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\\igsareebgslsbs1\Users\MVinson\MyDocuments\LSBS\2018 Data Active\"/>
    </mc:Choice>
  </mc:AlternateContent>
  <bookViews>
    <workbookView xWindow="0" yWindow="0" windowWidth="25200" windowHeight="11400"/>
  </bookViews>
  <sheets>
    <sheet name="Length" sheetId="1" r:id="rId1"/>
    <sheet name="Density" sheetId="5" r:id="rId2"/>
    <sheet name="Plots" sheetId="10" r:id="rId3"/>
    <sheet name="Isotopes" sheetId="8" r:id="rId4"/>
    <sheet name="IsotopeSum" sheetId="9" r:id="rId5"/>
  </sheets>
  <calcPr calcId="171027"/>
</workbook>
</file>

<file path=xl/calcChain.xml><?xml version="1.0" encoding="utf-8"?>
<calcChain xmlns="http://schemas.openxmlformats.org/spreadsheetml/2006/main">
  <c r="D558" i="5" l="1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2" i="5"/>
  <c r="C2" i="5"/>
  <c r="B2" i="5"/>
  <c r="A2" i="5"/>
  <c r="BT44" i="5" l="1"/>
  <c r="BT43" i="5"/>
  <c r="BT42" i="5"/>
  <c r="BT41" i="5"/>
  <c r="BT40" i="5"/>
  <c r="BT39" i="5"/>
  <c r="BT38" i="5"/>
  <c r="BT37" i="5"/>
  <c r="BT36" i="5"/>
  <c r="BT34" i="5"/>
  <c r="BT33" i="5"/>
  <c r="BT32" i="5"/>
  <c r="BT31" i="5"/>
  <c r="BT30" i="5"/>
  <c r="BT29" i="5"/>
  <c r="BT28" i="5"/>
  <c r="BT26" i="5"/>
  <c r="BT21" i="5"/>
  <c r="BT20" i="5"/>
  <c r="BT19" i="5"/>
  <c r="BT18" i="5"/>
  <c r="BT14" i="5"/>
  <c r="BT13" i="5"/>
  <c r="BD6" i="5"/>
  <c r="BD5" i="5"/>
  <c r="AE48" i="5" l="1"/>
  <c r="AE47" i="5" l="1"/>
  <c r="AE46" i="5"/>
  <c r="AE44" i="5"/>
  <c r="AE45" i="5"/>
  <c r="AE41" i="5"/>
  <c r="AE43" i="5"/>
  <c r="AE42" i="5"/>
  <c r="AE40" i="5"/>
  <c r="BD4" i="5"/>
  <c r="AE36" i="5"/>
  <c r="AE38" i="5"/>
  <c r="AE37" i="5"/>
  <c r="BP16" i="5"/>
  <c r="AE34" i="5"/>
  <c r="AE35" i="5"/>
  <c r="BT12" i="5"/>
  <c r="AE25" i="5"/>
  <c r="AE33" i="5"/>
  <c r="AE32" i="5"/>
  <c r="AE30" i="5"/>
  <c r="BS13" i="5"/>
  <c r="BS77" i="5"/>
  <c r="AE24" i="5"/>
  <c r="BP24" i="5"/>
  <c r="BP32" i="5"/>
  <c r="BP31" i="5"/>
  <c r="BS21" i="5"/>
  <c r="BS28" i="5"/>
  <c r="BP34" i="5"/>
  <c r="BP39" i="5"/>
  <c r="BQ43" i="5"/>
  <c r="BP65" i="5"/>
  <c r="BP69" i="5"/>
  <c r="BP74" i="5"/>
  <c r="BR14" i="5"/>
  <c r="BR15" i="5"/>
  <c r="BR22" i="5"/>
  <c r="BR30" i="5"/>
  <c r="BS34" i="5"/>
  <c r="BS39" i="5"/>
  <c r="BP44" i="5"/>
  <c r="BS65" i="5"/>
  <c r="BS69" i="5"/>
  <c r="BP76" i="5"/>
  <c r="BQ36" i="5"/>
  <c r="BP41" i="5"/>
  <c r="BR45" i="5"/>
  <c r="BP67" i="5"/>
  <c r="BP71" i="5"/>
  <c r="BQ80" i="5"/>
  <c r="BR2" i="5"/>
  <c r="BS19" i="5"/>
  <c r="BP25" i="5"/>
  <c r="BS32" i="5"/>
  <c r="BP37" i="5"/>
  <c r="BS41" i="5"/>
  <c r="BR56" i="5"/>
  <c r="BS67" i="5"/>
  <c r="BP72" i="5"/>
  <c r="BS74" i="5"/>
  <c r="BS76" i="5"/>
  <c r="BQ25" i="5"/>
  <c r="BS30" i="5"/>
  <c r="BP33" i="5"/>
  <c r="BP35" i="5"/>
  <c r="BS37" i="5"/>
  <c r="BP40" i="5"/>
  <c r="BP42" i="5"/>
  <c r="BQ44" i="5"/>
  <c r="BR57" i="5"/>
  <c r="BP66" i="5"/>
  <c r="BP68" i="5"/>
  <c r="BP70" i="5"/>
  <c r="BQ72" i="5"/>
  <c r="BP75" i="5"/>
  <c r="AA23" i="5"/>
  <c r="AE23" i="5"/>
  <c r="BS12" i="5"/>
  <c r="BQ17" i="5"/>
  <c r="BR23" i="5"/>
  <c r="BP27" i="5"/>
  <c r="BS31" i="5"/>
  <c r="BS33" i="5"/>
  <c r="BP36" i="5"/>
  <c r="BS38" i="5"/>
  <c r="BS40" i="5"/>
  <c r="BS42" i="5"/>
  <c r="BQ45" i="5"/>
  <c r="BS64" i="5"/>
  <c r="BS66" i="5"/>
  <c r="BS68" i="5"/>
  <c r="BS70" i="5"/>
  <c r="BS73" i="5"/>
  <c r="BS75" i="5"/>
  <c r="BS78" i="5"/>
  <c r="BP77" i="5"/>
  <c r="BP78" i="5"/>
  <c r="BP79" i="5"/>
  <c r="BR80" i="5"/>
  <c r="BS14" i="5"/>
  <c r="BQ16" i="5"/>
  <c r="BS20" i="5"/>
  <c r="BS22" i="5"/>
  <c r="BQ24" i="5"/>
  <c r="BP26" i="5"/>
  <c r="BS29" i="5"/>
  <c r="BQ31" i="5"/>
  <c r="BQ32" i="5"/>
  <c r="BQ33" i="5"/>
  <c r="BQ34" i="5"/>
  <c r="BQ35" i="5"/>
  <c r="BR36" i="5"/>
  <c r="BQ38" i="5"/>
  <c r="BQ39" i="5"/>
  <c r="BQ40" i="5"/>
  <c r="BQ41" i="5"/>
  <c r="BQ42" i="5"/>
  <c r="BR43" i="5"/>
  <c r="BR44" i="5"/>
  <c r="BP46" i="5"/>
  <c r="BR58" i="5"/>
  <c r="BQ65" i="5"/>
  <c r="BQ66" i="5"/>
  <c r="BQ67" i="5"/>
  <c r="BQ68" i="5"/>
  <c r="BQ69" i="5"/>
  <c r="BQ70" i="5"/>
  <c r="BQ71" i="5"/>
  <c r="BR72" i="5"/>
  <c r="BQ74" i="5"/>
  <c r="BQ75" i="5"/>
  <c r="BQ76" i="5"/>
  <c r="BQ77" i="5"/>
  <c r="BQ78" i="5"/>
  <c r="BQ79" i="5"/>
  <c r="BR81" i="5"/>
  <c r="BR10" i="5"/>
  <c r="BQ15" i="5"/>
  <c r="BR16" i="5"/>
  <c r="BR21" i="5"/>
  <c r="BQ23" i="5"/>
  <c r="BR24" i="5"/>
  <c r="BQ26" i="5"/>
  <c r="BQ30" i="5"/>
  <c r="BR31" i="5"/>
  <c r="BR32" i="5"/>
  <c r="BR33" i="5"/>
  <c r="BR34" i="5"/>
  <c r="BR35" i="5"/>
  <c r="BS36" i="5"/>
  <c r="BR38" i="5"/>
  <c r="BR39" i="5"/>
  <c r="BR40" i="5"/>
  <c r="BR41" i="5"/>
  <c r="BR42" i="5"/>
  <c r="BS43" i="5"/>
  <c r="BP45" i="5"/>
  <c r="BQ52" i="5"/>
  <c r="BS63" i="5"/>
  <c r="BR65" i="5"/>
  <c r="BR66" i="5"/>
  <c r="BR67" i="5"/>
  <c r="BR68" i="5"/>
  <c r="BR69" i="5"/>
  <c r="BR70" i="5"/>
  <c r="BR71" i="5"/>
  <c r="BS72" i="5"/>
  <c r="BR74" i="5"/>
  <c r="BR75" i="5"/>
  <c r="BR76" i="5"/>
  <c r="BR77" i="5"/>
  <c r="BR78" i="5"/>
  <c r="BR79" i="5"/>
  <c r="BP18" i="5"/>
  <c r="AE22" i="5"/>
  <c r="AS2" i="9"/>
  <c r="AR2" i="9"/>
  <c r="AQ2" i="9"/>
  <c r="AP3" i="9"/>
  <c r="AP4" i="9" l="1"/>
  <c r="AR3" i="9"/>
  <c r="AQ3" i="9"/>
  <c r="AS3" i="9"/>
  <c r="AJ3" i="9"/>
  <c r="AJ4" i="9" s="1"/>
  <c r="AJ5" i="9" s="1"/>
  <c r="AJ6" i="9" s="1"/>
  <c r="AJ7" i="9" s="1"/>
  <c r="AJ8" i="9" s="1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AJ19" i="9" s="1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J60" i="9" s="1"/>
  <c r="AJ61" i="9" s="1"/>
  <c r="AJ62" i="9" s="1"/>
  <c r="AJ63" i="9" s="1"/>
  <c r="AJ64" i="9" s="1"/>
  <c r="AJ65" i="9" s="1"/>
  <c r="AJ66" i="9" s="1"/>
  <c r="AJ67" i="9" s="1"/>
  <c r="AJ68" i="9" s="1"/>
  <c r="AJ69" i="9" s="1"/>
  <c r="AJ70" i="9" s="1"/>
  <c r="AJ71" i="9" s="1"/>
  <c r="AJ72" i="9" s="1"/>
  <c r="AJ73" i="9" s="1"/>
  <c r="AJ74" i="9" s="1"/>
  <c r="AJ75" i="9" s="1"/>
  <c r="AJ76" i="9" s="1"/>
  <c r="AJ77" i="9" s="1"/>
  <c r="AJ78" i="9" s="1"/>
  <c r="AJ79" i="9" s="1"/>
  <c r="AJ80" i="9" s="1"/>
  <c r="AJ81" i="9" s="1"/>
  <c r="AJ82" i="9" s="1"/>
  <c r="AJ83" i="9" s="1"/>
  <c r="AJ84" i="9" s="1"/>
  <c r="AJ85" i="9" s="1"/>
  <c r="AJ86" i="9" s="1"/>
  <c r="AJ87" i="9" s="1"/>
  <c r="AJ88" i="9" s="1"/>
  <c r="AP5" i="9" l="1"/>
  <c r="AQ4" i="9"/>
  <c r="AS4" i="9"/>
  <c r="AR4" i="9"/>
  <c r="C14373" i="1"/>
  <c r="B14373" i="1"/>
  <c r="A14373" i="1"/>
  <c r="C14372" i="1"/>
  <c r="B14372" i="1"/>
  <c r="A14372" i="1"/>
  <c r="C14371" i="1"/>
  <c r="B14371" i="1"/>
  <c r="A14371" i="1"/>
  <c r="C14370" i="1"/>
  <c r="B14370" i="1"/>
  <c r="A14370" i="1"/>
  <c r="C14369" i="1"/>
  <c r="B14369" i="1"/>
  <c r="A14369" i="1"/>
  <c r="C14368" i="1"/>
  <c r="B14368" i="1"/>
  <c r="A14368" i="1"/>
  <c r="C14367" i="1"/>
  <c r="B14367" i="1"/>
  <c r="A14367" i="1"/>
  <c r="C14366" i="1"/>
  <c r="B14366" i="1"/>
  <c r="A14366" i="1"/>
  <c r="C14365" i="1"/>
  <c r="B14365" i="1"/>
  <c r="A14365" i="1"/>
  <c r="C14364" i="1"/>
  <c r="B14364" i="1"/>
  <c r="A14364" i="1"/>
  <c r="C14363" i="1"/>
  <c r="B14363" i="1"/>
  <c r="A14363" i="1"/>
  <c r="C14362" i="1"/>
  <c r="B14362" i="1"/>
  <c r="A14362" i="1"/>
  <c r="C14361" i="1"/>
  <c r="B14361" i="1"/>
  <c r="A14361" i="1"/>
  <c r="C14360" i="1"/>
  <c r="B14360" i="1"/>
  <c r="A14360" i="1"/>
  <c r="C14359" i="1"/>
  <c r="B14359" i="1"/>
  <c r="A14359" i="1"/>
  <c r="C14358" i="1"/>
  <c r="B14358" i="1"/>
  <c r="A14358" i="1"/>
  <c r="C14357" i="1"/>
  <c r="B14357" i="1"/>
  <c r="A14357" i="1"/>
  <c r="C14356" i="1"/>
  <c r="B14356" i="1"/>
  <c r="A14356" i="1"/>
  <c r="C14355" i="1"/>
  <c r="B14355" i="1"/>
  <c r="A14355" i="1"/>
  <c r="C14354" i="1"/>
  <c r="B14354" i="1"/>
  <c r="A14354" i="1"/>
  <c r="C14353" i="1"/>
  <c r="B14353" i="1"/>
  <c r="A14353" i="1"/>
  <c r="C14352" i="1"/>
  <c r="B14352" i="1"/>
  <c r="A14352" i="1"/>
  <c r="C14351" i="1"/>
  <c r="B14351" i="1"/>
  <c r="A14351" i="1"/>
  <c r="C14350" i="1"/>
  <c r="B14350" i="1"/>
  <c r="A14350" i="1"/>
  <c r="C14349" i="1"/>
  <c r="B14349" i="1"/>
  <c r="A14349" i="1"/>
  <c r="C14348" i="1"/>
  <c r="B14348" i="1"/>
  <c r="A14348" i="1"/>
  <c r="C14347" i="1"/>
  <c r="B14347" i="1"/>
  <c r="A14347" i="1"/>
  <c r="C14346" i="1"/>
  <c r="B14346" i="1"/>
  <c r="A14346" i="1"/>
  <c r="C14345" i="1"/>
  <c r="B14345" i="1"/>
  <c r="A14345" i="1"/>
  <c r="C14344" i="1"/>
  <c r="B14344" i="1"/>
  <c r="A14344" i="1"/>
  <c r="C14343" i="1"/>
  <c r="B14343" i="1"/>
  <c r="A14343" i="1"/>
  <c r="C14342" i="1"/>
  <c r="B14342" i="1"/>
  <c r="A14342" i="1"/>
  <c r="C14341" i="1"/>
  <c r="B14341" i="1"/>
  <c r="A14341" i="1"/>
  <c r="C14340" i="1"/>
  <c r="B14340" i="1"/>
  <c r="A14340" i="1"/>
  <c r="C14339" i="1"/>
  <c r="B14339" i="1"/>
  <c r="A14339" i="1"/>
  <c r="C14338" i="1"/>
  <c r="B14338" i="1"/>
  <c r="A14338" i="1"/>
  <c r="C14337" i="1"/>
  <c r="B14337" i="1"/>
  <c r="A14337" i="1"/>
  <c r="C14336" i="1"/>
  <c r="B14336" i="1"/>
  <c r="A14336" i="1"/>
  <c r="C14335" i="1"/>
  <c r="B14335" i="1"/>
  <c r="A14335" i="1"/>
  <c r="C14334" i="1"/>
  <c r="B14334" i="1"/>
  <c r="A14334" i="1"/>
  <c r="C14333" i="1"/>
  <c r="B14333" i="1"/>
  <c r="A14333" i="1"/>
  <c r="C14332" i="1"/>
  <c r="B14332" i="1"/>
  <c r="A14332" i="1"/>
  <c r="C14331" i="1"/>
  <c r="B14331" i="1"/>
  <c r="A14331" i="1"/>
  <c r="C14330" i="1"/>
  <c r="B14330" i="1"/>
  <c r="A14330" i="1"/>
  <c r="C14329" i="1"/>
  <c r="B14329" i="1"/>
  <c r="A14329" i="1"/>
  <c r="C14328" i="1"/>
  <c r="B14328" i="1"/>
  <c r="A14328" i="1"/>
  <c r="C14327" i="1"/>
  <c r="B14327" i="1"/>
  <c r="A14327" i="1"/>
  <c r="C14326" i="1"/>
  <c r="B14326" i="1"/>
  <c r="A14326" i="1"/>
  <c r="C14325" i="1"/>
  <c r="B14325" i="1"/>
  <c r="A14325" i="1"/>
  <c r="C14324" i="1"/>
  <c r="B14324" i="1"/>
  <c r="A14324" i="1"/>
  <c r="C14323" i="1"/>
  <c r="B14323" i="1"/>
  <c r="A14323" i="1"/>
  <c r="C14322" i="1"/>
  <c r="B14322" i="1"/>
  <c r="A14322" i="1"/>
  <c r="C14321" i="1"/>
  <c r="B14321" i="1"/>
  <c r="A14321" i="1"/>
  <c r="C14320" i="1"/>
  <c r="B14320" i="1"/>
  <c r="A14320" i="1"/>
  <c r="C14319" i="1"/>
  <c r="B14319" i="1"/>
  <c r="A14319" i="1"/>
  <c r="C14318" i="1"/>
  <c r="B14318" i="1"/>
  <c r="A14318" i="1"/>
  <c r="C14317" i="1"/>
  <c r="B14317" i="1"/>
  <c r="A14317" i="1"/>
  <c r="C14316" i="1"/>
  <c r="B14316" i="1"/>
  <c r="A14316" i="1"/>
  <c r="C14315" i="1"/>
  <c r="B14315" i="1"/>
  <c r="A14315" i="1"/>
  <c r="C14314" i="1"/>
  <c r="B14314" i="1"/>
  <c r="A14314" i="1"/>
  <c r="C14313" i="1"/>
  <c r="B14313" i="1"/>
  <c r="A14313" i="1"/>
  <c r="C14312" i="1"/>
  <c r="B14312" i="1"/>
  <c r="A14312" i="1"/>
  <c r="C14311" i="1"/>
  <c r="B14311" i="1"/>
  <c r="A14311" i="1"/>
  <c r="C14310" i="1"/>
  <c r="B14310" i="1"/>
  <c r="A14310" i="1"/>
  <c r="C14309" i="1"/>
  <c r="B14309" i="1"/>
  <c r="A14309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C14304" i="1"/>
  <c r="B14304" i="1"/>
  <c r="A14304" i="1"/>
  <c r="C14303" i="1"/>
  <c r="B14303" i="1"/>
  <c r="A14303" i="1"/>
  <c r="C14302" i="1"/>
  <c r="B14302" i="1"/>
  <c r="A14302" i="1"/>
  <c r="C14301" i="1"/>
  <c r="B14301" i="1"/>
  <c r="A14301" i="1"/>
  <c r="C14300" i="1"/>
  <c r="B14300" i="1"/>
  <c r="A14300" i="1"/>
  <c r="C14299" i="1"/>
  <c r="B14299" i="1"/>
  <c r="A14299" i="1"/>
  <c r="C14298" i="1"/>
  <c r="B14298" i="1"/>
  <c r="A14298" i="1"/>
  <c r="C14297" i="1"/>
  <c r="B14297" i="1"/>
  <c r="A14297" i="1"/>
  <c r="C14296" i="1"/>
  <c r="B14296" i="1"/>
  <c r="A14296" i="1"/>
  <c r="C14295" i="1"/>
  <c r="B14295" i="1"/>
  <c r="A14295" i="1"/>
  <c r="C14294" i="1"/>
  <c r="B14294" i="1"/>
  <c r="A14294" i="1"/>
  <c r="C14293" i="1"/>
  <c r="B14293" i="1"/>
  <c r="A14293" i="1"/>
  <c r="C14292" i="1"/>
  <c r="B14292" i="1"/>
  <c r="A14292" i="1"/>
  <c r="C14291" i="1"/>
  <c r="B14291" i="1"/>
  <c r="A14291" i="1"/>
  <c r="C14290" i="1"/>
  <c r="B14290" i="1"/>
  <c r="A14290" i="1"/>
  <c r="C14289" i="1"/>
  <c r="B14289" i="1"/>
  <c r="A14289" i="1"/>
  <c r="C14288" i="1"/>
  <c r="B14288" i="1"/>
  <c r="A14288" i="1"/>
  <c r="C14287" i="1"/>
  <c r="B14287" i="1"/>
  <c r="A14287" i="1"/>
  <c r="C14286" i="1"/>
  <c r="B14286" i="1"/>
  <c r="A14286" i="1"/>
  <c r="C14285" i="1"/>
  <c r="B14285" i="1"/>
  <c r="A14285" i="1"/>
  <c r="C14284" i="1"/>
  <c r="B14284" i="1"/>
  <c r="A14284" i="1"/>
  <c r="C14283" i="1"/>
  <c r="B14283" i="1"/>
  <c r="A14283" i="1"/>
  <c r="C14282" i="1"/>
  <c r="B14282" i="1"/>
  <c r="A14282" i="1"/>
  <c r="C14281" i="1"/>
  <c r="B14281" i="1"/>
  <c r="A14281" i="1"/>
  <c r="C14280" i="1"/>
  <c r="B14280" i="1"/>
  <c r="A14280" i="1"/>
  <c r="C14279" i="1"/>
  <c r="B14279" i="1"/>
  <c r="A14279" i="1"/>
  <c r="C14278" i="1"/>
  <c r="B14278" i="1"/>
  <c r="A14278" i="1"/>
  <c r="C14277" i="1"/>
  <c r="B14277" i="1"/>
  <c r="A14277" i="1"/>
  <c r="C14276" i="1"/>
  <c r="B14276" i="1"/>
  <c r="A14276" i="1"/>
  <c r="C14275" i="1"/>
  <c r="B14275" i="1"/>
  <c r="A14275" i="1"/>
  <c r="C14274" i="1"/>
  <c r="B14274" i="1"/>
  <c r="A14274" i="1"/>
  <c r="C14273" i="1"/>
  <c r="B14273" i="1"/>
  <c r="A14273" i="1"/>
  <c r="C14272" i="1"/>
  <c r="B14272" i="1"/>
  <c r="A14272" i="1"/>
  <c r="C14271" i="1"/>
  <c r="B14271" i="1"/>
  <c r="A14271" i="1"/>
  <c r="C14270" i="1"/>
  <c r="B14270" i="1"/>
  <c r="A14270" i="1"/>
  <c r="C14269" i="1"/>
  <c r="B14269" i="1"/>
  <c r="A14269" i="1"/>
  <c r="C14268" i="1"/>
  <c r="B14268" i="1"/>
  <c r="A14268" i="1"/>
  <c r="C14267" i="1"/>
  <c r="B14267" i="1"/>
  <c r="A14267" i="1"/>
  <c r="C14266" i="1"/>
  <c r="B14266" i="1"/>
  <c r="A14266" i="1"/>
  <c r="C14265" i="1"/>
  <c r="B14265" i="1"/>
  <c r="A14265" i="1"/>
  <c r="C14264" i="1"/>
  <c r="B14264" i="1"/>
  <c r="A14264" i="1"/>
  <c r="C14263" i="1"/>
  <c r="B14263" i="1"/>
  <c r="A14263" i="1"/>
  <c r="C14262" i="1"/>
  <c r="B14262" i="1"/>
  <c r="A14262" i="1"/>
  <c r="C14261" i="1"/>
  <c r="B14261" i="1"/>
  <c r="A14261" i="1"/>
  <c r="C14260" i="1"/>
  <c r="B14260" i="1"/>
  <c r="A14260" i="1"/>
  <c r="C14259" i="1"/>
  <c r="B14259" i="1"/>
  <c r="A14259" i="1"/>
  <c r="C14258" i="1"/>
  <c r="B14258" i="1"/>
  <c r="A14258" i="1"/>
  <c r="C14257" i="1"/>
  <c r="B14257" i="1"/>
  <c r="A14257" i="1"/>
  <c r="C14256" i="1"/>
  <c r="B14256" i="1"/>
  <c r="A14256" i="1"/>
  <c r="C14255" i="1"/>
  <c r="B14255" i="1"/>
  <c r="A14255" i="1"/>
  <c r="C14254" i="1"/>
  <c r="B14254" i="1"/>
  <c r="A14254" i="1"/>
  <c r="C14253" i="1"/>
  <c r="B14253" i="1"/>
  <c r="A14253" i="1"/>
  <c r="C14252" i="1"/>
  <c r="B14252" i="1"/>
  <c r="A14252" i="1"/>
  <c r="C14251" i="1"/>
  <c r="B14251" i="1"/>
  <c r="A14251" i="1"/>
  <c r="C14250" i="1"/>
  <c r="B14250" i="1"/>
  <c r="A14250" i="1"/>
  <c r="C14249" i="1"/>
  <c r="B14249" i="1"/>
  <c r="A14249" i="1"/>
  <c r="C14248" i="1"/>
  <c r="B14248" i="1"/>
  <c r="A14248" i="1"/>
  <c r="C14247" i="1"/>
  <c r="B14247" i="1"/>
  <c r="A14247" i="1"/>
  <c r="C14246" i="1"/>
  <c r="B14246" i="1"/>
  <c r="A14246" i="1"/>
  <c r="C14245" i="1"/>
  <c r="B14245" i="1"/>
  <c r="A14245" i="1"/>
  <c r="C14244" i="1"/>
  <c r="B14244" i="1"/>
  <c r="A14244" i="1"/>
  <c r="C14243" i="1"/>
  <c r="B14243" i="1"/>
  <c r="A14243" i="1"/>
  <c r="C14242" i="1"/>
  <c r="B14242" i="1"/>
  <c r="A14242" i="1"/>
  <c r="C14241" i="1"/>
  <c r="B14241" i="1"/>
  <c r="A14241" i="1"/>
  <c r="C14240" i="1"/>
  <c r="B14240" i="1"/>
  <c r="A14240" i="1"/>
  <c r="C14239" i="1"/>
  <c r="B14239" i="1"/>
  <c r="A14239" i="1"/>
  <c r="C14238" i="1"/>
  <c r="B14238" i="1"/>
  <c r="A14238" i="1"/>
  <c r="C14237" i="1"/>
  <c r="B14237" i="1"/>
  <c r="A14237" i="1"/>
  <c r="C14236" i="1"/>
  <c r="B14236" i="1"/>
  <c r="A14236" i="1"/>
  <c r="C14235" i="1"/>
  <c r="B14235" i="1"/>
  <c r="A14235" i="1"/>
  <c r="C14234" i="1"/>
  <c r="B14234" i="1"/>
  <c r="A14234" i="1"/>
  <c r="C14233" i="1"/>
  <c r="B14233" i="1"/>
  <c r="A14233" i="1"/>
  <c r="C14232" i="1"/>
  <c r="B14232" i="1"/>
  <c r="A14232" i="1"/>
  <c r="C14231" i="1"/>
  <c r="B14231" i="1"/>
  <c r="A14231" i="1"/>
  <c r="C14230" i="1"/>
  <c r="B14230" i="1"/>
  <c r="A14230" i="1"/>
  <c r="C14229" i="1"/>
  <c r="B14229" i="1"/>
  <c r="A14229" i="1"/>
  <c r="C14228" i="1"/>
  <c r="B14228" i="1"/>
  <c r="A14228" i="1"/>
  <c r="C14227" i="1"/>
  <c r="B14227" i="1"/>
  <c r="A14227" i="1"/>
  <c r="C14226" i="1"/>
  <c r="B14226" i="1"/>
  <c r="A14226" i="1"/>
  <c r="C14225" i="1"/>
  <c r="B14225" i="1"/>
  <c r="A14225" i="1"/>
  <c r="C14224" i="1"/>
  <c r="B14224" i="1"/>
  <c r="A14224" i="1"/>
  <c r="C14223" i="1"/>
  <c r="B14223" i="1"/>
  <c r="A14223" i="1"/>
  <c r="C14222" i="1"/>
  <c r="B14222" i="1"/>
  <c r="A14222" i="1"/>
  <c r="C14221" i="1"/>
  <c r="B14221" i="1"/>
  <c r="A14221" i="1"/>
  <c r="C14220" i="1"/>
  <c r="B14220" i="1"/>
  <c r="A14220" i="1"/>
  <c r="C14219" i="1"/>
  <c r="B14219" i="1"/>
  <c r="A14219" i="1"/>
  <c r="C14218" i="1"/>
  <c r="B14218" i="1"/>
  <c r="A14218" i="1"/>
  <c r="C14217" i="1"/>
  <c r="B14217" i="1"/>
  <c r="A14217" i="1"/>
  <c r="C14216" i="1"/>
  <c r="B14216" i="1"/>
  <c r="A14216" i="1"/>
  <c r="C14215" i="1"/>
  <c r="B14215" i="1"/>
  <c r="A14215" i="1"/>
  <c r="C14214" i="1"/>
  <c r="B14214" i="1"/>
  <c r="A14214" i="1"/>
  <c r="C14213" i="1"/>
  <c r="B14213" i="1"/>
  <c r="A14213" i="1"/>
  <c r="C14212" i="1"/>
  <c r="B14212" i="1"/>
  <c r="A14212" i="1"/>
  <c r="C14211" i="1"/>
  <c r="B14211" i="1"/>
  <c r="A14211" i="1"/>
  <c r="C14210" i="1"/>
  <c r="B14210" i="1"/>
  <c r="A14210" i="1"/>
  <c r="C14209" i="1"/>
  <c r="B14209" i="1"/>
  <c r="A14209" i="1"/>
  <c r="C14208" i="1"/>
  <c r="B14208" i="1"/>
  <c r="A14208" i="1"/>
  <c r="C14207" i="1"/>
  <c r="B14207" i="1"/>
  <c r="A14207" i="1"/>
  <c r="C14206" i="1"/>
  <c r="B14206" i="1"/>
  <c r="A14206" i="1"/>
  <c r="C14205" i="1"/>
  <c r="B14205" i="1"/>
  <c r="A14205" i="1"/>
  <c r="C14204" i="1"/>
  <c r="B14204" i="1"/>
  <c r="A14204" i="1"/>
  <c r="C14203" i="1"/>
  <c r="B14203" i="1"/>
  <c r="A14203" i="1"/>
  <c r="C14202" i="1"/>
  <c r="B14202" i="1"/>
  <c r="A14202" i="1"/>
  <c r="C14201" i="1"/>
  <c r="B14201" i="1"/>
  <c r="A14201" i="1"/>
  <c r="C14200" i="1"/>
  <c r="B14200" i="1"/>
  <c r="A14200" i="1"/>
  <c r="C14199" i="1"/>
  <c r="B14199" i="1"/>
  <c r="A14199" i="1"/>
  <c r="C14198" i="1"/>
  <c r="B14198" i="1"/>
  <c r="A14198" i="1"/>
  <c r="C14197" i="1"/>
  <c r="B14197" i="1"/>
  <c r="A14197" i="1"/>
  <c r="C14196" i="1"/>
  <c r="B14196" i="1"/>
  <c r="A14196" i="1"/>
  <c r="C14195" i="1"/>
  <c r="B14195" i="1"/>
  <c r="A14195" i="1"/>
  <c r="C14194" i="1"/>
  <c r="B14194" i="1"/>
  <c r="A14194" i="1"/>
  <c r="C14193" i="1"/>
  <c r="B14193" i="1"/>
  <c r="A14193" i="1"/>
  <c r="C14192" i="1"/>
  <c r="B14192" i="1"/>
  <c r="A14192" i="1"/>
  <c r="C14191" i="1"/>
  <c r="B14191" i="1"/>
  <c r="A14191" i="1"/>
  <c r="C14190" i="1"/>
  <c r="B14190" i="1"/>
  <c r="A14190" i="1"/>
  <c r="C14189" i="1"/>
  <c r="B14189" i="1"/>
  <c r="A14189" i="1"/>
  <c r="C14188" i="1"/>
  <c r="B14188" i="1"/>
  <c r="A14188" i="1"/>
  <c r="C14187" i="1"/>
  <c r="B14187" i="1"/>
  <c r="A14187" i="1"/>
  <c r="C14186" i="1"/>
  <c r="B14186" i="1"/>
  <c r="A14186" i="1"/>
  <c r="C14185" i="1"/>
  <c r="B14185" i="1"/>
  <c r="A14185" i="1"/>
  <c r="C14184" i="1"/>
  <c r="B14184" i="1"/>
  <c r="A14184" i="1"/>
  <c r="C14183" i="1"/>
  <c r="B14183" i="1"/>
  <c r="A14183" i="1"/>
  <c r="C14182" i="1"/>
  <c r="B14182" i="1"/>
  <c r="A14182" i="1"/>
  <c r="C14181" i="1"/>
  <c r="B14181" i="1"/>
  <c r="A14181" i="1"/>
  <c r="C14180" i="1"/>
  <c r="B14180" i="1"/>
  <c r="A14180" i="1"/>
  <c r="C14179" i="1"/>
  <c r="B14179" i="1"/>
  <c r="A14179" i="1"/>
  <c r="C14178" i="1"/>
  <c r="B14178" i="1"/>
  <c r="A14178" i="1"/>
  <c r="C14177" i="1"/>
  <c r="B14177" i="1"/>
  <c r="A14177" i="1"/>
  <c r="C14176" i="1"/>
  <c r="B14176" i="1"/>
  <c r="A14176" i="1"/>
  <c r="C14175" i="1"/>
  <c r="B14175" i="1"/>
  <c r="A14175" i="1"/>
  <c r="C14174" i="1"/>
  <c r="B14174" i="1"/>
  <c r="A14174" i="1"/>
  <c r="C14173" i="1"/>
  <c r="B14173" i="1"/>
  <c r="A14173" i="1"/>
  <c r="C14172" i="1"/>
  <c r="B14172" i="1"/>
  <c r="A14172" i="1"/>
  <c r="C14171" i="1"/>
  <c r="B14171" i="1"/>
  <c r="A14171" i="1"/>
  <c r="C14170" i="1"/>
  <c r="B14170" i="1"/>
  <c r="A14170" i="1"/>
  <c r="C14169" i="1"/>
  <c r="B14169" i="1"/>
  <c r="A14169" i="1"/>
  <c r="C14168" i="1"/>
  <c r="B14168" i="1"/>
  <c r="A14168" i="1"/>
  <c r="C14167" i="1"/>
  <c r="B14167" i="1"/>
  <c r="A14167" i="1"/>
  <c r="C14166" i="1"/>
  <c r="B14166" i="1"/>
  <c r="A14166" i="1"/>
  <c r="C14165" i="1"/>
  <c r="B14165" i="1"/>
  <c r="A14165" i="1"/>
  <c r="C14164" i="1"/>
  <c r="B14164" i="1"/>
  <c r="A14164" i="1"/>
  <c r="C14163" i="1"/>
  <c r="B14163" i="1"/>
  <c r="A14163" i="1"/>
  <c r="C14162" i="1"/>
  <c r="B14162" i="1"/>
  <c r="A14162" i="1"/>
  <c r="C14161" i="1"/>
  <c r="B14161" i="1"/>
  <c r="A14161" i="1"/>
  <c r="C14160" i="1"/>
  <c r="B14160" i="1"/>
  <c r="A14160" i="1"/>
  <c r="C14159" i="1"/>
  <c r="B14159" i="1"/>
  <c r="A14159" i="1"/>
  <c r="C14158" i="1"/>
  <c r="B14158" i="1"/>
  <c r="A14158" i="1"/>
  <c r="C14157" i="1"/>
  <c r="B14157" i="1"/>
  <c r="A14157" i="1"/>
  <c r="C14156" i="1"/>
  <c r="B14156" i="1"/>
  <c r="A14156" i="1"/>
  <c r="C14155" i="1"/>
  <c r="B14155" i="1"/>
  <c r="A14155" i="1"/>
  <c r="C14154" i="1"/>
  <c r="B14154" i="1"/>
  <c r="A14154" i="1"/>
  <c r="C14153" i="1"/>
  <c r="B14153" i="1"/>
  <c r="A14153" i="1"/>
  <c r="C14152" i="1"/>
  <c r="B14152" i="1"/>
  <c r="A14152" i="1"/>
  <c r="C14151" i="1"/>
  <c r="B14151" i="1"/>
  <c r="A14151" i="1"/>
  <c r="C14150" i="1"/>
  <c r="B14150" i="1"/>
  <c r="A14150" i="1"/>
  <c r="C14149" i="1"/>
  <c r="B14149" i="1"/>
  <c r="A14149" i="1"/>
  <c r="C14148" i="1"/>
  <c r="B14148" i="1"/>
  <c r="A14148" i="1"/>
  <c r="C14147" i="1"/>
  <c r="B14147" i="1"/>
  <c r="A14147" i="1"/>
  <c r="C14146" i="1"/>
  <c r="B14146" i="1"/>
  <c r="A14146" i="1"/>
  <c r="C14145" i="1"/>
  <c r="B14145" i="1"/>
  <c r="A14145" i="1"/>
  <c r="C14144" i="1"/>
  <c r="B14144" i="1"/>
  <c r="A14144" i="1"/>
  <c r="C14143" i="1"/>
  <c r="B14143" i="1"/>
  <c r="A14143" i="1"/>
  <c r="C14142" i="1"/>
  <c r="B14142" i="1"/>
  <c r="A14142" i="1"/>
  <c r="C14141" i="1"/>
  <c r="B14141" i="1"/>
  <c r="A14141" i="1"/>
  <c r="C14140" i="1"/>
  <c r="B14140" i="1"/>
  <c r="A14140" i="1"/>
  <c r="C14139" i="1"/>
  <c r="B14139" i="1"/>
  <c r="A14139" i="1"/>
  <c r="C14138" i="1"/>
  <c r="B14138" i="1"/>
  <c r="A14138" i="1"/>
  <c r="C14137" i="1"/>
  <c r="B14137" i="1"/>
  <c r="A14137" i="1"/>
  <c r="C14136" i="1"/>
  <c r="B14136" i="1"/>
  <c r="A14136" i="1"/>
  <c r="C14135" i="1"/>
  <c r="B14135" i="1"/>
  <c r="A14135" i="1"/>
  <c r="C14134" i="1"/>
  <c r="B14134" i="1"/>
  <c r="A14134" i="1"/>
  <c r="C14133" i="1"/>
  <c r="B14133" i="1"/>
  <c r="A14133" i="1"/>
  <c r="C14132" i="1"/>
  <c r="B14132" i="1"/>
  <c r="A14132" i="1"/>
  <c r="C14131" i="1"/>
  <c r="B14131" i="1"/>
  <c r="A14131" i="1"/>
  <c r="C14130" i="1"/>
  <c r="B14130" i="1"/>
  <c r="A14130" i="1"/>
  <c r="C14129" i="1"/>
  <c r="B14129" i="1"/>
  <c r="A14129" i="1"/>
  <c r="C14128" i="1"/>
  <c r="B14128" i="1"/>
  <c r="A14128" i="1"/>
  <c r="C14127" i="1"/>
  <c r="B14127" i="1"/>
  <c r="A14127" i="1"/>
  <c r="C14126" i="1"/>
  <c r="B14126" i="1"/>
  <c r="A14126" i="1"/>
  <c r="C14125" i="1"/>
  <c r="B14125" i="1"/>
  <c r="A14125" i="1"/>
  <c r="C14124" i="1"/>
  <c r="B14124" i="1"/>
  <c r="A14124" i="1"/>
  <c r="C14123" i="1"/>
  <c r="B14123" i="1"/>
  <c r="A14123" i="1"/>
  <c r="C14122" i="1"/>
  <c r="B14122" i="1"/>
  <c r="A14122" i="1"/>
  <c r="C14121" i="1"/>
  <c r="B14121" i="1"/>
  <c r="A14121" i="1"/>
  <c r="C14120" i="1"/>
  <c r="B14120" i="1"/>
  <c r="A14120" i="1"/>
  <c r="C14119" i="1"/>
  <c r="B14119" i="1"/>
  <c r="A14119" i="1"/>
  <c r="C14118" i="1"/>
  <c r="B14118" i="1"/>
  <c r="A14118" i="1"/>
  <c r="C14117" i="1"/>
  <c r="B14117" i="1"/>
  <c r="A14117" i="1"/>
  <c r="C14116" i="1"/>
  <c r="B14116" i="1"/>
  <c r="A14116" i="1"/>
  <c r="C14115" i="1"/>
  <c r="B14115" i="1"/>
  <c r="A14115" i="1"/>
  <c r="C14114" i="1"/>
  <c r="B14114" i="1"/>
  <c r="A14114" i="1"/>
  <c r="C14113" i="1"/>
  <c r="B14113" i="1"/>
  <c r="A14113" i="1"/>
  <c r="C14112" i="1"/>
  <c r="B14112" i="1"/>
  <c r="A14112" i="1"/>
  <c r="C14111" i="1"/>
  <c r="B14111" i="1"/>
  <c r="A14111" i="1"/>
  <c r="C14110" i="1"/>
  <c r="B14110" i="1"/>
  <c r="A14110" i="1"/>
  <c r="C14109" i="1"/>
  <c r="B14109" i="1"/>
  <c r="A14109" i="1"/>
  <c r="C14108" i="1"/>
  <c r="B14108" i="1"/>
  <c r="A14108" i="1"/>
  <c r="C14107" i="1"/>
  <c r="B14107" i="1"/>
  <c r="A14107" i="1"/>
  <c r="C14106" i="1"/>
  <c r="B14106" i="1"/>
  <c r="A14106" i="1"/>
  <c r="C14105" i="1"/>
  <c r="B14105" i="1"/>
  <c r="A14105" i="1"/>
  <c r="C14104" i="1"/>
  <c r="B14104" i="1"/>
  <c r="A14104" i="1"/>
  <c r="C14103" i="1"/>
  <c r="B14103" i="1"/>
  <c r="A14103" i="1"/>
  <c r="C14102" i="1"/>
  <c r="B14102" i="1"/>
  <c r="A14102" i="1"/>
  <c r="C14101" i="1"/>
  <c r="B14101" i="1"/>
  <c r="A14101" i="1"/>
  <c r="C14100" i="1"/>
  <c r="B14100" i="1"/>
  <c r="A14100" i="1"/>
  <c r="C14099" i="1"/>
  <c r="B14099" i="1"/>
  <c r="A14099" i="1"/>
  <c r="C14098" i="1"/>
  <c r="B14098" i="1"/>
  <c r="A14098" i="1"/>
  <c r="C14097" i="1"/>
  <c r="B14097" i="1"/>
  <c r="A14097" i="1"/>
  <c r="C14096" i="1"/>
  <c r="B14096" i="1"/>
  <c r="A14096" i="1"/>
  <c r="C14095" i="1"/>
  <c r="B14095" i="1"/>
  <c r="A14095" i="1"/>
  <c r="C14094" i="1"/>
  <c r="B14094" i="1"/>
  <c r="A14094" i="1"/>
  <c r="C14093" i="1"/>
  <c r="B14093" i="1"/>
  <c r="A14093" i="1"/>
  <c r="C14092" i="1"/>
  <c r="B14092" i="1"/>
  <c r="A14092" i="1"/>
  <c r="C14091" i="1"/>
  <c r="B14091" i="1"/>
  <c r="A14091" i="1"/>
  <c r="C14090" i="1"/>
  <c r="B14090" i="1"/>
  <c r="A14090" i="1"/>
  <c r="C14089" i="1"/>
  <c r="B14089" i="1"/>
  <c r="A14089" i="1"/>
  <c r="C14088" i="1"/>
  <c r="B14088" i="1"/>
  <c r="A14088" i="1"/>
  <c r="C14087" i="1"/>
  <c r="B14087" i="1"/>
  <c r="A14087" i="1"/>
  <c r="C14086" i="1"/>
  <c r="B14086" i="1"/>
  <c r="A14086" i="1"/>
  <c r="C14085" i="1"/>
  <c r="B14085" i="1"/>
  <c r="A14085" i="1"/>
  <c r="C14084" i="1"/>
  <c r="B14084" i="1"/>
  <c r="A14084" i="1"/>
  <c r="C14083" i="1"/>
  <c r="B14083" i="1"/>
  <c r="A14083" i="1"/>
  <c r="C14082" i="1"/>
  <c r="B14082" i="1"/>
  <c r="A14082" i="1"/>
  <c r="C14081" i="1"/>
  <c r="B14081" i="1"/>
  <c r="A14081" i="1"/>
  <c r="C14080" i="1"/>
  <c r="B14080" i="1"/>
  <c r="A14080" i="1"/>
  <c r="C14079" i="1"/>
  <c r="B14079" i="1"/>
  <c r="A14079" i="1"/>
  <c r="C14078" i="1"/>
  <c r="B14078" i="1"/>
  <c r="A14078" i="1"/>
  <c r="C14077" i="1"/>
  <c r="B14077" i="1"/>
  <c r="A14077" i="1"/>
  <c r="C14076" i="1"/>
  <c r="B14076" i="1"/>
  <c r="A14076" i="1"/>
  <c r="C14075" i="1"/>
  <c r="B14075" i="1"/>
  <c r="A14075" i="1"/>
  <c r="C14074" i="1"/>
  <c r="B14074" i="1"/>
  <c r="A14074" i="1"/>
  <c r="C14073" i="1"/>
  <c r="B14073" i="1"/>
  <c r="A14073" i="1"/>
  <c r="C14072" i="1"/>
  <c r="B14072" i="1"/>
  <c r="A14072" i="1"/>
  <c r="C14071" i="1"/>
  <c r="B14071" i="1"/>
  <c r="A14071" i="1"/>
  <c r="C14070" i="1"/>
  <c r="B14070" i="1"/>
  <c r="A14070" i="1"/>
  <c r="C14069" i="1"/>
  <c r="B14069" i="1"/>
  <c r="A14069" i="1"/>
  <c r="C14068" i="1"/>
  <c r="B14068" i="1"/>
  <c r="A14068" i="1"/>
  <c r="C14067" i="1"/>
  <c r="B14067" i="1"/>
  <c r="A14067" i="1"/>
  <c r="C14066" i="1"/>
  <c r="B14066" i="1"/>
  <c r="A14066" i="1"/>
  <c r="C14065" i="1"/>
  <c r="B14065" i="1"/>
  <c r="A14065" i="1"/>
  <c r="C14064" i="1"/>
  <c r="B14064" i="1"/>
  <c r="A14064" i="1"/>
  <c r="C14063" i="1"/>
  <c r="B14063" i="1"/>
  <c r="A14063" i="1"/>
  <c r="C14062" i="1"/>
  <c r="B14062" i="1"/>
  <c r="A14062" i="1"/>
  <c r="C14061" i="1"/>
  <c r="B14061" i="1"/>
  <c r="A14061" i="1"/>
  <c r="C14060" i="1"/>
  <c r="B14060" i="1"/>
  <c r="A14060" i="1"/>
  <c r="C14059" i="1"/>
  <c r="B14059" i="1"/>
  <c r="A14059" i="1"/>
  <c r="C14058" i="1"/>
  <c r="B14058" i="1"/>
  <c r="A14058" i="1"/>
  <c r="C14057" i="1"/>
  <c r="B14057" i="1"/>
  <c r="A14057" i="1"/>
  <c r="C14056" i="1"/>
  <c r="B14056" i="1"/>
  <c r="A14056" i="1"/>
  <c r="C14055" i="1"/>
  <c r="B14055" i="1"/>
  <c r="A14055" i="1"/>
  <c r="C14054" i="1"/>
  <c r="B14054" i="1"/>
  <c r="A14054" i="1"/>
  <c r="C14053" i="1"/>
  <c r="B14053" i="1"/>
  <c r="A14053" i="1"/>
  <c r="C14052" i="1"/>
  <c r="B14052" i="1"/>
  <c r="A14052" i="1"/>
  <c r="C14051" i="1"/>
  <c r="B14051" i="1"/>
  <c r="A14051" i="1"/>
  <c r="C14050" i="1"/>
  <c r="B14050" i="1"/>
  <c r="A14050" i="1"/>
  <c r="C14049" i="1"/>
  <c r="B14049" i="1"/>
  <c r="A14049" i="1"/>
  <c r="C14048" i="1"/>
  <c r="B14048" i="1"/>
  <c r="A14048" i="1"/>
  <c r="C14047" i="1"/>
  <c r="B14047" i="1"/>
  <c r="A14047" i="1"/>
  <c r="C14046" i="1"/>
  <c r="B14046" i="1"/>
  <c r="A14046" i="1"/>
  <c r="C14045" i="1"/>
  <c r="B14045" i="1"/>
  <c r="A14045" i="1"/>
  <c r="C14044" i="1"/>
  <c r="B14044" i="1"/>
  <c r="A14044" i="1"/>
  <c r="C14043" i="1"/>
  <c r="B14043" i="1"/>
  <c r="A14043" i="1"/>
  <c r="C14042" i="1"/>
  <c r="B14042" i="1"/>
  <c r="A14042" i="1"/>
  <c r="C14041" i="1"/>
  <c r="B14041" i="1"/>
  <c r="A14041" i="1"/>
  <c r="C14040" i="1"/>
  <c r="B14040" i="1"/>
  <c r="A14040" i="1"/>
  <c r="C14039" i="1"/>
  <c r="B14039" i="1"/>
  <c r="A14039" i="1"/>
  <c r="C14038" i="1"/>
  <c r="B14038" i="1"/>
  <c r="A14038" i="1"/>
  <c r="C14037" i="1"/>
  <c r="B14037" i="1"/>
  <c r="A14037" i="1"/>
  <c r="C14036" i="1"/>
  <c r="B14036" i="1"/>
  <c r="A14036" i="1"/>
  <c r="C14035" i="1"/>
  <c r="B14035" i="1"/>
  <c r="A14035" i="1"/>
  <c r="C14034" i="1"/>
  <c r="B14034" i="1"/>
  <c r="A14034" i="1"/>
  <c r="C14033" i="1"/>
  <c r="B14033" i="1"/>
  <c r="A14033" i="1"/>
  <c r="C14032" i="1"/>
  <c r="B14032" i="1"/>
  <c r="A14032" i="1"/>
  <c r="C14031" i="1"/>
  <c r="B14031" i="1"/>
  <c r="A14031" i="1"/>
  <c r="C14030" i="1"/>
  <c r="B14030" i="1"/>
  <c r="A14030" i="1"/>
  <c r="C14029" i="1"/>
  <c r="B14029" i="1"/>
  <c r="A14029" i="1"/>
  <c r="C14028" i="1"/>
  <c r="B14028" i="1"/>
  <c r="A14028" i="1"/>
  <c r="C14027" i="1"/>
  <c r="B14027" i="1"/>
  <c r="A14027" i="1"/>
  <c r="C14026" i="1"/>
  <c r="B14026" i="1"/>
  <c r="A14026" i="1"/>
  <c r="C14025" i="1"/>
  <c r="B14025" i="1"/>
  <c r="A14025" i="1"/>
  <c r="C14024" i="1"/>
  <c r="B14024" i="1"/>
  <c r="A14024" i="1"/>
  <c r="C14023" i="1"/>
  <c r="B14023" i="1"/>
  <c r="A14023" i="1"/>
  <c r="C14022" i="1"/>
  <c r="B14022" i="1"/>
  <c r="A14022" i="1"/>
  <c r="C14021" i="1"/>
  <c r="B14021" i="1"/>
  <c r="A14021" i="1"/>
  <c r="C14020" i="1"/>
  <c r="B14020" i="1"/>
  <c r="A14020" i="1"/>
  <c r="C14019" i="1"/>
  <c r="B14019" i="1"/>
  <c r="A14019" i="1"/>
  <c r="C14018" i="1"/>
  <c r="B14018" i="1"/>
  <c r="A14018" i="1"/>
  <c r="C14017" i="1"/>
  <c r="B14017" i="1"/>
  <c r="A14017" i="1"/>
  <c r="C14016" i="1"/>
  <c r="B14016" i="1"/>
  <c r="A14016" i="1"/>
  <c r="C14015" i="1"/>
  <c r="B14015" i="1"/>
  <c r="A14015" i="1"/>
  <c r="C14014" i="1"/>
  <c r="B14014" i="1"/>
  <c r="A14014" i="1"/>
  <c r="C14013" i="1"/>
  <c r="B14013" i="1"/>
  <c r="A14013" i="1"/>
  <c r="C14012" i="1"/>
  <c r="B14012" i="1"/>
  <c r="A14012" i="1"/>
  <c r="C14011" i="1"/>
  <c r="B14011" i="1"/>
  <c r="A14011" i="1"/>
  <c r="C14010" i="1"/>
  <c r="B14010" i="1"/>
  <c r="A14010" i="1"/>
  <c r="C14009" i="1"/>
  <c r="B14009" i="1"/>
  <c r="A14009" i="1"/>
  <c r="C14008" i="1"/>
  <c r="B14008" i="1"/>
  <c r="A14008" i="1"/>
  <c r="C14007" i="1"/>
  <c r="B14007" i="1"/>
  <c r="A14007" i="1"/>
  <c r="C14006" i="1"/>
  <c r="B14006" i="1"/>
  <c r="A14006" i="1"/>
  <c r="C14005" i="1"/>
  <c r="B14005" i="1"/>
  <c r="A14005" i="1"/>
  <c r="C14004" i="1"/>
  <c r="B14004" i="1"/>
  <c r="A14004" i="1"/>
  <c r="C14003" i="1"/>
  <c r="B14003" i="1"/>
  <c r="A14003" i="1"/>
  <c r="C14002" i="1"/>
  <c r="B14002" i="1"/>
  <c r="A14002" i="1"/>
  <c r="C14001" i="1"/>
  <c r="B14001" i="1"/>
  <c r="A14001" i="1"/>
  <c r="C14000" i="1"/>
  <c r="B14000" i="1"/>
  <c r="A14000" i="1"/>
  <c r="C13999" i="1"/>
  <c r="B13999" i="1"/>
  <c r="A13999" i="1"/>
  <c r="C13998" i="1"/>
  <c r="B13998" i="1"/>
  <c r="A13998" i="1"/>
  <c r="C13997" i="1"/>
  <c r="B13997" i="1"/>
  <c r="A13997" i="1"/>
  <c r="C13996" i="1"/>
  <c r="B13996" i="1"/>
  <c r="A13996" i="1"/>
  <c r="C13995" i="1"/>
  <c r="B13995" i="1"/>
  <c r="A13995" i="1"/>
  <c r="C13994" i="1"/>
  <c r="B13994" i="1"/>
  <c r="A13994" i="1"/>
  <c r="C13993" i="1"/>
  <c r="B13993" i="1"/>
  <c r="A13993" i="1"/>
  <c r="C13992" i="1"/>
  <c r="B13992" i="1"/>
  <c r="A13992" i="1"/>
  <c r="C13991" i="1"/>
  <c r="B13991" i="1"/>
  <c r="A13991" i="1"/>
  <c r="C13990" i="1"/>
  <c r="B13990" i="1"/>
  <c r="A13990" i="1"/>
  <c r="C13989" i="1"/>
  <c r="B13989" i="1"/>
  <c r="A13989" i="1"/>
  <c r="C13988" i="1"/>
  <c r="B13988" i="1"/>
  <c r="A13988" i="1"/>
  <c r="C13987" i="1"/>
  <c r="B13987" i="1"/>
  <c r="A13987" i="1"/>
  <c r="C13986" i="1"/>
  <c r="B13986" i="1"/>
  <c r="A13986" i="1"/>
  <c r="C13985" i="1"/>
  <c r="B13985" i="1"/>
  <c r="A13985" i="1"/>
  <c r="C13984" i="1"/>
  <c r="B13984" i="1"/>
  <c r="A13984" i="1"/>
  <c r="C13983" i="1"/>
  <c r="B13983" i="1"/>
  <c r="A13983" i="1"/>
  <c r="C13982" i="1"/>
  <c r="B13982" i="1"/>
  <c r="A13982" i="1"/>
  <c r="C13981" i="1"/>
  <c r="B13981" i="1"/>
  <c r="A13981" i="1"/>
  <c r="C13980" i="1"/>
  <c r="B13980" i="1"/>
  <c r="A13980" i="1"/>
  <c r="C13979" i="1"/>
  <c r="B13979" i="1"/>
  <c r="A13979" i="1"/>
  <c r="C13978" i="1"/>
  <c r="B13978" i="1"/>
  <c r="A13978" i="1"/>
  <c r="C13977" i="1"/>
  <c r="B13977" i="1"/>
  <c r="A13977" i="1"/>
  <c r="C13976" i="1"/>
  <c r="B13976" i="1"/>
  <c r="A13976" i="1"/>
  <c r="C13975" i="1"/>
  <c r="B13975" i="1"/>
  <c r="A13975" i="1"/>
  <c r="C13974" i="1"/>
  <c r="B13974" i="1"/>
  <c r="A13974" i="1"/>
  <c r="C13973" i="1"/>
  <c r="B13973" i="1"/>
  <c r="A13973" i="1"/>
  <c r="C13972" i="1"/>
  <c r="B13972" i="1"/>
  <c r="A13972" i="1"/>
  <c r="C13971" i="1"/>
  <c r="B13971" i="1"/>
  <c r="A13971" i="1"/>
  <c r="C13970" i="1"/>
  <c r="B13970" i="1"/>
  <c r="A13970" i="1"/>
  <c r="C13969" i="1"/>
  <c r="B13969" i="1"/>
  <c r="A13969" i="1"/>
  <c r="C13968" i="1"/>
  <c r="B13968" i="1"/>
  <c r="A13968" i="1"/>
  <c r="C13967" i="1"/>
  <c r="B13967" i="1"/>
  <c r="A13967" i="1"/>
  <c r="C13966" i="1"/>
  <c r="B13966" i="1"/>
  <c r="A13966" i="1"/>
  <c r="C13965" i="1"/>
  <c r="B13965" i="1"/>
  <c r="A13965" i="1"/>
  <c r="C13964" i="1"/>
  <c r="B13964" i="1"/>
  <c r="A13964" i="1"/>
  <c r="C13963" i="1"/>
  <c r="B13963" i="1"/>
  <c r="A13963" i="1"/>
  <c r="C13962" i="1"/>
  <c r="B13962" i="1"/>
  <c r="A13962" i="1"/>
  <c r="C13961" i="1"/>
  <c r="B13961" i="1"/>
  <c r="A13961" i="1"/>
  <c r="C13960" i="1"/>
  <c r="B13960" i="1"/>
  <c r="A13960" i="1"/>
  <c r="C13959" i="1"/>
  <c r="B13959" i="1"/>
  <c r="A13959" i="1"/>
  <c r="C13958" i="1"/>
  <c r="B13958" i="1"/>
  <c r="A13958" i="1"/>
  <c r="C13957" i="1"/>
  <c r="B13957" i="1"/>
  <c r="A13957" i="1"/>
  <c r="C13956" i="1"/>
  <c r="B13956" i="1"/>
  <c r="A13956" i="1"/>
  <c r="C13955" i="1"/>
  <c r="B13955" i="1"/>
  <c r="A13955" i="1"/>
  <c r="C13954" i="1"/>
  <c r="B13954" i="1"/>
  <c r="A13954" i="1"/>
  <c r="C13953" i="1"/>
  <c r="B13953" i="1"/>
  <c r="A13953" i="1"/>
  <c r="C13952" i="1"/>
  <c r="B13952" i="1"/>
  <c r="A13952" i="1"/>
  <c r="C13951" i="1"/>
  <c r="B13951" i="1"/>
  <c r="A13951" i="1"/>
  <c r="C13950" i="1"/>
  <c r="B13950" i="1"/>
  <c r="A13950" i="1"/>
  <c r="C13949" i="1"/>
  <c r="B13949" i="1"/>
  <c r="A13949" i="1"/>
  <c r="C13948" i="1"/>
  <c r="B13948" i="1"/>
  <c r="A13948" i="1"/>
  <c r="C13947" i="1"/>
  <c r="B13947" i="1"/>
  <c r="A13947" i="1"/>
  <c r="C13946" i="1"/>
  <c r="B13946" i="1"/>
  <c r="A13946" i="1"/>
  <c r="C13945" i="1"/>
  <c r="B13945" i="1"/>
  <c r="A13945" i="1"/>
  <c r="C13944" i="1"/>
  <c r="B13944" i="1"/>
  <c r="A13944" i="1"/>
  <c r="C13943" i="1"/>
  <c r="B13943" i="1"/>
  <c r="A13943" i="1"/>
  <c r="C13942" i="1"/>
  <c r="B13942" i="1"/>
  <c r="A13942" i="1"/>
  <c r="C13941" i="1"/>
  <c r="B13941" i="1"/>
  <c r="A13941" i="1"/>
  <c r="C13940" i="1"/>
  <c r="B13940" i="1"/>
  <c r="A13940" i="1"/>
  <c r="C13939" i="1"/>
  <c r="B13939" i="1"/>
  <c r="A13939" i="1"/>
  <c r="C13938" i="1"/>
  <c r="B13938" i="1"/>
  <c r="A13938" i="1"/>
  <c r="C13937" i="1"/>
  <c r="B13937" i="1"/>
  <c r="A13937" i="1"/>
  <c r="C13936" i="1"/>
  <c r="B13936" i="1"/>
  <c r="A13936" i="1"/>
  <c r="C13935" i="1"/>
  <c r="B13935" i="1"/>
  <c r="A13935" i="1"/>
  <c r="C13934" i="1"/>
  <c r="B13934" i="1"/>
  <c r="A13934" i="1"/>
  <c r="C13933" i="1"/>
  <c r="B13933" i="1"/>
  <c r="A13933" i="1"/>
  <c r="C13932" i="1"/>
  <c r="B13932" i="1"/>
  <c r="A13932" i="1"/>
  <c r="C13931" i="1"/>
  <c r="B13931" i="1"/>
  <c r="A13931" i="1"/>
  <c r="C13930" i="1"/>
  <c r="B13930" i="1"/>
  <c r="A13930" i="1"/>
  <c r="C13929" i="1"/>
  <c r="B13929" i="1"/>
  <c r="A13929" i="1"/>
  <c r="C13928" i="1"/>
  <c r="B13928" i="1"/>
  <c r="A13928" i="1"/>
  <c r="C13927" i="1"/>
  <c r="B13927" i="1"/>
  <c r="A13927" i="1"/>
  <c r="C13926" i="1"/>
  <c r="B13926" i="1"/>
  <c r="A13926" i="1"/>
  <c r="C13925" i="1"/>
  <c r="B13925" i="1"/>
  <c r="A13925" i="1"/>
  <c r="C13924" i="1"/>
  <c r="B13924" i="1"/>
  <c r="A13924" i="1"/>
  <c r="C13923" i="1"/>
  <c r="B13923" i="1"/>
  <c r="A13923" i="1"/>
  <c r="C13922" i="1"/>
  <c r="B13922" i="1"/>
  <c r="A13922" i="1"/>
  <c r="C13921" i="1"/>
  <c r="B13921" i="1"/>
  <c r="A13921" i="1"/>
  <c r="C13920" i="1"/>
  <c r="B13920" i="1"/>
  <c r="A13920" i="1"/>
  <c r="C13919" i="1"/>
  <c r="B13919" i="1"/>
  <c r="A13919" i="1"/>
  <c r="C13918" i="1"/>
  <c r="B13918" i="1"/>
  <c r="A13918" i="1"/>
  <c r="C13917" i="1"/>
  <c r="B13917" i="1"/>
  <c r="A13917" i="1"/>
  <c r="C13916" i="1"/>
  <c r="B13916" i="1"/>
  <c r="A13916" i="1"/>
  <c r="C13915" i="1"/>
  <c r="B13915" i="1"/>
  <c r="A13915" i="1"/>
  <c r="C13914" i="1"/>
  <c r="B13914" i="1"/>
  <c r="A13914" i="1"/>
  <c r="C13913" i="1"/>
  <c r="B13913" i="1"/>
  <c r="A13913" i="1"/>
  <c r="C13912" i="1"/>
  <c r="B13912" i="1"/>
  <c r="A13912" i="1"/>
  <c r="C13911" i="1"/>
  <c r="B13911" i="1"/>
  <c r="A13911" i="1"/>
  <c r="C13910" i="1"/>
  <c r="B13910" i="1"/>
  <c r="A13910" i="1"/>
  <c r="C13909" i="1"/>
  <c r="B13909" i="1"/>
  <c r="A13909" i="1"/>
  <c r="C13908" i="1"/>
  <c r="B13908" i="1"/>
  <c r="A13908" i="1"/>
  <c r="C13907" i="1"/>
  <c r="B13907" i="1"/>
  <c r="A13907" i="1"/>
  <c r="C13906" i="1"/>
  <c r="B13906" i="1"/>
  <c r="A13906" i="1"/>
  <c r="C13905" i="1"/>
  <c r="B13905" i="1"/>
  <c r="A13905" i="1"/>
  <c r="C13904" i="1"/>
  <c r="B13904" i="1"/>
  <c r="A13904" i="1"/>
  <c r="C13903" i="1"/>
  <c r="B13903" i="1"/>
  <c r="A13903" i="1"/>
  <c r="C13902" i="1"/>
  <c r="B13902" i="1"/>
  <c r="A13902" i="1"/>
  <c r="C13901" i="1"/>
  <c r="B13901" i="1"/>
  <c r="A13901" i="1"/>
  <c r="C13900" i="1"/>
  <c r="B13900" i="1"/>
  <c r="A13900" i="1"/>
  <c r="C13899" i="1"/>
  <c r="B13899" i="1"/>
  <c r="A13899" i="1"/>
  <c r="C13898" i="1"/>
  <c r="B13898" i="1"/>
  <c r="A13898" i="1"/>
  <c r="C13897" i="1"/>
  <c r="B13897" i="1"/>
  <c r="A13897" i="1"/>
  <c r="C13896" i="1"/>
  <c r="B13896" i="1"/>
  <c r="A13896" i="1"/>
  <c r="C13895" i="1"/>
  <c r="B13895" i="1"/>
  <c r="A13895" i="1"/>
  <c r="C13894" i="1"/>
  <c r="B13894" i="1"/>
  <c r="A13894" i="1"/>
  <c r="C13893" i="1"/>
  <c r="B13893" i="1"/>
  <c r="A13893" i="1"/>
  <c r="C13892" i="1"/>
  <c r="B13892" i="1"/>
  <c r="A13892" i="1"/>
  <c r="C13891" i="1"/>
  <c r="B13891" i="1"/>
  <c r="A13891" i="1"/>
  <c r="C13890" i="1"/>
  <c r="B13890" i="1"/>
  <c r="A13890" i="1"/>
  <c r="C13889" i="1"/>
  <c r="B13889" i="1"/>
  <c r="A13889" i="1"/>
  <c r="C13888" i="1"/>
  <c r="B13888" i="1"/>
  <c r="A13888" i="1"/>
  <c r="C13887" i="1"/>
  <c r="B13887" i="1"/>
  <c r="A13887" i="1"/>
  <c r="C13886" i="1"/>
  <c r="B13886" i="1"/>
  <c r="A13886" i="1"/>
  <c r="C13885" i="1"/>
  <c r="B13885" i="1"/>
  <c r="A13885" i="1"/>
  <c r="C13884" i="1"/>
  <c r="B13884" i="1"/>
  <c r="A13884" i="1"/>
  <c r="C13883" i="1"/>
  <c r="B13883" i="1"/>
  <c r="A13883" i="1"/>
  <c r="C13882" i="1"/>
  <c r="B13882" i="1"/>
  <c r="A13882" i="1"/>
  <c r="C13881" i="1"/>
  <c r="B13881" i="1"/>
  <c r="A13881" i="1"/>
  <c r="C13880" i="1"/>
  <c r="B13880" i="1"/>
  <c r="A13880" i="1"/>
  <c r="C13879" i="1"/>
  <c r="B13879" i="1"/>
  <c r="A13879" i="1"/>
  <c r="C13878" i="1"/>
  <c r="B13878" i="1"/>
  <c r="A13878" i="1"/>
  <c r="C13877" i="1"/>
  <c r="B13877" i="1"/>
  <c r="A13877" i="1"/>
  <c r="C13876" i="1"/>
  <c r="B13876" i="1"/>
  <c r="A13876" i="1"/>
  <c r="C13875" i="1"/>
  <c r="B13875" i="1"/>
  <c r="A13875" i="1"/>
  <c r="C13874" i="1"/>
  <c r="B13874" i="1"/>
  <c r="A13874" i="1"/>
  <c r="C13873" i="1"/>
  <c r="B13873" i="1"/>
  <c r="A13873" i="1"/>
  <c r="C13872" i="1"/>
  <c r="B13872" i="1"/>
  <c r="A13872" i="1"/>
  <c r="C13871" i="1"/>
  <c r="B13871" i="1"/>
  <c r="A13871" i="1"/>
  <c r="C13870" i="1"/>
  <c r="B13870" i="1"/>
  <c r="A13870" i="1"/>
  <c r="C13869" i="1"/>
  <c r="B13869" i="1"/>
  <c r="A13869" i="1"/>
  <c r="C13868" i="1"/>
  <c r="B13868" i="1"/>
  <c r="A13868" i="1"/>
  <c r="C13867" i="1"/>
  <c r="B13867" i="1"/>
  <c r="A13867" i="1"/>
  <c r="C13866" i="1"/>
  <c r="B13866" i="1"/>
  <c r="A13866" i="1"/>
  <c r="C13865" i="1"/>
  <c r="B13865" i="1"/>
  <c r="A13865" i="1"/>
  <c r="C13864" i="1"/>
  <c r="B13864" i="1"/>
  <c r="A13864" i="1"/>
  <c r="C13863" i="1"/>
  <c r="B13863" i="1"/>
  <c r="A13863" i="1"/>
  <c r="C13862" i="1"/>
  <c r="B13862" i="1"/>
  <c r="A13862" i="1"/>
  <c r="C13861" i="1"/>
  <c r="B13861" i="1"/>
  <c r="A13861" i="1"/>
  <c r="C13860" i="1"/>
  <c r="B13860" i="1"/>
  <c r="A13860" i="1"/>
  <c r="C13859" i="1"/>
  <c r="B13859" i="1"/>
  <c r="A13859" i="1"/>
  <c r="C13858" i="1"/>
  <c r="B13858" i="1"/>
  <c r="A13858" i="1"/>
  <c r="C13857" i="1"/>
  <c r="B13857" i="1"/>
  <c r="A13857" i="1"/>
  <c r="C13856" i="1"/>
  <c r="B13856" i="1"/>
  <c r="A13856" i="1"/>
  <c r="C13855" i="1"/>
  <c r="B13855" i="1"/>
  <c r="A13855" i="1"/>
  <c r="C13854" i="1"/>
  <c r="B13854" i="1"/>
  <c r="A13854" i="1"/>
  <c r="C13853" i="1"/>
  <c r="B13853" i="1"/>
  <c r="A13853" i="1"/>
  <c r="C13852" i="1"/>
  <c r="B13852" i="1"/>
  <c r="A13852" i="1"/>
  <c r="C13851" i="1"/>
  <c r="B13851" i="1"/>
  <c r="A13851" i="1"/>
  <c r="C13850" i="1"/>
  <c r="B13850" i="1"/>
  <c r="A13850" i="1"/>
  <c r="C13849" i="1"/>
  <c r="B13849" i="1"/>
  <c r="A13849" i="1"/>
  <c r="C13848" i="1"/>
  <c r="B13848" i="1"/>
  <c r="A13848" i="1"/>
  <c r="C13847" i="1"/>
  <c r="B13847" i="1"/>
  <c r="A13847" i="1"/>
  <c r="C13846" i="1"/>
  <c r="B13846" i="1"/>
  <c r="A13846" i="1"/>
  <c r="C13845" i="1"/>
  <c r="B13845" i="1"/>
  <c r="A13845" i="1"/>
  <c r="C13844" i="1"/>
  <c r="B13844" i="1"/>
  <c r="A13844" i="1"/>
  <c r="C13843" i="1"/>
  <c r="B13843" i="1"/>
  <c r="A13843" i="1"/>
  <c r="C13842" i="1"/>
  <c r="B13842" i="1"/>
  <c r="A13842" i="1"/>
  <c r="C13841" i="1"/>
  <c r="B13841" i="1"/>
  <c r="A13841" i="1"/>
  <c r="C13840" i="1"/>
  <c r="B13840" i="1"/>
  <c r="A13840" i="1"/>
  <c r="C13839" i="1"/>
  <c r="B13839" i="1"/>
  <c r="A13839" i="1"/>
  <c r="C13838" i="1"/>
  <c r="B13838" i="1"/>
  <c r="A13838" i="1"/>
  <c r="C13837" i="1"/>
  <c r="B13837" i="1"/>
  <c r="A13837" i="1"/>
  <c r="C13836" i="1"/>
  <c r="B13836" i="1"/>
  <c r="A13836" i="1"/>
  <c r="C13835" i="1"/>
  <c r="B13835" i="1"/>
  <c r="A13835" i="1"/>
  <c r="C13834" i="1"/>
  <c r="B13834" i="1"/>
  <c r="A13834" i="1"/>
  <c r="C13833" i="1"/>
  <c r="B13833" i="1"/>
  <c r="A13833" i="1"/>
  <c r="C13832" i="1"/>
  <c r="B13832" i="1"/>
  <c r="A13832" i="1"/>
  <c r="C13831" i="1"/>
  <c r="B13831" i="1"/>
  <c r="A13831" i="1"/>
  <c r="C13830" i="1"/>
  <c r="B13830" i="1"/>
  <c r="A13830" i="1"/>
  <c r="C13829" i="1"/>
  <c r="B13829" i="1"/>
  <c r="A13829" i="1"/>
  <c r="C13828" i="1"/>
  <c r="B13828" i="1"/>
  <c r="A13828" i="1"/>
  <c r="C13827" i="1"/>
  <c r="B13827" i="1"/>
  <c r="A13827" i="1"/>
  <c r="C13826" i="1"/>
  <c r="B13826" i="1"/>
  <c r="A13826" i="1"/>
  <c r="C13825" i="1"/>
  <c r="B13825" i="1"/>
  <c r="A13825" i="1"/>
  <c r="C13824" i="1"/>
  <c r="B13824" i="1"/>
  <c r="A13824" i="1"/>
  <c r="C13823" i="1"/>
  <c r="B13823" i="1"/>
  <c r="A13823" i="1"/>
  <c r="C13822" i="1"/>
  <c r="B13822" i="1"/>
  <c r="A13822" i="1"/>
  <c r="C13821" i="1"/>
  <c r="B13821" i="1"/>
  <c r="A13821" i="1"/>
  <c r="C13820" i="1"/>
  <c r="B13820" i="1"/>
  <c r="A13820" i="1"/>
  <c r="C13819" i="1"/>
  <c r="B13819" i="1"/>
  <c r="A13819" i="1"/>
  <c r="C13818" i="1"/>
  <c r="B13818" i="1"/>
  <c r="A13818" i="1"/>
  <c r="C13817" i="1"/>
  <c r="B13817" i="1"/>
  <c r="A13817" i="1"/>
  <c r="C13816" i="1"/>
  <c r="B13816" i="1"/>
  <c r="A13816" i="1"/>
  <c r="C13815" i="1"/>
  <c r="B13815" i="1"/>
  <c r="A13815" i="1"/>
  <c r="C13814" i="1"/>
  <c r="B13814" i="1"/>
  <c r="A13814" i="1"/>
  <c r="C13813" i="1"/>
  <c r="B13813" i="1"/>
  <c r="A13813" i="1"/>
  <c r="C13812" i="1"/>
  <c r="B13812" i="1"/>
  <c r="A13812" i="1"/>
  <c r="C13811" i="1"/>
  <c r="B13811" i="1"/>
  <c r="A13811" i="1"/>
  <c r="C13810" i="1"/>
  <c r="B13810" i="1"/>
  <c r="A13810" i="1"/>
  <c r="C13809" i="1"/>
  <c r="B13809" i="1"/>
  <c r="A13809" i="1"/>
  <c r="C13808" i="1"/>
  <c r="B13808" i="1"/>
  <c r="A13808" i="1"/>
  <c r="C13807" i="1"/>
  <c r="B13807" i="1"/>
  <c r="A13807" i="1"/>
  <c r="C13806" i="1"/>
  <c r="B13806" i="1"/>
  <c r="A13806" i="1"/>
  <c r="C13805" i="1"/>
  <c r="B13805" i="1"/>
  <c r="A13805" i="1"/>
  <c r="C13804" i="1"/>
  <c r="B13804" i="1"/>
  <c r="A13804" i="1"/>
  <c r="C13803" i="1"/>
  <c r="B13803" i="1"/>
  <c r="A13803" i="1"/>
  <c r="C13802" i="1"/>
  <c r="B13802" i="1"/>
  <c r="A13802" i="1"/>
  <c r="C13801" i="1"/>
  <c r="B13801" i="1"/>
  <c r="A13801" i="1"/>
  <c r="C13800" i="1"/>
  <c r="B13800" i="1"/>
  <c r="A13800" i="1"/>
  <c r="C13799" i="1"/>
  <c r="B13799" i="1"/>
  <c r="A13799" i="1"/>
  <c r="C13798" i="1"/>
  <c r="B13798" i="1"/>
  <c r="A13798" i="1"/>
  <c r="C13797" i="1"/>
  <c r="B13797" i="1"/>
  <c r="A13797" i="1"/>
  <c r="C13796" i="1"/>
  <c r="B13796" i="1"/>
  <c r="A13796" i="1"/>
  <c r="C13795" i="1"/>
  <c r="B13795" i="1"/>
  <c r="A13795" i="1"/>
  <c r="C13794" i="1"/>
  <c r="B13794" i="1"/>
  <c r="A13794" i="1"/>
  <c r="C13793" i="1"/>
  <c r="B13793" i="1"/>
  <c r="A13793" i="1"/>
  <c r="C13792" i="1"/>
  <c r="B13792" i="1"/>
  <c r="A13792" i="1"/>
  <c r="C13791" i="1"/>
  <c r="B13791" i="1"/>
  <c r="A13791" i="1"/>
  <c r="C13790" i="1"/>
  <c r="B13790" i="1"/>
  <c r="A13790" i="1"/>
  <c r="C13789" i="1"/>
  <c r="B13789" i="1"/>
  <c r="A13789" i="1"/>
  <c r="C13788" i="1"/>
  <c r="B13788" i="1"/>
  <c r="A13788" i="1"/>
  <c r="C13787" i="1"/>
  <c r="B13787" i="1"/>
  <c r="A13787" i="1"/>
  <c r="C13786" i="1"/>
  <c r="B13786" i="1"/>
  <c r="A13786" i="1"/>
  <c r="C13785" i="1"/>
  <c r="B13785" i="1"/>
  <c r="A13785" i="1"/>
  <c r="C13784" i="1"/>
  <c r="B13784" i="1"/>
  <c r="A13784" i="1"/>
  <c r="C13783" i="1"/>
  <c r="B13783" i="1"/>
  <c r="A13783" i="1"/>
  <c r="C13782" i="1"/>
  <c r="B13782" i="1"/>
  <c r="A13782" i="1"/>
  <c r="C13781" i="1"/>
  <c r="B13781" i="1"/>
  <c r="A13781" i="1"/>
  <c r="C13780" i="1"/>
  <c r="B13780" i="1"/>
  <c r="A13780" i="1"/>
  <c r="C13779" i="1"/>
  <c r="B13779" i="1"/>
  <c r="A13779" i="1"/>
  <c r="C13778" i="1"/>
  <c r="B13778" i="1"/>
  <c r="A13778" i="1"/>
  <c r="C13777" i="1"/>
  <c r="B13777" i="1"/>
  <c r="A13777" i="1"/>
  <c r="C13776" i="1"/>
  <c r="B13776" i="1"/>
  <c r="A13776" i="1"/>
  <c r="C13775" i="1"/>
  <c r="B13775" i="1"/>
  <c r="A13775" i="1"/>
  <c r="C13774" i="1"/>
  <c r="B13774" i="1"/>
  <c r="A13774" i="1"/>
  <c r="C13773" i="1"/>
  <c r="B13773" i="1"/>
  <c r="A13773" i="1"/>
  <c r="C13772" i="1"/>
  <c r="B13772" i="1"/>
  <c r="A13772" i="1"/>
  <c r="C13771" i="1"/>
  <c r="B13771" i="1"/>
  <c r="A13771" i="1"/>
  <c r="C13770" i="1"/>
  <c r="B13770" i="1"/>
  <c r="A13770" i="1"/>
  <c r="C13769" i="1"/>
  <c r="B13769" i="1"/>
  <c r="A13769" i="1"/>
  <c r="C13768" i="1"/>
  <c r="B13768" i="1"/>
  <c r="A13768" i="1"/>
  <c r="C13767" i="1"/>
  <c r="B13767" i="1"/>
  <c r="A13767" i="1"/>
  <c r="C13766" i="1"/>
  <c r="B13766" i="1"/>
  <c r="A13766" i="1"/>
  <c r="C13765" i="1"/>
  <c r="B13765" i="1"/>
  <c r="A13765" i="1"/>
  <c r="C13764" i="1"/>
  <c r="B13764" i="1"/>
  <c r="A13764" i="1"/>
  <c r="C13763" i="1"/>
  <c r="B13763" i="1"/>
  <c r="A13763" i="1"/>
  <c r="C13762" i="1"/>
  <c r="B13762" i="1"/>
  <c r="A13762" i="1"/>
  <c r="C13761" i="1"/>
  <c r="B13761" i="1"/>
  <c r="A13761" i="1"/>
  <c r="C13760" i="1"/>
  <c r="B13760" i="1"/>
  <c r="A13760" i="1"/>
  <c r="C13759" i="1"/>
  <c r="B13759" i="1"/>
  <c r="A13759" i="1"/>
  <c r="C13758" i="1"/>
  <c r="B13758" i="1"/>
  <c r="A13758" i="1"/>
  <c r="C13757" i="1"/>
  <c r="B13757" i="1"/>
  <c r="A13757" i="1"/>
  <c r="C13756" i="1"/>
  <c r="B13756" i="1"/>
  <c r="A13756" i="1"/>
  <c r="C13755" i="1"/>
  <c r="B13755" i="1"/>
  <c r="A13755" i="1"/>
  <c r="C13754" i="1"/>
  <c r="B13754" i="1"/>
  <c r="A13754" i="1"/>
  <c r="C13753" i="1"/>
  <c r="B13753" i="1"/>
  <c r="A13753" i="1"/>
  <c r="C13752" i="1"/>
  <c r="B13752" i="1"/>
  <c r="A13752" i="1"/>
  <c r="C13751" i="1"/>
  <c r="B13751" i="1"/>
  <c r="A13751" i="1"/>
  <c r="C13750" i="1"/>
  <c r="B13750" i="1"/>
  <c r="A13750" i="1"/>
  <c r="C13749" i="1"/>
  <c r="B13749" i="1"/>
  <c r="A13749" i="1"/>
  <c r="C13748" i="1"/>
  <c r="B13748" i="1"/>
  <c r="A13748" i="1"/>
  <c r="C13747" i="1"/>
  <c r="B13747" i="1"/>
  <c r="A13747" i="1"/>
  <c r="C13746" i="1"/>
  <c r="B13746" i="1"/>
  <c r="A13746" i="1"/>
  <c r="C13745" i="1"/>
  <c r="B13745" i="1"/>
  <c r="A13745" i="1"/>
  <c r="C13744" i="1"/>
  <c r="B13744" i="1"/>
  <c r="A13744" i="1"/>
  <c r="C13743" i="1"/>
  <c r="B13743" i="1"/>
  <c r="A13743" i="1"/>
  <c r="C13742" i="1"/>
  <c r="B13742" i="1"/>
  <c r="A13742" i="1"/>
  <c r="C13741" i="1"/>
  <c r="B13741" i="1"/>
  <c r="A13741" i="1"/>
  <c r="C13740" i="1"/>
  <c r="B13740" i="1"/>
  <c r="A13740" i="1"/>
  <c r="C13739" i="1"/>
  <c r="B13739" i="1"/>
  <c r="A13739" i="1"/>
  <c r="C13738" i="1"/>
  <c r="B13738" i="1"/>
  <c r="A13738" i="1"/>
  <c r="C13737" i="1"/>
  <c r="B13737" i="1"/>
  <c r="A13737" i="1"/>
  <c r="C13736" i="1"/>
  <c r="B13736" i="1"/>
  <c r="A13736" i="1"/>
  <c r="C13735" i="1"/>
  <c r="B13735" i="1"/>
  <c r="A13735" i="1"/>
  <c r="C13734" i="1"/>
  <c r="B13734" i="1"/>
  <c r="A13734" i="1"/>
  <c r="C13733" i="1"/>
  <c r="B13733" i="1"/>
  <c r="A13733" i="1"/>
  <c r="C13732" i="1"/>
  <c r="B13732" i="1"/>
  <c r="A13732" i="1"/>
  <c r="C13731" i="1"/>
  <c r="B13731" i="1"/>
  <c r="A13731" i="1"/>
  <c r="C13730" i="1"/>
  <c r="B13730" i="1"/>
  <c r="A13730" i="1"/>
  <c r="C13729" i="1"/>
  <c r="B13729" i="1"/>
  <c r="A13729" i="1"/>
  <c r="C13728" i="1"/>
  <c r="B13728" i="1"/>
  <c r="A13728" i="1"/>
  <c r="C13727" i="1"/>
  <c r="B13727" i="1"/>
  <c r="A13727" i="1"/>
  <c r="C13726" i="1"/>
  <c r="B13726" i="1"/>
  <c r="A13726" i="1"/>
  <c r="C13725" i="1"/>
  <c r="B13725" i="1"/>
  <c r="A13725" i="1"/>
  <c r="C13724" i="1"/>
  <c r="B13724" i="1"/>
  <c r="A13724" i="1"/>
  <c r="C13723" i="1"/>
  <c r="B13723" i="1"/>
  <c r="A13723" i="1"/>
  <c r="C13722" i="1"/>
  <c r="B13722" i="1"/>
  <c r="A13722" i="1"/>
  <c r="C13721" i="1"/>
  <c r="B13721" i="1"/>
  <c r="A13721" i="1"/>
  <c r="C13720" i="1"/>
  <c r="B13720" i="1"/>
  <c r="A13720" i="1"/>
  <c r="C13719" i="1"/>
  <c r="B13719" i="1"/>
  <c r="A13719" i="1"/>
  <c r="C13718" i="1"/>
  <c r="B13718" i="1"/>
  <c r="A13718" i="1"/>
  <c r="C13717" i="1"/>
  <c r="B13717" i="1"/>
  <c r="A13717" i="1"/>
  <c r="C13716" i="1"/>
  <c r="B13716" i="1"/>
  <c r="A13716" i="1"/>
  <c r="C13715" i="1"/>
  <c r="B13715" i="1"/>
  <c r="A13715" i="1"/>
  <c r="C13714" i="1"/>
  <c r="B13714" i="1"/>
  <c r="A13714" i="1"/>
  <c r="C13713" i="1"/>
  <c r="B13713" i="1"/>
  <c r="A13713" i="1"/>
  <c r="C13712" i="1"/>
  <c r="B13712" i="1"/>
  <c r="A13712" i="1"/>
  <c r="C13711" i="1"/>
  <c r="B13711" i="1"/>
  <c r="A13711" i="1"/>
  <c r="C13710" i="1"/>
  <c r="B13710" i="1"/>
  <c r="A13710" i="1"/>
  <c r="C13709" i="1"/>
  <c r="B13709" i="1"/>
  <c r="A13709" i="1"/>
  <c r="C13708" i="1"/>
  <c r="B13708" i="1"/>
  <c r="A13708" i="1"/>
  <c r="C13707" i="1"/>
  <c r="B13707" i="1"/>
  <c r="A13707" i="1"/>
  <c r="C13706" i="1"/>
  <c r="B13706" i="1"/>
  <c r="A13706" i="1"/>
  <c r="C13705" i="1"/>
  <c r="B13705" i="1"/>
  <c r="A13705" i="1"/>
  <c r="C13704" i="1"/>
  <c r="B13704" i="1"/>
  <c r="A13704" i="1"/>
  <c r="C13703" i="1"/>
  <c r="B13703" i="1"/>
  <c r="A13703" i="1"/>
  <c r="C13702" i="1"/>
  <c r="B13702" i="1"/>
  <c r="A13702" i="1"/>
  <c r="C13701" i="1"/>
  <c r="B13701" i="1"/>
  <c r="A13701" i="1"/>
  <c r="C13700" i="1"/>
  <c r="B13700" i="1"/>
  <c r="A13700" i="1"/>
  <c r="C13699" i="1"/>
  <c r="B13699" i="1"/>
  <c r="A13699" i="1"/>
  <c r="C13698" i="1"/>
  <c r="B13698" i="1"/>
  <c r="A13698" i="1"/>
  <c r="C13697" i="1"/>
  <c r="B13697" i="1"/>
  <c r="A13697" i="1"/>
  <c r="C13696" i="1"/>
  <c r="B13696" i="1"/>
  <c r="A13696" i="1"/>
  <c r="C13695" i="1"/>
  <c r="B13695" i="1"/>
  <c r="A13695" i="1"/>
  <c r="C13694" i="1"/>
  <c r="B13694" i="1"/>
  <c r="A13694" i="1"/>
  <c r="C13693" i="1"/>
  <c r="B13693" i="1"/>
  <c r="A13693" i="1"/>
  <c r="C13692" i="1"/>
  <c r="B13692" i="1"/>
  <c r="A13692" i="1"/>
  <c r="C13691" i="1"/>
  <c r="B13691" i="1"/>
  <c r="A13691" i="1"/>
  <c r="C13690" i="1"/>
  <c r="B13690" i="1"/>
  <c r="A13690" i="1"/>
  <c r="C13689" i="1"/>
  <c r="B13689" i="1"/>
  <c r="A13689" i="1"/>
  <c r="C13688" i="1"/>
  <c r="B13688" i="1"/>
  <c r="A13688" i="1"/>
  <c r="C13687" i="1"/>
  <c r="B13687" i="1"/>
  <c r="A13687" i="1"/>
  <c r="C13686" i="1"/>
  <c r="B13686" i="1"/>
  <c r="A13686" i="1"/>
  <c r="C13685" i="1"/>
  <c r="B13685" i="1"/>
  <c r="A13685" i="1"/>
  <c r="C13684" i="1"/>
  <c r="B13684" i="1"/>
  <c r="A13684" i="1"/>
  <c r="C13683" i="1"/>
  <c r="B13683" i="1"/>
  <c r="A13683" i="1"/>
  <c r="C13682" i="1"/>
  <c r="B13682" i="1"/>
  <c r="A13682" i="1"/>
  <c r="C13681" i="1"/>
  <c r="B13681" i="1"/>
  <c r="A13681" i="1"/>
  <c r="C13680" i="1"/>
  <c r="B13680" i="1"/>
  <c r="A13680" i="1"/>
  <c r="C13679" i="1"/>
  <c r="B13679" i="1"/>
  <c r="A13679" i="1"/>
  <c r="C13678" i="1"/>
  <c r="B13678" i="1"/>
  <c r="A13678" i="1"/>
  <c r="C13677" i="1"/>
  <c r="B13677" i="1"/>
  <c r="A13677" i="1"/>
  <c r="C13676" i="1"/>
  <c r="B13676" i="1"/>
  <c r="A13676" i="1"/>
  <c r="C13675" i="1"/>
  <c r="B13675" i="1"/>
  <c r="A13675" i="1"/>
  <c r="C13674" i="1"/>
  <c r="B13674" i="1"/>
  <c r="A13674" i="1"/>
  <c r="C13673" i="1"/>
  <c r="B13673" i="1"/>
  <c r="A13673" i="1"/>
  <c r="C13672" i="1"/>
  <c r="B13672" i="1"/>
  <c r="A13672" i="1"/>
  <c r="C13671" i="1"/>
  <c r="B13671" i="1"/>
  <c r="A13671" i="1"/>
  <c r="C13670" i="1"/>
  <c r="B13670" i="1"/>
  <c r="A13670" i="1"/>
  <c r="C13669" i="1"/>
  <c r="B13669" i="1"/>
  <c r="A13669" i="1"/>
  <c r="C13668" i="1"/>
  <c r="B13668" i="1"/>
  <c r="A13668" i="1"/>
  <c r="C13667" i="1"/>
  <c r="B13667" i="1"/>
  <c r="A13667" i="1"/>
  <c r="C13666" i="1"/>
  <c r="B13666" i="1"/>
  <c r="A13666" i="1"/>
  <c r="C13665" i="1"/>
  <c r="B13665" i="1"/>
  <c r="A13665" i="1"/>
  <c r="C13664" i="1"/>
  <c r="B13664" i="1"/>
  <c r="A13664" i="1"/>
  <c r="C13663" i="1"/>
  <c r="B13663" i="1"/>
  <c r="A13663" i="1"/>
  <c r="C13662" i="1"/>
  <c r="B13662" i="1"/>
  <c r="A13662" i="1"/>
  <c r="C13661" i="1"/>
  <c r="B13661" i="1"/>
  <c r="A13661" i="1"/>
  <c r="C13660" i="1"/>
  <c r="B13660" i="1"/>
  <c r="A13660" i="1"/>
  <c r="C13659" i="1"/>
  <c r="B13659" i="1"/>
  <c r="A13659" i="1"/>
  <c r="C13658" i="1"/>
  <c r="B13658" i="1"/>
  <c r="A13658" i="1"/>
  <c r="C13657" i="1"/>
  <c r="B13657" i="1"/>
  <c r="A13657" i="1"/>
  <c r="C13656" i="1"/>
  <c r="B13656" i="1"/>
  <c r="A13656" i="1"/>
  <c r="C13655" i="1"/>
  <c r="B13655" i="1"/>
  <c r="A13655" i="1"/>
  <c r="C13654" i="1"/>
  <c r="B13654" i="1"/>
  <c r="A13654" i="1"/>
  <c r="C13653" i="1"/>
  <c r="B13653" i="1"/>
  <c r="A13653" i="1"/>
  <c r="C13652" i="1"/>
  <c r="B13652" i="1"/>
  <c r="A13652" i="1"/>
  <c r="C13651" i="1"/>
  <c r="B13651" i="1"/>
  <c r="A13651" i="1"/>
  <c r="C13650" i="1"/>
  <c r="B13650" i="1"/>
  <c r="A13650" i="1"/>
  <c r="C13649" i="1"/>
  <c r="B13649" i="1"/>
  <c r="A13649" i="1"/>
  <c r="C13648" i="1"/>
  <c r="B13648" i="1"/>
  <c r="A13648" i="1"/>
  <c r="C13647" i="1"/>
  <c r="B13647" i="1"/>
  <c r="A13647" i="1"/>
  <c r="C13646" i="1"/>
  <c r="B13646" i="1"/>
  <c r="A13646" i="1"/>
  <c r="C13645" i="1"/>
  <c r="B13645" i="1"/>
  <c r="A13645" i="1"/>
  <c r="C13644" i="1"/>
  <c r="B13644" i="1"/>
  <c r="A13644" i="1"/>
  <c r="C13643" i="1"/>
  <c r="B13643" i="1"/>
  <c r="A13643" i="1"/>
  <c r="C13642" i="1"/>
  <c r="B13642" i="1"/>
  <c r="A13642" i="1"/>
  <c r="C13641" i="1"/>
  <c r="B13641" i="1"/>
  <c r="A13641" i="1"/>
  <c r="C13640" i="1"/>
  <c r="B13640" i="1"/>
  <c r="A13640" i="1"/>
  <c r="C13639" i="1"/>
  <c r="B13639" i="1"/>
  <c r="A13639" i="1"/>
  <c r="C13638" i="1"/>
  <c r="B13638" i="1"/>
  <c r="A13638" i="1"/>
  <c r="C13637" i="1"/>
  <c r="B13637" i="1"/>
  <c r="A13637" i="1"/>
  <c r="C13636" i="1"/>
  <c r="B13636" i="1"/>
  <c r="A13636" i="1"/>
  <c r="C13635" i="1"/>
  <c r="B13635" i="1"/>
  <c r="A13635" i="1"/>
  <c r="C13634" i="1"/>
  <c r="B13634" i="1"/>
  <c r="A13634" i="1"/>
  <c r="C13633" i="1"/>
  <c r="B13633" i="1"/>
  <c r="A13633" i="1"/>
  <c r="C13632" i="1"/>
  <c r="B13632" i="1"/>
  <c r="A13632" i="1"/>
  <c r="C13631" i="1"/>
  <c r="B13631" i="1"/>
  <c r="A13631" i="1"/>
  <c r="C13630" i="1"/>
  <c r="B13630" i="1"/>
  <c r="A13630" i="1"/>
  <c r="C13629" i="1"/>
  <c r="B13629" i="1"/>
  <c r="A13629" i="1"/>
  <c r="C13628" i="1"/>
  <c r="B13628" i="1"/>
  <c r="A13628" i="1"/>
  <c r="C13627" i="1"/>
  <c r="B13627" i="1"/>
  <c r="A13627" i="1"/>
  <c r="C13626" i="1"/>
  <c r="B13626" i="1"/>
  <c r="A13626" i="1"/>
  <c r="C13625" i="1"/>
  <c r="B13625" i="1"/>
  <c r="A13625" i="1"/>
  <c r="C13624" i="1"/>
  <c r="B13624" i="1"/>
  <c r="A13624" i="1"/>
  <c r="C13623" i="1"/>
  <c r="B13623" i="1"/>
  <c r="A13623" i="1"/>
  <c r="C13622" i="1"/>
  <c r="B13622" i="1"/>
  <c r="A13622" i="1"/>
  <c r="C13621" i="1"/>
  <c r="B13621" i="1"/>
  <c r="A13621" i="1"/>
  <c r="C13620" i="1"/>
  <c r="B13620" i="1"/>
  <c r="A13620" i="1"/>
  <c r="C13619" i="1"/>
  <c r="B13619" i="1"/>
  <c r="A13619" i="1"/>
  <c r="C13618" i="1"/>
  <c r="B13618" i="1"/>
  <c r="A13618" i="1"/>
  <c r="C13617" i="1"/>
  <c r="B13617" i="1"/>
  <c r="A13617" i="1"/>
  <c r="C13616" i="1"/>
  <c r="B13616" i="1"/>
  <c r="A13616" i="1"/>
  <c r="C13615" i="1"/>
  <c r="B13615" i="1"/>
  <c r="A13615" i="1"/>
  <c r="C13614" i="1"/>
  <c r="B13614" i="1"/>
  <c r="A13614" i="1"/>
  <c r="C13613" i="1"/>
  <c r="B13613" i="1"/>
  <c r="A13613" i="1"/>
  <c r="C13612" i="1"/>
  <c r="B13612" i="1"/>
  <c r="A13612" i="1"/>
  <c r="C13611" i="1"/>
  <c r="B13611" i="1"/>
  <c r="A13611" i="1"/>
  <c r="C13610" i="1"/>
  <c r="B13610" i="1"/>
  <c r="A13610" i="1"/>
  <c r="C13609" i="1"/>
  <c r="B13609" i="1"/>
  <c r="A13609" i="1"/>
  <c r="C13608" i="1"/>
  <c r="B13608" i="1"/>
  <c r="A13608" i="1"/>
  <c r="C13607" i="1"/>
  <c r="B13607" i="1"/>
  <c r="A13607" i="1"/>
  <c r="C13606" i="1"/>
  <c r="B13606" i="1"/>
  <c r="A13606" i="1"/>
  <c r="C13605" i="1"/>
  <c r="B13605" i="1"/>
  <c r="A13605" i="1"/>
  <c r="C13604" i="1"/>
  <c r="B13604" i="1"/>
  <c r="A13604" i="1"/>
  <c r="C13603" i="1"/>
  <c r="B13603" i="1"/>
  <c r="A13603" i="1"/>
  <c r="C13602" i="1"/>
  <c r="B13602" i="1"/>
  <c r="A13602" i="1"/>
  <c r="C13601" i="1"/>
  <c r="B13601" i="1"/>
  <c r="A13601" i="1"/>
  <c r="C13600" i="1"/>
  <c r="B13600" i="1"/>
  <c r="A13600" i="1"/>
  <c r="C13599" i="1"/>
  <c r="B13599" i="1"/>
  <c r="A13599" i="1"/>
  <c r="C13598" i="1"/>
  <c r="B13598" i="1"/>
  <c r="A13598" i="1"/>
  <c r="C13597" i="1"/>
  <c r="B13597" i="1"/>
  <c r="A13597" i="1"/>
  <c r="C13596" i="1"/>
  <c r="B13596" i="1"/>
  <c r="A13596" i="1"/>
  <c r="C13595" i="1"/>
  <c r="B13595" i="1"/>
  <c r="A13595" i="1"/>
  <c r="C13594" i="1"/>
  <c r="B13594" i="1"/>
  <c r="A13594" i="1"/>
  <c r="C13593" i="1"/>
  <c r="B13593" i="1"/>
  <c r="A13593" i="1"/>
  <c r="C13592" i="1"/>
  <c r="B13592" i="1"/>
  <c r="A13592" i="1"/>
  <c r="C13591" i="1"/>
  <c r="B13591" i="1"/>
  <c r="A13591" i="1"/>
  <c r="C13590" i="1"/>
  <c r="B13590" i="1"/>
  <c r="A13590" i="1"/>
  <c r="C13589" i="1"/>
  <c r="B13589" i="1"/>
  <c r="A13589" i="1"/>
  <c r="C13588" i="1"/>
  <c r="B13588" i="1"/>
  <c r="A13588" i="1"/>
  <c r="C13587" i="1"/>
  <c r="B13587" i="1"/>
  <c r="A13587" i="1"/>
  <c r="C13586" i="1"/>
  <c r="B13586" i="1"/>
  <c r="A13586" i="1"/>
  <c r="C13585" i="1"/>
  <c r="B13585" i="1"/>
  <c r="A13585" i="1"/>
  <c r="C13584" i="1"/>
  <c r="B13584" i="1"/>
  <c r="A13584" i="1"/>
  <c r="C13583" i="1"/>
  <c r="B13583" i="1"/>
  <c r="A13583" i="1"/>
  <c r="C13582" i="1"/>
  <c r="B13582" i="1"/>
  <c r="A13582" i="1"/>
  <c r="C13581" i="1"/>
  <c r="B13581" i="1"/>
  <c r="A13581" i="1"/>
  <c r="C13580" i="1"/>
  <c r="B13580" i="1"/>
  <c r="A13580" i="1"/>
  <c r="C13579" i="1"/>
  <c r="B13579" i="1"/>
  <c r="A13579" i="1"/>
  <c r="C13578" i="1"/>
  <c r="B13578" i="1"/>
  <c r="A13578" i="1"/>
  <c r="C13577" i="1"/>
  <c r="B13577" i="1"/>
  <c r="A13577" i="1"/>
  <c r="C13576" i="1"/>
  <c r="B13576" i="1"/>
  <c r="A13576" i="1"/>
  <c r="C13575" i="1"/>
  <c r="B13575" i="1"/>
  <c r="A13575" i="1"/>
  <c r="C13574" i="1"/>
  <c r="B13574" i="1"/>
  <c r="A13574" i="1"/>
  <c r="C13573" i="1"/>
  <c r="B13573" i="1"/>
  <c r="A13573" i="1"/>
  <c r="C13572" i="1"/>
  <c r="B13572" i="1"/>
  <c r="A13572" i="1"/>
  <c r="C13571" i="1"/>
  <c r="B13571" i="1"/>
  <c r="A13571" i="1"/>
  <c r="C13570" i="1"/>
  <c r="B13570" i="1"/>
  <c r="A13570" i="1"/>
  <c r="C13569" i="1"/>
  <c r="B13569" i="1"/>
  <c r="A13569" i="1"/>
  <c r="C13568" i="1"/>
  <c r="B13568" i="1"/>
  <c r="A13568" i="1"/>
  <c r="C13567" i="1"/>
  <c r="B13567" i="1"/>
  <c r="A13567" i="1"/>
  <c r="C13566" i="1"/>
  <c r="B13566" i="1"/>
  <c r="A13566" i="1"/>
  <c r="C13565" i="1"/>
  <c r="B13565" i="1"/>
  <c r="A13565" i="1"/>
  <c r="C13564" i="1"/>
  <c r="B13564" i="1"/>
  <c r="A13564" i="1"/>
  <c r="C13563" i="1"/>
  <c r="B13563" i="1"/>
  <c r="A13563" i="1"/>
  <c r="C13562" i="1"/>
  <c r="B13562" i="1"/>
  <c r="A13562" i="1"/>
  <c r="C13561" i="1"/>
  <c r="B13561" i="1"/>
  <c r="A13561" i="1"/>
  <c r="C13560" i="1"/>
  <c r="B13560" i="1"/>
  <c r="A13560" i="1"/>
  <c r="C13559" i="1"/>
  <c r="B13559" i="1"/>
  <c r="A13559" i="1"/>
  <c r="C13558" i="1"/>
  <c r="B13558" i="1"/>
  <c r="A13558" i="1"/>
  <c r="C13557" i="1"/>
  <c r="B13557" i="1"/>
  <c r="A13557" i="1"/>
  <c r="C13556" i="1"/>
  <c r="B13556" i="1"/>
  <c r="A13556" i="1"/>
  <c r="C13555" i="1"/>
  <c r="B13555" i="1"/>
  <c r="A13555" i="1"/>
  <c r="C13554" i="1"/>
  <c r="B13554" i="1"/>
  <c r="A13554" i="1"/>
  <c r="C13553" i="1"/>
  <c r="B13553" i="1"/>
  <c r="A13553" i="1"/>
  <c r="C13552" i="1"/>
  <c r="B13552" i="1"/>
  <c r="A13552" i="1"/>
  <c r="C13551" i="1"/>
  <c r="B13551" i="1"/>
  <c r="A13551" i="1"/>
  <c r="C13550" i="1"/>
  <c r="B13550" i="1"/>
  <c r="A13550" i="1"/>
  <c r="C13549" i="1"/>
  <c r="B13549" i="1"/>
  <c r="A13549" i="1"/>
  <c r="C13548" i="1"/>
  <c r="B13548" i="1"/>
  <c r="A13548" i="1"/>
  <c r="C13547" i="1"/>
  <c r="B13547" i="1"/>
  <c r="A13547" i="1"/>
  <c r="C13546" i="1"/>
  <c r="B13546" i="1"/>
  <c r="A13546" i="1"/>
  <c r="C13545" i="1"/>
  <c r="B13545" i="1"/>
  <c r="A13545" i="1"/>
  <c r="C13544" i="1"/>
  <c r="B13544" i="1"/>
  <c r="A13544" i="1"/>
  <c r="C13543" i="1"/>
  <c r="B13543" i="1"/>
  <c r="A13543" i="1"/>
  <c r="C13542" i="1"/>
  <c r="B13542" i="1"/>
  <c r="A13542" i="1"/>
  <c r="C13541" i="1"/>
  <c r="B13541" i="1"/>
  <c r="A13541" i="1"/>
  <c r="C13540" i="1"/>
  <c r="B13540" i="1"/>
  <c r="A13540" i="1"/>
  <c r="C13539" i="1"/>
  <c r="B13539" i="1"/>
  <c r="A13539" i="1"/>
  <c r="C13538" i="1"/>
  <c r="B13538" i="1"/>
  <c r="A13538" i="1"/>
  <c r="C13537" i="1"/>
  <c r="B13537" i="1"/>
  <c r="A13537" i="1"/>
  <c r="C13536" i="1"/>
  <c r="B13536" i="1"/>
  <c r="A13536" i="1"/>
  <c r="C13535" i="1"/>
  <c r="B13535" i="1"/>
  <c r="A13535" i="1"/>
  <c r="C13534" i="1"/>
  <c r="B13534" i="1"/>
  <c r="A13534" i="1"/>
  <c r="C13533" i="1"/>
  <c r="B13533" i="1"/>
  <c r="A13533" i="1"/>
  <c r="C13532" i="1"/>
  <c r="B13532" i="1"/>
  <c r="A13532" i="1"/>
  <c r="C13531" i="1"/>
  <c r="B13531" i="1"/>
  <c r="A13531" i="1"/>
  <c r="C13530" i="1"/>
  <c r="B13530" i="1"/>
  <c r="A13530" i="1"/>
  <c r="C13529" i="1"/>
  <c r="B13529" i="1"/>
  <c r="A13529" i="1"/>
  <c r="C13528" i="1"/>
  <c r="B13528" i="1"/>
  <c r="A13528" i="1"/>
  <c r="C13527" i="1"/>
  <c r="B13527" i="1"/>
  <c r="A13527" i="1"/>
  <c r="C13526" i="1"/>
  <c r="B13526" i="1"/>
  <c r="A13526" i="1"/>
  <c r="C13525" i="1"/>
  <c r="B13525" i="1"/>
  <c r="A13525" i="1"/>
  <c r="C13524" i="1"/>
  <c r="B13524" i="1"/>
  <c r="A13524" i="1"/>
  <c r="C13523" i="1"/>
  <c r="B13523" i="1"/>
  <c r="A13523" i="1"/>
  <c r="C13522" i="1"/>
  <c r="B13522" i="1"/>
  <c r="A13522" i="1"/>
  <c r="C13521" i="1"/>
  <c r="B13521" i="1"/>
  <c r="A13521" i="1"/>
  <c r="C13520" i="1"/>
  <c r="B13520" i="1"/>
  <c r="A13520" i="1"/>
  <c r="C13519" i="1"/>
  <c r="B13519" i="1"/>
  <c r="A13519" i="1"/>
  <c r="C13518" i="1"/>
  <c r="B13518" i="1"/>
  <c r="A13518" i="1"/>
  <c r="C13517" i="1"/>
  <c r="B13517" i="1"/>
  <c r="A13517" i="1"/>
  <c r="C13516" i="1"/>
  <c r="B13516" i="1"/>
  <c r="A13516" i="1"/>
  <c r="C13515" i="1"/>
  <c r="B13515" i="1"/>
  <c r="A13515" i="1"/>
  <c r="C13514" i="1"/>
  <c r="B13514" i="1"/>
  <c r="A13514" i="1"/>
  <c r="C13513" i="1"/>
  <c r="B13513" i="1"/>
  <c r="A13513" i="1"/>
  <c r="C13512" i="1"/>
  <c r="B13512" i="1"/>
  <c r="A13512" i="1"/>
  <c r="C13511" i="1"/>
  <c r="B13511" i="1"/>
  <c r="A13511" i="1"/>
  <c r="C13510" i="1"/>
  <c r="B13510" i="1"/>
  <c r="A13510" i="1"/>
  <c r="C13509" i="1"/>
  <c r="B13509" i="1"/>
  <c r="A13509" i="1"/>
  <c r="C13508" i="1"/>
  <c r="B13508" i="1"/>
  <c r="A13508" i="1"/>
  <c r="C13507" i="1"/>
  <c r="B13507" i="1"/>
  <c r="A13507" i="1"/>
  <c r="C13506" i="1"/>
  <c r="B13506" i="1"/>
  <c r="A13506" i="1"/>
  <c r="C13505" i="1"/>
  <c r="B13505" i="1"/>
  <c r="A13505" i="1"/>
  <c r="C13504" i="1"/>
  <c r="B13504" i="1"/>
  <c r="A13504" i="1"/>
  <c r="C13503" i="1"/>
  <c r="B13503" i="1"/>
  <c r="A13503" i="1"/>
  <c r="C13502" i="1"/>
  <c r="B13502" i="1"/>
  <c r="A13502" i="1"/>
  <c r="C13501" i="1"/>
  <c r="B13501" i="1"/>
  <c r="A13501" i="1"/>
  <c r="C13500" i="1"/>
  <c r="B13500" i="1"/>
  <c r="A13500" i="1"/>
  <c r="C13499" i="1"/>
  <c r="B13499" i="1"/>
  <c r="A13499" i="1"/>
  <c r="C13498" i="1"/>
  <c r="B13498" i="1"/>
  <c r="A13498" i="1"/>
  <c r="C13497" i="1"/>
  <c r="B13497" i="1"/>
  <c r="A13497" i="1"/>
  <c r="C13496" i="1"/>
  <c r="B13496" i="1"/>
  <c r="A13496" i="1"/>
  <c r="C13495" i="1"/>
  <c r="B13495" i="1"/>
  <c r="A13495" i="1"/>
  <c r="C13494" i="1"/>
  <c r="B13494" i="1"/>
  <c r="A13494" i="1"/>
  <c r="C13493" i="1"/>
  <c r="B13493" i="1"/>
  <c r="A13493" i="1"/>
  <c r="C13492" i="1"/>
  <c r="B13492" i="1"/>
  <c r="A13492" i="1"/>
  <c r="C13491" i="1"/>
  <c r="B13491" i="1"/>
  <c r="A13491" i="1"/>
  <c r="C13490" i="1"/>
  <c r="B13490" i="1"/>
  <c r="A13490" i="1"/>
  <c r="C13489" i="1"/>
  <c r="B13489" i="1"/>
  <c r="A13489" i="1"/>
  <c r="C13488" i="1"/>
  <c r="B13488" i="1"/>
  <c r="A13488" i="1"/>
  <c r="C13487" i="1"/>
  <c r="B13487" i="1"/>
  <c r="A13487" i="1"/>
  <c r="C13486" i="1"/>
  <c r="B13486" i="1"/>
  <c r="A13486" i="1"/>
  <c r="C13485" i="1"/>
  <c r="B13485" i="1"/>
  <c r="A13485" i="1"/>
  <c r="C13484" i="1"/>
  <c r="B13484" i="1"/>
  <c r="A13484" i="1"/>
  <c r="C13483" i="1"/>
  <c r="B13483" i="1"/>
  <c r="A13483" i="1"/>
  <c r="C13482" i="1"/>
  <c r="B13482" i="1"/>
  <c r="A13482" i="1"/>
  <c r="C13481" i="1"/>
  <c r="B13481" i="1"/>
  <c r="A13481" i="1"/>
  <c r="C13480" i="1"/>
  <c r="B13480" i="1"/>
  <c r="A13480" i="1"/>
  <c r="C13479" i="1"/>
  <c r="B13479" i="1"/>
  <c r="A13479" i="1"/>
  <c r="C13478" i="1"/>
  <c r="B13478" i="1"/>
  <c r="A13478" i="1"/>
  <c r="C13477" i="1"/>
  <c r="B13477" i="1"/>
  <c r="A13477" i="1"/>
  <c r="C13476" i="1"/>
  <c r="B13476" i="1"/>
  <c r="A13476" i="1"/>
  <c r="C13475" i="1"/>
  <c r="B13475" i="1"/>
  <c r="A13475" i="1"/>
  <c r="C13474" i="1"/>
  <c r="B13474" i="1"/>
  <c r="A13474" i="1"/>
  <c r="C13473" i="1"/>
  <c r="B13473" i="1"/>
  <c r="A13473" i="1"/>
  <c r="C13472" i="1"/>
  <c r="B13472" i="1"/>
  <c r="A13472" i="1"/>
  <c r="C13471" i="1"/>
  <c r="B13471" i="1"/>
  <c r="A13471" i="1"/>
  <c r="C13470" i="1"/>
  <c r="B13470" i="1"/>
  <c r="A13470" i="1"/>
  <c r="C13469" i="1"/>
  <c r="B13469" i="1"/>
  <c r="A13469" i="1"/>
  <c r="C13468" i="1"/>
  <c r="B13468" i="1"/>
  <c r="A13468" i="1"/>
  <c r="C13467" i="1"/>
  <c r="B13467" i="1"/>
  <c r="A13467" i="1"/>
  <c r="C13466" i="1"/>
  <c r="B13466" i="1"/>
  <c r="A13466" i="1"/>
  <c r="C13465" i="1"/>
  <c r="B13465" i="1"/>
  <c r="A13465" i="1"/>
  <c r="C13464" i="1"/>
  <c r="B13464" i="1"/>
  <c r="A13464" i="1"/>
  <c r="C13463" i="1"/>
  <c r="B13463" i="1"/>
  <c r="A13463" i="1"/>
  <c r="C13462" i="1"/>
  <c r="B13462" i="1"/>
  <c r="A13462" i="1"/>
  <c r="C13461" i="1"/>
  <c r="B13461" i="1"/>
  <c r="A13461" i="1"/>
  <c r="C13460" i="1"/>
  <c r="B13460" i="1"/>
  <c r="A13460" i="1"/>
  <c r="C13459" i="1"/>
  <c r="B13459" i="1"/>
  <c r="A13459" i="1"/>
  <c r="C13458" i="1"/>
  <c r="B13458" i="1"/>
  <c r="A13458" i="1"/>
  <c r="C13457" i="1"/>
  <c r="B13457" i="1"/>
  <c r="A13457" i="1"/>
  <c r="C13456" i="1"/>
  <c r="B13456" i="1"/>
  <c r="A13456" i="1"/>
  <c r="C13455" i="1"/>
  <c r="B13455" i="1"/>
  <c r="A13455" i="1"/>
  <c r="C13454" i="1"/>
  <c r="B13454" i="1"/>
  <c r="A13454" i="1"/>
  <c r="C13453" i="1"/>
  <c r="B13453" i="1"/>
  <c r="A13453" i="1"/>
  <c r="C13452" i="1"/>
  <c r="B13452" i="1"/>
  <c r="A13452" i="1"/>
  <c r="C13451" i="1"/>
  <c r="B13451" i="1"/>
  <c r="A13451" i="1"/>
  <c r="C13450" i="1"/>
  <c r="B13450" i="1"/>
  <c r="A13450" i="1"/>
  <c r="C13449" i="1"/>
  <c r="B13449" i="1"/>
  <c r="A13449" i="1"/>
  <c r="C13448" i="1"/>
  <c r="B13448" i="1"/>
  <c r="A13448" i="1"/>
  <c r="C13447" i="1"/>
  <c r="B13447" i="1"/>
  <c r="A13447" i="1"/>
  <c r="C13446" i="1"/>
  <c r="B13446" i="1"/>
  <c r="A13446" i="1"/>
  <c r="C13445" i="1"/>
  <c r="B13445" i="1"/>
  <c r="A13445" i="1"/>
  <c r="C13444" i="1"/>
  <c r="B13444" i="1"/>
  <c r="A13444" i="1"/>
  <c r="C13443" i="1"/>
  <c r="B13443" i="1"/>
  <c r="A13443" i="1"/>
  <c r="C13442" i="1"/>
  <c r="B13442" i="1"/>
  <c r="A13442" i="1"/>
  <c r="C13441" i="1"/>
  <c r="B13441" i="1"/>
  <c r="A13441" i="1"/>
  <c r="C13440" i="1"/>
  <c r="B13440" i="1"/>
  <c r="A13440" i="1"/>
  <c r="C13439" i="1"/>
  <c r="B13439" i="1"/>
  <c r="A13439" i="1"/>
  <c r="C13438" i="1"/>
  <c r="B13438" i="1"/>
  <c r="A13438" i="1"/>
  <c r="C13437" i="1"/>
  <c r="B13437" i="1"/>
  <c r="A13437" i="1"/>
  <c r="C13436" i="1"/>
  <c r="B13436" i="1"/>
  <c r="A13436" i="1"/>
  <c r="C13435" i="1"/>
  <c r="B13435" i="1"/>
  <c r="A13435" i="1"/>
  <c r="C13434" i="1"/>
  <c r="B13434" i="1"/>
  <c r="A13434" i="1"/>
  <c r="C13433" i="1"/>
  <c r="B13433" i="1"/>
  <c r="A13433" i="1"/>
  <c r="C13432" i="1"/>
  <c r="B13432" i="1"/>
  <c r="A13432" i="1"/>
  <c r="C13431" i="1"/>
  <c r="B13431" i="1"/>
  <c r="A13431" i="1"/>
  <c r="C13430" i="1"/>
  <c r="B13430" i="1"/>
  <c r="A13430" i="1"/>
  <c r="C13429" i="1"/>
  <c r="B13429" i="1"/>
  <c r="A13429" i="1"/>
  <c r="C13428" i="1"/>
  <c r="B13428" i="1"/>
  <c r="A13428" i="1"/>
  <c r="C13427" i="1"/>
  <c r="B13427" i="1"/>
  <c r="A13427" i="1"/>
  <c r="C13426" i="1"/>
  <c r="B13426" i="1"/>
  <c r="A13426" i="1"/>
  <c r="C13425" i="1"/>
  <c r="B13425" i="1"/>
  <c r="A13425" i="1"/>
  <c r="C13424" i="1"/>
  <c r="B13424" i="1"/>
  <c r="A13424" i="1"/>
  <c r="C13423" i="1"/>
  <c r="B13423" i="1"/>
  <c r="A13423" i="1"/>
  <c r="C13422" i="1"/>
  <c r="B13422" i="1"/>
  <c r="A13422" i="1"/>
  <c r="C13421" i="1"/>
  <c r="B13421" i="1"/>
  <c r="A13421" i="1"/>
  <c r="C13420" i="1"/>
  <c r="B13420" i="1"/>
  <c r="A13420" i="1"/>
  <c r="C13419" i="1"/>
  <c r="B13419" i="1"/>
  <c r="A13419" i="1"/>
  <c r="C13418" i="1"/>
  <c r="B13418" i="1"/>
  <c r="A13418" i="1"/>
  <c r="C13417" i="1"/>
  <c r="B13417" i="1"/>
  <c r="A13417" i="1"/>
  <c r="C13416" i="1"/>
  <c r="B13416" i="1"/>
  <c r="A13416" i="1"/>
  <c r="C13415" i="1"/>
  <c r="B13415" i="1"/>
  <c r="A13415" i="1"/>
  <c r="C13414" i="1"/>
  <c r="B13414" i="1"/>
  <c r="A13414" i="1"/>
  <c r="C13413" i="1"/>
  <c r="B13413" i="1"/>
  <c r="A13413" i="1"/>
  <c r="C13412" i="1"/>
  <c r="B13412" i="1"/>
  <c r="A13412" i="1"/>
  <c r="C13411" i="1"/>
  <c r="B13411" i="1"/>
  <c r="A13411" i="1"/>
  <c r="C13410" i="1"/>
  <c r="B13410" i="1"/>
  <c r="A13410" i="1"/>
  <c r="C13409" i="1"/>
  <c r="B13409" i="1"/>
  <c r="A13409" i="1"/>
  <c r="C13408" i="1"/>
  <c r="B13408" i="1"/>
  <c r="A13408" i="1"/>
  <c r="C13407" i="1"/>
  <c r="B13407" i="1"/>
  <c r="A13407" i="1"/>
  <c r="C13406" i="1"/>
  <c r="B13406" i="1"/>
  <c r="A13406" i="1"/>
  <c r="C13405" i="1"/>
  <c r="B13405" i="1"/>
  <c r="A13405" i="1"/>
  <c r="C13404" i="1"/>
  <c r="B13404" i="1"/>
  <c r="A13404" i="1"/>
  <c r="C13403" i="1"/>
  <c r="B13403" i="1"/>
  <c r="A13403" i="1"/>
  <c r="C13402" i="1"/>
  <c r="B13402" i="1"/>
  <c r="A13402" i="1"/>
  <c r="C13401" i="1"/>
  <c r="B13401" i="1"/>
  <c r="A13401" i="1"/>
  <c r="C13400" i="1"/>
  <c r="B13400" i="1"/>
  <c r="A13400" i="1"/>
  <c r="C13399" i="1"/>
  <c r="B13399" i="1"/>
  <c r="A13399" i="1"/>
  <c r="C13398" i="1"/>
  <c r="B13398" i="1"/>
  <c r="A13398" i="1"/>
  <c r="C13397" i="1"/>
  <c r="B13397" i="1"/>
  <c r="A13397" i="1"/>
  <c r="C13396" i="1"/>
  <c r="B13396" i="1"/>
  <c r="A13396" i="1"/>
  <c r="C13395" i="1"/>
  <c r="B13395" i="1"/>
  <c r="A13395" i="1"/>
  <c r="C13394" i="1"/>
  <c r="B13394" i="1"/>
  <c r="A13394" i="1"/>
  <c r="C13393" i="1"/>
  <c r="B13393" i="1"/>
  <c r="A13393" i="1"/>
  <c r="C13392" i="1"/>
  <c r="B13392" i="1"/>
  <c r="A13392" i="1"/>
  <c r="C13391" i="1"/>
  <c r="B13391" i="1"/>
  <c r="A13391" i="1"/>
  <c r="C13390" i="1"/>
  <c r="B13390" i="1"/>
  <c r="A13390" i="1"/>
  <c r="C13389" i="1"/>
  <c r="B13389" i="1"/>
  <c r="A13389" i="1"/>
  <c r="C13388" i="1"/>
  <c r="B13388" i="1"/>
  <c r="A13388" i="1"/>
  <c r="C13387" i="1"/>
  <c r="B13387" i="1"/>
  <c r="A13387" i="1"/>
  <c r="C13386" i="1"/>
  <c r="B13386" i="1"/>
  <c r="A13386" i="1"/>
  <c r="C13385" i="1"/>
  <c r="B13385" i="1"/>
  <c r="A13385" i="1"/>
  <c r="C13384" i="1"/>
  <c r="B13384" i="1"/>
  <c r="A13384" i="1"/>
  <c r="C13383" i="1"/>
  <c r="B13383" i="1"/>
  <c r="A13383" i="1"/>
  <c r="C13382" i="1"/>
  <c r="B13382" i="1"/>
  <c r="A13382" i="1"/>
  <c r="C13381" i="1"/>
  <c r="B13381" i="1"/>
  <c r="A13381" i="1"/>
  <c r="C13380" i="1"/>
  <c r="B13380" i="1"/>
  <c r="A13380" i="1"/>
  <c r="C13379" i="1"/>
  <c r="B13379" i="1"/>
  <c r="A13379" i="1"/>
  <c r="C13378" i="1"/>
  <c r="B13378" i="1"/>
  <c r="A13378" i="1"/>
  <c r="C13377" i="1"/>
  <c r="B13377" i="1"/>
  <c r="A13377" i="1"/>
  <c r="C13376" i="1"/>
  <c r="B13376" i="1"/>
  <c r="A13376" i="1"/>
  <c r="C13375" i="1"/>
  <c r="B13375" i="1"/>
  <c r="A13375" i="1"/>
  <c r="C13374" i="1"/>
  <c r="B13374" i="1"/>
  <c r="A13374" i="1"/>
  <c r="C13373" i="1"/>
  <c r="B13373" i="1"/>
  <c r="A13373" i="1"/>
  <c r="C13372" i="1"/>
  <c r="B13372" i="1"/>
  <c r="A13372" i="1"/>
  <c r="C13371" i="1"/>
  <c r="B13371" i="1"/>
  <c r="A13371" i="1"/>
  <c r="C13370" i="1"/>
  <c r="B13370" i="1"/>
  <c r="A13370" i="1"/>
  <c r="C13369" i="1"/>
  <c r="B13369" i="1"/>
  <c r="A13369" i="1"/>
  <c r="C13368" i="1"/>
  <c r="B13368" i="1"/>
  <c r="A13368" i="1"/>
  <c r="C13367" i="1"/>
  <c r="B13367" i="1"/>
  <c r="A13367" i="1"/>
  <c r="C13366" i="1"/>
  <c r="B13366" i="1"/>
  <c r="A13366" i="1"/>
  <c r="C13365" i="1"/>
  <c r="B13365" i="1"/>
  <c r="A13365" i="1"/>
  <c r="C13364" i="1"/>
  <c r="B13364" i="1"/>
  <c r="A13364" i="1"/>
  <c r="C13363" i="1"/>
  <c r="B13363" i="1"/>
  <c r="A13363" i="1"/>
  <c r="C13362" i="1"/>
  <c r="B13362" i="1"/>
  <c r="A13362" i="1"/>
  <c r="C13361" i="1"/>
  <c r="B13361" i="1"/>
  <c r="A13361" i="1"/>
  <c r="C13360" i="1"/>
  <c r="B13360" i="1"/>
  <c r="A13360" i="1"/>
  <c r="C13359" i="1"/>
  <c r="B13359" i="1"/>
  <c r="A13359" i="1"/>
  <c r="C13358" i="1"/>
  <c r="B13358" i="1"/>
  <c r="A13358" i="1"/>
  <c r="C13357" i="1"/>
  <c r="B13357" i="1"/>
  <c r="A13357" i="1"/>
  <c r="C13356" i="1"/>
  <c r="B13356" i="1"/>
  <c r="A13356" i="1"/>
  <c r="C13355" i="1"/>
  <c r="B13355" i="1"/>
  <c r="A13355" i="1"/>
  <c r="C13354" i="1"/>
  <c r="B13354" i="1"/>
  <c r="A13354" i="1"/>
  <c r="C13353" i="1"/>
  <c r="B13353" i="1"/>
  <c r="A13353" i="1"/>
  <c r="C13352" i="1"/>
  <c r="B13352" i="1"/>
  <c r="A13352" i="1"/>
  <c r="C13351" i="1"/>
  <c r="B13351" i="1"/>
  <c r="A13351" i="1"/>
  <c r="C13350" i="1"/>
  <c r="B13350" i="1"/>
  <c r="A13350" i="1"/>
  <c r="C13349" i="1"/>
  <c r="B13349" i="1"/>
  <c r="A13349" i="1"/>
  <c r="C13348" i="1"/>
  <c r="B13348" i="1"/>
  <c r="A13348" i="1"/>
  <c r="C13347" i="1"/>
  <c r="B13347" i="1"/>
  <c r="A13347" i="1"/>
  <c r="C13346" i="1"/>
  <c r="B13346" i="1"/>
  <c r="A13346" i="1"/>
  <c r="C13345" i="1"/>
  <c r="B13345" i="1"/>
  <c r="A13345" i="1"/>
  <c r="C13344" i="1"/>
  <c r="B13344" i="1"/>
  <c r="A13344" i="1"/>
  <c r="C13343" i="1"/>
  <c r="B13343" i="1"/>
  <c r="A13343" i="1"/>
  <c r="C13342" i="1"/>
  <c r="B13342" i="1"/>
  <c r="A13342" i="1"/>
  <c r="C13341" i="1"/>
  <c r="B13341" i="1"/>
  <c r="A13341" i="1"/>
  <c r="C13340" i="1"/>
  <c r="B13340" i="1"/>
  <c r="A13340" i="1"/>
  <c r="C13339" i="1"/>
  <c r="B13339" i="1"/>
  <c r="A13339" i="1"/>
  <c r="C13338" i="1"/>
  <c r="B13338" i="1"/>
  <c r="A13338" i="1"/>
  <c r="C13337" i="1"/>
  <c r="B13337" i="1"/>
  <c r="A13337" i="1"/>
  <c r="C13336" i="1"/>
  <c r="B13336" i="1"/>
  <c r="A13336" i="1"/>
  <c r="C13335" i="1"/>
  <c r="B13335" i="1"/>
  <c r="A13335" i="1"/>
  <c r="C13334" i="1"/>
  <c r="B13334" i="1"/>
  <c r="A13334" i="1"/>
  <c r="C13333" i="1"/>
  <c r="B13333" i="1"/>
  <c r="A13333" i="1"/>
  <c r="C13332" i="1"/>
  <c r="B13332" i="1"/>
  <c r="A13332" i="1"/>
  <c r="C13331" i="1"/>
  <c r="B13331" i="1"/>
  <c r="A13331" i="1"/>
  <c r="C13330" i="1"/>
  <c r="B13330" i="1"/>
  <c r="A13330" i="1"/>
  <c r="C13329" i="1"/>
  <c r="B13329" i="1"/>
  <c r="A13329" i="1"/>
  <c r="C13328" i="1"/>
  <c r="B13328" i="1"/>
  <c r="A13328" i="1"/>
  <c r="C13327" i="1"/>
  <c r="B13327" i="1"/>
  <c r="A13327" i="1"/>
  <c r="C13326" i="1"/>
  <c r="B13326" i="1"/>
  <c r="A13326" i="1"/>
  <c r="C13325" i="1"/>
  <c r="B13325" i="1"/>
  <c r="A13325" i="1"/>
  <c r="C13324" i="1"/>
  <c r="B13324" i="1"/>
  <c r="A13324" i="1"/>
  <c r="C13323" i="1"/>
  <c r="B13323" i="1"/>
  <c r="A13323" i="1"/>
  <c r="C13322" i="1"/>
  <c r="B13322" i="1"/>
  <c r="A13322" i="1"/>
  <c r="C13321" i="1"/>
  <c r="B13321" i="1"/>
  <c r="A13321" i="1"/>
  <c r="C13320" i="1"/>
  <c r="B13320" i="1"/>
  <c r="A13320" i="1"/>
  <c r="C13319" i="1"/>
  <c r="B13319" i="1"/>
  <c r="A13319" i="1"/>
  <c r="C13318" i="1"/>
  <c r="B13318" i="1"/>
  <c r="A13318" i="1"/>
  <c r="C13317" i="1"/>
  <c r="B13317" i="1"/>
  <c r="A13317" i="1"/>
  <c r="C13316" i="1"/>
  <c r="B13316" i="1"/>
  <c r="A13316" i="1"/>
  <c r="C13315" i="1"/>
  <c r="B13315" i="1"/>
  <c r="A13315" i="1"/>
  <c r="C13314" i="1"/>
  <c r="B13314" i="1"/>
  <c r="A13314" i="1"/>
  <c r="C13313" i="1"/>
  <c r="B13313" i="1"/>
  <c r="A13313" i="1"/>
  <c r="C13312" i="1"/>
  <c r="B13312" i="1"/>
  <c r="A13312" i="1"/>
  <c r="C13311" i="1"/>
  <c r="B13311" i="1"/>
  <c r="A13311" i="1"/>
  <c r="C13310" i="1"/>
  <c r="B13310" i="1"/>
  <c r="A13310" i="1"/>
  <c r="C13309" i="1"/>
  <c r="B13309" i="1"/>
  <c r="A13309" i="1"/>
  <c r="C13308" i="1"/>
  <c r="B13308" i="1"/>
  <c r="A13308" i="1"/>
  <c r="C13307" i="1"/>
  <c r="B13307" i="1"/>
  <c r="A13307" i="1"/>
  <c r="C13306" i="1"/>
  <c r="B13306" i="1"/>
  <c r="A13306" i="1"/>
  <c r="C13305" i="1"/>
  <c r="B13305" i="1"/>
  <c r="A13305" i="1"/>
  <c r="C13304" i="1"/>
  <c r="B13304" i="1"/>
  <c r="A13304" i="1"/>
  <c r="C13303" i="1"/>
  <c r="B13303" i="1"/>
  <c r="A13303" i="1"/>
  <c r="C13302" i="1"/>
  <c r="B13302" i="1"/>
  <c r="A13302" i="1"/>
  <c r="C13301" i="1"/>
  <c r="B13301" i="1"/>
  <c r="A13301" i="1"/>
  <c r="C13300" i="1"/>
  <c r="B13300" i="1"/>
  <c r="A13300" i="1"/>
  <c r="C13299" i="1"/>
  <c r="B13299" i="1"/>
  <c r="A13299" i="1"/>
  <c r="C13298" i="1"/>
  <c r="B13298" i="1"/>
  <c r="A13298" i="1"/>
  <c r="C13297" i="1"/>
  <c r="B13297" i="1"/>
  <c r="A13297" i="1"/>
  <c r="C13296" i="1"/>
  <c r="B13296" i="1"/>
  <c r="A13296" i="1"/>
  <c r="C13295" i="1"/>
  <c r="B13295" i="1"/>
  <c r="A13295" i="1"/>
  <c r="C13294" i="1"/>
  <c r="B13294" i="1"/>
  <c r="A13294" i="1"/>
  <c r="C13293" i="1"/>
  <c r="B13293" i="1"/>
  <c r="A13293" i="1"/>
  <c r="C13292" i="1"/>
  <c r="B13292" i="1"/>
  <c r="A13292" i="1"/>
  <c r="C13291" i="1"/>
  <c r="B13291" i="1"/>
  <c r="A13291" i="1"/>
  <c r="C13290" i="1"/>
  <c r="B13290" i="1"/>
  <c r="A13290" i="1"/>
  <c r="C13289" i="1"/>
  <c r="B13289" i="1"/>
  <c r="A13289" i="1"/>
  <c r="C13288" i="1"/>
  <c r="B13288" i="1"/>
  <c r="A13288" i="1"/>
  <c r="C13287" i="1"/>
  <c r="B13287" i="1"/>
  <c r="A13287" i="1"/>
  <c r="C13286" i="1"/>
  <c r="B13286" i="1"/>
  <c r="A13286" i="1"/>
  <c r="C13285" i="1"/>
  <c r="B13285" i="1"/>
  <c r="A13285" i="1"/>
  <c r="C13284" i="1"/>
  <c r="B13284" i="1"/>
  <c r="A13284" i="1"/>
  <c r="C13283" i="1"/>
  <c r="B13283" i="1"/>
  <c r="A13283" i="1"/>
  <c r="C13282" i="1"/>
  <c r="B13282" i="1"/>
  <c r="A13282" i="1"/>
  <c r="C13281" i="1"/>
  <c r="B13281" i="1"/>
  <c r="A13281" i="1"/>
  <c r="C13280" i="1"/>
  <c r="B13280" i="1"/>
  <c r="A13280" i="1"/>
  <c r="C13279" i="1"/>
  <c r="B13279" i="1"/>
  <c r="A13279" i="1"/>
  <c r="C13278" i="1"/>
  <c r="B13278" i="1"/>
  <c r="A13278" i="1"/>
  <c r="C13277" i="1"/>
  <c r="B13277" i="1"/>
  <c r="A13277" i="1"/>
  <c r="C13276" i="1"/>
  <c r="B13276" i="1"/>
  <c r="A13276" i="1"/>
  <c r="C13275" i="1"/>
  <c r="B13275" i="1"/>
  <c r="A13275" i="1"/>
  <c r="C13274" i="1"/>
  <c r="B13274" i="1"/>
  <c r="A13274" i="1"/>
  <c r="C13273" i="1"/>
  <c r="B13273" i="1"/>
  <c r="A13273" i="1"/>
  <c r="C13272" i="1"/>
  <c r="B13272" i="1"/>
  <c r="A13272" i="1"/>
  <c r="C13271" i="1"/>
  <c r="B13271" i="1"/>
  <c r="A13271" i="1"/>
  <c r="C13270" i="1"/>
  <c r="B13270" i="1"/>
  <c r="A13270" i="1"/>
  <c r="C13269" i="1"/>
  <c r="B13269" i="1"/>
  <c r="A13269" i="1"/>
  <c r="C13268" i="1"/>
  <c r="B13268" i="1"/>
  <c r="A13268" i="1"/>
  <c r="C13267" i="1"/>
  <c r="B13267" i="1"/>
  <c r="A13267" i="1"/>
  <c r="C13266" i="1"/>
  <c r="B13266" i="1"/>
  <c r="A13266" i="1"/>
  <c r="C13265" i="1"/>
  <c r="B13265" i="1"/>
  <c r="A13265" i="1"/>
  <c r="C13264" i="1"/>
  <c r="B13264" i="1"/>
  <c r="A13264" i="1"/>
  <c r="C13263" i="1"/>
  <c r="B13263" i="1"/>
  <c r="A13263" i="1"/>
  <c r="C13262" i="1"/>
  <c r="B13262" i="1"/>
  <c r="A13262" i="1"/>
  <c r="C13261" i="1"/>
  <c r="B13261" i="1"/>
  <c r="A13261" i="1"/>
  <c r="C13260" i="1"/>
  <c r="B13260" i="1"/>
  <c r="A13260" i="1"/>
  <c r="C13259" i="1"/>
  <c r="B13259" i="1"/>
  <c r="A13259" i="1"/>
  <c r="C13258" i="1"/>
  <c r="B13258" i="1"/>
  <c r="A13258" i="1"/>
  <c r="C13257" i="1"/>
  <c r="B13257" i="1"/>
  <c r="A13257" i="1"/>
  <c r="C13256" i="1"/>
  <c r="B13256" i="1"/>
  <c r="A13256" i="1"/>
  <c r="C13255" i="1"/>
  <c r="B13255" i="1"/>
  <c r="A13255" i="1"/>
  <c r="C13254" i="1"/>
  <c r="B13254" i="1"/>
  <c r="A13254" i="1"/>
  <c r="C13253" i="1"/>
  <c r="B13253" i="1"/>
  <c r="A13253" i="1"/>
  <c r="C13252" i="1"/>
  <c r="B13252" i="1"/>
  <c r="A13252" i="1"/>
  <c r="C13251" i="1"/>
  <c r="B13251" i="1"/>
  <c r="A13251" i="1"/>
  <c r="C13250" i="1"/>
  <c r="B13250" i="1"/>
  <c r="A13250" i="1"/>
  <c r="C13249" i="1"/>
  <c r="B13249" i="1"/>
  <c r="A13249" i="1"/>
  <c r="C13248" i="1"/>
  <c r="B13248" i="1"/>
  <c r="A13248" i="1"/>
  <c r="C13247" i="1"/>
  <c r="B13247" i="1"/>
  <c r="A13247" i="1"/>
  <c r="C13246" i="1"/>
  <c r="B13246" i="1"/>
  <c r="A13246" i="1"/>
  <c r="C13245" i="1"/>
  <c r="B13245" i="1"/>
  <c r="A13245" i="1"/>
  <c r="C13244" i="1"/>
  <c r="B13244" i="1"/>
  <c r="A13244" i="1"/>
  <c r="C13243" i="1"/>
  <c r="B13243" i="1"/>
  <c r="A13243" i="1"/>
  <c r="C13242" i="1"/>
  <c r="B13242" i="1"/>
  <c r="A13242" i="1"/>
  <c r="C13241" i="1"/>
  <c r="B13241" i="1"/>
  <c r="A13241" i="1"/>
  <c r="C13240" i="1"/>
  <c r="B13240" i="1"/>
  <c r="A13240" i="1"/>
  <c r="C13239" i="1"/>
  <c r="B13239" i="1"/>
  <c r="A13239" i="1"/>
  <c r="C13238" i="1"/>
  <c r="B13238" i="1"/>
  <c r="A13238" i="1"/>
  <c r="C13237" i="1"/>
  <c r="B13237" i="1"/>
  <c r="A13237" i="1"/>
  <c r="C13236" i="1"/>
  <c r="B13236" i="1"/>
  <c r="A13236" i="1"/>
  <c r="C13235" i="1"/>
  <c r="B13235" i="1"/>
  <c r="A13235" i="1"/>
  <c r="C13234" i="1"/>
  <c r="B13234" i="1"/>
  <c r="A13234" i="1"/>
  <c r="C13233" i="1"/>
  <c r="B13233" i="1"/>
  <c r="A13233" i="1"/>
  <c r="C13232" i="1"/>
  <c r="B13232" i="1"/>
  <c r="A13232" i="1"/>
  <c r="C13231" i="1"/>
  <c r="B13231" i="1"/>
  <c r="A13231" i="1"/>
  <c r="C13230" i="1"/>
  <c r="B13230" i="1"/>
  <c r="A13230" i="1"/>
  <c r="C13229" i="1"/>
  <c r="B13229" i="1"/>
  <c r="A13229" i="1"/>
  <c r="C13228" i="1"/>
  <c r="B13228" i="1"/>
  <c r="A13228" i="1"/>
  <c r="C13227" i="1"/>
  <c r="B13227" i="1"/>
  <c r="A13227" i="1"/>
  <c r="C13226" i="1"/>
  <c r="B13226" i="1"/>
  <c r="A13226" i="1"/>
  <c r="C13225" i="1"/>
  <c r="B13225" i="1"/>
  <c r="A13225" i="1"/>
  <c r="C13224" i="1"/>
  <c r="B13224" i="1"/>
  <c r="A13224" i="1"/>
  <c r="C13223" i="1"/>
  <c r="B13223" i="1"/>
  <c r="A13223" i="1"/>
  <c r="C13222" i="1"/>
  <c r="B13222" i="1"/>
  <c r="A13222" i="1"/>
  <c r="C13221" i="1"/>
  <c r="B13221" i="1"/>
  <c r="A13221" i="1"/>
  <c r="C13220" i="1"/>
  <c r="B13220" i="1"/>
  <c r="A13220" i="1"/>
  <c r="C13219" i="1"/>
  <c r="B13219" i="1"/>
  <c r="A13219" i="1"/>
  <c r="C13218" i="1"/>
  <c r="B13218" i="1"/>
  <c r="A13218" i="1"/>
  <c r="C13217" i="1"/>
  <c r="B13217" i="1"/>
  <c r="A13217" i="1"/>
  <c r="C13216" i="1"/>
  <c r="B13216" i="1"/>
  <c r="A13216" i="1"/>
  <c r="C13215" i="1"/>
  <c r="B13215" i="1"/>
  <c r="A13215" i="1"/>
  <c r="C13214" i="1"/>
  <c r="B13214" i="1"/>
  <c r="A13214" i="1"/>
  <c r="C13213" i="1"/>
  <c r="B13213" i="1"/>
  <c r="A13213" i="1"/>
  <c r="C13212" i="1"/>
  <c r="B13212" i="1"/>
  <c r="A13212" i="1"/>
  <c r="C13211" i="1"/>
  <c r="B13211" i="1"/>
  <c r="A13211" i="1"/>
  <c r="C13210" i="1"/>
  <c r="B13210" i="1"/>
  <c r="A13210" i="1"/>
  <c r="C13209" i="1"/>
  <c r="B13209" i="1"/>
  <c r="A13209" i="1"/>
  <c r="C13208" i="1"/>
  <c r="B13208" i="1"/>
  <c r="A13208" i="1"/>
  <c r="C13207" i="1"/>
  <c r="B13207" i="1"/>
  <c r="A13207" i="1"/>
  <c r="C13206" i="1"/>
  <c r="B13206" i="1"/>
  <c r="A13206" i="1"/>
  <c r="C13205" i="1"/>
  <c r="B13205" i="1"/>
  <c r="A13205" i="1"/>
  <c r="C13204" i="1"/>
  <c r="B13204" i="1"/>
  <c r="A13204" i="1"/>
  <c r="C13203" i="1"/>
  <c r="B13203" i="1"/>
  <c r="A13203" i="1"/>
  <c r="C13202" i="1"/>
  <c r="B13202" i="1"/>
  <c r="A13202" i="1"/>
  <c r="C13201" i="1"/>
  <c r="B13201" i="1"/>
  <c r="A13201" i="1"/>
  <c r="C13200" i="1"/>
  <c r="B13200" i="1"/>
  <c r="A13200" i="1"/>
  <c r="C13199" i="1"/>
  <c r="B13199" i="1"/>
  <c r="A13199" i="1"/>
  <c r="C13198" i="1"/>
  <c r="B13198" i="1"/>
  <c r="A13198" i="1"/>
  <c r="C13197" i="1"/>
  <c r="B13197" i="1"/>
  <c r="A13197" i="1"/>
  <c r="C13196" i="1"/>
  <c r="B13196" i="1"/>
  <c r="A13196" i="1"/>
  <c r="C13195" i="1"/>
  <c r="B13195" i="1"/>
  <c r="A13195" i="1"/>
  <c r="C13194" i="1"/>
  <c r="B13194" i="1"/>
  <c r="A13194" i="1"/>
  <c r="C13193" i="1"/>
  <c r="B13193" i="1"/>
  <c r="A13193" i="1"/>
  <c r="C13192" i="1"/>
  <c r="B13192" i="1"/>
  <c r="A13192" i="1"/>
  <c r="C13191" i="1"/>
  <c r="B13191" i="1"/>
  <c r="A13191" i="1"/>
  <c r="C13190" i="1"/>
  <c r="B13190" i="1"/>
  <c r="A13190" i="1"/>
  <c r="C13189" i="1"/>
  <c r="B13189" i="1"/>
  <c r="A13189" i="1"/>
  <c r="C13188" i="1"/>
  <c r="B13188" i="1"/>
  <c r="A13188" i="1"/>
  <c r="C13187" i="1"/>
  <c r="B13187" i="1"/>
  <c r="A13187" i="1"/>
  <c r="C13186" i="1"/>
  <c r="B13186" i="1"/>
  <c r="A13186" i="1"/>
  <c r="C13185" i="1"/>
  <c r="B13185" i="1"/>
  <c r="A13185" i="1"/>
  <c r="C13184" i="1"/>
  <c r="B13184" i="1"/>
  <c r="A13184" i="1"/>
  <c r="C13183" i="1"/>
  <c r="B13183" i="1"/>
  <c r="A13183" i="1"/>
  <c r="C13182" i="1"/>
  <c r="B13182" i="1"/>
  <c r="A13182" i="1"/>
  <c r="C13181" i="1"/>
  <c r="B13181" i="1"/>
  <c r="A13181" i="1"/>
  <c r="C13180" i="1"/>
  <c r="B13180" i="1"/>
  <c r="A13180" i="1"/>
  <c r="C13179" i="1"/>
  <c r="B13179" i="1"/>
  <c r="A13179" i="1"/>
  <c r="C13178" i="1"/>
  <c r="B13178" i="1"/>
  <c r="A13178" i="1"/>
  <c r="C13177" i="1"/>
  <c r="B13177" i="1"/>
  <c r="A13177" i="1"/>
  <c r="C13176" i="1"/>
  <c r="B13176" i="1"/>
  <c r="A13176" i="1"/>
  <c r="C13175" i="1"/>
  <c r="B13175" i="1"/>
  <c r="A13175" i="1"/>
  <c r="C13174" i="1"/>
  <c r="B13174" i="1"/>
  <c r="A13174" i="1"/>
  <c r="C13173" i="1"/>
  <c r="B13173" i="1"/>
  <c r="A13173" i="1"/>
  <c r="C13172" i="1"/>
  <c r="B13172" i="1"/>
  <c r="A13172" i="1"/>
  <c r="C13171" i="1"/>
  <c r="B13171" i="1"/>
  <c r="A13171" i="1"/>
  <c r="C13170" i="1"/>
  <c r="B13170" i="1"/>
  <c r="A13170" i="1"/>
  <c r="C13169" i="1"/>
  <c r="B13169" i="1"/>
  <c r="A13169" i="1"/>
  <c r="C13168" i="1"/>
  <c r="B13168" i="1"/>
  <c r="A13168" i="1"/>
  <c r="C13167" i="1"/>
  <c r="B13167" i="1"/>
  <c r="A13167" i="1"/>
  <c r="C13166" i="1"/>
  <c r="B13166" i="1"/>
  <c r="A13166" i="1"/>
  <c r="C13165" i="1"/>
  <c r="B13165" i="1"/>
  <c r="A13165" i="1"/>
  <c r="C13164" i="1"/>
  <c r="B13164" i="1"/>
  <c r="A13164" i="1"/>
  <c r="C13163" i="1"/>
  <c r="B13163" i="1"/>
  <c r="A13163" i="1"/>
  <c r="C13162" i="1"/>
  <c r="B13162" i="1"/>
  <c r="A13162" i="1"/>
  <c r="C13161" i="1"/>
  <c r="B13161" i="1"/>
  <c r="A13161" i="1"/>
  <c r="C13160" i="1"/>
  <c r="B13160" i="1"/>
  <c r="A13160" i="1"/>
  <c r="C13159" i="1"/>
  <c r="B13159" i="1"/>
  <c r="A13159" i="1"/>
  <c r="C13158" i="1"/>
  <c r="B13158" i="1"/>
  <c r="A13158" i="1"/>
  <c r="C13157" i="1"/>
  <c r="B13157" i="1"/>
  <c r="A13157" i="1"/>
  <c r="C13156" i="1"/>
  <c r="B13156" i="1"/>
  <c r="A13156" i="1"/>
  <c r="C13155" i="1"/>
  <c r="B13155" i="1"/>
  <c r="A13155" i="1"/>
  <c r="C13154" i="1"/>
  <c r="B13154" i="1"/>
  <c r="A13154" i="1"/>
  <c r="C13153" i="1"/>
  <c r="B13153" i="1"/>
  <c r="A13153" i="1"/>
  <c r="C13152" i="1"/>
  <c r="B13152" i="1"/>
  <c r="A13152" i="1"/>
  <c r="C13151" i="1"/>
  <c r="B13151" i="1"/>
  <c r="A13151" i="1"/>
  <c r="C13150" i="1"/>
  <c r="B13150" i="1"/>
  <c r="A13150" i="1"/>
  <c r="C13149" i="1"/>
  <c r="B13149" i="1"/>
  <c r="A13149" i="1"/>
  <c r="C13148" i="1"/>
  <c r="B13148" i="1"/>
  <c r="A13148" i="1"/>
  <c r="C13147" i="1"/>
  <c r="B13147" i="1"/>
  <c r="A13147" i="1"/>
  <c r="C13146" i="1"/>
  <c r="B13146" i="1"/>
  <c r="A13146" i="1"/>
  <c r="C13145" i="1"/>
  <c r="B13145" i="1"/>
  <c r="A13145" i="1"/>
  <c r="C13144" i="1"/>
  <c r="B13144" i="1"/>
  <c r="A13144" i="1"/>
  <c r="C13143" i="1"/>
  <c r="B13143" i="1"/>
  <c r="A13143" i="1"/>
  <c r="C13142" i="1"/>
  <c r="B13142" i="1"/>
  <c r="A13142" i="1"/>
  <c r="C13141" i="1"/>
  <c r="B13141" i="1"/>
  <c r="A13141" i="1"/>
  <c r="C13140" i="1"/>
  <c r="B13140" i="1"/>
  <c r="A13140" i="1"/>
  <c r="C13139" i="1"/>
  <c r="B13139" i="1"/>
  <c r="A13139" i="1"/>
  <c r="C13138" i="1"/>
  <c r="B13138" i="1"/>
  <c r="A13138" i="1"/>
  <c r="C13137" i="1"/>
  <c r="B13137" i="1"/>
  <c r="A13137" i="1"/>
  <c r="C13136" i="1"/>
  <c r="B13136" i="1"/>
  <c r="A13136" i="1"/>
  <c r="C13135" i="1"/>
  <c r="B13135" i="1"/>
  <c r="A13135" i="1"/>
  <c r="C13134" i="1"/>
  <c r="B13134" i="1"/>
  <c r="A13134" i="1"/>
  <c r="C13133" i="1"/>
  <c r="B13133" i="1"/>
  <c r="A13133" i="1"/>
  <c r="C13132" i="1"/>
  <c r="B13132" i="1"/>
  <c r="A13132" i="1"/>
  <c r="C13131" i="1"/>
  <c r="B13131" i="1"/>
  <c r="A13131" i="1"/>
  <c r="C13130" i="1"/>
  <c r="B13130" i="1"/>
  <c r="A13130" i="1"/>
  <c r="C13129" i="1"/>
  <c r="B13129" i="1"/>
  <c r="A13129" i="1"/>
  <c r="C13128" i="1"/>
  <c r="B13128" i="1"/>
  <c r="A13128" i="1"/>
  <c r="C13127" i="1"/>
  <c r="B13127" i="1"/>
  <c r="A13127" i="1"/>
  <c r="C13126" i="1"/>
  <c r="B13126" i="1"/>
  <c r="A13126" i="1"/>
  <c r="C13125" i="1"/>
  <c r="B13125" i="1"/>
  <c r="A13125" i="1"/>
  <c r="C13124" i="1"/>
  <c r="B13124" i="1"/>
  <c r="A13124" i="1"/>
  <c r="C13123" i="1"/>
  <c r="B13123" i="1"/>
  <c r="A13123" i="1"/>
  <c r="C13122" i="1"/>
  <c r="B13122" i="1"/>
  <c r="A13122" i="1"/>
  <c r="C13121" i="1"/>
  <c r="B13121" i="1"/>
  <c r="A13121" i="1"/>
  <c r="C13120" i="1"/>
  <c r="B13120" i="1"/>
  <c r="A13120" i="1"/>
  <c r="C13119" i="1"/>
  <c r="B13119" i="1"/>
  <c r="A13119" i="1"/>
  <c r="C13118" i="1"/>
  <c r="B13118" i="1"/>
  <c r="A13118" i="1"/>
  <c r="C13117" i="1"/>
  <c r="B13117" i="1"/>
  <c r="A13117" i="1"/>
  <c r="C13116" i="1"/>
  <c r="B13116" i="1"/>
  <c r="A13116" i="1"/>
  <c r="C13115" i="1"/>
  <c r="B13115" i="1"/>
  <c r="A13115" i="1"/>
  <c r="C13114" i="1"/>
  <c r="B13114" i="1"/>
  <c r="A13114" i="1"/>
  <c r="C13113" i="1"/>
  <c r="B13113" i="1"/>
  <c r="A13113" i="1"/>
  <c r="C13112" i="1"/>
  <c r="B13112" i="1"/>
  <c r="A13112" i="1"/>
  <c r="C13111" i="1"/>
  <c r="B13111" i="1"/>
  <c r="A13111" i="1"/>
  <c r="C13110" i="1"/>
  <c r="B13110" i="1"/>
  <c r="A13110" i="1"/>
  <c r="C13109" i="1"/>
  <c r="B13109" i="1"/>
  <c r="A13109" i="1"/>
  <c r="C13108" i="1"/>
  <c r="B13108" i="1"/>
  <c r="A13108" i="1"/>
  <c r="C13107" i="1"/>
  <c r="B13107" i="1"/>
  <c r="A13107" i="1"/>
  <c r="C13106" i="1"/>
  <c r="B13106" i="1"/>
  <c r="A13106" i="1"/>
  <c r="C13105" i="1"/>
  <c r="B13105" i="1"/>
  <c r="A13105" i="1"/>
  <c r="C13104" i="1"/>
  <c r="B13104" i="1"/>
  <c r="A13104" i="1"/>
  <c r="C13103" i="1"/>
  <c r="B13103" i="1"/>
  <c r="A13103" i="1"/>
  <c r="C13102" i="1"/>
  <c r="B13102" i="1"/>
  <c r="A13102" i="1"/>
  <c r="C13101" i="1"/>
  <c r="B13101" i="1"/>
  <c r="A13101" i="1"/>
  <c r="C13100" i="1"/>
  <c r="B13100" i="1"/>
  <c r="A13100" i="1"/>
  <c r="C13099" i="1"/>
  <c r="B13099" i="1"/>
  <c r="A13099" i="1"/>
  <c r="C13098" i="1"/>
  <c r="B13098" i="1"/>
  <c r="A13098" i="1"/>
  <c r="C13097" i="1"/>
  <c r="B13097" i="1"/>
  <c r="A13097" i="1"/>
  <c r="C13096" i="1"/>
  <c r="B13096" i="1"/>
  <c r="A13096" i="1"/>
  <c r="C13095" i="1"/>
  <c r="B13095" i="1"/>
  <c r="A13095" i="1"/>
  <c r="C13094" i="1"/>
  <c r="B13094" i="1"/>
  <c r="A13094" i="1"/>
  <c r="C13093" i="1"/>
  <c r="B13093" i="1"/>
  <c r="A13093" i="1"/>
  <c r="C13092" i="1"/>
  <c r="B13092" i="1"/>
  <c r="A13092" i="1"/>
  <c r="C13091" i="1"/>
  <c r="B13091" i="1"/>
  <c r="A13091" i="1"/>
  <c r="C13090" i="1"/>
  <c r="B13090" i="1"/>
  <c r="A13090" i="1"/>
  <c r="C13089" i="1"/>
  <c r="B13089" i="1"/>
  <c r="A13089" i="1"/>
  <c r="C13088" i="1"/>
  <c r="B13088" i="1"/>
  <c r="A13088" i="1"/>
  <c r="C13087" i="1"/>
  <c r="B13087" i="1"/>
  <c r="A13087" i="1"/>
  <c r="C13086" i="1"/>
  <c r="B13086" i="1"/>
  <c r="A13086" i="1"/>
  <c r="C13085" i="1"/>
  <c r="B13085" i="1"/>
  <c r="A13085" i="1"/>
  <c r="C13084" i="1"/>
  <c r="B13084" i="1"/>
  <c r="A13084" i="1"/>
  <c r="C13083" i="1"/>
  <c r="B13083" i="1"/>
  <c r="A13083" i="1"/>
  <c r="C13082" i="1"/>
  <c r="B13082" i="1"/>
  <c r="A13082" i="1"/>
  <c r="C13081" i="1"/>
  <c r="B13081" i="1"/>
  <c r="A13081" i="1"/>
  <c r="C13080" i="1"/>
  <c r="B13080" i="1"/>
  <c r="A13080" i="1"/>
  <c r="C13079" i="1"/>
  <c r="B13079" i="1"/>
  <c r="A13079" i="1"/>
  <c r="C13078" i="1"/>
  <c r="B13078" i="1"/>
  <c r="A13078" i="1"/>
  <c r="C13077" i="1"/>
  <c r="B13077" i="1"/>
  <c r="A13077" i="1"/>
  <c r="C13076" i="1"/>
  <c r="B13076" i="1"/>
  <c r="A13076" i="1"/>
  <c r="C13075" i="1"/>
  <c r="B13075" i="1"/>
  <c r="A13075" i="1"/>
  <c r="C13074" i="1"/>
  <c r="B13074" i="1"/>
  <c r="A13074" i="1"/>
  <c r="C13073" i="1"/>
  <c r="B13073" i="1"/>
  <c r="A13073" i="1"/>
  <c r="C13072" i="1"/>
  <c r="B13072" i="1"/>
  <c r="A13072" i="1"/>
  <c r="C13071" i="1"/>
  <c r="B13071" i="1"/>
  <c r="A13071" i="1"/>
  <c r="C13070" i="1"/>
  <c r="B13070" i="1"/>
  <c r="A13070" i="1"/>
  <c r="C13069" i="1"/>
  <c r="B13069" i="1"/>
  <c r="A13069" i="1"/>
  <c r="C13068" i="1"/>
  <c r="B13068" i="1"/>
  <c r="A13068" i="1"/>
  <c r="C13067" i="1"/>
  <c r="B13067" i="1"/>
  <c r="A13067" i="1"/>
  <c r="C13066" i="1"/>
  <c r="B13066" i="1"/>
  <c r="A13066" i="1"/>
  <c r="C13065" i="1"/>
  <c r="B13065" i="1"/>
  <c r="A13065" i="1"/>
  <c r="C13064" i="1"/>
  <c r="B13064" i="1"/>
  <c r="A13064" i="1"/>
  <c r="C13063" i="1"/>
  <c r="B13063" i="1"/>
  <c r="A13063" i="1"/>
  <c r="C13062" i="1"/>
  <c r="B13062" i="1"/>
  <c r="A13062" i="1"/>
  <c r="C13061" i="1"/>
  <c r="B13061" i="1"/>
  <c r="A13061" i="1"/>
  <c r="C13060" i="1"/>
  <c r="B13060" i="1"/>
  <c r="A13060" i="1"/>
  <c r="C13059" i="1"/>
  <c r="B13059" i="1"/>
  <c r="A13059" i="1"/>
  <c r="C13058" i="1"/>
  <c r="B13058" i="1"/>
  <c r="A13058" i="1"/>
  <c r="C13057" i="1"/>
  <c r="B13057" i="1"/>
  <c r="A13057" i="1"/>
  <c r="C13056" i="1"/>
  <c r="B13056" i="1"/>
  <c r="A13056" i="1"/>
  <c r="C13055" i="1"/>
  <c r="B13055" i="1"/>
  <c r="A13055" i="1"/>
  <c r="C13054" i="1"/>
  <c r="B13054" i="1"/>
  <c r="A13054" i="1"/>
  <c r="C13053" i="1"/>
  <c r="B13053" i="1"/>
  <c r="A13053" i="1"/>
  <c r="C13052" i="1"/>
  <c r="B13052" i="1"/>
  <c r="A13052" i="1"/>
  <c r="C13051" i="1"/>
  <c r="B13051" i="1"/>
  <c r="A13051" i="1"/>
  <c r="C13050" i="1"/>
  <c r="B13050" i="1"/>
  <c r="A13050" i="1"/>
  <c r="C13049" i="1"/>
  <c r="B13049" i="1"/>
  <c r="A13049" i="1"/>
  <c r="C13048" i="1"/>
  <c r="B13048" i="1"/>
  <c r="A13048" i="1"/>
  <c r="C13047" i="1"/>
  <c r="B13047" i="1"/>
  <c r="A13047" i="1"/>
  <c r="C13046" i="1"/>
  <c r="B13046" i="1"/>
  <c r="A13046" i="1"/>
  <c r="C13045" i="1"/>
  <c r="B13045" i="1"/>
  <c r="A13045" i="1"/>
  <c r="C13044" i="1"/>
  <c r="B13044" i="1"/>
  <c r="A13044" i="1"/>
  <c r="C13043" i="1"/>
  <c r="B13043" i="1"/>
  <c r="A13043" i="1"/>
  <c r="C13042" i="1"/>
  <c r="B13042" i="1"/>
  <c r="A13042" i="1"/>
  <c r="C13041" i="1"/>
  <c r="B13041" i="1"/>
  <c r="A13041" i="1"/>
  <c r="C13040" i="1"/>
  <c r="B13040" i="1"/>
  <c r="A13040" i="1"/>
  <c r="C13039" i="1"/>
  <c r="B13039" i="1"/>
  <c r="A13039" i="1"/>
  <c r="C13038" i="1"/>
  <c r="B13038" i="1"/>
  <c r="A13038" i="1"/>
  <c r="C13037" i="1"/>
  <c r="B13037" i="1"/>
  <c r="A13037" i="1"/>
  <c r="C13036" i="1"/>
  <c r="B13036" i="1"/>
  <c r="A13036" i="1"/>
  <c r="C13035" i="1"/>
  <c r="B13035" i="1"/>
  <c r="A13035" i="1"/>
  <c r="C13034" i="1"/>
  <c r="B13034" i="1"/>
  <c r="A13034" i="1"/>
  <c r="C13033" i="1"/>
  <c r="B13033" i="1"/>
  <c r="A13033" i="1"/>
  <c r="C13032" i="1"/>
  <c r="B13032" i="1"/>
  <c r="A13032" i="1"/>
  <c r="C13031" i="1"/>
  <c r="B13031" i="1"/>
  <c r="A13031" i="1"/>
  <c r="C13030" i="1"/>
  <c r="B13030" i="1"/>
  <c r="A13030" i="1"/>
  <c r="C13029" i="1"/>
  <c r="B13029" i="1"/>
  <c r="A13029" i="1"/>
  <c r="C13028" i="1"/>
  <c r="B13028" i="1"/>
  <c r="A13028" i="1"/>
  <c r="C13027" i="1"/>
  <c r="B13027" i="1"/>
  <c r="A13027" i="1"/>
  <c r="C13026" i="1"/>
  <c r="B13026" i="1"/>
  <c r="A13026" i="1"/>
  <c r="C13025" i="1"/>
  <c r="B13025" i="1"/>
  <c r="A13025" i="1"/>
  <c r="C13024" i="1"/>
  <c r="B13024" i="1"/>
  <c r="A13024" i="1"/>
  <c r="C13023" i="1"/>
  <c r="B13023" i="1"/>
  <c r="A13023" i="1"/>
  <c r="C13022" i="1"/>
  <c r="B13022" i="1"/>
  <c r="A13022" i="1"/>
  <c r="C13021" i="1"/>
  <c r="B13021" i="1"/>
  <c r="A13021" i="1"/>
  <c r="C13020" i="1"/>
  <c r="B13020" i="1"/>
  <c r="A13020" i="1"/>
  <c r="C13019" i="1"/>
  <c r="B13019" i="1"/>
  <c r="A13019" i="1"/>
  <c r="C13018" i="1"/>
  <c r="B13018" i="1"/>
  <c r="A13018" i="1"/>
  <c r="C13017" i="1"/>
  <c r="B13017" i="1"/>
  <c r="A13017" i="1"/>
  <c r="C13016" i="1"/>
  <c r="B13016" i="1"/>
  <c r="A13016" i="1"/>
  <c r="C13015" i="1"/>
  <c r="B13015" i="1"/>
  <c r="A13015" i="1"/>
  <c r="C13014" i="1"/>
  <c r="B13014" i="1"/>
  <c r="A13014" i="1"/>
  <c r="C13013" i="1"/>
  <c r="B13013" i="1"/>
  <c r="A13013" i="1"/>
  <c r="C13012" i="1"/>
  <c r="B13012" i="1"/>
  <c r="A13012" i="1"/>
  <c r="C13011" i="1"/>
  <c r="B13011" i="1"/>
  <c r="A13011" i="1"/>
  <c r="C13010" i="1"/>
  <c r="B13010" i="1"/>
  <c r="A13010" i="1"/>
  <c r="C13009" i="1"/>
  <c r="B13009" i="1"/>
  <c r="A13009" i="1"/>
  <c r="C13008" i="1"/>
  <c r="B13008" i="1"/>
  <c r="A13008" i="1"/>
  <c r="C13007" i="1"/>
  <c r="B13007" i="1"/>
  <c r="A13007" i="1"/>
  <c r="C13006" i="1"/>
  <c r="B13006" i="1"/>
  <c r="A13006" i="1"/>
  <c r="C13005" i="1"/>
  <c r="B13005" i="1"/>
  <c r="A13005" i="1"/>
  <c r="C13004" i="1"/>
  <c r="B13004" i="1"/>
  <c r="A13004" i="1"/>
  <c r="C13003" i="1"/>
  <c r="B13003" i="1"/>
  <c r="A13003" i="1"/>
  <c r="C13002" i="1"/>
  <c r="B13002" i="1"/>
  <c r="A13002" i="1"/>
  <c r="C13001" i="1"/>
  <c r="B13001" i="1"/>
  <c r="A13001" i="1"/>
  <c r="C13000" i="1"/>
  <c r="B13000" i="1"/>
  <c r="A13000" i="1"/>
  <c r="C12999" i="1"/>
  <c r="B12999" i="1"/>
  <c r="A12999" i="1"/>
  <c r="C12998" i="1"/>
  <c r="B12998" i="1"/>
  <c r="A12998" i="1"/>
  <c r="C12997" i="1"/>
  <c r="B12997" i="1"/>
  <c r="A12997" i="1"/>
  <c r="C12996" i="1"/>
  <c r="B12996" i="1"/>
  <c r="A12996" i="1"/>
  <c r="C12995" i="1"/>
  <c r="B12995" i="1"/>
  <c r="A12995" i="1"/>
  <c r="C12994" i="1"/>
  <c r="B12994" i="1"/>
  <c r="A12994" i="1"/>
  <c r="C12993" i="1"/>
  <c r="B12993" i="1"/>
  <c r="A12993" i="1"/>
  <c r="C12992" i="1"/>
  <c r="B12992" i="1"/>
  <c r="A12992" i="1"/>
  <c r="C12991" i="1"/>
  <c r="B12991" i="1"/>
  <c r="A12991" i="1"/>
  <c r="C12990" i="1"/>
  <c r="B12990" i="1"/>
  <c r="A12990" i="1"/>
  <c r="C12989" i="1"/>
  <c r="B12989" i="1"/>
  <c r="A12989" i="1"/>
  <c r="C12988" i="1"/>
  <c r="B12988" i="1"/>
  <c r="A12988" i="1"/>
  <c r="C12987" i="1"/>
  <c r="B12987" i="1"/>
  <c r="A12987" i="1"/>
  <c r="C12986" i="1"/>
  <c r="B12986" i="1"/>
  <c r="A12986" i="1"/>
  <c r="C12985" i="1"/>
  <c r="B12985" i="1"/>
  <c r="A12985" i="1"/>
  <c r="C12984" i="1"/>
  <c r="B12984" i="1"/>
  <c r="A12984" i="1"/>
  <c r="C12983" i="1"/>
  <c r="B12983" i="1"/>
  <c r="A12983" i="1"/>
  <c r="C12982" i="1"/>
  <c r="B12982" i="1"/>
  <c r="A12982" i="1"/>
  <c r="C12981" i="1"/>
  <c r="B12981" i="1"/>
  <c r="A12981" i="1"/>
  <c r="C12980" i="1"/>
  <c r="B12980" i="1"/>
  <c r="A12980" i="1"/>
  <c r="C12979" i="1"/>
  <c r="B12979" i="1"/>
  <c r="A12979" i="1"/>
  <c r="C12978" i="1"/>
  <c r="B12978" i="1"/>
  <c r="A12978" i="1"/>
  <c r="C12977" i="1"/>
  <c r="B12977" i="1"/>
  <c r="A12977" i="1"/>
  <c r="C12976" i="1"/>
  <c r="B12976" i="1"/>
  <c r="A12976" i="1"/>
  <c r="C12975" i="1"/>
  <c r="B12975" i="1"/>
  <c r="A12975" i="1"/>
  <c r="C12974" i="1"/>
  <c r="B12974" i="1"/>
  <c r="A12974" i="1"/>
  <c r="C12973" i="1"/>
  <c r="B12973" i="1"/>
  <c r="A12973" i="1"/>
  <c r="C12972" i="1"/>
  <c r="B12972" i="1"/>
  <c r="A12972" i="1"/>
  <c r="C12971" i="1"/>
  <c r="B12971" i="1"/>
  <c r="A12971" i="1"/>
  <c r="C12970" i="1"/>
  <c r="B12970" i="1"/>
  <c r="A12970" i="1"/>
  <c r="C12969" i="1"/>
  <c r="B12969" i="1"/>
  <c r="A12969" i="1"/>
  <c r="C12968" i="1"/>
  <c r="B12968" i="1"/>
  <c r="A12968" i="1"/>
  <c r="C12967" i="1"/>
  <c r="B12967" i="1"/>
  <c r="A12967" i="1"/>
  <c r="C12966" i="1"/>
  <c r="B12966" i="1"/>
  <c r="A12966" i="1"/>
  <c r="C12965" i="1"/>
  <c r="B12965" i="1"/>
  <c r="A12965" i="1"/>
  <c r="C12964" i="1"/>
  <c r="B12964" i="1"/>
  <c r="A12964" i="1"/>
  <c r="C12963" i="1"/>
  <c r="B12963" i="1"/>
  <c r="A12963" i="1"/>
  <c r="C12962" i="1"/>
  <c r="B12962" i="1"/>
  <c r="A12962" i="1"/>
  <c r="C12961" i="1"/>
  <c r="B12961" i="1"/>
  <c r="A12961" i="1"/>
  <c r="C12960" i="1"/>
  <c r="B12960" i="1"/>
  <c r="A12960" i="1"/>
  <c r="C12959" i="1"/>
  <c r="B12959" i="1"/>
  <c r="A12959" i="1"/>
  <c r="C12958" i="1"/>
  <c r="B12958" i="1"/>
  <c r="A12958" i="1"/>
  <c r="C12957" i="1"/>
  <c r="B12957" i="1"/>
  <c r="A12957" i="1"/>
  <c r="C12956" i="1"/>
  <c r="B12956" i="1"/>
  <c r="A12956" i="1"/>
  <c r="C12955" i="1"/>
  <c r="B12955" i="1"/>
  <c r="A12955" i="1"/>
  <c r="C12954" i="1"/>
  <c r="B12954" i="1"/>
  <c r="A12954" i="1"/>
  <c r="C12953" i="1"/>
  <c r="B12953" i="1"/>
  <c r="A12953" i="1"/>
  <c r="C12952" i="1"/>
  <c r="B12952" i="1"/>
  <c r="A12952" i="1"/>
  <c r="C12951" i="1"/>
  <c r="B12951" i="1"/>
  <c r="A12951" i="1"/>
  <c r="C12950" i="1"/>
  <c r="B12950" i="1"/>
  <c r="A12950" i="1"/>
  <c r="C12949" i="1"/>
  <c r="B12949" i="1"/>
  <c r="A12949" i="1"/>
  <c r="C12948" i="1"/>
  <c r="B12948" i="1"/>
  <c r="A12948" i="1"/>
  <c r="C12947" i="1"/>
  <c r="B12947" i="1"/>
  <c r="A12947" i="1"/>
  <c r="C12946" i="1"/>
  <c r="B12946" i="1"/>
  <c r="A12946" i="1"/>
  <c r="C12945" i="1"/>
  <c r="B12945" i="1"/>
  <c r="A12945" i="1"/>
  <c r="C12944" i="1"/>
  <c r="B12944" i="1"/>
  <c r="A12944" i="1"/>
  <c r="C12943" i="1"/>
  <c r="B12943" i="1"/>
  <c r="A12943" i="1"/>
  <c r="C12942" i="1"/>
  <c r="B12942" i="1"/>
  <c r="A12942" i="1"/>
  <c r="C12941" i="1"/>
  <c r="B12941" i="1"/>
  <c r="A12941" i="1"/>
  <c r="C12940" i="1"/>
  <c r="B12940" i="1"/>
  <c r="A12940" i="1"/>
  <c r="C12939" i="1"/>
  <c r="B12939" i="1"/>
  <c r="A12939" i="1"/>
  <c r="C12938" i="1"/>
  <c r="B12938" i="1"/>
  <c r="A12938" i="1"/>
  <c r="C12937" i="1"/>
  <c r="B12937" i="1"/>
  <c r="A12937" i="1"/>
  <c r="C12936" i="1"/>
  <c r="B12936" i="1"/>
  <c r="A12936" i="1"/>
  <c r="C12935" i="1"/>
  <c r="B12935" i="1"/>
  <c r="A12935" i="1"/>
  <c r="C12934" i="1"/>
  <c r="B12934" i="1"/>
  <c r="A12934" i="1"/>
  <c r="C12933" i="1"/>
  <c r="B12933" i="1"/>
  <c r="A12933" i="1"/>
  <c r="C12932" i="1"/>
  <c r="B12932" i="1"/>
  <c r="A12932" i="1"/>
  <c r="C12931" i="1"/>
  <c r="B12931" i="1"/>
  <c r="A12931" i="1"/>
  <c r="C12930" i="1"/>
  <c r="B12930" i="1"/>
  <c r="A12930" i="1"/>
  <c r="C12929" i="1"/>
  <c r="B12929" i="1"/>
  <c r="A12929" i="1"/>
  <c r="C12928" i="1"/>
  <c r="B12928" i="1"/>
  <c r="A12928" i="1"/>
  <c r="C12927" i="1"/>
  <c r="B12927" i="1"/>
  <c r="A12927" i="1"/>
  <c r="C12926" i="1"/>
  <c r="B12926" i="1"/>
  <c r="A12926" i="1"/>
  <c r="C12925" i="1"/>
  <c r="B12925" i="1"/>
  <c r="A12925" i="1"/>
  <c r="C12924" i="1"/>
  <c r="B12924" i="1"/>
  <c r="A12924" i="1"/>
  <c r="C12923" i="1"/>
  <c r="B12923" i="1"/>
  <c r="A12923" i="1"/>
  <c r="C12922" i="1"/>
  <c r="B12922" i="1"/>
  <c r="A12922" i="1"/>
  <c r="C12921" i="1"/>
  <c r="B12921" i="1"/>
  <c r="A12921" i="1"/>
  <c r="C12920" i="1"/>
  <c r="B12920" i="1"/>
  <c r="A12920" i="1"/>
  <c r="C12919" i="1"/>
  <c r="B12919" i="1"/>
  <c r="A12919" i="1"/>
  <c r="C12918" i="1"/>
  <c r="B12918" i="1"/>
  <c r="A12918" i="1"/>
  <c r="C12917" i="1"/>
  <c r="B12917" i="1"/>
  <c r="A12917" i="1"/>
  <c r="C12916" i="1"/>
  <c r="B12916" i="1"/>
  <c r="A12916" i="1"/>
  <c r="C12915" i="1"/>
  <c r="B12915" i="1"/>
  <c r="A12915" i="1"/>
  <c r="C12914" i="1"/>
  <c r="B12914" i="1"/>
  <c r="A12914" i="1"/>
  <c r="C12913" i="1"/>
  <c r="B12913" i="1"/>
  <c r="A12913" i="1"/>
  <c r="C12912" i="1"/>
  <c r="B12912" i="1"/>
  <c r="A12912" i="1"/>
  <c r="C12911" i="1"/>
  <c r="B12911" i="1"/>
  <c r="A12911" i="1"/>
  <c r="C12910" i="1"/>
  <c r="B12910" i="1"/>
  <c r="A12910" i="1"/>
  <c r="C12909" i="1"/>
  <c r="B12909" i="1"/>
  <c r="A12909" i="1"/>
  <c r="C12908" i="1"/>
  <c r="B12908" i="1"/>
  <c r="A12908" i="1"/>
  <c r="C12907" i="1"/>
  <c r="B12907" i="1"/>
  <c r="A12907" i="1"/>
  <c r="C12906" i="1"/>
  <c r="B12906" i="1"/>
  <c r="A12906" i="1"/>
  <c r="C12905" i="1"/>
  <c r="B12905" i="1"/>
  <c r="A12905" i="1"/>
  <c r="C12904" i="1"/>
  <c r="B12904" i="1"/>
  <c r="A12904" i="1"/>
  <c r="C12903" i="1"/>
  <c r="B12903" i="1"/>
  <c r="A12903" i="1"/>
  <c r="C12902" i="1"/>
  <c r="B12902" i="1"/>
  <c r="A12902" i="1"/>
  <c r="C12901" i="1"/>
  <c r="B12901" i="1"/>
  <c r="A12901" i="1"/>
  <c r="C12900" i="1"/>
  <c r="B12900" i="1"/>
  <c r="A12900" i="1"/>
  <c r="C12899" i="1"/>
  <c r="B12899" i="1"/>
  <c r="A12899" i="1"/>
  <c r="C12898" i="1"/>
  <c r="B12898" i="1"/>
  <c r="A12898" i="1"/>
  <c r="C12897" i="1"/>
  <c r="B12897" i="1"/>
  <c r="A12897" i="1"/>
  <c r="C12896" i="1"/>
  <c r="B12896" i="1"/>
  <c r="A12896" i="1"/>
  <c r="C12895" i="1"/>
  <c r="B12895" i="1"/>
  <c r="A12895" i="1"/>
  <c r="C12894" i="1"/>
  <c r="B12894" i="1"/>
  <c r="A12894" i="1"/>
  <c r="C12893" i="1"/>
  <c r="B12893" i="1"/>
  <c r="A12893" i="1"/>
  <c r="C12892" i="1"/>
  <c r="B12892" i="1"/>
  <c r="A12892" i="1"/>
  <c r="C12891" i="1"/>
  <c r="B12891" i="1"/>
  <c r="A12891" i="1"/>
  <c r="C12890" i="1"/>
  <c r="B12890" i="1"/>
  <c r="A12890" i="1"/>
  <c r="C12889" i="1"/>
  <c r="B12889" i="1"/>
  <c r="A12889" i="1"/>
  <c r="C12888" i="1"/>
  <c r="B12888" i="1"/>
  <c r="A12888" i="1"/>
  <c r="C12887" i="1"/>
  <c r="B12887" i="1"/>
  <c r="A12887" i="1"/>
  <c r="C12886" i="1"/>
  <c r="B12886" i="1"/>
  <c r="A12886" i="1"/>
  <c r="C12885" i="1"/>
  <c r="B12885" i="1"/>
  <c r="A12885" i="1"/>
  <c r="C12884" i="1"/>
  <c r="B12884" i="1"/>
  <c r="A12884" i="1"/>
  <c r="C12883" i="1"/>
  <c r="B12883" i="1"/>
  <c r="A12883" i="1"/>
  <c r="C12882" i="1"/>
  <c r="B12882" i="1"/>
  <c r="A12882" i="1"/>
  <c r="C12881" i="1"/>
  <c r="B12881" i="1"/>
  <c r="A12881" i="1"/>
  <c r="C12880" i="1"/>
  <c r="B12880" i="1"/>
  <c r="A12880" i="1"/>
  <c r="C12879" i="1"/>
  <c r="B12879" i="1"/>
  <c r="A12879" i="1"/>
  <c r="C12878" i="1"/>
  <c r="B12878" i="1"/>
  <c r="A12878" i="1"/>
  <c r="C12877" i="1"/>
  <c r="B12877" i="1"/>
  <c r="A12877" i="1"/>
  <c r="C12876" i="1"/>
  <c r="B12876" i="1"/>
  <c r="A12876" i="1"/>
  <c r="C12875" i="1"/>
  <c r="B12875" i="1"/>
  <c r="A12875" i="1"/>
  <c r="C12874" i="1"/>
  <c r="B12874" i="1"/>
  <c r="A12874" i="1"/>
  <c r="C12873" i="1"/>
  <c r="B12873" i="1"/>
  <c r="A12873" i="1"/>
  <c r="C12872" i="1"/>
  <c r="B12872" i="1"/>
  <c r="A12872" i="1"/>
  <c r="C12871" i="1"/>
  <c r="B12871" i="1"/>
  <c r="A12871" i="1"/>
  <c r="C12870" i="1"/>
  <c r="B12870" i="1"/>
  <c r="A12870" i="1"/>
  <c r="C12869" i="1"/>
  <c r="B12869" i="1"/>
  <c r="A12869" i="1"/>
  <c r="C12868" i="1"/>
  <c r="B12868" i="1"/>
  <c r="A12868" i="1"/>
  <c r="C12867" i="1"/>
  <c r="B12867" i="1"/>
  <c r="A12867" i="1"/>
  <c r="C12866" i="1"/>
  <c r="B12866" i="1"/>
  <c r="A12866" i="1"/>
  <c r="C12865" i="1"/>
  <c r="B12865" i="1"/>
  <c r="A12865" i="1"/>
  <c r="C12864" i="1"/>
  <c r="B12864" i="1"/>
  <c r="A12864" i="1"/>
  <c r="C12863" i="1"/>
  <c r="B12863" i="1"/>
  <c r="A12863" i="1"/>
  <c r="C12862" i="1"/>
  <c r="B12862" i="1"/>
  <c r="A12862" i="1"/>
  <c r="C12861" i="1"/>
  <c r="B12861" i="1"/>
  <c r="A12861" i="1"/>
  <c r="C12860" i="1"/>
  <c r="B12860" i="1"/>
  <c r="A12860" i="1"/>
  <c r="C12859" i="1"/>
  <c r="B12859" i="1"/>
  <c r="A12859" i="1"/>
  <c r="C12858" i="1"/>
  <c r="B12858" i="1"/>
  <c r="A12858" i="1"/>
  <c r="C12857" i="1"/>
  <c r="B12857" i="1"/>
  <c r="A12857" i="1"/>
  <c r="C12856" i="1"/>
  <c r="B12856" i="1"/>
  <c r="A12856" i="1"/>
  <c r="C12855" i="1"/>
  <c r="B12855" i="1"/>
  <c r="A12855" i="1"/>
  <c r="C12854" i="1"/>
  <c r="B12854" i="1"/>
  <c r="A12854" i="1"/>
  <c r="C12853" i="1"/>
  <c r="B12853" i="1"/>
  <c r="A12853" i="1"/>
  <c r="C12852" i="1"/>
  <c r="B12852" i="1"/>
  <c r="A12852" i="1"/>
  <c r="C12851" i="1"/>
  <c r="B12851" i="1"/>
  <c r="A12851" i="1"/>
  <c r="C12850" i="1"/>
  <c r="B12850" i="1"/>
  <c r="A12850" i="1"/>
  <c r="C12849" i="1"/>
  <c r="B12849" i="1"/>
  <c r="A12849" i="1"/>
  <c r="C12848" i="1"/>
  <c r="B12848" i="1"/>
  <c r="A12848" i="1"/>
  <c r="C12847" i="1"/>
  <c r="B12847" i="1"/>
  <c r="A12847" i="1"/>
  <c r="C12846" i="1"/>
  <c r="B12846" i="1"/>
  <c r="A12846" i="1"/>
  <c r="C12845" i="1"/>
  <c r="B12845" i="1"/>
  <c r="A12845" i="1"/>
  <c r="C12844" i="1"/>
  <c r="B12844" i="1"/>
  <c r="A12844" i="1"/>
  <c r="C12843" i="1"/>
  <c r="B12843" i="1"/>
  <c r="A12843" i="1"/>
  <c r="C12842" i="1"/>
  <c r="B12842" i="1"/>
  <c r="A12842" i="1"/>
  <c r="C12841" i="1"/>
  <c r="B12841" i="1"/>
  <c r="A12841" i="1"/>
  <c r="C12840" i="1"/>
  <c r="B12840" i="1"/>
  <c r="A12840" i="1"/>
  <c r="C12839" i="1"/>
  <c r="B12839" i="1"/>
  <c r="A12839" i="1"/>
  <c r="C12838" i="1"/>
  <c r="B12838" i="1"/>
  <c r="A12838" i="1"/>
  <c r="C12837" i="1"/>
  <c r="B12837" i="1"/>
  <c r="A12837" i="1"/>
  <c r="C12836" i="1"/>
  <c r="B12836" i="1"/>
  <c r="A12836" i="1"/>
  <c r="C12835" i="1"/>
  <c r="B12835" i="1"/>
  <c r="A12835" i="1"/>
  <c r="C12834" i="1"/>
  <c r="B12834" i="1"/>
  <c r="A12834" i="1"/>
  <c r="C12833" i="1"/>
  <c r="B12833" i="1"/>
  <c r="A12833" i="1"/>
  <c r="C12832" i="1"/>
  <c r="B12832" i="1"/>
  <c r="A12832" i="1"/>
  <c r="C12831" i="1"/>
  <c r="B12831" i="1"/>
  <c r="A12831" i="1"/>
  <c r="C12830" i="1"/>
  <c r="B12830" i="1"/>
  <c r="A12830" i="1"/>
  <c r="C12829" i="1"/>
  <c r="B12829" i="1"/>
  <c r="A12829" i="1"/>
  <c r="C12828" i="1"/>
  <c r="B12828" i="1"/>
  <c r="A12828" i="1"/>
  <c r="C12827" i="1"/>
  <c r="B12827" i="1"/>
  <c r="A12827" i="1"/>
  <c r="C12826" i="1"/>
  <c r="B12826" i="1"/>
  <c r="A12826" i="1"/>
  <c r="C12825" i="1"/>
  <c r="B12825" i="1"/>
  <c r="A12825" i="1"/>
  <c r="C12824" i="1"/>
  <c r="B12824" i="1"/>
  <c r="A12824" i="1"/>
  <c r="C12823" i="1"/>
  <c r="B12823" i="1"/>
  <c r="A12823" i="1"/>
  <c r="C12822" i="1"/>
  <c r="B12822" i="1"/>
  <c r="A12822" i="1"/>
  <c r="C12821" i="1"/>
  <c r="B12821" i="1"/>
  <c r="A12821" i="1"/>
  <c r="C12820" i="1"/>
  <c r="B12820" i="1"/>
  <c r="A12820" i="1"/>
  <c r="C12819" i="1"/>
  <c r="B12819" i="1"/>
  <c r="A12819" i="1"/>
  <c r="C12818" i="1"/>
  <c r="B12818" i="1"/>
  <c r="A12818" i="1"/>
  <c r="C12817" i="1"/>
  <c r="B12817" i="1"/>
  <c r="A12817" i="1"/>
  <c r="C12816" i="1"/>
  <c r="B12816" i="1"/>
  <c r="A12816" i="1"/>
  <c r="C12815" i="1"/>
  <c r="B12815" i="1"/>
  <c r="A12815" i="1"/>
  <c r="C12814" i="1"/>
  <c r="B12814" i="1"/>
  <c r="A12814" i="1"/>
  <c r="C12813" i="1"/>
  <c r="B12813" i="1"/>
  <c r="A12813" i="1"/>
  <c r="C12812" i="1"/>
  <c r="B12812" i="1"/>
  <c r="A12812" i="1"/>
  <c r="C12811" i="1"/>
  <c r="B12811" i="1"/>
  <c r="A12811" i="1"/>
  <c r="C12810" i="1"/>
  <c r="B12810" i="1"/>
  <c r="A12810" i="1"/>
  <c r="C12809" i="1"/>
  <c r="B12809" i="1"/>
  <c r="A12809" i="1"/>
  <c r="C12808" i="1"/>
  <c r="B12808" i="1"/>
  <c r="A12808" i="1"/>
  <c r="C12807" i="1"/>
  <c r="B12807" i="1"/>
  <c r="A12807" i="1"/>
  <c r="C12806" i="1"/>
  <c r="B12806" i="1"/>
  <c r="A12806" i="1"/>
  <c r="C12805" i="1"/>
  <c r="B12805" i="1"/>
  <c r="A12805" i="1"/>
  <c r="C12804" i="1"/>
  <c r="B12804" i="1"/>
  <c r="A12804" i="1"/>
  <c r="C12803" i="1"/>
  <c r="B12803" i="1"/>
  <c r="A12803" i="1"/>
  <c r="C12802" i="1"/>
  <c r="B12802" i="1"/>
  <c r="A12802" i="1"/>
  <c r="C12801" i="1"/>
  <c r="B12801" i="1"/>
  <c r="A12801" i="1"/>
  <c r="C12800" i="1"/>
  <c r="B12800" i="1"/>
  <c r="A12800" i="1"/>
  <c r="C12799" i="1"/>
  <c r="B12799" i="1"/>
  <c r="A12799" i="1"/>
  <c r="C12798" i="1"/>
  <c r="B12798" i="1"/>
  <c r="A12798" i="1"/>
  <c r="C12797" i="1"/>
  <c r="B12797" i="1"/>
  <c r="A12797" i="1"/>
  <c r="C12796" i="1"/>
  <c r="B12796" i="1"/>
  <c r="A12796" i="1"/>
  <c r="C12795" i="1"/>
  <c r="B12795" i="1"/>
  <c r="A12795" i="1"/>
  <c r="C12794" i="1"/>
  <c r="B12794" i="1"/>
  <c r="A12794" i="1"/>
  <c r="C12793" i="1"/>
  <c r="B12793" i="1"/>
  <c r="A12793" i="1"/>
  <c r="C12792" i="1"/>
  <c r="B12792" i="1"/>
  <c r="A12792" i="1"/>
  <c r="C12791" i="1"/>
  <c r="B12791" i="1"/>
  <c r="A12791" i="1"/>
  <c r="C12790" i="1"/>
  <c r="B12790" i="1"/>
  <c r="A12790" i="1"/>
  <c r="C12789" i="1"/>
  <c r="B12789" i="1"/>
  <c r="A12789" i="1"/>
  <c r="C12788" i="1"/>
  <c r="B12788" i="1"/>
  <c r="A12788" i="1"/>
  <c r="C12787" i="1"/>
  <c r="B12787" i="1"/>
  <c r="A12787" i="1"/>
  <c r="C12786" i="1"/>
  <c r="B12786" i="1"/>
  <c r="A12786" i="1"/>
  <c r="C12785" i="1"/>
  <c r="B12785" i="1"/>
  <c r="A12785" i="1"/>
  <c r="C12784" i="1"/>
  <c r="B12784" i="1"/>
  <c r="A12784" i="1"/>
  <c r="C12783" i="1"/>
  <c r="B12783" i="1"/>
  <c r="A12783" i="1"/>
  <c r="C12782" i="1"/>
  <c r="B12782" i="1"/>
  <c r="A12782" i="1"/>
  <c r="C12781" i="1"/>
  <c r="B12781" i="1"/>
  <c r="A12781" i="1"/>
  <c r="C12780" i="1"/>
  <c r="B12780" i="1"/>
  <c r="A12780" i="1"/>
  <c r="C12779" i="1"/>
  <c r="B12779" i="1"/>
  <c r="A12779" i="1"/>
  <c r="C12778" i="1"/>
  <c r="B12778" i="1"/>
  <c r="A12778" i="1"/>
  <c r="C12777" i="1"/>
  <c r="B12777" i="1"/>
  <c r="A12777" i="1"/>
  <c r="C12776" i="1"/>
  <c r="B12776" i="1"/>
  <c r="A12776" i="1"/>
  <c r="C12775" i="1"/>
  <c r="B12775" i="1"/>
  <c r="A12775" i="1"/>
  <c r="C12774" i="1"/>
  <c r="B12774" i="1"/>
  <c r="A12774" i="1"/>
  <c r="C12773" i="1"/>
  <c r="B12773" i="1"/>
  <c r="A12773" i="1"/>
  <c r="C12772" i="1"/>
  <c r="B12772" i="1"/>
  <c r="A12772" i="1"/>
  <c r="C12771" i="1"/>
  <c r="B12771" i="1"/>
  <c r="A12771" i="1"/>
  <c r="C12770" i="1"/>
  <c r="B12770" i="1"/>
  <c r="A12770" i="1"/>
  <c r="C12769" i="1"/>
  <c r="B12769" i="1"/>
  <c r="A12769" i="1"/>
  <c r="C12768" i="1"/>
  <c r="B12768" i="1"/>
  <c r="A12768" i="1"/>
  <c r="C12767" i="1"/>
  <c r="B12767" i="1"/>
  <c r="A12767" i="1"/>
  <c r="C12766" i="1"/>
  <c r="B12766" i="1"/>
  <c r="A12766" i="1"/>
  <c r="C12765" i="1"/>
  <c r="B12765" i="1"/>
  <c r="A12765" i="1"/>
  <c r="C12764" i="1"/>
  <c r="B12764" i="1"/>
  <c r="A12764" i="1"/>
  <c r="C12763" i="1"/>
  <c r="B12763" i="1"/>
  <c r="A12763" i="1"/>
  <c r="C12762" i="1"/>
  <c r="B12762" i="1"/>
  <c r="A12762" i="1"/>
  <c r="C12761" i="1"/>
  <c r="B12761" i="1"/>
  <c r="A12761" i="1"/>
  <c r="C12760" i="1"/>
  <c r="B12760" i="1"/>
  <c r="A12760" i="1"/>
  <c r="C12759" i="1"/>
  <c r="B12759" i="1"/>
  <c r="A12759" i="1"/>
  <c r="C12758" i="1"/>
  <c r="B12758" i="1"/>
  <c r="A12758" i="1"/>
  <c r="C12757" i="1"/>
  <c r="B12757" i="1"/>
  <c r="A12757" i="1"/>
  <c r="C12756" i="1"/>
  <c r="B12756" i="1"/>
  <c r="A12756" i="1"/>
  <c r="C12755" i="1"/>
  <c r="B12755" i="1"/>
  <c r="A12755" i="1"/>
  <c r="C12754" i="1"/>
  <c r="B12754" i="1"/>
  <c r="A12754" i="1"/>
  <c r="C12753" i="1"/>
  <c r="B12753" i="1"/>
  <c r="A12753" i="1"/>
  <c r="C12752" i="1"/>
  <c r="B12752" i="1"/>
  <c r="A12752" i="1"/>
  <c r="C12751" i="1"/>
  <c r="B12751" i="1"/>
  <c r="A12751" i="1"/>
  <c r="C12750" i="1"/>
  <c r="B12750" i="1"/>
  <c r="A12750" i="1"/>
  <c r="C12749" i="1"/>
  <c r="B12749" i="1"/>
  <c r="A12749" i="1"/>
  <c r="C12748" i="1"/>
  <c r="B12748" i="1"/>
  <c r="A12748" i="1"/>
  <c r="C12747" i="1"/>
  <c r="B12747" i="1"/>
  <c r="A12747" i="1"/>
  <c r="C12746" i="1"/>
  <c r="B12746" i="1"/>
  <c r="A12746" i="1"/>
  <c r="C12745" i="1"/>
  <c r="B12745" i="1"/>
  <c r="A12745" i="1"/>
  <c r="C12744" i="1"/>
  <c r="B12744" i="1"/>
  <c r="A12744" i="1"/>
  <c r="C12743" i="1"/>
  <c r="B12743" i="1"/>
  <c r="A12743" i="1"/>
  <c r="C12742" i="1"/>
  <c r="B12742" i="1"/>
  <c r="A12742" i="1"/>
  <c r="C12741" i="1"/>
  <c r="B12741" i="1"/>
  <c r="A12741" i="1"/>
  <c r="C12740" i="1"/>
  <c r="B12740" i="1"/>
  <c r="A12740" i="1"/>
  <c r="C12739" i="1"/>
  <c r="B12739" i="1"/>
  <c r="A12739" i="1"/>
  <c r="C12738" i="1"/>
  <c r="B12738" i="1"/>
  <c r="A12738" i="1"/>
  <c r="C12737" i="1"/>
  <c r="B12737" i="1"/>
  <c r="A12737" i="1"/>
  <c r="C12736" i="1"/>
  <c r="B12736" i="1"/>
  <c r="A12736" i="1"/>
  <c r="C12735" i="1"/>
  <c r="B12735" i="1"/>
  <c r="A12735" i="1"/>
  <c r="C12734" i="1"/>
  <c r="B12734" i="1"/>
  <c r="A12734" i="1"/>
  <c r="C12733" i="1"/>
  <c r="B12733" i="1"/>
  <c r="A12733" i="1"/>
  <c r="C12732" i="1"/>
  <c r="B12732" i="1"/>
  <c r="A12732" i="1"/>
  <c r="C12731" i="1"/>
  <c r="B12731" i="1"/>
  <c r="A12731" i="1"/>
  <c r="C12730" i="1"/>
  <c r="B12730" i="1"/>
  <c r="A12730" i="1"/>
  <c r="C12729" i="1"/>
  <c r="B12729" i="1"/>
  <c r="A12729" i="1"/>
  <c r="C12728" i="1"/>
  <c r="B12728" i="1"/>
  <c r="A12728" i="1"/>
  <c r="C12727" i="1"/>
  <c r="B12727" i="1"/>
  <c r="A12727" i="1"/>
  <c r="C12726" i="1"/>
  <c r="B12726" i="1"/>
  <c r="A12726" i="1"/>
  <c r="C12725" i="1"/>
  <c r="B12725" i="1"/>
  <c r="A12725" i="1"/>
  <c r="C12724" i="1"/>
  <c r="B12724" i="1"/>
  <c r="A12724" i="1"/>
  <c r="C12723" i="1"/>
  <c r="B12723" i="1"/>
  <c r="A12723" i="1"/>
  <c r="C12722" i="1"/>
  <c r="B12722" i="1"/>
  <c r="A12722" i="1"/>
  <c r="C12721" i="1"/>
  <c r="B12721" i="1"/>
  <c r="A12721" i="1"/>
  <c r="C12720" i="1"/>
  <c r="B12720" i="1"/>
  <c r="A12720" i="1"/>
  <c r="C12719" i="1"/>
  <c r="B12719" i="1"/>
  <c r="A12719" i="1"/>
  <c r="C12718" i="1"/>
  <c r="B12718" i="1"/>
  <c r="A12718" i="1"/>
  <c r="C12717" i="1"/>
  <c r="B12717" i="1"/>
  <c r="A12717" i="1"/>
  <c r="C12716" i="1"/>
  <c r="B12716" i="1"/>
  <c r="A12716" i="1"/>
  <c r="C12715" i="1"/>
  <c r="B12715" i="1"/>
  <c r="A12715" i="1"/>
  <c r="C12714" i="1"/>
  <c r="B12714" i="1"/>
  <c r="A12714" i="1"/>
  <c r="C12713" i="1"/>
  <c r="B12713" i="1"/>
  <c r="A12713" i="1"/>
  <c r="C12712" i="1"/>
  <c r="B12712" i="1"/>
  <c r="A12712" i="1"/>
  <c r="C12711" i="1"/>
  <c r="B12711" i="1"/>
  <c r="A12711" i="1"/>
  <c r="C12710" i="1"/>
  <c r="B12710" i="1"/>
  <c r="A12710" i="1"/>
  <c r="C12709" i="1"/>
  <c r="B12709" i="1"/>
  <c r="A12709" i="1"/>
  <c r="C12708" i="1"/>
  <c r="B12708" i="1"/>
  <c r="A12708" i="1"/>
  <c r="C12707" i="1"/>
  <c r="B12707" i="1"/>
  <c r="A12707" i="1"/>
  <c r="C12706" i="1"/>
  <c r="B12706" i="1"/>
  <c r="A12706" i="1"/>
  <c r="C12705" i="1"/>
  <c r="B12705" i="1"/>
  <c r="A12705" i="1"/>
  <c r="C12704" i="1"/>
  <c r="B12704" i="1"/>
  <c r="A12704" i="1"/>
  <c r="C12703" i="1"/>
  <c r="B12703" i="1"/>
  <c r="A12703" i="1"/>
  <c r="C12702" i="1"/>
  <c r="B12702" i="1"/>
  <c r="A12702" i="1"/>
  <c r="C12701" i="1"/>
  <c r="B12701" i="1"/>
  <c r="A12701" i="1"/>
  <c r="C12700" i="1"/>
  <c r="B12700" i="1"/>
  <c r="A12700" i="1"/>
  <c r="C12699" i="1"/>
  <c r="B12699" i="1"/>
  <c r="A12699" i="1"/>
  <c r="C12698" i="1"/>
  <c r="B12698" i="1"/>
  <c r="A12698" i="1"/>
  <c r="C12697" i="1"/>
  <c r="B12697" i="1"/>
  <c r="A12697" i="1"/>
  <c r="C12696" i="1"/>
  <c r="B12696" i="1"/>
  <c r="A12696" i="1"/>
  <c r="C12695" i="1"/>
  <c r="B12695" i="1"/>
  <c r="A12695" i="1"/>
  <c r="C12694" i="1"/>
  <c r="B12694" i="1"/>
  <c r="A12694" i="1"/>
  <c r="C12693" i="1"/>
  <c r="B12693" i="1"/>
  <c r="A12693" i="1"/>
  <c r="C12692" i="1"/>
  <c r="B12692" i="1"/>
  <c r="A12692" i="1"/>
  <c r="C12691" i="1"/>
  <c r="B12691" i="1"/>
  <c r="A12691" i="1"/>
  <c r="C12690" i="1"/>
  <c r="B12690" i="1"/>
  <c r="A12690" i="1"/>
  <c r="C12689" i="1"/>
  <c r="B12689" i="1"/>
  <c r="A12689" i="1"/>
  <c r="C12688" i="1"/>
  <c r="B12688" i="1"/>
  <c r="A12688" i="1"/>
  <c r="C12687" i="1"/>
  <c r="B12687" i="1"/>
  <c r="A12687" i="1"/>
  <c r="C12686" i="1"/>
  <c r="B12686" i="1"/>
  <c r="A12686" i="1"/>
  <c r="C12685" i="1"/>
  <c r="B12685" i="1"/>
  <c r="A12685" i="1"/>
  <c r="C12684" i="1"/>
  <c r="B12684" i="1"/>
  <c r="A12684" i="1"/>
  <c r="C12683" i="1"/>
  <c r="B12683" i="1"/>
  <c r="A12683" i="1"/>
  <c r="C12682" i="1"/>
  <c r="B12682" i="1"/>
  <c r="A12682" i="1"/>
  <c r="C12681" i="1"/>
  <c r="B12681" i="1"/>
  <c r="A12681" i="1"/>
  <c r="C12680" i="1"/>
  <c r="B12680" i="1"/>
  <c r="A12680" i="1"/>
  <c r="C12679" i="1"/>
  <c r="B12679" i="1"/>
  <c r="A12679" i="1"/>
  <c r="C12678" i="1"/>
  <c r="B12678" i="1"/>
  <c r="A12678" i="1"/>
  <c r="C12677" i="1"/>
  <c r="B12677" i="1"/>
  <c r="A12677" i="1"/>
  <c r="C12676" i="1"/>
  <c r="B12676" i="1"/>
  <c r="A12676" i="1"/>
  <c r="C12675" i="1"/>
  <c r="B12675" i="1"/>
  <c r="A12675" i="1"/>
  <c r="C12674" i="1"/>
  <c r="B12674" i="1"/>
  <c r="A12674" i="1"/>
  <c r="C12673" i="1"/>
  <c r="B12673" i="1"/>
  <c r="A12673" i="1"/>
  <c r="C12672" i="1"/>
  <c r="B12672" i="1"/>
  <c r="A12672" i="1"/>
  <c r="C12671" i="1"/>
  <c r="B12671" i="1"/>
  <c r="A12671" i="1"/>
  <c r="C12670" i="1"/>
  <c r="B12670" i="1"/>
  <c r="A12670" i="1"/>
  <c r="C12669" i="1"/>
  <c r="B12669" i="1"/>
  <c r="A12669" i="1"/>
  <c r="C12668" i="1"/>
  <c r="B12668" i="1"/>
  <c r="A12668" i="1"/>
  <c r="C12667" i="1"/>
  <c r="B12667" i="1"/>
  <c r="A12667" i="1"/>
  <c r="C12666" i="1"/>
  <c r="B12666" i="1"/>
  <c r="A12666" i="1"/>
  <c r="C12665" i="1"/>
  <c r="B12665" i="1"/>
  <c r="A12665" i="1"/>
  <c r="C12664" i="1"/>
  <c r="B12664" i="1"/>
  <c r="A12664" i="1"/>
  <c r="C12663" i="1"/>
  <c r="B12663" i="1"/>
  <c r="A12663" i="1"/>
  <c r="C12662" i="1"/>
  <c r="B12662" i="1"/>
  <c r="A12662" i="1"/>
  <c r="C12661" i="1"/>
  <c r="B12661" i="1"/>
  <c r="A12661" i="1"/>
  <c r="C12660" i="1"/>
  <c r="B12660" i="1"/>
  <c r="A12660" i="1"/>
  <c r="C12659" i="1"/>
  <c r="B12659" i="1"/>
  <c r="A12659" i="1"/>
  <c r="C12658" i="1"/>
  <c r="B12658" i="1"/>
  <c r="A12658" i="1"/>
  <c r="C12657" i="1"/>
  <c r="B12657" i="1"/>
  <c r="A12657" i="1"/>
  <c r="C12656" i="1"/>
  <c r="B12656" i="1"/>
  <c r="A12656" i="1"/>
  <c r="C12655" i="1"/>
  <c r="B12655" i="1"/>
  <c r="A12655" i="1"/>
  <c r="C12654" i="1"/>
  <c r="B12654" i="1"/>
  <c r="A12654" i="1"/>
  <c r="C12653" i="1"/>
  <c r="B12653" i="1"/>
  <c r="A12653" i="1"/>
  <c r="C12652" i="1"/>
  <c r="B12652" i="1"/>
  <c r="A12652" i="1"/>
  <c r="C12651" i="1"/>
  <c r="B12651" i="1"/>
  <c r="A12651" i="1"/>
  <c r="C12650" i="1"/>
  <c r="B12650" i="1"/>
  <c r="A12650" i="1"/>
  <c r="C12649" i="1"/>
  <c r="B12649" i="1"/>
  <c r="A12649" i="1"/>
  <c r="C12648" i="1"/>
  <c r="B12648" i="1"/>
  <c r="A12648" i="1"/>
  <c r="C12647" i="1"/>
  <c r="B12647" i="1"/>
  <c r="A12647" i="1"/>
  <c r="C12646" i="1"/>
  <c r="B12646" i="1"/>
  <c r="A12646" i="1"/>
  <c r="C12645" i="1"/>
  <c r="B12645" i="1"/>
  <c r="A12645" i="1"/>
  <c r="C12644" i="1"/>
  <c r="B12644" i="1"/>
  <c r="A12644" i="1"/>
  <c r="C12643" i="1"/>
  <c r="B12643" i="1"/>
  <c r="A12643" i="1"/>
  <c r="C12642" i="1"/>
  <c r="B12642" i="1"/>
  <c r="A12642" i="1"/>
  <c r="C12641" i="1"/>
  <c r="B12641" i="1"/>
  <c r="A12641" i="1"/>
  <c r="C12640" i="1"/>
  <c r="B12640" i="1"/>
  <c r="A12640" i="1"/>
  <c r="C12639" i="1"/>
  <c r="B12639" i="1"/>
  <c r="A12639" i="1"/>
  <c r="C12638" i="1"/>
  <c r="B12638" i="1"/>
  <c r="A12638" i="1"/>
  <c r="C12637" i="1"/>
  <c r="B12637" i="1"/>
  <c r="A12637" i="1"/>
  <c r="C12636" i="1"/>
  <c r="B12636" i="1"/>
  <c r="A12636" i="1"/>
  <c r="C12635" i="1"/>
  <c r="B12635" i="1"/>
  <c r="A12635" i="1"/>
  <c r="C12634" i="1"/>
  <c r="B12634" i="1"/>
  <c r="A12634" i="1"/>
  <c r="C12633" i="1"/>
  <c r="B12633" i="1"/>
  <c r="A12633" i="1"/>
  <c r="C12632" i="1"/>
  <c r="B12632" i="1"/>
  <c r="A12632" i="1"/>
  <c r="C12631" i="1"/>
  <c r="B12631" i="1"/>
  <c r="A12631" i="1"/>
  <c r="C12630" i="1"/>
  <c r="B12630" i="1"/>
  <c r="A12630" i="1"/>
  <c r="C12629" i="1"/>
  <c r="B12629" i="1"/>
  <c r="A12629" i="1"/>
  <c r="C12628" i="1"/>
  <c r="B12628" i="1"/>
  <c r="A12628" i="1"/>
  <c r="C12627" i="1"/>
  <c r="B12627" i="1"/>
  <c r="A12627" i="1"/>
  <c r="C12626" i="1"/>
  <c r="B12626" i="1"/>
  <c r="A12626" i="1"/>
  <c r="C12625" i="1"/>
  <c r="B12625" i="1"/>
  <c r="A12625" i="1"/>
  <c r="C12624" i="1"/>
  <c r="B12624" i="1"/>
  <c r="A12624" i="1"/>
  <c r="C12623" i="1"/>
  <c r="B12623" i="1"/>
  <c r="A12623" i="1"/>
  <c r="C12622" i="1"/>
  <c r="B12622" i="1"/>
  <c r="A12622" i="1"/>
  <c r="C12621" i="1"/>
  <c r="B12621" i="1"/>
  <c r="A12621" i="1"/>
  <c r="C12620" i="1"/>
  <c r="B12620" i="1"/>
  <c r="A12620" i="1"/>
  <c r="C12619" i="1"/>
  <c r="B12619" i="1"/>
  <c r="A12619" i="1"/>
  <c r="C12618" i="1"/>
  <c r="B12618" i="1"/>
  <c r="A12618" i="1"/>
  <c r="C12617" i="1"/>
  <c r="B12617" i="1"/>
  <c r="A12617" i="1"/>
  <c r="C12616" i="1"/>
  <c r="B12616" i="1"/>
  <c r="A12616" i="1"/>
  <c r="C12615" i="1"/>
  <c r="B12615" i="1"/>
  <c r="A12615" i="1"/>
  <c r="C12614" i="1"/>
  <c r="B12614" i="1"/>
  <c r="A12614" i="1"/>
  <c r="C12613" i="1"/>
  <c r="B12613" i="1"/>
  <c r="A12613" i="1"/>
  <c r="C12612" i="1"/>
  <c r="B12612" i="1"/>
  <c r="A12612" i="1"/>
  <c r="C12611" i="1"/>
  <c r="B12611" i="1"/>
  <c r="A12611" i="1"/>
  <c r="C12610" i="1"/>
  <c r="B12610" i="1"/>
  <c r="A12610" i="1"/>
  <c r="C12609" i="1"/>
  <c r="B12609" i="1"/>
  <c r="A12609" i="1"/>
  <c r="C12608" i="1"/>
  <c r="B12608" i="1"/>
  <c r="A12608" i="1"/>
  <c r="C12607" i="1"/>
  <c r="B12607" i="1"/>
  <c r="A12607" i="1"/>
  <c r="C12606" i="1"/>
  <c r="B12606" i="1"/>
  <c r="A12606" i="1"/>
  <c r="C12605" i="1"/>
  <c r="B12605" i="1"/>
  <c r="A12605" i="1"/>
  <c r="C12604" i="1"/>
  <c r="B12604" i="1"/>
  <c r="A12604" i="1"/>
  <c r="C12603" i="1"/>
  <c r="B12603" i="1"/>
  <c r="A12603" i="1"/>
  <c r="C12602" i="1"/>
  <c r="B12602" i="1"/>
  <c r="A12602" i="1"/>
  <c r="C12601" i="1"/>
  <c r="B12601" i="1"/>
  <c r="A12601" i="1"/>
  <c r="C12600" i="1"/>
  <c r="B12600" i="1"/>
  <c r="A12600" i="1"/>
  <c r="C12599" i="1"/>
  <c r="B12599" i="1"/>
  <c r="A12599" i="1"/>
  <c r="C12598" i="1"/>
  <c r="B12598" i="1"/>
  <c r="A12598" i="1"/>
  <c r="C12597" i="1"/>
  <c r="B12597" i="1"/>
  <c r="A12597" i="1"/>
  <c r="C12596" i="1"/>
  <c r="B12596" i="1"/>
  <c r="A12596" i="1"/>
  <c r="C12595" i="1"/>
  <c r="B12595" i="1"/>
  <c r="A12595" i="1"/>
  <c r="C12594" i="1"/>
  <c r="B12594" i="1"/>
  <c r="A12594" i="1"/>
  <c r="C12593" i="1"/>
  <c r="B12593" i="1"/>
  <c r="A12593" i="1"/>
  <c r="C12592" i="1"/>
  <c r="B12592" i="1"/>
  <c r="A12592" i="1"/>
  <c r="C12591" i="1"/>
  <c r="B12591" i="1"/>
  <c r="A12591" i="1"/>
  <c r="C12590" i="1"/>
  <c r="B12590" i="1"/>
  <c r="A12590" i="1"/>
  <c r="C12589" i="1"/>
  <c r="B12589" i="1"/>
  <c r="A12589" i="1"/>
  <c r="C12588" i="1"/>
  <c r="B12588" i="1"/>
  <c r="A12588" i="1"/>
  <c r="C12587" i="1"/>
  <c r="B12587" i="1"/>
  <c r="A12587" i="1"/>
  <c r="C12586" i="1"/>
  <c r="B12586" i="1"/>
  <c r="A12586" i="1"/>
  <c r="C12585" i="1"/>
  <c r="B12585" i="1"/>
  <c r="A12585" i="1"/>
  <c r="C12584" i="1"/>
  <c r="B12584" i="1"/>
  <c r="A12584" i="1"/>
  <c r="C12583" i="1"/>
  <c r="B12583" i="1"/>
  <c r="A12583" i="1"/>
  <c r="C12582" i="1"/>
  <c r="B12582" i="1"/>
  <c r="A12582" i="1"/>
  <c r="C12581" i="1"/>
  <c r="B12581" i="1"/>
  <c r="A12581" i="1"/>
  <c r="C12580" i="1"/>
  <c r="B12580" i="1"/>
  <c r="A12580" i="1"/>
  <c r="C12579" i="1"/>
  <c r="B12579" i="1"/>
  <c r="A12579" i="1"/>
  <c r="C12578" i="1"/>
  <c r="B12578" i="1"/>
  <c r="A12578" i="1"/>
  <c r="C12577" i="1"/>
  <c r="B12577" i="1"/>
  <c r="A12577" i="1"/>
  <c r="C12576" i="1"/>
  <c r="B12576" i="1"/>
  <c r="A12576" i="1"/>
  <c r="C12575" i="1"/>
  <c r="B12575" i="1"/>
  <c r="A12575" i="1"/>
  <c r="C12574" i="1"/>
  <c r="B12574" i="1"/>
  <c r="A12574" i="1"/>
  <c r="C12573" i="1"/>
  <c r="B12573" i="1"/>
  <c r="A12573" i="1"/>
  <c r="C12572" i="1"/>
  <c r="B12572" i="1"/>
  <c r="A12572" i="1"/>
  <c r="C12571" i="1"/>
  <c r="B12571" i="1"/>
  <c r="A12571" i="1"/>
  <c r="C12570" i="1"/>
  <c r="B12570" i="1"/>
  <c r="A12570" i="1"/>
  <c r="C12569" i="1"/>
  <c r="B12569" i="1"/>
  <c r="A12569" i="1"/>
  <c r="C12568" i="1"/>
  <c r="B12568" i="1"/>
  <c r="A12568" i="1"/>
  <c r="C12567" i="1"/>
  <c r="B12567" i="1"/>
  <c r="A12567" i="1"/>
  <c r="C12566" i="1"/>
  <c r="B12566" i="1"/>
  <c r="A12566" i="1"/>
  <c r="C12565" i="1"/>
  <c r="B12565" i="1"/>
  <c r="A12565" i="1"/>
  <c r="C12564" i="1"/>
  <c r="B12564" i="1"/>
  <c r="A12564" i="1"/>
  <c r="C12563" i="1"/>
  <c r="B12563" i="1"/>
  <c r="A12563" i="1"/>
  <c r="C12562" i="1"/>
  <c r="B12562" i="1"/>
  <c r="A12562" i="1"/>
  <c r="C12561" i="1"/>
  <c r="B12561" i="1"/>
  <c r="A12561" i="1"/>
  <c r="C12560" i="1"/>
  <c r="B12560" i="1"/>
  <c r="A12560" i="1"/>
  <c r="C12559" i="1"/>
  <c r="B12559" i="1"/>
  <c r="A12559" i="1"/>
  <c r="C12558" i="1"/>
  <c r="B12558" i="1"/>
  <c r="A12558" i="1"/>
  <c r="C12557" i="1"/>
  <c r="B12557" i="1"/>
  <c r="A12557" i="1"/>
  <c r="C12556" i="1"/>
  <c r="B12556" i="1"/>
  <c r="A12556" i="1"/>
  <c r="C12555" i="1"/>
  <c r="B12555" i="1"/>
  <c r="A12555" i="1"/>
  <c r="C12554" i="1"/>
  <c r="B12554" i="1"/>
  <c r="A12554" i="1"/>
  <c r="C12553" i="1"/>
  <c r="B12553" i="1"/>
  <c r="A12553" i="1"/>
  <c r="C12552" i="1"/>
  <c r="B12552" i="1"/>
  <c r="A12552" i="1"/>
  <c r="C12551" i="1"/>
  <c r="B12551" i="1"/>
  <c r="A12551" i="1"/>
  <c r="C12550" i="1"/>
  <c r="B12550" i="1"/>
  <c r="A12550" i="1"/>
  <c r="C12549" i="1"/>
  <c r="B12549" i="1"/>
  <c r="A12549" i="1"/>
  <c r="C12548" i="1"/>
  <c r="B12548" i="1"/>
  <c r="A12548" i="1"/>
  <c r="C12547" i="1"/>
  <c r="B12547" i="1"/>
  <c r="A12547" i="1"/>
  <c r="C12546" i="1"/>
  <c r="B12546" i="1"/>
  <c r="A12546" i="1"/>
  <c r="C12545" i="1"/>
  <c r="B12545" i="1"/>
  <c r="A12545" i="1"/>
  <c r="C12544" i="1"/>
  <c r="B12544" i="1"/>
  <c r="A12544" i="1"/>
  <c r="C12543" i="1"/>
  <c r="B12543" i="1"/>
  <c r="A12543" i="1"/>
  <c r="C12542" i="1"/>
  <c r="B12542" i="1"/>
  <c r="A12542" i="1"/>
  <c r="C12541" i="1"/>
  <c r="B12541" i="1"/>
  <c r="A12541" i="1"/>
  <c r="C12540" i="1"/>
  <c r="B12540" i="1"/>
  <c r="A12540" i="1"/>
  <c r="C12539" i="1"/>
  <c r="B12539" i="1"/>
  <c r="A12539" i="1"/>
  <c r="C12538" i="1"/>
  <c r="B12538" i="1"/>
  <c r="A12538" i="1"/>
  <c r="C12537" i="1"/>
  <c r="B12537" i="1"/>
  <c r="A12537" i="1"/>
  <c r="C12536" i="1"/>
  <c r="B12536" i="1"/>
  <c r="A12536" i="1"/>
  <c r="C12535" i="1"/>
  <c r="B12535" i="1"/>
  <c r="A12535" i="1"/>
  <c r="C12534" i="1"/>
  <c r="B12534" i="1"/>
  <c r="A12534" i="1"/>
  <c r="C12533" i="1"/>
  <c r="B12533" i="1"/>
  <c r="A12533" i="1"/>
  <c r="C12532" i="1"/>
  <c r="B12532" i="1"/>
  <c r="A12532" i="1"/>
  <c r="C12531" i="1"/>
  <c r="B12531" i="1"/>
  <c r="A12531" i="1"/>
  <c r="C12530" i="1"/>
  <c r="B12530" i="1"/>
  <c r="A12530" i="1"/>
  <c r="C12529" i="1"/>
  <c r="B12529" i="1"/>
  <c r="A12529" i="1"/>
  <c r="C12528" i="1"/>
  <c r="B12528" i="1"/>
  <c r="A12528" i="1"/>
  <c r="C12527" i="1"/>
  <c r="B12527" i="1"/>
  <c r="A12527" i="1"/>
  <c r="C12526" i="1"/>
  <c r="B12526" i="1"/>
  <c r="A12526" i="1"/>
  <c r="C12525" i="1"/>
  <c r="B12525" i="1"/>
  <c r="A12525" i="1"/>
  <c r="C12524" i="1"/>
  <c r="B12524" i="1"/>
  <c r="A12524" i="1"/>
  <c r="C12523" i="1"/>
  <c r="B12523" i="1"/>
  <c r="A12523" i="1"/>
  <c r="C12522" i="1"/>
  <c r="B12522" i="1"/>
  <c r="A12522" i="1"/>
  <c r="C12521" i="1"/>
  <c r="B12521" i="1"/>
  <c r="A12521" i="1"/>
  <c r="C12520" i="1"/>
  <c r="B12520" i="1"/>
  <c r="A12520" i="1"/>
  <c r="C12519" i="1"/>
  <c r="B12519" i="1"/>
  <c r="A12519" i="1"/>
  <c r="C12518" i="1"/>
  <c r="B12518" i="1"/>
  <c r="A12518" i="1"/>
  <c r="C12517" i="1"/>
  <c r="B12517" i="1"/>
  <c r="A12517" i="1"/>
  <c r="C12516" i="1"/>
  <c r="B12516" i="1"/>
  <c r="A12516" i="1"/>
  <c r="C12515" i="1"/>
  <c r="B12515" i="1"/>
  <c r="A12515" i="1"/>
  <c r="C12514" i="1"/>
  <c r="B12514" i="1"/>
  <c r="A12514" i="1"/>
  <c r="C12513" i="1"/>
  <c r="B12513" i="1"/>
  <c r="A12513" i="1"/>
  <c r="C12512" i="1"/>
  <c r="B12512" i="1"/>
  <c r="A12512" i="1"/>
  <c r="C12511" i="1"/>
  <c r="B12511" i="1"/>
  <c r="A12511" i="1"/>
  <c r="C12510" i="1"/>
  <c r="B12510" i="1"/>
  <c r="A12510" i="1"/>
  <c r="C12509" i="1"/>
  <c r="B12509" i="1"/>
  <c r="A12509" i="1"/>
  <c r="C12508" i="1"/>
  <c r="B12508" i="1"/>
  <c r="A12508" i="1"/>
  <c r="C12507" i="1"/>
  <c r="B12507" i="1"/>
  <c r="A12507" i="1"/>
  <c r="C12506" i="1"/>
  <c r="B12506" i="1"/>
  <c r="A12506" i="1"/>
  <c r="C12505" i="1"/>
  <c r="B12505" i="1"/>
  <c r="A12505" i="1"/>
  <c r="C12504" i="1"/>
  <c r="B12504" i="1"/>
  <c r="A12504" i="1"/>
  <c r="C12503" i="1"/>
  <c r="B12503" i="1"/>
  <c r="A12503" i="1"/>
  <c r="C12502" i="1"/>
  <c r="B12502" i="1"/>
  <c r="A12502" i="1"/>
  <c r="C12501" i="1"/>
  <c r="B12501" i="1"/>
  <c r="A12501" i="1"/>
  <c r="C12500" i="1"/>
  <c r="B12500" i="1"/>
  <c r="A12500" i="1"/>
  <c r="C12499" i="1"/>
  <c r="B12499" i="1"/>
  <c r="A12499" i="1"/>
  <c r="C12498" i="1"/>
  <c r="B12498" i="1"/>
  <c r="A12498" i="1"/>
  <c r="C12497" i="1"/>
  <c r="B12497" i="1"/>
  <c r="A12497" i="1"/>
  <c r="C12496" i="1"/>
  <c r="B12496" i="1"/>
  <c r="A12496" i="1"/>
  <c r="C12495" i="1"/>
  <c r="B12495" i="1"/>
  <c r="A12495" i="1"/>
  <c r="C12494" i="1"/>
  <c r="B12494" i="1"/>
  <c r="A12494" i="1"/>
  <c r="C12493" i="1"/>
  <c r="B12493" i="1"/>
  <c r="A12493" i="1"/>
  <c r="C12492" i="1"/>
  <c r="B12492" i="1"/>
  <c r="A12492" i="1"/>
  <c r="C12491" i="1"/>
  <c r="B12491" i="1"/>
  <c r="A12491" i="1"/>
  <c r="C12490" i="1"/>
  <c r="B12490" i="1"/>
  <c r="A12490" i="1"/>
  <c r="C12489" i="1"/>
  <c r="B12489" i="1"/>
  <c r="A12489" i="1"/>
  <c r="C12488" i="1"/>
  <c r="B12488" i="1"/>
  <c r="A12488" i="1"/>
  <c r="C12487" i="1"/>
  <c r="B12487" i="1"/>
  <c r="A12487" i="1"/>
  <c r="C12486" i="1"/>
  <c r="B12486" i="1"/>
  <c r="A12486" i="1"/>
  <c r="C12485" i="1"/>
  <c r="B12485" i="1"/>
  <c r="A12485" i="1"/>
  <c r="C12484" i="1"/>
  <c r="B12484" i="1"/>
  <c r="A12484" i="1"/>
  <c r="C12483" i="1"/>
  <c r="B12483" i="1"/>
  <c r="A12483" i="1"/>
  <c r="C12482" i="1"/>
  <c r="B12482" i="1"/>
  <c r="A12482" i="1"/>
  <c r="C12481" i="1"/>
  <c r="B12481" i="1"/>
  <c r="A12481" i="1"/>
  <c r="C12480" i="1"/>
  <c r="B12480" i="1"/>
  <c r="A12480" i="1"/>
  <c r="C12479" i="1"/>
  <c r="B12479" i="1"/>
  <c r="A12479" i="1"/>
  <c r="C12478" i="1"/>
  <c r="B12478" i="1"/>
  <c r="A12478" i="1"/>
  <c r="C12477" i="1"/>
  <c r="B12477" i="1"/>
  <c r="A12477" i="1"/>
  <c r="C12476" i="1"/>
  <c r="B12476" i="1"/>
  <c r="A12476" i="1"/>
  <c r="C12475" i="1"/>
  <c r="B12475" i="1"/>
  <c r="A12475" i="1"/>
  <c r="C12474" i="1"/>
  <c r="B12474" i="1"/>
  <c r="A12474" i="1"/>
  <c r="C12473" i="1"/>
  <c r="B12473" i="1"/>
  <c r="A12473" i="1"/>
  <c r="C12472" i="1"/>
  <c r="B12472" i="1"/>
  <c r="A12472" i="1"/>
  <c r="C12471" i="1"/>
  <c r="B12471" i="1"/>
  <c r="A12471" i="1"/>
  <c r="C12470" i="1"/>
  <c r="B12470" i="1"/>
  <c r="A12470" i="1"/>
  <c r="C12469" i="1"/>
  <c r="B12469" i="1"/>
  <c r="A12469" i="1"/>
  <c r="C12468" i="1"/>
  <c r="B12468" i="1"/>
  <c r="A12468" i="1"/>
  <c r="C12467" i="1"/>
  <c r="B12467" i="1"/>
  <c r="A12467" i="1"/>
  <c r="C12466" i="1"/>
  <c r="B12466" i="1"/>
  <c r="A12466" i="1"/>
  <c r="C12465" i="1"/>
  <c r="B12465" i="1"/>
  <c r="A12465" i="1"/>
  <c r="C12464" i="1"/>
  <c r="B12464" i="1"/>
  <c r="A12464" i="1"/>
  <c r="C12463" i="1"/>
  <c r="B12463" i="1"/>
  <c r="A12463" i="1"/>
  <c r="C12462" i="1"/>
  <c r="B12462" i="1"/>
  <c r="A12462" i="1"/>
  <c r="C12461" i="1"/>
  <c r="B12461" i="1"/>
  <c r="A12461" i="1"/>
  <c r="C12460" i="1"/>
  <c r="B12460" i="1"/>
  <c r="A12460" i="1"/>
  <c r="C12459" i="1"/>
  <c r="B12459" i="1"/>
  <c r="A12459" i="1"/>
  <c r="C12458" i="1"/>
  <c r="B12458" i="1"/>
  <c r="A12458" i="1"/>
  <c r="C12457" i="1"/>
  <c r="B12457" i="1"/>
  <c r="A12457" i="1"/>
  <c r="C12456" i="1"/>
  <c r="B12456" i="1"/>
  <c r="A12456" i="1"/>
  <c r="C12455" i="1"/>
  <c r="B12455" i="1"/>
  <c r="A12455" i="1"/>
  <c r="C12454" i="1"/>
  <c r="B12454" i="1"/>
  <c r="A12454" i="1"/>
  <c r="C12453" i="1"/>
  <c r="B12453" i="1"/>
  <c r="A12453" i="1"/>
  <c r="C12452" i="1"/>
  <c r="B12452" i="1"/>
  <c r="A12452" i="1"/>
  <c r="C12451" i="1"/>
  <c r="B12451" i="1"/>
  <c r="A12451" i="1"/>
  <c r="C12450" i="1"/>
  <c r="B12450" i="1"/>
  <c r="A12450" i="1"/>
  <c r="C12449" i="1"/>
  <c r="B12449" i="1"/>
  <c r="A12449" i="1"/>
  <c r="C12448" i="1"/>
  <c r="B12448" i="1"/>
  <c r="A12448" i="1"/>
  <c r="C12447" i="1"/>
  <c r="B12447" i="1"/>
  <c r="A12447" i="1"/>
  <c r="C12446" i="1"/>
  <c r="B12446" i="1"/>
  <c r="A12446" i="1"/>
  <c r="C12445" i="1"/>
  <c r="B12445" i="1"/>
  <c r="A12445" i="1"/>
  <c r="C12444" i="1"/>
  <c r="B12444" i="1"/>
  <c r="A12444" i="1"/>
  <c r="C12443" i="1"/>
  <c r="B12443" i="1"/>
  <c r="A12443" i="1"/>
  <c r="C12442" i="1"/>
  <c r="B12442" i="1"/>
  <c r="A12442" i="1"/>
  <c r="C12441" i="1"/>
  <c r="B12441" i="1"/>
  <c r="A12441" i="1"/>
  <c r="C12440" i="1"/>
  <c r="B12440" i="1"/>
  <c r="A12440" i="1"/>
  <c r="C12439" i="1"/>
  <c r="B12439" i="1"/>
  <c r="A12439" i="1"/>
  <c r="C12438" i="1"/>
  <c r="B12438" i="1"/>
  <c r="A12438" i="1"/>
  <c r="C12437" i="1"/>
  <c r="B12437" i="1"/>
  <c r="A12437" i="1"/>
  <c r="C12436" i="1"/>
  <c r="B12436" i="1"/>
  <c r="A12436" i="1"/>
  <c r="C12435" i="1"/>
  <c r="B12435" i="1"/>
  <c r="A12435" i="1"/>
  <c r="C12434" i="1"/>
  <c r="B12434" i="1"/>
  <c r="A12434" i="1"/>
  <c r="C12433" i="1"/>
  <c r="B12433" i="1"/>
  <c r="A12433" i="1"/>
  <c r="C12432" i="1"/>
  <c r="B12432" i="1"/>
  <c r="A12432" i="1"/>
  <c r="C12431" i="1"/>
  <c r="B12431" i="1"/>
  <c r="A12431" i="1"/>
  <c r="C12430" i="1"/>
  <c r="B12430" i="1"/>
  <c r="A12430" i="1"/>
  <c r="C12429" i="1"/>
  <c r="B12429" i="1"/>
  <c r="A12429" i="1"/>
  <c r="C12428" i="1"/>
  <c r="B12428" i="1"/>
  <c r="A12428" i="1"/>
  <c r="C12427" i="1"/>
  <c r="B12427" i="1"/>
  <c r="A12427" i="1"/>
  <c r="C12426" i="1"/>
  <c r="B12426" i="1"/>
  <c r="A12426" i="1"/>
  <c r="C12425" i="1"/>
  <c r="B12425" i="1"/>
  <c r="A12425" i="1"/>
  <c r="C12424" i="1"/>
  <c r="B12424" i="1"/>
  <c r="A12424" i="1"/>
  <c r="C12423" i="1"/>
  <c r="B12423" i="1"/>
  <c r="A12423" i="1"/>
  <c r="C12422" i="1"/>
  <c r="B12422" i="1"/>
  <c r="A12422" i="1"/>
  <c r="C12421" i="1"/>
  <c r="B12421" i="1"/>
  <c r="A12421" i="1"/>
  <c r="C12420" i="1"/>
  <c r="B12420" i="1"/>
  <c r="A12420" i="1"/>
  <c r="C12419" i="1"/>
  <c r="B12419" i="1"/>
  <c r="A12419" i="1"/>
  <c r="C12418" i="1"/>
  <c r="B12418" i="1"/>
  <c r="A12418" i="1"/>
  <c r="C12417" i="1"/>
  <c r="B12417" i="1"/>
  <c r="A12417" i="1"/>
  <c r="C12416" i="1"/>
  <c r="B12416" i="1"/>
  <c r="A12416" i="1"/>
  <c r="C12415" i="1"/>
  <c r="B12415" i="1"/>
  <c r="A12415" i="1"/>
  <c r="C12414" i="1"/>
  <c r="B12414" i="1"/>
  <c r="A12414" i="1"/>
  <c r="C12413" i="1"/>
  <c r="B12413" i="1"/>
  <c r="A12413" i="1"/>
  <c r="C12412" i="1"/>
  <c r="B12412" i="1"/>
  <c r="A12412" i="1"/>
  <c r="C12411" i="1"/>
  <c r="B12411" i="1"/>
  <c r="A12411" i="1"/>
  <c r="C12410" i="1"/>
  <c r="B12410" i="1"/>
  <c r="A12410" i="1"/>
  <c r="C12409" i="1"/>
  <c r="B12409" i="1"/>
  <c r="A12409" i="1"/>
  <c r="C12408" i="1"/>
  <c r="B12408" i="1"/>
  <c r="A12408" i="1"/>
  <c r="C12407" i="1"/>
  <c r="B12407" i="1"/>
  <c r="A12407" i="1"/>
  <c r="C12406" i="1"/>
  <c r="B12406" i="1"/>
  <c r="A12406" i="1"/>
  <c r="C12405" i="1"/>
  <c r="B12405" i="1"/>
  <c r="A12405" i="1"/>
  <c r="C12404" i="1"/>
  <c r="B12404" i="1"/>
  <c r="A12404" i="1"/>
  <c r="C12403" i="1"/>
  <c r="B12403" i="1"/>
  <c r="A12403" i="1"/>
  <c r="C12402" i="1"/>
  <c r="B12402" i="1"/>
  <c r="A12402" i="1"/>
  <c r="C12401" i="1"/>
  <c r="B12401" i="1"/>
  <c r="A12401" i="1"/>
  <c r="C12400" i="1"/>
  <c r="B12400" i="1"/>
  <c r="A12400" i="1"/>
  <c r="C12399" i="1"/>
  <c r="B12399" i="1"/>
  <c r="A12399" i="1"/>
  <c r="C12398" i="1"/>
  <c r="B12398" i="1"/>
  <c r="A12398" i="1"/>
  <c r="C12397" i="1"/>
  <c r="B12397" i="1"/>
  <c r="A12397" i="1"/>
  <c r="C12396" i="1"/>
  <c r="B12396" i="1"/>
  <c r="A12396" i="1"/>
  <c r="C12395" i="1"/>
  <c r="B12395" i="1"/>
  <c r="A12395" i="1"/>
  <c r="C12394" i="1"/>
  <c r="B12394" i="1"/>
  <c r="A12394" i="1"/>
  <c r="C12393" i="1"/>
  <c r="B12393" i="1"/>
  <c r="A12393" i="1"/>
  <c r="C12392" i="1"/>
  <c r="B12392" i="1"/>
  <c r="A12392" i="1"/>
  <c r="C12391" i="1"/>
  <c r="B12391" i="1"/>
  <c r="A12391" i="1"/>
  <c r="C12390" i="1"/>
  <c r="B12390" i="1"/>
  <c r="A12390" i="1"/>
  <c r="C12389" i="1"/>
  <c r="B12389" i="1"/>
  <c r="A12389" i="1"/>
  <c r="C12388" i="1"/>
  <c r="B12388" i="1"/>
  <c r="A12388" i="1"/>
  <c r="C12387" i="1"/>
  <c r="B12387" i="1"/>
  <c r="A12387" i="1"/>
  <c r="C12386" i="1"/>
  <c r="B12386" i="1"/>
  <c r="A12386" i="1"/>
  <c r="C12385" i="1"/>
  <c r="B12385" i="1"/>
  <c r="A12385" i="1"/>
  <c r="C12384" i="1"/>
  <c r="B12384" i="1"/>
  <c r="A12384" i="1"/>
  <c r="C12383" i="1"/>
  <c r="B12383" i="1"/>
  <c r="A12383" i="1"/>
  <c r="C12382" i="1"/>
  <c r="B12382" i="1"/>
  <c r="A12382" i="1"/>
  <c r="C12381" i="1"/>
  <c r="B12381" i="1"/>
  <c r="A12381" i="1"/>
  <c r="C12380" i="1"/>
  <c r="B12380" i="1"/>
  <c r="A12380" i="1"/>
  <c r="C12379" i="1"/>
  <c r="B12379" i="1"/>
  <c r="A12379" i="1"/>
  <c r="C12378" i="1"/>
  <c r="B12378" i="1"/>
  <c r="A12378" i="1"/>
  <c r="C12377" i="1"/>
  <c r="B12377" i="1"/>
  <c r="A12377" i="1"/>
  <c r="C12376" i="1"/>
  <c r="B12376" i="1"/>
  <c r="A12376" i="1"/>
  <c r="C12375" i="1"/>
  <c r="B12375" i="1"/>
  <c r="A12375" i="1"/>
  <c r="C12374" i="1"/>
  <c r="B12374" i="1"/>
  <c r="A12374" i="1"/>
  <c r="C12373" i="1"/>
  <c r="B12373" i="1"/>
  <c r="A12373" i="1"/>
  <c r="C12372" i="1"/>
  <c r="B12372" i="1"/>
  <c r="A12372" i="1"/>
  <c r="C12371" i="1"/>
  <c r="B12371" i="1"/>
  <c r="A12371" i="1"/>
  <c r="C12370" i="1"/>
  <c r="B12370" i="1"/>
  <c r="A12370" i="1"/>
  <c r="C12369" i="1"/>
  <c r="B12369" i="1"/>
  <c r="A12369" i="1"/>
  <c r="C12368" i="1"/>
  <c r="B12368" i="1"/>
  <c r="A12368" i="1"/>
  <c r="C12367" i="1"/>
  <c r="B12367" i="1"/>
  <c r="A12367" i="1"/>
  <c r="C12366" i="1"/>
  <c r="B12366" i="1"/>
  <c r="A12366" i="1"/>
  <c r="C12365" i="1"/>
  <c r="B12365" i="1"/>
  <c r="A12365" i="1"/>
  <c r="C12364" i="1"/>
  <c r="B12364" i="1"/>
  <c r="A12364" i="1"/>
  <c r="C12363" i="1"/>
  <c r="B12363" i="1"/>
  <c r="A12363" i="1"/>
  <c r="C12362" i="1"/>
  <c r="B12362" i="1"/>
  <c r="A12362" i="1"/>
  <c r="C12361" i="1"/>
  <c r="B12361" i="1"/>
  <c r="A12361" i="1"/>
  <c r="C12360" i="1"/>
  <c r="B12360" i="1"/>
  <c r="A12360" i="1"/>
  <c r="C12359" i="1"/>
  <c r="B12359" i="1"/>
  <c r="A12359" i="1"/>
  <c r="C12358" i="1"/>
  <c r="B12358" i="1"/>
  <c r="A12358" i="1"/>
  <c r="C12357" i="1"/>
  <c r="B12357" i="1"/>
  <c r="A12357" i="1"/>
  <c r="C12356" i="1"/>
  <c r="B12356" i="1"/>
  <c r="A12356" i="1"/>
  <c r="C12355" i="1"/>
  <c r="B12355" i="1"/>
  <c r="A12355" i="1"/>
  <c r="C12354" i="1"/>
  <c r="B12354" i="1"/>
  <c r="A12354" i="1"/>
  <c r="C12353" i="1"/>
  <c r="B12353" i="1"/>
  <c r="A12353" i="1"/>
  <c r="C12352" i="1"/>
  <c r="B12352" i="1"/>
  <c r="A12352" i="1"/>
  <c r="C12351" i="1"/>
  <c r="B12351" i="1"/>
  <c r="A12351" i="1"/>
  <c r="C12350" i="1"/>
  <c r="B12350" i="1"/>
  <c r="A12350" i="1"/>
  <c r="C12349" i="1"/>
  <c r="B12349" i="1"/>
  <c r="A12349" i="1"/>
  <c r="C12348" i="1"/>
  <c r="B12348" i="1"/>
  <c r="A12348" i="1"/>
  <c r="C12347" i="1"/>
  <c r="B12347" i="1"/>
  <c r="A12347" i="1"/>
  <c r="C12346" i="1"/>
  <c r="B12346" i="1"/>
  <c r="A12346" i="1"/>
  <c r="C12345" i="1"/>
  <c r="B12345" i="1"/>
  <c r="A12345" i="1"/>
  <c r="C12344" i="1"/>
  <c r="B12344" i="1"/>
  <c r="A12344" i="1"/>
  <c r="C12343" i="1"/>
  <c r="B12343" i="1"/>
  <c r="A12343" i="1"/>
  <c r="C12342" i="1"/>
  <c r="B12342" i="1"/>
  <c r="A12342" i="1"/>
  <c r="C12341" i="1"/>
  <c r="B12341" i="1"/>
  <c r="A12341" i="1"/>
  <c r="C12340" i="1"/>
  <c r="B12340" i="1"/>
  <c r="A12340" i="1"/>
  <c r="C12339" i="1"/>
  <c r="B12339" i="1"/>
  <c r="A12339" i="1"/>
  <c r="C12338" i="1"/>
  <c r="B12338" i="1"/>
  <c r="A12338" i="1"/>
  <c r="C12337" i="1"/>
  <c r="B12337" i="1"/>
  <c r="A12337" i="1"/>
  <c r="C12336" i="1"/>
  <c r="B12336" i="1"/>
  <c r="A12336" i="1"/>
  <c r="C12335" i="1"/>
  <c r="B12335" i="1"/>
  <c r="A12335" i="1"/>
  <c r="C12334" i="1"/>
  <c r="B12334" i="1"/>
  <c r="A12334" i="1"/>
  <c r="C12333" i="1"/>
  <c r="B12333" i="1"/>
  <c r="A12333" i="1"/>
  <c r="C12332" i="1"/>
  <c r="B12332" i="1"/>
  <c r="A12332" i="1"/>
  <c r="C12331" i="1"/>
  <c r="B12331" i="1"/>
  <c r="A12331" i="1"/>
  <c r="C12330" i="1"/>
  <c r="B12330" i="1"/>
  <c r="A12330" i="1"/>
  <c r="C12329" i="1"/>
  <c r="B12329" i="1"/>
  <c r="A12329" i="1"/>
  <c r="C12328" i="1"/>
  <c r="B12328" i="1"/>
  <c r="A12328" i="1"/>
  <c r="C12327" i="1"/>
  <c r="B12327" i="1"/>
  <c r="A12327" i="1"/>
  <c r="C12326" i="1"/>
  <c r="B12326" i="1"/>
  <c r="A12326" i="1"/>
  <c r="C12325" i="1"/>
  <c r="B12325" i="1"/>
  <c r="A12325" i="1"/>
  <c r="C12324" i="1"/>
  <c r="B12324" i="1"/>
  <c r="A12324" i="1"/>
  <c r="C12323" i="1"/>
  <c r="B12323" i="1"/>
  <c r="A12323" i="1"/>
  <c r="C12322" i="1"/>
  <c r="B12322" i="1"/>
  <c r="A12322" i="1"/>
  <c r="C12321" i="1"/>
  <c r="B12321" i="1"/>
  <c r="A12321" i="1"/>
  <c r="C12320" i="1"/>
  <c r="B12320" i="1"/>
  <c r="A12320" i="1"/>
  <c r="C12319" i="1"/>
  <c r="B12319" i="1"/>
  <c r="A12319" i="1"/>
  <c r="C12318" i="1"/>
  <c r="B12318" i="1"/>
  <c r="A12318" i="1"/>
  <c r="C12317" i="1"/>
  <c r="B12317" i="1"/>
  <c r="A12317" i="1"/>
  <c r="C12316" i="1"/>
  <c r="B12316" i="1"/>
  <c r="A12316" i="1"/>
  <c r="C12315" i="1"/>
  <c r="B12315" i="1"/>
  <c r="A12315" i="1"/>
  <c r="C12314" i="1"/>
  <c r="B12314" i="1"/>
  <c r="A12314" i="1"/>
  <c r="C12313" i="1"/>
  <c r="B12313" i="1"/>
  <c r="A12313" i="1"/>
  <c r="C12312" i="1"/>
  <c r="B12312" i="1"/>
  <c r="A12312" i="1"/>
  <c r="C12311" i="1"/>
  <c r="B12311" i="1"/>
  <c r="A12311" i="1"/>
  <c r="C12310" i="1"/>
  <c r="B12310" i="1"/>
  <c r="A12310" i="1"/>
  <c r="C12309" i="1"/>
  <c r="B12309" i="1"/>
  <c r="A12309" i="1"/>
  <c r="C12308" i="1"/>
  <c r="B12308" i="1"/>
  <c r="A12308" i="1"/>
  <c r="C12307" i="1"/>
  <c r="B12307" i="1"/>
  <c r="A12307" i="1"/>
  <c r="C12306" i="1"/>
  <c r="B12306" i="1"/>
  <c r="A12306" i="1"/>
  <c r="C12305" i="1"/>
  <c r="B12305" i="1"/>
  <c r="A12305" i="1"/>
  <c r="C12304" i="1"/>
  <c r="B12304" i="1"/>
  <c r="A12304" i="1"/>
  <c r="C12303" i="1"/>
  <c r="B12303" i="1"/>
  <c r="A12303" i="1"/>
  <c r="C12302" i="1"/>
  <c r="B12302" i="1"/>
  <c r="A12302" i="1"/>
  <c r="C12301" i="1"/>
  <c r="B12301" i="1"/>
  <c r="A12301" i="1"/>
  <c r="C12300" i="1"/>
  <c r="B12300" i="1"/>
  <c r="A12300" i="1"/>
  <c r="C12299" i="1"/>
  <c r="B12299" i="1"/>
  <c r="A12299" i="1"/>
  <c r="C12298" i="1"/>
  <c r="B12298" i="1"/>
  <c r="A12298" i="1"/>
  <c r="C12297" i="1"/>
  <c r="B12297" i="1"/>
  <c r="A12297" i="1"/>
  <c r="C12296" i="1"/>
  <c r="B12296" i="1"/>
  <c r="A12296" i="1"/>
  <c r="C12295" i="1"/>
  <c r="B12295" i="1"/>
  <c r="A12295" i="1"/>
  <c r="C12294" i="1"/>
  <c r="B12294" i="1"/>
  <c r="A12294" i="1"/>
  <c r="C12293" i="1"/>
  <c r="B12293" i="1"/>
  <c r="A12293" i="1"/>
  <c r="C12292" i="1"/>
  <c r="B12292" i="1"/>
  <c r="A12292" i="1"/>
  <c r="C12291" i="1"/>
  <c r="B12291" i="1"/>
  <c r="A12291" i="1"/>
  <c r="C12290" i="1"/>
  <c r="B12290" i="1"/>
  <c r="A12290" i="1"/>
  <c r="C12289" i="1"/>
  <c r="B12289" i="1"/>
  <c r="A12289" i="1"/>
  <c r="C12288" i="1"/>
  <c r="B12288" i="1"/>
  <c r="A12288" i="1"/>
  <c r="C12287" i="1"/>
  <c r="B12287" i="1"/>
  <c r="A12287" i="1"/>
  <c r="C12286" i="1"/>
  <c r="B12286" i="1"/>
  <c r="A12286" i="1"/>
  <c r="C12285" i="1"/>
  <c r="B12285" i="1"/>
  <c r="A12285" i="1"/>
  <c r="C12284" i="1"/>
  <c r="B12284" i="1"/>
  <c r="A12284" i="1"/>
  <c r="C12283" i="1"/>
  <c r="B12283" i="1"/>
  <c r="A12283" i="1"/>
  <c r="C12282" i="1"/>
  <c r="B12282" i="1"/>
  <c r="A12282" i="1"/>
  <c r="C12281" i="1"/>
  <c r="B12281" i="1"/>
  <c r="A12281" i="1"/>
  <c r="C12280" i="1"/>
  <c r="B12280" i="1"/>
  <c r="A12280" i="1"/>
  <c r="C12279" i="1"/>
  <c r="B12279" i="1"/>
  <c r="A12279" i="1"/>
  <c r="C12278" i="1"/>
  <c r="B12278" i="1"/>
  <c r="A12278" i="1"/>
  <c r="C12277" i="1"/>
  <c r="B12277" i="1"/>
  <c r="A12277" i="1"/>
  <c r="C12276" i="1"/>
  <c r="B12276" i="1"/>
  <c r="A12276" i="1"/>
  <c r="C12275" i="1"/>
  <c r="B12275" i="1"/>
  <c r="A12275" i="1"/>
  <c r="C12274" i="1"/>
  <c r="B12274" i="1"/>
  <c r="A12274" i="1"/>
  <c r="C12273" i="1"/>
  <c r="B12273" i="1"/>
  <c r="A12273" i="1"/>
  <c r="C12272" i="1"/>
  <c r="B12272" i="1"/>
  <c r="A12272" i="1"/>
  <c r="C12271" i="1"/>
  <c r="B12271" i="1"/>
  <c r="A12271" i="1"/>
  <c r="C12270" i="1"/>
  <c r="B12270" i="1"/>
  <c r="A12270" i="1"/>
  <c r="C12269" i="1"/>
  <c r="B12269" i="1"/>
  <c r="A12269" i="1"/>
  <c r="C12268" i="1"/>
  <c r="B12268" i="1"/>
  <c r="A12268" i="1"/>
  <c r="C12267" i="1"/>
  <c r="B12267" i="1"/>
  <c r="A12267" i="1"/>
  <c r="C12266" i="1"/>
  <c r="B12266" i="1"/>
  <c r="A12266" i="1"/>
  <c r="C12265" i="1"/>
  <c r="B12265" i="1"/>
  <c r="A12265" i="1"/>
  <c r="C12264" i="1"/>
  <c r="B12264" i="1"/>
  <c r="A12264" i="1"/>
  <c r="C12263" i="1"/>
  <c r="B12263" i="1"/>
  <c r="A12263" i="1"/>
  <c r="C12262" i="1"/>
  <c r="B12262" i="1"/>
  <c r="A12262" i="1"/>
  <c r="C12261" i="1"/>
  <c r="B12261" i="1"/>
  <c r="A12261" i="1"/>
  <c r="C12260" i="1"/>
  <c r="B12260" i="1"/>
  <c r="A12260" i="1"/>
  <c r="C12259" i="1"/>
  <c r="B12259" i="1"/>
  <c r="A12259" i="1"/>
  <c r="C12258" i="1"/>
  <c r="B12258" i="1"/>
  <c r="A12258" i="1"/>
  <c r="C12257" i="1"/>
  <c r="B12257" i="1"/>
  <c r="A12257" i="1"/>
  <c r="C12256" i="1"/>
  <c r="B12256" i="1"/>
  <c r="A12256" i="1"/>
  <c r="C12255" i="1"/>
  <c r="B12255" i="1"/>
  <c r="A12255" i="1"/>
  <c r="C12254" i="1"/>
  <c r="B12254" i="1"/>
  <c r="A12254" i="1"/>
  <c r="C12253" i="1"/>
  <c r="B12253" i="1"/>
  <c r="A12253" i="1"/>
  <c r="C12252" i="1"/>
  <c r="B12252" i="1"/>
  <c r="A12252" i="1"/>
  <c r="C12251" i="1"/>
  <c r="B12251" i="1"/>
  <c r="A12251" i="1"/>
  <c r="C12250" i="1"/>
  <c r="B12250" i="1"/>
  <c r="A12250" i="1"/>
  <c r="C12249" i="1"/>
  <c r="B12249" i="1"/>
  <c r="A12249" i="1"/>
  <c r="C12248" i="1"/>
  <c r="B12248" i="1"/>
  <c r="A12248" i="1"/>
  <c r="C12247" i="1"/>
  <c r="B12247" i="1"/>
  <c r="A12247" i="1"/>
  <c r="C12246" i="1"/>
  <c r="B12246" i="1"/>
  <c r="A12246" i="1"/>
  <c r="C12245" i="1"/>
  <c r="B12245" i="1"/>
  <c r="A12245" i="1"/>
  <c r="C12244" i="1"/>
  <c r="B12244" i="1"/>
  <c r="A12244" i="1"/>
  <c r="C12243" i="1"/>
  <c r="B12243" i="1"/>
  <c r="A12243" i="1"/>
  <c r="C12242" i="1"/>
  <c r="B12242" i="1"/>
  <c r="A12242" i="1"/>
  <c r="C12241" i="1"/>
  <c r="B12241" i="1"/>
  <c r="A12241" i="1"/>
  <c r="C12240" i="1"/>
  <c r="B12240" i="1"/>
  <c r="A12240" i="1"/>
  <c r="C12239" i="1"/>
  <c r="B12239" i="1"/>
  <c r="A12239" i="1"/>
  <c r="C12238" i="1"/>
  <c r="B12238" i="1"/>
  <c r="A12238" i="1"/>
  <c r="C12237" i="1"/>
  <c r="B12237" i="1"/>
  <c r="A12237" i="1"/>
  <c r="C12236" i="1"/>
  <c r="B12236" i="1"/>
  <c r="A12236" i="1"/>
  <c r="C12235" i="1"/>
  <c r="B12235" i="1"/>
  <c r="A12235" i="1"/>
  <c r="C12234" i="1"/>
  <c r="B12234" i="1"/>
  <c r="A12234" i="1"/>
  <c r="C12233" i="1"/>
  <c r="B12233" i="1"/>
  <c r="A12233" i="1"/>
  <c r="C12232" i="1"/>
  <c r="B12232" i="1"/>
  <c r="A12232" i="1"/>
  <c r="C12231" i="1"/>
  <c r="B12231" i="1"/>
  <c r="A12231" i="1"/>
  <c r="C12230" i="1"/>
  <c r="B12230" i="1"/>
  <c r="A12230" i="1"/>
  <c r="C12229" i="1"/>
  <c r="B12229" i="1"/>
  <c r="A12229" i="1"/>
  <c r="C12228" i="1"/>
  <c r="B12228" i="1"/>
  <c r="A12228" i="1"/>
  <c r="C12227" i="1"/>
  <c r="B12227" i="1"/>
  <c r="A12227" i="1"/>
  <c r="C12226" i="1"/>
  <c r="B12226" i="1"/>
  <c r="A12226" i="1"/>
  <c r="C12225" i="1"/>
  <c r="B12225" i="1"/>
  <c r="A12225" i="1"/>
  <c r="C12224" i="1"/>
  <c r="B12224" i="1"/>
  <c r="A12224" i="1"/>
  <c r="C12223" i="1"/>
  <c r="B12223" i="1"/>
  <c r="A12223" i="1"/>
  <c r="C12222" i="1"/>
  <c r="B12222" i="1"/>
  <c r="A12222" i="1"/>
  <c r="C12221" i="1"/>
  <c r="B12221" i="1"/>
  <c r="A12221" i="1"/>
  <c r="C12220" i="1"/>
  <c r="B12220" i="1"/>
  <c r="A12220" i="1"/>
  <c r="C12219" i="1"/>
  <c r="B12219" i="1"/>
  <c r="A12219" i="1"/>
  <c r="C12218" i="1"/>
  <c r="B12218" i="1"/>
  <c r="A12218" i="1"/>
  <c r="C12217" i="1"/>
  <c r="B12217" i="1"/>
  <c r="A12217" i="1"/>
  <c r="C12216" i="1"/>
  <c r="B12216" i="1"/>
  <c r="A12216" i="1"/>
  <c r="C12215" i="1"/>
  <c r="B12215" i="1"/>
  <c r="A12215" i="1"/>
  <c r="C12214" i="1"/>
  <c r="B12214" i="1"/>
  <c r="A12214" i="1"/>
  <c r="C12213" i="1"/>
  <c r="B12213" i="1"/>
  <c r="A12213" i="1"/>
  <c r="C12212" i="1"/>
  <c r="B12212" i="1"/>
  <c r="A12212" i="1"/>
  <c r="C12211" i="1"/>
  <c r="B12211" i="1"/>
  <c r="A12211" i="1"/>
  <c r="C12210" i="1"/>
  <c r="B12210" i="1"/>
  <c r="A12210" i="1"/>
  <c r="C12209" i="1"/>
  <c r="B12209" i="1"/>
  <c r="A12209" i="1"/>
  <c r="C12208" i="1"/>
  <c r="B12208" i="1"/>
  <c r="A12208" i="1"/>
  <c r="C12207" i="1"/>
  <c r="B12207" i="1"/>
  <c r="A12207" i="1"/>
  <c r="C12206" i="1"/>
  <c r="B12206" i="1"/>
  <c r="A12206" i="1"/>
  <c r="C12205" i="1"/>
  <c r="B12205" i="1"/>
  <c r="A12205" i="1"/>
  <c r="C12204" i="1"/>
  <c r="B12204" i="1"/>
  <c r="A12204" i="1"/>
  <c r="C12203" i="1"/>
  <c r="B12203" i="1"/>
  <c r="A12203" i="1"/>
  <c r="C12202" i="1"/>
  <c r="B12202" i="1"/>
  <c r="A12202" i="1"/>
  <c r="C12201" i="1"/>
  <c r="B12201" i="1"/>
  <c r="A12201" i="1"/>
  <c r="C12200" i="1"/>
  <c r="B12200" i="1"/>
  <c r="A12200" i="1"/>
  <c r="C12199" i="1"/>
  <c r="B12199" i="1"/>
  <c r="A12199" i="1"/>
  <c r="C12198" i="1"/>
  <c r="B12198" i="1"/>
  <c r="A12198" i="1"/>
  <c r="C12197" i="1"/>
  <c r="B12197" i="1"/>
  <c r="A12197" i="1"/>
  <c r="C12196" i="1"/>
  <c r="B12196" i="1"/>
  <c r="A12196" i="1"/>
  <c r="C12195" i="1"/>
  <c r="B12195" i="1"/>
  <c r="A12195" i="1"/>
  <c r="C12194" i="1"/>
  <c r="B12194" i="1"/>
  <c r="A12194" i="1"/>
  <c r="C12193" i="1"/>
  <c r="B12193" i="1"/>
  <c r="A12193" i="1"/>
  <c r="C12192" i="1"/>
  <c r="B12192" i="1"/>
  <c r="A12192" i="1"/>
  <c r="C12191" i="1"/>
  <c r="B12191" i="1"/>
  <c r="A12191" i="1"/>
  <c r="C12190" i="1"/>
  <c r="B12190" i="1"/>
  <c r="A12190" i="1"/>
  <c r="C12189" i="1"/>
  <c r="B12189" i="1"/>
  <c r="A12189" i="1"/>
  <c r="C12188" i="1"/>
  <c r="B12188" i="1"/>
  <c r="A12188" i="1"/>
  <c r="C12187" i="1"/>
  <c r="B12187" i="1"/>
  <c r="A12187" i="1"/>
  <c r="C12186" i="1"/>
  <c r="B12186" i="1"/>
  <c r="A12186" i="1"/>
  <c r="C12185" i="1"/>
  <c r="B12185" i="1"/>
  <c r="A12185" i="1"/>
  <c r="C12184" i="1"/>
  <c r="B12184" i="1"/>
  <c r="A12184" i="1"/>
  <c r="C12183" i="1"/>
  <c r="B12183" i="1"/>
  <c r="A12183" i="1"/>
  <c r="C12182" i="1"/>
  <c r="B12182" i="1"/>
  <c r="A12182" i="1"/>
  <c r="C12181" i="1"/>
  <c r="B12181" i="1"/>
  <c r="A12181" i="1"/>
  <c r="C12180" i="1"/>
  <c r="B12180" i="1"/>
  <c r="A12180" i="1"/>
  <c r="C12179" i="1"/>
  <c r="B12179" i="1"/>
  <c r="A12179" i="1"/>
  <c r="C12178" i="1"/>
  <c r="B12178" i="1"/>
  <c r="A12178" i="1"/>
  <c r="C12177" i="1"/>
  <c r="B12177" i="1"/>
  <c r="A12177" i="1"/>
  <c r="C12176" i="1"/>
  <c r="B12176" i="1"/>
  <c r="A12176" i="1"/>
  <c r="C12175" i="1"/>
  <c r="B12175" i="1"/>
  <c r="A12175" i="1"/>
  <c r="C12174" i="1"/>
  <c r="B12174" i="1"/>
  <c r="A12174" i="1"/>
  <c r="C12173" i="1"/>
  <c r="B12173" i="1"/>
  <c r="A12173" i="1"/>
  <c r="C12172" i="1"/>
  <c r="B12172" i="1"/>
  <c r="A12172" i="1"/>
  <c r="C12171" i="1"/>
  <c r="B12171" i="1"/>
  <c r="A12171" i="1"/>
  <c r="C12170" i="1"/>
  <c r="B12170" i="1"/>
  <c r="A12170" i="1"/>
  <c r="C12169" i="1"/>
  <c r="B12169" i="1"/>
  <c r="A12169" i="1"/>
  <c r="C12168" i="1"/>
  <c r="B12168" i="1"/>
  <c r="A12168" i="1"/>
  <c r="C12167" i="1"/>
  <c r="B12167" i="1"/>
  <c r="A12167" i="1"/>
  <c r="C12166" i="1"/>
  <c r="B12166" i="1"/>
  <c r="A12166" i="1"/>
  <c r="C12165" i="1"/>
  <c r="B12165" i="1"/>
  <c r="A12165" i="1"/>
  <c r="C12164" i="1"/>
  <c r="B12164" i="1"/>
  <c r="A12164" i="1"/>
  <c r="C12163" i="1"/>
  <c r="B12163" i="1"/>
  <c r="A12163" i="1"/>
  <c r="C12162" i="1"/>
  <c r="B12162" i="1"/>
  <c r="A12162" i="1"/>
  <c r="C12161" i="1"/>
  <c r="B12161" i="1"/>
  <c r="A12161" i="1"/>
  <c r="C12160" i="1"/>
  <c r="B12160" i="1"/>
  <c r="A12160" i="1"/>
  <c r="C12159" i="1"/>
  <c r="B12159" i="1"/>
  <c r="A12159" i="1"/>
  <c r="C12158" i="1"/>
  <c r="B12158" i="1"/>
  <c r="A12158" i="1"/>
  <c r="C12157" i="1"/>
  <c r="B12157" i="1"/>
  <c r="A12157" i="1"/>
  <c r="C12156" i="1"/>
  <c r="B12156" i="1"/>
  <c r="A12156" i="1"/>
  <c r="C12155" i="1"/>
  <c r="B12155" i="1"/>
  <c r="A12155" i="1"/>
  <c r="C12154" i="1"/>
  <c r="B12154" i="1"/>
  <c r="A12154" i="1"/>
  <c r="C12153" i="1"/>
  <c r="B12153" i="1"/>
  <c r="A12153" i="1"/>
  <c r="C12152" i="1"/>
  <c r="B12152" i="1"/>
  <c r="A12152" i="1"/>
  <c r="C12151" i="1"/>
  <c r="B12151" i="1"/>
  <c r="A12151" i="1"/>
  <c r="C12150" i="1"/>
  <c r="B12150" i="1"/>
  <c r="A12150" i="1"/>
  <c r="C12149" i="1"/>
  <c r="B12149" i="1"/>
  <c r="A12149" i="1"/>
  <c r="C12148" i="1"/>
  <c r="B12148" i="1"/>
  <c r="A12148" i="1"/>
  <c r="C12147" i="1"/>
  <c r="B12147" i="1"/>
  <c r="A12147" i="1"/>
  <c r="C12146" i="1"/>
  <c r="B12146" i="1"/>
  <c r="A12146" i="1"/>
  <c r="C12145" i="1"/>
  <c r="B12145" i="1"/>
  <c r="A12145" i="1"/>
  <c r="C12144" i="1"/>
  <c r="B12144" i="1"/>
  <c r="A12144" i="1"/>
  <c r="C12143" i="1"/>
  <c r="B12143" i="1"/>
  <c r="A12143" i="1"/>
  <c r="C12142" i="1"/>
  <c r="B12142" i="1"/>
  <c r="A12142" i="1"/>
  <c r="C12141" i="1"/>
  <c r="B12141" i="1"/>
  <c r="A12141" i="1"/>
  <c r="C12140" i="1"/>
  <c r="B12140" i="1"/>
  <c r="A12140" i="1"/>
  <c r="C12139" i="1"/>
  <c r="B12139" i="1"/>
  <c r="A12139" i="1"/>
  <c r="C12138" i="1"/>
  <c r="B12138" i="1"/>
  <c r="A12138" i="1"/>
  <c r="C12137" i="1"/>
  <c r="B12137" i="1"/>
  <c r="A12137" i="1"/>
  <c r="C12136" i="1"/>
  <c r="B12136" i="1"/>
  <c r="A12136" i="1"/>
  <c r="C12135" i="1"/>
  <c r="B12135" i="1"/>
  <c r="A12135" i="1"/>
  <c r="C12134" i="1"/>
  <c r="B12134" i="1"/>
  <c r="A12134" i="1"/>
  <c r="C12133" i="1"/>
  <c r="B12133" i="1"/>
  <c r="A12133" i="1"/>
  <c r="C12132" i="1"/>
  <c r="B12132" i="1"/>
  <c r="A12132" i="1"/>
  <c r="C12131" i="1"/>
  <c r="B12131" i="1"/>
  <c r="A12131" i="1"/>
  <c r="C12130" i="1"/>
  <c r="B12130" i="1"/>
  <c r="A12130" i="1"/>
  <c r="C12129" i="1"/>
  <c r="B12129" i="1"/>
  <c r="A12129" i="1"/>
  <c r="C12128" i="1"/>
  <c r="B12128" i="1"/>
  <c r="A12128" i="1"/>
  <c r="C12127" i="1"/>
  <c r="B12127" i="1"/>
  <c r="A12127" i="1"/>
  <c r="C12126" i="1"/>
  <c r="B12126" i="1"/>
  <c r="A12126" i="1"/>
  <c r="C12125" i="1"/>
  <c r="B12125" i="1"/>
  <c r="A12125" i="1"/>
  <c r="C12124" i="1"/>
  <c r="B12124" i="1"/>
  <c r="A12124" i="1"/>
  <c r="C12123" i="1"/>
  <c r="B12123" i="1"/>
  <c r="A12123" i="1"/>
  <c r="C12122" i="1"/>
  <c r="B12122" i="1"/>
  <c r="A12122" i="1"/>
  <c r="C12121" i="1"/>
  <c r="B12121" i="1"/>
  <c r="A12121" i="1"/>
  <c r="C12120" i="1"/>
  <c r="B12120" i="1"/>
  <c r="A12120" i="1"/>
  <c r="C12119" i="1"/>
  <c r="B12119" i="1"/>
  <c r="A12119" i="1"/>
  <c r="C12118" i="1"/>
  <c r="B12118" i="1"/>
  <c r="A12118" i="1"/>
  <c r="C12117" i="1"/>
  <c r="B12117" i="1"/>
  <c r="A12117" i="1"/>
  <c r="C12116" i="1"/>
  <c r="B12116" i="1"/>
  <c r="A12116" i="1"/>
  <c r="C12115" i="1"/>
  <c r="B12115" i="1"/>
  <c r="A12115" i="1"/>
  <c r="C12114" i="1"/>
  <c r="B12114" i="1"/>
  <c r="A12114" i="1"/>
  <c r="C12113" i="1"/>
  <c r="B12113" i="1"/>
  <c r="A12113" i="1"/>
  <c r="C12112" i="1"/>
  <c r="B12112" i="1"/>
  <c r="A12112" i="1"/>
  <c r="C12111" i="1"/>
  <c r="B12111" i="1"/>
  <c r="A12111" i="1"/>
  <c r="C12110" i="1"/>
  <c r="B12110" i="1"/>
  <c r="A12110" i="1"/>
  <c r="C12109" i="1"/>
  <c r="B12109" i="1"/>
  <c r="A12109" i="1"/>
  <c r="C12108" i="1"/>
  <c r="B12108" i="1"/>
  <c r="A12108" i="1"/>
  <c r="C12107" i="1"/>
  <c r="B12107" i="1"/>
  <c r="A12107" i="1"/>
  <c r="C12106" i="1"/>
  <c r="B12106" i="1"/>
  <c r="A12106" i="1"/>
  <c r="C12105" i="1"/>
  <c r="B12105" i="1"/>
  <c r="A12105" i="1"/>
  <c r="C12104" i="1"/>
  <c r="B12104" i="1"/>
  <c r="A12104" i="1"/>
  <c r="C12103" i="1"/>
  <c r="B12103" i="1"/>
  <c r="A12103" i="1"/>
  <c r="C12102" i="1"/>
  <c r="B12102" i="1"/>
  <c r="A12102" i="1"/>
  <c r="C12101" i="1"/>
  <c r="B12101" i="1"/>
  <c r="A12101" i="1"/>
  <c r="C12100" i="1"/>
  <c r="B12100" i="1"/>
  <c r="A12100" i="1"/>
  <c r="C12099" i="1"/>
  <c r="B12099" i="1"/>
  <c r="A12099" i="1"/>
  <c r="C12098" i="1"/>
  <c r="B12098" i="1"/>
  <c r="A12098" i="1"/>
  <c r="C12097" i="1"/>
  <c r="B12097" i="1"/>
  <c r="A12097" i="1"/>
  <c r="C12096" i="1"/>
  <c r="B12096" i="1"/>
  <c r="A12096" i="1"/>
  <c r="C12095" i="1"/>
  <c r="B12095" i="1"/>
  <c r="A12095" i="1"/>
  <c r="C12094" i="1"/>
  <c r="B12094" i="1"/>
  <c r="A12094" i="1"/>
  <c r="C12093" i="1"/>
  <c r="B12093" i="1"/>
  <c r="A12093" i="1"/>
  <c r="C12092" i="1"/>
  <c r="B12092" i="1"/>
  <c r="A12092" i="1"/>
  <c r="C12091" i="1"/>
  <c r="B12091" i="1"/>
  <c r="A12091" i="1"/>
  <c r="C12090" i="1"/>
  <c r="B12090" i="1"/>
  <c r="A12090" i="1"/>
  <c r="C12089" i="1"/>
  <c r="B12089" i="1"/>
  <c r="A12089" i="1"/>
  <c r="C12088" i="1"/>
  <c r="B12088" i="1"/>
  <c r="A12088" i="1"/>
  <c r="C12087" i="1"/>
  <c r="B12087" i="1"/>
  <c r="A12087" i="1"/>
  <c r="C12086" i="1"/>
  <c r="B12086" i="1"/>
  <c r="A12086" i="1"/>
  <c r="C12085" i="1"/>
  <c r="B12085" i="1"/>
  <c r="A12085" i="1"/>
  <c r="C12084" i="1"/>
  <c r="B12084" i="1"/>
  <c r="A12084" i="1"/>
  <c r="C12083" i="1"/>
  <c r="B12083" i="1"/>
  <c r="A12083" i="1"/>
  <c r="C12082" i="1"/>
  <c r="B12082" i="1"/>
  <c r="A12082" i="1"/>
  <c r="C12081" i="1"/>
  <c r="B12081" i="1"/>
  <c r="A12081" i="1"/>
  <c r="C12080" i="1"/>
  <c r="B12080" i="1"/>
  <c r="A12080" i="1"/>
  <c r="C12079" i="1"/>
  <c r="B12079" i="1"/>
  <c r="A12079" i="1"/>
  <c r="C12078" i="1"/>
  <c r="B12078" i="1"/>
  <c r="A12078" i="1"/>
  <c r="C12077" i="1"/>
  <c r="B12077" i="1"/>
  <c r="A12077" i="1"/>
  <c r="C12076" i="1"/>
  <c r="B12076" i="1"/>
  <c r="A12076" i="1"/>
  <c r="C12075" i="1"/>
  <c r="B12075" i="1"/>
  <c r="A12075" i="1"/>
  <c r="C12074" i="1"/>
  <c r="B12074" i="1"/>
  <c r="A12074" i="1"/>
  <c r="C12073" i="1"/>
  <c r="B12073" i="1"/>
  <c r="A12073" i="1"/>
  <c r="C12072" i="1"/>
  <c r="B12072" i="1"/>
  <c r="A12072" i="1"/>
  <c r="C12071" i="1"/>
  <c r="B12071" i="1"/>
  <c r="A12071" i="1"/>
  <c r="C12070" i="1"/>
  <c r="B12070" i="1"/>
  <c r="A12070" i="1"/>
  <c r="C12069" i="1"/>
  <c r="B12069" i="1"/>
  <c r="A12069" i="1"/>
  <c r="C12068" i="1"/>
  <c r="B12068" i="1"/>
  <c r="A12068" i="1"/>
  <c r="C12067" i="1"/>
  <c r="B12067" i="1"/>
  <c r="A12067" i="1"/>
  <c r="C12066" i="1"/>
  <c r="B12066" i="1"/>
  <c r="A12066" i="1"/>
  <c r="C12065" i="1"/>
  <c r="B12065" i="1"/>
  <c r="A12065" i="1"/>
  <c r="C12064" i="1"/>
  <c r="B12064" i="1"/>
  <c r="A12064" i="1"/>
  <c r="C12063" i="1"/>
  <c r="B12063" i="1"/>
  <c r="A12063" i="1"/>
  <c r="C12062" i="1"/>
  <c r="B12062" i="1"/>
  <c r="A12062" i="1"/>
  <c r="C12061" i="1"/>
  <c r="B12061" i="1"/>
  <c r="A12061" i="1"/>
  <c r="C12060" i="1"/>
  <c r="B12060" i="1"/>
  <c r="A12060" i="1"/>
  <c r="C12059" i="1"/>
  <c r="B12059" i="1"/>
  <c r="A12059" i="1"/>
  <c r="C12058" i="1"/>
  <c r="B12058" i="1"/>
  <c r="A12058" i="1"/>
  <c r="C12057" i="1"/>
  <c r="B12057" i="1"/>
  <c r="A12057" i="1"/>
  <c r="C12056" i="1"/>
  <c r="B12056" i="1"/>
  <c r="A12056" i="1"/>
  <c r="C12055" i="1"/>
  <c r="B12055" i="1"/>
  <c r="A12055" i="1"/>
  <c r="C12054" i="1"/>
  <c r="B12054" i="1"/>
  <c r="A12054" i="1"/>
  <c r="C12053" i="1"/>
  <c r="B12053" i="1"/>
  <c r="A12053" i="1"/>
  <c r="C12052" i="1"/>
  <c r="B12052" i="1"/>
  <c r="A12052" i="1"/>
  <c r="C12051" i="1"/>
  <c r="B12051" i="1"/>
  <c r="A12051" i="1"/>
  <c r="C12050" i="1"/>
  <c r="B12050" i="1"/>
  <c r="A12050" i="1"/>
  <c r="C12049" i="1"/>
  <c r="B12049" i="1"/>
  <c r="A12049" i="1"/>
  <c r="C12048" i="1"/>
  <c r="B12048" i="1"/>
  <c r="A12048" i="1"/>
  <c r="C12047" i="1"/>
  <c r="B12047" i="1"/>
  <c r="A12047" i="1"/>
  <c r="C12046" i="1"/>
  <c r="B12046" i="1"/>
  <c r="A12046" i="1"/>
  <c r="C12045" i="1"/>
  <c r="B12045" i="1"/>
  <c r="A12045" i="1"/>
  <c r="C12044" i="1"/>
  <c r="B12044" i="1"/>
  <c r="A12044" i="1"/>
  <c r="C12043" i="1"/>
  <c r="B12043" i="1"/>
  <c r="A12043" i="1"/>
  <c r="C12042" i="1"/>
  <c r="B12042" i="1"/>
  <c r="A12042" i="1"/>
  <c r="C12041" i="1"/>
  <c r="B12041" i="1"/>
  <c r="A12041" i="1"/>
  <c r="C12040" i="1"/>
  <c r="B12040" i="1"/>
  <c r="A12040" i="1"/>
  <c r="C12039" i="1"/>
  <c r="B12039" i="1"/>
  <c r="A12039" i="1"/>
  <c r="C12038" i="1"/>
  <c r="B12038" i="1"/>
  <c r="A12038" i="1"/>
  <c r="C12037" i="1"/>
  <c r="B12037" i="1"/>
  <c r="A12037" i="1"/>
  <c r="C12036" i="1"/>
  <c r="B12036" i="1"/>
  <c r="A12036" i="1"/>
  <c r="C12035" i="1"/>
  <c r="B12035" i="1"/>
  <c r="A12035" i="1"/>
  <c r="C12034" i="1"/>
  <c r="B12034" i="1"/>
  <c r="A12034" i="1"/>
  <c r="C12033" i="1"/>
  <c r="B12033" i="1"/>
  <c r="A12033" i="1"/>
  <c r="C12032" i="1"/>
  <c r="B12032" i="1"/>
  <c r="A12032" i="1"/>
  <c r="C12031" i="1"/>
  <c r="B12031" i="1"/>
  <c r="A12031" i="1"/>
  <c r="C12030" i="1"/>
  <c r="B12030" i="1"/>
  <c r="A12030" i="1"/>
  <c r="C12029" i="1"/>
  <c r="B12029" i="1"/>
  <c r="A12029" i="1"/>
  <c r="C12028" i="1"/>
  <c r="B12028" i="1"/>
  <c r="A12028" i="1"/>
  <c r="C12027" i="1"/>
  <c r="B12027" i="1"/>
  <c r="A12027" i="1"/>
  <c r="C12026" i="1"/>
  <c r="B12026" i="1"/>
  <c r="A12026" i="1"/>
  <c r="C12025" i="1"/>
  <c r="B12025" i="1"/>
  <c r="A12025" i="1"/>
  <c r="C12024" i="1"/>
  <c r="B12024" i="1"/>
  <c r="A12024" i="1"/>
  <c r="C12023" i="1"/>
  <c r="B12023" i="1"/>
  <c r="A12023" i="1"/>
  <c r="C12022" i="1"/>
  <c r="B12022" i="1"/>
  <c r="A12022" i="1"/>
  <c r="C12021" i="1"/>
  <c r="B12021" i="1"/>
  <c r="A12021" i="1"/>
  <c r="C12020" i="1"/>
  <c r="B12020" i="1"/>
  <c r="A12020" i="1"/>
  <c r="C12019" i="1"/>
  <c r="B12019" i="1"/>
  <c r="A12019" i="1"/>
  <c r="C12018" i="1"/>
  <c r="B12018" i="1"/>
  <c r="A12018" i="1"/>
  <c r="C12017" i="1"/>
  <c r="B12017" i="1"/>
  <c r="A12017" i="1"/>
  <c r="C12016" i="1"/>
  <c r="B12016" i="1"/>
  <c r="A12016" i="1"/>
  <c r="C12015" i="1"/>
  <c r="B12015" i="1"/>
  <c r="A12015" i="1"/>
  <c r="C12014" i="1"/>
  <c r="B12014" i="1"/>
  <c r="A12014" i="1"/>
  <c r="C12013" i="1"/>
  <c r="B12013" i="1"/>
  <c r="A12013" i="1"/>
  <c r="C12012" i="1"/>
  <c r="B12012" i="1"/>
  <c r="A12012" i="1"/>
  <c r="C12011" i="1"/>
  <c r="B12011" i="1"/>
  <c r="A12011" i="1"/>
  <c r="C12010" i="1"/>
  <c r="B12010" i="1"/>
  <c r="A12010" i="1"/>
  <c r="C12009" i="1"/>
  <c r="B12009" i="1"/>
  <c r="A12009" i="1"/>
  <c r="C12008" i="1"/>
  <c r="B12008" i="1"/>
  <c r="A12008" i="1"/>
  <c r="C12007" i="1"/>
  <c r="B12007" i="1"/>
  <c r="A12007" i="1"/>
  <c r="C12006" i="1"/>
  <c r="B12006" i="1"/>
  <c r="A12006" i="1"/>
  <c r="C12005" i="1"/>
  <c r="B12005" i="1"/>
  <c r="A12005" i="1"/>
  <c r="C12004" i="1"/>
  <c r="B12004" i="1"/>
  <c r="A12004" i="1"/>
  <c r="C12003" i="1"/>
  <c r="B12003" i="1"/>
  <c r="A12003" i="1"/>
  <c r="C12002" i="1"/>
  <c r="B12002" i="1"/>
  <c r="A12002" i="1"/>
  <c r="C12001" i="1"/>
  <c r="B12001" i="1"/>
  <c r="A12001" i="1"/>
  <c r="C12000" i="1"/>
  <c r="B12000" i="1"/>
  <c r="A12000" i="1"/>
  <c r="C11999" i="1"/>
  <c r="B11999" i="1"/>
  <c r="A11999" i="1"/>
  <c r="C11998" i="1"/>
  <c r="B11998" i="1"/>
  <c r="A11998" i="1"/>
  <c r="C11997" i="1"/>
  <c r="B11997" i="1"/>
  <c r="A11997" i="1"/>
  <c r="C11996" i="1"/>
  <c r="B11996" i="1"/>
  <c r="A11996" i="1"/>
  <c r="C11995" i="1"/>
  <c r="B11995" i="1"/>
  <c r="A11995" i="1"/>
  <c r="C11994" i="1"/>
  <c r="B11994" i="1"/>
  <c r="A11994" i="1"/>
  <c r="C11993" i="1"/>
  <c r="B11993" i="1"/>
  <c r="A11993" i="1"/>
  <c r="C11992" i="1"/>
  <c r="B11992" i="1"/>
  <c r="A11992" i="1"/>
  <c r="C11991" i="1"/>
  <c r="B11991" i="1"/>
  <c r="A11991" i="1"/>
  <c r="C11990" i="1"/>
  <c r="B11990" i="1"/>
  <c r="A11990" i="1"/>
  <c r="C11989" i="1"/>
  <c r="B11989" i="1"/>
  <c r="A11989" i="1"/>
  <c r="C11988" i="1"/>
  <c r="B11988" i="1"/>
  <c r="A11988" i="1"/>
  <c r="C11987" i="1"/>
  <c r="B11987" i="1"/>
  <c r="A11987" i="1"/>
  <c r="C11986" i="1"/>
  <c r="B11986" i="1"/>
  <c r="A11986" i="1"/>
  <c r="C11985" i="1"/>
  <c r="B11985" i="1"/>
  <c r="A11985" i="1"/>
  <c r="C11984" i="1"/>
  <c r="B11984" i="1"/>
  <c r="A11984" i="1"/>
  <c r="C11983" i="1"/>
  <c r="B11983" i="1"/>
  <c r="A11983" i="1"/>
  <c r="C11982" i="1"/>
  <c r="B11982" i="1"/>
  <c r="A11982" i="1"/>
  <c r="C11981" i="1"/>
  <c r="B11981" i="1"/>
  <c r="A11981" i="1"/>
  <c r="C11980" i="1"/>
  <c r="B11980" i="1"/>
  <c r="A11980" i="1"/>
  <c r="C11979" i="1"/>
  <c r="B11979" i="1"/>
  <c r="A11979" i="1"/>
  <c r="C11978" i="1"/>
  <c r="B11978" i="1"/>
  <c r="A11978" i="1"/>
  <c r="C11977" i="1"/>
  <c r="B11977" i="1"/>
  <c r="A11977" i="1"/>
  <c r="C11976" i="1"/>
  <c r="B11976" i="1"/>
  <c r="A11976" i="1"/>
  <c r="C11975" i="1"/>
  <c r="B11975" i="1"/>
  <c r="A11975" i="1"/>
  <c r="C11974" i="1"/>
  <c r="B11974" i="1"/>
  <c r="A11974" i="1"/>
  <c r="C11973" i="1"/>
  <c r="B11973" i="1"/>
  <c r="A11973" i="1"/>
  <c r="C11972" i="1"/>
  <c r="B11972" i="1"/>
  <c r="A11972" i="1"/>
  <c r="C11971" i="1"/>
  <c r="B11971" i="1"/>
  <c r="A11971" i="1"/>
  <c r="C11970" i="1"/>
  <c r="B11970" i="1"/>
  <c r="A11970" i="1"/>
  <c r="C11969" i="1"/>
  <c r="B11969" i="1"/>
  <c r="A11969" i="1"/>
  <c r="C11968" i="1"/>
  <c r="B11968" i="1"/>
  <c r="A11968" i="1"/>
  <c r="C11967" i="1"/>
  <c r="B11967" i="1"/>
  <c r="A11967" i="1"/>
  <c r="C11966" i="1"/>
  <c r="B11966" i="1"/>
  <c r="A11966" i="1"/>
  <c r="C11965" i="1"/>
  <c r="B11965" i="1"/>
  <c r="A11965" i="1"/>
  <c r="C11964" i="1"/>
  <c r="B11964" i="1"/>
  <c r="A11964" i="1"/>
  <c r="C11963" i="1"/>
  <c r="B11963" i="1"/>
  <c r="A11963" i="1"/>
  <c r="C11962" i="1"/>
  <c r="B11962" i="1"/>
  <c r="A11962" i="1"/>
  <c r="C11961" i="1"/>
  <c r="B11961" i="1"/>
  <c r="A11961" i="1"/>
  <c r="C11960" i="1"/>
  <c r="B11960" i="1"/>
  <c r="A11960" i="1"/>
  <c r="C11959" i="1"/>
  <c r="B11959" i="1"/>
  <c r="A11959" i="1"/>
  <c r="C11958" i="1"/>
  <c r="B11958" i="1"/>
  <c r="A11958" i="1"/>
  <c r="C11957" i="1"/>
  <c r="B11957" i="1"/>
  <c r="A11957" i="1"/>
  <c r="C11956" i="1"/>
  <c r="B11956" i="1"/>
  <c r="A11956" i="1"/>
  <c r="C11955" i="1"/>
  <c r="B11955" i="1"/>
  <c r="A11955" i="1"/>
  <c r="C11954" i="1"/>
  <c r="B11954" i="1"/>
  <c r="A11954" i="1"/>
  <c r="C11953" i="1"/>
  <c r="B11953" i="1"/>
  <c r="A11953" i="1"/>
  <c r="C11952" i="1"/>
  <c r="B11952" i="1"/>
  <c r="A11952" i="1"/>
  <c r="C11951" i="1"/>
  <c r="B11951" i="1"/>
  <c r="A11951" i="1"/>
  <c r="C11950" i="1"/>
  <c r="B11950" i="1"/>
  <c r="A11950" i="1"/>
  <c r="C11949" i="1"/>
  <c r="B11949" i="1"/>
  <c r="A11949" i="1"/>
  <c r="C11948" i="1"/>
  <c r="B11948" i="1"/>
  <c r="A11948" i="1"/>
  <c r="C11947" i="1"/>
  <c r="B11947" i="1"/>
  <c r="A11947" i="1"/>
  <c r="C11946" i="1"/>
  <c r="B11946" i="1"/>
  <c r="A11946" i="1"/>
  <c r="C11945" i="1"/>
  <c r="B11945" i="1"/>
  <c r="A11945" i="1"/>
  <c r="C11944" i="1"/>
  <c r="B11944" i="1"/>
  <c r="A11944" i="1"/>
  <c r="C11943" i="1"/>
  <c r="B11943" i="1"/>
  <c r="A11943" i="1"/>
  <c r="C11942" i="1"/>
  <c r="B11942" i="1"/>
  <c r="A11942" i="1"/>
  <c r="C11941" i="1"/>
  <c r="B11941" i="1"/>
  <c r="A11941" i="1"/>
  <c r="C11940" i="1"/>
  <c r="B11940" i="1"/>
  <c r="A11940" i="1"/>
  <c r="C11939" i="1"/>
  <c r="B11939" i="1"/>
  <c r="A11939" i="1"/>
  <c r="C11938" i="1"/>
  <c r="B11938" i="1"/>
  <c r="A11938" i="1"/>
  <c r="C11937" i="1"/>
  <c r="B11937" i="1"/>
  <c r="A11937" i="1"/>
  <c r="C11936" i="1"/>
  <c r="B11936" i="1"/>
  <c r="A11936" i="1"/>
  <c r="C11935" i="1"/>
  <c r="B11935" i="1"/>
  <c r="A11935" i="1"/>
  <c r="C11934" i="1"/>
  <c r="B11934" i="1"/>
  <c r="A11934" i="1"/>
  <c r="C11933" i="1"/>
  <c r="B11933" i="1"/>
  <c r="A11933" i="1"/>
  <c r="C11932" i="1"/>
  <c r="B11932" i="1"/>
  <c r="A11932" i="1"/>
  <c r="C11931" i="1"/>
  <c r="B11931" i="1"/>
  <c r="A11931" i="1"/>
  <c r="C11930" i="1"/>
  <c r="B11930" i="1"/>
  <c r="A11930" i="1"/>
  <c r="C11929" i="1"/>
  <c r="B11929" i="1"/>
  <c r="A11929" i="1"/>
  <c r="C11928" i="1"/>
  <c r="B11928" i="1"/>
  <c r="A11928" i="1"/>
  <c r="C11927" i="1"/>
  <c r="B11927" i="1"/>
  <c r="A11927" i="1"/>
  <c r="C11926" i="1"/>
  <c r="B11926" i="1"/>
  <c r="A11926" i="1"/>
  <c r="C11925" i="1"/>
  <c r="B11925" i="1"/>
  <c r="A11925" i="1"/>
  <c r="C11924" i="1"/>
  <c r="B11924" i="1"/>
  <c r="A11924" i="1"/>
  <c r="C11923" i="1"/>
  <c r="B11923" i="1"/>
  <c r="A11923" i="1"/>
  <c r="C11922" i="1"/>
  <c r="B11922" i="1"/>
  <c r="A11922" i="1"/>
  <c r="C11921" i="1"/>
  <c r="B11921" i="1"/>
  <c r="A11921" i="1"/>
  <c r="C11920" i="1"/>
  <c r="B11920" i="1"/>
  <c r="A11920" i="1"/>
  <c r="C11919" i="1"/>
  <c r="B11919" i="1"/>
  <c r="A11919" i="1"/>
  <c r="C11918" i="1"/>
  <c r="B11918" i="1"/>
  <c r="A11918" i="1"/>
  <c r="C11917" i="1"/>
  <c r="B11917" i="1"/>
  <c r="A11917" i="1"/>
  <c r="C11916" i="1"/>
  <c r="B11916" i="1"/>
  <c r="A11916" i="1"/>
  <c r="C11915" i="1"/>
  <c r="B11915" i="1"/>
  <c r="A11915" i="1"/>
  <c r="C11914" i="1"/>
  <c r="B11914" i="1"/>
  <c r="A11914" i="1"/>
  <c r="C11913" i="1"/>
  <c r="B11913" i="1"/>
  <c r="A11913" i="1"/>
  <c r="C11912" i="1"/>
  <c r="B11912" i="1"/>
  <c r="A11912" i="1"/>
  <c r="C11911" i="1"/>
  <c r="B11911" i="1"/>
  <c r="A11911" i="1"/>
  <c r="C11910" i="1"/>
  <c r="B11910" i="1"/>
  <c r="A11910" i="1"/>
  <c r="C11909" i="1"/>
  <c r="B11909" i="1"/>
  <c r="A11909" i="1"/>
  <c r="C11908" i="1"/>
  <c r="B11908" i="1"/>
  <c r="A11908" i="1"/>
  <c r="C11907" i="1"/>
  <c r="B11907" i="1"/>
  <c r="A11907" i="1"/>
  <c r="C11906" i="1"/>
  <c r="B11906" i="1"/>
  <c r="A11906" i="1"/>
  <c r="C11905" i="1"/>
  <c r="B11905" i="1"/>
  <c r="A11905" i="1"/>
  <c r="C11904" i="1"/>
  <c r="B11904" i="1"/>
  <c r="A11904" i="1"/>
  <c r="C11903" i="1"/>
  <c r="B11903" i="1"/>
  <c r="A11903" i="1"/>
  <c r="C11902" i="1"/>
  <c r="B11902" i="1"/>
  <c r="A11902" i="1"/>
  <c r="C11901" i="1"/>
  <c r="B11901" i="1"/>
  <c r="A11901" i="1"/>
  <c r="C11900" i="1"/>
  <c r="B11900" i="1"/>
  <c r="A11900" i="1"/>
  <c r="C11899" i="1"/>
  <c r="B11899" i="1"/>
  <c r="A11899" i="1"/>
  <c r="C11898" i="1"/>
  <c r="B11898" i="1"/>
  <c r="A11898" i="1"/>
  <c r="C11897" i="1"/>
  <c r="B11897" i="1"/>
  <c r="A11897" i="1"/>
  <c r="C11896" i="1"/>
  <c r="B11896" i="1"/>
  <c r="A11896" i="1"/>
  <c r="C11895" i="1"/>
  <c r="B11895" i="1"/>
  <c r="A11895" i="1"/>
  <c r="C11894" i="1"/>
  <c r="B11894" i="1"/>
  <c r="A11894" i="1"/>
  <c r="C11893" i="1"/>
  <c r="B11893" i="1"/>
  <c r="A11893" i="1"/>
  <c r="C11892" i="1"/>
  <c r="B11892" i="1"/>
  <c r="A11892" i="1"/>
  <c r="C11891" i="1"/>
  <c r="B11891" i="1"/>
  <c r="A11891" i="1"/>
  <c r="C11890" i="1"/>
  <c r="B11890" i="1"/>
  <c r="A11890" i="1"/>
  <c r="C11889" i="1"/>
  <c r="B11889" i="1"/>
  <c r="A11889" i="1"/>
  <c r="C11888" i="1"/>
  <c r="B11888" i="1"/>
  <c r="A11888" i="1"/>
  <c r="C11887" i="1"/>
  <c r="B11887" i="1"/>
  <c r="A11887" i="1"/>
  <c r="C11886" i="1"/>
  <c r="B11886" i="1"/>
  <c r="A11886" i="1"/>
  <c r="C11885" i="1"/>
  <c r="B11885" i="1"/>
  <c r="A11885" i="1"/>
  <c r="C11884" i="1"/>
  <c r="B11884" i="1"/>
  <c r="A11884" i="1"/>
  <c r="C11883" i="1"/>
  <c r="B11883" i="1"/>
  <c r="A11883" i="1"/>
  <c r="C11882" i="1"/>
  <c r="B11882" i="1"/>
  <c r="A11882" i="1"/>
  <c r="C11881" i="1"/>
  <c r="B11881" i="1"/>
  <c r="A11881" i="1"/>
  <c r="C11880" i="1"/>
  <c r="B11880" i="1"/>
  <c r="A11880" i="1"/>
  <c r="C11879" i="1"/>
  <c r="B11879" i="1"/>
  <c r="A11879" i="1"/>
  <c r="C11878" i="1"/>
  <c r="B11878" i="1"/>
  <c r="A11878" i="1"/>
  <c r="C11877" i="1"/>
  <c r="B11877" i="1"/>
  <c r="A11877" i="1"/>
  <c r="C11876" i="1"/>
  <c r="B11876" i="1"/>
  <c r="A11876" i="1"/>
  <c r="C11875" i="1"/>
  <c r="B11875" i="1"/>
  <c r="A11875" i="1"/>
  <c r="C11874" i="1"/>
  <c r="B11874" i="1"/>
  <c r="A11874" i="1"/>
  <c r="C11873" i="1"/>
  <c r="B11873" i="1"/>
  <c r="A11873" i="1"/>
  <c r="C11872" i="1"/>
  <c r="B11872" i="1"/>
  <c r="A11872" i="1"/>
  <c r="C11871" i="1"/>
  <c r="B11871" i="1"/>
  <c r="A11871" i="1"/>
  <c r="C11870" i="1"/>
  <c r="B11870" i="1"/>
  <c r="A11870" i="1"/>
  <c r="C11869" i="1"/>
  <c r="B11869" i="1"/>
  <c r="A11869" i="1"/>
  <c r="C11868" i="1"/>
  <c r="B11868" i="1"/>
  <c r="A11868" i="1"/>
  <c r="C11867" i="1"/>
  <c r="B11867" i="1"/>
  <c r="A11867" i="1"/>
  <c r="C11866" i="1"/>
  <c r="B11866" i="1"/>
  <c r="A11866" i="1"/>
  <c r="C11865" i="1"/>
  <c r="B11865" i="1"/>
  <c r="A11865" i="1"/>
  <c r="C11864" i="1"/>
  <c r="B11864" i="1"/>
  <c r="A11864" i="1"/>
  <c r="C11863" i="1"/>
  <c r="B11863" i="1"/>
  <c r="A11863" i="1"/>
  <c r="C11862" i="1"/>
  <c r="B11862" i="1"/>
  <c r="A11862" i="1"/>
  <c r="C11861" i="1"/>
  <c r="B11861" i="1"/>
  <c r="A11861" i="1"/>
  <c r="C11860" i="1"/>
  <c r="B11860" i="1"/>
  <c r="A11860" i="1"/>
  <c r="C11859" i="1"/>
  <c r="B11859" i="1"/>
  <c r="A11859" i="1"/>
  <c r="C11858" i="1"/>
  <c r="B11858" i="1"/>
  <c r="A11858" i="1"/>
  <c r="C11857" i="1"/>
  <c r="B11857" i="1"/>
  <c r="A11857" i="1"/>
  <c r="C11856" i="1"/>
  <c r="B11856" i="1"/>
  <c r="A11856" i="1"/>
  <c r="C11855" i="1"/>
  <c r="B11855" i="1"/>
  <c r="A11855" i="1"/>
  <c r="C11854" i="1"/>
  <c r="B11854" i="1"/>
  <c r="A11854" i="1"/>
  <c r="C11853" i="1"/>
  <c r="B11853" i="1"/>
  <c r="A11853" i="1"/>
  <c r="C11852" i="1"/>
  <c r="B11852" i="1"/>
  <c r="A11852" i="1"/>
  <c r="C11851" i="1"/>
  <c r="B11851" i="1"/>
  <c r="A11851" i="1"/>
  <c r="C11850" i="1"/>
  <c r="B11850" i="1"/>
  <c r="A11850" i="1"/>
  <c r="C11849" i="1"/>
  <c r="B11849" i="1"/>
  <c r="A11849" i="1"/>
  <c r="C11848" i="1"/>
  <c r="B11848" i="1"/>
  <c r="A11848" i="1"/>
  <c r="C11847" i="1"/>
  <c r="B11847" i="1"/>
  <c r="A11847" i="1"/>
  <c r="C11846" i="1"/>
  <c r="B11846" i="1"/>
  <c r="A11846" i="1"/>
  <c r="C11845" i="1"/>
  <c r="B11845" i="1"/>
  <c r="A11845" i="1"/>
  <c r="C11844" i="1"/>
  <c r="B11844" i="1"/>
  <c r="A11844" i="1"/>
  <c r="C11843" i="1"/>
  <c r="B11843" i="1"/>
  <c r="A11843" i="1"/>
  <c r="C11842" i="1"/>
  <c r="B11842" i="1"/>
  <c r="A11842" i="1"/>
  <c r="C11841" i="1"/>
  <c r="B11841" i="1"/>
  <c r="A11841" i="1"/>
  <c r="C11840" i="1"/>
  <c r="B11840" i="1"/>
  <c r="A11840" i="1"/>
  <c r="C11839" i="1"/>
  <c r="B11839" i="1"/>
  <c r="A11839" i="1"/>
  <c r="C11838" i="1"/>
  <c r="B11838" i="1"/>
  <c r="A11838" i="1"/>
  <c r="C11837" i="1"/>
  <c r="B11837" i="1"/>
  <c r="A11837" i="1"/>
  <c r="C11836" i="1"/>
  <c r="B11836" i="1"/>
  <c r="A11836" i="1"/>
  <c r="C11835" i="1"/>
  <c r="B11835" i="1"/>
  <c r="A11835" i="1"/>
  <c r="C11834" i="1"/>
  <c r="B11834" i="1"/>
  <c r="A11834" i="1"/>
  <c r="C11833" i="1"/>
  <c r="B11833" i="1"/>
  <c r="A11833" i="1"/>
  <c r="C11832" i="1"/>
  <c r="B11832" i="1"/>
  <c r="A11832" i="1"/>
  <c r="C11831" i="1"/>
  <c r="B11831" i="1"/>
  <c r="A11831" i="1"/>
  <c r="C11830" i="1"/>
  <c r="B11830" i="1"/>
  <c r="A11830" i="1"/>
  <c r="C11829" i="1"/>
  <c r="B11829" i="1"/>
  <c r="A11829" i="1"/>
  <c r="C11828" i="1"/>
  <c r="B11828" i="1"/>
  <c r="A11828" i="1"/>
  <c r="C11827" i="1"/>
  <c r="B11827" i="1"/>
  <c r="A11827" i="1"/>
  <c r="C11826" i="1"/>
  <c r="B11826" i="1"/>
  <c r="A11826" i="1"/>
  <c r="C11825" i="1"/>
  <c r="B11825" i="1"/>
  <c r="A11825" i="1"/>
  <c r="C11824" i="1"/>
  <c r="B11824" i="1"/>
  <c r="A11824" i="1"/>
  <c r="C11823" i="1"/>
  <c r="B11823" i="1"/>
  <c r="A11823" i="1"/>
  <c r="C11822" i="1"/>
  <c r="B11822" i="1"/>
  <c r="A11822" i="1"/>
  <c r="C11821" i="1"/>
  <c r="B11821" i="1"/>
  <c r="A11821" i="1"/>
  <c r="C11820" i="1"/>
  <c r="B11820" i="1"/>
  <c r="A11820" i="1"/>
  <c r="C11819" i="1"/>
  <c r="B11819" i="1"/>
  <c r="A11819" i="1"/>
  <c r="C11818" i="1"/>
  <c r="B11818" i="1"/>
  <c r="A11818" i="1"/>
  <c r="C11817" i="1"/>
  <c r="B11817" i="1"/>
  <c r="A11817" i="1"/>
  <c r="C11816" i="1"/>
  <c r="B11816" i="1"/>
  <c r="A11816" i="1"/>
  <c r="C11815" i="1"/>
  <c r="B11815" i="1"/>
  <c r="A11815" i="1"/>
  <c r="C11814" i="1"/>
  <c r="B11814" i="1"/>
  <c r="A11814" i="1"/>
  <c r="C11813" i="1"/>
  <c r="B11813" i="1"/>
  <c r="A11813" i="1"/>
  <c r="C11812" i="1"/>
  <c r="B11812" i="1"/>
  <c r="A11812" i="1"/>
  <c r="C11811" i="1"/>
  <c r="B11811" i="1"/>
  <c r="A11811" i="1"/>
  <c r="C11810" i="1"/>
  <c r="B11810" i="1"/>
  <c r="A11810" i="1"/>
  <c r="C11809" i="1"/>
  <c r="B11809" i="1"/>
  <c r="A11809" i="1"/>
  <c r="C11808" i="1"/>
  <c r="B11808" i="1"/>
  <c r="A11808" i="1"/>
  <c r="C11807" i="1"/>
  <c r="B11807" i="1"/>
  <c r="A11807" i="1"/>
  <c r="C11806" i="1"/>
  <c r="B11806" i="1"/>
  <c r="A11806" i="1"/>
  <c r="C11805" i="1"/>
  <c r="B11805" i="1"/>
  <c r="A11805" i="1"/>
  <c r="C11804" i="1"/>
  <c r="B11804" i="1"/>
  <c r="A11804" i="1"/>
  <c r="C11803" i="1"/>
  <c r="B11803" i="1"/>
  <c r="A11803" i="1"/>
  <c r="C11802" i="1"/>
  <c r="B11802" i="1"/>
  <c r="A11802" i="1"/>
  <c r="C11801" i="1"/>
  <c r="B11801" i="1"/>
  <c r="A11801" i="1"/>
  <c r="C11800" i="1"/>
  <c r="B11800" i="1"/>
  <c r="A11800" i="1"/>
  <c r="C11799" i="1"/>
  <c r="B11799" i="1"/>
  <c r="A11799" i="1"/>
  <c r="C11798" i="1"/>
  <c r="B11798" i="1"/>
  <c r="A11798" i="1"/>
  <c r="C11797" i="1"/>
  <c r="B11797" i="1"/>
  <c r="A11797" i="1"/>
  <c r="C11796" i="1"/>
  <c r="B11796" i="1"/>
  <c r="A11796" i="1"/>
  <c r="C11795" i="1"/>
  <c r="B11795" i="1"/>
  <c r="A11795" i="1"/>
  <c r="C11794" i="1"/>
  <c r="B11794" i="1"/>
  <c r="A11794" i="1"/>
  <c r="C11793" i="1"/>
  <c r="B11793" i="1"/>
  <c r="A11793" i="1"/>
  <c r="C11792" i="1"/>
  <c r="B11792" i="1"/>
  <c r="A11792" i="1"/>
  <c r="C11791" i="1"/>
  <c r="B11791" i="1"/>
  <c r="A11791" i="1"/>
  <c r="C11790" i="1"/>
  <c r="B11790" i="1"/>
  <c r="A11790" i="1"/>
  <c r="C11789" i="1"/>
  <c r="B11789" i="1"/>
  <c r="A11789" i="1"/>
  <c r="C11788" i="1"/>
  <c r="B11788" i="1"/>
  <c r="A11788" i="1"/>
  <c r="C11787" i="1"/>
  <c r="B11787" i="1"/>
  <c r="A11787" i="1"/>
  <c r="C11786" i="1"/>
  <c r="B11786" i="1"/>
  <c r="A11786" i="1"/>
  <c r="C11785" i="1"/>
  <c r="B11785" i="1"/>
  <c r="A11785" i="1"/>
  <c r="C11784" i="1"/>
  <c r="B11784" i="1"/>
  <c r="A11784" i="1"/>
  <c r="C11783" i="1"/>
  <c r="B11783" i="1"/>
  <c r="A11783" i="1"/>
  <c r="C11782" i="1"/>
  <c r="B11782" i="1"/>
  <c r="A11782" i="1"/>
  <c r="C11781" i="1"/>
  <c r="B11781" i="1"/>
  <c r="A11781" i="1"/>
  <c r="C11780" i="1"/>
  <c r="B11780" i="1"/>
  <c r="A11780" i="1"/>
  <c r="C11779" i="1"/>
  <c r="B11779" i="1"/>
  <c r="A11779" i="1"/>
  <c r="C11778" i="1"/>
  <c r="B11778" i="1"/>
  <c r="A11778" i="1"/>
  <c r="C11777" i="1"/>
  <c r="B11777" i="1"/>
  <c r="A11777" i="1"/>
  <c r="C11776" i="1"/>
  <c r="B11776" i="1"/>
  <c r="A11776" i="1"/>
  <c r="C11775" i="1"/>
  <c r="B11775" i="1"/>
  <c r="A11775" i="1"/>
  <c r="C11774" i="1"/>
  <c r="B11774" i="1"/>
  <c r="A11774" i="1"/>
  <c r="C11773" i="1"/>
  <c r="B11773" i="1"/>
  <c r="A11773" i="1"/>
  <c r="C11772" i="1"/>
  <c r="B11772" i="1"/>
  <c r="A11772" i="1"/>
  <c r="C11771" i="1"/>
  <c r="B11771" i="1"/>
  <c r="A11771" i="1"/>
  <c r="C11770" i="1"/>
  <c r="B11770" i="1"/>
  <c r="A11770" i="1"/>
  <c r="C11769" i="1"/>
  <c r="B11769" i="1"/>
  <c r="A11769" i="1"/>
  <c r="C11768" i="1"/>
  <c r="B11768" i="1"/>
  <c r="A11768" i="1"/>
  <c r="C11767" i="1"/>
  <c r="B11767" i="1"/>
  <c r="A11767" i="1"/>
  <c r="C11766" i="1"/>
  <c r="B11766" i="1"/>
  <c r="A11766" i="1"/>
  <c r="C11765" i="1"/>
  <c r="B11765" i="1"/>
  <c r="A11765" i="1"/>
  <c r="C11764" i="1"/>
  <c r="B11764" i="1"/>
  <c r="A11764" i="1"/>
  <c r="C11763" i="1"/>
  <c r="B11763" i="1"/>
  <c r="A11763" i="1"/>
  <c r="C11762" i="1"/>
  <c r="B11762" i="1"/>
  <c r="A11762" i="1"/>
  <c r="C11761" i="1"/>
  <c r="B11761" i="1"/>
  <c r="A11761" i="1"/>
  <c r="C11760" i="1"/>
  <c r="B11760" i="1"/>
  <c r="A11760" i="1"/>
  <c r="C11759" i="1"/>
  <c r="B11759" i="1"/>
  <c r="A11759" i="1"/>
  <c r="C11758" i="1"/>
  <c r="B11758" i="1"/>
  <c r="A11758" i="1"/>
  <c r="C11757" i="1"/>
  <c r="B11757" i="1"/>
  <c r="A11757" i="1"/>
  <c r="C11756" i="1"/>
  <c r="B11756" i="1"/>
  <c r="A11756" i="1"/>
  <c r="C11755" i="1"/>
  <c r="B11755" i="1"/>
  <c r="A11755" i="1"/>
  <c r="C11754" i="1"/>
  <c r="B11754" i="1"/>
  <c r="A11754" i="1"/>
  <c r="C11753" i="1"/>
  <c r="B11753" i="1"/>
  <c r="A11753" i="1"/>
  <c r="C11752" i="1"/>
  <c r="B11752" i="1"/>
  <c r="A11752" i="1"/>
  <c r="C11751" i="1"/>
  <c r="B11751" i="1"/>
  <c r="A11751" i="1"/>
  <c r="C11750" i="1"/>
  <c r="B11750" i="1"/>
  <c r="A11750" i="1"/>
  <c r="C11749" i="1"/>
  <c r="B11749" i="1"/>
  <c r="A11749" i="1"/>
  <c r="C11748" i="1"/>
  <c r="B11748" i="1"/>
  <c r="A11748" i="1"/>
  <c r="C11747" i="1"/>
  <c r="B11747" i="1"/>
  <c r="A11747" i="1"/>
  <c r="C11746" i="1"/>
  <c r="B11746" i="1"/>
  <c r="A11746" i="1"/>
  <c r="C11745" i="1"/>
  <c r="B11745" i="1"/>
  <c r="A11745" i="1"/>
  <c r="C11744" i="1"/>
  <c r="B11744" i="1"/>
  <c r="A11744" i="1"/>
  <c r="C11743" i="1"/>
  <c r="B11743" i="1"/>
  <c r="A11743" i="1"/>
  <c r="C11742" i="1"/>
  <c r="B11742" i="1"/>
  <c r="A11742" i="1"/>
  <c r="C11741" i="1"/>
  <c r="B11741" i="1"/>
  <c r="A11741" i="1"/>
  <c r="C11740" i="1"/>
  <c r="B11740" i="1"/>
  <c r="A11740" i="1"/>
  <c r="C11739" i="1"/>
  <c r="B11739" i="1"/>
  <c r="A11739" i="1"/>
  <c r="C11738" i="1"/>
  <c r="B11738" i="1"/>
  <c r="A11738" i="1"/>
  <c r="C11737" i="1"/>
  <c r="B11737" i="1"/>
  <c r="A11737" i="1"/>
  <c r="C11736" i="1"/>
  <c r="B11736" i="1"/>
  <c r="A11736" i="1"/>
  <c r="C11735" i="1"/>
  <c r="B11735" i="1"/>
  <c r="A11735" i="1"/>
  <c r="C11734" i="1"/>
  <c r="B11734" i="1"/>
  <c r="A11734" i="1"/>
  <c r="C11733" i="1"/>
  <c r="B11733" i="1"/>
  <c r="A11733" i="1"/>
  <c r="C11732" i="1"/>
  <c r="B11732" i="1"/>
  <c r="A11732" i="1"/>
  <c r="C11731" i="1"/>
  <c r="B11731" i="1"/>
  <c r="A11731" i="1"/>
  <c r="C11730" i="1"/>
  <c r="B11730" i="1"/>
  <c r="A11730" i="1"/>
  <c r="C11729" i="1"/>
  <c r="B11729" i="1"/>
  <c r="A11729" i="1"/>
  <c r="C11728" i="1"/>
  <c r="B11728" i="1"/>
  <c r="A11728" i="1"/>
  <c r="C11727" i="1"/>
  <c r="B11727" i="1"/>
  <c r="A11727" i="1"/>
  <c r="C11726" i="1"/>
  <c r="B11726" i="1"/>
  <c r="A11726" i="1"/>
  <c r="C11725" i="1"/>
  <c r="B11725" i="1"/>
  <c r="A11725" i="1"/>
  <c r="C11724" i="1"/>
  <c r="B11724" i="1"/>
  <c r="A11724" i="1"/>
  <c r="C11723" i="1"/>
  <c r="B11723" i="1"/>
  <c r="A11723" i="1"/>
  <c r="C11722" i="1"/>
  <c r="B11722" i="1"/>
  <c r="A11722" i="1"/>
  <c r="C11721" i="1"/>
  <c r="B11721" i="1"/>
  <c r="A11721" i="1"/>
  <c r="C11720" i="1"/>
  <c r="B11720" i="1"/>
  <c r="A11720" i="1"/>
  <c r="C11719" i="1"/>
  <c r="B11719" i="1"/>
  <c r="A11719" i="1"/>
  <c r="C11718" i="1"/>
  <c r="B11718" i="1"/>
  <c r="A11718" i="1"/>
  <c r="C11717" i="1"/>
  <c r="B11717" i="1"/>
  <c r="A11717" i="1"/>
  <c r="C11716" i="1"/>
  <c r="B11716" i="1"/>
  <c r="A11716" i="1"/>
  <c r="C11715" i="1"/>
  <c r="B11715" i="1"/>
  <c r="A11715" i="1"/>
  <c r="C11714" i="1"/>
  <c r="B11714" i="1"/>
  <c r="A11714" i="1"/>
  <c r="C11713" i="1"/>
  <c r="B11713" i="1"/>
  <c r="A11713" i="1"/>
  <c r="C11712" i="1"/>
  <c r="B11712" i="1"/>
  <c r="A11712" i="1"/>
  <c r="C11711" i="1"/>
  <c r="B11711" i="1"/>
  <c r="A11711" i="1"/>
  <c r="C11710" i="1"/>
  <c r="B11710" i="1"/>
  <c r="A11710" i="1"/>
  <c r="C11709" i="1"/>
  <c r="B11709" i="1"/>
  <c r="A11709" i="1"/>
  <c r="C11708" i="1"/>
  <c r="B11708" i="1"/>
  <c r="A11708" i="1"/>
  <c r="C11707" i="1"/>
  <c r="B11707" i="1"/>
  <c r="A11707" i="1"/>
  <c r="C11706" i="1"/>
  <c r="B11706" i="1"/>
  <c r="A11706" i="1"/>
  <c r="C11705" i="1"/>
  <c r="B11705" i="1"/>
  <c r="A11705" i="1"/>
  <c r="C11704" i="1"/>
  <c r="B11704" i="1"/>
  <c r="A11704" i="1"/>
  <c r="C11703" i="1"/>
  <c r="B11703" i="1"/>
  <c r="A11703" i="1"/>
  <c r="C11702" i="1"/>
  <c r="B11702" i="1"/>
  <c r="A11702" i="1"/>
  <c r="C11701" i="1"/>
  <c r="B11701" i="1"/>
  <c r="A11701" i="1"/>
  <c r="C11700" i="1"/>
  <c r="B11700" i="1"/>
  <c r="A11700" i="1"/>
  <c r="C11699" i="1"/>
  <c r="B11699" i="1"/>
  <c r="A11699" i="1"/>
  <c r="C11698" i="1"/>
  <c r="B11698" i="1"/>
  <c r="A11698" i="1"/>
  <c r="C11697" i="1"/>
  <c r="B11697" i="1"/>
  <c r="A11697" i="1"/>
  <c r="C11696" i="1"/>
  <c r="B11696" i="1"/>
  <c r="A11696" i="1"/>
  <c r="C11695" i="1"/>
  <c r="B11695" i="1"/>
  <c r="A11695" i="1"/>
  <c r="C11694" i="1"/>
  <c r="B11694" i="1"/>
  <c r="A11694" i="1"/>
  <c r="C11693" i="1"/>
  <c r="B11693" i="1"/>
  <c r="A11693" i="1"/>
  <c r="C11692" i="1"/>
  <c r="B11692" i="1"/>
  <c r="A11692" i="1"/>
  <c r="C11691" i="1"/>
  <c r="B11691" i="1"/>
  <c r="A11691" i="1"/>
  <c r="C11690" i="1"/>
  <c r="B11690" i="1"/>
  <c r="A11690" i="1"/>
  <c r="C11689" i="1"/>
  <c r="B11689" i="1"/>
  <c r="A11689" i="1"/>
  <c r="C11688" i="1"/>
  <c r="B11688" i="1"/>
  <c r="A11688" i="1"/>
  <c r="C11687" i="1"/>
  <c r="B11687" i="1"/>
  <c r="A11687" i="1"/>
  <c r="C11686" i="1"/>
  <c r="B11686" i="1"/>
  <c r="A11686" i="1"/>
  <c r="C11685" i="1"/>
  <c r="B11685" i="1"/>
  <c r="A11685" i="1"/>
  <c r="C11684" i="1"/>
  <c r="B11684" i="1"/>
  <c r="A11684" i="1"/>
  <c r="C11683" i="1"/>
  <c r="B11683" i="1"/>
  <c r="A11683" i="1"/>
  <c r="C11682" i="1"/>
  <c r="B11682" i="1"/>
  <c r="A11682" i="1"/>
  <c r="C11681" i="1"/>
  <c r="B11681" i="1"/>
  <c r="A11681" i="1"/>
  <c r="C11680" i="1"/>
  <c r="B11680" i="1"/>
  <c r="A11680" i="1"/>
  <c r="C11679" i="1"/>
  <c r="B11679" i="1"/>
  <c r="A11679" i="1"/>
  <c r="C11678" i="1"/>
  <c r="B11678" i="1"/>
  <c r="A11678" i="1"/>
  <c r="C11677" i="1"/>
  <c r="B11677" i="1"/>
  <c r="A11677" i="1"/>
  <c r="C11676" i="1"/>
  <c r="B11676" i="1"/>
  <c r="A11676" i="1"/>
  <c r="C11675" i="1"/>
  <c r="B11675" i="1"/>
  <c r="A11675" i="1"/>
  <c r="C11674" i="1"/>
  <c r="B11674" i="1"/>
  <c r="A11674" i="1"/>
  <c r="C11673" i="1"/>
  <c r="B11673" i="1"/>
  <c r="A11673" i="1"/>
  <c r="C11672" i="1"/>
  <c r="B11672" i="1"/>
  <c r="A11672" i="1"/>
  <c r="C11671" i="1"/>
  <c r="B11671" i="1"/>
  <c r="A11671" i="1"/>
  <c r="C11670" i="1"/>
  <c r="B11670" i="1"/>
  <c r="A11670" i="1"/>
  <c r="C11669" i="1"/>
  <c r="B11669" i="1"/>
  <c r="A11669" i="1"/>
  <c r="C11668" i="1"/>
  <c r="B11668" i="1"/>
  <c r="A11668" i="1"/>
  <c r="C11667" i="1"/>
  <c r="B11667" i="1"/>
  <c r="A11667" i="1"/>
  <c r="C11666" i="1"/>
  <c r="B11666" i="1"/>
  <c r="A11666" i="1"/>
  <c r="C11665" i="1"/>
  <c r="B11665" i="1"/>
  <c r="A11665" i="1"/>
  <c r="C11664" i="1"/>
  <c r="B11664" i="1"/>
  <c r="A11664" i="1"/>
  <c r="C11663" i="1"/>
  <c r="B11663" i="1"/>
  <c r="A11663" i="1"/>
  <c r="C11662" i="1"/>
  <c r="B11662" i="1"/>
  <c r="A11662" i="1"/>
  <c r="C11661" i="1"/>
  <c r="B11661" i="1"/>
  <c r="A11661" i="1"/>
  <c r="C11660" i="1"/>
  <c r="B11660" i="1"/>
  <c r="A11660" i="1"/>
  <c r="C11659" i="1"/>
  <c r="B11659" i="1"/>
  <c r="A11659" i="1"/>
  <c r="C11658" i="1"/>
  <c r="B11658" i="1"/>
  <c r="A11658" i="1"/>
  <c r="C11657" i="1"/>
  <c r="B11657" i="1"/>
  <c r="A11657" i="1"/>
  <c r="C11656" i="1"/>
  <c r="B11656" i="1"/>
  <c r="A11656" i="1"/>
  <c r="C11655" i="1"/>
  <c r="B11655" i="1"/>
  <c r="A11655" i="1"/>
  <c r="C11654" i="1"/>
  <c r="B11654" i="1"/>
  <c r="A11654" i="1"/>
  <c r="C11653" i="1"/>
  <c r="B11653" i="1"/>
  <c r="A11653" i="1"/>
  <c r="C11652" i="1"/>
  <c r="B11652" i="1"/>
  <c r="A11652" i="1"/>
  <c r="C11651" i="1"/>
  <c r="B11651" i="1"/>
  <c r="A11651" i="1"/>
  <c r="C11650" i="1"/>
  <c r="B11650" i="1"/>
  <c r="A11650" i="1"/>
  <c r="C11649" i="1"/>
  <c r="B11649" i="1"/>
  <c r="A11649" i="1"/>
  <c r="C11648" i="1"/>
  <c r="B11648" i="1"/>
  <c r="A11648" i="1"/>
  <c r="C11647" i="1"/>
  <c r="B11647" i="1"/>
  <c r="A11647" i="1"/>
  <c r="C11646" i="1"/>
  <c r="B11646" i="1"/>
  <c r="A11646" i="1"/>
  <c r="C11645" i="1"/>
  <c r="B11645" i="1"/>
  <c r="A11645" i="1"/>
  <c r="C11644" i="1"/>
  <c r="B11644" i="1"/>
  <c r="A11644" i="1"/>
  <c r="C11643" i="1"/>
  <c r="B11643" i="1"/>
  <c r="A11643" i="1"/>
  <c r="C11642" i="1"/>
  <c r="B11642" i="1"/>
  <c r="A11642" i="1"/>
  <c r="C11641" i="1"/>
  <c r="B11641" i="1"/>
  <c r="A11641" i="1"/>
  <c r="C11640" i="1"/>
  <c r="B11640" i="1"/>
  <c r="A11640" i="1"/>
  <c r="C11639" i="1"/>
  <c r="B11639" i="1"/>
  <c r="A11639" i="1"/>
  <c r="C11638" i="1"/>
  <c r="B11638" i="1"/>
  <c r="A11638" i="1"/>
  <c r="C11637" i="1"/>
  <c r="B11637" i="1"/>
  <c r="A11637" i="1"/>
  <c r="C11636" i="1"/>
  <c r="B11636" i="1"/>
  <c r="A11636" i="1"/>
  <c r="C11635" i="1"/>
  <c r="B11635" i="1"/>
  <c r="A11635" i="1"/>
  <c r="C11634" i="1"/>
  <c r="B11634" i="1"/>
  <c r="A11634" i="1"/>
  <c r="C11633" i="1"/>
  <c r="B11633" i="1"/>
  <c r="A11633" i="1"/>
  <c r="C11632" i="1"/>
  <c r="B11632" i="1"/>
  <c r="A11632" i="1"/>
  <c r="C11631" i="1"/>
  <c r="B11631" i="1"/>
  <c r="A11631" i="1"/>
  <c r="C11630" i="1"/>
  <c r="B11630" i="1"/>
  <c r="A11630" i="1"/>
  <c r="C11629" i="1"/>
  <c r="B11629" i="1"/>
  <c r="A11629" i="1"/>
  <c r="C11628" i="1"/>
  <c r="B11628" i="1"/>
  <c r="A11628" i="1"/>
  <c r="C11627" i="1"/>
  <c r="B11627" i="1"/>
  <c r="A11627" i="1"/>
  <c r="C11626" i="1"/>
  <c r="B11626" i="1"/>
  <c r="A11626" i="1"/>
  <c r="C11625" i="1"/>
  <c r="B11625" i="1"/>
  <c r="A11625" i="1"/>
  <c r="C11624" i="1"/>
  <c r="B11624" i="1"/>
  <c r="A11624" i="1"/>
  <c r="C11623" i="1"/>
  <c r="B11623" i="1"/>
  <c r="A11623" i="1"/>
  <c r="C11622" i="1"/>
  <c r="B11622" i="1"/>
  <c r="A11622" i="1"/>
  <c r="C11621" i="1"/>
  <c r="B11621" i="1"/>
  <c r="A11621" i="1"/>
  <c r="C11620" i="1"/>
  <c r="B11620" i="1"/>
  <c r="A11620" i="1"/>
  <c r="C11619" i="1"/>
  <c r="B11619" i="1"/>
  <c r="A11619" i="1"/>
  <c r="C11618" i="1"/>
  <c r="B11618" i="1"/>
  <c r="A11618" i="1"/>
  <c r="C11617" i="1"/>
  <c r="B11617" i="1"/>
  <c r="A11617" i="1"/>
  <c r="C11616" i="1"/>
  <c r="B11616" i="1"/>
  <c r="A11616" i="1"/>
  <c r="C11615" i="1"/>
  <c r="B11615" i="1"/>
  <c r="A11615" i="1"/>
  <c r="C11614" i="1"/>
  <c r="B11614" i="1"/>
  <c r="A11614" i="1"/>
  <c r="C11613" i="1"/>
  <c r="B11613" i="1"/>
  <c r="A11613" i="1"/>
  <c r="C11612" i="1"/>
  <c r="B11612" i="1"/>
  <c r="A11612" i="1"/>
  <c r="C11611" i="1"/>
  <c r="B11611" i="1"/>
  <c r="A11611" i="1"/>
  <c r="C11610" i="1"/>
  <c r="B11610" i="1"/>
  <c r="A11610" i="1"/>
  <c r="C11609" i="1"/>
  <c r="B11609" i="1"/>
  <c r="A11609" i="1"/>
  <c r="C11608" i="1"/>
  <c r="B11608" i="1"/>
  <c r="A11608" i="1"/>
  <c r="C11607" i="1"/>
  <c r="B11607" i="1"/>
  <c r="A11607" i="1"/>
  <c r="C11606" i="1"/>
  <c r="B11606" i="1"/>
  <c r="A11606" i="1"/>
  <c r="C11605" i="1"/>
  <c r="B11605" i="1"/>
  <c r="A11605" i="1"/>
  <c r="C11604" i="1"/>
  <c r="B11604" i="1"/>
  <c r="A11604" i="1"/>
  <c r="C11603" i="1"/>
  <c r="B11603" i="1"/>
  <c r="A11603" i="1"/>
  <c r="C11602" i="1"/>
  <c r="B11602" i="1"/>
  <c r="A11602" i="1"/>
  <c r="C11601" i="1"/>
  <c r="B11601" i="1"/>
  <c r="A11601" i="1"/>
  <c r="C11600" i="1"/>
  <c r="B11600" i="1"/>
  <c r="A11600" i="1"/>
  <c r="C11599" i="1"/>
  <c r="B11599" i="1"/>
  <c r="A11599" i="1"/>
  <c r="C11598" i="1"/>
  <c r="B11598" i="1"/>
  <c r="A11598" i="1"/>
  <c r="C11597" i="1"/>
  <c r="B11597" i="1"/>
  <c r="A11597" i="1"/>
  <c r="C11596" i="1"/>
  <c r="B11596" i="1"/>
  <c r="A11596" i="1"/>
  <c r="C11595" i="1"/>
  <c r="B11595" i="1"/>
  <c r="A11595" i="1"/>
  <c r="C11594" i="1"/>
  <c r="B11594" i="1"/>
  <c r="A11594" i="1"/>
  <c r="C11593" i="1"/>
  <c r="B11593" i="1"/>
  <c r="A11593" i="1"/>
  <c r="C11592" i="1"/>
  <c r="B11592" i="1"/>
  <c r="A11592" i="1"/>
  <c r="C11591" i="1"/>
  <c r="B11591" i="1"/>
  <c r="A11591" i="1"/>
  <c r="C11590" i="1"/>
  <c r="B11590" i="1"/>
  <c r="A11590" i="1"/>
  <c r="C11589" i="1"/>
  <c r="B11589" i="1"/>
  <c r="A11589" i="1"/>
  <c r="C11588" i="1"/>
  <c r="B11588" i="1"/>
  <c r="A11588" i="1"/>
  <c r="C11587" i="1"/>
  <c r="B11587" i="1"/>
  <c r="A11587" i="1"/>
  <c r="C11586" i="1"/>
  <c r="B11586" i="1"/>
  <c r="A11586" i="1"/>
  <c r="C11585" i="1"/>
  <c r="B11585" i="1"/>
  <c r="A11585" i="1"/>
  <c r="C11584" i="1"/>
  <c r="B11584" i="1"/>
  <c r="A11584" i="1"/>
  <c r="C11583" i="1"/>
  <c r="B11583" i="1"/>
  <c r="A11583" i="1"/>
  <c r="C11582" i="1"/>
  <c r="B11582" i="1"/>
  <c r="A11582" i="1"/>
  <c r="C11581" i="1"/>
  <c r="B11581" i="1"/>
  <c r="A11581" i="1"/>
  <c r="C11580" i="1"/>
  <c r="B11580" i="1"/>
  <c r="A11580" i="1"/>
  <c r="C11579" i="1"/>
  <c r="B11579" i="1"/>
  <c r="A11579" i="1"/>
  <c r="C11578" i="1"/>
  <c r="B11578" i="1"/>
  <c r="A11578" i="1"/>
  <c r="C11577" i="1"/>
  <c r="B11577" i="1"/>
  <c r="A11577" i="1"/>
  <c r="C11576" i="1"/>
  <c r="B11576" i="1"/>
  <c r="A11576" i="1"/>
  <c r="C11575" i="1"/>
  <c r="B11575" i="1"/>
  <c r="A11575" i="1"/>
  <c r="C11574" i="1"/>
  <c r="B11574" i="1"/>
  <c r="A11574" i="1"/>
  <c r="C11573" i="1"/>
  <c r="B11573" i="1"/>
  <c r="A11573" i="1"/>
  <c r="C11572" i="1"/>
  <c r="B11572" i="1"/>
  <c r="A11572" i="1"/>
  <c r="C11571" i="1"/>
  <c r="B11571" i="1"/>
  <c r="A11571" i="1"/>
  <c r="C11570" i="1"/>
  <c r="B11570" i="1"/>
  <c r="A11570" i="1"/>
  <c r="C11569" i="1"/>
  <c r="B11569" i="1"/>
  <c r="A11569" i="1"/>
  <c r="C11568" i="1"/>
  <c r="B11568" i="1"/>
  <c r="A11568" i="1"/>
  <c r="C11567" i="1"/>
  <c r="B11567" i="1"/>
  <c r="A11567" i="1"/>
  <c r="C11566" i="1"/>
  <c r="B11566" i="1"/>
  <c r="A11566" i="1"/>
  <c r="C11565" i="1"/>
  <c r="B11565" i="1"/>
  <c r="A11565" i="1"/>
  <c r="C11564" i="1"/>
  <c r="B11564" i="1"/>
  <c r="A11564" i="1"/>
  <c r="C11563" i="1"/>
  <c r="B11563" i="1"/>
  <c r="A11563" i="1"/>
  <c r="C11562" i="1"/>
  <c r="B11562" i="1"/>
  <c r="A11562" i="1"/>
  <c r="C11561" i="1"/>
  <c r="B11561" i="1"/>
  <c r="A11561" i="1"/>
  <c r="C11560" i="1"/>
  <c r="B11560" i="1"/>
  <c r="A11560" i="1"/>
  <c r="C11559" i="1"/>
  <c r="B11559" i="1"/>
  <c r="A11559" i="1"/>
  <c r="C11558" i="1"/>
  <c r="B11558" i="1"/>
  <c r="A11558" i="1"/>
  <c r="C11557" i="1"/>
  <c r="B11557" i="1"/>
  <c r="A11557" i="1"/>
  <c r="C11556" i="1"/>
  <c r="B11556" i="1"/>
  <c r="A11556" i="1"/>
  <c r="C11555" i="1"/>
  <c r="B11555" i="1"/>
  <c r="A11555" i="1"/>
  <c r="C11554" i="1"/>
  <c r="B11554" i="1"/>
  <c r="A11554" i="1"/>
  <c r="C11553" i="1"/>
  <c r="B11553" i="1"/>
  <c r="A11553" i="1"/>
  <c r="C11552" i="1"/>
  <c r="B11552" i="1"/>
  <c r="A11552" i="1"/>
  <c r="C11551" i="1"/>
  <c r="B11551" i="1"/>
  <c r="A11551" i="1"/>
  <c r="C11550" i="1"/>
  <c r="B11550" i="1"/>
  <c r="A11550" i="1"/>
  <c r="C11549" i="1"/>
  <c r="B11549" i="1"/>
  <c r="A11549" i="1"/>
  <c r="C11548" i="1"/>
  <c r="B11548" i="1"/>
  <c r="A11548" i="1"/>
  <c r="C11547" i="1"/>
  <c r="B11547" i="1"/>
  <c r="A11547" i="1"/>
  <c r="C11546" i="1"/>
  <c r="B11546" i="1"/>
  <c r="A11546" i="1"/>
  <c r="C11545" i="1"/>
  <c r="B11545" i="1"/>
  <c r="A11545" i="1"/>
  <c r="C11544" i="1"/>
  <c r="B11544" i="1"/>
  <c r="A11544" i="1"/>
  <c r="C11543" i="1"/>
  <c r="B11543" i="1"/>
  <c r="A11543" i="1"/>
  <c r="C11542" i="1"/>
  <c r="B11542" i="1"/>
  <c r="A11542" i="1"/>
  <c r="C11541" i="1"/>
  <c r="B11541" i="1"/>
  <c r="A11541" i="1"/>
  <c r="C11540" i="1"/>
  <c r="B11540" i="1"/>
  <c r="A11540" i="1"/>
  <c r="C11539" i="1"/>
  <c r="B11539" i="1"/>
  <c r="A11539" i="1"/>
  <c r="C11538" i="1"/>
  <c r="B11538" i="1"/>
  <c r="A11538" i="1"/>
  <c r="C11537" i="1"/>
  <c r="B11537" i="1"/>
  <c r="A11537" i="1"/>
  <c r="C11536" i="1"/>
  <c r="B11536" i="1"/>
  <c r="A11536" i="1"/>
  <c r="C11535" i="1"/>
  <c r="B11535" i="1"/>
  <c r="A11535" i="1"/>
  <c r="C11534" i="1"/>
  <c r="B11534" i="1"/>
  <c r="A11534" i="1"/>
  <c r="C11533" i="1"/>
  <c r="B11533" i="1"/>
  <c r="A11533" i="1"/>
  <c r="C11532" i="1"/>
  <c r="B11532" i="1"/>
  <c r="A11532" i="1"/>
  <c r="C11531" i="1"/>
  <c r="B11531" i="1"/>
  <c r="A11531" i="1"/>
  <c r="C11530" i="1"/>
  <c r="B11530" i="1"/>
  <c r="A11530" i="1"/>
  <c r="C11529" i="1"/>
  <c r="B11529" i="1"/>
  <c r="A11529" i="1"/>
  <c r="C11528" i="1"/>
  <c r="B11528" i="1"/>
  <c r="A11528" i="1"/>
  <c r="C11527" i="1"/>
  <c r="B11527" i="1"/>
  <c r="A11527" i="1"/>
  <c r="C11526" i="1"/>
  <c r="B11526" i="1"/>
  <c r="A11526" i="1"/>
  <c r="C11525" i="1"/>
  <c r="B11525" i="1"/>
  <c r="A11525" i="1"/>
  <c r="C11524" i="1"/>
  <c r="B11524" i="1"/>
  <c r="A11524" i="1"/>
  <c r="C11523" i="1"/>
  <c r="B11523" i="1"/>
  <c r="A11523" i="1"/>
  <c r="C11522" i="1"/>
  <c r="B11522" i="1"/>
  <c r="A11522" i="1"/>
  <c r="C11521" i="1"/>
  <c r="B11521" i="1"/>
  <c r="A11521" i="1"/>
  <c r="C11520" i="1"/>
  <c r="B11520" i="1"/>
  <c r="A11520" i="1"/>
  <c r="C11519" i="1"/>
  <c r="B11519" i="1"/>
  <c r="A11519" i="1"/>
  <c r="C11518" i="1"/>
  <c r="B11518" i="1"/>
  <c r="A11518" i="1"/>
  <c r="C11517" i="1"/>
  <c r="B11517" i="1"/>
  <c r="A11517" i="1"/>
  <c r="C11516" i="1"/>
  <c r="B11516" i="1"/>
  <c r="A11516" i="1"/>
  <c r="C11515" i="1"/>
  <c r="B11515" i="1"/>
  <c r="A11515" i="1"/>
  <c r="C11514" i="1"/>
  <c r="B11514" i="1"/>
  <c r="A11514" i="1"/>
  <c r="C11513" i="1"/>
  <c r="B11513" i="1"/>
  <c r="A11513" i="1"/>
  <c r="C11512" i="1"/>
  <c r="B11512" i="1"/>
  <c r="A11512" i="1"/>
  <c r="C11511" i="1"/>
  <c r="B11511" i="1"/>
  <c r="A11511" i="1"/>
  <c r="C11510" i="1"/>
  <c r="B11510" i="1"/>
  <c r="A11510" i="1"/>
  <c r="C11509" i="1"/>
  <c r="B11509" i="1"/>
  <c r="A11509" i="1"/>
  <c r="C11508" i="1"/>
  <c r="B11508" i="1"/>
  <c r="A11508" i="1"/>
  <c r="C11507" i="1"/>
  <c r="B11507" i="1"/>
  <c r="A11507" i="1"/>
  <c r="C11506" i="1"/>
  <c r="B11506" i="1"/>
  <c r="A11506" i="1"/>
  <c r="C11505" i="1"/>
  <c r="B11505" i="1"/>
  <c r="A11505" i="1"/>
  <c r="C11504" i="1"/>
  <c r="B11504" i="1"/>
  <c r="A11504" i="1"/>
  <c r="C11503" i="1"/>
  <c r="B11503" i="1"/>
  <c r="A11503" i="1"/>
  <c r="C11502" i="1"/>
  <c r="B11502" i="1"/>
  <c r="A11502" i="1"/>
  <c r="C11501" i="1"/>
  <c r="B11501" i="1"/>
  <c r="A11501" i="1"/>
  <c r="C11500" i="1"/>
  <c r="B11500" i="1"/>
  <c r="A11500" i="1"/>
  <c r="C11499" i="1"/>
  <c r="B11499" i="1"/>
  <c r="A11499" i="1"/>
  <c r="C11498" i="1"/>
  <c r="B11498" i="1"/>
  <c r="A11498" i="1"/>
  <c r="C11497" i="1"/>
  <c r="B11497" i="1"/>
  <c r="A11497" i="1"/>
  <c r="C11496" i="1"/>
  <c r="B11496" i="1"/>
  <c r="A11496" i="1"/>
  <c r="C11495" i="1"/>
  <c r="B11495" i="1"/>
  <c r="A11495" i="1"/>
  <c r="C11494" i="1"/>
  <c r="B11494" i="1"/>
  <c r="A11494" i="1"/>
  <c r="C11493" i="1"/>
  <c r="B11493" i="1"/>
  <c r="A11493" i="1"/>
  <c r="C11492" i="1"/>
  <c r="B11492" i="1"/>
  <c r="A11492" i="1"/>
  <c r="C11491" i="1"/>
  <c r="B11491" i="1"/>
  <c r="A11491" i="1"/>
  <c r="C11490" i="1"/>
  <c r="B11490" i="1"/>
  <c r="A11490" i="1"/>
  <c r="C11489" i="1"/>
  <c r="B11489" i="1"/>
  <c r="A11489" i="1"/>
  <c r="C11488" i="1"/>
  <c r="B11488" i="1"/>
  <c r="A11488" i="1"/>
  <c r="C11487" i="1"/>
  <c r="B11487" i="1"/>
  <c r="A11487" i="1"/>
  <c r="C11486" i="1"/>
  <c r="B11486" i="1"/>
  <c r="A11486" i="1"/>
  <c r="C11485" i="1"/>
  <c r="B11485" i="1"/>
  <c r="A11485" i="1"/>
  <c r="C11484" i="1"/>
  <c r="B11484" i="1"/>
  <c r="A11484" i="1"/>
  <c r="C11483" i="1"/>
  <c r="B11483" i="1"/>
  <c r="A11483" i="1"/>
  <c r="C11482" i="1"/>
  <c r="B11482" i="1"/>
  <c r="A11482" i="1"/>
  <c r="C11481" i="1"/>
  <c r="B11481" i="1"/>
  <c r="A11481" i="1"/>
  <c r="C11480" i="1"/>
  <c r="B11480" i="1"/>
  <c r="A11480" i="1"/>
  <c r="C11479" i="1"/>
  <c r="B11479" i="1"/>
  <c r="A11479" i="1"/>
  <c r="C11478" i="1"/>
  <c r="B11478" i="1"/>
  <c r="A11478" i="1"/>
  <c r="C11477" i="1"/>
  <c r="B11477" i="1"/>
  <c r="A11477" i="1"/>
  <c r="C11476" i="1"/>
  <c r="B11476" i="1"/>
  <c r="A11476" i="1"/>
  <c r="C11475" i="1"/>
  <c r="B11475" i="1"/>
  <c r="A11475" i="1"/>
  <c r="C11474" i="1"/>
  <c r="B11474" i="1"/>
  <c r="A11474" i="1"/>
  <c r="C11473" i="1"/>
  <c r="B11473" i="1"/>
  <c r="A11473" i="1"/>
  <c r="C11472" i="1"/>
  <c r="B11472" i="1"/>
  <c r="A11472" i="1"/>
  <c r="C11471" i="1"/>
  <c r="B11471" i="1"/>
  <c r="A11471" i="1"/>
  <c r="C11470" i="1"/>
  <c r="B11470" i="1"/>
  <c r="A11470" i="1"/>
  <c r="C11469" i="1"/>
  <c r="B11469" i="1"/>
  <c r="A11469" i="1"/>
  <c r="C11468" i="1"/>
  <c r="B11468" i="1"/>
  <c r="A11468" i="1"/>
  <c r="C11467" i="1"/>
  <c r="B11467" i="1"/>
  <c r="A11467" i="1"/>
  <c r="C11466" i="1"/>
  <c r="B11466" i="1"/>
  <c r="A11466" i="1"/>
  <c r="C11465" i="1"/>
  <c r="B11465" i="1"/>
  <c r="A11465" i="1"/>
  <c r="C11464" i="1"/>
  <c r="B11464" i="1"/>
  <c r="A11464" i="1"/>
  <c r="C11463" i="1"/>
  <c r="B11463" i="1"/>
  <c r="A11463" i="1"/>
  <c r="C11462" i="1"/>
  <c r="B11462" i="1"/>
  <c r="A11462" i="1"/>
  <c r="C11461" i="1"/>
  <c r="B11461" i="1"/>
  <c r="A11461" i="1"/>
  <c r="C11460" i="1"/>
  <c r="B11460" i="1"/>
  <c r="A11460" i="1"/>
  <c r="C11459" i="1"/>
  <c r="B11459" i="1"/>
  <c r="A11459" i="1"/>
  <c r="C11458" i="1"/>
  <c r="B11458" i="1"/>
  <c r="A11458" i="1"/>
  <c r="C11457" i="1"/>
  <c r="B11457" i="1"/>
  <c r="A11457" i="1"/>
  <c r="C11456" i="1"/>
  <c r="B11456" i="1"/>
  <c r="A11456" i="1"/>
  <c r="C11455" i="1"/>
  <c r="B11455" i="1"/>
  <c r="A11455" i="1"/>
  <c r="C11454" i="1"/>
  <c r="B11454" i="1"/>
  <c r="A11454" i="1"/>
  <c r="C11453" i="1"/>
  <c r="B11453" i="1"/>
  <c r="A11453" i="1"/>
  <c r="C11452" i="1"/>
  <c r="B11452" i="1"/>
  <c r="A11452" i="1"/>
  <c r="C11451" i="1"/>
  <c r="B11451" i="1"/>
  <c r="A11451" i="1"/>
  <c r="C11450" i="1"/>
  <c r="B11450" i="1"/>
  <c r="A11450" i="1"/>
  <c r="C11449" i="1"/>
  <c r="B11449" i="1"/>
  <c r="A11449" i="1"/>
  <c r="C11448" i="1"/>
  <c r="B11448" i="1"/>
  <c r="A11448" i="1"/>
  <c r="C11447" i="1"/>
  <c r="B11447" i="1"/>
  <c r="A11447" i="1"/>
  <c r="C11446" i="1"/>
  <c r="B11446" i="1"/>
  <c r="A11446" i="1"/>
  <c r="C11445" i="1"/>
  <c r="B11445" i="1"/>
  <c r="A11445" i="1"/>
  <c r="C11444" i="1"/>
  <c r="B11444" i="1"/>
  <c r="A11444" i="1"/>
  <c r="C11443" i="1"/>
  <c r="B11443" i="1"/>
  <c r="A11443" i="1"/>
  <c r="C11442" i="1"/>
  <c r="B11442" i="1"/>
  <c r="A11442" i="1"/>
  <c r="C11441" i="1"/>
  <c r="B11441" i="1"/>
  <c r="A11441" i="1"/>
  <c r="C11440" i="1"/>
  <c r="B11440" i="1"/>
  <c r="A11440" i="1"/>
  <c r="C11439" i="1"/>
  <c r="B11439" i="1"/>
  <c r="A11439" i="1"/>
  <c r="C11438" i="1"/>
  <c r="B11438" i="1"/>
  <c r="A11438" i="1"/>
  <c r="C11437" i="1"/>
  <c r="B11437" i="1"/>
  <c r="A11437" i="1"/>
  <c r="C11436" i="1"/>
  <c r="B11436" i="1"/>
  <c r="A11436" i="1"/>
  <c r="C11435" i="1"/>
  <c r="B11435" i="1"/>
  <c r="A11435" i="1"/>
  <c r="C11434" i="1"/>
  <c r="B11434" i="1"/>
  <c r="A11434" i="1"/>
  <c r="C11433" i="1"/>
  <c r="B11433" i="1"/>
  <c r="A11433" i="1"/>
  <c r="C11432" i="1"/>
  <c r="B11432" i="1"/>
  <c r="A11432" i="1"/>
  <c r="C11431" i="1"/>
  <c r="B11431" i="1"/>
  <c r="A11431" i="1"/>
  <c r="C11430" i="1"/>
  <c r="B11430" i="1"/>
  <c r="A11430" i="1"/>
  <c r="C11429" i="1"/>
  <c r="B11429" i="1"/>
  <c r="A11429" i="1"/>
  <c r="C11428" i="1"/>
  <c r="B11428" i="1"/>
  <c r="A11428" i="1"/>
  <c r="C11427" i="1"/>
  <c r="B11427" i="1"/>
  <c r="A11427" i="1"/>
  <c r="C11426" i="1"/>
  <c r="B11426" i="1"/>
  <c r="A11426" i="1"/>
  <c r="C11425" i="1"/>
  <c r="B11425" i="1"/>
  <c r="A11425" i="1"/>
  <c r="C11424" i="1"/>
  <c r="B11424" i="1"/>
  <c r="A11424" i="1"/>
  <c r="C11423" i="1"/>
  <c r="B11423" i="1"/>
  <c r="A11423" i="1"/>
  <c r="C11422" i="1"/>
  <c r="B11422" i="1"/>
  <c r="A11422" i="1"/>
  <c r="C11421" i="1"/>
  <c r="B11421" i="1"/>
  <c r="A11421" i="1"/>
  <c r="C11420" i="1"/>
  <c r="B11420" i="1"/>
  <c r="A11420" i="1"/>
  <c r="C11419" i="1"/>
  <c r="B11419" i="1"/>
  <c r="A11419" i="1"/>
  <c r="C11418" i="1"/>
  <c r="B11418" i="1"/>
  <c r="A11418" i="1"/>
  <c r="C11417" i="1"/>
  <c r="B11417" i="1"/>
  <c r="A11417" i="1"/>
  <c r="C11416" i="1"/>
  <c r="B11416" i="1"/>
  <c r="A11416" i="1"/>
  <c r="C11415" i="1"/>
  <c r="B11415" i="1"/>
  <c r="A11415" i="1"/>
  <c r="C11414" i="1"/>
  <c r="B11414" i="1"/>
  <c r="A11414" i="1"/>
  <c r="C11413" i="1"/>
  <c r="B11413" i="1"/>
  <c r="A11413" i="1"/>
  <c r="C11412" i="1"/>
  <c r="B11412" i="1"/>
  <c r="A11412" i="1"/>
  <c r="C11411" i="1"/>
  <c r="B11411" i="1"/>
  <c r="A11411" i="1"/>
  <c r="C11410" i="1"/>
  <c r="B11410" i="1"/>
  <c r="A11410" i="1"/>
  <c r="C11409" i="1"/>
  <c r="B11409" i="1"/>
  <c r="A11409" i="1"/>
  <c r="C11408" i="1"/>
  <c r="B11408" i="1"/>
  <c r="A11408" i="1"/>
  <c r="C11407" i="1"/>
  <c r="B11407" i="1"/>
  <c r="A11407" i="1"/>
  <c r="C11406" i="1"/>
  <c r="B11406" i="1"/>
  <c r="A11406" i="1"/>
  <c r="C11405" i="1"/>
  <c r="B11405" i="1"/>
  <c r="A11405" i="1"/>
  <c r="C11404" i="1"/>
  <c r="B11404" i="1"/>
  <c r="A11404" i="1"/>
  <c r="C11403" i="1"/>
  <c r="B11403" i="1"/>
  <c r="A11403" i="1"/>
  <c r="C11402" i="1"/>
  <c r="B11402" i="1"/>
  <c r="A11402" i="1"/>
  <c r="C11401" i="1"/>
  <c r="B11401" i="1"/>
  <c r="A11401" i="1"/>
  <c r="C11400" i="1"/>
  <c r="B11400" i="1"/>
  <c r="A11400" i="1"/>
  <c r="C11399" i="1"/>
  <c r="B11399" i="1"/>
  <c r="A11399" i="1"/>
  <c r="C11398" i="1"/>
  <c r="B11398" i="1"/>
  <c r="A11398" i="1"/>
  <c r="C11397" i="1"/>
  <c r="B11397" i="1"/>
  <c r="A11397" i="1"/>
  <c r="C11396" i="1"/>
  <c r="B11396" i="1"/>
  <c r="A11396" i="1"/>
  <c r="C11395" i="1"/>
  <c r="B11395" i="1"/>
  <c r="A11395" i="1"/>
  <c r="C11394" i="1"/>
  <c r="B11394" i="1"/>
  <c r="A11394" i="1"/>
  <c r="AP6" i="9" l="1"/>
  <c r="AS5" i="9"/>
  <c r="AR5" i="9"/>
  <c r="AQ5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C108" i="9"/>
  <c r="B108" i="9"/>
  <c r="A108" i="9"/>
  <c r="C107" i="9"/>
  <c r="B107" i="9"/>
  <c r="A107" i="9"/>
  <c r="C106" i="9"/>
  <c r="B106" i="9"/>
  <c r="A106" i="9"/>
  <c r="C105" i="9"/>
  <c r="B105" i="9"/>
  <c r="A105" i="9"/>
  <c r="C104" i="9"/>
  <c r="B104" i="9"/>
  <c r="A104" i="9"/>
  <c r="C103" i="9"/>
  <c r="B103" i="9"/>
  <c r="A103" i="9"/>
  <c r="C102" i="9"/>
  <c r="B102" i="9"/>
  <c r="A102" i="9"/>
  <c r="C101" i="9"/>
  <c r="B101" i="9"/>
  <c r="A101" i="9"/>
  <c r="C100" i="9"/>
  <c r="B100" i="9"/>
  <c r="A100" i="9"/>
  <c r="C99" i="9"/>
  <c r="B99" i="9"/>
  <c r="A99" i="9"/>
  <c r="C98" i="9"/>
  <c r="B98" i="9"/>
  <c r="A98" i="9"/>
  <c r="C97" i="9"/>
  <c r="B97" i="9"/>
  <c r="A97" i="9"/>
  <c r="C96" i="9"/>
  <c r="B96" i="9"/>
  <c r="A96" i="9"/>
  <c r="C95" i="9"/>
  <c r="B95" i="9"/>
  <c r="A95" i="9"/>
  <c r="C94" i="9"/>
  <c r="B94" i="9"/>
  <c r="A94" i="9"/>
  <c r="C93" i="9"/>
  <c r="B93" i="9"/>
  <c r="A93" i="9"/>
  <c r="C92" i="9"/>
  <c r="B92" i="9"/>
  <c r="A92" i="9"/>
  <c r="C91" i="9"/>
  <c r="B91" i="9"/>
  <c r="A91" i="9"/>
  <c r="C90" i="9"/>
  <c r="B90" i="9"/>
  <c r="A90" i="9"/>
  <c r="C89" i="9"/>
  <c r="B89" i="9"/>
  <c r="A89" i="9"/>
  <c r="C88" i="9"/>
  <c r="B88" i="9"/>
  <c r="A88" i="9"/>
  <c r="C87" i="9"/>
  <c r="B87" i="9"/>
  <c r="A87" i="9"/>
  <c r="C86" i="9"/>
  <c r="B86" i="9"/>
  <c r="A86" i="9"/>
  <c r="C85" i="9"/>
  <c r="B85" i="9"/>
  <c r="A85" i="9"/>
  <c r="C84" i="9"/>
  <c r="B84" i="9"/>
  <c r="A84" i="9"/>
  <c r="C83" i="9"/>
  <c r="B83" i="9"/>
  <c r="A83" i="9"/>
  <c r="C82" i="9"/>
  <c r="B82" i="9"/>
  <c r="A82" i="9"/>
  <c r="C81" i="9"/>
  <c r="B81" i="9"/>
  <c r="A81" i="9"/>
  <c r="C80" i="9"/>
  <c r="B80" i="9"/>
  <c r="A80" i="9"/>
  <c r="C79" i="9"/>
  <c r="B79" i="9"/>
  <c r="A79" i="9"/>
  <c r="C78" i="9"/>
  <c r="B78" i="9"/>
  <c r="A78" i="9"/>
  <c r="C77" i="9"/>
  <c r="B77" i="9"/>
  <c r="A77" i="9"/>
  <c r="C76" i="9"/>
  <c r="B76" i="9"/>
  <c r="A76" i="9"/>
  <c r="C75" i="9"/>
  <c r="B75" i="9"/>
  <c r="A75" i="9"/>
  <c r="C74" i="9"/>
  <c r="B74" i="9"/>
  <c r="A74" i="9"/>
  <c r="C73" i="9"/>
  <c r="B73" i="9"/>
  <c r="A73" i="9"/>
  <c r="C72" i="9"/>
  <c r="B72" i="9"/>
  <c r="A72" i="9"/>
  <c r="C71" i="9"/>
  <c r="B71" i="9"/>
  <c r="A71" i="9"/>
  <c r="C70" i="9"/>
  <c r="B70" i="9"/>
  <c r="A70" i="9"/>
  <c r="C69" i="9"/>
  <c r="B69" i="9"/>
  <c r="A69" i="9"/>
  <c r="C68" i="9"/>
  <c r="B68" i="9"/>
  <c r="A68" i="9"/>
  <c r="C67" i="9"/>
  <c r="B67" i="9"/>
  <c r="A67" i="9"/>
  <c r="C66" i="9"/>
  <c r="B66" i="9"/>
  <c r="A66" i="9"/>
  <c r="C65" i="9"/>
  <c r="B65" i="9"/>
  <c r="A65" i="9"/>
  <c r="C64" i="9"/>
  <c r="B64" i="9"/>
  <c r="A64" i="9"/>
  <c r="C63" i="9"/>
  <c r="B63" i="9"/>
  <c r="A63" i="9"/>
  <c r="C62" i="9"/>
  <c r="B62" i="9"/>
  <c r="A62" i="9"/>
  <c r="C61" i="9"/>
  <c r="B61" i="9"/>
  <c r="A61" i="9"/>
  <c r="C60" i="9"/>
  <c r="B60" i="9"/>
  <c r="A60" i="9"/>
  <c r="M992" i="8"/>
  <c r="M991" i="8"/>
  <c r="M990" i="8"/>
  <c r="M989" i="8"/>
  <c r="M988" i="8"/>
  <c r="M956" i="8"/>
  <c r="M955" i="8"/>
  <c r="M954" i="8"/>
  <c r="M953" i="8"/>
  <c r="M967" i="8"/>
  <c r="M966" i="8"/>
  <c r="M965" i="8"/>
  <c r="M964" i="8"/>
  <c r="M960" i="8"/>
  <c r="M959" i="8"/>
  <c r="M864" i="8"/>
  <c r="M863" i="8"/>
  <c r="M862" i="8"/>
  <c r="M802" i="8"/>
  <c r="M890" i="8"/>
  <c r="M968" i="8"/>
  <c r="M977" i="8"/>
  <c r="M976" i="8"/>
  <c r="M975" i="8"/>
  <c r="M829" i="8"/>
  <c r="M813" i="8"/>
  <c r="M812" i="8"/>
  <c r="M811" i="8"/>
  <c r="M797" i="8"/>
  <c r="M861" i="8"/>
  <c r="M860" i="8"/>
  <c r="M970" i="8"/>
  <c r="M859" i="8"/>
  <c r="M858" i="8"/>
  <c r="M857" i="8"/>
  <c r="M969" i="8"/>
  <c r="M963" i="8"/>
  <c r="M962" i="8"/>
  <c r="M961" i="8"/>
  <c r="M987" i="8"/>
  <c r="M986" i="8"/>
  <c r="M985" i="8"/>
  <c r="M984" i="8"/>
  <c r="M983" i="8"/>
  <c r="M856" i="8"/>
  <c r="M855" i="8"/>
  <c r="M854" i="8"/>
  <c r="M853" i="8"/>
  <c r="M852" i="8"/>
  <c r="M803" i="8"/>
  <c r="M801" i="8"/>
  <c r="M800" i="8"/>
  <c r="M799" i="8"/>
  <c r="M798" i="8"/>
  <c r="M796" i="8"/>
  <c r="M795" i="8"/>
  <c r="M810" i="8"/>
  <c r="M809" i="8"/>
  <c r="M808" i="8"/>
  <c r="M807" i="8"/>
  <c r="M806" i="8"/>
  <c r="M794" i="8"/>
  <c r="M793" i="8"/>
  <c r="M792" i="8"/>
  <c r="M791" i="8"/>
  <c r="M790" i="8"/>
  <c r="M844" i="8"/>
  <c r="M843" i="8"/>
  <c r="M974" i="8"/>
  <c r="M973" i="8"/>
  <c r="M972" i="8"/>
  <c r="M971" i="8"/>
  <c r="M851" i="8"/>
  <c r="M850" i="8"/>
  <c r="M952" i="8"/>
  <c r="M934" i="8"/>
  <c r="M933" i="8"/>
  <c r="M958" i="8"/>
  <c r="M957" i="8"/>
  <c r="M932" i="8"/>
  <c r="M931" i="8"/>
  <c r="M951" i="8"/>
  <c r="M950" i="8"/>
  <c r="M949" i="8"/>
  <c r="M982" i="8"/>
  <c r="M981" i="8"/>
  <c r="M980" i="8"/>
  <c r="M979" i="8"/>
  <c r="M978" i="8"/>
  <c r="M889" i="8"/>
  <c r="M849" i="8"/>
  <c r="M848" i="8"/>
  <c r="M805" i="8"/>
  <c r="M804" i="8"/>
  <c r="M912" i="8"/>
  <c r="M878" i="8"/>
  <c r="M877" i="8"/>
  <c r="M876" i="8"/>
  <c r="M899" i="8"/>
  <c r="M898" i="8"/>
  <c r="M897" i="8"/>
  <c r="M896" i="8"/>
  <c r="M895" i="8"/>
  <c r="M930" i="8"/>
  <c r="M929" i="8"/>
  <c r="M928" i="8"/>
  <c r="M875" i="8"/>
  <c r="M874" i="8"/>
  <c r="M873" i="8"/>
  <c r="M872" i="8"/>
  <c r="M871" i="8"/>
  <c r="M888" i="8"/>
  <c r="M887" i="8"/>
  <c r="M886" i="8"/>
  <c r="M885" i="8"/>
  <c r="M884" i="8"/>
  <c r="M789" i="8"/>
  <c r="M788" i="8"/>
  <c r="M921" i="8"/>
  <c r="M927" i="8"/>
  <c r="M926" i="8"/>
  <c r="M787" i="8"/>
  <c r="M786" i="8"/>
  <c r="M785" i="8"/>
  <c r="M784" i="8"/>
  <c r="M783" i="8"/>
  <c r="M925" i="8"/>
  <c r="M924" i="8"/>
  <c r="M943" i="8"/>
  <c r="M942" i="8"/>
  <c r="M920" i="8"/>
  <c r="M919" i="8"/>
  <c r="M918" i="8"/>
  <c r="M842" i="8"/>
  <c r="M841" i="8"/>
  <c r="M840" i="8"/>
  <c r="M839" i="8"/>
  <c r="M838" i="8"/>
  <c r="M941" i="8"/>
  <c r="M940" i="8"/>
  <c r="M828" i="8"/>
  <c r="M827" i="8"/>
  <c r="M826" i="8"/>
  <c r="M825" i="8"/>
  <c r="M824" i="8"/>
  <c r="M823" i="8"/>
  <c r="M917" i="8"/>
  <c r="M916" i="8"/>
  <c r="M915" i="8"/>
  <c r="M914" i="8"/>
  <c r="M913" i="8"/>
  <c r="M923" i="8"/>
  <c r="M922" i="8"/>
  <c r="M822" i="8"/>
  <c r="M821" i="8"/>
  <c r="M820" i="8"/>
  <c r="M819" i="8"/>
  <c r="M939" i="8"/>
  <c r="M938" i="8"/>
  <c r="M948" i="8"/>
  <c r="M947" i="8"/>
  <c r="M818" i="8"/>
  <c r="M817" i="8"/>
  <c r="M816" i="8"/>
  <c r="M815" i="8"/>
  <c r="M814" i="8"/>
  <c r="M837" i="8"/>
  <c r="M836" i="8"/>
  <c r="M835" i="8"/>
  <c r="M946" i="8"/>
  <c r="M945" i="8"/>
  <c r="M944" i="8"/>
  <c r="M870" i="8"/>
  <c r="M869" i="8"/>
  <c r="M868" i="8"/>
  <c r="M867" i="8"/>
  <c r="M866" i="8"/>
  <c r="M865" i="8"/>
  <c r="M937" i="8"/>
  <c r="M936" i="8"/>
  <c r="M935" i="8"/>
  <c r="M834" i="8"/>
  <c r="M833" i="8"/>
  <c r="M832" i="8"/>
  <c r="M831" i="8"/>
  <c r="M830" i="8"/>
  <c r="M883" i="8"/>
  <c r="M882" i="8"/>
  <c r="M881" i="8"/>
  <c r="M880" i="8"/>
  <c r="M879" i="8"/>
  <c r="M894" i="8"/>
  <c r="M893" i="8"/>
  <c r="M892" i="8"/>
  <c r="M891" i="8"/>
  <c r="M911" i="8"/>
  <c r="M910" i="8"/>
  <c r="M909" i="8"/>
  <c r="M908" i="8"/>
  <c r="M907" i="8"/>
  <c r="M906" i="8"/>
  <c r="M905" i="8"/>
  <c r="M904" i="8"/>
  <c r="M847" i="8"/>
  <c r="M846" i="8"/>
  <c r="M845" i="8"/>
  <c r="M903" i="8"/>
  <c r="M902" i="8"/>
  <c r="M901" i="8"/>
  <c r="M900" i="8"/>
  <c r="M684" i="8"/>
  <c r="M717" i="8"/>
  <c r="M743" i="8"/>
  <c r="M679" i="8"/>
  <c r="M781" i="8"/>
  <c r="M780" i="8"/>
  <c r="M779" i="8"/>
  <c r="M665" i="8"/>
  <c r="M738" i="8"/>
  <c r="M737" i="8"/>
  <c r="M742" i="8"/>
  <c r="M664" i="8"/>
  <c r="M663" i="8"/>
  <c r="M736" i="8"/>
  <c r="M735" i="8"/>
  <c r="M734" i="8"/>
  <c r="M733" i="8"/>
  <c r="M732" i="8"/>
  <c r="M731" i="8"/>
  <c r="M730" i="8"/>
  <c r="M662" i="8"/>
  <c r="M654" i="8"/>
  <c r="M653" i="8"/>
  <c r="M652" i="8"/>
  <c r="M778" i="8"/>
  <c r="M777" i="8"/>
  <c r="M776" i="8"/>
  <c r="M775" i="8"/>
  <c r="M774" i="8"/>
  <c r="M773" i="8"/>
  <c r="M772" i="8"/>
  <c r="M771" i="8"/>
  <c r="M770" i="8"/>
  <c r="M769" i="8"/>
  <c r="M751" i="8"/>
  <c r="M729" i="8"/>
  <c r="M728" i="8"/>
  <c r="M538" i="8"/>
  <c r="M537" i="8"/>
  <c r="M536" i="8"/>
  <c r="M535" i="8"/>
  <c r="M534" i="8"/>
  <c r="M727" i="8"/>
  <c r="M726" i="8"/>
  <c r="M725" i="8"/>
  <c r="M741" i="8"/>
  <c r="M740" i="8"/>
  <c r="M750" i="8"/>
  <c r="M749" i="8"/>
  <c r="M739" i="8"/>
  <c r="M670" i="8"/>
  <c r="M724" i="8"/>
  <c r="M723" i="8"/>
  <c r="M722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591" i="8"/>
  <c r="M590" i="8"/>
  <c r="M589" i="8"/>
  <c r="M588" i="8"/>
  <c r="M587" i="8"/>
  <c r="M566" i="8"/>
  <c r="M565" i="8"/>
  <c r="M564" i="8"/>
  <c r="M563" i="8"/>
  <c r="M562" i="8"/>
  <c r="M748" i="8"/>
  <c r="M747" i="8"/>
  <c r="M746" i="8"/>
  <c r="M745" i="8"/>
  <c r="M744" i="8"/>
  <c r="M501" i="8"/>
  <c r="M500" i="8"/>
  <c r="M499" i="8"/>
  <c r="M498" i="8"/>
  <c r="M497" i="8"/>
  <c r="M721" i="8"/>
  <c r="M496" i="8"/>
  <c r="M495" i="8"/>
  <c r="M494" i="8"/>
  <c r="M493" i="8"/>
  <c r="M492" i="8"/>
  <c r="M603" i="8"/>
  <c r="M720" i="8"/>
  <c r="M719" i="8"/>
  <c r="M718" i="8"/>
  <c r="M533" i="8"/>
  <c r="M551" i="8"/>
  <c r="M602" i="8"/>
  <c r="M601" i="8"/>
  <c r="M600" i="8"/>
  <c r="M599" i="8"/>
  <c r="M598" i="8"/>
  <c r="M618" i="8"/>
  <c r="M617" i="8"/>
  <c r="M616" i="8"/>
  <c r="M615" i="8"/>
  <c r="M614" i="8"/>
  <c r="M550" i="8"/>
  <c r="M549" i="8"/>
  <c r="M561" i="8"/>
  <c r="M560" i="8"/>
  <c r="M559" i="8"/>
  <c r="M558" i="8"/>
  <c r="M557" i="8"/>
  <c r="M586" i="8"/>
  <c r="M585" i="8"/>
  <c r="M584" i="8"/>
  <c r="M583" i="8"/>
  <c r="M582" i="8"/>
  <c r="M629" i="8"/>
  <c r="M628" i="8"/>
  <c r="M627" i="8"/>
  <c r="M613" i="8"/>
  <c r="M612" i="8"/>
  <c r="M611" i="8"/>
  <c r="M610" i="8"/>
  <c r="M609" i="8"/>
  <c r="M597" i="8"/>
  <c r="M532" i="8"/>
  <c r="M548" i="8"/>
  <c r="M547" i="8"/>
  <c r="M546" i="8"/>
  <c r="M545" i="8"/>
  <c r="M544" i="8"/>
  <c r="M581" i="8"/>
  <c r="M580" i="8"/>
  <c r="M579" i="8"/>
  <c r="M578" i="8"/>
  <c r="M626" i="8"/>
  <c r="M625" i="8"/>
  <c r="M624" i="8"/>
  <c r="M623" i="8"/>
  <c r="M622" i="8"/>
  <c r="M621" i="8"/>
  <c r="M543" i="8"/>
  <c r="M542" i="8"/>
  <c r="M541" i="8"/>
  <c r="M540" i="8"/>
  <c r="M539" i="8"/>
  <c r="M556" i="8"/>
  <c r="M555" i="8"/>
  <c r="M554" i="8"/>
  <c r="M553" i="8"/>
  <c r="M552" i="8"/>
  <c r="M511" i="8"/>
  <c r="M510" i="8"/>
  <c r="M509" i="8"/>
  <c r="M508" i="8"/>
  <c r="M50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77" i="8"/>
  <c r="M756" i="8"/>
  <c r="M755" i="8"/>
  <c r="M754" i="8"/>
  <c r="M753" i="8"/>
  <c r="M752" i="8"/>
  <c r="M709" i="8"/>
  <c r="M708" i="8"/>
  <c r="M707" i="8"/>
  <c r="M706" i="8"/>
  <c r="M782" i="8"/>
  <c r="M669" i="8"/>
  <c r="M668" i="8"/>
  <c r="M716" i="8"/>
  <c r="M715" i="8"/>
  <c r="M576" i="8"/>
  <c r="M575" i="8"/>
  <c r="M574" i="8"/>
  <c r="M573" i="8"/>
  <c r="M572" i="8"/>
  <c r="M596" i="8"/>
  <c r="M595" i="8"/>
  <c r="M594" i="8"/>
  <c r="M593" i="8"/>
  <c r="M592" i="8"/>
  <c r="M705" i="8"/>
  <c r="M620" i="8"/>
  <c r="M619" i="8"/>
  <c r="M571" i="8"/>
  <c r="M570" i="8"/>
  <c r="M569" i="8"/>
  <c r="M568" i="8"/>
  <c r="M567" i="8"/>
  <c r="M678" i="8"/>
  <c r="M677" i="8"/>
  <c r="M676" i="8"/>
  <c r="M661" i="8"/>
  <c r="M683" i="8"/>
  <c r="M660" i="8"/>
  <c r="M659" i="8"/>
  <c r="M658" i="8"/>
  <c r="M657" i="8"/>
  <c r="M704" i="8"/>
  <c r="M703" i="8"/>
  <c r="M702" i="8"/>
  <c r="M701" i="8"/>
  <c r="M700" i="8"/>
  <c r="M656" i="8"/>
  <c r="M655" i="8"/>
  <c r="M491" i="8"/>
  <c r="M506" i="8"/>
  <c r="M505" i="8"/>
  <c r="M504" i="8"/>
  <c r="M503" i="8"/>
  <c r="M502" i="8"/>
  <c r="M531" i="8"/>
  <c r="M530" i="8"/>
  <c r="M529" i="8"/>
  <c r="M528" i="8"/>
  <c r="M527" i="8"/>
  <c r="M699" i="8"/>
  <c r="M698" i="8"/>
  <c r="M682" i="8"/>
  <c r="M697" i="8"/>
  <c r="M696" i="8"/>
  <c r="M695" i="8"/>
  <c r="M694" i="8"/>
  <c r="M693" i="8"/>
  <c r="M667" i="8"/>
  <c r="M666" i="8"/>
  <c r="M692" i="8"/>
  <c r="M691" i="8"/>
  <c r="M690" i="8"/>
  <c r="M641" i="8"/>
  <c r="M640" i="8"/>
  <c r="M639" i="8"/>
  <c r="M638" i="8"/>
  <c r="M637" i="8"/>
  <c r="M689" i="8"/>
  <c r="M688" i="8"/>
  <c r="M608" i="8"/>
  <c r="M607" i="8"/>
  <c r="M606" i="8"/>
  <c r="M605" i="8"/>
  <c r="M604" i="8"/>
  <c r="M651" i="8"/>
  <c r="M650" i="8"/>
  <c r="M649" i="8"/>
  <c r="M648" i="8"/>
  <c r="M647" i="8"/>
  <c r="M681" i="8"/>
  <c r="M680" i="8"/>
  <c r="M636" i="8"/>
  <c r="M635" i="8"/>
  <c r="M634" i="8"/>
  <c r="M633" i="8"/>
  <c r="M632" i="8"/>
  <c r="M687" i="8"/>
  <c r="M686" i="8"/>
  <c r="M685" i="8"/>
  <c r="M631" i="8"/>
  <c r="M630" i="8"/>
  <c r="M675" i="8"/>
  <c r="M674" i="8"/>
  <c r="M673" i="8"/>
  <c r="M672" i="8"/>
  <c r="M671" i="8"/>
  <c r="M646" i="8"/>
  <c r="M645" i="8"/>
  <c r="M644" i="8"/>
  <c r="M643" i="8"/>
  <c r="M642" i="8"/>
  <c r="M714" i="8"/>
  <c r="M713" i="8"/>
  <c r="M712" i="8"/>
  <c r="M711" i="8"/>
  <c r="M710" i="8"/>
  <c r="M490" i="8"/>
  <c r="M489" i="8"/>
  <c r="M488" i="8"/>
  <c r="M487" i="8"/>
  <c r="M486" i="8"/>
  <c r="AH992" i="8"/>
  <c r="AI992" i="8" s="1"/>
  <c r="AG992" i="8"/>
  <c r="AH991" i="8"/>
  <c r="AI991" i="8" s="1"/>
  <c r="AG991" i="8"/>
  <c r="AH990" i="8"/>
  <c r="AI990" i="8" s="1"/>
  <c r="AG990" i="8"/>
  <c r="AH989" i="8"/>
  <c r="AI989" i="8" s="1"/>
  <c r="AG989" i="8"/>
  <c r="AH988" i="8"/>
  <c r="AI988" i="8" s="1"/>
  <c r="AG988" i="8"/>
  <c r="AH956" i="8"/>
  <c r="AI956" i="8" s="1"/>
  <c r="AG956" i="8"/>
  <c r="AH955" i="8"/>
  <c r="AI955" i="8" s="1"/>
  <c r="H102" i="9" s="1"/>
  <c r="I102" i="9" s="1"/>
  <c r="J102" i="9" s="1"/>
  <c r="AG955" i="8"/>
  <c r="AH954" i="8"/>
  <c r="AI954" i="8" s="1"/>
  <c r="AG954" i="8"/>
  <c r="AH953" i="8"/>
  <c r="AI953" i="8" s="1"/>
  <c r="AG953" i="8"/>
  <c r="AH967" i="8"/>
  <c r="AI967" i="8" s="1"/>
  <c r="AG967" i="8"/>
  <c r="AH966" i="8"/>
  <c r="AI966" i="8" s="1"/>
  <c r="AG966" i="8"/>
  <c r="AH965" i="8"/>
  <c r="AI965" i="8" s="1"/>
  <c r="AG965" i="8"/>
  <c r="AH964" i="8"/>
  <c r="AI964" i="8" s="1"/>
  <c r="AG964" i="8"/>
  <c r="AH960" i="8"/>
  <c r="AI960" i="8" s="1"/>
  <c r="AG960" i="8"/>
  <c r="AH959" i="8"/>
  <c r="AI959" i="8" s="1"/>
  <c r="AG959" i="8"/>
  <c r="AH864" i="8"/>
  <c r="AI864" i="8" s="1"/>
  <c r="AG864" i="8"/>
  <c r="AH863" i="8"/>
  <c r="AI863" i="8" s="1"/>
  <c r="AG863" i="8"/>
  <c r="AH862" i="8"/>
  <c r="AI862" i="8" s="1"/>
  <c r="AG862" i="8"/>
  <c r="AH802" i="8"/>
  <c r="AI802" i="8" s="1"/>
  <c r="AG802" i="8"/>
  <c r="AH890" i="8"/>
  <c r="AI890" i="8" s="1"/>
  <c r="AF890" i="8" s="1"/>
  <c r="AG890" i="8"/>
  <c r="AH968" i="8"/>
  <c r="AI968" i="8" s="1"/>
  <c r="H105" i="9" s="1"/>
  <c r="I105" i="9" s="1"/>
  <c r="J105" i="9" s="1"/>
  <c r="AG968" i="8"/>
  <c r="AH977" i="8"/>
  <c r="AI977" i="8" s="1"/>
  <c r="AG977" i="8"/>
  <c r="AH976" i="8"/>
  <c r="AI976" i="8" s="1"/>
  <c r="AG976" i="8"/>
  <c r="AH975" i="8"/>
  <c r="AI975" i="8" s="1"/>
  <c r="AJ975" i="8" s="1"/>
  <c r="AG975" i="8"/>
  <c r="AH829" i="8"/>
  <c r="AI829" i="8" s="1"/>
  <c r="AG829" i="8"/>
  <c r="AH813" i="8"/>
  <c r="AI813" i="8" s="1"/>
  <c r="AG813" i="8"/>
  <c r="AI812" i="8"/>
  <c r="AH812" i="8"/>
  <c r="AG812" i="8"/>
  <c r="AH811" i="8"/>
  <c r="AI811" i="8" s="1"/>
  <c r="AF811" i="8" s="1"/>
  <c r="AG811" i="8"/>
  <c r="AH797" i="8"/>
  <c r="AI797" i="8" s="1"/>
  <c r="AG797" i="8"/>
  <c r="AH861" i="8"/>
  <c r="AI861" i="8" s="1"/>
  <c r="AG861" i="8"/>
  <c r="AH860" i="8"/>
  <c r="AI860" i="8" s="1"/>
  <c r="AG860" i="8"/>
  <c r="AH970" i="8"/>
  <c r="AI970" i="8" s="1"/>
  <c r="AG970" i="8"/>
  <c r="AH859" i="8"/>
  <c r="AI859" i="8" s="1"/>
  <c r="AG859" i="8"/>
  <c r="AH858" i="8"/>
  <c r="AI858" i="8" s="1"/>
  <c r="AG858" i="8"/>
  <c r="AH857" i="8"/>
  <c r="AI857" i="8" s="1"/>
  <c r="AG857" i="8"/>
  <c r="AH969" i="8"/>
  <c r="AI969" i="8" s="1"/>
  <c r="AF969" i="8" s="1"/>
  <c r="AG969" i="8"/>
  <c r="AH963" i="8"/>
  <c r="AI963" i="8" s="1"/>
  <c r="AG963" i="8"/>
  <c r="AH962" i="8"/>
  <c r="AI962" i="8" s="1"/>
  <c r="AG962" i="8"/>
  <c r="AH961" i="8"/>
  <c r="AI961" i="8" s="1"/>
  <c r="AG961" i="8"/>
  <c r="AH987" i="8"/>
  <c r="AI987" i="8" s="1"/>
  <c r="AJ987" i="8" s="1"/>
  <c r="AG987" i="8"/>
  <c r="AH986" i="8"/>
  <c r="AI986" i="8" s="1"/>
  <c r="AG986" i="8"/>
  <c r="AH985" i="8"/>
  <c r="AI985" i="8" s="1"/>
  <c r="AG985" i="8"/>
  <c r="AH984" i="8"/>
  <c r="AI984" i="8" s="1"/>
  <c r="AG984" i="8"/>
  <c r="AH983" i="8"/>
  <c r="AI983" i="8" s="1"/>
  <c r="AG983" i="8"/>
  <c r="AH856" i="8"/>
  <c r="AI856" i="8" s="1"/>
  <c r="AG856" i="8"/>
  <c r="AH855" i="8"/>
  <c r="AI855" i="8" s="1"/>
  <c r="AG855" i="8"/>
  <c r="AH854" i="8"/>
  <c r="AI854" i="8" s="1"/>
  <c r="AG854" i="8"/>
  <c r="AH853" i="8"/>
  <c r="AI853" i="8" s="1"/>
  <c r="AG853" i="8"/>
  <c r="AH852" i="8"/>
  <c r="AI852" i="8" s="1"/>
  <c r="AG852" i="8"/>
  <c r="AH803" i="8"/>
  <c r="AI803" i="8" s="1"/>
  <c r="H89" i="9" s="1"/>
  <c r="I89" i="9" s="1"/>
  <c r="J89" i="9" s="1"/>
  <c r="AG803" i="8"/>
  <c r="AH801" i="8"/>
  <c r="AI801" i="8" s="1"/>
  <c r="AG801" i="8"/>
  <c r="AH800" i="8"/>
  <c r="AI800" i="8" s="1"/>
  <c r="AG800" i="8"/>
  <c r="AH799" i="8"/>
  <c r="AI799" i="8" s="1"/>
  <c r="AG799" i="8"/>
  <c r="AH798" i="8"/>
  <c r="AI798" i="8" s="1"/>
  <c r="H88" i="9" s="1"/>
  <c r="I88" i="9" s="1"/>
  <c r="J88" i="9" s="1"/>
  <c r="AG798" i="8"/>
  <c r="AH796" i="8"/>
  <c r="AI796" i="8" s="1"/>
  <c r="AG796" i="8"/>
  <c r="AH795" i="8"/>
  <c r="AI795" i="8" s="1"/>
  <c r="H87" i="9" s="1"/>
  <c r="I87" i="9" s="1"/>
  <c r="J87" i="9" s="1"/>
  <c r="AG795" i="8"/>
  <c r="AH810" i="8"/>
  <c r="AI810" i="8" s="1"/>
  <c r="AG810" i="8"/>
  <c r="AH809" i="8"/>
  <c r="AI809" i="8" s="1"/>
  <c r="AG809" i="8"/>
  <c r="AH808" i="8"/>
  <c r="AI808" i="8" s="1"/>
  <c r="AG808" i="8"/>
  <c r="AH807" i="8"/>
  <c r="AI807" i="8" s="1"/>
  <c r="AG807" i="8"/>
  <c r="AH806" i="8"/>
  <c r="AI806" i="8" s="1"/>
  <c r="AG806" i="8"/>
  <c r="AH794" i="8"/>
  <c r="AI794" i="8" s="1"/>
  <c r="AG794" i="8"/>
  <c r="AH793" i="8"/>
  <c r="AI793" i="8" s="1"/>
  <c r="AG793" i="8"/>
  <c r="AH792" i="8"/>
  <c r="AI792" i="8" s="1"/>
  <c r="AG792" i="8"/>
  <c r="AH791" i="8"/>
  <c r="AI791" i="8" s="1"/>
  <c r="AG791" i="8"/>
  <c r="AH790" i="8"/>
  <c r="AI790" i="8" s="1"/>
  <c r="AG790" i="8"/>
  <c r="AH844" i="8"/>
  <c r="AI844" i="8" s="1"/>
  <c r="AG844" i="8"/>
  <c r="AH843" i="8"/>
  <c r="AI843" i="8" s="1"/>
  <c r="AG843" i="8"/>
  <c r="AH974" i="8"/>
  <c r="AI974" i="8" s="1"/>
  <c r="AG974" i="8"/>
  <c r="AH973" i="8"/>
  <c r="AI973" i="8" s="1"/>
  <c r="AG973" i="8"/>
  <c r="AH972" i="8"/>
  <c r="AI972" i="8" s="1"/>
  <c r="AG972" i="8"/>
  <c r="AH971" i="8"/>
  <c r="AI971" i="8" s="1"/>
  <c r="H107" i="9" s="1"/>
  <c r="I107" i="9" s="1"/>
  <c r="J107" i="9" s="1"/>
  <c r="AG971" i="8"/>
  <c r="AH851" i="8"/>
  <c r="AI851" i="8" s="1"/>
  <c r="AG851" i="8"/>
  <c r="AH850" i="8"/>
  <c r="AI850" i="8" s="1"/>
  <c r="AG850" i="8"/>
  <c r="AH952" i="8"/>
  <c r="AI952" i="8" s="1"/>
  <c r="AG952" i="8"/>
  <c r="AH934" i="8"/>
  <c r="AI934" i="8" s="1"/>
  <c r="AG934" i="8"/>
  <c r="AH933" i="8"/>
  <c r="AI933" i="8" s="1"/>
  <c r="AG933" i="8"/>
  <c r="AH958" i="8"/>
  <c r="AI958" i="8" s="1"/>
  <c r="AG958" i="8"/>
  <c r="AH957" i="8"/>
  <c r="AI957" i="8" s="1"/>
  <c r="AG957" i="8"/>
  <c r="AH932" i="8"/>
  <c r="AI932" i="8" s="1"/>
  <c r="AG932" i="8"/>
  <c r="AH931" i="8"/>
  <c r="AI931" i="8" s="1"/>
  <c r="AG931" i="8"/>
  <c r="AH951" i="8"/>
  <c r="AI951" i="8" s="1"/>
  <c r="AG951" i="8"/>
  <c r="AH950" i="8"/>
  <c r="AI950" i="8" s="1"/>
  <c r="AG950" i="8"/>
  <c r="AH949" i="8"/>
  <c r="AI949" i="8" s="1"/>
  <c r="AG949" i="8"/>
  <c r="AH982" i="8"/>
  <c r="AI982" i="8" s="1"/>
  <c r="AG982" i="8"/>
  <c r="AH981" i="8"/>
  <c r="AI981" i="8" s="1"/>
  <c r="AG981" i="8"/>
  <c r="AH980" i="8"/>
  <c r="AI980" i="8" s="1"/>
  <c r="AG980" i="8"/>
  <c r="AH979" i="8"/>
  <c r="AI979" i="8" s="1"/>
  <c r="AG979" i="8"/>
  <c r="AH978" i="8"/>
  <c r="AI978" i="8" s="1"/>
  <c r="AJ978" i="8" s="1"/>
  <c r="AG978" i="8"/>
  <c r="AH889" i="8"/>
  <c r="AI889" i="8" s="1"/>
  <c r="AG889" i="8"/>
  <c r="AH849" i="8"/>
  <c r="AI849" i="8" s="1"/>
  <c r="AG849" i="8"/>
  <c r="AH848" i="8"/>
  <c r="AI848" i="8" s="1"/>
  <c r="AG848" i="8"/>
  <c r="AH805" i="8"/>
  <c r="AI805" i="8" s="1"/>
  <c r="AJ805" i="8" s="1"/>
  <c r="AG805" i="8"/>
  <c r="AH804" i="8"/>
  <c r="AI804" i="8" s="1"/>
  <c r="AG804" i="8"/>
  <c r="AH912" i="8"/>
  <c r="AI912" i="8" s="1"/>
  <c r="AG912" i="8"/>
  <c r="AH878" i="8"/>
  <c r="AI878" i="8" s="1"/>
  <c r="AG878" i="8"/>
  <c r="AH877" i="8"/>
  <c r="AI877" i="8" s="1"/>
  <c r="AG877" i="8"/>
  <c r="AH876" i="8"/>
  <c r="AI876" i="8" s="1"/>
  <c r="AG876" i="8"/>
  <c r="AH899" i="8"/>
  <c r="AI899" i="8" s="1"/>
  <c r="AG899" i="8"/>
  <c r="AH898" i="8"/>
  <c r="AI898" i="8" s="1"/>
  <c r="AG898" i="8"/>
  <c r="AH897" i="8"/>
  <c r="AI897" i="8" s="1"/>
  <c r="AG897" i="8"/>
  <c r="AH896" i="8"/>
  <c r="AI896" i="8" s="1"/>
  <c r="AG896" i="8"/>
  <c r="AH895" i="8"/>
  <c r="AI895" i="8" s="1"/>
  <c r="AG895" i="8"/>
  <c r="AH930" i="8"/>
  <c r="AI930" i="8" s="1"/>
  <c r="AG930" i="8"/>
  <c r="AH929" i="8"/>
  <c r="AI929" i="8" s="1"/>
  <c r="AJ929" i="8" s="1"/>
  <c r="AG929" i="8"/>
  <c r="AH928" i="8"/>
  <c r="AI928" i="8" s="1"/>
  <c r="AG928" i="8"/>
  <c r="AH875" i="8"/>
  <c r="AI875" i="8" s="1"/>
  <c r="AG875" i="8"/>
  <c r="AH874" i="8"/>
  <c r="AI874" i="8" s="1"/>
  <c r="AG874" i="8"/>
  <c r="AH873" i="8"/>
  <c r="AI873" i="8" s="1"/>
  <c r="AG873" i="8"/>
  <c r="AH872" i="8"/>
  <c r="AI872" i="8" s="1"/>
  <c r="AG872" i="8"/>
  <c r="AH871" i="8"/>
  <c r="AI871" i="8" s="1"/>
  <c r="AG871" i="8"/>
  <c r="AH888" i="8"/>
  <c r="AI888" i="8" s="1"/>
  <c r="AJ888" i="8" s="1"/>
  <c r="AG888" i="8"/>
  <c r="AH887" i="8"/>
  <c r="AI887" i="8" s="1"/>
  <c r="AG887" i="8"/>
  <c r="AH886" i="8"/>
  <c r="AI886" i="8" s="1"/>
  <c r="AJ886" i="8" s="1"/>
  <c r="AG886" i="8"/>
  <c r="AH885" i="8"/>
  <c r="AI885" i="8" s="1"/>
  <c r="AG885" i="8"/>
  <c r="AH884" i="8"/>
  <c r="AI884" i="8" s="1"/>
  <c r="AG884" i="8"/>
  <c r="AH789" i="8"/>
  <c r="AI789" i="8" s="1"/>
  <c r="AG789" i="8"/>
  <c r="AH788" i="8"/>
  <c r="AI788" i="8" s="1"/>
  <c r="AG788" i="8"/>
  <c r="AH921" i="8"/>
  <c r="AI921" i="8" s="1"/>
  <c r="AG921" i="8"/>
  <c r="AH927" i="8"/>
  <c r="AI927" i="8" s="1"/>
  <c r="AG927" i="8"/>
  <c r="AH926" i="8"/>
  <c r="AI926" i="8" s="1"/>
  <c r="AG926" i="8"/>
  <c r="AH787" i="8"/>
  <c r="AI787" i="8" s="1"/>
  <c r="AG787" i="8"/>
  <c r="AH786" i="8"/>
  <c r="AI786" i="8" s="1"/>
  <c r="AG786" i="8"/>
  <c r="AH785" i="8"/>
  <c r="AI785" i="8" s="1"/>
  <c r="AG785" i="8"/>
  <c r="AH784" i="8"/>
  <c r="AI784" i="8" s="1"/>
  <c r="AG784" i="8"/>
  <c r="AH783" i="8"/>
  <c r="AI783" i="8" s="1"/>
  <c r="AG783" i="8"/>
  <c r="AH925" i="8"/>
  <c r="AI925" i="8" s="1"/>
  <c r="AG925" i="8"/>
  <c r="AH924" i="8"/>
  <c r="AI924" i="8" s="1"/>
  <c r="AG924" i="8"/>
  <c r="AH943" i="8"/>
  <c r="AI943" i="8" s="1"/>
  <c r="AG943" i="8"/>
  <c r="AH942" i="8"/>
  <c r="AI942" i="8" s="1"/>
  <c r="AG942" i="8"/>
  <c r="AH920" i="8"/>
  <c r="AI920" i="8" s="1"/>
  <c r="AG920" i="8"/>
  <c r="AH919" i="8"/>
  <c r="AI919" i="8" s="1"/>
  <c r="AG919" i="8"/>
  <c r="AH918" i="8"/>
  <c r="AI918" i="8" s="1"/>
  <c r="AG918" i="8"/>
  <c r="AH842" i="8"/>
  <c r="AI842" i="8" s="1"/>
  <c r="AG842" i="8"/>
  <c r="AH841" i="8"/>
  <c r="AI841" i="8" s="1"/>
  <c r="AG841" i="8"/>
  <c r="AH840" i="8"/>
  <c r="AI840" i="8" s="1"/>
  <c r="AG840" i="8"/>
  <c r="AH839" i="8"/>
  <c r="AI839" i="8" s="1"/>
  <c r="AG839" i="8"/>
  <c r="AH838" i="8"/>
  <c r="AI838" i="8" s="1"/>
  <c r="AG838" i="8"/>
  <c r="AH941" i="8"/>
  <c r="AI941" i="8" s="1"/>
  <c r="AG941" i="8"/>
  <c r="AH940" i="8"/>
  <c r="AI940" i="8" s="1"/>
  <c r="AG940" i="8"/>
  <c r="AH828" i="8"/>
  <c r="AI828" i="8" s="1"/>
  <c r="AG828" i="8"/>
  <c r="AH827" i="8"/>
  <c r="AI827" i="8" s="1"/>
  <c r="AG827" i="8"/>
  <c r="AH826" i="8"/>
  <c r="AI826" i="8" s="1"/>
  <c r="AG826" i="8"/>
  <c r="AH825" i="8"/>
  <c r="AI825" i="8" s="1"/>
  <c r="AG825" i="8"/>
  <c r="AH824" i="8"/>
  <c r="AI824" i="8" s="1"/>
  <c r="AG824" i="8"/>
  <c r="AH823" i="8"/>
  <c r="AI823" i="8" s="1"/>
  <c r="AG823" i="8"/>
  <c r="AH917" i="8"/>
  <c r="AI917" i="8" s="1"/>
  <c r="AG917" i="8"/>
  <c r="AH916" i="8"/>
  <c r="AI916" i="8" s="1"/>
  <c r="AG916" i="8"/>
  <c r="AH915" i="8"/>
  <c r="AI915" i="8" s="1"/>
  <c r="AG915" i="8"/>
  <c r="AH914" i="8"/>
  <c r="AI914" i="8" s="1"/>
  <c r="AG914" i="8"/>
  <c r="AH913" i="8"/>
  <c r="AI913" i="8" s="1"/>
  <c r="AG913" i="8"/>
  <c r="AH923" i="8"/>
  <c r="AI923" i="8" s="1"/>
  <c r="AG923" i="8"/>
  <c r="AH922" i="8"/>
  <c r="AI922" i="8" s="1"/>
  <c r="AG922" i="8"/>
  <c r="AH822" i="8"/>
  <c r="AI822" i="8" s="1"/>
  <c r="AG822" i="8"/>
  <c r="AH821" i="8"/>
  <c r="AI821" i="8" s="1"/>
  <c r="AG821" i="8"/>
  <c r="AH820" i="8"/>
  <c r="AI820" i="8" s="1"/>
  <c r="AG820" i="8"/>
  <c r="AH819" i="8"/>
  <c r="AI819" i="8" s="1"/>
  <c r="AG819" i="8"/>
  <c r="AH939" i="8"/>
  <c r="AI939" i="8" s="1"/>
  <c r="AG939" i="8"/>
  <c r="AH938" i="8"/>
  <c r="AI938" i="8" s="1"/>
  <c r="AG938" i="8"/>
  <c r="AH948" i="8"/>
  <c r="AI948" i="8" s="1"/>
  <c r="AG948" i="8"/>
  <c r="AH947" i="8"/>
  <c r="AI947" i="8" s="1"/>
  <c r="AG947" i="8"/>
  <c r="AH818" i="8"/>
  <c r="AI818" i="8" s="1"/>
  <c r="AG818" i="8"/>
  <c r="AH817" i="8"/>
  <c r="AI817" i="8" s="1"/>
  <c r="AG817" i="8"/>
  <c r="AH816" i="8"/>
  <c r="AI816" i="8" s="1"/>
  <c r="AG816" i="8"/>
  <c r="AH815" i="8"/>
  <c r="AI815" i="8" s="1"/>
  <c r="AG815" i="8"/>
  <c r="AH814" i="8"/>
  <c r="AI814" i="8" s="1"/>
  <c r="AG814" i="8"/>
  <c r="AH837" i="8"/>
  <c r="AI837" i="8" s="1"/>
  <c r="AG837" i="8"/>
  <c r="AH836" i="8"/>
  <c r="AI836" i="8" s="1"/>
  <c r="AG836" i="8"/>
  <c r="AH835" i="8"/>
  <c r="AI835" i="8" s="1"/>
  <c r="AG835" i="8"/>
  <c r="AH946" i="8"/>
  <c r="AI946" i="8" s="1"/>
  <c r="AG946" i="8"/>
  <c r="AH945" i="8"/>
  <c r="AI945" i="8" s="1"/>
  <c r="AG945" i="8"/>
  <c r="AH944" i="8"/>
  <c r="AI944" i="8" s="1"/>
  <c r="AG944" i="8"/>
  <c r="AH870" i="8"/>
  <c r="AI870" i="8" s="1"/>
  <c r="AG870" i="8"/>
  <c r="AH869" i="8"/>
  <c r="AI869" i="8" s="1"/>
  <c r="AG869" i="8"/>
  <c r="AH868" i="8"/>
  <c r="AI868" i="8" s="1"/>
  <c r="AG868" i="8"/>
  <c r="AH867" i="8"/>
  <c r="AI867" i="8" s="1"/>
  <c r="AG867" i="8"/>
  <c r="AH866" i="8"/>
  <c r="AI866" i="8" s="1"/>
  <c r="AG866" i="8"/>
  <c r="AH865" i="8"/>
  <c r="AI865" i="8" s="1"/>
  <c r="AG865" i="8"/>
  <c r="AH937" i="8"/>
  <c r="AI937" i="8" s="1"/>
  <c r="AG937" i="8"/>
  <c r="AH936" i="8"/>
  <c r="AI936" i="8" s="1"/>
  <c r="AG936" i="8"/>
  <c r="AH935" i="8"/>
  <c r="AI935" i="8" s="1"/>
  <c r="H100" i="9" s="1"/>
  <c r="I100" i="9" s="1"/>
  <c r="J100" i="9" s="1"/>
  <c r="AG935" i="8"/>
  <c r="AH834" i="8"/>
  <c r="AI834" i="8" s="1"/>
  <c r="AG834" i="8"/>
  <c r="AH833" i="8"/>
  <c r="AI833" i="8" s="1"/>
  <c r="AG833" i="8"/>
  <c r="AH832" i="8"/>
  <c r="AI832" i="8" s="1"/>
  <c r="AG832" i="8"/>
  <c r="AH831" i="8"/>
  <c r="AI831" i="8" s="1"/>
  <c r="AG831" i="8"/>
  <c r="AH830" i="8"/>
  <c r="AI830" i="8" s="1"/>
  <c r="AG830" i="8"/>
  <c r="AH883" i="8"/>
  <c r="AI883" i="8" s="1"/>
  <c r="AG883" i="8"/>
  <c r="AH882" i="8"/>
  <c r="AI882" i="8" s="1"/>
  <c r="AG882" i="8"/>
  <c r="AH881" i="8"/>
  <c r="AI881" i="8" s="1"/>
  <c r="AG881" i="8"/>
  <c r="AH880" i="8"/>
  <c r="AI880" i="8" s="1"/>
  <c r="AG880" i="8"/>
  <c r="AH879" i="8"/>
  <c r="AI879" i="8" s="1"/>
  <c r="H95" i="9" s="1"/>
  <c r="I95" i="9" s="1"/>
  <c r="J95" i="9" s="1"/>
  <c r="AG879" i="8"/>
  <c r="AH894" i="8"/>
  <c r="AI894" i="8" s="1"/>
  <c r="AG894" i="8"/>
  <c r="AH893" i="8"/>
  <c r="AI893" i="8" s="1"/>
  <c r="AG893" i="8"/>
  <c r="AH892" i="8"/>
  <c r="AI892" i="8" s="1"/>
  <c r="AG892" i="8"/>
  <c r="AH891" i="8"/>
  <c r="AI891" i="8" s="1"/>
  <c r="H96" i="9" s="1"/>
  <c r="I96" i="9" s="1"/>
  <c r="J96" i="9" s="1"/>
  <c r="AG891" i="8"/>
  <c r="AH911" i="8"/>
  <c r="AI911" i="8" s="1"/>
  <c r="AG911" i="8"/>
  <c r="AH910" i="8"/>
  <c r="AI910" i="8" s="1"/>
  <c r="AG910" i="8"/>
  <c r="AH909" i="8"/>
  <c r="AI909" i="8" s="1"/>
  <c r="AG909" i="8"/>
  <c r="AH908" i="8"/>
  <c r="AI908" i="8" s="1"/>
  <c r="AG908" i="8"/>
  <c r="AH907" i="8"/>
  <c r="AI907" i="8" s="1"/>
  <c r="AG907" i="8"/>
  <c r="AH906" i="8"/>
  <c r="AI906" i="8" s="1"/>
  <c r="AG906" i="8"/>
  <c r="AH905" i="8"/>
  <c r="AI905" i="8" s="1"/>
  <c r="AG905" i="8"/>
  <c r="AH904" i="8"/>
  <c r="AI904" i="8" s="1"/>
  <c r="AG904" i="8"/>
  <c r="AH847" i="8"/>
  <c r="AI847" i="8" s="1"/>
  <c r="AG847" i="8"/>
  <c r="AH846" i="8"/>
  <c r="AI846" i="8" s="1"/>
  <c r="AG846" i="8"/>
  <c r="AH845" i="8"/>
  <c r="AI845" i="8" s="1"/>
  <c r="AG845" i="8"/>
  <c r="AH903" i="8"/>
  <c r="AI903" i="8" s="1"/>
  <c r="AG903" i="8"/>
  <c r="AH902" i="8"/>
  <c r="AI902" i="8" s="1"/>
  <c r="AG902" i="8"/>
  <c r="AH901" i="8"/>
  <c r="AI901" i="8" s="1"/>
  <c r="AG901" i="8"/>
  <c r="AH900" i="8"/>
  <c r="AI900" i="8" s="1"/>
  <c r="AG900" i="8"/>
  <c r="AH684" i="8"/>
  <c r="AI684" i="8" s="1"/>
  <c r="AJ684" i="8" s="1"/>
  <c r="AG684" i="8"/>
  <c r="AH717" i="8"/>
  <c r="AI717" i="8" s="1"/>
  <c r="AG717" i="8"/>
  <c r="AH743" i="8"/>
  <c r="AI743" i="8" s="1"/>
  <c r="AG743" i="8"/>
  <c r="AH679" i="8"/>
  <c r="AI679" i="8" s="1"/>
  <c r="AG679" i="8"/>
  <c r="AH781" i="8"/>
  <c r="AI781" i="8" s="1"/>
  <c r="AG781" i="8"/>
  <c r="AH780" i="8"/>
  <c r="AI780" i="8" s="1"/>
  <c r="AG780" i="8"/>
  <c r="AH779" i="8"/>
  <c r="AI779" i="8" s="1"/>
  <c r="AG779" i="8"/>
  <c r="AH665" i="8"/>
  <c r="AI665" i="8" s="1"/>
  <c r="AG665" i="8"/>
  <c r="AH738" i="8"/>
  <c r="AI738" i="8" s="1"/>
  <c r="AJ738" i="8" s="1"/>
  <c r="AG738" i="8"/>
  <c r="AH737" i="8"/>
  <c r="AI737" i="8" s="1"/>
  <c r="AG737" i="8"/>
  <c r="AH742" i="8"/>
  <c r="AI742" i="8" s="1"/>
  <c r="AG742" i="8"/>
  <c r="AH664" i="8"/>
  <c r="AI664" i="8" s="1"/>
  <c r="AF664" i="8" s="1"/>
  <c r="AG664" i="8"/>
  <c r="AH663" i="8"/>
  <c r="AI663" i="8" s="1"/>
  <c r="AG663" i="8"/>
  <c r="AH736" i="8"/>
  <c r="AI736" i="8" s="1"/>
  <c r="AG736" i="8"/>
  <c r="AH735" i="8"/>
  <c r="AI735" i="8" s="1"/>
  <c r="AG735" i="8"/>
  <c r="AH734" i="8"/>
  <c r="AI734" i="8" s="1"/>
  <c r="AF734" i="8" s="1"/>
  <c r="AG734" i="8"/>
  <c r="AH733" i="8"/>
  <c r="AI733" i="8" s="1"/>
  <c r="AG733" i="8"/>
  <c r="AH732" i="8"/>
  <c r="AI732" i="8" s="1"/>
  <c r="AG732" i="8"/>
  <c r="AH731" i="8"/>
  <c r="AI731" i="8" s="1"/>
  <c r="AG731" i="8"/>
  <c r="AH730" i="8"/>
  <c r="AI730" i="8" s="1"/>
  <c r="AJ730" i="8" s="1"/>
  <c r="AG730" i="8"/>
  <c r="AH662" i="8"/>
  <c r="AI662" i="8" s="1"/>
  <c r="AG662" i="8"/>
  <c r="AH654" i="8"/>
  <c r="AI654" i="8" s="1"/>
  <c r="AG654" i="8"/>
  <c r="AH653" i="8"/>
  <c r="AI653" i="8" s="1"/>
  <c r="AG653" i="8"/>
  <c r="AH652" i="8"/>
  <c r="AI652" i="8" s="1"/>
  <c r="AG652" i="8"/>
  <c r="AH778" i="8"/>
  <c r="AI778" i="8" s="1"/>
  <c r="AG778" i="8"/>
  <c r="AH777" i="8"/>
  <c r="AI777" i="8" s="1"/>
  <c r="AG777" i="8"/>
  <c r="AH776" i="8"/>
  <c r="AI776" i="8" s="1"/>
  <c r="AG776" i="8"/>
  <c r="AH775" i="8"/>
  <c r="AI775" i="8" s="1"/>
  <c r="AF775" i="8" s="1"/>
  <c r="AG775" i="8"/>
  <c r="AH774" i="8"/>
  <c r="AI774" i="8" s="1"/>
  <c r="AG774" i="8"/>
  <c r="AH773" i="8"/>
  <c r="AI773" i="8" s="1"/>
  <c r="AG773" i="8"/>
  <c r="AH772" i="8"/>
  <c r="AI772" i="8" s="1"/>
  <c r="AG772" i="8"/>
  <c r="AH771" i="8"/>
  <c r="AI771" i="8" s="1"/>
  <c r="AF771" i="8" s="1"/>
  <c r="AG771" i="8"/>
  <c r="AH770" i="8"/>
  <c r="AI770" i="8" s="1"/>
  <c r="AG770" i="8"/>
  <c r="AH769" i="8"/>
  <c r="AI769" i="8" s="1"/>
  <c r="AG769" i="8"/>
  <c r="AH751" i="8"/>
  <c r="AI751" i="8" s="1"/>
  <c r="AG751" i="8"/>
  <c r="AH729" i="8"/>
  <c r="AI729" i="8" s="1"/>
  <c r="AJ729" i="8" s="1"/>
  <c r="AG729" i="8"/>
  <c r="AH728" i="8"/>
  <c r="AI728" i="8" s="1"/>
  <c r="AG728" i="8"/>
  <c r="AH538" i="8"/>
  <c r="AI538" i="8" s="1"/>
  <c r="AG538" i="8"/>
  <c r="AH537" i="8"/>
  <c r="AI537" i="8" s="1"/>
  <c r="AG537" i="8"/>
  <c r="AH536" i="8"/>
  <c r="AI536" i="8" s="1"/>
  <c r="AF536" i="8" s="1"/>
  <c r="AG536" i="8"/>
  <c r="AH535" i="8"/>
  <c r="AI535" i="8" s="1"/>
  <c r="AG535" i="8"/>
  <c r="AH534" i="8"/>
  <c r="AI534" i="8" s="1"/>
  <c r="AG534" i="8"/>
  <c r="AH727" i="8"/>
  <c r="AI727" i="8" s="1"/>
  <c r="AG727" i="8"/>
  <c r="AH726" i="8"/>
  <c r="AI726" i="8" s="1"/>
  <c r="AF726" i="8" s="1"/>
  <c r="AG726" i="8"/>
  <c r="AH725" i="8"/>
  <c r="AI725" i="8" s="1"/>
  <c r="AG725" i="8"/>
  <c r="AH741" i="8"/>
  <c r="AI741" i="8" s="1"/>
  <c r="AG741" i="8"/>
  <c r="AH740" i="8"/>
  <c r="AI740" i="8" s="1"/>
  <c r="AG740" i="8"/>
  <c r="AH750" i="8"/>
  <c r="AI750" i="8" s="1"/>
  <c r="AF750" i="8" s="1"/>
  <c r="AG750" i="8"/>
  <c r="AH749" i="8"/>
  <c r="AI749" i="8" s="1"/>
  <c r="AG749" i="8"/>
  <c r="AH739" i="8"/>
  <c r="AI739" i="8" s="1"/>
  <c r="AG739" i="8"/>
  <c r="AH670" i="8"/>
  <c r="AI670" i="8" s="1"/>
  <c r="AG670" i="8"/>
  <c r="AH724" i="8"/>
  <c r="AI724" i="8" s="1"/>
  <c r="AJ724" i="8" s="1"/>
  <c r="AG724" i="8"/>
  <c r="AH723" i="8"/>
  <c r="AI723" i="8" s="1"/>
  <c r="AG723" i="8"/>
  <c r="AH722" i="8"/>
  <c r="AI722" i="8" s="1"/>
  <c r="AG722" i="8"/>
  <c r="AH768" i="8"/>
  <c r="AI768" i="8" s="1"/>
  <c r="AG768" i="8"/>
  <c r="AH767" i="8"/>
  <c r="AI767" i="8" s="1"/>
  <c r="AF767" i="8" s="1"/>
  <c r="AG767" i="8"/>
  <c r="AH766" i="8"/>
  <c r="AI766" i="8" s="1"/>
  <c r="AG766" i="8"/>
  <c r="AH765" i="8"/>
  <c r="AI765" i="8" s="1"/>
  <c r="AG765" i="8"/>
  <c r="AH764" i="8"/>
  <c r="AI764" i="8" s="1"/>
  <c r="AG764" i="8"/>
  <c r="AH763" i="8"/>
  <c r="AI763" i="8" s="1"/>
  <c r="AF763" i="8" s="1"/>
  <c r="AG763" i="8"/>
  <c r="AH762" i="8"/>
  <c r="AI762" i="8" s="1"/>
  <c r="AG762" i="8"/>
  <c r="AH761" i="8"/>
  <c r="AI761" i="8" s="1"/>
  <c r="AG761" i="8"/>
  <c r="AH760" i="8"/>
  <c r="AI760" i="8" s="1"/>
  <c r="AG760" i="8"/>
  <c r="AH759" i="8"/>
  <c r="AI759" i="8" s="1"/>
  <c r="AF759" i="8" s="1"/>
  <c r="AG759" i="8"/>
  <c r="AH758" i="8"/>
  <c r="AI758" i="8" s="1"/>
  <c r="AG758" i="8"/>
  <c r="AH757" i="8"/>
  <c r="AI757" i="8" s="1"/>
  <c r="AG757" i="8"/>
  <c r="AH591" i="8"/>
  <c r="AI591" i="8" s="1"/>
  <c r="AG591" i="8"/>
  <c r="AH590" i="8"/>
  <c r="AI590" i="8" s="1"/>
  <c r="AJ590" i="8" s="1"/>
  <c r="AG590" i="8"/>
  <c r="AH589" i="8"/>
  <c r="AI589" i="8" s="1"/>
  <c r="AG589" i="8"/>
  <c r="AH588" i="8"/>
  <c r="AI588" i="8" s="1"/>
  <c r="AG588" i="8"/>
  <c r="AH587" i="8"/>
  <c r="AI587" i="8" s="1"/>
  <c r="AG587" i="8"/>
  <c r="AH566" i="8"/>
  <c r="AI566" i="8" s="1"/>
  <c r="AJ566" i="8" s="1"/>
  <c r="AG566" i="8"/>
  <c r="AH565" i="8"/>
  <c r="AI565" i="8" s="1"/>
  <c r="AG565" i="8"/>
  <c r="AH564" i="8"/>
  <c r="AI564" i="8" s="1"/>
  <c r="AG564" i="8"/>
  <c r="AH563" i="8"/>
  <c r="AI563" i="8" s="1"/>
  <c r="AG563" i="8"/>
  <c r="AH562" i="8"/>
  <c r="AI562" i="8" s="1"/>
  <c r="AF562" i="8" s="1"/>
  <c r="AG562" i="8"/>
  <c r="AH748" i="8"/>
  <c r="AI748" i="8" s="1"/>
  <c r="AG748" i="8"/>
  <c r="AH747" i="8"/>
  <c r="AI747" i="8" s="1"/>
  <c r="AG747" i="8"/>
  <c r="AH746" i="8"/>
  <c r="AI746" i="8" s="1"/>
  <c r="AG746" i="8"/>
  <c r="AH745" i="8"/>
  <c r="AI745" i="8" s="1"/>
  <c r="AF745" i="8" s="1"/>
  <c r="AG745" i="8"/>
  <c r="AH744" i="8"/>
  <c r="AI744" i="8" s="1"/>
  <c r="H83" i="9" s="1"/>
  <c r="I83" i="9" s="1"/>
  <c r="J83" i="9" s="1"/>
  <c r="AG744" i="8"/>
  <c r="AH501" i="8"/>
  <c r="AI501" i="8" s="1"/>
  <c r="AG501" i="8"/>
  <c r="AH500" i="8"/>
  <c r="AI500" i="8" s="1"/>
  <c r="AG500" i="8"/>
  <c r="AH499" i="8"/>
  <c r="AI499" i="8" s="1"/>
  <c r="AJ499" i="8" s="1"/>
  <c r="AG499" i="8"/>
  <c r="AH498" i="8"/>
  <c r="AI498" i="8" s="1"/>
  <c r="H62" i="9" s="1"/>
  <c r="I62" i="9" s="1"/>
  <c r="J62" i="9" s="1"/>
  <c r="AG498" i="8"/>
  <c r="AH497" i="8"/>
  <c r="AI497" i="8" s="1"/>
  <c r="AG497" i="8"/>
  <c r="AH721" i="8"/>
  <c r="AI721" i="8" s="1"/>
  <c r="AJ721" i="8" s="1"/>
  <c r="AG721" i="8"/>
  <c r="AH496" i="8"/>
  <c r="AI496" i="8" s="1"/>
  <c r="AF496" i="8" s="1"/>
  <c r="AG496" i="8"/>
  <c r="AH495" i="8"/>
  <c r="AI495" i="8" s="1"/>
  <c r="AG495" i="8"/>
  <c r="AH494" i="8"/>
  <c r="AI494" i="8" s="1"/>
  <c r="AG494" i="8"/>
  <c r="AH493" i="8"/>
  <c r="AI493" i="8" s="1"/>
  <c r="AJ493" i="8" s="1"/>
  <c r="AG493" i="8"/>
  <c r="AH492" i="8"/>
  <c r="AI492" i="8" s="1"/>
  <c r="AF492" i="8" s="1"/>
  <c r="AG492" i="8"/>
  <c r="AI603" i="8"/>
  <c r="AH603" i="8"/>
  <c r="AG603" i="8"/>
  <c r="AH720" i="8"/>
  <c r="AI720" i="8" s="1"/>
  <c r="AJ720" i="8" s="1"/>
  <c r="AG720" i="8"/>
  <c r="AH719" i="8"/>
  <c r="AI719" i="8" s="1"/>
  <c r="AJ719" i="8" s="1"/>
  <c r="AG719" i="8"/>
  <c r="AH718" i="8"/>
  <c r="AI718" i="8" s="1"/>
  <c r="AJ718" i="8" s="1"/>
  <c r="AG718" i="8"/>
  <c r="AH533" i="8"/>
  <c r="AI533" i="8" s="1"/>
  <c r="AG533" i="8"/>
  <c r="AH551" i="8"/>
  <c r="AI551" i="8" s="1"/>
  <c r="AG551" i="8"/>
  <c r="AH602" i="8"/>
  <c r="AI602" i="8" s="1"/>
  <c r="AJ602" i="8" s="1"/>
  <c r="AG602" i="8"/>
  <c r="AH601" i="8"/>
  <c r="AI601" i="8" s="1"/>
  <c r="AF601" i="8" s="1"/>
  <c r="AG601" i="8"/>
  <c r="AH600" i="8"/>
  <c r="AI600" i="8" s="1"/>
  <c r="AG600" i="8"/>
  <c r="AH599" i="8"/>
  <c r="AI599" i="8" s="1"/>
  <c r="AG599" i="8"/>
  <c r="AH598" i="8"/>
  <c r="AI598" i="8" s="1"/>
  <c r="AJ598" i="8" s="1"/>
  <c r="AG598" i="8"/>
  <c r="AH618" i="8"/>
  <c r="AI618" i="8" s="1"/>
  <c r="AF618" i="8" s="1"/>
  <c r="AG618" i="8"/>
  <c r="AH617" i="8"/>
  <c r="AI617" i="8" s="1"/>
  <c r="AG617" i="8"/>
  <c r="AH616" i="8"/>
  <c r="AI616" i="8" s="1"/>
  <c r="AG616" i="8"/>
  <c r="AH615" i="8"/>
  <c r="AI615" i="8" s="1"/>
  <c r="AJ615" i="8" s="1"/>
  <c r="AG615" i="8"/>
  <c r="AH614" i="8"/>
  <c r="AI614" i="8" s="1"/>
  <c r="AJ614" i="8" s="1"/>
  <c r="AG614" i="8"/>
  <c r="AH550" i="8"/>
  <c r="AI550" i="8" s="1"/>
  <c r="AG550" i="8"/>
  <c r="AH549" i="8"/>
  <c r="AI549" i="8" s="1"/>
  <c r="AJ549" i="8" s="1"/>
  <c r="AG549" i="8"/>
  <c r="AH561" i="8"/>
  <c r="AI561" i="8" s="1"/>
  <c r="AG561" i="8"/>
  <c r="AH560" i="8"/>
  <c r="AI560" i="8" s="1"/>
  <c r="AG560" i="8"/>
  <c r="AH559" i="8"/>
  <c r="AI559" i="8" s="1"/>
  <c r="AG559" i="8"/>
  <c r="AH558" i="8"/>
  <c r="AI558" i="8" s="1"/>
  <c r="AJ558" i="8" s="1"/>
  <c r="AG558" i="8"/>
  <c r="AH557" i="8"/>
  <c r="AI557" i="8" s="1"/>
  <c r="AG557" i="8"/>
  <c r="AH586" i="8"/>
  <c r="AI586" i="8" s="1"/>
  <c r="AG586" i="8"/>
  <c r="AH585" i="8"/>
  <c r="AI585" i="8" s="1"/>
  <c r="AG585" i="8"/>
  <c r="AH584" i="8"/>
  <c r="AI584" i="8" s="1"/>
  <c r="AG584" i="8"/>
  <c r="AH583" i="8"/>
  <c r="AI583" i="8" s="1"/>
  <c r="AF583" i="8" s="1"/>
  <c r="AG583" i="8"/>
  <c r="AH582" i="8"/>
  <c r="AI582" i="8" s="1"/>
  <c r="AG582" i="8"/>
  <c r="AH629" i="8"/>
  <c r="AI629" i="8" s="1"/>
  <c r="AG629" i="8"/>
  <c r="AH628" i="8"/>
  <c r="AI628" i="8" s="1"/>
  <c r="AG628" i="8"/>
  <c r="AH627" i="8"/>
  <c r="AI627" i="8" s="1"/>
  <c r="AF627" i="8" s="1"/>
  <c r="AG627" i="8"/>
  <c r="AH613" i="8"/>
  <c r="AI613" i="8" s="1"/>
  <c r="AG613" i="8"/>
  <c r="AH612" i="8"/>
  <c r="AI612" i="8" s="1"/>
  <c r="AG612" i="8"/>
  <c r="AH611" i="8"/>
  <c r="AI611" i="8" s="1"/>
  <c r="AG611" i="8"/>
  <c r="AH610" i="8"/>
  <c r="AI610" i="8" s="1"/>
  <c r="AJ610" i="8" s="1"/>
  <c r="AG610" i="8"/>
  <c r="AH609" i="8"/>
  <c r="AI609" i="8" s="1"/>
  <c r="AJ609" i="8" s="1"/>
  <c r="AG609" i="8"/>
  <c r="AH597" i="8"/>
  <c r="AI597" i="8" s="1"/>
  <c r="AG597" i="8"/>
  <c r="AH532" i="8"/>
  <c r="AI532" i="8" s="1"/>
  <c r="AG532" i="8"/>
  <c r="AH548" i="8"/>
  <c r="AI548" i="8" s="1"/>
  <c r="AJ548" i="8" s="1"/>
  <c r="AG548" i="8"/>
  <c r="AH547" i="8"/>
  <c r="AI547" i="8" s="1"/>
  <c r="AJ547" i="8" s="1"/>
  <c r="AG547" i="8"/>
  <c r="AH546" i="8"/>
  <c r="AI546" i="8" s="1"/>
  <c r="AG546" i="8"/>
  <c r="AH545" i="8"/>
  <c r="AI545" i="8" s="1"/>
  <c r="AG545" i="8"/>
  <c r="AH544" i="8"/>
  <c r="AI544" i="8" s="1"/>
  <c r="AJ544" i="8" s="1"/>
  <c r="AG544" i="8"/>
  <c r="AH581" i="8"/>
  <c r="AI581" i="8" s="1"/>
  <c r="AJ581" i="8" s="1"/>
  <c r="AG581" i="8"/>
  <c r="AH580" i="8"/>
  <c r="AI580" i="8" s="1"/>
  <c r="AG580" i="8"/>
  <c r="AH579" i="8"/>
  <c r="AI579" i="8" s="1"/>
  <c r="AG579" i="8"/>
  <c r="AH578" i="8"/>
  <c r="AI578" i="8" s="1"/>
  <c r="AJ578" i="8" s="1"/>
  <c r="AG578" i="8"/>
  <c r="AH626" i="8"/>
  <c r="AI626" i="8" s="1"/>
  <c r="AJ626" i="8" s="1"/>
  <c r="AG626" i="8"/>
  <c r="AH625" i="8"/>
  <c r="AI625" i="8" s="1"/>
  <c r="AG625" i="8"/>
  <c r="AH624" i="8"/>
  <c r="AI624" i="8" s="1"/>
  <c r="AG624" i="8"/>
  <c r="AH623" i="8"/>
  <c r="AI623" i="8" s="1"/>
  <c r="AJ623" i="8" s="1"/>
  <c r="AG623" i="8"/>
  <c r="AH622" i="8"/>
  <c r="AI622" i="8" s="1"/>
  <c r="AJ622" i="8" s="1"/>
  <c r="AG622" i="8"/>
  <c r="AH621" i="8"/>
  <c r="AI621" i="8" s="1"/>
  <c r="AG621" i="8"/>
  <c r="AH543" i="8"/>
  <c r="AI543" i="8" s="1"/>
  <c r="AG543" i="8"/>
  <c r="AH542" i="8"/>
  <c r="AI542" i="8" s="1"/>
  <c r="AJ542" i="8" s="1"/>
  <c r="AG542" i="8"/>
  <c r="AH541" i="8"/>
  <c r="AI541" i="8" s="1"/>
  <c r="AJ541" i="8" s="1"/>
  <c r="AG541" i="8"/>
  <c r="AH540" i="8"/>
  <c r="AI540" i="8" s="1"/>
  <c r="AG540" i="8"/>
  <c r="AH539" i="8"/>
  <c r="AI539" i="8" s="1"/>
  <c r="AG539" i="8"/>
  <c r="AH556" i="8"/>
  <c r="AI556" i="8" s="1"/>
  <c r="AJ556" i="8" s="1"/>
  <c r="AG556" i="8"/>
  <c r="AH555" i="8"/>
  <c r="AI555" i="8" s="1"/>
  <c r="AG555" i="8"/>
  <c r="AH554" i="8"/>
  <c r="AI554" i="8" s="1"/>
  <c r="AG554" i="8"/>
  <c r="AH553" i="8"/>
  <c r="AI553" i="8" s="1"/>
  <c r="AG553" i="8"/>
  <c r="AH552" i="8"/>
  <c r="AI552" i="8" s="1"/>
  <c r="AG552" i="8"/>
  <c r="AH511" i="8"/>
  <c r="AI511" i="8" s="1"/>
  <c r="AG511" i="8"/>
  <c r="AH510" i="8"/>
  <c r="AI510" i="8" s="1"/>
  <c r="AG510" i="8"/>
  <c r="AH509" i="8"/>
  <c r="AI509" i="8" s="1"/>
  <c r="AG509" i="8"/>
  <c r="AH508" i="8"/>
  <c r="AI508" i="8" s="1"/>
  <c r="AJ508" i="8" s="1"/>
  <c r="AG508" i="8"/>
  <c r="AH507" i="8"/>
  <c r="AI507" i="8" s="1"/>
  <c r="AG507" i="8"/>
  <c r="AH526" i="8"/>
  <c r="AI526" i="8" s="1"/>
  <c r="AG526" i="8"/>
  <c r="AH525" i="8"/>
  <c r="AI525" i="8" s="1"/>
  <c r="AG525" i="8"/>
  <c r="AI524" i="8"/>
  <c r="AJ524" i="8" s="1"/>
  <c r="AH524" i="8"/>
  <c r="AG524" i="8"/>
  <c r="AH523" i="8"/>
  <c r="AI523" i="8" s="1"/>
  <c r="AG523" i="8"/>
  <c r="AH522" i="8"/>
  <c r="AI522" i="8" s="1"/>
  <c r="AG522" i="8"/>
  <c r="AH521" i="8"/>
  <c r="AI521" i="8" s="1"/>
  <c r="AG521" i="8"/>
  <c r="AH520" i="8"/>
  <c r="AI520" i="8" s="1"/>
  <c r="AJ520" i="8" s="1"/>
  <c r="AG520" i="8"/>
  <c r="AH519" i="8"/>
  <c r="AI519" i="8" s="1"/>
  <c r="AG519" i="8"/>
  <c r="AH518" i="8"/>
  <c r="AI518" i="8" s="1"/>
  <c r="AG518" i="8"/>
  <c r="AH517" i="8"/>
  <c r="AI517" i="8" s="1"/>
  <c r="AG517" i="8"/>
  <c r="AH516" i="8"/>
  <c r="AI516" i="8" s="1"/>
  <c r="AG516" i="8"/>
  <c r="AH515" i="8"/>
  <c r="AI515" i="8" s="1"/>
  <c r="AG515" i="8"/>
  <c r="AH514" i="8"/>
  <c r="AI514" i="8" s="1"/>
  <c r="AG514" i="8"/>
  <c r="AH513" i="8"/>
  <c r="AI513" i="8" s="1"/>
  <c r="AG513" i="8"/>
  <c r="AH512" i="8"/>
  <c r="AI512" i="8" s="1"/>
  <c r="AJ512" i="8" s="1"/>
  <c r="AG512" i="8"/>
  <c r="AH577" i="8"/>
  <c r="AI577" i="8" s="1"/>
  <c r="AG577" i="8"/>
  <c r="AH756" i="8"/>
  <c r="AI756" i="8" s="1"/>
  <c r="AG756" i="8"/>
  <c r="AH755" i="8"/>
  <c r="AI755" i="8" s="1"/>
  <c r="AG755" i="8"/>
  <c r="AH754" i="8"/>
  <c r="AI754" i="8" s="1"/>
  <c r="AJ754" i="8" s="1"/>
  <c r="AG754" i="8"/>
  <c r="AH753" i="8"/>
  <c r="AI753" i="8" s="1"/>
  <c r="AG753" i="8"/>
  <c r="AH752" i="8"/>
  <c r="AI752" i="8" s="1"/>
  <c r="AG752" i="8"/>
  <c r="AH709" i="8"/>
  <c r="AI709" i="8" s="1"/>
  <c r="AG709" i="8"/>
  <c r="AH708" i="8"/>
  <c r="AI708" i="8" s="1"/>
  <c r="AJ708" i="8" s="1"/>
  <c r="AG708" i="8"/>
  <c r="AH707" i="8"/>
  <c r="AI707" i="8" s="1"/>
  <c r="AG707" i="8"/>
  <c r="AH706" i="8"/>
  <c r="AI706" i="8" s="1"/>
  <c r="AG706" i="8"/>
  <c r="AH782" i="8"/>
  <c r="AI782" i="8" s="1"/>
  <c r="H85" i="9" s="1"/>
  <c r="I85" i="9" s="1"/>
  <c r="J85" i="9" s="1"/>
  <c r="AG782" i="8"/>
  <c r="AH669" i="8"/>
  <c r="AI669" i="8" s="1"/>
  <c r="AJ669" i="8" s="1"/>
  <c r="AG669" i="8"/>
  <c r="AH668" i="8"/>
  <c r="AI668" i="8" s="1"/>
  <c r="AG668" i="8"/>
  <c r="AH716" i="8"/>
  <c r="AI716" i="8" s="1"/>
  <c r="AG716" i="8"/>
  <c r="AH715" i="8"/>
  <c r="AI715" i="8" s="1"/>
  <c r="AG715" i="8"/>
  <c r="AH576" i="8"/>
  <c r="AI576" i="8" s="1"/>
  <c r="AJ576" i="8" s="1"/>
  <c r="AG576" i="8"/>
  <c r="AH575" i="8"/>
  <c r="AI575" i="8" s="1"/>
  <c r="AG575" i="8"/>
  <c r="AH574" i="8"/>
  <c r="AI574" i="8" s="1"/>
  <c r="AG574" i="8"/>
  <c r="AH573" i="8"/>
  <c r="AI573" i="8" s="1"/>
  <c r="AG573" i="8"/>
  <c r="AH572" i="8"/>
  <c r="AI572" i="8" s="1"/>
  <c r="AJ572" i="8" s="1"/>
  <c r="AG572" i="8"/>
  <c r="AH596" i="8"/>
  <c r="AI596" i="8" s="1"/>
  <c r="AG596" i="8"/>
  <c r="AH595" i="8"/>
  <c r="AI595" i="8" s="1"/>
  <c r="AG595" i="8"/>
  <c r="AH594" i="8"/>
  <c r="AI594" i="8" s="1"/>
  <c r="AG594" i="8"/>
  <c r="AH593" i="8"/>
  <c r="AI593" i="8" s="1"/>
  <c r="AJ593" i="8" s="1"/>
  <c r="AG593" i="8"/>
  <c r="AH592" i="8"/>
  <c r="AI592" i="8" s="1"/>
  <c r="AG592" i="8"/>
  <c r="AH705" i="8"/>
  <c r="AI705" i="8" s="1"/>
  <c r="AG705" i="8"/>
  <c r="AH620" i="8"/>
  <c r="AI620" i="8" s="1"/>
  <c r="AG620" i="8"/>
  <c r="AH619" i="8"/>
  <c r="AI619" i="8" s="1"/>
  <c r="AG619" i="8"/>
  <c r="AH571" i="8"/>
  <c r="AI571" i="8" s="1"/>
  <c r="AG571" i="8"/>
  <c r="AH570" i="8"/>
  <c r="AI570" i="8" s="1"/>
  <c r="AG570" i="8"/>
  <c r="AH569" i="8"/>
  <c r="AI569" i="8" s="1"/>
  <c r="AG569" i="8"/>
  <c r="AH568" i="8"/>
  <c r="AI568" i="8" s="1"/>
  <c r="AJ568" i="8" s="1"/>
  <c r="AG568" i="8"/>
  <c r="AH567" i="8"/>
  <c r="AI567" i="8" s="1"/>
  <c r="AG567" i="8"/>
  <c r="AH678" i="8"/>
  <c r="AI678" i="8" s="1"/>
  <c r="AG678" i="8"/>
  <c r="AH677" i="8"/>
  <c r="AI677" i="8" s="1"/>
  <c r="AG677" i="8"/>
  <c r="AH676" i="8"/>
  <c r="AI676" i="8" s="1"/>
  <c r="AJ676" i="8" s="1"/>
  <c r="AG676" i="8"/>
  <c r="AH661" i="8"/>
  <c r="AI661" i="8" s="1"/>
  <c r="AG661" i="8"/>
  <c r="AH683" i="8"/>
  <c r="AI683" i="8" s="1"/>
  <c r="AG683" i="8"/>
  <c r="AH660" i="8"/>
  <c r="AI660" i="8" s="1"/>
  <c r="AG660" i="8"/>
  <c r="AH659" i="8"/>
  <c r="AI659" i="8" s="1"/>
  <c r="AJ659" i="8" s="1"/>
  <c r="AG659" i="8"/>
  <c r="AH658" i="8"/>
  <c r="AI658" i="8" s="1"/>
  <c r="AG658" i="8"/>
  <c r="AH657" i="8"/>
  <c r="AI657" i="8" s="1"/>
  <c r="AG657" i="8"/>
  <c r="AH704" i="8"/>
  <c r="AI704" i="8" s="1"/>
  <c r="AG704" i="8"/>
  <c r="AH703" i="8"/>
  <c r="AI703" i="8" s="1"/>
  <c r="AJ703" i="8" s="1"/>
  <c r="AG703" i="8"/>
  <c r="AH702" i="8"/>
  <c r="AI702" i="8" s="1"/>
  <c r="AG702" i="8"/>
  <c r="AH701" i="8"/>
  <c r="AI701" i="8" s="1"/>
  <c r="AG701" i="8"/>
  <c r="AH700" i="8"/>
  <c r="AI700" i="8" s="1"/>
  <c r="AG700" i="8"/>
  <c r="AH656" i="8"/>
  <c r="AI656" i="8" s="1"/>
  <c r="AJ656" i="8" s="1"/>
  <c r="AG656" i="8"/>
  <c r="AH655" i="8"/>
  <c r="AI655" i="8" s="1"/>
  <c r="AG655" i="8"/>
  <c r="AH491" i="8"/>
  <c r="AI491" i="8" s="1"/>
  <c r="H60" i="9" s="1"/>
  <c r="I60" i="9" s="1"/>
  <c r="J60" i="9" s="1"/>
  <c r="AG491" i="8"/>
  <c r="AH506" i="8"/>
  <c r="AI506" i="8" s="1"/>
  <c r="AG506" i="8"/>
  <c r="AH505" i="8"/>
  <c r="AI505" i="8" s="1"/>
  <c r="AJ505" i="8" s="1"/>
  <c r="AG505" i="8"/>
  <c r="AH504" i="8"/>
  <c r="AI504" i="8" s="1"/>
  <c r="AG504" i="8"/>
  <c r="AH503" i="8"/>
  <c r="AI503" i="8" s="1"/>
  <c r="H63" i="9" s="1"/>
  <c r="I63" i="9" s="1"/>
  <c r="J63" i="9" s="1"/>
  <c r="AG503" i="8"/>
  <c r="AH502" i="8"/>
  <c r="AI502" i="8" s="1"/>
  <c r="AG502" i="8"/>
  <c r="AH531" i="8"/>
  <c r="AI531" i="8" s="1"/>
  <c r="AJ531" i="8" s="1"/>
  <c r="AG531" i="8"/>
  <c r="AH530" i="8"/>
  <c r="AI530" i="8" s="1"/>
  <c r="AG530" i="8"/>
  <c r="AH529" i="8"/>
  <c r="AI529" i="8" s="1"/>
  <c r="AG529" i="8"/>
  <c r="AI528" i="8"/>
  <c r="AH528" i="8"/>
  <c r="AG528" i="8"/>
  <c r="AH527" i="8"/>
  <c r="AI527" i="8" s="1"/>
  <c r="AJ527" i="8" s="1"/>
  <c r="AG527" i="8"/>
  <c r="AH699" i="8"/>
  <c r="AI699" i="8" s="1"/>
  <c r="AG699" i="8"/>
  <c r="AH698" i="8"/>
  <c r="AI698" i="8" s="1"/>
  <c r="AG698" i="8"/>
  <c r="AH682" i="8"/>
  <c r="AI682" i="8" s="1"/>
  <c r="AG682" i="8"/>
  <c r="AH697" i="8"/>
  <c r="AI697" i="8" s="1"/>
  <c r="AJ697" i="8" s="1"/>
  <c r="AG697" i="8"/>
  <c r="AH696" i="8"/>
  <c r="AI696" i="8" s="1"/>
  <c r="AG696" i="8"/>
  <c r="AH695" i="8"/>
  <c r="AI695" i="8" s="1"/>
  <c r="AG695" i="8"/>
  <c r="AH694" i="8"/>
  <c r="AI694" i="8" s="1"/>
  <c r="AG694" i="8"/>
  <c r="AH693" i="8"/>
  <c r="AI693" i="8" s="1"/>
  <c r="AJ693" i="8" s="1"/>
  <c r="AG693" i="8"/>
  <c r="AH667" i="8"/>
  <c r="AI667" i="8" s="1"/>
  <c r="AG667" i="8"/>
  <c r="AH666" i="8"/>
  <c r="AI666" i="8" s="1"/>
  <c r="AG666" i="8"/>
  <c r="AH692" i="8"/>
  <c r="AI692" i="8" s="1"/>
  <c r="AG692" i="8"/>
  <c r="AH691" i="8"/>
  <c r="AI691" i="8" s="1"/>
  <c r="AJ691" i="8" s="1"/>
  <c r="AG691" i="8"/>
  <c r="AH690" i="8"/>
  <c r="AI690" i="8" s="1"/>
  <c r="AG690" i="8"/>
  <c r="AH641" i="8"/>
  <c r="AI641" i="8" s="1"/>
  <c r="AG641" i="8"/>
  <c r="AH640" i="8"/>
  <c r="AI640" i="8" s="1"/>
  <c r="AG640" i="8"/>
  <c r="AH639" i="8"/>
  <c r="AI639" i="8" s="1"/>
  <c r="AJ639" i="8" s="1"/>
  <c r="AG639" i="8"/>
  <c r="AH638" i="8"/>
  <c r="AI638" i="8" s="1"/>
  <c r="AG638" i="8"/>
  <c r="AH637" i="8"/>
  <c r="AI637" i="8" s="1"/>
  <c r="AG637" i="8"/>
  <c r="AH689" i="8"/>
  <c r="AI689" i="8" s="1"/>
  <c r="AG689" i="8"/>
  <c r="AH688" i="8"/>
  <c r="AI688" i="8" s="1"/>
  <c r="AJ688" i="8" s="1"/>
  <c r="AG688" i="8"/>
  <c r="AH608" i="8"/>
  <c r="AI608" i="8" s="1"/>
  <c r="AG608" i="8"/>
  <c r="AH607" i="8"/>
  <c r="AI607" i="8" s="1"/>
  <c r="AG607" i="8"/>
  <c r="AH606" i="8"/>
  <c r="AI606" i="8" s="1"/>
  <c r="AG606" i="8"/>
  <c r="AH605" i="8"/>
  <c r="AI605" i="8" s="1"/>
  <c r="AF605" i="8" s="1"/>
  <c r="AG605" i="8"/>
  <c r="AH604" i="8"/>
  <c r="AI604" i="8" s="1"/>
  <c r="AG604" i="8"/>
  <c r="AH651" i="8"/>
  <c r="AI651" i="8" s="1"/>
  <c r="AG651" i="8"/>
  <c r="AH650" i="8"/>
  <c r="AI650" i="8" s="1"/>
  <c r="AG650" i="8"/>
  <c r="AH649" i="8"/>
  <c r="AI649" i="8" s="1"/>
  <c r="AJ649" i="8" s="1"/>
  <c r="AG649" i="8"/>
  <c r="AH648" i="8"/>
  <c r="AI648" i="8" s="1"/>
  <c r="AG648" i="8"/>
  <c r="AH647" i="8"/>
  <c r="AI647" i="8" s="1"/>
  <c r="AG647" i="8"/>
  <c r="AH681" i="8"/>
  <c r="AI681" i="8" s="1"/>
  <c r="AG681" i="8"/>
  <c r="AH680" i="8"/>
  <c r="AI680" i="8" s="1"/>
  <c r="AG680" i="8"/>
  <c r="AH636" i="8"/>
  <c r="AI636" i="8" s="1"/>
  <c r="AJ636" i="8" s="1"/>
  <c r="AG636" i="8"/>
  <c r="AH635" i="8"/>
  <c r="AI635" i="8" s="1"/>
  <c r="AG635" i="8"/>
  <c r="AH634" i="8"/>
  <c r="AI634" i="8" s="1"/>
  <c r="AG634" i="8"/>
  <c r="AH633" i="8"/>
  <c r="AI633" i="8" s="1"/>
  <c r="AJ633" i="8" s="1"/>
  <c r="AG633" i="8"/>
  <c r="AH632" i="8"/>
  <c r="AI632" i="8" s="1"/>
  <c r="AG632" i="8"/>
  <c r="AH687" i="8"/>
  <c r="AI687" i="8" s="1"/>
  <c r="AG687" i="8"/>
  <c r="AH686" i="8"/>
  <c r="AI686" i="8" s="1"/>
  <c r="AG686" i="8"/>
  <c r="AH685" i="8"/>
  <c r="AI685" i="8" s="1"/>
  <c r="AG685" i="8"/>
  <c r="AH631" i="8"/>
  <c r="AI631" i="8" s="1"/>
  <c r="AG631" i="8"/>
  <c r="AH630" i="8"/>
  <c r="AI630" i="8" s="1"/>
  <c r="AG630" i="8"/>
  <c r="AH675" i="8"/>
  <c r="AI675" i="8" s="1"/>
  <c r="AG675" i="8"/>
  <c r="AH674" i="8"/>
  <c r="AI674" i="8" s="1"/>
  <c r="AG674" i="8"/>
  <c r="AH673" i="8"/>
  <c r="AI673" i="8" s="1"/>
  <c r="AG673" i="8"/>
  <c r="AH672" i="8"/>
  <c r="AI672" i="8" s="1"/>
  <c r="AG672" i="8"/>
  <c r="AH671" i="8"/>
  <c r="AI671" i="8" s="1"/>
  <c r="AG671" i="8"/>
  <c r="AH646" i="8"/>
  <c r="AI646" i="8" s="1"/>
  <c r="AG646" i="8"/>
  <c r="AH645" i="8"/>
  <c r="AI645" i="8" s="1"/>
  <c r="AG645" i="8"/>
  <c r="AH644" i="8"/>
  <c r="AI644" i="8" s="1"/>
  <c r="AG644" i="8"/>
  <c r="AH643" i="8"/>
  <c r="AI643" i="8" s="1"/>
  <c r="AG643" i="8"/>
  <c r="AH642" i="8"/>
  <c r="AI642" i="8" s="1"/>
  <c r="AG642" i="8"/>
  <c r="AH714" i="8"/>
  <c r="AI714" i="8" s="1"/>
  <c r="AG714" i="8"/>
  <c r="AH713" i="8"/>
  <c r="AI713" i="8" s="1"/>
  <c r="AG713" i="8"/>
  <c r="AH712" i="8"/>
  <c r="AI712" i="8" s="1"/>
  <c r="AG712" i="8"/>
  <c r="AH711" i="8"/>
  <c r="AI711" i="8" s="1"/>
  <c r="AG711" i="8"/>
  <c r="AH710" i="8"/>
  <c r="AI710" i="8" s="1"/>
  <c r="AG710" i="8"/>
  <c r="AH490" i="8"/>
  <c r="AI490" i="8" s="1"/>
  <c r="AG490" i="8"/>
  <c r="AH489" i="8"/>
  <c r="AI489" i="8" s="1"/>
  <c r="AG489" i="8"/>
  <c r="AH488" i="8"/>
  <c r="AI488" i="8" s="1"/>
  <c r="AG488" i="8"/>
  <c r="AH487" i="8"/>
  <c r="AI487" i="8" s="1"/>
  <c r="AG487" i="8"/>
  <c r="AH486" i="8"/>
  <c r="AI486" i="8" s="1"/>
  <c r="AG486" i="8"/>
  <c r="H74" i="9" l="1"/>
  <c r="I74" i="9" s="1"/>
  <c r="J74" i="9" s="1"/>
  <c r="H80" i="9"/>
  <c r="I80" i="9" s="1"/>
  <c r="J80" i="9" s="1"/>
  <c r="H71" i="9"/>
  <c r="I71" i="9" s="1"/>
  <c r="J71" i="9" s="1"/>
  <c r="H82" i="9"/>
  <c r="I82" i="9" s="1"/>
  <c r="J82" i="9" s="1"/>
  <c r="AJ890" i="8"/>
  <c r="H65" i="9"/>
  <c r="I65" i="9" s="1"/>
  <c r="J65" i="9" s="1"/>
  <c r="H99" i="9"/>
  <c r="I99" i="9" s="1"/>
  <c r="J99" i="9" s="1"/>
  <c r="H98" i="9"/>
  <c r="I98" i="9" s="1"/>
  <c r="J98" i="9" s="1"/>
  <c r="AP7" i="9"/>
  <c r="AS6" i="9"/>
  <c r="AQ6" i="9"/>
  <c r="AR6" i="9"/>
  <c r="H93" i="9"/>
  <c r="I93" i="9" s="1"/>
  <c r="J93" i="9" s="1"/>
  <c r="H78" i="9"/>
  <c r="I78" i="9" s="1"/>
  <c r="J78" i="9" s="1"/>
  <c r="H90" i="9"/>
  <c r="I90" i="9" s="1"/>
  <c r="J90" i="9" s="1"/>
  <c r="H73" i="9"/>
  <c r="I73" i="9" s="1"/>
  <c r="J73" i="9" s="1"/>
  <c r="H84" i="9"/>
  <c r="I84" i="9" s="1"/>
  <c r="J84" i="9" s="1"/>
  <c r="H70" i="9"/>
  <c r="I70" i="9" s="1"/>
  <c r="J70" i="9" s="1"/>
  <c r="AF556" i="8"/>
  <c r="H67" i="9"/>
  <c r="I67" i="9" s="1"/>
  <c r="J67" i="9" s="1"/>
  <c r="AF614" i="8"/>
  <c r="AJ492" i="8"/>
  <c r="H66" i="9"/>
  <c r="I66" i="9" s="1"/>
  <c r="J66" i="9" s="1"/>
  <c r="H103" i="9"/>
  <c r="I103" i="9" s="1"/>
  <c r="J103" i="9" s="1"/>
  <c r="H77" i="9"/>
  <c r="I77" i="9" s="1"/>
  <c r="J77" i="9" s="1"/>
  <c r="AF544" i="8"/>
  <c r="H97" i="9"/>
  <c r="I97" i="9" s="1"/>
  <c r="J97" i="9" s="1"/>
  <c r="H92" i="9"/>
  <c r="I92" i="9" s="1"/>
  <c r="J92" i="9" s="1"/>
  <c r="H94" i="9"/>
  <c r="I94" i="9" s="1"/>
  <c r="J94" i="9" s="1"/>
  <c r="H101" i="9"/>
  <c r="I101" i="9" s="1"/>
  <c r="J101" i="9" s="1"/>
  <c r="H91" i="9"/>
  <c r="I91" i="9" s="1"/>
  <c r="J91" i="9" s="1"/>
  <c r="H86" i="9"/>
  <c r="I86" i="9" s="1"/>
  <c r="J86" i="9" s="1"/>
  <c r="H104" i="9"/>
  <c r="I104" i="9" s="1"/>
  <c r="J104" i="9" s="1"/>
  <c r="AJ619" i="8"/>
  <c r="H72" i="9"/>
  <c r="I72" i="9" s="1"/>
  <c r="J72" i="9" s="1"/>
  <c r="H79" i="9"/>
  <c r="I79" i="9" s="1"/>
  <c r="J79" i="9" s="1"/>
  <c r="H76" i="9"/>
  <c r="I76" i="9" s="1"/>
  <c r="J76" i="9" s="1"/>
  <c r="H69" i="9"/>
  <c r="I69" i="9" s="1"/>
  <c r="J69" i="9" s="1"/>
  <c r="AJ516" i="8"/>
  <c r="H64" i="9"/>
  <c r="I64" i="9" s="1"/>
  <c r="J64" i="9" s="1"/>
  <c r="AJ552" i="8"/>
  <c r="H68" i="9"/>
  <c r="I68" i="9" s="1"/>
  <c r="J68" i="9" s="1"/>
  <c r="H81" i="9"/>
  <c r="I81" i="9" s="1"/>
  <c r="J81" i="9" s="1"/>
  <c r="AF548" i="8"/>
  <c r="H106" i="9"/>
  <c r="I106" i="9" s="1"/>
  <c r="J106" i="9" s="1"/>
  <c r="H108" i="9"/>
  <c r="I108" i="9" s="1"/>
  <c r="J108" i="9" s="1"/>
  <c r="H61" i="9"/>
  <c r="I61" i="9" s="1"/>
  <c r="J61" i="9" s="1"/>
  <c r="H75" i="9"/>
  <c r="I75" i="9" s="1"/>
  <c r="J75" i="9" s="1"/>
  <c r="AJ864" i="8"/>
  <c r="AF864" i="8"/>
  <c r="AJ965" i="8"/>
  <c r="AF965" i="8"/>
  <c r="AJ954" i="8"/>
  <c r="AF954" i="8"/>
  <c r="AF566" i="8"/>
  <c r="AF542" i="8"/>
  <c r="AF886" i="8"/>
  <c r="AJ898" i="8"/>
  <c r="AF898" i="8"/>
  <c r="AJ989" i="8"/>
  <c r="AF989" i="8"/>
  <c r="AJ811" i="8"/>
  <c r="AF975" i="8"/>
  <c r="AF649" i="8"/>
  <c r="AF623" i="8"/>
  <c r="AF610" i="8"/>
  <c r="AF499" i="8"/>
  <c r="AF729" i="8"/>
  <c r="AF578" i="8"/>
  <c r="AF929" i="8"/>
  <c r="AF987" i="8"/>
  <c r="AJ488" i="8"/>
  <c r="AF488" i="8"/>
  <c r="AJ674" i="8"/>
  <c r="AF674" i="8"/>
  <c r="AJ642" i="8"/>
  <c r="AF642" i="8"/>
  <c r="AJ646" i="8"/>
  <c r="AF646" i="8"/>
  <c r="AJ632" i="8"/>
  <c r="AF632" i="8"/>
  <c r="AJ711" i="8"/>
  <c r="AF711" i="8"/>
  <c r="AJ685" i="8"/>
  <c r="AF685" i="8"/>
  <c r="AF680" i="8"/>
  <c r="AJ680" i="8"/>
  <c r="AJ555" i="8"/>
  <c r="AF555" i="8"/>
  <c r="AJ887" i="8"/>
  <c r="AF887" i="8"/>
  <c r="AJ873" i="8"/>
  <c r="AF873" i="8"/>
  <c r="AF848" i="8"/>
  <c r="AJ848" i="8"/>
  <c r="AF633" i="8"/>
  <c r="AJ605" i="8"/>
  <c r="AF688" i="8"/>
  <c r="AF639" i="8"/>
  <c r="AF691" i="8"/>
  <c r="AF693" i="8"/>
  <c r="AF697" i="8"/>
  <c r="AF527" i="8"/>
  <c r="AF531" i="8"/>
  <c r="AF505" i="8"/>
  <c r="AF656" i="8"/>
  <c r="AF703" i="8"/>
  <c r="AF659" i="8"/>
  <c r="AF676" i="8"/>
  <c r="AF568" i="8"/>
  <c r="AF619" i="8"/>
  <c r="AF593" i="8"/>
  <c r="AF572" i="8"/>
  <c r="AF576" i="8"/>
  <c r="AF669" i="8"/>
  <c r="AF708" i="8"/>
  <c r="AF754" i="8"/>
  <c r="AF512" i="8"/>
  <c r="AF516" i="8"/>
  <c r="AF520" i="8"/>
  <c r="AF524" i="8"/>
  <c r="AF508" i="8"/>
  <c r="AF552" i="8"/>
  <c r="AF719" i="8"/>
  <c r="AJ536" i="8"/>
  <c r="AF652" i="8"/>
  <c r="AJ652" i="8"/>
  <c r="AJ897" i="8"/>
  <c r="AF897" i="8"/>
  <c r="AJ877" i="8"/>
  <c r="AF877" i="8"/>
  <c r="AF979" i="8"/>
  <c r="AJ979" i="8"/>
  <c r="AJ932" i="8"/>
  <c r="AF932" i="8"/>
  <c r="AJ971" i="8"/>
  <c r="AF971" i="8"/>
  <c r="AJ792" i="8"/>
  <c r="AF792" i="8"/>
  <c r="AJ795" i="8"/>
  <c r="AF795" i="8"/>
  <c r="AJ853" i="8"/>
  <c r="AF853" i="8"/>
  <c r="AF718" i="8"/>
  <c r="AJ767" i="8"/>
  <c r="AF724" i="8"/>
  <c r="AJ930" i="8"/>
  <c r="AF930" i="8"/>
  <c r="AJ780" i="8"/>
  <c r="AF780" i="8"/>
  <c r="AF636" i="8"/>
  <c r="AF590" i="8"/>
  <c r="AJ781" i="8"/>
  <c r="AF781" i="8"/>
  <c r="AJ903" i="8"/>
  <c r="AF903" i="8"/>
  <c r="AJ904" i="8"/>
  <c r="AF904" i="8"/>
  <c r="AJ908" i="8"/>
  <c r="AF908" i="8"/>
  <c r="AJ891" i="8"/>
  <c r="AF891" i="8"/>
  <c r="AJ879" i="8"/>
  <c r="AF879" i="8"/>
  <c r="AJ883" i="8"/>
  <c r="AF883" i="8"/>
  <c r="AJ833" i="8"/>
  <c r="AF833" i="8"/>
  <c r="AJ937" i="8"/>
  <c r="AF937" i="8"/>
  <c r="AJ868" i="8"/>
  <c r="AF868" i="8"/>
  <c r="AJ945" i="8"/>
  <c r="AF945" i="8"/>
  <c r="AJ837" i="8"/>
  <c r="AF837" i="8"/>
  <c r="AJ817" i="8"/>
  <c r="AF817" i="8"/>
  <c r="AJ938" i="8"/>
  <c r="AF938" i="8"/>
  <c r="AJ821" i="8"/>
  <c r="AF821" i="8"/>
  <c r="AJ913" i="8"/>
  <c r="AF913" i="8"/>
  <c r="AJ917" i="8"/>
  <c r="AF917" i="8"/>
  <c r="AJ826" i="8"/>
  <c r="AF826" i="8"/>
  <c r="AJ941" i="8"/>
  <c r="AF941" i="8"/>
  <c r="AJ841" i="8"/>
  <c r="AF841" i="8"/>
  <c r="AJ920" i="8"/>
  <c r="AF920" i="8"/>
  <c r="AJ925" i="8"/>
  <c r="AF925" i="8"/>
  <c r="AJ786" i="8"/>
  <c r="AF786" i="8"/>
  <c r="AJ921" i="8"/>
  <c r="AF921" i="8"/>
  <c r="AJ885" i="8"/>
  <c r="AF885" i="8"/>
  <c r="AF878" i="8"/>
  <c r="AJ878" i="8"/>
  <c r="AJ949" i="8"/>
  <c r="AF949" i="8"/>
  <c r="AJ934" i="8"/>
  <c r="AF934" i="8"/>
  <c r="AJ843" i="8"/>
  <c r="AF843" i="8"/>
  <c r="AJ807" i="8"/>
  <c r="AF807" i="8"/>
  <c r="AJ800" i="8"/>
  <c r="AF800" i="8"/>
  <c r="AJ983" i="8"/>
  <c r="AF983" i="8"/>
  <c r="AF730" i="8"/>
  <c r="AJ634" i="8"/>
  <c r="AF634" i="8"/>
  <c r="AJ651" i="8"/>
  <c r="AF651" i="8"/>
  <c r="AJ540" i="8"/>
  <c r="AF540" i="8"/>
  <c r="AJ621" i="8"/>
  <c r="AF621" i="8"/>
  <c r="AJ546" i="8"/>
  <c r="AF546" i="8"/>
  <c r="AJ612" i="8"/>
  <c r="AF612" i="8"/>
  <c r="AJ584" i="8"/>
  <c r="AF584" i="8"/>
  <c r="AJ551" i="8"/>
  <c r="AF551" i="8"/>
  <c r="AJ487" i="8"/>
  <c r="AF487" i="8"/>
  <c r="AJ489" i="8"/>
  <c r="AF489" i="8"/>
  <c r="AJ710" i="8"/>
  <c r="AF710" i="8"/>
  <c r="AJ712" i="8"/>
  <c r="AF712" i="8"/>
  <c r="AJ714" i="8"/>
  <c r="AF714" i="8"/>
  <c r="AJ643" i="8"/>
  <c r="AF643" i="8"/>
  <c r="AJ645" i="8"/>
  <c r="AF645" i="8"/>
  <c r="AJ671" i="8"/>
  <c r="AF671" i="8"/>
  <c r="AJ673" i="8"/>
  <c r="AF673" i="8"/>
  <c r="AJ675" i="8"/>
  <c r="AF675" i="8"/>
  <c r="AJ631" i="8"/>
  <c r="AF631" i="8"/>
  <c r="AJ686" i="8"/>
  <c r="AF686" i="8"/>
  <c r="AJ647" i="8"/>
  <c r="AF647" i="8"/>
  <c r="AJ606" i="8"/>
  <c r="AF606" i="8"/>
  <c r="AJ608" i="8"/>
  <c r="AF608" i="8"/>
  <c r="AJ689" i="8"/>
  <c r="AF689" i="8"/>
  <c r="AJ638" i="8"/>
  <c r="AF638" i="8"/>
  <c r="AJ640" i="8"/>
  <c r="AF640" i="8"/>
  <c r="AJ690" i="8"/>
  <c r="AF690" i="8"/>
  <c r="AJ692" i="8"/>
  <c r="AF692" i="8"/>
  <c r="AJ667" i="8"/>
  <c r="AF667" i="8"/>
  <c r="AJ694" i="8"/>
  <c r="AF694" i="8"/>
  <c r="AJ696" i="8"/>
  <c r="AF696" i="8"/>
  <c r="AJ682" i="8"/>
  <c r="AF682" i="8"/>
  <c r="AJ699" i="8"/>
  <c r="AF699" i="8"/>
  <c r="AJ528" i="8"/>
  <c r="AF528" i="8"/>
  <c r="AJ530" i="8"/>
  <c r="AF530" i="8"/>
  <c r="AJ502" i="8"/>
  <c r="AF502" i="8"/>
  <c r="AJ504" i="8"/>
  <c r="AF504" i="8"/>
  <c r="AJ506" i="8"/>
  <c r="AF506" i="8"/>
  <c r="AJ655" i="8"/>
  <c r="AF655" i="8"/>
  <c r="AJ700" i="8"/>
  <c r="AF700" i="8"/>
  <c r="AJ702" i="8"/>
  <c r="AF702" i="8"/>
  <c r="AJ704" i="8"/>
  <c r="AF704" i="8"/>
  <c r="AJ658" i="8"/>
  <c r="AF658" i="8"/>
  <c r="AJ660" i="8"/>
  <c r="AF660" i="8"/>
  <c r="AJ661" i="8"/>
  <c r="AF661" i="8"/>
  <c r="AJ677" i="8"/>
  <c r="AF677" i="8"/>
  <c r="AJ567" i="8"/>
  <c r="AF567" i="8"/>
  <c r="AJ569" i="8"/>
  <c r="AF569" i="8"/>
  <c r="AJ571" i="8"/>
  <c r="AF571" i="8"/>
  <c r="AJ620" i="8"/>
  <c r="AF620" i="8"/>
  <c r="AJ592" i="8"/>
  <c r="AF592" i="8"/>
  <c r="AJ594" i="8"/>
  <c r="AF594" i="8"/>
  <c r="AJ596" i="8"/>
  <c r="AF596" i="8"/>
  <c r="AJ573" i="8"/>
  <c r="AF573" i="8"/>
  <c r="AJ575" i="8"/>
  <c r="AF575" i="8"/>
  <c r="AJ715" i="8"/>
  <c r="AF715" i="8"/>
  <c r="AJ668" i="8"/>
  <c r="AF668" i="8"/>
  <c r="AJ782" i="8"/>
  <c r="AF782" i="8"/>
  <c r="AJ707" i="8"/>
  <c r="AF707" i="8"/>
  <c r="AJ709" i="8"/>
  <c r="AF709" i="8"/>
  <c r="AJ753" i="8"/>
  <c r="AF753" i="8"/>
  <c r="AJ755" i="8"/>
  <c r="AF755" i="8"/>
  <c r="AJ577" i="8"/>
  <c r="AF577" i="8"/>
  <c r="AJ513" i="8"/>
  <c r="AF513" i="8"/>
  <c r="AJ515" i="8"/>
  <c r="AF515" i="8"/>
  <c r="AJ517" i="8"/>
  <c r="AF517" i="8"/>
  <c r="AJ519" i="8"/>
  <c r="AF519" i="8"/>
  <c r="AJ521" i="8"/>
  <c r="AF521" i="8"/>
  <c r="AJ523" i="8"/>
  <c r="AF523" i="8"/>
  <c r="AJ525" i="8"/>
  <c r="AF525" i="8"/>
  <c r="AJ507" i="8"/>
  <c r="AF507" i="8"/>
  <c r="AJ509" i="8"/>
  <c r="AF509" i="8"/>
  <c r="AJ511" i="8"/>
  <c r="AF511" i="8"/>
  <c r="AJ553" i="8"/>
  <c r="AF553" i="8"/>
  <c r="AJ628" i="8"/>
  <c r="AF628" i="8"/>
  <c r="AJ582" i="8"/>
  <c r="AF582" i="8"/>
  <c r="AJ583" i="8"/>
  <c r="AJ560" i="8"/>
  <c r="AF560" i="8"/>
  <c r="AJ600" i="8"/>
  <c r="AF600" i="8"/>
  <c r="AJ494" i="8"/>
  <c r="AF494" i="8"/>
  <c r="AJ625" i="8"/>
  <c r="AF625" i="8"/>
  <c r="AJ586" i="8"/>
  <c r="AF586" i="8"/>
  <c r="AJ617" i="8"/>
  <c r="AF617" i="8"/>
  <c r="AJ539" i="8"/>
  <c r="AF539" i="8"/>
  <c r="AJ543" i="8"/>
  <c r="AF543" i="8"/>
  <c r="AJ624" i="8"/>
  <c r="AF624" i="8"/>
  <c r="AJ579" i="8"/>
  <c r="AF579" i="8"/>
  <c r="AJ545" i="8"/>
  <c r="AF545" i="8"/>
  <c r="AJ532" i="8"/>
  <c r="AF532" i="8"/>
  <c r="AJ611" i="8"/>
  <c r="AF611" i="8"/>
  <c r="AJ613" i="8"/>
  <c r="AF613" i="8"/>
  <c r="AJ627" i="8"/>
  <c r="AJ585" i="8"/>
  <c r="AF585" i="8"/>
  <c r="AJ557" i="8"/>
  <c r="AF557" i="8"/>
  <c r="AJ616" i="8"/>
  <c r="AF616" i="8"/>
  <c r="AJ533" i="8"/>
  <c r="AF533" i="8"/>
  <c r="AJ497" i="8"/>
  <c r="AF497" i="8"/>
  <c r="AJ580" i="8"/>
  <c r="AF580" i="8"/>
  <c r="AJ597" i="8"/>
  <c r="AF597" i="8"/>
  <c r="AJ635" i="8"/>
  <c r="AF635" i="8"/>
  <c r="AJ650" i="8"/>
  <c r="AF650" i="8"/>
  <c r="AJ604" i="8"/>
  <c r="AF604" i="8"/>
  <c r="AJ486" i="8"/>
  <c r="AF486" i="8"/>
  <c r="AJ490" i="8"/>
  <c r="AF490" i="8"/>
  <c r="AJ713" i="8"/>
  <c r="AF713" i="8"/>
  <c r="AJ644" i="8"/>
  <c r="AF644" i="8"/>
  <c r="AJ672" i="8"/>
  <c r="AF672" i="8"/>
  <c r="AJ630" i="8"/>
  <c r="AF630" i="8"/>
  <c r="AJ687" i="8"/>
  <c r="AF687" i="8"/>
  <c r="AJ681" i="8"/>
  <c r="AF681" i="8"/>
  <c r="AJ648" i="8"/>
  <c r="AF648" i="8"/>
  <c r="AJ607" i="8"/>
  <c r="AF607" i="8"/>
  <c r="AJ637" i="8"/>
  <c r="AF637" i="8"/>
  <c r="AJ641" i="8"/>
  <c r="AF641" i="8"/>
  <c r="AJ666" i="8"/>
  <c r="AF666" i="8"/>
  <c r="AJ695" i="8"/>
  <c r="AF695" i="8"/>
  <c r="AJ698" i="8"/>
  <c r="AF698" i="8"/>
  <c r="AJ529" i="8"/>
  <c r="AF529" i="8"/>
  <c r="AJ503" i="8"/>
  <c r="AF503" i="8"/>
  <c r="AJ491" i="8"/>
  <c r="AF491" i="8"/>
  <c r="AJ701" i="8"/>
  <c r="AF701" i="8"/>
  <c r="AJ657" i="8"/>
  <c r="AF657" i="8"/>
  <c r="AJ683" i="8"/>
  <c r="AF683" i="8"/>
  <c r="AJ678" i="8"/>
  <c r="AF678" i="8"/>
  <c r="AJ570" i="8"/>
  <c r="AF570" i="8"/>
  <c r="AJ705" i="8"/>
  <c r="AF705" i="8"/>
  <c r="AJ595" i="8"/>
  <c r="AF595" i="8"/>
  <c r="AJ574" i="8"/>
  <c r="AF574" i="8"/>
  <c r="AJ716" i="8"/>
  <c r="AF716" i="8"/>
  <c r="AJ706" i="8"/>
  <c r="AF706" i="8"/>
  <c r="AJ752" i="8"/>
  <c r="AF752" i="8"/>
  <c r="AJ756" i="8"/>
  <c r="AF756" i="8"/>
  <c r="AJ514" i="8"/>
  <c r="AF514" i="8"/>
  <c r="AJ518" i="8"/>
  <c r="AF518" i="8"/>
  <c r="AJ522" i="8"/>
  <c r="AF522" i="8"/>
  <c r="AJ526" i="8"/>
  <c r="AF526" i="8"/>
  <c r="AJ510" i="8"/>
  <c r="AF510" i="8"/>
  <c r="AJ554" i="8"/>
  <c r="AF554" i="8"/>
  <c r="AJ629" i="8"/>
  <c r="AF629" i="8"/>
  <c r="AJ559" i="8"/>
  <c r="AF559" i="8"/>
  <c r="AJ561" i="8"/>
  <c r="AF561" i="8"/>
  <c r="AJ599" i="8"/>
  <c r="AF599" i="8"/>
  <c r="AJ495" i="8"/>
  <c r="AF495" i="8"/>
  <c r="AJ550" i="8"/>
  <c r="AF550" i="8"/>
  <c r="AJ603" i="8"/>
  <c r="AF603" i="8"/>
  <c r="AJ565" i="8"/>
  <c r="AF565" i="8"/>
  <c r="AJ535" i="8"/>
  <c r="AF535" i="8"/>
  <c r="AJ769" i="8"/>
  <c r="AF769" i="8"/>
  <c r="AJ797" i="8"/>
  <c r="AF797" i="8"/>
  <c r="AF558" i="8"/>
  <c r="AF549" i="8"/>
  <c r="AF615" i="8"/>
  <c r="AJ618" i="8"/>
  <c r="AF720" i="8"/>
  <c r="AF493" i="8"/>
  <c r="AJ496" i="8"/>
  <c r="AJ746" i="8"/>
  <c r="AF746" i="8"/>
  <c r="AJ748" i="8"/>
  <c r="AF748" i="8"/>
  <c r="AJ562" i="8"/>
  <c r="AJ588" i="8"/>
  <c r="AF588" i="8"/>
  <c r="AJ760" i="8"/>
  <c r="AF760" i="8"/>
  <c r="AJ762" i="8"/>
  <c r="AF762" i="8"/>
  <c r="AJ763" i="8"/>
  <c r="AJ722" i="8"/>
  <c r="AF722" i="8"/>
  <c r="AJ740" i="8"/>
  <c r="AF740" i="8"/>
  <c r="AJ725" i="8"/>
  <c r="AF725" i="8"/>
  <c r="AJ726" i="8"/>
  <c r="AJ538" i="8"/>
  <c r="AF538" i="8"/>
  <c r="AJ772" i="8"/>
  <c r="AF772" i="8"/>
  <c r="AJ774" i="8"/>
  <c r="AF774" i="8"/>
  <c r="AJ775" i="8"/>
  <c r="AJ654" i="8"/>
  <c r="AF654" i="8"/>
  <c r="AJ735" i="8"/>
  <c r="AF735" i="8"/>
  <c r="AJ663" i="8"/>
  <c r="AF663" i="8"/>
  <c r="AJ664" i="8"/>
  <c r="AJ501" i="8"/>
  <c r="AF501" i="8"/>
  <c r="AJ766" i="8"/>
  <c r="AF766" i="8"/>
  <c r="AJ727" i="8"/>
  <c r="AF727" i="8"/>
  <c r="AJ776" i="8"/>
  <c r="AF776" i="8"/>
  <c r="AJ962" i="8"/>
  <c r="AF962" i="8"/>
  <c r="AJ860" i="8"/>
  <c r="AF860" i="8"/>
  <c r="AF598" i="8"/>
  <c r="AJ601" i="8"/>
  <c r="AF721" i="8"/>
  <c r="AJ500" i="8"/>
  <c r="AF500" i="8"/>
  <c r="AJ744" i="8"/>
  <c r="AF744" i="8"/>
  <c r="AJ745" i="8"/>
  <c r="AJ564" i="8"/>
  <c r="AF564" i="8"/>
  <c r="AJ591" i="8"/>
  <c r="AF591" i="8"/>
  <c r="AJ758" i="8"/>
  <c r="AF758" i="8"/>
  <c r="AJ759" i="8"/>
  <c r="AJ765" i="8"/>
  <c r="AF765" i="8"/>
  <c r="AJ670" i="8"/>
  <c r="AF670" i="8"/>
  <c r="AJ749" i="8"/>
  <c r="AF749" i="8"/>
  <c r="AJ750" i="8"/>
  <c r="AJ534" i="8"/>
  <c r="AF534" i="8"/>
  <c r="AJ751" i="8"/>
  <c r="AF751" i="8"/>
  <c r="AJ770" i="8"/>
  <c r="AF770" i="8"/>
  <c r="AJ771" i="8"/>
  <c r="AJ777" i="8"/>
  <c r="AF777" i="8"/>
  <c r="AJ731" i="8"/>
  <c r="AF731" i="8"/>
  <c r="AJ733" i="8"/>
  <c r="AF733" i="8"/>
  <c r="AJ734" i="8"/>
  <c r="AF737" i="8"/>
  <c r="AJ737" i="8"/>
  <c r="AJ563" i="8"/>
  <c r="AF563" i="8"/>
  <c r="AJ757" i="8"/>
  <c r="AF757" i="8"/>
  <c r="AJ764" i="8"/>
  <c r="AF764" i="8"/>
  <c r="AJ739" i="8"/>
  <c r="AF739" i="8"/>
  <c r="AJ778" i="8"/>
  <c r="AF778" i="8"/>
  <c r="AJ732" i="8"/>
  <c r="AF732" i="8"/>
  <c r="AJ742" i="8"/>
  <c r="AF742" i="8"/>
  <c r="AJ871" i="8"/>
  <c r="AF871" i="8"/>
  <c r="AF541" i="8"/>
  <c r="AF622" i="8"/>
  <c r="AF626" i="8"/>
  <c r="AF581" i="8"/>
  <c r="AF547" i="8"/>
  <c r="AF609" i="8"/>
  <c r="AF602" i="8"/>
  <c r="AJ498" i="8"/>
  <c r="AF498" i="8"/>
  <c r="AJ747" i="8"/>
  <c r="AF747" i="8"/>
  <c r="AJ587" i="8"/>
  <c r="AF587" i="8"/>
  <c r="AJ589" i="8"/>
  <c r="AF589" i="8"/>
  <c r="AJ761" i="8"/>
  <c r="AF761" i="8"/>
  <c r="AJ768" i="8"/>
  <c r="AF768" i="8"/>
  <c r="AJ723" i="8"/>
  <c r="AF723" i="8"/>
  <c r="AJ741" i="8"/>
  <c r="AF741" i="8"/>
  <c r="AJ537" i="8"/>
  <c r="AF537" i="8"/>
  <c r="AJ728" i="8"/>
  <c r="AF728" i="8"/>
  <c r="AJ773" i="8"/>
  <c r="AF773" i="8"/>
  <c r="AJ653" i="8"/>
  <c r="AF653" i="8"/>
  <c r="AJ662" i="8"/>
  <c r="AF662" i="8"/>
  <c r="AJ736" i="8"/>
  <c r="AF736" i="8"/>
  <c r="AJ665" i="8"/>
  <c r="AF665" i="8"/>
  <c r="AJ679" i="8"/>
  <c r="AF679" i="8"/>
  <c r="AF717" i="8"/>
  <c r="AJ717" i="8"/>
  <c r="AJ743" i="8"/>
  <c r="AF743" i="8"/>
  <c r="AJ900" i="8"/>
  <c r="AF900" i="8"/>
  <c r="AJ902" i="8"/>
  <c r="AF902" i="8"/>
  <c r="AJ845" i="8"/>
  <c r="AF845" i="8"/>
  <c r="AJ847" i="8"/>
  <c r="AF847" i="8"/>
  <c r="AJ905" i="8"/>
  <c r="AF905" i="8"/>
  <c r="AJ907" i="8"/>
  <c r="AF907" i="8"/>
  <c r="AJ909" i="8"/>
  <c r="AF909" i="8"/>
  <c r="AJ911" i="8"/>
  <c r="AF911" i="8"/>
  <c r="AJ892" i="8"/>
  <c r="AF892" i="8"/>
  <c r="AJ894" i="8"/>
  <c r="AF894" i="8"/>
  <c r="AJ880" i="8"/>
  <c r="AF880" i="8"/>
  <c r="AJ882" i="8"/>
  <c r="AF882" i="8"/>
  <c r="AJ830" i="8"/>
  <c r="AF830" i="8"/>
  <c r="AJ832" i="8"/>
  <c r="AF832" i="8"/>
  <c r="AJ834" i="8"/>
  <c r="AF834" i="8"/>
  <c r="AJ936" i="8"/>
  <c r="AF936" i="8"/>
  <c r="AJ865" i="8"/>
  <c r="AF865" i="8"/>
  <c r="AJ867" i="8"/>
  <c r="AF867" i="8"/>
  <c r="AJ869" i="8"/>
  <c r="AF869" i="8"/>
  <c r="AJ944" i="8"/>
  <c r="AF944" i="8"/>
  <c r="AJ946" i="8"/>
  <c r="AF946" i="8"/>
  <c r="AJ836" i="8"/>
  <c r="AF836" i="8"/>
  <c r="AJ814" i="8"/>
  <c r="AF814" i="8"/>
  <c r="AJ816" i="8"/>
  <c r="AF816" i="8"/>
  <c r="AJ818" i="8"/>
  <c r="AF818" i="8"/>
  <c r="AJ948" i="8"/>
  <c r="AF948" i="8"/>
  <c r="AJ939" i="8"/>
  <c r="AF939" i="8"/>
  <c r="AJ820" i="8"/>
  <c r="AF820" i="8"/>
  <c r="AJ822" i="8"/>
  <c r="AF822" i="8"/>
  <c r="AJ923" i="8"/>
  <c r="AF923" i="8"/>
  <c r="AJ914" i="8"/>
  <c r="AF914" i="8"/>
  <c r="AJ916" i="8"/>
  <c r="AF916" i="8"/>
  <c r="AJ823" i="8"/>
  <c r="AF823" i="8"/>
  <c r="AJ825" i="8"/>
  <c r="AF825" i="8"/>
  <c r="AJ827" i="8"/>
  <c r="AF827" i="8"/>
  <c r="AJ940" i="8"/>
  <c r="AF940" i="8"/>
  <c r="AJ838" i="8"/>
  <c r="AF838" i="8"/>
  <c r="AJ840" i="8"/>
  <c r="AF840" i="8"/>
  <c r="AJ842" i="8"/>
  <c r="AF842" i="8"/>
  <c r="AJ919" i="8"/>
  <c r="AF919" i="8"/>
  <c r="AJ942" i="8"/>
  <c r="AF942" i="8"/>
  <c r="AJ924" i="8"/>
  <c r="AF924" i="8"/>
  <c r="AJ783" i="8"/>
  <c r="AF783" i="8"/>
  <c r="AJ785" i="8"/>
  <c r="AF785" i="8"/>
  <c r="AJ787" i="8"/>
  <c r="AF787" i="8"/>
  <c r="AJ927" i="8"/>
  <c r="AF927" i="8"/>
  <c r="AJ788" i="8"/>
  <c r="AF788" i="8"/>
  <c r="AJ884" i="8"/>
  <c r="AF884" i="8"/>
  <c r="AJ875" i="8"/>
  <c r="AF875" i="8"/>
  <c r="AJ876" i="8"/>
  <c r="AF876" i="8"/>
  <c r="AF970" i="8"/>
  <c r="AJ970" i="8"/>
  <c r="AF738" i="8"/>
  <c r="AF684" i="8"/>
  <c r="AJ874" i="8"/>
  <c r="AF874" i="8"/>
  <c r="AJ779" i="8"/>
  <c r="AF779" i="8"/>
  <c r="AJ901" i="8"/>
  <c r="AF901" i="8"/>
  <c r="AJ846" i="8"/>
  <c r="AF846" i="8"/>
  <c r="AJ906" i="8"/>
  <c r="AF906" i="8"/>
  <c r="AJ910" i="8"/>
  <c r="AF910" i="8"/>
  <c r="AJ893" i="8"/>
  <c r="AF893" i="8"/>
  <c r="AJ881" i="8"/>
  <c r="AF881" i="8"/>
  <c r="AJ831" i="8"/>
  <c r="AF831" i="8"/>
  <c r="AJ935" i="8"/>
  <c r="AF935" i="8"/>
  <c r="AJ866" i="8"/>
  <c r="AF866" i="8"/>
  <c r="AJ870" i="8"/>
  <c r="AF870" i="8"/>
  <c r="AJ835" i="8"/>
  <c r="AF835" i="8"/>
  <c r="AJ815" i="8"/>
  <c r="AF815" i="8"/>
  <c r="AJ947" i="8"/>
  <c r="AF947" i="8"/>
  <c r="AJ819" i="8"/>
  <c r="AF819" i="8"/>
  <c r="AJ922" i="8"/>
  <c r="AF922" i="8"/>
  <c r="AJ915" i="8"/>
  <c r="AF915" i="8"/>
  <c r="AJ824" i="8"/>
  <c r="AF824" i="8"/>
  <c r="AJ828" i="8"/>
  <c r="AF828" i="8"/>
  <c r="AJ839" i="8"/>
  <c r="AF839" i="8"/>
  <c r="AJ918" i="8"/>
  <c r="AF918" i="8"/>
  <c r="AJ943" i="8"/>
  <c r="AF943" i="8"/>
  <c r="AJ784" i="8"/>
  <c r="AF784" i="8"/>
  <c r="AJ926" i="8"/>
  <c r="AF926" i="8"/>
  <c r="AJ789" i="8"/>
  <c r="AF789" i="8"/>
  <c r="AJ896" i="8"/>
  <c r="AF896" i="8"/>
  <c r="AJ804" i="8"/>
  <c r="AF804" i="8"/>
  <c r="AJ889" i="8"/>
  <c r="AF889" i="8"/>
  <c r="AJ981" i="8"/>
  <c r="AF981" i="8"/>
  <c r="AJ951" i="8"/>
  <c r="AF951" i="8"/>
  <c r="AJ958" i="8"/>
  <c r="AF958" i="8"/>
  <c r="AJ850" i="8"/>
  <c r="AF850" i="8"/>
  <c r="AJ973" i="8"/>
  <c r="AF973" i="8"/>
  <c r="AJ790" i="8"/>
  <c r="AF790" i="8"/>
  <c r="AJ794" i="8"/>
  <c r="AF794" i="8"/>
  <c r="AJ809" i="8"/>
  <c r="AF809" i="8"/>
  <c r="AJ798" i="8"/>
  <c r="AF798" i="8"/>
  <c r="AJ803" i="8"/>
  <c r="AF803" i="8"/>
  <c r="AJ855" i="8"/>
  <c r="AF855" i="8"/>
  <c r="AJ985" i="8"/>
  <c r="AF985" i="8"/>
  <c r="AJ857" i="8"/>
  <c r="AF857" i="8"/>
  <c r="AJ859" i="8"/>
  <c r="AF859" i="8"/>
  <c r="AJ813" i="8"/>
  <c r="AF813" i="8"/>
  <c r="AJ977" i="8"/>
  <c r="AF977" i="8"/>
  <c r="AJ862" i="8"/>
  <c r="AF862" i="8"/>
  <c r="AJ960" i="8"/>
  <c r="AF960" i="8"/>
  <c r="AJ967" i="8"/>
  <c r="AF967" i="8"/>
  <c r="AJ956" i="8"/>
  <c r="AF956" i="8"/>
  <c r="AJ991" i="8"/>
  <c r="AF991" i="8"/>
  <c r="AF888" i="8"/>
  <c r="AJ928" i="8"/>
  <c r="AF928" i="8"/>
  <c r="AJ899" i="8"/>
  <c r="AF899" i="8"/>
  <c r="AJ961" i="8"/>
  <c r="AF961" i="8"/>
  <c r="AJ963" i="8"/>
  <c r="AF963" i="8"/>
  <c r="AJ969" i="8"/>
  <c r="AJ861" i="8"/>
  <c r="AF861" i="8"/>
  <c r="AJ872" i="8"/>
  <c r="AF872" i="8"/>
  <c r="AJ895" i="8"/>
  <c r="AF895" i="8"/>
  <c r="AJ912" i="8"/>
  <c r="AF912" i="8"/>
  <c r="AJ849" i="8"/>
  <c r="AF849" i="8"/>
  <c r="AJ980" i="8"/>
  <c r="AF980" i="8"/>
  <c r="AJ982" i="8"/>
  <c r="AF982" i="8"/>
  <c r="AJ950" i="8"/>
  <c r="AF950" i="8"/>
  <c r="AJ931" i="8"/>
  <c r="AF931" i="8"/>
  <c r="AJ957" i="8"/>
  <c r="AF957" i="8"/>
  <c r="AJ933" i="8"/>
  <c r="AF933" i="8"/>
  <c r="AJ952" i="8"/>
  <c r="AF952" i="8"/>
  <c r="AJ851" i="8"/>
  <c r="AF851" i="8"/>
  <c r="AJ972" i="8"/>
  <c r="AF972" i="8"/>
  <c r="AJ974" i="8"/>
  <c r="AF974" i="8"/>
  <c r="AJ844" i="8"/>
  <c r="AF844" i="8"/>
  <c r="AJ791" i="8"/>
  <c r="AF791" i="8"/>
  <c r="AJ793" i="8"/>
  <c r="AF793" i="8"/>
  <c r="AJ806" i="8"/>
  <c r="AF806" i="8"/>
  <c r="AJ808" i="8"/>
  <c r="AF808" i="8"/>
  <c r="AJ810" i="8"/>
  <c r="AF810" i="8"/>
  <c r="AJ796" i="8"/>
  <c r="AF796" i="8"/>
  <c r="AJ799" i="8"/>
  <c r="AF799" i="8"/>
  <c r="AJ801" i="8"/>
  <c r="AF801" i="8"/>
  <c r="AJ852" i="8"/>
  <c r="AF852" i="8"/>
  <c r="AJ854" i="8"/>
  <c r="AF854" i="8"/>
  <c r="AJ856" i="8"/>
  <c r="AF856" i="8"/>
  <c r="AJ984" i="8"/>
  <c r="AF984" i="8"/>
  <c r="AJ986" i="8"/>
  <c r="AF986" i="8"/>
  <c r="AJ858" i="8"/>
  <c r="AF858" i="8"/>
  <c r="AJ812" i="8"/>
  <c r="AF812" i="8"/>
  <c r="AJ829" i="8"/>
  <c r="AF829" i="8"/>
  <c r="AJ976" i="8"/>
  <c r="AF976" i="8"/>
  <c r="AJ968" i="8"/>
  <c r="AF968" i="8"/>
  <c r="AJ802" i="8"/>
  <c r="AF802" i="8"/>
  <c r="AJ863" i="8"/>
  <c r="AF863" i="8"/>
  <c r="AJ959" i="8"/>
  <c r="AF959" i="8"/>
  <c r="AJ964" i="8"/>
  <c r="AF964" i="8"/>
  <c r="AJ966" i="8"/>
  <c r="AF966" i="8"/>
  <c r="AJ953" i="8"/>
  <c r="AF953" i="8"/>
  <c r="AJ955" i="8"/>
  <c r="AF955" i="8"/>
  <c r="AJ988" i="8"/>
  <c r="AF988" i="8"/>
  <c r="AJ990" i="8"/>
  <c r="AF990" i="8"/>
  <c r="AJ992" i="8"/>
  <c r="AF992" i="8"/>
  <c r="AF805" i="8"/>
  <c r="AF978" i="8"/>
  <c r="AP8" i="9" l="1"/>
  <c r="AR7" i="9"/>
  <c r="AQ7" i="9"/>
  <c r="AS7" i="9"/>
  <c r="AP9" i="9" l="1"/>
  <c r="AS8" i="9"/>
  <c r="AR8" i="9"/>
  <c r="AQ8" i="9"/>
  <c r="AP10" i="9" l="1"/>
  <c r="AR9" i="9"/>
  <c r="AS9" i="9"/>
  <c r="AQ9" i="9"/>
  <c r="AP11" i="9" l="1"/>
  <c r="AS10" i="9"/>
  <c r="AQ10" i="9"/>
  <c r="AR10" i="9"/>
  <c r="AP12" i="9" l="1"/>
  <c r="AQ11" i="9"/>
  <c r="AR11" i="9"/>
  <c r="AS11" i="9"/>
  <c r="AP13" i="9" l="1"/>
  <c r="AS12" i="9"/>
  <c r="AR12" i="9"/>
  <c r="AQ12" i="9"/>
  <c r="AP14" i="9" l="1"/>
  <c r="AR13" i="9"/>
  <c r="AS13" i="9"/>
  <c r="AQ13" i="9"/>
  <c r="AP15" i="9" l="1"/>
  <c r="AS14" i="9"/>
  <c r="AQ14" i="9"/>
  <c r="AR14" i="9"/>
  <c r="AP16" i="9" l="1"/>
  <c r="AR15" i="9"/>
  <c r="AQ15" i="9"/>
  <c r="AS15" i="9"/>
  <c r="AP17" i="9" l="1"/>
  <c r="AR16" i="9"/>
  <c r="AQ16" i="9"/>
  <c r="AS16" i="9"/>
  <c r="AP18" i="9" l="1"/>
  <c r="AS17" i="9"/>
  <c r="AR17" i="9"/>
  <c r="AQ17" i="9"/>
  <c r="AP19" i="9" l="1"/>
  <c r="AQ18" i="9"/>
  <c r="AS18" i="9"/>
  <c r="AR18" i="9"/>
  <c r="AP20" i="9" l="1"/>
  <c r="AR19" i="9"/>
  <c r="AQ19" i="9"/>
  <c r="AS19" i="9"/>
  <c r="AP21" i="9" l="1"/>
  <c r="AQ20" i="9"/>
  <c r="AS20" i="9"/>
  <c r="AR20" i="9"/>
  <c r="AP22" i="9" l="1"/>
  <c r="AS21" i="9"/>
  <c r="AR21" i="9"/>
  <c r="AQ21" i="9"/>
  <c r="AP23" i="9" l="1"/>
  <c r="AS22" i="9"/>
  <c r="AQ22" i="9"/>
  <c r="AR22" i="9"/>
  <c r="AP24" i="9" l="1"/>
  <c r="AR23" i="9"/>
  <c r="AQ23" i="9"/>
  <c r="AS23" i="9"/>
  <c r="AP25" i="9" l="1"/>
  <c r="AS24" i="9"/>
  <c r="AQ24" i="9"/>
  <c r="AR24" i="9"/>
  <c r="AP26" i="9" l="1"/>
  <c r="AR25" i="9"/>
  <c r="AS25" i="9"/>
  <c r="AQ25" i="9"/>
  <c r="E2" i="9"/>
  <c r="B2" i="9"/>
  <c r="M2" i="8"/>
  <c r="AP27" i="9" l="1"/>
  <c r="AS26" i="9"/>
  <c r="AQ26" i="9"/>
  <c r="AR26" i="9"/>
  <c r="C11393" i="1"/>
  <c r="B11393" i="1"/>
  <c r="A11393" i="1"/>
  <c r="C11390" i="1"/>
  <c r="B11390" i="1"/>
  <c r="A11390" i="1"/>
  <c r="C11389" i="1"/>
  <c r="B11389" i="1"/>
  <c r="A11389" i="1"/>
  <c r="C11388" i="1"/>
  <c r="B11388" i="1"/>
  <c r="A11388" i="1"/>
  <c r="C11384" i="1"/>
  <c r="B11384" i="1"/>
  <c r="A11384" i="1"/>
  <c r="C11383" i="1"/>
  <c r="B11383" i="1"/>
  <c r="A11383" i="1"/>
  <c r="C11381" i="1"/>
  <c r="B11381" i="1"/>
  <c r="A11381" i="1"/>
  <c r="C11374" i="1"/>
  <c r="B11374" i="1"/>
  <c r="A11374" i="1"/>
  <c r="C11369" i="1"/>
  <c r="B11369" i="1"/>
  <c r="A11369" i="1"/>
  <c r="C11368" i="1"/>
  <c r="B11368" i="1"/>
  <c r="A11368" i="1"/>
  <c r="C11367" i="1"/>
  <c r="B11367" i="1"/>
  <c r="A11367" i="1"/>
  <c r="C11359" i="1"/>
  <c r="B11359" i="1"/>
  <c r="A11359" i="1"/>
  <c r="C11358" i="1"/>
  <c r="B11358" i="1"/>
  <c r="A11358" i="1"/>
  <c r="C11357" i="1"/>
  <c r="B11357" i="1"/>
  <c r="A11357" i="1"/>
  <c r="C11356" i="1"/>
  <c r="B11356" i="1"/>
  <c r="A11356" i="1"/>
  <c r="C11355" i="1"/>
  <c r="B11355" i="1"/>
  <c r="A11355" i="1"/>
  <c r="C11354" i="1"/>
  <c r="B11354" i="1"/>
  <c r="A11354" i="1"/>
  <c r="C11353" i="1"/>
  <c r="B11353" i="1"/>
  <c r="A11353" i="1"/>
  <c r="C11345" i="1"/>
  <c r="B11345" i="1"/>
  <c r="A11345" i="1"/>
  <c r="C11344" i="1"/>
  <c r="B11344" i="1"/>
  <c r="A11344" i="1"/>
  <c r="C11343" i="1"/>
  <c r="B11343" i="1"/>
  <c r="A11343" i="1"/>
  <c r="C11342" i="1"/>
  <c r="B11342" i="1"/>
  <c r="A11342" i="1"/>
  <c r="C11341" i="1"/>
  <c r="B11341" i="1"/>
  <c r="A11341" i="1"/>
  <c r="C11336" i="1"/>
  <c r="B11336" i="1"/>
  <c r="A11336" i="1"/>
  <c r="C11392" i="1"/>
  <c r="B11392" i="1"/>
  <c r="A11392" i="1"/>
  <c r="C11391" i="1"/>
  <c r="B11391" i="1"/>
  <c r="A11391" i="1"/>
  <c r="C11387" i="1"/>
  <c r="B11387" i="1"/>
  <c r="A11387" i="1"/>
  <c r="C11386" i="1"/>
  <c r="B11386" i="1"/>
  <c r="A11386" i="1"/>
  <c r="C11385" i="1"/>
  <c r="B11385" i="1"/>
  <c r="A11385" i="1"/>
  <c r="C11382" i="1"/>
  <c r="B11382" i="1"/>
  <c r="A11382" i="1"/>
  <c r="C11380" i="1"/>
  <c r="B11380" i="1"/>
  <c r="A11380" i="1"/>
  <c r="C11379" i="1"/>
  <c r="B11379" i="1"/>
  <c r="A11379" i="1"/>
  <c r="C11378" i="1"/>
  <c r="B11378" i="1"/>
  <c r="A11378" i="1"/>
  <c r="C11377" i="1"/>
  <c r="B11377" i="1"/>
  <c r="A11377" i="1"/>
  <c r="C11376" i="1"/>
  <c r="B11376" i="1"/>
  <c r="A11376" i="1"/>
  <c r="C11375" i="1"/>
  <c r="B11375" i="1"/>
  <c r="A11375" i="1"/>
  <c r="C11373" i="1"/>
  <c r="B11373" i="1"/>
  <c r="A11373" i="1"/>
  <c r="C11372" i="1"/>
  <c r="B11372" i="1"/>
  <c r="A11372" i="1"/>
  <c r="C11371" i="1"/>
  <c r="B11371" i="1"/>
  <c r="A11371" i="1"/>
  <c r="C11370" i="1"/>
  <c r="B11370" i="1"/>
  <c r="A11370" i="1"/>
  <c r="C11366" i="1"/>
  <c r="B11366" i="1"/>
  <c r="A11366" i="1"/>
  <c r="C11365" i="1"/>
  <c r="B11365" i="1"/>
  <c r="A11365" i="1"/>
  <c r="C11364" i="1"/>
  <c r="B11364" i="1"/>
  <c r="A11364" i="1"/>
  <c r="C11363" i="1"/>
  <c r="B11363" i="1"/>
  <c r="A11363" i="1"/>
  <c r="C11362" i="1"/>
  <c r="B11362" i="1"/>
  <c r="A11362" i="1"/>
  <c r="C11361" i="1"/>
  <c r="B11361" i="1"/>
  <c r="A11361" i="1"/>
  <c r="C11360" i="1"/>
  <c r="B11360" i="1"/>
  <c r="A11360" i="1"/>
  <c r="C11352" i="1"/>
  <c r="B11352" i="1"/>
  <c r="A11352" i="1"/>
  <c r="C11351" i="1"/>
  <c r="B11351" i="1"/>
  <c r="A11351" i="1"/>
  <c r="C11350" i="1"/>
  <c r="B11350" i="1"/>
  <c r="A11350" i="1"/>
  <c r="C11349" i="1"/>
  <c r="B11349" i="1"/>
  <c r="A11349" i="1"/>
  <c r="C11348" i="1"/>
  <c r="B11348" i="1"/>
  <c r="A11348" i="1"/>
  <c r="C11347" i="1"/>
  <c r="B11347" i="1"/>
  <c r="A11347" i="1"/>
  <c r="C11346" i="1"/>
  <c r="B11346" i="1"/>
  <c r="A11346" i="1"/>
  <c r="C11340" i="1"/>
  <c r="B11340" i="1"/>
  <c r="A11340" i="1"/>
  <c r="C11339" i="1"/>
  <c r="B11339" i="1"/>
  <c r="A11339" i="1"/>
  <c r="C11338" i="1"/>
  <c r="B11338" i="1"/>
  <c r="A11338" i="1"/>
  <c r="C11337" i="1"/>
  <c r="B11337" i="1"/>
  <c r="A11337" i="1"/>
  <c r="C11335" i="1"/>
  <c r="B11335" i="1"/>
  <c r="A11335" i="1"/>
  <c r="C11334" i="1"/>
  <c r="B11334" i="1"/>
  <c r="A11334" i="1"/>
  <c r="C11333" i="1"/>
  <c r="B11333" i="1"/>
  <c r="A11333" i="1"/>
  <c r="C11332" i="1"/>
  <c r="B11332" i="1"/>
  <c r="A11332" i="1"/>
  <c r="C11331" i="1"/>
  <c r="B11331" i="1"/>
  <c r="A11331" i="1"/>
  <c r="C11330" i="1"/>
  <c r="B11330" i="1"/>
  <c r="A11330" i="1"/>
  <c r="C11329" i="1"/>
  <c r="B11329" i="1"/>
  <c r="A11329" i="1"/>
  <c r="C11328" i="1"/>
  <c r="B11328" i="1"/>
  <c r="A11328" i="1"/>
  <c r="C11327" i="1"/>
  <c r="B11327" i="1"/>
  <c r="A11327" i="1"/>
  <c r="C11326" i="1"/>
  <c r="B11326" i="1"/>
  <c r="A11326" i="1"/>
  <c r="C11325" i="1"/>
  <c r="B11325" i="1"/>
  <c r="A11325" i="1"/>
  <c r="C11306" i="1"/>
  <c r="B11306" i="1"/>
  <c r="A11306" i="1"/>
  <c r="C11305" i="1"/>
  <c r="B11305" i="1"/>
  <c r="A11305" i="1"/>
  <c r="C11304" i="1"/>
  <c r="B11304" i="1"/>
  <c r="A11304" i="1"/>
  <c r="C11303" i="1"/>
  <c r="B11303" i="1"/>
  <c r="A11303" i="1"/>
  <c r="C11301" i="1"/>
  <c r="B11301" i="1"/>
  <c r="A11301" i="1"/>
  <c r="C11302" i="1"/>
  <c r="B11302" i="1"/>
  <c r="A11302" i="1"/>
  <c r="C11300" i="1"/>
  <c r="B11300" i="1"/>
  <c r="A11300" i="1"/>
  <c r="C11323" i="1"/>
  <c r="B11323" i="1"/>
  <c r="A11323" i="1"/>
  <c r="C11322" i="1"/>
  <c r="B11322" i="1"/>
  <c r="A11322" i="1"/>
  <c r="C11317" i="1"/>
  <c r="B11317" i="1"/>
  <c r="A11317" i="1"/>
  <c r="C11316" i="1"/>
  <c r="B11316" i="1"/>
  <c r="A11316" i="1"/>
  <c r="C11315" i="1"/>
  <c r="B11315" i="1"/>
  <c r="A11315" i="1"/>
  <c r="C11314" i="1"/>
  <c r="B11314" i="1"/>
  <c r="A11314" i="1"/>
  <c r="C11313" i="1"/>
  <c r="B11313" i="1"/>
  <c r="A11313" i="1"/>
  <c r="C11312" i="1"/>
  <c r="B11312" i="1"/>
  <c r="A11312" i="1"/>
  <c r="C11310" i="1"/>
  <c r="B11310" i="1"/>
  <c r="A11310" i="1"/>
  <c r="C11324" i="1"/>
  <c r="B11324" i="1"/>
  <c r="A11324" i="1"/>
  <c r="C11321" i="1"/>
  <c r="B11321" i="1"/>
  <c r="A11321" i="1"/>
  <c r="C11320" i="1"/>
  <c r="B11320" i="1"/>
  <c r="A11320" i="1"/>
  <c r="C11319" i="1"/>
  <c r="B11319" i="1"/>
  <c r="A11319" i="1"/>
  <c r="C11318" i="1"/>
  <c r="B11318" i="1"/>
  <c r="A11318" i="1"/>
  <c r="C11311" i="1"/>
  <c r="B11311" i="1"/>
  <c r="A11311" i="1"/>
  <c r="C11309" i="1"/>
  <c r="B11309" i="1"/>
  <c r="A11309" i="1"/>
  <c r="C11308" i="1"/>
  <c r="B11308" i="1"/>
  <c r="A11308" i="1"/>
  <c r="C11307" i="1"/>
  <c r="B11307" i="1"/>
  <c r="A11307" i="1"/>
  <c r="C11296" i="1"/>
  <c r="B11296" i="1"/>
  <c r="A11296" i="1"/>
  <c r="C11295" i="1"/>
  <c r="B11295" i="1"/>
  <c r="A11295" i="1"/>
  <c r="C11298" i="1"/>
  <c r="B11298" i="1"/>
  <c r="A11298" i="1"/>
  <c r="C11297" i="1"/>
  <c r="B11297" i="1"/>
  <c r="A11297" i="1"/>
  <c r="C11294" i="1"/>
  <c r="B11294" i="1"/>
  <c r="A11294" i="1"/>
  <c r="C11299" i="1"/>
  <c r="B11299" i="1"/>
  <c r="A11299" i="1"/>
  <c r="C11290" i="1"/>
  <c r="B11290" i="1"/>
  <c r="A11290" i="1"/>
  <c r="C11289" i="1"/>
  <c r="B11289" i="1"/>
  <c r="A11289" i="1"/>
  <c r="C11288" i="1"/>
  <c r="B11288" i="1"/>
  <c r="A11288" i="1"/>
  <c r="C11287" i="1"/>
  <c r="B11287" i="1"/>
  <c r="A11287" i="1"/>
  <c r="C11286" i="1"/>
  <c r="B11286" i="1"/>
  <c r="A11286" i="1"/>
  <c r="C11285" i="1"/>
  <c r="B11285" i="1"/>
  <c r="A11285" i="1"/>
  <c r="C11284" i="1"/>
  <c r="B11284" i="1"/>
  <c r="A11284" i="1"/>
  <c r="C11283" i="1"/>
  <c r="B11283" i="1"/>
  <c r="A11283" i="1"/>
  <c r="C11282" i="1"/>
  <c r="B11282" i="1"/>
  <c r="A11282" i="1"/>
  <c r="C11281" i="1"/>
  <c r="B11281" i="1"/>
  <c r="A11281" i="1"/>
  <c r="C11280" i="1"/>
  <c r="B11280" i="1"/>
  <c r="A11280" i="1"/>
  <c r="C11279" i="1"/>
  <c r="B11279" i="1"/>
  <c r="A11279" i="1"/>
  <c r="C11278" i="1"/>
  <c r="B11278" i="1"/>
  <c r="A11278" i="1"/>
  <c r="C11277" i="1"/>
  <c r="B11277" i="1"/>
  <c r="A11277" i="1"/>
  <c r="C11276" i="1"/>
  <c r="B11276" i="1"/>
  <c r="A11276" i="1"/>
  <c r="C11275" i="1"/>
  <c r="B11275" i="1"/>
  <c r="A11275" i="1"/>
  <c r="C11272" i="1"/>
  <c r="B11272" i="1"/>
  <c r="A11272" i="1"/>
  <c r="C11271" i="1"/>
  <c r="B11271" i="1"/>
  <c r="A11271" i="1"/>
  <c r="C11270" i="1"/>
  <c r="B11270" i="1"/>
  <c r="A11270" i="1"/>
  <c r="C11269" i="1"/>
  <c r="B11269" i="1"/>
  <c r="A11269" i="1"/>
  <c r="C11268" i="1"/>
  <c r="B11268" i="1"/>
  <c r="A11268" i="1"/>
  <c r="C11267" i="1"/>
  <c r="B11267" i="1"/>
  <c r="A11267" i="1"/>
  <c r="C11266" i="1"/>
  <c r="B11266" i="1"/>
  <c r="A11266" i="1"/>
  <c r="C11255" i="1"/>
  <c r="B11255" i="1"/>
  <c r="A11255" i="1"/>
  <c r="C11254" i="1"/>
  <c r="B11254" i="1"/>
  <c r="A11254" i="1"/>
  <c r="C11250" i="1"/>
  <c r="B11250" i="1"/>
  <c r="A11250" i="1"/>
  <c r="C11274" i="1"/>
  <c r="B11274" i="1"/>
  <c r="A11274" i="1"/>
  <c r="C11273" i="1"/>
  <c r="B11273" i="1"/>
  <c r="A11273" i="1"/>
  <c r="C11265" i="1"/>
  <c r="B11265" i="1"/>
  <c r="A11265" i="1"/>
  <c r="C11264" i="1"/>
  <c r="B11264" i="1"/>
  <c r="A11264" i="1"/>
  <c r="C11263" i="1"/>
  <c r="B11263" i="1"/>
  <c r="A11263" i="1"/>
  <c r="C11262" i="1"/>
  <c r="B11262" i="1"/>
  <c r="A11262" i="1"/>
  <c r="C11261" i="1"/>
  <c r="B11261" i="1"/>
  <c r="A11261" i="1"/>
  <c r="C11260" i="1"/>
  <c r="B11260" i="1"/>
  <c r="A11260" i="1"/>
  <c r="C11259" i="1"/>
  <c r="B11259" i="1"/>
  <c r="A11259" i="1"/>
  <c r="C11258" i="1"/>
  <c r="B11258" i="1"/>
  <c r="A11258" i="1"/>
  <c r="C11257" i="1"/>
  <c r="B11257" i="1"/>
  <c r="A11257" i="1"/>
  <c r="C11256" i="1"/>
  <c r="B11256" i="1"/>
  <c r="A11256" i="1"/>
  <c r="C11253" i="1"/>
  <c r="B11253" i="1"/>
  <c r="A11253" i="1"/>
  <c r="C11252" i="1"/>
  <c r="B11252" i="1"/>
  <c r="A11252" i="1"/>
  <c r="C11251" i="1"/>
  <c r="B11251" i="1"/>
  <c r="A11251" i="1"/>
  <c r="C11293" i="1"/>
  <c r="B11293" i="1"/>
  <c r="A11293" i="1"/>
  <c r="C11291" i="1"/>
  <c r="B11291" i="1"/>
  <c r="A11291" i="1"/>
  <c r="C11292" i="1"/>
  <c r="B11292" i="1"/>
  <c r="A11292" i="1"/>
  <c r="C11233" i="1"/>
  <c r="B11233" i="1"/>
  <c r="A11233" i="1"/>
  <c r="C11232" i="1"/>
  <c r="B11232" i="1"/>
  <c r="A11232" i="1"/>
  <c r="C11231" i="1"/>
  <c r="B11231" i="1"/>
  <c r="A11231" i="1"/>
  <c r="C11249" i="1"/>
  <c r="B11249" i="1"/>
  <c r="A11249" i="1"/>
  <c r="C11248" i="1"/>
  <c r="B11248" i="1"/>
  <c r="A11248" i="1"/>
  <c r="C11247" i="1"/>
  <c r="B11247" i="1"/>
  <c r="A11247" i="1"/>
  <c r="C11246" i="1"/>
  <c r="B11246" i="1"/>
  <c r="A11246" i="1"/>
  <c r="C11245" i="1"/>
  <c r="B11245" i="1"/>
  <c r="A11245" i="1"/>
  <c r="C11244" i="1"/>
  <c r="B11244" i="1"/>
  <c r="A11244" i="1"/>
  <c r="C11243" i="1"/>
  <c r="B11243" i="1"/>
  <c r="A11243" i="1"/>
  <c r="C11241" i="1"/>
  <c r="B11241" i="1"/>
  <c r="A11241" i="1"/>
  <c r="C11240" i="1"/>
  <c r="B11240" i="1"/>
  <c r="A11240" i="1"/>
  <c r="C11236" i="1"/>
  <c r="B11236" i="1"/>
  <c r="A11236" i="1"/>
  <c r="C11235" i="1"/>
  <c r="B11235" i="1"/>
  <c r="A11235" i="1"/>
  <c r="C11242" i="1"/>
  <c r="B11242" i="1"/>
  <c r="A11242" i="1"/>
  <c r="C11239" i="1"/>
  <c r="B11239" i="1"/>
  <c r="A11239" i="1"/>
  <c r="C11238" i="1"/>
  <c r="B11238" i="1"/>
  <c r="A11238" i="1"/>
  <c r="C11237" i="1"/>
  <c r="B11237" i="1"/>
  <c r="A11237" i="1"/>
  <c r="C11234" i="1"/>
  <c r="B11234" i="1"/>
  <c r="A11234" i="1"/>
  <c r="C11230" i="1"/>
  <c r="B11230" i="1"/>
  <c r="A11230" i="1"/>
  <c r="C11229" i="1"/>
  <c r="B11229" i="1"/>
  <c r="A11229" i="1"/>
  <c r="C11227" i="1"/>
  <c r="B11227" i="1"/>
  <c r="A11227" i="1"/>
  <c r="C11228" i="1"/>
  <c r="B11228" i="1"/>
  <c r="A11228" i="1"/>
  <c r="C11226" i="1"/>
  <c r="B11226" i="1"/>
  <c r="A11226" i="1"/>
  <c r="C11225" i="1"/>
  <c r="B11225" i="1"/>
  <c r="A11225" i="1"/>
  <c r="C11224" i="1"/>
  <c r="B11224" i="1"/>
  <c r="A11224" i="1"/>
  <c r="C11223" i="1"/>
  <c r="B11223" i="1"/>
  <c r="A11223" i="1"/>
  <c r="C11222" i="1"/>
  <c r="B11222" i="1"/>
  <c r="A11222" i="1"/>
  <c r="C11221" i="1"/>
  <c r="B11221" i="1"/>
  <c r="A11221" i="1"/>
  <c r="C11220" i="1"/>
  <c r="B11220" i="1"/>
  <c r="A11220" i="1"/>
  <c r="C11219" i="1"/>
  <c r="B11219" i="1"/>
  <c r="A11219" i="1"/>
  <c r="C11218" i="1"/>
  <c r="B11218" i="1"/>
  <c r="A11218" i="1"/>
  <c r="C11217" i="1"/>
  <c r="B11217" i="1"/>
  <c r="A11217" i="1"/>
  <c r="C11216" i="1"/>
  <c r="B11216" i="1"/>
  <c r="A11216" i="1"/>
  <c r="C11215" i="1"/>
  <c r="B11215" i="1"/>
  <c r="A11215" i="1"/>
  <c r="C11190" i="1"/>
  <c r="B11190" i="1"/>
  <c r="A11190" i="1"/>
  <c r="C11185" i="1"/>
  <c r="B11185" i="1"/>
  <c r="A11185" i="1"/>
  <c r="C11184" i="1"/>
  <c r="B11184" i="1"/>
  <c r="A11184" i="1"/>
  <c r="C11183" i="1"/>
  <c r="B11183" i="1"/>
  <c r="A11183" i="1"/>
  <c r="C11182" i="1"/>
  <c r="B11182" i="1"/>
  <c r="A11182" i="1"/>
  <c r="C11181" i="1"/>
  <c r="B11181" i="1"/>
  <c r="A11181" i="1"/>
  <c r="C11180" i="1"/>
  <c r="B11180" i="1"/>
  <c r="A11180" i="1"/>
  <c r="C11177" i="1"/>
  <c r="B11177" i="1"/>
  <c r="A11177" i="1"/>
  <c r="C11176" i="1"/>
  <c r="B11176" i="1"/>
  <c r="A11176" i="1"/>
  <c r="C11175" i="1"/>
  <c r="B11175" i="1"/>
  <c r="A11175" i="1"/>
  <c r="C11172" i="1"/>
  <c r="B11172" i="1"/>
  <c r="A11172" i="1"/>
  <c r="C11171" i="1"/>
  <c r="B11171" i="1"/>
  <c r="A11171" i="1"/>
  <c r="C11189" i="1"/>
  <c r="B11189" i="1"/>
  <c r="A11189" i="1"/>
  <c r="C11188" i="1"/>
  <c r="B11188" i="1"/>
  <c r="A11188" i="1"/>
  <c r="C11187" i="1"/>
  <c r="B11187" i="1"/>
  <c r="A11187" i="1"/>
  <c r="C11179" i="1"/>
  <c r="B11179" i="1"/>
  <c r="A11179" i="1"/>
  <c r="C11178" i="1"/>
  <c r="B11178" i="1"/>
  <c r="A11178" i="1"/>
  <c r="C11174" i="1"/>
  <c r="B11174" i="1"/>
  <c r="A11174" i="1"/>
  <c r="C11173" i="1"/>
  <c r="B11173" i="1"/>
  <c r="A11173" i="1"/>
  <c r="C11170" i="1"/>
  <c r="B11170" i="1"/>
  <c r="A11170" i="1"/>
  <c r="C11186" i="1"/>
  <c r="B11186" i="1"/>
  <c r="A11186" i="1"/>
  <c r="C11213" i="1"/>
  <c r="B11213" i="1"/>
  <c r="A11213" i="1"/>
  <c r="C11214" i="1"/>
  <c r="B11214" i="1"/>
  <c r="A11214" i="1"/>
  <c r="C11212" i="1"/>
  <c r="B11212" i="1"/>
  <c r="A11212" i="1"/>
  <c r="C11209" i="1"/>
  <c r="B11209" i="1"/>
  <c r="A11209" i="1"/>
  <c r="C11208" i="1"/>
  <c r="B11208" i="1"/>
  <c r="A11208" i="1"/>
  <c r="C11207" i="1"/>
  <c r="B11207" i="1"/>
  <c r="A11207" i="1"/>
  <c r="C11203" i="1"/>
  <c r="B11203" i="1"/>
  <c r="A11203" i="1"/>
  <c r="C11202" i="1"/>
  <c r="B11202" i="1"/>
  <c r="A11202" i="1"/>
  <c r="C11201" i="1"/>
  <c r="B11201" i="1"/>
  <c r="A11201" i="1"/>
  <c r="C11197" i="1"/>
  <c r="B11197" i="1"/>
  <c r="A11197" i="1"/>
  <c r="C11196" i="1"/>
  <c r="B11196" i="1"/>
  <c r="A11196" i="1"/>
  <c r="C11192" i="1"/>
  <c r="B11192" i="1"/>
  <c r="A11192" i="1"/>
  <c r="C11211" i="1"/>
  <c r="B11211" i="1"/>
  <c r="A11211" i="1"/>
  <c r="C11210" i="1"/>
  <c r="B11210" i="1"/>
  <c r="A11210" i="1"/>
  <c r="C11206" i="1"/>
  <c r="B11206" i="1"/>
  <c r="A11206" i="1"/>
  <c r="C11205" i="1"/>
  <c r="B11205" i="1"/>
  <c r="A11205" i="1"/>
  <c r="C11204" i="1"/>
  <c r="B11204" i="1"/>
  <c r="A11204" i="1"/>
  <c r="C11200" i="1"/>
  <c r="B11200" i="1"/>
  <c r="A11200" i="1"/>
  <c r="C11199" i="1"/>
  <c r="B11199" i="1"/>
  <c r="A11199" i="1"/>
  <c r="C11198" i="1"/>
  <c r="B11198" i="1"/>
  <c r="A11198" i="1"/>
  <c r="C11195" i="1"/>
  <c r="B11195" i="1"/>
  <c r="A11195" i="1"/>
  <c r="C11194" i="1"/>
  <c r="B11194" i="1"/>
  <c r="A11194" i="1"/>
  <c r="C11193" i="1"/>
  <c r="B11193" i="1"/>
  <c r="A11193" i="1"/>
  <c r="C11191" i="1"/>
  <c r="B11191" i="1"/>
  <c r="A11191" i="1"/>
  <c r="C11154" i="1"/>
  <c r="B11154" i="1"/>
  <c r="A11154" i="1"/>
  <c r="C11153" i="1"/>
  <c r="B11153" i="1"/>
  <c r="A11153" i="1"/>
  <c r="C11150" i="1"/>
  <c r="B11150" i="1"/>
  <c r="A11150" i="1"/>
  <c r="C11149" i="1"/>
  <c r="B11149" i="1"/>
  <c r="A11149" i="1"/>
  <c r="C11148" i="1"/>
  <c r="B11148" i="1"/>
  <c r="A11148" i="1"/>
  <c r="C11142" i="1"/>
  <c r="B11142" i="1"/>
  <c r="A11142" i="1"/>
  <c r="C11141" i="1"/>
  <c r="B11141" i="1"/>
  <c r="A11141" i="1"/>
  <c r="C11140" i="1"/>
  <c r="B11140" i="1"/>
  <c r="A11140" i="1"/>
  <c r="C11139" i="1"/>
  <c r="B11139" i="1"/>
  <c r="A11139" i="1"/>
  <c r="C11138" i="1"/>
  <c r="B11138" i="1"/>
  <c r="A11138" i="1"/>
  <c r="C11134" i="1"/>
  <c r="B11134" i="1"/>
  <c r="A11134" i="1"/>
  <c r="C11133" i="1"/>
  <c r="B11133" i="1"/>
  <c r="A11133" i="1"/>
  <c r="C11132" i="1"/>
  <c r="B11132" i="1"/>
  <c r="A11132" i="1"/>
  <c r="C11131" i="1"/>
  <c r="B11131" i="1"/>
  <c r="A11131" i="1"/>
  <c r="C11130" i="1"/>
  <c r="B11130" i="1"/>
  <c r="A11130" i="1"/>
  <c r="C11124" i="1"/>
  <c r="B11124" i="1"/>
  <c r="A11124" i="1"/>
  <c r="C11123" i="1"/>
  <c r="B11123" i="1"/>
  <c r="A11123" i="1"/>
  <c r="C11152" i="1"/>
  <c r="B11152" i="1"/>
  <c r="A11152" i="1"/>
  <c r="C11151" i="1"/>
  <c r="B11151" i="1"/>
  <c r="A11151" i="1"/>
  <c r="C11147" i="1"/>
  <c r="B11147" i="1"/>
  <c r="A11147" i="1"/>
  <c r="C11146" i="1"/>
  <c r="B11146" i="1"/>
  <c r="A11146" i="1"/>
  <c r="C11145" i="1"/>
  <c r="B11145" i="1"/>
  <c r="A11145" i="1"/>
  <c r="C11144" i="1"/>
  <c r="B11144" i="1"/>
  <c r="A11144" i="1"/>
  <c r="C11143" i="1"/>
  <c r="B11143" i="1"/>
  <c r="A11143" i="1"/>
  <c r="C11137" i="1"/>
  <c r="B11137" i="1"/>
  <c r="A11137" i="1"/>
  <c r="C11136" i="1"/>
  <c r="B11136" i="1"/>
  <c r="A11136" i="1"/>
  <c r="C11135" i="1"/>
  <c r="B11135" i="1"/>
  <c r="A11135" i="1"/>
  <c r="C11129" i="1"/>
  <c r="B11129" i="1"/>
  <c r="A11129" i="1"/>
  <c r="C11128" i="1"/>
  <c r="B11128" i="1"/>
  <c r="A11128" i="1"/>
  <c r="C11127" i="1"/>
  <c r="B11127" i="1"/>
  <c r="A11127" i="1"/>
  <c r="C11126" i="1"/>
  <c r="B11126" i="1"/>
  <c r="A11126" i="1"/>
  <c r="C11125" i="1"/>
  <c r="B11125" i="1"/>
  <c r="A11125" i="1"/>
  <c r="C11122" i="1"/>
  <c r="B11122" i="1"/>
  <c r="A11122" i="1"/>
  <c r="C11121" i="1"/>
  <c r="B11121" i="1"/>
  <c r="A11121" i="1"/>
  <c r="C11120" i="1"/>
  <c r="B11120" i="1"/>
  <c r="A11120" i="1"/>
  <c r="C11169" i="1"/>
  <c r="B11169" i="1"/>
  <c r="A11169" i="1"/>
  <c r="C11167" i="1"/>
  <c r="B11167" i="1"/>
  <c r="A11167" i="1"/>
  <c r="C11166" i="1"/>
  <c r="B11166" i="1"/>
  <c r="A11166" i="1"/>
  <c r="C11165" i="1"/>
  <c r="B11165" i="1"/>
  <c r="A11165" i="1"/>
  <c r="C11162" i="1"/>
  <c r="B11162" i="1"/>
  <c r="A11162" i="1"/>
  <c r="C11161" i="1"/>
  <c r="B11161" i="1"/>
  <c r="A11161" i="1"/>
  <c r="C11159" i="1"/>
  <c r="B11159" i="1"/>
  <c r="A11159" i="1"/>
  <c r="C11168" i="1"/>
  <c r="B11168" i="1"/>
  <c r="A11168" i="1"/>
  <c r="C11164" i="1"/>
  <c r="B11164" i="1"/>
  <c r="A11164" i="1"/>
  <c r="C11163" i="1"/>
  <c r="B11163" i="1"/>
  <c r="A11163" i="1"/>
  <c r="C11160" i="1"/>
  <c r="B11160" i="1"/>
  <c r="A11160" i="1"/>
  <c r="C11158" i="1"/>
  <c r="B11158" i="1"/>
  <c r="A11158" i="1"/>
  <c r="C11157" i="1"/>
  <c r="B11157" i="1"/>
  <c r="A11157" i="1"/>
  <c r="C11156" i="1"/>
  <c r="B11156" i="1"/>
  <c r="A11156" i="1"/>
  <c r="C11155" i="1"/>
  <c r="B11155" i="1"/>
  <c r="A11155" i="1"/>
  <c r="C11091" i="1"/>
  <c r="B11091" i="1"/>
  <c r="A11091" i="1"/>
  <c r="C11090" i="1"/>
  <c r="B11090" i="1"/>
  <c r="A11090" i="1"/>
  <c r="C11089" i="1"/>
  <c r="B11089" i="1"/>
  <c r="A11089" i="1"/>
  <c r="C11087" i="1"/>
  <c r="B11087" i="1"/>
  <c r="A11087" i="1"/>
  <c r="C11083" i="1"/>
  <c r="B11083" i="1"/>
  <c r="A11083" i="1"/>
  <c r="C11088" i="1"/>
  <c r="B11088" i="1"/>
  <c r="A11088" i="1"/>
  <c r="C11086" i="1"/>
  <c r="B11086" i="1"/>
  <c r="A11086" i="1"/>
  <c r="C11085" i="1"/>
  <c r="B11085" i="1"/>
  <c r="A11085" i="1"/>
  <c r="C11084" i="1"/>
  <c r="B11084" i="1"/>
  <c r="A11084" i="1"/>
  <c r="C11082" i="1"/>
  <c r="B11082" i="1"/>
  <c r="A11082" i="1"/>
  <c r="C11081" i="1"/>
  <c r="B11081" i="1"/>
  <c r="A11081" i="1"/>
  <c r="C11080" i="1"/>
  <c r="B11080" i="1"/>
  <c r="A11080" i="1"/>
  <c r="C11079" i="1"/>
  <c r="B11079" i="1"/>
  <c r="A11079" i="1"/>
  <c r="C11078" i="1"/>
  <c r="B11078" i="1"/>
  <c r="A11078" i="1"/>
  <c r="C11119" i="1"/>
  <c r="B11119" i="1"/>
  <c r="A11119" i="1"/>
  <c r="C11118" i="1"/>
  <c r="B11118" i="1"/>
  <c r="A11118" i="1"/>
  <c r="C11117" i="1"/>
  <c r="B11117" i="1"/>
  <c r="A11117" i="1"/>
  <c r="C11116" i="1"/>
  <c r="B11116" i="1"/>
  <c r="A11116" i="1"/>
  <c r="C11115" i="1"/>
  <c r="B11115" i="1"/>
  <c r="A11115" i="1"/>
  <c r="C11114" i="1"/>
  <c r="B11114" i="1"/>
  <c r="A11114" i="1"/>
  <c r="C11109" i="1"/>
  <c r="B11109" i="1"/>
  <c r="A11109" i="1"/>
  <c r="C11108" i="1"/>
  <c r="B11108" i="1"/>
  <c r="A11108" i="1"/>
  <c r="C11104" i="1"/>
  <c r="B11104" i="1"/>
  <c r="A11104" i="1"/>
  <c r="C11103" i="1"/>
  <c r="B11103" i="1"/>
  <c r="A11103" i="1"/>
  <c r="C11113" i="1"/>
  <c r="B11113" i="1"/>
  <c r="A11113" i="1"/>
  <c r="C11112" i="1"/>
  <c r="B11112" i="1"/>
  <c r="A11112" i="1"/>
  <c r="C11111" i="1"/>
  <c r="B11111" i="1"/>
  <c r="A11111" i="1"/>
  <c r="C11110" i="1"/>
  <c r="B11110" i="1"/>
  <c r="A11110" i="1"/>
  <c r="C11107" i="1"/>
  <c r="B11107" i="1"/>
  <c r="A11107" i="1"/>
  <c r="C11106" i="1"/>
  <c r="B11106" i="1"/>
  <c r="A11106" i="1"/>
  <c r="C11105" i="1"/>
  <c r="B11105" i="1"/>
  <c r="A11105" i="1"/>
  <c r="C11102" i="1"/>
  <c r="B11102" i="1"/>
  <c r="A11102" i="1"/>
  <c r="C11101" i="1"/>
  <c r="B11101" i="1"/>
  <c r="A11101" i="1"/>
  <c r="C11100" i="1"/>
  <c r="B11100" i="1"/>
  <c r="A11100" i="1"/>
  <c r="C11099" i="1"/>
  <c r="B11099" i="1"/>
  <c r="A11099" i="1"/>
  <c r="C11097" i="1"/>
  <c r="B11097" i="1"/>
  <c r="A11097" i="1"/>
  <c r="C11094" i="1"/>
  <c r="B11094" i="1"/>
  <c r="A11094" i="1"/>
  <c r="C11098" i="1"/>
  <c r="B11098" i="1"/>
  <c r="A11098" i="1"/>
  <c r="C11096" i="1"/>
  <c r="B11096" i="1"/>
  <c r="A11096" i="1"/>
  <c r="C11095" i="1"/>
  <c r="B11095" i="1"/>
  <c r="A11095" i="1"/>
  <c r="C11093" i="1"/>
  <c r="B11093" i="1"/>
  <c r="A11093" i="1"/>
  <c r="C11092" i="1"/>
  <c r="B11092" i="1"/>
  <c r="A11092" i="1"/>
  <c r="C11077" i="1"/>
  <c r="B11077" i="1"/>
  <c r="A11077" i="1"/>
  <c r="C11076" i="1"/>
  <c r="B11076" i="1"/>
  <c r="A11076" i="1"/>
  <c r="C11075" i="1"/>
  <c r="B11075" i="1"/>
  <c r="A11075" i="1"/>
  <c r="C11074" i="1"/>
  <c r="B11074" i="1"/>
  <c r="A11074" i="1"/>
  <c r="C11073" i="1"/>
  <c r="B11073" i="1"/>
  <c r="A11073" i="1"/>
  <c r="C11071" i="1"/>
  <c r="B11071" i="1"/>
  <c r="A11071" i="1"/>
  <c r="C11070" i="1"/>
  <c r="B11070" i="1"/>
  <c r="A11070" i="1"/>
  <c r="C11069" i="1"/>
  <c r="B11069" i="1"/>
  <c r="A11069" i="1"/>
  <c r="C11072" i="1"/>
  <c r="B11072" i="1"/>
  <c r="A11072" i="1"/>
  <c r="C11068" i="1"/>
  <c r="B11068" i="1"/>
  <c r="A11068" i="1"/>
  <c r="C11066" i="1"/>
  <c r="B11066" i="1"/>
  <c r="A11066" i="1"/>
  <c r="C11065" i="1"/>
  <c r="B11065" i="1"/>
  <c r="A11065" i="1"/>
  <c r="C11064" i="1"/>
  <c r="B11064" i="1"/>
  <c r="A11064" i="1"/>
  <c r="C11063" i="1"/>
  <c r="B11063" i="1"/>
  <c r="A11063" i="1"/>
  <c r="C11061" i="1"/>
  <c r="B11061" i="1"/>
  <c r="A11061" i="1"/>
  <c r="C11060" i="1"/>
  <c r="B11060" i="1"/>
  <c r="A11060" i="1"/>
  <c r="C11059" i="1"/>
  <c r="B11059" i="1"/>
  <c r="A11059" i="1"/>
  <c r="C11058" i="1"/>
  <c r="B11058" i="1"/>
  <c r="A11058" i="1"/>
  <c r="C11057" i="1"/>
  <c r="B11057" i="1"/>
  <c r="A11057" i="1"/>
  <c r="C11056" i="1"/>
  <c r="B11056" i="1"/>
  <c r="A11056" i="1"/>
  <c r="C11055" i="1"/>
  <c r="B11055" i="1"/>
  <c r="A11055" i="1"/>
  <c r="C11054" i="1"/>
  <c r="B11054" i="1"/>
  <c r="A11054" i="1"/>
  <c r="C11053" i="1"/>
  <c r="B11053" i="1"/>
  <c r="A11053" i="1"/>
  <c r="C11052" i="1"/>
  <c r="B11052" i="1"/>
  <c r="A11052" i="1"/>
  <c r="C11051" i="1"/>
  <c r="B11051" i="1"/>
  <c r="A11051" i="1"/>
  <c r="C11050" i="1"/>
  <c r="B11050" i="1"/>
  <c r="A11050" i="1"/>
  <c r="C11049" i="1"/>
  <c r="B11049" i="1"/>
  <c r="A11049" i="1"/>
  <c r="C11048" i="1"/>
  <c r="B11048" i="1"/>
  <c r="A11048" i="1"/>
  <c r="C11047" i="1"/>
  <c r="B11047" i="1"/>
  <c r="A11047" i="1"/>
  <c r="C11046" i="1"/>
  <c r="B11046" i="1"/>
  <c r="A11046" i="1"/>
  <c r="C11045" i="1"/>
  <c r="B11045" i="1"/>
  <c r="A11045" i="1"/>
  <c r="C11044" i="1"/>
  <c r="B11044" i="1"/>
  <c r="A11044" i="1"/>
  <c r="C11036" i="1"/>
  <c r="B11036" i="1"/>
  <c r="A11036" i="1"/>
  <c r="C11062" i="1"/>
  <c r="B11062" i="1"/>
  <c r="A11062" i="1"/>
  <c r="C11043" i="1"/>
  <c r="B11043" i="1"/>
  <c r="A11043" i="1"/>
  <c r="C11042" i="1"/>
  <c r="B11042" i="1"/>
  <c r="A11042" i="1"/>
  <c r="C11041" i="1"/>
  <c r="B11041" i="1"/>
  <c r="A11041" i="1"/>
  <c r="C11040" i="1"/>
  <c r="B11040" i="1"/>
  <c r="A11040" i="1"/>
  <c r="C11039" i="1"/>
  <c r="B11039" i="1"/>
  <c r="A11039" i="1"/>
  <c r="C11038" i="1"/>
  <c r="B11038" i="1"/>
  <c r="A11038" i="1"/>
  <c r="C11037" i="1"/>
  <c r="B11037" i="1"/>
  <c r="A11037" i="1"/>
  <c r="C11067" i="1"/>
  <c r="B11067" i="1"/>
  <c r="A11067" i="1"/>
  <c r="C10991" i="1"/>
  <c r="B10991" i="1"/>
  <c r="A10991" i="1"/>
  <c r="C10990" i="1"/>
  <c r="B10990" i="1"/>
  <c r="A10990" i="1"/>
  <c r="C10989" i="1"/>
  <c r="B10989" i="1"/>
  <c r="A10989" i="1"/>
  <c r="C10988" i="1"/>
  <c r="B10988" i="1"/>
  <c r="A10988" i="1"/>
  <c r="C10987" i="1"/>
  <c r="B10987" i="1"/>
  <c r="A10987" i="1"/>
  <c r="C10983" i="1"/>
  <c r="B10983" i="1"/>
  <c r="A10983" i="1"/>
  <c r="C10986" i="1"/>
  <c r="B10986" i="1"/>
  <c r="A10986" i="1"/>
  <c r="C10985" i="1"/>
  <c r="B10985" i="1"/>
  <c r="A10985" i="1"/>
  <c r="C10984" i="1"/>
  <c r="B10984" i="1"/>
  <c r="A10984" i="1"/>
  <c r="C10982" i="1"/>
  <c r="B10982" i="1"/>
  <c r="A10982" i="1"/>
  <c r="C11034" i="1"/>
  <c r="B11034" i="1"/>
  <c r="A11034" i="1"/>
  <c r="C11033" i="1"/>
  <c r="B11033" i="1"/>
  <c r="A11033" i="1"/>
  <c r="C11029" i="1"/>
  <c r="B11029" i="1"/>
  <c r="A11029" i="1"/>
  <c r="C11021" i="1"/>
  <c r="B11021" i="1"/>
  <c r="A11021" i="1"/>
  <c r="C11020" i="1"/>
  <c r="B11020" i="1"/>
  <c r="A11020" i="1"/>
  <c r="C11019" i="1"/>
  <c r="B11019" i="1"/>
  <c r="A11019" i="1"/>
  <c r="C11016" i="1"/>
  <c r="B11016" i="1"/>
  <c r="A11016" i="1"/>
  <c r="C11015" i="1"/>
  <c r="B11015" i="1"/>
  <c r="A11015" i="1"/>
  <c r="C11014" i="1"/>
  <c r="B11014" i="1"/>
  <c r="A11014" i="1"/>
  <c r="C11013" i="1"/>
  <c r="B11013" i="1"/>
  <c r="A11013" i="1"/>
  <c r="C11008" i="1"/>
  <c r="B11008" i="1"/>
  <c r="A11008" i="1"/>
  <c r="C11007" i="1"/>
  <c r="B11007" i="1"/>
  <c r="A11007" i="1"/>
  <c r="C11000" i="1"/>
  <c r="B11000" i="1"/>
  <c r="A11000" i="1"/>
  <c r="C10997" i="1"/>
  <c r="B10997" i="1"/>
  <c r="A10997" i="1"/>
  <c r="C10996" i="1"/>
  <c r="B10996" i="1"/>
  <c r="A10996" i="1"/>
  <c r="C11035" i="1"/>
  <c r="B11035" i="1"/>
  <c r="A11035" i="1"/>
  <c r="C11032" i="1"/>
  <c r="B11032" i="1"/>
  <c r="A11032" i="1"/>
  <c r="C11031" i="1"/>
  <c r="B11031" i="1"/>
  <c r="A11031" i="1"/>
  <c r="C11030" i="1"/>
  <c r="B11030" i="1"/>
  <c r="A11030" i="1"/>
  <c r="C11028" i="1"/>
  <c r="B11028" i="1"/>
  <c r="A11028" i="1"/>
  <c r="C11027" i="1"/>
  <c r="B11027" i="1"/>
  <c r="A11027" i="1"/>
  <c r="C11026" i="1"/>
  <c r="B11026" i="1"/>
  <c r="A11026" i="1"/>
  <c r="C11025" i="1"/>
  <c r="B11025" i="1"/>
  <c r="A11025" i="1"/>
  <c r="C11024" i="1"/>
  <c r="B11024" i="1"/>
  <c r="A11024" i="1"/>
  <c r="C11023" i="1"/>
  <c r="B11023" i="1"/>
  <c r="A11023" i="1"/>
  <c r="C11022" i="1"/>
  <c r="B11022" i="1"/>
  <c r="A11022" i="1"/>
  <c r="C11018" i="1"/>
  <c r="B11018" i="1"/>
  <c r="A11018" i="1"/>
  <c r="C11017" i="1"/>
  <c r="B11017" i="1"/>
  <c r="A11017" i="1"/>
  <c r="C11012" i="1"/>
  <c r="B11012" i="1"/>
  <c r="A11012" i="1"/>
  <c r="C11011" i="1"/>
  <c r="B11011" i="1"/>
  <c r="A11011" i="1"/>
  <c r="C11010" i="1"/>
  <c r="B11010" i="1"/>
  <c r="A11010" i="1"/>
  <c r="C11009" i="1"/>
  <c r="B11009" i="1"/>
  <c r="A11009" i="1"/>
  <c r="C11006" i="1"/>
  <c r="B11006" i="1"/>
  <c r="A11006" i="1"/>
  <c r="C11005" i="1"/>
  <c r="B11005" i="1"/>
  <c r="A11005" i="1"/>
  <c r="C11004" i="1"/>
  <c r="B11004" i="1"/>
  <c r="A11004" i="1"/>
  <c r="C11003" i="1"/>
  <c r="B11003" i="1"/>
  <c r="A11003" i="1"/>
  <c r="C11002" i="1"/>
  <c r="B11002" i="1"/>
  <c r="A11002" i="1"/>
  <c r="C11001" i="1"/>
  <c r="B11001" i="1"/>
  <c r="A11001" i="1"/>
  <c r="C10999" i="1"/>
  <c r="B10999" i="1"/>
  <c r="A10999" i="1"/>
  <c r="C10998" i="1"/>
  <c r="B10998" i="1"/>
  <c r="A10998" i="1"/>
  <c r="C10995" i="1"/>
  <c r="B10995" i="1"/>
  <c r="A10995" i="1"/>
  <c r="C10994" i="1"/>
  <c r="B10994" i="1"/>
  <c r="A10994" i="1"/>
  <c r="C10993" i="1"/>
  <c r="B10993" i="1"/>
  <c r="A10993" i="1"/>
  <c r="C10992" i="1"/>
  <c r="B10992" i="1"/>
  <c r="A10992" i="1"/>
  <c r="C10977" i="1"/>
  <c r="B10977" i="1"/>
  <c r="A10977" i="1"/>
  <c r="C10975" i="1"/>
  <c r="B10975" i="1"/>
  <c r="A10975" i="1"/>
  <c r="C10974" i="1"/>
  <c r="B10974" i="1"/>
  <c r="A10974" i="1"/>
  <c r="C10973" i="1"/>
  <c r="B10973" i="1"/>
  <c r="A10973" i="1"/>
  <c r="C10972" i="1"/>
  <c r="B10972" i="1"/>
  <c r="A10972" i="1"/>
  <c r="C10981" i="1"/>
  <c r="B10981" i="1"/>
  <c r="A10981" i="1"/>
  <c r="C10980" i="1"/>
  <c r="B10980" i="1"/>
  <c r="A10980" i="1"/>
  <c r="C10979" i="1"/>
  <c r="B10979" i="1"/>
  <c r="A10979" i="1"/>
  <c r="C10978" i="1"/>
  <c r="B10978" i="1"/>
  <c r="A10978" i="1"/>
  <c r="C10976" i="1"/>
  <c r="B10976" i="1"/>
  <c r="A10976" i="1"/>
  <c r="C10971" i="1"/>
  <c r="B10971" i="1"/>
  <c r="A10971" i="1"/>
  <c r="C10969" i="1"/>
  <c r="B10969" i="1"/>
  <c r="A10969" i="1"/>
  <c r="C10967" i="1"/>
  <c r="B10967" i="1"/>
  <c r="A10967" i="1"/>
  <c r="C10966" i="1"/>
  <c r="B10966" i="1"/>
  <c r="A10966" i="1"/>
  <c r="C10965" i="1"/>
  <c r="B10965" i="1"/>
  <c r="A10965" i="1"/>
  <c r="C10964" i="1"/>
  <c r="B10964" i="1"/>
  <c r="A10964" i="1"/>
  <c r="C10963" i="1"/>
  <c r="B10963" i="1"/>
  <c r="A10963" i="1"/>
  <c r="C10962" i="1"/>
  <c r="B10962" i="1"/>
  <c r="A10962" i="1"/>
  <c r="C10961" i="1"/>
  <c r="B10961" i="1"/>
  <c r="A10961" i="1"/>
  <c r="C10960" i="1"/>
  <c r="B10960" i="1"/>
  <c r="A10960" i="1"/>
  <c r="C10959" i="1"/>
  <c r="B10959" i="1"/>
  <c r="A10959" i="1"/>
  <c r="C10958" i="1"/>
  <c r="B10958" i="1"/>
  <c r="A10958" i="1"/>
  <c r="C10957" i="1"/>
  <c r="B10957" i="1"/>
  <c r="A10957" i="1"/>
  <c r="C10956" i="1"/>
  <c r="B10956" i="1"/>
  <c r="A10956" i="1"/>
  <c r="C10955" i="1"/>
  <c r="B10955" i="1"/>
  <c r="A10955" i="1"/>
  <c r="C10954" i="1"/>
  <c r="B10954" i="1"/>
  <c r="A10954" i="1"/>
  <c r="C10943" i="1"/>
  <c r="B10943" i="1"/>
  <c r="A10943" i="1"/>
  <c r="C10942" i="1"/>
  <c r="B10942" i="1"/>
  <c r="A10942" i="1"/>
  <c r="C10941" i="1"/>
  <c r="B10941" i="1"/>
  <c r="A10941" i="1"/>
  <c r="C10940" i="1"/>
  <c r="B10940" i="1"/>
  <c r="A10940" i="1"/>
  <c r="C10939" i="1"/>
  <c r="B10939" i="1"/>
  <c r="A10939" i="1"/>
  <c r="C10938" i="1"/>
  <c r="B10938" i="1"/>
  <c r="A10938" i="1"/>
  <c r="C10937" i="1"/>
  <c r="B10937" i="1"/>
  <c r="A10937" i="1"/>
  <c r="C10926" i="1"/>
  <c r="B10926" i="1"/>
  <c r="A10926" i="1"/>
  <c r="C10925" i="1"/>
  <c r="B10925" i="1"/>
  <c r="A10925" i="1"/>
  <c r="C10924" i="1"/>
  <c r="B10924" i="1"/>
  <c r="A10924" i="1"/>
  <c r="C10923" i="1"/>
  <c r="B10923" i="1"/>
  <c r="A10923" i="1"/>
  <c r="C10922" i="1"/>
  <c r="B10922" i="1"/>
  <c r="A10922" i="1"/>
  <c r="C10921" i="1"/>
  <c r="B10921" i="1"/>
  <c r="A10921" i="1"/>
  <c r="C10909" i="1"/>
  <c r="B10909" i="1"/>
  <c r="A10909" i="1"/>
  <c r="C10908" i="1"/>
  <c r="B10908" i="1"/>
  <c r="A10908" i="1"/>
  <c r="C10907" i="1"/>
  <c r="B10907" i="1"/>
  <c r="A10907" i="1"/>
  <c r="C10906" i="1"/>
  <c r="B10906" i="1"/>
  <c r="A10906" i="1"/>
  <c r="C10902" i="1"/>
  <c r="B10902" i="1"/>
  <c r="A10902" i="1"/>
  <c r="C10900" i="1"/>
  <c r="B10900" i="1"/>
  <c r="A10900" i="1"/>
  <c r="C10970" i="1"/>
  <c r="B10970" i="1"/>
  <c r="A10970" i="1"/>
  <c r="C10968" i="1"/>
  <c r="B10968" i="1"/>
  <c r="A10968" i="1"/>
  <c r="C10953" i="1"/>
  <c r="B10953" i="1"/>
  <c r="A10953" i="1"/>
  <c r="C10952" i="1"/>
  <c r="B10952" i="1"/>
  <c r="A10952" i="1"/>
  <c r="C10951" i="1"/>
  <c r="B10951" i="1"/>
  <c r="A10951" i="1"/>
  <c r="C10950" i="1"/>
  <c r="B10950" i="1"/>
  <c r="A10950" i="1"/>
  <c r="C10949" i="1"/>
  <c r="B10949" i="1"/>
  <c r="A10949" i="1"/>
  <c r="C10948" i="1"/>
  <c r="B10948" i="1"/>
  <c r="A10948" i="1"/>
  <c r="C10947" i="1"/>
  <c r="B10947" i="1"/>
  <c r="A10947" i="1"/>
  <c r="C10946" i="1"/>
  <c r="B10946" i="1"/>
  <c r="A10946" i="1"/>
  <c r="C10945" i="1"/>
  <c r="B10945" i="1"/>
  <c r="A10945" i="1"/>
  <c r="C10944" i="1"/>
  <c r="B10944" i="1"/>
  <c r="A10944" i="1"/>
  <c r="C10936" i="1"/>
  <c r="B10936" i="1"/>
  <c r="A10936" i="1"/>
  <c r="C10935" i="1"/>
  <c r="B10935" i="1"/>
  <c r="A10935" i="1"/>
  <c r="C10934" i="1"/>
  <c r="B10934" i="1"/>
  <c r="A10934" i="1"/>
  <c r="C10933" i="1"/>
  <c r="B10933" i="1"/>
  <c r="A10933" i="1"/>
  <c r="C10932" i="1"/>
  <c r="B10932" i="1"/>
  <c r="A10932" i="1"/>
  <c r="C10931" i="1"/>
  <c r="B10931" i="1"/>
  <c r="A10931" i="1"/>
  <c r="C10930" i="1"/>
  <c r="B10930" i="1"/>
  <c r="A10930" i="1"/>
  <c r="C10929" i="1"/>
  <c r="B10929" i="1"/>
  <c r="A10929" i="1"/>
  <c r="C10928" i="1"/>
  <c r="B10928" i="1"/>
  <c r="A10928" i="1"/>
  <c r="C10927" i="1"/>
  <c r="B10927" i="1"/>
  <c r="A10927" i="1"/>
  <c r="C10920" i="1"/>
  <c r="B10920" i="1"/>
  <c r="A10920" i="1"/>
  <c r="C10919" i="1"/>
  <c r="B10919" i="1"/>
  <c r="A10919" i="1"/>
  <c r="C10918" i="1"/>
  <c r="B10918" i="1"/>
  <c r="A10918" i="1"/>
  <c r="C10917" i="1"/>
  <c r="B10917" i="1"/>
  <c r="A10917" i="1"/>
  <c r="C10916" i="1"/>
  <c r="B10916" i="1"/>
  <c r="A10916" i="1"/>
  <c r="C10915" i="1"/>
  <c r="B10915" i="1"/>
  <c r="A10915" i="1"/>
  <c r="C10914" i="1"/>
  <c r="B10914" i="1"/>
  <c r="A10914" i="1"/>
  <c r="C10913" i="1"/>
  <c r="B10913" i="1"/>
  <c r="A10913" i="1"/>
  <c r="C10912" i="1"/>
  <c r="B10912" i="1"/>
  <c r="A10912" i="1"/>
  <c r="C10911" i="1"/>
  <c r="B10911" i="1"/>
  <c r="A10911" i="1"/>
  <c r="C10910" i="1"/>
  <c r="B10910" i="1"/>
  <c r="A10910" i="1"/>
  <c r="C10905" i="1"/>
  <c r="B10905" i="1"/>
  <c r="A10905" i="1"/>
  <c r="C10904" i="1"/>
  <c r="B10904" i="1"/>
  <c r="A10904" i="1"/>
  <c r="C10903" i="1"/>
  <c r="B10903" i="1"/>
  <c r="A10903" i="1"/>
  <c r="C10901" i="1"/>
  <c r="B10901" i="1"/>
  <c r="A10901" i="1"/>
  <c r="C10899" i="1"/>
  <c r="B10899" i="1"/>
  <c r="A10899" i="1"/>
  <c r="C10898" i="1"/>
  <c r="B10898" i="1"/>
  <c r="A10898" i="1"/>
  <c r="C10867" i="1"/>
  <c r="B10867" i="1"/>
  <c r="A10867" i="1"/>
  <c r="C10857" i="1"/>
  <c r="B10857" i="1"/>
  <c r="A10857" i="1"/>
  <c r="C10856" i="1"/>
  <c r="B10856" i="1"/>
  <c r="A10856" i="1"/>
  <c r="C10855" i="1"/>
  <c r="B10855" i="1"/>
  <c r="A10855" i="1"/>
  <c r="C10852" i="1"/>
  <c r="B10852" i="1"/>
  <c r="A10852" i="1"/>
  <c r="C10851" i="1"/>
  <c r="B10851" i="1"/>
  <c r="A10851" i="1"/>
  <c r="C10847" i="1"/>
  <c r="B10847" i="1"/>
  <c r="A10847" i="1"/>
  <c r="C10841" i="1"/>
  <c r="B10841" i="1"/>
  <c r="A10841" i="1"/>
  <c r="C10836" i="1"/>
  <c r="B10836" i="1"/>
  <c r="A10836" i="1"/>
  <c r="C10829" i="1"/>
  <c r="B10829" i="1"/>
  <c r="A10829" i="1"/>
  <c r="C10878" i="1"/>
  <c r="B10878" i="1"/>
  <c r="A10878" i="1"/>
  <c r="C10877" i="1"/>
  <c r="B10877" i="1"/>
  <c r="A10877" i="1"/>
  <c r="C10876" i="1"/>
  <c r="B10876" i="1"/>
  <c r="A10876" i="1"/>
  <c r="C10875" i="1"/>
  <c r="B10875" i="1"/>
  <c r="A10875" i="1"/>
  <c r="C10874" i="1"/>
  <c r="B10874" i="1"/>
  <c r="A10874" i="1"/>
  <c r="C10873" i="1"/>
  <c r="B10873" i="1"/>
  <c r="A10873" i="1"/>
  <c r="C10872" i="1"/>
  <c r="B10872" i="1"/>
  <c r="A10872" i="1"/>
  <c r="C10871" i="1"/>
  <c r="B10871" i="1"/>
  <c r="A10871" i="1"/>
  <c r="C10870" i="1"/>
  <c r="B10870" i="1"/>
  <c r="A10870" i="1"/>
  <c r="C10869" i="1"/>
  <c r="B10869" i="1"/>
  <c r="A10869" i="1"/>
  <c r="C10868" i="1"/>
  <c r="B10868" i="1"/>
  <c r="A10868" i="1"/>
  <c r="C10866" i="1"/>
  <c r="B10866" i="1"/>
  <c r="A10866" i="1"/>
  <c r="C10865" i="1"/>
  <c r="B10865" i="1"/>
  <c r="A10865" i="1"/>
  <c r="C10864" i="1"/>
  <c r="B10864" i="1"/>
  <c r="A10864" i="1"/>
  <c r="C10863" i="1"/>
  <c r="B10863" i="1"/>
  <c r="A10863" i="1"/>
  <c r="C10862" i="1"/>
  <c r="B10862" i="1"/>
  <c r="A10862" i="1"/>
  <c r="C10861" i="1"/>
  <c r="B10861" i="1"/>
  <c r="A10861" i="1"/>
  <c r="C10860" i="1"/>
  <c r="B10860" i="1"/>
  <c r="A10860" i="1"/>
  <c r="C10859" i="1"/>
  <c r="B10859" i="1"/>
  <c r="A10859" i="1"/>
  <c r="C10858" i="1"/>
  <c r="B10858" i="1"/>
  <c r="A10858" i="1"/>
  <c r="C10854" i="1"/>
  <c r="B10854" i="1"/>
  <c r="A10854" i="1"/>
  <c r="C10853" i="1"/>
  <c r="B10853" i="1"/>
  <c r="A10853" i="1"/>
  <c r="C10850" i="1"/>
  <c r="B10850" i="1"/>
  <c r="A10850" i="1"/>
  <c r="C10849" i="1"/>
  <c r="B10849" i="1"/>
  <c r="A10849" i="1"/>
  <c r="C10848" i="1"/>
  <c r="B10848" i="1"/>
  <c r="A10848" i="1"/>
  <c r="C10846" i="1"/>
  <c r="B10846" i="1"/>
  <c r="A10846" i="1"/>
  <c r="C10845" i="1"/>
  <c r="B10845" i="1"/>
  <c r="A10845" i="1"/>
  <c r="C10843" i="1"/>
  <c r="B10843" i="1"/>
  <c r="A10843" i="1"/>
  <c r="C10842" i="1"/>
  <c r="B10842" i="1"/>
  <c r="A10842" i="1"/>
  <c r="C10840" i="1"/>
  <c r="B10840" i="1"/>
  <c r="A10840" i="1"/>
  <c r="C10839" i="1"/>
  <c r="B10839" i="1"/>
  <c r="A10839" i="1"/>
  <c r="C10838" i="1"/>
  <c r="B10838" i="1"/>
  <c r="A10838" i="1"/>
  <c r="C10837" i="1"/>
  <c r="B10837" i="1"/>
  <c r="A10837" i="1"/>
  <c r="C10835" i="1"/>
  <c r="B10835" i="1"/>
  <c r="A10835" i="1"/>
  <c r="C10833" i="1"/>
  <c r="B10833" i="1"/>
  <c r="A10833" i="1"/>
  <c r="C10832" i="1"/>
  <c r="B10832" i="1"/>
  <c r="A10832" i="1"/>
  <c r="C10831" i="1"/>
  <c r="B10831" i="1"/>
  <c r="A10831" i="1"/>
  <c r="C10830" i="1"/>
  <c r="B10830" i="1"/>
  <c r="A10830" i="1"/>
  <c r="C10844" i="1"/>
  <c r="B10844" i="1"/>
  <c r="A10844" i="1"/>
  <c r="C10834" i="1"/>
  <c r="B10834" i="1"/>
  <c r="A10834" i="1"/>
  <c r="C10881" i="1"/>
  <c r="B10881" i="1"/>
  <c r="A10881" i="1"/>
  <c r="C10880" i="1"/>
  <c r="B10880" i="1"/>
  <c r="A10880" i="1"/>
  <c r="C10882" i="1"/>
  <c r="B10882" i="1"/>
  <c r="A10882" i="1"/>
  <c r="C10879" i="1"/>
  <c r="B10879" i="1"/>
  <c r="A10879" i="1"/>
  <c r="C10896" i="1"/>
  <c r="B10896" i="1"/>
  <c r="A10896" i="1"/>
  <c r="C10895" i="1"/>
  <c r="B10895" i="1"/>
  <c r="A10895" i="1"/>
  <c r="C10892" i="1"/>
  <c r="B10892" i="1"/>
  <c r="A10892" i="1"/>
  <c r="C10889" i="1"/>
  <c r="B10889" i="1"/>
  <c r="A10889" i="1"/>
  <c r="C10888" i="1"/>
  <c r="B10888" i="1"/>
  <c r="A10888" i="1"/>
  <c r="C10886" i="1"/>
  <c r="B10886" i="1"/>
  <c r="A10886" i="1"/>
  <c r="C10884" i="1"/>
  <c r="B10884" i="1"/>
  <c r="A10884" i="1"/>
  <c r="C10883" i="1"/>
  <c r="B10883" i="1"/>
  <c r="A10883" i="1"/>
  <c r="C10897" i="1"/>
  <c r="B10897" i="1"/>
  <c r="A10897" i="1"/>
  <c r="C10894" i="1"/>
  <c r="B10894" i="1"/>
  <c r="A10894" i="1"/>
  <c r="C10893" i="1"/>
  <c r="B10893" i="1"/>
  <c r="A10893" i="1"/>
  <c r="C10891" i="1"/>
  <c r="B10891" i="1"/>
  <c r="A10891" i="1"/>
  <c r="C10890" i="1"/>
  <c r="B10890" i="1"/>
  <c r="A10890" i="1"/>
  <c r="C10887" i="1"/>
  <c r="B10887" i="1"/>
  <c r="A10887" i="1"/>
  <c r="C10885" i="1"/>
  <c r="B10885" i="1"/>
  <c r="A10885" i="1"/>
  <c r="C10759" i="1"/>
  <c r="B10759" i="1"/>
  <c r="A10759" i="1"/>
  <c r="C10758" i="1"/>
  <c r="B10758" i="1"/>
  <c r="A10758" i="1"/>
  <c r="C10757" i="1"/>
  <c r="B10757" i="1"/>
  <c r="A10757" i="1"/>
  <c r="C10756" i="1"/>
  <c r="B10756" i="1"/>
  <c r="A10756" i="1"/>
  <c r="C10752" i="1"/>
  <c r="B10752" i="1"/>
  <c r="A10752" i="1"/>
  <c r="C10755" i="1"/>
  <c r="B10755" i="1"/>
  <c r="A10755" i="1"/>
  <c r="C10754" i="1"/>
  <c r="B10754" i="1"/>
  <c r="A10754" i="1"/>
  <c r="C10753" i="1"/>
  <c r="B10753" i="1"/>
  <c r="A10753" i="1"/>
  <c r="C10828" i="1"/>
  <c r="B10828" i="1"/>
  <c r="A10828" i="1"/>
  <c r="C10827" i="1"/>
  <c r="B10827" i="1"/>
  <c r="A10827" i="1"/>
  <c r="C10824" i="1"/>
  <c r="B10824" i="1"/>
  <c r="A10824" i="1"/>
  <c r="C10823" i="1"/>
  <c r="B10823" i="1"/>
  <c r="A10823" i="1"/>
  <c r="C10822" i="1"/>
  <c r="B10822" i="1"/>
  <c r="A10822" i="1"/>
  <c r="C10821" i="1"/>
  <c r="B10821" i="1"/>
  <c r="A10821" i="1"/>
  <c r="C10817" i="1"/>
  <c r="B10817" i="1"/>
  <c r="A10817" i="1"/>
  <c r="C10816" i="1"/>
  <c r="B10816" i="1"/>
  <c r="A10816" i="1"/>
  <c r="C10815" i="1"/>
  <c r="B10815" i="1"/>
  <c r="A10815" i="1"/>
  <c r="C10814" i="1"/>
  <c r="B10814" i="1"/>
  <c r="A10814" i="1"/>
  <c r="C10813" i="1"/>
  <c r="B10813" i="1"/>
  <c r="A10813" i="1"/>
  <c r="C10810" i="1"/>
  <c r="B10810" i="1"/>
  <c r="A10810" i="1"/>
  <c r="C10807" i="1"/>
  <c r="B10807" i="1"/>
  <c r="A10807" i="1"/>
  <c r="C10806" i="1"/>
  <c r="B10806" i="1"/>
  <c r="A10806" i="1"/>
  <c r="C10805" i="1"/>
  <c r="B10805" i="1"/>
  <c r="A10805" i="1"/>
  <c r="C10804" i="1"/>
  <c r="B10804" i="1"/>
  <c r="A10804" i="1"/>
  <c r="C10825" i="1"/>
  <c r="B10825" i="1"/>
  <c r="A10825" i="1"/>
  <c r="C10820" i="1"/>
  <c r="B10820" i="1"/>
  <c r="A10820" i="1"/>
  <c r="C10826" i="1"/>
  <c r="B10826" i="1"/>
  <c r="A10826" i="1"/>
  <c r="C10819" i="1"/>
  <c r="B10819" i="1"/>
  <c r="A10819" i="1"/>
  <c r="C10811" i="1"/>
  <c r="B10811" i="1"/>
  <c r="A10811" i="1"/>
  <c r="C10809" i="1"/>
  <c r="B10809" i="1"/>
  <c r="A10809" i="1"/>
  <c r="C10808" i="1"/>
  <c r="B10808" i="1"/>
  <c r="A10808" i="1"/>
  <c r="C10803" i="1"/>
  <c r="B10803" i="1"/>
  <c r="A10803" i="1"/>
  <c r="C10818" i="1"/>
  <c r="B10818" i="1"/>
  <c r="A10818" i="1"/>
  <c r="C10812" i="1"/>
  <c r="B10812" i="1"/>
  <c r="A10812" i="1"/>
  <c r="C10765" i="1"/>
  <c r="B10765" i="1"/>
  <c r="A10765" i="1"/>
  <c r="C10763" i="1"/>
  <c r="B10763" i="1"/>
  <c r="A10763" i="1"/>
  <c r="C10761" i="1"/>
  <c r="B10761" i="1"/>
  <c r="A10761" i="1"/>
  <c r="C10764" i="1"/>
  <c r="B10764" i="1"/>
  <c r="A10764" i="1"/>
  <c r="C10762" i="1"/>
  <c r="B10762" i="1"/>
  <c r="A10762" i="1"/>
  <c r="C10760" i="1"/>
  <c r="B10760" i="1"/>
  <c r="A10760" i="1"/>
  <c r="C10801" i="1"/>
  <c r="B10801" i="1"/>
  <c r="A10801" i="1"/>
  <c r="C10800" i="1"/>
  <c r="B10800" i="1"/>
  <c r="A10800" i="1"/>
  <c r="C10797" i="1"/>
  <c r="B10797" i="1"/>
  <c r="A10797" i="1"/>
  <c r="C10796" i="1"/>
  <c r="B10796" i="1"/>
  <c r="A10796" i="1"/>
  <c r="C10793" i="1"/>
  <c r="B10793" i="1"/>
  <c r="A10793" i="1"/>
  <c r="C10792" i="1"/>
  <c r="B10792" i="1"/>
  <c r="A10792" i="1"/>
  <c r="C10791" i="1"/>
  <c r="B10791" i="1"/>
  <c r="A10791" i="1"/>
  <c r="C10790" i="1"/>
  <c r="B10790" i="1"/>
  <c r="A10790" i="1"/>
  <c r="C10789" i="1"/>
  <c r="B10789" i="1"/>
  <c r="A10789" i="1"/>
  <c r="C10788" i="1"/>
  <c r="B10788" i="1"/>
  <c r="A10788" i="1"/>
  <c r="C10787" i="1"/>
  <c r="B10787" i="1"/>
  <c r="A10787" i="1"/>
  <c r="C10779" i="1"/>
  <c r="B10779" i="1"/>
  <c r="A10779" i="1"/>
  <c r="C10778" i="1"/>
  <c r="B10778" i="1"/>
  <c r="A10778" i="1"/>
  <c r="C10777" i="1"/>
  <c r="B10777" i="1"/>
  <c r="A10777" i="1"/>
  <c r="C10772" i="1"/>
  <c r="B10772" i="1"/>
  <c r="A10772" i="1"/>
  <c r="C10770" i="1"/>
  <c r="B10770" i="1"/>
  <c r="A10770" i="1"/>
  <c r="C10769" i="1"/>
  <c r="B10769" i="1"/>
  <c r="A10769" i="1"/>
  <c r="C10768" i="1"/>
  <c r="B10768" i="1"/>
  <c r="A10768" i="1"/>
  <c r="C10767" i="1"/>
  <c r="B10767" i="1"/>
  <c r="A10767" i="1"/>
  <c r="C10766" i="1"/>
  <c r="B10766" i="1"/>
  <c r="A10766" i="1"/>
  <c r="C10802" i="1"/>
  <c r="B10802" i="1"/>
  <c r="A10802" i="1"/>
  <c r="C10799" i="1"/>
  <c r="B10799" i="1"/>
  <c r="A10799" i="1"/>
  <c r="C10798" i="1"/>
  <c r="B10798" i="1"/>
  <c r="A10798" i="1"/>
  <c r="C10795" i="1"/>
  <c r="B10795" i="1"/>
  <c r="A10795" i="1"/>
  <c r="C10794" i="1"/>
  <c r="B10794" i="1"/>
  <c r="A10794" i="1"/>
  <c r="C10786" i="1"/>
  <c r="B10786" i="1"/>
  <c r="A10786" i="1"/>
  <c r="C10785" i="1"/>
  <c r="B10785" i="1"/>
  <c r="A10785" i="1"/>
  <c r="C10784" i="1"/>
  <c r="B10784" i="1"/>
  <c r="A10784" i="1"/>
  <c r="C10783" i="1"/>
  <c r="B10783" i="1"/>
  <c r="A10783" i="1"/>
  <c r="C10782" i="1"/>
  <c r="B10782" i="1"/>
  <c r="A10782" i="1"/>
  <c r="C10781" i="1"/>
  <c r="B10781" i="1"/>
  <c r="A10781" i="1"/>
  <c r="C10780" i="1"/>
  <c r="B10780" i="1"/>
  <c r="A10780" i="1"/>
  <c r="C10776" i="1"/>
  <c r="B10776" i="1"/>
  <c r="A10776" i="1"/>
  <c r="C10775" i="1"/>
  <c r="B10775" i="1"/>
  <c r="A10775" i="1"/>
  <c r="C10774" i="1"/>
  <c r="B10774" i="1"/>
  <c r="A10774" i="1"/>
  <c r="C10773" i="1"/>
  <c r="B10773" i="1"/>
  <c r="A10773" i="1"/>
  <c r="C10771" i="1"/>
  <c r="B10771" i="1"/>
  <c r="A10771" i="1"/>
  <c r="C10642" i="1"/>
  <c r="B10642" i="1"/>
  <c r="A10642" i="1"/>
  <c r="C10635" i="1"/>
  <c r="B10635" i="1"/>
  <c r="A10635" i="1"/>
  <c r="C10634" i="1"/>
  <c r="B10634" i="1"/>
  <c r="A10634" i="1"/>
  <c r="C10633" i="1"/>
  <c r="B10633" i="1"/>
  <c r="A10633" i="1"/>
  <c r="C10632" i="1"/>
  <c r="B10632" i="1"/>
  <c r="A10632" i="1"/>
  <c r="C10631" i="1"/>
  <c r="B10631" i="1"/>
  <c r="A10631" i="1"/>
  <c r="C10622" i="1"/>
  <c r="B10622" i="1"/>
  <c r="A10622" i="1"/>
  <c r="C10621" i="1"/>
  <c r="B10621" i="1"/>
  <c r="A10621" i="1"/>
  <c r="C10620" i="1"/>
  <c r="B10620" i="1"/>
  <c r="A10620" i="1"/>
  <c r="C10619" i="1"/>
  <c r="B10619" i="1"/>
  <c r="A10619" i="1"/>
  <c r="C10618" i="1"/>
  <c r="B10618" i="1"/>
  <c r="A10618" i="1"/>
  <c r="C10617" i="1"/>
  <c r="B10617" i="1"/>
  <c r="A10617" i="1"/>
  <c r="C10616" i="1"/>
  <c r="B10616" i="1"/>
  <c r="A10616" i="1"/>
  <c r="C10609" i="1"/>
  <c r="B10609" i="1"/>
  <c r="A10609" i="1"/>
  <c r="C10608" i="1"/>
  <c r="B10608" i="1"/>
  <c r="A10608" i="1"/>
  <c r="C10607" i="1"/>
  <c r="B10607" i="1"/>
  <c r="A10607" i="1"/>
  <c r="C10606" i="1"/>
  <c r="B10606" i="1"/>
  <c r="A10606" i="1"/>
  <c r="C10605" i="1"/>
  <c r="B10605" i="1"/>
  <c r="A10605" i="1"/>
  <c r="C10604" i="1"/>
  <c r="B10604" i="1"/>
  <c r="A10604" i="1"/>
  <c r="C10603" i="1"/>
  <c r="B10603" i="1"/>
  <c r="A10603" i="1"/>
  <c r="C10602" i="1"/>
  <c r="B10602" i="1"/>
  <c r="A10602" i="1"/>
  <c r="C10589" i="1"/>
  <c r="B10589" i="1"/>
  <c r="A10589" i="1"/>
  <c r="C10644" i="1"/>
  <c r="B10644" i="1"/>
  <c r="A10644" i="1"/>
  <c r="C10643" i="1"/>
  <c r="B10643" i="1"/>
  <c r="A10643" i="1"/>
  <c r="C10641" i="1"/>
  <c r="B10641" i="1"/>
  <c r="A10641" i="1"/>
  <c r="C10640" i="1"/>
  <c r="B10640" i="1"/>
  <c r="A10640" i="1"/>
  <c r="C10639" i="1"/>
  <c r="B10639" i="1"/>
  <c r="A10639" i="1"/>
  <c r="C10638" i="1"/>
  <c r="B10638" i="1"/>
  <c r="A10638" i="1"/>
  <c r="C10637" i="1"/>
  <c r="B10637" i="1"/>
  <c r="A10637" i="1"/>
  <c r="C10636" i="1"/>
  <c r="B10636" i="1"/>
  <c r="A10636" i="1"/>
  <c r="C10630" i="1"/>
  <c r="B10630" i="1"/>
  <c r="A10630" i="1"/>
  <c r="C10629" i="1"/>
  <c r="B10629" i="1"/>
  <c r="A10629" i="1"/>
  <c r="C10628" i="1"/>
  <c r="B10628" i="1"/>
  <c r="A10628" i="1"/>
  <c r="C10627" i="1"/>
  <c r="B10627" i="1"/>
  <c r="A10627" i="1"/>
  <c r="C10626" i="1"/>
  <c r="B10626" i="1"/>
  <c r="A10626" i="1"/>
  <c r="C10625" i="1"/>
  <c r="B10625" i="1"/>
  <c r="A10625" i="1"/>
  <c r="C10624" i="1"/>
  <c r="B10624" i="1"/>
  <c r="A10624" i="1"/>
  <c r="C10623" i="1"/>
  <c r="B10623" i="1"/>
  <c r="A10623" i="1"/>
  <c r="C10615" i="1"/>
  <c r="B10615" i="1"/>
  <c r="A10615" i="1"/>
  <c r="C10614" i="1"/>
  <c r="B10614" i="1"/>
  <c r="A10614" i="1"/>
  <c r="C10613" i="1"/>
  <c r="B10613" i="1"/>
  <c r="A10613" i="1"/>
  <c r="C10612" i="1"/>
  <c r="B10612" i="1"/>
  <c r="A10612" i="1"/>
  <c r="C10611" i="1"/>
  <c r="B10611" i="1"/>
  <c r="A10611" i="1"/>
  <c r="C10610" i="1"/>
  <c r="B10610" i="1"/>
  <c r="A10610" i="1"/>
  <c r="C10601" i="1"/>
  <c r="B10601" i="1"/>
  <c r="A10601" i="1"/>
  <c r="C10600" i="1"/>
  <c r="B10600" i="1"/>
  <c r="A10600" i="1"/>
  <c r="C10599" i="1"/>
  <c r="B10599" i="1"/>
  <c r="A10599" i="1"/>
  <c r="C10598" i="1"/>
  <c r="B10598" i="1"/>
  <c r="A10598" i="1"/>
  <c r="C10597" i="1"/>
  <c r="B10597" i="1"/>
  <c r="A10597" i="1"/>
  <c r="C10596" i="1"/>
  <c r="B10596" i="1"/>
  <c r="A10596" i="1"/>
  <c r="C10595" i="1"/>
  <c r="B10595" i="1"/>
  <c r="A10595" i="1"/>
  <c r="C10594" i="1"/>
  <c r="B10594" i="1"/>
  <c r="A10594" i="1"/>
  <c r="C10593" i="1"/>
  <c r="B10593" i="1"/>
  <c r="A10593" i="1"/>
  <c r="C10592" i="1"/>
  <c r="B10592" i="1"/>
  <c r="A10592" i="1"/>
  <c r="C10591" i="1"/>
  <c r="B10591" i="1"/>
  <c r="A10591" i="1"/>
  <c r="C10590" i="1"/>
  <c r="B10590" i="1"/>
  <c r="A10590" i="1"/>
  <c r="C10588" i="1"/>
  <c r="B10588" i="1"/>
  <c r="A10588" i="1"/>
  <c r="C10587" i="1"/>
  <c r="B10587" i="1"/>
  <c r="A10587" i="1"/>
  <c r="C10586" i="1"/>
  <c r="B10586" i="1"/>
  <c r="A10586" i="1"/>
  <c r="C10585" i="1"/>
  <c r="B10585" i="1"/>
  <c r="A10585" i="1"/>
  <c r="C10584" i="1"/>
  <c r="B10584" i="1"/>
  <c r="A10584" i="1"/>
  <c r="C10582" i="1"/>
  <c r="B10582" i="1"/>
  <c r="A10582" i="1"/>
  <c r="C10581" i="1"/>
  <c r="B10581" i="1"/>
  <c r="A10581" i="1"/>
  <c r="C10580" i="1"/>
  <c r="B10580" i="1"/>
  <c r="A10580" i="1"/>
  <c r="C10577" i="1"/>
  <c r="B10577" i="1"/>
  <c r="A10577" i="1"/>
  <c r="C10576" i="1"/>
  <c r="B10576" i="1"/>
  <c r="A10576" i="1"/>
  <c r="C10575" i="1"/>
  <c r="B10575" i="1"/>
  <c r="A10575" i="1"/>
  <c r="C10574" i="1"/>
  <c r="B10574" i="1"/>
  <c r="A10574" i="1"/>
  <c r="C10568" i="1"/>
  <c r="B10568" i="1"/>
  <c r="A10568" i="1"/>
  <c r="C10567" i="1"/>
  <c r="B10567" i="1"/>
  <c r="A10567" i="1"/>
  <c r="C10566" i="1"/>
  <c r="B10566" i="1"/>
  <c r="A10566" i="1"/>
  <c r="C10565" i="1"/>
  <c r="B10565" i="1"/>
  <c r="A10565" i="1"/>
  <c r="C10564" i="1"/>
  <c r="B10564" i="1"/>
  <c r="A10564" i="1"/>
  <c r="C10583" i="1"/>
  <c r="B10583" i="1"/>
  <c r="A10583" i="1"/>
  <c r="C10579" i="1"/>
  <c r="B10579" i="1"/>
  <c r="A10579" i="1"/>
  <c r="C10578" i="1"/>
  <c r="B10578" i="1"/>
  <c r="A10578" i="1"/>
  <c r="C10573" i="1"/>
  <c r="B10573" i="1"/>
  <c r="A10573" i="1"/>
  <c r="C10572" i="1"/>
  <c r="B10572" i="1"/>
  <c r="A10572" i="1"/>
  <c r="C10571" i="1"/>
  <c r="B10571" i="1"/>
  <c r="A10571" i="1"/>
  <c r="C10570" i="1"/>
  <c r="B10570" i="1"/>
  <c r="A10570" i="1"/>
  <c r="C10569" i="1"/>
  <c r="B10569" i="1"/>
  <c r="A10569" i="1"/>
  <c r="C10563" i="1"/>
  <c r="B10563" i="1"/>
  <c r="A10563" i="1"/>
  <c r="C10562" i="1"/>
  <c r="B10562" i="1"/>
  <c r="A10562" i="1"/>
  <c r="C10561" i="1"/>
  <c r="B10561" i="1"/>
  <c r="A10561" i="1"/>
  <c r="C10751" i="1"/>
  <c r="B10751" i="1"/>
  <c r="A10751" i="1"/>
  <c r="C10750" i="1"/>
  <c r="B10750" i="1"/>
  <c r="A10750" i="1"/>
  <c r="C10749" i="1"/>
  <c r="B10749" i="1"/>
  <c r="A10749" i="1"/>
  <c r="C10744" i="1"/>
  <c r="B10744" i="1"/>
  <c r="A10744" i="1"/>
  <c r="C10743" i="1"/>
  <c r="B10743" i="1"/>
  <c r="A10743" i="1"/>
  <c r="C10742" i="1"/>
  <c r="B10742" i="1"/>
  <c r="A10742" i="1"/>
  <c r="C10741" i="1"/>
  <c r="B10741" i="1"/>
  <c r="A10741" i="1"/>
  <c r="C10740" i="1"/>
  <c r="B10740" i="1"/>
  <c r="A10740" i="1"/>
  <c r="C10739" i="1"/>
  <c r="B10739" i="1"/>
  <c r="A10739" i="1"/>
  <c r="C10738" i="1"/>
  <c r="B10738" i="1"/>
  <c r="A10738" i="1"/>
  <c r="C10737" i="1"/>
  <c r="B10737" i="1"/>
  <c r="A10737" i="1"/>
  <c r="C10736" i="1"/>
  <c r="B10736" i="1"/>
  <c r="A10736" i="1"/>
  <c r="C10735" i="1"/>
  <c r="B10735" i="1"/>
  <c r="A10735" i="1"/>
  <c r="C10734" i="1"/>
  <c r="B10734" i="1"/>
  <c r="A10734" i="1"/>
  <c r="C10733" i="1"/>
  <c r="B10733" i="1"/>
  <c r="A10733" i="1"/>
  <c r="C10732" i="1"/>
  <c r="B10732" i="1"/>
  <c r="A10732" i="1"/>
  <c r="C10720" i="1"/>
  <c r="B10720" i="1"/>
  <c r="A10720" i="1"/>
  <c r="C10719" i="1"/>
  <c r="B10719" i="1"/>
  <c r="A10719" i="1"/>
  <c r="C10718" i="1"/>
  <c r="B10718" i="1"/>
  <c r="A10718" i="1"/>
  <c r="C10717" i="1"/>
  <c r="B10717" i="1"/>
  <c r="A10717" i="1"/>
  <c r="C10716" i="1"/>
  <c r="B10716" i="1"/>
  <c r="A10716" i="1"/>
  <c r="C10715" i="1"/>
  <c r="B10715" i="1"/>
  <c r="A10715" i="1"/>
  <c r="C10714" i="1"/>
  <c r="B10714" i="1"/>
  <c r="A10714" i="1"/>
  <c r="C10710" i="1"/>
  <c r="B10710" i="1"/>
  <c r="A10710" i="1"/>
  <c r="C10748" i="1"/>
  <c r="B10748" i="1"/>
  <c r="A10748" i="1"/>
  <c r="C10747" i="1"/>
  <c r="B10747" i="1"/>
  <c r="A10747" i="1"/>
  <c r="C10746" i="1"/>
  <c r="B10746" i="1"/>
  <c r="A10746" i="1"/>
  <c r="C10745" i="1"/>
  <c r="B10745" i="1"/>
  <c r="A10745" i="1"/>
  <c r="C10731" i="1"/>
  <c r="B10731" i="1"/>
  <c r="A10731" i="1"/>
  <c r="C10730" i="1"/>
  <c r="B10730" i="1"/>
  <c r="A10730" i="1"/>
  <c r="C10729" i="1"/>
  <c r="B10729" i="1"/>
  <c r="A10729" i="1"/>
  <c r="C10728" i="1"/>
  <c r="B10728" i="1"/>
  <c r="A10728" i="1"/>
  <c r="C10727" i="1"/>
  <c r="B10727" i="1"/>
  <c r="A10727" i="1"/>
  <c r="C10726" i="1"/>
  <c r="B10726" i="1"/>
  <c r="A10726" i="1"/>
  <c r="C10725" i="1"/>
  <c r="B10725" i="1"/>
  <c r="A10725" i="1"/>
  <c r="C10724" i="1"/>
  <c r="B10724" i="1"/>
  <c r="A10724" i="1"/>
  <c r="C10723" i="1"/>
  <c r="B10723" i="1"/>
  <c r="A10723" i="1"/>
  <c r="C10722" i="1"/>
  <c r="B10722" i="1"/>
  <c r="A10722" i="1"/>
  <c r="C10721" i="1"/>
  <c r="B10721" i="1"/>
  <c r="A10721" i="1"/>
  <c r="C10713" i="1"/>
  <c r="B10713" i="1"/>
  <c r="A10713" i="1"/>
  <c r="C10712" i="1"/>
  <c r="B10712" i="1"/>
  <c r="A10712" i="1"/>
  <c r="C10711" i="1"/>
  <c r="B10711" i="1"/>
  <c r="A10711" i="1"/>
  <c r="C10709" i="1"/>
  <c r="B10709" i="1"/>
  <c r="A10709" i="1"/>
  <c r="C10708" i="1"/>
  <c r="B10708" i="1"/>
  <c r="A10708" i="1"/>
  <c r="C10707" i="1"/>
  <c r="B10707" i="1"/>
  <c r="A10707" i="1"/>
  <c r="C10706" i="1"/>
  <c r="B10706" i="1"/>
  <c r="A10706" i="1"/>
  <c r="C10705" i="1"/>
  <c r="B10705" i="1"/>
  <c r="A10705" i="1"/>
  <c r="C10704" i="1"/>
  <c r="B10704" i="1"/>
  <c r="A10704" i="1"/>
  <c r="C10703" i="1"/>
  <c r="B10703" i="1"/>
  <c r="A10703" i="1"/>
  <c r="C10699" i="1"/>
  <c r="B10699" i="1"/>
  <c r="A10699" i="1"/>
  <c r="C10698" i="1"/>
  <c r="B10698" i="1"/>
  <c r="A10698" i="1"/>
  <c r="C10697" i="1"/>
  <c r="B10697" i="1"/>
  <c r="A10697" i="1"/>
  <c r="C10696" i="1"/>
  <c r="B10696" i="1"/>
  <c r="A10696" i="1"/>
  <c r="C10695" i="1"/>
  <c r="B10695" i="1"/>
  <c r="A10695" i="1"/>
  <c r="C10694" i="1"/>
  <c r="B10694" i="1"/>
  <c r="A10694" i="1"/>
  <c r="C10693" i="1"/>
  <c r="B10693" i="1"/>
  <c r="A10693" i="1"/>
  <c r="C10692" i="1"/>
  <c r="B10692" i="1"/>
  <c r="A10692" i="1"/>
  <c r="C10691" i="1"/>
  <c r="B10691" i="1"/>
  <c r="A10691" i="1"/>
  <c r="C10686" i="1"/>
  <c r="B10686" i="1"/>
  <c r="A10686" i="1"/>
  <c r="C10685" i="1"/>
  <c r="B10685" i="1"/>
  <c r="A10685" i="1"/>
  <c r="C10684" i="1"/>
  <c r="B10684" i="1"/>
  <c r="A10684" i="1"/>
  <c r="C10683" i="1"/>
  <c r="B10683" i="1"/>
  <c r="A10683" i="1"/>
  <c r="C10682" i="1"/>
  <c r="B10682" i="1"/>
  <c r="A10682" i="1"/>
  <c r="C10681" i="1"/>
  <c r="B10681" i="1"/>
  <c r="A10681" i="1"/>
  <c r="C10680" i="1"/>
  <c r="B10680" i="1"/>
  <c r="A10680" i="1"/>
  <c r="C10679" i="1"/>
  <c r="B10679" i="1"/>
  <c r="A10679" i="1"/>
  <c r="C10678" i="1"/>
  <c r="B10678" i="1"/>
  <c r="A10678" i="1"/>
  <c r="C10677" i="1"/>
  <c r="B10677" i="1"/>
  <c r="A10677" i="1"/>
  <c r="C10676" i="1"/>
  <c r="B10676" i="1"/>
  <c r="A10676" i="1"/>
  <c r="C10669" i="1"/>
  <c r="B10669" i="1"/>
  <c r="A10669" i="1"/>
  <c r="C10668" i="1"/>
  <c r="B10668" i="1"/>
  <c r="A10668" i="1"/>
  <c r="C10667" i="1"/>
  <c r="B10667" i="1"/>
  <c r="A10667" i="1"/>
  <c r="C10666" i="1"/>
  <c r="B10666" i="1"/>
  <c r="A10666" i="1"/>
  <c r="C10665" i="1"/>
  <c r="B10665" i="1"/>
  <c r="A10665" i="1"/>
  <c r="C10658" i="1"/>
  <c r="B10658" i="1"/>
  <c r="A10658" i="1"/>
  <c r="C10657" i="1"/>
  <c r="B10657" i="1"/>
  <c r="A10657" i="1"/>
  <c r="C10656" i="1"/>
  <c r="B10656" i="1"/>
  <c r="A10656" i="1"/>
  <c r="C10655" i="1"/>
  <c r="B10655" i="1"/>
  <c r="A10655" i="1"/>
  <c r="C10654" i="1"/>
  <c r="B10654" i="1"/>
  <c r="A10654" i="1"/>
  <c r="C10648" i="1"/>
  <c r="B10648" i="1"/>
  <c r="A10648" i="1"/>
  <c r="C10702" i="1"/>
  <c r="B10702" i="1"/>
  <c r="A10702" i="1"/>
  <c r="C10701" i="1"/>
  <c r="B10701" i="1"/>
  <c r="A10701" i="1"/>
  <c r="C10700" i="1"/>
  <c r="B10700" i="1"/>
  <c r="A10700" i="1"/>
  <c r="C10690" i="1"/>
  <c r="B10690" i="1"/>
  <c r="A10690" i="1"/>
  <c r="C10689" i="1"/>
  <c r="B10689" i="1"/>
  <c r="A10689" i="1"/>
  <c r="C10688" i="1"/>
  <c r="B10688" i="1"/>
  <c r="A10688" i="1"/>
  <c r="C10687" i="1"/>
  <c r="B10687" i="1"/>
  <c r="A10687" i="1"/>
  <c r="C10675" i="1"/>
  <c r="B10675" i="1"/>
  <c r="A10675" i="1"/>
  <c r="C10674" i="1"/>
  <c r="B10674" i="1"/>
  <c r="A10674" i="1"/>
  <c r="C10673" i="1"/>
  <c r="B10673" i="1"/>
  <c r="A10673" i="1"/>
  <c r="C10672" i="1"/>
  <c r="B10672" i="1"/>
  <c r="A10672" i="1"/>
  <c r="C10671" i="1"/>
  <c r="B10671" i="1"/>
  <c r="A10671" i="1"/>
  <c r="C10670" i="1"/>
  <c r="B10670" i="1"/>
  <c r="A10670" i="1"/>
  <c r="C10664" i="1"/>
  <c r="B10664" i="1"/>
  <c r="A10664" i="1"/>
  <c r="C10663" i="1"/>
  <c r="B10663" i="1"/>
  <c r="A10663" i="1"/>
  <c r="C10662" i="1"/>
  <c r="B10662" i="1"/>
  <c r="A10662" i="1"/>
  <c r="C10661" i="1"/>
  <c r="B10661" i="1"/>
  <c r="A10661" i="1"/>
  <c r="C10660" i="1"/>
  <c r="B10660" i="1"/>
  <c r="A10660" i="1"/>
  <c r="C10659" i="1"/>
  <c r="B10659" i="1"/>
  <c r="A10659" i="1"/>
  <c r="C10653" i="1"/>
  <c r="B10653" i="1"/>
  <c r="A10653" i="1"/>
  <c r="C10652" i="1"/>
  <c r="B10652" i="1"/>
  <c r="A10652" i="1"/>
  <c r="C10651" i="1"/>
  <c r="B10651" i="1"/>
  <c r="A10651" i="1"/>
  <c r="C10650" i="1"/>
  <c r="B10650" i="1"/>
  <c r="A10650" i="1"/>
  <c r="C10649" i="1"/>
  <c r="B10649" i="1"/>
  <c r="A10649" i="1"/>
  <c r="C10647" i="1"/>
  <c r="B10647" i="1"/>
  <c r="A10647" i="1"/>
  <c r="C10646" i="1"/>
  <c r="B10646" i="1"/>
  <c r="A10646" i="1"/>
  <c r="C10645" i="1"/>
  <c r="B10645" i="1"/>
  <c r="A10645" i="1"/>
  <c r="C10464" i="1"/>
  <c r="B10464" i="1"/>
  <c r="A10464" i="1"/>
  <c r="C10462" i="1"/>
  <c r="B10462" i="1"/>
  <c r="A10462" i="1"/>
  <c r="C10461" i="1"/>
  <c r="B10461" i="1"/>
  <c r="A10461" i="1"/>
  <c r="C10460" i="1"/>
  <c r="B10460" i="1"/>
  <c r="A10460" i="1"/>
  <c r="C10459" i="1"/>
  <c r="B10459" i="1"/>
  <c r="A10459" i="1"/>
  <c r="C10458" i="1"/>
  <c r="B10458" i="1"/>
  <c r="A10458" i="1"/>
  <c r="C10457" i="1"/>
  <c r="B10457" i="1"/>
  <c r="A10457" i="1"/>
  <c r="C10456" i="1"/>
  <c r="B10456" i="1"/>
  <c r="A10456" i="1"/>
  <c r="C10455" i="1"/>
  <c r="B10455" i="1"/>
  <c r="A10455" i="1"/>
  <c r="C10463" i="1"/>
  <c r="B10463" i="1"/>
  <c r="A10463" i="1"/>
  <c r="C10560" i="1"/>
  <c r="B10560" i="1"/>
  <c r="A10560" i="1"/>
  <c r="C10553" i="1"/>
  <c r="B10553" i="1"/>
  <c r="A10553" i="1"/>
  <c r="C10552" i="1"/>
  <c r="B10552" i="1"/>
  <c r="A10552" i="1"/>
  <c r="C10551" i="1"/>
  <c r="B10551" i="1"/>
  <c r="A10551" i="1"/>
  <c r="C10550" i="1"/>
  <c r="B10550" i="1"/>
  <c r="A10550" i="1"/>
  <c r="C10547" i="1"/>
  <c r="B10547" i="1"/>
  <c r="A10547" i="1"/>
  <c r="C10546" i="1"/>
  <c r="B10546" i="1"/>
  <c r="A10546" i="1"/>
  <c r="C10545" i="1"/>
  <c r="B10545" i="1"/>
  <c r="A10545" i="1"/>
  <c r="C10538" i="1"/>
  <c r="B10538" i="1"/>
  <c r="A10538" i="1"/>
  <c r="C10537" i="1"/>
  <c r="B10537" i="1"/>
  <c r="A10537" i="1"/>
  <c r="C10536" i="1"/>
  <c r="B10536" i="1"/>
  <c r="A10536" i="1"/>
  <c r="C10535" i="1"/>
  <c r="B10535" i="1"/>
  <c r="A10535" i="1"/>
  <c r="C10534" i="1"/>
  <c r="B10534" i="1"/>
  <c r="A10534" i="1"/>
  <c r="C10529" i="1"/>
  <c r="B10529" i="1"/>
  <c r="A10529" i="1"/>
  <c r="C10528" i="1"/>
  <c r="B10528" i="1"/>
  <c r="A10528" i="1"/>
  <c r="C10527" i="1"/>
  <c r="B10527" i="1"/>
  <c r="A10527" i="1"/>
  <c r="C10526" i="1"/>
  <c r="B10526" i="1"/>
  <c r="A10526" i="1"/>
  <c r="C10525" i="1"/>
  <c r="B10525" i="1"/>
  <c r="A10525" i="1"/>
  <c r="C10524" i="1"/>
  <c r="B10524" i="1"/>
  <c r="A10524" i="1"/>
  <c r="C10523" i="1"/>
  <c r="B10523" i="1"/>
  <c r="A10523" i="1"/>
  <c r="C10522" i="1"/>
  <c r="B10522" i="1"/>
  <c r="A10522" i="1"/>
  <c r="C10510" i="1"/>
  <c r="B10510" i="1"/>
  <c r="A10510" i="1"/>
  <c r="C10509" i="1"/>
  <c r="B10509" i="1"/>
  <c r="A10509" i="1"/>
  <c r="C10508" i="1"/>
  <c r="B10508" i="1"/>
  <c r="A10508" i="1"/>
  <c r="C10507" i="1"/>
  <c r="B10507" i="1"/>
  <c r="A10507" i="1"/>
  <c r="C10500" i="1"/>
  <c r="B10500" i="1"/>
  <c r="A10500" i="1"/>
  <c r="C10499" i="1"/>
  <c r="B10499" i="1"/>
  <c r="A10499" i="1"/>
  <c r="C10498" i="1"/>
  <c r="B10498" i="1"/>
  <c r="A10498" i="1"/>
  <c r="C10497" i="1"/>
  <c r="B10497" i="1"/>
  <c r="A10497" i="1"/>
  <c r="C10496" i="1"/>
  <c r="B10496" i="1"/>
  <c r="A10496" i="1"/>
  <c r="C10495" i="1"/>
  <c r="B10495" i="1"/>
  <c r="A10495" i="1"/>
  <c r="C10494" i="1"/>
  <c r="B10494" i="1"/>
  <c r="A10494" i="1"/>
  <c r="C10493" i="1"/>
  <c r="B10493" i="1"/>
  <c r="A10493" i="1"/>
  <c r="C10492" i="1"/>
  <c r="B10492" i="1"/>
  <c r="A10492" i="1"/>
  <c r="C10485" i="1"/>
  <c r="B10485" i="1"/>
  <c r="A10485" i="1"/>
  <c r="C10484" i="1"/>
  <c r="B10484" i="1"/>
  <c r="A10484" i="1"/>
  <c r="C10483" i="1"/>
  <c r="B10483" i="1"/>
  <c r="A10483" i="1"/>
  <c r="C10482" i="1"/>
  <c r="B10482" i="1"/>
  <c r="A10482" i="1"/>
  <c r="C10481" i="1"/>
  <c r="B10481" i="1"/>
  <c r="A10481" i="1"/>
  <c r="C10480" i="1"/>
  <c r="B10480" i="1"/>
  <c r="A10480" i="1"/>
  <c r="C10479" i="1"/>
  <c r="B10479" i="1"/>
  <c r="A10479" i="1"/>
  <c r="C10471" i="1"/>
  <c r="B10471" i="1"/>
  <c r="A10471" i="1"/>
  <c r="C10470" i="1"/>
  <c r="B10470" i="1"/>
  <c r="A10470" i="1"/>
  <c r="C10468" i="1"/>
  <c r="B10468" i="1"/>
  <c r="A10468" i="1"/>
  <c r="C10467" i="1"/>
  <c r="B10467" i="1"/>
  <c r="A10467" i="1"/>
  <c r="C10465" i="1"/>
  <c r="B10465" i="1"/>
  <c r="A10465" i="1"/>
  <c r="C10559" i="1"/>
  <c r="B10559" i="1"/>
  <c r="A10559" i="1"/>
  <c r="C10558" i="1"/>
  <c r="B10558" i="1"/>
  <c r="A10558" i="1"/>
  <c r="C10557" i="1"/>
  <c r="B10557" i="1"/>
  <c r="A10557" i="1"/>
  <c r="C10556" i="1"/>
  <c r="B10556" i="1"/>
  <c r="A10556" i="1"/>
  <c r="C10555" i="1"/>
  <c r="B10555" i="1"/>
  <c r="A10555" i="1"/>
  <c r="C10554" i="1"/>
  <c r="B10554" i="1"/>
  <c r="A10554" i="1"/>
  <c r="C10549" i="1"/>
  <c r="B10549" i="1"/>
  <c r="A10549" i="1"/>
  <c r="C10548" i="1"/>
  <c r="B10548" i="1"/>
  <c r="A10548" i="1"/>
  <c r="C10544" i="1"/>
  <c r="B10544" i="1"/>
  <c r="A10544" i="1"/>
  <c r="C10543" i="1"/>
  <c r="B10543" i="1"/>
  <c r="A10543" i="1"/>
  <c r="C10542" i="1"/>
  <c r="B10542" i="1"/>
  <c r="A10542" i="1"/>
  <c r="C10541" i="1"/>
  <c r="B10541" i="1"/>
  <c r="A10541" i="1"/>
  <c r="C10540" i="1"/>
  <c r="B10540" i="1"/>
  <c r="A10540" i="1"/>
  <c r="C10539" i="1"/>
  <c r="B10539" i="1"/>
  <c r="A10539" i="1"/>
  <c r="C10533" i="1"/>
  <c r="B10533" i="1"/>
  <c r="A10533" i="1"/>
  <c r="C10532" i="1"/>
  <c r="B10532" i="1"/>
  <c r="A10532" i="1"/>
  <c r="C10531" i="1"/>
  <c r="B10531" i="1"/>
  <c r="A10531" i="1"/>
  <c r="C10530" i="1"/>
  <c r="B10530" i="1"/>
  <c r="A10530" i="1"/>
  <c r="C10521" i="1"/>
  <c r="B10521" i="1"/>
  <c r="A10521" i="1"/>
  <c r="C10520" i="1"/>
  <c r="B10520" i="1"/>
  <c r="A10520" i="1"/>
  <c r="C10519" i="1"/>
  <c r="B10519" i="1"/>
  <c r="A10519" i="1"/>
  <c r="C10518" i="1"/>
  <c r="B10518" i="1"/>
  <c r="A10518" i="1"/>
  <c r="C10517" i="1"/>
  <c r="B10517" i="1"/>
  <c r="A10517" i="1"/>
  <c r="C10516" i="1"/>
  <c r="B10516" i="1"/>
  <c r="A10516" i="1"/>
  <c r="C10515" i="1"/>
  <c r="B10515" i="1"/>
  <c r="A10515" i="1"/>
  <c r="C10514" i="1"/>
  <c r="B10514" i="1"/>
  <c r="A10514" i="1"/>
  <c r="C10513" i="1"/>
  <c r="B10513" i="1"/>
  <c r="A10513" i="1"/>
  <c r="C10512" i="1"/>
  <c r="B10512" i="1"/>
  <c r="A10512" i="1"/>
  <c r="C10511" i="1"/>
  <c r="B10511" i="1"/>
  <c r="A10511" i="1"/>
  <c r="C10506" i="1"/>
  <c r="B10506" i="1"/>
  <c r="A10506" i="1"/>
  <c r="C10505" i="1"/>
  <c r="B10505" i="1"/>
  <c r="A10505" i="1"/>
  <c r="C10504" i="1"/>
  <c r="B10504" i="1"/>
  <c r="A10504" i="1"/>
  <c r="C10503" i="1"/>
  <c r="B10503" i="1"/>
  <c r="A10503" i="1"/>
  <c r="C10502" i="1"/>
  <c r="B10502" i="1"/>
  <c r="A10502" i="1"/>
  <c r="C10501" i="1"/>
  <c r="B10501" i="1"/>
  <c r="A10501" i="1"/>
  <c r="C10491" i="1"/>
  <c r="B10491" i="1"/>
  <c r="A10491" i="1"/>
  <c r="C10490" i="1"/>
  <c r="B10490" i="1"/>
  <c r="A10490" i="1"/>
  <c r="C10489" i="1"/>
  <c r="B10489" i="1"/>
  <c r="A10489" i="1"/>
  <c r="C10488" i="1"/>
  <c r="B10488" i="1"/>
  <c r="A10488" i="1"/>
  <c r="C10487" i="1"/>
  <c r="B10487" i="1"/>
  <c r="A10487" i="1"/>
  <c r="C10486" i="1"/>
  <c r="B10486" i="1"/>
  <c r="A10486" i="1"/>
  <c r="C10478" i="1"/>
  <c r="B10478" i="1"/>
  <c r="A10478" i="1"/>
  <c r="C10477" i="1"/>
  <c r="B10477" i="1"/>
  <c r="A10477" i="1"/>
  <c r="C10476" i="1"/>
  <c r="B10476" i="1"/>
  <c r="A10476" i="1"/>
  <c r="C10475" i="1"/>
  <c r="B10475" i="1"/>
  <c r="A10475" i="1"/>
  <c r="C10474" i="1"/>
  <c r="B10474" i="1"/>
  <c r="A10474" i="1"/>
  <c r="C10473" i="1"/>
  <c r="B10473" i="1"/>
  <c r="A10473" i="1"/>
  <c r="C10472" i="1"/>
  <c r="B10472" i="1"/>
  <c r="A10472" i="1"/>
  <c r="C10469" i="1"/>
  <c r="B10469" i="1"/>
  <c r="A10469" i="1"/>
  <c r="C10466" i="1"/>
  <c r="B10466" i="1"/>
  <c r="A10466" i="1"/>
  <c r="C10454" i="1"/>
  <c r="B10454" i="1"/>
  <c r="A10454" i="1"/>
  <c r="C10452" i="1"/>
  <c r="B10452" i="1"/>
  <c r="A10452" i="1"/>
  <c r="C10451" i="1"/>
  <c r="B10451" i="1"/>
  <c r="A10451" i="1"/>
  <c r="C10449" i="1"/>
  <c r="B10449" i="1"/>
  <c r="A10449" i="1"/>
  <c r="C10448" i="1"/>
  <c r="B10448" i="1"/>
  <c r="A10448" i="1"/>
  <c r="C10444" i="1"/>
  <c r="B10444" i="1"/>
  <c r="A10444" i="1"/>
  <c r="C10443" i="1"/>
  <c r="B10443" i="1"/>
  <c r="A10443" i="1"/>
  <c r="C10442" i="1"/>
  <c r="B10442" i="1"/>
  <c r="A10442" i="1"/>
  <c r="C10441" i="1"/>
  <c r="B10441" i="1"/>
  <c r="A10441" i="1"/>
  <c r="C10434" i="1"/>
  <c r="B10434" i="1"/>
  <c r="A10434" i="1"/>
  <c r="C10433" i="1"/>
  <c r="B10433" i="1"/>
  <c r="A10433" i="1"/>
  <c r="C10432" i="1"/>
  <c r="B10432" i="1"/>
  <c r="A10432" i="1"/>
  <c r="C10431" i="1"/>
  <c r="B10431" i="1"/>
  <c r="A10431" i="1"/>
  <c r="C10430" i="1"/>
  <c r="B10430" i="1"/>
  <c r="A10430" i="1"/>
  <c r="C10429" i="1"/>
  <c r="B10429" i="1"/>
  <c r="A10429" i="1"/>
  <c r="C10418" i="1"/>
  <c r="B10418" i="1"/>
  <c r="A10418" i="1"/>
  <c r="C10417" i="1"/>
  <c r="B10417" i="1"/>
  <c r="A10417" i="1"/>
  <c r="C10416" i="1"/>
  <c r="B10416" i="1"/>
  <c r="A10416" i="1"/>
  <c r="C10415" i="1"/>
  <c r="B10415" i="1"/>
  <c r="A10415" i="1"/>
  <c r="C10414" i="1"/>
  <c r="B10414" i="1"/>
  <c r="A10414" i="1"/>
  <c r="C10413" i="1"/>
  <c r="B10413" i="1"/>
  <c r="A10413" i="1"/>
  <c r="C10412" i="1"/>
  <c r="B10412" i="1"/>
  <c r="A10412" i="1"/>
  <c r="C10404" i="1"/>
  <c r="B10404" i="1"/>
  <c r="A10404" i="1"/>
  <c r="C10403" i="1"/>
  <c r="B10403" i="1"/>
  <c r="A10403" i="1"/>
  <c r="C10402" i="1"/>
  <c r="B10402" i="1"/>
  <c r="A10402" i="1"/>
  <c r="C10401" i="1"/>
  <c r="B10401" i="1"/>
  <c r="A10401" i="1"/>
  <c r="C10400" i="1"/>
  <c r="B10400" i="1"/>
  <c r="A10400" i="1"/>
  <c r="C10399" i="1"/>
  <c r="B10399" i="1"/>
  <c r="A10399" i="1"/>
  <c r="C10392" i="1"/>
  <c r="B10392" i="1"/>
  <c r="A10392" i="1"/>
  <c r="C10391" i="1"/>
  <c r="B10391" i="1"/>
  <c r="A10391" i="1"/>
  <c r="C10390" i="1"/>
  <c r="B10390" i="1"/>
  <c r="A10390" i="1"/>
  <c r="C10389" i="1"/>
  <c r="B10389" i="1"/>
  <c r="A10389" i="1"/>
  <c r="C10388" i="1"/>
  <c r="B10388" i="1"/>
  <c r="A10388" i="1"/>
  <c r="C10387" i="1"/>
  <c r="B10387" i="1"/>
  <c r="A10387" i="1"/>
  <c r="C10386" i="1"/>
  <c r="B10386" i="1"/>
  <c r="A10386" i="1"/>
  <c r="C10385" i="1"/>
  <c r="B10385" i="1"/>
  <c r="A10385" i="1"/>
  <c r="C10384" i="1"/>
  <c r="B10384" i="1"/>
  <c r="A10384" i="1"/>
  <c r="C10383" i="1"/>
  <c r="B10383" i="1"/>
  <c r="A10383" i="1"/>
  <c r="C10371" i="1"/>
  <c r="B10371" i="1"/>
  <c r="A10371" i="1"/>
  <c r="C10367" i="1"/>
  <c r="B10367" i="1"/>
  <c r="A10367" i="1"/>
  <c r="C10453" i="1"/>
  <c r="B10453" i="1"/>
  <c r="A10453" i="1"/>
  <c r="C10450" i="1"/>
  <c r="B10450" i="1"/>
  <c r="A10450" i="1"/>
  <c r="C10447" i="1"/>
  <c r="B10447" i="1"/>
  <c r="A10447" i="1"/>
  <c r="C10446" i="1"/>
  <c r="B10446" i="1"/>
  <c r="A10446" i="1"/>
  <c r="C10445" i="1"/>
  <c r="B10445" i="1"/>
  <c r="A10445" i="1"/>
  <c r="C10440" i="1"/>
  <c r="B10440" i="1"/>
  <c r="A10440" i="1"/>
  <c r="C10439" i="1"/>
  <c r="B10439" i="1"/>
  <c r="A10439" i="1"/>
  <c r="C10438" i="1"/>
  <c r="B10438" i="1"/>
  <c r="A10438" i="1"/>
  <c r="C10437" i="1"/>
  <c r="B10437" i="1"/>
  <c r="A10437" i="1"/>
  <c r="C10436" i="1"/>
  <c r="B10436" i="1"/>
  <c r="A10436" i="1"/>
  <c r="C10435" i="1"/>
  <c r="B10435" i="1"/>
  <c r="A10435" i="1"/>
  <c r="C10428" i="1"/>
  <c r="B10428" i="1"/>
  <c r="A10428" i="1"/>
  <c r="C10427" i="1"/>
  <c r="B10427" i="1"/>
  <c r="A10427" i="1"/>
  <c r="C10426" i="1"/>
  <c r="B10426" i="1"/>
  <c r="A10426" i="1"/>
  <c r="C10425" i="1"/>
  <c r="B10425" i="1"/>
  <c r="A10425" i="1"/>
  <c r="C10424" i="1"/>
  <c r="B10424" i="1"/>
  <c r="A10424" i="1"/>
  <c r="C10423" i="1"/>
  <c r="B10423" i="1"/>
  <c r="A10423" i="1"/>
  <c r="C10422" i="1"/>
  <c r="B10422" i="1"/>
  <c r="A10422" i="1"/>
  <c r="C10421" i="1"/>
  <c r="B10421" i="1"/>
  <c r="A10421" i="1"/>
  <c r="C10420" i="1"/>
  <c r="B10420" i="1"/>
  <c r="A10420" i="1"/>
  <c r="C10419" i="1"/>
  <c r="B10419" i="1"/>
  <c r="A10419" i="1"/>
  <c r="C10411" i="1"/>
  <c r="B10411" i="1"/>
  <c r="A10411" i="1"/>
  <c r="C10410" i="1"/>
  <c r="B10410" i="1"/>
  <c r="A10410" i="1"/>
  <c r="C10409" i="1"/>
  <c r="B10409" i="1"/>
  <c r="A10409" i="1"/>
  <c r="C10408" i="1"/>
  <c r="B10408" i="1"/>
  <c r="A10408" i="1"/>
  <c r="C10407" i="1"/>
  <c r="B10407" i="1"/>
  <c r="A10407" i="1"/>
  <c r="C10406" i="1"/>
  <c r="B10406" i="1"/>
  <c r="A10406" i="1"/>
  <c r="C10405" i="1"/>
  <c r="B10405" i="1"/>
  <c r="A10405" i="1"/>
  <c r="C10398" i="1"/>
  <c r="B10398" i="1"/>
  <c r="A10398" i="1"/>
  <c r="C10397" i="1"/>
  <c r="B10397" i="1"/>
  <c r="A10397" i="1"/>
  <c r="C10396" i="1"/>
  <c r="B10396" i="1"/>
  <c r="A10396" i="1"/>
  <c r="C10395" i="1"/>
  <c r="B10395" i="1"/>
  <c r="A10395" i="1"/>
  <c r="C10394" i="1"/>
  <c r="B10394" i="1"/>
  <c r="A10394" i="1"/>
  <c r="C10393" i="1"/>
  <c r="B10393" i="1"/>
  <c r="A10393" i="1"/>
  <c r="C10382" i="1"/>
  <c r="B10382" i="1"/>
  <c r="A10382" i="1"/>
  <c r="C10381" i="1"/>
  <c r="B10381" i="1"/>
  <c r="A10381" i="1"/>
  <c r="C10380" i="1"/>
  <c r="B10380" i="1"/>
  <c r="A10380" i="1"/>
  <c r="C10379" i="1"/>
  <c r="B10379" i="1"/>
  <c r="A10379" i="1"/>
  <c r="C10378" i="1"/>
  <c r="B10378" i="1"/>
  <c r="A10378" i="1"/>
  <c r="C10377" i="1"/>
  <c r="B10377" i="1"/>
  <c r="A10377" i="1"/>
  <c r="C10376" i="1"/>
  <c r="B10376" i="1"/>
  <c r="A10376" i="1"/>
  <c r="C10375" i="1"/>
  <c r="B10375" i="1"/>
  <c r="A10375" i="1"/>
  <c r="C10374" i="1"/>
  <c r="B10374" i="1"/>
  <c r="A10374" i="1"/>
  <c r="C10373" i="1"/>
  <c r="B10373" i="1"/>
  <c r="A10373" i="1"/>
  <c r="C10372" i="1"/>
  <c r="B10372" i="1"/>
  <c r="A10372" i="1"/>
  <c r="C10370" i="1"/>
  <c r="B10370" i="1"/>
  <c r="A10370" i="1"/>
  <c r="C10369" i="1"/>
  <c r="B10369" i="1"/>
  <c r="A10369" i="1"/>
  <c r="C10368" i="1"/>
  <c r="B10368" i="1"/>
  <c r="A10368" i="1"/>
  <c r="C10265" i="1"/>
  <c r="B10265" i="1"/>
  <c r="A10265" i="1"/>
  <c r="C10264" i="1"/>
  <c r="B10264" i="1"/>
  <c r="A10264" i="1"/>
  <c r="C10263" i="1"/>
  <c r="B10263" i="1"/>
  <c r="A10263" i="1"/>
  <c r="C10262" i="1"/>
  <c r="B10262" i="1"/>
  <c r="A10262" i="1"/>
  <c r="C10261" i="1"/>
  <c r="B10261" i="1"/>
  <c r="A10261" i="1"/>
  <c r="C10260" i="1"/>
  <c r="B10260" i="1"/>
  <c r="A10260" i="1"/>
  <c r="C10259" i="1"/>
  <c r="B10259" i="1"/>
  <c r="A10259" i="1"/>
  <c r="C10255" i="1"/>
  <c r="B10255" i="1"/>
  <c r="A10255" i="1"/>
  <c r="C10254" i="1"/>
  <c r="B10254" i="1"/>
  <c r="A10254" i="1"/>
  <c r="C10253" i="1"/>
  <c r="B10253" i="1"/>
  <c r="A10253" i="1"/>
  <c r="C10252" i="1"/>
  <c r="B10252" i="1"/>
  <c r="A10252" i="1"/>
  <c r="C10251" i="1"/>
  <c r="B10251" i="1"/>
  <c r="A10251" i="1"/>
  <c r="C10250" i="1"/>
  <c r="B10250" i="1"/>
  <c r="A10250" i="1"/>
  <c r="C10241" i="1"/>
  <c r="B10241" i="1"/>
  <c r="A10241" i="1"/>
  <c r="C10240" i="1"/>
  <c r="B10240" i="1"/>
  <c r="A10240" i="1"/>
  <c r="C10239" i="1"/>
  <c r="B10239" i="1"/>
  <c r="A10239" i="1"/>
  <c r="C10238" i="1"/>
  <c r="B10238" i="1"/>
  <c r="A10238" i="1"/>
  <c r="C10237" i="1"/>
  <c r="B10237" i="1"/>
  <c r="A10237" i="1"/>
  <c r="C10236" i="1"/>
  <c r="B10236" i="1"/>
  <c r="A10236" i="1"/>
  <c r="C10235" i="1"/>
  <c r="B10235" i="1"/>
  <c r="A10235" i="1"/>
  <c r="C10230" i="1"/>
  <c r="B10230" i="1"/>
  <c r="A10230" i="1"/>
  <c r="C10229" i="1"/>
  <c r="B10229" i="1"/>
  <c r="A10229" i="1"/>
  <c r="C10227" i="1"/>
  <c r="B10227" i="1"/>
  <c r="A10227" i="1"/>
  <c r="C10226" i="1"/>
  <c r="B10226" i="1"/>
  <c r="A10226" i="1"/>
  <c r="C10225" i="1"/>
  <c r="B10225" i="1"/>
  <c r="A10225" i="1"/>
  <c r="C10266" i="1"/>
  <c r="B10266" i="1"/>
  <c r="A10266" i="1"/>
  <c r="C10258" i="1"/>
  <c r="B10258" i="1"/>
  <c r="A10258" i="1"/>
  <c r="C10257" i="1"/>
  <c r="B10257" i="1"/>
  <c r="A10257" i="1"/>
  <c r="C10256" i="1"/>
  <c r="B10256" i="1"/>
  <c r="A10256" i="1"/>
  <c r="C10249" i="1"/>
  <c r="B10249" i="1"/>
  <c r="A10249" i="1"/>
  <c r="C10248" i="1"/>
  <c r="B10248" i="1"/>
  <c r="A10248" i="1"/>
  <c r="C10247" i="1"/>
  <c r="B10247" i="1"/>
  <c r="A10247" i="1"/>
  <c r="C10246" i="1"/>
  <c r="B10246" i="1"/>
  <c r="A10246" i="1"/>
  <c r="C10245" i="1"/>
  <c r="B10245" i="1"/>
  <c r="A10245" i="1"/>
  <c r="C10244" i="1"/>
  <c r="B10244" i="1"/>
  <c r="A10244" i="1"/>
  <c r="C10243" i="1"/>
  <c r="B10243" i="1"/>
  <c r="A10243" i="1"/>
  <c r="C10242" i="1"/>
  <c r="B10242" i="1"/>
  <c r="A10242" i="1"/>
  <c r="C10234" i="1"/>
  <c r="B10234" i="1"/>
  <c r="A10234" i="1"/>
  <c r="C10233" i="1"/>
  <c r="B10233" i="1"/>
  <c r="A10233" i="1"/>
  <c r="C10232" i="1"/>
  <c r="B10232" i="1"/>
  <c r="A10232" i="1"/>
  <c r="C10231" i="1"/>
  <c r="B10231" i="1"/>
  <c r="A10231" i="1"/>
  <c r="C10228" i="1"/>
  <c r="B10228" i="1"/>
  <c r="A10228" i="1"/>
  <c r="C10224" i="1"/>
  <c r="B10224" i="1"/>
  <c r="A10224" i="1"/>
  <c r="C10222" i="1"/>
  <c r="B10222" i="1"/>
  <c r="A10222" i="1"/>
  <c r="C10221" i="1"/>
  <c r="B10221" i="1"/>
  <c r="A10221" i="1"/>
  <c r="C10220" i="1"/>
  <c r="B10220" i="1"/>
  <c r="A10220" i="1"/>
  <c r="C10218" i="1"/>
  <c r="B10218" i="1"/>
  <c r="A10218" i="1"/>
  <c r="C10216" i="1"/>
  <c r="B10216" i="1"/>
  <c r="A10216" i="1"/>
  <c r="C10215" i="1"/>
  <c r="B10215" i="1"/>
  <c r="A10215" i="1"/>
  <c r="C10214" i="1"/>
  <c r="B10214" i="1"/>
  <c r="A10214" i="1"/>
  <c r="C10213" i="1"/>
  <c r="B10213" i="1"/>
  <c r="A10213" i="1"/>
  <c r="C10212" i="1"/>
  <c r="B10212" i="1"/>
  <c r="A10212" i="1"/>
  <c r="C10211" i="1"/>
  <c r="B10211" i="1"/>
  <c r="A10211" i="1"/>
  <c r="C10208" i="1"/>
  <c r="B10208" i="1"/>
  <c r="A10208" i="1"/>
  <c r="C10207" i="1"/>
  <c r="B10207" i="1"/>
  <c r="A10207" i="1"/>
  <c r="C10206" i="1"/>
  <c r="B10206" i="1"/>
  <c r="A10206" i="1"/>
  <c r="C10205" i="1"/>
  <c r="B10205" i="1"/>
  <c r="A10205" i="1"/>
  <c r="C10203" i="1"/>
  <c r="B10203" i="1"/>
  <c r="A10203" i="1"/>
  <c r="C10202" i="1"/>
  <c r="B10202" i="1"/>
  <c r="A10202" i="1"/>
  <c r="C10223" i="1"/>
  <c r="B10223" i="1"/>
  <c r="A10223" i="1"/>
  <c r="C10219" i="1"/>
  <c r="B10219" i="1"/>
  <c r="A10219" i="1"/>
  <c r="C10217" i="1"/>
  <c r="B10217" i="1"/>
  <c r="A10217" i="1"/>
  <c r="C10210" i="1"/>
  <c r="B10210" i="1"/>
  <c r="A10210" i="1"/>
  <c r="C10209" i="1"/>
  <c r="B10209" i="1"/>
  <c r="A10209" i="1"/>
  <c r="C10204" i="1"/>
  <c r="B10204" i="1"/>
  <c r="A10204" i="1"/>
  <c r="C10201" i="1"/>
  <c r="B10201" i="1"/>
  <c r="A10201" i="1"/>
  <c r="C10200" i="1"/>
  <c r="B10200" i="1"/>
  <c r="A10200" i="1"/>
  <c r="C10366" i="1"/>
  <c r="B10366" i="1"/>
  <c r="A10366" i="1"/>
  <c r="C10365" i="1"/>
  <c r="B10365" i="1"/>
  <c r="A10365" i="1"/>
  <c r="C10363" i="1"/>
  <c r="B10363" i="1"/>
  <c r="A10363" i="1"/>
  <c r="C10362" i="1"/>
  <c r="B10362" i="1"/>
  <c r="A10362" i="1"/>
  <c r="C10361" i="1"/>
  <c r="B10361" i="1"/>
  <c r="A10361" i="1"/>
  <c r="C10360" i="1"/>
  <c r="B10360" i="1"/>
  <c r="A10360" i="1"/>
  <c r="C10359" i="1"/>
  <c r="B10359" i="1"/>
  <c r="A10359" i="1"/>
  <c r="C10358" i="1"/>
  <c r="B10358" i="1"/>
  <c r="A10358" i="1"/>
  <c r="C10357" i="1"/>
  <c r="B10357" i="1"/>
  <c r="A10357" i="1"/>
  <c r="C10350" i="1"/>
  <c r="B10350" i="1"/>
  <c r="A10350" i="1"/>
  <c r="C10349" i="1"/>
  <c r="B10349" i="1"/>
  <c r="A10349" i="1"/>
  <c r="C10348" i="1"/>
  <c r="B10348" i="1"/>
  <c r="A10348" i="1"/>
  <c r="C10347" i="1"/>
  <c r="B10347" i="1"/>
  <c r="A10347" i="1"/>
  <c r="C10346" i="1"/>
  <c r="B10346" i="1"/>
  <c r="A10346" i="1"/>
  <c r="C10345" i="1"/>
  <c r="B10345" i="1"/>
  <c r="A10345" i="1"/>
  <c r="C10336" i="1"/>
  <c r="B10336" i="1"/>
  <c r="A10336" i="1"/>
  <c r="C10335" i="1"/>
  <c r="B10335" i="1"/>
  <c r="A10335" i="1"/>
  <c r="C10334" i="1"/>
  <c r="B10334" i="1"/>
  <c r="A10334" i="1"/>
  <c r="C10333" i="1"/>
  <c r="B10333" i="1"/>
  <c r="A10333" i="1"/>
  <c r="C10332" i="1"/>
  <c r="B10332" i="1"/>
  <c r="A10332" i="1"/>
  <c r="C10331" i="1"/>
  <c r="B10331" i="1"/>
  <c r="A10331" i="1"/>
  <c r="C10330" i="1"/>
  <c r="B10330" i="1"/>
  <c r="A10330" i="1"/>
  <c r="C10329" i="1"/>
  <c r="B10329" i="1"/>
  <c r="A10329" i="1"/>
  <c r="C10328" i="1"/>
  <c r="B10328" i="1"/>
  <c r="A10328" i="1"/>
  <c r="C10327" i="1"/>
  <c r="B10327" i="1"/>
  <c r="A10327" i="1"/>
  <c r="C10326" i="1"/>
  <c r="B10326" i="1"/>
  <c r="A10326" i="1"/>
  <c r="C10325" i="1"/>
  <c r="B10325" i="1"/>
  <c r="A10325" i="1"/>
  <c r="C10324" i="1"/>
  <c r="B10324" i="1"/>
  <c r="A10324" i="1"/>
  <c r="C10323" i="1"/>
  <c r="B10323" i="1"/>
  <c r="A10323" i="1"/>
  <c r="C10322" i="1"/>
  <c r="B10322" i="1"/>
  <c r="A10322" i="1"/>
  <c r="C10321" i="1"/>
  <c r="B10321" i="1"/>
  <c r="A10321" i="1"/>
  <c r="C10320" i="1"/>
  <c r="B10320" i="1"/>
  <c r="A10320" i="1"/>
  <c r="C10319" i="1"/>
  <c r="B10319" i="1"/>
  <c r="A10319" i="1"/>
  <c r="C10305" i="1"/>
  <c r="B10305" i="1"/>
  <c r="A10305" i="1"/>
  <c r="C10304" i="1"/>
  <c r="B10304" i="1"/>
  <c r="A10304" i="1"/>
  <c r="C10303" i="1"/>
  <c r="B10303" i="1"/>
  <c r="A10303" i="1"/>
  <c r="C10302" i="1"/>
  <c r="B10302" i="1"/>
  <c r="A10302" i="1"/>
  <c r="C10301" i="1"/>
  <c r="B10301" i="1"/>
  <c r="A10301" i="1"/>
  <c r="C10300" i="1"/>
  <c r="B10300" i="1"/>
  <c r="A10300" i="1"/>
  <c r="C10299" i="1"/>
  <c r="B10299" i="1"/>
  <c r="A10299" i="1"/>
  <c r="C10298" i="1"/>
  <c r="B10298" i="1"/>
  <c r="A10298" i="1"/>
  <c r="C10280" i="1"/>
  <c r="B10280" i="1"/>
  <c r="A10280" i="1"/>
  <c r="C10279" i="1"/>
  <c r="B10279" i="1"/>
  <c r="A10279" i="1"/>
  <c r="C10278" i="1"/>
  <c r="B10278" i="1"/>
  <c r="A10278" i="1"/>
  <c r="C10277" i="1"/>
  <c r="B10277" i="1"/>
  <c r="A10277" i="1"/>
  <c r="C10276" i="1"/>
  <c r="B10276" i="1"/>
  <c r="A10276" i="1"/>
  <c r="C10275" i="1"/>
  <c r="B10275" i="1"/>
  <c r="A10275" i="1"/>
  <c r="C10274" i="1"/>
  <c r="B10274" i="1"/>
  <c r="A10274" i="1"/>
  <c r="C10273" i="1"/>
  <c r="B10273" i="1"/>
  <c r="A10273" i="1"/>
  <c r="C10272" i="1"/>
  <c r="B10272" i="1"/>
  <c r="A10272" i="1"/>
  <c r="C10364" i="1"/>
  <c r="B10364" i="1"/>
  <c r="A10364" i="1"/>
  <c r="C10356" i="1"/>
  <c r="B10356" i="1"/>
  <c r="A10356" i="1"/>
  <c r="C10355" i="1"/>
  <c r="B10355" i="1"/>
  <c r="A10355" i="1"/>
  <c r="C10354" i="1"/>
  <c r="B10354" i="1"/>
  <c r="A10354" i="1"/>
  <c r="C10353" i="1"/>
  <c r="B10353" i="1"/>
  <c r="A10353" i="1"/>
  <c r="C10352" i="1"/>
  <c r="B10352" i="1"/>
  <c r="A10352" i="1"/>
  <c r="C10351" i="1"/>
  <c r="B10351" i="1"/>
  <c r="A10351" i="1"/>
  <c r="C10344" i="1"/>
  <c r="B10344" i="1"/>
  <c r="A10344" i="1"/>
  <c r="C10343" i="1"/>
  <c r="B10343" i="1"/>
  <c r="A10343" i="1"/>
  <c r="C10342" i="1"/>
  <c r="B10342" i="1"/>
  <c r="A10342" i="1"/>
  <c r="C10341" i="1"/>
  <c r="B10341" i="1"/>
  <c r="A10341" i="1"/>
  <c r="C10340" i="1"/>
  <c r="B10340" i="1"/>
  <c r="A10340" i="1"/>
  <c r="C10339" i="1"/>
  <c r="B10339" i="1"/>
  <c r="A10339" i="1"/>
  <c r="C10338" i="1"/>
  <c r="B10338" i="1"/>
  <c r="A10338" i="1"/>
  <c r="C10337" i="1"/>
  <c r="B10337" i="1"/>
  <c r="A10337" i="1"/>
  <c r="C10318" i="1"/>
  <c r="B10318" i="1"/>
  <c r="A10318" i="1"/>
  <c r="C10317" i="1"/>
  <c r="B10317" i="1"/>
  <c r="A10317" i="1"/>
  <c r="C10316" i="1"/>
  <c r="B10316" i="1"/>
  <c r="A10316" i="1"/>
  <c r="C10315" i="1"/>
  <c r="B10315" i="1"/>
  <c r="A10315" i="1"/>
  <c r="C10314" i="1"/>
  <c r="B10314" i="1"/>
  <c r="A10314" i="1"/>
  <c r="C10313" i="1"/>
  <c r="B10313" i="1"/>
  <c r="A10313" i="1"/>
  <c r="C10312" i="1"/>
  <c r="B10312" i="1"/>
  <c r="A10312" i="1"/>
  <c r="C10311" i="1"/>
  <c r="B10311" i="1"/>
  <c r="A10311" i="1"/>
  <c r="C10310" i="1"/>
  <c r="B10310" i="1"/>
  <c r="A10310" i="1"/>
  <c r="C10309" i="1"/>
  <c r="B10309" i="1"/>
  <c r="A10309" i="1"/>
  <c r="C10308" i="1"/>
  <c r="B10308" i="1"/>
  <c r="A10308" i="1"/>
  <c r="C10307" i="1"/>
  <c r="B10307" i="1"/>
  <c r="A10307" i="1"/>
  <c r="C10306" i="1"/>
  <c r="B10306" i="1"/>
  <c r="A10306" i="1"/>
  <c r="C10297" i="1"/>
  <c r="B10297" i="1"/>
  <c r="A10297" i="1"/>
  <c r="C10296" i="1"/>
  <c r="B10296" i="1"/>
  <c r="A10296" i="1"/>
  <c r="C10295" i="1"/>
  <c r="B10295" i="1"/>
  <c r="A10295" i="1"/>
  <c r="C10294" i="1"/>
  <c r="B10294" i="1"/>
  <c r="A10294" i="1"/>
  <c r="C10293" i="1"/>
  <c r="B10293" i="1"/>
  <c r="A10293" i="1"/>
  <c r="C10292" i="1"/>
  <c r="B10292" i="1"/>
  <c r="A10292" i="1"/>
  <c r="C10291" i="1"/>
  <c r="B10291" i="1"/>
  <c r="A10291" i="1"/>
  <c r="C10290" i="1"/>
  <c r="B10290" i="1"/>
  <c r="A10290" i="1"/>
  <c r="C10289" i="1"/>
  <c r="B10289" i="1"/>
  <c r="A10289" i="1"/>
  <c r="C10288" i="1"/>
  <c r="B10288" i="1"/>
  <c r="A10288" i="1"/>
  <c r="C10287" i="1"/>
  <c r="B10287" i="1"/>
  <c r="A10287" i="1"/>
  <c r="C10286" i="1"/>
  <c r="B10286" i="1"/>
  <c r="A10286" i="1"/>
  <c r="C10285" i="1"/>
  <c r="B10285" i="1"/>
  <c r="A10285" i="1"/>
  <c r="C10284" i="1"/>
  <c r="B10284" i="1"/>
  <c r="A10284" i="1"/>
  <c r="C10283" i="1"/>
  <c r="B10283" i="1"/>
  <c r="A10283" i="1"/>
  <c r="C10282" i="1"/>
  <c r="B10282" i="1"/>
  <c r="A10282" i="1"/>
  <c r="C10281" i="1"/>
  <c r="B10281" i="1"/>
  <c r="A10281" i="1"/>
  <c r="C10271" i="1"/>
  <c r="B10271" i="1"/>
  <c r="A10271" i="1"/>
  <c r="C10270" i="1"/>
  <c r="B10270" i="1"/>
  <c r="A10270" i="1"/>
  <c r="C10269" i="1"/>
  <c r="B10269" i="1"/>
  <c r="A10269" i="1"/>
  <c r="C10268" i="1"/>
  <c r="B10268" i="1"/>
  <c r="A10268" i="1"/>
  <c r="C10267" i="1"/>
  <c r="B10267" i="1"/>
  <c r="A10267" i="1"/>
  <c r="C10186" i="1"/>
  <c r="B10186" i="1"/>
  <c r="A10186" i="1"/>
  <c r="C10185" i="1"/>
  <c r="B10185" i="1"/>
  <c r="A10185" i="1"/>
  <c r="C10180" i="1"/>
  <c r="B10180" i="1"/>
  <c r="A10180" i="1"/>
  <c r="C10179" i="1"/>
  <c r="B10179" i="1"/>
  <c r="A10179" i="1"/>
  <c r="C10176" i="1"/>
  <c r="B10176" i="1"/>
  <c r="A10176" i="1"/>
  <c r="C10174" i="1"/>
  <c r="B10174" i="1"/>
  <c r="A10174" i="1"/>
  <c r="C10199" i="1"/>
  <c r="B10199" i="1"/>
  <c r="A10199" i="1"/>
  <c r="C10198" i="1"/>
  <c r="B10198" i="1"/>
  <c r="A10198" i="1"/>
  <c r="C10197" i="1"/>
  <c r="B10197" i="1"/>
  <c r="A10197" i="1"/>
  <c r="C10196" i="1"/>
  <c r="B10196" i="1"/>
  <c r="A10196" i="1"/>
  <c r="C10195" i="1"/>
  <c r="B10195" i="1"/>
  <c r="A10195" i="1"/>
  <c r="C10194" i="1"/>
  <c r="B10194" i="1"/>
  <c r="A10194" i="1"/>
  <c r="C10193" i="1"/>
  <c r="B10193" i="1"/>
  <c r="A10193" i="1"/>
  <c r="C10192" i="1"/>
  <c r="B10192" i="1"/>
  <c r="A10192" i="1"/>
  <c r="C10191" i="1"/>
  <c r="B10191" i="1"/>
  <c r="A10191" i="1"/>
  <c r="C10190" i="1"/>
  <c r="B10190" i="1"/>
  <c r="A10190" i="1"/>
  <c r="C10189" i="1"/>
  <c r="B10189" i="1"/>
  <c r="A10189" i="1"/>
  <c r="C10188" i="1"/>
  <c r="B10188" i="1"/>
  <c r="A10188" i="1"/>
  <c r="C10187" i="1"/>
  <c r="B10187" i="1"/>
  <c r="A10187" i="1"/>
  <c r="C10184" i="1"/>
  <c r="B10184" i="1"/>
  <c r="A10184" i="1"/>
  <c r="C10183" i="1"/>
  <c r="B10183" i="1"/>
  <c r="A10183" i="1"/>
  <c r="C10182" i="1"/>
  <c r="B10182" i="1"/>
  <c r="A10182" i="1"/>
  <c r="C10181" i="1"/>
  <c r="B10181" i="1"/>
  <c r="A10181" i="1"/>
  <c r="C10178" i="1"/>
  <c r="B10178" i="1"/>
  <c r="A10178" i="1"/>
  <c r="C10177" i="1"/>
  <c r="B10177" i="1"/>
  <c r="A10177" i="1"/>
  <c r="C10175" i="1"/>
  <c r="B10175" i="1"/>
  <c r="A10175" i="1"/>
  <c r="C10170" i="1"/>
  <c r="B10170" i="1"/>
  <c r="A10170" i="1"/>
  <c r="C10168" i="1"/>
  <c r="B10168" i="1"/>
  <c r="A10168" i="1"/>
  <c r="C10167" i="1"/>
  <c r="B10167" i="1"/>
  <c r="A10167" i="1"/>
  <c r="C10164" i="1"/>
  <c r="B10164" i="1"/>
  <c r="A10164" i="1"/>
  <c r="C10163" i="1"/>
  <c r="B10163" i="1"/>
  <c r="A10163" i="1"/>
  <c r="C10162" i="1"/>
  <c r="B10162" i="1"/>
  <c r="A10162" i="1"/>
  <c r="C10161" i="1"/>
  <c r="B10161" i="1"/>
  <c r="A10161" i="1"/>
  <c r="C10160" i="1"/>
  <c r="B10160" i="1"/>
  <c r="A10160" i="1"/>
  <c r="C10159" i="1"/>
  <c r="B10159" i="1"/>
  <c r="A10159" i="1"/>
  <c r="C10150" i="1"/>
  <c r="B10150" i="1"/>
  <c r="A10150" i="1"/>
  <c r="C10149" i="1"/>
  <c r="B10149" i="1"/>
  <c r="A10149" i="1"/>
  <c r="C10148" i="1"/>
  <c r="B10148" i="1"/>
  <c r="A10148" i="1"/>
  <c r="C10147" i="1"/>
  <c r="B10147" i="1"/>
  <c r="A10147" i="1"/>
  <c r="C10146" i="1"/>
  <c r="B10146" i="1"/>
  <c r="A10146" i="1"/>
  <c r="C10145" i="1"/>
  <c r="B10145" i="1"/>
  <c r="A10145" i="1"/>
  <c r="C10144" i="1"/>
  <c r="B10144" i="1"/>
  <c r="A10144" i="1"/>
  <c r="C10134" i="1"/>
  <c r="B10134" i="1"/>
  <c r="A10134" i="1"/>
  <c r="C10133" i="1"/>
  <c r="B10133" i="1"/>
  <c r="A10133" i="1"/>
  <c r="C10132" i="1"/>
  <c r="B10132" i="1"/>
  <c r="A10132" i="1"/>
  <c r="C10131" i="1"/>
  <c r="B10131" i="1"/>
  <c r="A10131" i="1"/>
  <c r="C10130" i="1"/>
  <c r="B10130" i="1"/>
  <c r="A10130" i="1"/>
  <c r="C10129" i="1"/>
  <c r="B10129" i="1"/>
  <c r="A10129" i="1"/>
  <c r="C10128" i="1"/>
  <c r="B10128" i="1"/>
  <c r="A10128" i="1"/>
  <c r="C10117" i="1"/>
  <c r="B10117" i="1"/>
  <c r="A10117" i="1"/>
  <c r="C10116" i="1"/>
  <c r="B10116" i="1"/>
  <c r="A10116" i="1"/>
  <c r="C10115" i="1"/>
  <c r="B10115" i="1"/>
  <c r="A10115" i="1"/>
  <c r="C10114" i="1"/>
  <c r="B10114" i="1"/>
  <c r="A10114" i="1"/>
  <c r="C10113" i="1"/>
  <c r="B10113" i="1"/>
  <c r="A10113" i="1"/>
  <c r="C10112" i="1"/>
  <c r="B10112" i="1"/>
  <c r="A10112" i="1"/>
  <c r="C10111" i="1"/>
  <c r="B10111" i="1"/>
  <c r="A10111" i="1"/>
  <c r="C10110" i="1"/>
  <c r="B10110" i="1"/>
  <c r="A10110" i="1"/>
  <c r="C10109" i="1"/>
  <c r="B10109" i="1"/>
  <c r="A10109" i="1"/>
  <c r="C10108" i="1"/>
  <c r="B10108" i="1"/>
  <c r="A10108" i="1"/>
  <c r="C10107" i="1"/>
  <c r="B10107" i="1"/>
  <c r="A10107" i="1"/>
  <c r="C10106" i="1"/>
  <c r="B10106" i="1"/>
  <c r="A10106" i="1"/>
  <c r="C10100" i="1"/>
  <c r="B10100" i="1"/>
  <c r="A10100" i="1"/>
  <c r="C10099" i="1"/>
  <c r="B10099" i="1"/>
  <c r="A10099" i="1"/>
  <c r="C10098" i="1"/>
  <c r="B10098" i="1"/>
  <c r="A10098" i="1"/>
  <c r="C10097" i="1"/>
  <c r="B10097" i="1"/>
  <c r="A10097" i="1"/>
  <c r="C10096" i="1"/>
  <c r="B10096" i="1"/>
  <c r="A10096" i="1"/>
  <c r="C10095" i="1"/>
  <c r="B10095" i="1"/>
  <c r="A10095" i="1"/>
  <c r="C10094" i="1"/>
  <c r="B10094" i="1"/>
  <c r="A10094" i="1"/>
  <c r="C10093" i="1"/>
  <c r="B10093" i="1"/>
  <c r="A10093" i="1"/>
  <c r="C10089" i="1"/>
  <c r="B10089" i="1"/>
  <c r="A10089" i="1"/>
  <c r="C10088" i="1"/>
  <c r="B10088" i="1"/>
  <c r="A10088" i="1"/>
  <c r="C10087" i="1"/>
  <c r="B10087" i="1"/>
  <c r="A10087" i="1"/>
  <c r="C10086" i="1"/>
  <c r="B10086" i="1"/>
  <c r="A10086" i="1"/>
  <c r="C10078" i="1"/>
  <c r="B10078" i="1"/>
  <c r="A10078" i="1"/>
  <c r="C10077" i="1"/>
  <c r="B10077" i="1"/>
  <c r="A10077" i="1"/>
  <c r="C10076" i="1"/>
  <c r="B10076" i="1"/>
  <c r="A10076" i="1"/>
  <c r="C10173" i="1"/>
  <c r="B10173" i="1"/>
  <c r="A10173" i="1"/>
  <c r="C10172" i="1"/>
  <c r="B10172" i="1"/>
  <c r="A10172" i="1"/>
  <c r="C10171" i="1"/>
  <c r="B10171" i="1"/>
  <c r="A10171" i="1"/>
  <c r="C10169" i="1"/>
  <c r="B10169" i="1"/>
  <c r="A10169" i="1"/>
  <c r="C10166" i="1"/>
  <c r="B10166" i="1"/>
  <c r="A10166" i="1"/>
  <c r="C10165" i="1"/>
  <c r="B10165" i="1"/>
  <c r="A10165" i="1"/>
  <c r="C10158" i="1"/>
  <c r="B10158" i="1"/>
  <c r="A10158" i="1"/>
  <c r="C10157" i="1"/>
  <c r="B10157" i="1"/>
  <c r="A10157" i="1"/>
  <c r="C10156" i="1"/>
  <c r="B10156" i="1"/>
  <c r="A10156" i="1"/>
  <c r="C10155" i="1"/>
  <c r="B10155" i="1"/>
  <c r="A10155" i="1"/>
  <c r="C10154" i="1"/>
  <c r="B10154" i="1"/>
  <c r="A10154" i="1"/>
  <c r="C10153" i="1"/>
  <c r="B10153" i="1"/>
  <c r="A10153" i="1"/>
  <c r="C10152" i="1"/>
  <c r="B10152" i="1"/>
  <c r="A10152" i="1"/>
  <c r="C10151" i="1"/>
  <c r="B10151" i="1"/>
  <c r="A10151" i="1"/>
  <c r="C10143" i="1"/>
  <c r="B10143" i="1"/>
  <c r="A10143" i="1"/>
  <c r="C10142" i="1"/>
  <c r="B10142" i="1"/>
  <c r="A10142" i="1"/>
  <c r="C10141" i="1"/>
  <c r="B10141" i="1"/>
  <c r="A10141" i="1"/>
  <c r="C10140" i="1"/>
  <c r="B10140" i="1"/>
  <c r="A10140" i="1"/>
  <c r="C10139" i="1"/>
  <c r="B10139" i="1"/>
  <c r="A10139" i="1"/>
  <c r="C10138" i="1"/>
  <c r="B10138" i="1"/>
  <c r="A10138" i="1"/>
  <c r="C10137" i="1"/>
  <c r="B10137" i="1"/>
  <c r="A10137" i="1"/>
  <c r="C10136" i="1"/>
  <c r="B10136" i="1"/>
  <c r="A10136" i="1"/>
  <c r="C10135" i="1"/>
  <c r="B10135" i="1"/>
  <c r="A10135" i="1"/>
  <c r="C10127" i="1"/>
  <c r="B10127" i="1"/>
  <c r="A10127" i="1"/>
  <c r="C10126" i="1"/>
  <c r="B10126" i="1"/>
  <c r="A10126" i="1"/>
  <c r="C10125" i="1"/>
  <c r="B10125" i="1"/>
  <c r="A10125" i="1"/>
  <c r="C10124" i="1"/>
  <c r="B10124" i="1"/>
  <c r="A10124" i="1"/>
  <c r="C10123" i="1"/>
  <c r="B10123" i="1"/>
  <c r="A10123" i="1"/>
  <c r="C10122" i="1"/>
  <c r="B10122" i="1"/>
  <c r="A10122" i="1"/>
  <c r="C10121" i="1"/>
  <c r="B10121" i="1"/>
  <c r="A10121" i="1"/>
  <c r="C10120" i="1"/>
  <c r="B10120" i="1"/>
  <c r="A10120" i="1"/>
  <c r="C10119" i="1"/>
  <c r="B10119" i="1"/>
  <c r="A10119" i="1"/>
  <c r="C10118" i="1"/>
  <c r="B10118" i="1"/>
  <c r="A10118" i="1"/>
  <c r="C10105" i="1"/>
  <c r="B10105" i="1"/>
  <c r="A10105" i="1"/>
  <c r="C10104" i="1"/>
  <c r="B10104" i="1"/>
  <c r="A10104" i="1"/>
  <c r="C10103" i="1"/>
  <c r="B10103" i="1"/>
  <c r="A10103" i="1"/>
  <c r="C10102" i="1"/>
  <c r="B10102" i="1"/>
  <c r="A10102" i="1"/>
  <c r="C10101" i="1"/>
  <c r="B10101" i="1"/>
  <c r="A10101" i="1"/>
  <c r="C10092" i="1"/>
  <c r="B10092" i="1"/>
  <c r="A10092" i="1"/>
  <c r="C10091" i="1"/>
  <c r="B10091" i="1"/>
  <c r="A10091" i="1"/>
  <c r="C10090" i="1"/>
  <c r="B10090" i="1"/>
  <c r="A10090" i="1"/>
  <c r="C10085" i="1"/>
  <c r="B10085" i="1"/>
  <c r="A10085" i="1"/>
  <c r="C10084" i="1"/>
  <c r="B10084" i="1"/>
  <c r="A10084" i="1"/>
  <c r="C10083" i="1"/>
  <c r="B10083" i="1"/>
  <c r="A10083" i="1"/>
  <c r="C10082" i="1"/>
  <c r="B10082" i="1"/>
  <c r="A10082" i="1"/>
  <c r="C10081" i="1"/>
  <c r="B10081" i="1"/>
  <c r="A10081" i="1"/>
  <c r="C10080" i="1"/>
  <c r="B10080" i="1"/>
  <c r="A10080" i="1"/>
  <c r="C10079" i="1"/>
  <c r="B10079" i="1"/>
  <c r="A10079" i="1"/>
  <c r="C10075" i="1"/>
  <c r="B10075" i="1"/>
  <c r="A10075" i="1"/>
  <c r="C10074" i="1"/>
  <c r="B10074" i="1"/>
  <c r="A10074" i="1"/>
  <c r="C10073" i="1"/>
  <c r="B10073" i="1"/>
  <c r="A10073" i="1"/>
  <c r="C10072" i="1"/>
  <c r="B10072" i="1"/>
  <c r="A10072" i="1"/>
  <c r="C10071" i="1"/>
  <c r="B10071" i="1"/>
  <c r="A10071" i="1"/>
  <c r="C10070" i="1"/>
  <c r="B10070" i="1"/>
  <c r="A10070" i="1"/>
  <c r="C10068" i="1"/>
  <c r="B10068" i="1"/>
  <c r="A10068" i="1"/>
  <c r="C10067" i="1"/>
  <c r="B10067" i="1"/>
  <c r="A10067" i="1"/>
  <c r="C10066" i="1"/>
  <c r="B10066" i="1"/>
  <c r="A10066" i="1"/>
  <c r="C10065" i="1"/>
  <c r="B10065" i="1"/>
  <c r="A10065" i="1"/>
  <c r="C10064" i="1"/>
  <c r="B10064" i="1"/>
  <c r="A10064" i="1"/>
  <c r="C10062" i="1"/>
  <c r="B10062" i="1"/>
  <c r="A10062" i="1"/>
  <c r="C10061" i="1"/>
  <c r="B10061" i="1"/>
  <c r="A10061" i="1"/>
  <c r="C10060" i="1"/>
  <c r="B10060" i="1"/>
  <c r="A10060" i="1"/>
  <c r="C10059" i="1"/>
  <c r="B10059" i="1"/>
  <c r="A10059" i="1"/>
  <c r="C10058" i="1"/>
  <c r="B10058" i="1"/>
  <c r="A10058" i="1"/>
  <c r="C10057" i="1"/>
  <c r="B10057" i="1"/>
  <c r="A10057" i="1"/>
  <c r="C10051" i="1"/>
  <c r="B10051" i="1"/>
  <c r="A10051" i="1"/>
  <c r="C10038" i="1"/>
  <c r="B10038" i="1"/>
  <c r="A10038" i="1"/>
  <c r="C10037" i="1"/>
  <c r="B10037" i="1"/>
  <c r="A10037" i="1"/>
  <c r="C10034" i="1"/>
  <c r="B10034" i="1"/>
  <c r="A10034" i="1"/>
  <c r="C10033" i="1"/>
  <c r="B10033" i="1"/>
  <c r="A10033" i="1"/>
  <c r="C10069" i="1"/>
  <c r="B10069" i="1"/>
  <c r="A10069" i="1"/>
  <c r="C10063" i="1"/>
  <c r="B10063" i="1"/>
  <c r="A10063" i="1"/>
  <c r="C10056" i="1"/>
  <c r="B10056" i="1"/>
  <c r="A10056" i="1"/>
  <c r="C10055" i="1"/>
  <c r="B10055" i="1"/>
  <c r="A10055" i="1"/>
  <c r="C10054" i="1"/>
  <c r="B10054" i="1"/>
  <c r="A10054" i="1"/>
  <c r="C10053" i="1"/>
  <c r="B10053" i="1"/>
  <c r="A10053" i="1"/>
  <c r="C10052" i="1"/>
  <c r="B10052" i="1"/>
  <c r="A10052" i="1"/>
  <c r="C10050" i="1"/>
  <c r="B10050" i="1"/>
  <c r="A10050" i="1"/>
  <c r="C10049" i="1"/>
  <c r="B10049" i="1"/>
  <c r="A10049" i="1"/>
  <c r="C10048" i="1"/>
  <c r="B10048" i="1"/>
  <c r="A10048" i="1"/>
  <c r="C10047" i="1"/>
  <c r="B10047" i="1"/>
  <c r="A10047" i="1"/>
  <c r="C10046" i="1"/>
  <c r="B10046" i="1"/>
  <c r="A10046" i="1"/>
  <c r="C10045" i="1"/>
  <c r="B10045" i="1"/>
  <c r="A10045" i="1"/>
  <c r="C10044" i="1"/>
  <c r="B10044" i="1"/>
  <c r="A10044" i="1"/>
  <c r="C10043" i="1"/>
  <c r="B10043" i="1"/>
  <c r="A10043" i="1"/>
  <c r="C10042" i="1"/>
  <c r="B10042" i="1"/>
  <c r="A10042" i="1"/>
  <c r="C10041" i="1"/>
  <c r="B10041" i="1"/>
  <c r="A10041" i="1"/>
  <c r="C10040" i="1"/>
  <c r="B10040" i="1"/>
  <c r="A10040" i="1"/>
  <c r="C10039" i="1"/>
  <c r="B10039" i="1"/>
  <c r="A10039" i="1"/>
  <c r="C10036" i="1"/>
  <c r="B10036" i="1"/>
  <c r="A10036" i="1"/>
  <c r="C10035" i="1"/>
  <c r="B10035" i="1"/>
  <c r="A10035" i="1"/>
  <c r="C10032" i="1"/>
  <c r="B10032" i="1"/>
  <c r="A10032" i="1"/>
  <c r="C10031" i="1"/>
  <c r="B10031" i="1"/>
  <c r="A10031" i="1"/>
  <c r="C10030" i="1"/>
  <c r="B10030" i="1"/>
  <c r="A10030" i="1"/>
  <c r="C10029" i="1"/>
  <c r="B10029" i="1"/>
  <c r="A10029" i="1"/>
  <c r="C10028" i="1"/>
  <c r="B10028" i="1"/>
  <c r="A10028" i="1"/>
  <c r="C10027" i="1"/>
  <c r="B10027" i="1"/>
  <c r="A10027" i="1"/>
  <c r="C10026" i="1"/>
  <c r="B10026" i="1"/>
  <c r="A10026" i="1"/>
  <c r="C10024" i="1"/>
  <c r="B10024" i="1"/>
  <c r="A10024" i="1"/>
  <c r="C10023" i="1"/>
  <c r="B10023" i="1"/>
  <c r="A10023" i="1"/>
  <c r="C10022" i="1"/>
  <c r="B10022" i="1"/>
  <c r="A10022" i="1"/>
  <c r="C10020" i="1"/>
  <c r="B10020" i="1"/>
  <c r="A10020" i="1"/>
  <c r="C10025" i="1"/>
  <c r="B10025" i="1"/>
  <c r="A10025" i="1"/>
  <c r="C10021" i="1"/>
  <c r="B10021" i="1"/>
  <c r="A10021" i="1"/>
  <c r="C9866" i="1"/>
  <c r="B9866" i="1"/>
  <c r="A9866" i="1"/>
  <c r="C9865" i="1"/>
  <c r="B9865" i="1"/>
  <c r="A9865" i="1"/>
  <c r="C9862" i="1"/>
  <c r="B9862" i="1"/>
  <c r="A9862" i="1"/>
  <c r="C9861" i="1"/>
  <c r="B9861" i="1"/>
  <c r="A9861" i="1"/>
  <c r="C9850" i="1"/>
  <c r="B9850" i="1"/>
  <c r="A9850" i="1"/>
  <c r="C9849" i="1"/>
  <c r="B9849" i="1"/>
  <c r="A9849" i="1"/>
  <c r="C9848" i="1"/>
  <c r="B9848" i="1"/>
  <c r="A9848" i="1"/>
  <c r="C9847" i="1"/>
  <c r="B9847" i="1"/>
  <c r="A9847" i="1"/>
  <c r="C9846" i="1"/>
  <c r="B9846" i="1"/>
  <c r="A9846" i="1"/>
  <c r="C9845" i="1"/>
  <c r="B9845" i="1"/>
  <c r="A9845" i="1"/>
  <c r="C9844" i="1"/>
  <c r="B9844" i="1"/>
  <c r="A9844" i="1"/>
  <c r="C9839" i="1"/>
  <c r="B9839" i="1"/>
  <c r="A9839" i="1"/>
  <c r="C9838" i="1"/>
  <c r="B9838" i="1"/>
  <c r="A9838" i="1"/>
  <c r="C9837" i="1"/>
  <c r="B9837" i="1"/>
  <c r="A9837" i="1"/>
  <c r="C9836" i="1"/>
  <c r="B9836" i="1"/>
  <c r="A9836" i="1"/>
  <c r="C9835" i="1"/>
  <c r="B9835" i="1"/>
  <c r="A9835" i="1"/>
  <c r="C9834" i="1"/>
  <c r="B9834" i="1"/>
  <c r="A9834" i="1"/>
  <c r="C9833" i="1"/>
  <c r="B9833" i="1"/>
  <c r="A9833" i="1"/>
  <c r="C9832" i="1"/>
  <c r="B9832" i="1"/>
  <c r="A9832" i="1"/>
  <c r="C9831" i="1"/>
  <c r="B9831" i="1"/>
  <c r="A9831" i="1"/>
  <c r="C9830" i="1"/>
  <c r="B9830" i="1"/>
  <c r="A9830" i="1"/>
  <c r="C9829" i="1"/>
  <c r="B9829" i="1"/>
  <c r="A9829" i="1"/>
  <c r="C9828" i="1"/>
  <c r="B9828" i="1"/>
  <c r="A9828" i="1"/>
  <c r="C9827" i="1"/>
  <c r="B9827" i="1"/>
  <c r="A9827" i="1"/>
  <c r="C9826" i="1"/>
  <c r="B9826" i="1"/>
  <c r="A9826" i="1"/>
  <c r="C9825" i="1"/>
  <c r="B9825" i="1"/>
  <c r="A9825" i="1"/>
  <c r="C9809" i="1"/>
  <c r="B9809" i="1"/>
  <c r="A9809" i="1"/>
  <c r="C9808" i="1"/>
  <c r="B9808" i="1"/>
  <c r="A9808" i="1"/>
  <c r="C9807" i="1"/>
  <c r="B9807" i="1"/>
  <c r="A9807" i="1"/>
  <c r="C9806" i="1"/>
  <c r="B9806" i="1"/>
  <c r="A9806" i="1"/>
  <c r="C9805" i="1"/>
  <c r="B9805" i="1"/>
  <c r="A9805" i="1"/>
  <c r="C9804" i="1"/>
  <c r="B9804" i="1"/>
  <c r="A9804" i="1"/>
  <c r="C9803" i="1"/>
  <c r="B9803" i="1"/>
  <c r="A9803" i="1"/>
  <c r="C9802" i="1"/>
  <c r="B9802" i="1"/>
  <c r="A9802" i="1"/>
  <c r="C9801" i="1"/>
  <c r="B9801" i="1"/>
  <c r="A9801" i="1"/>
  <c r="C9800" i="1"/>
  <c r="B9800" i="1"/>
  <c r="A9800" i="1"/>
  <c r="C9799" i="1"/>
  <c r="B9799" i="1"/>
  <c r="A9799" i="1"/>
  <c r="C9798" i="1"/>
  <c r="B9798" i="1"/>
  <c r="A9798" i="1"/>
  <c r="C9787" i="1"/>
  <c r="B9787" i="1"/>
  <c r="A9787" i="1"/>
  <c r="C9786" i="1"/>
  <c r="B9786" i="1"/>
  <c r="A9786" i="1"/>
  <c r="C9785" i="1"/>
  <c r="B9785" i="1"/>
  <c r="A9785" i="1"/>
  <c r="C9784" i="1"/>
  <c r="B9784" i="1"/>
  <c r="A9784" i="1"/>
  <c r="C9783" i="1"/>
  <c r="B9783" i="1"/>
  <c r="A9783" i="1"/>
  <c r="C9782" i="1"/>
  <c r="B9782" i="1"/>
  <c r="A9782" i="1"/>
  <c r="C9781" i="1"/>
  <c r="B9781" i="1"/>
  <c r="A9781" i="1"/>
  <c r="C9780" i="1"/>
  <c r="B9780" i="1"/>
  <c r="A9780" i="1"/>
  <c r="C9771" i="1"/>
  <c r="B9771" i="1"/>
  <c r="A9771" i="1"/>
  <c r="C9770" i="1"/>
  <c r="B9770" i="1"/>
  <c r="A9770" i="1"/>
  <c r="C9769" i="1"/>
  <c r="B9769" i="1"/>
  <c r="A9769" i="1"/>
  <c r="C9768" i="1"/>
  <c r="B9768" i="1"/>
  <c r="A9768" i="1"/>
  <c r="C9864" i="1"/>
  <c r="B9864" i="1"/>
  <c r="A9864" i="1"/>
  <c r="C9863" i="1"/>
  <c r="B9863" i="1"/>
  <c r="A9863" i="1"/>
  <c r="C9860" i="1"/>
  <c r="B9860" i="1"/>
  <c r="A9860" i="1"/>
  <c r="C9859" i="1"/>
  <c r="B9859" i="1"/>
  <c r="A9859" i="1"/>
  <c r="C9858" i="1"/>
  <c r="B9858" i="1"/>
  <c r="A9858" i="1"/>
  <c r="C9857" i="1"/>
  <c r="B9857" i="1"/>
  <c r="A9857" i="1"/>
  <c r="C9856" i="1"/>
  <c r="B9856" i="1"/>
  <c r="A9856" i="1"/>
  <c r="C9855" i="1"/>
  <c r="B9855" i="1"/>
  <c r="A9855" i="1"/>
  <c r="C9854" i="1"/>
  <c r="B9854" i="1"/>
  <c r="A9854" i="1"/>
  <c r="C9853" i="1"/>
  <c r="B9853" i="1"/>
  <c r="A9853" i="1"/>
  <c r="C9852" i="1"/>
  <c r="B9852" i="1"/>
  <c r="A9852" i="1"/>
  <c r="C9851" i="1"/>
  <c r="B9851" i="1"/>
  <c r="A9851" i="1"/>
  <c r="C9843" i="1"/>
  <c r="B9843" i="1"/>
  <c r="A9843" i="1"/>
  <c r="C9842" i="1"/>
  <c r="B9842" i="1"/>
  <c r="A9842" i="1"/>
  <c r="C9841" i="1"/>
  <c r="B9841" i="1"/>
  <c r="A9841" i="1"/>
  <c r="C9840" i="1"/>
  <c r="B9840" i="1"/>
  <c r="A9840" i="1"/>
  <c r="C9824" i="1"/>
  <c r="B9824" i="1"/>
  <c r="A9824" i="1"/>
  <c r="C9823" i="1"/>
  <c r="B9823" i="1"/>
  <c r="A9823" i="1"/>
  <c r="C9822" i="1"/>
  <c r="B9822" i="1"/>
  <c r="A9822" i="1"/>
  <c r="C9821" i="1"/>
  <c r="B9821" i="1"/>
  <c r="A9821" i="1"/>
  <c r="C9820" i="1"/>
  <c r="B9820" i="1"/>
  <c r="A9820" i="1"/>
  <c r="C9819" i="1"/>
  <c r="B9819" i="1"/>
  <c r="A9819" i="1"/>
  <c r="C9818" i="1"/>
  <c r="B9818" i="1"/>
  <c r="A9818" i="1"/>
  <c r="C9817" i="1"/>
  <c r="B9817" i="1"/>
  <c r="A9817" i="1"/>
  <c r="C9816" i="1"/>
  <c r="B9816" i="1"/>
  <c r="A9816" i="1"/>
  <c r="C9815" i="1"/>
  <c r="B9815" i="1"/>
  <c r="A9815" i="1"/>
  <c r="C9814" i="1"/>
  <c r="B9814" i="1"/>
  <c r="A9814" i="1"/>
  <c r="C9813" i="1"/>
  <c r="B9813" i="1"/>
  <c r="A9813" i="1"/>
  <c r="C9812" i="1"/>
  <c r="B9812" i="1"/>
  <c r="A9812" i="1"/>
  <c r="C9811" i="1"/>
  <c r="B9811" i="1"/>
  <c r="A9811" i="1"/>
  <c r="C9810" i="1"/>
  <c r="B9810" i="1"/>
  <c r="A9810" i="1"/>
  <c r="C9797" i="1"/>
  <c r="B9797" i="1"/>
  <c r="A9797" i="1"/>
  <c r="C9796" i="1"/>
  <c r="B9796" i="1"/>
  <c r="A9796" i="1"/>
  <c r="C9795" i="1"/>
  <c r="B9795" i="1"/>
  <c r="A9795" i="1"/>
  <c r="C9794" i="1"/>
  <c r="B9794" i="1"/>
  <c r="A9794" i="1"/>
  <c r="C9793" i="1"/>
  <c r="B9793" i="1"/>
  <c r="A9793" i="1"/>
  <c r="C9792" i="1"/>
  <c r="B9792" i="1"/>
  <c r="A9792" i="1"/>
  <c r="C9791" i="1"/>
  <c r="B9791" i="1"/>
  <c r="A9791" i="1"/>
  <c r="C9790" i="1"/>
  <c r="B9790" i="1"/>
  <c r="A9790" i="1"/>
  <c r="C9789" i="1"/>
  <c r="B9789" i="1"/>
  <c r="A9789" i="1"/>
  <c r="C9788" i="1"/>
  <c r="B9788" i="1"/>
  <c r="A9788" i="1"/>
  <c r="C9779" i="1"/>
  <c r="B9779" i="1"/>
  <c r="A9779" i="1"/>
  <c r="C9778" i="1"/>
  <c r="B9778" i="1"/>
  <c r="A9778" i="1"/>
  <c r="C9777" i="1"/>
  <c r="B9777" i="1"/>
  <c r="A9777" i="1"/>
  <c r="C9776" i="1"/>
  <c r="B9776" i="1"/>
  <c r="A9776" i="1"/>
  <c r="C9775" i="1"/>
  <c r="B9775" i="1"/>
  <c r="A9775" i="1"/>
  <c r="C9774" i="1"/>
  <c r="B9774" i="1"/>
  <c r="A9774" i="1"/>
  <c r="C9773" i="1"/>
  <c r="B9773" i="1"/>
  <c r="A9773" i="1"/>
  <c r="C9772" i="1"/>
  <c r="B9772" i="1"/>
  <c r="A9772" i="1"/>
  <c r="C9767" i="1"/>
  <c r="B9767" i="1"/>
  <c r="A9767" i="1"/>
  <c r="C9921" i="1"/>
  <c r="B9921" i="1"/>
  <c r="A9921" i="1"/>
  <c r="C9920" i="1"/>
  <c r="B9920" i="1"/>
  <c r="A9920" i="1"/>
  <c r="C9916" i="1"/>
  <c r="B9916" i="1"/>
  <c r="A9916" i="1"/>
  <c r="C9915" i="1"/>
  <c r="B9915" i="1"/>
  <c r="A9915" i="1"/>
  <c r="C9914" i="1"/>
  <c r="B9914" i="1"/>
  <c r="A9914" i="1"/>
  <c r="C9913" i="1"/>
  <c r="B9913" i="1"/>
  <c r="A9913" i="1"/>
  <c r="C9912" i="1"/>
  <c r="B9912" i="1"/>
  <c r="A9912" i="1"/>
  <c r="C9911" i="1"/>
  <c r="B9911" i="1"/>
  <c r="A9911" i="1"/>
  <c r="C9899" i="1"/>
  <c r="B9899" i="1"/>
  <c r="A9899" i="1"/>
  <c r="C9898" i="1"/>
  <c r="B9898" i="1"/>
  <c r="A9898" i="1"/>
  <c r="C9897" i="1"/>
  <c r="B9897" i="1"/>
  <c r="A9897" i="1"/>
  <c r="C9896" i="1"/>
  <c r="B9896" i="1"/>
  <c r="A9896" i="1"/>
  <c r="C9882" i="1"/>
  <c r="B9882" i="1"/>
  <c r="A9882" i="1"/>
  <c r="C9873" i="1"/>
  <c r="B9873" i="1"/>
  <c r="A9873" i="1"/>
  <c r="C9869" i="1"/>
  <c r="B9869" i="1"/>
  <c r="A9869" i="1"/>
  <c r="C9868" i="1"/>
  <c r="B9868" i="1"/>
  <c r="A9868" i="1"/>
  <c r="C9919" i="1"/>
  <c r="B9919" i="1"/>
  <c r="A9919" i="1"/>
  <c r="C9918" i="1"/>
  <c r="B9918" i="1"/>
  <c r="A9918" i="1"/>
  <c r="C9917" i="1"/>
  <c r="B9917" i="1"/>
  <c r="A9917" i="1"/>
  <c r="C9910" i="1"/>
  <c r="B9910" i="1"/>
  <c r="A9910" i="1"/>
  <c r="C9909" i="1"/>
  <c r="B9909" i="1"/>
  <c r="A9909" i="1"/>
  <c r="C9908" i="1"/>
  <c r="B9908" i="1"/>
  <c r="A9908" i="1"/>
  <c r="C9907" i="1"/>
  <c r="B9907" i="1"/>
  <c r="A9907" i="1"/>
  <c r="C9906" i="1"/>
  <c r="B9906" i="1"/>
  <c r="A9906" i="1"/>
  <c r="C9905" i="1"/>
  <c r="B9905" i="1"/>
  <c r="A9905" i="1"/>
  <c r="C9904" i="1"/>
  <c r="B9904" i="1"/>
  <c r="A9904" i="1"/>
  <c r="C9903" i="1"/>
  <c r="B9903" i="1"/>
  <c r="A9903" i="1"/>
  <c r="C9902" i="1"/>
  <c r="B9902" i="1"/>
  <c r="A9902" i="1"/>
  <c r="C9901" i="1"/>
  <c r="B9901" i="1"/>
  <c r="A9901" i="1"/>
  <c r="C9900" i="1"/>
  <c r="B9900" i="1"/>
  <c r="A9900" i="1"/>
  <c r="C9895" i="1"/>
  <c r="B9895" i="1"/>
  <c r="A9895" i="1"/>
  <c r="C9894" i="1"/>
  <c r="B9894" i="1"/>
  <c r="A9894" i="1"/>
  <c r="C9893" i="1"/>
  <c r="B9893" i="1"/>
  <c r="A9893" i="1"/>
  <c r="C9892" i="1"/>
  <c r="B9892" i="1"/>
  <c r="A9892" i="1"/>
  <c r="C9891" i="1"/>
  <c r="B9891" i="1"/>
  <c r="A9891" i="1"/>
  <c r="C9890" i="1"/>
  <c r="B9890" i="1"/>
  <c r="A9890" i="1"/>
  <c r="C9889" i="1"/>
  <c r="B9889" i="1"/>
  <c r="A9889" i="1"/>
  <c r="C9888" i="1"/>
  <c r="B9888" i="1"/>
  <c r="A9888" i="1"/>
  <c r="C9887" i="1"/>
  <c r="B9887" i="1"/>
  <c r="A9887" i="1"/>
  <c r="C9886" i="1"/>
  <c r="B9886" i="1"/>
  <c r="A9886" i="1"/>
  <c r="C9885" i="1"/>
  <c r="B9885" i="1"/>
  <c r="A9885" i="1"/>
  <c r="C9884" i="1"/>
  <c r="B9884" i="1"/>
  <c r="A9884" i="1"/>
  <c r="C9883" i="1"/>
  <c r="B9883" i="1"/>
  <c r="A9883" i="1"/>
  <c r="C9881" i="1"/>
  <c r="B9881" i="1"/>
  <c r="A9881" i="1"/>
  <c r="C9880" i="1"/>
  <c r="B9880" i="1"/>
  <c r="A9880" i="1"/>
  <c r="C9879" i="1"/>
  <c r="B9879" i="1"/>
  <c r="A9879" i="1"/>
  <c r="C9878" i="1"/>
  <c r="B9878" i="1"/>
  <c r="A9878" i="1"/>
  <c r="C9877" i="1"/>
  <c r="B9877" i="1"/>
  <c r="A9877" i="1"/>
  <c r="C9876" i="1"/>
  <c r="B9876" i="1"/>
  <c r="A9876" i="1"/>
  <c r="C9875" i="1"/>
  <c r="B9875" i="1"/>
  <c r="A9875" i="1"/>
  <c r="C9874" i="1"/>
  <c r="B9874" i="1"/>
  <c r="A9874" i="1"/>
  <c r="C9872" i="1"/>
  <c r="B9872" i="1"/>
  <c r="A9872" i="1"/>
  <c r="C9871" i="1"/>
  <c r="B9871" i="1"/>
  <c r="A9871" i="1"/>
  <c r="C9870" i="1"/>
  <c r="B9870" i="1"/>
  <c r="A9870" i="1"/>
  <c r="C9867" i="1"/>
  <c r="B9867" i="1"/>
  <c r="A9867" i="1"/>
  <c r="C10018" i="1"/>
  <c r="B10018" i="1"/>
  <c r="A10018" i="1"/>
  <c r="C10017" i="1"/>
  <c r="B10017" i="1"/>
  <c r="A10017" i="1"/>
  <c r="C10013" i="1"/>
  <c r="B10013" i="1"/>
  <c r="A10013" i="1"/>
  <c r="C10012" i="1"/>
  <c r="B10012" i="1"/>
  <c r="A10012" i="1"/>
  <c r="C10007" i="1"/>
  <c r="B10007" i="1"/>
  <c r="A10007" i="1"/>
  <c r="C10006" i="1"/>
  <c r="B10006" i="1"/>
  <c r="A10006" i="1"/>
  <c r="C9998" i="1"/>
  <c r="B9998" i="1"/>
  <c r="A9998" i="1"/>
  <c r="C9997" i="1"/>
  <c r="B9997" i="1"/>
  <c r="A9997" i="1"/>
  <c r="C9996" i="1"/>
  <c r="B9996" i="1"/>
  <c r="A9996" i="1"/>
  <c r="C9995" i="1"/>
  <c r="B9995" i="1"/>
  <c r="A9995" i="1"/>
  <c r="C9994" i="1"/>
  <c r="B9994" i="1"/>
  <c r="A9994" i="1"/>
  <c r="C9993" i="1"/>
  <c r="B9993" i="1"/>
  <c r="A9993" i="1"/>
  <c r="C9992" i="1"/>
  <c r="B9992" i="1"/>
  <c r="A9992" i="1"/>
  <c r="C9983" i="1"/>
  <c r="B9983" i="1"/>
  <c r="A9983" i="1"/>
  <c r="C9982" i="1"/>
  <c r="B9982" i="1"/>
  <c r="A9982" i="1"/>
  <c r="C9981" i="1"/>
  <c r="B9981" i="1"/>
  <c r="A9981" i="1"/>
  <c r="C9980" i="1"/>
  <c r="B9980" i="1"/>
  <c r="A9980" i="1"/>
  <c r="C9979" i="1"/>
  <c r="B9979" i="1"/>
  <c r="A9979" i="1"/>
  <c r="C9978" i="1"/>
  <c r="B9978" i="1"/>
  <c r="A9978" i="1"/>
  <c r="C9977" i="1"/>
  <c r="B9977" i="1"/>
  <c r="A9977" i="1"/>
  <c r="C9976" i="1"/>
  <c r="B9976" i="1"/>
  <c r="A9976" i="1"/>
  <c r="C9975" i="1"/>
  <c r="B9975" i="1"/>
  <c r="A9975" i="1"/>
  <c r="C9974" i="1"/>
  <c r="B9974" i="1"/>
  <c r="A9974" i="1"/>
  <c r="C9973" i="1"/>
  <c r="B9973" i="1"/>
  <c r="A9973" i="1"/>
  <c r="C9959" i="1"/>
  <c r="B9959" i="1"/>
  <c r="A9959" i="1"/>
  <c r="C9958" i="1"/>
  <c r="B9958" i="1"/>
  <c r="A9958" i="1"/>
  <c r="C9957" i="1"/>
  <c r="B9957" i="1"/>
  <c r="A9957" i="1"/>
  <c r="C9956" i="1"/>
  <c r="B9956" i="1"/>
  <c r="A9956" i="1"/>
  <c r="C9955" i="1"/>
  <c r="B9955" i="1"/>
  <c r="A9955" i="1"/>
  <c r="C9954" i="1"/>
  <c r="B9954" i="1"/>
  <c r="A9954" i="1"/>
  <c r="C9953" i="1"/>
  <c r="B9953" i="1"/>
  <c r="A9953" i="1"/>
  <c r="C9952" i="1"/>
  <c r="B9952" i="1"/>
  <c r="A9952" i="1"/>
  <c r="C9951" i="1"/>
  <c r="B9951" i="1"/>
  <c r="A9951" i="1"/>
  <c r="C9950" i="1"/>
  <c r="B9950" i="1"/>
  <c r="A9950" i="1"/>
  <c r="C9949" i="1"/>
  <c r="B9949" i="1"/>
  <c r="A9949" i="1"/>
  <c r="C9948" i="1"/>
  <c r="B9948" i="1"/>
  <c r="A9948" i="1"/>
  <c r="C9947" i="1"/>
  <c r="B9947" i="1"/>
  <c r="A9947" i="1"/>
  <c r="C9936" i="1"/>
  <c r="B9936" i="1"/>
  <c r="A9936" i="1"/>
  <c r="C9935" i="1"/>
  <c r="B9935" i="1"/>
  <c r="A9935" i="1"/>
  <c r="C9934" i="1"/>
  <c r="B9934" i="1"/>
  <c r="A9934" i="1"/>
  <c r="C9933" i="1"/>
  <c r="B9933" i="1"/>
  <c r="A9933" i="1"/>
  <c r="C9932" i="1"/>
  <c r="B9932" i="1"/>
  <c r="A9932" i="1"/>
  <c r="C9931" i="1"/>
  <c r="B9931" i="1"/>
  <c r="A9931" i="1"/>
  <c r="C9930" i="1"/>
  <c r="B9930" i="1"/>
  <c r="A9930" i="1"/>
  <c r="C9929" i="1"/>
  <c r="B9929" i="1"/>
  <c r="A9929" i="1"/>
  <c r="C9928" i="1"/>
  <c r="B9928" i="1"/>
  <c r="A9928" i="1"/>
  <c r="C9923" i="1"/>
  <c r="B9923" i="1"/>
  <c r="A9923" i="1"/>
  <c r="C9922" i="1"/>
  <c r="B9922" i="1"/>
  <c r="A9922" i="1"/>
  <c r="C10019" i="1"/>
  <c r="B10019" i="1"/>
  <c r="A10019" i="1"/>
  <c r="C10016" i="1"/>
  <c r="B10016" i="1"/>
  <c r="A10016" i="1"/>
  <c r="C10015" i="1"/>
  <c r="B10015" i="1"/>
  <c r="A10015" i="1"/>
  <c r="C10014" i="1"/>
  <c r="B10014" i="1"/>
  <c r="A10014" i="1"/>
  <c r="C10011" i="1"/>
  <c r="B10011" i="1"/>
  <c r="A10011" i="1"/>
  <c r="C10010" i="1"/>
  <c r="B10010" i="1"/>
  <c r="A10010" i="1"/>
  <c r="C10009" i="1"/>
  <c r="B10009" i="1"/>
  <c r="A10009" i="1"/>
  <c r="C10008" i="1"/>
  <c r="B10008" i="1"/>
  <c r="A10008" i="1"/>
  <c r="C10005" i="1"/>
  <c r="B10005" i="1"/>
  <c r="A10005" i="1"/>
  <c r="C10004" i="1"/>
  <c r="B10004" i="1"/>
  <c r="A10004" i="1"/>
  <c r="C10003" i="1"/>
  <c r="B10003" i="1"/>
  <c r="A10003" i="1"/>
  <c r="C10002" i="1"/>
  <c r="B10002" i="1"/>
  <c r="A10002" i="1"/>
  <c r="C10001" i="1"/>
  <c r="B10001" i="1"/>
  <c r="A10001" i="1"/>
  <c r="C10000" i="1"/>
  <c r="B10000" i="1"/>
  <c r="A10000" i="1"/>
  <c r="C9999" i="1"/>
  <c r="B9999" i="1"/>
  <c r="A9999" i="1"/>
  <c r="C9991" i="1"/>
  <c r="B9991" i="1"/>
  <c r="A9991" i="1"/>
  <c r="C9990" i="1"/>
  <c r="B9990" i="1"/>
  <c r="A9990" i="1"/>
  <c r="C9989" i="1"/>
  <c r="B9989" i="1"/>
  <c r="A9989" i="1"/>
  <c r="C9988" i="1"/>
  <c r="B9988" i="1"/>
  <c r="A9988" i="1"/>
  <c r="C9987" i="1"/>
  <c r="B9987" i="1"/>
  <c r="A9987" i="1"/>
  <c r="C9986" i="1"/>
  <c r="B9986" i="1"/>
  <c r="A9986" i="1"/>
  <c r="C9985" i="1"/>
  <c r="B9985" i="1"/>
  <c r="A9985" i="1"/>
  <c r="C9984" i="1"/>
  <c r="B9984" i="1"/>
  <c r="A9984" i="1"/>
  <c r="C9972" i="1"/>
  <c r="B9972" i="1"/>
  <c r="A9972" i="1"/>
  <c r="C9971" i="1"/>
  <c r="B9971" i="1"/>
  <c r="A9971" i="1"/>
  <c r="C9970" i="1"/>
  <c r="B9970" i="1"/>
  <c r="A9970" i="1"/>
  <c r="C9969" i="1"/>
  <c r="B9969" i="1"/>
  <c r="A9969" i="1"/>
  <c r="C9968" i="1"/>
  <c r="B9968" i="1"/>
  <c r="A9968" i="1"/>
  <c r="C9967" i="1"/>
  <c r="B9967" i="1"/>
  <c r="A9967" i="1"/>
  <c r="C9966" i="1"/>
  <c r="B9966" i="1"/>
  <c r="A9966" i="1"/>
  <c r="C9965" i="1"/>
  <c r="B9965" i="1"/>
  <c r="A9965" i="1"/>
  <c r="C9964" i="1"/>
  <c r="B9964" i="1"/>
  <c r="A9964" i="1"/>
  <c r="C9963" i="1"/>
  <c r="B9963" i="1"/>
  <c r="A9963" i="1"/>
  <c r="C9962" i="1"/>
  <c r="B9962" i="1"/>
  <c r="A9962" i="1"/>
  <c r="C9961" i="1"/>
  <c r="B9961" i="1"/>
  <c r="A9961" i="1"/>
  <c r="C9960" i="1"/>
  <c r="B9960" i="1"/>
  <c r="A9960" i="1"/>
  <c r="C9946" i="1"/>
  <c r="B9946" i="1"/>
  <c r="A9946" i="1"/>
  <c r="C9945" i="1"/>
  <c r="B9945" i="1"/>
  <c r="A9945" i="1"/>
  <c r="C9944" i="1"/>
  <c r="B9944" i="1"/>
  <c r="A9944" i="1"/>
  <c r="C9943" i="1"/>
  <c r="B9943" i="1"/>
  <c r="A9943" i="1"/>
  <c r="C9942" i="1"/>
  <c r="B9942" i="1"/>
  <c r="A9942" i="1"/>
  <c r="C9941" i="1"/>
  <c r="B9941" i="1"/>
  <c r="A9941" i="1"/>
  <c r="C9940" i="1"/>
  <c r="B9940" i="1"/>
  <c r="A9940" i="1"/>
  <c r="C9939" i="1"/>
  <c r="B9939" i="1"/>
  <c r="A9939" i="1"/>
  <c r="C9938" i="1"/>
  <c r="B9938" i="1"/>
  <c r="A9938" i="1"/>
  <c r="C9937" i="1"/>
  <c r="B9937" i="1"/>
  <c r="A9937" i="1"/>
  <c r="C9927" i="1"/>
  <c r="B9927" i="1"/>
  <c r="A9927" i="1"/>
  <c r="C9926" i="1"/>
  <c r="B9926" i="1"/>
  <c r="A9926" i="1"/>
  <c r="C9925" i="1"/>
  <c r="B9925" i="1"/>
  <c r="A9925" i="1"/>
  <c r="C9924" i="1"/>
  <c r="B9924" i="1"/>
  <c r="A9924" i="1"/>
  <c r="C9766" i="1"/>
  <c r="B9766" i="1"/>
  <c r="A9766" i="1"/>
  <c r="C9765" i="1"/>
  <c r="B9765" i="1"/>
  <c r="A9765" i="1"/>
  <c r="C9764" i="1"/>
  <c r="B9764" i="1"/>
  <c r="A9764" i="1"/>
  <c r="AP28" i="9" l="1"/>
  <c r="AQ27" i="9"/>
  <c r="AR27" i="9"/>
  <c r="AS27" i="9"/>
  <c r="AP29" i="9" l="1"/>
  <c r="AS28" i="9"/>
  <c r="AR28" i="9"/>
  <c r="AQ28" i="9"/>
  <c r="C9430" i="1"/>
  <c r="B9430" i="1"/>
  <c r="A9430" i="1"/>
  <c r="C9427" i="1"/>
  <c r="B9427" i="1"/>
  <c r="A9427" i="1"/>
  <c r="C9423" i="1"/>
  <c r="B9423" i="1"/>
  <c r="A9423" i="1"/>
  <c r="C9422" i="1"/>
  <c r="B9422" i="1"/>
  <c r="A9422" i="1"/>
  <c r="C9421" i="1"/>
  <c r="B9421" i="1"/>
  <c r="A9421" i="1"/>
  <c r="C9420" i="1"/>
  <c r="B9420" i="1"/>
  <c r="A9420" i="1"/>
  <c r="C9412" i="1"/>
  <c r="B9412" i="1"/>
  <c r="A9412" i="1"/>
  <c r="C9411" i="1"/>
  <c r="B9411" i="1"/>
  <c r="A9411" i="1"/>
  <c r="C9410" i="1"/>
  <c r="B9410" i="1"/>
  <c r="A9410" i="1"/>
  <c r="C9409" i="1"/>
  <c r="B9409" i="1"/>
  <c r="A9409" i="1"/>
  <c r="C9408" i="1"/>
  <c r="B9408" i="1"/>
  <c r="A9408" i="1"/>
  <c r="C9407" i="1"/>
  <c r="B9407" i="1"/>
  <c r="A9407" i="1"/>
  <c r="C9406" i="1"/>
  <c r="B9406" i="1"/>
  <c r="A9406" i="1"/>
  <c r="C9405" i="1"/>
  <c r="B9405" i="1"/>
  <c r="A9405" i="1"/>
  <c r="C9399" i="1"/>
  <c r="B9399" i="1"/>
  <c r="A9399" i="1"/>
  <c r="C9398" i="1"/>
  <c r="B9398" i="1"/>
  <c r="A9398" i="1"/>
  <c r="C9397" i="1"/>
  <c r="B9397" i="1"/>
  <c r="A9397" i="1"/>
  <c r="C9396" i="1"/>
  <c r="B9396" i="1"/>
  <c r="A9396" i="1"/>
  <c r="C9395" i="1"/>
  <c r="B9395" i="1"/>
  <c r="A9395" i="1"/>
  <c r="C9394" i="1"/>
  <c r="B9394" i="1"/>
  <c r="A9394" i="1"/>
  <c r="C9393" i="1"/>
  <c r="B9393" i="1"/>
  <c r="A9393" i="1"/>
  <c r="C9380" i="1"/>
  <c r="B9380" i="1"/>
  <c r="A9380" i="1"/>
  <c r="C9379" i="1"/>
  <c r="B9379" i="1"/>
  <c r="A9379" i="1"/>
  <c r="C9378" i="1"/>
  <c r="B9378" i="1"/>
  <c r="A9378" i="1"/>
  <c r="C9377" i="1"/>
  <c r="B9377" i="1"/>
  <c r="A9377" i="1"/>
  <c r="C9376" i="1"/>
  <c r="B9376" i="1"/>
  <c r="A9376" i="1"/>
  <c r="C9375" i="1"/>
  <c r="B9375" i="1"/>
  <c r="A9375" i="1"/>
  <c r="C9374" i="1"/>
  <c r="B9374" i="1"/>
  <c r="A9374" i="1"/>
  <c r="C9373" i="1"/>
  <c r="B9373" i="1"/>
  <c r="A9373" i="1"/>
  <c r="C9372" i="1"/>
  <c r="B9372" i="1"/>
  <c r="A9372" i="1"/>
  <c r="C9371" i="1"/>
  <c r="B9371" i="1"/>
  <c r="A9371" i="1"/>
  <c r="C9370" i="1"/>
  <c r="B9370" i="1"/>
  <c r="A9370" i="1"/>
  <c r="C9369" i="1"/>
  <c r="B9369" i="1"/>
  <c r="A9369" i="1"/>
  <c r="C9357" i="1"/>
  <c r="B9357" i="1"/>
  <c r="A9357" i="1"/>
  <c r="C9356" i="1"/>
  <c r="B9356" i="1"/>
  <c r="A9356" i="1"/>
  <c r="C9355" i="1"/>
  <c r="B9355" i="1"/>
  <c r="A9355" i="1"/>
  <c r="C9354" i="1"/>
  <c r="B9354" i="1"/>
  <c r="A9354" i="1"/>
  <c r="C9353" i="1"/>
  <c r="B9353" i="1"/>
  <c r="A9353" i="1"/>
  <c r="C9352" i="1"/>
  <c r="B9352" i="1"/>
  <c r="A9352" i="1"/>
  <c r="C9351" i="1"/>
  <c r="B9351" i="1"/>
  <c r="A9351" i="1"/>
  <c r="C9350" i="1"/>
  <c r="B9350" i="1"/>
  <c r="A9350" i="1"/>
  <c r="C9349" i="1"/>
  <c r="B9349" i="1"/>
  <c r="A9349" i="1"/>
  <c r="C9348" i="1"/>
  <c r="B9348" i="1"/>
  <c r="A9348" i="1"/>
  <c r="C9347" i="1"/>
  <c r="B9347" i="1"/>
  <c r="A9347" i="1"/>
  <c r="C9341" i="1"/>
  <c r="B9341" i="1"/>
  <c r="A9341" i="1"/>
  <c r="C9340" i="1"/>
  <c r="B9340" i="1"/>
  <c r="A9340" i="1"/>
  <c r="C9339" i="1"/>
  <c r="B9339" i="1"/>
  <c r="A9339" i="1"/>
  <c r="C9338" i="1"/>
  <c r="B9338" i="1"/>
  <c r="A9338" i="1"/>
  <c r="C9337" i="1"/>
  <c r="B9337" i="1"/>
  <c r="A9337" i="1"/>
  <c r="C9336" i="1"/>
  <c r="B9336" i="1"/>
  <c r="A9336" i="1"/>
  <c r="C9429" i="1"/>
  <c r="B9429" i="1"/>
  <c r="A9429" i="1"/>
  <c r="C9428" i="1"/>
  <c r="B9428" i="1"/>
  <c r="A9428" i="1"/>
  <c r="C9426" i="1"/>
  <c r="B9426" i="1"/>
  <c r="A9426" i="1"/>
  <c r="C9425" i="1"/>
  <c r="B9425" i="1"/>
  <c r="A9425" i="1"/>
  <c r="C9424" i="1"/>
  <c r="B9424" i="1"/>
  <c r="A9424" i="1"/>
  <c r="C9419" i="1"/>
  <c r="B9419" i="1"/>
  <c r="A9419" i="1"/>
  <c r="C9418" i="1"/>
  <c r="B9418" i="1"/>
  <c r="A9418" i="1"/>
  <c r="C9417" i="1"/>
  <c r="B9417" i="1"/>
  <c r="A9417" i="1"/>
  <c r="C9416" i="1"/>
  <c r="B9416" i="1"/>
  <c r="A9416" i="1"/>
  <c r="C9415" i="1"/>
  <c r="B9415" i="1"/>
  <c r="A9415" i="1"/>
  <c r="C9414" i="1"/>
  <c r="B9414" i="1"/>
  <c r="A9414" i="1"/>
  <c r="C9413" i="1"/>
  <c r="B9413" i="1"/>
  <c r="A9413" i="1"/>
  <c r="C9404" i="1"/>
  <c r="B9404" i="1"/>
  <c r="A9404" i="1"/>
  <c r="C9403" i="1"/>
  <c r="B9403" i="1"/>
  <c r="A9403" i="1"/>
  <c r="C9402" i="1"/>
  <c r="B9402" i="1"/>
  <c r="A9402" i="1"/>
  <c r="C9401" i="1"/>
  <c r="B9401" i="1"/>
  <c r="A9401" i="1"/>
  <c r="C9400" i="1"/>
  <c r="B9400" i="1"/>
  <c r="A9400" i="1"/>
  <c r="C9392" i="1"/>
  <c r="B9392" i="1"/>
  <c r="A9392" i="1"/>
  <c r="C9391" i="1"/>
  <c r="B9391" i="1"/>
  <c r="A9391" i="1"/>
  <c r="C9390" i="1"/>
  <c r="B9390" i="1"/>
  <c r="A9390" i="1"/>
  <c r="C9389" i="1"/>
  <c r="B9389" i="1"/>
  <c r="A9389" i="1"/>
  <c r="C9388" i="1"/>
  <c r="B9388" i="1"/>
  <c r="A9388" i="1"/>
  <c r="C9387" i="1"/>
  <c r="B9387" i="1"/>
  <c r="A9387" i="1"/>
  <c r="C9386" i="1"/>
  <c r="B9386" i="1"/>
  <c r="A9386" i="1"/>
  <c r="C9385" i="1"/>
  <c r="B9385" i="1"/>
  <c r="A9385" i="1"/>
  <c r="C9384" i="1"/>
  <c r="B9384" i="1"/>
  <c r="A9384" i="1"/>
  <c r="C9383" i="1"/>
  <c r="B9383" i="1"/>
  <c r="A9383" i="1"/>
  <c r="C9382" i="1"/>
  <c r="B9382" i="1"/>
  <c r="A9382" i="1"/>
  <c r="C9381" i="1"/>
  <c r="B9381" i="1"/>
  <c r="A9381" i="1"/>
  <c r="C9368" i="1"/>
  <c r="B9368" i="1"/>
  <c r="A9368" i="1"/>
  <c r="C9367" i="1"/>
  <c r="B9367" i="1"/>
  <c r="A9367" i="1"/>
  <c r="C9366" i="1"/>
  <c r="B9366" i="1"/>
  <c r="A9366" i="1"/>
  <c r="C9365" i="1"/>
  <c r="B9365" i="1"/>
  <c r="A9365" i="1"/>
  <c r="C9364" i="1"/>
  <c r="B9364" i="1"/>
  <c r="A9364" i="1"/>
  <c r="C9363" i="1"/>
  <c r="B9363" i="1"/>
  <c r="A9363" i="1"/>
  <c r="C9362" i="1"/>
  <c r="B9362" i="1"/>
  <c r="A9362" i="1"/>
  <c r="C9361" i="1"/>
  <c r="B9361" i="1"/>
  <c r="A9361" i="1"/>
  <c r="C9360" i="1"/>
  <c r="B9360" i="1"/>
  <c r="A9360" i="1"/>
  <c r="C9359" i="1"/>
  <c r="B9359" i="1"/>
  <c r="A9359" i="1"/>
  <c r="C9358" i="1"/>
  <c r="B9358" i="1"/>
  <c r="A9358" i="1"/>
  <c r="C9346" i="1"/>
  <c r="B9346" i="1"/>
  <c r="A9346" i="1"/>
  <c r="C9345" i="1"/>
  <c r="B9345" i="1"/>
  <c r="A9345" i="1"/>
  <c r="C9344" i="1"/>
  <c r="B9344" i="1"/>
  <c r="A9344" i="1"/>
  <c r="C9343" i="1"/>
  <c r="B9343" i="1"/>
  <c r="A9343" i="1"/>
  <c r="C9342" i="1"/>
  <c r="B9342" i="1"/>
  <c r="A9342" i="1"/>
  <c r="C9335" i="1"/>
  <c r="B9335" i="1"/>
  <c r="A9335" i="1"/>
  <c r="C9334" i="1"/>
  <c r="B9334" i="1"/>
  <c r="A9334" i="1"/>
  <c r="C9333" i="1"/>
  <c r="B9333" i="1"/>
  <c r="A9333" i="1"/>
  <c r="C9332" i="1"/>
  <c r="B9332" i="1"/>
  <c r="A9332" i="1"/>
  <c r="C9331" i="1"/>
  <c r="B9331" i="1"/>
  <c r="A9331" i="1"/>
  <c r="C9629" i="1"/>
  <c r="B9629" i="1"/>
  <c r="A9629" i="1"/>
  <c r="C9626" i="1"/>
  <c r="B9626" i="1"/>
  <c r="A9626" i="1"/>
  <c r="C9625" i="1"/>
  <c r="B9625" i="1"/>
  <c r="A9625" i="1"/>
  <c r="C9616" i="1"/>
  <c r="B9616" i="1"/>
  <c r="A9616" i="1"/>
  <c r="C9615" i="1"/>
  <c r="B9615" i="1"/>
  <c r="A9615" i="1"/>
  <c r="C9614" i="1"/>
  <c r="B9614" i="1"/>
  <c r="A9614" i="1"/>
  <c r="C9613" i="1"/>
  <c r="B9613" i="1"/>
  <c r="A9613" i="1"/>
  <c r="C9612" i="1"/>
  <c r="B9612" i="1"/>
  <c r="A9612" i="1"/>
  <c r="C9611" i="1"/>
  <c r="B9611" i="1"/>
  <c r="A9611" i="1"/>
  <c r="C9610" i="1"/>
  <c r="B9610" i="1"/>
  <c r="A9610" i="1"/>
  <c r="C9597" i="1"/>
  <c r="B9597" i="1"/>
  <c r="A9597" i="1"/>
  <c r="C9596" i="1"/>
  <c r="B9596" i="1"/>
  <c r="A9596" i="1"/>
  <c r="C9595" i="1"/>
  <c r="B9595" i="1"/>
  <c r="A9595" i="1"/>
  <c r="C9594" i="1"/>
  <c r="B9594" i="1"/>
  <c r="A9594" i="1"/>
  <c r="C9593" i="1"/>
  <c r="B9593" i="1"/>
  <c r="A9593" i="1"/>
  <c r="C9592" i="1"/>
  <c r="B9592" i="1"/>
  <c r="A9592" i="1"/>
  <c r="C9591" i="1"/>
  <c r="B9591" i="1"/>
  <c r="A9591" i="1"/>
  <c r="C9590" i="1"/>
  <c r="B9590" i="1"/>
  <c r="A9590" i="1"/>
  <c r="C9589" i="1"/>
  <c r="B9589" i="1"/>
  <c r="A9589" i="1"/>
  <c r="C9588" i="1"/>
  <c r="B9588" i="1"/>
  <c r="A9588" i="1"/>
  <c r="C9587" i="1"/>
  <c r="B9587" i="1"/>
  <c r="A9587" i="1"/>
  <c r="C9572" i="1"/>
  <c r="B9572" i="1"/>
  <c r="A9572" i="1"/>
  <c r="C9571" i="1"/>
  <c r="B9571" i="1"/>
  <c r="A9571" i="1"/>
  <c r="C9570" i="1"/>
  <c r="B9570" i="1"/>
  <c r="A9570" i="1"/>
  <c r="C9569" i="1"/>
  <c r="B9569" i="1"/>
  <c r="A9569" i="1"/>
  <c r="C9568" i="1"/>
  <c r="B9568" i="1"/>
  <c r="A9568" i="1"/>
  <c r="C9567" i="1"/>
  <c r="B9567" i="1"/>
  <c r="A9567" i="1"/>
  <c r="C9566" i="1"/>
  <c r="B9566" i="1"/>
  <c r="A9566" i="1"/>
  <c r="C9565" i="1"/>
  <c r="B9565" i="1"/>
  <c r="A9565" i="1"/>
  <c r="C9564" i="1"/>
  <c r="B9564" i="1"/>
  <c r="A9564" i="1"/>
  <c r="C9563" i="1"/>
  <c r="B9563" i="1"/>
  <c r="A9563" i="1"/>
  <c r="C9562" i="1"/>
  <c r="B9562" i="1"/>
  <c r="A9562" i="1"/>
  <c r="C9561" i="1"/>
  <c r="B9561" i="1"/>
  <c r="A9561" i="1"/>
  <c r="C9560" i="1"/>
  <c r="B9560" i="1"/>
  <c r="A9560" i="1"/>
  <c r="C9559" i="1"/>
  <c r="B9559" i="1"/>
  <c r="A9559" i="1"/>
  <c r="C9558" i="1"/>
  <c r="B9558" i="1"/>
  <c r="A9558" i="1"/>
  <c r="C9557" i="1"/>
  <c r="B9557" i="1"/>
  <c r="A9557" i="1"/>
  <c r="C9556" i="1"/>
  <c r="B9556" i="1"/>
  <c r="A9556" i="1"/>
  <c r="C9555" i="1"/>
  <c r="B9555" i="1"/>
  <c r="A9555" i="1"/>
  <c r="C9554" i="1"/>
  <c r="B9554" i="1"/>
  <c r="A9554" i="1"/>
  <c r="C9553" i="1"/>
  <c r="B9553" i="1"/>
  <c r="A9553" i="1"/>
  <c r="C9542" i="1"/>
  <c r="B9542" i="1"/>
  <c r="A9542" i="1"/>
  <c r="C9541" i="1"/>
  <c r="B9541" i="1"/>
  <c r="A9541" i="1"/>
  <c r="C9540" i="1"/>
  <c r="B9540" i="1"/>
  <c r="A9540" i="1"/>
  <c r="C9539" i="1"/>
  <c r="B9539" i="1"/>
  <c r="A9539" i="1"/>
  <c r="C9538" i="1"/>
  <c r="B9538" i="1"/>
  <c r="A9538" i="1"/>
  <c r="C9537" i="1"/>
  <c r="B9537" i="1"/>
  <c r="A9537" i="1"/>
  <c r="C9534" i="1"/>
  <c r="B9534" i="1"/>
  <c r="A9534" i="1"/>
  <c r="C9533" i="1"/>
  <c r="B9533" i="1"/>
  <c r="A9533" i="1"/>
  <c r="C9531" i="1"/>
  <c r="B9531" i="1"/>
  <c r="A9531" i="1"/>
  <c r="C9630" i="1"/>
  <c r="B9630" i="1"/>
  <c r="A9630" i="1"/>
  <c r="C9628" i="1"/>
  <c r="B9628" i="1"/>
  <c r="A9628" i="1"/>
  <c r="C9627" i="1"/>
  <c r="B9627" i="1"/>
  <c r="A9627" i="1"/>
  <c r="C9624" i="1"/>
  <c r="B9624" i="1"/>
  <c r="A9624" i="1"/>
  <c r="C9623" i="1"/>
  <c r="B9623" i="1"/>
  <c r="A9623" i="1"/>
  <c r="C9622" i="1"/>
  <c r="B9622" i="1"/>
  <c r="A9622" i="1"/>
  <c r="C9621" i="1"/>
  <c r="B9621" i="1"/>
  <c r="A9621" i="1"/>
  <c r="C9620" i="1"/>
  <c r="B9620" i="1"/>
  <c r="A9620" i="1"/>
  <c r="C9619" i="1"/>
  <c r="B9619" i="1"/>
  <c r="A9619" i="1"/>
  <c r="C9618" i="1"/>
  <c r="B9618" i="1"/>
  <c r="A9618" i="1"/>
  <c r="C9617" i="1"/>
  <c r="B9617" i="1"/>
  <c r="A9617" i="1"/>
  <c r="C9609" i="1"/>
  <c r="B9609" i="1"/>
  <c r="A9609" i="1"/>
  <c r="C9608" i="1"/>
  <c r="B9608" i="1"/>
  <c r="A9608" i="1"/>
  <c r="C9607" i="1"/>
  <c r="B9607" i="1"/>
  <c r="A9607" i="1"/>
  <c r="C9606" i="1"/>
  <c r="B9606" i="1"/>
  <c r="A9606" i="1"/>
  <c r="C9605" i="1"/>
  <c r="B9605" i="1"/>
  <c r="A9605" i="1"/>
  <c r="C9604" i="1"/>
  <c r="B9604" i="1"/>
  <c r="A9604" i="1"/>
  <c r="C9603" i="1"/>
  <c r="B9603" i="1"/>
  <c r="A9603" i="1"/>
  <c r="C9602" i="1"/>
  <c r="B9602" i="1"/>
  <c r="A9602" i="1"/>
  <c r="C9601" i="1"/>
  <c r="B9601" i="1"/>
  <c r="A9601" i="1"/>
  <c r="C9600" i="1"/>
  <c r="B9600" i="1"/>
  <c r="A9600" i="1"/>
  <c r="C9599" i="1"/>
  <c r="B9599" i="1"/>
  <c r="A9599" i="1"/>
  <c r="C9598" i="1"/>
  <c r="B9598" i="1"/>
  <c r="A9598" i="1"/>
  <c r="C9586" i="1"/>
  <c r="B9586" i="1"/>
  <c r="A9586" i="1"/>
  <c r="C9585" i="1"/>
  <c r="B9585" i="1"/>
  <c r="A9585" i="1"/>
  <c r="C9584" i="1"/>
  <c r="B9584" i="1"/>
  <c r="A9584" i="1"/>
  <c r="C9583" i="1"/>
  <c r="B9583" i="1"/>
  <c r="A9583" i="1"/>
  <c r="C9582" i="1"/>
  <c r="B9582" i="1"/>
  <c r="A9582" i="1"/>
  <c r="C9581" i="1"/>
  <c r="B9581" i="1"/>
  <c r="A9581" i="1"/>
  <c r="C9580" i="1"/>
  <c r="B9580" i="1"/>
  <c r="A9580" i="1"/>
  <c r="C9579" i="1"/>
  <c r="B9579" i="1"/>
  <c r="A9579" i="1"/>
  <c r="C9578" i="1"/>
  <c r="B9578" i="1"/>
  <c r="A9578" i="1"/>
  <c r="C9577" i="1"/>
  <c r="B9577" i="1"/>
  <c r="A9577" i="1"/>
  <c r="C9576" i="1"/>
  <c r="B9576" i="1"/>
  <c r="A9576" i="1"/>
  <c r="C9575" i="1"/>
  <c r="B9575" i="1"/>
  <c r="A9575" i="1"/>
  <c r="C9574" i="1"/>
  <c r="B9574" i="1"/>
  <c r="A9574" i="1"/>
  <c r="C9573" i="1"/>
  <c r="B9573" i="1"/>
  <c r="A9573" i="1"/>
  <c r="C9552" i="1"/>
  <c r="B9552" i="1"/>
  <c r="A9552" i="1"/>
  <c r="C9551" i="1"/>
  <c r="B9551" i="1"/>
  <c r="A9551" i="1"/>
  <c r="C9550" i="1"/>
  <c r="B9550" i="1"/>
  <c r="A9550" i="1"/>
  <c r="C9549" i="1"/>
  <c r="B9549" i="1"/>
  <c r="A9549" i="1"/>
  <c r="C9548" i="1"/>
  <c r="B9548" i="1"/>
  <c r="A9548" i="1"/>
  <c r="C9547" i="1"/>
  <c r="B9547" i="1"/>
  <c r="A9547" i="1"/>
  <c r="C9546" i="1"/>
  <c r="B9546" i="1"/>
  <c r="A9546" i="1"/>
  <c r="C9545" i="1"/>
  <c r="B9545" i="1"/>
  <c r="A9545" i="1"/>
  <c r="C9544" i="1"/>
  <c r="B9544" i="1"/>
  <c r="A9544" i="1"/>
  <c r="C9543" i="1"/>
  <c r="B9543" i="1"/>
  <c r="A9543" i="1"/>
  <c r="C9536" i="1"/>
  <c r="B9536" i="1"/>
  <c r="A9536" i="1"/>
  <c r="C9535" i="1"/>
  <c r="B9535" i="1"/>
  <c r="A9535" i="1"/>
  <c r="C9532" i="1"/>
  <c r="B9532" i="1"/>
  <c r="A9532" i="1"/>
  <c r="C9529" i="1"/>
  <c r="B9529" i="1"/>
  <c r="A9529" i="1"/>
  <c r="C9528" i="1"/>
  <c r="B9528" i="1"/>
  <c r="A9528" i="1"/>
  <c r="C9527" i="1"/>
  <c r="B9527" i="1"/>
  <c r="A9527" i="1"/>
  <c r="C9526" i="1"/>
  <c r="B9526" i="1"/>
  <c r="A9526" i="1"/>
  <c r="C9525" i="1"/>
  <c r="B9525" i="1"/>
  <c r="A9525" i="1"/>
  <c r="C9524" i="1"/>
  <c r="B9524" i="1"/>
  <c r="A9524" i="1"/>
  <c r="C9522" i="1"/>
  <c r="B9522" i="1"/>
  <c r="A9522" i="1"/>
  <c r="C9521" i="1"/>
  <c r="B9521" i="1"/>
  <c r="A9521" i="1"/>
  <c r="C9520" i="1"/>
  <c r="B9520" i="1"/>
  <c r="A9520" i="1"/>
  <c r="C9516" i="1"/>
  <c r="B9516" i="1"/>
  <c r="A9516" i="1"/>
  <c r="C9515" i="1"/>
  <c r="B9515" i="1"/>
  <c r="A9515" i="1"/>
  <c r="C9514" i="1"/>
  <c r="B9514" i="1"/>
  <c r="A9514" i="1"/>
  <c r="C9513" i="1"/>
  <c r="B9513" i="1"/>
  <c r="A9513" i="1"/>
  <c r="C9508" i="1"/>
  <c r="B9508" i="1"/>
  <c r="A9508" i="1"/>
  <c r="C9507" i="1"/>
  <c r="B9507" i="1"/>
  <c r="A9507" i="1"/>
  <c r="C9506" i="1"/>
  <c r="B9506" i="1"/>
  <c r="A9506" i="1"/>
  <c r="C9505" i="1"/>
  <c r="B9505" i="1"/>
  <c r="A9505" i="1"/>
  <c r="C9504" i="1"/>
  <c r="B9504" i="1"/>
  <c r="A9504" i="1"/>
  <c r="C9503" i="1"/>
  <c r="B9503" i="1"/>
  <c r="A9503" i="1"/>
  <c r="C9497" i="1"/>
  <c r="B9497" i="1"/>
  <c r="A9497" i="1"/>
  <c r="C9496" i="1"/>
  <c r="B9496" i="1"/>
  <c r="A9496" i="1"/>
  <c r="C9495" i="1"/>
  <c r="B9495" i="1"/>
  <c r="A9495" i="1"/>
  <c r="C9494" i="1"/>
  <c r="B9494" i="1"/>
  <c r="A9494" i="1"/>
  <c r="C9493" i="1"/>
  <c r="B9493" i="1"/>
  <c r="A9493" i="1"/>
  <c r="C9492" i="1"/>
  <c r="B9492" i="1"/>
  <c r="A9492" i="1"/>
  <c r="C9475" i="1"/>
  <c r="B9475" i="1"/>
  <c r="A9475" i="1"/>
  <c r="C9474" i="1"/>
  <c r="B9474" i="1"/>
  <c r="A9474" i="1"/>
  <c r="C9473" i="1"/>
  <c r="B9473" i="1"/>
  <c r="A9473" i="1"/>
  <c r="C9472" i="1"/>
  <c r="B9472" i="1"/>
  <c r="A9472" i="1"/>
  <c r="C9471" i="1"/>
  <c r="B9471" i="1"/>
  <c r="A9471" i="1"/>
  <c r="C9470" i="1"/>
  <c r="B9470" i="1"/>
  <c r="A9470" i="1"/>
  <c r="C9469" i="1"/>
  <c r="B9469" i="1"/>
  <c r="A9469" i="1"/>
  <c r="C9468" i="1"/>
  <c r="B9468" i="1"/>
  <c r="A9468" i="1"/>
  <c r="C9467" i="1"/>
  <c r="B9467" i="1"/>
  <c r="A9467" i="1"/>
  <c r="C9466" i="1"/>
  <c r="B9466" i="1"/>
  <c r="A9466" i="1"/>
  <c r="C9465" i="1"/>
  <c r="B9465" i="1"/>
  <c r="A9465" i="1"/>
  <c r="C9464" i="1"/>
  <c r="B9464" i="1"/>
  <c r="A9464" i="1"/>
  <c r="C9463" i="1"/>
  <c r="B9463" i="1"/>
  <c r="A9463" i="1"/>
  <c r="C9462" i="1"/>
  <c r="B9462" i="1"/>
  <c r="A9462" i="1"/>
  <c r="C9461" i="1"/>
  <c r="B9461" i="1"/>
  <c r="A9461" i="1"/>
  <c r="C9460" i="1"/>
  <c r="B9460" i="1"/>
  <c r="A9460" i="1"/>
  <c r="C9459" i="1"/>
  <c r="B9459" i="1"/>
  <c r="A9459" i="1"/>
  <c r="C9458" i="1"/>
  <c r="B9458" i="1"/>
  <c r="A9458" i="1"/>
  <c r="C9445" i="1"/>
  <c r="B9445" i="1"/>
  <c r="A9445" i="1"/>
  <c r="C9444" i="1"/>
  <c r="B9444" i="1"/>
  <c r="A9444" i="1"/>
  <c r="C9443" i="1"/>
  <c r="B9443" i="1"/>
  <c r="A9443" i="1"/>
  <c r="C9442" i="1"/>
  <c r="B9442" i="1"/>
  <c r="A9442" i="1"/>
  <c r="C9436" i="1"/>
  <c r="B9436" i="1"/>
  <c r="A9436" i="1"/>
  <c r="C9432" i="1"/>
  <c r="B9432" i="1"/>
  <c r="A9432" i="1"/>
  <c r="C9431" i="1"/>
  <c r="B9431" i="1"/>
  <c r="A9431" i="1"/>
  <c r="C9530" i="1"/>
  <c r="B9530" i="1"/>
  <c r="A9530" i="1"/>
  <c r="C9523" i="1"/>
  <c r="B9523" i="1"/>
  <c r="A9523" i="1"/>
  <c r="C9519" i="1"/>
  <c r="B9519" i="1"/>
  <c r="A9519" i="1"/>
  <c r="C9518" i="1"/>
  <c r="B9518" i="1"/>
  <c r="A9518" i="1"/>
  <c r="C9517" i="1"/>
  <c r="B9517" i="1"/>
  <c r="A9517" i="1"/>
  <c r="C9512" i="1"/>
  <c r="B9512" i="1"/>
  <c r="A9512" i="1"/>
  <c r="C9511" i="1"/>
  <c r="B9511" i="1"/>
  <c r="A9511" i="1"/>
  <c r="C9510" i="1"/>
  <c r="B9510" i="1"/>
  <c r="A9510" i="1"/>
  <c r="C9509" i="1"/>
  <c r="B9509" i="1"/>
  <c r="A9509" i="1"/>
  <c r="C9502" i="1"/>
  <c r="B9502" i="1"/>
  <c r="A9502" i="1"/>
  <c r="C9501" i="1"/>
  <c r="B9501" i="1"/>
  <c r="A9501" i="1"/>
  <c r="C9500" i="1"/>
  <c r="B9500" i="1"/>
  <c r="A9500" i="1"/>
  <c r="C9499" i="1"/>
  <c r="B9499" i="1"/>
  <c r="A9499" i="1"/>
  <c r="C9498" i="1"/>
  <c r="B9498" i="1"/>
  <c r="A9498" i="1"/>
  <c r="C9491" i="1"/>
  <c r="B9491" i="1"/>
  <c r="A9491" i="1"/>
  <c r="C9490" i="1"/>
  <c r="B9490" i="1"/>
  <c r="A9490" i="1"/>
  <c r="C9489" i="1"/>
  <c r="B9489" i="1"/>
  <c r="A9489" i="1"/>
  <c r="C9488" i="1"/>
  <c r="B9488" i="1"/>
  <c r="A9488" i="1"/>
  <c r="C9487" i="1"/>
  <c r="B9487" i="1"/>
  <c r="A9487" i="1"/>
  <c r="C9486" i="1"/>
  <c r="B9486" i="1"/>
  <c r="A9486" i="1"/>
  <c r="C9485" i="1"/>
  <c r="B9485" i="1"/>
  <c r="A9485" i="1"/>
  <c r="C9484" i="1"/>
  <c r="B9484" i="1"/>
  <c r="A9484" i="1"/>
  <c r="C9483" i="1"/>
  <c r="B9483" i="1"/>
  <c r="A9483" i="1"/>
  <c r="C9482" i="1"/>
  <c r="B9482" i="1"/>
  <c r="A9482" i="1"/>
  <c r="C9481" i="1"/>
  <c r="B9481" i="1"/>
  <c r="A9481" i="1"/>
  <c r="C9480" i="1"/>
  <c r="B9480" i="1"/>
  <c r="A9480" i="1"/>
  <c r="C9479" i="1"/>
  <c r="B9479" i="1"/>
  <c r="A9479" i="1"/>
  <c r="C9478" i="1"/>
  <c r="B9478" i="1"/>
  <c r="A9478" i="1"/>
  <c r="C9477" i="1"/>
  <c r="B9477" i="1"/>
  <c r="A9477" i="1"/>
  <c r="C9476" i="1"/>
  <c r="B9476" i="1"/>
  <c r="A9476" i="1"/>
  <c r="C9457" i="1"/>
  <c r="B9457" i="1"/>
  <c r="A9457" i="1"/>
  <c r="C9456" i="1"/>
  <c r="B9456" i="1"/>
  <c r="A9456" i="1"/>
  <c r="C9455" i="1"/>
  <c r="B9455" i="1"/>
  <c r="A9455" i="1"/>
  <c r="C9454" i="1"/>
  <c r="B9454" i="1"/>
  <c r="A9454" i="1"/>
  <c r="C9453" i="1"/>
  <c r="B9453" i="1"/>
  <c r="A9453" i="1"/>
  <c r="C9452" i="1"/>
  <c r="B9452" i="1"/>
  <c r="A9452" i="1"/>
  <c r="C9451" i="1"/>
  <c r="B9451" i="1"/>
  <c r="A9451" i="1"/>
  <c r="C9450" i="1"/>
  <c r="B9450" i="1"/>
  <c r="A9450" i="1"/>
  <c r="C9449" i="1"/>
  <c r="B9449" i="1"/>
  <c r="A9449" i="1"/>
  <c r="C9448" i="1"/>
  <c r="B9448" i="1"/>
  <c r="A9448" i="1"/>
  <c r="C9447" i="1"/>
  <c r="B9447" i="1"/>
  <c r="A9447" i="1"/>
  <c r="C9446" i="1"/>
  <c r="B9446" i="1"/>
  <c r="A9446" i="1"/>
  <c r="C9441" i="1"/>
  <c r="B9441" i="1"/>
  <c r="A9441" i="1"/>
  <c r="C9440" i="1"/>
  <c r="B9440" i="1"/>
  <c r="A9440" i="1"/>
  <c r="C9439" i="1"/>
  <c r="B9439" i="1"/>
  <c r="A9439" i="1"/>
  <c r="C9438" i="1"/>
  <c r="B9438" i="1"/>
  <c r="A9438" i="1"/>
  <c r="C9437" i="1"/>
  <c r="B9437" i="1"/>
  <c r="A9437" i="1"/>
  <c r="C9435" i="1"/>
  <c r="B9435" i="1"/>
  <c r="A9435" i="1"/>
  <c r="C9434" i="1"/>
  <c r="B9434" i="1"/>
  <c r="A9434" i="1"/>
  <c r="C9433" i="1"/>
  <c r="B9433" i="1"/>
  <c r="A9433" i="1"/>
  <c r="C9662" i="1"/>
  <c r="B9662" i="1"/>
  <c r="A9662" i="1"/>
  <c r="C9661" i="1"/>
  <c r="B9661" i="1"/>
  <c r="A9661" i="1"/>
  <c r="C9659" i="1"/>
  <c r="B9659" i="1"/>
  <c r="A9659" i="1"/>
  <c r="C9658" i="1"/>
  <c r="B9658" i="1"/>
  <c r="A9658" i="1"/>
  <c r="C9656" i="1"/>
  <c r="B9656" i="1"/>
  <c r="A9656" i="1"/>
  <c r="C9655" i="1"/>
  <c r="B9655" i="1"/>
  <c r="A9655" i="1"/>
  <c r="C9654" i="1"/>
  <c r="B9654" i="1"/>
  <c r="A9654" i="1"/>
  <c r="C9653" i="1"/>
  <c r="B9653" i="1"/>
  <c r="A9653" i="1"/>
  <c r="C9651" i="1"/>
  <c r="B9651" i="1"/>
  <c r="A9651" i="1"/>
  <c r="C9648" i="1"/>
  <c r="B9648" i="1"/>
  <c r="A9648" i="1"/>
  <c r="C9647" i="1"/>
  <c r="B9647" i="1"/>
  <c r="A9647" i="1"/>
  <c r="C9646" i="1"/>
  <c r="B9646" i="1"/>
  <c r="A9646" i="1"/>
  <c r="C9642" i="1"/>
  <c r="B9642" i="1"/>
  <c r="A9642" i="1"/>
  <c r="C9641" i="1"/>
  <c r="B9641" i="1"/>
  <c r="A9641" i="1"/>
  <c r="C9640" i="1"/>
  <c r="B9640" i="1"/>
  <c r="A9640" i="1"/>
  <c r="C9657" i="1"/>
  <c r="B9657" i="1"/>
  <c r="A9657" i="1"/>
  <c r="C9660" i="1"/>
  <c r="B9660" i="1"/>
  <c r="A9660" i="1"/>
  <c r="C9652" i="1"/>
  <c r="B9652" i="1"/>
  <c r="A9652" i="1"/>
  <c r="C9650" i="1"/>
  <c r="B9650" i="1"/>
  <c r="A9650" i="1"/>
  <c r="C9649" i="1"/>
  <c r="B9649" i="1"/>
  <c r="A9649" i="1"/>
  <c r="C9645" i="1"/>
  <c r="B9645" i="1"/>
  <c r="A9645" i="1"/>
  <c r="C9644" i="1"/>
  <c r="B9644" i="1"/>
  <c r="A9644" i="1"/>
  <c r="C9643" i="1"/>
  <c r="B9643" i="1"/>
  <c r="A9643" i="1"/>
  <c r="C9639" i="1"/>
  <c r="B9639" i="1"/>
  <c r="A9639" i="1"/>
  <c r="C9638" i="1"/>
  <c r="B9638" i="1"/>
  <c r="A9638" i="1"/>
  <c r="C9637" i="1"/>
  <c r="B9637" i="1"/>
  <c r="A9637" i="1"/>
  <c r="C9636" i="1"/>
  <c r="B9636" i="1"/>
  <c r="A9636" i="1"/>
  <c r="C9635" i="1"/>
  <c r="B9635" i="1"/>
  <c r="A9635" i="1"/>
  <c r="C9634" i="1"/>
  <c r="B9634" i="1"/>
  <c r="A9634" i="1"/>
  <c r="C9633" i="1"/>
  <c r="B9633" i="1"/>
  <c r="A9633" i="1"/>
  <c r="C9632" i="1"/>
  <c r="B9632" i="1"/>
  <c r="A9632" i="1"/>
  <c r="C9631" i="1"/>
  <c r="B9631" i="1"/>
  <c r="A9631" i="1"/>
  <c r="C9760" i="1"/>
  <c r="B9760" i="1"/>
  <c r="A9760" i="1"/>
  <c r="C9759" i="1"/>
  <c r="B9759" i="1"/>
  <c r="A9759" i="1"/>
  <c r="C9758" i="1"/>
  <c r="B9758" i="1"/>
  <c r="A9758" i="1"/>
  <c r="C9755" i="1"/>
  <c r="B9755" i="1"/>
  <c r="A9755" i="1"/>
  <c r="C9754" i="1"/>
  <c r="B9754" i="1"/>
  <c r="A9754" i="1"/>
  <c r="C9753" i="1"/>
  <c r="B9753" i="1"/>
  <c r="A9753" i="1"/>
  <c r="C9749" i="1"/>
  <c r="B9749" i="1"/>
  <c r="A9749" i="1"/>
  <c r="C9748" i="1"/>
  <c r="B9748" i="1"/>
  <c r="A9748" i="1"/>
  <c r="C9747" i="1"/>
  <c r="B9747" i="1"/>
  <c r="A9747" i="1"/>
  <c r="C9746" i="1"/>
  <c r="B9746" i="1"/>
  <c r="A9746" i="1"/>
  <c r="C9745" i="1"/>
  <c r="B9745" i="1"/>
  <c r="A9745" i="1"/>
  <c r="C9744" i="1"/>
  <c r="B9744" i="1"/>
  <c r="A9744" i="1"/>
  <c r="C9738" i="1"/>
  <c r="B9738" i="1"/>
  <c r="A9738" i="1"/>
  <c r="C9737" i="1"/>
  <c r="B9737" i="1"/>
  <c r="A9737" i="1"/>
  <c r="C9736" i="1"/>
  <c r="B9736" i="1"/>
  <c r="A9736" i="1"/>
  <c r="C9725" i="1"/>
  <c r="B9725" i="1"/>
  <c r="A9725" i="1"/>
  <c r="C9724" i="1"/>
  <c r="B9724" i="1"/>
  <c r="A9724" i="1"/>
  <c r="C9723" i="1"/>
  <c r="B9723" i="1"/>
  <c r="A9723" i="1"/>
  <c r="C9722" i="1"/>
  <c r="B9722" i="1"/>
  <c r="A9722" i="1"/>
  <c r="C9721" i="1"/>
  <c r="B9721" i="1"/>
  <c r="A9721" i="1"/>
  <c r="C9720" i="1"/>
  <c r="B9720" i="1"/>
  <c r="A9720" i="1"/>
  <c r="C9719" i="1"/>
  <c r="B9719" i="1"/>
  <c r="A9719" i="1"/>
  <c r="C9718" i="1"/>
  <c r="B9718" i="1"/>
  <c r="A9718" i="1"/>
  <c r="C9717" i="1"/>
  <c r="B9717" i="1"/>
  <c r="A9717" i="1"/>
  <c r="C9716" i="1"/>
  <c r="B9716" i="1"/>
  <c r="A9716" i="1"/>
  <c r="C9715" i="1"/>
  <c r="B9715" i="1"/>
  <c r="A9715" i="1"/>
  <c r="C9714" i="1"/>
  <c r="B9714" i="1"/>
  <c r="A9714" i="1"/>
  <c r="C9713" i="1"/>
  <c r="B9713" i="1"/>
  <c r="A9713" i="1"/>
  <c r="C9712" i="1"/>
  <c r="B9712" i="1"/>
  <c r="A9712" i="1"/>
  <c r="C9700" i="1"/>
  <c r="B9700" i="1"/>
  <c r="A9700" i="1"/>
  <c r="C9699" i="1"/>
  <c r="B9699" i="1"/>
  <c r="A9699" i="1"/>
  <c r="C9698" i="1"/>
  <c r="B9698" i="1"/>
  <c r="A9698" i="1"/>
  <c r="C9697" i="1"/>
  <c r="B9697" i="1"/>
  <c r="A9697" i="1"/>
  <c r="C9696" i="1"/>
  <c r="B9696" i="1"/>
  <c r="A9696" i="1"/>
  <c r="C9695" i="1"/>
  <c r="B9695" i="1"/>
  <c r="A9695" i="1"/>
  <c r="C9694" i="1"/>
  <c r="B9694" i="1"/>
  <c r="A9694" i="1"/>
  <c r="C9693" i="1"/>
  <c r="B9693" i="1"/>
  <c r="A9693" i="1"/>
  <c r="C9692" i="1"/>
  <c r="B9692" i="1"/>
  <c r="A9692" i="1"/>
  <c r="C9683" i="1"/>
  <c r="B9683" i="1"/>
  <c r="A9683" i="1"/>
  <c r="C9682" i="1"/>
  <c r="B9682" i="1"/>
  <c r="A9682" i="1"/>
  <c r="C9681" i="1"/>
  <c r="B9681" i="1"/>
  <c r="A9681" i="1"/>
  <c r="C9680" i="1"/>
  <c r="B9680" i="1"/>
  <c r="A9680" i="1"/>
  <c r="C9679" i="1"/>
  <c r="B9679" i="1"/>
  <c r="A9679" i="1"/>
  <c r="C9678" i="1"/>
  <c r="B9678" i="1"/>
  <c r="A9678" i="1"/>
  <c r="C9677" i="1"/>
  <c r="B9677" i="1"/>
  <c r="A9677" i="1"/>
  <c r="C9670" i="1"/>
  <c r="B9670" i="1"/>
  <c r="A9670" i="1"/>
  <c r="C9669" i="1"/>
  <c r="B9669" i="1"/>
  <c r="A9669" i="1"/>
  <c r="C9668" i="1"/>
  <c r="B9668" i="1"/>
  <c r="A9668" i="1"/>
  <c r="C9664" i="1"/>
  <c r="B9664" i="1"/>
  <c r="A9664" i="1"/>
  <c r="C9663" i="1"/>
  <c r="B9663" i="1"/>
  <c r="A9663" i="1"/>
  <c r="C9763" i="1"/>
  <c r="B9763" i="1"/>
  <c r="A9763" i="1"/>
  <c r="C9762" i="1"/>
  <c r="B9762" i="1"/>
  <c r="A9762" i="1"/>
  <c r="C9761" i="1"/>
  <c r="B9761" i="1"/>
  <c r="A9761" i="1"/>
  <c r="C9757" i="1"/>
  <c r="B9757" i="1"/>
  <c r="A9757" i="1"/>
  <c r="C9756" i="1"/>
  <c r="B9756" i="1"/>
  <c r="A9756" i="1"/>
  <c r="C9752" i="1"/>
  <c r="B9752" i="1"/>
  <c r="A9752" i="1"/>
  <c r="C9751" i="1"/>
  <c r="B9751" i="1"/>
  <c r="A9751" i="1"/>
  <c r="C9750" i="1"/>
  <c r="B9750" i="1"/>
  <c r="A9750" i="1"/>
  <c r="C9743" i="1"/>
  <c r="B9743" i="1"/>
  <c r="A9743" i="1"/>
  <c r="C9742" i="1"/>
  <c r="B9742" i="1"/>
  <c r="A9742" i="1"/>
  <c r="C9741" i="1"/>
  <c r="B9741" i="1"/>
  <c r="A9741" i="1"/>
  <c r="C9740" i="1"/>
  <c r="B9740" i="1"/>
  <c r="A9740" i="1"/>
  <c r="C9739" i="1"/>
  <c r="B9739" i="1"/>
  <c r="A9739" i="1"/>
  <c r="C9735" i="1"/>
  <c r="B9735" i="1"/>
  <c r="A9735" i="1"/>
  <c r="C9734" i="1"/>
  <c r="B9734" i="1"/>
  <c r="A9734" i="1"/>
  <c r="C9733" i="1"/>
  <c r="B9733" i="1"/>
  <c r="A9733" i="1"/>
  <c r="C9732" i="1"/>
  <c r="B9732" i="1"/>
  <c r="A9732" i="1"/>
  <c r="C9731" i="1"/>
  <c r="B9731" i="1"/>
  <c r="A9731" i="1"/>
  <c r="C9730" i="1"/>
  <c r="B9730" i="1"/>
  <c r="A9730" i="1"/>
  <c r="C9729" i="1"/>
  <c r="B9729" i="1"/>
  <c r="A9729" i="1"/>
  <c r="C9728" i="1"/>
  <c r="B9728" i="1"/>
  <c r="A9728" i="1"/>
  <c r="C9727" i="1"/>
  <c r="B9727" i="1"/>
  <c r="A9727" i="1"/>
  <c r="C9726" i="1"/>
  <c r="B9726" i="1"/>
  <c r="A9726" i="1"/>
  <c r="C9711" i="1"/>
  <c r="B9711" i="1"/>
  <c r="A9711" i="1"/>
  <c r="C9710" i="1"/>
  <c r="B9710" i="1"/>
  <c r="A9710" i="1"/>
  <c r="C9709" i="1"/>
  <c r="B9709" i="1"/>
  <c r="A9709" i="1"/>
  <c r="C9708" i="1"/>
  <c r="B9708" i="1"/>
  <c r="A9708" i="1"/>
  <c r="C9707" i="1"/>
  <c r="B9707" i="1"/>
  <c r="A9707" i="1"/>
  <c r="C9706" i="1"/>
  <c r="B9706" i="1"/>
  <c r="A9706" i="1"/>
  <c r="C9705" i="1"/>
  <c r="B9705" i="1"/>
  <c r="A9705" i="1"/>
  <c r="C9704" i="1"/>
  <c r="B9704" i="1"/>
  <c r="A9704" i="1"/>
  <c r="C9703" i="1"/>
  <c r="B9703" i="1"/>
  <c r="A9703" i="1"/>
  <c r="C9702" i="1"/>
  <c r="B9702" i="1"/>
  <c r="A9702" i="1"/>
  <c r="C9701" i="1"/>
  <c r="B9701" i="1"/>
  <c r="A9701" i="1"/>
  <c r="C9691" i="1"/>
  <c r="B9691" i="1"/>
  <c r="A9691" i="1"/>
  <c r="C9690" i="1"/>
  <c r="B9690" i="1"/>
  <c r="A9690" i="1"/>
  <c r="C9689" i="1"/>
  <c r="B9689" i="1"/>
  <c r="A9689" i="1"/>
  <c r="C9688" i="1"/>
  <c r="B9688" i="1"/>
  <c r="A9688" i="1"/>
  <c r="C9687" i="1"/>
  <c r="B9687" i="1"/>
  <c r="A9687" i="1"/>
  <c r="C9686" i="1"/>
  <c r="B9686" i="1"/>
  <c r="A9686" i="1"/>
  <c r="C9685" i="1"/>
  <c r="B9685" i="1"/>
  <c r="A9685" i="1"/>
  <c r="C9684" i="1"/>
  <c r="B9684" i="1"/>
  <c r="A9684" i="1"/>
  <c r="C9676" i="1"/>
  <c r="B9676" i="1"/>
  <c r="A9676" i="1"/>
  <c r="C9675" i="1"/>
  <c r="B9675" i="1"/>
  <c r="A9675" i="1"/>
  <c r="C9674" i="1"/>
  <c r="B9674" i="1"/>
  <c r="A9674" i="1"/>
  <c r="C9673" i="1"/>
  <c r="B9673" i="1"/>
  <c r="A9673" i="1"/>
  <c r="C9672" i="1"/>
  <c r="B9672" i="1"/>
  <c r="A9672" i="1"/>
  <c r="C9671" i="1"/>
  <c r="B9671" i="1"/>
  <c r="A9671" i="1"/>
  <c r="C9667" i="1"/>
  <c r="B9667" i="1"/>
  <c r="A9667" i="1"/>
  <c r="C9666" i="1"/>
  <c r="B9666" i="1"/>
  <c r="A9666" i="1"/>
  <c r="C9665" i="1"/>
  <c r="B9665" i="1"/>
  <c r="A9665" i="1"/>
  <c r="C9330" i="1"/>
  <c r="B9330" i="1"/>
  <c r="A9330" i="1"/>
  <c r="C9328" i="1"/>
  <c r="B9328" i="1"/>
  <c r="A9328" i="1"/>
  <c r="C9325" i="1"/>
  <c r="B9325" i="1"/>
  <c r="A9325" i="1"/>
  <c r="C9324" i="1"/>
  <c r="B9324" i="1"/>
  <c r="A9324" i="1"/>
  <c r="C9329" i="1"/>
  <c r="B9329" i="1"/>
  <c r="A9329" i="1"/>
  <c r="C9327" i="1"/>
  <c r="B9327" i="1"/>
  <c r="A9327" i="1"/>
  <c r="C9326" i="1"/>
  <c r="B9326" i="1"/>
  <c r="A9326" i="1"/>
  <c r="C9323" i="1"/>
  <c r="B9323" i="1"/>
  <c r="A9323" i="1"/>
  <c r="C9322" i="1"/>
  <c r="B9322" i="1"/>
  <c r="A9322" i="1"/>
  <c r="C9321" i="1"/>
  <c r="B9321" i="1"/>
  <c r="A9321" i="1"/>
  <c r="C9319" i="1"/>
  <c r="B9319" i="1"/>
  <c r="A9319" i="1"/>
  <c r="C9318" i="1"/>
  <c r="B9318" i="1"/>
  <c r="A9318" i="1"/>
  <c r="C9314" i="1"/>
  <c r="B9314" i="1"/>
  <c r="A9314" i="1"/>
  <c r="C9313" i="1"/>
  <c r="B9313" i="1"/>
  <c r="A9313" i="1"/>
  <c r="C9312" i="1"/>
  <c r="B9312" i="1"/>
  <c r="A9312" i="1"/>
  <c r="C9311" i="1"/>
  <c r="B9311" i="1"/>
  <c r="A9311" i="1"/>
  <c r="C9310" i="1"/>
  <c r="B9310" i="1"/>
  <c r="A9310" i="1"/>
  <c r="C9309" i="1"/>
  <c r="B9309" i="1"/>
  <c r="A9309" i="1"/>
  <c r="C9308" i="1"/>
  <c r="B9308" i="1"/>
  <c r="A9308" i="1"/>
  <c r="C9307" i="1"/>
  <c r="B9307" i="1"/>
  <c r="A9307" i="1"/>
  <c r="C9297" i="1"/>
  <c r="B9297" i="1"/>
  <c r="A9297" i="1"/>
  <c r="C9296" i="1"/>
  <c r="B9296" i="1"/>
  <c r="A9296" i="1"/>
  <c r="C9295" i="1"/>
  <c r="B9295" i="1"/>
  <c r="A9295" i="1"/>
  <c r="C9294" i="1"/>
  <c r="B9294" i="1"/>
  <c r="A9294" i="1"/>
  <c r="C9293" i="1"/>
  <c r="B9293" i="1"/>
  <c r="A9293" i="1"/>
  <c r="C9292" i="1"/>
  <c r="B9292" i="1"/>
  <c r="A9292" i="1"/>
  <c r="C9291" i="1"/>
  <c r="B9291" i="1"/>
  <c r="A9291" i="1"/>
  <c r="C9290" i="1"/>
  <c r="B9290" i="1"/>
  <c r="A9290" i="1"/>
  <c r="C9289" i="1"/>
  <c r="B9289" i="1"/>
  <c r="A9289" i="1"/>
  <c r="C9288" i="1"/>
  <c r="B9288" i="1"/>
  <c r="A9288" i="1"/>
  <c r="C9287" i="1"/>
  <c r="B9287" i="1"/>
  <c r="A9287" i="1"/>
  <c r="C9286" i="1"/>
  <c r="B9286" i="1"/>
  <c r="A9286" i="1"/>
  <c r="C9276" i="1"/>
  <c r="B9276" i="1"/>
  <c r="A9276" i="1"/>
  <c r="C9275" i="1"/>
  <c r="B9275" i="1"/>
  <c r="A9275" i="1"/>
  <c r="C9274" i="1"/>
  <c r="B9274" i="1"/>
  <c r="A9274" i="1"/>
  <c r="C9273" i="1"/>
  <c r="B9273" i="1"/>
  <c r="A9273" i="1"/>
  <c r="C9272" i="1"/>
  <c r="B9272" i="1"/>
  <c r="A9272" i="1"/>
  <c r="C9271" i="1"/>
  <c r="B9271" i="1"/>
  <c r="A9271" i="1"/>
  <c r="C9270" i="1"/>
  <c r="B9270" i="1"/>
  <c r="A9270" i="1"/>
  <c r="C9269" i="1"/>
  <c r="B9269" i="1"/>
  <c r="A9269" i="1"/>
  <c r="C9268" i="1"/>
  <c r="B9268" i="1"/>
  <c r="A9268" i="1"/>
  <c r="C9259" i="1"/>
  <c r="B9259" i="1"/>
  <c r="A9259" i="1"/>
  <c r="C9258" i="1"/>
  <c r="B9258" i="1"/>
  <c r="A9258" i="1"/>
  <c r="C9257" i="1"/>
  <c r="B9257" i="1"/>
  <c r="A9257" i="1"/>
  <c r="C9256" i="1"/>
  <c r="B9256" i="1"/>
  <c r="A9256" i="1"/>
  <c r="C9255" i="1"/>
  <c r="B9255" i="1"/>
  <c r="A9255" i="1"/>
  <c r="C9254" i="1"/>
  <c r="B9254" i="1"/>
  <c r="A9254" i="1"/>
  <c r="C9253" i="1"/>
  <c r="B9253" i="1"/>
  <c r="A9253" i="1"/>
  <c r="C9252" i="1"/>
  <c r="B9252" i="1"/>
  <c r="A9252" i="1"/>
  <c r="C9246" i="1"/>
  <c r="B9246" i="1"/>
  <c r="A9246" i="1"/>
  <c r="C9245" i="1"/>
  <c r="B9245" i="1"/>
  <c r="A9245" i="1"/>
  <c r="C9244" i="1"/>
  <c r="B9244" i="1"/>
  <c r="A9244" i="1"/>
  <c r="C9243" i="1"/>
  <c r="B9243" i="1"/>
  <c r="A9243" i="1"/>
  <c r="C9242" i="1"/>
  <c r="B9242" i="1"/>
  <c r="A9242" i="1"/>
  <c r="C9236" i="1"/>
  <c r="B9236" i="1"/>
  <c r="A9236" i="1"/>
  <c r="C9231" i="1"/>
  <c r="B9231" i="1"/>
  <c r="A9231" i="1"/>
  <c r="C9230" i="1"/>
  <c r="B9230" i="1"/>
  <c r="A9230" i="1"/>
  <c r="C9320" i="1"/>
  <c r="B9320" i="1"/>
  <c r="A9320" i="1"/>
  <c r="C9317" i="1"/>
  <c r="B9317" i="1"/>
  <c r="A9317" i="1"/>
  <c r="C9316" i="1"/>
  <c r="B9316" i="1"/>
  <c r="A9316" i="1"/>
  <c r="C9315" i="1"/>
  <c r="B9315" i="1"/>
  <c r="A9315" i="1"/>
  <c r="C9306" i="1"/>
  <c r="B9306" i="1"/>
  <c r="A9306" i="1"/>
  <c r="C9305" i="1"/>
  <c r="B9305" i="1"/>
  <c r="A9305" i="1"/>
  <c r="C9304" i="1"/>
  <c r="B9304" i="1"/>
  <c r="A9304" i="1"/>
  <c r="C9303" i="1"/>
  <c r="B9303" i="1"/>
  <c r="A9303" i="1"/>
  <c r="C9302" i="1"/>
  <c r="B9302" i="1"/>
  <c r="A9302" i="1"/>
  <c r="C9301" i="1"/>
  <c r="B9301" i="1"/>
  <c r="A9301" i="1"/>
  <c r="C9300" i="1"/>
  <c r="B9300" i="1"/>
  <c r="A9300" i="1"/>
  <c r="C9299" i="1"/>
  <c r="B9299" i="1"/>
  <c r="A9299" i="1"/>
  <c r="C9298" i="1"/>
  <c r="B9298" i="1"/>
  <c r="A9298" i="1"/>
  <c r="C9285" i="1"/>
  <c r="B9285" i="1"/>
  <c r="A9285" i="1"/>
  <c r="C9284" i="1"/>
  <c r="B9284" i="1"/>
  <c r="A9284" i="1"/>
  <c r="C9283" i="1"/>
  <c r="B9283" i="1"/>
  <c r="A9283" i="1"/>
  <c r="C9282" i="1"/>
  <c r="B9282" i="1"/>
  <c r="A9282" i="1"/>
  <c r="C9281" i="1"/>
  <c r="B9281" i="1"/>
  <c r="A9281" i="1"/>
  <c r="C9280" i="1"/>
  <c r="B9280" i="1"/>
  <c r="A9280" i="1"/>
  <c r="C9279" i="1"/>
  <c r="B9279" i="1"/>
  <c r="A9279" i="1"/>
  <c r="C9278" i="1"/>
  <c r="B9278" i="1"/>
  <c r="A9278" i="1"/>
  <c r="C9277" i="1"/>
  <c r="B9277" i="1"/>
  <c r="A9277" i="1"/>
  <c r="C9267" i="1"/>
  <c r="B9267" i="1"/>
  <c r="A9267" i="1"/>
  <c r="C9266" i="1"/>
  <c r="B9266" i="1"/>
  <c r="A9266" i="1"/>
  <c r="C9265" i="1"/>
  <c r="B9265" i="1"/>
  <c r="A9265" i="1"/>
  <c r="C9264" i="1"/>
  <c r="B9264" i="1"/>
  <c r="A9264" i="1"/>
  <c r="C9263" i="1"/>
  <c r="B9263" i="1"/>
  <c r="A9263" i="1"/>
  <c r="C9262" i="1"/>
  <c r="B9262" i="1"/>
  <c r="A9262" i="1"/>
  <c r="C9261" i="1"/>
  <c r="B9261" i="1"/>
  <c r="A9261" i="1"/>
  <c r="C9260" i="1"/>
  <c r="B9260" i="1"/>
  <c r="A9260" i="1"/>
  <c r="C9251" i="1"/>
  <c r="B9251" i="1"/>
  <c r="A9251" i="1"/>
  <c r="C9250" i="1"/>
  <c r="B9250" i="1"/>
  <c r="A9250" i="1"/>
  <c r="C9249" i="1"/>
  <c r="B9249" i="1"/>
  <c r="A9249" i="1"/>
  <c r="C9248" i="1"/>
  <c r="B9248" i="1"/>
  <c r="A9248" i="1"/>
  <c r="C9247" i="1"/>
  <c r="B9247" i="1"/>
  <c r="A9247" i="1"/>
  <c r="C9241" i="1"/>
  <c r="B9241" i="1"/>
  <c r="A9241" i="1"/>
  <c r="C9240" i="1"/>
  <c r="B9240" i="1"/>
  <c r="A9240" i="1"/>
  <c r="C9239" i="1"/>
  <c r="B9239" i="1"/>
  <c r="A9239" i="1"/>
  <c r="C9238" i="1"/>
  <c r="B9238" i="1"/>
  <c r="A9238" i="1"/>
  <c r="C9237" i="1"/>
  <c r="B9237" i="1"/>
  <c r="A9237" i="1"/>
  <c r="C9235" i="1"/>
  <c r="B9235" i="1"/>
  <c r="A9235" i="1"/>
  <c r="C9234" i="1"/>
  <c r="B9234" i="1"/>
  <c r="A9234" i="1"/>
  <c r="C9233" i="1"/>
  <c r="B9233" i="1"/>
  <c r="A9233" i="1"/>
  <c r="C9232" i="1"/>
  <c r="B9232" i="1"/>
  <c r="A9232" i="1"/>
  <c r="C9229" i="1"/>
  <c r="B9229" i="1"/>
  <c r="A9229" i="1"/>
  <c r="C9228" i="1"/>
  <c r="B9228" i="1"/>
  <c r="A9228" i="1"/>
  <c r="C9227" i="1"/>
  <c r="B9227" i="1"/>
  <c r="A9227" i="1"/>
  <c r="C9226" i="1"/>
  <c r="B9226" i="1"/>
  <c r="A9226" i="1"/>
  <c r="C9225" i="1"/>
  <c r="B9225" i="1"/>
  <c r="A9225" i="1"/>
  <c r="C9224" i="1"/>
  <c r="B9224" i="1"/>
  <c r="A9224" i="1"/>
  <c r="C9223" i="1"/>
  <c r="B9223" i="1"/>
  <c r="A9223" i="1"/>
  <c r="C9222" i="1"/>
  <c r="B9222" i="1"/>
  <c r="A9222" i="1"/>
  <c r="C9220" i="1"/>
  <c r="B9220" i="1"/>
  <c r="A9220" i="1"/>
  <c r="C9219" i="1"/>
  <c r="B9219" i="1"/>
  <c r="A9219" i="1"/>
  <c r="C9221" i="1"/>
  <c r="B9221" i="1"/>
  <c r="A9221" i="1"/>
  <c r="C9218" i="1"/>
  <c r="B9218" i="1"/>
  <c r="A9218" i="1"/>
  <c r="C9217" i="1"/>
  <c r="B9217" i="1"/>
  <c r="A9217" i="1"/>
  <c r="C9147" i="1"/>
  <c r="B9147" i="1"/>
  <c r="A9147" i="1"/>
  <c r="C9145" i="1"/>
  <c r="B9145" i="1"/>
  <c r="A9145" i="1"/>
  <c r="C9144" i="1"/>
  <c r="B9144" i="1"/>
  <c r="A9144" i="1"/>
  <c r="C9143" i="1"/>
  <c r="B9143" i="1"/>
  <c r="A9143" i="1"/>
  <c r="C9146" i="1"/>
  <c r="B9146" i="1"/>
  <c r="A9146" i="1"/>
  <c r="C9142" i="1"/>
  <c r="B9142" i="1"/>
  <c r="A9142" i="1"/>
  <c r="C9194" i="1"/>
  <c r="B9194" i="1"/>
  <c r="A9194" i="1"/>
  <c r="C9191" i="1"/>
  <c r="B9191" i="1"/>
  <c r="A9191" i="1"/>
  <c r="C9183" i="1"/>
  <c r="B9183" i="1"/>
  <c r="A9183" i="1"/>
  <c r="C9179" i="1"/>
  <c r="B9179" i="1"/>
  <c r="A9179" i="1"/>
  <c r="C9152" i="1"/>
  <c r="B9152" i="1"/>
  <c r="A9152" i="1"/>
  <c r="C9193" i="1"/>
  <c r="B9193" i="1"/>
  <c r="A9193" i="1"/>
  <c r="C9192" i="1"/>
  <c r="B9192" i="1"/>
  <c r="A9192" i="1"/>
  <c r="C9190" i="1"/>
  <c r="B9190" i="1"/>
  <c r="A9190" i="1"/>
  <c r="C9189" i="1"/>
  <c r="B9189" i="1"/>
  <c r="A9189" i="1"/>
  <c r="C9188" i="1"/>
  <c r="B9188" i="1"/>
  <c r="A9188" i="1"/>
  <c r="C9187" i="1"/>
  <c r="B9187" i="1"/>
  <c r="A9187" i="1"/>
  <c r="C9186" i="1"/>
  <c r="B9186" i="1"/>
  <c r="A9186" i="1"/>
  <c r="C9185" i="1"/>
  <c r="B9185" i="1"/>
  <c r="A9185" i="1"/>
  <c r="C9184" i="1"/>
  <c r="B9184" i="1"/>
  <c r="A9184" i="1"/>
  <c r="C9182" i="1"/>
  <c r="B9182" i="1"/>
  <c r="A9182" i="1"/>
  <c r="C9181" i="1"/>
  <c r="B9181" i="1"/>
  <c r="A9181" i="1"/>
  <c r="C9180" i="1"/>
  <c r="B9180" i="1"/>
  <c r="A9180" i="1"/>
  <c r="C9178" i="1"/>
  <c r="B9178" i="1"/>
  <c r="A9178" i="1"/>
  <c r="C9177" i="1"/>
  <c r="B9177" i="1"/>
  <c r="A9177" i="1"/>
  <c r="C9176" i="1"/>
  <c r="B9176" i="1"/>
  <c r="A9176" i="1"/>
  <c r="C9175" i="1"/>
  <c r="B9175" i="1"/>
  <c r="A9175" i="1"/>
  <c r="C9174" i="1"/>
  <c r="B9174" i="1"/>
  <c r="A9174" i="1"/>
  <c r="C9173" i="1"/>
  <c r="B9173" i="1"/>
  <c r="A9173" i="1"/>
  <c r="C9172" i="1"/>
  <c r="B9172" i="1"/>
  <c r="A9172" i="1"/>
  <c r="C9171" i="1"/>
  <c r="B9171" i="1"/>
  <c r="A9171" i="1"/>
  <c r="C9170" i="1"/>
  <c r="B9170" i="1"/>
  <c r="A9170" i="1"/>
  <c r="C9169" i="1"/>
  <c r="B9169" i="1"/>
  <c r="A9169" i="1"/>
  <c r="C9168" i="1"/>
  <c r="B9168" i="1"/>
  <c r="A9168" i="1"/>
  <c r="C9167" i="1"/>
  <c r="B9167" i="1"/>
  <c r="A9167" i="1"/>
  <c r="C9166" i="1"/>
  <c r="B9166" i="1"/>
  <c r="A9166" i="1"/>
  <c r="C9165" i="1"/>
  <c r="B9165" i="1"/>
  <c r="A9165" i="1"/>
  <c r="C9164" i="1"/>
  <c r="B9164" i="1"/>
  <c r="A9164" i="1"/>
  <c r="C9163" i="1"/>
  <c r="B9163" i="1"/>
  <c r="A9163" i="1"/>
  <c r="C9162" i="1"/>
  <c r="B9162" i="1"/>
  <c r="A9162" i="1"/>
  <c r="C9161" i="1"/>
  <c r="B9161" i="1"/>
  <c r="A9161" i="1"/>
  <c r="C9160" i="1"/>
  <c r="B9160" i="1"/>
  <c r="A9160" i="1"/>
  <c r="C9159" i="1"/>
  <c r="B9159" i="1"/>
  <c r="A9159" i="1"/>
  <c r="C9158" i="1"/>
  <c r="B9158" i="1"/>
  <c r="A9158" i="1"/>
  <c r="C9157" i="1"/>
  <c r="B9157" i="1"/>
  <c r="A9157" i="1"/>
  <c r="C9156" i="1"/>
  <c r="B9156" i="1"/>
  <c r="A9156" i="1"/>
  <c r="C9155" i="1"/>
  <c r="B9155" i="1"/>
  <c r="A9155" i="1"/>
  <c r="C9154" i="1"/>
  <c r="B9154" i="1"/>
  <c r="A9154" i="1"/>
  <c r="C9153" i="1"/>
  <c r="B9153" i="1"/>
  <c r="A9153" i="1"/>
  <c r="C9151" i="1"/>
  <c r="B9151" i="1"/>
  <c r="A9151" i="1"/>
  <c r="C9150" i="1"/>
  <c r="B9150" i="1"/>
  <c r="A9150" i="1"/>
  <c r="C9149" i="1"/>
  <c r="B9149" i="1"/>
  <c r="A9149" i="1"/>
  <c r="C9148" i="1"/>
  <c r="B9148" i="1"/>
  <c r="A9148" i="1"/>
  <c r="C9200" i="1"/>
  <c r="B9200" i="1"/>
  <c r="A9200" i="1"/>
  <c r="C9199" i="1"/>
  <c r="B9199" i="1"/>
  <c r="A9199" i="1"/>
  <c r="C9198" i="1"/>
  <c r="B9198" i="1"/>
  <c r="A9198" i="1"/>
  <c r="C9197" i="1"/>
  <c r="B9197" i="1"/>
  <c r="A9197" i="1"/>
  <c r="C9196" i="1"/>
  <c r="B9196" i="1"/>
  <c r="A9196" i="1"/>
  <c r="C9195" i="1"/>
  <c r="B9195" i="1"/>
  <c r="A9195" i="1"/>
  <c r="C9202" i="1"/>
  <c r="B9202" i="1"/>
  <c r="A9202" i="1"/>
  <c r="C9201" i="1"/>
  <c r="B9201" i="1"/>
  <c r="A9201" i="1"/>
  <c r="C9216" i="1"/>
  <c r="B9216" i="1"/>
  <c r="A9216" i="1"/>
  <c r="C9215" i="1"/>
  <c r="B9215" i="1"/>
  <c r="A9215" i="1"/>
  <c r="C9214" i="1"/>
  <c r="B9214" i="1"/>
  <c r="A9214" i="1"/>
  <c r="C9212" i="1"/>
  <c r="B9212" i="1"/>
  <c r="A9212" i="1"/>
  <c r="C9211" i="1"/>
  <c r="B9211" i="1"/>
  <c r="A9211" i="1"/>
  <c r="C9213" i="1"/>
  <c r="B9213" i="1"/>
  <c r="A9213" i="1"/>
  <c r="C9210" i="1"/>
  <c r="B9210" i="1"/>
  <c r="A9210" i="1"/>
  <c r="C9209" i="1"/>
  <c r="B9209" i="1"/>
  <c r="A9209" i="1"/>
  <c r="C9208" i="1"/>
  <c r="B9208" i="1"/>
  <c r="A9208" i="1"/>
  <c r="C9207" i="1"/>
  <c r="B9207" i="1"/>
  <c r="A9207" i="1"/>
  <c r="C9206" i="1"/>
  <c r="B9206" i="1"/>
  <c r="A9206" i="1"/>
  <c r="C9205" i="1"/>
  <c r="B9205" i="1"/>
  <c r="A9205" i="1"/>
  <c r="C9204" i="1"/>
  <c r="B9204" i="1"/>
  <c r="A9204" i="1"/>
  <c r="C9203" i="1"/>
  <c r="B9203" i="1"/>
  <c r="A9203" i="1"/>
  <c r="C9063" i="1"/>
  <c r="B9063" i="1"/>
  <c r="A9063" i="1"/>
  <c r="C9061" i="1"/>
  <c r="B9061" i="1"/>
  <c r="A9061" i="1"/>
  <c r="C9060" i="1"/>
  <c r="B9060" i="1"/>
  <c r="A9060" i="1"/>
  <c r="C9059" i="1"/>
  <c r="B9059" i="1"/>
  <c r="A9059" i="1"/>
  <c r="C9056" i="1"/>
  <c r="B9056" i="1"/>
  <c r="A9056" i="1"/>
  <c r="C9055" i="1"/>
  <c r="B9055" i="1"/>
  <c r="A9055" i="1"/>
  <c r="C9054" i="1"/>
  <c r="B9054" i="1"/>
  <c r="A9054" i="1"/>
  <c r="C9053" i="1"/>
  <c r="B9053" i="1"/>
  <c r="A9053" i="1"/>
  <c r="C9048" i="1"/>
  <c r="B9048" i="1"/>
  <c r="A9048" i="1"/>
  <c r="C9047" i="1"/>
  <c r="B9047" i="1"/>
  <c r="A9047" i="1"/>
  <c r="C9045" i="1"/>
  <c r="B9045" i="1"/>
  <c r="A9045" i="1"/>
  <c r="C9062" i="1"/>
  <c r="B9062" i="1"/>
  <c r="A9062" i="1"/>
  <c r="C9058" i="1"/>
  <c r="B9058" i="1"/>
  <c r="A9058" i="1"/>
  <c r="C9057" i="1"/>
  <c r="B9057" i="1"/>
  <c r="A9057" i="1"/>
  <c r="C9052" i="1"/>
  <c r="B9052" i="1"/>
  <c r="A9052" i="1"/>
  <c r="C9051" i="1"/>
  <c r="B9051" i="1"/>
  <c r="A9051" i="1"/>
  <c r="C9050" i="1"/>
  <c r="B9050" i="1"/>
  <c r="A9050" i="1"/>
  <c r="C9049" i="1"/>
  <c r="B9049" i="1"/>
  <c r="A9049" i="1"/>
  <c r="C9046" i="1"/>
  <c r="B9046" i="1"/>
  <c r="A9046" i="1"/>
  <c r="C9044" i="1"/>
  <c r="B9044" i="1"/>
  <c r="A9044" i="1"/>
  <c r="C9043" i="1"/>
  <c r="B9043" i="1"/>
  <c r="A9043" i="1"/>
  <c r="C9042" i="1"/>
  <c r="B9042" i="1"/>
  <c r="A9042" i="1"/>
  <c r="C9067" i="1"/>
  <c r="B9067" i="1"/>
  <c r="A9067" i="1"/>
  <c r="C9066" i="1"/>
  <c r="B9066" i="1"/>
  <c r="A9066" i="1"/>
  <c r="C9065" i="1"/>
  <c r="B9065" i="1"/>
  <c r="A9065" i="1"/>
  <c r="C9064" i="1"/>
  <c r="B9064" i="1"/>
  <c r="A9064" i="1"/>
  <c r="C9089" i="1"/>
  <c r="B9089" i="1"/>
  <c r="A9089" i="1"/>
  <c r="C9087" i="1"/>
  <c r="B9087" i="1"/>
  <c r="A9087" i="1"/>
  <c r="C9084" i="1"/>
  <c r="B9084" i="1"/>
  <c r="A9084" i="1"/>
  <c r="C9083" i="1"/>
  <c r="B9083" i="1"/>
  <c r="A9083" i="1"/>
  <c r="C9074" i="1"/>
  <c r="B9074" i="1"/>
  <c r="A9074" i="1"/>
  <c r="C9073" i="1"/>
  <c r="B9073" i="1"/>
  <c r="A9073" i="1"/>
  <c r="C9072" i="1"/>
  <c r="B9072" i="1"/>
  <c r="A9072" i="1"/>
  <c r="C9070" i="1"/>
  <c r="B9070" i="1"/>
  <c r="A9070" i="1"/>
  <c r="C9069" i="1"/>
  <c r="B9069" i="1"/>
  <c r="A9069" i="1"/>
  <c r="C9068" i="1"/>
  <c r="B9068" i="1"/>
  <c r="A9068" i="1"/>
  <c r="C9088" i="1"/>
  <c r="B9088" i="1"/>
  <c r="A9088" i="1"/>
  <c r="C9086" i="1"/>
  <c r="B9086" i="1"/>
  <c r="A9086" i="1"/>
  <c r="C9085" i="1"/>
  <c r="B9085" i="1"/>
  <c r="A9085" i="1"/>
  <c r="C9082" i="1"/>
  <c r="B9082" i="1"/>
  <c r="A9082" i="1"/>
  <c r="C9081" i="1"/>
  <c r="B9081" i="1"/>
  <c r="A9081" i="1"/>
  <c r="C9080" i="1"/>
  <c r="B9080" i="1"/>
  <c r="A9080" i="1"/>
  <c r="C9079" i="1"/>
  <c r="B9079" i="1"/>
  <c r="A9079" i="1"/>
  <c r="C9078" i="1"/>
  <c r="B9078" i="1"/>
  <c r="A9078" i="1"/>
  <c r="C9077" i="1"/>
  <c r="B9077" i="1"/>
  <c r="A9077" i="1"/>
  <c r="C9076" i="1"/>
  <c r="B9076" i="1"/>
  <c r="A9076" i="1"/>
  <c r="C9075" i="1"/>
  <c r="B9075" i="1"/>
  <c r="A9075" i="1"/>
  <c r="C9071" i="1"/>
  <c r="B9071" i="1"/>
  <c r="A9071" i="1"/>
  <c r="C9101" i="1"/>
  <c r="B9101" i="1"/>
  <c r="A9101" i="1"/>
  <c r="C9100" i="1"/>
  <c r="B9100" i="1"/>
  <c r="A9100" i="1"/>
  <c r="C9099" i="1"/>
  <c r="B9099" i="1"/>
  <c r="A9099" i="1"/>
  <c r="C9091" i="1"/>
  <c r="B9091" i="1"/>
  <c r="A9091" i="1"/>
  <c r="C9104" i="1"/>
  <c r="B9104" i="1"/>
  <c r="A9104" i="1"/>
  <c r="C9103" i="1"/>
  <c r="B9103" i="1"/>
  <c r="A9103" i="1"/>
  <c r="C9102" i="1"/>
  <c r="B9102" i="1"/>
  <c r="A9102" i="1"/>
  <c r="C9098" i="1"/>
  <c r="B9098" i="1"/>
  <c r="A9098" i="1"/>
  <c r="C9097" i="1"/>
  <c r="B9097" i="1"/>
  <c r="A9097" i="1"/>
  <c r="C9096" i="1"/>
  <c r="B9096" i="1"/>
  <c r="A9096" i="1"/>
  <c r="C9095" i="1"/>
  <c r="B9095" i="1"/>
  <c r="A9095" i="1"/>
  <c r="C9094" i="1"/>
  <c r="B9094" i="1"/>
  <c r="A9094" i="1"/>
  <c r="C9093" i="1"/>
  <c r="B9093" i="1"/>
  <c r="A9093" i="1"/>
  <c r="C9092" i="1"/>
  <c r="B9092" i="1"/>
  <c r="A9092" i="1"/>
  <c r="C9090" i="1"/>
  <c r="B9090" i="1"/>
  <c r="A9090" i="1"/>
  <c r="C9141" i="1"/>
  <c r="B9141" i="1"/>
  <c r="A9141" i="1"/>
  <c r="C9140" i="1"/>
  <c r="B9140" i="1"/>
  <c r="A9140" i="1"/>
  <c r="C9139" i="1"/>
  <c r="B9139" i="1"/>
  <c r="A9139" i="1"/>
  <c r="C9138" i="1"/>
  <c r="B9138" i="1"/>
  <c r="A9138" i="1"/>
  <c r="C9137" i="1"/>
  <c r="B9137" i="1"/>
  <c r="A9137" i="1"/>
  <c r="C9136" i="1"/>
  <c r="B9136" i="1"/>
  <c r="A9136" i="1"/>
  <c r="C9134" i="1"/>
  <c r="B9134" i="1"/>
  <c r="A9134" i="1"/>
  <c r="C9133" i="1"/>
  <c r="B9133" i="1"/>
  <c r="A9133" i="1"/>
  <c r="C9132" i="1"/>
  <c r="B9132" i="1"/>
  <c r="A9132" i="1"/>
  <c r="C9131" i="1"/>
  <c r="B9131" i="1"/>
  <c r="A9131" i="1"/>
  <c r="C9128" i="1"/>
  <c r="B9128" i="1"/>
  <c r="A9128" i="1"/>
  <c r="C9127" i="1"/>
  <c r="B9127" i="1"/>
  <c r="A9127" i="1"/>
  <c r="C9124" i="1"/>
  <c r="B9124" i="1"/>
  <c r="A9124" i="1"/>
  <c r="C9123" i="1"/>
  <c r="B9123" i="1"/>
  <c r="A9123" i="1"/>
  <c r="C9122" i="1"/>
  <c r="B9122" i="1"/>
  <c r="A9122" i="1"/>
  <c r="C9121" i="1"/>
  <c r="B9121" i="1"/>
  <c r="A9121" i="1"/>
  <c r="C9120" i="1"/>
  <c r="B9120" i="1"/>
  <c r="A9120" i="1"/>
  <c r="C9119" i="1"/>
  <c r="B9119" i="1"/>
  <c r="A9119" i="1"/>
  <c r="C9116" i="1"/>
  <c r="B9116" i="1"/>
  <c r="A9116" i="1"/>
  <c r="C9115" i="1"/>
  <c r="B9115" i="1"/>
  <c r="A9115" i="1"/>
  <c r="C9114" i="1"/>
  <c r="B9114" i="1"/>
  <c r="A9114" i="1"/>
  <c r="C9108" i="1"/>
  <c r="B9108" i="1"/>
  <c r="A9108" i="1"/>
  <c r="C9107" i="1"/>
  <c r="B9107" i="1"/>
  <c r="A9107" i="1"/>
  <c r="C9135" i="1"/>
  <c r="B9135" i="1"/>
  <c r="A9135" i="1"/>
  <c r="C9130" i="1"/>
  <c r="B9130" i="1"/>
  <c r="A9130" i="1"/>
  <c r="C9129" i="1"/>
  <c r="B9129" i="1"/>
  <c r="A9129" i="1"/>
  <c r="C9126" i="1"/>
  <c r="B9126" i="1"/>
  <c r="A9126" i="1"/>
  <c r="C9125" i="1"/>
  <c r="B9125" i="1"/>
  <c r="A9125" i="1"/>
  <c r="C9118" i="1"/>
  <c r="B9118" i="1"/>
  <c r="A9118" i="1"/>
  <c r="C9117" i="1"/>
  <c r="B9117" i="1"/>
  <c r="A9117" i="1"/>
  <c r="C9113" i="1"/>
  <c r="B9113" i="1"/>
  <c r="A9113" i="1"/>
  <c r="C9112" i="1"/>
  <c r="B9112" i="1"/>
  <c r="A9112" i="1"/>
  <c r="C9111" i="1"/>
  <c r="B9111" i="1"/>
  <c r="A9111" i="1"/>
  <c r="C9110" i="1"/>
  <c r="B9110" i="1"/>
  <c r="A9110" i="1"/>
  <c r="C9109" i="1"/>
  <c r="B9109" i="1"/>
  <c r="A9109" i="1"/>
  <c r="C9106" i="1"/>
  <c r="B9106" i="1"/>
  <c r="A9106" i="1"/>
  <c r="C9105" i="1"/>
  <c r="B9105" i="1"/>
  <c r="A9105" i="1"/>
  <c r="C9041" i="1"/>
  <c r="B9041" i="1"/>
  <c r="A9041" i="1"/>
  <c r="C9039" i="1"/>
  <c r="B9039" i="1"/>
  <c r="A9039" i="1"/>
  <c r="C9038" i="1"/>
  <c r="B9038" i="1"/>
  <c r="A9038" i="1"/>
  <c r="C9037" i="1"/>
  <c r="B9037" i="1"/>
  <c r="A9037" i="1"/>
  <c r="C9036" i="1"/>
  <c r="B9036" i="1"/>
  <c r="A9036" i="1"/>
  <c r="C9040" i="1"/>
  <c r="B9040" i="1"/>
  <c r="A9040" i="1"/>
  <c r="C9035" i="1"/>
  <c r="B9035" i="1"/>
  <c r="A9035" i="1"/>
  <c r="C9033" i="1"/>
  <c r="B9033" i="1"/>
  <c r="A9033" i="1"/>
  <c r="C9031" i="1"/>
  <c r="B9031" i="1"/>
  <c r="A9031" i="1"/>
  <c r="C9030" i="1"/>
  <c r="B9030" i="1"/>
  <c r="A9030" i="1"/>
  <c r="C9029" i="1"/>
  <c r="B9029" i="1"/>
  <c r="A9029" i="1"/>
  <c r="C9025" i="1"/>
  <c r="B9025" i="1"/>
  <c r="A9025" i="1"/>
  <c r="C9024" i="1"/>
  <c r="B9024" i="1"/>
  <c r="A9024" i="1"/>
  <c r="C9023" i="1"/>
  <c r="B9023" i="1"/>
  <c r="A9023" i="1"/>
  <c r="C9017" i="1"/>
  <c r="B9017" i="1"/>
  <c r="A9017" i="1"/>
  <c r="C9016" i="1"/>
  <c r="B9016" i="1"/>
  <c r="A9016" i="1"/>
  <c r="C9015" i="1"/>
  <c r="B9015" i="1"/>
  <c r="A9015" i="1"/>
  <c r="C9014" i="1"/>
  <c r="B9014" i="1"/>
  <c r="A9014" i="1"/>
  <c r="C9013" i="1"/>
  <c r="B9013" i="1"/>
  <c r="A9013" i="1"/>
  <c r="C9012" i="1"/>
  <c r="B9012" i="1"/>
  <c r="A9012" i="1"/>
  <c r="C9011" i="1"/>
  <c r="B9011" i="1"/>
  <c r="A9011" i="1"/>
  <c r="C9005" i="1"/>
  <c r="B9005" i="1"/>
  <c r="A9005" i="1"/>
  <c r="C9004" i="1"/>
  <c r="B9004" i="1"/>
  <c r="A9004" i="1"/>
  <c r="C9003" i="1"/>
  <c r="B9003" i="1"/>
  <c r="A9003" i="1"/>
  <c r="C9002" i="1"/>
  <c r="B9002" i="1"/>
  <c r="A9002" i="1"/>
  <c r="C9001" i="1"/>
  <c r="B9001" i="1"/>
  <c r="A9001" i="1"/>
  <c r="C9000" i="1"/>
  <c r="B9000" i="1"/>
  <c r="A9000" i="1"/>
  <c r="C8988" i="1"/>
  <c r="B8988" i="1"/>
  <c r="A8988" i="1"/>
  <c r="C8987" i="1"/>
  <c r="B8987" i="1"/>
  <c r="A8987" i="1"/>
  <c r="C8986" i="1"/>
  <c r="B8986" i="1"/>
  <c r="A8986" i="1"/>
  <c r="C8985" i="1"/>
  <c r="B8985" i="1"/>
  <c r="A8985" i="1"/>
  <c r="C8984" i="1"/>
  <c r="B8984" i="1"/>
  <c r="A8984" i="1"/>
  <c r="C8983" i="1"/>
  <c r="B8983" i="1"/>
  <c r="A8983" i="1"/>
  <c r="C8982" i="1"/>
  <c r="B8982" i="1"/>
  <c r="A8982" i="1"/>
  <c r="C8981" i="1"/>
  <c r="B8981" i="1"/>
  <c r="A8981" i="1"/>
  <c r="C8980" i="1"/>
  <c r="B8980" i="1"/>
  <c r="A8980" i="1"/>
  <c r="C8979" i="1"/>
  <c r="B8979" i="1"/>
  <c r="A8979" i="1"/>
  <c r="C8978" i="1"/>
  <c r="B8978" i="1"/>
  <c r="A8978" i="1"/>
  <c r="C8977" i="1"/>
  <c r="B8977" i="1"/>
  <c r="A8977" i="1"/>
  <c r="C8976" i="1"/>
  <c r="B8976" i="1"/>
  <c r="A8976" i="1"/>
  <c r="C8975" i="1"/>
  <c r="B8975" i="1"/>
  <c r="A8975" i="1"/>
  <c r="C8974" i="1"/>
  <c r="B8974" i="1"/>
  <c r="A8974" i="1"/>
  <c r="C8973" i="1"/>
  <c r="B8973" i="1"/>
  <c r="A8973" i="1"/>
  <c r="C8972" i="1"/>
  <c r="B8972" i="1"/>
  <c r="A8972" i="1"/>
  <c r="C8971" i="1"/>
  <c r="B8971" i="1"/>
  <c r="A8971" i="1"/>
  <c r="C8958" i="1"/>
  <c r="B8958" i="1"/>
  <c r="A8958" i="1"/>
  <c r="C8957" i="1"/>
  <c r="B8957" i="1"/>
  <c r="A8957" i="1"/>
  <c r="C8956" i="1"/>
  <c r="B8956" i="1"/>
  <c r="A8956" i="1"/>
  <c r="C8955" i="1"/>
  <c r="B8955" i="1"/>
  <c r="A8955" i="1"/>
  <c r="C8954" i="1"/>
  <c r="B8954" i="1"/>
  <c r="A8954" i="1"/>
  <c r="C8953" i="1"/>
  <c r="B8953" i="1"/>
  <c r="A8953" i="1"/>
  <c r="C8952" i="1"/>
  <c r="B8952" i="1"/>
  <c r="A8952" i="1"/>
  <c r="C8951" i="1"/>
  <c r="B8951" i="1"/>
  <c r="A8951" i="1"/>
  <c r="C8950" i="1"/>
  <c r="B8950" i="1"/>
  <c r="A8950" i="1"/>
  <c r="C8949" i="1"/>
  <c r="B8949" i="1"/>
  <c r="A8949" i="1"/>
  <c r="C8948" i="1"/>
  <c r="B8948" i="1"/>
  <c r="A8948" i="1"/>
  <c r="C8947" i="1"/>
  <c r="B8947" i="1"/>
  <c r="A8947" i="1"/>
  <c r="C9034" i="1"/>
  <c r="B9034" i="1"/>
  <c r="A9034" i="1"/>
  <c r="C9032" i="1"/>
  <c r="B9032" i="1"/>
  <c r="A9032" i="1"/>
  <c r="C9028" i="1"/>
  <c r="B9028" i="1"/>
  <c r="A9028" i="1"/>
  <c r="C9027" i="1"/>
  <c r="B9027" i="1"/>
  <c r="A9027" i="1"/>
  <c r="C9026" i="1"/>
  <c r="B9026" i="1"/>
  <c r="A9026" i="1"/>
  <c r="C9022" i="1"/>
  <c r="B9022" i="1"/>
  <c r="A9022" i="1"/>
  <c r="C9021" i="1"/>
  <c r="B9021" i="1"/>
  <c r="A9021" i="1"/>
  <c r="C9020" i="1"/>
  <c r="B9020" i="1"/>
  <c r="A9020" i="1"/>
  <c r="C9019" i="1"/>
  <c r="B9019" i="1"/>
  <c r="A9019" i="1"/>
  <c r="C9018" i="1"/>
  <c r="B9018" i="1"/>
  <c r="A9018" i="1"/>
  <c r="C9010" i="1"/>
  <c r="B9010" i="1"/>
  <c r="A9010" i="1"/>
  <c r="C9009" i="1"/>
  <c r="B9009" i="1"/>
  <c r="A9009" i="1"/>
  <c r="C9008" i="1"/>
  <c r="B9008" i="1"/>
  <c r="A9008" i="1"/>
  <c r="C9007" i="1"/>
  <c r="B9007" i="1"/>
  <c r="A9007" i="1"/>
  <c r="C9006" i="1"/>
  <c r="B9006" i="1"/>
  <c r="A9006" i="1"/>
  <c r="C8999" i="1"/>
  <c r="B8999" i="1"/>
  <c r="A8999" i="1"/>
  <c r="C8998" i="1"/>
  <c r="B8998" i="1"/>
  <c r="A8998" i="1"/>
  <c r="C8997" i="1"/>
  <c r="B8997" i="1"/>
  <c r="A8997" i="1"/>
  <c r="C8996" i="1"/>
  <c r="B8996" i="1"/>
  <c r="A8996" i="1"/>
  <c r="C8995" i="1"/>
  <c r="B8995" i="1"/>
  <c r="A8995" i="1"/>
  <c r="C8994" i="1"/>
  <c r="B8994" i="1"/>
  <c r="A8994" i="1"/>
  <c r="C8993" i="1"/>
  <c r="B8993" i="1"/>
  <c r="A8993" i="1"/>
  <c r="C8992" i="1"/>
  <c r="B8992" i="1"/>
  <c r="A8992" i="1"/>
  <c r="C8991" i="1"/>
  <c r="B8991" i="1"/>
  <c r="A8991" i="1"/>
  <c r="C8990" i="1"/>
  <c r="B8990" i="1"/>
  <c r="A8990" i="1"/>
  <c r="C8989" i="1"/>
  <c r="B8989" i="1"/>
  <c r="A8989" i="1"/>
  <c r="C8970" i="1"/>
  <c r="B8970" i="1"/>
  <c r="A8970" i="1"/>
  <c r="C8969" i="1"/>
  <c r="B8969" i="1"/>
  <c r="A8969" i="1"/>
  <c r="C8968" i="1"/>
  <c r="B8968" i="1"/>
  <c r="A8968" i="1"/>
  <c r="C8967" i="1"/>
  <c r="B8967" i="1"/>
  <c r="A8967" i="1"/>
  <c r="C8966" i="1"/>
  <c r="B8966" i="1"/>
  <c r="A8966" i="1"/>
  <c r="C8965" i="1"/>
  <c r="B8965" i="1"/>
  <c r="A8965" i="1"/>
  <c r="C8964" i="1"/>
  <c r="B8964" i="1"/>
  <c r="A8964" i="1"/>
  <c r="C8963" i="1"/>
  <c r="B8963" i="1"/>
  <c r="A8963" i="1"/>
  <c r="C8962" i="1"/>
  <c r="B8962" i="1"/>
  <c r="A8962" i="1"/>
  <c r="C8961" i="1"/>
  <c r="B8961" i="1"/>
  <c r="A8961" i="1"/>
  <c r="C8960" i="1"/>
  <c r="B8960" i="1"/>
  <c r="A8960" i="1"/>
  <c r="C8959" i="1"/>
  <c r="B8959" i="1"/>
  <c r="A8959" i="1"/>
  <c r="C8946" i="1"/>
  <c r="B8946" i="1"/>
  <c r="A8946" i="1"/>
  <c r="C8945" i="1"/>
  <c r="B8945" i="1"/>
  <c r="A8945" i="1"/>
  <c r="C8944" i="1"/>
  <c r="B8944" i="1"/>
  <c r="A8944" i="1"/>
  <c r="C8943" i="1"/>
  <c r="B8943" i="1"/>
  <c r="A8943" i="1"/>
  <c r="C8942" i="1"/>
  <c r="B8942" i="1"/>
  <c r="A8942" i="1"/>
  <c r="C8941" i="1"/>
  <c r="B8941" i="1"/>
  <c r="A8941" i="1"/>
  <c r="C8940" i="1"/>
  <c r="B8940" i="1"/>
  <c r="A8940" i="1"/>
  <c r="C8939" i="1"/>
  <c r="B8939" i="1"/>
  <c r="A8939" i="1"/>
  <c r="C8938" i="1"/>
  <c r="B8938" i="1"/>
  <c r="A8938" i="1"/>
  <c r="C8937" i="1"/>
  <c r="B8937" i="1"/>
  <c r="A8937" i="1"/>
  <c r="C8936" i="1"/>
  <c r="B8936" i="1"/>
  <c r="A8936" i="1"/>
  <c r="C8935" i="1"/>
  <c r="B8935" i="1"/>
  <c r="A8935" i="1"/>
  <c r="C8933" i="1"/>
  <c r="B8933" i="1"/>
  <c r="A8933" i="1"/>
  <c r="C8932" i="1"/>
  <c r="B8932" i="1"/>
  <c r="A8932" i="1"/>
  <c r="C8931" i="1"/>
  <c r="B8931" i="1"/>
  <c r="A8931" i="1"/>
  <c r="C8930" i="1"/>
  <c r="B8930" i="1"/>
  <c r="A8930" i="1"/>
  <c r="C8927" i="1"/>
  <c r="B8927" i="1"/>
  <c r="A8927" i="1"/>
  <c r="C8926" i="1"/>
  <c r="B8926" i="1"/>
  <c r="A8926" i="1"/>
  <c r="C8925" i="1"/>
  <c r="B8925" i="1"/>
  <c r="A8925" i="1"/>
  <c r="C8917" i="1"/>
  <c r="B8917" i="1"/>
  <c r="A8917" i="1"/>
  <c r="C8910" i="1"/>
  <c r="B8910" i="1"/>
  <c r="A8910" i="1"/>
  <c r="C8909" i="1"/>
  <c r="B8909" i="1"/>
  <c r="A8909" i="1"/>
  <c r="C8905" i="1"/>
  <c r="B8905" i="1"/>
  <c r="A8905" i="1"/>
  <c r="C8924" i="1"/>
  <c r="B8924" i="1"/>
  <c r="A8924" i="1"/>
  <c r="C8916" i="1"/>
  <c r="B8916" i="1"/>
  <c r="A8916" i="1"/>
  <c r="C8915" i="1"/>
  <c r="B8915" i="1"/>
  <c r="A8915" i="1"/>
  <c r="C8929" i="1"/>
  <c r="B8929" i="1"/>
  <c r="A8929" i="1"/>
  <c r="C8928" i="1"/>
  <c r="B8928" i="1"/>
  <c r="A8928" i="1"/>
  <c r="C8923" i="1"/>
  <c r="B8923" i="1"/>
  <c r="A8923" i="1"/>
  <c r="C8922" i="1"/>
  <c r="B8922" i="1"/>
  <c r="A8922" i="1"/>
  <c r="C8914" i="1"/>
  <c r="B8914" i="1"/>
  <c r="A8914" i="1"/>
  <c r="C8913" i="1"/>
  <c r="B8913" i="1"/>
  <c r="A8913" i="1"/>
  <c r="C8912" i="1"/>
  <c r="B8912" i="1"/>
  <c r="A8912" i="1"/>
  <c r="C8908" i="1"/>
  <c r="B8908" i="1"/>
  <c r="A8908" i="1"/>
  <c r="C8907" i="1"/>
  <c r="B8907" i="1"/>
  <c r="A8907" i="1"/>
  <c r="C8906" i="1"/>
  <c r="B8906" i="1"/>
  <c r="A8906" i="1"/>
  <c r="C8934" i="1"/>
  <c r="B8934" i="1"/>
  <c r="A8934" i="1"/>
  <c r="C8921" i="1"/>
  <c r="B8921" i="1"/>
  <c r="A8921" i="1"/>
  <c r="C8920" i="1"/>
  <c r="B8920" i="1"/>
  <c r="A8920" i="1"/>
  <c r="C8919" i="1"/>
  <c r="B8919" i="1"/>
  <c r="A8919" i="1"/>
  <c r="C8918" i="1"/>
  <c r="B8918" i="1"/>
  <c r="A8918" i="1"/>
  <c r="C8911" i="1"/>
  <c r="B8911" i="1"/>
  <c r="A8911" i="1"/>
  <c r="C8677" i="1"/>
  <c r="B8677" i="1"/>
  <c r="A8677" i="1"/>
  <c r="C8675" i="1"/>
  <c r="B8675" i="1"/>
  <c r="A8675" i="1"/>
  <c r="C8674" i="1"/>
  <c r="B8674" i="1"/>
  <c r="A8674" i="1"/>
  <c r="C8673" i="1"/>
  <c r="B8673" i="1"/>
  <c r="A8673" i="1"/>
  <c r="C8672" i="1"/>
  <c r="B8672" i="1"/>
  <c r="A8672" i="1"/>
  <c r="C8671" i="1"/>
  <c r="B8671" i="1"/>
  <c r="A8671" i="1"/>
  <c r="C8670" i="1"/>
  <c r="B8670" i="1"/>
  <c r="A8670" i="1"/>
  <c r="C8669" i="1"/>
  <c r="B8669" i="1"/>
  <c r="A8669" i="1"/>
  <c r="C8668" i="1"/>
  <c r="B8668" i="1"/>
  <c r="A8668" i="1"/>
  <c r="C8660" i="1"/>
  <c r="B8660" i="1"/>
  <c r="A8660" i="1"/>
  <c r="C8657" i="1"/>
  <c r="B8657" i="1"/>
  <c r="A8657" i="1"/>
  <c r="C8676" i="1"/>
  <c r="B8676" i="1"/>
  <c r="A8676" i="1"/>
  <c r="C8667" i="1"/>
  <c r="B8667" i="1"/>
  <c r="A8667" i="1"/>
  <c r="C8666" i="1"/>
  <c r="B8666" i="1"/>
  <c r="A8666" i="1"/>
  <c r="C8665" i="1"/>
  <c r="B8665" i="1"/>
  <c r="A8665" i="1"/>
  <c r="C8664" i="1"/>
  <c r="B8664" i="1"/>
  <c r="A8664" i="1"/>
  <c r="C8663" i="1"/>
  <c r="B8663" i="1"/>
  <c r="A8663" i="1"/>
  <c r="C8662" i="1"/>
  <c r="B8662" i="1"/>
  <c r="A8662" i="1"/>
  <c r="C8661" i="1"/>
  <c r="B8661" i="1"/>
  <c r="A8661" i="1"/>
  <c r="C8659" i="1"/>
  <c r="B8659" i="1"/>
  <c r="A8659" i="1"/>
  <c r="C8658" i="1"/>
  <c r="B8658" i="1"/>
  <c r="A8658" i="1"/>
  <c r="C8656" i="1"/>
  <c r="B8656" i="1"/>
  <c r="A8656" i="1"/>
  <c r="C8688" i="1"/>
  <c r="B8688" i="1"/>
  <c r="A8688" i="1"/>
  <c r="C8687" i="1"/>
  <c r="B8687" i="1"/>
  <c r="A8687" i="1"/>
  <c r="C8686" i="1"/>
  <c r="B8686" i="1"/>
  <c r="A8686" i="1"/>
  <c r="C8685" i="1"/>
  <c r="B8685" i="1"/>
  <c r="A8685" i="1"/>
  <c r="C8683" i="1"/>
  <c r="B8683" i="1"/>
  <c r="A8683" i="1"/>
  <c r="C8689" i="1"/>
  <c r="B8689" i="1"/>
  <c r="A8689" i="1"/>
  <c r="C8684" i="1"/>
  <c r="B8684" i="1"/>
  <c r="A8684" i="1"/>
  <c r="C8682" i="1"/>
  <c r="B8682" i="1"/>
  <c r="A8682" i="1"/>
  <c r="C8681" i="1"/>
  <c r="B8681" i="1"/>
  <c r="A8681" i="1"/>
  <c r="C8680" i="1"/>
  <c r="B8680" i="1"/>
  <c r="A8680" i="1"/>
  <c r="C8679" i="1"/>
  <c r="B8679" i="1"/>
  <c r="A8679" i="1"/>
  <c r="C8678" i="1"/>
  <c r="B8678" i="1"/>
  <c r="A8678" i="1"/>
  <c r="C8704" i="1"/>
  <c r="B8704" i="1"/>
  <c r="A8704" i="1"/>
  <c r="C8702" i="1"/>
  <c r="B8702" i="1"/>
  <c r="A8702" i="1"/>
  <c r="C8703" i="1"/>
  <c r="B8703" i="1"/>
  <c r="A8703" i="1"/>
  <c r="C8701" i="1"/>
  <c r="B8701" i="1"/>
  <c r="A8701" i="1"/>
  <c r="C8700" i="1"/>
  <c r="B8700" i="1"/>
  <c r="A8700" i="1"/>
  <c r="C8699" i="1"/>
  <c r="B8699" i="1"/>
  <c r="A8699" i="1"/>
  <c r="C8698" i="1"/>
  <c r="B8698" i="1"/>
  <c r="A8698" i="1"/>
  <c r="C8697" i="1"/>
  <c r="B8697" i="1"/>
  <c r="A8697" i="1"/>
  <c r="C8693" i="1"/>
  <c r="B8693" i="1"/>
  <c r="A8693" i="1"/>
  <c r="C8696" i="1"/>
  <c r="B8696" i="1"/>
  <c r="A8696" i="1"/>
  <c r="C8695" i="1"/>
  <c r="B8695" i="1"/>
  <c r="A8695" i="1"/>
  <c r="C8694" i="1"/>
  <c r="B8694" i="1"/>
  <c r="A8694" i="1"/>
  <c r="C8692" i="1"/>
  <c r="B8692" i="1"/>
  <c r="A8692" i="1"/>
  <c r="C8691" i="1"/>
  <c r="B8691" i="1"/>
  <c r="A8691" i="1"/>
  <c r="C8690" i="1"/>
  <c r="B8690" i="1"/>
  <c r="A8690" i="1"/>
  <c r="C8904" i="1"/>
  <c r="B8904" i="1"/>
  <c r="A8904" i="1"/>
  <c r="C8903" i="1"/>
  <c r="B8903" i="1"/>
  <c r="A8903" i="1"/>
  <c r="C8902" i="1"/>
  <c r="B8902" i="1"/>
  <c r="A8902" i="1"/>
  <c r="C8900" i="1"/>
  <c r="B8900" i="1"/>
  <c r="A8900" i="1"/>
  <c r="C8899" i="1"/>
  <c r="B8899" i="1"/>
  <c r="A8899" i="1"/>
  <c r="C8898" i="1"/>
  <c r="B8898" i="1"/>
  <c r="A8898" i="1"/>
  <c r="C8890" i="1"/>
  <c r="B8890" i="1"/>
  <c r="A8890" i="1"/>
  <c r="C8889" i="1"/>
  <c r="B8889" i="1"/>
  <c r="A8889" i="1"/>
  <c r="C8888" i="1"/>
  <c r="B8888" i="1"/>
  <c r="A8888" i="1"/>
  <c r="C8887" i="1"/>
  <c r="B8887" i="1"/>
  <c r="A8887" i="1"/>
  <c r="C8870" i="1"/>
  <c r="B8870" i="1"/>
  <c r="A8870" i="1"/>
  <c r="C8869" i="1"/>
  <c r="B8869" i="1"/>
  <c r="A8869" i="1"/>
  <c r="C8868" i="1"/>
  <c r="B8868" i="1"/>
  <c r="A8868" i="1"/>
  <c r="C8867" i="1"/>
  <c r="B8867" i="1"/>
  <c r="A8867" i="1"/>
  <c r="C8866" i="1"/>
  <c r="B8866" i="1"/>
  <c r="A8866" i="1"/>
  <c r="C8865" i="1"/>
  <c r="B8865" i="1"/>
  <c r="A8865" i="1"/>
  <c r="C8864" i="1"/>
  <c r="B8864" i="1"/>
  <c r="A8864" i="1"/>
  <c r="C8863" i="1"/>
  <c r="B8863" i="1"/>
  <c r="A8863" i="1"/>
  <c r="C8862" i="1"/>
  <c r="B8862" i="1"/>
  <c r="A8862" i="1"/>
  <c r="C8861" i="1"/>
  <c r="B8861" i="1"/>
  <c r="A8861" i="1"/>
  <c r="C8860" i="1"/>
  <c r="B8860" i="1"/>
  <c r="A8860" i="1"/>
  <c r="C8859" i="1"/>
  <c r="B8859" i="1"/>
  <c r="A8859" i="1"/>
  <c r="C8800" i="1"/>
  <c r="B8800" i="1"/>
  <c r="A8800" i="1"/>
  <c r="C8799" i="1"/>
  <c r="B8799" i="1"/>
  <c r="A8799" i="1"/>
  <c r="C8798" i="1"/>
  <c r="B8798" i="1"/>
  <c r="A8798" i="1"/>
  <c r="C8797" i="1"/>
  <c r="B8797" i="1"/>
  <c r="A8797" i="1"/>
  <c r="C8796" i="1"/>
  <c r="B8796" i="1"/>
  <c r="A8796" i="1"/>
  <c r="C8795" i="1"/>
  <c r="B8795" i="1"/>
  <c r="A8795" i="1"/>
  <c r="C8794" i="1"/>
  <c r="B8794" i="1"/>
  <c r="A8794" i="1"/>
  <c r="C8793" i="1"/>
  <c r="B8793" i="1"/>
  <c r="A8793" i="1"/>
  <c r="C8792" i="1"/>
  <c r="B8792" i="1"/>
  <c r="A8792" i="1"/>
  <c r="C8791" i="1"/>
  <c r="B8791" i="1"/>
  <c r="A8791" i="1"/>
  <c r="C8790" i="1"/>
  <c r="B8790" i="1"/>
  <c r="A8790" i="1"/>
  <c r="C8789" i="1"/>
  <c r="B8789" i="1"/>
  <c r="A8789" i="1"/>
  <c r="C8788" i="1"/>
  <c r="B8788" i="1"/>
  <c r="A8788" i="1"/>
  <c r="C8787" i="1"/>
  <c r="B8787" i="1"/>
  <c r="A8787" i="1"/>
  <c r="C8786" i="1"/>
  <c r="B8786" i="1"/>
  <c r="A8786" i="1"/>
  <c r="C8785" i="1"/>
  <c r="B8785" i="1"/>
  <c r="A8785" i="1"/>
  <c r="C8784" i="1"/>
  <c r="B8784" i="1"/>
  <c r="A8784" i="1"/>
  <c r="C8783" i="1"/>
  <c r="B8783" i="1"/>
  <c r="A8783" i="1"/>
  <c r="C8782" i="1"/>
  <c r="B8782" i="1"/>
  <c r="A8782" i="1"/>
  <c r="C8719" i="1"/>
  <c r="B8719" i="1"/>
  <c r="A8719" i="1"/>
  <c r="C8718" i="1"/>
  <c r="B8718" i="1"/>
  <c r="A8718" i="1"/>
  <c r="C8717" i="1"/>
  <c r="B8717" i="1"/>
  <c r="A8717" i="1"/>
  <c r="C8716" i="1"/>
  <c r="B8716" i="1"/>
  <c r="A8716" i="1"/>
  <c r="C8715" i="1"/>
  <c r="B8715" i="1"/>
  <c r="A8715" i="1"/>
  <c r="C8714" i="1"/>
  <c r="B8714" i="1"/>
  <c r="A8714" i="1"/>
  <c r="C8713" i="1"/>
  <c r="B8713" i="1"/>
  <c r="A8713" i="1"/>
  <c r="C8712" i="1"/>
  <c r="B8712" i="1"/>
  <c r="A8712" i="1"/>
  <c r="C8706" i="1"/>
  <c r="B8706" i="1"/>
  <c r="A8706" i="1"/>
  <c r="C8858" i="1"/>
  <c r="B8858" i="1"/>
  <c r="A8858" i="1"/>
  <c r="C8857" i="1"/>
  <c r="B8857" i="1"/>
  <c r="A8857" i="1"/>
  <c r="C8856" i="1"/>
  <c r="B8856" i="1"/>
  <c r="A8856" i="1"/>
  <c r="C8855" i="1"/>
  <c r="B8855" i="1"/>
  <c r="A8855" i="1"/>
  <c r="C8854" i="1"/>
  <c r="B8854" i="1"/>
  <c r="A8854" i="1"/>
  <c r="C8853" i="1"/>
  <c r="B8853" i="1"/>
  <c r="A8853" i="1"/>
  <c r="C8852" i="1"/>
  <c r="B8852" i="1"/>
  <c r="A8852" i="1"/>
  <c r="C8851" i="1"/>
  <c r="B8851" i="1"/>
  <c r="A8851" i="1"/>
  <c r="C8850" i="1"/>
  <c r="B8850" i="1"/>
  <c r="A8850" i="1"/>
  <c r="C8849" i="1"/>
  <c r="B8849" i="1"/>
  <c r="A8849" i="1"/>
  <c r="C8848" i="1"/>
  <c r="B8848" i="1"/>
  <c r="A8848" i="1"/>
  <c r="C8847" i="1"/>
  <c r="B8847" i="1"/>
  <c r="A8847" i="1"/>
  <c r="C8846" i="1"/>
  <c r="B8846" i="1"/>
  <c r="A8846" i="1"/>
  <c r="C8845" i="1"/>
  <c r="B8845" i="1"/>
  <c r="A8845" i="1"/>
  <c r="C8844" i="1"/>
  <c r="B8844" i="1"/>
  <c r="A8844" i="1"/>
  <c r="C8843" i="1"/>
  <c r="B8843" i="1"/>
  <c r="A8843" i="1"/>
  <c r="C8842" i="1"/>
  <c r="B8842" i="1"/>
  <c r="A8842" i="1"/>
  <c r="C8841" i="1"/>
  <c r="B8841" i="1"/>
  <c r="A8841" i="1"/>
  <c r="C8840" i="1"/>
  <c r="B8840" i="1"/>
  <c r="A8840" i="1"/>
  <c r="C8839" i="1"/>
  <c r="B8839" i="1"/>
  <c r="A8839" i="1"/>
  <c r="C8838" i="1"/>
  <c r="B8838" i="1"/>
  <c r="A8838" i="1"/>
  <c r="C8837" i="1"/>
  <c r="B8837" i="1"/>
  <c r="A8837" i="1"/>
  <c r="C8836" i="1"/>
  <c r="B8836" i="1"/>
  <c r="A8836" i="1"/>
  <c r="C8835" i="1"/>
  <c r="B8835" i="1"/>
  <c r="A8835" i="1"/>
  <c r="C8781" i="1"/>
  <c r="B8781" i="1"/>
  <c r="A8781" i="1"/>
  <c r="C8780" i="1"/>
  <c r="B8780" i="1"/>
  <c r="A8780" i="1"/>
  <c r="C8779" i="1"/>
  <c r="B8779" i="1"/>
  <c r="A8779" i="1"/>
  <c r="C8778" i="1"/>
  <c r="B8778" i="1"/>
  <c r="A8778" i="1"/>
  <c r="C8777" i="1"/>
  <c r="B8777" i="1"/>
  <c r="A8777" i="1"/>
  <c r="C8776" i="1"/>
  <c r="B8776" i="1"/>
  <c r="A8776" i="1"/>
  <c r="C8775" i="1"/>
  <c r="B8775" i="1"/>
  <c r="A8775" i="1"/>
  <c r="C8774" i="1"/>
  <c r="B8774" i="1"/>
  <c r="A8774" i="1"/>
  <c r="C8773" i="1"/>
  <c r="B8773" i="1"/>
  <c r="A8773" i="1"/>
  <c r="C8772" i="1"/>
  <c r="B8772" i="1"/>
  <c r="A8772" i="1"/>
  <c r="C8771" i="1"/>
  <c r="B8771" i="1"/>
  <c r="A8771" i="1"/>
  <c r="C8770" i="1"/>
  <c r="B8770" i="1"/>
  <c r="A8770" i="1"/>
  <c r="C8769" i="1"/>
  <c r="B8769" i="1"/>
  <c r="A8769" i="1"/>
  <c r="C8768" i="1"/>
  <c r="B8768" i="1"/>
  <c r="A8768" i="1"/>
  <c r="C8767" i="1"/>
  <c r="B8767" i="1"/>
  <c r="A8767" i="1"/>
  <c r="C8766" i="1"/>
  <c r="B8766" i="1"/>
  <c r="A8766" i="1"/>
  <c r="C8765" i="1"/>
  <c r="B8765" i="1"/>
  <c r="A8765" i="1"/>
  <c r="C8764" i="1"/>
  <c r="B8764" i="1"/>
  <c r="A8764" i="1"/>
  <c r="C8763" i="1"/>
  <c r="B8763" i="1"/>
  <c r="A8763" i="1"/>
  <c r="C8762" i="1"/>
  <c r="B8762" i="1"/>
  <c r="A8762" i="1"/>
  <c r="C8761" i="1"/>
  <c r="B8761" i="1"/>
  <c r="A8761" i="1"/>
  <c r="C8760" i="1"/>
  <c r="B8760" i="1"/>
  <c r="A8760" i="1"/>
  <c r="C8759" i="1"/>
  <c r="B8759" i="1"/>
  <c r="A8759" i="1"/>
  <c r="C8758" i="1"/>
  <c r="B8758" i="1"/>
  <c r="A8758" i="1"/>
  <c r="C8757" i="1"/>
  <c r="B8757" i="1"/>
  <c r="A8757" i="1"/>
  <c r="C8711" i="1"/>
  <c r="B8711" i="1"/>
  <c r="A8711" i="1"/>
  <c r="C8901" i="1"/>
  <c r="B8901" i="1"/>
  <c r="A8901" i="1"/>
  <c r="C8897" i="1"/>
  <c r="B8897" i="1"/>
  <c r="A8897" i="1"/>
  <c r="C8896" i="1"/>
  <c r="B8896" i="1"/>
  <c r="A8896" i="1"/>
  <c r="C8895" i="1"/>
  <c r="B8895" i="1"/>
  <c r="A8895" i="1"/>
  <c r="C8894" i="1"/>
  <c r="B8894" i="1"/>
  <c r="A8894" i="1"/>
  <c r="C8893" i="1"/>
  <c r="B8893" i="1"/>
  <c r="A8893" i="1"/>
  <c r="C8886" i="1"/>
  <c r="B8886" i="1"/>
  <c r="A8886" i="1"/>
  <c r="C8885" i="1"/>
  <c r="B8885" i="1"/>
  <c r="A8885" i="1"/>
  <c r="C8884" i="1"/>
  <c r="B8884" i="1"/>
  <c r="A8884" i="1"/>
  <c r="C8883" i="1"/>
  <c r="B8883" i="1"/>
  <c r="A8883" i="1"/>
  <c r="C8882" i="1"/>
  <c r="B8882" i="1"/>
  <c r="A8882" i="1"/>
  <c r="C8881" i="1"/>
  <c r="B8881" i="1"/>
  <c r="A8881" i="1"/>
  <c r="C8880" i="1"/>
  <c r="B8880" i="1"/>
  <c r="A8880" i="1"/>
  <c r="C8879" i="1"/>
  <c r="B8879" i="1"/>
  <c r="A8879" i="1"/>
  <c r="C8834" i="1"/>
  <c r="B8834" i="1"/>
  <c r="A8834" i="1"/>
  <c r="C8833" i="1"/>
  <c r="B8833" i="1"/>
  <c r="A8833" i="1"/>
  <c r="C8832" i="1"/>
  <c r="B8832" i="1"/>
  <c r="A8832" i="1"/>
  <c r="C8831" i="1"/>
  <c r="B8831" i="1"/>
  <c r="A8831" i="1"/>
  <c r="C8830" i="1"/>
  <c r="B8830" i="1"/>
  <c r="A8830" i="1"/>
  <c r="C8829" i="1"/>
  <c r="B8829" i="1"/>
  <c r="A8829" i="1"/>
  <c r="C8828" i="1"/>
  <c r="B8828" i="1"/>
  <c r="A8828" i="1"/>
  <c r="C8827" i="1"/>
  <c r="B8827" i="1"/>
  <c r="A8827" i="1"/>
  <c r="C8826" i="1"/>
  <c r="B8826" i="1"/>
  <c r="A8826" i="1"/>
  <c r="C8825" i="1"/>
  <c r="B8825" i="1"/>
  <c r="A8825" i="1"/>
  <c r="C8756" i="1"/>
  <c r="B8756" i="1"/>
  <c r="A8756" i="1"/>
  <c r="C8755" i="1"/>
  <c r="B8755" i="1"/>
  <c r="A8755" i="1"/>
  <c r="C8754" i="1"/>
  <c r="B8754" i="1"/>
  <c r="A8754" i="1"/>
  <c r="C8753" i="1"/>
  <c r="B8753" i="1"/>
  <c r="A8753" i="1"/>
  <c r="C8752" i="1"/>
  <c r="B8752" i="1"/>
  <c r="A8752" i="1"/>
  <c r="C8751" i="1"/>
  <c r="B8751" i="1"/>
  <c r="A8751" i="1"/>
  <c r="C8750" i="1"/>
  <c r="B8750" i="1"/>
  <c r="A8750" i="1"/>
  <c r="C8749" i="1"/>
  <c r="B8749" i="1"/>
  <c r="A8749" i="1"/>
  <c r="C8748" i="1"/>
  <c r="B8748" i="1"/>
  <c r="A8748" i="1"/>
  <c r="C8747" i="1"/>
  <c r="B8747" i="1"/>
  <c r="A8747" i="1"/>
  <c r="C8746" i="1"/>
  <c r="B8746" i="1"/>
  <c r="A8746" i="1"/>
  <c r="C8745" i="1"/>
  <c r="B8745" i="1"/>
  <c r="A8745" i="1"/>
  <c r="C8744" i="1"/>
  <c r="B8744" i="1"/>
  <c r="A8744" i="1"/>
  <c r="C8743" i="1"/>
  <c r="B8743" i="1"/>
  <c r="A8743" i="1"/>
  <c r="C8742" i="1"/>
  <c r="B8742" i="1"/>
  <c r="A8742" i="1"/>
  <c r="C8741" i="1"/>
  <c r="B8741" i="1"/>
  <c r="A8741" i="1"/>
  <c r="C8740" i="1"/>
  <c r="B8740" i="1"/>
  <c r="A8740" i="1"/>
  <c r="C8739" i="1"/>
  <c r="B8739" i="1"/>
  <c r="A8739" i="1"/>
  <c r="C8738" i="1"/>
  <c r="B8738" i="1"/>
  <c r="A8738" i="1"/>
  <c r="C8737" i="1"/>
  <c r="B8737" i="1"/>
  <c r="A8737" i="1"/>
  <c r="C8736" i="1"/>
  <c r="B8736" i="1"/>
  <c r="A8736" i="1"/>
  <c r="C8735" i="1"/>
  <c r="B8735" i="1"/>
  <c r="A8735" i="1"/>
  <c r="C8710" i="1"/>
  <c r="B8710" i="1"/>
  <c r="A8710" i="1"/>
  <c r="C8709" i="1"/>
  <c r="B8709" i="1"/>
  <c r="A8709" i="1"/>
  <c r="C8708" i="1"/>
  <c r="B8708" i="1"/>
  <c r="A8708" i="1"/>
  <c r="C8705" i="1"/>
  <c r="B8705" i="1"/>
  <c r="A8705" i="1"/>
  <c r="C8892" i="1"/>
  <c r="B8892" i="1"/>
  <c r="A8892" i="1"/>
  <c r="C8891" i="1"/>
  <c r="B8891" i="1"/>
  <c r="A8891" i="1"/>
  <c r="C8878" i="1"/>
  <c r="B8878" i="1"/>
  <c r="A8878" i="1"/>
  <c r="C8877" i="1"/>
  <c r="B8877" i="1"/>
  <c r="A8877" i="1"/>
  <c r="C8876" i="1"/>
  <c r="B8876" i="1"/>
  <c r="A8876" i="1"/>
  <c r="C8875" i="1"/>
  <c r="B8875" i="1"/>
  <c r="A8875" i="1"/>
  <c r="C8874" i="1"/>
  <c r="B8874" i="1"/>
  <c r="A8874" i="1"/>
  <c r="C8873" i="1"/>
  <c r="B8873" i="1"/>
  <c r="A8873" i="1"/>
  <c r="C8872" i="1"/>
  <c r="B8872" i="1"/>
  <c r="A8872" i="1"/>
  <c r="C8871" i="1"/>
  <c r="B8871" i="1"/>
  <c r="A8871" i="1"/>
  <c r="C8824" i="1"/>
  <c r="B8824" i="1"/>
  <c r="A8824" i="1"/>
  <c r="C8823" i="1"/>
  <c r="B8823" i="1"/>
  <c r="A8823" i="1"/>
  <c r="C8822" i="1"/>
  <c r="B8822" i="1"/>
  <c r="A8822" i="1"/>
  <c r="C8821" i="1"/>
  <c r="B8821" i="1"/>
  <c r="A8821" i="1"/>
  <c r="C8820" i="1"/>
  <c r="B8820" i="1"/>
  <c r="A8820" i="1"/>
  <c r="C8819" i="1"/>
  <c r="B8819" i="1"/>
  <c r="A8819" i="1"/>
  <c r="C8818" i="1"/>
  <c r="B8818" i="1"/>
  <c r="A8818" i="1"/>
  <c r="C8817" i="1"/>
  <c r="B8817" i="1"/>
  <c r="A8817" i="1"/>
  <c r="C8816" i="1"/>
  <c r="B8816" i="1"/>
  <c r="A8816" i="1"/>
  <c r="C8815" i="1"/>
  <c r="B8815" i="1"/>
  <c r="A8815" i="1"/>
  <c r="C8814" i="1"/>
  <c r="B8814" i="1"/>
  <c r="A8814" i="1"/>
  <c r="C8813" i="1"/>
  <c r="B8813" i="1"/>
  <c r="A8813" i="1"/>
  <c r="C8812" i="1"/>
  <c r="B8812" i="1"/>
  <c r="A8812" i="1"/>
  <c r="C8811" i="1"/>
  <c r="B8811" i="1"/>
  <c r="A8811" i="1"/>
  <c r="C8810" i="1"/>
  <c r="B8810" i="1"/>
  <c r="A8810" i="1"/>
  <c r="C8809" i="1"/>
  <c r="B8809" i="1"/>
  <c r="A8809" i="1"/>
  <c r="C8808" i="1"/>
  <c r="B8808" i="1"/>
  <c r="A8808" i="1"/>
  <c r="C8807" i="1"/>
  <c r="B8807" i="1"/>
  <c r="A8807" i="1"/>
  <c r="C8806" i="1"/>
  <c r="B8806" i="1"/>
  <c r="A8806" i="1"/>
  <c r="C8805" i="1"/>
  <c r="B8805" i="1"/>
  <c r="A8805" i="1"/>
  <c r="C8804" i="1"/>
  <c r="B8804" i="1"/>
  <c r="A8804" i="1"/>
  <c r="C8803" i="1"/>
  <c r="B8803" i="1"/>
  <c r="A8803" i="1"/>
  <c r="C8802" i="1"/>
  <c r="B8802" i="1"/>
  <c r="A8802" i="1"/>
  <c r="C8801" i="1"/>
  <c r="B8801" i="1"/>
  <c r="A8801" i="1"/>
  <c r="C8734" i="1"/>
  <c r="B8734" i="1"/>
  <c r="A8734" i="1"/>
  <c r="C8733" i="1"/>
  <c r="B8733" i="1"/>
  <c r="A8733" i="1"/>
  <c r="C8732" i="1"/>
  <c r="B8732" i="1"/>
  <c r="A8732" i="1"/>
  <c r="C8731" i="1"/>
  <c r="B8731" i="1"/>
  <c r="A8731" i="1"/>
  <c r="C8730" i="1"/>
  <c r="B8730" i="1"/>
  <c r="A8730" i="1"/>
  <c r="C8729" i="1"/>
  <c r="B8729" i="1"/>
  <c r="A8729" i="1"/>
  <c r="C8728" i="1"/>
  <c r="B8728" i="1"/>
  <c r="A8728" i="1"/>
  <c r="C8727" i="1"/>
  <c r="B8727" i="1"/>
  <c r="A8727" i="1"/>
  <c r="C8726" i="1"/>
  <c r="B8726" i="1"/>
  <c r="A8726" i="1"/>
  <c r="C8725" i="1"/>
  <c r="B8725" i="1"/>
  <c r="A8725" i="1"/>
  <c r="C8724" i="1"/>
  <c r="B8724" i="1"/>
  <c r="A8724" i="1"/>
  <c r="C8723" i="1"/>
  <c r="B8723" i="1"/>
  <c r="A8723" i="1"/>
  <c r="C8722" i="1"/>
  <c r="B8722" i="1"/>
  <c r="A8722" i="1"/>
  <c r="C8721" i="1"/>
  <c r="B8721" i="1"/>
  <c r="A8721" i="1"/>
  <c r="C8720" i="1"/>
  <c r="B8720" i="1"/>
  <c r="A8720" i="1"/>
  <c r="C8707" i="1"/>
  <c r="B8707" i="1"/>
  <c r="A8707" i="1"/>
  <c r="C8649" i="1"/>
  <c r="B8649" i="1"/>
  <c r="A8649" i="1"/>
  <c r="C8655" i="1"/>
  <c r="B8655" i="1"/>
  <c r="A8655" i="1"/>
  <c r="C8653" i="1"/>
  <c r="B8653" i="1"/>
  <c r="A8653" i="1"/>
  <c r="C8654" i="1"/>
  <c r="B8654" i="1"/>
  <c r="A8654" i="1"/>
  <c r="C8652" i="1"/>
  <c r="B8652" i="1"/>
  <c r="A8652" i="1"/>
  <c r="C8651" i="1"/>
  <c r="B8651" i="1"/>
  <c r="A8651" i="1"/>
  <c r="C8650" i="1"/>
  <c r="B8650" i="1"/>
  <c r="A8650" i="1"/>
  <c r="C8642" i="1"/>
  <c r="B8642" i="1"/>
  <c r="A8642" i="1"/>
  <c r="C8641" i="1"/>
  <c r="B8641" i="1"/>
  <c r="A8641" i="1"/>
  <c r="C8640" i="1"/>
  <c r="B8640" i="1"/>
  <c r="A8640" i="1"/>
  <c r="C8639" i="1"/>
  <c r="B8639" i="1"/>
  <c r="A8639" i="1"/>
  <c r="C8637" i="1"/>
  <c r="B8637" i="1"/>
  <c r="A8637" i="1"/>
  <c r="C8636" i="1"/>
  <c r="B8636" i="1"/>
  <c r="A8636" i="1"/>
  <c r="C8635" i="1"/>
  <c r="B8635" i="1"/>
  <c r="A8635" i="1"/>
  <c r="C8632" i="1"/>
  <c r="B8632" i="1"/>
  <c r="A8632" i="1"/>
  <c r="C8648" i="1"/>
  <c r="B8648" i="1"/>
  <c r="A8648" i="1"/>
  <c r="C8647" i="1"/>
  <c r="B8647" i="1"/>
  <c r="A8647" i="1"/>
  <c r="C8646" i="1"/>
  <c r="B8646" i="1"/>
  <c r="A8646" i="1"/>
  <c r="C8645" i="1"/>
  <c r="B8645" i="1"/>
  <c r="A8645" i="1"/>
  <c r="C8644" i="1"/>
  <c r="B8644" i="1"/>
  <c r="A8644" i="1"/>
  <c r="C8643" i="1"/>
  <c r="B8643" i="1"/>
  <c r="A8643" i="1"/>
  <c r="C8638" i="1"/>
  <c r="B8638" i="1"/>
  <c r="A8638" i="1"/>
  <c r="C8634" i="1"/>
  <c r="B8634" i="1"/>
  <c r="A8634" i="1"/>
  <c r="C8633" i="1"/>
  <c r="B8633" i="1"/>
  <c r="A8633" i="1"/>
  <c r="C8631" i="1"/>
  <c r="B8631" i="1"/>
  <c r="A8631" i="1"/>
  <c r="C8626" i="1"/>
  <c r="B8626" i="1"/>
  <c r="A8626" i="1"/>
  <c r="C8625" i="1"/>
  <c r="B8625" i="1"/>
  <c r="A8625" i="1"/>
  <c r="C8623" i="1"/>
  <c r="B8623" i="1"/>
  <c r="A8623" i="1"/>
  <c r="C8630" i="1"/>
  <c r="B8630" i="1"/>
  <c r="A8630" i="1"/>
  <c r="C8629" i="1"/>
  <c r="B8629" i="1"/>
  <c r="A8629" i="1"/>
  <c r="C8628" i="1"/>
  <c r="B8628" i="1"/>
  <c r="A8628" i="1"/>
  <c r="C8627" i="1"/>
  <c r="B8627" i="1"/>
  <c r="A8627" i="1"/>
  <c r="C8624" i="1"/>
  <c r="B8624" i="1"/>
  <c r="A8624" i="1"/>
  <c r="C8622" i="1"/>
  <c r="B8622" i="1"/>
  <c r="A8622" i="1"/>
  <c r="C8621" i="1"/>
  <c r="B8621" i="1"/>
  <c r="A8621" i="1"/>
  <c r="C8620" i="1"/>
  <c r="B8620" i="1"/>
  <c r="A8620" i="1"/>
  <c r="C8618" i="1"/>
  <c r="B8618" i="1"/>
  <c r="A8618" i="1"/>
  <c r="C8619" i="1"/>
  <c r="B8619" i="1"/>
  <c r="A8619" i="1"/>
  <c r="C8617" i="1"/>
  <c r="B8617" i="1"/>
  <c r="A8617" i="1"/>
  <c r="C8615" i="1"/>
  <c r="B8615" i="1"/>
  <c r="A8615" i="1"/>
  <c r="C8610" i="1"/>
  <c r="B8610" i="1"/>
  <c r="A8610" i="1"/>
  <c r="C8609" i="1"/>
  <c r="B8609" i="1"/>
  <c r="A8609" i="1"/>
  <c r="C8608" i="1"/>
  <c r="B8608" i="1"/>
  <c r="A8608" i="1"/>
  <c r="C8607" i="1"/>
  <c r="B8607" i="1"/>
  <c r="A8607" i="1"/>
  <c r="C8606" i="1"/>
  <c r="B8606" i="1"/>
  <c r="A8606" i="1"/>
  <c r="C8616" i="1"/>
  <c r="B8616" i="1"/>
  <c r="A8616" i="1"/>
  <c r="C8614" i="1"/>
  <c r="B8614" i="1"/>
  <c r="A8614" i="1"/>
  <c r="C8613" i="1"/>
  <c r="B8613" i="1"/>
  <c r="A8613" i="1"/>
  <c r="C8612" i="1"/>
  <c r="B8612" i="1"/>
  <c r="A8612" i="1"/>
  <c r="C8611" i="1"/>
  <c r="B8611" i="1"/>
  <c r="A8611" i="1"/>
  <c r="C8598" i="1"/>
  <c r="B8598" i="1"/>
  <c r="A8598" i="1"/>
  <c r="C8594" i="1"/>
  <c r="B8594" i="1"/>
  <c r="A8594" i="1"/>
  <c r="C8597" i="1"/>
  <c r="B8597" i="1"/>
  <c r="A8597" i="1"/>
  <c r="C8596" i="1"/>
  <c r="B8596" i="1"/>
  <c r="A8596" i="1"/>
  <c r="C8595" i="1"/>
  <c r="B8595" i="1"/>
  <c r="A8595" i="1"/>
  <c r="C8602" i="1"/>
  <c r="B8602" i="1"/>
  <c r="A8602" i="1"/>
  <c r="C8601" i="1"/>
  <c r="B8601" i="1"/>
  <c r="A8601" i="1"/>
  <c r="C8605" i="1"/>
  <c r="B8605" i="1"/>
  <c r="A8605" i="1"/>
  <c r="C8604" i="1"/>
  <c r="B8604" i="1"/>
  <c r="A8604" i="1"/>
  <c r="C8603" i="1"/>
  <c r="B8603" i="1"/>
  <c r="A8603" i="1"/>
  <c r="C8600" i="1"/>
  <c r="B8600" i="1"/>
  <c r="A8600" i="1"/>
  <c r="C8599" i="1"/>
  <c r="B8599" i="1"/>
  <c r="A8599" i="1"/>
  <c r="C8586" i="1"/>
  <c r="B8586" i="1"/>
  <c r="A8586" i="1"/>
  <c r="C8583" i="1"/>
  <c r="B8583" i="1"/>
  <c r="A8583" i="1"/>
  <c r="C8582" i="1"/>
  <c r="B8582" i="1"/>
  <c r="A8582" i="1"/>
  <c r="C8581" i="1"/>
  <c r="B8581" i="1"/>
  <c r="A8581" i="1"/>
  <c r="C8580" i="1"/>
  <c r="B8580" i="1"/>
  <c r="A8580" i="1"/>
  <c r="C8579" i="1"/>
  <c r="B8579" i="1"/>
  <c r="A8579" i="1"/>
  <c r="C8576" i="1"/>
  <c r="B8576" i="1"/>
  <c r="A8576" i="1"/>
  <c r="C8585" i="1"/>
  <c r="B8585" i="1"/>
  <c r="A8585" i="1"/>
  <c r="C8584" i="1"/>
  <c r="B8584" i="1"/>
  <c r="A8584" i="1"/>
  <c r="C8578" i="1"/>
  <c r="B8578" i="1"/>
  <c r="A8578" i="1"/>
  <c r="C8577" i="1"/>
  <c r="B8577" i="1"/>
  <c r="A8577" i="1"/>
  <c r="C8589" i="1"/>
  <c r="B8589" i="1"/>
  <c r="A8589" i="1"/>
  <c r="C8588" i="1"/>
  <c r="B8588" i="1"/>
  <c r="A8588" i="1"/>
  <c r="C8587" i="1"/>
  <c r="B8587" i="1"/>
  <c r="A8587" i="1"/>
  <c r="C8593" i="1"/>
  <c r="B8593" i="1"/>
  <c r="A8593" i="1"/>
  <c r="C8592" i="1"/>
  <c r="B8592" i="1"/>
  <c r="A8592" i="1"/>
  <c r="C8591" i="1"/>
  <c r="B8591" i="1"/>
  <c r="A8591" i="1"/>
  <c r="C8590" i="1"/>
  <c r="B8590" i="1"/>
  <c r="A8590" i="1"/>
  <c r="C8575" i="1"/>
  <c r="B8575" i="1"/>
  <c r="A8575" i="1"/>
  <c r="C8574" i="1"/>
  <c r="B8574" i="1"/>
  <c r="A8574" i="1"/>
  <c r="C8573" i="1"/>
  <c r="B8573" i="1"/>
  <c r="A8573" i="1"/>
  <c r="C8572" i="1"/>
  <c r="B8572" i="1"/>
  <c r="A8572" i="1"/>
  <c r="C8571" i="1"/>
  <c r="B8571" i="1"/>
  <c r="A8571" i="1"/>
  <c r="C8569" i="1"/>
  <c r="B8569" i="1"/>
  <c r="A8569" i="1"/>
  <c r="C8568" i="1"/>
  <c r="B8568" i="1"/>
  <c r="A8568" i="1"/>
  <c r="C8567" i="1"/>
  <c r="B8567" i="1"/>
  <c r="A8567" i="1"/>
  <c r="C8566" i="1"/>
  <c r="B8566" i="1"/>
  <c r="A8566" i="1"/>
  <c r="C8565" i="1"/>
  <c r="B8565" i="1"/>
  <c r="A8565" i="1"/>
  <c r="C8564" i="1"/>
  <c r="B8564" i="1"/>
  <c r="A8564" i="1"/>
  <c r="C8563" i="1"/>
  <c r="B8563" i="1"/>
  <c r="A8563" i="1"/>
  <c r="C8562" i="1"/>
  <c r="B8562" i="1"/>
  <c r="A8562" i="1"/>
  <c r="C8561" i="1"/>
  <c r="B8561" i="1"/>
  <c r="A8561" i="1"/>
  <c r="C8560" i="1"/>
  <c r="B8560" i="1"/>
  <c r="A8560" i="1"/>
  <c r="C8553" i="1"/>
  <c r="B8553" i="1"/>
  <c r="A8553" i="1"/>
  <c r="C8552" i="1"/>
  <c r="B8552" i="1"/>
  <c r="A8552" i="1"/>
  <c r="C8551" i="1"/>
  <c r="B8551" i="1"/>
  <c r="A8551" i="1"/>
  <c r="C8550" i="1"/>
  <c r="B8550" i="1"/>
  <c r="A8550" i="1"/>
  <c r="C8549" i="1"/>
  <c r="B8549" i="1"/>
  <c r="A8549" i="1"/>
  <c r="C8548" i="1"/>
  <c r="B8548" i="1"/>
  <c r="A8548" i="1"/>
  <c r="C8547" i="1"/>
  <c r="B8547" i="1"/>
  <c r="A8547" i="1"/>
  <c r="C8546" i="1"/>
  <c r="B8546" i="1"/>
  <c r="A8546" i="1"/>
  <c r="C8545" i="1"/>
  <c r="B8545" i="1"/>
  <c r="A8545" i="1"/>
  <c r="C8570" i="1"/>
  <c r="B8570" i="1"/>
  <c r="A8570" i="1"/>
  <c r="C8559" i="1"/>
  <c r="B8559" i="1"/>
  <c r="A8559" i="1"/>
  <c r="C8558" i="1"/>
  <c r="B8558" i="1"/>
  <c r="A8558" i="1"/>
  <c r="C8557" i="1"/>
  <c r="B8557" i="1"/>
  <c r="A8557" i="1"/>
  <c r="C8556" i="1"/>
  <c r="B8556" i="1"/>
  <c r="A8556" i="1"/>
  <c r="C8555" i="1"/>
  <c r="B8555" i="1"/>
  <c r="A8555" i="1"/>
  <c r="C8554" i="1"/>
  <c r="B8554" i="1"/>
  <c r="A8554" i="1"/>
  <c r="C8544" i="1"/>
  <c r="B8544" i="1"/>
  <c r="A8544" i="1"/>
  <c r="C8543" i="1"/>
  <c r="B8543" i="1"/>
  <c r="A8543" i="1"/>
  <c r="C8542" i="1"/>
  <c r="B8542" i="1"/>
  <c r="A8542" i="1"/>
  <c r="C8541" i="1"/>
  <c r="B8541" i="1"/>
  <c r="A8541" i="1"/>
  <c r="C8540" i="1"/>
  <c r="B8540" i="1"/>
  <c r="A8540" i="1"/>
  <c r="C8539" i="1"/>
  <c r="B8539" i="1"/>
  <c r="A8539" i="1"/>
  <c r="C8538" i="1"/>
  <c r="B8538" i="1"/>
  <c r="A8538" i="1"/>
  <c r="C8537" i="1"/>
  <c r="B8537" i="1"/>
  <c r="A8537" i="1"/>
  <c r="C8536" i="1"/>
  <c r="B8536" i="1"/>
  <c r="A8536" i="1"/>
  <c r="C8535" i="1"/>
  <c r="B8535" i="1"/>
  <c r="A8535" i="1"/>
  <c r="C8514" i="1"/>
  <c r="B8514" i="1"/>
  <c r="A8514" i="1"/>
  <c r="C8509" i="1"/>
  <c r="B8509" i="1"/>
  <c r="A8509" i="1"/>
  <c r="C8497" i="1"/>
  <c r="B8497" i="1"/>
  <c r="A8497" i="1"/>
  <c r="C8496" i="1"/>
  <c r="B8496" i="1"/>
  <c r="A8496" i="1"/>
  <c r="C8515" i="1"/>
  <c r="B8515" i="1"/>
  <c r="A8515" i="1"/>
  <c r="C8513" i="1"/>
  <c r="B8513" i="1"/>
  <c r="A8513" i="1"/>
  <c r="C8512" i="1"/>
  <c r="B8512" i="1"/>
  <c r="A8512" i="1"/>
  <c r="C8511" i="1"/>
  <c r="B8511" i="1"/>
  <c r="A8511" i="1"/>
  <c r="C8510" i="1"/>
  <c r="B8510" i="1"/>
  <c r="A8510" i="1"/>
  <c r="C8508" i="1"/>
  <c r="B8508" i="1"/>
  <c r="A8508" i="1"/>
  <c r="C8507" i="1"/>
  <c r="B8507" i="1"/>
  <c r="A8507" i="1"/>
  <c r="C8506" i="1"/>
  <c r="B8506" i="1"/>
  <c r="A8506" i="1"/>
  <c r="C8505" i="1"/>
  <c r="B8505" i="1"/>
  <c r="A8505" i="1"/>
  <c r="C8504" i="1"/>
  <c r="B8504" i="1"/>
  <c r="A8504" i="1"/>
  <c r="C8503" i="1"/>
  <c r="B8503" i="1"/>
  <c r="A8503" i="1"/>
  <c r="C8502" i="1"/>
  <c r="B8502" i="1"/>
  <c r="A8502" i="1"/>
  <c r="C8501" i="1"/>
  <c r="B8501" i="1"/>
  <c r="A8501" i="1"/>
  <c r="C8500" i="1"/>
  <c r="B8500" i="1"/>
  <c r="A8500" i="1"/>
  <c r="C8499" i="1"/>
  <c r="B8499" i="1"/>
  <c r="A8499" i="1"/>
  <c r="C8498" i="1"/>
  <c r="B8498" i="1"/>
  <c r="A8498" i="1"/>
  <c r="C8534" i="1"/>
  <c r="B8534" i="1"/>
  <c r="A8534" i="1"/>
  <c r="C8532" i="1"/>
  <c r="B8532" i="1"/>
  <c r="A8532" i="1"/>
  <c r="C8531" i="1"/>
  <c r="B8531" i="1"/>
  <c r="A8531" i="1"/>
  <c r="C8530" i="1"/>
  <c r="B8530" i="1"/>
  <c r="A8530" i="1"/>
  <c r="C8526" i="1"/>
  <c r="B8526" i="1"/>
  <c r="A8526" i="1"/>
  <c r="C8525" i="1"/>
  <c r="B8525" i="1"/>
  <c r="A8525" i="1"/>
  <c r="C8524" i="1"/>
  <c r="B8524" i="1"/>
  <c r="A8524" i="1"/>
  <c r="C8521" i="1"/>
  <c r="B8521" i="1"/>
  <c r="A8521" i="1"/>
  <c r="C8520" i="1"/>
  <c r="B8520" i="1"/>
  <c r="A8520" i="1"/>
  <c r="C8518" i="1"/>
  <c r="B8518" i="1"/>
  <c r="A8518" i="1"/>
  <c r="C8533" i="1"/>
  <c r="B8533" i="1"/>
  <c r="A8533" i="1"/>
  <c r="C8529" i="1"/>
  <c r="B8529" i="1"/>
  <c r="A8529" i="1"/>
  <c r="C8528" i="1"/>
  <c r="B8528" i="1"/>
  <c r="A8528" i="1"/>
  <c r="C8523" i="1"/>
  <c r="B8523" i="1"/>
  <c r="A8523" i="1"/>
  <c r="C8519" i="1"/>
  <c r="B8519" i="1"/>
  <c r="A8519" i="1"/>
  <c r="C8517" i="1"/>
  <c r="B8517" i="1"/>
  <c r="A8517" i="1"/>
  <c r="C8516" i="1"/>
  <c r="B8516" i="1"/>
  <c r="A8516" i="1"/>
  <c r="C8527" i="1"/>
  <c r="B8527" i="1"/>
  <c r="A8527" i="1"/>
  <c r="C8522" i="1"/>
  <c r="B8522" i="1"/>
  <c r="A8522" i="1"/>
  <c r="C8495" i="1"/>
  <c r="B8495" i="1"/>
  <c r="A8495" i="1"/>
  <c r="C8493" i="1"/>
  <c r="B8493" i="1"/>
  <c r="A8493" i="1"/>
  <c r="C8492" i="1"/>
  <c r="B8492" i="1"/>
  <c r="A8492" i="1"/>
  <c r="C8491" i="1"/>
  <c r="B8491" i="1"/>
  <c r="A8491" i="1"/>
  <c r="C8490" i="1"/>
  <c r="B8490" i="1"/>
  <c r="A8490" i="1"/>
  <c r="C8489" i="1"/>
  <c r="B8489" i="1"/>
  <c r="A8489" i="1"/>
  <c r="C8488" i="1"/>
  <c r="B8488" i="1"/>
  <c r="A8488" i="1"/>
  <c r="C8484" i="1"/>
  <c r="B8484" i="1"/>
  <c r="A8484" i="1"/>
  <c r="C8483" i="1"/>
  <c r="B8483" i="1"/>
  <c r="A8483" i="1"/>
  <c r="C8482" i="1"/>
  <c r="B8482" i="1"/>
  <c r="A8482" i="1"/>
  <c r="C8481" i="1"/>
  <c r="B8481" i="1"/>
  <c r="A8481" i="1"/>
  <c r="C8480" i="1"/>
  <c r="B8480" i="1"/>
  <c r="A8480" i="1"/>
  <c r="C8479" i="1"/>
  <c r="B8479" i="1"/>
  <c r="A8479" i="1"/>
  <c r="C8478" i="1"/>
  <c r="B8478" i="1"/>
  <c r="A8478" i="1"/>
  <c r="C8477" i="1"/>
  <c r="B8477" i="1"/>
  <c r="A8477" i="1"/>
  <c r="C8476" i="1"/>
  <c r="B8476" i="1"/>
  <c r="A8476" i="1"/>
  <c r="C8475" i="1"/>
  <c r="B8475" i="1"/>
  <c r="A8475" i="1"/>
  <c r="C8474" i="1"/>
  <c r="B8474" i="1"/>
  <c r="A8474" i="1"/>
  <c r="C8473" i="1"/>
  <c r="B8473" i="1"/>
  <c r="A8473" i="1"/>
  <c r="C8472" i="1"/>
  <c r="B8472" i="1"/>
  <c r="A8472" i="1"/>
  <c r="C8471" i="1"/>
  <c r="B8471" i="1"/>
  <c r="A8471" i="1"/>
  <c r="C8470" i="1"/>
  <c r="B8470" i="1"/>
  <c r="A8470" i="1"/>
  <c r="C8469" i="1"/>
  <c r="B8469" i="1"/>
  <c r="A8469" i="1"/>
  <c r="C8455" i="1"/>
  <c r="B8455" i="1"/>
  <c r="A8455" i="1"/>
  <c r="C8454" i="1"/>
  <c r="B8454" i="1"/>
  <c r="A8454" i="1"/>
  <c r="C8453" i="1"/>
  <c r="B8453" i="1"/>
  <c r="A8453" i="1"/>
  <c r="C8452" i="1"/>
  <c r="B8452" i="1"/>
  <c r="A8452" i="1"/>
  <c r="C8451" i="1"/>
  <c r="B8451" i="1"/>
  <c r="A8451" i="1"/>
  <c r="C8450" i="1"/>
  <c r="B8450" i="1"/>
  <c r="A8450" i="1"/>
  <c r="C8449" i="1"/>
  <c r="B8449" i="1"/>
  <c r="A8449" i="1"/>
  <c r="C8448" i="1"/>
  <c r="B8448" i="1"/>
  <c r="A8448" i="1"/>
  <c r="C8447" i="1"/>
  <c r="B8447" i="1"/>
  <c r="A8447" i="1"/>
  <c r="C8446" i="1"/>
  <c r="B8446" i="1"/>
  <c r="A8446" i="1"/>
  <c r="C8445" i="1"/>
  <c r="B8445" i="1"/>
  <c r="A8445" i="1"/>
  <c r="C8444" i="1"/>
  <c r="B8444" i="1"/>
  <c r="A8444" i="1"/>
  <c r="C8443" i="1"/>
  <c r="B8443" i="1"/>
  <c r="A8443" i="1"/>
  <c r="C8442" i="1"/>
  <c r="B8442" i="1"/>
  <c r="A8442" i="1"/>
  <c r="C8441" i="1"/>
  <c r="B8441" i="1"/>
  <c r="A8441" i="1"/>
  <c r="C8440" i="1"/>
  <c r="B8440" i="1"/>
  <c r="A8440" i="1"/>
  <c r="C8439" i="1"/>
  <c r="B8439" i="1"/>
  <c r="A8439" i="1"/>
  <c r="C8427" i="1"/>
  <c r="B8427" i="1"/>
  <c r="A8427" i="1"/>
  <c r="C8426" i="1"/>
  <c r="B8426" i="1"/>
  <c r="A8426" i="1"/>
  <c r="C8425" i="1"/>
  <c r="B8425" i="1"/>
  <c r="A8425" i="1"/>
  <c r="C8424" i="1"/>
  <c r="B8424" i="1"/>
  <c r="A8424" i="1"/>
  <c r="C8423" i="1"/>
  <c r="B8423" i="1"/>
  <c r="A8423" i="1"/>
  <c r="C8422" i="1"/>
  <c r="B8422" i="1"/>
  <c r="A8422" i="1"/>
  <c r="C8421" i="1"/>
  <c r="B8421" i="1"/>
  <c r="A8421" i="1"/>
  <c r="C8420" i="1"/>
  <c r="B8420" i="1"/>
  <c r="A8420" i="1"/>
  <c r="C8404" i="1"/>
  <c r="B8404" i="1"/>
  <c r="A8404" i="1"/>
  <c r="C8403" i="1"/>
  <c r="B8403" i="1"/>
  <c r="A8403" i="1"/>
  <c r="C8494" i="1"/>
  <c r="B8494" i="1"/>
  <c r="A8494" i="1"/>
  <c r="C8487" i="1"/>
  <c r="B8487" i="1"/>
  <c r="A8487" i="1"/>
  <c r="C8486" i="1"/>
  <c r="B8486" i="1"/>
  <c r="A8486" i="1"/>
  <c r="C8485" i="1"/>
  <c r="B8485" i="1"/>
  <c r="A8485" i="1"/>
  <c r="C8468" i="1"/>
  <c r="B8468" i="1"/>
  <c r="A8468" i="1"/>
  <c r="C8467" i="1"/>
  <c r="B8467" i="1"/>
  <c r="A8467" i="1"/>
  <c r="C8466" i="1"/>
  <c r="B8466" i="1"/>
  <c r="A8466" i="1"/>
  <c r="C8465" i="1"/>
  <c r="B8465" i="1"/>
  <c r="A8465" i="1"/>
  <c r="C8464" i="1"/>
  <c r="B8464" i="1"/>
  <c r="A8464" i="1"/>
  <c r="C8463" i="1"/>
  <c r="B8463" i="1"/>
  <c r="A8463" i="1"/>
  <c r="C8462" i="1"/>
  <c r="B8462" i="1"/>
  <c r="A8462" i="1"/>
  <c r="C8461" i="1"/>
  <c r="B8461" i="1"/>
  <c r="A8461" i="1"/>
  <c r="C8460" i="1"/>
  <c r="B8460" i="1"/>
  <c r="A8460" i="1"/>
  <c r="C8459" i="1"/>
  <c r="B8459" i="1"/>
  <c r="A8459" i="1"/>
  <c r="C8458" i="1"/>
  <c r="B8458" i="1"/>
  <c r="A8458" i="1"/>
  <c r="C8457" i="1"/>
  <c r="B8457" i="1"/>
  <c r="A8457" i="1"/>
  <c r="C8456" i="1"/>
  <c r="B8456" i="1"/>
  <c r="A8456" i="1"/>
  <c r="C8438" i="1"/>
  <c r="B8438" i="1"/>
  <c r="A8438" i="1"/>
  <c r="C8437" i="1"/>
  <c r="B8437" i="1"/>
  <c r="A8437" i="1"/>
  <c r="C8436" i="1"/>
  <c r="B8436" i="1"/>
  <c r="A8436" i="1"/>
  <c r="C8435" i="1"/>
  <c r="B8435" i="1"/>
  <c r="A8435" i="1"/>
  <c r="C8434" i="1"/>
  <c r="B8434" i="1"/>
  <c r="A8434" i="1"/>
  <c r="C8433" i="1"/>
  <c r="B8433" i="1"/>
  <c r="A8433" i="1"/>
  <c r="C8432" i="1"/>
  <c r="B8432" i="1"/>
  <c r="A8432" i="1"/>
  <c r="C8431" i="1"/>
  <c r="B8431" i="1"/>
  <c r="A8431" i="1"/>
  <c r="C8430" i="1"/>
  <c r="B8430" i="1"/>
  <c r="A8430" i="1"/>
  <c r="C8429" i="1"/>
  <c r="B8429" i="1"/>
  <c r="A8429" i="1"/>
  <c r="C8428" i="1"/>
  <c r="B8428" i="1"/>
  <c r="A8428" i="1"/>
  <c r="C8419" i="1"/>
  <c r="B8419" i="1"/>
  <c r="A8419" i="1"/>
  <c r="C8418" i="1"/>
  <c r="B8418" i="1"/>
  <c r="A8418" i="1"/>
  <c r="C8417" i="1"/>
  <c r="B8417" i="1"/>
  <c r="A8417" i="1"/>
  <c r="C8416" i="1"/>
  <c r="B8416" i="1"/>
  <c r="A8416" i="1"/>
  <c r="C8415" i="1"/>
  <c r="B8415" i="1"/>
  <c r="A8415" i="1"/>
  <c r="C8414" i="1"/>
  <c r="B8414" i="1"/>
  <c r="A8414" i="1"/>
  <c r="C8413" i="1"/>
  <c r="B8413" i="1"/>
  <c r="A8413" i="1"/>
  <c r="C8412" i="1"/>
  <c r="B8412" i="1"/>
  <c r="A8412" i="1"/>
  <c r="C8411" i="1"/>
  <c r="B8411" i="1"/>
  <c r="A8411" i="1"/>
  <c r="C8410" i="1"/>
  <c r="B8410" i="1"/>
  <c r="A8410" i="1"/>
  <c r="C8409" i="1"/>
  <c r="B8409" i="1"/>
  <c r="A8409" i="1"/>
  <c r="C8408" i="1"/>
  <c r="B8408" i="1"/>
  <c r="A8408" i="1"/>
  <c r="C8407" i="1"/>
  <c r="B8407" i="1"/>
  <c r="A8407" i="1"/>
  <c r="C8406" i="1"/>
  <c r="B8406" i="1"/>
  <c r="A8406" i="1"/>
  <c r="C8405" i="1"/>
  <c r="B8405" i="1"/>
  <c r="A8405" i="1"/>
  <c r="C8402" i="1"/>
  <c r="B8402" i="1"/>
  <c r="A8402" i="1"/>
  <c r="C8401" i="1"/>
  <c r="B8401" i="1"/>
  <c r="A8401" i="1"/>
  <c r="C8400" i="1"/>
  <c r="B8400" i="1"/>
  <c r="A8400" i="1"/>
  <c r="C8399" i="1"/>
  <c r="B8399" i="1"/>
  <c r="A8399" i="1"/>
  <c r="C8398" i="1"/>
  <c r="B8398" i="1"/>
  <c r="A8398" i="1"/>
  <c r="C8397" i="1"/>
  <c r="B8397" i="1"/>
  <c r="A8397" i="1"/>
  <c r="C8396" i="1"/>
  <c r="B8396" i="1"/>
  <c r="A8396" i="1"/>
  <c r="C8395" i="1"/>
  <c r="B8395" i="1"/>
  <c r="A8395" i="1"/>
  <c r="C8393" i="1"/>
  <c r="B8393" i="1"/>
  <c r="A8393" i="1"/>
  <c r="C8392" i="1"/>
  <c r="B8392" i="1"/>
  <c r="A8392" i="1"/>
  <c r="C8385" i="1"/>
  <c r="B8385" i="1"/>
  <c r="A8385" i="1"/>
  <c r="C8384" i="1"/>
  <c r="B8384" i="1"/>
  <c r="A8384" i="1"/>
  <c r="C8383" i="1"/>
  <c r="B8383" i="1"/>
  <c r="A8383" i="1"/>
  <c r="C8382" i="1"/>
  <c r="B8382" i="1"/>
  <c r="A8382" i="1"/>
  <c r="C8381" i="1"/>
  <c r="B8381" i="1"/>
  <c r="A8381" i="1"/>
  <c r="C8380" i="1"/>
  <c r="B8380" i="1"/>
  <c r="A8380" i="1"/>
  <c r="C8374" i="1"/>
  <c r="B8374" i="1"/>
  <c r="A8374" i="1"/>
  <c r="C8373" i="1"/>
  <c r="B8373" i="1"/>
  <c r="A8373" i="1"/>
  <c r="C8372" i="1"/>
  <c r="B8372" i="1"/>
  <c r="A8372" i="1"/>
  <c r="C8371" i="1"/>
  <c r="B8371" i="1"/>
  <c r="A8371" i="1"/>
  <c r="C8370" i="1"/>
  <c r="B8370" i="1"/>
  <c r="A8370" i="1"/>
  <c r="C8369" i="1"/>
  <c r="B8369" i="1"/>
  <c r="A8369" i="1"/>
  <c r="C8366" i="1"/>
  <c r="B8366" i="1"/>
  <c r="A8366" i="1"/>
  <c r="C8365" i="1"/>
  <c r="B8365" i="1"/>
  <c r="A8365" i="1"/>
  <c r="C8394" i="1"/>
  <c r="B8394" i="1"/>
  <c r="A8394" i="1"/>
  <c r="C8391" i="1"/>
  <c r="B8391" i="1"/>
  <c r="A8391" i="1"/>
  <c r="C8390" i="1"/>
  <c r="B8390" i="1"/>
  <c r="A8390" i="1"/>
  <c r="C8389" i="1"/>
  <c r="B8389" i="1"/>
  <c r="A8389" i="1"/>
  <c r="C8388" i="1"/>
  <c r="B8388" i="1"/>
  <c r="A8388" i="1"/>
  <c r="C8387" i="1"/>
  <c r="B8387" i="1"/>
  <c r="A8387" i="1"/>
  <c r="C8386" i="1"/>
  <c r="B8386" i="1"/>
  <c r="A8386" i="1"/>
  <c r="C8379" i="1"/>
  <c r="B8379" i="1"/>
  <c r="A8379" i="1"/>
  <c r="C8378" i="1"/>
  <c r="B8378" i="1"/>
  <c r="A8378" i="1"/>
  <c r="C8377" i="1"/>
  <c r="B8377" i="1"/>
  <c r="A8377" i="1"/>
  <c r="C8376" i="1"/>
  <c r="B8376" i="1"/>
  <c r="A8376" i="1"/>
  <c r="C8375" i="1"/>
  <c r="B8375" i="1"/>
  <c r="A8375" i="1"/>
  <c r="C8368" i="1"/>
  <c r="B8368" i="1"/>
  <c r="A8368" i="1"/>
  <c r="C8367" i="1"/>
  <c r="B8367" i="1"/>
  <c r="A8367" i="1"/>
  <c r="C8364" i="1"/>
  <c r="B8364" i="1"/>
  <c r="A8364" i="1"/>
  <c r="C8363" i="1"/>
  <c r="B8363" i="1"/>
  <c r="A8363" i="1"/>
  <c r="C8362" i="1"/>
  <c r="B8362" i="1"/>
  <c r="A8362" i="1"/>
  <c r="C8361" i="1"/>
  <c r="B8361" i="1"/>
  <c r="A8361" i="1"/>
  <c r="C8360" i="1"/>
  <c r="B8360" i="1"/>
  <c r="A8360" i="1"/>
  <c r="C8359" i="1"/>
  <c r="B8359" i="1"/>
  <c r="A8359" i="1"/>
  <c r="C8358" i="1"/>
  <c r="B8358" i="1"/>
  <c r="A8358" i="1"/>
  <c r="C8357" i="1"/>
  <c r="B8357" i="1"/>
  <c r="A8357" i="1"/>
  <c r="C8356" i="1"/>
  <c r="B8356" i="1"/>
  <c r="A8356" i="1"/>
  <c r="C8275" i="1"/>
  <c r="B8275" i="1"/>
  <c r="A8275" i="1"/>
  <c r="C8305" i="1"/>
  <c r="B8305" i="1"/>
  <c r="A8305" i="1"/>
  <c r="C8304" i="1"/>
  <c r="B8304" i="1"/>
  <c r="A8304" i="1"/>
  <c r="C8303" i="1"/>
  <c r="B8303" i="1"/>
  <c r="A8303" i="1"/>
  <c r="C8302" i="1"/>
  <c r="B8302" i="1"/>
  <c r="A8302" i="1"/>
  <c r="C8301" i="1"/>
  <c r="B8301" i="1"/>
  <c r="A8301" i="1"/>
  <c r="C8300" i="1"/>
  <c r="B8300" i="1"/>
  <c r="A8300" i="1"/>
  <c r="C8299" i="1"/>
  <c r="B8299" i="1"/>
  <c r="A8299" i="1"/>
  <c r="C8298" i="1"/>
  <c r="B8298" i="1"/>
  <c r="A8298" i="1"/>
  <c r="C8297" i="1"/>
  <c r="B8297" i="1"/>
  <c r="A8297" i="1"/>
  <c r="C8293" i="1"/>
  <c r="B8293" i="1"/>
  <c r="A8293" i="1"/>
  <c r="C8292" i="1"/>
  <c r="B8292" i="1"/>
  <c r="A8292" i="1"/>
  <c r="C8291" i="1"/>
  <c r="B8291" i="1"/>
  <c r="A8291" i="1"/>
  <c r="C8288" i="1"/>
  <c r="B8288" i="1"/>
  <c r="A8288" i="1"/>
  <c r="C8287" i="1"/>
  <c r="B8287" i="1"/>
  <c r="A8287" i="1"/>
  <c r="C8286" i="1"/>
  <c r="B8286" i="1"/>
  <c r="A8286" i="1"/>
  <c r="C8285" i="1"/>
  <c r="B8285" i="1"/>
  <c r="A8285" i="1"/>
  <c r="C8284" i="1"/>
  <c r="B8284" i="1"/>
  <c r="A8284" i="1"/>
  <c r="C8281" i="1"/>
  <c r="B8281" i="1"/>
  <c r="A8281" i="1"/>
  <c r="C8280" i="1"/>
  <c r="B8280" i="1"/>
  <c r="A8280" i="1"/>
  <c r="C8279" i="1"/>
  <c r="B8279" i="1"/>
  <c r="A8279" i="1"/>
  <c r="C8278" i="1"/>
  <c r="B8278" i="1"/>
  <c r="A8278" i="1"/>
  <c r="C8276" i="1"/>
  <c r="B8276" i="1"/>
  <c r="A8276" i="1"/>
  <c r="C8296" i="1"/>
  <c r="B8296" i="1"/>
  <c r="A8296" i="1"/>
  <c r="C8295" i="1"/>
  <c r="B8295" i="1"/>
  <c r="A8295" i="1"/>
  <c r="C8294" i="1"/>
  <c r="B8294" i="1"/>
  <c r="A8294" i="1"/>
  <c r="C8290" i="1"/>
  <c r="B8290" i="1"/>
  <c r="A8290" i="1"/>
  <c r="C8289" i="1"/>
  <c r="B8289" i="1"/>
  <c r="A8289" i="1"/>
  <c r="C8283" i="1"/>
  <c r="B8283" i="1"/>
  <c r="A8283" i="1"/>
  <c r="C8282" i="1"/>
  <c r="B8282" i="1"/>
  <c r="A8282" i="1"/>
  <c r="C8277" i="1"/>
  <c r="B8277" i="1"/>
  <c r="A8277" i="1"/>
  <c r="C8355" i="1"/>
  <c r="B8355" i="1"/>
  <c r="A8355" i="1"/>
  <c r="C8354" i="1"/>
  <c r="B8354" i="1"/>
  <c r="A8354" i="1"/>
  <c r="C8353" i="1"/>
  <c r="B8353" i="1"/>
  <c r="A8353" i="1"/>
  <c r="C8352" i="1"/>
  <c r="B8352" i="1"/>
  <c r="A8352" i="1"/>
  <c r="C8351" i="1"/>
  <c r="B8351" i="1"/>
  <c r="A8351" i="1"/>
  <c r="C8350" i="1"/>
  <c r="B8350" i="1"/>
  <c r="A8350" i="1"/>
  <c r="C8349" i="1"/>
  <c r="B8349" i="1"/>
  <c r="A8349" i="1"/>
  <c r="C8348" i="1"/>
  <c r="B8348" i="1"/>
  <c r="A8348" i="1"/>
  <c r="C8347" i="1"/>
  <c r="B8347" i="1"/>
  <c r="A8347" i="1"/>
  <c r="C8346" i="1"/>
  <c r="B8346" i="1"/>
  <c r="A8346" i="1"/>
  <c r="C8345" i="1"/>
  <c r="B8345" i="1"/>
  <c r="A8345" i="1"/>
  <c r="C8344" i="1"/>
  <c r="B8344" i="1"/>
  <c r="A8344" i="1"/>
  <c r="C8343" i="1"/>
  <c r="B8343" i="1"/>
  <c r="A8343" i="1"/>
  <c r="C8342" i="1"/>
  <c r="B8342" i="1"/>
  <c r="A8342" i="1"/>
  <c r="C8341" i="1"/>
  <c r="B8341" i="1"/>
  <c r="A8341" i="1"/>
  <c r="C8340" i="1"/>
  <c r="B8340" i="1"/>
  <c r="A8340" i="1"/>
  <c r="C8339" i="1"/>
  <c r="B8339" i="1"/>
  <c r="A8339" i="1"/>
  <c r="C8338" i="1"/>
  <c r="B8338" i="1"/>
  <c r="A8338" i="1"/>
  <c r="C8337" i="1"/>
  <c r="B8337" i="1"/>
  <c r="A8337" i="1"/>
  <c r="C8336" i="1"/>
  <c r="B8336" i="1"/>
  <c r="A8336" i="1"/>
  <c r="C8335" i="1"/>
  <c r="B8335" i="1"/>
  <c r="A8335" i="1"/>
  <c r="C8334" i="1"/>
  <c r="B8334" i="1"/>
  <c r="A8334" i="1"/>
  <c r="C8333" i="1"/>
  <c r="B8333" i="1"/>
  <c r="A8333" i="1"/>
  <c r="C8332" i="1"/>
  <c r="B8332" i="1"/>
  <c r="A8332" i="1"/>
  <c r="C8331" i="1"/>
  <c r="B8331" i="1"/>
  <c r="A8331" i="1"/>
  <c r="C8330" i="1"/>
  <c r="B8330" i="1"/>
  <c r="A8330" i="1"/>
  <c r="C8329" i="1"/>
  <c r="B8329" i="1"/>
  <c r="A8329" i="1"/>
  <c r="C8328" i="1"/>
  <c r="B8328" i="1"/>
  <c r="A8328" i="1"/>
  <c r="C8327" i="1"/>
  <c r="B8327" i="1"/>
  <c r="A8327" i="1"/>
  <c r="C8326" i="1"/>
  <c r="B8326" i="1"/>
  <c r="A8326" i="1"/>
  <c r="C8325" i="1"/>
  <c r="B8325" i="1"/>
  <c r="A8325" i="1"/>
  <c r="C8324" i="1"/>
  <c r="B8324" i="1"/>
  <c r="A8324" i="1"/>
  <c r="C8323" i="1"/>
  <c r="B8323" i="1"/>
  <c r="A8323" i="1"/>
  <c r="C8322" i="1"/>
  <c r="B8322" i="1"/>
  <c r="A8322" i="1"/>
  <c r="C8321" i="1"/>
  <c r="B8321" i="1"/>
  <c r="A8321" i="1"/>
  <c r="C8320" i="1"/>
  <c r="B8320" i="1"/>
  <c r="A8320" i="1"/>
  <c r="C8319" i="1"/>
  <c r="B8319" i="1"/>
  <c r="A8319" i="1"/>
  <c r="C8318" i="1"/>
  <c r="B8318" i="1"/>
  <c r="A8318" i="1"/>
  <c r="C8317" i="1"/>
  <c r="B8317" i="1"/>
  <c r="A8317" i="1"/>
  <c r="C8316" i="1"/>
  <c r="B8316" i="1"/>
  <c r="A8316" i="1"/>
  <c r="C8315" i="1"/>
  <c r="B8315" i="1"/>
  <c r="A8315" i="1"/>
  <c r="C8314" i="1"/>
  <c r="B8314" i="1"/>
  <c r="A8314" i="1"/>
  <c r="C8313" i="1"/>
  <c r="B8313" i="1"/>
  <c r="A8313" i="1"/>
  <c r="C8312" i="1"/>
  <c r="B8312" i="1"/>
  <c r="A8312" i="1"/>
  <c r="C8311" i="1"/>
  <c r="B8311" i="1"/>
  <c r="A8311" i="1"/>
  <c r="C8310" i="1"/>
  <c r="B8310" i="1"/>
  <c r="A8310" i="1"/>
  <c r="C8309" i="1"/>
  <c r="B8309" i="1"/>
  <c r="A8309" i="1"/>
  <c r="C8308" i="1"/>
  <c r="B8308" i="1"/>
  <c r="A8308" i="1"/>
  <c r="C8307" i="1"/>
  <c r="B8307" i="1"/>
  <c r="A8307" i="1"/>
  <c r="C8306" i="1"/>
  <c r="B8306" i="1"/>
  <c r="A8306" i="1"/>
  <c r="C8211" i="1"/>
  <c r="B8211" i="1"/>
  <c r="A8211" i="1"/>
  <c r="C8206" i="1"/>
  <c r="B8206" i="1"/>
  <c r="A8206" i="1"/>
  <c r="C8205" i="1"/>
  <c r="B8205" i="1"/>
  <c r="A8205" i="1"/>
  <c r="C8204" i="1"/>
  <c r="B8204" i="1"/>
  <c r="A8204" i="1"/>
  <c r="C8197" i="1"/>
  <c r="B8197" i="1"/>
  <c r="A8197" i="1"/>
  <c r="C8193" i="1"/>
  <c r="B8193" i="1"/>
  <c r="A8193" i="1"/>
  <c r="C8192" i="1"/>
  <c r="B8192" i="1"/>
  <c r="A8192" i="1"/>
  <c r="C8191" i="1"/>
  <c r="B8191" i="1"/>
  <c r="A8191" i="1"/>
  <c r="C8190" i="1"/>
  <c r="B8190" i="1"/>
  <c r="A8190" i="1"/>
  <c r="C8185" i="1"/>
  <c r="B8185" i="1"/>
  <c r="A8185" i="1"/>
  <c r="C8184" i="1"/>
  <c r="B8184" i="1"/>
  <c r="A8184" i="1"/>
  <c r="C8183" i="1"/>
  <c r="B8183" i="1"/>
  <c r="A8183" i="1"/>
  <c r="C8182" i="1"/>
  <c r="B8182" i="1"/>
  <c r="A8182" i="1"/>
  <c r="C8181" i="1"/>
  <c r="B8181" i="1"/>
  <c r="A8181" i="1"/>
  <c r="C8171" i="1"/>
  <c r="B8171" i="1"/>
  <c r="A8171" i="1"/>
  <c r="C8170" i="1"/>
  <c r="B8170" i="1"/>
  <c r="A8170" i="1"/>
  <c r="C8169" i="1"/>
  <c r="B8169" i="1"/>
  <c r="A8169" i="1"/>
  <c r="C8168" i="1"/>
  <c r="B8168" i="1"/>
  <c r="A8168" i="1"/>
  <c r="C8163" i="1"/>
  <c r="B8163" i="1"/>
  <c r="A8163" i="1"/>
  <c r="C8162" i="1"/>
  <c r="B8162" i="1"/>
  <c r="A8162" i="1"/>
  <c r="C8161" i="1"/>
  <c r="B8161" i="1"/>
  <c r="A8161" i="1"/>
  <c r="C8160" i="1"/>
  <c r="B8160" i="1"/>
  <c r="A8160" i="1"/>
  <c r="C8159" i="1"/>
  <c r="B8159" i="1"/>
  <c r="A8159" i="1"/>
  <c r="C8210" i="1"/>
  <c r="B8210" i="1"/>
  <c r="A8210" i="1"/>
  <c r="C8209" i="1"/>
  <c r="B8209" i="1"/>
  <c r="A8209" i="1"/>
  <c r="C8208" i="1"/>
  <c r="B8208" i="1"/>
  <c r="A8208" i="1"/>
  <c r="C8207" i="1"/>
  <c r="B8207" i="1"/>
  <c r="A8207" i="1"/>
  <c r="C8203" i="1"/>
  <c r="B8203" i="1"/>
  <c r="A8203" i="1"/>
  <c r="C8202" i="1"/>
  <c r="B8202" i="1"/>
  <c r="A8202" i="1"/>
  <c r="C8201" i="1"/>
  <c r="B8201" i="1"/>
  <c r="A8201" i="1"/>
  <c r="C8200" i="1"/>
  <c r="B8200" i="1"/>
  <c r="A8200" i="1"/>
  <c r="C8199" i="1"/>
  <c r="B8199" i="1"/>
  <c r="A8199" i="1"/>
  <c r="C8198" i="1"/>
  <c r="B8198" i="1"/>
  <c r="A8198" i="1"/>
  <c r="C8196" i="1"/>
  <c r="B8196" i="1"/>
  <c r="A8196" i="1"/>
  <c r="C8195" i="1"/>
  <c r="B8195" i="1"/>
  <c r="A8195" i="1"/>
  <c r="C8194" i="1"/>
  <c r="B8194" i="1"/>
  <c r="A8194" i="1"/>
  <c r="C8189" i="1"/>
  <c r="B8189" i="1"/>
  <c r="A8189" i="1"/>
  <c r="C8188" i="1"/>
  <c r="B8188" i="1"/>
  <c r="A8188" i="1"/>
  <c r="C8187" i="1"/>
  <c r="B8187" i="1"/>
  <c r="A8187" i="1"/>
  <c r="C8186" i="1"/>
  <c r="B8186" i="1"/>
  <c r="A8186" i="1"/>
  <c r="C8180" i="1"/>
  <c r="B8180" i="1"/>
  <c r="A8180" i="1"/>
  <c r="C8179" i="1"/>
  <c r="B8179" i="1"/>
  <c r="A8179" i="1"/>
  <c r="C8178" i="1"/>
  <c r="B8178" i="1"/>
  <c r="A8178" i="1"/>
  <c r="C8177" i="1"/>
  <c r="B8177" i="1"/>
  <c r="A8177" i="1"/>
  <c r="C8176" i="1"/>
  <c r="B8176" i="1"/>
  <c r="A8176" i="1"/>
  <c r="C8175" i="1"/>
  <c r="B8175" i="1"/>
  <c r="A8175" i="1"/>
  <c r="C8174" i="1"/>
  <c r="B8174" i="1"/>
  <c r="A8174" i="1"/>
  <c r="C8173" i="1"/>
  <c r="B8173" i="1"/>
  <c r="A8173" i="1"/>
  <c r="C8172" i="1"/>
  <c r="B8172" i="1"/>
  <c r="A8172" i="1"/>
  <c r="C8167" i="1"/>
  <c r="B8167" i="1"/>
  <c r="A8167" i="1"/>
  <c r="C8166" i="1"/>
  <c r="B8166" i="1"/>
  <c r="A8166" i="1"/>
  <c r="C8165" i="1"/>
  <c r="B8165" i="1"/>
  <c r="A8165" i="1"/>
  <c r="C8164" i="1"/>
  <c r="B8164" i="1"/>
  <c r="A8164" i="1"/>
  <c r="C8158" i="1"/>
  <c r="B8158" i="1"/>
  <c r="A8158" i="1"/>
  <c r="C8157" i="1"/>
  <c r="B8157" i="1"/>
  <c r="A8157" i="1"/>
  <c r="C8156" i="1"/>
  <c r="B8156" i="1"/>
  <c r="A8156" i="1"/>
  <c r="C8155" i="1"/>
  <c r="B8155" i="1"/>
  <c r="A8155" i="1"/>
  <c r="C8270" i="1"/>
  <c r="B8270" i="1"/>
  <c r="A8270" i="1"/>
  <c r="C8266" i="1"/>
  <c r="B8266" i="1"/>
  <c r="A8266" i="1"/>
  <c r="C8259" i="1"/>
  <c r="B8259" i="1"/>
  <c r="A8259" i="1"/>
  <c r="C8255" i="1"/>
  <c r="B8255" i="1"/>
  <c r="A8255" i="1"/>
  <c r="C8254" i="1"/>
  <c r="B8254" i="1"/>
  <c r="A8254" i="1"/>
  <c r="C8253" i="1"/>
  <c r="B8253" i="1"/>
  <c r="A8253" i="1"/>
  <c r="C8249" i="1"/>
  <c r="B8249" i="1"/>
  <c r="A8249" i="1"/>
  <c r="C8248" i="1"/>
  <c r="B8248" i="1"/>
  <c r="A8248" i="1"/>
  <c r="C8247" i="1"/>
  <c r="B8247" i="1"/>
  <c r="A8247" i="1"/>
  <c r="C8246" i="1"/>
  <c r="B8246" i="1"/>
  <c r="A8246" i="1"/>
  <c r="C8245" i="1"/>
  <c r="B8245" i="1"/>
  <c r="A8245" i="1"/>
  <c r="C8242" i="1"/>
  <c r="B8242" i="1"/>
  <c r="A8242" i="1"/>
  <c r="C8241" i="1"/>
  <c r="B8241" i="1"/>
  <c r="A8241" i="1"/>
  <c r="C8240" i="1"/>
  <c r="B8240" i="1"/>
  <c r="A8240" i="1"/>
  <c r="C8238" i="1"/>
  <c r="B8238" i="1"/>
  <c r="A8238" i="1"/>
  <c r="C8234" i="1"/>
  <c r="B8234" i="1"/>
  <c r="A8234" i="1"/>
  <c r="C8233" i="1"/>
  <c r="B8233" i="1"/>
  <c r="A8233" i="1"/>
  <c r="C8232" i="1"/>
  <c r="B8232" i="1"/>
  <c r="A8232" i="1"/>
  <c r="C8230" i="1"/>
  <c r="B8230" i="1"/>
  <c r="A8230" i="1"/>
  <c r="C8229" i="1"/>
  <c r="B8229" i="1"/>
  <c r="A8229" i="1"/>
  <c r="C8228" i="1"/>
  <c r="B8228" i="1"/>
  <c r="A8228" i="1"/>
  <c r="C8273" i="1"/>
  <c r="B8273" i="1"/>
  <c r="A8273" i="1"/>
  <c r="C8274" i="1"/>
  <c r="B8274" i="1"/>
  <c r="A8274" i="1"/>
  <c r="C8272" i="1"/>
  <c r="B8272" i="1"/>
  <c r="A8272" i="1"/>
  <c r="C8271" i="1"/>
  <c r="B8271" i="1"/>
  <c r="A8271" i="1"/>
  <c r="C8269" i="1"/>
  <c r="B8269" i="1"/>
  <c r="A8269" i="1"/>
  <c r="C8268" i="1"/>
  <c r="B8268" i="1"/>
  <c r="A8268" i="1"/>
  <c r="C8267" i="1"/>
  <c r="B8267" i="1"/>
  <c r="A8267" i="1"/>
  <c r="C8265" i="1"/>
  <c r="B8265" i="1"/>
  <c r="A8265" i="1"/>
  <c r="C8264" i="1"/>
  <c r="B8264" i="1"/>
  <c r="A8264" i="1"/>
  <c r="C8263" i="1"/>
  <c r="B8263" i="1"/>
  <c r="A8263" i="1"/>
  <c r="C8262" i="1"/>
  <c r="B8262" i="1"/>
  <c r="A8262" i="1"/>
  <c r="C8261" i="1"/>
  <c r="B8261" i="1"/>
  <c r="A8261" i="1"/>
  <c r="C8260" i="1"/>
  <c r="B8260" i="1"/>
  <c r="A8260" i="1"/>
  <c r="C8258" i="1"/>
  <c r="B8258" i="1"/>
  <c r="A8258" i="1"/>
  <c r="C8257" i="1"/>
  <c r="B8257" i="1"/>
  <c r="A8257" i="1"/>
  <c r="C8256" i="1"/>
  <c r="B8256" i="1"/>
  <c r="A8256" i="1"/>
  <c r="C8252" i="1"/>
  <c r="B8252" i="1"/>
  <c r="A8252" i="1"/>
  <c r="C8251" i="1"/>
  <c r="B8251" i="1"/>
  <c r="A8251" i="1"/>
  <c r="C8250" i="1"/>
  <c r="B8250" i="1"/>
  <c r="A8250" i="1"/>
  <c r="C8244" i="1"/>
  <c r="B8244" i="1"/>
  <c r="A8244" i="1"/>
  <c r="C8243" i="1"/>
  <c r="B8243" i="1"/>
  <c r="A8243" i="1"/>
  <c r="C8239" i="1"/>
  <c r="B8239" i="1"/>
  <c r="A8239" i="1"/>
  <c r="C8237" i="1"/>
  <c r="B8237" i="1"/>
  <c r="A8237" i="1"/>
  <c r="C8236" i="1"/>
  <c r="B8236" i="1"/>
  <c r="A8236" i="1"/>
  <c r="C8235" i="1"/>
  <c r="B8235" i="1"/>
  <c r="A8235" i="1"/>
  <c r="C8231" i="1"/>
  <c r="B8231" i="1"/>
  <c r="A8231" i="1"/>
  <c r="C8227" i="1"/>
  <c r="B8227" i="1"/>
  <c r="A8227" i="1"/>
  <c r="C8225" i="1"/>
  <c r="B8225" i="1"/>
  <c r="A8225" i="1"/>
  <c r="C8222" i="1"/>
  <c r="B8222" i="1"/>
  <c r="A8222" i="1"/>
  <c r="C8221" i="1"/>
  <c r="B8221" i="1"/>
  <c r="A8221" i="1"/>
  <c r="C8220" i="1"/>
  <c r="B8220" i="1"/>
  <c r="A8220" i="1"/>
  <c r="C8219" i="1"/>
  <c r="B8219" i="1"/>
  <c r="A8219" i="1"/>
  <c r="C8218" i="1"/>
  <c r="B8218" i="1"/>
  <c r="A8218" i="1"/>
  <c r="C8217" i="1"/>
  <c r="B8217" i="1"/>
  <c r="A8217" i="1"/>
  <c r="C8216" i="1"/>
  <c r="B8216" i="1"/>
  <c r="A8216" i="1"/>
  <c r="C8215" i="1"/>
  <c r="B8215" i="1"/>
  <c r="A8215" i="1"/>
  <c r="C8214" i="1"/>
  <c r="B8214" i="1"/>
  <c r="A8214" i="1"/>
  <c r="C8226" i="1"/>
  <c r="B8226" i="1"/>
  <c r="A8226" i="1"/>
  <c r="C8224" i="1"/>
  <c r="B8224" i="1"/>
  <c r="A8224" i="1"/>
  <c r="C8223" i="1"/>
  <c r="B8223" i="1"/>
  <c r="A8223" i="1"/>
  <c r="C8213" i="1"/>
  <c r="B8213" i="1"/>
  <c r="A8213" i="1"/>
  <c r="C8212" i="1"/>
  <c r="B8212" i="1"/>
  <c r="A8212" i="1"/>
  <c r="C8054" i="1"/>
  <c r="B8054" i="1"/>
  <c r="A8054" i="1"/>
  <c r="C8053" i="1"/>
  <c r="B8053" i="1"/>
  <c r="A8053" i="1"/>
  <c r="C8050" i="1"/>
  <c r="B8050" i="1"/>
  <c r="A8050" i="1"/>
  <c r="C8049" i="1"/>
  <c r="B8049" i="1"/>
  <c r="A8049" i="1"/>
  <c r="C8048" i="1"/>
  <c r="B8048" i="1"/>
  <c r="A8048" i="1"/>
  <c r="C8047" i="1"/>
  <c r="B8047" i="1"/>
  <c r="A8047" i="1"/>
  <c r="C8046" i="1"/>
  <c r="B8046" i="1"/>
  <c r="A8046" i="1"/>
  <c r="C8045" i="1"/>
  <c r="B8045" i="1"/>
  <c r="A8045" i="1"/>
  <c r="C8036" i="1"/>
  <c r="B8036" i="1"/>
  <c r="A8036" i="1"/>
  <c r="C8035" i="1"/>
  <c r="B8035" i="1"/>
  <c r="A8035" i="1"/>
  <c r="C8034" i="1"/>
  <c r="B8034" i="1"/>
  <c r="A8034" i="1"/>
  <c r="C8033" i="1"/>
  <c r="B8033" i="1"/>
  <c r="A8033" i="1"/>
  <c r="C8032" i="1"/>
  <c r="B8032" i="1"/>
  <c r="A8032" i="1"/>
  <c r="C8031" i="1"/>
  <c r="B8031" i="1"/>
  <c r="A8031" i="1"/>
  <c r="C8018" i="1"/>
  <c r="B8018" i="1"/>
  <c r="A8018" i="1"/>
  <c r="C8017" i="1"/>
  <c r="B8017" i="1"/>
  <c r="A8017" i="1"/>
  <c r="C8016" i="1"/>
  <c r="B8016" i="1"/>
  <c r="A8016" i="1"/>
  <c r="C8015" i="1"/>
  <c r="B8015" i="1"/>
  <c r="A8015" i="1"/>
  <c r="C8014" i="1"/>
  <c r="B8014" i="1"/>
  <c r="A8014" i="1"/>
  <c r="C8013" i="1"/>
  <c r="B8013" i="1"/>
  <c r="A8013" i="1"/>
  <c r="C8012" i="1"/>
  <c r="B8012" i="1"/>
  <c r="A8012" i="1"/>
  <c r="C8011" i="1"/>
  <c r="B8011" i="1"/>
  <c r="A8011" i="1"/>
  <c r="C8010" i="1"/>
  <c r="B8010" i="1"/>
  <c r="A8010" i="1"/>
  <c r="C8009" i="1"/>
  <c r="B8009" i="1"/>
  <c r="A8009" i="1"/>
  <c r="C8008" i="1"/>
  <c r="B8008" i="1"/>
  <c r="A8008" i="1"/>
  <c r="C8007" i="1"/>
  <c r="B8007" i="1"/>
  <c r="A8007" i="1"/>
  <c r="C8006" i="1"/>
  <c r="B8006" i="1"/>
  <c r="A8006" i="1"/>
  <c r="C8005" i="1"/>
  <c r="B8005" i="1"/>
  <c r="A8005" i="1"/>
  <c r="C8004" i="1"/>
  <c r="B8004" i="1"/>
  <c r="A8004" i="1"/>
  <c r="C8003" i="1"/>
  <c r="B8003" i="1"/>
  <c r="A8003" i="1"/>
  <c r="C8002" i="1"/>
  <c r="B8002" i="1"/>
  <c r="A8002" i="1"/>
  <c r="C8001" i="1"/>
  <c r="B8001" i="1"/>
  <c r="A8001" i="1"/>
  <c r="C8000" i="1"/>
  <c r="B8000" i="1"/>
  <c r="A8000" i="1"/>
  <c r="C7986" i="1"/>
  <c r="B7986" i="1"/>
  <c r="A7986" i="1"/>
  <c r="C7985" i="1"/>
  <c r="B7985" i="1"/>
  <c r="A7985" i="1"/>
  <c r="C7984" i="1"/>
  <c r="B7984" i="1"/>
  <c r="A7984" i="1"/>
  <c r="C7983" i="1"/>
  <c r="B7983" i="1"/>
  <c r="A7983" i="1"/>
  <c r="C7982" i="1"/>
  <c r="B7982" i="1"/>
  <c r="A7982" i="1"/>
  <c r="C7981" i="1"/>
  <c r="B7981" i="1"/>
  <c r="A7981" i="1"/>
  <c r="C7980" i="1"/>
  <c r="B7980" i="1"/>
  <c r="A7980" i="1"/>
  <c r="C7979" i="1"/>
  <c r="B7979" i="1"/>
  <c r="A7979" i="1"/>
  <c r="C7978" i="1"/>
  <c r="B7978" i="1"/>
  <c r="A7978" i="1"/>
  <c r="C7977" i="1"/>
  <c r="B7977" i="1"/>
  <c r="A7977" i="1"/>
  <c r="C7976" i="1"/>
  <c r="B7976" i="1"/>
  <c r="A7976" i="1"/>
  <c r="C7975" i="1"/>
  <c r="B7975" i="1"/>
  <c r="A7975" i="1"/>
  <c r="C7963" i="1"/>
  <c r="B7963" i="1"/>
  <c r="A7963" i="1"/>
  <c r="C7962" i="1"/>
  <c r="B7962" i="1"/>
  <c r="A7962" i="1"/>
  <c r="C7961" i="1"/>
  <c r="B7961" i="1"/>
  <c r="A7961" i="1"/>
  <c r="C7960" i="1"/>
  <c r="B7960" i="1"/>
  <c r="A7960" i="1"/>
  <c r="C7959" i="1"/>
  <c r="B7959" i="1"/>
  <c r="A7959" i="1"/>
  <c r="C8052" i="1"/>
  <c r="B8052" i="1"/>
  <c r="A8052" i="1"/>
  <c r="C8051" i="1"/>
  <c r="B8051" i="1"/>
  <c r="A8051" i="1"/>
  <c r="C8044" i="1"/>
  <c r="B8044" i="1"/>
  <c r="A8044" i="1"/>
  <c r="C8043" i="1"/>
  <c r="B8043" i="1"/>
  <c r="A8043" i="1"/>
  <c r="C8042" i="1"/>
  <c r="B8042" i="1"/>
  <c r="A8042" i="1"/>
  <c r="C8041" i="1"/>
  <c r="B8041" i="1"/>
  <c r="A8041" i="1"/>
  <c r="C8040" i="1"/>
  <c r="B8040" i="1"/>
  <c r="A8040" i="1"/>
  <c r="C8039" i="1"/>
  <c r="B8039" i="1"/>
  <c r="A8039" i="1"/>
  <c r="C8038" i="1"/>
  <c r="B8038" i="1"/>
  <c r="A8038" i="1"/>
  <c r="C8037" i="1"/>
  <c r="B8037" i="1"/>
  <c r="A8037" i="1"/>
  <c r="C8030" i="1"/>
  <c r="B8030" i="1"/>
  <c r="A8030" i="1"/>
  <c r="C8029" i="1"/>
  <c r="B8029" i="1"/>
  <c r="A8029" i="1"/>
  <c r="C8028" i="1"/>
  <c r="B8028" i="1"/>
  <c r="A8028" i="1"/>
  <c r="C8027" i="1"/>
  <c r="B8027" i="1"/>
  <c r="A8027" i="1"/>
  <c r="C8026" i="1"/>
  <c r="B8026" i="1"/>
  <c r="A8026" i="1"/>
  <c r="C8025" i="1"/>
  <c r="B8025" i="1"/>
  <c r="A8025" i="1"/>
  <c r="C8024" i="1"/>
  <c r="B8024" i="1"/>
  <c r="A8024" i="1"/>
  <c r="C8023" i="1"/>
  <c r="B8023" i="1"/>
  <c r="A8023" i="1"/>
  <c r="C8022" i="1"/>
  <c r="B8022" i="1"/>
  <c r="A8022" i="1"/>
  <c r="C8021" i="1"/>
  <c r="B8021" i="1"/>
  <c r="A8021" i="1"/>
  <c r="C8020" i="1"/>
  <c r="B8020" i="1"/>
  <c r="A8020" i="1"/>
  <c r="C8019" i="1"/>
  <c r="B8019" i="1"/>
  <c r="A8019" i="1"/>
  <c r="C7999" i="1"/>
  <c r="B7999" i="1"/>
  <c r="A7999" i="1"/>
  <c r="C7998" i="1"/>
  <c r="B7998" i="1"/>
  <c r="A7998" i="1"/>
  <c r="C7997" i="1"/>
  <c r="B7997" i="1"/>
  <c r="A7997" i="1"/>
  <c r="C7996" i="1"/>
  <c r="B7996" i="1"/>
  <c r="A7996" i="1"/>
  <c r="C7995" i="1"/>
  <c r="B7995" i="1"/>
  <c r="A7995" i="1"/>
  <c r="C7994" i="1"/>
  <c r="B7994" i="1"/>
  <c r="A7994" i="1"/>
  <c r="C7993" i="1"/>
  <c r="B7993" i="1"/>
  <c r="A7993" i="1"/>
  <c r="C7992" i="1"/>
  <c r="B7992" i="1"/>
  <c r="A7992" i="1"/>
  <c r="C7991" i="1"/>
  <c r="B7991" i="1"/>
  <c r="A7991" i="1"/>
  <c r="C7990" i="1"/>
  <c r="B7990" i="1"/>
  <c r="A7990" i="1"/>
  <c r="C7989" i="1"/>
  <c r="B7989" i="1"/>
  <c r="A7989" i="1"/>
  <c r="C7988" i="1"/>
  <c r="B7988" i="1"/>
  <c r="A7988" i="1"/>
  <c r="C7987" i="1"/>
  <c r="B7987" i="1"/>
  <c r="A7987" i="1"/>
  <c r="C7974" i="1"/>
  <c r="B7974" i="1"/>
  <c r="A7974" i="1"/>
  <c r="C7973" i="1"/>
  <c r="B7973" i="1"/>
  <c r="A7973" i="1"/>
  <c r="C7972" i="1"/>
  <c r="B7972" i="1"/>
  <c r="A7972" i="1"/>
  <c r="C7971" i="1"/>
  <c r="B7971" i="1"/>
  <c r="A7971" i="1"/>
  <c r="C7970" i="1"/>
  <c r="B7970" i="1"/>
  <c r="A7970" i="1"/>
  <c r="C7969" i="1"/>
  <c r="B7969" i="1"/>
  <c r="A7969" i="1"/>
  <c r="C7968" i="1"/>
  <c r="B7968" i="1"/>
  <c r="A7968" i="1"/>
  <c r="C7967" i="1"/>
  <c r="B7967" i="1"/>
  <c r="A7967" i="1"/>
  <c r="C7966" i="1"/>
  <c r="B7966" i="1"/>
  <c r="A7966" i="1"/>
  <c r="C7965" i="1"/>
  <c r="B7965" i="1"/>
  <c r="A7965" i="1"/>
  <c r="C7964" i="1"/>
  <c r="B7964" i="1"/>
  <c r="A7964" i="1"/>
  <c r="C7958" i="1"/>
  <c r="B7958" i="1"/>
  <c r="A7958" i="1"/>
  <c r="C7957" i="1"/>
  <c r="B7957" i="1"/>
  <c r="A7957" i="1"/>
  <c r="C7956" i="1"/>
  <c r="B7956" i="1"/>
  <c r="A7956" i="1"/>
  <c r="C7955" i="1"/>
  <c r="B7955" i="1"/>
  <c r="A7955" i="1"/>
  <c r="C7954" i="1"/>
  <c r="B7954" i="1"/>
  <c r="A7954" i="1"/>
  <c r="C7953" i="1"/>
  <c r="B7953" i="1"/>
  <c r="A7953" i="1"/>
  <c r="C7949" i="1"/>
  <c r="B7949" i="1"/>
  <c r="A7949" i="1"/>
  <c r="C7948" i="1"/>
  <c r="B7948" i="1"/>
  <c r="A7948" i="1"/>
  <c r="C7947" i="1"/>
  <c r="B7947" i="1"/>
  <c r="A7947" i="1"/>
  <c r="C7952" i="1"/>
  <c r="B7952" i="1"/>
  <c r="A7952" i="1"/>
  <c r="C7951" i="1"/>
  <c r="B7951" i="1"/>
  <c r="A7951" i="1"/>
  <c r="C7950" i="1"/>
  <c r="B7950" i="1"/>
  <c r="A7950" i="1"/>
  <c r="C7946" i="1"/>
  <c r="B7946" i="1"/>
  <c r="A7946" i="1"/>
  <c r="C8154" i="1"/>
  <c r="B8154" i="1"/>
  <c r="A8154" i="1"/>
  <c r="C8153" i="1"/>
  <c r="B8153" i="1"/>
  <c r="A8153" i="1"/>
  <c r="C8152" i="1"/>
  <c r="B8152" i="1"/>
  <c r="A8152" i="1"/>
  <c r="C8151" i="1"/>
  <c r="B8151" i="1"/>
  <c r="A8151" i="1"/>
  <c r="C8150" i="1"/>
  <c r="B8150" i="1"/>
  <c r="A8150" i="1"/>
  <c r="C8148" i="1"/>
  <c r="B8148" i="1"/>
  <c r="A8148" i="1"/>
  <c r="C8147" i="1"/>
  <c r="B8147" i="1"/>
  <c r="A8147" i="1"/>
  <c r="C8146" i="1"/>
  <c r="B8146" i="1"/>
  <c r="A8146" i="1"/>
  <c r="C8145" i="1"/>
  <c r="B8145" i="1"/>
  <c r="A8145" i="1"/>
  <c r="C8144" i="1"/>
  <c r="B8144" i="1"/>
  <c r="A8144" i="1"/>
  <c r="C8143" i="1"/>
  <c r="B8143" i="1"/>
  <c r="A8143" i="1"/>
  <c r="C8142" i="1"/>
  <c r="B8142" i="1"/>
  <c r="A8142" i="1"/>
  <c r="C8141" i="1"/>
  <c r="B8141" i="1"/>
  <c r="A8141" i="1"/>
  <c r="C8140" i="1"/>
  <c r="B8140" i="1"/>
  <c r="A8140" i="1"/>
  <c r="C8139" i="1"/>
  <c r="B8139" i="1"/>
  <c r="A8139" i="1"/>
  <c r="C8138" i="1"/>
  <c r="B8138" i="1"/>
  <c r="A8138" i="1"/>
  <c r="C8137" i="1"/>
  <c r="B8137" i="1"/>
  <c r="A8137" i="1"/>
  <c r="C8136" i="1"/>
  <c r="B8136" i="1"/>
  <c r="A8136" i="1"/>
  <c r="C8135" i="1"/>
  <c r="B8135" i="1"/>
  <c r="A8135" i="1"/>
  <c r="C8134" i="1"/>
  <c r="B8134" i="1"/>
  <c r="A8134" i="1"/>
  <c r="C8128" i="1"/>
  <c r="B8128" i="1"/>
  <c r="A8128" i="1"/>
  <c r="C8127" i="1"/>
  <c r="B8127" i="1"/>
  <c r="A8127" i="1"/>
  <c r="C8126" i="1"/>
  <c r="B8126" i="1"/>
  <c r="A8126" i="1"/>
  <c r="C8125" i="1"/>
  <c r="B8125" i="1"/>
  <c r="A8125" i="1"/>
  <c r="C8124" i="1"/>
  <c r="B8124" i="1"/>
  <c r="A8124" i="1"/>
  <c r="C8123" i="1"/>
  <c r="B8123" i="1"/>
  <c r="A8123" i="1"/>
  <c r="C8122" i="1"/>
  <c r="B8122" i="1"/>
  <c r="A8122" i="1"/>
  <c r="C8121" i="1"/>
  <c r="B8121" i="1"/>
  <c r="A8121" i="1"/>
  <c r="C8120" i="1"/>
  <c r="B8120" i="1"/>
  <c r="A8120" i="1"/>
  <c r="C8119" i="1"/>
  <c r="B8119" i="1"/>
  <c r="A8119" i="1"/>
  <c r="C8118" i="1"/>
  <c r="B8118" i="1"/>
  <c r="A8118" i="1"/>
  <c r="C8117" i="1"/>
  <c r="B8117" i="1"/>
  <c r="A8117" i="1"/>
  <c r="C8116" i="1"/>
  <c r="B8116" i="1"/>
  <c r="A8116" i="1"/>
  <c r="C8115" i="1"/>
  <c r="B8115" i="1"/>
  <c r="A8115" i="1"/>
  <c r="C8114" i="1"/>
  <c r="B8114" i="1"/>
  <c r="A8114" i="1"/>
  <c r="C8113" i="1"/>
  <c r="B8113" i="1"/>
  <c r="A8113" i="1"/>
  <c r="C8112" i="1"/>
  <c r="B8112" i="1"/>
  <c r="A8112" i="1"/>
  <c r="C8111" i="1"/>
  <c r="B8111" i="1"/>
  <c r="A8111" i="1"/>
  <c r="C8110" i="1"/>
  <c r="B8110" i="1"/>
  <c r="A8110" i="1"/>
  <c r="C8073" i="1"/>
  <c r="B8073" i="1"/>
  <c r="A8073" i="1"/>
  <c r="C8072" i="1"/>
  <c r="B8072" i="1"/>
  <c r="A8072" i="1"/>
  <c r="C8071" i="1"/>
  <c r="B8071" i="1"/>
  <c r="A8071" i="1"/>
  <c r="C8070" i="1"/>
  <c r="B8070" i="1"/>
  <c r="A8070" i="1"/>
  <c r="C8069" i="1"/>
  <c r="B8069" i="1"/>
  <c r="A8069" i="1"/>
  <c r="C8068" i="1"/>
  <c r="B8068" i="1"/>
  <c r="A8068" i="1"/>
  <c r="C8067" i="1"/>
  <c r="B8067" i="1"/>
  <c r="A8067" i="1"/>
  <c r="C8066" i="1"/>
  <c r="B8066" i="1"/>
  <c r="A8066" i="1"/>
  <c r="C8065" i="1"/>
  <c r="B8065" i="1"/>
  <c r="A8065" i="1"/>
  <c r="C8056" i="1"/>
  <c r="B8056" i="1"/>
  <c r="A8056" i="1"/>
  <c r="C8055" i="1"/>
  <c r="B8055" i="1"/>
  <c r="A8055" i="1"/>
  <c r="C8149" i="1"/>
  <c r="B8149" i="1"/>
  <c r="A8149" i="1"/>
  <c r="C8133" i="1"/>
  <c r="B8133" i="1"/>
  <c r="A8133" i="1"/>
  <c r="C8132" i="1"/>
  <c r="B8132" i="1"/>
  <c r="A8132" i="1"/>
  <c r="C8131" i="1"/>
  <c r="B8131" i="1"/>
  <c r="A8131" i="1"/>
  <c r="C8130" i="1"/>
  <c r="B8130" i="1"/>
  <c r="A8130" i="1"/>
  <c r="C8129" i="1"/>
  <c r="B8129" i="1"/>
  <c r="A8129" i="1"/>
  <c r="C8109" i="1"/>
  <c r="B8109" i="1"/>
  <c r="A8109" i="1"/>
  <c r="C8108" i="1"/>
  <c r="B8108" i="1"/>
  <c r="A8108" i="1"/>
  <c r="C8107" i="1"/>
  <c r="B8107" i="1"/>
  <c r="A8107" i="1"/>
  <c r="C8106" i="1"/>
  <c r="B8106" i="1"/>
  <c r="A8106" i="1"/>
  <c r="C8105" i="1"/>
  <c r="B8105" i="1"/>
  <c r="A8105" i="1"/>
  <c r="C8104" i="1"/>
  <c r="B8104" i="1"/>
  <c r="A8104" i="1"/>
  <c r="C8103" i="1"/>
  <c r="B8103" i="1"/>
  <c r="A8103" i="1"/>
  <c r="C8102" i="1"/>
  <c r="B8102" i="1"/>
  <c r="A8102" i="1"/>
  <c r="C8101" i="1"/>
  <c r="B8101" i="1"/>
  <c r="A8101" i="1"/>
  <c r="C8100" i="1"/>
  <c r="B8100" i="1"/>
  <c r="A8100" i="1"/>
  <c r="C8099" i="1"/>
  <c r="B8099" i="1"/>
  <c r="A8099" i="1"/>
  <c r="C8098" i="1"/>
  <c r="B8098" i="1"/>
  <c r="A8098" i="1"/>
  <c r="C8097" i="1"/>
  <c r="B8097" i="1"/>
  <c r="A8097" i="1"/>
  <c r="C8096" i="1"/>
  <c r="B8096" i="1"/>
  <c r="A8096" i="1"/>
  <c r="C8095" i="1"/>
  <c r="B8095" i="1"/>
  <c r="A8095" i="1"/>
  <c r="C8094" i="1"/>
  <c r="B8094" i="1"/>
  <c r="A8094" i="1"/>
  <c r="C8093" i="1"/>
  <c r="B8093" i="1"/>
  <c r="A8093" i="1"/>
  <c r="C8092" i="1"/>
  <c r="B8092" i="1"/>
  <c r="A8092" i="1"/>
  <c r="C8091" i="1"/>
  <c r="B8091" i="1"/>
  <c r="A8091" i="1"/>
  <c r="C8090" i="1"/>
  <c r="B8090" i="1"/>
  <c r="A8090" i="1"/>
  <c r="C8089" i="1"/>
  <c r="B8089" i="1"/>
  <c r="A8089" i="1"/>
  <c r="C8088" i="1"/>
  <c r="B8088" i="1"/>
  <c r="A8088" i="1"/>
  <c r="C8087" i="1"/>
  <c r="B8087" i="1"/>
  <c r="A8087" i="1"/>
  <c r="C8086" i="1"/>
  <c r="B8086" i="1"/>
  <c r="A8086" i="1"/>
  <c r="C8085" i="1"/>
  <c r="B8085" i="1"/>
  <c r="A8085" i="1"/>
  <c r="C8084" i="1"/>
  <c r="B8084" i="1"/>
  <c r="A8084" i="1"/>
  <c r="C8083" i="1"/>
  <c r="B8083" i="1"/>
  <c r="A8083" i="1"/>
  <c r="C8082" i="1"/>
  <c r="B8082" i="1"/>
  <c r="A8082" i="1"/>
  <c r="C8081" i="1"/>
  <c r="B8081" i="1"/>
  <c r="A8081" i="1"/>
  <c r="C8080" i="1"/>
  <c r="B8080" i="1"/>
  <c r="A8080" i="1"/>
  <c r="C8079" i="1"/>
  <c r="B8079" i="1"/>
  <c r="A8079" i="1"/>
  <c r="C8078" i="1"/>
  <c r="B8078" i="1"/>
  <c r="A8078" i="1"/>
  <c r="C8077" i="1"/>
  <c r="B8077" i="1"/>
  <c r="A8077" i="1"/>
  <c r="C8076" i="1"/>
  <c r="B8076" i="1"/>
  <c r="A8076" i="1"/>
  <c r="C8075" i="1"/>
  <c r="B8075" i="1"/>
  <c r="A8075" i="1"/>
  <c r="C8074" i="1"/>
  <c r="B8074" i="1"/>
  <c r="A8074" i="1"/>
  <c r="C8064" i="1"/>
  <c r="B8064" i="1"/>
  <c r="A8064" i="1"/>
  <c r="C8063" i="1"/>
  <c r="B8063" i="1"/>
  <c r="A8063" i="1"/>
  <c r="C8062" i="1"/>
  <c r="B8062" i="1"/>
  <c r="A8062" i="1"/>
  <c r="C8061" i="1"/>
  <c r="B8061" i="1"/>
  <c r="A8061" i="1"/>
  <c r="C8060" i="1"/>
  <c r="B8060" i="1"/>
  <c r="A8060" i="1"/>
  <c r="C8059" i="1"/>
  <c r="B8059" i="1"/>
  <c r="A8059" i="1"/>
  <c r="C8058" i="1"/>
  <c r="B8058" i="1"/>
  <c r="A8058" i="1"/>
  <c r="C8057" i="1"/>
  <c r="B8057" i="1"/>
  <c r="A8057" i="1"/>
  <c r="C7665" i="1"/>
  <c r="B7665" i="1"/>
  <c r="A7665" i="1"/>
  <c r="C7664" i="1"/>
  <c r="B7664" i="1"/>
  <c r="A7664" i="1"/>
  <c r="C7663" i="1"/>
  <c r="B7663" i="1"/>
  <c r="A7663" i="1"/>
  <c r="C7662" i="1"/>
  <c r="B7662" i="1"/>
  <c r="A7662" i="1"/>
  <c r="C7661" i="1"/>
  <c r="B7661" i="1"/>
  <c r="A7661" i="1"/>
  <c r="C7660" i="1"/>
  <c r="B7660" i="1"/>
  <c r="A7660" i="1"/>
  <c r="C7659" i="1"/>
  <c r="B7659" i="1"/>
  <c r="A7659" i="1"/>
  <c r="C7658" i="1"/>
  <c r="B7658" i="1"/>
  <c r="A7658" i="1"/>
  <c r="C7657" i="1"/>
  <c r="B7657" i="1"/>
  <c r="A7657" i="1"/>
  <c r="C7656" i="1"/>
  <c r="B7656" i="1"/>
  <c r="A7656" i="1"/>
  <c r="C7655" i="1"/>
  <c r="B7655" i="1"/>
  <c r="A7655" i="1"/>
  <c r="C7654" i="1"/>
  <c r="B7654" i="1"/>
  <c r="A7654" i="1"/>
  <c r="C7653" i="1"/>
  <c r="B7653" i="1"/>
  <c r="A7653" i="1"/>
  <c r="C7652" i="1"/>
  <c r="B7652" i="1"/>
  <c r="A7652" i="1"/>
  <c r="C7651" i="1"/>
  <c r="B7651" i="1"/>
  <c r="A7651" i="1"/>
  <c r="C7650" i="1"/>
  <c r="B7650" i="1"/>
  <c r="A7650" i="1"/>
  <c r="C7649" i="1"/>
  <c r="B7649" i="1"/>
  <c r="A7649" i="1"/>
  <c r="C7648" i="1"/>
  <c r="B7648" i="1"/>
  <c r="A7648" i="1"/>
  <c r="C7647" i="1"/>
  <c r="B7647" i="1"/>
  <c r="A7647" i="1"/>
  <c r="C7646" i="1"/>
  <c r="B7646" i="1"/>
  <c r="A7646" i="1"/>
  <c r="C7645" i="1"/>
  <c r="B7645" i="1"/>
  <c r="A7645" i="1"/>
  <c r="C7644" i="1"/>
  <c r="B7644" i="1"/>
  <c r="A7644" i="1"/>
  <c r="C7643" i="1"/>
  <c r="B7643" i="1"/>
  <c r="A7643" i="1"/>
  <c r="C7642" i="1"/>
  <c r="B7642" i="1"/>
  <c r="A7642" i="1"/>
  <c r="C7641" i="1"/>
  <c r="B7641" i="1"/>
  <c r="A7641" i="1"/>
  <c r="C7640" i="1"/>
  <c r="B7640" i="1"/>
  <c r="A7640" i="1"/>
  <c r="C7639" i="1"/>
  <c r="B7639" i="1"/>
  <c r="A7639" i="1"/>
  <c r="C7638" i="1"/>
  <c r="B7638" i="1"/>
  <c r="A7638" i="1"/>
  <c r="C7637" i="1"/>
  <c r="B7637" i="1"/>
  <c r="A7637" i="1"/>
  <c r="C7636" i="1"/>
  <c r="B7636" i="1"/>
  <c r="A7636" i="1"/>
  <c r="C7635" i="1"/>
  <c r="B7635" i="1"/>
  <c r="A7635" i="1"/>
  <c r="C7634" i="1"/>
  <c r="B7634" i="1"/>
  <c r="A7634" i="1"/>
  <c r="C7633" i="1"/>
  <c r="B7633" i="1"/>
  <c r="A7633" i="1"/>
  <c r="C7632" i="1"/>
  <c r="B7632" i="1"/>
  <c r="A7632" i="1"/>
  <c r="C7631" i="1"/>
  <c r="B7631" i="1"/>
  <c r="A7631" i="1"/>
  <c r="C7630" i="1"/>
  <c r="B7630" i="1"/>
  <c r="A7630" i="1"/>
  <c r="C7629" i="1"/>
  <c r="B7629" i="1"/>
  <c r="A7629" i="1"/>
  <c r="C7628" i="1"/>
  <c r="B7628" i="1"/>
  <c r="A7628" i="1"/>
  <c r="C7627" i="1"/>
  <c r="B7627" i="1"/>
  <c r="A7627" i="1"/>
  <c r="C7626" i="1"/>
  <c r="B7626" i="1"/>
  <c r="A7626" i="1"/>
  <c r="C7625" i="1"/>
  <c r="B7625" i="1"/>
  <c r="A7625" i="1"/>
  <c r="C7624" i="1"/>
  <c r="B7624" i="1"/>
  <c r="A7624" i="1"/>
  <c r="C7623" i="1"/>
  <c r="B7623" i="1"/>
  <c r="A7623" i="1"/>
  <c r="C7622" i="1"/>
  <c r="B7622" i="1"/>
  <c r="A7622" i="1"/>
  <c r="C7621" i="1"/>
  <c r="B7621" i="1"/>
  <c r="A7621" i="1"/>
  <c r="C7620" i="1"/>
  <c r="B7620" i="1"/>
  <c r="A7620" i="1"/>
  <c r="C7619" i="1"/>
  <c r="B7619" i="1"/>
  <c r="A7619" i="1"/>
  <c r="C7618" i="1"/>
  <c r="B7618" i="1"/>
  <c r="A7618" i="1"/>
  <c r="C7617" i="1"/>
  <c r="B7617" i="1"/>
  <c r="A7617" i="1"/>
  <c r="C7616" i="1"/>
  <c r="B7616" i="1"/>
  <c r="A7616" i="1"/>
  <c r="C7765" i="1"/>
  <c r="B7765" i="1"/>
  <c r="A7765" i="1"/>
  <c r="C7764" i="1"/>
  <c r="B7764" i="1"/>
  <c r="A7764" i="1"/>
  <c r="C7763" i="1"/>
  <c r="B7763" i="1"/>
  <c r="A7763" i="1"/>
  <c r="C7762" i="1"/>
  <c r="B7762" i="1"/>
  <c r="A7762" i="1"/>
  <c r="C7761" i="1"/>
  <c r="B7761" i="1"/>
  <c r="A7761" i="1"/>
  <c r="C7760" i="1"/>
  <c r="B7760" i="1"/>
  <c r="A7760" i="1"/>
  <c r="C7759" i="1"/>
  <c r="B7759" i="1"/>
  <c r="A7759" i="1"/>
  <c r="C7758" i="1"/>
  <c r="B7758" i="1"/>
  <c r="A7758" i="1"/>
  <c r="C7757" i="1"/>
  <c r="B7757" i="1"/>
  <c r="A7757" i="1"/>
  <c r="C7756" i="1"/>
  <c r="B7756" i="1"/>
  <c r="A7756" i="1"/>
  <c r="C7755" i="1"/>
  <c r="B7755" i="1"/>
  <c r="A7755" i="1"/>
  <c r="C7754" i="1"/>
  <c r="B7754" i="1"/>
  <c r="A7754" i="1"/>
  <c r="C7753" i="1"/>
  <c r="B7753" i="1"/>
  <c r="A7753" i="1"/>
  <c r="C7752" i="1"/>
  <c r="B7752" i="1"/>
  <c r="A7752" i="1"/>
  <c r="C7751" i="1"/>
  <c r="B7751" i="1"/>
  <c r="A7751" i="1"/>
  <c r="C7750" i="1"/>
  <c r="B7750" i="1"/>
  <c r="A7750" i="1"/>
  <c r="C7749" i="1"/>
  <c r="B7749" i="1"/>
  <c r="A7749" i="1"/>
  <c r="C7748" i="1"/>
  <c r="B7748" i="1"/>
  <c r="A7748" i="1"/>
  <c r="C7747" i="1"/>
  <c r="B7747" i="1"/>
  <c r="A7747" i="1"/>
  <c r="C7746" i="1"/>
  <c r="B7746" i="1"/>
  <c r="A7746" i="1"/>
  <c r="C7745" i="1"/>
  <c r="B7745" i="1"/>
  <c r="A7745" i="1"/>
  <c r="C7744" i="1"/>
  <c r="B7744" i="1"/>
  <c r="A7744" i="1"/>
  <c r="C7743" i="1"/>
  <c r="B7743" i="1"/>
  <c r="A7743" i="1"/>
  <c r="C7742" i="1"/>
  <c r="B7742" i="1"/>
  <c r="A7742" i="1"/>
  <c r="C7741" i="1"/>
  <c r="B7741" i="1"/>
  <c r="A7741" i="1"/>
  <c r="C7737" i="1"/>
  <c r="B7737" i="1"/>
  <c r="A7737" i="1"/>
  <c r="C7736" i="1"/>
  <c r="B7736" i="1"/>
  <c r="A7736" i="1"/>
  <c r="C7735" i="1"/>
  <c r="B7735" i="1"/>
  <c r="A7735" i="1"/>
  <c r="C7734" i="1"/>
  <c r="B7734" i="1"/>
  <c r="A7734" i="1"/>
  <c r="C7733" i="1"/>
  <c r="B7733" i="1"/>
  <c r="A7733" i="1"/>
  <c r="C7732" i="1"/>
  <c r="B7732" i="1"/>
  <c r="A7732" i="1"/>
  <c r="C7731" i="1"/>
  <c r="B7731" i="1"/>
  <c r="A7731" i="1"/>
  <c r="C7730" i="1"/>
  <c r="B7730" i="1"/>
  <c r="A7730" i="1"/>
  <c r="C7729" i="1"/>
  <c r="B7729" i="1"/>
  <c r="A7729" i="1"/>
  <c r="C7728" i="1"/>
  <c r="B7728" i="1"/>
  <c r="A7728" i="1"/>
  <c r="C7727" i="1"/>
  <c r="B7727" i="1"/>
  <c r="A7727" i="1"/>
  <c r="C7726" i="1"/>
  <c r="B7726" i="1"/>
  <c r="A7726" i="1"/>
  <c r="C7725" i="1"/>
  <c r="B7725" i="1"/>
  <c r="A7725" i="1"/>
  <c r="C7724" i="1"/>
  <c r="B7724" i="1"/>
  <c r="A7724" i="1"/>
  <c r="C7723" i="1"/>
  <c r="B7723" i="1"/>
  <c r="A7723" i="1"/>
  <c r="C7722" i="1"/>
  <c r="B7722" i="1"/>
  <c r="A7722" i="1"/>
  <c r="C7721" i="1"/>
  <c r="B7721" i="1"/>
  <c r="A7721" i="1"/>
  <c r="C7708" i="1"/>
  <c r="B7708" i="1"/>
  <c r="A7708" i="1"/>
  <c r="C7707" i="1"/>
  <c r="B7707" i="1"/>
  <c r="A7707" i="1"/>
  <c r="C7706" i="1"/>
  <c r="B7706" i="1"/>
  <c r="A7706" i="1"/>
  <c r="C7705" i="1"/>
  <c r="B7705" i="1"/>
  <c r="A7705" i="1"/>
  <c r="C7704" i="1"/>
  <c r="B7704" i="1"/>
  <c r="A7704" i="1"/>
  <c r="C7703" i="1"/>
  <c r="B7703" i="1"/>
  <c r="A7703" i="1"/>
  <c r="C7683" i="1"/>
  <c r="B7683" i="1"/>
  <c r="A7683" i="1"/>
  <c r="C7682" i="1"/>
  <c r="B7682" i="1"/>
  <c r="A7682" i="1"/>
  <c r="C7740" i="1"/>
  <c r="B7740" i="1"/>
  <c r="A7740" i="1"/>
  <c r="C7739" i="1"/>
  <c r="B7739" i="1"/>
  <c r="A7739" i="1"/>
  <c r="C7738" i="1"/>
  <c r="B7738" i="1"/>
  <c r="A7738" i="1"/>
  <c r="C7720" i="1"/>
  <c r="B7720" i="1"/>
  <c r="A7720" i="1"/>
  <c r="C7719" i="1"/>
  <c r="B7719" i="1"/>
  <c r="A7719" i="1"/>
  <c r="C7718" i="1"/>
  <c r="B7718" i="1"/>
  <c r="A7718" i="1"/>
  <c r="C7717" i="1"/>
  <c r="B7717" i="1"/>
  <c r="A7717" i="1"/>
  <c r="C7716" i="1"/>
  <c r="B7716" i="1"/>
  <c r="A7716" i="1"/>
  <c r="C7715" i="1"/>
  <c r="B7715" i="1"/>
  <c r="A7715" i="1"/>
  <c r="C7714" i="1"/>
  <c r="B7714" i="1"/>
  <c r="A7714" i="1"/>
  <c r="C7713" i="1"/>
  <c r="B7713" i="1"/>
  <c r="A7713" i="1"/>
  <c r="C7712" i="1"/>
  <c r="B7712" i="1"/>
  <c r="A7712" i="1"/>
  <c r="C7711" i="1"/>
  <c r="B7711" i="1"/>
  <c r="A7711" i="1"/>
  <c r="C7710" i="1"/>
  <c r="B7710" i="1"/>
  <c r="A7710" i="1"/>
  <c r="C7709" i="1"/>
  <c r="B7709" i="1"/>
  <c r="A7709" i="1"/>
  <c r="C7702" i="1"/>
  <c r="B7702" i="1"/>
  <c r="A7702" i="1"/>
  <c r="C7701" i="1"/>
  <c r="B7701" i="1"/>
  <c r="A7701" i="1"/>
  <c r="C7700" i="1"/>
  <c r="B7700" i="1"/>
  <c r="A7700" i="1"/>
  <c r="C7699" i="1"/>
  <c r="B7699" i="1"/>
  <c r="A7699" i="1"/>
  <c r="C7698" i="1"/>
  <c r="B7698" i="1"/>
  <c r="A7698" i="1"/>
  <c r="C7697" i="1"/>
  <c r="B7697" i="1"/>
  <c r="A7697" i="1"/>
  <c r="C7696" i="1"/>
  <c r="B7696" i="1"/>
  <c r="A7696" i="1"/>
  <c r="C7695" i="1"/>
  <c r="B7695" i="1"/>
  <c r="A7695" i="1"/>
  <c r="C7694" i="1"/>
  <c r="B7694" i="1"/>
  <c r="A7694" i="1"/>
  <c r="C7693" i="1"/>
  <c r="B7693" i="1"/>
  <c r="A7693" i="1"/>
  <c r="C7692" i="1"/>
  <c r="B7692" i="1"/>
  <c r="A7692" i="1"/>
  <c r="C7691" i="1"/>
  <c r="B7691" i="1"/>
  <c r="A7691" i="1"/>
  <c r="C7690" i="1"/>
  <c r="B7690" i="1"/>
  <c r="A7690" i="1"/>
  <c r="C7689" i="1"/>
  <c r="B7689" i="1"/>
  <c r="A7689" i="1"/>
  <c r="C7688" i="1"/>
  <c r="B7688" i="1"/>
  <c r="A7688" i="1"/>
  <c r="C7687" i="1"/>
  <c r="B7687" i="1"/>
  <c r="A7687" i="1"/>
  <c r="C7686" i="1"/>
  <c r="B7686" i="1"/>
  <c r="A7686" i="1"/>
  <c r="C7685" i="1"/>
  <c r="B7685" i="1"/>
  <c r="A7685" i="1"/>
  <c r="C7684" i="1"/>
  <c r="B7684" i="1"/>
  <c r="A7684" i="1"/>
  <c r="C7681" i="1"/>
  <c r="B7681" i="1"/>
  <c r="A7681" i="1"/>
  <c r="C7680" i="1"/>
  <c r="B7680" i="1"/>
  <c r="A7680" i="1"/>
  <c r="C7679" i="1"/>
  <c r="B7679" i="1"/>
  <c r="A7679" i="1"/>
  <c r="C7678" i="1"/>
  <c r="B7678" i="1"/>
  <c r="A7678" i="1"/>
  <c r="C7677" i="1"/>
  <c r="B7677" i="1"/>
  <c r="A7677" i="1"/>
  <c r="C7676" i="1"/>
  <c r="B7676" i="1"/>
  <c r="A7676" i="1"/>
  <c r="C7675" i="1"/>
  <c r="B7675" i="1"/>
  <c r="A7675" i="1"/>
  <c r="C7674" i="1"/>
  <c r="B7674" i="1"/>
  <c r="A7674" i="1"/>
  <c r="C7673" i="1"/>
  <c r="B7673" i="1"/>
  <c r="A7673" i="1"/>
  <c r="C7672" i="1"/>
  <c r="B7672" i="1"/>
  <c r="A7672" i="1"/>
  <c r="C7671" i="1"/>
  <c r="B7671" i="1"/>
  <c r="A7671" i="1"/>
  <c r="C7670" i="1"/>
  <c r="B7670" i="1"/>
  <c r="A7670" i="1"/>
  <c r="C7669" i="1"/>
  <c r="B7669" i="1"/>
  <c r="A7669" i="1"/>
  <c r="C7668" i="1"/>
  <c r="B7668" i="1"/>
  <c r="A7668" i="1"/>
  <c r="C7667" i="1"/>
  <c r="B7667" i="1"/>
  <c r="A7667" i="1"/>
  <c r="C7666" i="1"/>
  <c r="B7666" i="1"/>
  <c r="A7666" i="1"/>
  <c r="C7793" i="1"/>
  <c r="B7793" i="1"/>
  <c r="A7793" i="1"/>
  <c r="C7792" i="1"/>
  <c r="B7792" i="1"/>
  <c r="A7792" i="1"/>
  <c r="C7791" i="1"/>
  <c r="B7791" i="1"/>
  <c r="A7791" i="1"/>
  <c r="C7790" i="1"/>
  <c r="B7790" i="1"/>
  <c r="A7790" i="1"/>
  <c r="C7778" i="1"/>
  <c r="B7778" i="1"/>
  <c r="A7778" i="1"/>
  <c r="C7777" i="1"/>
  <c r="B7777" i="1"/>
  <c r="A7777" i="1"/>
  <c r="C7776" i="1"/>
  <c r="B7776" i="1"/>
  <c r="A7776" i="1"/>
  <c r="C7795" i="1"/>
  <c r="B7795" i="1"/>
  <c r="A7795" i="1"/>
  <c r="C7794" i="1"/>
  <c r="B7794" i="1"/>
  <c r="A7794" i="1"/>
  <c r="C7789" i="1"/>
  <c r="B7789" i="1"/>
  <c r="A7789" i="1"/>
  <c r="C7788" i="1"/>
  <c r="B7788" i="1"/>
  <c r="A7788" i="1"/>
  <c r="C7787" i="1"/>
  <c r="B7787" i="1"/>
  <c r="A7787" i="1"/>
  <c r="C7786" i="1"/>
  <c r="B7786" i="1"/>
  <c r="A7786" i="1"/>
  <c r="C7785" i="1"/>
  <c r="B7785" i="1"/>
  <c r="A7785" i="1"/>
  <c r="C7784" i="1"/>
  <c r="B7784" i="1"/>
  <c r="A7784" i="1"/>
  <c r="C7783" i="1"/>
  <c r="B7783" i="1"/>
  <c r="A7783" i="1"/>
  <c r="C7782" i="1"/>
  <c r="B7782" i="1"/>
  <c r="A7782" i="1"/>
  <c r="C7781" i="1"/>
  <c r="B7781" i="1"/>
  <c r="A7781" i="1"/>
  <c r="C7780" i="1"/>
  <c r="B7780" i="1"/>
  <c r="A7780" i="1"/>
  <c r="C7779" i="1"/>
  <c r="B7779" i="1"/>
  <c r="A7779" i="1"/>
  <c r="C7775" i="1"/>
  <c r="B7775" i="1"/>
  <c r="A7775" i="1"/>
  <c r="C7774" i="1"/>
  <c r="B7774" i="1"/>
  <c r="A7774" i="1"/>
  <c r="C7773" i="1"/>
  <c r="B7773" i="1"/>
  <c r="A7773" i="1"/>
  <c r="C7772" i="1"/>
  <c r="B7772" i="1"/>
  <c r="A7772" i="1"/>
  <c r="C7771" i="1"/>
  <c r="B7771" i="1"/>
  <c r="A7771" i="1"/>
  <c r="C7770" i="1"/>
  <c r="B7770" i="1"/>
  <c r="A7770" i="1"/>
  <c r="C7769" i="1"/>
  <c r="B7769" i="1"/>
  <c r="A7769" i="1"/>
  <c r="C7768" i="1"/>
  <c r="B7768" i="1"/>
  <c r="A7768" i="1"/>
  <c r="C7767" i="1"/>
  <c r="B7767" i="1"/>
  <c r="A7767" i="1"/>
  <c r="C7766" i="1"/>
  <c r="B7766" i="1"/>
  <c r="A7766" i="1"/>
  <c r="C7895" i="1"/>
  <c r="B7895" i="1"/>
  <c r="A7895" i="1"/>
  <c r="C7893" i="1"/>
  <c r="B7893" i="1"/>
  <c r="A7893" i="1"/>
  <c r="C7891" i="1"/>
  <c r="B7891" i="1"/>
  <c r="A7891" i="1"/>
  <c r="C7890" i="1"/>
  <c r="B7890" i="1"/>
  <c r="A7890" i="1"/>
  <c r="C7888" i="1"/>
  <c r="B7888" i="1"/>
  <c r="A7888" i="1"/>
  <c r="C7887" i="1"/>
  <c r="B7887" i="1"/>
  <c r="A7887" i="1"/>
  <c r="C7886" i="1"/>
  <c r="B7886" i="1"/>
  <c r="A7886" i="1"/>
  <c r="C7885" i="1"/>
  <c r="B7885" i="1"/>
  <c r="A7885" i="1"/>
  <c r="C7884" i="1"/>
  <c r="B7884" i="1"/>
  <c r="A7884" i="1"/>
  <c r="C7883" i="1"/>
  <c r="B7883" i="1"/>
  <c r="A7883" i="1"/>
  <c r="C7882" i="1"/>
  <c r="B7882" i="1"/>
  <c r="A7882" i="1"/>
  <c r="C7881" i="1"/>
  <c r="B7881" i="1"/>
  <c r="A7881" i="1"/>
  <c r="C7871" i="1"/>
  <c r="B7871" i="1"/>
  <c r="A7871" i="1"/>
  <c r="C7870" i="1"/>
  <c r="B7870" i="1"/>
  <c r="A7870" i="1"/>
  <c r="C7869" i="1"/>
  <c r="B7869" i="1"/>
  <c r="A7869" i="1"/>
  <c r="C7868" i="1"/>
  <c r="B7868" i="1"/>
  <c r="A7868" i="1"/>
  <c r="C7867" i="1"/>
  <c r="B7867" i="1"/>
  <c r="A7867" i="1"/>
  <c r="C7866" i="1"/>
  <c r="B7866" i="1"/>
  <c r="A7866" i="1"/>
  <c r="C7865" i="1"/>
  <c r="B7865" i="1"/>
  <c r="A7865" i="1"/>
  <c r="C7864" i="1"/>
  <c r="B7864" i="1"/>
  <c r="A7864" i="1"/>
  <c r="C7863" i="1"/>
  <c r="B7863" i="1"/>
  <c r="A7863" i="1"/>
  <c r="C7862" i="1"/>
  <c r="B7862" i="1"/>
  <c r="A7862" i="1"/>
  <c r="C7861" i="1"/>
  <c r="B7861" i="1"/>
  <c r="A7861" i="1"/>
  <c r="C7860" i="1"/>
  <c r="B7860" i="1"/>
  <c r="A7860" i="1"/>
  <c r="C7859" i="1"/>
  <c r="B7859" i="1"/>
  <c r="A7859" i="1"/>
  <c r="C7858" i="1"/>
  <c r="B7858" i="1"/>
  <c r="A7858" i="1"/>
  <c r="C7857" i="1"/>
  <c r="B7857" i="1"/>
  <c r="A7857" i="1"/>
  <c r="C7856" i="1"/>
  <c r="B7856" i="1"/>
  <c r="A7856" i="1"/>
  <c r="C7839" i="1"/>
  <c r="B7839" i="1"/>
  <c r="A7839" i="1"/>
  <c r="C7838" i="1"/>
  <c r="B7838" i="1"/>
  <c r="A7838" i="1"/>
  <c r="C7837" i="1"/>
  <c r="B7837" i="1"/>
  <c r="A7837" i="1"/>
  <c r="C7836" i="1"/>
  <c r="B7836" i="1"/>
  <c r="A7836" i="1"/>
  <c r="C7835" i="1"/>
  <c r="B7835" i="1"/>
  <c r="A7835" i="1"/>
  <c r="C7834" i="1"/>
  <c r="B7834" i="1"/>
  <c r="A7834" i="1"/>
  <c r="C7833" i="1"/>
  <c r="B7833" i="1"/>
  <c r="A7833" i="1"/>
  <c r="C7832" i="1"/>
  <c r="B7832" i="1"/>
  <c r="A7832" i="1"/>
  <c r="C7831" i="1"/>
  <c r="B7831" i="1"/>
  <c r="A7831" i="1"/>
  <c r="C7830" i="1"/>
  <c r="B7830" i="1"/>
  <c r="A7830" i="1"/>
  <c r="C7829" i="1"/>
  <c r="B7829" i="1"/>
  <c r="A7829" i="1"/>
  <c r="C7828" i="1"/>
  <c r="B7828" i="1"/>
  <c r="A7828" i="1"/>
  <c r="C7827" i="1"/>
  <c r="B7827" i="1"/>
  <c r="A7827" i="1"/>
  <c r="C7826" i="1"/>
  <c r="B7826" i="1"/>
  <c r="A7826" i="1"/>
  <c r="C7825" i="1"/>
  <c r="B7825" i="1"/>
  <c r="A7825" i="1"/>
  <c r="C7824" i="1"/>
  <c r="B7824" i="1"/>
  <c r="A7824" i="1"/>
  <c r="C7823" i="1"/>
  <c r="B7823" i="1"/>
  <c r="A7823" i="1"/>
  <c r="C7822" i="1"/>
  <c r="B7822" i="1"/>
  <c r="A7822" i="1"/>
  <c r="C7821" i="1"/>
  <c r="B7821" i="1"/>
  <c r="A7821" i="1"/>
  <c r="C7806" i="1"/>
  <c r="B7806" i="1"/>
  <c r="A7806" i="1"/>
  <c r="C7805" i="1"/>
  <c r="B7805" i="1"/>
  <c r="A7805" i="1"/>
  <c r="C7799" i="1"/>
  <c r="B7799" i="1"/>
  <c r="A7799" i="1"/>
  <c r="C7894" i="1"/>
  <c r="B7894" i="1"/>
  <c r="A7894" i="1"/>
  <c r="C7892" i="1"/>
  <c r="B7892" i="1"/>
  <c r="A7892" i="1"/>
  <c r="C7889" i="1"/>
  <c r="B7889" i="1"/>
  <c r="A7889" i="1"/>
  <c r="C7880" i="1"/>
  <c r="B7880" i="1"/>
  <c r="A7880" i="1"/>
  <c r="C7879" i="1"/>
  <c r="B7879" i="1"/>
  <c r="A7879" i="1"/>
  <c r="C7878" i="1"/>
  <c r="B7878" i="1"/>
  <c r="A7878" i="1"/>
  <c r="C7877" i="1"/>
  <c r="B7877" i="1"/>
  <c r="A7877" i="1"/>
  <c r="C7876" i="1"/>
  <c r="B7876" i="1"/>
  <c r="A7876" i="1"/>
  <c r="C7875" i="1"/>
  <c r="B7875" i="1"/>
  <c r="A7875" i="1"/>
  <c r="C7874" i="1"/>
  <c r="B7874" i="1"/>
  <c r="A7874" i="1"/>
  <c r="C7873" i="1"/>
  <c r="B7873" i="1"/>
  <c r="A7873" i="1"/>
  <c r="C7872" i="1"/>
  <c r="B7872" i="1"/>
  <c r="A7872" i="1"/>
  <c r="C7855" i="1"/>
  <c r="B7855" i="1"/>
  <c r="A7855" i="1"/>
  <c r="C7854" i="1"/>
  <c r="B7854" i="1"/>
  <c r="A7854" i="1"/>
  <c r="C7853" i="1"/>
  <c r="B7853" i="1"/>
  <c r="A7853" i="1"/>
  <c r="C7852" i="1"/>
  <c r="B7852" i="1"/>
  <c r="A7852" i="1"/>
  <c r="C7851" i="1"/>
  <c r="B7851" i="1"/>
  <c r="A7851" i="1"/>
  <c r="C7850" i="1"/>
  <c r="B7850" i="1"/>
  <c r="A7850" i="1"/>
  <c r="C7849" i="1"/>
  <c r="B7849" i="1"/>
  <c r="A7849" i="1"/>
  <c r="C7848" i="1"/>
  <c r="B7848" i="1"/>
  <c r="A7848" i="1"/>
  <c r="C7847" i="1"/>
  <c r="B7847" i="1"/>
  <c r="A7847" i="1"/>
  <c r="C7846" i="1"/>
  <c r="B7846" i="1"/>
  <c r="A7846" i="1"/>
  <c r="C7845" i="1"/>
  <c r="B7845" i="1"/>
  <c r="A7845" i="1"/>
  <c r="C7844" i="1"/>
  <c r="B7844" i="1"/>
  <c r="A7844" i="1"/>
  <c r="C7843" i="1"/>
  <c r="B7843" i="1"/>
  <c r="A7843" i="1"/>
  <c r="C7842" i="1"/>
  <c r="B7842" i="1"/>
  <c r="A7842" i="1"/>
  <c r="C7841" i="1"/>
  <c r="B7841" i="1"/>
  <c r="A7841" i="1"/>
  <c r="C7840" i="1"/>
  <c r="B7840" i="1"/>
  <c r="A7840" i="1"/>
  <c r="C7820" i="1"/>
  <c r="B7820" i="1"/>
  <c r="A7820" i="1"/>
  <c r="C7819" i="1"/>
  <c r="B7819" i="1"/>
  <c r="A7819" i="1"/>
  <c r="C7818" i="1"/>
  <c r="B7818" i="1"/>
  <c r="A7818" i="1"/>
  <c r="C7817" i="1"/>
  <c r="B7817" i="1"/>
  <c r="A7817" i="1"/>
  <c r="C7816" i="1"/>
  <c r="B7816" i="1"/>
  <c r="A7816" i="1"/>
  <c r="C7815" i="1"/>
  <c r="B7815" i="1"/>
  <c r="A7815" i="1"/>
  <c r="C7814" i="1"/>
  <c r="B7814" i="1"/>
  <c r="A7814" i="1"/>
  <c r="C7813" i="1"/>
  <c r="B7813" i="1"/>
  <c r="A7813" i="1"/>
  <c r="C7812" i="1"/>
  <c r="B7812" i="1"/>
  <c r="A7812" i="1"/>
  <c r="C7811" i="1"/>
  <c r="B7811" i="1"/>
  <c r="A7811" i="1"/>
  <c r="C7810" i="1"/>
  <c r="B7810" i="1"/>
  <c r="A7810" i="1"/>
  <c r="C7809" i="1"/>
  <c r="B7809" i="1"/>
  <c r="A7809" i="1"/>
  <c r="C7808" i="1"/>
  <c r="B7808" i="1"/>
  <c r="A7808" i="1"/>
  <c r="C7807" i="1"/>
  <c r="B7807" i="1"/>
  <c r="A7807" i="1"/>
  <c r="C7804" i="1"/>
  <c r="B7804" i="1"/>
  <c r="A7804" i="1"/>
  <c r="C7803" i="1"/>
  <c r="B7803" i="1"/>
  <c r="A7803" i="1"/>
  <c r="C7802" i="1"/>
  <c r="B7802" i="1"/>
  <c r="A7802" i="1"/>
  <c r="C7801" i="1"/>
  <c r="B7801" i="1"/>
  <c r="A7801" i="1"/>
  <c r="C7800" i="1"/>
  <c r="B7800" i="1"/>
  <c r="A7800" i="1"/>
  <c r="C7798" i="1"/>
  <c r="B7798" i="1"/>
  <c r="A7798" i="1"/>
  <c r="C7797" i="1"/>
  <c r="B7797" i="1"/>
  <c r="A7797" i="1"/>
  <c r="C7796" i="1"/>
  <c r="B7796" i="1"/>
  <c r="A7796" i="1"/>
  <c r="C7945" i="1"/>
  <c r="B7945" i="1"/>
  <c r="A7945" i="1"/>
  <c r="C7944" i="1"/>
  <c r="B7944" i="1"/>
  <c r="A7944" i="1"/>
  <c r="C7943" i="1"/>
  <c r="B7943" i="1"/>
  <c r="A7943" i="1"/>
  <c r="C7942" i="1"/>
  <c r="B7942" i="1"/>
  <c r="A7942" i="1"/>
  <c r="C7941" i="1"/>
  <c r="B7941" i="1"/>
  <c r="A7941" i="1"/>
  <c r="C7940" i="1"/>
  <c r="B7940" i="1"/>
  <c r="A7940" i="1"/>
  <c r="C7939" i="1"/>
  <c r="B7939" i="1"/>
  <c r="A7939" i="1"/>
  <c r="C7938" i="1"/>
  <c r="B7938" i="1"/>
  <c r="A7938" i="1"/>
  <c r="C7937" i="1"/>
  <c r="B7937" i="1"/>
  <c r="A7937" i="1"/>
  <c r="C7936" i="1"/>
  <c r="B7936" i="1"/>
  <c r="A7936" i="1"/>
  <c r="C7935" i="1"/>
  <c r="B7935" i="1"/>
  <c r="A7935" i="1"/>
  <c r="C7934" i="1"/>
  <c r="B7934" i="1"/>
  <c r="A7934" i="1"/>
  <c r="C7933" i="1"/>
  <c r="B7933" i="1"/>
  <c r="A7933" i="1"/>
  <c r="C7932" i="1"/>
  <c r="B7932" i="1"/>
  <c r="A7932" i="1"/>
  <c r="C7931" i="1"/>
  <c r="B7931" i="1"/>
  <c r="A7931" i="1"/>
  <c r="C7930" i="1"/>
  <c r="B7930" i="1"/>
  <c r="A7930" i="1"/>
  <c r="C7929" i="1"/>
  <c r="B7929" i="1"/>
  <c r="A7929" i="1"/>
  <c r="C7928" i="1"/>
  <c r="B7928" i="1"/>
  <c r="A7928" i="1"/>
  <c r="C7927" i="1"/>
  <c r="B7927" i="1"/>
  <c r="A7927" i="1"/>
  <c r="C7926" i="1"/>
  <c r="B7926" i="1"/>
  <c r="A7926" i="1"/>
  <c r="C7925" i="1"/>
  <c r="B7925" i="1"/>
  <c r="A7925" i="1"/>
  <c r="C7924" i="1"/>
  <c r="B7924" i="1"/>
  <c r="A7924" i="1"/>
  <c r="C7923" i="1"/>
  <c r="B7923" i="1"/>
  <c r="A7923" i="1"/>
  <c r="C7922" i="1"/>
  <c r="B7922" i="1"/>
  <c r="A7922" i="1"/>
  <c r="C7921" i="1"/>
  <c r="B7921" i="1"/>
  <c r="A7921" i="1"/>
  <c r="C7920" i="1"/>
  <c r="B7920" i="1"/>
  <c r="A7920" i="1"/>
  <c r="C7919" i="1"/>
  <c r="B7919" i="1"/>
  <c r="A7919" i="1"/>
  <c r="C7918" i="1"/>
  <c r="B7918" i="1"/>
  <c r="A7918" i="1"/>
  <c r="C7917" i="1"/>
  <c r="B7917" i="1"/>
  <c r="A7917" i="1"/>
  <c r="C7916" i="1"/>
  <c r="B7916" i="1"/>
  <c r="A7916" i="1"/>
  <c r="C7915" i="1"/>
  <c r="B7915" i="1"/>
  <c r="A7915" i="1"/>
  <c r="C7914" i="1"/>
  <c r="B7914" i="1"/>
  <c r="A7914" i="1"/>
  <c r="C7913" i="1"/>
  <c r="B7913" i="1"/>
  <c r="A7913" i="1"/>
  <c r="C7912" i="1"/>
  <c r="B7912" i="1"/>
  <c r="A7912" i="1"/>
  <c r="C7911" i="1"/>
  <c r="B7911" i="1"/>
  <c r="A7911" i="1"/>
  <c r="C7910" i="1"/>
  <c r="B7910" i="1"/>
  <c r="A7910" i="1"/>
  <c r="C7909" i="1"/>
  <c r="B7909" i="1"/>
  <c r="A7909" i="1"/>
  <c r="C7908" i="1"/>
  <c r="B7908" i="1"/>
  <c r="A7908" i="1"/>
  <c r="C7907" i="1"/>
  <c r="B7907" i="1"/>
  <c r="A7907" i="1"/>
  <c r="C7906" i="1"/>
  <c r="B7906" i="1"/>
  <c r="A7906" i="1"/>
  <c r="C7905" i="1"/>
  <c r="B7905" i="1"/>
  <c r="A7905" i="1"/>
  <c r="C7904" i="1"/>
  <c r="B7904" i="1"/>
  <c r="A7904" i="1"/>
  <c r="C7903" i="1"/>
  <c r="B7903" i="1"/>
  <c r="A7903" i="1"/>
  <c r="C7902" i="1"/>
  <c r="B7902" i="1"/>
  <c r="A7902" i="1"/>
  <c r="C7901" i="1"/>
  <c r="B7901" i="1"/>
  <c r="A7901" i="1"/>
  <c r="C7900" i="1"/>
  <c r="B7900" i="1"/>
  <c r="A7900" i="1"/>
  <c r="C7899" i="1"/>
  <c r="B7899" i="1"/>
  <c r="A7899" i="1"/>
  <c r="C7898" i="1"/>
  <c r="B7898" i="1"/>
  <c r="A7898" i="1"/>
  <c r="C7897" i="1"/>
  <c r="B7897" i="1"/>
  <c r="A7897" i="1"/>
  <c r="C7896" i="1"/>
  <c r="B7896" i="1"/>
  <c r="A7896" i="1"/>
  <c r="C7415" i="1"/>
  <c r="B7415" i="1"/>
  <c r="A7415" i="1"/>
  <c r="C7414" i="1"/>
  <c r="B7414" i="1"/>
  <c r="A7414" i="1"/>
  <c r="C7410" i="1"/>
  <c r="B7410" i="1"/>
  <c r="A7410" i="1"/>
  <c r="C7409" i="1"/>
  <c r="B7409" i="1"/>
  <c r="A7409" i="1"/>
  <c r="C7408" i="1"/>
  <c r="B7408" i="1"/>
  <c r="A7408" i="1"/>
  <c r="C7407" i="1"/>
  <c r="B7407" i="1"/>
  <c r="A7407" i="1"/>
  <c r="C7406" i="1"/>
  <c r="B7406" i="1"/>
  <c r="A7406" i="1"/>
  <c r="C7405" i="1"/>
  <c r="B7405" i="1"/>
  <c r="A7405" i="1"/>
  <c r="C7404" i="1"/>
  <c r="B7404" i="1"/>
  <c r="A7404" i="1"/>
  <c r="C7403" i="1"/>
  <c r="B7403" i="1"/>
  <c r="A7403" i="1"/>
  <c r="C7402" i="1"/>
  <c r="B7402" i="1"/>
  <c r="A7402" i="1"/>
  <c r="C7401" i="1"/>
  <c r="B7401" i="1"/>
  <c r="A7401" i="1"/>
  <c r="C7400" i="1"/>
  <c r="B7400" i="1"/>
  <c r="A7400" i="1"/>
  <c r="C7392" i="1"/>
  <c r="B7392" i="1"/>
  <c r="A7392" i="1"/>
  <c r="C7391" i="1"/>
  <c r="B7391" i="1"/>
  <c r="A7391" i="1"/>
  <c r="C7390" i="1"/>
  <c r="B7390" i="1"/>
  <c r="A7390" i="1"/>
  <c r="C7389" i="1"/>
  <c r="B7389" i="1"/>
  <c r="A7389" i="1"/>
  <c r="C7388" i="1"/>
  <c r="B7388" i="1"/>
  <c r="A7388" i="1"/>
  <c r="C7387" i="1"/>
  <c r="B7387" i="1"/>
  <c r="A7387" i="1"/>
  <c r="C7386" i="1"/>
  <c r="B7386" i="1"/>
  <c r="A7386" i="1"/>
  <c r="C7385" i="1"/>
  <c r="B7385" i="1"/>
  <c r="A7385" i="1"/>
  <c r="C7384" i="1"/>
  <c r="B7384" i="1"/>
  <c r="A7384" i="1"/>
  <c r="C7383" i="1"/>
  <c r="B7383" i="1"/>
  <c r="A7383" i="1"/>
  <c r="C7382" i="1"/>
  <c r="B7382" i="1"/>
  <c r="A7382" i="1"/>
  <c r="C7381" i="1"/>
  <c r="B7381" i="1"/>
  <c r="A7381" i="1"/>
  <c r="C7380" i="1"/>
  <c r="B7380" i="1"/>
  <c r="A7380" i="1"/>
  <c r="C7379" i="1"/>
  <c r="B7379" i="1"/>
  <c r="A7379" i="1"/>
  <c r="C7378" i="1"/>
  <c r="B7378" i="1"/>
  <c r="A7378" i="1"/>
  <c r="C7377" i="1"/>
  <c r="B7377" i="1"/>
  <c r="A7377" i="1"/>
  <c r="C7363" i="1"/>
  <c r="B7363" i="1"/>
  <c r="A7363" i="1"/>
  <c r="C7362" i="1"/>
  <c r="B7362" i="1"/>
  <c r="A7362" i="1"/>
  <c r="C7361" i="1"/>
  <c r="B7361" i="1"/>
  <c r="A7361" i="1"/>
  <c r="C7360" i="1"/>
  <c r="B7360" i="1"/>
  <c r="A7360" i="1"/>
  <c r="C7359" i="1"/>
  <c r="B7359" i="1"/>
  <c r="A7359" i="1"/>
  <c r="C7358" i="1"/>
  <c r="B7358" i="1"/>
  <c r="A7358" i="1"/>
  <c r="C7357" i="1"/>
  <c r="B7357" i="1"/>
  <c r="A7357" i="1"/>
  <c r="C7356" i="1"/>
  <c r="B7356" i="1"/>
  <c r="A7356" i="1"/>
  <c r="C7355" i="1"/>
  <c r="B7355" i="1"/>
  <c r="A7355" i="1"/>
  <c r="C7354" i="1"/>
  <c r="B7354" i="1"/>
  <c r="A7354" i="1"/>
  <c r="C7353" i="1"/>
  <c r="B7353" i="1"/>
  <c r="A7353" i="1"/>
  <c r="C7352" i="1"/>
  <c r="B7352" i="1"/>
  <c r="A7352" i="1"/>
  <c r="C7351" i="1"/>
  <c r="B7351" i="1"/>
  <c r="A7351" i="1"/>
  <c r="C7350" i="1"/>
  <c r="B7350" i="1"/>
  <c r="A7350" i="1"/>
  <c r="C7349" i="1"/>
  <c r="B7349" i="1"/>
  <c r="A7349" i="1"/>
  <c r="C7348" i="1"/>
  <c r="B7348" i="1"/>
  <c r="A7348" i="1"/>
  <c r="C7347" i="1"/>
  <c r="B7347" i="1"/>
  <c r="A7347" i="1"/>
  <c r="C7346" i="1"/>
  <c r="B7346" i="1"/>
  <c r="A7346" i="1"/>
  <c r="C7345" i="1"/>
  <c r="B7345" i="1"/>
  <c r="A7345" i="1"/>
  <c r="C7325" i="1"/>
  <c r="B7325" i="1"/>
  <c r="A7325" i="1"/>
  <c r="C7316" i="1"/>
  <c r="B7316" i="1"/>
  <c r="A7316" i="1"/>
  <c r="C7413" i="1"/>
  <c r="B7413" i="1"/>
  <c r="A7413" i="1"/>
  <c r="C7412" i="1"/>
  <c r="B7412" i="1"/>
  <c r="A7412" i="1"/>
  <c r="C7411" i="1"/>
  <c r="B7411" i="1"/>
  <c r="A7411" i="1"/>
  <c r="C7399" i="1"/>
  <c r="B7399" i="1"/>
  <c r="A7399" i="1"/>
  <c r="C7398" i="1"/>
  <c r="B7398" i="1"/>
  <c r="A7398" i="1"/>
  <c r="C7397" i="1"/>
  <c r="B7397" i="1"/>
  <c r="A7397" i="1"/>
  <c r="C7396" i="1"/>
  <c r="B7396" i="1"/>
  <c r="A7396" i="1"/>
  <c r="C7395" i="1"/>
  <c r="B7395" i="1"/>
  <c r="A7395" i="1"/>
  <c r="C7394" i="1"/>
  <c r="B7394" i="1"/>
  <c r="A7394" i="1"/>
  <c r="C7393" i="1"/>
  <c r="B7393" i="1"/>
  <c r="A7393" i="1"/>
  <c r="C7376" i="1"/>
  <c r="B7376" i="1"/>
  <c r="A7376" i="1"/>
  <c r="C7375" i="1"/>
  <c r="B7375" i="1"/>
  <c r="A7375" i="1"/>
  <c r="C7374" i="1"/>
  <c r="B7374" i="1"/>
  <c r="A7374" i="1"/>
  <c r="C7373" i="1"/>
  <c r="B7373" i="1"/>
  <c r="A7373" i="1"/>
  <c r="C7372" i="1"/>
  <c r="B7372" i="1"/>
  <c r="A7372" i="1"/>
  <c r="C7371" i="1"/>
  <c r="B7371" i="1"/>
  <c r="A7371" i="1"/>
  <c r="C7370" i="1"/>
  <c r="B7370" i="1"/>
  <c r="A7370" i="1"/>
  <c r="C7369" i="1"/>
  <c r="B7369" i="1"/>
  <c r="A7369" i="1"/>
  <c r="C7368" i="1"/>
  <c r="B7368" i="1"/>
  <c r="A7368" i="1"/>
  <c r="C7367" i="1"/>
  <c r="B7367" i="1"/>
  <c r="A7367" i="1"/>
  <c r="C7366" i="1"/>
  <c r="B7366" i="1"/>
  <c r="A7366" i="1"/>
  <c r="C7365" i="1"/>
  <c r="B7365" i="1"/>
  <c r="A7365" i="1"/>
  <c r="C7364" i="1"/>
  <c r="B7364" i="1"/>
  <c r="A7364" i="1"/>
  <c r="C7344" i="1"/>
  <c r="B7344" i="1"/>
  <c r="A7344" i="1"/>
  <c r="C7343" i="1"/>
  <c r="B7343" i="1"/>
  <c r="A7343" i="1"/>
  <c r="C7342" i="1"/>
  <c r="B7342" i="1"/>
  <c r="A7342" i="1"/>
  <c r="C7341" i="1"/>
  <c r="B7341" i="1"/>
  <c r="A7341" i="1"/>
  <c r="C7340" i="1"/>
  <c r="B7340" i="1"/>
  <c r="A7340" i="1"/>
  <c r="C7339" i="1"/>
  <c r="B7339" i="1"/>
  <c r="A7339" i="1"/>
  <c r="C7338" i="1"/>
  <c r="B7338" i="1"/>
  <c r="A7338" i="1"/>
  <c r="C7337" i="1"/>
  <c r="B7337" i="1"/>
  <c r="A7337" i="1"/>
  <c r="C7336" i="1"/>
  <c r="B7336" i="1"/>
  <c r="A7336" i="1"/>
  <c r="C7335" i="1"/>
  <c r="B7335" i="1"/>
  <c r="A7335" i="1"/>
  <c r="C7334" i="1"/>
  <c r="B7334" i="1"/>
  <c r="A7334" i="1"/>
  <c r="C7333" i="1"/>
  <c r="B7333" i="1"/>
  <c r="A7333" i="1"/>
  <c r="C7332" i="1"/>
  <c r="B7332" i="1"/>
  <c r="A7332" i="1"/>
  <c r="C7331" i="1"/>
  <c r="B7331" i="1"/>
  <c r="A7331" i="1"/>
  <c r="C7330" i="1"/>
  <c r="B7330" i="1"/>
  <c r="A7330" i="1"/>
  <c r="C7329" i="1"/>
  <c r="B7329" i="1"/>
  <c r="A7329" i="1"/>
  <c r="C7328" i="1"/>
  <c r="B7328" i="1"/>
  <c r="A7328" i="1"/>
  <c r="C7327" i="1"/>
  <c r="B7327" i="1"/>
  <c r="A7327" i="1"/>
  <c r="C7326" i="1"/>
  <c r="B7326" i="1"/>
  <c r="A7326" i="1"/>
  <c r="C7324" i="1"/>
  <c r="B7324" i="1"/>
  <c r="A7324" i="1"/>
  <c r="C7323" i="1"/>
  <c r="B7323" i="1"/>
  <c r="A7323" i="1"/>
  <c r="C7322" i="1"/>
  <c r="B7322" i="1"/>
  <c r="A7322" i="1"/>
  <c r="C7321" i="1"/>
  <c r="B7321" i="1"/>
  <c r="A7321" i="1"/>
  <c r="C7320" i="1"/>
  <c r="B7320" i="1"/>
  <c r="A7320" i="1"/>
  <c r="C7319" i="1"/>
  <c r="B7319" i="1"/>
  <c r="A7319" i="1"/>
  <c r="C7318" i="1"/>
  <c r="B7318" i="1"/>
  <c r="A7318" i="1"/>
  <c r="C7317" i="1"/>
  <c r="B7317" i="1"/>
  <c r="A7317" i="1"/>
  <c r="C7613" i="1"/>
  <c r="B7613" i="1"/>
  <c r="A7613" i="1"/>
  <c r="C7611" i="1"/>
  <c r="B7611" i="1"/>
  <c r="A7611" i="1"/>
  <c r="C7610" i="1"/>
  <c r="B7610" i="1"/>
  <c r="A7610" i="1"/>
  <c r="C7609" i="1"/>
  <c r="B7609" i="1"/>
  <c r="A7609" i="1"/>
  <c r="C7608" i="1"/>
  <c r="B7608" i="1"/>
  <c r="A7608" i="1"/>
  <c r="C7607" i="1"/>
  <c r="B7607" i="1"/>
  <c r="A7607" i="1"/>
  <c r="C7606" i="1"/>
  <c r="B7606" i="1"/>
  <c r="A7606" i="1"/>
  <c r="C7605" i="1"/>
  <c r="B7605" i="1"/>
  <c r="A7605" i="1"/>
  <c r="C7604" i="1"/>
  <c r="B7604" i="1"/>
  <c r="A7604" i="1"/>
  <c r="C7594" i="1"/>
  <c r="B7594" i="1"/>
  <c r="A7594" i="1"/>
  <c r="C7593" i="1"/>
  <c r="B7593" i="1"/>
  <c r="A7593" i="1"/>
  <c r="C7592" i="1"/>
  <c r="B7592" i="1"/>
  <c r="A7592" i="1"/>
  <c r="C7591" i="1"/>
  <c r="B7591" i="1"/>
  <c r="A7591" i="1"/>
  <c r="C7590" i="1"/>
  <c r="B7590" i="1"/>
  <c r="A7590" i="1"/>
  <c r="C7589" i="1"/>
  <c r="B7589" i="1"/>
  <c r="A7589" i="1"/>
  <c r="C7588" i="1"/>
  <c r="B7588" i="1"/>
  <c r="A7588" i="1"/>
  <c r="C7587" i="1"/>
  <c r="B7587" i="1"/>
  <c r="A7587" i="1"/>
  <c r="C7586" i="1"/>
  <c r="B7586" i="1"/>
  <c r="A7586" i="1"/>
  <c r="C7585" i="1"/>
  <c r="B7585" i="1"/>
  <c r="A7585" i="1"/>
  <c r="C7584" i="1"/>
  <c r="B7584" i="1"/>
  <c r="A7584" i="1"/>
  <c r="C7583" i="1"/>
  <c r="B7583" i="1"/>
  <c r="A7583" i="1"/>
  <c r="C7582" i="1"/>
  <c r="B7582" i="1"/>
  <c r="A7582" i="1"/>
  <c r="C7581" i="1"/>
  <c r="B7581" i="1"/>
  <c r="A7581" i="1"/>
  <c r="C7580" i="1"/>
  <c r="B7580" i="1"/>
  <c r="A7580" i="1"/>
  <c r="C7579" i="1"/>
  <c r="B7579" i="1"/>
  <c r="A7579" i="1"/>
  <c r="C7578" i="1"/>
  <c r="B7578" i="1"/>
  <c r="A7578" i="1"/>
  <c r="C7577" i="1"/>
  <c r="B7577" i="1"/>
  <c r="A7577" i="1"/>
  <c r="C7557" i="1"/>
  <c r="B7557" i="1"/>
  <c r="A7557" i="1"/>
  <c r="C7556" i="1"/>
  <c r="B7556" i="1"/>
  <c r="A7556" i="1"/>
  <c r="C7555" i="1"/>
  <c r="B7555" i="1"/>
  <c r="A7555" i="1"/>
  <c r="C7554" i="1"/>
  <c r="B7554" i="1"/>
  <c r="A7554" i="1"/>
  <c r="C7553" i="1"/>
  <c r="B7553" i="1"/>
  <c r="A7553" i="1"/>
  <c r="C7552" i="1"/>
  <c r="B7552" i="1"/>
  <c r="A7552" i="1"/>
  <c r="C7551" i="1"/>
  <c r="B7551" i="1"/>
  <c r="A7551" i="1"/>
  <c r="C7550" i="1"/>
  <c r="B7550" i="1"/>
  <c r="A7550" i="1"/>
  <c r="C7549" i="1"/>
  <c r="B7549" i="1"/>
  <c r="A7549" i="1"/>
  <c r="C7548" i="1"/>
  <c r="B7548" i="1"/>
  <c r="A7548" i="1"/>
  <c r="C7547" i="1"/>
  <c r="B7547" i="1"/>
  <c r="A7547" i="1"/>
  <c r="C7546" i="1"/>
  <c r="B7546" i="1"/>
  <c r="A7546" i="1"/>
  <c r="C7545" i="1"/>
  <c r="B7545" i="1"/>
  <c r="A7545" i="1"/>
  <c r="C7544" i="1"/>
  <c r="B7544" i="1"/>
  <c r="A7544" i="1"/>
  <c r="C7543" i="1"/>
  <c r="B7543" i="1"/>
  <c r="A7543" i="1"/>
  <c r="C7542" i="1"/>
  <c r="B7542" i="1"/>
  <c r="A7542" i="1"/>
  <c r="C7541" i="1"/>
  <c r="B7541" i="1"/>
  <c r="A7541" i="1"/>
  <c r="C7540" i="1"/>
  <c r="B7540" i="1"/>
  <c r="A7540" i="1"/>
  <c r="C7539" i="1"/>
  <c r="B7539" i="1"/>
  <c r="A7539" i="1"/>
  <c r="C7523" i="1"/>
  <c r="B7523" i="1"/>
  <c r="A7523" i="1"/>
  <c r="C7522" i="1"/>
  <c r="B7522" i="1"/>
  <c r="A7522" i="1"/>
  <c r="C7521" i="1"/>
  <c r="B7521" i="1"/>
  <c r="A7521" i="1"/>
  <c r="C7520" i="1"/>
  <c r="B7520" i="1"/>
  <c r="A7520" i="1"/>
  <c r="C7615" i="1"/>
  <c r="B7615" i="1"/>
  <c r="A7615" i="1"/>
  <c r="C7614" i="1"/>
  <c r="B7614" i="1"/>
  <c r="A7614" i="1"/>
  <c r="C7612" i="1"/>
  <c r="B7612" i="1"/>
  <c r="A7612" i="1"/>
  <c r="C7603" i="1"/>
  <c r="B7603" i="1"/>
  <c r="A7603" i="1"/>
  <c r="C7602" i="1"/>
  <c r="B7602" i="1"/>
  <c r="A7602" i="1"/>
  <c r="C7601" i="1"/>
  <c r="B7601" i="1"/>
  <c r="A7601" i="1"/>
  <c r="C7600" i="1"/>
  <c r="B7600" i="1"/>
  <c r="A7600" i="1"/>
  <c r="C7599" i="1"/>
  <c r="B7599" i="1"/>
  <c r="A7599" i="1"/>
  <c r="C7598" i="1"/>
  <c r="B7598" i="1"/>
  <c r="A7598" i="1"/>
  <c r="C7597" i="1"/>
  <c r="B7597" i="1"/>
  <c r="A7597" i="1"/>
  <c r="C7596" i="1"/>
  <c r="B7596" i="1"/>
  <c r="A7596" i="1"/>
  <c r="C7595" i="1"/>
  <c r="B7595" i="1"/>
  <c r="A7595" i="1"/>
  <c r="C7576" i="1"/>
  <c r="B7576" i="1"/>
  <c r="A7576" i="1"/>
  <c r="C7575" i="1"/>
  <c r="B7575" i="1"/>
  <c r="A7575" i="1"/>
  <c r="C7574" i="1"/>
  <c r="B7574" i="1"/>
  <c r="A7574" i="1"/>
  <c r="C7573" i="1"/>
  <c r="B7573" i="1"/>
  <c r="A7573" i="1"/>
  <c r="C7572" i="1"/>
  <c r="B7572" i="1"/>
  <c r="A7572" i="1"/>
  <c r="C7571" i="1"/>
  <c r="B7571" i="1"/>
  <c r="A7571" i="1"/>
  <c r="C7570" i="1"/>
  <c r="B7570" i="1"/>
  <c r="A7570" i="1"/>
  <c r="C7569" i="1"/>
  <c r="B7569" i="1"/>
  <c r="A7569" i="1"/>
  <c r="C7568" i="1"/>
  <c r="B7568" i="1"/>
  <c r="A7568" i="1"/>
  <c r="C7567" i="1"/>
  <c r="B7567" i="1"/>
  <c r="A7567" i="1"/>
  <c r="C7566" i="1"/>
  <c r="B7566" i="1"/>
  <c r="A7566" i="1"/>
  <c r="C7565" i="1"/>
  <c r="B7565" i="1"/>
  <c r="A7565" i="1"/>
  <c r="C7564" i="1"/>
  <c r="B7564" i="1"/>
  <c r="A7564" i="1"/>
  <c r="C7563" i="1"/>
  <c r="B7563" i="1"/>
  <c r="A7563" i="1"/>
  <c r="C7562" i="1"/>
  <c r="B7562" i="1"/>
  <c r="A7562" i="1"/>
  <c r="C7561" i="1"/>
  <c r="B7561" i="1"/>
  <c r="A7561" i="1"/>
  <c r="C7560" i="1"/>
  <c r="B7560" i="1"/>
  <c r="A7560" i="1"/>
  <c r="C7559" i="1"/>
  <c r="B7559" i="1"/>
  <c r="A7559" i="1"/>
  <c r="C7558" i="1"/>
  <c r="B7558" i="1"/>
  <c r="A7558" i="1"/>
  <c r="C7538" i="1"/>
  <c r="B7538" i="1"/>
  <c r="A7538" i="1"/>
  <c r="C7537" i="1"/>
  <c r="B7537" i="1"/>
  <c r="A7537" i="1"/>
  <c r="C7536" i="1"/>
  <c r="B7536" i="1"/>
  <c r="A7536" i="1"/>
  <c r="C7535" i="1"/>
  <c r="B7535" i="1"/>
  <c r="A7535" i="1"/>
  <c r="C7534" i="1"/>
  <c r="B7534" i="1"/>
  <c r="A7534" i="1"/>
  <c r="C7533" i="1"/>
  <c r="B7533" i="1"/>
  <c r="A7533" i="1"/>
  <c r="C7532" i="1"/>
  <c r="B7532" i="1"/>
  <c r="A7532" i="1"/>
  <c r="C7531" i="1"/>
  <c r="B7531" i="1"/>
  <c r="A7531" i="1"/>
  <c r="C7530" i="1"/>
  <c r="B7530" i="1"/>
  <c r="A7530" i="1"/>
  <c r="C7529" i="1"/>
  <c r="B7529" i="1"/>
  <c r="A7529" i="1"/>
  <c r="C7528" i="1"/>
  <c r="B7528" i="1"/>
  <c r="A7528" i="1"/>
  <c r="C7527" i="1"/>
  <c r="B7527" i="1"/>
  <c r="A7527" i="1"/>
  <c r="C7526" i="1"/>
  <c r="B7526" i="1"/>
  <c r="A7526" i="1"/>
  <c r="C7525" i="1"/>
  <c r="B7525" i="1"/>
  <c r="A7525" i="1"/>
  <c r="C7524" i="1"/>
  <c r="B7524" i="1"/>
  <c r="A7524" i="1"/>
  <c r="C7519" i="1"/>
  <c r="B7519" i="1"/>
  <c r="A7519" i="1"/>
  <c r="C7518" i="1"/>
  <c r="B7518" i="1"/>
  <c r="A7518" i="1"/>
  <c r="C7517" i="1"/>
  <c r="B7517" i="1"/>
  <c r="A7517" i="1"/>
  <c r="C7516" i="1"/>
  <c r="B7516" i="1"/>
  <c r="A7516" i="1"/>
  <c r="C7513" i="1"/>
  <c r="B7513" i="1"/>
  <c r="A7513" i="1"/>
  <c r="C7510" i="1"/>
  <c r="B7510" i="1"/>
  <c r="A7510" i="1"/>
  <c r="C7509" i="1"/>
  <c r="B7509" i="1"/>
  <c r="A7509" i="1"/>
  <c r="C7508" i="1"/>
  <c r="B7508" i="1"/>
  <c r="A7508" i="1"/>
  <c r="C7507" i="1"/>
  <c r="B7507" i="1"/>
  <c r="A7507" i="1"/>
  <c r="C7506" i="1"/>
  <c r="B7506" i="1"/>
  <c r="A7506" i="1"/>
  <c r="C7505" i="1"/>
  <c r="B7505" i="1"/>
  <c r="A7505" i="1"/>
  <c r="C7504" i="1"/>
  <c r="B7504" i="1"/>
  <c r="A7504" i="1"/>
  <c r="C7503" i="1"/>
  <c r="B7503" i="1"/>
  <c r="A7503" i="1"/>
  <c r="C7502" i="1"/>
  <c r="B7502" i="1"/>
  <c r="A7502" i="1"/>
  <c r="C7490" i="1"/>
  <c r="B7490" i="1"/>
  <c r="A7490" i="1"/>
  <c r="C7489" i="1"/>
  <c r="B7489" i="1"/>
  <c r="A7489" i="1"/>
  <c r="C7488" i="1"/>
  <c r="B7488" i="1"/>
  <c r="A7488" i="1"/>
  <c r="C7487" i="1"/>
  <c r="B7487" i="1"/>
  <c r="A7487" i="1"/>
  <c r="C7486" i="1"/>
  <c r="B7486" i="1"/>
  <c r="A7486" i="1"/>
  <c r="C7485" i="1"/>
  <c r="B7485" i="1"/>
  <c r="A7485" i="1"/>
  <c r="C7484" i="1"/>
  <c r="B7484" i="1"/>
  <c r="A7484" i="1"/>
  <c r="C7483" i="1"/>
  <c r="B7483" i="1"/>
  <c r="A7483" i="1"/>
  <c r="C7482" i="1"/>
  <c r="B7482" i="1"/>
  <c r="A7482" i="1"/>
  <c r="C7481" i="1"/>
  <c r="B7481" i="1"/>
  <c r="A7481" i="1"/>
  <c r="C7480" i="1"/>
  <c r="B7480" i="1"/>
  <c r="A7480" i="1"/>
  <c r="C7479" i="1"/>
  <c r="B7479" i="1"/>
  <c r="A7479" i="1"/>
  <c r="C7478" i="1"/>
  <c r="B7478" i="1"/>
  <c r="A7478" i="1"/>
  <c r="C7477" i="1"/>
  <c r="B7477" i="1"/>
  <c r="A7477" i="1"/>
  <c r="C7476" i="1"/>
  <c r="B7476" i="1"/>
  <c r="A7476" i="1"/>
  <c r="C7475" i="1"/>
  <c r="B7475" i="1"/>
  <c r="A7475" i="1"/>
  <c r="C7456" i="1"/>
  <c r="B7456" i="1"/>
  <c r="A7456" i="1"/>
  <c r="C7455" i="1"/>
  <c r="B7455" i="1"/>
  <c r="A7455" i="1"/>
  <c r="C7454" i="1"/>
  <c r="B7454" i="1"/>
  <c r="A7454" i="1"/>
  <c r="C7453" i="1"/>
  <c r="B7453" i="1"/>
  <c r="A7453" i="1"/>
  <c r="C7452" i="1"/>
  <c r="B7452" i="1"/>
  <c r="A7452" i="1"/>
  <c r="C7451" i="1"/>
  <c r="B7451" i="1"/>
  <c r="A7451" i="1"/>
  <c r="C7450" i="1"/>
  <c r="B7450" i="1"/>
  <c r="A7450" i="1"/>
  <c r="C7449" i="1"/>
  <c r="B7449" i="1"/>
  <c r="A7449" i="1"/>
  <c r="C7448" i="1"/>
  <c r="B7448" i="1"/>
  <c r="A7448" i="1"/>
  <c r="C7447" i="1"/>
  <c r="B7447" i="1"/>
  <c r="A7447" i="1"/>
  <c r="C7446" i="1"/>
  <c r="B7446" i="1"/>
  <c r="A7446" i="1"/>
  <c r="C7445" i="1"/>
  <c r="B7445" i="1"/>
  <c r="A7445" i="1"/>
  <c r="C7444" i="1"/>
  <c r="B7444" i="1"/>
  <c r="A7444" i="1"/>
  <c r="C7443" i="1"/>
  <c r="B7443" i="1"/>
  <c r="A7443" i="1"/>
  <c r="C7442" i="1"/>
  <c r="B7442" i="1"/>
  <c r="A7442" i="1"/>
  <c r="C7425" i="1"/>
  <c r="B7425" i="1"/>
  <c r="A7425" i="1"/>
  <c r="C7424" i="1"/>
  <c r="B7424" i="1"/>
  <c r="A7424" i="1"/>
  <c r="C7423" i="1"/>
  <c r="B7423" i="1"/>
  <c r="A7423" i="1"/>
  <c r="C7422" i="1"/>
  <c r="B7422" i="1"/>
  <c r="A7422" i="1"/>
  <c r="C7421" i="1"/>
  <c r="B7421" i="1"/>
  <c r="A7421" i="1"/>
  <c r="C7420" i="1"/>
  <c r="B7420" i="1"/>
  <c r="A7420" i="1"/>
  <c r="C7419" i="1"/>
  <c r="B7419" i="1"/>
  <c r="A7419" i="1"/>
  <c r="C7418" i="1"/>
  <c r="B7418" i="1"/>
  <c r="A7418" i="1"/>
  <c r="C7416" i="1"/>
  <c r="B7416" i="1"/>
  <c r="A7416" i="1"/>
  <c r="C7515" i="1"/>
  <c r="B7515" i="1"/>
  <c r="A7515" i="1"/>
  <c r="C7514" i="1"/>
  <c r="B7514" i="1"/>
  <c r="A7514" i="1"/>
  <c r="C7512" i="1"/>
  <c r="B7512" i="1"/>
  <c r="A7512" i="1"/>
  <c r="C7511" i="1"/>
  <c r="B7511" i="1"/>
  <c r="A7511" i="1"/>
  <c r="C7501" i="1"/>
  <c r="B7501" i="1"/>
  <c r="A7501" i="1"/>
  <c r="C7500" i="1"/>
  <c r="B7500" i="1"/>
  <c r="A7500" i="1"/>
  <c r="C7499" i="1"/>
  <c r="B7499" i="1"/>
  <c r="A7499" i="1"/>
  <c r="C7498" i="1"/>
  <c r="B7498" i="1"/>
  <c r="A7498" i="1"/>
  <c r="C7497" i="1"/>
  <c r="B7497" i="1"/>
  <c r="A7497" i="1"/>
  <c r="C7496" i="1"/>
  <c r="B7496" i="1"/>
  <c r="A7496" i="1"/>
  <c r="C7495" i="1"/>
  <c r="B7495" i="1"/>
  <c r="A7495" i="1"/>
  <c r="C7494" i="1"/>
  <c r="B7494" i="1"/>
  <c r="A7494" i="1"/>
  <c r="C7493" i="1"/>
  <c r="B7493" i="1"/>
  <c r="A7493" i="1"/>
  <c r="C7492" i="1"/>
  <c r="B7492" i="1"/>
  <c r="A7492" i="1"/>
  <c r="C7491" i="1"/>
  <c r="B7491" i="1"/>
  <c r="A7491" i="1"/>
  <c r="C7474" i="1"/>
  <c r="B7474" i="1"/>
  <c r="A7474" i="1"/>
  <c r="C7473" i="1"/>
  <c r="B7473" i="1"/>
  <c r="A7473" i="1"/>
  <c r="C7472" i="1"/>
  <c r="B7472" i="1"/>
  <c r="A7472" i="1"/>
  <c r="C7471" i="1"/>
  <c r="B7471" i="1"/>
  <c r="A7471" i="1"/>
  <c r="C7470" i="1"/>
  <c r="B7470" i="1"/>
  <c r="A7470" i="1"/>
  <c r="C7469" i="1"/>
  <c r="B7469" i="1"/>
  <c r="A7469" i="1"/>
  <c r="C7468" i="1"/>
  <c r="B7468" i="1"/>
  <c r="A7468" i="1"/>
  <c r="C7467" i="1"/>
  <c r="B7467" i="1"/>
  <c r="A7467" i="1"/>
  <c r="C7466" i="1"/>
  <c r="B7466" i="1"/>
  <c r="A7466" i="1"/>
  <c r="C7465" i="1"/>
  <c r="B7465" i="1"/>
  <c r="A7465" i="1"/>
  <c r="C7464" i="1"/>
  <c r="B7464" i="1"/>
  <c r="A7464" i="1"/>
  <c r="C7463" i="1"/>
  <c r="B7463" i="1"/>
  <c r="A7463" i="1"/>
  <c r="C7462" i="1"/>
  <c r="B7462" i="1"/>
  <c r="A7462" i="1"/>
  <c r="C7461" i="1"/>
  <c r="B7461" i="1"/>
  <c r="A7461" i="1"/>
  <c r="C7460" i="1"/>
  <c r="B7460" i="1"/>
  <c r="A7460" i="1"/>
  <c r="C7459" i="1"/>
  <c r="B7459" i="1"/>
  <c r="A7459" i="1"/>
  <c r="C7458" i="1"/>
  <c r="B7458" i="1"/>
  <c r="A7458" i="1"/>
  <c r="C7457" i="1"/>
  <c r="B7457" i="1"/>
  <c r="A7457" i="1"/>
  <c r="C7441" i="1"/>
  <c r="B7441" i="1"/>
  <c r="A7441" i="1"/>
  <c r="C7440" i="1"/>
  <c r="B7440" i="1"/>
  <c r="A7440" i="1"/>
  <c r="C7439" i="1"/>
  <c r="B7439" i="1"/>
  <c r="A7439" i="1"/>
  <c r="C7438" i="1"/>
  <c r="B7438" i="1"/>
  <c r="A7438" i="1"/>
  <c r="C7437" i="1"/>
  <c r="B7437" i="1"/>
  <c r="A7437" i="1"/>
  <c r="C7436" i="1"/>
  <c r="B7436" i="1"/>
  <c r="A7436" i="1"/>
  <c r="C7435" i="1"/>
  <c r="B7435" i="1"/>
  <c r="A7435" i="1"/>
  <c r="C7434" i="1"/>
  <c r="B7434" i="1"/>
  <c r="A7434" i="1"/>
  <c r="C7433" i="1"/>
  <c r="B7433" i="1"/>
  <c r="A7433" i="1"/>
  <c r="C7432" i="1"/>
  <c r="B7432" i="1"/>
  <c r="A7432" i="1"/>
  <c r="C7431" i="1"/>
  <c r="B7431" i="1"/>
  <c r="A7431" i="1"/>
  <c r="C7430" i="1"/>
  <c r="B7430" i="1"/>
  <c r="A7430" i="1"/>
  <c r="C7429" i="1"/>
  <c r="B7429" i="1"/>
  <c r="A7429" i="1"/>
  <c r="C7428" i="1"/>
  <c r="B7428" i="1"/>
  <c r="A7428" i="1"/>
  <c r="C7427" i="1"/>
  <c r="B7427" i="1"/>
  <c r="A7427" i="1"/>
  <c r="C7426" i="1"/>
  <c r="B7426" i="1"/>
  <c r="A7426" i="1"/>
  <c r="C7417" i="1"/>
  <c r="B7417" i="1"/>
  <c r="A7417" i="1"/>
  <c r="C7224" i="1"/>
  <c r="B7224" i="1"/>
  <c r="A7224" i="1"/>
  <c r="C7223" i="1"/>
  <c r="B7223" i="1"/>
  <c r="A7223" i="1"/>
  <c r="C7215" i="1"/>
  <c r="B7215" i="1"/>
  <c r="A7215" i="1"/>
  <c r="C7214" i="1"/>
  <c r="B7214" i="1"/>
  <c r="A7214" i="1"/>
  <c r="C7194" i="1"/>
  <c r="B7194" i="1"/>
  <c r="A7194" i="1"/>
  <c r="C7193" i="1"/>
  <c r="B7193" i="1"/>
  <c r="A7193" i="1"/>
  <c r="C7192" i="1"/>
  <c r="B7192" i="1"/>
  <c r="A7192" i="1"/>
  <c r="C7191" i="1"/>
  <c r="B7191" i="1"/>
  <c r="A7191" i="1"/>
  <c r="C7190" i="1"/>
  <c r="B7190" i="1"/>
  <c r="A7190" i="1"/>
  <c r="C7189" i="1"/>
  <c r="B7189" i="1"/>
  <c r="A7189" i="1"/>
  <c r="C7188" i="1"/>
  <c r="B7188" i="1"/>
  <c r="A7188" i="1"/>
  <c r="C7187" i="1"/>
  <c r="B7187" i="1"/>
  <c r="A7187" i="1"/>
  <c r="C7186" i="1"/>
  <c r="B7186" i="1"/>
  <c r="A7186" i="1"/>
  <c r="C7185" i="1"/>
  <c r="B7185" i="1"/>
  <c r="A7185" i="1"/>
  <c r="C7184" i="1"/>
  <c r="B7184" i="1"/>
  <c r="A7184" i="1"/>
  <c r="C7183" i="1"/>
  <c r="B7183" i="1"/>
  <c r="A7183" i="1"/>
  <c r="C7182" i="1"/>
  <c r="B7182" i="1"/>
  <c r="A7182" i="1"/>
  <c r="C7181" i="1"/>
  <c r="B7181" i="1"/>
  <c r="A7181" i="1"/>
  <c r="C7167" i="1"/>
  <c r="B7167" i="1"/>
  <c r="A7167" i="1"/>
  <c r="C7166" i="1"/>
  <c r="B7166" i="1"/>
  <c r="A7166" i="1"/>
  <c r="C7165" i="1"/>
  <c r="B7165" i="1"/>
  <c r="A7165" i="1"/>
  <c r="C7164" i="1"/>
  <c r="B7164" i="1"/>
  <c r="A7164" i="1"/>
  <c r="C7163" i="1"/>
  <c r="B7163" i="1"/>
  <c r="A7163" i="1"/>
  <c r="C7162" i="1"/>
  <c r="B7162" i="1"/>
  <c r="A7162" i="1"/>
  <c r="C7161" i="1"/>
  <c r="B7161" i="1"/>
  <c r="A7161" i="1"/>
  <c r="C7160" i="1"/>
  <c r="B7160" i="1"/>
  <c r="A7160" i="1"/>
  <c r="C7159" i="1"/>
  <c r="B7159" i="1"/>
  <c r="A7159" i="1"/>
  <c r="C7158" i="1"/>
  <c r="B7158" i="1"/>
  <c r="A7158" i="1"/>
  <c r="C7157" i="1"/>
  <c r="B7157" i="1"/>
  <c r="A7157" i="1"/>
  <c r="C7156" i="1"/>
  <c r="B7156" i="1"/>
  <c r="A7156" i="1"/>
  <c r="C7155" i="1"/>
  <c r="B7155" i="1"/>
  <c r="A7155" i="1"/>
  <c r="C7154" i="1"/>
  <c r="B7154" i="1"/>
  <c r="A7154" i="1"/>
  <c r="C7153" i="1"/>
  <c r="B7153" i="1"/>
  <c r="A7153" i="1"/>
  <c r="C7152" i="1"/>
  <c r="B7152" i="1"/>
  <c r="A7152" i="1"/>
  <c r="C7151" i="1"/>
  <c r="B7151" i="1"/>
  <c r="A7151" i="1"/>
  <c r="C7150" i="1"/>
  <c r="B7150" i="1"/>
  <c r="A7150" i="1"/>
  <c r="C7149" i="1"/>
  <c r="B7149" i="1"/>
  <c r="A7149" i="1"/>
  <c r="C7148" i="1"/>
  <c r="B7148" i="1"/>
  <c r="A7148" i="1"/>
  <c r="C7147" i="1"/>
  <c r="B7147" i="1"/>
  <c r="A7147" i="1"/>
  <c r="C7146" i="1"/>
  <c r="B7146" i="1"/>
  <c r="A7146" i="1"/>
  <c r="C7145" i="1"/>
  <c r="B7145" i="1"/>
  <c r="A7145" i="1"/>
  <c r="C7144" i="1"/>
  <c r="B7144" i="1"/>
  <c r="A7144" i="1"/>
  <c r="C7143" i="1"/>
  <c r="B7143" i="1"/>
  <c r="A7143" i="1"/>
  <c r="C7137" i="1"/>
  <c r="B7137" i="1"/>
  <c r="A7137" i="1"/>
  <c r="C7136" i="1"/>
  <c r="B7136" i="1"/>
  <c r="A7136" i="1"/>
  <c r="C7135" i="1"/>
  <c r="B7135" i="1"/>
  <c r="A7135" i="1"/>
  <c r="C7134" i="1"/>
  <c r="B7134" i="1"/>
  <c r="A7134" i="1"/>
  <c r="C7133" i="1"/>
  <c r="B7133" i="1"/>
  <c r="A7133" i="1"/>
  <c r="C7132" i="1"/>
  <c r="B7132" i="1"/>
  <c r="A7132" i="1"/>
  <c r="C7129" i="1"/>
  <c r="B7129" i="1"/>
  <c r="A7129" i="1"/>
  <c r="C7228" i="1"/>
  <c r="B7228" i="1"/>
  <c r="A7228" i="1"/>
  <c r="C7227" i="1"/>
  <c r="B7227" i="1"/>
  <c r="A7227" i="1"/>
  <c r="C7226" i="1"/>
  <c r="B7226" i="1"/>
  <c r="A7226" i="1"/>
  <c r="C7225" i="1"/>
  <c r="B7225" i="1"/>
  <c r="A7225" i="1"/>
  <c r="C7222" i="1"/>
  <c r="B7222" i="1"/>
  <c r="A7222" i="1"/>
  <c r="C7221" i="1"/>
  <c r="B7221" i="1"/>
  <c r="A7221" i="1"/>
  <c r="C7220" i="1"/>
  <c r="B7220" i="1"/>
  <c r="A7220" i="1"/>
  <c r="C7219" i="1"/>
  <c r="B7219" i="1"/>
  <c r="A7219" i="1"/>
  <c r="C7218" i="1"/>
  <c r="B7218" i="1"/>
  <c r="A7218" i="1"/>
  <c r="C7217" i="1"/>
  <c r="B7217" i="1"/>
  <c r="A7217" i="1"/>
  <c r="C7216" i="1"/>
  <c r="B7216" i="1"/>
  <c r="A7216" i="1"/>
  <c r="C7213" i="1"/>
  <c r="B7213" i="1"/>
  <c r="A7213" i="1"/>
  <c r="C7212" i="1"/>
  <c r="B7212" i="1"/>
  <c r="A7212" i="1"/>
  <c r="C7211" i="1"/>
  <c r="B7211" i="1"/>
  <c r="A7211" i="1"/>
  <c r="C7210" i="1"/>
  <c r="B7210" i="1"/>
  <c r="A7210" i="1"/>
  <c r="C7209" i="1"/>
  <c r="B7209" i="1"/>
  <c r="A7209" i="1"/>
  <c r="C7208" i="1"/>
  <c r="B7208" i="1"/>
  <c r="A7208" i="1"/>
  <c r="C7207" i="1"/>
  <c r="B7207" i="1"/>
  <c r="A7207" i="1"/>
  <c r="C7206" i="1"/>
  <c r="B7206" i="1"/>
  <c r="A7206" i="1"/>
  <c r="C7205" i="1"/>
  <c r="B7205" i="1"/>
  <c r="A7205" i="1"/>
  <c r="C7204" i="1"/>
  <c r="B7204" i="1"/>
  <c r="A7204" i="1"/>
  <c r="C7203" i="1"/>
  <c r="B7203" i="1"/>
  <c r="A7203" i="1"/>
  <c r="C7202" i="1"/>
  <c r="B7202" i="1"/>
  <c r="A7202" i="1"/>
  <c r="C7201" i="1"/>
  <c r="B7201" i="1"/>
  <c r="A7201" i="1"/>
  <c r="C7200" i="1"/>
  <c r="B7200" i="1"/>
  <c r="A7200" i="1"/>
  <c r="C7199" i="1"/>
  <c r="B7199" i="1"/>
  <c r="A7199" i="1"/>
  <c r="C7198" i="1"/>
  <c r="B7198" i="1"/>
  <c r="A7198" i="1"/>
  <c r="C7197" i="1"/>
  <c r="B7197" i="1"/>
  <c r="A7197" i="1"/>
  <c r="C7196" i="1"/>
  <c r="B7196" i="1"/>
  <c r="A7196" i="1"/>
  <c r="C7195" i="1"/>
  <c r="B7195" i="1"/>
  <c r="A7195" i="1"/>
  <c r="C7180" i="1"/>
  <c r="B7180" i="1"/>
  <c r="A7180" i="1"/>
  <c r="C7179" i="1"/>
  <c r="B7179" i="1"/>
  <c r="A7179" i="1"/>
  <c r="C7178" i="1"/>
  <c r="B7178" i="1"/>
  <c r="A7178" i="1"/>
  <c r="C7177" i="1"/>
  <c r="B7177" i="1"/>
  <c r="A7177" i="1"/>
  <c r="C7176" i="1"/>
  <c r="B7176" i="1"/>
  <c r="A7176" i="1"/>
  <c r="C7175" i="1"/>
  <c r="B7175" i="1"/>
  <c r="A7175" i="1"/>
  <c r="C7174" i="1"/>
  <c r="B7174" i="1"/>
  <c r="A7174" i="1"/>
  <c r="C7173" i="1"/>
  <c r="B7173" i="1"/>
  <c r="A7173" i="1"/>
  <c r="C7172" i="1"/>
  <c r="B7172" i="1"/>
  <c r="A7172" i="1"/>
  <c r="C7171" i="1"/>
  <c r="B7171" i="1"/>
  <c r="A7171" i="1"/>
  <c r="C7170" i="1"/>
  <c r="B7170" i="1"/>
  <c r="A7170" i="1"/>
  <c r="C7169" i="1"/>
  <c r="B7169" i="1"/>
  <c r="A7169" i="1"/>
  <c r="C7168" i="1"/>
  <c r="B7168" i="1"/>
  <c r="A7168" i="1"/>
  <c r="C7142" i="1"/>
  <c r="B7142" i="1"/>
  <c r="A7142" i="1"/>
  <c r="C7141" i="1"/>
  <c r="B7141" i="1"/>
  <c r="A7141" i="1"/>
  <c r="C7140" i="1"/>
  <c r="B7140" i="1"/>
  <c r="A7140" i="1"/>
  <c r="C7139" i="1"/>
  <c r="B7139" i="1"/>
  <c r="A7139" i="1"/>
  <c r="C7138" i="1"/>
  <c r="B7138" i="1"/>
  <c r="A7138" i="1"/>
  <c r="C7131" i="1"/>
  <c r="B7131" i="1"/>
  <c r="A7131" i="1"/>
  <c r="C7130" i="1"/>
  <c r="B7130" i="1"/>
  <c r="A7130" i="1"/>
  <c r="C7313" i="1"/>
  <c r="B7313" i="1"/>
  <c r="A7313" i="1"/>
  <c r="C7312" i="1"/>
  <c r="B7312" i="1"/>
  <c r="A7312" i="1"/>
  <c r="C7304" i="1"/>
  <c r="B7304" i="1"/>
  <c r="A7304" i="1"/>
  <c r="C7315" i="1"/>
  <c r="B7315" i="1"/>
  <c r="A7315" i="1"/>
  <c r="C7314" i="1"/>
  <c r="B7314" i="1"/>
  <c r="A7314" i="1"/>
  <c r="C7311" i="1"/>
  <c r="B7311" i="1"/>
  <c r="A7311" i="1"/>
  <c r="C7310" i="1"/>
  <c r="B7310" i="1"/>
  <c r="A7310" i="1"/>
  <c r="C7309" i="1"/>
  <c r="B7309" i="1"/>
  <c r="A7309" i="1"/>
  <c r="C7308" i="1"/>
  <c r="B7308" i="1"/>
  <c r="A7308" i="1"/>
  <c r="C7307" i="1"/>
  <c r="B7307" i="1"/>
  <c r="A7307" i="1"/>
  <c r="C7306" i="1"/>
  <c r="B7306" i="1"/>
  <c r="A7306" i="1"/>
  <c r="C7305" i="1"/>
  <c r="B7305" i="1"/>
  <c r="A7305" i="1"/>
  <c r="C7302" i="1"/>
  <c r="B7302" i="1"/>
  <c r="A7302" i="1"/>
  <c r="C7301" i="1"/>
  <c r="B7301" i="1"/>
  <c r="A7301" i="1"/>
  <c r="C7300" i="1"/>
  <c r="B7300" i="1"/>
  <c r="A7300" i="1"/>
  <c r="C7299" i="1"/>
  <c r="B7299" i="1"/>
  <c r="A7299" i="1"/>
  <c r="C7298" i="1"/>
  <c r="B7298" i="1"/>
  <c r="A7298" i="1"/>
  <c r="C7297" i="1"/>
  <c r="B7297" i="1"/>
  <c r="A7297" i="1"/>
  <c r="C7296" i="1"/>
  <c r="B7296" i="1"/>
  <c r="A7296" i="1"/>
  <c r="C7295" i="1"/>
  <c r="B7295" i="1"/>
  <c r="A7295" i="1"/>
  <c r="C7294" i="1"/>
  <c r="B7294" i="1"/>
  <c r="A7294" i="1"/>
  <c r="C7291" i="1"/>
  <c r="B7291" i="1"/>
  <c r="A7291" i="1"/>
  <c r="C7290" i="1"/>
  <c r="B7290" i="1"/>
  <c r="A7290" i="1"/>
  <c r="C7289" i="1"/>
  <c r="B7289" i="1"/>
  <c r="A7289" i="1"/>
  <c r="C7288" i="1"/>
  <c r="B7288" i="1"/>
  <c r="A7288" i="1"/>
  <c r="C7287" i="1"/>
  <c r="B7287" i="1"/>
  <c r="A7287" i="1"/>
  <c r="C7286" i="1"/>
  <c r="B7286" i="1"/>
  <c r="A7286" i="1"/>
  <c r="C7285" i="1"/>
  <c r="B7285" i="1"/>
  <c r="A7285" i="1"/>
  <c r="C7284" i="1"/>
  <c r="B7284" i="1"/>
  <c r="A7284" i="1"/>
  <c r="C7283" i="1"/>
  <c r="B7283" i="1"/>
  <c r="A7283" i="1"/>
  <c r="C7282" i="1"/>
  <c r="B7282" i="1"/>
  <c r="A7282" i="1"/>
  <c r="C7281" i="1"/>
  <c r="B7281" i="1"/>
  <c r="A7281" i="1"/>
  <c r="C7280" i="1"/>
  <c r="B7280" i="1"/>
  <c r="A7280" i="1"/>
  <c r="C7279" i="1"/>
  <c r="B7279" i="1"/>
  <c r="A7279" i="1"/>
  <c r="C7278" i="1"/>
  <c r="B7278" i="1"/>
  <c r="A7278" i="1"/>
  <c r="C7270" i="1"/>
  <c r="B7270" i="1"/>
  <c r="A7270" i="1"/>
  <c r="C7269" i="1"/>
  <c r="B7269" i="1"/>
  <c r="A7269" i="1"/>
  <c r="C7268" i="1"/>
  <c r="B7268" i="1"/>
  <c r="A7268" i="1"/>
  <c r="C7267" i="1"/>
  <c r="B7267" i="1"/>
  <c r="A7267" i="1"/>
  <c r="C7266" i="1"/>
  <c r="B7266" i="1"/>
  <c r="A7266" i="1"/>
  <c r="C7265" i="1"/>
  <c r="B7265" i="1"/>
  <c r="A7265" i="1"/>
  <c r="C7264" i="1"/>
  <c r="B7264" i="1"/>
  <c r="A7264" i="1"/>
  <c r="C7263" i="1"/>
  <c r="B7263" i="1"/>
  <c r="A7263" i="1"/>
  <c r="C7262" i="1"/>
  <c r="B7262" i="1"/>
  <c r="A7262" i="1"/>
  <c r="C7261" i="1"/>
  <c r="B7261" i="1"/>
  <c r="A7261" i="1"/>
  <c r="C7260" i="1"/>
  <c r="B7260" i="1"/>
  <c r="A7260" i="1"/>
  <c r="C7259" i="1"/>
  <c r="B7259" i="1"/>
  <c r="A7259" i="1"/>
  <c r="C7258" i="1"/>
  <c r="B7258" i="1"/>
  <c r="A7258" i="1"/>
  <c r="C7241" i="1"/>
  <c r="B7241" i="1"/>
  <c r="A7241" i="1"/>
  <c r="C7240" i="1"/>
  <c r="B7240" i="1"/>
  <c r="A7240" i="1"/>
  <c r="C7303" i="1"/>
  <c r="B7303" i="1"/>
  <c r="A7303" i="1"/>
  <c r="C7293" i="1"/>
  <c r="B7293" i="1"/>
  <c r="A7293" i="1"/>
  <c r="C7292" i="1"/>
  <c r="B7292" i="1"/>
  <c r="A7292" i="1"/>
  <c r="C7277" i="1"/>
  <c r="B7277" i="1"/>
  <c r="A7277" i="1"/>
  <c r="C7276" i="1"/>
  <c r="B7276" i="1"/>
  <c r="A7276" i="1"/>
  <c r="C7275" i="1"/>
  <c r="B7275" i="1"/>
  <c r="A7275" i="1"/>
  <c r="C7274" i="1"/>
  <c r="B7274" i="1"/>
  <c r="A7274" i="1"/>
  <c r="C7273" i="1"/>
  <c r="B7273" i="1"/>
  <c r="A7273" i="1"/>
  <c r="C7272" i="1"/>
  <c r="B7272" i="1"/>
  <c r="A7272" i="1"/>
  <c r="C7271" i="1"/>
  <c r="B7271" i="1"/>
  <c r="A7271" i="1"/>
  <c r="C7257" i="1"/>
  <c r="B7257" i="1"/>
  <c r="A7257" i="1"/>
  <c r="C7256" i="1"/>
  <c r="B7256" i="1"/>
  <c r="A7256" i="1"/>
  <c r="C7255" i="1"/>
  <c r="B7255" i="1"/>
  <c r="A7255" i="1"/>
  <c r="C7254" i="1"/>
  <c r="B7254" i="1"/>
  <c r="A7254" i="1"/>
  <c r="C7253" i="1"/>
  <c r="B7253" i="1"/>
  <c r="A7253" i="1"/>
  <c r="C7252" i="1"/>
  <c r="B7252" i="1"/>
  <c r="A7252" i="1"/>
  <c r="C7251" i="1"/>
  <c r="B7251" i="1"/>
  <c r="A7251" i="1"/>
  <c r="C7250" i="1"/>
  <c r="B7250" i="1"/>
  <c r="A7250" i="1"/>
  <c r="C7249" i="1"/>
  <c r="B7249" i="1"/>
  <c r="A7249" i="1"/>
  <c r="C7248" i="1"/>
  <c r="B7248" i="1"/>
  <c r="A7248" i="1"/>
  <c r="C7247" i="1"/>
  <c r="B7247" i="1"/>
  <c r="A7247" i="1"/>
  <c r="C7246" i="1"/>
  <c r="B7246" i="1"/>
  <c r="A7246" i="1"/>
  <c r="C7245" i="1"/>
  <c r="B7245" i="1"/>
  <c r="A7245" i="1"/>
  <c r="C7244" i="1"/>
  <c r="B7244" i="1"/>
  <c r="A7244" i="1"/>
  <c r="C7243" i="1"/>
  <c r="B7243" i="1"/>
  <c r="A7243" i="1"/>
  <c r="C7242" i="1"/>
  <c r="B7242" i="1"/>
  <c r="A7242" i="1"/>
  <c r="C7239" i="1"/>
  <c r="B7239" i="1"/>
  <c r="A7239" i="1"/>
  <c r="C7238" i="1"/>
  <c r="B7238" i="1"/>
  <c r="A7238" i="1"/>
  <c r="C7237" i="1"/>
  <c r="B7237" i="1"/>
  <c r="A7237" i="1"/>
  <c r="C7236" i="1"/>
  <c r="B7236" i="1"/>
  <c r="A7236" i="1"/>
  <c r="C7235" i="1"/>
  <c r="B7235" i="1"/>
  <c r="A7235" i="1"/>
  <c r="C7234" i="1"/>
  <c r="B7234" i="1"/>
  <c r="A7234" i="1"/>
  <c r="C7233" i="1"/>
  <c r="B7233" i="1"/>
  <c r="A7233" i="1"/>
  <c r="C7232" i="1"/>
  <c r="B7232" i="1"/>
  <c r="A7232" i="1"/>
  <c r="C7231" i="1"/>
  <c r="B7231" i="1"/>
  <c r="A7231" i="1"/>
  <c r="C7230" i="1"/>
  <c r="B7230" i="1"/>
  <c r="A7230" i="1"/>
  <c r="C7229" i="1"/>
  <c r="B7229" i="1"/>
  <c r="A7229" i="1"/>
  <c r="C7128" i="1"/>
  <c r="B7128" i="1"/>
  <c r="A7128" i="1"/>
  <c r="C7127" i="1"/>
  <c r="B7127" i="1"/>
  <c r="A7127" i="1"/>
  <c r="C7126" i="1"/>
  <c r="B7126" i="1"/>
  <c r="A7126" i="1"/>
  <c r="C7125" i="1"/>
  <c r="B7125" i="1"/>
  <c r="A7125" i="1"/>
  <c r="C7124" i="1"/>
  <c r="B7124" i="1"/>
  <c r="A7124" i="1"/>
  <c r="C7119" i="1"/>
  <c r="B7119" i="1"/>
  <c r="A7119" i="1"/>
  <c r="C7118" i="1"/>
  <c r="B7118" i="1"/>
  <c r="A7118" i="1"/>
  <c r="C7117" i="1"/>
  <c r="B7117" i="1"/>
  <c r="A7117" i="1"/>
  <c r="C7116" i="1"/>
  <c r="B7116" i="1"/>
  <c r="A7116" i="1"/>
  <c r="C7115" i="1"/>
  <c r="B7115" i="1"/>
  <c r="A7115" i="1"/>
  <c r="C7114" i="1"/>
  <c r="B7114" i="1"/>
  <c r="A7114" i="1"/>
  <c r="C7113" i="1"/>
  <c r="B7113" i="1"/>
  <c r="A7113" i="1"/>
  <c r="C7112" i="1"/>
  <c r="B7112" i="1"/>
  <c r="A7112" i="1"/>
  <c r="C7111" i="1"/>
  <c r="B7111" i="1"/>
  <c r="A7111" i="1"/>
  <c r="C7110" i="1"/>
  <c r="B7110" i="1"/>
  <c r="A7110" i="1"/>
  <c r="C7109" i="1"/>
  <c r="B7109" i="1"/>
  <c r="A7109" i="1"/>
  <c r="C7095" i="1"/>
  <c r="B7095" i="1"/>
  <c r="A7095" i="1"/>
  <c r="C7094" i="1"/>
  <c r="B7094" i="1"/>
  <c r="A7094" i="1"/>
  <c r="C7093" i="1"/>
  <c r="B7093" i="1"/>
  <c r="A7093" i="1"/>
  <c r="C7092" i="1"/>
  <c r="B7092" i="1"/>
  <c r="A7092" i="1"/>
  <c r="C7091" i="1"/>
  <c r="B7091" i="1"/>
  <c r="A7091" i="1"/>
  <c r="C7090" i="1"/>
  <c r="B7090" i="1"/>
  <c r="A7090" i="1"/>
  <c r="C7089" i="1"/>
  <c r="B7089" i="1"/>
  <c r="A7089" i="1"/>
  <c r="C7088" i="1"/>
  <c r="B7088" i="1"/>
  <c r="A7088" i="1"/>
  <c r="C7087" i="1"/>
  <c r="B7087" i="1"/>
  <c r="A7087" i="1"/>
  <c r="C7086" i="1"/>
  <c r="B7086" i="1"/>
  <c r="A7086" i="1"/>
  <c r="C7085" i="1"/>
  <c r="B7085" i="1"/>
  <c r="A7085" i="1"/>
  <c r="C7084" i="1"/>
  <c r="B7084" i="1"/>
  <c r="A7084" i="1"/>
  <c r="C7083" i="1"/>
  <c r="B7083" i="1"/>
  <c r="A7083" i="1"/>
  <c r="C7082" i="1"/>
  <c r="B7082" i="1"/>
  <c r="A7082" i="1"/>
  <c r="C7081" i="1"/>
  <c r="B7081" i="1"/>
  <c r="A7081" i="1"/>
  <c r="C7080" i="1"/>
  <c r="B7080" i="1"/>
  <c r="A7080" i="1"/>
  <c r="C7079" i="1"/>
  <c r="B7079" i="1"/>
  <c r="A7079" i="1"/>
  <c r="C7078" i="1"/>
  <c r="B7078" i="1"/>
  <c r="A7078" i="1"/>
  <c r="C7077" i="1"/>
  <c r="B7077" i="1"/>
  <c r="A7077" i="1"/>
  <c r="C7056" i="1"/>
  <c r="B7056" i="1"/>
  <c r="A7056" i="1"/>
  <c r="C7055" i="1"/>
  <c r="B7055" i="1"/>
  <c r="A7055" i="1"/>
  <c r="C7054" i="1"/>
  <c r="B7054" i="1"/>
  <c r="A7054" i="1"/>
  <c r="C7053" i="1"/>
  <c r="B7053" i="1"/>
  <c r="A7053" i="1"/>
  <c r="C7052" i="1"/>
  <c r="B7052" i="1"/>
  <c r="A7052" i="1"/>
  <c r="C7051" i="1"/>
  <c r="B7051" i="1"/>
  <c r="A7051" i="1"/>
  <c r="C7050" i="1"/>
  <c r="B7050" i="1"/>
  <c r="A7050" i="1"/>
  <c r="C7049" i="1"/>
  <c r="B7049" i="1"/>
  <c r="A7049" i="1"/>
  <c r="C7048" i="1"/>
  <c r="B7048" i="1"/>
  <c r="A7048" i="1"/>
  <c r="C7047" i="1"/>
  <c r="B7047" i="1"/>
  <c r="A7047" i="1"/>
  <c r="C7046" i="1"/>
  <c r="B7046" i="1"/>
  <c r="A7046" i="1"/>
  <c r="C7045" i="1"/>
  <c r="B7045" i="1"/>
  <c r="A7045" i="1"/>
  <c r="C7044" i="1"/>
  <c r="B7044" i="1"/>
  <c r="A7044" i="1"/>
  <c r="C7030" i="1"/>
  <c r="B7030" i="1"/>
  <c r="A7030" i="1"/>
  <c r="C7029" i="1"/>
  <c r="B7029" i="1"/>
  <c r="A7029" i="1"/>
  <c r="C7123" i="1"/>
  <c r="B7123" i="1"/>
  <c r="A7123" i="1"/>
  <c r="C7122" i="1"/>
  <c r="B7122" i="1"/>
  <c r="A7122" i="1"/>
  <c r="C7121" i="1"/>
  <c r="B7121" i="1"/>
  <c r="A7121" i="1"/>
  <c r="C7120" i="1"/>
  <c r="B7120" i="1"/>
  <c r="A7120" i="1"/>
  <c r="C7108" i="1"/>
  <c r="B7108" i="1"/>
  <c r="A7108" i="1"/>
  <c r="C7107" i="1"/>
  <c r="B7107" i="1"/>
  <c r="A7107" i="1"/>
  <c r="C7106" i="1"/>
  <c r="B7106" i="1"/>
  <c r="A7106" i="1"/>
  <c r="C7105" i="1"/>
  <c r="B7105" i="1"/>
  <c r="A7105" i="1"/>
  <c r="C7104" i="1"/>
  <c r="B7104" i="1"/>
  <c r="A7104" i="1"/>
  <c r="C7103" i="1"/>
  <c r="B7103" i="1"/>
  <c r="A7103" i="1"/>
  <c r="C7102" i="1"/>
  <c r="B7102" i="1"/>
  <c r="A7102" i="1"/>
  <c r="C7101" i="1"/>
  <c r="B7101" i="1"/>
  <c r="A7101" i="1"/>
  <c r="C7100" i="1"/>
  <c r="B7100" i="1"/>
  <c r="A7100" i="1"/>
  <c r="C7099" i="1"/>
  <c r="B7099" i="1"/>
  <c r="A7099" i="1"/>
  <c r="C7098" i="1"/>
  <c r="B7098" i="1"/>
  <c r="A7098" i="1"/>
  <c r="C7097" i="1"/>
  <c r="B7097" i="1"/>
  <c r="A7097" i="1"/>
  <c r="C7096" i="1"/>
  <c r="B7096" i="1"/>
  <c r="A7096" i="1"/>
  <c r="C7076" i="1"/>
  <c r="B7076" i="1"/>
  <c r="A7076" i="1"/>
  <c r="C7075" i="1"/>
  <c r="B7075" i="1"/>
  <c r="A7075" i="1"/>
  <c r="C7074" i="1"/>
  <c r="B7074" i="1"/>
  <c r="A7074" i="1"/>
  <c r="C7073" i="1"/>
  <c r="B7073" i="1"/>
  <c r="A7073" i="1"/>
  <c r="C7072" i="1"/>
  <c r="B7072" i="1"/>
  <c r="A7072" i="1"/>
  <c r="C7071" i="1"/>
  <c r="B7071" i="1"/>
  <c r="A7071" i="1"/>
  <c r="C7070" i="1"/>
  <c r="B7070" i="1"/>
  <c r="A7070" i="1"/>
  <c r="C7069" i="1"/>
  <c r="B7069" i="1"/>
  <c r="A7069" i="1"/>
  <c r="C7068" i="1"/>
  <c r="B7068" i="1"/>
  <c r="A7068" i="1"/>
  <c r="C7067" i="1"/>
  <c r="B7067" i="1"/>
  <c r="A7067" i="1"/>
  <c r="C7066" i="1"/>
  <c r="B7066" i="1"/>
  <c r="A7066" i="1"/>
  <c r="C7065" i="1"/>
  <c r="B7065" i="1"/>
  <c r="A7065" i="1"/>
  <c r="C7064" i="1"/>
  <c r="B7064" i="1"/>
  <c r="A7064" i="1"/>
  <c r="C7063" i="1"/>
  <c r="B7063" i="1"/>
  <c r="A7063" i="1"/>
  <c r="C7062" i="1"/>
  <c r="B7062" i="1"/>
  <c r="A7062" i="1"/>
  <c r="C7061" i="1"/>
  <c r="B7061" i="1"/>
  <c r="A7061" i="1"/>
  <c r="C7060" i="1"/>
  <c r="B7060" i="1"/>
  <c r="A7060" i="1"/>
  <c r="C7059" i="1"/>
  <c r="B7059" i="1"/>
  <c r="A7059" i="1"/>
  <c r="C7058" i="1"/>
  <c r="B7058" i="1"/>
  <c r="A7058" i="1"/>
  <c r="C7057" i="1"/>
  <c r="B7057" i="1"/>
  <c r="A7057" i="1"/>
  <c r="C7043" i="1"/>
  <c r="B7043" i="1"/>
  <c r="A7043" i="1"/>
  <c r="C7042" i="1"/>
  <c r="B7042" i="1"/>
  <c r="A7042" i="1"/>
  <c r="C7041" i="1"/>
  <c r="B7041" i="1"/>
  <c r="A7041" i="1"/>
  <c r="C7040" i="1"/>
  <c r="B7040" i="1"/>
  <c r="A7040" i="1"/>
  <c r="C7039" i="1"/>
  <c r="B7039" i="1"/>
  <c r="A7039" i="1"/>
  <c r="C7038" i="1"/>
  <c r="B7038" i="1"/>
  <c r="A7038" i="1"/>
  <c r="C7037" i="1"/>
  <c r="B7037" i="1"/>
  <c r="A7037" i="1"/>
  <c r="C7036" i="1"/>
  <c r="B7036" i="1"/>
  <c r="A7036" i="1"/>
  <c r="C7035" i="1"/>
  <c r="B7035" i="1"/>
  <c r="A7035" i="1"/>
  <c r="C7034" i="1"/>
  <c r="B7034" i="1"/>
  <c r="A7034" i="1"/>
  <c r="C7033" i="1"/>
  <c r="B7033" i="1"/>
  <c r="A7033" i="1"/>
  <c r="C7032" i="1"/>
  <c r="B7032" i="1"/>
  <c r="A7032" i="1"/>
  <c r="C7031" i="1"/>
  <c r="B7031" i="1"/>
  <c r="A7031" i="1"/>
  <c r="C7027" i="1"/>
  <c r="B7027" i="1"/>
  <c r="A7027" i="1"/>
  <c r="C7026" i="1"/>
  <c r="B7026" i="1"/>
  <c r="A7026" i="1"/>
  <c r="C7025" i="1"/>
  <c r="B7025" i="1"/>
  <c r="A7025" i="1"/>
  <c r="C7024" i="1"/>
  <c r="B7024" i="1"/>
  <c r="A7024" i="1"/>
  <c r="C7023" i="1"/>
  <c r="B7023" i="1"/>
  <c r="A7023" i="1"/>
  <c r="C7022" i="1"/>
  <c r="B7022" i="1"/>
  <c r="A7022" i="1"/>
  <c r="C7020" i="1"/>
  <c r="B7020" i="1"/>
  <c r="A7020" i="1"/>
  <c r="C7019" i="1"/>
  <c r="B7019" i="1"/>
  <c r="A7019" i="1"/>
  <c r="C7018" i="1"/>
  <c r="B7018" i="1"/>
  <c r="A7018" i="1"/>
  <c r="C7017" i="1"/>
  <c r="B7017" i="1"/>
  <c r="A7017" i="1"/>
  <c r="C7016" i="1"/>
  <c r="B7016" i="1"/>
  <c r="A7016" i="1"/>
  <c r="C7015" i="1"/>
  <c r="B7015" i="1"/>
  <c r="A7015" i="1"/>
  <c r="C7014" i="1"/>
  <c r="B7014" i="1"/>
  <c r="A7014" i="1"/>
  <c r="C7013" i="1"/>
  <c r="B7013" i="1"/>
  <c r="A7013" i="1"/>
  <c r="C7012" i="1"/>
  <c r="B7012" i="1"/>
  <c r="A7012" i="1"/>
  <c r="C7011" i="1"/>
  <c r="B7011" i="1"/>
  <c r="A7011" i="1"/>
  <c r="C7010" i="1"/>
  <c r="B7010" i="1"/>
  <c r="A7010" i="1"/>
  <c r="C7009" i="1"/>
  <c r="B7009" i="1"/>
  <c r="A7009" i="1"/>
  <c r="C7008" i="1"/>
  <c r="B7008" i="1"/>
  <c r="A7008" i="1"/>
  <c r="C7007" i="1"/>
  <c r="B7007" i="1"/>
  <c r="A7007" i="1"/>
  <c r="C7006" i="1"/>
  <c r="B7006" i="1"/>
  <c r="A7006" i="1"/>
  <c r="C7005" i="1"/>
  <c r="B7005" i="1"/>
  <c r="A7005" i="1"/>
  <c r="C7004" i="1"/>
  <c r="B7004" i="1"/>
  <c r="A7004" i="1"/>
  <c r="C7003" i="1"/>
  <c r="B7003" i="1"/>
  <c r="A7003" i="1"/>
  <c r="C7002" i="1"/>
  <c r="B7002" i="1"/>
  <c r="A7002" i="1"/>
  <c r="C7001" i="1"/>
  <c r="B7001" i="1"/>
  <c r="A7001" i="1"/>
  <c r="C7000" i="1"/>
  <c r="B7000" i="1"/>
  <c r="A7000" i="1"/>
  <c r="C6999" i="1"/>
  <c r="B6999" i="1"/>
  <c r="A6999" i="1"/>
  <c r="C6998" i="1"/>
  <c r="B6998" i="1"/>
  <c r="A6998" i="1"/>
  <c r="C6997" i="1"/>
  <c r="B6997" i="1"/>
  <c r="A6997" i="1"/>
  <c r="C6987" i="1"/>
  <c r="B6987" i="1"/>
  <c r="A6987" i="1"/>
  <c r="C6986" i="1"/>
  <c r="B6986" i="1"/>
  <c r="A6986" i="1"/>
  <c r="C6985" i="1"/>
  <c r="B6985" i="1"/>
  <c r="A6985" i="1"/>
  <c r="C6984" i="1"/>
  <c r="B6984" i="1"/>
  <c r="A6984" i="1"/>
  <c r="C6983" i="1"/>
  <c r="B6983" i="1"/>
  <c r="A6983" i="1"/>
  <c r="C6982" i="1"/>
  <c r="B6982" i="1"/>
  <c r="A6982" i="1"/>
  <c r="C6981" i="1"/>
  <c r="B6981" i="1"/>
  <c r="A6981" i="1"/>
  <c r="C6980" i="1"/>
  <c r="B6980" i="1"/>
  <c r="A6980" i="1"/>
  <c r="C6979" i="1"/>
  <c r="B6979" i="1"/>
  <c r="A6979" i="1"/>
  <c r="C6978" i="1"/>
  <c r="B6978" i="1"/>
  <c r="A6978" i="1"/>
  <c r="C7028" i="1"/>
  <c r="B7028" i="1"/>
  <c r="A7028" i="1"/>
  <c r="C7021" i="1"/>
  <c r="B7021" i="1"/>
  <c r="A7021" i="1"/>
  <c r="C6996" i="1"/>
  <c r="B6996" i="1"/>
  <c r="A6996" i="1"/>
  <c r="C6995" i="1"/>
  <c r="B6995" i="1"/>
  <c r="A6995" i="1"/>
  <c r="C6994" i="1"/>
  <c r="B6994" i="1"/>
  <c r="A6994" i="1"/>
  <c r="C6993" i="1"/>
  <c r="B6993" i="1"/>
  <c r="A6993" i="1"/>
  <c r="C6992" i="1"/>
  <c r="B6992" i="1"/>
  <c r="A6992" i="1"/>
  <c r="C6991" i="1"/>
  <c r="B6991" i="1"/>
  <c r="A6991" i="1"/>
  <c r="C6990" i="1"/>
  <c r="B6990" i="1"/>
  <c r="A6990" i="1"/>
  <c r="C6989" i="1"/>
  <c r="B6989" i="1"/>
  <c r="A6989" i="1"/>
  <c r="C6988" i="1"/>
  <c r="B6988" i="1"/>
  <c r="A6988" i="1"/>
  <c r="C6977" i="1"/>
  <c r="B6977" i="1"/>
  <c r="A6977" i="1"/>
  <c r="C6976" i="1"/>
  <c r="B6976" i="1"/>
  <c r="A6976" i="1"/>
  <c r="C6975" i="1"/>
  <c r="B6975" i="1"/>
  <c r="A6975" i="1"/>
  <c r="C6974" i="1"/>
  <c r="B6974" i="1"/>
  <c r="A6974" i="1"/>
  <c r="C6973" i="1"/>
  <c r="B6973" i="1"/>
  <c r="A6973" i="1"/>
  <c r="C6972" i="1"/>
  <c r="B6972" i="1"/>
  <c r="A6972" i="1"/>
  <c r="C6971" i="1"/>
  <c r="B6971" i="1"/>
  <c r="A6971" i="1"/>
  <c r="C6970" i="1"/>
  <c r="B6970" i="1"/>
  <c r="A6970" i="1"/>
  <c r="C6969" i="1"/>
  <c r="B6969" i="1"/>
  <c r="A6969" i="1"/>
  <c r="C6968" i="1"/>
  <c r="B6968" i="1"/>
  <c r="A6968" i="1"/>
  <c r="C6967" i="1"/>
  <c r="B6967" i="1"/>
  <c r="A6967" i="1"/>
  <c r="C6966" i="1"/>
  <c r="B6966" i="1"/>
  <c r="A6966" i="1"/>
  <c r="C6965" i="1"/>
  <c r="B6965" i="1"/>
  <c r="A6965" i="1"/>
  <c r="C6964" i="1"/>
  <c r="B6964" i="1"/>
  <c r="A6964" i="1"/>
  <c r="C6963" i="1"/>
  <c r="B6963" i="1"/>
  <c r="A6963" i="1"/>
  <c r="C6962" i="1"/>
  <c r="B6962" i="1"/>
  <c r="A6962" i="1"/>
  <c r="C6961" i="1"/>
  <c r="B6961" i="1"/>
  <c r="A6961" i="1"/>
  <c r="C6960" i="1"/>
  <c r="B6960" i="1"/>
  <c r="A6960" i="1"/>
  <c r="C6959" i="1"/>
  <c r="B6959" i="1"/>
  <c r="A6959" i="1"/>
  <c r="C6958" i="1"/>
  <c r="B6958" i="1"/>
  <c r="A6958" i="1"/>
  <c r="C6957" i="1"/>
  <c r="B6957" i="1"/>
  <c r="A6957" i="1"/>
  <c r="C6956" i="1"/>
  <c r="B6956" i="1"/>
  <c r="A6956" i="1"/>
  <c r="C6955" i="1"/>
  <c r="B6955" i="1"/>
  <c r="A6955" i="1"/>
  <c r="C6954" i="1"/>
  <c r="B6954" i="1"/>
  <c r="A6954" i="1"/>
  <c r="C6953" i="1"/>
  <c r="B6953" i="1"/>
  <c r="A6953" i="1"/>
  <c r="C6952" i="1"/>
  <c r="B6952" i="1"/>
  <c r="A6952" i="1"/>
  <c r="C6951" i="1"/>
  <c r="B6951" i="1"/>
  <c r="A6951" i="1"/>
  <c r="C6950" i="1"/>
  <c r="B6950" i="1"/>
  <c r="A6950" i="1"/>
  <c r="C6949" i="1"/>
  <c r="B6949" i="1"/>
  <c r="A6949" i="1"/>
  <c r="C6948" i="1"/>
  <c r="B6948" i="1"/>
  <c r="A6948" i="1"/>
  <c r="C6947" i="1"/>
  <c r="B6947" i="1"/>
  <c r="A6947" i="1"/>
  <c r="C6946" i="1"/>
  <c r="B6946" i="1"/>
  <c r="A6946" i="1"/>
  <c r="C6945" i="1"/>
  <c r="B6945" i="1"/>
  <c r="A6945" i="1"/>
  <c r="C6944" i="1"/>
  <c r="B6944" i="1"/>
  <c r="A6944" i="1"/>
  <c r="C6943" i="1"/>
  <c r="B6943" i="1"/>
  <c r="A6943" i="1"/>
  <c r="C6942" i="1"/>
  <c r="B6942" i="1"/>
  <c r="A6942" i="1"/>
  <c r="C6941" i="1"/>
  <c r="B6941" i="1"/>
  <c r="A6941" i="1"/>
  <c r="C6940" i="1"/>
  <c r="B6940" i="1"/>
  <c r="A6940" i="1"/>
  <c r="C6939" i="1"/>
  <c r="B6939" i="1"/>
  <c r="A6939" i="1"/>
  <c r="C6938" i="1"/>
  <c r="B6938" i="1"/>
  <c r="A6938" i="1"/>
  <c r="C6934" i="1"/>
  <c r="B6934" i="1"/>
  <c r="A6934" i="1"/>
  <c r="C6937" i="1"/>
  <c r="B6937" i="1"/>
  <c r="A6937" i="1"/>
  <c r="C6936" i="1"/>
  <c r="B6936" i="1"/>
  <c r="A6936" i="1"/>
  <c r="C6935" i="1"/>
  <c r="B6935" i="1"/>
  <c r="A6935" i="1"/>
  <c r="C6929" i="1"/>
  <c r="B6929" i="1"/>
  <c r="A6929" i="1"/>
  <c r="C6919" i="1"/>
  <c r="B6919" i="1"/>
  <c r="A6919" i="1"/>
  <c r="C6918" i="1"/>
  <c r="B6918" i="1"/>
  <c r="A6918" i="1"/>
  <c r="C6917" i="1"/>
  <c r="B6917" i="1"/>
  <c r="A6917" i="1"/>
  <c r="C6916" i="1"/>
  <c r="B6916" i="1"/>
  <c r="A6916" i="1"/>
  <c r="C6915" i="1"/>
  <c r="B6915" i="1"/>
  <c r="A6915" i="1"/>
  <c r="C6914" i="1"/>
  <c r="B6914" i="1"/>
  <c r="A6914" i="1"/>
  <c r="C6913" i="1"/>
  <c r="B6913" i="1"/>
  <c r="A6913" i="1"/>
  <c r="C6911" i="1"/>
  <c r="B6911" i="1"/>
  <c r="A6911" i="1"/>
  <c r="C6910" i="1"/>
  <c r="B6910" i="1"/>
  <c r="A6910" i="1"/>
  <c r="C6909" i="1"/>
  <c r="B6909" i="1"/>
  <c r="A6909" i="1"/>
  <c r="C6908" i="1"/>
  <c r="B6908" i="1"/>
  <c r="A6908" i="1"/>
  <c r="C6907" i="1"/>
  <c r="B6907" i="1"/>
  <c r="A6907" i="1"/>
  <c r="C6906" i="1"/>
  <c r="B6906" i="1"/>
  <c r="A6906" i="1"/>
  <c r="C6896" i="1"/>
  <c r="B6896" i="1"/>
  <c r="A6896" i="1"/>
  <c r="C6895" i="1"/>
  <c r="B6895" i="1"/>
  <c r="A6895" i="1"/>
  <c r="C6894" i="1"/>
  <c r="B6894" i="1"/>
  <c r="A6894" i="1"/>
  <c r="C6893" i="1"/>
  <c r="B6893" i="1"/>
  <c r="A6893" i="1"/>
  <c r="C6892" i="1"/>
  <c r="B6892" i="1"/>
  <c r="A6892" i="1"/>
  <c r="C6891" i="1"/>
  <c r="B6891" i="1"/>
  <c r="A6891" i="1"/>
  <c r="C6890" i="1"/>
  <c r="B6890" i="1"/>
  <c r="A6890" i="1"/>
  <c r="C6889" i="1"/>
  <c r="B6889" i="1"/>
  <c r="A6889" i="1"/>
  <c r="C6888" i="1"/>
  <c r="B6888" i="1"/>
  <c r="A6888" i="1"/>
  <c r="C6887" i="1"/>
  <c r="B6887" i="1"/>
  <c r="A6887" i="1"/>
  <c r="C6886" i="1"/>
  <c r="B6886" i="1"/>
  <c r="A6886" i="1"/>
  <c r="C6885" i="1"/>
  <c r="B6885" i="1"/>
  <c r="A6885" i="1"/>
  <c r="C6884" i="1"/>
  <c r="B6884" i="1"/>
  <c r="A6884" i="1"/>
  <c r="C6883" i="1"/>
  <c r="B6883" i="1"/>
  <c r="A6883" i="1"/>
  <c r="C6882" i="1"/>
  <c r="B6882" i="1"/>
  <c r="A6882" i="1"/>
  <c r="C6881" i="1"/>
  <c r="B6881" i="1"/>
  <c r="A6881" i="1"/>
  <c r="C6880" i="1"/>
  <c r="B6880" i="1"/>
  <c r="A6880" i="1"/>
  <c r="C6879" i="1"/>
  <c r="B6879" i="1"/>
  <c r="A6879" i="1"/>
  <c r="C6878" i="1"/>
  <c r="B6878" i="1"/>
  <c r="A6878" i="1"/>
  <c r="C6865" i="1"/>
  <c r="B6865" i="1"/>
  <c r="A6865" i="1"/>
  <c r="C6864" i="1"/>
  <c r="B6864" i="1"/>
  <c r="A6864" i="1"/>
  <c r="C6863" i="1"/>
  <c r="B6863" i="1"/>
  <c r="A6863" i="1"/>
  <c r="C6862" i="1"/>
  <c r="B6862" i="1"/>
  <c r="A6862" i="1"/>
  <c r="C6849" i="1"/>
  <c r="B6849" i="1"/>
  <c r="A6849" i="1"/>
  <c r="C6848" i="1"/>
  <c r="B6848" i="1"/>
  <c r="A6848" i="1"/>
  <c r="C6933" i="1"/>
  <c r="B6933" i="1"/>
  <c r="A6933" i="1"/>
  <c r="C6932" i="1"/>
  <c r="B6932" i="1"/>
  <c r="A6932" i="1"/>
  <c r="C6931" i="1"/>
  <c r="B6931" i="1"/>
  <c r="A6931" i="1"/>
  <c r="C6930" i="1"/>
  <c r="B6930" i="1"/>
  <c r="A6930" i="1"/>
  <c r="C6928" i="1"/>
  <c r="B6928" i="1"/>
  <c r="A6928" i="1"/>
  <c r="C6927" i="1"/>
  <c r="B6927" i="1"/>
  <c r="A6927" i="1"/>
  <c r="C6926" i="1"/>
  <c r="B6926" i="1"/>
  <c r="A6926" i="1"/>
  <c r="C6925" i="1"/>
  <c r="B6925" i="1"/>
  <c r="A6925" i="1"/>
  <c r="C6924" i="1"/>
  <c r="B6924" i="1"/>
  <c r="A6924" i="1"/>
  <c r="C6923" i="1"/>
  <c r="B6923" i="1"/>
  <c r="A6923" i="1"/>
  <c r="C6922" i="1"/>
  <c r="B6922" i="1"/>
  <c r="A6922" i="1"/>
  <c r="C6921" i="1"/>
  <c r="B6921" i="1"/>
  <c r="A6921" i="1"/>
  <c r="C6920" i="1"/>
  <c r="B6920" i="1"/>
  <c r="A6920" i="1"/>
  <c r="C6912" i="1"/>
  <c r="B6912" i="1"/>
  <c r="A6912" i="1"/>
  <c r="C6905" i="1"/>
  <c r="B6905" i="1"/>
  <c r="A6905" i="1"/>
  <c r="C6904" i="1"/>
  <c r="B6904" i="1"/>
  <c r="A6904" i="1"/>
  <c r="C6903" i="1"/>
  <c r="B6903" i="1"/>
  <c r="A6903" i="1"/>
  <c r="C6902" i="1"/>
  <c r="B6902" i="1"/>
  <c r="A6902" i="1"/>
  <c r="C6901" i="1"/>
  <c r="B6901" i="1"/>
  <c r="A6901" i="1"/>
  <c r="C6900" i="1"/>
  <c r="B6900" i="1"/>
  <c r="A6900" i="1"/>
  <c r="C6899" i="1"/>
  <c r="B6899" i="1"/>
  <c r="A6899" i="1"/>
  <c r="C6898" i="1"/>
  <c r="B6898" i="1"/>
  <c r="A6898" i="1"/>
  <c r="C6897" i="1"/>
  <c r="B6897" i="1"/>
  <c r="A6897" i="1"/>
  <c r="C6877" i="1"/>
  <c r="B6877" i="1"/>
  <c r="A6877" i="1"/>
  <c r="C6876" i="1"/>
  <c r="B6876" i="1"/>
  <c r="A6876" i="1"/>
  <c r="C6875" i="1"/>
  <c r="B6875" i="1"/>
  <c r="A6875" i="1"/>
  <c r="C6874" i="1"/>
  <c r="B6874" i="1"/>
  <c r="A6874" i="1"/>
  <c r="C6873" i="1"/>
  <c r="B6873" i="1"/>
  <c r="A6873" i="1"/>
  <c r="C6872" i="1"/>
  <c r="B6872" i="1"/>
  <c r="A6872" i="1"/>
  <c r="C6871" i="1"/>
  <c r="B6871" i="1"/>
  <c r="A6871" i="1"/>
  <c r="C6870" i="1"/>
  <c r="B6870" i="1"/>
  <c r="A6870" i="1"/>
  <c r="C6869" i="1"/>
  <c r="B6869" i="1"/>
  <c r="A6869" i="1"/>
  <c r="C6868" i="1"/>
  <c r="B6868" i="1"/>
  <c r="A6868" i="1"/>
  <c r="C6867" i="1"/>
  <c r="B6867" i="1"/>
  <c r="A6867" i="1"/>
  <c r="C6866" i="1"/>
  <c r="B6866" i="1"/>
  <c r="A6866" i="1"/>
  <c r="C6861" i="1"/>
  <c r="B6861" i="1"/>
  <c r="A6861" i="1"/>
  <c r="C6860" i="1"/>
  <c r="B6860" i="1"/>
  <c r="A6860" i="1"/>
  <c r="C6859" i="1"/>
  <c r="B6859" i="1"/>
  <c r="A6859" i="1"/>
  <c r="C6858" i="1"/>
  <c r="B6858" i="1"/>
  <c r="A6858" i="1"/>
  <c r="C6857" i="1"/>
  <c r="B6857" i="1"/>
  <c r="A6857" i="1"/>
  <c r="C6856" i="1"/>
  <c r="B6856" i="1"/>
  <c r="A6856" i="1"/>
  <c r="C6855" i="1"/>
  <c r="B6855" i="1"/>
  <c r="A6855" i="1"/>
  <c r="C6854" i="1"/>
  <c r="B6854" i="1"/>
  <c r="A6854" i="1"/>
  <c r="C6853" i="1"/>
  <c r="B6853" i="1"/>
  <c r="A6853" i="1"/>
  <c r="C6852" i="1"/>
  <c r="B6852" i="1"/>
  <c r="A6852" i="1"/>
  <c r="C6851" i="1"/>
  <c r="B6851" i="1"/>
  <c r="A6851" i="1"/>
  <c r="C6850" i="1"/>
  <c r="B6850" i="1"/>
  <c r="A6850" i="1"/>
  <c r="C6847" i="1"/>
  <c r="B6847" i="1"/>
  <c r="A6847" i="1"/>
  <c r="C6846" i="1"/>
  <c r="B6846" i="1"/>
  <c r="A6846" i="1"/>
  <c r="C6845" i="1"/>
  <c r="B6845" i="1"/>
  <c r="A6845" i="1"/>
  <c r="C6844" i="1"/>
  <c r="B6844" i="1"/>
  <c r="A6844" i="1"/>
  <c r="C6808" i="1"/>
  <c r="B6808" i="1"/>
  <c r="A6808" i="1"/>
  <c r="C6807" i="1"/>
  <c r="B6807" i="1"/>
  <c r="A6807" i="1"/>
  <c r="C6806" i="1"/>
  <c r="B6806" i="1"/>
  <c r="A6806" i="1"/>
  <c r="C6805" i="1"/>
  <c r="B6805" i="1"/>
  <c r="A6805" i="1"/>
  <c r="C6804" i="1"/>
  <c r="B6804" i="1"/>
  <c r="A6804" i="1"/>
  <c r="C6803" i="1"/>
  <c r="B6803" i="1"/>
  <c r="A6803" i="1"/>
  <c r="C6801" i="1"/>
  <c r="B6801" i="1"/>
  <c r="A6801" i="1"/>
  <c r="C6800" i="1"/>
  <c r="B6800" i="1"/>
  <c r="A6800" i="1"/>
  <c r="C6799" i="1"/>
  <c r="B6799" i="1"/>
  <c r="A6799" i="1"/>
  <c r="C6798" i="1"/>
  <c r="B6798" i="1"/>
  <c r="A6798" i="1"/>
  <c r="C6797" i="1"/>
  <c r="B6797" i="1"/>
  <c r="A6797" i="1"/>
  <c r="C6796" i="1"/>
  <c r="B6796" i="1"/>
  <c r="A6796" i="1"/>
  <c r="C6795" i="1"/>
  <c r="B6795" i="1"/>
  <c r="A6795" i="1"/>
  <c r="C6794" i="1"/>
  <c r="B6794" i="1"/>
  <c r="A6794" i="1"/>
  <c r="C6793" i="1"/>
  <c r="B6793" i="1"/>
  <c r="A6793" i="1"/>
  <c r="C6792" i="1"/>
  <c r="B6792" i="1"/>
  <c r="A6792" i="1"/>
  <c r="C6791" i="1"/>
  <c r="B6791" i="1"/>
  <c r="A6791" i="1"/>
  <c r="C6790" i="1"/>
  <c r="B6790" i="1"/>
  <c r="A6790" i="1"/>
  <c r="C6789" i="1"/>
  <c r="B6789" i="1"/>
  <c r="A6789" i="1"/>
  <c r="C6788" i="1"/>
  <c r="B6788" i="1"/>
  <c r="A6788" i="1"/>
  <c r="C6783" i="1"/>
  <c r="B6783" i="1"/>
  <c r="A6783" i="1"/>
  <c r="C6782" i="1"/>
  <c r="B6782" i="1"/>
  <c r="A6782" i="1"/>
  <c r="C6781" i="1"/>
  <c r="B6781" i="1"/>
  <c r="A6781" i="1"/>
  <c r="C6780" i="1"/>
  <c r="B6780" i="1"/>
  <c r="A6780" i="1"/>
  <c r="C6779" i="1"/>
  <c r="B6779" i="1"/>
  <c r="A6779" i="1"/>
  <c r="C6778" i="1"/>
  <c r="B6778" i="1"/>
  <c r="A6778" i="1"/>
  <c r="C6777" i="1"/>
  <c r="B6777" i="1"/>
  <c r="A6777" i="1"/>
  <c r="C6776" i="1"/>
  <c r="B6776" i="1"/>
  <c r="A6776" i="1"/>
  <c r="C6775" i="1"/>
  <c r="B6775" i="1"/>
  <c r="A6775" i="1"/>
  <c r="C6774" i="1"/>
  <c r="B6774" i="1"/>
  <c r="A6774" i="1"/>
  <c r="C6773" i="1"/>
  <c r="B6773" i="1"/>
  <c r="A6773" i="1"/>
  <c r="C6772" i="1"/>
  <c r="B6772" i="1"/>
  <c r="A6772" i="1"/>
  <c r="C6771" i="1"/>
  <c r="B6771" i="1"/>
  <c r="A6771" i="1"/>
  <c r="C6770" i="1"/>
  <c r="B6770" i="1"/>
  <c r="A6770" i="1"/>
  <c r="C6769" i="1"/>
  <c r="B6769" i="1"/>
  <c r="A6769" i="1"/>
  <c r="C6768" i="1"/>
  <c r="B6768" i="1"/>
  <c r="A6768" i="1"/>
  <c r="C6767" i="1"/>
  <c r="B6767" i="1"/>
  <c r="A6767" i="1"/>
  <c r="C6766" i="1"/>
  <c r="B6766" i="1"/>
  <c r="A6766" i="1"/>
  <c r="C6765" i="1"/>
  <c r="B6765" i="1"/>
  <c r="A6765" i="1"/>
  <c r="C6764" i="1"/>
  <c r="B6764" i="1"/>
  <c r="A6764" i="1"/>
  <c r="C6763" i="1"/>
  <c r="B6763" i="1"/>
  <c r="A6763" i="1"/>
  <c r="C6750" i="1"/>
  <c r="B6750" i="1"/>
  <c r="A6750" i="1"/>
  <c r="C6749" i="1"/>
  <c r="B6749" i="1"/>
  <c r="A6749" i="1"/>
  <c r="C6748" i="1"/>
  <c r="B6748" i="1"/>
  <c r="A6748" i="1"/>
  <c r="C6747" i="1"/>
  <c r="B6747" i="1"/>
  <c r="A6747" i="1"/>
  <c r="C6746" i="1"/>
  <c r="B6746" i="1"/>
  <c r="A6746" i="1"/>
  <c r="C6745" i="1"/>
  <c r="B6745" i="1"/>
  <c r="A6745" i="1"/>
  <c r="C6744" i="1"/>
  <c r="B6744" i="1"/>
  <c r="A6744" i="1"/>
  <c r="C6724" i="1"/>
  <c r="B6724" i="1"/>
  <c r="A6724" i="1"/>
  <c r="C6723" i="1"/>
  <c r="B6723" i="1"/>
  <c r="A6723" i="1"/>
  <c r="C6802" i="1"/>
  <c r="B6802" i="1"/>
  <c r="A6802" i="1"/>
  <c r="C6787" i="1"/>
  <c r="B6787" i="1"/>
  <c r="A6787" i="1"/>
  <c r="C6786" i="1"/>
  <c r="B6786" i="1"/>
  <c r="A6786" i="1"/>
  <c r="C6785" i="1"/>
  <c r="B6785" i="1"/>
  <c r="A6785" i="1"/>
  <c r="C6784" i="1"/>
  <c r="B6784" i="1"/>
  <c r="A6784" i="1"/>
  <c r="C6762" i="1"/>
  <c r="B6762" i="1"/>
  <c r="A6762" i="1"/>
  <c r="C6761" i="1"/>
  <c r="B6761" i="1"/>
  <c r="A6761" i="1"/>
  <c r="C6760" i="1"/>
  <c r="B6760" i="1"/>
  <c r="A6760" i="1"/>
  <c r="C6759" i="1"/>
  <c r="B6759" i="1"/>
  <c r="A6759" i="1"/>
  <c r="C6758" i="1"/>
  <c r="B6758" i="1"/>
  <c r="A6758" i="1"/>
  <c r="C6757" i="1"/>
  <c r="B6757" i="1"/>
  <c r="A6757" i="1"/>
  <c r="C6756" i="1"/>
  <c r="B6756" i="1"/>
  <c r="A6756" i="1"/>
  <c r="C6755" i="1"/>
  <c r="B6755" i="1"/>
  <c r="A6755" i="1"/>
  <c r="C6754" i="1"/>
  <c r="B6754" i="1"/>
  <c r="A6754" i="1"/>
  <c r="C6753" i="1"/>
  <c r="B6753" i="1"/>
  <c r="A6753" i="1"/>
  <c r="C6752" i="1"/>
  <c r="B6752" i="1"/>
  <c r="A6752" i="1"/>
  <c r="C6751" i="1"/>
  <c r="B6751" i="1"/>
  <c r="A6751" i="1"/>
  <c r="C6743" i="1"/>
  <c r="B6743" i="1"/>
  <c r="A6743" i="1"/>
  <c r="C6742" i="1"/>
  <c r="B6742" i="1"/>
  <c r="A6742" i="1"/>
  <c r="C6741" i="1"/>
  <c r="B6741" i="1"/>
  <c r="A6741" i="1"/>
  <c r="C6740" i="1"/>
  <c r="B6740" i="1"/>
  <c r="A6740" i="1"/>
  <c r="C6739" i="1"/>
  <c r="B6739" i="1"/>
  <c r="A6739" i="1"/>
  <c r="C6738" i="1"/>
  <c r="B6738" i="1"/>
  <c r="A6738" i="1"/>
  <c r="C6737" i="1"/>
  <c r="B6737" i="1"/>
  <c r="A6737" i="1"/>
  <c r="C6736" i="1"/>
  <c r="B6736" i="1"/>
  <c r="A6736" i="1"/>
  <c r="C6735" i="1"/>
  <c r="B6735" i="1"/>
  <c r="A6735" i="1"/>
  <c r="C6734" i="1"/>
  <c r="B6734" i="1"/>
  <c r="A6734" i="1"/>
  <c r="C6733" i="1"/>
  <c r="B6733" i="1"/>
  <c r="A6733" i="1"/>
  <c r="C6732" i="1"/>
  <c r="B6732" i="1"/>
  <c r="A6732" i="1"/>
  <c r="C6731" i="1"/>
  <c r="B6731" i="1"/>
  <c r="A6731" i="1"/>
  <c r="C6730" i="1"/>
  <c r="B6730" i="1"/>
  <c r="A6730" i="1"/>
  <c r="C6729" i="1"/>
  <c r="B6729" i="1"/>
  <c r="A6729" i="1"/>
  <c r="C6728" i="1"/>
  <c r="B6728" i="1"/>
  <c r="A6728" i="1"/>
  <c r="C6727" i="1"/>
  <c r="B6727" i="1"/>
  <c r="A6727" i="1"/>
  <c r="C6726" i="1"/>
  <c r="B6726" i="1"/>
  <c r="A6726" i="1"/>
  <c r="C6725" i="1"/>
  <c r="B6725" i="1"/>
  <c r="A6725" i="1"/>
  <c r="C6722" i="1"/>
  <c r="B6722" i="1"/>
  <c r="A6722" i="1"/>
  <c r="C6721" i="1"/>
  <c r="B6721" i="1"/>
  <c r="A6721" i="1"/>
  <c r="C6720" i="1"/>
  <c r="B6720" i="1"/>
  <c r="A6720" i="1"/>
  <c r="C6719" i="1"/>
  <c r="B6719" i="1"/>
  <c r="A6719" i="1"/>
  <c r="C6718" i="1"/>
  <c r="B6718" i="1"/>
  <c r="A6718" i="1"/>
  <c r="C6717" i="1"/>
  <c r="B6717" i="1"/>
  <c r="A6717" i="1"/>
  <c r="C6716" i="1"/>
  <c r="B6716" i="1"/>
  <c r="A6716" i="1"/>
  <c r="C6715" i="1"/>
  <c r="B6715" i="1"/>
  <c r="A6715" i="1"/>
  <c r="C6714" i="1"/>
  <c r="B6714" i="1"/>
  <c r="A6714" i="1"/>
  <c r="C6713" i="1"/>
  <c r="B6713" i="1"/>
  <c r="A6713" i="1"/>
  <c r="C6712" i="1"/>
  <c r="B6712" i="1"/>
  <c r="A6712" i="1"/>
  <c r="C6711" i="1"/>
  <c r="B6711" i="1"/>
  <c r="A6711" i="1"/>
  <c r="C6710" i="1"/>
  <c r="B6710" i="1"/>
  <c r="A6710" i="1"/>
  <c r="C6709" i="1"/>
  <c r="B6709" i="1"/>
  <c r="A6709" i="1"/>
  <c r="C6843" i="1"/>
  <c r="B6843" i="1"/>
  <c r="A6843" i="1"/>
  <c r="C6842" i="1"/>
  <c r="B6842" i="1"/>
  <c r="A6842" i="1"/>
  <c r="C6841" i="1"/>
  <c r="B6841" i="1"/>
  <c r="A6841" i="1"/>
  <c r="C6840" i="1"/>
  <c r="B6840" i="1"/>
  <c r="A6840" i="1"/>
  <c r="C6839" i="1"/>
  <c r="B6839" i="1"/>
  <c r="A6839" i="1"/>
  <c r="C6837" i="1"/>
  <c r="B6837" i="1"/>
  <c r="A6837" i="1"/>
  <c r="C6836" i="1"/>
  <c r="B6836" i="1"/>
  <c r="A6836" i="1"/>
  <c r="C6835" i="1"/>
  <c r="B6835" i="1"/>
  <c r="A6835" i="1"/>
  <c r="C6834" i="1"/>
  <c r="B6834" i="1"/>
  <c r="A6834" i="1"/>
  <c r="C6833" i="1"/>
  <c r="B6833" i="1"/>
  <c r="A6833" i="1"/>
  <c r="C6832" i="1"/>
  <c r="B6832" i="1"/>
  <c r="A6832" i="1"/>
  <c r="C6831" i="1"/>
  <c r="B6831" i="1"/>
  <c r="A6831" i="1"/>
  <c r="C6826" i="1"/>
  <c r="B6826" i="1"/>
  <c r="A6826" i="1"/>
  <c r="C6825" i="1"/>
  <c r="B6825" i="1"/>
  <c r="A6825" i="1"/>
  <c r="C6824" i="1"/>
  <c r="B6824" i="1"/>
  <c r="A6824" i="1"/>
  <c r="C6823" i="1"/>
  <c r="B6823" i="1"/>
  <c r="A6823" i="1"/>
  <c r="C6819" i="1"/>
  <c r="B6819" i="1"/>
  <c r="A6819" i="1"/>
  <c r="C6811" i="1"/>
  <c r="B6811" i="1"/>
  <c r="A6811" i="1"/>
  <c r="C6809" i="1"/>
  <c r="B6809" i="1"/>
  <c r="A6809" i="1"/>
  <c r="C6838" i="1"/>
  <c r="B6838" i="1"/>
  <c r="A6838" i="1"/>
  <c r="C6830" i="1"/>
  <c r="B6830" i="1"/>
  <c r="A6830" i="1"/>
  <c r="C6829" i="1"/>
  <c r="B6829" i="1"/>
  <c r="A6829" i="1"/>
  <c r="C6828" i="1"/>
  <c r="B6828" i="1"/>
  <c r="A6828" i="1"/>
  <c r="C6827" i="1"/>
  <c r="B6827" i="1"/>
  <c r="A6827" i="1"/>
  <c r="C6822" i="1"/>
  <c r="B6822" i="1"/>
  <c r="A6822" i="1"/>
  <c r="C6821" i="1"/>
  <c r="B6821" i="1"/>
  <c r="A6821" i="1"/>
  <c r="C6820" i="1"/>
  <c r="B6820" i="1"/>
  <c r="A6820" i="1"/>
  <c r="C6818" i="1"/>
  <c r="B6818" i="1"/>
  <c r="A6818" i="1"/>
  <c r="C6817" i="1"/>
  <c r="B6817" i="1"/>
  <c r="A6817" i="1"/>
  <c r="C6816" i="1"/>
  <c r="B6816" i="1"/>
  <c r="A6816" i="1"/>
  <c r="C6815" i="1"/>
  <c r="B6815" i="1"/>
  <c r="A6815" i="1"/>
  <c r="C6814" i="1"/>
  <c r="B6814" i="1"/>
  <c r="A6814" i="1"/>
  <c r="C6813" i="1"/>
  <c r="B6813" i="1"/>
  <c r="A6813" i="1"/>
  <c r="C6812" i="1"/>
  <c r="B6812" i="1"/>
  <c r="A6812" i="1"/>
  <c r="C6810" i="1"/>
  <c r="B6810" i="1"/>
  <c r="A6810" i="1"/>
  <c r="C6708" i="1"/>
  <c r="B6708" i="1"/>
  <c r="A6708" i="1"/>
  <c r="C6707" i="1"/>
  <c r="B6707" i="1"/>
  <c r="A6707" i="1"/>
  <c r="C6706" i="1"/>
  <c r="B6706" i="1"/>
  <c r="A6706" i="1"/>
  <c r="C6705" i="1"/>
  <c r="B6705" i="1"/>
  <c r="A6705" i="1"/>
  <c r="C6704" i="1"/>
  <c r="B6704" i="1"/>
  <c r="A6704" i="1"/>
  <c r="C6703" i="1"/>
  <c r="B6703" i="1"/>
  <c r="A6703" i="1"/>
  <c r="C6702" i="1"/>
  <c r="B6702" i="1"/>
  <c r="A6702" i="1"/>
  <c r="C6701" i="1"/>
  <c r="B6701" i="1"/>
  <c r="A6701" i="1"/>
  <c r="C6700" i="1"/>
  <c r="B6700" i="1"/>
  <c r="A6700" i="1"/>
  <c r="C6699" i="1"/>
  <c r="B6699" i="1"/>
  <c r="A6699" i="1"/>
  <c r="C6698" i="1"/>
  <c r="B6698" i="1"/>
  <c r="A6698" i="1"/>
  <c r="C6697" i="1"/>
  <c r="B6697" i="1"/>
  <c r="A6697" i="1"/>
  <c r="C6696" i="1"/>
  <c r="B6696" i="1"/>
  <c r="A6696" i="1"/>
  <c r="C6695" i="1"/>
  <c r="B6695" i="1"/>
  <c r="A6695" i="1"/>
  <c r="C6690" i="1"/>
  <c r="B6690" i="1"/>
  <c r="A6690" i="1"/>
  <c r="C6689" i="1"/>
  <c r="B6689" i="1"/>
  <c r="A6689" i="1"/>
  <c r="C6688" i="1"/>
  <c r="B6688" i="1"/>
  <c r="A6688" i="1"/>
  <c r="C6687" i="1"/>
  <c r="B6687" i="1"/>
  <c r="A6687" i="1"/>
  <c r="C6686" i="1"/>
  <c r="B6686" i="1"/>
  <c r="A6686" i="1"/>
  <c r="C6685" i="1"/>
  <c r="B6685" i="1"/>
  <c r="A6685" i="1"/>
  <c r="C6684" i="1"/>
  <c r="B6684" i="1"/>
  <c r="A6684" i="1"/>
  <c r="C6683" i="1"/>
  <c r="B6683" i="1"/>
  <c r="A6683" i="1"/>
  <c r="C6682" i="1"/>
  <c r="B6682" i="1"/>
  <c r="A6682" i="1"/>
  <c r="C6681" i="1"/>
  <c r="B6681" i="1"/>
  <c r="A6681" i="1"/>
  <c r="C6680" i="1"/>
  <c r="B6680" i="1"/>
  <c r="A6680" i="1"/>
  <c r="C6679" i="1"/>
  <c r="B6679" i="1"/>
  <c r="A6679" i="1"/>
  <c r="C6678" i="1"/>
  <c r="B6678" i="1"/>
  <c r="A6678" i="1"/>
  <c r="C6677" i="1"/>
  <c r="B6677" i="1"/>
  <c r="A6677" i="1"/>
  <c r="C6676" i="1"/>
  <c r="B6676" i="1"/>
  <c r="A6676" i="1"/>
  <c r="C6675" i="1"/>
  <c r="B6675" i="1"/>
  <c r="A6675" i="1"/>
  <c r="C6674" i="1"/>
  <c r="B6674" i="1"/>
  <c r="A6674" i="1"/>
  <c r="C6673" i="1"/>
  <c r="B6673" i="1"/>
  <c r="A6673" i="1"/>
  <c r="C6672" i="1"/>
  <c r="B6672" i="1"/>
  <c r="A6672" i="1"/>
  <c r="C6671" i="1"/>
  <c r="B6671" i="1"/>
  <c r="A6671" i="1"/>
  <c r="C6670" i="1"/>
  <c r="B6670" i="1"/>
  <c r="A6670" i="1"/>
  <c r="C6669" i="1"/>
  <c r="B6669" i="1"/>
  <c r="A6669" i="1"/>
  <c r="C6668" i="1"/>
  <c r="B6668" i="1"/>
  <c r="A6668" i="1"/>
  <c r="C6657" i="1"/>
  <c r="B6657" i="1"/>
  <c r="A6657" i="1"/>
  <c r="C6656" i="1"/>
  <c r="B6656" i="1"/>
  <c r="A6656" i="1"/>
  <c r="C6655" i="1"/>
  <c r="B6655" i="1"/>
  <c r="A6655" i="1"/>
  <c r="C6654" i="1"/>
  <c r="B6654" i="1"/>
  <c r="A6654" i="1"/>
  <c r="C6653" i="1"/>
  <c r="B6653" i="1"/>
  <c r="A6653" i="1"/>
  <c r="C6652" i="1"/>
  <c r="B6652" i="1"/>
  <c r="A6652" i="1"/>
  <c r="C6651" i="1"/>
  <c r="B6651" i="1"/>
  <c r="A6651" i="1"/>
  <c r="C6650" i="1"/>
  <c r="B6650" i="1"/>
  <c r="A6650" i="1"/>
  <c r="C6649" i="1"/>
  <c r="B6649" i="1"/>
  <c r="A6649" i="1"/>
  <c r="C6648" i="1"/>
  <c r="B6648" i="1"/>
  <c r="A6648" i="1"/>
  <c r="C6647" i="1"/>
  <c r="B6647" i="1"/>
  <c r="A6647" i="1"/>
  <c r="C6646" i="1"/>
  <c r="B6646" i="1"/>
  <c r="A6646" i="1"/>
  <c r="C6628" i="1"/>
  <c r="B6628" i="1"/>
  <c r="A6628" i="1"/>
  <c r="C6694" i="1"/>
  <c r="B6694" i="1"/>
  <c r="A6694" i="1"/>
  <c r="C6693" i="1"/>
  <c r="B6693" i="1"/>
  <c r="A6693" i="1"/>
  <c r="C6692" i="1"/>
  <c r="B6692" i="1"/>
  <c r="A6692" i="1"/>
  <c r="C6691" i="1"/>
  <c r="B6691" i="1"/>
  <c r="A6691" i="1"/>
  <c r="C6667" i="1"/>
  <c r="B6667" i="1"/>
  <c r="A6667" i="1"/>
  <c r="C6666" i="1"/>
  <c r="B6666" i="1"/>
  <c r="A6666" i="1"/>
  <c r="C6665" i="1"/>
  <c r="B6665" i="1"/>
  <c r="A6665" i="1"/>
  <c r="C6664" i="1"/>
  <c r="B6664" i="1"/>
  <c r="A6664" i="1"/>
  <c r="C6663" i="1"/>
  <c r="B6663" i="1"/>
  <c r="A6663" i="1"/>
  <c r="C6662" i="1"/>
  <c r="B6662" i="1"/>
  <c r="A6662" i="1"/>
  <c r="C6661" i="1"/>
  <c r="B6661" i="1"/>
  <c r="A6661" i="1"/>
  <c r="C6660" i="1"/>
  <c r="B6660" i="1"/>
  <c r="A6660" i="1"/>
  <c r="C6659" i="1"/>
  <c r="B6659" i="1"/>
  <c r="A6659" i="1"/>
  <c r="C6658" i="1"/>
  <c r="B6658" i="1"/>
  <c r="A6658" i="1"/>
  <c r="C6645" i="1"/>
  <c r="B6645" i="1"/>
  <c r="A6645" i="1"/>
  <c r="C6644" i="1"/>
  <c r="B6644" i="1"/>
  <c r="A6644" i="1"/>
  <c r="C6643" i="1"/>
  <c r="B6643" i="1"/>
  <c r="A6643" i="1"/>
  <c r="C6642" i="1"/>
  <c r="B6642" i="1"/>
  <c r="A6642" i="1"/>
  <c r="C6641" i="1"/>
  <c r="B6641" i="1"/>
  <c r="A6641" i="1"/>
  <c r="C6640" i="1"/>
  <c r="B6640" i="1"/>
  <c r="A6640" i="1"/>
  <c r="C6639" i="1"/>
  <c r="B6639" i="1"/>
  <c r="A6639" i="1"/>
  <c r="C6638" i="1"/>
  <c r="B6638" i="1"/>
  <c r="A6638" i="1"/>
  <c r="C6637" i="1"/>
  <c r="B6637" i="1"/>
  <c r="A6637" i="1"/>
  <c r="C6636" i="1"/>
  <c r="B6636" i="1"/>
  <c r="A6636" i="1"/>
  <c r="C6635" i="1"/>
  <c r="B6635" i="1"/>
  <c r="A6635" i="1"/>
  <c r="C6634" i="1"/>
  <c r="B6634" i="1"/>
  <c r="A6634" i="1"/>
  <c r="C6633" i="1"/>
  <c r="B6633" i="1"/>
  <c r="A6633" i="1"/>
  <c r="C6632" i="1"/>
  <c r="B6632" i="1"/>
  <c r="A6632" i="1"/>
  <c r="C6631" i="1"/>
  <c r="B6631" i="1"/>
  <c r="A6631" i="1"/>
  <c r="C6630" i="1"/>
  <c r="B6630" i="1"/>
  <c r="A6630" i="1"/>
  <c r="C6629" i="1"/>
  <c r="B6629" i="1"/>
  <c r="A6629" i="1"/>
  <c r="C6627" i="1"/>
  <c r="B6627" i="1"/>
  <c r="A6627" i="1"/>
  <c r="C6626" i="1"/>
  <c r="B6626" i="1"/>
  <c r="A6626" i="1"/>
  <c r="C6625" i="1"/>
  <c r="B6625" i="1"/>
  <c r="A6625" i="1"/>
  <c r="C6624" i="1"/>
  <c r="B6624" i="1"/>
  <c r="A6624" i="1"/>
  <c r="C6623" i="1"/>
  <c r="B6623" i="1"/>
  <c r="A6623" i="1"/>
  <c r="C6622" i="1"/>
  <c r="B6622" i="1"/>
  <c r="A6622" i="1"/>
  <c r="C6621" i="1"/>
  <c r="B6621" i="1"/>
  <c r="A6621" i="1"/>
  <c r="C6620" i="1"/>
  <c r="B6620" i="1"/>
  <c r="A6620" i="1"/>
  <c r="C6619" i="1"/>
  <c r="B6619" i="1"/>
  <c r="A6619" i="1"/>
  <c r="C6618" i="1"/>
  <c r="B6618" i="1"/>
  <c r="A6618" i="1"/>
  <c r="C6617" i="1"/>
  <c r="B6617" i="1"/>
  <c r="A6617" i="1"/>
  <c r="C6616" i="1"/>
  <c r="B6616" i="1"/>
  <c r="A6616" i="1"/>
  <c r="C6615" i="1"/>
  <c r="B6615" i="1"/>
  <c r="A6615" i="1"/>
  <c r="C6614" i="1"/>
  <c r="B6614" i="1"/>
  <c r="A6614" i="1"/>
  <c r="C6613" i="1"/>
  <c r="B6613" i="1"/>
  <c r="A6613" i="1"/>
  <c r="C6612" i="1"/>
  <c r="B6612" i="1"/>
  <c r="A6612" i="1"/>
  <c r="C6611" i="1"/>
  <c r="B6611" i="1"/>
  <c r="A6611" i="1"/>
  <c r="C6610" i="1"/>
  <c r="B6610" i="1"/>
  <c r="A6610" i="1"/>
  <c r="C6609" i="1"/>
  <c r="B6609" i="1"/>
  <c r="A6609" i="1"/>
  <c r="C6606" i="1"/>
  <c r="B6606" i="1"/>
  <c r="A6606" i="1"/>
  <c r="C6603" i="1"/>
  <c r="B6603" i="1"/>
  <c r="A6603" i="1"/>
  <c r="C6602" i="1"/>
  <c r="B6602" i="1"/>
  <c r="A6602" i="1"/>
  <c r="C6601" i="1"/>
  <c r="B6601" i="1"/>
  <c r="A6601" i="1"/>
  <c r="C6600" i="1"/>
  <c r="B6600" i="1"/>
  <c r="A6600" i="1"/>
  <c r="C6590" i="1"/>
  <c r="B6590" i="1"/>
  <c r="A6590" i="1"/>
  <c r="C6589" i="1"/>
  <c r="B6589" i="1"/>
  <c r="A6589" i="1"/>
  <c r="C6588" i="1"/>
  <c r="B6588" i="1"/>
  <c r="A6588" i="1"/>
  <c r="C6587" i="1"/>
  <c r="B6587" i="1"/>
  <c r="A6587" i="1"/>
  <c r="C6586" i="1"/>
  <c r="B6586" i="1"/>
  <c r="A6586" i="1"/>
  <c r="C6585" i="1"/>
  <c r="B6585" i="1"/>
  <c r="A6585" i="1"/>
  <c r="C6584" i="1"/>
  <c r="B6584" i="1"/>
  <c r="A6584" i="1"/>
  <c r="C6583" i="1"/>
  <c r="B6583" i="1"/>
  <c r="A6583" i="1"/>
  <c r="C6582" i="1"/>
  <c r="B6582" i="1"/>
  <c r="A6582" i="1"/>
  <c r="C6581" i="1"/>
  <c r="B6581" i="1"/>
  <c r="A6581" i="1"/>
  <c r="C6564" i="1"/>
  <c r="B6564" i="1"/>
  <c r="A6564" i="1"/>
  <c r="C6563" i="1"/>
  <c r="B6563" i="1"/>
  <c r="A6563" i="1"/>
  <c r="C6562" i="1"/>
  <c r="B6562" i="1"/>
  <c r="A6562" i="1"/>
  <c r="C6561" i="1"/>
  <c r="B6561" i="1"/>
  <c r="A6561" i="1"/>
  <c r="C6560" i="1"/>
  <c r="B6560" i="1"/>
  <c r="A6560" i="1"/>
  <c r="C6559" i="1"/>
  <c r="B6559" i="1"/>
  <c r="A6559" i="1"/>
  <c r="C6558" i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608" i="1"/>
  <c r="B6608" i="1"/>
  <c r="A6608" i="1"/>
  <c r="C6607" i="1"/>
  <c r="B6607" i="1"/>
  <c r="A6607" i="1"/>
  <c r="C6605" i="1"/>
  <c r="B6605" i="1"/>
  <c r="A6605" i="1"/>
  <c r="C6604" i="1"/>
  <c r="B6604" i="1"/>
  <c r="A6604" i="1"/>
  <c r="C6599" i="1"/>
  <c r="B6599" i="1"/>
  <c r="A6599" i="1"/>
  <c r="C6598" i="1"/>
  <c r="B6598" i="1"/>
  <c r="A6598" i="1"/>
  <c r="C6597" i="1"/>
  <c r="B6597" i="1"/>
  <c r="A6597" i="1"/>
  <c r="C6596" i="1"/>
  <c r="B6596" i="1"/>
  <c r="A6596" i="1"/>
  <c r="C6595" i="1"/>
  <c r="B6595" i="1"/>
  <c r="A6595" i="1"/>
  <c r="C6594" i="1"/>
  <c r="B6594" i="1"/>
  <c r="A6594" i="1"/>
  <c r="C6593" i="1"/>
  <c r="B6593" i="1"/>
  <c r="A6593" i="1"/>
  <c r="C6592" i="1"/>
  <c r="B6592" i="1"/>
  <c r="A6592" i="1"/>
  <c r="C6591" i="1"/>
  <c r="B6591" i="1"/>
  <c r="A6591" i="1"/>
  <c r="C6580" i="1"/>
  <c r="B6580" i="1"/>
  <c r="A6580" i="1"/>
  <c r="C6579" i="1"/>
  <c r="B6579" i="1"/>
  <c r="A6579" i="1"/>
  <c r="C6578" i="1"/>
  <c r="B6578" i="1"/>
  <c r="A6578" i="1"/>
  <c r="C6577" i="1"/>
  <c r="B6577" i="1"/>
  <c r="A6577" i="1"/>
  <c r="C6576" i="1"/>
  <c r="B6576" i="1"/>
  <c r="A6576" i="1"/>
  <c r="C6575" i="1"/>
  <c r="B6575" i="1"/>
  <c r="A6575" i="1"/>
  <c r="C6574" i="1"/>
  <c r="B6574" i="1"/>
  <c r="A6574" i="1"/>
  <c r="C6573" i="1"/>
  <c r="B6573" i="1"/>
  <c r="A6573" i="1"/>
  <c r="C6572" i="1"/>
  <c r="B6572" i="1"/>
  <c r="A6572" i="1"/>
  <c r="C6571" i="1"/>
  <c r="B6571" i="1"/>
  <c r="A6571" i="1"/>
  <c r="C6570" i="1"/>
  <c r="B6570" i="1"/>
  <c r="A6570" i="1"/>
  <c r="C6569" i="1"/>
  <c r="B6569" i="1"/>
  <c r="A6569" i="1"/>
  <c r="C6568" i="1"/>
  <c r="B6568" i="1"/>
  <c r="A6568" i="1"/>
  <c r="C6567" i="1"/>
  <c r="B6567" i="1"/>
  <c r="A6567" i="1"/>
  <c r="C6566" i="1"/>
  <c r="B6566" i="1"/>
  <c r="A6566" i="1"/>
  <c r="C6565" i="1"/>
  <c r="B6565" i="1"/>
  <c r="A656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504" i="1"/>
  <c r="B6504" i="1"/>
  <c r="A6504" i="1"/>
  <c r="C6503" i="1"/>
  <c r="B6503" i="1"/>
  <c r="A6503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404" i="1"/>
  <c r="B6404" i="1"/>
  <c r="A6404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0" i="1"/>
  <c r="B6300" i="1"/>
  <c r="A6300" i="1"/>
  <c r="C6299" i="1"/>
  <c r="B6299" i="1"/>
  <c r="A6299" i="1"/>
  <c r="C6298" i="1"/>
  <c r="B6298" i="1"/>
  <c r="A629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308" i="1"/>
  <c r="B6308" i="1"/>
  <c r="A6308" i="1"/>
  <c r="C6307" i="1"/>
  <c r="B6307" i="1"/>
  <c r="A6307" i="1"/>
  <c r="C6297" i="1"/>
  <c r="B6297" i="1"/>
  <c r="A6297" i="1"/>
  <c r="C6296" i="1"/>
  <c r="B6296" i="1"/>
  <c r="A6296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17" i="1"/>
  <c r="B6117" i="1"/>
  <c r="A6117" i="1"/>
  <c r="C6116" i="1"/>
  <c r="B6116" i="1"/>
  <c r="A6116" i="1"/>
  <c r="C6115" i="1"/>
  <c r="B6115" i="1"/>
  <c r="A6115" i="1"/>
  <c r="C6306" i="1"/>
  <c r="B6306" i="1"/>
  <c r="A6306" i="1"/>
  <c r="C6305" i="1"/>
  <c r="B6305" i="1"/>
  <c r="A6305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AP30" i="9" l="1"/>
  <c r="AS29" i="9"/>
  <c r="AR29" i="9"/>
  <c r="AQ29" i="9"/>
  <c r="AP31" i="9" l="1"/>
  <c r="AS30" i="9"/>
  <c r="AQ30" i="9"/>
  <c r="AR30" i="9"/>
  <c r="AP32" i="9" l="1"/>
  <c r="AQ31" i="9"/>
  <c r="AR31" i="9"/>
  <c r="AS31" i="9"/>
  <c r="AP33" i="9" l="1"/>
  <c r="AR32" i="9"/>
  <c r="AQ32" i="9"/>
  <c r="AS32" i="9"/>
  <c r="AP34" i="9" l="1"/>
  <c r="AS33" i="9"/>
  <c r="AR33" i="9"/>
  <c r="AQ33" i="9"/>
  <c r="AP35" i="9" l="1"/>
  <c r="AQ34" i="9"/>
  <c r="AS34" i="9"/>
  <c r="AR34" i="9"/>
  <c r="AP36" i="9" l="1"/>
  <c r="AR35" i="9"/>
  <c r="AQ35" i="9"/>
  <c r="AS35" i="9"/>
  <c r="AP37" i="9" l="1"/>
  <c r="AQ36" i="9"/>
  <c r="AS36" i="9"/>
  <c r="AR36" i="9"/>
  <c r="AP38" i="9" l="1"/>
  <c r="AS37" i="9"/>
  <c r="AR37" i="9"/>
  <c r="AQ37" i="9"/>
  <c r="AP39" i="9" l="1"/>
  <c r="AS38" i="9"/>
  <c r="AQ38" i="9"/>
  <c r="AR38" i="9"/>
  <c r="AP40" i="9" l="1"/>
  <c r="AR39" i="9"/>
  <c r="AQ39" i="9"/>
  <c r="AS39" i="9"/>
  <c r="AP41" i="9" l="1"/>
  <c r="AS40" i="9"/>
  <c r="AR40" i="9"/>
  <c r="AQ40" i="9"/>
  <c r="AP42" i="9" l="1"/>
  <c r="AR41" i="9"/>
  <c r="AS41" i="9"/>
  <c r="AQ41" i="9"/>
  <c r="AP43" i="9" l="1"/>
  <c r="AS42" i="9"/>
  <c r="AQ42" i="9"/>
  <c r="AR42" i="9"/>
  <c r="AP44" i="9" l="1"/>
  <c r="AQ43" i="9"/>
  <c r="AR43" i="9"/>
  <c r="AS43" i="9"/>
  <c r="K3" i="9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188" i="8"/>
  <c r="M187" i="8"/>
  <c r="M186" i="8"/>
  <c r="M185" i="8"/>
  <c r="M184" i="8"/>
  <c r="M173" i="8"/>
  <c r="M172" i="8"/>
  <c r="M171" i="8"/>
  <c r="M170" i="8"/>
  <c r="M169" i="8"/>
  <c r="M156" i="8"/>
  <c r="M155" i="8"/>
  <c r="M154" i="8"/>
  <c r="M153" i="8"/>
  <c r="M152" i="8"/>
  <c r="M136" i="8"/>
  <c r="M135" i="8"/>
  <c r="M134" i="8"/>
  <c r="M133" i="8"/>
  <c r="M132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83" i="8"/>
  <c r="M182" i="8"/>
  <c r="M181" i="8"/>
  <c r="M180" i="8"/>
  <c r="M179" i="8"/>
  <c r="M168" i="8"/>
  <c r="M167" i="8"/>
  <c r="M166" i="8"/>
  <c r="M165" i="8"/>
  <c r="M164" i="8"/>
  <c r="M163" i="8"/>
  <c r="M162" i="8"/>
  <c r="M151" i="8"/>
  <c r="M150" i="8"/>
  <c r="M149" i="8"/>
  <c r="M148" i="8"/>
  <c r="M147" i="8"/>
  <c r="M146" i="8"/>
  <c r="M145" i="8"/>
  <c r="M144" i="8"/>
  <c r="M143" i="8"/>
  <c r="M142" i="8"/>
  <c r="M131" i="8"/>
  <c r="M130" i="8"/>
  <c r="M129" i="8"/>
  <c r="M128" i="8"/>
  <c r="M127" i="8"/>
  <c r="M126" i="8"/>
  <c r="M125" i="8"/>
  <c r="M124" i="8"/>
  <c r="M123" i="8"/>
  <c r="M122" i="8"/>
  <c r="M193" i="8"/>
  <c r="M192" i="8"/>
  <c r="M191" i="8"/>
  <c r="M190" i="8"/>
  <c r="M189" i="8"/>
  <c r="M178" i="8"/>
  <c r="M177" i="8"/>
  <c r="M176" i="8"/>
  <c r="M175" i="8"/>
  <c r="M174" i="8"/>
  <c r="M161" i="8"/>
  <c r="M160" i="8"/>
  <c r="M159" i="8"/>
  <c r="M158" i="8"/>
  <c r="M157" i="8"/>
  <c r="M141" i="8"/>
  <c r="M140" i="8"/>
  <c r="M139" i="8"/>
  <c r="M138" i="8"/>
  <c r="M137" i="8"/>
  <c r="M121" i="8"/>
  <c r="M120" i="8"/>
  <c r="M119" i="8"/>
  <c r="M118" i="8"/>
  <c r="M117" i="8"/>
  <c r="M76" i="8"/>
  <c r="M91" i="8"/>
  <c r="M81" i="8"/>
  <c r="M75" i="8"/>
  <c r="M71" i="8"/>
  <c r="M70" i="8"/>
  <c r="M69" i="8"/>
  <c r="M66" i="8"/>
  <c r="M61" i="8"/>
  <c r="M116" i="8"/>
  <c r="M111" i="8"/>
  <c r="M101" i="8"/>
  <c r="M80" i="8"/>
  <c r="M79" i="8"/>
  <c r="M78" i="8"/>
  <c r="M74" i="8"/>
  <c r="M73" i="8"/>
  <c r="M68" i="8"/>
  <c r="M65" i="8"/>
  <c r="M64" i="8"/>
  <c r="M63" i="8"/>
  <c r="M60" i="8"/>
  <c r="M59" i="8"/>
  <c r="M58" i="8"/>
  <c r="M21" i="8"/>
  <c r="M110" i="8"/>
  <c r="M109" i="8"/>
  <c r="M108" i="8"/>
  <c r="M100" i="8"/>
  <c r="M99" i="8"/>
  <c r="M96" i="8"/>
  <c r="M90" i="8"/>
  <c r="M89" i="8"/>
  <c r="M88" i="8"/>
  <c r="M86" i="8"/>
  <c r="M77" i="8"/>
  <c r="M72" i="8"/>
  <c r="M67" i="8"/>
  <c r="M62" i="8"/>
  <c r="M57" i="8"/>
  <c r="M56" i="8"/>
  <c r="M55" i="8"/>
  <c r="M31" i="8"/>
  <c r="M30" i="8"/>
  <c r="M107" i="8"/>
  <c r="M106" i="8"/>
  <c r="M105" i="8"/>
  <c r="M98" i="8"/>
  <c r="M95" i="8"/>
  <c r="M94" i="8"/>
  <c r="M93" i="8"/>
  <c r="M92" i="8"/>
  <c r="M11" i="8"/>
  <c r="M87" i="8"/>
  <c r="M85" i="8"/>
  <c r="M84" i="8"/>
  <c r="M83" i="8"/>
  <c r="M54" i="8"/>
  <c r="M53" i="8"/>
  <c r="M52" i="8"/>
  <c r="M51" i="8"/>
  <c r="M50" i="8"/>
  <c r="M49" i="8"/>
  <c r="M48" i="8"/>
  <c r="M29" i="8"/>
  <c r="M28" i="8"/>
  <c r="M27" i="8"/>
  <c r="M20" i="8"/>
  <c r="M19" i="8"/>
  <c r="M115" i="8"/>
  <c r="M114" i="8"/>
  <c r="M113" i="8"/>
  <c r="M112" i="8"/>
  <c r="M104" i="8"/>
  <c r="M103" i="8"/>
  <c r="M102" i="8"/>
  <c r="M97" i="8"/>
  <c r="M47" i="8"/>
  <c r="M46" i="8"/>
  <c r="M45" i="8"/>
  <c r="M44" i="8"/>
  <c r="M43" i="8"/>
  <c r="M42" i="8"/>
  <c r="M41" i="8"/>
  <c r="M40" i="8"/>
  <c r="M36" i="8"/>
  <c r="M35" i="8"/>
  <c r="M34" i="8"/>
  <c r="M33" i="8"/>
  <c r="M32" i="8"/>
  <c r="M26" i="8"/>
  <c r="M25" i="8"/>
  <c r="M24" i="8"/>
  <c r="M23" i="8"/>
  <c r="M22" i="8"/>
  <c r="M18" i="8"/>
  <c r="M82" i="8"/>
  <c r="M10" i="8"/>
  <c r="M39" i="8"/>
  <c r="M38" i="8"/>
  <c r="M37" i="8"/>
  <c r="M17" i="8"/>
  <c r="M9" i="8"/>
  <c r="M8" i="8"/>
  <c r="M7" i="8"/>
  <c r="M6" i="8"/>
  <c r="M5" i="8"/>
  <c r="M4" i="8"/>
  <c r="M3" i="8"/>
  <c r="M16" i="8"/>
  <c r="M15" i="8"/>
  <c r="M14" i="8"/>
  <c r="M13" i="8"/>
  <c r="M12" i="8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G31" i="9"/>
  <c r="F31" i="9"/>
  <c r="G30" i="9"/>
  <c r="F30" i="9"/>
  <c r="G29" i="9"/>
  <c r="F29" i="9"/>
  <c r="G28" i="9"/>
  <c r="F28" i="9"/>
  <c r="G27" i="9"/>
  <c r="F27" i="9"/>
  <c r="G26" i="9"/>
  <c r="F26" i="9"/>
  <c r="G25" i="9"/>
  <c r="F25" i="9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G15" i="9"/>
  <c r="F15" i="9"/>
  <c r="G14" i="9"/>
  <c r="F14" i="9"/>
  <c r="G13" i="9"/>
  <c r="F13" i="9"/>
  <c r="G12" i="9"/>
  <c r="F12" i="9"/>
  <c r="G11" i="9"/>
  <c r="F11" i="9"/>
  <c r="G10" i="9"/>
  <c r="F10" i="9"/>
  <c r="G9" i="9"/>
  <c r="F9" i="9"/>
  <c r="G8" i="9"/>
  <c r="F8" i="9"/>
  <c r="G7" i="9"/>
  <c r="F7" i="9"/>
  <c r="G6" i="9"/>
  <c r="F6" i="9"/>
  <c r="G5" i="9"/>
  <c r="F5" i="9"/>
  <c r="G4" i="9"/>
  <c r="F4" i="9"/>
  <c r="G3" i="9"/>
  <c r="F3" i="9"/>
  <c r="G2" i="9"/>
  <c r="F2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C59" i="9"/>
  <c r="B59" i="9"/>
  <c r="A59" i="9"/>
  <c r="C58" i="9"/>
  <c r="B58" i="9"/>
  <c r="A58" i="9"/>
  <c r="C57" i="9"/>
  <c r="B57" i="9"/>
  <c r="A57" i="9"/>
  <c r="C56" i="9"/>
  <c r="B56" i="9"/>
  <c r="A56" i="9"/>
  <c r="C55" i="9"/>
  <c r="B55" i="9"/>
  <c r="A55" i="9"/>
  <c r="C54" i="9"/>
  <c r="B54" i="9"/>
  <c r="A54" i="9"/>
  <c r="C53" i="9"/>
  <c r="B53" i="9"/>
  <c r="A53" i="9"/>
  <c r="C52" i="9"/>
  <c r="B52" i="9"/>
  <c r="A52" i="9"/>
  <c r="C51" i="9"/>
  <c r="B51" i="9"/>
  <c r="A51" i="9"/>
  <c r="C50" i="9"/>
  <c r="B50" i="9"/>
  <c r="A50" i="9"/>
  <c r="C49" i="9"/>
  <c r="B49" i="9"/>
  <c r="A49" i="9"/>
  <c r="C48" i="9"/>
  <c r="B48" i="9"/>
  <c r="A48" i="9"/>
  <c r="C47" i="9"/>
  <c r="B47" i="9"/>
  <c r="A47" i="9"/>
  <c r="C46" i="9"/>
  <c r="B46" i="9"/>
  <c r="A46" i="9"/>
  <c r="C45" i="9"/>
  <c r="B45" i="9"/>
  <c r="A45" i="9"/>
  <c r="C44" i="9"/>
  <c r="B44" i="9"/>
  <c r="A44" i="9"/>
  <c r="C43" i="9"/>
  <c r="B43" i="9"/>
  <c r="A43" i="9"/>
  <c r="C42" i="9"/>
  <c r="B42" i="9"/>
  <c r="A42" i="9"/>
  <c r="C41" i="9"/>
  <c r="B41" i="9"/>
  <c r="A41" i="9"/>
  <c r="C40" i="9"/>
  <c r="B40" i="9"/>
  <c r="A40" i="9"/>
  <c r="C39" i="9"/>
  <c r="B39" i="9"/>
  <c r="A39" i="9"/>
  <c r="C38" i="9"/>
  <c r="B38" i="9"/>
  <c r="A38" i="9"/>
  <c r="C37" i="9"/>
  <c r="B37" i="9"/>
  <c r="A37" i="9"/>
  <c r="C36" i="9"/>
  <c r="B36" i="9"/>
  <c r="A36" i="9"/>
  <c r="C35" i="9"/>
  <c r="B35" i="9"/>
  <c r="A35" i="9"/>
  <c r="C34" i="9"/>
  <c r="B34" i="9"/>
  <c r="A34" i="9"/>
  <c r="C33" i="9"/>
  <c r="B33" i="9"/>
  <c r="A33" i="9"/>
  <c r="C32" i="9"/>
  <c r="B32" i="9"/>
  <c r="A32" i="9"/>
  <c r="C31" i="9"/>
  <c r="B31" i="9"/>
  <c r="A31" i="9"/>
  <c r="C30" i="9"/>
  <c r="B30" i="9"/>
  <c r="A30" i="9"/>
  <c r="C29" i="9"/>
  <c r="B29" i="9"/>
  <c r="A29" i="9"/>
  <c r="C28" i="9"/>
  <c r="B28" i="9"/>
  <c r="A28" i="9"/>
  <c r="C27" i="9"/>
  <c r="B27" i="9"/>
  <c r="A27" i="9"/>
  <c r="C26" i="9"/>
  <c r="B26" i="9"/>
  <c r="A26" i="9"/>
  <c r="C25" i="9"/>
  <c r="B25" i="9"/>
  <c r="A25" i="9"/>
  <c r="C24" i="9"/>
  <c r="B24" i="9"/>
  <c r="A24" i="9"/>
  <c r="C23" i="9"/>
  <c r="B23" i="9"/>
  <c r="A23" i="9"/>
  <c r="C22" i="9"/>
  <c r="B22" i="9"/>
  <c r="A22" i="9"/>
  <c r="C21" i="9"/>
  <c r="B21" i="9"/>
  <c r="A21" i="9"/>
  <c r="C20" i="9"/>
  <c r="B20" i="9"/>
  <c r="A20" i="9"/>
  <c r="C19" i="9"/>
  <c r="B19" i="9"/>
  <c r="A19" i="9"/>
  <c r="C18" i="9"/>
  <c r="B18" i="9"/>
  <c r="A18" i="9"/>
  <c r="C17" i="9"/>
  <c r="B17" i="9"/>
  <c r="A17" i="9"/>
  <c r="C16" i="9"/>
  <c r="B16" i="9"/>
  <c r="A16" i="9"/>
  <c r="C15" i="9"/>
  <c r="B15" i="9"/>
  <c r="A15" i="9"/>
  <c r="C14" i="9"/>
  <c r="B14" i="9"/>
  <c r="A14" i="9"/>
  <c r="C13" i="9"/>
  <c r="B13" i="9"/>
  <c r="A13" i="9"/>
  <c r="C12" i="9"/>
  <c r="B12" i="9"/>
  <c r="A12" i="9"/>
  <c r="C11" i="9"/>
  <c r="B11" i="9"/>
  <c r="A11" i="9"/>
  <c r="C10" i="9"/>
  <c r="B10" i="9"/>
  <c r="A10" i="9"/>
  <c r="C9" i="9"/>
  <c r="B9" i="9"/>
  <c r="A9" i="9"/>
  <c r="C8" i="9"/>
  <c r="B8" i="9"/>
  <c r="A8" i="9"/>
  <c r="C7" i="9"/>
  <c r="B7" i="9"/>
  <c r="A7" i="9"/>
  <c r="C6" i="9"/>
  <c r="B6" i="9"/>
  <c r="A6" i="9"/>
  <c r="C5" i="9"/>
  <c r="B5" i="9"/>
  <c r="A5" i="9"/>
  <c r="C4" i="9"/>
  <c r="B4" i="9"/>
  <c r="A4" i="9"/>
  <c r="C3" i="9"/>
  <c r="B3" i="9"/>
  <c r="A3" i="9"/>
  <c r="C2" i="9"/>
  <c r="A2" i="9"/>
  <c r="AH485" i="8"/>
  <c r="AI485" i="8" s="1"/>
  <c r="AG485" i="8"/>
  <c r="AH484" i="8"/>
  <c r="AI484" i="8" s="1"/>
  <c r="AG484" i="8"/>
  <c r="AH483" i="8"/>
  <c r="AI483" i="8" s="1"/>
  <c r="AG483" i="8"/>
  <c r="AH482" i="8"/>
  <c r="AI482" i="8" s="1"/>
  <c r="AG482" i="8"/>
  <c r="AH481" i="8"/>
  <c r="AI481" i="8" s="1"/>
  <c r="AJ481" i="8" s="1"/>
  <c r="AG481" i="8"/>
  <c r="AH480" i="8"/>
  <c r="AI480" i="8" s="1"/>
  <c r="AJ480" i="8" s="1"/>
  <c r="AG480" i="8"/>
  <c r="AH479" i="8"/>
  <c r="AI479" i="8" s="1"/>
  <c r="AG479" i="8"/>
  <c r="AH478" i="8"/>
  <c r="AI478" i="8" s="1"/>
  <c r="AG478" i="8"/>
  <c r="AH477" i="8"/>
  <c r="AI477" i="8" s="1"/>
  <c r="AG477" i="8"/>
  <c r="AH476" i="8"/>
  <c r="AI476" i="8" s="1"/>
  <c r="AJ476" i="8" s="1"/>
  <c r="AG476" i="8"/>
  <c r="AH475" i="8"/>
  <c r="AI475" i="8" s="1"/>
  <c r="AG475" i="8"/>
  <c r="AH474" i="8"/>
  <c r="AI474" i="8" s="1"/>
  <c r="AJ474" i="8" s="1"/>
  <c r="AG474" i="8"/>
  <c r="AH473" i="8"/>
  <c r="AI473" i="8" s="1"/>
  <c r="AJ473" i="8" s="1"/>
  <c r="AG473" i="8"/>
  <c r="AH472" i="8"/>
  <c r="AI472" i="8" s="1"/>
  <c r="AG472" i="8"/>
  <c r="AH471" i="8"/>
  <c r="AI471" i="8" s="1"/>
  <c r="AG471" i="8"/>
  <c r="AH470" i="8"/>
  <c r="AI470" i="8" s="1"/>
  <c r="AG470" i="8"/>
  <c r="AH469" i="8"/>
  <c r="AI469" i="8" s="1"/>
  <c r="AG469" i="8"/>
  <c r="AH468" i="8"/>
  <c r="AI468" i="8" s="1"/>
  <c r="AG468" i="8"/>
  <c r="AH467" i="8"/>
  <c r="AI467" i="8" s="1"/>
  <c r="AG467" i="8"/>
  <c r="AH466" i="8"/>
  <c r="AI466" i="8" s="1"/>
  <c r="AF466" i="8" s="1"/>
  <c r="AG466" i="8"/>
  <c r="AH465" i="8"/>
  <c r="AI465" i="8" s="1"/>
  <c r="AG465" i="8"/>
  <c r="AH464" i="8"/>
  <c r="AI464" i="8" s="1"/>
  <c r="AJ464" i="8" s="1"/>
  <c r="AG464" i="8"/>
  <c r="AH463" i="8"/>
  <c r="AI463" i="8" s="1"/>
  <c r="AG463" i="8"/>
  <c r="AH462" i="8"/>
  <c r="AI462" i="8" s="1"/>
  <c r="AF462" i="8" s="1"/>
  <c r="AG462" i="8"/>
  <c r="AH461" i="8"/>
  <c r="AI461" i="8" s="1"/>
  <c r="AG461" i="8"/>
  <c r="AH460" i="8"/>
  <c r="AI460" i="8" s="1"/>
  <c r="H55" i="9" s="1"/>
  <c r="I55" i="9" s="1"/>
  <c r="J55" i="9" s="1"/>
  <c r="AG460" i="8"/>
  <c r="AH459" i="8"/>
  <c r="AI459" i="8" s="1"/>
  <c r="AG459" i="8"/>
  <c r="AH458" i="8"/>
  <c r="AI458" i="8" s="1"/>
  <c r="AJ458" i="8" s="1"/>
  <c r="AG458" i="8"/>
  <c r="AH457" i="8"/>
  <c r="AI457" i="8" s="1"/>
  <c r="AG457" i="8"/>
  <c r="AH456" i="8"/>
  <c r="AI456" i="8" s="1"/>
  <c r="AG456" i="8"/>
  <c r="AH455" i="8"/>
  <c r="AI455" i="8" s="1"/>
  <c r="AG455" i="8"/>
  <c r="AH454" i="8"/>
  <c r="AI454" i="8" s="1"/>
  <c r="AG454" i="8"/>
  <c r="AH453" i="8"/>
  <c r="AI453" i="8" s="1"/>
  <c r="AG453" i="8"/>
  <c r="AH452" i="8"/>
  <c r="AI452" i="8" s="1"/>
  <c r="AG452" i="8"/>
  <c r="AH451" i="8"/>
  <c r="AI451" i="8" s="1"/>
  <c r="AG451" i="8"/>
  <c r="AH450" i="8"/>
  <c r="AI450" i="8" s="1"/>
  <c r="AF450" i="8" s="1"/>
  <c r="AG450" i="8"/>
  <c r="AH449" i="8"/>
  <c r="AI449" i="8" s="1"/>
  <c r="AG449" i="8"/>
  <c r="AH448" i="8"/>
  <c r="AI448" i="8" s="1"/>
  <c r="AJ448" i="8" s="1"/>
  <c r="AG448" i="8"/>
  <c r="AH447" i="8"/>
  <c r="AI447" i="8" s="1"/>
  <c r="AG447" i="8"/>
  <c r="AH446" i="8"/>
  <c r="AI446" i="8" s="1"/>
  <c r="AG446" i="8"/>
  <c r="AH445" i="8"/>
  <c r="AI445" i="8" s="1"/>
  <c r="AG445" i="8"/>
  <c r="AH444" i="8"/>
  <c r="AI444" i="8" s="1"/>
  <c r="AG444" i="8"/>
  <c r="AH443" i="8"/>
  <c r="AI443" i="8" s="1"/>
  <c r="AG443" i="8"/>
  <c r="AH442" i="8"/>
  <c r="AI442" i="8" s="1"/>
  <c r="AF442" i="8" s="1"/>
  <c r="AG442" i="8"/>
  <c r="AH441" i="8"/>
  <c r="AI441" i="8" s="1"/>
  <c r="AG441" i="8"/>
  <c r="AH440" i="8"/>
  <c r="AI440" i="8" s="1"/>
  <c r="AG440" i="8"/>
  <c r="AH439" i="8"/>
  <c r="AI439" i="8" s="1"/>
  <c r="AG439" i="8"/>
  <c r="AH438" i="8"/>
  <c r="AI438" i="8" s="1"/>
  <c r="AG438" i="8"/>
  <c r="AH437" i="8"/>
  <c r="AI437" i="8" s="1"/>
  <c r="AG437" i="8"/>
  <c r="AH436" i="8"/>
  <c r="AI436" i="8" s="1"/>
  <c r="AG436" i="8"/>
  <c r="AH435" i="8"/>
  <c r="AI435" i="8" s="1"/>
  <c r="AG435" i="8"/>
  <c r="AH434" i="8"/>
  <c r="AI434" i="8" s="1"/>
  <c r="AF434" i="8" s="1"/>
  <c r="AG434" i="8"/>
  <c r="AH433" i="8"/>
  <c r="AI433" i="8" s="1"/>
  <c r="AG433" i="8"/>
  <c r="AH432" i="8"/>
  <c r="AI432" i="8" s="1"/>
  <c r="AG432" i="8"/>
  <c r="AH431" i="8"/>
  <c r="AI431" i="8" s="1"/>
  <c r="AG431" i="8"/>
  <c r="AH430" i="8"/>
  <c r="AI430" i="8" s="1"/>
  <c r="AF430" i="8" s="1"/>
  <c r="AG430" i="8"/>
  <c r="AH429" i="8"/>
  <c r="AI429" i="8" s="1"/>
  <c r="AF429" i="8" s="1"/>
  <c r="AG429" i="8"/>
  <c r="AH428" i="8"/>
  <c r="AI428" i="8" s="1"/>
  <c r="AJ428" i="8" s="1"/>
  <c r="AG428" i="8"/>
  <c r="AH427" i="8"/>
  <c r="AI427" i="8" s="1"/>
  <c r="AG427" i="8"/>
  <c r="AH426" i="8"/>
  <c r="AI426" i="8" s="1"/>
  <c r="AG426" i="8"/>
  <c r="AH425" i="8"/>
  <c r="AI425" i="8" s="1"/>
  <c r="AG425" i="8"/>
  <c r="AH424" i="8"/>
  <c r="AI424" i="8" s="1"/>
  <c r="AG424" i="8"/>
  <c r="AH423" i="8"/>
  <c r="AI423" i="8" s="1"/>
  <c r="AG423" i="8"/>
  <c r="AH422" i="8"/>
  <c r="AI422" i="8" s="1"/>
  <c r="AG422" i="8"/>
  <c r="AH421" i="8"/>
  <c r="AI421" i="8" s="1"/>
  <c r="AG421" i="8"/>
  <c r="AH420" i="8"/>
  <c r="AI420" i="8" s="1"/>
  <c r="AG420" i="8"/>
  <c r="AH419" i="8"/>
  <c r="AI419" i="8" s="1"/>
  <c r="AG419" i="8"/>
  <c r="AH418" i="8"/>
  <c r="AI418" i="8" s="1"/>
  <c r="AF418" i="8" s="1"/>
  <c r="AG418" i="8"/>
  <c r="AH417" i="8"/>
  <c r="AI417" i="8" s="1"/>
  <c r="AG417" i="8"/>
  <c r="AH416" i="8"/>
  <c r="AI416" i="8" s="1"/>
  <c r="AJ416" i="8" s="1"/>
  <c r="AG416" i="8"/>
  <c r="AH415" i="8"/>
  <c r="AI415" i="8" s="1"/>
  <c r="AG415" i="8"/>
  <c r="AH414" i="8"/>
  <c r="AI414" i="8" s="1"/>
  <c r="AJ414" i="8" s="1"/>
  <c r="AG414" i="8"/>
  <c r="AH413" i="8"/>
  <c r="AI413" i="8" s="1"/>
  <c r="AG413" i="8"/>
  <c r="AH412" i="8"/>
  <c r="AI412" i="8" s="1"/>
  <c r="AG412" i="8"/>
  <c r="AH411" i="8"/>
  <c r="AI411" i="8" s="1"/>
  <c r="AG411" i="8"/>
  <c r="AH410" i="8"/>
  <c r="AI410" i="8" s="1"/>
  <c r="AF410" i="8" s="1"/>
  <c r="AG410" i="8"/>
  <c r="AH409" i="8"/>
  <c r="AI409" i="8" s="1"/>
  <c r="AF409" i="8" s="1"/>
  <c r="AG409" i="8"/>
  <c r="AH408" i="8"/>
  <c r="AI408" i="8" s="1"/>
  <c r="AG408" i="8"/>
  <c r="AH407" i="8"/>
  <c r="AI407" i="8" s="1"/>
  <c r="AG407" i="8"/>
  <c r="AH406" i="8"/>
  <c r="AI406" i="8" s="1"/>
  <c r="AG406" i="8"/>
  <c r="AH405" i="8"/>
  <c r="AI405" i="8" s="1"/>
  <c r="AG405" i="8"/>
  <c r="AH404" i="8"/>
  <c r="AI404" i="8" s="1"/>
  <c r="AG404" i="8"/>
  <c r="AH403" i="8"/>
  <c r="AI403" i="8" s="1"/>
  <c r="AG403" i="8"/>
  <c r="AH402" i="8"/>
  <c r="AI402" i="8" s="1"/>
  <c r="AF402" i="8" s="1"/>
  <c r="AG402" i="8"/>
  <c r="AH401" i="8"/>
  <c r="AI401" i="8" s="1"/>
  <c r="AG401" i="8"/>
  <c r="AH400" i="8"/>
  <c r="AI400" i="8" s="1"/>
  <c r="AG400" i="8"/>
  <c r="AH399" i="8"/>
  <c r="AI399" i="8" s="1"/>
  <c r="AG399" i="8"/>
  <c r="AH398" i="8"/>
  <c r="AI398" i="8" s="1"/>
  <c r="AG398" i="8"/>
  <c r="AH397" i="8"/>
  <c r="AI397" i="8" s="1"/>
  <c r="AG397" i="8"/>
  <c r="AH396" i="8"/>
  <c r="AI396" i="8" s="1"/>
  <c r="AJ396" i="8" s="1"/>
  <c r="AG396" i="8"/>
  <c r="AH395" i="8"/>
  <c r="AI395" i="8" s="1"/>
  <c r="AG395" i="8"/>
  <c r="AH394" i="8"/>
  <c r="AI394" i="8" s="1"/>
  <c r="AG394" i="8"/>
  <c r="AH393" i="8"/>
  <c r="AI393" i="8" s="1"/>
  <c r="AG393" i="8"/>
  <c r="AH392" i="8"/>
  <c r="AI392" i="8" s="1"/>
  <c r="AF392" i="8" s="1"/>
  <c r="AG392" i="8"/>
  <c r="AH391" i="8"/>
  <c r="AI391" i="8" s="1"/>
  <c r="AF391" i="8" s="1"/>
  <c r="AG391" i="8"/>
  <c r="AH390" i="8"/>
  <c r="AI390" i="8" s="1"/>
  <c r="AG390" i="8"/>
  <c r="AH389" i="8"/>
  <c r="AI389" i="8" s="1"/>
  <c r="AG389" i="8"/>
  <c r="AH388" i="8"/>
  <c r="AI388" i="8" s="1"/>
  <c r="AF388" i="8" s="1"/>
  <c r="AG388" i="8"/>
  <c r="AH387" i="8"/>
  <c r="AI387" i="8" s="1"/>
  <c r="AG387" i="8"/>
  <c r="AH386" i="8"/>
  <c r="AI386" i="8" s="1"/>
  <c r="AG386" i="8"/>
  <c r="AH385" i="8"/>
  <c r="AI385" i="8" s="1"/>
  <c r="AG385" i="8"/>
  <c r="AH384" i="8"/>
  <c r="AI384" i="8" s="1"/>
  <c r="AG384" i="8"/>
  <c r="AH383" i="8"/>
  <c r="AI383" i="8" s="1"/>
  <c r="AG383" i="8"/>
  <c r="AH382" i="8"/>
  <c r="AI382" i="8" s="1"/>
  <c r="AG382" i="8"/>
  <c r="AH381" i="8"/>
  <c r="AI381" i="8" s="1"/>
  <c r="AG381" i="8"/>
  <c r="AH380" i="8"/>
  <c r="AI380" i="8" s="1"/>
  <c r="AJ380" i="8" s="1"/>
  <c r="AG380" i="8"/>
  <c r="AH379" i="8"/>
  <c r="AI379" i="8" s="1"/>
  <c r="AG379" i="8"/>
  <c r="AH378" i="8"/>
  <c r="AI378" i="8" s="1"/>
  <c r="AG378" i="8"/>
  <c r="AH377" i="8"/>
  <c r="AI377" i="8" s="1"/>
  <c r="AG377" i="8"/>
  <c r="AH376" i="8"/>
  <c r="AI376" i="8" s="1"/>
  <c r="AG376" i="8"/>
  <c r="AH375" i="8"/>
  <c r="AI375" i="8" s="1"/>
  <c r="AF375" i="8" s="1"/>
  <c r="AG375" i="8"/>
  <c r="AH374" i="8"/>
  <c r="AI374" i="8" s="1"/>
  <c r="AG374" i="8"/>
  <c r="AH373" i="8"/>
  <c r="AI373" i="8" s="1"/>
  <c r="AG373" i="8"/>
  <c r="AH372" i="8"/>
  <c r="AI372" i="8" s="1"/>
  <c r="AG372" i="8"/>
  <c r="AH371" i="8"/>
  <c r="AI371" i="8" s="1"/>
  <c r="AG371" i="8"/>
  <c r="AH370" i="8"/>
  <c r="AI370" i="8" s="1"/>
  <c r="AG370" i="8"/>
  <c r="AH369" i="8"/>
  <c r="AI369" i="8" s="1"/>
  <c r="AF369" i="8" s="1"/>
  <c r="AG369" i="8"/>
  <c r="AH368" i="8"/>
  <c r="AI368" i="8" s="1"/>
  <c r="AG368" i="8"/>
  <c r="AH367" i="8"/>
  <c r="AI367" i="8" s="1"/>
  <c r="AG367" i="8"/>
  <c r="AH366" i="8"/>
  <c r="AI366" i="8" s="1"/>
  <c r="AG366" i="8"/>
  <c r="AH365" i="8"/>
  <c r="AI365" i="8" s="1"/>
  <c r="AG365" i="8"/>
  <c r="AH364" i="8"/>
  <c r="AI364" i="8" s="1"/>
  <c r="AG364" i="8"/>
  <c r="AH363" i="8"/>
  <c r="AI363" i="8" s="1"/>
  <c r="AG363" i="8"/>
  <c r="AH362" i="8"/>
  <c r="AI362" i="8" s="1"/>
  <c r="AG362" i="8"/>
  <c r="AH361" i="8"/>
  <c r="AI361" i="8" s="1"/>
  <c r="AJ361" i="8" s="1"/>
  <c r="AG361" i="8"/>
  <c r="AH360" i="8"/>
  <c r="AI360" i="8" s="1"/>
  <c r="AG360" i="8"/>
  <c r="AH359" i="8"/>
  <c r="AI359" i="8" s="1"/>
  <c r="AG359" i="8"/>
  <c r="AH358" i="8"/>
  <c r="AI358" i="8" s="1"/>
  <c r="AG358" i="8"/>
  <c r="AH357" i="8"/>
  <c r="AI357" i="8" s="1"/>
  <c r="AJ357" i="8" s="1"/>
  <c r="AG357" i="8"/>
  <c r="AH356" i="8"/>
  <c r="AI356" i="8" s="1"/>
  <c r="AG356" i="8"/>
  <c r="AH355" i="8"/>
  <c r="AI355" i="8" s="1"/>
  <c r="AG355" i="8"/>
  <c r="AH354" i="8"/>
  <c r="AI354" i="8" s="1"/>
  <c r="AG354" i="8"/>
  <c r="AH353" i="8"/>
  <c r="AI353" i="8" s="1"/>
  <c r="AG353" i="8"/>
  <c r="AH352" i="8"/>
  <c r="AI352" i="8" s="1"/>
  <c r="AG352" i="8"/>
  <c r="AH351" i="8"/>
  <c r="AI351" i="8" s="1"/>
  <c r="AG351" i="8"/>
  <c r="AH350" i="8"/>
  <c r="AI350" i="8" s="1"/>
  <c r="AG350" i="8"/>
  <c r="AH349" i="8"/>
  <c r="AI349" i="8" s="1"/>
  <c r="AG349" i="8"/>
  <c r="AH348" i="8"/>
  <c r="AI348" i="8" s="1"/>
  <c r="AJ348" i="8" s="1"/>
  <c r="AG348" i="8"/>
  <c r="AH347" i="8"/>
  <c r="AI347" i="8" s="1"/>
  <c r="AG347" i="8"/>
  <c r="AH346" i="8"/>
  <c r="AI346" i="8" s="1"/>
  <c r="AG346" i="8"/>
  <c r="AH345" i="8"/>
  <c r="AI345" i="8" s="1"/>
  <c r="AG345" i="8"/>
  <c r="AH344" i="8"/>
  <c r="AI344" i="8" s="1"/>
  <c r="AJ344" i="8" s="1"/>
  <c r="AG344" i="8"/>
  <c r="AH343" i="8"/>
  <c r="AI343" i="8" s="1"/>
  <c r="AG343" i="8"/>
  <c r="AH342" i="8"/>
  <c r="AI342" i="8" s="1"/>
  <c r="AG342" i="8"/>
  <c r="AH341" i="8"/>
  <c r="AI341" i="8" s="1"/>
  <c r="AG341" i="8"/>
  <c r="AH340" i="8"/>
  <c r="AI340" i="8" s="1"/>
  <c r="AJ340" i="8" s="1"/>
  <c r="AG340" i="8"/>
  <c r="AH339" i="8"/>
  <c r="AI339" i="8" s="1"/>
  <c r="AG339" i="8"/>
  <c r="AH338" i="8"/>
  <c r="AI338" i="8" s="1"/>
  <c r="AG338" i="8"/>
  <c r="AH337" i="8"/>
  <c r="AI337" i="8" s="1"/>
  <c r="AG337" i="8"/>
  <c r="AH336" i="8"/>
  <c r="AI336" i="8" s="1"/>
  <c r="AG336" i="8"/>
  <c r="AH335" i="8"/>
  <c r="AI335" i="8" s="1"/>
  <c r="AG335" i="8"/>
  <c r="AH334" i="8"/>
  <c r="AI334" i="8" s="1"/>
  <c r="AG334" i="8"/>
  <c r="AH333" i="8"/>
  <c r="AI333" i="8" s="1"/>
  <c r="AG333" i="8"/>
  <c r="AH332" i="8"/>
  <c r="AI332" i="8" s="1"/>
  <c r="AJ332" i="8" s="1"/>
  <c r="AG332" i="8"/>
  <c r="AH331" i="8"/>
  <c r="AI331" i="8" s="1"/>
  <c r="AG331" i="8"/>
  <c r="AH330" i="8"/>
  <c r="AI330" i="8" s="1"/>
  <c r="AG330" i="8"/>
  <c r="AH329" i="8"/>
  <c r="AI329" i="8" s="1"/>
  <c r="AG329" i="8"/>
  <c r="AH328" i="8"/>
  <c r="AI328" i="8" s="1"/>
  <c r="AG328" i="8"/>
  <c r="AH327" i="8"/>
  <c r="AI327" i="8" s="1"/>
  <c r="AG327" i="8"/>
  <c r="AH326" i="8"/>
  <c r="AI326" i="8" s="1"/>
  <c r="AG326" i="8"/>
  <c r="AH325" i="8"/>
  <c r="AI325" i="8" s="1"/>
  <c r="AG325" i="8"/>
  <c r="AH324" i="8"/>
  <c r="AI324" i="8" s="1"/>
  <c r="AJ324" i="8" s="1"/>
  <c r="AG324" i="8"/>
  <c r="AH323" i="8"/>
  <c r="AI323" i="8" s="1"/>
  <c r="AG323" i="8"/>
  <c r="AH322" i="8"/>
  <c r="AI322" i="8" s="1"/>
  <c r="AG322" i="8"/>
  <c r="AH321" i="8"/>
  <c r="AI321" i="8" s="1"/>
  <c r="AG321" i="8"/>
  <c r="AH320" i="8"/>
  <c r="AI320" i="8" s="1"/>
  <c r="AJ320" i="8" s="1"/>
  <c r="AG320" i="8"/>
  <c r="AH319" i="8"/>
  <c r="AI319" i="8" s="1"/>
  <c r="H40" i="9" s="1"/>
  <c r="I40" i="9" s="1"/>
  <c r="J40" i="9" s="1"/>
  <c r="AG319" i="8"/>
  <c r="AH318" i="8"/>
  <c r="AI318" i="8" s="1"/>
  <c r="AG318" i="8"/>
  <c r="AH317" i="8"/>
  <c r="AI317" i="8" s="1"/>
  <c r="AG317" i="8"/>
  <c r="AH316" i="8"/>
  <c r="AI316" i="8" s="1"/>
  <c r="AG316" i="8"/>
  <c r="AH315" i="8"/>
  <c r="AI315" i="8" s="1"/>
  <c r="AG315" i="8"/>
  <c r="AH314" i="8"/>
  <c r="AI314" i="8" s="1"/>
  <c r="AF314" i="8" s="1"/>
  <c r="AG314" i="8"/>
  <c r="AH313" i="8"/>
  <c r="AI313" i="8" s="1"/>
  <c r="AG313" i="8"/>
  <c r="AH312" i="8"/>
  <c r="AI312" i="8" s="1"/>
  <c r="AJ312" i="8" s="1"/>
  <c r="AG312" i="8"/>
  <c r="AH311" i="8"/>
  <c r="AI311" i="8" s="1"/>
  <c r="AG311" i="8"/>
  <c r="AH310" i="8"/>
  <c r="AI310" i="8" s="1"/>
  <c r="AJ310" i="8" s="1"/>
  <c r="AG310" i="8"/>
  <c r="AH309" i="8"/>
  <c r="AI309" i="8" s="1"/>
  <c r="AJ309" i="8" s="1"/>
  <c r="AG309" i="8"/>
  <c r="AH308" i="8"/>
  <c r="AI308" i="8" s="1"/>
  <c r="AJ308" i="8" s="1"/>
  <c r="AG308" i="8"/>
  <c r="AH307" i="8"/>
  <c r="AI307" i="8" s="1"/>
  <c r="AJ307" i="8" s="1"/>
  <c r="AG307" i="8"/>
  <c r="AH306" i="8"/>
  <c r="AI306" i="8" s="1"/>
  <c r="AJ306" i="8" s="1"/>
  <c r="AG306" i="8"/>
  <c r="AH305" i="8"/>
  <c r="AI305" i="8" s="1"/>
  <c r="AG305" i="8"/>
  <c r="AH304" i="8"/>
  <c r="AI304" i="8" s="1"/>
  <c r="AJ304" i="8" s="1"/>
  <c r="AG304" i="8"/>
  <c r="AH303" i="8"/>
  <c r="AI303" i="8" s="1"/>
  <c r="AG303" i="8"/>
  <c r="AH302" i="8"/>
  <c r="AI302" i="8" s="1"/>
  <c r="AJ302" i="8" s="1"/>
  <c r="AG302" i="8"/>
  <c r="AH301" i="8"/>
  <c r="AI301" i="8" s="1"/>
  <c r="AG301" i="8"/>
  <c r="AH300" i="8"/>
  <c r="AI300" i="8" s="1"/>
  <c r="AJ300" i="8" s="1"/>
  <c r="AG300" i="8"/>
  <c r="AH299" i="8"/>
  <c r="AI299" i="8" s="1"/>
  <c r="AG299" i="8"/>
  <c r="AH298" i="8"/>
  <c r="AI298" i="8" s="1"/>
  <c r="AG298" i="8"/>
  <c r="AH297" i="8"/>
  <c r="AI297" i="8" s="1"/>
  <c r="AJ297" i="8" s="1"/>
  <c r="AG297" i="8"/>
  <c r="AH296" i="8"/>
  <c r="AI296" i="8" s="1"/>
  <c r="AJ296" i="8" s="1"/>
  <c r="AG296" i="8"/>
  <c r="AH295" i="8"/>
  <c r="AI295" i="8" s="1"/>
  <c r="AG295" i="8"/>
  <c r="AH294" i="8"/>
  <c r="AI294" i="8" s="1"/>
  <c r="AJ294" i="8" s="1"/>
  <c r="AG294" i="8"/>
  <c r="AH293" i="8"/>
  <c r="AI293" i="8" s="1"/>
  <c r="AG293" i="8"/>
  <c r="AH292" i="8"/>
  <c r="AI292" i="8" s="1"/>
  <c r="AJ292" i="8" s="1"/>
  <c r="AG292" i="8"/>
  <c r="AH291" i="8"/>
  <c r="AI291" i="8" s="1"/>
  <c r="AJ291" i="8" s="1"/>
  <c r="AG291" i="8"/>
  <c r="AH290" i="8"/>
  <c r="AI290" i="8" s="1"/>
  <c r="AG290" i="8"/>
  <c r="AH289" i="8"/>
  <c r="AI289" i="8" s="1"/>
  <c r="AG289" i="8"/>
  <c r="AH288" i="8"/>
  <c r="AI288" i="8" s="1"/>
  <c r="AG288" i="8"/>
  <c r="AH287" i="8"/>
  <c r="AI287" i="8" s="1"/>
  <c r="AG287" i="8"/>
  <c r="AH286" i="8"/>
  <c r="AI286" i="8" s="1"/>
  <c r="AG286" i="8"/>
  <c r="AH285" i="8"/>
  <c r="AI285" i="8" s="1"/>
  <c r="AG285" i="8"/>
  <c r="AH284" i="8"/>
  <c r="AI284" i="8" s="1"/>
  <c r="AF284" i="8" s="1"/>
  <c r="AG284" i="8"/>
  <c r="AH283" i="8"/>
  <c r="AI283" i="8" s="1"/>
  <c r="AG283" i="8"/>
  <c r="AH282" i="8"/>
  <c r="AI282" i="8" s="1"/>
  <c r="AG282" i="8"/>
  <c r="AH281" i="8"/>
  <c r="AI281" i="8" s="1"/>
  <c r="AG281" i="8"/>
  <c r="AH280" i="8"/>
  <c r="AI280" i="8" s="1"/>
  <c r="AJ280" i="8" s="1"/>
  <c r="AG280" i="8"/>
  <c r="AH279" i="8"/>
  <c r="AI279" i="8" s="1"/>
  <c r="AG279" i="8"/>
  <c r="AH278" i="8"/>
  <c r="AI278" i="8" s="1"/>
  <c r="AG278" i="8"/>
  <c r="AH277" i="8"/>
  <c r="AI277" i="8" s="1"/>
  <c r="AG277" i="8"/>
  <c r="AH276" i="8"/>
  <c r="AI276" i="8" s="1"/>
  <c r="AF276" i="8" s="1"/>
  <c r="AG276" i="8"/>
  <c r="AH275" i="8"/>
  <c r="AI275" i="8" s="1"/>
  <c r="AG275" i="8"/>
  <c r="AH274" i="8"/>
  <c r="AI274" i="8" s="1"/>
  <c r="AG274" i="8"/>
  <c r="AH273" i="8"/>
  <c r="AI273" i="8" s="1"/>
  <c r="AG273" i="8"/>
  <c r="AH272" i="8"/>
  <c r="AI272" i="8" s="1"/>
  <c r="AG272" i="8"/>
  <c r="AH271" i="8"/>
  <c r="AI271" i="8" s="1"/>
  <c r="AG271" i="8"/>
  <c r="AH270" i="8"/>
  <c r="AI270" i="8" s="1"/>
  <c r="AG270" i="8"/>
  <c r="AH269" i="8"/>
  <c r="AI269" i="8" s="1"/>
  <c r="AG269" i="8"/>
  <c r="AH268" i="8"/>
  <c r="AI268" i="8" s="1"/>
  <c r="AF268" i="8" s="1"/>
  <c r="AG268" i="8"/>
  <c r="AH267" i="8"/>
  <c r="AI267" i="8" s="1"/>
  <c r="AG267" i="8"/>
  <c r="AH266" i="8"/>
  <c r="AI266" i="8" s="1"/>
  <c r="AG266" i="8"/>
  <c r="AH265" i="8"/>
  <c r="AI265" i="8" s="1"/>
  <c r="AG265" i="8"/>
  <c r="AH264" i="8"/>
  <c r="AI264" i="8" s="1"/>
  <c r="AF264" i="8" s="1"/>
  <c r="AG264" i="8"/>
  <c r="AH263" i="8"/>
  <c r="AI263" i="8" s="1"/>
  <c r="AG263" i="8"/>
  <c r="AH262" i="8"/>
  <c r="AI262" i="8" s="1"/>
  <c r="AG262" i="8"/>
  <c r="AH261" i="8"/>
  <c r="AI261" i="8" s="1"/>
  <c r="AG261" i="8"/>
  <c r="AH260" i="8"/>
  <c r="AI260" i="8" s="1"/>
  <c r="AG260" i="8"/>
  <c r="AH259" i="8"/>
  <c r="AI259" i="8" s="1"/>
  <c r="AG259" i="8"/>
  <c r="AH188" i="8"/>
  <c r="AI188" i="8" s="1"/>
  <c r="AG188" i="8"/>
  <c r="AH187" i="8"/>
  <c r="AI187" i="8" s="1"/>
  <c r="AG187" i="8"/>
  <c r="AH186" i="8"/>
  <c r="AI186" i="8" s="1"/>
  <c r="AG186" i="8"/>
  <c r="AH185" i="8"/>
  <c r="AI185" i="8" s="1"/>
  <c r="AG185" i="8"/>
  <c r="AH184" i="8"/>
  <c r="AI184" i="8" s="1"/>
  <c r="AG184" i="8"/>
  <c r="AH173" i="8"/>
  <c r="AI173" i="8" s="1"/>
  <c r="AG173" i="8"/>
  <c r="AH172" i="8"/>
  <c r="AI172" i="8" s="1"/>
  <c r="AF172" i="8" s="1"/>
  <c r="AG172" i="8"/>
  <c r="AH171" i="8"/>
  <c r="AI171" i="8" s="1"/>
  <c r="AG171" i="8"/>
  <c r="AH170" i="8"/>
  <c r="AI170" i="8" s="1"/>
  <c r="AG170" i="8"/>
  <c r="AH169" i="8"/>
  <c r="AI169" i="8" s="1"/>
  <c r="AG169" i="8"/>
  <c r="AH156" i="8"/>
  <c r="AI156" i="8" s="1"/>
  <c r="AG156" i="8"/>
  <c r="AH155" i="8"/>
  <c r="AI155" i="8" s="1"/>
  <c r="AG155" i="8"/>
  <c r="AH154" i="8"/>
  <c r="AI154" i="8" s="1"/>
  <c r="AG154" i="8"/>
  <c r="AH153" i="8"/>
  <c r="AI153" i="8" s="1"/>
  <c r="AG153" i="8"/>
  <c r="AH152" i="8"/>
  <c r="AI152" i="8" s="1"/>
  <c r="AF152" i="8" s="1"/>
  <c r="AG152" i="8"/>
  <c r="AH136" i="8"/>
  <c r="AI136" i="8" s="1"/>
  <c r="AG136" i="8"/>
  <c r="AH135" i="8"/>
  <c r="AI135" i="8" s="1"/>
  <c r="AG135" i="8"/>
  <c r="AH134" i="8"/>
  <c r="AI134" i="8" s="1"/>
  <c r="AG134" i="8"/>
  <c r="AH133" i="8"/>
  <c r="AI133" i="8" s="1"/>
  <c r="AG133" i="8"/>
  <c r="AH132" i="8"/>
  <c r="AI132" i="8" s="1"/>
  <c r="AG132" i="8"/>
  <c r="AH258" i="8"/>
  <c r="AI258" i="8" s="1"/>
  <c r="AG258" i="8"/>
  <c r="AH257" i="8"/>
  <c r="AI257" i="8" s="1"/>
  <c r="AG257" i="8"/>
  <c r="AH256" i="8"/>
  <c r="AI256" i="8" s="1"/>
  <c r="AJ256" i="8" s="1"/>
  <c r="AG256" i="8"/>
  <c r="AH255" i="8"/>
  <c r="AI255" i="8" s="1"/>
  <c r="AG255" i="8"/>
  <c r="AH254" i="8"/>
  <c r="AI254" i="8" s="1"/>
  <c r="AG254" i="8"/>
  <c r="AH253" i="8"/>
  <c r="AI253" i="8" s="1"/>
  <c r="AG253" i="8"/>
  <c r="AH252" i="8"/>
  <c r="AI252" i="8" s="1"/>
  <c r="AF252" i="8" s="1"/>
  <c r="AG252" i="8"/>
  <c r="AH251" i="8"/>
  <c r="AI251" i="8" s="1"/>
  <c r="AG251" i="8"/>
  <c r="AH250" i="8"/>
  <c r="AI250" i="8" s="1"/>
  <c r="AG250" i="8"/>
  <c r="AH249" i="8"/>
  <c r="AI249" i="8" s="1"/>
  <c r="AG249" i="8"/>
  <c r="AH248" i="8"/>
  <c r="AI248" i="8" s="1"/>
  <c r="AG248" i="8"/>
  <c r="AH247" i="8"/>
  <c r="AI247" i="8" s="1"/>
  <c r="AG247" i="8"/>
  <c r="AH246" i="8"/>
  <c r="AI246" i="8" s="1"/>
  <c r="AG246" i="8"/>
  <c r="AH245" i="8"/>
  <c r="AI245" i="8" s="1"/>
  <c r="AG245" i="8"/>
  <c r="AH244" i="8"/>
  <c r="AI244" i="8" s="1"/>
  <c r="AG244" i="8"/>
  <c r="AH243" i="8"/>
  <c r="AI243" i="8" s="1"/>
  <c r="AG243" i="8"/>
  <c r="AH242" i="8"/>
  <c r="AI242" i="8" s="1"/>
  <c r="AG242" i="8"/>
  <c r="AH241" i="8"/>
  <c r="AI241" i="8" s="1"/>
  <c r="AG241" i="8"/>
  <c r="AH240" i="8"/>
  <c r="AI240" i="8" s="1"/>
  <c r="AJ240" i="8" s="1"/>
  <c r="AG240" i="8"/>
  <c r="AH239" i="8"/>
  <c r="AI239" i="8" s="1"/>
  <c r="AG239" i="8"/>
  <c r="AH238" i="8"/>
  <c r="AI238" i="8" s="1"/>
  <c r="AG238" i="8"/>
  <c r="AH237" i="8"/>
  <c r="AI237" i="8" s="1"/>
  <c r="AG237" i="8"/>
  <c r="AH236" i="8"/>
  <c r="AI236" i="8" s="1"/>
  <c r="AJ236" i="8" s="1"/>
  <c r="AG236" i="8"/>
  <c r="AH235" i="8"/>
  <c r="AI235" i="8" s="1"/>
  <c r="AG235" i="8"/>
  <c r="AH234" i="8"/>
  <c r="AI234" i="8" s="1"/>
  <c r="AG234" i="8"/>
  <c r="AH233" i="8"/>
  <c r="AI233" i="8" s="1"/>
  <c r="AG233" i="8"/>
  <c r="AH232" i="8"/>
  <c r="AI232" i="8" s="1"/>
  <c r="AF232" i="8" s="1"/>
  <c r="AG232" i="8"/>
  <c r="AH231" i="8"/>
  <c r="AI231" i="8" s="1"/>
  <c r="AG231" i="8"/>
  <c r="AH230" i="8"/>
  <c r="AI230" i="8" s="1"/>
  <c r="AG230" i="8"/>
  <c r="AH229" i="8"/>
  <c r="AI229" i="8" s="1"/>
  <c r="AG229" i="8"/>
  <c r="AH228" i="8"/>
  <c r="AI228" i="8" s="1"/>
  <c r="AG228" i="8"/>
  <c r="AH227" i="8"/>
  <c r="AI227" i="8" s="1"/>
  <c r="AG227" i="8"/>
  <c r="AH226" i="8"/>
  <c r="AI226" i="8" s="1"/>
  <c r="AG226" i="8"/>
  <c r="AH225" i="8"/>
  <c r="AI225" i="8" s="1"/>
  <c r="AG225" i="8"/>
  <c r="AH224" i="8"/>
  <c r="AI224" i="8" s="1"/>
  <c r="AJ224" i="8" s="1"/>
  <c r="AG224" i="8"/>
  <c r="AH223" i="8"/>
  <c r="AI223" i="8" s="1"/>
  <c r="AG223" i="8"/>
  <c r="AH222" i="8"/>
  <c r="AI222" i="8" s="1"/>
  <c r="AG222" i="8"/>
  <c r="AH221" i="8"/>
  <c r="AI221" i="8" s="1"/>
  <c r="AG221" i="8"/>
  <c r="AH220" i="8"/>
  <c r="AI220" i="8" s="1"/>
  <c r="AJ220" i="8" s="1"/>
  <c r="AG220" i="8"/>
  <c r="AH219" i="8"/>
  <c r="AI219" i="8" s="1"/>
  <c r="AG219" i="8"/>
  <c r="AH218" i="8"/>
  <c r="AI218" i="8" s="1"/>
  <c r="AG218" i="8"/>
  <c r="AH217" i="8"/>
  <c r="AI217" i="8" s="1"/>
  <c r="AG217" i="8"/>
  <c r="AH216" i="8"/>
  <c r="AI216" i="8" s="1"/>
  <c r="AG216" i="8"/>
  <c r="AH215" i="8"/>
  <c r="AI215" i="8" s="1"/>
  <c r="AG215" i="8"/>
  <c r="AH214" i="8"/>
  <c r="AI214" i="8" s="1"/>
  <c r="AG214" i="8"/>
  <c r="AH213" i="8"/>
  <c r="AI213" i="8" s="1"/>
  <c r="AG213" i="8"/>
  <c r="AH212" i="8"/>
  <c r="AI212" i="8" s="1"/>
  <c r="AG212" i="8"/>
  <c r="AH211" i="8"/>
  <c r="AI211" i="8" s="1"/>
  <c r="AG211" i="8"/>
  <c r="AH210" i="8"/>
  <c r="AI210" i="8" s="1"/>
  <c r="AG210" i="8"/>
  <c r="AH209" i="8"/>
  <c r="AI209" i="8" s="1"/>
  <c r="AG209" i="8"/>
  <c r="AH208" i="8"/>
  <c r="AI208" i="8" s="1"/>
  <c r="AJ208" i="8" s="1"/>
  <c r="AG208" i="8"/>
  <c r="AH207" i="8"/>
  <c r="AI207" i="8" s="1"/>
  <c r="AG207" i="8"/>
  <c r="AH206" i="8"/>
  <c r="AI206" i="8" s="1"/>
  <c r="AJ206" i="8" s="1"/>
  <c r="AG206" i="8"/>
  <c r="AH205" i="8"/>
  <c r="AI205" i="8" s="1"/>
  <c r="AG205" i="8"/>
  <c r="AH204" i="8"/>
  <c r="AI204" i="8" s="1"/>
  <c r="AG204" i="8"/>
  <c r="AH203" i="8"/>
  <c r="AI203" i="8" s="1"/>
  <c r="AG203" i="8"/>
  <c r="AH202" i="8"/>
  <c r="AI202" i="8" s="1"/>
  <c r="AG202" i="8"/>
  <c r="AH201" i="8"/>
  <c r="AI201" i="8" s="1"/>
  <c r="AG201" i="8"/>
  <c r="AH200" i="8"/>
  <c r="AI200" i="8" s="1"/>
  <c r="AG200" i="8"/>
  <c r="AH199" i="8"/>
  <c r="AI199" i="8" s="1"/>
  <c r="AG199" i="8"/>
  <c r="AH198" i="8"/>
  <c r="AI198" i="8" s="1"/>
  <c r="AG198" i="8"/>
  <c r="AH197" i="8"/>
  <c r="AI197" i="8" s="1"/>
  <c r="AG197" i="8"/>
  <c r="AH196" i="8"/>
  <c r="AI196" i="8" s="1"/>
  <c r="AG196" i="8"/>
  <c r="AH195" i="8"/>
  <c r="AI195" i="8" s="1"/>
  <c r="AG195" i="8"/>
  <c r="AH194" i="8"/>
  <c r="AI194" i="8" s="1"/>
  <c r="AG194" i="8"/>
  <c r="AH183" i="8"/>
  <c r="AI183" i="8" s="1"/>
  <c r="AG183" i="8"/>
  <c r="AH182" i="8"/>
  <c r="AI182" i="8" s="1"/>
  <c r="AG182" i="8"/>
  <c r="AH181" i="8"/>
  <c r="AI181" i="8" s="1"/>
  <c r="AG181" i="8"/>
  <c r="AH180" i="8"/>
  <c r="AI180" i="8" s="1"/>
  <c r="AJ180" i="8" s="1"/>
  <c r="AG180" i="8"/>
  <c r="AH179" i="8"/>
  <c r="AI179" i="8" s="1"/>
  <c r="AG179" i="8"/>
  <c r="AH168" i="8"/>
  <c r="AI168" i="8" s="1"/>
  <c r="AG168" i="8"/>
  <c r="AH167" i="8"/>
  <c r="AI167" i="8" s="1"/>
  <c r="AG167" i="8"/>
  <c r="AH166" i="8"/>
  <c r="AI166" i="8" s="1"/>
  <c r="AG166" i="8"/>
  <c r="AH165" i="8"/>
  <c r="AI165" i="8" s="1"/>
  <c r="AG165" i="8"/>
  <c r="AH164" i="8"/>
  <c r="AI164" i="8" s="1"/>
  <c r="AJ164" i="8" s="1"/>
  <c r="AG164" i="8"/>
  <c r="AH163" i="8"/>
  <c r="AI163" i="8" s="1"/>
  <c r="AG163" i="8"/>
  <c r="AH162" i="8"/>
  <c r="AI162" i="8" s="1"/>
  <c r="AG162" i="8"/>
  <c r="AH151" i="8"/>
  <c r="AI151" i="8" s="1"/>
  <c r="AG151" i="8"/>
  <c r="AH150" i="8"/>
  <c r="AI150" i="8" s="1"/>
  <c r="AG150" i="8"/>
  <c r="AH149" i="8"/>
  <c r="AI149" i="8" s="1"/>
  <c r="AG149" i="8"/>
  <c r="AH148" i="8"/>
  <c r="AI148" i="8" s="1"/>
  <c r="AG148" i="8"/>
  <c r="AH147" i="8"/>
  <c r="AI147" i="8" s="1"/>
  <c r="AG147" i="8"/>
  <c r="AH146" i="8"/>
  <c r="AI146" i="8" s="1"/>
  <c r="AG146" i="8"/>
  <c r="AH145" i="8"/>
  <c r="AI145" i="8" s="1"/>
  <c r="AG145" i="8"/>
  <c r="AH144" i="8"/>
  <c r="AI144" i="8" s="1"/>
  <c r="AG144" i="8"/>
  <c r="AH143" i="8"/>
  <c r="AI143" i="8" s="1"/>
  <c r="AG143" i="8"/>
  <c r="AH142" i="8"/>
  <c r="AI142" i="8" s="1"/>
  <c r="AG142" i="8"/>
  <c r="AH131" i="8"/>
  <c r="AI131" i="8" s="1"/>
  <c r="AG131" i="8"/>
  <c r="AH130" i="8"/>
  <c r="AI130" i="8" s="1"/>
  <c r="AG130" i="8"/>
  <c r="AH129" i="8"/>
  <c r="AI129" i="8" s="1"/>
  <c r="AJ129" i="8" s="1"/>
  <c r="AG129" i="8"/>
  <c r="AH128" i="8"/>
  <c r="AI128" i="8" s="1"/>
  <c r="AG128" i="8"/>
  <c r="AH127" i="8"/>
  <c r="AI127" i="8" s="1"/>
  <c r="AJ127" i="8" s="1"/>
  <c r="AG127" i="8"/>
  <c r="AH126" i="8"/>
  <c r="AI126" i="8" s="1"/>
  <c r="AG126" i="8"/>
  <c r="AH125" i="8"/>
  <c r="AI125" i="8" s="1"/>
  <c r="AG125" i="8"/>
  <c r="AH124" i="8"/>
  <c r="AI124" i="8" s="1"/>
  <c r="AG124" i="8"/>
  <c r="AH123" i="8"/>
  <c r="AI123" i="8" s="1"/>
  <c r="AG123" i="8"/>
  <c r="AH122" i="8"/>
  <c r="AI122" i="8" s="1"/>
  <c r="AG122" i="8"/>
  <c r="AH193" i="8"/>
  <c r="AI193" i="8" s="1"/>
  <c r="AF193" i="8" s="1"/>
  <c r="AG193" i="8"/>
  <c r="AH192" i="8"/>
  <c r="AI192" i="8" s="1"/>
  <c r="AG192" i="8"/>
  <c r="AH191" i="8"/>
  <c r="AI191" i="8" s="1"/>
  <c r="AG191" i="8"/>
  <c r="AH190" i="8"/>
  <c r="AI190" i="8" s="1"/>
  <c r="AG190" i="8"/>
  <c r="AH189" i="8"/>
  <c r="AI189" i="8" s="1"/>
  <c r="AG189" i="8"/>
  <c r="AH178" i="8"/>
  <c r="AI178" i="8" s="1"/>
  <c r="AG178" i="8"/>
  <c r="AH177" i="8"/>
  <c r="AI177" i="8" s="1"/>
  <c r="AG177" i="8"/>
  <c r="AH176" i="8"/>
  <c r="AI176" i="8" s="1"/>
  <c r="AG176" i="8"/>
  <c r="AH175" i="8"/>
  <c r="AI175" i="8" s="1"/>
  <c r="AG175" i="8"/>
  <c r="AH174" i="8"/>
  <c r="AI174" i="8" s="1"/>
  <c r="AG174" i="8"/>
  <c r="AH161" i="8"/>
  <c r="AI161" i="8" s="1"/>
  <c r="AJ161" i="8" s="1"/>
  <c r="AG161" i="8"/>
  <c r="AH160" i="8"/>
  <c r="AI160" i="8" s="1"/>
  <c r="AG160" i="8"/>
  <c r="AH159" i="8"/>
  <c r="AI159" i="8" s="1"/>
  <c r="AG159" i="8"/>
  <c r="AH158" i="8"/>
  <c r="AI158" i="8" s="1"/>
  <c r="AG158" i="8"/>
  <c r="AH157" i="8"/>
  <c r="AI157" i="8" s="1"/>
  <c r="AG157" i="8"/>
  <c r="AH141" i="8"/>
  <c r="AI141" i="8" s="1"/>
  <c r="AG141" i="8"/>
  <c r="AH140" i="8"/>
  <c r="AI140" i="8" s="1"/>
  <c r="AF140" i="8" s="1"/>
  <c r="AG140" i="8"/>
  <c r="AH139" i="8"/>
  <c r="AI139" i="8" s="1"/>
  <c r="AG139" i="8"/>
  <c r="AH138" i="8"/>
  <c r="AI138" i="8" s="1"/>
  <c r="AJ138" i="8" s="1"/>
  <c r="AG138" i="8"/>
  <c r="AH137" i="8"/>
  <c r="AI137" i="8" s="1"/>
  <c r="AG137" i="8"/>
  <c r="AH121" i="8"/>
  <c r="AI121" i="8" s="1"/>
  <c r="AG121" i="8"/>
  <c r="AH120" i="8"/>
  <c r="AI120" i="8" s="1"/>
  <c r="AG120" i="8"/>
  <c r="AH119" i="8"/>
  <c r="AI119" i="8" s="1"/>
  <c r="AG119" i="8"/>
  <c r="AH118" i="8"/>
  <c r="AI118" i="8" s="1"/>
  <c r="AG118" i="8"/>
  <c r="AH117" i="8"/>
  <c r="AI117" i="8" s="1"/>
  <c r="AG117" i="8"/>
  <c r="A117" i="8"/>
  <c r="A118" i="8" s="1"/>
  <c r="A119" i="8" s="1"/>
  <c r="A120" i="8" s="1"/>
  <c r="A121" i="8" s="1"/>
  <c r="AH76" i="8"/>
  <c r="AI76" i="8" s="1"/>
  <c r="AG76" i="8"/>
  <c r="AH91" i="8"/>
  <c r="AI91" i="8" s="1"/>
  <c r="AG91" i="8"/>
  <c r="AH81" i="8"/>
  <c r="AI81" i="8" s="1"/>
  <c r="AG81" i="8"/>
  <c r="AH75" i="8"/>
  <c r="AI75" i="8" s="1"/>
  <c r="AG75" i="8"/>
  <c r="AH71" i="8"/>
  <c r="AI71" i="8" s="1"/>
  <c r="AG71" i="8"/>
  <c r="AH70" i="8"/>
  <c r="AI70" i="8" s="1"/>
  <c r="AG70" i="8"/>
  <c r="AH69" i="8"/>
  <c r="AI69" i="8" s="1"/>
  <c r="AG69" i="8"/>
  <c r="AH66" i="8"/>
  <c r="AI66" i="8" s="1"/>
  <c r="AG66" i="8"/>
  <c r="AH61" i="8"/>
  <c r="AI61" i="8" s="1"/>
  <c r="AG61" i="8"/>
  <c r="AH116" i="8"/>
  <c r="AI116" i="8" s="1"/>
  <c r="AF116" i="8" s="1"/>
  <c r="AG116" i="8"/>
  <c r="AH111" i="8"/>
  <c r="AI111" i="8" s="1"/>
  <c r="AG111" i="8"/>
  <c r="AH101" i="8"/>
  <c r="AI101" i="8" s="1"/>
  <c r="AG101" i="8"/>
  <c r="AH80" i="8"/>
  <c r="AI80" i="8" s="1"/>
  <c r="AG80" i="8"/>
  <c r="AH79" i="8"/>
  <c r="AI79" i="8" s="1"/>
  <c r="AG79" i="8"/>
  <c r="AH78" i="8"/>
  <c r="AI78" i="8" s="1"/>
  <c r="AG78" i="8"/>
  <c r="AH74" i="8"/>
  <c r="AI74" i="8" s="1"/>
  <c r="AG74" i="8"/>
  <c r="AH73" i="8"/>
  <c r="AI73" i="8" s="1"/>
  <c r="AG73" i="8"/>
  <c r="AH68" i="8"/>
  <c r="AI68" i="8" s="1"/>
  <c r="AJ68" i="8" s="1"/>
  <c r="AG68" i="8"/>
  <c r="AH65" i="8"/>
  <c r="AI65" i="8" s="1"/>
  <c r="AG65" i="8"/>
  <c r="AH64" i="8"/>
  <c r="AI64" i="8" s="1"/>
  <c r="AG64" i="8"/>
  <c r="AH63" i="8"/>
  <c r="AI63" i="8" s="1"/>
  <c r="AG63" i="8"/>
  <c r="AH60" i="8"/>
  <c r="AI60" i="8" s="1"/>
  <c r="AG60" i="8"/>
  <c r="AH59" i="8"/>
  <c r="AI59" i="8" s="1"/>
  <c r="AJ59" i="8" s="1"/>
  <c r="AG59" i="8"/>
  <c r="AH58" i="8"/>
  <c r="AI58" i="8" s="1"/>
  <c r="AG58" i="8"/>
  <c r="AH21" i="8"/>
  <c r="AI21" i="8" s="1"/>
  <c r="AG21" i="8"/>
  <c r="AH110" i="8"/>
  <c r="AI110" i="8" s="1"/>
  <c r="AG110" i="8"/>
  <c r="AH109" i="8"/>
  <c r="AI109" i="8" s="1"/>
  <c r="AG109" i="8"/>
  <c r="AH108" i="8"/>
  <c r="AI108" i="8" s="1"/>
  <c r="AG108" i="8"/>
  <c r="AH100" i="8"/>
  <c r="AI100" i="8" s="1"/>
  <c r="AG100" i="8"/>
  <c r="AH99" i="8"/>
  <c r="AI99" i="8" s="1"/>
  <c r="AG99" i="8"/>
  <c r="AH96" i="8"/>
  <c r="AI96" i="8" s="1"/>
  <c r="AJ96" i="8" s="1"/>
  <c r="AG96" i="8"/>
  <c r="AH90" i="8"/>
  <c r="AI90" i="8" s="1"/>
  <c r="AG90" i="8"/>
  <c r="AH89" i="8"/>
  <c r="AI89" i="8" s="1"/>
  <c r="AG89" i="8"/>
  <c r="AH88" i="8"/>
  <c r="AI88" i="8" s="1"/>
  <c r="AG88" i="8"/>
  <c r="AH86" i="8"/>
  <c r="AI86" i="8" s="1"/>
  <c r="AG86" i="8"/>
  <c r="AH77" i="8"/>
  <c r="AI77" i="8" s="1"/>
  <c r="AG77" i="8"/>
  <c r="AH72" i="8"/>
  <c r="AI72" i="8" s="1"/>
  <c r="AG72" i="8"/>
  <c r="AH67" i="8"/>
  <c r="AI67" i="8" s="1"/>
  <c r="H21" i="9" s="1"/>
  <c r="I21" i="9" s="1"/>
  <c r="J21" i="9" s="1"/>
  <c r="AG67" i="8"/>
  <c r="AH62" i="8"/>
  <c r="AI62" i="8" s="1"/>
  <c r="AF62" i="8" s="1"/>
  <c r="AG62" i="8"/>
  <c r="AH57" i="8"/>
  <c r="AI57" i="8" s="1"/>
  <c r="AG57" i="8"/>
  <c r="AH56" i="8"/>
  <c r="AI56" i="8" s="1"/>
  <c r="AG56" i="8"/>
  <c r="AH55" i="8"/>
  <c r="AI55" i="8" s="1"/>
  <c r="AG55" i="8"/>
  <c r="AH31" i="8"/>
  <c r="AI31" i="8" s="1"/>
  <c r="AJ31" i="8" s="1"/>
  <c r="AG31" i="8"/>
  <c r="AH30" i="8"/>
  <c r="AI30" i="8" s="1"/>
  <c r="AJ30" i="8" s="1"/>
  <c r="AG30" i="8"/>
  <c r="AH107" i="8"/>
  <c r="AI107" i="8" s="1"/>
  <c r="AG107" i="8"/>
  <c r="AH106" i="8"/>
  <c r="AI106" i="8" s="1"/>
  <c r="AG106" i="8"/>
  <c r="AH105" i="8"/>
  <c r="AI105" i="8" s="1"/>
  <c r="AJ105" i="8" s="1"/>
  <c r="AG105" i="8"/>
  <c r="AH98" i="8"/>
  <c r="AI98" i="8" s="1"/>
  <c r="AF98" i="8" s="1"/>
  <c r="AG98" i="8"/>
  <c r="AH95" i="8"/>
  <c r="AI95" i="8" s="1"/>
  <c r="AG95" i="8"/>
  <c r="AH94" i="8"/>
  <c r="AI94" i="8" s="1"/>
  <c r="AJ94" i="8" s="1"/>
  <c r="AG94" i="8"/>
  <c r="AH93" i="8"/>
  <c r="AI93" i="8" s="1"/>
  <c r="AG93" i="8"/>
  <c r="AH92" i="8"/>
  <c r="AI92" i="8" s="1"/>
  <c r="AG92" i="8"/>
  <c r="AH11" i="8"/>
  <c r="AI11" i="8" s="1"/>
  <c r="AG11" i="8"/>
  <c r="AH87" i="8"/>
  <c r="AI87" i="8" s="1"/>
  <c r="AG87" i="8"/>
  <c r="AH85" i="8"/>
  <c r="AI85" i="8" s="1"/>
  <c r="AG85" i="8"/>
  <c r="AH84" i="8"/>
  <c r="AI84" i="8" s="1"/>
  <c r="AJ84" i="8" s="1"/>
  <c r="AG84" i="8"/>
  <c r="AH83" i="8"/>
  <c r="AI83" i="8" s="1"/>
  <c r="AF83" i="8" s="1"/>
  <c r="AG83" i="8"/>
  <c r="AH54" i="8"/>
  <c r="AI54" i="8" s="1"/>
  <c r="AG54" i="8"/>
  <c r="AH53" i="8"/>
  <c r="AI53" i="8" s="1"/>
  <c r="AG53" i="8"/>
  <c r="AH52" i="8"/>
  <c r="AI52" i="8" s="1"/>
  <c r="AG52" i="8"/>
  <c r="AH51" i="8"/>
  <c r="AI51" i="8" s="1"/>
  <c r="AG51" i="8"/>
  <c r="AH50" i="8"/>
  <c r="AI50" i="8" s="1"/>
  <c r="AG50" i="8"/>
  <c r="AH49" i="8"/>
  <c r="AI49" i="8" s="1"/>
  <c r="AG49" i="8"/>
  <c r="AH48" i="8"/>
  <c r="AI48" i="8" s="1"/>
  <c r="AG48" i="8"/>
  <c r="AH29" i="8"/>
  <c r="AI29" i="8" s="1"/>
  <c r="AG29" i="8"/>
  <c r="AH28" i="8"/>
  <c r="AI28" i="8" s="1"/>
  <c r="AG28" i="8"/>
  <c r="AH27" i="8"/>
  <c r="AI27" i="8" s="1"/>
  <c r="AG27" i="8"/>
  <c r="AH20" i="8"/>
  <c r="AI20" i="8" s="1"/>
  <c r="AG20" i="8"/>
  <c r="AH19" i="8"/>
  <c r="AI19" i="8" s="1"/>
  <c r="AG19" i="8"/>
  <c r="AH115" i="8"/>
  <c r="AI115" i="8" s="1"/>
  <c r="AG115" i="8"/>
  <c r="AH114" i="8"/>
  <c r="AI114" i="8" s="1"/>
  <c r="AG114" i="8"/>
  <c r="AH113" i="8"/>
  <c r="AI113" i="8" s="1"/>
  <c r="AJ113" i="8" s="1"/>
  <c r="AG113" i="8"/>
  <c r="AH112" i="8"/>
  <c r="AI112" i="8" s="1"/>
  <c r="AF112" i="8" s="1"/>
  <c r="AG112" i="8"/>
  <c r="AH104" i="8"/>
  <c r="AI104" i="8" s="1"/>
  <c r="AG104" i="8"/>
  <c r="AH103" i="8"/>
  <c r="AI103" i="8" s="1"/>
  <c r="AG103" i="8"/>
  <c r="AH102" i="8"/>
  <c r="AI102" i="8" s="1"/>
  <c r="AJ102" i="8" s="1"/>
  <c r="AG102" i="8"/>
  <c r="AH97" i="8"/>
  <c r="AI97" i="8" s="1"/>
  <c r="AG97" i="8"/>
  <c r="AH47" i="8"/>
  <c r="AI47" i="8" s="1"/>
  <c r="AG47" i="8"/>
  <c r="AH46" i="8"/>
  <c r="AI46" i="8" s="1"/>
  <c r="AG46" i="8"/>
  <c r="AH45" i="8"/>
  <c r="AI45" i="8" s="1"/>
  <c r="AJ45" i="8" s="1"/>
  <c r="AG45" i="8"/>
  <c r="AH44" i="8"/>
  <c r="AI44" i="8" s="1"/>
  <c r="AJ44" i="8" s="1"/>
  <c r="AG44" i="8"/>
  <c r="AH43" i="8"/>
  <c r="AI43" i="8" s="1"/>
  <c r="AG43" i="8"/>
  <c r="AH42" i="8"/>
  <c r="AI42" i="8" s="1"/>
  <c r="AG42" i="8"/>
  <c r="AH41" i="8"/>
  <c r="AI41" i="8" s="1"/>
  <c r="AG41" i="8"/>
  <c r="AH40" i="8"/>
  <c r="AI40" i="8" s="1"/>
  <c r="AF40" i="8" s="1"/>
  <c r="AG40" i="8"/>
  <c r="AH36" i="8"/>
  <c r="AI36" i="8" s="1"/>
  <c r="AG36" i="8"/>
  <c r="AH35" i="8"/>
  <c r="AI35" i="8" s="1"/>
  <c r="AG35" i="8"/>
  <c r="AH34" i="8"/>
  <c r="AI34" i="8" s="1"/>
  <c r="AG34" i="8"/>
  <c r="AH33" i="8"/>
  <c r="AI33" i="8" s="1"/>
  <c r="AJ33" i="8" s="1"/>
  <c r="AG33" i="8"/>
  <c r="AH32" i="8"/>
  <c r="AI32" i="8" s="1"/>
  <c r="H9" i="9" s="1"/>
  <c r="I9" i="9" s="1"/>
  <c r="J9" i="9" s="1"/>
  <c r="AG32" i="8"/>
  <c r="AH26" i="8"/>
  <c r="AI26" i="8" s="1"/>
  <c r="AG26" i="8"/>
  <c r="AH25" i="8"/>
  <c r="AI25" i="8" s="1"/>
  <c r="AJ25" i="8" s="1"/>
  <c r="AG25" i="8"/>
  <c r="AH24" i="8"/>
  <c r="AI24" i="8" s="1"/>
  <c r="AJ24" i="8" s="1"/>
  <c r="AG24" i="8"/>
  <c r="AH23" i="8"/>
  <c r="AI23" i="8" s="1"/>
  <c r="AG23" i="8"/>
  <c r="AH22" i="8"/>
  <c r="AI22" i="8" s="1"/>
  <c r="AG22" i="8"/>
  <c r="AH18" i="8"/>
  <c r="AI18" i="8" s="1"/>
  <c r="AF18" i="8" s="1"/>
  <c r="AG18" i="8"/>
  <c r="AH82" i="8"/>
  <c r="AI82" i="8" s="1"/>
  <c r="AG82" i="8"/>
  <c r="AH10" i="8"/>
  <c r="AI10" i="8" s="1"/>
  <c r="AG10" i="8"/>
  <c r="AH39" i="8"/>
  <c r="AI39" i="8" s="1"/>
  <c r="AG39" i="8"/>
  <c r="AH38" i="8"/>
  <c r="AI38" i="8" s="1"/>
  <c r="AG38" i="8"/>
  <c r="AH37" i="8"/>
  <c r="AI37" i="8" s="1"/>
  <c r="AJ37" i="8" s="1"/>
  <c r="AG37" i="8"/>
  <c r="AH17" i="8"/>
  <c r="AI17" i="8" s="1"/>
  <c r="AG17" i="8"/>
  <c r="AH9" i="8"/>
  <c r="AI9" i="8" s="1"/>
  <c r="AG9" i="8"/>
  <c r="AH8" i="8"/>
  <c r="AI8" i="8" s="1"/>
  <c r="AF8" i="8" s="1"/>
  <c r="AG8" i="8"/>
  <c r="AH7" i="8"/>
  <c r="AI7" i="8" s="1"/>
  <c r="AJ7" i="8" s="1"/>
  <c r="AG7" i="8"/>
  <c r="AH6" i="8"/>
  <c r="AI6" i="8" s="1"/>
  <c r="AG6" i="8"/>
  <c r="AH5" i="8"/>
  <c r="AI5" i="8" s="1"/>
  <c r="AG5" i="8"/>
  <c r="AH4" i="8"/>
  <c r="AI4" i="8" s="1"/>
  <c r="AG4" i="8"/>
  <c r="AH3" i="8"/>
  <c r="AI3" i="8" s="1"/>
  <c r="AJ3" i="8" s="1"/>
  <c r="AG3" i="8"/>
  <c r="AH16" i="8"/>
  <c r="AI16" i="8" s="1"/>
  <c r="AG16" i="8"/>
  <c r="AH15" i="8"/>
  <c r="AI15" i="8" s="1"/>
  <c r="AG15" i="8"/>
  <c r="AH14" i="8"/>
  <c r="AI14" i="8" s="1"/>
  <c r="AG14" i="8"/>
  <c r="AH13" i="8"/>
  <c r="AI13" i="8" s="1"/>
  <c r="AF13" i="8" s="1"/>
  <c r="AG13" i="8"/>
  <c r="AH12" i="8"/>
  <c r="AI12" i="8" s="1"/>
  <c r="AG12" i="8"/>
  <c r="AH2" i="8"/>
  <c r="AI2" i="8" s="1"/>
  <c r="AG2" i="8"/>
  <c r="AF220" i="8" l="1"/>
  <c r="AF161" i="8"/>
  <c r="AP45" i="9"/>
  <c r="AS44" i="9"/>
  <c r="AR44" i="9"/>
  <c r="AQ44" i="9"/>
  <c r="AF348" i="8"/>
  <c r="AV2" i="9"/>
  <c r="AF309" i="8"/>
  <c r="AV3" i="9"/>
  <c r="AF306" i="8"/>
  <c r="H45" i="9"/>
  <c r="I45" i="9" s="1"/>
  <c r="J45" i="9" s="1"/>
  <c r="H46" i="9"/>
  <c r="I46" i="9" s="1"/>
  <c r="J46" i="9" s="1"/>
  <c r="AF476" i="8"/>
  <c r="H58" i="9"/>
  <c r="I58" i="9" s="1"/>
  <c r="J58" i="9" s="1"/>
  <c r="AM2" i="9"/>
  <c r="W3" i="9"/>
  <c r="T2" i="9"/>
  <c r="W2" i="9"/>
  <c r="AM3" i="9"/>
  <c r="T3" i="9"/>
  <c r="H2" i="9"/>
  <c r="I2" i="9" s="1"/>
  <c r="J2" i="9" s="1"/>
  <c r="H12" i="9"/>
  <c r="I12" i="9" s="1"/>
  <c r="J12" i="9" s="1"/>
  <c r="H18" i="9"/>
  <c r="I18" i="9" s="1"/>
  <c r="J18" i="9" s="1"/>
  <c r="AF240" i="8"/>
  <c r="H35" i="9"/>
  <c r="I35" i="9" s="1"/>
  <c r="J35" i="9" s="1"/>
  <c r="AJ369" i="8"/>
  <c r="AF473" i="8"/>
  <c r="AF324" i="8"/>
  <c r="H54" i="9"/>
  <c r="I54" i="9" s="1"/>
  <c r="J54" i="9" s="1"/>
  <c r="H25" i="9"/>
  <c r="I25" i="9" s="1"/>
  <c r="J25" i="9" s="1"/>
  <c r="H28" i="9"/>
  <c r="I28" i="9" s="1"/>
  <c r="J28" i="9" s="1"/>
  <c r="H53" i="9"/>
  <c r="I53" i="9" s="1"/>
  <c r="J53" i="9" s="1"/>
  <c r="H22" i="9"/>
  <c r="I22" i="9" s="1"/>
  <c r="J22" i="9" s="1"/>
  <c r="H16" i="9"/>
  <c r="I16" i="9" s="1"/>
  <c r="J16" i="9" s="1"/>
  <c r="AJ193" i="8"/>
  <c r="AJ314" i="8"/>
  <c r="AJ392" i="8"/>
  <c r="H56" i="9"/>
  <c r="I56" i="9" s="1"/>
  <c r="J56" i="9" s="1"/>
  <c r="H19" i="9"/>
  <c r="I19" i="9" s="1"/>
  <c r="J19" i="9" s="1"/>
  <c r="H24" i="9"/>
  <c r="I24" i="9" s="1"/>
  <c r="J24" i="9" s="1"/>
  <c r="H33" i="9"/>
  <c r="I33" i="9" s="1"/>
  <c r="J33" i="9" s="1"/>
  <c r="H36" i="9"/>
  <c r="I36" i="9" s="1"/>
  <c r="J36" i="9" s="1"/>
  <c r="AF297" i="8"/>
  <c r="AJ430" i="8"/>
  <c r="AF464" i="8"/>
  <c r="H48" i="9"/>
  <c r="I48" i="9" s="1"/>
  <c r="J48" i="9" s="1"/>
  <c r="H11" i="9"/>
  <c r="I11" i="9" s="1"/>
  <c r="J11" i="9" s="1"/>
  <c r="AJ98" i="8"/>
  <c r="H20" i="9"/>
  <c r="I20" i="9" s="1"/>
  <c r="J20" i="9" s="1"/>
  <c r="AJ232" i="8"/>
  <c r="H3" i="9"/>
  <c r="I3" i="9" s="1"/>
  <c r="J3" i="9" s="1"/>
  <c r="H5" i="9"/>
  <c r="I5" i="9" s="1"/>
  <c r="J5" i="9" s="1"/>
  <c r="H10" i="9"/>
  <c r="I10" i="9" s="1"/>
  <c r="J10" i="9" s="1"/>
  <c r="H15" i="9"/>
  <c r="I15" i="9" s="1"/>
  <c r="J15" i="9" s="1"/>
  <c r="H17" i="9"/>
  <c r="I17" i="9" s="1"/>
  <c r="J17" i="9" s="1"/>
  <c r="H23" i="9"/>
  <c r="I23" i="9" s="1"/>
  <c r="J23" i="9" s="1"/>
  <c r="H30" i="9"/>
  <c r="I30" i="9" s="1"/>
  <c r="J30" i="9" s="1"/>
  <c r="AF256" i="8"/>
  <c r="AJ264" i="8"/>
  <c r="AF294" i="8"/>
  <c r="H43" i="9"/>
  <c r="I43" i="9" s="1"/>
  <c r="J43" i="9" s="1"/>
  <c r="H47" i="9"/>
  <c r="I47" i="9" s="1"/>
  <c r="J47" i="9" s="1"/>
  <c r="AJ429" i="8"/>
  <c r="AF481" i="8"/>
  <c r="H27" i="9"/>
  <c r="I27" i="9" s="1"/>
  <c r="J27" i="9" s="1"/>
  <c r="H29" i="9"/>
  <c r="I29" i="9" s="1"/>
  <c r="J29" i="9" s="1"/>
  <c r="H7" i="9"/>
  <c r="I7" i="9" s="1"/>
  <c r="J7" i="9" s="1"/>
  <c r="H26" i="9"/>
  <c r="I26" i="9" s="1"/>
  <c r="J26" i="9" s="1"/>
  <c r="H51" i="9"/>
  <c r="I51" i="9" s="1"/>
  <c r="J51" i="9" s="1"/>
  <c r="H31" i="9"/>
  <c r="I31" i="9" s="1"/>
  <c r="J31" i="9" s="1"/>
  <c r="H44" i="9"/>
  <c r="I44" i="9" s="1"/>
  <c r="J44" i="9" s="1"/>
  <c r="H4" i="9"/>
  <c r="I4" i="9" s="1"/>
  <c r="J4" i="9" s="1"/>
  <c r="H8" i="9"/>
  <c r="I8" i="9" s="1"/>
  <c r="J8" i="9" s="1"/>
  <c r="H32" i="9"/>
  <c r="I32" i="9" s="1"/>
  <c r="J32" i="9" s="1"/>
  <c r="H52" i="9"/>
  <c r="I52" i="9" s="1"/>
  <c r="J52" i="9" s="1"/>
  <c r="M2" i="9"/>
  <c r="AJ8" i="8"/>
  <c r="AJ112" i="8"/>
  <c r="AJ140" i="8"/>
  <c r="AJ284" i="8"/>
  <c r="AJ391" i="8"/>
  <c r="AJ442" i="8"/>
  <c r="AJ462" i="8"/>
  <c r="H13" i="9"/>
  <c r="I13" i="9" s="1"/>
  <c r="J13" i="9" s="1"/>
  <c r="H37" i="9"/>
  <c r="I37" i="9" s="1"/>
  <c r="J37" i="9" s="1"/>
  <c r="H41" i="9"/>
  <c r="I41" i="9" s="1"/>
  <c r="J41" i="9" s="1"/>
  <c r="H49" i="9"/>
  <c r="I49" i="9" s="1"/>
  <c r="J49" i="9" s="1"/>
  <c r="H57" i="9"/>
  <c r="I57" i="9" s="1"/>
  <c r="J57" i="9" s="1"/>
  <c r="O2" i="9"/>
  <c r="AF59" i="8"/>
  <c r="AF180" i="8"/>
  <c r="AF208" i="8"/>
  <c r="AF291" i="8"/>
  <c r="AF332" i="8"/>
  <c r="AF458" i="8"/>
  <c r="AF480" i="8"/>
  <c r="H6" i="9"/>
  <c r="I6" i="9" s="1"/>
  <c r="J6" i="9" s="1"/>
  <c r="H14" i="9"/>
  <c r="I14" i="9" s="1"/>
  <c r="J14" i="9" s="1"/>
  <c r="H34" i="9"/>
  <c r="I34" i="9" s="1"/>
  <c r="J34" i="9" s="1"/>
  <c r="H38" i="9"/>
  <c r="I38" i="9" s="1"/>
  <c r="J38" i="9" s="1"/>
  <c r="H42" i="9"/>
  <c r="I42" i="9" s="1"/>
  <c r="J42" i="9" s="1"/>
  <c r="H50" i="9"/>
  <c r="I50" i="9" s="1"/>
  <c r="J50" i="9" s="1"/>
  <c r="Q2" i="9"/>
  <c r="AJ18" i="8"/>
  <c r="AJ276" i="8"/>
  <c r="AF302" i="8"/>
  <c r="AF307" i="8"/>
  <c r="AF310" i="8"/>
  <c r="AF344" i="8"/>
  <c r="AJ375" i="8"/>
  <c r="AF396" i="8"/>
  <c r="AF414" i="8"/>
  <c r="AF474" i="8"/>
  <c r="H39" i="9"/>
  <c r="I39" i="9" s="1"/>
  <c r="J39" i="9" s="1"/>
  <c r="H59" i="9"/>
  <c r="I59" i="9" s="1"/>
  <c r="J59" i="9" s="1"/>
  <c r="S2" i="9"/>
  <c r="S3" i="9"/>
  <c r="M3" i="9"/>
  <c r="O3" i="9"/>
  <c r="Q3" i="9"/>
  <c r="K4" i="9"/>
  <c r="AJ81" i="8"/>
  <c r="AF81" i="8"/>
  <c r="AJ147" i="8"/>
  <c r="AF147" i="8"/>
  <c r="AJ117" i="8"/>
  <c r="AF117" i="8"/>
  <c r="AJ162" i="8"/>
  <c r="AF162" i="8"/>
  <c r="AJ200" i="8"/>
  <c r="AF200" i="8"/>
  <c r="AJ175" i="8"/>
  <c r="AF175" i="8"/>
  <c r="AF129" i="8"/>
  <c r="AF224" i="8"/>
  <c r="AF236" i="8"/>
  <c r="AJ252" i="8"/>
  <c r="AF156" i="8"/>
  <c r="AJ156" i="8"/>
  <c r="AJ388" i="8"/>
  <c r="AJ409" i="8"/>
  <c r="AF416" i="8"/>
  <c r="AF417" i="8"/>
  <c r="AJ417" i="8"/>
  <c r="AJ460" i="8"/>
  <c r="AF460" i="8"/>
  <c r="AJ182" i="8"/>
  <c r="AF182" i="8"/>
  <c r="AJ303" i="8"/>
  <c r="AF303" i="8"/>
  <c r="AF44" i="8"/>
  <c r="AJ83" i="8"/>
  <c r="AJ62" i="8"/>
  <c r="AJ60" i="8"/>
  <c r="AF60" i="8"/>
  <c r="AF164" i="8"/>
  <c r="AF206" i="8"/>
  <c r="AF248" i="8"/>
  <c r="AJ248" i="8"/>
  <c r="AJ172" i="8"/>
  <c r="AJ268" i="8"/>
  <c r="AJ293" i="8"/>
  <c r="AF293" i="8"/>
  <c r="AJ298" i="8"/>
  <c r="AF298" i="8"/>
  <c r="AF377" i="8"/>
  <c r="AJ377" i="8"/>
  <c r="AF7" i="8"/>
  <c r="AJ40" i="8"/>
  <c r="AF84" i="8"/>
  <c r="AF138" i="8"/>
  <c r="AJ145" i="8"/>
  <c r="AF145" i="8"/>
  <c r="AF280" i="8"/>
  <c r="AJ290" i="8"/>
  <c r="AF290" i="8"/>
  <c r="AF320" i="8"/>
  <c r="AJ336" i="8"/>
  <c r="AF336" i="8"/>
  <c r="AF380" i="8"/>
  <c r="AJ384" i="8"/>
  <c r="AF384" i="8"/>
  <c r="AJ410" i="8"/>
  <c r="AF428" i="8"/>
  <c r="AJ316" i="8"/>
  <c r="AF316" i="8"/>
  <c r="AJ444" i="8"/>
  <c r="AF444" i="8"/>
  <c r="AJ106" i="8"/>
  <c r="AF106" i="8"/>
  <c r="AF3" i="8"/>
  <c r="AJ29" i="8"/>
  <c r="AF29" i="8"/>
  <c r="AF93" i="8"/>
  <c r="AJ93" i="8"/>
  <c r="AF65" i="8"/>
  <c r="AJ65" i="8"/>
  <c r="AJ70" i="8"/>
  <c r="AF70" i="8"/>
  <c r="AJ125" i="8"/>
  <c r="AF125" i="8"/>
  <c r="AJ13" i="8"/>
  <c r="AJ82" i="8"/>
  <c r="AF82" i="8"/>
  <c r="AJ34" i="8"/>
  <c r="AF34" i="8"/>
  <c r="AJ97" i="8"/>
  <c r="AF97" i="8"/>
  <c r="AF113" i="8"/>
  <c r="AJ78" i="8"/>
  <c r="AF78" i="8"/>
  <c r="AF216" i="8"/>
  <c r="AJ216" i="8"/>
  <c r="AJ4" i="8"/>
  <c r="AF4" i="8"/>
  <c r="AJ19" i="8"/>
  <c r="AF19" i="8"/>
  <c r="AJ67" i="8"/>
  <c r="AF67" i="8"/>
  <c r="AJ51" i="8"/>
  <c r="AF51" i="8"/>
  <c r="AJ55" i="8"/>
  <c r="AF55" i="8"/>
  <c r="AJ88" i="8"/>
  <c r="AF88" i="8"/>
  <c r="AJ109" i="8"/>
  <c r="AF109" i="8"/>
  <c r="AF91" i="8"/>
  <c r="AJ91" i="8"/>
  <c r="AJ123" i="8"/>
  <c r="AF123" i="8"/>
  <c r="AJ143" i="8"/>
  <c r="AF143" i="8"/>
  <c r="AF37" i="8"/>
  <c r="AF24" i="8"/>
  <c r="AF33" i="8"/>
  <c r="AF45" i="8"/>
  <c r="AF48" i="8"/>
  <c r="AJ48" i="8"/>
  <c r="AJ52" i="8"/>
  <c r="AF52" i="8"/>
  <c r="AJ86" i="8"/>
  <c r="AF86" i="8"/>
  <c r="AJ110" i="8"/>
  <c r="AF110" i="8"/>
  <c r="AJ111" i="8"/>
  <c r="AF111" i="8"/>
  <c r="AJ69" i="8"/>
  <c r="AF69" i="8"/>
  <c r="AJ121" i="8"/>
  <c r="AF121" i="8"/>
  <c r="AJ119" i="8"/>
  <c r="AF119" i="8"/>
  <c r="AJ159" i="8"/>
  <c r="AF159" i="8"/>
  <c r="AJ191" i="8"/>
  <c r="AF191" i="8"/>
  <c r="AJ204" i="8"/>
  <c r="AF204" i="8"/>
  <c r="AJ295" i="8"/>
  <c r="AF295" i="8"/>
  <c r="AJ305" i="8"/>
  <c r="AF305" i="8"/>
  <c r="AJ311" i="8"/>
  <c r="AF311" i="8"/>
  <c r="AJ478" i="8"/>
  <c r="AF478" i="8"/>
  <c r="AF94" i="8"/>
  <c r="AF105" i="8"/>
  <c r="AF31" i="8"/>
  <c r="AF96" i="8"/>
  <c r="AF68" i="8"/>
  <c r="AJ116" i="8"/>
  <c r="AJ131" i="8"/>
  <c r="AF131" i="8"/>
  <c r="AJ168" i="8"/>
  <c r="AF168" i="8"/>
  <c r="AJ198" i="8"/>
  <c r="AF198" i="8"/>
  <c r="AJ254" i="8"/>
  <c r="AF254" i="8"/>
  <c r="AJ184" i="8"/>
  <c r="AF184" i="8"/>
  <c r="AF186" i="8"/>
  <c r="AJ186" i="8"/>
  <c r="AJ270" i="8"/>
  <c r="AF270" i="8"/>
  <c r="AF272" i="8"/>
  <c r="AJ272" i="8"/>
  <c r="AJ365" i="8"/>
  <c r="AF365" i="8"/>
  <c r="AF367" i="8"/>
  <c r="AJ367" i="8"/>
  <c r="AJ412" i="8"/>
  <c r="AF412" i="8"/>
  <c r="AJ426" i="8"/>
  <c r="AF426" i="8"/>
  <c r="AJ446" i="8"/>
  <c r="AF446" i="8"/>
  <c r="AF461" i="8"/>
  <c r="AJ461" i="8"/>
  <c r="AJ202" i="8"/>
  <c r="AF202" i="8"/>
  <c r="AJ371" i="8"/>
  <c r="AF371" i="8"/>
  <c r="AF449" i="8"/>
  <c r="AJ449" i="8"/>
  <c r="AF30" i="8"/>
  <c r="AF127" i="8"/>
  <c r="AJ210" i="8"/>
  <c r="AF210" i="8"/>
  <c r="AF212" i="8"/>
  <c r="AJ212" i="8"/>
  <c r="AJ226" i="8"/>
  <c r="AF226" i="8"/>
  <c r="AF228" i="8"/>
  <c r="AJ228" i="8"/>
  <c r="AJ152" i="8"/>
  <c r="AJ170" i="8"/>
  <c r="AF170" i="8"/>
  <c r="AF260" i="8"/>
  <c r="AJ260" i="8"/>
  <c r="AJ177" i="8"/>
  <c r="AF177" i="8"/>
  <c r="AJ194" i="8"/>
  <c r="AF194" i="8"/>
  <c r="AJ222" i="8"/>
  <c r="AF222" i="8"/>
  <c r="AJ242" i="8"/>
  <c r="AF242" i="8"/>
  <c r="AF244" i="8"/>
  <c r="AJ244" i="8"/>
  <c r="AJ266" i="8"/>
  <c r="AF266" i="8"/>
  <c r="AJ286" i="8"/>
  <c r="AF286" i="8"/>
  <c r="AF288" i="8"/>
  <c r="AJ288" i="8"/>
  <c r="AJ299" i="8"/>
  <c r="AF299" i="8"/>
  <c r="AJ301" i="8"/>
  <c r="AF301" i="8"/>
  <c r="AJ328" i="8"/>
  <c r="AF328" i="8"/>
  <c r="AJ352" i="8"/>
  <c r="AF352" i="8"/>
  <c r="AJ379" i="8"/>
  <c r="AF379" i="8"/>
  <c r="AF387" i="8"/>
  <c r="AJ387" i="8"/>
  <c r="AJ401" i="8"/>
  <c r="AF401" i="8"/>
  <c r="AJ457" i="8"/>
  <c r="AF457" i="8"/>
  <c r="AJ465" i="8"/>
  <c r="AF465" i="8"/>
  <c r="AJ157" i="8"/>
  <c r="AF157" i="8"/>
  <c r="AJ189" i="8"/>
  <c r="AF189" i="8"/>
  <c r="AJ149" i="8"/>
  <c r="AF149" i="8"/>
  <c r="AJ151" i="8"/>
  <c r="AF151" i="8"/>
  <c r="AJ166" i="8"/>
  <c r="AF166" i="8"/>
  <c r="AJ196" i="8"/>
  <c r="AF196" i="8"/>
  <c r="AJ238" i="8"/>
  <c r="AF238" i="8"/>
  <c r="AJ258" i="8"/>
  <c r="AF258" i="8"/>
  <c r="AF133" i="8"/>
  <c r="AJ133" i="8"/>
  <c r="AJ282" i="8"/>
  <c r="AF282" i="8"/>
  <c r="AJ400" i="8"/>
  <c r="AF400" i="8"/>
  <c r="AJ432" i="8"/>
  <c r="AF432" i="8"/>
  <c r="AF441" i="8"/>
  <c r="AJ441" i="8"/>
  <c r="AJ218" i="8"/>
  <c r="AF218" i="8"/>
  <c r="AJ234" i="8"/>
  <c r="AF234" i="8"/>
  <c r="AJ250" i="8"/>
  <c r="AF250" i="8"/>
  <c r="AJ154" i="8"/>
  <c r="AF154" i="8"/>
  <c r="AJ262" i="8"/>
  <c r="AF262" i="8"/>
  <c r="AJ278" i="8"/>
  <c r="AF278" i="8"/>
  <c r="AJ363" i="8"/>
  <c r="AF363" i="8"/>
  <c r="AJ399" i="8"/>
  <c r="AF399" i="8"/>
  <c r="AJ425" i="8"/>
  <c r="AF425" i="8"/>
  <c r="AJ445" i="8"/>
  <c r="AF445" i="8"/>
  <c r="AJ477" i="8"/>
  <c r="AF477" i="8"/>
  <c r="AJ214" i="8"/>
  <c r="AF214" i="8"/>
  <c r="AJ230" i="8"/>
  <c r="AF230" i="8"/>
  <c r="AJ246" i="8"/>
  <c r="AF246" i="8"/>
  <c r="AJ135" i="8"/>
  <c r="AF135" i="8"/>
  <c r="AJ188" i="8"/>
  <c r="AF188" i="8"/>
  <c r="AJ274" i="8"/>
  <c r="AF274" i="8"/>
  <c r="AJ373" i="8"/>
  <c r="AF373" i="8"/>
  <c r="AJ383" i="8"/>
  <c r="AF383" i="8"/>
  <c r="AJ395" i="8"/>
  <c r="AF395" i="8"/>
  <c r="AJ413" i="8"/>
  <c r="AF413" i="8"/>
  <c r="AJ433" i="8"/>
  <c r="AF433" i="8"/>
  <c r="AF292" i="8"/>
  <c r="AF296" i="8"/>
  <c r="AF300" i="8"/>
  <c r="AF304" i="8"/>
  <c r="AF308" i="8"/>
  <c r="AF312" i="8"/>
  <c r="AF340" i="8"/>
  <c r="AF448" i="8"/>
  <c r="AJ15" i="8"/>
  <c r="AF15" i="8"/>
  <c r="AJ22" i="8"/>
  <c r="AF22" i="8"/>
  <c r="AJ42" i="8"/>
  <c r="AF42" i="8"/>
  <c r="AJ14" i="8"/>
  <c r="AF14" i="8"/>
  <c r="AJ2" i="8"/>
  <c r="AF2" i="8"/>
  <c r="AJ6" i="8"/>
  <c r="AF6" i="8"/>
  <c r="AJ9" i="8"/>
  <c r="AF9" i="8"/>
  <c r="AJ41" i="8"/>
  <c r="AF41" i="8"/>
  <c r="AJ104" i="8"/>
  <c r="AF104" i="8"/>
  <c r="AJ114" i="8"/>
  <c r="AF114" i="8"/>
  <c r="AJ39" i="8"/>
  <c r="AF39" i="8"/>
  <c r="AJ46" i="8"/>
  <c r="AF46" i="8"/>
  <c r="AJ27" i="8"/>
  <c r="AF27" i="8"/>
  <c r="AJ54" i="8"/>
  <c r="AF54" i="8"/>
  <c r="AJ99" i="8"/>
  <c r="AF99" i="8"/>
  <c r="AJ80" i="8"/>
  <c r="AF80" i="8"/>
  <c r="AJ75" i="8"/>
  <c r="AF75" i="8"/>
  <c r="AJ76" i="8"/>
  <c r="AF76" i="8"/>
  <c r="AJ38" i="8"/>
  <c r="AF38" i="8"/>
  <c r="AJ32" i="8"/>
  <c r="AF32" i="8"/>
  <c r="AJ35" i="8"/>
  <c r="AF35" i="8"/>
  <c r="AJ20" i="8"/>
  <c r="AF20" i="8"/>
  <c r="AJ17" i="8"/>
  <c r="AF17" i="8"/>
  <c r="AF25" i="8"/>
  <c r="AJ36" i="8"/>
  <c r="AF36" i="8"/>
  <c r="AF102" i="8"/>
  <c r="AJ115" i="8"/>
  <c r="AF115" i="8"/>
  <c r="AJ49" i="8"/>
  <c r="AF49" i="8"/>
  <c r="AJ87" i="8"/>
  <c r="AF87" i="8"/>
  <c r="AF92" i="8"/>
  <c r="AJ92" i="8"/>
  <c r="AJ100" i="8"/>
  <c r="AF100" i="8"/>
  <c r="AJ64" i="8"/>
  <c r="AF64" i="8"/>
  <c r="AJ73" i="8"/>
  <c r="AF73" i="8"/>
  <c r="AJ16" i="8"/>
  <c r="AF16" i="8"/>
  <c r="AJ23" i="8"/>
  <c r="AF23" i="8"/>
  <c r="AJ47" i="8"/>
  <c r="AF47" i="8"/>
  <c r="AJ50" i="8"/>
  <c r="AF50" i="8"/>
  <c r="AJ85" i="8"/>
  <c r="AF85" i="8"/>
  <c r="AJ11" i="8"/>
  <c r="AF11" i="8"/>
  <c r="AJ79" i="8"/>
  <c r="AF79" i="8"/>
  <c r="AJ12" i="8"/>
  <c r="AF12" i="8"/>
  <c r="AJ5" i="8"/>
  <c r="AF5" i="8"/>
  <c r="AJ10" i="8"/>
  <c r="AF10" i="8"/>
  <c r="AJ26" i="8"/>
  <c r="AF26" i="8"/>
  <c r="AJ43" i="8"/>
  <c r="AF43" i="8"/>
  <c r="AJ103" i="8"/>
  <c r="AF103" i="8"/>
  <c r="AJ28" i="8"/>
  <c r="AF28" i="8"/>
  <c r="AJ53" i="8"/>
  <c r="AF53" i="8"/>
  <c r="AJ77" i="8"/>
  <c r="AF77" i="8"/>
  <c r="AJ89" i="8"/>
  <c r="AF89" i="8"/>
  <c r="AJ139" i="8"/>
  <c r="AF139" i="8"/>
  <c r="AJ174" i="8"/>
  <c r="AF174" i="8"/>
  <c r="AJ192" i="8"/>
  <c r="AF192" i="8"/>
  <c r="AJ128" i="8"/>
  <c r="AF128" i="8"/>
  <c r="AJ146" i="8"/>
  <c r="AF146" i="8"/>
  <c r="AJ107" i="8"/>
  <c r="AF107" i="8"/>
  <c r="AJ56" i="8"/>
  <c r="AF56" i="8"/>
  <c r="AJ90" i="8"/>
  <c r="AF90" i="8"/>
  <c r="AJ21" i="8"/>
  <c r="AF21" i="8"/>
  <c r="AJ74" i="8"/>
  <c r="AF74" i="8"/>
  <c r="AJ61" i="8"/>
  <c r="AF61" i="8"/>
  <c r="AJ118" i="8"/>
  <c r="AF118" i="8"/>
  <c r="AJ141" i="8"/>
  <c r="AF141" i="8"/>
  <c r="AJ176" i="8"/>
  <c r="AF176" i="8"/>
  <c r="AJ122" i="8"/>
  <c r="AF122" i="8"/>
  <c r="AJ130" i="8"/>
  <c r="AF130" i="8"/>
  <c r="AJ148" i="8"/>
  <c r="AF148" i="8"/>
  <c r="AF330" i="8"/>
  <c r="AJ330" i="8"/>
  <c r="AF346" i="8"/>
  <c r="AJ346" i="8"/>
  <c r="AJ358" i="8"/>
  <c r="AF358" i="8"/>
  <c r="AJ57" i="8"/>
  <c r="AF57" i="8"/>
  <c r="AJ58" i="8"/>
  <c r="AF58" i="8"/>
  <c r="AJ66" i="8"/>
  <c r="AF66" i="8"/>
  <c r="AJ137" i="8"/>
  <c r="AF137" i="8"/>
  <c r="AJ160" i="8"/>
  <c r="AF160" i="8"/>
  <c r="AJ190" i="8"/>
  <c r="AF190" i="8"/>
  <c r="AJ126" i="8"/>
  <c r="AF126" i="8"/>
  <c r="AJ144" i="8"/>
  <c r="AF144" i="8"/>
  <c r="AJ95" i="8"/>
  <c r="AF95" i="8"/>
  <c r="AJ72" i="8"/>
  <c r="AF72" i="8"/>
  <c r="AJ108" i="8"/>
  <c r="AF108" i="8"/>
  <c r="AJ63" i="8"/>
  <c r="AF63" i="8"/>
  <c r="AJ101" i="8"/>
  <c r="AF101" i="8"/>
  <c r="AJ71" i="8"/>
  <c r="AF71" i="8"/>
  <c r="AJ120" i="8"/>
  <c r="AF120" i="8"/>
  <c r="AJ158" i="8"/>
  <c r="AF158" i="8"/>
  <c r="AJ178" i="8"/>
  <c r="AF178" i="8"/>
  <c r="AJ124" i="8"/>
  <c r="AF124" i="8"/>
  <c r="AJ142" i="8"/>
  <c r="AF142" i="8"/>
  <c r="AJ150" i="8"/>
  <c r="AF150" i="8"/>
  <c r="AJ385" i="8"/>
  <c r="AF385" i="8"/>
  <c r="AJ390" i="8"/>
  <c r="AF390" i="8"/>
  <c r="AJ437" i="8"/>
  <c r="AF437" i="8"/>
  <c r="AJ439" i="8"/>
  <c r="AF439" i="8"/>
  <c r="AJ313" i="8"/>
  <c r="AF313" i="8"/>
  <c r="AF318" i="8"/>
  <c r="AJ318" i="8"/>
  <c r="AF334" i="8"/>
  <c r="AJ334" i="8"/>
  <c r="AF350" i="8"/>
  <c r="AJ350" i="8"/>
  <c r="AJ355" i="8"/>
  <c r="AF355" i="8"/>
  <c r="AJ163" i="8"/>
  <c r="AF163" i="8"/>
  <c r="AJ165" i="8"/>
  <c r="AF165" i="8"/>
  <c r="AJ167" i="8"/>
  <c r="AF167" i="8"/>
  <c r="AJ179" i="8"/>
  <c r="AF179" i="8"/>
  <c r="AJ181" i="8"/>
  <c r="AF181" i="8"/>
  <c r="AJ183" i="8"/>
  <c r="AF183" i="8"/>
  <c r="AJ195" i="8"/>
  <c r="AF195" i="8"/>
  <c r="AJ197" i="8"/>
  <c r="AF197" i="8"/>
  <c r="AJ199" i="8"/>
  <c r="AF199" i="8"/>
  <c r="AJ201" i="8"/>
  <c r="AF201" i="8"/>
  <c r="AJ203" i="8"/>
  <c r="AF203" i="8"/>
  <c r="AJ205" i="8"/>
  <c r="AF205" i="8"/>
  <c r="AJ207" i="8"/>
  <c r="AF207" i="8"/>
  <c r="AJ209" i="8"/>
  <c r="AF209" i="8"/>
  <c r="AJ211" i="8"/>
  <c r="AF211" i="8"/>
  <c r="AJ213" i="8"/>
  <c r="AF213" i="8"/>
  <c r="AJ215" i="8"/>
  <c r="AF215" i="8"/>
  <c r="AJ217" i="8"/>
  <c r="AF217" i="8"/>
  <c r="AJ219" i="8"/>
  <c r="AF219" i="8"/>
  <c r="AJ221" i="8"/>
  <c r="AF221" i="8"/>
  <c r="AJ223" i="8"/>
  <c r="AF223" i="8"/>
  <c r="AJ225" i="8"/>
  <c r="AF225" i="8"/>
  <c r="AJ227" i="8"/>
  <c r="AF227" i="8"/>
  <c r="AJ229" i="8"/>
  <c r="AF229" i="8"/>
  <c r="AJ231" i="8"/>
  <c r="AF231" i="8"/>
  <c r="AJ233" i="8"/>
  <c r="AF233" i="8"/>
  <c r="AJ235" i="8"/>
  <c r="AF235" i="8"/>
  <c r="AJ237" i="8"/>
  <c r="AF237" i="8"/>
  <c r="AJ239" i="8"/>
  <c r="AF239" i="8"/>
  <c r="AJ241" i="8"/>
  <c r="AF241" i="8"/>
  <c r="AJ243" i="8"/>
  <c r="AF243" i="8"/>
  <c r="AJ245" i="8"/>
  <c r="AF245" i="8"/>
  <c r="AJ247" i="8"/>
  <c r="AF247" i="8"/>
  <c r="AJ249" i="8"/>
  <c r="AF249" i="8"/>
  <c r="AJ251" i="8"/>
  <c r="AF251" i="8"/>
  <c r="AJ253" i="8"/>
  <c r="AF253" i="8"/>
  <c r="AJ255" i="8"/>
  <c r="AF255" i="8"/>
  <c r="AJ257" i="8"/>
  <c r="AF257" i="8"/>
  <c r="AJ132" i="8"/>
  <c r="AF132" i="8"/>
  <c r="AJ134" i="8"/>
  <c r="AF134" i="8"/>
  <c r="AJ136" i="8"/>
  <c r="AF136" i="8"/>
  <c r="AJ153" i="8"/>
  <c r="AF153" i="8"/>
  <c r="AJ155" i="8"/>
  <c r="AF155" i="8"/>
  <c r="AJ169" i="8"/>
  <c r="AF169" i="8"/>
  <c r="AJ171" i="8"/>
  <c r="AF171" i="8"/>
  <c r="AJ173" i="8"/>
  <c r="AF173" i="8"/>
  <c r="AJ185" i="8"/>
  <c r="AF185" i="8"/>
  <c r="AJ187" i="8"/>
  <c r="AF187" i="8"/>
  <c r="AJ259" i="8"/>
  <c r="AF259" i="8"/>
  <c r="AJ261" i="8"/>
  <c r="AF261" i="8"/>
  <c r="AJ263" i="8"/>
  <c r="AF263" i="8"/>
  <c r="AJ265" i="8"/>
  <c r="AF265" i="8"/>
  <c r="AJ267" i="8"/>
  <c r="AF267" i="8"/>
  <c r="AJ269" i="8"/>
  <c r="AF269" i="8"/>
  <c r="AJ271" i="8"/>
  <c r="AF271" i="8"/>
  <c r="AJ273" i="8"/>
  <c r="AF273" i="8"/>
  <c r="AJ275" i="8"/>
  <c r="AF275" i="8"/>
  <c r="AJ277" i="8"/>
  <c r="AF277" i="8"/>
  <c r="AJ279" i="8"/>
  <c r="AF279" i="8"/>
  <c r="AJ281" i="8"/>
  <c r="AF281" i="8"/>
  <c r="AJ283" i="8"/>
  <c r="AF283" i="8"/>
  <c r="AJ285" i="8"/>
  <c r="AF285" i="8"/>
  <c r="AJ287" i="8"/>
  <c r="AF287" i="8"/>
  <c r="AJ289" i="8"/>
  <c r="AF289" i="8"/>
  <c r="AF322" i="8"/>
  <c r="AJ322" i="8"/>
  <c r="AF338" i="8"/>
  <c r="AJ338" i="8"/>
  <c r="AJ354" i="8"/>
  <c r="AF354" i="8"/>
  <c r="AJ362" i="8"/>
  <c r="AF362" i="8"/>
  <c r="AJ364" i="8"/>
  <c r="AF364" i="8"/>
  <c r="AJ420" i="8"/>
  <c r="AF420" i="8"/>
  <c r="AJ317" i="8"/>
  <c r="AF317" i="8"/>
  <c r="AF326" i="8"/>
  <c r="AJ326" i="8"/>
  <c r="AF342" i="8"/>
  <c r="AJ342" i="8"/>
  <c r="AJ359" i="8"/>
  <c r="AF359" i="8"/>
  <c r="AJ315" i="8"/>
  <c r="AF315" i="8"/>
  <c r="AJ319" i="8"/>
  <c r="AF319" i="8"/>
  <c r="AJ323" i="8"/>
  <c r="AF323" i="8"/>
  <c r="AJ327" i="8"/>
  <c r="AF327" i="8"/>
  <c r="AJ331" i="8"/>
  <c r="AF331" i="8"/>
  <c r="AJ335" i="8"/>
  <c r="AF335" i="8"/>
  <c r="AJ339" i="8"/>
  <c r="AF339" i="8"/>
  <c r="AJ343" i="8"/>
  <c r="AF343" i="8"/>
  <c r="AJ347" i="8"/>
  <c r="AF347" i="8"/>
  <c r="AJ351" i="8"/>
  <c r="AF351" i="8"/>
  <c r="AJ366" i="8"/>
  <c r="AF366" i="8"/>
  <c r="AJ370" i="8"/>
  <c r="AF370" i="8"/>
  <c r="AJ372" i="8"/>
  <c r="AF372" i="8"/>
  <c r="AJ393" i="8"/>
  <c r="AF393" i="8"/>
  <c r="AJ404" i="8"/>
  <c r="AF404" i="8"/>
  <c r="AJ421" i="8"/>
  <c r="AF421" i="8"/>
  <c r="AJ423" i="8"/>
  <c r="AF423" i="8"/>
  <c r="AJ468" i="8"/>
  <c r="AF468" i="8"/>
  <c r="AJ321" i="8"/>
  <c r="AF321" i="8"/>
  <c r="AJ325" i="8"/>
  <c r="AF325" i="8"/>
  <c r="AJ329" i="8"/>
  <c r="AF329" i="8"/>
  <c r="AJ333" i="8"/>
  <c r="AF333" i="8"/>
  <c r="AJ337" i="8"/>
  <c r="AF337" i="8"/>
  <c r="AJ341" i="8"/>
  <c r="AF341" i="8"/>
  <c r="AJ345" i="8"/>
  <c r="AF345" i="8"/>
  <c r="AJ349" i="8"/>
  <c r="AF349" i="8"/>
  <c r="AJ353" i="8"/>
  <c r="AF353" i="8"/>
  <c r="AJ397" i="8"/>
  <c r="AF397" i="8"/>
  <c r="AJ436" i="8"/>
  <c r="AF436" i="8"/>
  <c r="AJ453" i="8"/>
  <c r="AF453" i="8"/>
  <c r="AJ455" i="8"/>
  <c r="AF455" i="8"/>
  <c r="AJ483" i="8"/>
  <c r="AF483" i="8"/>
  <c r="AJ356" i="8"/>
  <c r="AF356" i="8"/>
  <c r="AJ360" i="8"/>
  <c r="AF360" i="8"/>
  <c r="AJ374" i="8"/>
  <c r="AF374" i="8"/>
  <c r="AJ378" i="8"/>
  <c r="AF378" i="8"/>
  <c r="AJ381" i="8"/>
  <c r="AF381" i="8"/>
  <c r="AJ405" i="8"/>
  <c r="AF405" i="8"/>
  <c r="AJ407" i="8"/>
  <c r="AF407" i="8"/>
  <c r="AJ452" i="8"/>
  <c r="AF452" i="8"/>
  <c r="AJ469" i="8"/>
  <c r="AF469" i="8"/>
  <c r="AJ471" i="8"/>
  <c r="AF471" i="8"/>
  <c r="AF482" i="8"/>
  <c r="AJ482" i="8"/>
  <c r="AF357" i="8"/>
  <c r="AF361" i="8"/>
  <c r="AJ394" i="8"/>
  <c r="AF394" i="8"/>
  <c r="AJ402" i="8"/>
  <c r="AJ415" i="8"/>
  <c r="AF415" i="8"/>
  <c r="AJ418" i="8"/>
  <c r="AJ431" i="8"/>
  <c r="AF431" i="8"/>
  <c r="AJ434" i="8"/>
  <c r="AJ447" i="8"/>
  <c r="AF447" i="8"/>
  <c r="AJ450" i="8"/>
  <c r="AJ463" i="8"/>
  <c r="AF463" i="8"/>
  <c r="AJ466" i="8"/>
  <c r="AJ386" i="8"/>
  <c r="AF386" i="8"/>
  <c r="AJ479" i="8"/>
  <c r="AF479" i="8"/>
  <c r="AJ368" i="8"/>
  <c r="AF368" i="8"/>
  <c r="AJ376" i="8"/>
  <c r="AF376" i="8"/>
  <c r="AJ382" i="8"/>
  <c r="AF382" i="8"/>
  <c r="AJ389" i="8"/>
  <c r="AF389" i="8"/>
  <c r="AJ398" i="8"/>
  <c r="AF398" i="8"/>
  <c r="AJ403" i="8"/>
  <c r="AF403" i="8"/>
  <c r="AJ406" i="8"/>
  <c r="AF406" i="8"/>
  <c r="AJ408" i="8"/>
  <c r="AF408" i="8"/>
  <c r="AJ419" i="8"/>
  <c r="AF419" i="8"/>
  <c r="AJ422" i="8"/>
  <c r="AF422" i="8"/>
  <c r="AJ424" i="8"/>
  <c r="AF424" i="8"/>
  <c r="AJ435" i="8"/>
  <c r="AF435" i="8"/>
  <c r="AJ438" i="8"/>
  <c r="AF438" i="8"/>
  <c r="AJ440" i="8"/>
  <c r="AF440" i="8"/>
  <c r="AJ451" i="8"/>
  <c r="AF451" i="8"/>
  <c r="AJ454" i="8"/>
  <c r="AF454" i="8"/>
  <c r="AJ456" i="8"/>
  <c r="AF456" i="8"/>
  <c r="AJ467" i="8"/>
  <c r="AF467" i="8"/>
  <c r="AJ470" i="8"/>
  <c r="AF470" i="8"/>
  <c r="AJ472" i="8"/>
  <c r="AF472" i="8"/>
  <c r="AJ484" i="8"/>
  <c r="AF484" i="8"/>
  <c r="AJ485" i="8"/>
  <c r="AF485" i="8"/>
  <c r="AJ411" i="8"/>
  <c r="AF411" i="8"/>
  <c r="AJ427" i="8"/>
  <c r="AF427" i="8"/>
  <c r="AJ443" i="8"/>
  <c r="AF443" i="8"/>
  <c r="AJ459" i="8"/>
  <c r="AF459" i="8"/>
  <c r="AJ475" i="8"/>
  <c r="AF475" i="8"/>
  <c r="AP46" i="9" l="1"/>
  <c r="AR45" i="9"/>
  <c r="AS45" i="9"/>
  <c r="AQ45" i="9"/>
  <c r="AV4" i="9"/>
  <c r="AU4" i="9"/>
  <c r="AL3" i="9"/>
  <c r="AL2" i="9"/>
  <c r="T4" i="9"/>
  <c r="W4" i="9"/>
  <c r="AU2" i="9"/>
  <c r="AL4" i="9"/>
  <c r="AM4" i="9"/>
  <c r="AU3" i="9"/>
  <c r="V3" i="9"/>
  <c r="V2" i="9"/>
  <c r="K5" i="9"/>
  <c r="K6" i="9" s="1"/>
  <c r="K7" i="9" s="1"/>
  <c r="K8" i="9" s="1"/>
  <c r="V4" i="9"/>
  <c r="Q4" i="9"/>
  <c r="O4" i="9"/>
  <c r="M4" i="9"/>
  <c r="S4" i="9"/>
  <c r="AP47" i="9" l="1"/>
  <c r="AS46" i="9"/>
  <c r="AQ46" i="9"/>
  <c r="AR46" i="9"/>
  <c r="K9" i="9"/>
  <c r="AV9" i="9"/>
  <c r="W8" i="9"/>
  <c r="T8" i="9"/>
  <c r="AM9" i="9"/>
  <c r="AP48" i="9" l="1"/>
  <c r="AR47" i="9"/>
  <c r="AQ47" i="9"/>
  <c r="AS47" i="9"/>
  <c r="K10" i="9"/>
  <c r="AV10" i="9"/>
  <c r="AM10" i="9"/>
  <c r="T9" i="9"/>
  <c r="W9" i="9"/>
  <c r="AP49" i="9" l="1"/>
  <c r="AR48" i="9"/>
  <c r="AQ48" i="9"/>
  <c r="AS48" i="9"/>
  <c r="AU9" i="9"/>
  <c r="AV11" i="9"/>
  <c r="W10" i="9"/>
  <c r="AM11" i="9"/>
  <c r="T10" i="9"/>
  <c r="AL9" i="9"/>
  <c r="O10" i="9"/>
  <c r="K11" i="9"/>
  <c r="M10" i="9"/>
  <c r="V10" i="9"/>
  <c r="S10" i="9"/>
  <c r="Q10" i="9"/>
  <c r="AP50" i="9" l="1"/>
  <c r="AS49" i="9"/>
  <c r="AR49" i="9"/>
  <c r="AQ49" i="9"/>
  <c r="AV12" i="9"/>
  <c r="AT9" i="9"/>
  <c r="AU10" i="9"/>
  <c r="W11" i="9"/>
  <c r="AM12" i="9"/>
  <c r="T11" i="9"/>
  <c r="AK9" i="9"/>
  <c r="AL10" i="9"/>
  <c r="R11" i="9"/>
  <c r="P11" i="9"/>
  <c r="K12" i="9"/>
  <c r="N11" i="9"/>
  <c r="L11" i="9"/>
  <c r="V11" i="9"/>
  <c r="Q11" i="9"/>
  <c r="S11" i="9"/>
  <c r="U11" i="9"/>
  <c r="M11" i="9"/>
  <c r="O11" i="9"/>
  <c r="AP51" i="9" l="1"/>
  <c r="AQ50" i="9"/>
  <c r="AS50" i="9"/>
  <c r="AR50" i="9"/>
  <c r="AU11" i="9"/>
  <c r="AT10" i="9"/>
  <c r="AL11" i="9"/>
  <c r="AK10" i="9"/>
  <c r="R12" i="9"/>
  <c r="P12" i="9"/>
  <c r="K13" i="9"/>
  <c r="N12" i="9"/>
  <c r="L12" i="9"/>
  <c r="V12" i="9"/>
  <c r="Q12" i="9"/>
  <c r="S12" i="9"/>
  <c r="U12" i="9"/>
  <c r="M12" i="9"/>
  <c r="O12" i="9"/>
  <c r="AP52" i="9" l="1"/>
  <c r="AR51" i="9"/>
  <c r="AQ51" i="9"/>
  <c r="AS51" i="9"/>
  <c r="AU12" i="9"/>
  <c r="AT11" i="9"/>
  <c r="AK11" i="9"/>
  <c r="AL12" i="9"/>
  <c r="R13" i="9"/>
  <c r="P13" i="9"/>
  <c r="U13" i="9"/>
  <c r="O13" i="9"/>
  <c r="K14" i="9"/>
  <c r="N13" i="9"/>
  <c r="L13" i="9"/>
  <c r="V13" i="9"/>
  <c r="Q13" i="9"/>
  <c r="S13" i="9"/>
  <c r="M13" i="9"/>
  <c r="AP53" i="9" l="1"/>
  <c r="AQ52" i="9"/>
  <c r="AS52" i="9"/>
  <c r="AR52" i="9"/>
  <c r="AT12" i="9"/>
  <c r="AK12" i="9"/>
  <c r="N14" i="9"/>
  <c r="K15" i="9"/>
  <c r="K16" i="9" s="1"/>
  <c r="K17" i="9" s="1"/>
  <c r="L14" i="9"/>
  <c r="U14" i="9"/>
  <c r="R14" i="9"/>
  <c r="P14" i="9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32" i="1"/>
  <c r="B6032" i="1"/>
  <c r="A6032" i="1"/>
  <c r="C6022" i="1"/>
  <c r="B6022" i="1"/>
  <c r="A6022" i="1"/>
  <c r="C6107" i="1"/>
  <c r="B6107" i="1"/>
  <c r="A6107" i="1"/>
  <c r="C6106" i="1"/>
  <c r="B6106" i="1"/>
  <c r="A6106" i="1"/>
  <c r="C6096" i="1"/>
  <c r="B6096" i="1"/>
  <c r="A6096" i="1"/>
  <c r="C6095" i="1"/>
  <c r="B6095" i="1"/>
  <c r="A6095" i="1"/>
  <c r="C6094" i="1"/>
  <c r="B6094" i="1"/>
  <c r="A6094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4" i="1"/>
  <c r="B6014" i="1"/>
  <c r="A6014" i="1"/>
  <c r="C6012" i="1"/>
  <c r="B6012" i="1"/>
  <c r="A6012" i="1"/>
  <c r="C6010" i="1"/>
  <c r="B6010" i="1"/>
  <c r="A6010" i="1"/>
  <c r="C6005" i="1"/>
  <c r="B6005" i="1"/>
  <c r="A6005" i="1"/>
  <c r="C6016" i="1"/>
  <c r="B6016" i="1"/>
  <c r="A6016" i="1"/>
  <c r="C6015" i="1"/>
  <c r="B6015" i="1"/>
  <c r="A6015" i="1"/>
  <c r="C6013" i="1"/>
  <c r="B6013" i="1"/>
  <c r="A6013" i="1"/>
  <c r="C6011" i="1"/>
  <c r="B6011" i="1"/>
  <c r="A6011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4" i="1"/>
  <c r="B6004" i="1"/>
  <c r="A6004" i="1"/>
  <c r="C6003" i="1"/>
  <c r="B6003" i="1"/>
  <c r="A6003" i="1"/>
  <c r="C5997" i="1"/>
  <c r="B5997" i="1"/>
  <c r="A5997" i="1"/>
  <c r="C5999" i="1"/>
  <c r="B5999" i="1"/>
  <c r="A5999" i="1"/>
  <c r="C5998" i="1"/>
  <c r="B5998" i="1"/>
  <c r="A5998" i="1"/>
  <c r="C6001" i="1"/>
  <c r="B6001" i="1"/>
  <c r="A6001" i="1"/>
  <c r="C6002" i="1"/>
  <c r="B6002" i="1"/>
  <c r="A6002" i="1"/>
  <c r="C6000" i="1"/>
  <c r="B6000" i="1"/>
  <c r="A6000" i="1"/>
  <c r="C5996" i="1"/>
  <c r="B5996" i="1"/>
  <c r="A5996" i="1"/>
  <c r="C5987" i="1"/>
  <c r="B5987" i="1"/>
  <c r="A5987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95" i="1"/>
  <c r="B5995" i="1"/>
  <c r="A5995" i="1"/>
  <c r="C5994" i="1"/>
  <c r="B5994" i="1"/>
  <c r="A5994" i="1"/>
  <c r="C5993" i="1"/>
  <c r="B5993" i="1"/>
  <c r="A5993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86" i="1"/>
  <c r="B5886" i="1"/>
  <c r="A5886" i="1"/>
  <c r="C5885" i="1"/>
  <c r="B5885" i="1"/>
  <c r="A5885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2" i="1"/>
  <c r="B5892" i="1"/>
  <c r="A5892" i="1"/>
  <c r="C5891" i="1"/>
  <c r="B5891" i="1"/>
  <c r="A5891" i="1"/>
  <c r="C5890" i="1"/>
  <c r="B5890" i="1"/>
  <c r="A5890" i="1"/>
  <c r="C5982" i="1"/>
  <c r="B5982" i="1"/>
  <c r="A5982" i="1"/>
  <c r="C5981" i="1"/>
  <c r="B5981" i="1"/>
  <c r="A5981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89" i="1"/>
  <c r="B5889" i="1"/>
  <c r="A5889" i="1"/>
  <c r="C5888" i="1"/>
  <c r="B5888" i="1"/>
  <c r="A5888" i="1"/>
  <c r="C5887" i="1"/>
  <c r="B5887" i="1"/>
  <c r="A5887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829" i="1"/>
  <c r="B5829" i="1"/>
  <c r="A5829" i="1"/>
  <c r="C5816" i="1"/>
  <c r="B5816" i="1"/>
  <c r="A5816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759" i="1"/>
  <c r="B5759" i="1"/>
  <c r="A5759" i="1"/>
  <c r="C5758" i="1"/>
  <c r="B5758" i="1"/>
  <c r="A5758" i="1"/>
  <c r="C5757" i="1"/>
  <c r="B5757" i="1"/>
  <c r="A5757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1" i="1"/>
  <c r="B5671" i="1"/>
  <c r="A5671" i="1"/>
  <c r="C5670" i="1"/>
  <c r="B5670" i="1"/>
  <c r="A5670" i="1"/>
  <c r="C5761" i="1"/>
  <c r="B5761" i="1"/>
  <c r="A5761" i="1"/>
  <c r="C5760" i="1"/>
  <c r="B5760" i="1"/>
  <c r="A5760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74" i="1"/>
  <c r="B5674" i="1"/>
  <c r="A5674" i="1"/>
  <c r="C5673" i="1"/>
  <c r="B5673" i="1"/>
  <c r="A5673" i="1"/>
  <c r="C5672" i="1"/>
  <c r="B5672" i="1"/>
  <c r="A5672" i="1"/>
  <c r="C5663" i="1"/>
  <c r="B5663" i="1"/>
  <c r="A5663" i="1"/>
  <c r="C5662" i="1"/>
  <c r="B5662" i="1"/>
  <c r="A5662" i="1"/>
  <c r="C5660" i="1"/>
  <c r="B5660" i="1"/>
  <c r="A5660" i="1"/>
  <c r="C5659" i="1"/>
  <c r="B5659" i="1"/>
  <c r="A5659" i="1"/>
  <c r="C5658" i="1"/>
  <c r="B5658" i="1"/>
  <c r="A5658" i="1"/>
  <c r="C5654" i="1"/>
  <c r="B5654" i="1"/>
  <c r="A5654" i="1"/>
  <c r="C5661" i="1"/>
  <c r="B5661" i="1"/>
  <c r="A5661" i="1"/>
  <c r="C5657" i="1"/>
  <c r="B5657" i="1"/>
  <c r="A5657" i="1"/>
  <c r="C5656" i="1"/>
  <c r="B5656" i="1"/>
  <c r="A5656" i="1"/>
  <c r="C5655" i="1"/>
  <c r="B5655" i="1"/>
  <c r="A5655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7" i="1"/>
  <c r="B5647" i="1"/>
  <c r="A5647" i="1"/>
  <c r="C5646" i="1"/>
  <c r="B5646" i="1"/>
  <c r="A5646" i="1"/>
  <c r="C5644" i="1"/>
  <c r="B5644" i="1"/>
  <c r="A5644" i="1"/>
  <c r="C5643" i="1"/>
  <c r="B5643" i="1"/>
  <c r="A5643" i="1"/>
  <c r="C5642" i="1"/>
  <c r="B5642" i="1"/>
  <c r="A5642" i="1"/>
  <c r="C5636" i="1"/>
  <c r="B5636" i="1"/>
  <c r="A5636" i="1"/>
  <c r="C5635" i="1"/>
  <c r="B5635" i="1"/>
  <c r="A5635" i="1"/>
  <c r="C5648" i="1"/>
  <c r="B5648" i="1"/>
  <c r="A5648" i="1"/>
  <c r="C5645" i="1"/>
  <c r="B5645" i="1"/>
  <c r="A5645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2" i="1"/>
  <c r="B5622" i="1"/>
  <c r="A5622" i="1"/>
  <c r="C5621" i="1"/>
  <c r="B5621" i="1"/>
  <c r="A5621" i="1"/>
  <c r="C5620" i="1"/>
  <c r="B5620" i="1"/>
  <c r="A5620" i="1"/>
  <c r="C5618" i="1"/>
  <c r="B5618" i="1"/>
  <c r="A5618" i="1"/>
  <c r="C5617" i="1"/>
  <c r="B5617" i="1"/>
  <c r="A5617" i="1"/>
  <c r="C5624" i="1"/>
  <c r="B5624" i="1"/>
  <c r="A5624" i="1"/>
  <c r="C5623" i="1"/>
  <c r="B5623" i="1"/>
  <c r="A5623" i="1"/>
  <c r="C5619" i="1"/>
  <c r="B5619" i="1"/>
  <c r="A5619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4" i="1"/>
  <c r="B5584" i="1"/>
  <c r="A5584" i="1"/>
  <c r="C5583" i="1"/>
  <c r="B5583" i="1"/>
  <c r="A5583" i="1"/>
  <c r="C5582" i="1"/>
  <c r="B5582" i="1"/>
  <c r="A5582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1" i="1"/>
  <c r="B5581" i="1"/>
  <c r="A5581" i="1"/>
  <c r="C5580" i="1"/>
  <c r="B5580" i="1"/>
  <c r="A5580" i="1"/>
  <c r="C5577" i="1"/>
  <c r="B5577" i="1"/>
  <c r="A5577" i="1"/>
  <c r="C5579" i="1"/>
  <c r="B5579" i="1"/>
  <c r="A5579" i="1"/>
  <c r="C5578" i="1"/>
  <c r="B5578" i="1"/>
  <c r="A5578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58" i="1"/>
  <c r="B5558" i="1"/>
  <c r="A5558" i="1"/>
  <c r="C5557" i="1"/>
  <c r="B5557" i="1"/>
  <c r="A5557" i="1"/>
  <c r="C5556" i="1"/>
  <c r="B5556" i="1"/>
  <c r="A5556" i="1"/>
  <c r="C5547" i="1"/>
  <c r="B5547" i="1"/>
  <c r="A5547" i="1"/>
  <c r="C5546" i="1"/>
  <c r="B5546" i="1"/>
  <c r="A5546" i="1"/>
  <c r="C5545" i="1"/>
  <c r="B5545" i="1"/>
  <c r="A5545" i="1"/>
  <c r="C5543" i="1"/>
  <c r="B5543" i="1"/>
  <c r="A5543" i="1"/>
  <c r="C5542" i="1"/>
  <c r="B5542" i="1"/>
  <c r="A5542" i="1"/>
  <c r="C5535" i="1"/>
  <c r="B5535" i="1"/>
  <c r="A5535" i="1"/>
  <c r="C5534" i="1"/>
  <c r="B5534" i="1"/>
  <c r="A5534" i="1"/>
  <c r="C5532" i="1"/>
  <c r="B5532" i="1"/>
  <c r="A5532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4" i="1"/>
  <c r="B5544" i="1"/>
  <c r="A5544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3" i="1"/>
  <c r="B5533" i="1"/>
  <c r="A5533" i="1"/>
  <c r="C5531" i="1"/>
  <c r="B5531" i="1"/>
  <c r="A5531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44" i="1"/>
  <c r="B5444" i="1"/>
  <c r="A5444" i="1"/>
  <c r="C5440" i="1"/>
  <c r="B5440" i="1"/>
  <c r="A5440" i="1"/>
  <c r="C5530" i="1"/>
  <c r="B5530" i="1"/>
  <c r="A5530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3" i="1"/>
  <c r="B5443" i="1"/>
  <c r="A5443" i="1"/>
  <c r="C5442" i="1"/>
  <c r="B5442" i="1"/>
  <c r="A5442" i="1"/>
  <c r="C5441" i="1"/>
  <c r="B5441" i="1"/>
  <c r="A5441" i="1"/>
  <c r="C5439" i="1"/>
  <c r="B5439" i="1"/>
  <c r="A5439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0" i="1"/>
  <c r="B5370" i="1"/>
  <c r="A5370" i="1"/>
  <c r="C5372" i="1"/>
  <c r="B5372" i="1"/>
  <c r="A5372" i="1"/>
  <c r="C5371" i="1"/>
  <c r="B5371" i="1"/>
  <c r="A5371" i="1"/>
  <c r="C5438" i="1"/>
  <c r="B5438" i="1"/>
  <c r="A5438" i="1"/>
  <c r="C5437" i="1"/>
  <c r="B5437" i="1"/>
  <c r="A5437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3" i="1"/>
  <c r="B5423" i="1"/>
  <c r="A5423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3" i="1"/>
  <c r="B5413" i="1"/>
  <c r="A5413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36" i="1"/>
  <c r="B5436" i="1"/>
  <c r="A5436" i="1"/>
  <c r="C5430" i="1"/>
  <c r="B5430" i="1"/>
  <c r="A5430" i="1"/>
  <c r="C5424" i="1"/>
  <c r="B5424" i="1"/>
  <c r="A5424" i="1"/>
  <c r="C5422" i="1"/>
  <c r="B5422" i="1"/>
  <c r="A5422" i="1"/>
  <c r="C5414" i="1"/>
  <c r="B5414" i="1"/>
  <c r="A5414" i="1"/>
  <c r="C5412" i="1"/>
  <c r="B5412" i="1"/>
  <c r="A5412" i="1"/>
  <c r="C5411" i="1"/>
  <c r="B5411" i="1"/>
  <c r="A5411" i="1"/>
  <c r="C5410" i="1"/>
  <c r="B5410" i="1"/>
  <c r="A5410" i="1"/>
  <c r="C5405" i="1"/>
  <c r="B5405" i="1"/>
  <c r="A5405" i="1"/>
  <c r="C5404" i="1"/>
  <c r="B5404" i="1"/>
  <c r="A5404" i="1"/>
  <c r="C5402" i="1"/>
  <c r="B5402" i="1"/>
  <c r="A5402" i="1"/>
  <c r="C5401" i="1"/>
  <c r="B5401" i="1"/>
  <c r="A5401" i="1"/>
  <c r="C5400" i="1"/>
  <c r="B5400" i="1"/>
  <c r="A5400" i="1"/>
  <c r="C5396" i="1"/>
  <c r="B5396" i="1"/>
  <c r="A5396" i="1"/>
  <c r="C5395" i="1"/>
  <c r="B5395" i="1"/>
  <c r="A5395" i="1"/>
  <c r="C5394" i="1"/>
  <c r="B5394" i="1"/>
  <c r="A5394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2" i="1"/>
  <c r="B5382" i="1"/>
  <c r="A5382" i="1"/>
  <c r="C5381" i="1"/>
  <c r="B5381" i="1"/>
  <c r="A5381" i="1"/>
  <c r="C5380" i="1"/>
  <c r="B5380" i="1"/>
  <c r="A5380" i="1"/>
  <c r="C5378" i="1"/>
  <c r="B5378" i="1"/>
  <c r="A5378" i="1"/>
  <c r="C5403" i="1"/>
  <c r="B5403" i="1"/>
  <c r="A5403" i="1"/>
  <c r="C5399" i="1"/>
  <c r="B5399" i="1"/>
  <c r="A5399" i="1"/>
  <c r="C5398" i="1"/>
  <c r="B5398" i="1"/>
  <c r="A5398" i="1"/>
  <c r="C5397" i="1"/>
  <c r="B5397" i="1"/>
  <c r="A5397" i="1"/>
  <c r="C5393" i="1"/>
  <c r="B5393" i="1"/>
  <c r="A5393" i="1"/>
  <c r="C5392" i="1"/>
  <c r="B5392" i="1"/>
  <c r="A5392" i="1"/>
  <c r="C5391" i="1"/>
  <c r="B5391" i="1"/>
  <c r="A5391" i="1"/>
  <c r="C5385" i="1"/>
  <c r="B5385" i="1"/>
  <c r="A5385" i="1"/>
  <c r="C5384" i="1"/>
  <c r="B5384" i="1"/>
  <c r="A5384" i="1"/>
  <c r="C5383" i="1"/>
  <c r="B5383" i="1"/>
  <c r="A5383" i="1"/>
  <c r="C5379" i="1"/>
  <c r="B5379" i="1"/>
  <c r="A5379" i="1"/>
  <c r="C5377" i="1"/>
  <c r="B5377" i="1"/>
  <c r="A5377" i="1"/>
  <c r="C5366" i="1"/>
  <c r="B5366" i="1"/>
  <c r="A5366" i="1"/>
  <c r="C5365" i="1"/>
  <c r="B5365" i="1"/>
  <c r="A5365" i="1"/>
  <c r="C5364" i="1"/>
  <c r="B5364" i="1"/>
  <c r="A5364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47" i="1"/>
  <c r="B5347" i="1"/>
  <c r="A5347" i="1"/>
  <c r="C5346" i="1"/>
  <c r="B5346" i="1"/>
  <c r="A5346" i="1"/>
  <c r="C5345" i="1"/>
  <c r="B5345" i="1"/>
  <c r="A5345" i="1"/>
  <c r="C5341" i="1"/>
  <c r="B5341" i="1"/>
  <c r="A5341" i="1"/>
  <c r="C5340" i="1"/>
  <c r="B5340" i="1"/>
  <c r="A5340" i="1"/>
  <c r="C5337" i="1"/>
  <c r="B5337" i="1"/>
  <c r="A5337" i="1"/>
  <c r="C5336" i="1"/>
  <c r="B5336" i="1"/>
  <c r="A5336" i="1"/>
  <c r="C5369" i="1"/>
  <c r="B5369" i="1"/>
  <c r="A5369" i="1"/>
  <c r="C5368" i="1"/>
  <c r="B5368" i="1"/>
  <c r="A5368" i="1"/>
  <c r="C5367" i="1"/>
  <c r="B5367" i="1"/>
  <c r="A5367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0" i="1"/>
  <c r="B5350" i="1"/>
  <c r="A5350" i="1"/>
  <c r="C5349" i="1"/>
  <c r="B5349" i="1"/>
  <c r="A5349" i="1"/>
  <c r="C5348" i="1"/>
  <c r="B5348" i="1"/>
  <c r="A5348" i="1"/>
  <c r="C5344" i="1"/>
  <c r="B5344" i="1"/>
  <c r="A5344" i="1"/>
  <c r="C5343" i="1"/>
  <c r="B5343" i="1"/>
  <c r="A5343" i="1"/>
  <c r="C5342" i="1"/>
  <c r="B5342" i="1"/>
  <c r="A5342" i="1"/>
  <c r="C5339" i="1"/>
  <c r="B5339" i="1"/>
  <c r="A5339" i="1"/>
  <c r="C5338" i="1"/>
  <c r="B5338" i="1"/>
  <c r="A5338" i="1"/>
  <c r="C5327" i="1"/>
  <c r="B5327" i="1"/>
  <c r="A5327" i="1"/>
  <c r="C5326" i="1"/>
  <c r="B5326" i="1"/>
  <c r="A5326" i="1"/>
  <c r="C5325" i="1"/>
  <c r="B5325" i="1"/>
  <c r="A5325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75" i="1"/>
  <c r="B5275" i="1"/>
  <c r="A5275" i="1"/>
  <c r="C5263" i="1"/>
  <c r="B5263" i="1"/>
  <c r="A5263" i="1"/>
  <c r="C5262" i="1"/>
  <c r="B5262" i="1"/>
  <c r="A5262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335" i="1"/>
  <c r="B5335" i="1"/>
  <c r="A5335" i="1"/>
  <c r="C5334" i="1"/>
  <c r="B5334" i="1"/>
  <c r="A5334" i="1"/>
  <c r="C5037" i="1"/>
  <c r="B5037" i="1"/>
  <c r="A5037" i="1"/>
  <c r="C5036" i="1"/>
  <c r="B5036" i="1"/>
  <c r="A5036" i="1"/>
  <c r="C5035" i="1"/>
  <c r="B5035" i="1"/>
  <c r="A5035" i="1"/>
  <c r="C5039" i="1"/>
  <c r="B5039" i="1"/>
  <c r="A5039" i="1"/>
  <c r="C5038" i="1"/>
  <c r="B5038" i="1"/>
  <c r="A5038" i="1"/>
  <c r="C5098" i="1"/>
  <c r="B5098" i="1"/>
  <c r="A5098" i="1"/>
  <c r="C5097" i="1"/>
  <c r="B5097" i="1"/>
  <c r="A5097" i="1"/>
  <c r="C5096" i="1"/>
  <c r="B5096" i="1"/>
  <c r="A5096" i="1"/>
  <c r="C5085" i="1"/>
  <c r="B5085" i="1"/>
  <c r="A5085" i="1"/>
  <c r="C5084" i="1"/>
  <c r="B5084" i="1"/>
  <c r="A5084" i="1"/>
  <c r="C5083" i="1"/>
  <c r="B5083" i="1"/>
  <c r="A5083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1" i="1"/>
  <c r="B5041" i="1"/>
  <c r="A5041" i="1"/>
  <c r="C5040" i="1"/>
  <c r="B5040" i="1"/>
  <c r="A5040" i="1"/>
  <c r="C5160" i="1"/>
  <c r="B5160" i="1"/>
  <c r="A5160" i="1"/>
  <c r="C5159" i="1"/>
  <c r="B5159" i="1"/>
  <c r="A5159" i="1"/>
  <c r="C5158" i="1"/>
  <c r="B5158" i="1"/>
  <c r="A5158" i="1"/>
  <c r="C5155" i="1"/>
  <c r="B5155" i="1"/>
  <c r="A5155" i="1"/>
  <c r="C5152" i="1"/>
  <c r="B5152" i="1"/>
  <c r="A5152" i="1"/>
  <c r="C5151" i="1"/>
  <c r="B5151" i="1"/>
  <c r="A5151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19" i="1"/>
  <c r="B5119" i="1"/>
  <c r="A5119" i="1"/>
  <c r="C5118" i="1"/>
  <c r="B5118" i="1"/>
  <c r="A5118" i="1"/>
  <c r="C5111" i="1"/>
  <c r="B5111" i="1"/>
  <c r="A5111" i="1"/>
  <c r="C5104" i="1"/>
  <c r="B5104" i="1"/>
  <c r="A5104" i="1"/>
  <c r="C5161" i="1"/>
  <c r="B5161" i="1"/>
  <c r="A5161" i="1"/>
  <c r="C5157" i="1"/>
  <c r="B5157" i="1"/>
  <c r="A5157" i="1"/>
  <c r="C5156" i="1"/>
  <c r="B5156" i="1"/>
  <c r="A5156" i="1"/>
  <c r="C5154" i="1"/>
  <c r="B5154" i="1"/>
  <c r="A5154" i="1"/>
  <c r="C5153" i="1"/>
  <c r="B5153" i="1"/>
  <c r="A5153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252" i="1"/>
  <c r="B5252" i="1"/>
  <c r="A5252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4" i="1"/>
  <c r="B5164" i="1"/>
  <c r="A5164" i="1"/>
  <c r="C5163" i="1"/>
  <c r="B5163" i="1"/>
  <c r="A5163" i="1"/>
  <c r="C5162" i="1"/>
  <c r="B5162" i="1"/>
  <c r="A51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66" i="1"/>
  <c r="B5166" i="1"/>
  <c r="A5166" i="1"/>
  <c r="C5165" i="1"/>
  <c r="B5165" i="1"/>
  <c r="A516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49" i="1"/>
  <c r="B4949" i="1"/>
  <c r="A4949" i="1"/>
  <c r="C4935" i="1"/>
  <c r="B4935" i="1"/>
  <c r="A4935" i="1"/>
  <c r="C4934" i="1"/>
  <c r="B4934" i="1"/>
  <c r="A4934" i="1"/>
  <c r="C5026" i="1"/>
  <c r="B5026" i="1"/>
  <c r="A5026" i="1"/>
  <c r="C5020" i="1"/>
  <c r="B5020" i="1"/>
  <c r="A5020" i="1"/>
  <c r="C5007" i="1"/>
  <c r="B5007" i="1"/>
  <c r="A5007" i="1"/>
  <c r="C5006" i="1"/>
  <c r="B5006" i="1"/>
  <c r="A5006" i="1"/>
  <c r="C5005" i="1"/>
  <c r="B5005" i="1"/>
  <c r="A5005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0" i="1"/>
  <c r="B4900" i="1"/>
  <c r="A4900" i="1"/>
  <c r="C4899" i="1"/>
  <c r="B4899" i="1"/>
  <c r="A4899" i="1"/>
  <c r="C4898" i="1"/>
  <c r="B4898" i="1"/>
  <c r="A4898" i="1"/>
  <c r="C4925" i="1"/>
  <c r="B4925" i="1"/>
  <c r="A4925" i="1"/>
  <c r="C4919" i="1"/>
  <c r="B4919" i="1"/>
  <c r="A4919" i="1"/>
  <c r="C4918" i="1"/>
  <c r="B4918" i="1"/>
  <c r="A4918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2" i="1"/>
  <c r="B4902" i="1"/>
  <c r="A4902" i="1"/>
  <c r="C4901" i="1"/>
  <c r="B4901" i="1"/>
  <c r="A4901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89" i="1"/>
  <c r="B4889" i="1"/>
  <c r="A4889" i="1"/>
  <c r="C4888" i="1"/>
  <c r="B4888" i="1"/>
  <c r="A4888" i="1"/>
  <c r="C4887" i="1"/>
  <c r="B4887" i="1"/>
  <c r="A4887" i="1"/>
  <c r="C4892" i="1"/>
  <c r="B4892" i="1"/>
  <c r="A4892" i="1"/>
  <c r="C4891" i="1"/>
  <c r="B4891" i="1"/>
  <c r="A4891" i="1"/>
  <c r="C4890" i="1"/>
  <c r="B4890" i="1"/>
  <c r="A4890" i="1"/>
  <c r="C4749" i="1"/>
  <c r="B4749" i="1"/>
  <c r="A4749" i="1"/>
  <c r="C4746" i="1"/>
  <c r="B4746" i="1"/>
  <c r="A4746" i="1"/>
  <c r="C4745" i="1"/>
  <c r="B4745" i="1"/>
  <c r="A4745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1" i="1"/>
  <c r="B4651" i="1"/>
  <c r="A4651" i="1"/>
  <c r="C4748" i="1"/>
  <c r="B4748" i="1"/>
  <c r="A4748" i="1"/>
  <c r="C4747" i="1"/>
  <c r="B4747" i="1"/>
  <c r="A4747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0" i="1"/>
  <c r="B4650" i="1"/>
  <c r="A4650" i="1"/>
  <c r="C4767" i="1"/>
  <c r="B4767" i="1"/>
  <c r="A4767" i="1"/>
  <c r="C4765" i="1"/>
  <c r="B4765" i="1"/>
  <c r="A4765" i="1"/>
  <c r="C4760" i="1"/>
  <c r="B4760" i="1"/>
  <c r="A4760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66" i="1"/>
  <c r="B4766" i="1"/>
  <c r="A4766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59" i="1"/>
  <c r="B4759" i="1"/>
  <c r="A4759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886" i="1"/>
  <c r="B4886" i="1"/>
  <c r="A4886" i="1"/>
  <c r="C4885" i="1"/>
  <c r="B4885" i="1"/>
  <c r="A4885" i="1"/>
  <c r="C4881" i="1"/>
  <c r="B4881" i="1"/>
  <c r="A4881" i="1"/>
  <c r="C4880" i="1"/>
  <c r="B4880" i="1"/>
  <c r="A4880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0" i="1"/>
  <c r="B4870" i="1"/>
  <c r="A4870" i="1"/>
  <c r="C4869" i="1"/>
  <c r="B4869" i="1"/>
  <c r="A4869" i="1"/>
  <c r="C4868" i="1"/>
  <c r="B4868" i="1"/>
  <c r="A4868" i="1"/>
  <c r="C4884" i="1"/>
  <c r="B4884" i="1"/>
  <c r="A4884" i="1"/>
  <c r="C4883" i="1"/>
  <c r="B4883" i="1"/>
  <c r="A4883" i="1"/>
  <c r="C4882" i="1"/>
  <c r="B4882" i="1"/>
  <c r="A4882" i="1"/>
  <c r="C4879" i="1"/>
  <c r="B4879" i="1"/>
  <c r="A4879" i="1"/>
  <c r="C4878" i="1"/>
  <c r="B4878" i="1"/>
  <c r="A4878" i="1"/>
  <c r="C4877" i="1"/>
  <c r="B4877" i="1"/>
  <c r="A4877" i="1"/>
  <c r="C4872" i="1"/>
  <c r="B4872" i="1"/>
  <c r="A4872" i="1"/>
  <c r="C4871" i="1"/>
  <c r="B4871" i="1"/>
  <c r="A4871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79" i="1"/>
  <c r="B4379" i="1"/>
  <c r="A4379" i="1"/>
  <c r="C4377" i="1"/>
  <c r="B4377" i="1"/>
  <c r="A4377" i="1"/>
  <c r="C4376" i="1"/>
  <c r="B4376" i="1"/>
  <c r="A4376" i="1"/>
  <c r="C4374" i="1"/>
  <c r="B4374" i="1"/>
  <c r="A4374" i="1"/>
  <c r="C4467" i="1"/>
  <c r="B4467" i="1"/>
  <c r="A4467" i="1"/>
  <c r="C4466" i="1"/>
  <c r="B4466" i="1"/>
  <c r="A4466" i="1"/>
  <c r="C4465" i="1"/>
  <c r="B4465" i="1"/>
  <c r="A4465" i="1"/>
  <c r="C4457" i="1"/>
  <c r="B4457" i="1"/>
  <c r="A4457" i="1"/>
  <c r="C4456" i="1"/>
  <c r="B4456" i="1"/>
  <c r="A4456" i="1"/>
  <c r="C4455" i="1"/>
  <c r="B4455" i="1"/>
  <c r="A4455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8" i="1"/>
  <c r="B4378" i="1"/>
  <c r="A4378" i="1"/>
  <c r="C4375" i="1"/>
  <c r="B4375" i="1"/>
  <c r="A43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67" i="1"/>
  <c r="B4567" i="1"/>
  <c r="A4567" i="1"/>
  <c r="C4566" i="1"/>
  <c r="B4566" i="1"/>
  <c r="A4566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83" i="1"/>
  <c r="B4483" i="1"/>
  <c r="A4483" i="1"/>
  <c r="C4474" i="1"/>
  <c r="B4474" i="1"/>
  <c r="A4474" i="1"/>
  <c r="C4570" i="1"/>
  <c r="B4570" i="1"/>
  <c r="A4570" i="1"/>
  <c r="C4569" i="1"/>
  <c r="B4569" i="1"/>
  <c r="A4569" i="1"/>
  <c r="C4568" i="1"/>
  <c r="B4568" i="1"/>
  <c r="A4568" i="1"/>
  <c r="C4565" i="1"/>
  <c r="B4565" i="1"/>
  <c r="A4565" i="1"/>
  <c r="C4564" i="1"/>
  <c r="B4564" i="1"/>
  <c r="A4564" i="1"/>
  <c r="C4563" i="1"/>
  <c r="B4563" i="1"/>
  <c r="A4563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611" i="1"/>
  <c r="B4611" i="1"/>
  <c r="A4611" i="1"/>
  <c r="C4606" i="1"/>
  <c r="B4606" i="1"/>
  <c r="A4606" i="1"/>
  <c r="C4605" i="1"/>
  <c r="B4605" i="1"/>
  <c r="A4605" i="1"/>
  <c r="C4604" i="1"/>
  <c r="B4604" i="1"/>
  <c r="A460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75" i="1"/>
  <c r="B4575" i="1"/>
  <c r="A4575" i="1"/>
  <c r="C4612" i="1"/>
  <c r="B4612" i="1"/>
  <c r="A4612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645" i="1"/>
  <c r="B4645" i="1"/>
  <c r="A4645" i="1"/>
  <c r="C4644" i="1"/>
  <c r="B4644" i="1"/>
  <c r="A4644" i="1"/>
  <c r="C4643" i="1"/>
  <c r="B4643" i="1"/>
  <c r="A4643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373" i="1"/>
  <c r="B4373" i="1"/>
  <c r="A4373" i="1"/>
  <c r="C4371" i="1"/>
  <c r="B4371" i="1"/>
  <c r="A4371" i="1"/>
  <c r="C4372" i="1"/>
  <c r="B4372" i="1"/>
  <c r="A4372" i="1"/>
  <c r="C4370" i="1"/>
  <c r="B4370" i="1"/>
  <c r="A4370" i="1"/>
  <c r="C4369" i="1"/>
  <c r="B4369" i="1"/>
  <c r="A4369" i="1"/>
  <c r="C4367" i="1"/>
  <c r="B4367" i="1"/>
  <c r="A4367" i="1"/>
  <c r="C4368" i="1"/>
  <c r="B4368" i="1"/>
  <c r="A4368" i="1"/>
  <c r="C4356" i="1"/>
  <c r="B4356" i="1"/>
  <c r="A4356" i="1"/>
  <c r="C4357" i="1"/>
  <c r="B4357" i="1"/>
  <c r="A4357" i="1"/>
  <c r="C4355" i="1"/>
  <c r="B4355" i="1"/>
  <c r="A4355" i="1"/>
  <c r="C4354" i="1"/>
  <c r="B4354" i="1"/>
  <c r="A4354" i="1"/>
  <c r="C4366" i="1"/>
  <c r="B4366" i="1"/>
  <c r="A4366" i="1"/>
  <c r="C4365" i="1"/>
  <c r="B4365" i="1"/>
  <c r="A4365" i="1"/>
  <c r="C4364" i="1"/>
  <c r="B4364" i="1"/>
  <c r="A4364" i="1"/>
  <c r="C4361" i="1"/>
  <c r="B4361" i="1"/>
  <c r="A4361" i="1"/>
  <c r="C4363" i="1"/>
  <c r="B4363" i="1"/>
  <c r="A4363" i="1"/>
  <c r="C4362" i="1"/>
  <c r="B4362" i="1"/>
  <c r="A4362" i="1"/>
  <c r="C4360" i="1"/>
  <c r="B4360" i="1"/>
  <c r="A4360" i="1"/>
  <c r="C4359" i="1"/>
  <c r="B4359" i="1"/>
  <c r="A4359" i="1"/>
  <c r="C4358" i="1"/>
  <c r="B4358" i="1"/>
  <c r="A4358" i="1"/>
  <c r="C4337" i="1"/>
  <c r="B4337" i="1"/>
  <c r="A4337" i="1"/>
  <c r="C4353" i="1"/>
  <c r="B4353" i="1"/>
  <c r="A4353" i="1"/>
  <c r="C4352" i="1"/>
  <c r="B4352" i="1"/>
  <c r="A4352" i="1"/>
  <c r="C4350" i="1"/>
  <c r="B4350" i="1"/>
  <c r="A4350" i="1"/>
  <c r="C4351" i="1"/>
  <c r="B4351" i="1"/>
  <c r="A4351" i="1"/>
  <c r="C4349" i="1"/>
  <c r="B4349" i="1"/>
  <c r="A4349" i="1"/>
  <c r="C4343" i="1"/>
  <c r="B4343" i="1"/>
  <c r="A4343" i="1"/>
  <c r="C4342" i="1"/>
  <c r="B4342" i="1"/>
  <c r="A4342" i="1"/>
  <c r="C4344" i="1"/>
  <c r="B4344" i="1"/>
  <c r="A4344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47" i="1"/>
  <c r="B4347" i="1"/>
  <c r="A4347" i="1"/>
  <c r="C4348" i="1"/>
  <c r="B4348" i="1"/>
  <c r="A4348" i="1"/>
  <c r="C4346" i="1"/>
  <c r="B4346" i="1"/>
  <c r="A4346" i="1"/>
  <c r="C4345" i="1"/>
  <c r="B4345" i="1"/>
  <c r="A4345" i="1"/>
  <c r="C4334" i="1"/>
  <c r="B4334" i="1"/>
  <c r="A4334" i="1"/>
  <c r="C4333" i="1"/>
  <c r="B4333" i="1"/>
  <c r="A4333" i="1"/>
  <c r="C4336" i="1"/>
  <c r="B4336" i="1"/>
  <c r="A4336" i="1"/>
  <c r="C4335" i="1"/>
  <c r="B4335" i="1"/>
  <c r="A4335" i="1"/>
  <c r="C4209" i="1"/>
  <c r="B4209" i="1"/>
  <c r="A4209" i="1"/>
  <c r="C4208" i="1"/>
  <c r="B4208" i="1"/>
  <c r="A4208" i="1"/>
  <c r="C4206" i="1"/>
  <c r="B4206" i="1"/>
  <c r="A4206" i="1"/>
  <c r="C4205" i="1"/>
  <c r="B4205" i="1"/>
  <c r="A4205" i="1"/>
  <c r="C4210" i="1"/>
  <c r="B4210" i="1"/>
  <c r="A4210" i="1"/>
  <c r="C4207" i="1"/>
  <c r="B4207" i="1"/>
  <c r="A4207" i="1"/>
  <c r="C4204" i="1"/>
  <c r="B4204" i="1"/>
  <c r="A4204" i="1"/>
  <c r="C4203" i="1"/>
  <c r="B4203" i="1"/>
  <c r="A4203" i="1"/>
  <c r="C4202" i="1"/>
  <c r="B4202" i="1"/>
  <c r="A4202" i="1"/>
  <c r="C4231" i="1"/>
  <c r="B4231" i="1"/>
  <c r="A4231" i="1"/>
  <c r="C4229" i="1"/>
  <c r="B4229" i="1"/>
  <c r="A4229" i="1"/>
  <c r="C4228" i="1"/>
  <c r="B4228" i="1"/>
  <c r="A4228" i="1"/>
  <c r="C4223" i="1"/>
  <c r="B4223" i="1"/>
  <c r="A4223" i="1"/>
  <c r="C4222" i="1"/>
  <c r="B4222" i="1"/>
  <c r="A4222" i="1"/>
  <c r="C4216" i="1"/>
  <c r="B4216" i="1"/>
  <c r="A4216" i="1"/>
  <c r="C4232" i="1"/>
  <c r="B4232" i="1"/>
  <c r="A4232" i="1"/>
  <c r="C4230" i="1"/>
  <c r="B4230" i="1"/>
  <c r="A4230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332" i="1"/>
  <c r="B4332" i="1"/>
  <c r="A4332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35" i="1"/>
  <c r="B4235" i="1"/>
  <c r="A4235" i="1"/>
  <c r="C4234" i="1"/>
  <c r="B4234" i="1"/>
  <c r="A4234" i="1"/>
  <c r="C4233" i="1"/>
  <c r="B4233" i="1"/>
  <c r="A4233" i="1"/>
  <c r="C4331" i="1"/>
  <c r="B4331" i="1"/>
  <c r="A4331" i="1"/>
  <c r="C4330" i="1"/>
  <c r="B4330" i="1"/>
  <c r="A4330" i="1"/>
  <c r="C4329" i="1"/>
  <c r="B4329" i="1"/>
  <c r="A4329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5" i="1"/>
  <c r="B4195" i="1"/>
  <c r="A4195" i="1"/>
  <c r="C4194" i="1"/>
  <c r="B4194" i="1"/>
  <c r="A4194" i="1"/>
  <c r="C4193" i="1"/>
  <c r="B4193" i="1"/>
  <c r="A4193" i="1"/>
  <c r="C4196" i="1"/>
  <c r="B4196" i="1"/>
  <c r="A4196" i="1"/>
  <c r="C4192" i="1"/>
  <c r="B4192" i="1"/>
  <c r="A4192" i="1"/>
  <c r="C4191" i="1"/>
  <c r="B4191" i="1"/>
  <c r="A4191" i="1"/>
  <c r="C4190" i="1"/>
  <c r="B4190" i="1"/>
  <c r="A4190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65" i="1"/>
  <c r="B4165" i="1"/>
  <c r="A4165" i="1"/>
  <c r="C4164" i="1"/>
  <c r="B4164" i="1"/>
  <c r="A4164" i="1"/>
  <c r="C4163" i="1"/>
  <c r="B4163" i="1"/>
  <c r="A4163" i="1"/>
  <c r="C4156" i="1"/>
  <c r="B4156" i="1"/>
  <c r="A4156" i="1"/>
  <c r="C4155" i="1"/>
  <c r="B4155" i="1"/>
  <c r="A4155" i="1"/>
  <c r="C4154" i="1"/>
  <c r="B4154" i="1"/>
  <c r="A4154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89" i="1"/>
  <c r="B4189" i="1"/>
  <c r="A4189" i="1"/>
  <c r="C4184" i="1"/>
  <c r="B4184" i="1"/>
  <c r="A4184" i="1"/>
  <c r="C4183" i="1"/>
  <c r="B4183" i="1"/>
  <c r="A4183" i="1"/>
  <c r="C4182" i="1"/>
  <c r="B4182" i="1"/>
  <c r="A4182" i="1"/>
  <c r="C4179" i="1"/>
  <c r="B4179" i="1"/>
  <c r="A417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1" i="1"/>
  <c r="B4181" i="1"/>
  <c r="A4181" i="1"/>
  <c r="C4180" i="1"/>
  <c r="B4180" i="1"/>
  <c r="A4180" i="1"/>
  <c r="C4178" i="1"/>
  <c r="B4178" i="1"/>
  <c r="A4178" i="1"/>
  <c r="C4177" i="1"/>
  <c r="B4177" i="1"/>
  <c r="A4177" i="1"/>
  <c r="C4148" i="1"/>
  <c r="B4148" i="1"/>
  <c r="A4148" i="1"/>
  <c r="C4147" i="1"/>
  <c r="B4147" i="1"/>
  <c r="A4147" i="1"/>
  <c r="C4146" i="1"/>
  <c r="B4146" i="1"/>
  <c r="A4146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149" i="1"/>
  <c r="B4149" i="1"/>
  <c r="A4149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48" i="1"/>
  <c r="B4048" i="1"/>
  <c r="A4048" i="1"/>
  <c r="C4047" i="1"/>
  <c r="B4047" i="1"/>
  <c r="A4047" i="1"/>
  <c r="C4046" i="1"/>
  <c r="B4046" i="1"/>
  <c r="A4046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12" i="1"/>
  <c r="B4012" i="1"/>
  <c r="A4012" i="1"/>
  <c r="C4011" i="1"/>
  <c r="B4011" i="1"/>
  <c r="A4011" i="1"/>
  <c r="C4045" i="1"/>
  <c r="B4045" i="1"/>
  <c r="A4045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49" i="1"/>
  <c r="B4049" i="1"/>
  <c r="A4049" i="1"/>
  <c r="C4009" i="1"/>
  <c r="B4009" i="1"/>
  <c r="A4009" i="1"/>
  <c r="C4008" i="1"/>
  <c r="B4008" i="1"/>
  <c r="A4008" i="1"/>
  <c r="C4004" i="1"/>
  <c r="B4004" i="1"/>
  <c r="A4004" i="1"/>
  <c r="C4003" i="1"/>
  <c r="B4003" i="1"/>
  <c r="A4003" i="1"/>
  <c r="C4002" i="1"/>
  <c r="B4002" i="1"/>
  <c r="A4002" i="1"/>
  <c r="C4000" i="1"/>
  <c r="B4000" i="1"/>
  <c r="A4000" i="1"/>
  <c r="C4010" i="1"/>
  <c r="B4010" i="1"/>
  <c r="A4010" i="1"/>
  <c r="C4007" i="1"/>
  <c r="B4007" i="1"/>
  <c r="A4007" i="1"/>
  <c r="C4006" i="1"/>
  <c r="B4006" i="1"/>
  <c r="A4006" i="1"/>
  <c r="C4005" i="1"/>
  <c r="B4005" i="1"/>
  <c r="A4005" i="1"/>
  <c r="C4001" i="1"/>
  <c r="B4001" i="1"/>
  <c r="A4001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28" i="1"/>
  <c r="B3928" i="1"/>
  <c r="A3928" i="1"/>
  <c r="C3927" i="1"/>
  <c r="B3927" i="1"/>
  <c r="A3927" i="1"/>
  <c r="C3926" i="1"/>
  <c r="B3926" i="1"/>
  <c r="A3926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825" i="1"/>
  <c r="B3825" i="1"/>
  <c r="A3825" i="1"/>
  <c r="C3824" i="1"/>
  <c r="B3824" i="1"/>
  <c r="A3824" i="1"/>
  <c r="C3925" i="1"/>
  <c r="B3925" i="1"/>
  <c r="A3925" i="1"/>
  <c r="C3922" i="1"/>
  <c r="B3922" i="1"/>
  <c r="A3922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924" i="1"/>
  <c r="B3924" i="1"/>
  <c r="A3924" i="1"/>
  <c r="C3923" i="1"/>
  <c r="B3923" i="1"/>
  <c r="A3923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2" i="1"/>
  <c r="B3802" i="1"/>
  <c r="A3802" i="1"/>
  <c r="C3801" i="1"/>
  <c r="B3801" i="1"/>
  <c r="A3801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810" i="1"/>
  <c r="B3810" i="1"/>
  <c r="A3810" i="1"/>
  <c r="C3803" i="1"/>
  <c r="B3803" i="1"/>
  <c r="A3803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823" i="1"/>
  <c r="B3823" i="1"/>
  <c r="A3823" i="1"/>
  <c r="C3815" i="1"/>
  <c r="B3815" i="1"/>
  <c r="A3815" i="1"/>
  <c r="C3812" i="1"/>
  <c r="B3812" i="1"/>
  <c r="A3812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4" i="1"/>
  <c r="B3814" i="1"/>
  <c r="A3814" i="1"/>
  <c r="C3813" i="1"/>
  <c r="B3813" i="1"/>
  <c r="A3813" i="1"/>
  <c r="C3811" i="1"/>
  <c r="B3811" i="1"/>
  <c r="A3811" i="1"/>
  <c r="C3624" i="1"/>
  <c r="B3624" i="1"/>
  <c r="A3624" i="1"/>
  <c r="C3621" i="1"/>
  <c r="B3621" i="1"/>
  <c r="A3621" i="1"/>
  <c r="C3620" i="1"/>
  <c r="B3620" i="1"/>
  <c r="A3620" i="1"/>
  <c r="C3618" i="1"/>
  <c r="B3618" i="1"/>
  <c r="A3618" i="1"/>
  <c r="C3617" i="1"/>
  <c r="B3617" i="1"/>
  <c r="A3617" i="1"/>
  <c r="C3616" i="1"/>
  <c r="B3616" i="1"/>
  <c r="A3616" i="1"/>
  <c r="C3623" i="1"/>
  <c r="B3623" i="1"/>
  <c r="A3623" i="1"/>
  <c r="C3622" i="1"/>
  <c r="B3622" i="1"/>
  <c r="A3622" i="1"/>
  <c r="C3619" i="1"/>
  <c r="B3619" i="1"/>
  <c r="A3619" i="1"/>
  <c r="C3615" i="1"/>
  <c r="B3615" i="1"/>
  <c r="A3615" i="1"/>
  <c r="C3614" i="1"/>
  <c r="B3614" i="1"/>
  <c r="A3614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613" i="1"/>
  <c r="B3613" i="1"/>
  <c r="A3613" i="1"/>
  <c r="C3612" i="1"/>
  <c r="B3612" i="1"/>
  <c r="A3612" i="1"/>
  <c r="C3611" i="1"/>
  <c r="B3611" i="1"/>
  <c r="A3611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724" i="1"/>
  <c r="B3724" i="1"/>
  <c r="A3724" i="1"/>
  <c r="C3722" i="1"/>
  <c r="B3722" i="1"/>
  <c r="A3722" i="1"/>
  <c r="C3721" i="1"/>
  <c r="B3721" i="1"/>
  <c r="A3721" i="1"/>
  <c r="C3716" i="1"/>
  <c r="B3716" i="1"/>
  <c r="A3716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723" i="1"/>
  <c r="B3723" i="1"/>
  <c r="A3723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5" i="1"/>
  <c r="B3715" i="1"/>
  <c r="A3715" i="1"/>
  <c r="C3714" i="1"/>
  <c r="B3714" i="1"/>
  <c r="A3714" i="1"/>
  <c r="C3713" i="1"/>
  <c r="B3713" i="1"/>
  <c r="A3713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25" i="1"/>
  <c r="B3625" i="1"/>
  <c r="A3625" i="1"/>
  <c r="C3228" i="1"/>
  <c r="B3228" i="1"/>
  <c r="A3228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38" i="1"/>
  <c r="B3138" i="1"/>
  <c r="A3138" i="1"/>
  <c r="C3131" i="1"/>
  <c r="B3131" i="1"/>
  <c r="A3131" i="1"/>
  <c r="C3227" i="1"/>
  <c r="B3227" i="1"/>
  <c r="A3227" i="1"/>
  <c r="C3217" i="1"/>
  <c r="B3217" i="1"/>
  <c r="A3217" i="1"/>
  <c r="C3216" i="1"/>
  <c r="B3216" i="1"/>
  <c r="A3216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0" i="1"/>
  <c r="B3130" i="1"/>
  <c r="A3130" i="1"/>
  <c r="C3129" i="1"/>
  <c r="B3129" i="1"/>
  <c r="A3129" i="1"/>
  <c r="C3327" i="1"/>
  <c r="B3327" i="1"/>
  <c r="A3327" i="1"/>
  <c r="C3326" i="1"/>
  <c r="B3326" i="1"/>
  <c r="A3326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0" i="1"/>
  <c r="B3230" i="1"/>
  <c r="A3230" i="1"/>
  <c r="C3328" i="1"/>
  <c r="B3328" i="1"/>
  <c r="A3328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29" i="1"/>
  <c r="B3229" i="1"/>
  <c r="A3229" i="1"/>
  <c r="C3394" i="1"/>
  <c r="B3394" i="1"/>
  <c r="A3394" i="1"/>
  <c r="C3390" i="1"/>
  <c r="B3390" i="1"/>
  <c r="A339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95" i="1"/>
  <c r="B3395" i="1"/>
  <c r="A3395" i="1"/>
  <c r="C3393" i="1"/>
  <c r="B3393" i="1"/>
  <c r="A3393" i="1"/>
  <c r="C3392" i="1"/>
  <c r="B3392" i="1"/>
  <c r="A3392" i="1"/>
  <c r="C3391" i="1"/>
  <c r="B3391" i="1"/>
  <c r="A3391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495" i="1"/>
  <c r="B3495" i="1"/>
  <c r="A3495" i="1"/>
  <c r="C3494" i="1"/>
  <c r="B3494" i="1"/>
  <c r="A3494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93" i="1"/>
  <c r="B3493" i="1"/>
  <c r="A3493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2" i="1"/>
  <c r="B3502" i="1"/>
  <c r="A3502" i="1"/>
  <c r="C3501" i="1"/>
  <c r="B3501" i="1"/>
  <c r="A3501" i="1"/>
  <c r="C3516" i="1"/>
  <c r="B3516" i="1"/>
  <c r="A3516" i="1"/>
  <c r="C3515" i="1"/>
  <c r="B3515" i="1"/>
  <c r="A3515" i="1"/>
  <c r="C3514" i="1"/>
  <c r="B3514" i="1"/>
  <c r="A3514" i="1"/>
  <c r="C3509" i="1"/>
  <c r="B3509" i="1"/>
  <c r="A3509" i="1"/>
  <c r="C3503" i="1"/>
  <c r="B3503" i="1"/>
  <c r="A3503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003" i="1"/>
  <c r="B3003" i="1"/>
  <c r="A3003" i="1"/>
  <c r="C3002" i="1"/>
  <c r="B3002" i="1"/>
  <c r="A3002" i="1"/>
  <c r="C3001" i="1"/>
  <c r="B3001" i="1"/>
  <c r="A3001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19" i="1"/>
  <c r="B3019" i="1"/>
  <c r="A3019" i="1"/>
  <c r="C3018" i="1"/>
  <c r="B3018" i="1"/>
  <c r="A3018" i="1"/>
  <c r="C3017" i="1"/>
  <c r="B3017" i="1"/>
  <c r="A3017" i="1"/>
  <c r="C3010" i="1"/>
  <c r="B3010" i="1"/>
  <c r="A3010" i="1"/>
  <c r="C3009" i="1"/>
  <c r="B3009" i="1"/>
  <c r="A3009" i="1"/>
  <c r="C3008" i="1"/>
  <c r="B3008" i="1"/>
  <c r="A3008" i="1"/>
  <c r="C3004" i="1"/>
  <c r="B3004" i="1"/>
  <c r="A3004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07" i="1"/>
  <c r="B3007" i="1"/>
  <c r="A3007" i="1"/>
  <c r="C3006" i="1"/>
  <c r="B3006" i="1"/>
  <c r="A3006" i="1"/>
  <c r="C3005" i="1"/>
  <c r="B3005" i="1"/>
  <c r="A3005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30" i="1"/>
  <c r="B3030" i="1"/>
  <c r="A3030" i="1"/>
  <c r="C3029" i="1"/>
  <c r="B3029" i="1"/>
  <c r="A3029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2944" i="1"/>
  <c r="B2944" i="1"/>
  <c r="A2944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5" i="1"/>
  <c r="B2845" i="1"/>
  <c r="A2845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46" i="1"/>
  <c r="B2846" i="1"/>
  <c r="A2846" i="1"/>
  <c r="C2953" i="1"/>
  <c r="B2953" i="1"/>
  <c r="A2953" i="1"/>
  <c r="C2951" i="1"/>
  <c r="B2951" i="1"/>
  <c r="A2951" i="1"/>
  <c r="C2950" i="1"/>
  <c r="B2950" i="1"/>
  <c r="A2950" i="1"/>
  <c r="C2947" i="1"/>
  <c r="B2947" i="1"/>
  <c r="A2947" i="1"/>
  <c r="C2946" i="1"/>
  <c r="B2946" i="1"/>
  <c r="A2946" i="1"/>
  <c r="C2955" i="1"/>
  <c r="B2955" i="1"/>
  <c r="A2955" i="1"/>
  <c r="C2954" i="1"/>
  <c r="B2954" i="1"/>
  <c r="A2954" i="1"/>
  <c r="C2952" i="1"/>
  <c r="B2952" i="1"/>
  <c r="A2952" i="1"/>
  <c r="C2949" i="1"/>
  <c r="B2949" i="1"/>
  <c r="A2949" i="1"/>
  <c r="C2948" i="1"/>
  <c r="B2948" i="1"/>
  <c r="A2948" i="1"/>
  <c r="C2945" i="1"/>
  <c r="B2945" i="1"/>
  <c r="A29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40" i="1"/>
  <c r="B2840" i="1"/>
  <c r="A2840" i="1"/>
  <c r="C2833" i="1"/>
  <c r="B2833" i="1"/>
  <c r="A2833" i="1"/>
  <c r="C2832" i="1"/>
  <c r="B2832" i="1"/>
  <c r="A2832" i="1"/>
  <c r="C2831" i="1"/>
  <c r="B2831" i="1"/>
  <c r="A2831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33" i="1"/>
  <c r="B2733" i="1"/>
  <c r="A2733" i="1"/>
  <c r="C2731" i="1"/>
  <c r="B2731" i="1"/>
  <c r="A2731" i="1"/>
  <c r="C2730" i="1"/>
  <c r="B2730" i="1"/>
  <c r="A2730" i="1"/>
  <c r="C2732" i="1"/>
  <c r="B2732" i="1"/>
  <c r="A2732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91" i="1"/>
  <c r="B2791" i="1"/>
  <c r="A2791" i="1"/>
  <c r="C2790" i="1"/>
  <c r="B2790" i="1"/>
  <c r="A2790" i="1"/>
  <c r="C2789" i="1"/>
  <c r="B2789" i="1"/>
  <c r="A2789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26" i="1"/>
  <c r="B2726" i="1"/>
  <c r="A2726" i="1"/>
  <c r="C2723" i="1"/>
  <c r="B2723" i="1"/>
  <c r="A2723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729" i="1"/>
  <c r="B2729" i="1"/>
  <c r="A2729" i="1"/>
  <c r="C2728" i="1"/>
  <c r="B2728" i="1"/>
  <c r="A2728" i="1"/>
  <c r="C2727" i="1"/>
  <c r="B2727" i="1"/>
  <c r="A2727" i="1"/>
  <c r="C2725" i="1"/>
  <c r="B2725" i="1"/>
  <c r="A2725" i="1"/>
  <c r="C2724" i="1"/>
  <c r="B2724" i="1"/>
  <c r="A2724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4" i="1"/>
  <c r="B2624" i="1"/>
  <c r="A2624" i="1"/>
  <c r="C2623" i="1"/>
  <c r="B2623" i="1"/>
  <c r="A2623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0" i="1"/>
  <c r="B2640" i="1"/>
  <c r="A2640" i="1"/>
  <c r="C2643" i="1"/>
  <c r="B2643" i="1"/>
  <c r="A2643" i="1"/>
  <c r="C2642" i="1"/>
  <c r="B2642" i="1"/>
  <c r="A2642" i="1"/>
  <c r="C2641" i="1"/>
  <c r="B2641" i="1"/>
  <c r="A2641" i="1"/>
  <c r="C2616" i="1"/>
  <c r="B2616" i="1"/>
  <c r="A2616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21" i="1"/>
  <c r="B2521" i="1"/>
  <c r="A2521" i="1"/>
  <c r="C2520" i="1"/>
  <c r="B2520" i="1"/>
  <c r="A2520" i="1"/>
  <c r="C2618" i="1"/>
  <c r="B2618" i="1"/>
  <c r="A2618" i="1"/>
  <c r="C2617" i="1"/>
  <c r="B2617" i="1"/>
  <c r="A2617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7" i="1"/>
  <c r="B2447" i="1"/>
  <c r="A2447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1" i="1"/>
  <c r="B2501" i="1"/>
  <c r="A2501" i="1"/>
  <c r="C2500" i="1"/>
  <c r="B2500" i="1"/>
  <c r="A2500" i="1"/>
  <c r="C2499" i="1"/>
  <c r="B2499" i="1"/>
  <c r="A249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48" i="1"/>
  <c r="B2448" i="1"/>
  <c r="A2448" i="1"/>
  <c r="C2446" i="1"/>
  <c r="B2446" i="1"/>
  <c r="A2446" i="1"/>
  <c r="C2445" i="1"/>
  <c r="B2445" i="1"/>
  <c r="A2445" i="1"/>
  <c r="C2440" i="1"/>
  <c r="B2440" i="1"/>
  <c r="A2440" i="1"/>
  <c r="C2439" i="1"/>
  <c r="B2439" i="1"/>
  <c r="A2439" i="1"/>
  <c r="C2438" i="1"/>
  <c r="B2438" i="1"/>
  <c r="A2438" i="1"/>
  <c r="C2434" i="1"/>
  <c r="B2434" i="1"/>
  <c r="A2434" i="1"/>
  <c r="C2433" i="1"/>
  <c r="B2433" i="1"/>
  <c r="A2433" i="1"/>
  <c r="C2432" i="1"/>
  <c r="B2432" i="1"/>
  <c r="A2432" i="1"/>
  <c r="C2429" i="1"/>
  <c r="B2429" i="1"/>
  <c r="A2429" i="1"/>
  <c r="C2427" i="1"/>
  <c r="B2427" i="1"/>
  <c r="A2427" i="1"/>
  <c r="C2426" i="1"/>
  <c r="B2426" i="1"/>
  <c r="A242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07" i="1"/>
  <c r="B2407" i="1"/>
  <c r="A2407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37" i="1"/>
  <c r="B2437" i="1"/>
  <c r="A2437" i="1"/>
  <c r="C2436" i="1"/>
  <c r="B2436" i="1"/>
  <c r="A2436" i="1"/>
  <c r="C2435" i="1"/>
  <c r="B2435" i="1"/>
  <c r="A2435" i="1"/>
  <c r="C2431" i="1"/>
  <c r="B2431" i="1"/>
  <c r="A2431" i="1"/>
  <c r="C2430" i="1"/>
  <c r="B2430" i="1"/>
  <c r="A2430" i="1"/>
  <c r="C2428" i="1"/>
  <c r="B2428" i="1"/>
  <c r="A2428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397" i="1"/>
  <c r="B2397" i="1"/>
  <c r="A2397" i="1"/>
  <c r="C2396" i="1"/>
  <c r="B2396" i="1"/>
  <c r="A2396" i="1"/>
  <c r="C2398" i="1"/>
  <c r="B2398" i="1"/>
  <c r="A2398" i="1"/>
  <c r="C2406" i="1"/>
  <c r="B2406" i="1"/>
  <c r="A2406" i="1"/>
  <c r="C2405" i="1"/>
  <c r="B2405" i="1"/>
  <c r="A2405" i="1"/>
  <c r="C2402" i="1"/>
  <c r="B2402" i="1"/>
  <c r="A2402" i="1"/>
  <c r="C2400" i="1"/>
  <c r="B2400" i="1"/>
  <c r="A2400" i="1"/>
  <c r="C2404" i="1"/>
  <c r="B2404" i="1"/>
  <c r="A2404" i="1"/>
  <c r="C2403" i="1"/>
  <c r="B2403" i="1"/>
  <c r="A2403" i="1"/>
  <c r="C2401" i="1"/>
  <c r="B2401" i="1"/>
  <c r="A2401" i="1"/>
  <c r="C2399" i="1"/>
  <c r="B2399" i="1"/>
  <c r="A2399" i="1"/>
  <c r="C2361" i="1"/>
  <c r="B2361" i="1"/>
  <c r="A2361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66" i="1"/>
  <c r="B2366" i="1"/>
  <c r="A2366" i="1"/>
  <c r="C2395" i="1"/>
  <c r="B2395" i="1"/>
  <c r="A2395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5" i="1"/>
  <c r="B2385" i="1"/>
  <c r="A2385" i="1"/>
  <c r="C2394" i="1"/>
  <c r="B2394" i="1"/>
  <c r="A2394" i="1"/>
  <c r="C2387" i="1"/>
  <c r="B2387" i="1"/>
  <c r="A2387" i="1"/>
  <c r="C2386" i="1"/>
  <c r="B2386" i="1"/>
  <c r="A2386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56" i="1"/>
  <c r="B2356" i="1"/>
  <c r="A2356" i="1"/>
  <c r="C2354" i="1"/>
  <c r="B2354" i="1"/>
  <c r="A2354" i="1"/>
  <c r="C2349" i="1"/>
  <c r="B2349" i="1"/>
  <c r="A2349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55" i="1"/>
  <c r="B2355" i="1"/>
  <c r="A2355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8" i="1"/>
  <c r="B2348" i="1"/>
  <c r="A2348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2" i="1"/>
  <c r="B2312" i="1"/>
  <c r="A2312" i="1"/>
  <c r="C2311" i="1"/>
  <c r="B2311" i="1"/>
  <c r="A2311" i="1"/>
  <c r="C2308" i="1"/>
  <c r="B2308" i="1"/>
  <c r="A2308" i="1"/>
  <c r="C2307" i="1"/>
  <c r="B2307" i="1"/>
  <c r="A2307" i="1"/>
  <c r="C2336" i="1"/>
  <c r="B2336" i="1"/>
  <c r="A2336" i="1"/>
  <c r="C2328" i="1"/>
  <c r="B2328" i="1"/>
  <c r="A2328" i="1"/>
  <c r="C2327" i="1"/>
  <c r="B2327" i="1"/>
  <c r="A2327" i="1"/>
  <c r="C2326" i="1"/>
  <c r="B2326" i="1"/>
  <c r="A2326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0" i="1"/>
  <c r="B2310" i="1"/>
  <c r="A2310" i="1"/>
  <c r="C2309" i="1"/>
  <c r="B2309" i="1"/>
  <c r="A2309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1" i="1"/>
  <c r="B2301" i="1"/>
  <c r="A2301" i="1"/>
  <c r="C2302" i="1"/>
  <c r="B2302" i="1"/>
  <c r="A2302" i="1"/>
  <c r="C2300" i="1"/>
  <c r="B2300" i="1"/>
  <c r="A2300" i="1"/>
  <c r="C2299" i="1"/>
  <c r="B2299" i="1"/>
  <c r="A2299" i="1"/>
  <c r="C2297" i="1"/>
  <c r="B2297" i="1"/>
  <c r="A2297" i="1"/>
  <c r="C2296" i="1"/>
  <c r="B2296" i="1"/>
  <c r="A2296" i="1"/>
  <c r="C2295" i="1"/>
  <c r="B2295" i="1"/>
  <c r="A2295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98" i="1"/>
  <c r="B2298" i="1"/>
  <c r="A2298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3" i="1"/>
  <c r="B2283" i="1"/>
  <c r="A2283" i="1"/>
  <c r="C2276" i="1"/>
  <c r="B2276" i="1"/>
  <c r="A2276" i="1"/>
  <c r="C2277" i="1"/>
  <c r="B2277" i="1"/>
  <c r="A2277" i="1"/>
  <c r="C2274" i="1"/>
  <c r="B2274" i="1"/>
  <c r="A2274" i="1"/>
  <c r="C2273" i="1"/>
  <c r="B2273" i="1"/>
  <c r="A2273" i="1"/>
  <c r="C2275" i="1"/>
  <c r="B2275" i="1"/>
  <c r="A2275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2" i="1"/>
  <c r="B2262" i="1"/>
  <c r="A2262" i="1"/>
  <c r="C2253" i="1"/>
  <c r="B2253" i="1"/>
  <c r="A2253" i="1"/>
  <c r="C2263" i="1"/>
  <c r="B2263" i="1"/>
  <c r="A2263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35" i="1"/>
  <c r="B2235" i="1"/>
  <c r="A2235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45" i="1"/>
  <c r="B2145" i="1"/>
  <c r="A2145" i="1"/>
  <c r="C2144" i="1"/>
  <c r="B2144" i="1"/>
  <c r="A2144" i="1"/>
  <c r="C2248" i="1"/>
  <c r="B2248" i="1"/>
  <c r="A2248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37" i="1"/>
  <c r="B2237" i="1"/>
  <c r="A2237" i="1"/>
  <c r="C2234" i="1"/>
  <c r="B2234" i="1"/>
  <c r="A2234" i="1"/>
  <c r="C2247" i="1"/>
  <c r="B2247" i="1"/>
  <c r="A2247" i="1"/>
  <c r="C2246" i="1"/>
  <c r="B2246" i="1"/>
  <c r="A2246" i="1"/>
  <c r="C2240" i="1"/>
  <c r="B2240" i="1"/>
  <c r="A2240" i="1"/>
  <c r="C2239" i="1"/>
  <c r="B2239" i="1"/>
  <c r="A2239" i="1"/>
  <c r="C2238" i="1"/>
  <c r="B2238" i="1"/>
  <c r="A2238" i="1"/>
  <c r="C2236" i="1"/>
  <c r="B2236" i="1"/>
  <c r="A2236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3" i="1"/>
  <c r="B2143" i="1"/>
  <c r="A2143" i="1"/>
  <c r="C2141" i="1"/>
  <c r="B2141" i="1"/>
  <c r="A2141" i="1"/>
  <c r="C2140" i="1"/>
  <c r="B2140" i="1"/>
  <c r="A2140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142" i="1"/>
  <c r="B2142" i="1"/>
  <c r="A2142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1" i="1"/>
  <c r="B2041" i="1"/>
  <c r="A2041" i="1"/>
  <c r="C2039" i="1"/>
  <c r="B2039" i="1"/>
  <c r="A2039" i="1"/>
  <c r="C2038" i="1"/>
  <c r="B2038" i="1"/>
  <c r="A2038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1" i="1"/>
  <c r="B1971" i="1"/>
  <c r="A1971" i="1"/>
  <c r="C2042" i="1"/>
  <c r="B2042" i="1"/>
  <c r="A2042" i="1"/>
  <c r="C2040" i="1"/>
  <c r="B2040" i="1"/>
  <c r="A2040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2" i="1"/>
  <c r="B1972" i="1"/>
  <c r="A1972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59" i="1"/>
  <c r="B1959" i="1"/>
  <c r="A1959" i="1"/>
  <c r="C1958" i="1"/>
  <c r="B1958" i="1"/>
  <c r="A1958" i="1"/>
  <c r="C1961" i="1"/>
  <c r="B1961" i="1"/>
  <c r="A1961" i="1"/>
  <c r="C1960" i="1"/>
  <c r="B1960" i="1"/>
  <c r="A1960" i="1"/>
  <c r="C1957" i="1"/>
  <c r="B1957" i="1"/>
  <c r="A1957" i="1"/>
  <c r="C1956" i="1"/>
  <c r="B1956" i="1"/>
  <c r="A1956" i="1"/>
  <c r="C1955" i="1"/>
  <c r="B1955" i="1"/>
  <c r="A1955" i="1"/>
  <c r="C1953" i="1"/>
  <c r="B1953" i="1"/>
  <c r="A1953" i="1"/>
  <c r="C1954" i="1"/>
  <c r="B1954" i="1"/>
  <c r="A1954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0" i="1"/>
  <c r="B1850" i="1"/>
  <c r="A1850" i="1"/>
  <c r="C1849" i="1"/>
  <c r="B1849" i="1"/>
  <c r="A1849" i="1"/>
  <c r="C1843" i="1"/>
  <c r="B1843" i="1"/>
  <c r="A1843" i="1"/>
  <c r="C1942" i="1"/>
  <c r="B1942" i="1"/>
  <c r="A1942" i="1"/>
  <c r="C1941" i="1"/>
  <c r="B1941" i="1"/>
  <c r="A1941" i="1"/>
  <c r="C1940" i="1"/>
  <c r="B1940" i="1"/>
  <c r="A1940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6" i="1"/>
  <c r="B1716" i="1"/>
  <c r="A1716" i="1"/>
  <c r="C1724" i="1"/>
  <c r="B1724" i="1"/>
  <c r="A1724" i="1"/>
  <c r="C1717" i="1"/>
  <c r="B1717" i="1"/>
  <c r="A1717" i="1"/>
  <c r="C1715" i="1"/>
  <c r="B1715" i="1"/>
  <c r="A1715" i="1"/>
  <c r="C1714" i="1"/>
  <c r="B1714" i="1"/>
  <c r="A1714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5" i="1"/>
  <c r="B1825" i="1"/>
  <c r="A1825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26" i="1"/>
  <c r="B1826" i="1"/>
  <c r="A1826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32" i="1"/>
  <c r="B1732" i="1"/>
  <c r="A1732" i="1"/>
  <c r="C1731" i="1"/>
  <c r="B1731" i="1"/>
  <c r="A1731" i="1"/>
  <c r="C1730" i="1"/>
  <c r="B1730" i="1"/>
  <c r="A1730" i="1"/>
  <c r="C1727" i="1"/>
  <c r="B1727" i="1"/>
  <c r="A1727" i="1"/>
  <c r="C1816" i="1"/>
  <c r="B1816" i="1"/>
  <c r="A1816" i="1"/>
  <c r="C1815" i="1"/>
  <c r="B1815" i="1"/>
  <c r="A1815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29" i="1"/>
  <c r="B1729" i="1"/>
  <c r="A1729" i="1"/>
  <c r="C1728" i="1"/>
  <c r="B1728" i="1"/>
  <c r="A1728" i="1"/>
  <c r="C1726" i="1"/>
  <c r="B1726" i="1"/>
  <c r="A1726" i="1"/>
  <c r="C1725" i="1"/>
  <c r="B1725" i="1"/>
  <c r="A1725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5" i="1"/>
  <c r="B1625" i="1"/>
  <c r="A1625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27" i="1"/>
  <c r="B1627" i="1"/>
  <c r="A1627" i="1"/>
  <c r="C1626" i="1"/>
  <c r="B1626" i="1"/>
  <c r="A1626" i="1"/>
  <c r="C1706" i="1"/>
  <c r="B1706" i="1"/>
  <c r="A1706" i="1"/>
  <c r="C1705" i="1"/>
  <c r="B1705" i="1"/>
  <c r="A1705" i="1"/>
  <c r="C1704" i="1"/>
  <c r="B1704" i="1"/>
  <c r="A1704" i="1"/>
  <c r="C1696" i="1"/>
  <c r="B1696" i="1"/>
  <c r="A1696" i="1"/>
  <c r="C1695" i="1"/>
  <c r="B1695" i="1"/>
  <c r="A1695" i="1"/>
  <c r="C1694" i="1"/>
  <c r="B1694" i="1"/>
  <c r="A1694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67" i="1"/>
  <c r="B1667" i="1"/>
  <c r="A1667" i="1"/>
  <c r="C1666" i="1"/>
  <c r="B1666" i="1"/>
  <c r="A1666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81" i="1"/>
  <c r="B1281" i="1"/>
  <c r="A1281" i="1"/>
  <c r="C1275" i="1"/>
  <c r="B1275" i="1"/>
  <c r="A1275" i="1"/>
  <c r="C1274" i="1"/>
  <c r="B1274" i="1"/>
  <c r="A1274" i="1"/>
  <c r="C1273" i="1"/>
  <c r="B1273" i="1"/>
  <c r="A1273" i="1"/>
  <c r="C1266" i="1"/>
  <c r="B1266" i="1"/>
  <c r="A1266" i="1"/>
  <c r="C1265" i="1"/>
  <c r="B1265" i="1"/>
  <c r="A1265" i="1"/>
  <c r="C1264" i="1"/>
  <c r="B1264" i="1"/>
  <c r="A1264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0" i="1"/>
  <c r="B1380" i="1"/>
  <c r="A1380" i="1"/>
  <c r="C1379" i="1"/>
  <c r="B1379" i="1"/>
  <c r="A1379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381" i="1"/>
  <c r="B1381" i="1"/>
  <c r="A1381" i="1"/>
  <c r="C1378" i="1"/>
  <c r="B1378" i="1"/>
  <c r="A1378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623" i="1"/>
  <c r="B1623" i="1"/>
  <c r="A1623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5" i="1"/>
  <c r="B1525" i="1"/>
  <c r="A1525" i="1"/>
  <c r="C1624" i="1"/>
  <c r="B1624" i="1"/>
  <c r="A1624" i="1"/>
  <c r="C1622" i="1"/>
  <c r="B1622" i="1"/>
  <c r="A1622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27" i="1"/>
  <c r="B1527" i="1"/>
  <c r="A1527" i="1"/>
  <c r="C1526" i="1"/>
  <c r="B1526" i="1"/>
  <c r="A1526" i="1"/>
  <c r="C1262" i="1"/>
  <c r="B1262" i="1"/>
  <c r="A1262" i="1"/>
  <c r="C1261" i="1"/>
  <c r="B1261" i="1"/>
  <c r="A1261" i="1"/>
  <c r="C1260" i="1"/>
  <c r="B1260" i="1"/>
  <c r="A1260" i="1"/>
  <c r="C1256" i="1"/>
  <c r="B1256" i="1"/>
  <c r="A1256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263" i="1"/>
  <c r="B1263" i="1"/>
  <c r="A1263" i="1"/>
  <c r="C1259" i="1"/>
  <c r="B1259" i="1"/>
  <c r="A1259" i="1"/>
  <c r="C1258" i="1"/>
  <c r="B1258" i="1"/>
  <c r="A1258" i="1"/>
  <c r="C1257" i="1"/>
  <c r="B1257" i="1"/>
  <c r="A1257" i="1"/>
  <c r="C1255" i="1"/>
  <c r="B1255" i="1"/>
  <c r="A1255" i="1"/>
  <c r="C1254" i="1"/>
  <c r="B1254" i="1"/>
  <c r="A1254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87" i="1"/>
  <c r="B1087" i="1"/>
  <c r="A1087" i="1"/>
  <c r="C1086" i="1"/>
  <c r="B1086" i="1"/>
  <c r="A1086" i="1"/>
  <c r="C1085" i="1"/>
  <c r="B1085" i="1"/>
  <c r="A1085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4" i="1"/>
  <c r="B1084" i="1"/>
  <c r="A1084" i="1"/>
  <c r="C1083" i="1"/>
  <c r="B1083" i="1"/>
  <c r="A1083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1075" i="1"/>
  <c r="B1075" i="1"/>
  <c r="A1075" i="1"/>
  <c r="C1074" i="1"/>
  <c r="B1074" i="1"/>
  <c r="A1074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1082" i="1"/>
  <c r="B1082" i="1"/>
  <c r="A1082" i="1"/>
  <c r="C1080" i="1"/>
  <c r="B1080" i="1"/>
  <c r="A1080" i="1"/>
  <c r="C1081" i="1"/>
  <c r="B1081" i="1"/>
  <c r="A1081" i="1"/>
  <c r="C962" i="1"/>
  <c r="B962" i="1"/>
  <c r="A962" i="1"/>
  <c r="C961" i="1"/>
  <c r="B961" i="1"/>
  <c r="A961" i="1"/>
  <c r="C960" i="1"/>
  <c r="B960" i="1"/>
  <c r="A960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959" i="1"/>
  <c r="B959" i="1"/>
  <c r="A959" i="1"/>
  <c r="C958" i="1"/>
  <c r="B958" i="1"/>
  <c r="A958" i="1"/>
  <c r="C957" i="1"/>
  <c r="B957" i="1"/>
  <c r="A957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49" i="1"/>
  <c r="B849" i="1"/>
  <c r="A849" i="1"/>
  <c r="C862" i="1"/>
  <c r="B862" i="1"/>
  <c r="A862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8" i="1"/>
  <c r="B848" i="1"/>
  <c r="A848" i="1"/>
  <c r="C841" i="1"/>
  <c r="B841" i="1"/>
  <c r="A841" i="1"/>
  <c r="C789" i="1"/>
  <c r="B789" i="1"/>
  <c r="A789" i="1"/>
  <c r="C754" i="1"/>
  <c r="B754" i="1"/>
  <c r="A754" i="1"/>
  <c r="C846" i="1"/>
  <c r="B846" i="1"/>
  <c r="A846" i="1"/>
  <c r="C845" i="1"/>
  <c r="B845" i="1"/>
  <c r="A845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53" i="1"/>
  <c r="B753" i="1"/>
  <c r="A753" i="1"/>
  <c r="C778" i="1"/>
  <c r="B778" i="1"/>
  <c r="A778" i="1"/>
  <c r="C847" i="1"/>
  <c r="B847" i="1"/>
  <c r="A847" i="1"/>
  <c r="C844" i="1"/>
  <c r="B844" i="1"/>
  <c r="A844" i="1"/>
  <c r="C843" i="1"/>
  <c r="B843" i="1"/>
  <c r="A843" i="1"/>
  <c r="C842" i="1"/>
  <c r="B842" i="1"/>
  <c r="A842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1" i="1"/>
  <c r="B751" i="1"/>
  <c r="A751" i="1"/>
  <c r="C749" i="1"/>
  <c r="B749" i="1"/>
  <c r="A749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50" i="1"/>
  <c r="B750" i="1"/>
  <c r="A750" i="1"/>
  <c r="C748" i="1"/>
  <c r="B748" i="1"/>
  <c r="A748" i="1"/>
  <c r="C747" i="1"/>
  <c r="B747" i="1"/>
  <c r="A747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52" i="1"/>
  <c r="B752" i="1"/>
  <c r="A752" i="1"/>
  <c r="C728" i="1"/>
  <c r="B728" i="1"/>
  <c r="A728" i="1"/>
  <c r="C727" i="1"/>
  <c r="B727" i="1"/>
  <c r="A727" i="1"/>
  <c r="C726" i="1"/>
  <c r="B726" i="1"/>
  <c r="A726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5" i="1"/>
  <c r="B725" i="1"/>
  <c r="A725" i="1"/>
  <c r="C736" i="1"/>
  <c r="B736" i="1"/>
  <c r="A736" i="1"/>
  <c r="C734" i="1"/>
  <c r="B734" i="1"/>
  <c r="A734" i="1"/>
  <c r="C735" i="1"/>
  <c r="B735" i="1"/>
  <c r="A735" i="1"/>
  <c r="C737" i="1"/>
  <c r="B737" i="1"/>
  <c r="A737" i="1"/>
  <c r="C724" i="1"/>
  <c r="B724" i="1"/>
  <c r="A724" i="1"/>
  <c r="C723" i="1"/>
  <c r="B723" i="1"/>
  <c r="A723" i="1"/>
  <c r="C722" i="1"/>
  <c r="B722" i="1"/>
  <c r="A722" i="1"/>
  <c r="C720" i="1"/>
  <c r="B720" i="1"/>
  <c r="A720" i="1"/>
  <c r="C721" i="1"/>
  <c r="B721" i="1"/>
  <c r="A721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714" i="1"/>
  <c r="B714" i="1"/>
  <c r="A714" i="1"/>
  <c r="C713" i="1"/>
  <c r="B713" i="1"/>
  <c r="A713" i="1"/>
  <c r="C712" i="1"/>
  <c r="B712" i="1"/>
  <c r="A712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3" i="1"/>
  <c r="B683" i="1"/>
  <c r="A683" i="1"/>
  <c r="C682" i="1"/>
  <c r="B682" i="1"/>
  <c r="A682" i="1"/>
  <c r="C681" i="1"/>
  <c r="B681" i="1"/>
  <c r="A681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80" i="1"/>
  <c r="B680" i="1"/>
  <c r="A680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3" i="1"/>
  <c r="B573" i="1"/>
  <c r="A573" i="1"/>
  <c r="C574" i="1"/>
  <c r="B574" i="1"/>
  <c r="A574" i="1"/>
  <c r="C495" i="1"/>
  <c r="B495" i="1"/>
  <c r="A495" i="1"/>
  <c r="C493" i="1"/>
  <c r="B493" i="1"/>
  <c r="A493" i="1"/>
  <c r="C497" i="1"/>
  <c r="B497" i="1"/>
  <c r="A497" i="1"/>
  <c r="C496" i="1"/>
  <c r="B496" i="1"/>
  <c r="A496" i="1"/>
  <c r="C494" i="1"/>
  <c r="B494" i="1"/>
  <c r="A494" i="1"/>
  <c r="C508" i="1"/>
  <c r="B508" i="1"/>
  <c r="A508" i="1"/>
  <c r="C507" i="1"/>
  <c r="B507" i="1"/>
  <c r="A507" i="1"/>
  <c r="C505" i="1"/>
  <c r="B505" i="1"/>
  <c r="A505" i="1"/>
  <c r="C506" i="1"/>
  <c r="B506" i="1"/>
  <c r="A506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54" i="1"/>
  <c r="B554" i="1"/>
  <c r="A554" i="1"/>
  <c r="C553" i="1"/>
  <c r="B553" i="1"/>
  <c r="A553" i="1"/>
  <c r="C552" i="1"/>
  <c r="B552" i="1"/>
  <c r="A552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11" i="1"/>
  <c r="B511" i="1"/>
  <c r="A511" i="1"/>
  <c r="C510" i="1"/>
  <c r="B510" i="1"/>
  <c r="A510" i="1"/>
  <c r="C509" i="1"/>
  <c r="B509" i="1"/>
  <c r="A509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411" i="1"/>
  <c r="B411" i="1"/>
  <c r="A411" i="1"/>
  <c r="C410" i="1"/>
  <c r="B410" i="1"/>
  <c r="A410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19" i="1"/>
  <c r="B319" i="1"/>
  <c r="A319" i="1"/>
  <c r="C318" i="1"/>
  <c r="B318" i="1"/>
  <c r="A318" i="1"/>
  <c r="C316" i="1"/>
  <c r="B316" i="1"/>
  <c r="A316" i="1"/>
  <c r="C414" i="1"/>
  <c r="B414" i="1"/>
  <c r="A414" i="1"/>
  <c r="C413" i="1"/>
  <c r="B413" i="1"/>
  <c r="A413" i="1"/>
  <c r="C412" i="1"/>
  <c r="B412" i="1"/>
  <c r="A412" i="1"/>
  <c r="C409" i="1"/>
  <c r="B409" i="1"/>
  <c r="A409" i="1"/>
  <c r="C408" i="1"/>
  <c r="B408" i="1"/>
  <c r="A408" i="1"/>
  <c r="C407" i="1"/>
  <c r="B407" i="1"/>
  <c r="A407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7" i="1"/>
  <c r="B317" i="1"/>
  <c r="A317" i="1"/>
  <c r="C491" i="1"/>
  <c r="B491" i="1"/>
  <c r="A491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92" i="1"/>
  <c r="B492" i="1"/>
  <c r="A492" i="1"/>
  <c r="C490" i="1"/>
  <c r="B490" i="1"/>
  <c r="A490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08" i="1"/>
  <c r="B308" i="1"/>
  <c r="A308" i="1"/>
  <c r="C311" i="1"/>
  <c r="B311" i="1"/>
  <c r="A311" i="1"/>
  <c r="C310" i="1"/>
  <c r="B310" i="1"/>
  <c r="A310" i="1"/>
  <c r="C309" i="1"/>
  <c r="B309" i="1"/>
  <c r="A309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8" i="1"/>
  <c r="B298" i="1"/>
  <c r="A298" i="1"/>
  <c r="C297" i="1"/>
  <c r="B297" i="1"/>
  <c r="A297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46" i="1"/>
  <c r="B246" i="1"/>
  <c r="A246" i="1"/>
  <c r="C245" i="1"/>
  <c r="B245" i="1"/>
  <c r="A245" i="1"/>
  <c r="C244" i="1"/>
  <c r="B244" i="1"/>
  <c r="A244" i="1"/>
  <c r="C299" i="1"/>
  <c r="B299" i="1"/>
  <c r="A299" i="1"/>
  <c r="C296" i="1"/>
  <c r="B296" i="1"/>
  <c r="A296" i="1"/>
  <c r="C295" i="1"/>
  <c r="B295" i="1"/>
  <c r="A295" i="1"/>
  <c r="C294" i="1"/>
  <c r="B294" i="1"/>
  <c r="A294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49" i="1"/>
  <c r="B149" i="1"/>
  <c r="A149" i="1"/>
  <c r="C165" i="1"/>
  <c r="B165" i="1"/>
  <c r="A165" i="1"/>
  <c r="C164" i="1"/>
  <c r="B164" i="1"/>
  <c r="A164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39" i="1"/>
  <c r="B139" i="1"/>
  <c r="A139" i="1"/>
  <c r="C138" i="1"/>
  <c r="B138" i="1"/>
  <c r="A138" i="1"/>
  <c r="C141" i="1"/>
  <c r="B141" i="1"/>
  <c r="A141" i="1"/>
  <c r="C140" i="1"/>
  <c r="B140" i="1"/>
  <c r="A140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1" i="1"/>
  <c r="B131" i="1"/>
  <c r="A131" i="1"/>
  <c r="C130" i="1"/>
  <c r="B130" i="1"/>
  <c r="A130" i="1"/>
  <c r="C127" i="1"/>
  <c r="B127" i="1"/>
  <c r="A127" i="1"/>
  <c r="C123" i="1"/>
  <c r="B123" i="1"/>
  <c r="A123" i="1"/>
  <c r="C132" i="1"/>
  <c r="B132" i="1"/>
  <c r="A132" i="1"/>
  <c r="C129" i="1"/>
  <c r="B129" i="1"/>
  <c r="A129" i="1"/>
  <c r="C128" i="1"/>
  <c r="B128" i="1"/>
  <c r="A128" i="1"/>
  <c r="C126" i="1"/>
  <c r="B126" i="1"/>
  <c r="A126" i="1"/>
  <c r="C125" i="1"/>
  <c r="B125" i="1"/>
  <c r="A125" i="1"/>
  <c r="C124" i="1"/>
  <c r="B124" i="1"/>
  <c r="A124" i="1"/>
  <c r="C122" i="1"/>
  <c r="B122" i="1"/>
  <c r="A122" i="1"/>
  <c r="C121" i="1"/>
  <c r="B121" i="1"/>
  <c r="A121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3" i="1"/>
  <c r="B3" i="1"/>
  <c r="A3" i="1"/>
  <c r="C100" i="1"/>
  <c r="B100" i="1"/>
  <c r="A100" i="1"/>
  <c r="C99" i="1"/>
  <c r="B99" i="1"/>
  <c r="A99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2" i="1"/>
  <c r="B2" i="1"/>
  <c r="A2" i="1"/>
  <c r="AP54" i="9" l="1"/>
  <c r="AS53" i="9"/>
  <c r="AR53" i="9"/>
  <c r="AQ53" i="9"/>
  <c r="AU17" i="9"/>
  <c r="AV17" i="9"/>
  <c r="W17" i="9"/>
  <c r="AM17" i="9"/>
  <c r="T17" i="9"/>
  <c r="AL17" i="9"/>
  <c r="V17" i="9"/>
  <c r="S17" i="9"/>
  <c r="Q17" i="9"/>
  <c r="O17" i="9"/>
  <c r="K18" i="9"/>
  <c r="M17" i="9"/>
  <c r="T78" i="1"/>
  <c r="T74" i="1"/>
  <c r="T68" i="1"/>
  <c r="T64" i="1"/>
  <c r="T40" i="1"/>
  <c r="T36" i="1"/>
  <c r="T31" i="1"/>
  <c r="T22" i="1"/>
  <c r="T14" i="1"/>
  <c r="P77" i="1"/>
  <c r="P73" i="1"/>
  <c r="P67" i="1"/>
  <c r="P63" i="1"/>
  <c r="P39" i="1"/>
  <c r="P34" i="1"/>
  <c r="P30" i="1"/>
  <c r="P21" i="1"/>
  <c r="P13" i="1"/>
  <c r="T77" i="1"/>
  <c r="T73" i="1"/>
  <c r="T67" i="1"/>
  <c r="T63" i="1"/>
  <c r="T39" i="1"/>
  <c r="T34" i="1"/>
  <c r="T30" i="1"/>
  <c r="T21" i="1"/>
  <c r="T13" i="1"/>
  <c r="P76" i="1"/>
  <c r="P72" i="1"/>
  <c r="P66" i="1"/>
  <c r="P43" i="1"/>
  <c r="P38" i="1"/>
  <c r="P33" i="1"/>
  <c r="P29" i="1"/>
  <c r="P20" i="1"/>
  <c r="P12" i="1"/>
  <c r="T76" i="1"/>
  <c r="T72" i="1"/>
  <c r="T66" i="1"/>
  <c r="T43" i="1"/>
  <c r="T38" i="1"/>
  <c r="T33" i="1"/>
  <c r="T29" i="1"/>
  <c r="T20" i="1"/>
  <c r="T12" i="1"/>
  <c r="P75" i="1"/>
  <c r="P70" i="1"/>
  <c r="P65" i="1"/>
  <c r="P41" i="1"/>
  <c r="P37" i="1"/>
  <c r="P32" i="1"/>
  <c r="P28" i="1"/>
  <c r="P19" i="1"/>
  <c r="T75" i="1"/>
  <c r="T70" i="1"/>
  <c r="T65" i="1"/>
  <c r="T41" i="1"/>
  <c r="T37" i="1"/>
  <c r="T32" i="1"/>
  <c r="T28" i="1"/>
  <c r="T19" i="1"/>
  <c r="P78" i="1"/>
  <c r="P74" i="1"/>
  <c r="P68" i="1"/>
  <c r="P64" i="1"/>
  <c r="P40" i="1"/>
  <c r="P36" i="1"/>
  <c r="P31" i="1"/>
  <c r="P22" i="1"/>
  <c r="P14" i="1"/>
  <c r="O82" i="1"/>
  <c r="O79" i="1"/>
  <c r="N78" i="1"/>
  <c r="M77" i="1"/>
  <c r="O75" i="1"/>
  <c r="N74" i="1"/>
  <c r="M72" i="1"/>
  <c r="O70" i="1"/>
  <c r="N69" i="1"/>
  <c r="M68" i="1"/>
  <c r="O66" i="1"/>
  <c r="N65" i="1"/>
  <c r="O56" i="1"/>
  <c r="M45" i="1"/>
  <c r="N42" i="1"/>
  <c r="M41" i="1"/>
  <c r="O39" i="1"/>
  <c r="N38" i="1"/>
  <c r="M36" i="1"/>
  <c r="O34" i="1"/>
  <c r="N33" i="1"/>
  <c r="M32" i="1"/>
  <c r="O30" i="1"/>
  <c r="M26" i="1"/>
  <c r="N24" i="1"/>
  <c r="O22" i="1"/>
  <c r="O16" i="1"/>
  <c r="O14" i="1"/>
  <c r="O81" i="1"/>
  <c r="N79" i="1"/>
  <c r="M78" i="1"/>
  <c r="O76" i="1"/>
  <c r="N75" i="1"/>
  <c r="M74" i="1"/>
  <c r="O71" i="1"/>
  <c r="N70" i="1"/>
  <c r="M69" i="1"/>
  <c r="O67" i="1"/>
  <c r="N66" i="1"/>
  <c r="M65" i="1"/>
  <c r="M46" i="1"/>
  <c r="O44" i="1"/>
  <c r="M42" i="1"/>
  <c r="O40" i="1"/>
  <c r="N39" i="1"/>
  <c r="M37" i="1"/>
  <c r="O35" i="1"/>
  <c r="N34" i="1"/>
  <c r="M33" i="1"/>
  <c r="O31" i="1"/>
  <c r="N30" i="1"/>
  <c r="N25" i="1"/>
  <c r="M24" i="1"/>
  <c r="O21" i="1"/>
  <c r="N16" i="1"/>
  <c r="O10" i="1"/>
  <c r="O84" i="1"/>
  <c r="O80" i="1"/>
  <c r="M79" i="1"/>
  <c r="O77" i="1"/>
  <c r="N76" i="1"/>
  <c r="M75" i="1"/>
  <c r="O72" i="1"/>
  <c r="N71" i="1"/>
  <c r="M70" i="1"/>
  <c r="O68" i="1"/>
  <c r="N67" i="1"/>
  <c r="M66" i="1"/>
  <c r="O58" i="1"/>
  <c r="O45" i="1"/>
  <c r="N44" i="1"/>
  <c r="O41" i="1"/>
  <c r="N40" i="1"/>
  <c r="M39" i="1"/>
  <c r="O36" i="1"/>
  <c r="N35" i="1"/>
  <c r="M34" i="1"/>
  <c r="O32" i="1"/>
  <c r="N31" i="1"/>
  <c r="M27" i="1"/>
  <c r="M25" i="1"/>
  <c r="O23" i="1"/>
  <c r="O17" i="1"/>
  <c r="O15" i="1"/>
  <c r="O83" i="1"/>
  <c r="N80" i="1"/>
  <c r="O78" i="1"/>
  <c r="N77" i="1"/>
  <c r="M76" i="1"/>
  <c r="O74" i="1"/>
  <c r="N72" i="1"/>
  <c r="M71" i="1"/>
  <c r="O69" i="1"/>
  <c r="N68" i="1"/>
  <c r="M67" i="1"/>
  <c r="O65" i="1"/>
  <c r="O57" i="1"/>
  <c r="N45" i="1"/>
  <c r="N43" i="1"/>
  <c r="N41" i="1"/>
  <c r="M40" i="1"/>
  <c r="O38" i="1"/>
  <c r="N36" i="1"/>
  <c r="M35" i="1"/>
  <c r="O33" i="1"/>
  <c r="N32" i="1"/>
  <c r="M31" i="1"/>
  <c r="N26" i="1"/>
  <c r="O24" i="1"/>
  <c r="N23" i="1"/>
  <c r="N17" i="1"/>
  <c r="N15" i="1"/>
  <c r="AK551" i="1"/>
  <c r="AK547" i="1"/>
  <c r="AK543" i="1"/>
  <c r="AK539" i="1"/>
  <c r="AK535" i="1"/>
  <c r="AK531" i="1"/>
  <c r="AK527" i="1"/>
  <c r="AK523" i="1"/>
  <c r="AK519" i="1"/>
  <c r="AK515" i="1"/>
  <c r="AK511" i="1"/>
  <c r="AK507" i="1"/>
  <c r="AK503" i="1"/>
  <c r="AK499" i="1"/>
  <c r="AK495" i="1"/>
  <c r="AK491" i="1"/>
  <c r="AK487" i="1"/>
  <c r="AK483" i="1"/>
  <c r="AK479" i="1"/>
  <c r="AK475" i="1"/>
  <c r="AK471" i="1"/>
  <c r="AK467" i="1"/>
  <c r="AK463" i="1"/>
  <c r="AK459" i="1"/>
  <c r="AK455" i="1"/>
  <c r="AK451" i="1"/>
  <c r="AK447" i="1"/>
  <c r="AK443" i="1"/>
  <c r="AK439" i="1"/>
  <c r="AK435" i="1"/>
  <c r="AK431" i="1"/>
  <c r="AK427" i="1"/>
  <c r="AK423" i="1"/>
  <c r="AK419" i="1"/>
  <c r="AK415" i="1"/>
  <c r="AK411" i="1"/>
  <c r="AK407" i="1"/>
  <c r="AK403" i="1"/>
  <c r="AK399" i="1"/>
  <c r="AK395" i="1"/>
  <c r="AK391" i="1"/>
  <c r="AK387" i="1"/>
  <c r="AK383" i="1"/>
  <c r="AK379" i="1"/>
  <c r="AK375" i="1"/>
  <c r="AK371" i="1"/>
  <c r="AK367" i="1"/>
  <c r="AK363" i="1"/>
  <c r="AK359" i="1"/>
  <c r="AK355" i="1"/>
  <c r="AK351" i="1"/>
  <c r="AK347" i="1"/>
  <c r="AK343" i="1"/>
  <c r="AK339" i="1"/>
  <c r="AK335" i="1"/>
  <c r="AK331" i="1"/>
  <c r="AK327" i="1"/>
  <c r="AK323" i="1"/>
  <c r="AK319" i="1"/>
  <c r="AK315" i="1"/>
  <c r="AK311" i="1"/>
  <c r="AK307" i="1"/>
  <c r="AK303" i="1"/>
  <c r="AK299" i="1"/>
  <c r="AK295" i="1"/>
  <c r="AK291" i="1"/>
  <c r="AK287" i="1"/>
  <c r="AK283" i="1"/>
  <c r="AK279" i="1"/>
  <c r="AK275" i="1"/>
  <c r="AK271" i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550" i="1"/>
  <c r="AK546" i="1"/>
  <c r="AK542" i="1"/>
  <c r="AK538" i="1"/>
  <c r="AK534" i="1"/>
  <c r="AK530" i="1"/>
  <c r="AK526" i="1"/>
  <c r="AK522" i="1"/>
  <c r="AK518" i="1"/>
  <c r="AK514" i="1"/>
  <c r="AK510" i="1"/>
  <c r="AK506" i="1"/>
  <c r="AK502" i="1"/>
  <c r="AK498" i="1"/>
  <c r="AK494" i="1"/>
  <c r="AK490" i="1"/>
  <c r="AK486" i="1"/>
  <c r="AK482" i="1"/>
  <c r="AK478" i="1"/>
  <c r="AK474" i="1"/>
  <c r="AK470" i="1"/>
  <c r="AK466" i="1"/>
  <c r="AK462" i="1"/>
  <c r="AK458" i="1"/>
  <c r="AK454" i="1"/>
  <c r="AK450" i="1"/>
  <c r="AK446" i="1"/>
  <c r="AK442" i="1"/>
  <c r="AK438" i="1"/>
  <c r="AK434" i="1"/>
  <c r="AK430" i="1"/>
  <c r="AK426" i="1"/>
  <c r="AK422" i="1"/>
  <c r="AK418" i="1"/>
  <c r="AK414" i="1"/>
  <c r="AK410" i="1"/>
  <c r="AK406" i="1"/>
  <c r="AK402" i="1"/>
  <c r="AK398" i="1"/>
  <c r="AK394" i="1"/>
  <c r="AK390" i="1"/>
  <c r="AK386" i="1"/>
  <c r="AK382" i="1"/>
  <c r="AK378" i="1"/>
  <c r="AK374" i="1"/>
  <c r="AK370" i="1"/>
  <c r="AK366" i="1"/>
  <c r="AK362" i="1"/>
  <c r="AK358" i="1"/>
  <c r="AK354" i="1"/>
  <c r="AK350" i="1"/>
  <c r="AK346" i="1"/>
  <c r="AK342" i="1"/>
  <c r="AK338" i="1"/>
  <c r="AK334" i="1"/>
  <c r="AK330" i="1"/>
  <c r="AK326" i="1"/>
  <c r="AK322" i="1"/>
  <c r="AK318" i="1"/>
  <c r="AK314" i="1"/>
  <c r="AK310" i="1"/>
  <c r="AK306" i="1"/>
  <c r="AK302" i="1"/>
  <c r="AK298" i="1"/>
  <c r="AK294" i="1"/>
  <c r="AK290" i="1"/>
  <c r="AK286" i="1"/>
  <c r="AK282" i="1"/>
  <c r="AK278" i="1"/>
  <c r="AK274" i="1"/>
  <c r="AK270" i="1"/>
  <c r="AK266" i="1"/>
  <c r="AK262" i="1"/>
  <c r="AK258" i="1"/>
  <c r="AK254" i="1"/>
  <c r="AK250" i="1"/>
  <c r="AK246" i="1"/>
  <c r="AK242" i="1"/>
  <c r="AK238" i="1"/>
  <c r="AK234" i="1"/>
  <c r="AK230" i="1"/>
  <c r="AK226" i="1"/>
  <c r="AK222" i="1"/>
  <c r="AK218" i="1"/>
  <c r="AK214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300" i="1"/>
  <c r="AK296" i="1"/>
  <c r="AK292" i="1"/>
  <c r="AK288" i="1"/>
  <c r="AK284" i="1"/>
  <c r="AK280" i="1"/>
  <c r="AK276" i="1"/>
  <c r="AK272" i="1"/>
  <c r="AK268" i="1"/>
  <c r="AK264" i="1"/>
  <c r="AK260" i="1"/>
  <c r="AK256" i="1"/>
  <c r="AK252" i="1"/>
  <c r="AK248" i="1"/>
  <c r="AK244" i="1"/>
  <c r="AK240" i="1"/>
  <c r="AK236" i="1"/>
  <c r="AK232" i="1"/>
  <c r="AK228" i="1"/>
  <c r="AK224" i="1"/>
  <c r="AK220" i="1"/>
  <c r="AK216" i="1"/>
  <c r="AK212" i="1"/>
  <c r="AK210" i="1"/>
  <c r="AK206" i="1"/>
  <c r="AK202" i="1"/>
  <c r="AK198" i="1"/>
  <c r="AK194" i="1"/>
  <c r="AK190" i="1"/>
  <c r="AK186" i="1"/>
  <c r="AK182" i="1"/>
  <c r="AK178" i="1"/>
  <c r="AK174" i="1"/>
  <c r="AK170" i="1"/>
  <c r="AK166" i="1"/>
  <c r="AK162" i="1"/>
  <c r="AK158" i="1"/>
  <c r="AK154" i="1"/>
  <c r="AK150" i="1"/>
  <c r="AK146" i="1"/>
  <c r="AK142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2" i="1"/>
  <c r="AK18" i="1"/>
  <c r="AK14" i="1"/>
  <c r="AK10" i="1"/>
  <c r="AK6" i="1"/>
  <c r="AK2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K208" i="1"/>
  <c r="AK204" i="1"/>
  <c r="AK200" i="1"/>
  <c r="AK196" i="1"/>
  <c r="AK192" i="1"/>
  <c r="AK188" i="1"/>
  <c r="AK184" i="1"/>
  <c r="AK180" i="1"/>
  <c r="AK176" i="1"/>
  <c r="AK172" i="1"/>
  <c r="AK168" i="1"/>
  <c r="AK164" i="1"/>
  <c r="AK160" i="1"/>
  <c r="AK156" i="1"/>
  <c r="AK152" i="1"/>
  <c r="AK148" i="1"/>
  <c r="AK144" i="1"/>
  <c r="AK140" i="1"/>
  <c r="AK136" i="1"/>
  <c r="AK132" i="1"/>
  <c r="AK128" i="1"/>
  <c r="AK124" i="1"/>
  <c r="AK120" i="1"/>
  <c r="AK116" i="1"/>
  <c r="AK112" i="1"/>
  <c r="AK108" i="1"/>
  <c r="AK104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2" i="1"/>
  <c r="AK28" i="1"/>
  <c r="AK24" i="1"/>
  <c r="AK20" i="1"/>
  <c r="AK16" i="1"/>
  <c r="AK12" i="1"/>
  <c r="AK8" i="1"/>
  <c r="AK4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3" i="1"/>
  <c r="R77" i="1"/>
  <c r="Q71" i="1"/>
  <c r="S65" i="1"/>
  <c r="Q74" i="1"/>
  <c r="Q75" i="1"/>
  <c r="S68" i="1"/>
  <c r="R78" i="1"/>
  <c r="Q72" i="1"/>
  <c r="S66" i="1"/>
  <c r="R75" i="1"/>
  <c r="Q46" i="1"/>
  <c r="S81" i="1"/>
  <c r="S21" i="1"/>
  <c r="S32" i="1"/>
  <c r="Q39" i="1"/>
  <c r="R45" i="1"/>
  <c r="S22" i="1"/>
  <c r="Q33" i="1"/>
  <c r="R39" i="1"/>
  <c r="S45" i="1"/>
  <c r="S24" i="1"/>
  <c r="Q26" i="1"/>
  <c r="S34" i="1"/>
  <c r="Q31" i="1"/>
  <c r="R43" i="1"/>
  <c r="S38" i="1"/>
  <c r="S74" i="1"/>
  <c r="S67" i="1"/>
  <c r="R71" i="1"/>
  <c r="S75" i="1"/>
  <c r="S56" i="1"/>
  <c r="S10" i="1"/>
  <c r="S41" i="1"/>
  <c r="R30" i="1"/>
  <c r="R38" i="1"/>
  <c r="S33" i="1"/>
  <c r="S83" i="1"/>
  <c r="Q76" i="1"/>
  <c r="S69" i="1"/>
  <c r="S57" i="1"/>
  <c r="R70" i="1"/>
  <c r="S72" i="1"/>
  <c r="R67" i="1"/>
  <c r="Q77" i="1"/>
  <c r="S70" i="1"/>
  <c r="R65" i="1"/>
  <c r="S71" i="1"/>
  <c r="S84" i="1"/>
  <c r="Q24" i="1"/>
  <c r="Q25" i="1"/>
  <c r="Q34" i="1"/>
  <c r="R40" i="1"/>
  <c r="R24" i="1"/>
  <c r="R25" i="1"/>
  <c r="R34" i="1"/>
  <c r="S40" i="1"/>
  <c r="R15" i="1"/>
  <c r="S30" i="1"/>
  <c r="Q36" i="1"/>
  <c r="R42" i="1"/>
  <c r="S17" i="1"/>
  <c r="Q45" i="1"/>
  <c r="R68" i="1"/>
  <c r="Q66" i="1"/>
  <c r="Q69" i="1"/>
  <c r="S80" i="1"/>
  <c r="Q27" i="1"/>
  <c r="S35" i="1"/>
  <c r="R17" i="1"/>
  <c r="S44" i="1"/>
  <c r="S23" i="1"/>
  <c r="Q40" i="1"/>
  <c r="S78" i="1"/>
  <c r="R72" i="1"/>
  <c r="Q67" i="1"/>
  <c r="S76" i="1"/>
  <c r="Q65" i="1"/>
  <c r="R76" i="1"/>
  <c r="Q70" i="1"/>
  <c r="S58" i="1"/>
  <c r="S79" i="1"/>
  <c r="R74" i="1"/>
  <c r="Q68" i="1"/>
  <c r="R79" i="1"/>
  <c r="R66" i="1"/>
  <c r="Q79" i="1"/>
  <c r="R16" i="1"/>
  <c r="R31" i="1"/>
  <c r="S36" i="1"/>
  <c r="Q44" i="1"/>
  <c r="S16" i="1"/>
  <c r="S31" i="1"/>
  <c r="Q37" i="1"/>
  <c r="R44" i="1"/>
  <c r="R23" i="1"/>
  <c r="R33" i="1"/>
  <c r="S39" i="1"/>
  <c r="S2" i="1"/>
  <c r="R26" i="1"/>
  <c r="Q35" i="1"/>
  <c r="R41" i="1"/>
  <c r="Q41" i="1"/>
  <c r="S15" i="1"/>
  <c r="R36" i="1"/>
  <c r="R32" i="1"/>
  <c r="R80" i="1"/>
  <c r="Q78" i="1"/>
  <c r="S77" i="1"/>
  <c r="S82" i="1"/>
  <c r="R69" i="1"/>
  <c r="O2" i="1"/>
  <c r="R35" i="1"/>
  <c r="S14" i="1"/>
  <c r="Q42" i="1"/>
  <c r="Q32" i="1"/>
  <c r="AP6" i="5" l="1"/>
  <c r="AL6" i="5"/>
  <c r="AO6" i="5"/>
  <c r="AK6" i="5"/>
  <c r="AN6" i="5"/>
  <c r="AJ6" i="5"/>
  <c r="AS6" i="5" a="1"/>
  <c r="AS6" i="5" s="1"/>
  <c r="AR6" i="5" a="1"/>
  <c r="AR6" i="5" s="1"/>
  <c r="AI6" i="5"/>
  <c r="AU6" i="5" s="1" a="1"/>
  <c r="AU6" i="5" s="1"/>
  <c r="AM6" i="5"/>
  <c r="AQ6" i="5" a="1"/>
  <c r="AQ6" i="5" s="1"/>
  <c r="AT6" i="5" a="1"/>
  <c r="AT6" i="5" s="1"/>
  <c r="AE14" i="5"/>
  <c r="AE13" i="5"/>
  <c r="AE12" i="5"/>
  <c r="AF48" i="5" s="1"/>
  <c r="BD2" i="5"/>
  <c r="BD3" i="5"/>
  <c r="AL2" i="5"/>
  <c r="AL3" i="5"/>
  <c r="AL5" i="5"/>
  <c r="AL4" i="5"/>
  <c r="AJ4" i="5"/>
  <c r="AI5" i="5"/>
  <c r="AU5" i="5" s="1" a="1"/>
  <c r="AU5" i="5" s="1"/>
  <c r="AJ5" i="5"/>
  <c r="AI4" i="5"/>
  <c r="AU4" i="5" s="1" a="1"/>
  <c r="AU4" i="5" s="1"/>
  <c r="AJ3" i="5"/>
  <c r="AI3" i="5"/>
  <c r="AU3" i="5" s="1" a="1"/>
  <c r="AU3" i="5" s="1"/>
  <c r="AJ2" i="5"/>
  <c r="AI2" i="5"/>
  <c r="AU2" i="5" s="1" a="1"/>
  <c r="AU2" i="5" s="1"/>
  <c r="AO4" i="5" a="1"/>
  <c r="AO4" i="5" s="1"/>
  <c r="AS5" i="5" a="1"/>
  <c r="AS5" i="5" s="1"/>
  <c r="AO5" i="5"/>
  <c r="AS4" i="5" a="1"/>
  <c r="AS4" i="5" s="1"/>
  <c r="AO3" i="5"/>
  <c r="AS3" i="5" a="1"/>
  <c r="AS3" i="5" s="1"/>
  <c r="AO2" i="5"/>
  <c r="AS2" i="5" a="1"/>
  <c r="AS2" i="5" s="1"/>
  <c r="AP55" i="9"/>
  <c r="AS54" i="9"/>
  <c r="AQ54" i="9"/>
  <c r="AR54" i="9"/>
  <c r="AU18" i="9"/>
  <c r="AV18" i="9"/>
  <c r="AM18" i="9"/>
  <c r="W18" i="9"/>
  <c r="T18" i="9"/>
  <c r="AL18" i="9"/>
  <c r="K19" i="9"/>
  <c r="M18" i="9"/>
  <c r="V18" i="9"/>
  <c r="S18" i="9"/>
  <c r="Q18" i="9"/>
  <c r="O18" i="9"/>
  <c r="AC78" i="5"/>
  <c r="AC74" i="5"/>
  <c r="AC77" i="5"/>
  <c r="AC73" i="5"/>
  <c r="AC76" i="5"/>
  <c r="AC75" i="5"/>
  <c r="AC67" i="5"/>
  <c r="AC72" i="5"/>
  <c r="AC69" i="5"/>
  <c r="AC70" i="5"/>
  <c r="AC68" i="5"/>
  <c r="AK5" i="5"/>
  <c r="AN2" i="5"/>
  <c r="AK4" i="5"/>
  <c r="AK3" i="5"/>
  <c r="AK2" i="5"/>
  <c r="BC11" i="5"/>
  <c r="BC10" i="5"/>
  <c r="BB13" i="5"/>
  <c r="AZ14" i="5"/>
  <c r="AC41" i="5"/>
  <c r="AC40" i="5"/>
  <c r="AC43" i="5"/>
  <c r="AC39" i="5"/>
  <c r="AC42" i="5"/>
  <c r="AC38" i="5"/>
  <c r="AQ5" i="5" a="1"/>
  <c r="AQ5" i="5" s="1"/>
  <c r="AQ3" i="5" a="1"/>
  <c r="AQ3" i="5" s="1"/>
  <c r="AQ2" i="5" a="1"/>
  <c r="AQ2" i="5" s="1"/>
  <c r="AQ4" i="5" a="1"/>
  <c r="AQ4" i="5" s="1"/>
  <c r="AR2" i="5" a="1"/>
  <c r="AR2" i="5" s="1"/>
  <c r="AR5" i="5" a="1"/>
  <c r="AR5" i="5" s="1"/>
  <c r="AR4" i="5" a="1"/>
  <c r="AR4" i="5" s="1"/>
  <c r="AR3" i="5" a="1"/>
  <c r="AR3" i="5" s="1"/>
  <c r="AC66" i="5"/>
  <c r="AC65" i="5"/>
  <c r="AC64" i="5"/>
  <c r="AC63" i="5"/>
  <c r="BB12" i="5"/>
  <c r="BA11" i="5"/>
  <c r="AZ10" i="5"/>
  <c r="BB7" i="5"/>
  <c r="BB6" i="5"/>
  <c r="BB5" i="5"/>
  <c r="BB4" i="5"/>
  <c r="BB3" i="5"/>
  <c r="BB10" i="5"/>
  <c r="BB9" i="5"/>
  <c r="AZ5" i="5"/>
  <c r="BC2" i="5"/>
  <c r="BB11" i="5"/>
  <c r="BA8" i="5"/>
  <c r="BC5" i="5"/>
  <c r="BC4" i="5"/>
  <c r="BA12" i="5"/>
  <c r="AZ11" i="5"/>
  <c r="BC9" i="5"/>
  <c r="BA7" i="5"/>
  <c r="BA6" i="5"/>
  <c r="BA5" i="5"/>
  <c r="BA4" i="5"/>
  <c r="BA3" i="5"/>
  <c r="AZ12" i="5"/>
  <c r="AZ7" i="5"/>
  <c r="AZ6" i="5"/>
  <c r="AZ4" i="5"/>
  <c r="BA10" i="5"/>
  <c r="BC6" i="5"/>
  <c r="BC3" i="5"/>
  <c r="BB2" i="5"/>
  <c r="AP5" i="5"/>
  <c r="AN5" i="5"/>
  <c r="AN4" i="5"/>
  <c r="AP3" i="5"/>
  <c r="AM3" i="5"/>
  <c r="AN3" i="5"/>
  <c r="AP2" i="5"/>
  <c r="AM2" i="5"/>
  <c r="AM4" i="5"/>
  <c r="AM5" i="5"/>
  <c r="AP4" i="5"/>
  <c r="AC37" i="5"/>
  <c r="AC28" i="5"/>
  <c r="AC20" i="5"/>
  <c r="AC21" i="5"/>
  <c r="AC22" i="5"/>
  <c r="AC32" i="5"/>
  <c r="AC36" i="5"/>
  <c r="AC13" i="5"/>
  <c r="AC31" i="5"/>
  <c r="AC29" i="5"/>
  <c r="AC30" i="5"/>
  <c r="AC34" i="5"/>
  <c r="AC33" i="5"/>
  <c r="AC14" i="5"/>
  <c r="AC19" i="5"/>
  <c r="W18" i="5"/>
  <c r="W16" i="5"/>
  <c r="AC12" i="5"/>
  <c r="AA16" i="5"/>
  <c r="AA2" i="5"/>
  <c r="AA15" i="5"/>
  <c r="AA10" i="5"/>
  <c r="AA14" i="5"/>
  <c r="AA80" i="5"/>
  <c r="AA81" i="5"/>
  <c r="AA79" i="5"/>
  <c r="AA78" i="5"/>
  <c r="AA77" i="5"/>
  <c r="AA76" i="5"/>
  <c r="AA74" i="5"/>
  <c r="AA69" i="5"/>
  <c r="AA72" i="5"/>
  <c r="AA71" i="5"/>
  <c r="AA75" i="5"/>
  <c r="AA70" i="5"/>
  <c r="AA67" i="5"/>
  <c r="AA68" i="5"/>
  <c r="AA66" i="5"/>
  <c r="AA65" i="5"/>
  <c r="AA58" i="5"/>
  <c r="AA57" i="5"/>
  <c r="AA56" i="5"/>
  <c r="AA42" i="5"/>
  <c r="AA41" i="5"/>
  <c r="AA45" i="5"/>
  <c r="AA43" i="5"/>
  <c r="AA44" i="5"/>
  <c r="W69" i="5"/>
  <c r="W74" i="5"/>
  <c r="W77" i="5"/>
  <c r="W66" i="5"/>
  <c r="W67" i="5"/>
  <c r="W78" i="5"/>
  <c r="W65" i="5"/>
  <c r="W71" i="5"/>
  <c r="W76" i="5"/>
  <c r="W79" i="5"/>
  <c r="AA40" i="5"/>
  <c r="AA36" i="5"/>
  <c r="AA33" i="5"/>
  <c r="AA35" i="5"/>
  <c r="AA38" i="5"/>
  <c r="AA34" i="5"/>
  <c r="AA39" i="5"/>
  <c r="AA32" i="5"/>
  <c r="AA31" i="5"/>
  <c r="AA24" i="5"/>
  <c r="AA30" i="5"/>
  <c r="Y80" i="5"/>
  <c r="Y79" i="5"/>
  <c r="Y77" i="5"/>
  <c r="Y75" i="5"/>
  <c r="Y72" i="5"/>
  <c r="Y70" i="5"/>
  <c r="Y68" i="5"/>
  <c r="W93" i="5"/>
  <c r="Y78" i="5"/>
  <c r="Y76" i="5"/>
  <c r="Y74" i="5"/>
  <c r="Y71" i="5"/>
  <c r="Y69" i="5"/>
  <c r="Y67" i="5"/>
  <c r="Y65" i="5"/>
  <c r="Y45" i="5"/>
  <c r="Y43" i="5"/>
  <c r="W41" i="5"/>
  <c r="W39" i="5"/>
  <c r="W70" i="5"/>
  <c r="W45" i="5"/>
  <c r="W42" i="5"/>
  <c r="Y39" i="5"/>
  <c r="W36" i="5"/>
  <c r="W34" i="5"/>
  <c r="W32" i="5"/>
  <c r="W27" i="5"/>
  <c r="W25" i="5"/>
  <c r="AA22" i="5"/>
  <c r="Y16" i="5"/>
  <c r="Y41" i="5"/>
  <c r="Y33" i="5"/>
  <c r="AA21" i="5"/>
  <c r="W75" i="5"/>
  <c r="Y52" i="5"/>
  <c r="Y40" i="5"/>
  <c r="W37" i="5"/>
  <c r="W33" i="5"/>
  <c r="W31" i="5"/>
  <c r="W24" i="5"/>
  <c r="Y17" i="5"/>
  <c r="Y15" i="5"/>
  <c r="W35" i="5"/>
  <c r="W26" i="5"/>
  <c r="Y66" i="5"/>
  <c r="W46" i="5"/>
  <c r="Y42" i="5"/>
  <c r="W40" i="5"/>
  <c r="Y36" i="5"/>
  <c r="Y34" i="5"/>
  <c r="Y32" i="5"/>
  <c r="Y30" i="5"/>
  <c r="Y25" i="5"/>
  <c r="Y23" i="5"/>
  <c r="Y44" i="5"/>
  <c r="Y38" i="5"/>
  <c r="Y35" i="5"/>
  <c r="Y31" i="5"/>
  <c r="Y26" i="5"/>
  <c r="Y24" i="5"/>
  <c r="AF47" i="5" l="1"/>
  <c r="AF46" i="5"/>
  <c r="AF45" i="5"/>
  <c r="AF44" i="5"/>
  <c r="AF42" i="5"/>
  <c r="AF43" i="5"/>
  <c r="AF40" i="5"/>
  <c r="AF41" i="5"/>
  <c r="AF36" i="5"/>
  <c r="AF37" i="5"/>
  <c r="AF38" i="5"/>
  <c r="AF34" i="5"/>
  <c r="AF35" i="5"/>
  <c r="AF33" i="5"/>
  <c r="AF30" i="5"/>
  <c r="AF32" i="5"/>
  <c r="AF24" i="5"/>
  <c r="AF25" i="5"/>
  <c r="AF22" i="5"/>
  <c r="AF23" i="5"/>
  <c r="AB23" i="5"/>
  <c r="AT3" i="5" a="1"/>
  <c r="AT3" i="5" s="1"/>
  <c r="AF14" i="5"/>
  <c r="AF12" i="5"/>
  <c r="AF13" i="5"/>
  <c r="AT2" i="5" a="1"/>
  <c r="AT2" i="5" s="1"/>
  <c r="AT5" i="5" a="1"/>
  <c r="AT5" i="5" s="1"/>
  <c r="AT4" i="5" a="1"/>
  <c r="AT4" i="5" s="1"/>
  <c r="AP56" i="9"/>
  <c r="AR55" i="9"/>
  <c r="AQ55" i="9"/>
  <c r="AS55" i="9"/>
  <c r="AU19" i="9"/>
  <c r="AT18" i="9"/>
  <c r="AV19" i="9"/>
  <c r="AM19" i="9"/>
  <c r="W19" i="9"/>
  <c r="T19" i="9"/>
  <c r="AK18" i="9"/>
  <c r="AL19" i="9"/>
  <c r="K20" i="9"/>
  <c r="N19" i="9"/>
  <c r="L19" i="9"/>
  <c r="V19" i="9"/>
  <c r="Q19" i="9"/>
  <c r="S19" i="9"/>
  <c r="U19" i="9"/>
  <c r="M19" i="9"/>
  <c r="O19" i="9"/>
  <c r="R19" i="9"/>
  <c r="P19" i="9"/>
  <c r="AD74" i="5"/>
  <c r="AD75" i="5"/>
  <c r="AD76" i="5"/>
  <c r="AD77" i="5"/>
  <c r="AD73" i="5"/>
  <c r="AD78" i="5"/>
  <c r="AD72" i="5"/>
  <c r="AD70" i="5"/>
  <c r="AD67" i="5"/>
  <c r="AD69" i="5"/>
  <c r="AD68" i="5"/>
  <c r="AD66" i="5"/>
  <c r="AD65" i="5"/>
  <c r="AD64" i="5"/>
  <c r="AD63" i="5"/>
  <c r="AD38" i="5"/>
  <c r="AD41" i="5"/>
  <c r="AD40" i="5"/>
  <c r="AD43" i="5"/>
  <c r="AD42" i="5"/>
  <c r="AD39" i="5"/>
  <c r="AD13" i="5"/>
  <c r="AD34" i="5"/>
  <c r="AD36" i="5"/>
  <c r="AD29" i="5"/>
  <c r="AD19" i="5"/>
  <c r="AD22" i="5"/>
  <c r="AD35" i="5"/>
  <c r="AD31" i="5"/>
  <c r="AD14" i="5"/>
  <c r="AD12" i="5"/>
  <c r="AD32" i="5"/>
  <c r="AD30" i="5"/>
  <c r="AD28" i="5"/>
  <c r="AD21" i="5"/>
  <c r="AD33" i="5"/>
  <c r="AD20" i="5"/>
  <c r="X18" i="5"/>
  <c r="X16" i="5"/>
  <c r="AD37" i="5"/>
  <c r="AB81" i="5"/>
  <c r="AB80" i="5"/>
  <c r="AB78" i="5"/>
  <c r="AB79" i="5"/>
  <c r="AB77" i="5"/>
  <c r="AB76" i="5"/>
  <c r="AB74" i="5"/>
  <c r="AB72" i="5"/>
  <c r="AB75" i="5"/>
  <c r="AB71" i="5"/>
  <c r="AB70" i="5"/>
  <c r="AB69" i="5"/>
  <c r="AB68" i="5"/>
  <c r="AB67" i="5"/>
  <c r="AB66" i="5"/>
  <c r="AB65" i="5"/>
  <c r="AB57" i="5"/>
  <c r="AB56" i="5"/>
  <c r="AB58" i="5"/>
  <c r="AB45" i="5"/>
  <c r="AB43" i="5"/>
  <c r="AB44" i="5"/>
  <c r="AB42" i="5"/>
  <c r="AB41" i="5"/>
  <c r="W68" i="5"/>
  <c r="X71" i="5" s="1"/>
  <c r="W72" i="5"/>
  <c r="AB40" i="5"/>
  <c r="AB34" i="5"/>
  <c r="AB35" i="5"/>
  <c r="AB36" i="5"/>
  <c r="AB39" i="5"/>
  <c r="AB38" i="5"/>
  <c r="AB33" i="5"/>
  <c r="AB32" i="5"/>
  <c r="AB31" i="5"/>
  <c r="AB30" i="5"/>
  <c r="AB24" i="5"/>
  <c r="AB10" i="5"/>
  <c r="AB14" i="5"/>
  <c r="AB16" i="5"/>
  <c r="AB15" i="5"/>
  <c r="X67" i="5"/>
  <c r="X39" i="5"/>
  <c r="X35" i="5"/>
  <c r="X31" i="5"/>
  <c r="X27" i="5"/>
  <c r="X44" i="5"/>
  <c r="X40" i="5"/>
  <c r="X36" i="5"/>
  <c r="X32" i="5"/>
  <c r="X24" i="5"/>
  <c r="X66" i="5"/>
  <c r="X46" i="5"/>
  <c r="X42" i="5"/>
  <c r="X34" i="5"/>
  <c r="X26" i="5"/>
  <c r="X37" i="5"/>
  <c r="X41" i="5"/>
  <c r="X45" i="5"/>
  <c r="X65" i="5"/>
  <c r="X33" i="5"/>
  <c r="X25" i="5"/>
  <c r="Z80" i="5"/>
  <c r="Z76" i="5"/>
  <c r="Z72" i="5"/>
  <c r="Z68" i="5"/>
  <c r="Z52" i="5"/>
  <c r="Z44" i="5"/>
  <c r="Z40" i="5"/>
  <c r="Z36" i="5"/>
  <c r="Z32" i="5"/>
  <c r="Z24" i="5"/>
  <c r="Z16" i="5"/>
  <c r="Z77" i="5"/>
  <c r="Z69" i="5"/>
  <c r="Z65" i="5"/>
  <c r="Z45" i="5"/>
  <c r="Z41" i="5"/>
  <c r="Z33" i="5"/>
  <c r="Z25" i="5"/>
  <c r="Z79" i="5"/>
  <c r="Z75" i="5"/>
  <c r="Z71" i="5"/>
  <c r="Z67" i="5"/>
  <c r="Z43" i="5"/>
  <c r="Z39" i="5"/>
  <c r="Z35" i="5"/>
  <c r="Z31" i="5"/>
  <c r="Z23" i="5"/>
  <c r="Z74" i="5"/>
  <c r="Z42" i="5"/>
  <c r="Z26" i="5"/>
  <c r="Z15" i="5"/>
  <c r="Z66" i="5"/>
  <c r="Z34" i="5"/>
  <c r="Z70" i="5"/>
  <c r="Z38" i="5"/>
  <c r="Z17" i="5"/>
  <c r="Z78" i="5"/>
  <c r="Z30" i="5"/>
  <c r="AB22" i="5"/>
  <c r="AB21" i="5"/>
  <c r="AB2" i="5"/>
  <c r="AP57" i="9" l="1"/>
  <c r="AS56" i="9"/>
  <c r="AR56" i="9"/>
  <c r="AQ56" i="9"/>
  <c r="AV20" i="9"/>
  <c r="AU20" i="9"/>
  <c r="T20" i="9"/>
  <c r="AM20" i="9"/>
  <c r="W20" i="9"/>
  <c r="AL20" i="9"/>
  <c r="Q20" i="9"/>
  <c r="O20" i="9"/>
  <c r="K21" i="9"/>
  <c r="M20" i="9"/>
  <c r="V20" i="9"/>
  <c r="S20" i="9"/>
  <c r="X79" i="5"/>
  <c r="X69" i="5"/>
  <c r="X74" i="5"/>
  <c r="X93" i="5"/>
  <c r="X68" i="5"/>
  <c r="X75" i="5"/>
  <c r="X70" i="5"/>
  <c r="X72" i="5"/>
  <c r="X77" i="5"/>
  <c r="X78" i="5"/>
  <c r="X76" i="5"/>
  <c r="AP58" i="9" l="1"/>
  <c r="AR57" i="9"/>
  <c r="AS57" i="9"/>
  <c r="AQ57" i="9"/>
  <c r="AV21" i="9"/>
  <c r="AT20" i="9"/>
  <c r="AU21" i="9"/>
  <c r="AM21" i="9"/>
  <c r="W21" i="9"/>
  <c r="T21" i="9"/>
  <c r="AK20" i="9"/>
  <c r="AL21" i="9"/>
  <c r="V21" i="9"/>
  <c r="Q21" i="9"/>
  <c r="S21" i="9"/>
  <c r="U21" i="9"/>
  <c r="M21" i="9"/>
  <c r="O21" i="9"/>
  <c r="R21" i="9"/>
  <c r="P21" i="9"/>
  <c r="K22" i="9"/>
  <c r="N21" i="9"/>
  <c r="L21" i="9"/>
  <c r="AP59" i="9" l="1"/>
  <c r="AS58" i="9"/>
  <c r="AQ58" i="9"/>
  <c r="AR58" i="9"/>
  <c r="AV22" i="9"/>
  <c r="AU22" i="9"/>
  <c r="AM22" i="9"/>
  <c r="T22" i="9"/>
  <c r="W22" i="9"/>
  <c r="AL22" i="9"/>
  <c r="K23" i="9"/>
  <c r="M22" i="9"/>
  <c r="V22" i="9"/>
  <c r="S22" i="9"/>
  <c r="Q22" i="9"/>
  <c r="O22" i="9"/>
  <c r="AP60" i="9" l="1"/>
  <c r="AQ59" i="9"/>
  <c r="AR59" i="9"/>
  <c r="AS59" i="9"/>
  <c r="AU23" i="9"/>
  <c r="AV23" i="9"/>
  <c r="AM23" i="9"/>
  <c r="T23" i="9"/>
  <c r="W23" i="9"/>
  <c r="AL23" i="9"/>
  <c r="V23" i="9"/>
  <c r="S23" i="9"/>
  <c r="Q23" i="9"/>
  <c r="O23" i="9"/>
  <c r="K24" i="9"/>
  <c r="M23" i="9"/>
  <c r="AP61" i="9" l="1"/>
  <c r="AS60" i="9"/>
  <c r="AR60" i="9"/>
  <c r="AQ60" i="9"/>
  <c r="AT23" i="9"/>
  <c r="AK23" i="9"/>
  <c r="K25" i="9"/>
  <c r="L24" i="9"/>
  <c r="U24" i="9"/>
  <c r="R24" i="9"/>
  <c r="P24" i="9"/>
  <c r="N24" i="9"/>
  <c r="AP62" i="9" l="1"/>
  <c r="AS61" i="9"/>
  <c r="AR61" i="9"/>
  <c r="AQ61" i="9"/>
  <c r="AV25" i="9"/>
  <c r="AU25" i="9"/>
  <c r="W25" i="9"/>
  <c r="AM25" i="9"/>
  <c r="T25" i="9"/>
  <c r="AL25" i="9"/>
  <c r="Q25" i="9"/>
  <c r="O25" i="9"/>
  <c r="K26" i="9"/>
  <c r="M25" i="9"/>
  <c r="V25" i="9"/>
  <c r="S25" i="9"/>
  <c r="AP63" i="9" l="1"/>
  <c r="AS62" i="9"/>
  <c r="AQ62" i="9"/>
  <c r="AR62" i="9"/>
  <c r="AU26" i="9"/>
  <c r="AV26" i="9"/>
  <c r="AT25" i="9"/>
  <c r="W26" i="9"/>
  <c r="AM26" i="9"/>
  <c r="T26" i="9"/>
  <c r="AK25" i="9"/>
  <c r="AL26" i="9"/>
  <c r="K27" i="9"/>
  <c r="N26" i="9"/>
  <c r="L26" i="9"/>
  <c r="V26" i="9"/>
  <c r="Q26" i="9"/>
  <c r="S26" i="9"/>
  <c r="U26" i="9"/>
  <c r="M26" i="9"/>
  <c r="O26" i="9"/>
  <c r="R26" i="9"/>
  <c r="P26" i="9"/>
  <c r="AP64" i="9" l="1"/>
  <c r="AR63" i="9"/>
  <c r="AQ63" i="9"/>
  <c r="AS63" i="9"/>
  <c r="AU27" i="9"/>
  <c r="AV27" i="9"/>
  <c r="W27" i="9"/>
  <c r="T27" i="9"/>
  <c r="AM27" i="9"/>
  <c r="AL27" i="9"/>
  <c r="K28" i="9"/>
  <c r="M27" i="9"/>
  <c r="V27" i="9"/>
  <c r="S27" i="9"/>
  <c r="Q27" i="9"/>
  <c r="O27" i="9"/>
  <c r="AP65" i="9" l="1"/>
  <c r="AR64" i="9"/>
  <c r="AQ64" i="9"/>
  <c r="AS64" i="9"/>
  <c r="AV28" i="9"/>
  <c r="AU28" i="9"/>
  <c r="AT27" i="9"/>
  <c r="W28" i="9"/>
  <c r="T28" i="9"/>
  <c r="AM28" i="9"/>
  <c r="AL28" i="9"/>
  <c r="AK27" i="9"/>
  <c r="V28" i="9"/>
  <c r="Q28" i="9"/>
  <c r="S28" i="9"/>
  <c r="U28" i="9"/>
  <c r="M28" i="9"/>
  <c r="O28" i="9"/>
  <c r="R28" i="9"/>
  <c r="K29" i="9"/>
  <c r="N28" i="9"/>
  <c r="L28" i="9"/>
  <c r="P28" i="9"/>
  <c r="AP66" i="9" l="1"/>
  <c r="AS65" i="9"/>
  <c r="AR65" i="9"/>
  <c r="AQ65" i="9"/>
  <c r="AT28" i="9"/>
  <c r="AV29" i="9"/>
  <c r="AU29" i="9"/>
  <c r="W29" i="9"/>
  <c r="T29" i="9"/>
  <c r="AM29" i="9"/>
  <c r="AK28" i="9"/>
  <c r="AL29" i="9"/>
  <c r="V29" i="9"/>
  <c r="M29" i="9"/>
  <c r="O29" i="9"/>
  <c r="R29" i="9"/>
  <c r="P29" i="9"/>
  <c r="K30" i="9"/>
  <c r="N29" i="9"/>
  <c r="L29" i="9"/>
  <c r="U29" i="9"/>
  <c r="Q29" i="9"/>
  <c r="S29" i="9"/>
  <c r="AP67" i="9" l="1"/>
  <c r="AQ66" i="9"/>
  <c r="AS66" i="9"/>
  <c r="AR66" i="9"/>
  <c r="AU30" i="9"/>
  <c r="AL30" i="9"/>
  <c r="O30" i="9"/>
  <c r="Q30" i="9"/>
  <c r="K31" i="9"/>
  <c r="M30" i="9"/>
  <c r="V30" i="9"/>
  <c r="S30" i="9"/>
  <c r="AP68" i="9" l="1"/>
  <c r="AR67" i="9"/>
  <c r="AQ67" i="9"/>
  <c r="AS67" i="9"/>
  <c r="AU31" i="9"/>
  <c r="AV31" i="9"/>
  <c r="T31" i="9"/>
  <c r="AM31" i="9"/>
  <c r="W31" i="9"/>
  <c r="AL31" i="9"/>
  <c r="Q31" i="9"/>
  <c r="O31" i="9"/>
  <c r="K32" i="9"/>
  <c r="M31" i="9"/>
  <c r="V31" i="9"/>
  <c r="S31" i="9"/>
  <c r="AP69" i="9" l="1"/>
  <c r="AQ68" i="9"/>
  <c r="AS68" i="9"/>
  <c r="AR68" i="9"/>
  <c r="AU32" i="9"/>
  <c r="AT31" i="9"/>
  <c r="AV32" i="9"/>
  <c r="W32" i="9"/>
  <c r="AM32" i="9"/>
  <c r="T32" i="9"/>
  <c r="AK31" i="9"/>
  <c r="AL32" i="9"/>
  <c r="K33" i="9"/>
  <c r="N32" i="9"/>
  <c r="L32" i="9"/>
  <c r="U32" i="9"/>
  <c r="Q32" i="9"/>
  <c r="S32" i="9"/>
  <c r="V32" i="9"/>
  <c r="M32" i="9"/>
  <c r="O32" i="9"/>
  <c r="R32" i="9"/>
  <c r="P32" i="9"/>
  <c r="AP70" i="9" l="1"/>
  <c r="AS69" i="9"/>
  <c r="AR69" i="9"/>
  <c r="AQ69" i="9"/>
  <c r="AT32" i="9"/>
  <c r="AK32" i="9"/>
  <c r="K34" i="9"/>
  <c r="L33" i="9"/>
  <c r="U33" i="9"/>
  <c r="R33" i="9"/>
  <c r="P33" i="9"/>
  <c r="N33" i="9"/>
  <c r="AP71" i="9" l="1"/>
  <c r="AS70" i="9"/>
  <c r="AQ70" i="9"/>
  <c r="AR70" i="9"/>
  <c r="K35" i="9"/>
  <c r="K36" i="9" s="1"/>
  <c r="K37" i="9" s="1"/>
  <c r="K38" i="9" s="1"/>
  <c r="K39" i="9" s="1"/>
  <c r="AV34" i="9"/>
  <c r="T34" i="9"/>
  <c r="AM34" i="9"/>
  <c r="W34" i="9"/>
  <c r="AP72" i="9" l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R71" i="9"/>
  <c r="AQ71" i="9"/>
  <c r="AS71" i="9"/>
  <c r="AU39" i="9"/>
  <c r="AL39" i="9"/>
  <c r="Q39" i="9"/>
  <c r="O39" i="9"/>
  <c r="K40" i="9"/>
  <c r="K41" i="9" s="1"/>
  <c r="K42" i="9" s="1"/>
  <c r="K43" i="9" s="1"/>
  <c r="M39" i="9"/>
  <c r="V39" i="9"/>
  <c r="S39" i="9"/>
  <c r="K44" i="9" l="1"/>
  <c r="AV43" i="9"/>
  <c r="AM43" i="9"/>
  <c r="W43" i="9"/>
  <c r="T43" i="9"/>
  <c r="K45" i="9" l="1"/>
  <c r="AV44" i="9"/>
  <c r="T44" i="9"/>
  <c r="AM44" i="9"/>
  <c r="W44" i="9"/>
  <c r="K46" i="9" l="1"/>
  <c r="K47" i="9" s="1"/>
  <c r="AV45" i="9"/>
  <c r="W45" i="9"/>
  <c r="T45" i="9"/>
  <c r="AM45" i="9"/>
  <c r="K48" i="9" l="1"/>
  <c r="K49" i="9" s="1"/>
  <c r="K50" i="9" s="1"/>
  <c r="K51" i="9" s="1"/>
  <c r="K52" i="9" s="1"/>
  <c r="AV47" i="9"/>
  <c r="AM47" i="9"/>
  <c r="T47" i="9"/>
  <c r="W47" i="9"/>
  <c r="AT52" i="9" l="1"/>
  <c r="AU52" i="9"/>
  <c r="AV52" i="9"/>
  <c r="AM52" i="9"/>
  <c r="W52" i="9"/>
  <c r="T52" i="9"/>
  <c r="AK52" i="9"/>
  <c r="AL52" i="9"/>
  <c r="U52" i="9"/>
  <c r="Q52" i="9"/>
  <c r="S52" i="9"/>
  <c r="V52" i="9"/>
  <c r="M52" i="9"/>
  <c r="O52" i="9"/>
  <c r="R52" i="9"/>
  <c r="P52" i="9"/>
  <c r="K53" i="9"/>
  <c r="N52" i="9"/>
  <c r="L52" i="9"/>
  <c r="AU53" i="9" l="1"/>
  <c r="AV53" i="9"/>
  <c r="AT53" i="9"/>
  <c r="W53" i="9"/>
  <c r="AM53" i="9"/>
  <c r="T53" i="9"/>
  <c r="AK53" i="9"/>
  <c r="AL53" i="9"/>
  <c r="R53" i="9"/>
  <c r="P53" i="9"/>
  <c r="V53" i="9"/>
  <c r="S53" i="9"/>
  <c r="M53" i="9"/>
  <c r="O53" i="9"/>
  <c r="K54" i="9"/>
  <c r="N53" i="9"/>
  <c r="L53" i="9"/>
  <c r="Q53" i="9"/>
  <c r="U53" i="9"/>
  <c r="AV54" i="9" l="1"/>
  <c r="AT54" i="9"/>
  <c r="AU54" i="9"/>
  <c r="T54" i="9"/>
  <c r="AM54" i="9"/>
  <c r="W54" i="9"/>
  <c r="AL54" i="9"/>
  <c r="AK54" i="9"/>
  <c r="K55" i="9"/>
  <c r="N54" i="9"/>
  <c r="L54" i="9"/>
  <c r="U54" i="9"/>
  <c r="Q54" i="9"/>
  <c r="S54" i="9"/>
  <c r="V54" i="9"/>
  <c r="M54" i="9"/>
  <c r="O54" i="9"/>
  <c r="R54" i="9"/>
  <c r="P54" i="9"/>
  <c r="AU55" i="9" l="1"/>
  <c r="AV55" i="9"/>
  <c r="AM55" i="9"/>
  <c r="W55" i="9"/>
  <c r="T55" i="9"/>
  <c r="AL55" i="9"/>
  <c r="V55" i="9"/>
  <c r="S55" i="9"/>
  <c r="K56" i="9"/>
  <c r="Q55" i="9"/>
  <c r="O55" i="9"/>
  <c r="M55" i="9"/>
  <c r="AU56" i="9" l="1"/>
  <c r="AT56" i="9"/>
  <c r="AV56" i="9"/>
  <c r="AM56" i="9"/>
  <c r="W56" i="9"/>
  <c r="T56" i="9"/>
  <c r="AL56" i="9"/>
  <c r="AK56" i="9"/>
  <c r="R56" i="9"/>
  <c r="P56" i="9"/>
  <c r="L56" i="9"/>
  <c r="K57" i="9"/>
  <c r="N56" i="9"/>
  <c r="V56" i="9"/>
  <c r="Q56" i="9"/>
  <c r="U56" i="9"/>
  <c r="M56" i="9"/>
  <c r="O56" i="9"/>
  <c r="S56" i="9"/>
  <c r="AV57" i="9" l="1"/>
  <c r="AU57" i="9"/>
  <c r="AT57" i="9"/>
  <c r="W57" i="9"/>
  <c r="T57" i="9"/>
  <c r="AM57" i="9"/>
  <c r="AK57" i="9"/>
  <c r="AL57" i="9"/>
  <c r="R57" i="9"/>
  <c r="P57" i="9"/>
  <c r="K58" i="9"/>
  <c r="N57" i="9"/>
  <c r="V57" i="9"/>
  <c r="Q57" i="9"/>
  <c r="L57" i="9"/>
  <c r="S57" i="9"/>
  <c r="U57" i="9"/>
  <c r="M57" i="9"/>
  <c r="O57" i="9"/>
  <c r="AV58" i="9" l="1"/>
  <c r="AT58" i="9"/>
  <c r="AU58" i="9"/>
  <c r="T58" i="9"/>
  <c r="W58" i="9"/>
  <c r="AM58" i="9"/>
  <c r="AK58" i="9"/>
  <c r="AL58" i="9"/>
  <c r="R58" i="9"/>
  <c r="N58" i="9"/>
  <c r="V58" i="9"/>
  <c r="Q58" i="9"/>
  <c r="S58" i="9"/>
  <c r="U58" i="9"/>
  <c r="M58" i="9"/>
  <c r="O58" i="9"/>
  <c r="P58" i="9"/>
  <c r="K59" i="9"/>
  <c r="L58" i="9"/>
  <c r="A122" i="8"/>
  <c r="A123" i="8" s="1"/>
  <c r="A124" i="8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U59" i="9" l="1"/>
  <c r="AV59" i="9"/>
  <c r="AM59" i="9"/>
  <c r="W59" i="9"/>
  <c r="T59" i="9"/>
  <c r="AL59" i="9"/>
  <c r="V59" i="9"/>
  <c r="S59" i="9"/>
  <c r="K60" i="9"/>
  <c r="K61" i="9" s="1"/>
  <c r="M59" i="9"/>
  <c r="Q59" i="9"/>
  <c r="O59" i="9"/>
  <c r="AV61" i="9" l="1"/>
  <c r="AU61" i="9"/>
  <c r="W61" i="9"/>
  <c r="T61" i="9"/>
  <c r="AM61" i="9"/>
  <c r="AL61" i="9"/>
  <c r="O61" i="9"/>
  <c r="K62" i="9"/>
  <c r="M61" i="9"/>
  <c r="V61" i="9"/>
  <c r="S61" i="9"/>
  <c r="Q61" i="9"/>
  <c r="AT62" i="9" l="1"/>
  <c r="AU62" i="9"/>
  <c r="AV62" i="9"/>
  <c r="AM62" i="9"/>
  <c r="W62" i="9"/>
  <c r="T62" i="9"/>
  <c r="AK62" i="9"/>
  <c r="AL62" i="9"/>
  <c r="V62" i="9"/>
  <c r="Q62" i="9"/>
  <c r="S62" i="9"/>
  <c r="P62" i="9"/>
  <c r="R62" i="9"/>
  <c r="K63" i="9"/>
  <c r="N62" i="9"/>
  <c r="L62" i="9"/>
  <c r="U62" i="9"/>
  <c r="M62" i="9"/>
  <c r="O62" i="9"/>
  <c r="AU63" i="9" l="1"/>
  <c r="AT63" i="9"/>
  <c r="AV63" i="9"/>
  <c r="T63" i="9"/>
  <c r="W63" i="9"/>
  <c r="AM63" i="9"/>
  <c r="AK63" i="9"/>
  <c r="AL63" i="9"/>
  <c r="K64" i="9"/>
  <c r="N63" i="9"/>
  <c r="L63" i="9"/>
  <c r="V63" i="9"/>
  <c r="Q63" i="9"/>
  <c r="S63" i="9"/>
  <c r="U63" i="9"/>
  <c r="M63" i="9"/>
  <c r="O63" i="9"/>
  <c r="R63" i="9"/>
  <c r="P63" i="9"/>
  <c r="AV64" i="9" l="1"/>
  <c r="AT64" i="9"/>
  <c r="T64" i="9"/>
  <c r="AM64" i="9"/>
  <c r="W64" i="9"/>
  <c r="AK64" i="9"/>
  <c r="U64" i="9"/>
  <c r="R64" i="9"/>
  <c r="P64" i="9"/>
  <c r="N64" i="9"/>
  <c r="K65" i="9"/>
  <c r="L64" i="9"/>
  <c r="AT65" i="9" l="1"/>
  <c r="AU65" i="9"/>
  <c r="AV65" i="9"/>
  <c r="W65" i="9"/>
  <c r="T65" i="9"/>
  <c r="AM65" i="9"/>
  <c r="AL65" i="9"/>
  <c r="AK65" i="9"/>
  <c r="V65" i="9"/>
  <c r="Q65" i="9"/>
  <c r="S65" i="9"/>
  <c r="U65" i="9"/>
  <c r="M65" i="9"/>
  <c r="O65" i="9"/>
  <c r="R65" i="9"/>
  <c r="P65" i="9"/>
  <c r="K66" i="9"/>
  <c r="N65" i="9"/>
  <c r="L65" i="9"/>
  <c r="AV66" i="9" l="1"/>
  <c r="AU66" i="9"/>
  <c r="W66" i="9"/>
  <c r="AM66" i="9"/>
  <c r="T66" i="9"/>
  <c r="V66" i="9"/>
  <c r="AL66" i="9"/>
  <c r="O66" i="9"/>
  <c r="K67" i="9"/>
  <c r="M66" i="9"/>
  <c r="S66" i="9"/>
  <c r="Q66" i="9"/>
  <c r="K68" i="9" l="1"/>
  <c r="AU67" i="9"/>
  <c r="AV67" i="9"/>
  <c r="AM67" i="9"/>
  <c r="W67" i="9"/>
  <c r="T67" i="9"/>
  <c r="V67" i="9"/>
  <c r="S67" i="9"/>
  <c r="AL67" i="9"/>
  <c r="K69" i="9" l="1"/>
  <c r="AV68" i="9"/>
  <c r="T68" i="9"/>
  <c r="AM68" i="9"/>
  <c r="W68" i="9"/>
  <c r="K70" i="9" l="1"/>
  <c r="AV69" i="9"/>
  <c r="AM69" i="9"/>
  <c r="W69" i="9"/>
  <c r="T69" i="9"/>
  <c r="K71" i="9" l="1"/>
  <c r="AV70" i="9"/>
  <c r="T70" i="9"/>
  <c r="AM70" i="9"/>
  <c r="W70" i="9"/>
  <c r="K72" i="9" l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AV71" i="9"/>
  <c r="T71" i="9"/>
  <c r="W71" i="9"/>
  <c r="AM71" i="9"/>
</calcChain>
</file>

<file path=xl/comments1.xml><?xml version="1.0" encoding="utf-8"?>
<comments xmlns="http://schemas.openxmlformats.org/spreadsheetml/2006/main">
  <authors>
    <author>Mark Vinson</author>
  </authors>
  <commentList>
    <comment ref="AF1" authorId="0" shapeId="0">
      <text>
        <r>
          <rPr>
            <b/>
            <sz val="8"/>
            <color indexed="81"/>
            <rFont val="Tahoma"/>
            <family val="2"/>
          </rPr>
          <t>Mark Vinson:</t>
        </r>
        <r>
          <rPr>
            <sz val="8"/>
            <color indexed="81"/>
            <rFont val="Tahoma"/>
            <family val="2"/>
          </rPr>
          <t xml:space="preserve">
based on Hoffman and Sutton 2010. DSR.</t>
        </r>
      </text>
    </comment>
  </commentList>
</comments>
</file>

<file path=xl/sharedStrings.xml><?xml version="1.0" encoding="utf-8"?>
<sst xmlns="http://schemas.openxmlformats.org/spreadsheetml/2006/main" count="24082" uniqueCount="1425">
  <si>
    <t>SPECIES</t>
  </si>
  <si>
    <t>OP_DATE</t>
  </si>
  <si>
    <t>SERIAL</t>
  </si>
  <si>
    <t>LOCATION</t>
  </si>
  <si>
    <t>LENGTH</t>
  </si>
  <si>
    <t>WEIGHT</t>
  </si>
  <si>
    <t>18-MAY-15</t>
  </si>
  <si>
    <t/>
  </si>
  <si>
    <t>19-MAY-15</t>
  </si>
  <si>
    <t>20-MAY-15</t>
  </si>
  <si>
    <t>26-MAY-15</t>
  </si>
  <si>
    <t>27-MAY-15</t>
  </si>
  <si>
    <t>28-MAY-15</t>
  </si>
  <si>
    <t>29-MAY-15</t>
  </si>
  <si>
    <t>02-JUN-15</t>
  </si>
  <si>
    <t>03-JUN-15</t>
  </si>
  <si>
    <t>04-JUN-15</t>
  </si>
  <si>
    <t>05-JUN-15</t>
  </si>
  <si>
    <t>06-JUN-15</t>
  </si>
  <si>
    <t>07-JUN-15</t>
  </si>
  <si>
    <t>08-JUN-15</t>
  </si>
  <si>
    <t>10-JUN-15</t>
  </si>
  <si>
    <t>11-JUN-15</t>
  </si>
  <si>
    <t>12-JUN-15</t>
  </si>
  <si>
    <t>13-JUN-15</t>
  </si>
  <si>
    <t>14-JUN-15</t>
  </si>
  <si>
    <t>15-JUN-15</t>
  </si>
  <si>
    <t>16-JUN-15</t>
  </si>
  <si>
    <t>17-JUN-15</t>
  </si>
  <si>
    <t>07-JUL-15</t>
  </si>
  <si>
    <t>08-JUL-15</t>
  </si>
  <si>
    <t>09-JUL-15</t>
  </si>
  <si>
    <t>10-JUL-15</t>
  </si>
  <si>
    <t>11-JUL-15</t>
  </si>
  <si>
    <t>12-JUL-15</t>
  </si>
  <si>
    <t>13-JUL-15</t>
  </si>
  <si>
    <t>14-JUL-15</t>
  </si>
  <si>
    <t>16-JUL-15</t>
  </si>
  <si>
    <t>17-JUL-15</t>
  </si>
  <si>
    <t>18-JUL-15</t>
  </si>
  <si>
    <t>19-JUL-15</t>
  </si>
  <si>
    <t>20-JUL-15</t>
  </si>
  <si>
    <t>21-JUL-15</t>
  </si>
  <si>
    <t>22-JUL-15</t>
  </si>
  <si>
    <t>07-JUL-14</t>
  </si>
  <si>
    <t>08-JUL-14</t>
  </si>
  <si>
    <t>09-JUL-14</t>
  </si>
  <si>
    <t>10-JUL-14</t>
  </si>
  <si>
    <t>11-JUL-14</t>
  </si>
  <si>
    <t>12-JUL-14</t>
  </si>
  <si>
    <t>13-JUL-14</t>
  </si>
  <si>
    <t>14-JUL-14</t>
  </si>
  <si>
    <t>16-JUL-14</t>
  </si>
  <si>
    <t>17-JUL-14</t>
  </si>
  <si>
    <t>18-JUL-14</t>
  </si>
  <si>
    <t>19-JUL-14</t>
  </si>
  <si>
    <t>20-JUL-14</t>
  </si>
  <si>
    <t>21-JUL-14</t>
  </si>
  <si>
    <t>27-MAY-14</t>
  </si>
  <si>
    <t>28-MAY-14</t>
  </si>
  <si>
    <t>29-MAY-14</t>
  </si>
  <si>
    <t>30-MAY-14</t>
  </si>
  <si>
    <t>03-JUN-14</t>
  </si>
  <si>
    <t>04-JUN-14</t>
  </si>
  <si>
    <t>05-JUN-14</t>
  </si>
  <si>
    <t>06-JUN-14</t>
  </si>
  <si>
    <t>07-JUN-14</t>
  </si>
  <si>
    <t>08-JUN-14</t>
  </si>
  <si>
    <t>09-JUN-14</t>
  </si>
  <si>
    <t>11-JUN-14</t>
  </si>
  <si>
    <t>12-JUN-14</t>
  </si>
  <si>
    <t>13-JUN-14</t>
  </si>
  <si>
    <t>14-JUN-14</t>
  </si>
  <si>
    <t>16-JUN-14</t>
  </si>
  <si>
    <t>17-JUN-14</t>
  </si>
  <si>
    <t>18-JUN-14</t>
  </si>
  <si>
    <t>Year</t>
  </si>
  <si>
    <t>Date</t>
  </si>
  <si>
    <t>Fish</t>
  </si>
  <si>
    <t>Jday</t>
  </si>
  <si>
    <t>Week</t>
  </si>
  <si>
    <t>Station</t>
  </si>
  <si>
    <t>STR13</t>
  </si>
  <si>
    <t>Neuston Serial</t>
  </si>
  <si>
    <t>Site</t>
  </si>
  <si>
    <t>Material</t>
  </si>
  <si>
    <t>LSLC1</t>
  </si>
  <si>
    <t>LSLC2</t>
  </si>
  <si>
    <t>LSLC3</t>
  </si>
  <si>
    <t>LSLC4</t>
  </si>
  <si>
    <t>LSLC5</t>
  </si>
  <si>
    <t>LSLC6</t>
  </si>
  <si>
    <t>LSLC7</t>
  </si>
  <si>
    <t>LSLC8</t>
  </si>
  <si>
    <t>LSLC9</t>
  </si>
  <si>
    <t>LSLC10</t>
  </si>
  <si>
    <t>LSLC11</t>
  </si>
  <si>
    <t>LSLC12</t>
  </si>
  <si>
    <t>LSLC13</t>
  </si>
  <si>
    <t>LSLC14</t>
  </si>
  <si>
    <t>LSLC15</t>
  </si>
  <si>
    <t>LSLC16</t>
  </si>
  <si>
    <t>LSLC17</t>
  </si>
  <si>
    <t>LSLC18</t>
  </si>
  <si>
    <t>LSLC19</t>
  </si>
  <si>
    <t>LSLC20</t>
  </si>
  <si>
    <t>LSLC21</t>
  </si>
  <si>
    <t>LSLC22</t>
  </si>
  <si>
    <t>LSLC23</t>
  </si>
  <si>
    <t>LSLC24</t>
  </si>
  <si>
    <t>LSLC25</t>
  </si>
  <si>
    <t>LSLC26</t>
  </si>
  <si>
    <t>LSLC27</t>
  </si>
  <si>
    <t>LSLC28</t>
  </si>
  <si>
    <t>LSLC29</t>
  </si>
  <si>
    <t>LSLC30</t>
  </si>
  <si>
    <t>LSLC31</t>
  </si>
  <si>
    <t>LSLC32</t>
  </si>
  <si>
    <t>LSLC33</t>
  </si>
  <si>
    <t>LSLC34</t>
  </si>
  <si>
    <t>LSLC35</t>
  </si>
  <si>
    <t>LSLC36</t>
  </si>
  <si>
    <t>LSLC37</t>
  </si>
  <si>
    <t>LSLC38</t>
  </si>
  <si>
    <t>LSLC39</t>
  </si>
  <si>
    <t>LSLC40</t>
  </si>
  <si>
    <t>LSLC41</t>
  </si>
  <si>
    <t>LSLC42</t>
  </si>
  <si>
    <t>LSLC43</t>
  </si>
  <si>
    <t>LSLC44</t>
  </si>
  <si>
    <t>LSLC45</t>
  </si>
  <si>
    <t>LSLC46</t>
  </si>
  <si>
    <t>LSLC47</t>
  </si>
  <si>
    <t>LSLC48</t>
  </si>
  <si>
    <t>LSLC49</t>
  </si>
  <si>
    <t>LSLC50</t>
  </si>
  <si>
    <t>LSLC51</t>
  </si>
  <si>
    <t>LSLC52</t>
  </si>
  <si>
    <t>LSLC53</t>
  </si>
  <si>
    <t>LSLC54</t>
  </si>
  <si>
    <t>LSLC55</t>
  </si>
  <si>
    <t>LSLC56</t>
  </si>
  <si>
    <t>LSLC57</t>
  </si>
  <si>
    <t>LSLC58</t>
  </si>
  <si>
    <t>LSLC59</t>
  </si>
  <si>
    <t>LSLC60</t>
  </si>
  <si>
    <t>LSLC61</t>
  </si>
  <si>
    <t>LSLC62</t>
  </si>
  <si>
    <t>LSLC63</t>
  </si>
  <si>
    <t>LSLC64</t>
  </si>
  <si>
    <t>LSLC65</t>
  </si>
  <si>
    <t>LSLC66</t>
  </si>
  <si>
    <t>LSLC67</t>
  </si>
  <si>
    <t>LSLC68</t>
  </si>
  <si>
    <t>LSLC69</t>
  </si>
  <si>
    <t>LSLC70</t>
  </si>
  <si>
    <t>LSLC71</t>
  </si>
  <si>
    <t>LSLC72</t>
  </si>
  <si>
    <t>LSLC73</t>
  </si>
  <si>
    <t>LSLC74</t>
  </si>
  <si>
    <t>LSLC75</t>
  </si>
  <si>
    <t>LSLC76</t>
  </si>
  <si>
    <t>LSLC77</t>
  </si>
  <si>
    <t>LSLC78</t>
  </si>
  <si>
    <t>LSLC79</t>
  </si>
  <si>
    <t>LSLC80</t>
  </si>
  <si>
    <t>LSLC81</t>
  </si>
  <si>
    <t>LSLC82</t>
  </si>
  <si>
    <t>LSLC83</t>
  </si>
  <si>
    <t>LSLC84</t>
  </si>
  <si>
    <t>LSLC85</t>
  </si>
  <si>
    <t>LSLC86</t>
  </si>
  <si>
    <t>LSLC87</t>
  </si>
  <si>
    <t>LSLC88</t>
  </si>
  <si>
    <t>LSLC89</t>
  </si>
  <si>
    <t>LSLC90</t>
  </si>
  <si>
    <t>LSLC91</t>
  </si>
  <si>
    <t>LSLC92</t>
  </si>
  <si>
    <t>LSLC93</t>
  </si>
  <si>
    <t>LSLC94</t>
  </si>
  <si>
    <t>LSLC95</t>
  </si>
  <si>
    <t>LSLC96</t>
  </si>
  <si>
    <t>LSLC97</t>
  </si>
  <si>
    <t>LSLC98</t>
  </si>
  <si>
    <t>LSLC99</t>
  </si>
  <si>
    <t>LSLC100</t>
  </si>
  <si>
    <t>LSLC101</t>
  </si>
  <si>
    <t>LSLC102</t>
  </si>
  <si>
    <t>LSLC103</t>
  </si>
  <si>
    <t>LSLC104</t>
  </si>
  <si>
    <t>LSLC105</t>
  </si>
  <si>
    <t>LSLC106</t>
  </si>
  <si>
    <t>LSLC107</t>
  </si>
  <si>
    <t>LSLC108</t>
  </si>
  <si>
    <t>LSLC109</t>
  </si>
  <si>
    <t>LSLC110</t>
  </si>
  <si>
    <t>LSLC111</t>
  </si>
  <si>
    <t>LSLC112</t>
  </si>
  <si>
    <t>LSLC113</t>
  </si>
  <si>
    <t>LSLC114</t>
  </si>
  <si>
    <t>LSLC115</t>
  </si>
  <si>
    <t>Record</t>
  </si>
  <si>
    <t>Sample</t>
  </si>
  <si>
    <t>SampleID</t>
  </si>
  <si>
    <t>ShipSample</t>
  </si>
  <si>
    <t>CN_Lab</t>
  </si>
  <si>
    <t>Done</t>
  </si>
  <si>
    <t>Location</t>
  </si>
  <si>
    <t>Gear</t>
  </si>
  <si>
    <t>BegDepth</t>
  </si>
  <si>
    <t>EndDepth</t>
  </si>
  <si>
    <t>Zone</t>
  </si>
  <si>
    <t>Species</t>
  </si>
  <si>
    <t>Stage</t>
  </si>
  <si>
    <t>Length</t>
  </si>
  <si>
    <t>FishWTgm</t>
  </si>
  <si>
    <t>Sex</t>
  </si>
  <si>
    <t>Tissue</t>
  </si>
  <si>
    <t>DryWt</t>
  </si>
  <si>
    <t>Processed</t>
  </si>
  <si>
    <r>
      <t>15</t>
    </r>
    <r>
      <rPr>
        <sz val="10"/>
        <rFont val="Calibri"/>
        <family val="2"/>
        <scheme val="minor"/>
      </rPr>
      <t>N</t>
    </r>
  </si>
  <si>
    <t>N%</t>
  </si>
  <si>
    <r>
      <t>13</t>
    </r>
    <r>
      <rPr>
        <sz val="10"/>
        <rFont val="Calibri"/>
        <family val="2"/>
        <scheme val="minor"/>
      </rPr>
      <t>C</t>
    </r>
  </si>
  <si>
    <t>C%</t>
  </si>
  <si>
    <t>ug N</t>
  </si>
  <si>
    <t>ug C</t>
  </si>
  <si>
    <t>corr 13C</t>
  </si>
  <si>
    <t>ITP</t>
  </si>
  <si>
    <t>C/N</t>
  </si>
  <si>
    <t>C:Nmolar</t>
  </si>
  <si>
    <t>%Lipids</t>
  </si>
  <si>
    <t>UCD</t>
  </si>
  <si>
    <t>Yes</t>
  </si>
  <si>
    <t>Stockton Island</t>
  </si>
  <si>
    <t>neuston</t>
  </si>
  <si>
    <t>Coregonus larvae</t>
  </si>
  <si>
    <t>larval</t>
  </si>
  <si>
    <t>X</t>
  </si>
  <si>
    <t>Duluth Superior</t>
  </si>
  <si>
    <t>Superior Entry</t>
  </si>
  <si>
    <t>Squaw Point</t>
  </si>
  <si>
    <t>Ontonagon, MI</t>
  </si>
  <si>
    <t>Freda, MI</t>
  </si>
  <si>
    <t>Bete Gris, MI</t>
  </si>
  <si>
    <t>Iroquois Island</t>
  </si>
  <si>
    <t>Pancake Point</t>
  </si>
  <si>
    <t>The Flats</t>
  </si>
  <si>
    <t>Schreiber Channel</t>
  </si>
  <si>
    <t>Mackenzie Bay</t>
  </si>
  <si>
    <t>Cloud Bay</t>
  </si>
  <si>
    <t>Offshore</t>
  </si>
  <si>
    <t>Time</t>
  </si>
  <si>
    <t>Latitude</t>
  </si>
  <si>
    <t>Longitude</t>
  </si>
  <si>
    <t>SurfTemp_C</t>
  </si>
  <si>
    <t>Secchi</t>
  </si>
  <si>
    <t>Distance (SM)</t>
  </si>
  <si>
    <t>Speed (MPH</t>
  </si>
  <si>
    <t>Inside Net</t>
  </si>
  <si>
    <t>Outside Net</t>
  </si>
  <si>
    <t>500/501</t>
  </si>
  <si>
    <t>502/503</t>
  </si>
  <si>
    <t>504/505</t>
  </si>
  <si>
    <t>506/507</t>
  </si>
  <si>
    <t>508/509</t>
  </si>
  <si>
    <t>510/511</t>
  </si>
  <si>
    <t>512/513</t>
  </si>
  <si>
    <t>514/515</t>
  </si>
  <si>
    <t>516/517</t>
  </si>
  <si>
    <t>518/519</t>
  </si>
  <si>
    <t>520/521</t>
  </si>
  <si>
    <t>522/523</t>
  </si>
  <si>
    <t>524/525</t>
  </si>
  <si>
    <t>526/527</t>
  </si>
  <si>
    <t>528/529</t>
  </si>
  <si>
    <t>530/331</t>
  </si>
  <si>
    <t>532/533</t>
  </si>
  <si>
    <t>534/535</t>
  </si>
  <si>
    <t>536/537</t>
  </si>
  <si>
    <t>538/539</t>
  </si>
  <si>
    <t>540/541</t>
  </si>
  <si>
    <t>542/543</t>
  </si>
  <si>
    <t>544/545</t>
  </si>
  <si>
    <t>546/547</t>
  </si>
  <si>
    <t>548/549</t>
  </si>
  <si>
    <t>550/551</t>
  </si>
  <si>
    <t>552/553</t>
  </si>
  <si>
    <t>554/555</t>
  </si>
  <si>
    <t>556/557</t>
  </si>
  <si>
    <t>558/559</t>
  </si>
  <si>
    <t>560/561</t>
  </si>
  <si>
    <t>562/563</t>
  </si>
  <si>
    <t>564/565</t>
  </si>
  <si>
    <t>566/567</t>
  </si>
  <si>
    <t>568/569</t>
  </si>
  <si>
    <t>570/571</t>
  </si>
  <si>
    <t>572/573</t>
  </si>
  <si>
    <t>574/575</t>
  </si>
  <si>
    <t>576/577</t>
  </si>
  <si>
    <t>578/579</t>
  </si>
  <si>
    <t>580/581</t>
  </si>
  <si>
    <t>582/583</t>
  </si>
  <si>
    <t>584/585</t>
  </si>
  <si>
    <t>586/587</t>
  </si>
  <si>
    <t>588/589</t>
  </si>
  <si>
    <t>590/591</t>
  </si>
  <si>
    <t>592/593</t>
  </si>
  <si>
    <t>594/595</t>
  </si>
  <si>
    <t>596/597</t>
  </si>
  <si>
    <t>598/599</t>
  </si>
  <si>
    <t>600/601</t>
  </si>
  <si>
    <t>602/603</t>
  </si>
  <si>
    <t>604/605</t>
  </si>
  <si>
    <t>606/607</t>
  </si>
  <si>
    <t>608/609</t>
  </si>
  <si>
    <t>610/611</t>
  </si>
  <si>
    <t>612/613</t>
  </si>
  <si>
    <t>614/615</t>
  </si>
  <si>
    <t>616/617</t>
  </si>
  <si>
    <t>618/619</t>
  </si>
  <si>
    <t>620/621</t>
  </si>
  <si>
    <t>622/623</t>
  </si>
  <si>
    <t>624/625</t>
  </si>
  <si>
    <t>626/627</t>
  </si>
  <si>
    <t>628/629</t>
  </si>
  <si>
    <t>630/631</t>
  </si>
  <si>
    <t>632/633</t>
  </si>
  <si>
    <t>634/635</t>
  </si>
  <si>
    <t>636/637</t>
  </si>
  <si>
    <t>638/639</t>
  </si>
  <si>
    <t>640/641</t>
  </si>
  <si>
    <t>642/643</t>
  </si>
  <si>
    <t>644/645</t>
  </si>
  <si>
    <t>646/647</t>
  </si>
  <si>
    <t>648/649</t>
  </si>
  <si>
    <t>650/651</t>
  </si>
  <si>
    <t>652/653</t>
  </si>
  <si>
    <t>654/655</t>
  </si>
  <si>
    <t>656/657</t>
  </si>
  <si>
    <t>658/659</t>
  </si>
  <si>
    <t>660/661</t>
  </si>
  <si>
    <t>662/663</t>
  </si>
  <si>
    <t>664/665</t>
  </si>
  <si>
    <t>666/667</t>
  </si>
  <si>
    <t>668/669</t>
  </si>
  <si>
    <t>670/671</t>
  </si>
  <si>
    <t>672/673</t>
  </si>
  <si>
    <t>674/675</t>
  </si>
  <si>
    <t>676/677</t>
  </si>
  <si>
    <t>678/679</t>
  </si>
  <si>
    <t>680/681</t>
  </si>
  <si>
    <t>682/683</t>
  </si>
  <si>
    <t>684/685</t>
  </si>
  <si>
    <t>686/687</t>
  </si>
  <si>
    <t>11:23:00AM</t>
  </si>
  <si>
    <t>1:30:00PM</t>
  </si>
  <si>
    <t>530/531</t>
  </si>
  <si>
    <t>689/690</t>
  </si>
  <si>
    <t>691/692</t>
  </si>
  <si>
    <t>693/694</t>
  </si>
  <si>
    <t>695/696</t>
  </si>
  <si>
    <t>697/698</t>
  </si>
  <si>
    <t>699/700</t>
  </si>
  <si>
    <t>701/702</t>
  </si>
  <si>
    <t>703/704</t>
  </si>
  <si>
    <t>705/706</t>
  </si>
  <si>
    <t>707/708</t>
  </si>
  <si>
    <t>709/710</t>
  </si>
  <si>
    <t>711/712</t>
  </si>
  <si>
    <t>713/714</t>
  </si>
  <si>
    <t>715/716</t>
  </si>
  <si>
    <t>717/718</t>
  </si>
  <si>
    <t>719/720</t>
  </si>
  <si>
    <t>721/722</t>
  </si>
  <si>
    <t>723/724</t>
  </si>
  <si>
    <t>725/726</t>
  </si>
  <si>
    <t>727/728</t>
  </si>
  <si>
    <t>729/730</t>
  </si>
  <si>
    <t>731/732</t>
  </si>
  <si>
    <t>733/734</t>
  </si>
  <si>
    <t>LScisco1</t>
  </si>
  <si>
    <t>LScisco2</t>
  </si>
  <si>
    <t>LScisco3</t>
  </si>
  <si>
    <t>LScisco4</t>
  </si>
  <si>
    <t>LScisco5</t>
  </si>
  <si>
    <t>LScisco6</t>
  </si>
  <si>
    <t>LScisco7</t>
  </si>
  <si>
    <t>LScisco8</t>
  </si>
  <si>
    <t>LScisco9</t>
  </si>
  <si>
    <t>LScisco10</t>
  </si>
  <si>
    <t>LScisco11</t>
  </si>
  <si>
    <t>LScisco12</t>
  </si>
  <si>
    <t>LScisco13</t>
  </si>
  <si>
    <t>LScisco14</t>
  </si>
  <si>
    <t>LScisco15</t>
  </si>
  <si>
    <t>LScisco16</t>
  </si>
  <si>
    <t>LScisco17</t>
  </si>
  <si>
    <t>LScisco18</t>
  </si>
  <si>
    <t>LScisco19</t>
  </si>
  <si>
    <t>LScisco20</t>
  </si>
  <si>
    <t>LScisco21</t>
  </si>
  <si>
    <t>LScisco22</t>
  </si>
  <si>
    <t>LScisco23</t>
  </si>
  <si>
    <t>LScisco24</t>
  </si>
  <si>
    <t>LScisco25</t>
  </si>
  <si>
    <t>LScisco26</t>
  </si>
  <si>
    <t>LScisco27</t>
  </si>
  <si>
    <t>LScisco28</t>
  </si>
  <si>
    <t>LScisco29</t>
  </si>
  <si>
    <t>LScisco30</t>
  </si>
  <si>
    <t>LScisco31</t>
  </si>
  <si>
    <t>LScisco32</t>
  </si>
  <si>
    <t>LScisco33</t>
  </si>
  <si>
    <t>LScisco34</t>
  </si>
  <si>
    <t>LScisco35</t>
  </si>
  <si>
    <t>LScisco36</t>
  </si>
  <si>
    <t>LScisco37</t>
  </si>
  <si>
    <t>LScisco38</t>
  </si>
  <si>
    <t>LScisco39</t>
  </si>
  <si>
    <t>LScisco40</t>
  </si>
  <si>
    <t>LScisco41</t>
  </si>
  <si>
    <t>LScisco42</t>
  </si>
  <si>
    <t>LScisco43</t>
  </si>
  <si>
    <t>LScisco44</t>
  </si>
  <si>
    <t>LScisco45</t>
  </si>
  <si>
    <t>LScisco46</t>
  </si>
  <si>
    <t>LScisco47</t>
  </si>
  <si>
    <t>LScisco48</t>
  </si>
  <si>
    <t>LScisco49</t>
  </si>
  <si>
    <t>LScisco50</t>
  </si>
  <si>
    <t>LScisco51</t>
  </si>
  <si>
    <t>LScisco52</t>
  </si>
  <si>
    <t>LScisco53</t>
  </si>
  <si>
    <t>LScisco54</t>
  </si>
  <si>
    <t>LScisco55</t>
  </si>
  <si>
    <t>LScisco56</t>
  </si>
  <si>
    <t>LScisco57</t>
  </si>
  <si>
    <t>LScisco58</t>
  </si>
  <si>
    <t>LScisco59</t>
  </si>
  <si>
    <t>LScisco60</t>
  </si>
  <si>
    <t>LScisco61</t>
  </si>
  <si>
    <t>LScisco62</t>
  </si>
  <si>
    <t>LScisco63</t>
  </si>
  <si>
    <t>LScisco64</t>
  </si>
  <si>
    <t>LScisco65</t>
  </si>
  <si>
    <t>LScisco66</t>
  </si>
  <si>
    <t>LScisco67</t>
  </si>
  <si>
    <t>LScisco68</t>
  </si>
  <si>
    <t>LScisco69</t>
  </si>
  <si>
    <t>LScisco70</t>
  </si>
  <si>
    <t>LScisco71</t>
  </si>
  <si>
    <t>LScisco72</t>
  </si>
  <si>
    <t>LScisco73</t>
  </si>
  <si>
    <t>LScisco74</t>
  </si>
  <si>
    <t>LScisco75</t>
  </si>
  <si>
    <t>LScisco76</t>
  </si>
  <si>
    <t>LScisco77</t>
  </si>
  <si>
    <t>LScisco78</t>
  </si>
  <si>
    <t>LScisco79</t>
  </si>
  <si>
    <t>LScisco80</t>
  </si>
  <si>
    <t>LScisco81</t>
  </si>
  <si>
    <t>LScisco82</t>
  </si>
  <si>
    <t>LScisco83</t>
  </si>
  <si>
    <t>LScisco84</t>
  </si>
  <si>
    <t>LScisco85</t>
  </si>
  <si>
    <t>LScisco86</t>
  </si>
  <si>
    <t>LScisco87</t>
  </si>
  <si>
    <t>LScisco88</t>
  </si>
  <si>
    <t>LScisco89</t>
  </si>
  <si>
    <t>LScisco90</t>
  </si>
  <si>
    <t>LScisco91</t>
  </si>
  <si>
    <t>LScisco92</t>
  </si>
  <si>
    <t>LScisco93</t>
  </si>
  <si>
    <t>LScisco94</t>
  </si>
  <si>
    <t>LScisco95</t>
  </si>
  <si>
    <t>LScisco96</t>
  </si>
  <si>
    <t>LScisco97</t>
  </si>
  <si>
    <t>LScisco98</t>
  </si>
  <si>
    <t>LScisco99</t>
  </si>
  <si>
    <t>LScisco100</t>
  </si>
  <si>
    <t>LScisco101</t>
  </si>
  <si>
    <t>LScisco102</t>
  </si>
  <si>
    <t>LScisco103</t>
  </si>
  <si>
    <t>LScisco104</t>
  </si>
  <si>
    <t>LScisco105</t>
  </si>
  <si>
    <t>LScisco106</t>
  </si>
  <si>
    <t>LScisco107</t>
  </si>
  <si>
    <t>LScisco108</t>
  </si>
  <si>
    <t>LScisco109</t>
  </si>
  <si>
    <t>LScisco110</t>
  </si>
  <si>
    <t>LScisco111</t>
  </si>
  <si>
    <t>LScisco112</t>
  </si>
  <si>
    <t>LScisco113</t>
  </si>
  <si>
    <t>LScisco114</t>
  </si>
  <si>
    <t>LScisco115</t>
  </si>
  <si>
    <t>LScisco116</t>
  </si>
  <si>
    <t>LScisco117</t>
  </si>
  <si>
    <t>LScisco118</t>
  </si>
  <si>
    <t>LScisco119</t>
  </si>
  <si>
    <t>LScisco120</t>
  </si>
  <si>
    <t>LScisco121</t>
  </si>
  <si>
    <t>LScisco122</t>
  </si>
  <si>
    <t>LScisco123</t>
  </si>
  <si>
    <t>LScisco124</t>
  </si>
  <si>
    <t>LScisco125</t>
  </si>
  <si>
    <t>LScisco126</t>
  </si>
  <si>
    <t>LScisco127</t>
  </si>
  <si>
    <t>LScisco128</t>
  </si>
  <si>
    <t>LScisco129</t>
  </si>
  <si>
    <t>LScisco130</t>
  </si>
  <si>
    <t>LScisco131</t>
  </si>
  <si>
    <t>LScisco132</t>
  </si>
  <si>
    <t>LScisco133</t>
  </si>
  <si>
    <t>LScisco134</t>
  </si>
  <si>
    <t>LScisco135</t>
  </si>
  <si>
    <t>LScisco136</t>
  </si>
  <si>
    <t>LScisco137</t>
  </si>
  <si>
    <t>LScisco138</t>
  </si>
  <si>
    <t>LScisco139</t>
  </si>
  <si>
    <t>LScisco140</t>
  </si>
  <si>
    <t>LScisco141</t>
  </si>
  <si>
    <t>LScisco142</t>
  </si>
  <si>
    <t>LScisco143</t>
  </si>
  <si>
    <t>LScisco144</t>
  </si>
  <si>
    <t>LScisco145</t>
  </si>
  <si>
    <t>LScisco146</t>
  </si>
  <si>
    <t>LScisco147</t>
  </si>
  <si>
    <t>LScisco148</t>
  </si>
  <si>
    <t>LScisco149</t>
  </si>
  <si>
    <t>LScisco150</t>
  </si>
  <si>
    <t>LScisco151</t>
  </si>
  <si>
    <t>LScisco152</t>
  </si>
  <si>
    <t>LScisco153</t>
  </si>
  <si>
    <t>LScisco154</t>
  </si>
  <si>
    <t>LScisco155</t>
  </si>
  <si>
    <t>LScisco156</t>
  </si>
  <si>
    <t>LScisco157</t>
  </si>
  <si>
    <t>LScisco158</t>
  </si>
  <si>
    <t>LScisco159</t>
  </si>
  <si>
    <t>LScisco160</t>
  </si>
  <si>
    <t>LScisco161</t>
  </si>
  <si>
    <t>LScisco162</t>
  </si>
  <si>
    <t>LScisco163</t>
  </si>
  <si>
    <t>LScisco164</t>
  </si>
  <si>
    <t>LScisco165</t>
  </si>
  <si>
    <t>LScisco166</t>
  </si>
  <si>
    <t>LScisco167</t>
  </si>
  <si>
    <t>LScisco168</t>
  </si>
  <si>
    <t>LScisco169</t>
  </si>
  <si>
    <t>LScisco170</t>
  </si>
  <si>
    <t>LScisco171</t>
  </si>
  <si>
    <t>LScisco172</t>
  </si>
  <si>
    <t>LScisco173</t>
  </si>
  <si>
    <t>LScisco174</t>
  </si>
  <si>
    <t>LScisco175</t>
  </si>
  <si>
    <t>LScisco176</t>
  </si>
  <si>
    <t>LScisco177</t>
  </si>
  <si>
    <t>LScisco178</t>
  </si>
  <si>
    <t>LScisco179</t>
  </si>
  <si>
    <t>LScisco180</t>
  </si>
  <si>
    <t>LScisco181</t>
  </si>
  <si>
    <t>LScisco182</t>
  </si>
  <si>
    <t>LScisco183</t>
  </si>
  <si>
    <t>LScisco184</t>
  </si>
  <si>
    <t>LScisco185</t>
  </si>
  <si>
    <t>LScisco186</t>
  </si>
  <si>
    <t>LScisco187</t>
  </si>
  <si>
    <t>LScisco188</t>
  </si>
  <si>
    <t>LScisco189</t>
  </si>
  <si>
    <t>LScisco190</t>
  </si>
  <si>
    <t>LScisco191</t>
  </si>
  <si>
    <t>LScisco192</t>
  </si>
  <si>
    <t>LScisco193</t>
  </si>
  <si>
    <t>LScisco194</t>
  </si>
  <si>
    <t>LScisco195</t>
  </si>
  <si>
    <t>LScisco196</t>
  </si>
  <si>
    <t>LScisco197</t>
  </si>
  <si>
    <t>LScisco198</t>
  </si>
  <si>
    <t>LScisco199</t>
  </si>
  <si>
    <t>LScisco200</t>
  </si>
  <si>
    <t>LScisco201</t>
  </si>
  <si>
    <t>LScisco202</t>
  </si>
  <si>
    <t>LScisco203</t>
  </si>
  <si>
    <t>LScisco204</t>
  </si>
  <si>
    <t>LScisco205</t>
  </si>
  <si>
    <t>LScisco206</t>
  </si>
  <si>
    <t>LScisco207</t>
  </si>
  <si>
    <t>LScisco208</t>
  </si>
  <si>
    <t>LScisco209</t>
  </si>
  <si>
    <t>LScisco210</t>
  </si>
  <si>
    <t>LScisco211</t>
  </si>
  <si>
    <t>LScisco212</t>
  </si>
  <si>
    <t>LScisco213</t>
  </si>
  <si>
    <t>LScisco214</t>
  </si>
  <si>
    <t>LScisco215</t>
  </si>
  <si>
    <t>LScisco216</t>
  </si>
  <si>
    <t>LScisco217</t>
  </si>
  <si>
    <t>LScisco218</t>
  </si>
  <si>
    <t>LScisco219</t>
  </si>
  <si>
    <t>LScisco220</t>
  </si>
  <si>
    <t>LScisco221</t>
  </si>
  <si>
    <t>LScisco222</t>
  </si>
  <si>
    <t>LScisco223</t>
  </si>
  <si>
    <t>LScisco224</t>
  </si>
  <si>
    <t>LScisco225</t>
  </si>
  <si>
    <t>LScisco226</t>
  </si>
  <si>
    <t>LScisco227</t>
  </si>
  <si>
    <t>LScisco228</t>
  </si>
  <si>
    <t>LScisco229</t>
  </si>
  <si>
    <t>LScisco230</t>
  </si>
  <si>
    <t>LScisco231</t>
  </si>
  <si>
    <t>LScisco232</t>
  </si>
  <si>
    <t>LScisco233</t>
  </si>
  <si>
    <t>LScisco234</t>
  </si>
  <si>
    <t>LScisco235</t>
  </si>
  <si>
    <t>LScisco236</t>
  </si>
  <si>
    <t>LScisco237</t>
  </si>
  <si>
    <t>LScisco238</t>
  </si>
  <si>
    <t>LScisco239</t>
  </si>
  <si>
    <t>LScisco240</t>
  </si>
  <si>
    <t>LScisco241</t>
  </si>
  <si>
    <t>LScisco242</t>
  </si>
  <si>
    <t>LScisco243</t>
  </si>
  <si>
    <t>LScisco244</t>
  </si>
  <si>
    <t>LScisco245</t>
  </si>
  <si>
    <t>LScisco246</t>
  </si>
  <si>
    <t>LScisco247</t>
  </si>
  <si>
    <t>LScisco248</t>
  </si>
  <si>
    <t>LScisco249</t>
  </si>
  <si>
    <t>LScisco250</t>
  </si>
  <si>
    <t>LScisco251</t>
  </si>
  <si>
    <t>LScisco252</t>
  </si>
  <si>
    <t>LScisco253</t>
  </si>
  <si>
    <t>LScisco254</t>
  </si>
  <si>
    <t>LScisco255</t>
  </si>
  <si>
    <t>LScisco256</t>
  </si>
  <si>
    <t>LScisco257</t>
  </si>
  <si>
    <t>LScisco258</t>
  </si>
  <si>
    <t>LScisco259</t>
  </si>
  <si>
    <t>LScisco260</t>
  </si>
  <si>
    <t>LScisco261</t>
  </si>
  <si>
    <t>LScisco262</t>
  </si>
  <si>
    <t>LScisco263</t>
  </si>
  <si>
    <t>LScisco264</t>
  </si>
  <si>
    <t>LScisco265</t>
  </si>
  <si>
    <t>LScisco266</t>
  </si>
  <si>
    <t>LScisco267</t>
  </si>
  <si>
    <t>LScisco268</t>
  </si>
  <si>
    <t>LScisco269</t>
  </si>
  <si>
    <t>LScisco270</t>
  </si>
  <si>
    <t>LScisco271</t>
  </si>
  <si>
    <t>LScisco272</t>
  </si>
  <si>
    <t>LScisco273</t>
  </si>
  <si>
    <t>Lscisco274</t>
  </si>
  <si>
    <t>Lscisco275</t>
  </si>
  <si>
    <t>Lscisco276</t>
  </si>
  <si>
    <t>Lscisco277</t>
  </si>
  <si>
    <t>Lscisco278</t>
  </si>
  <si>
    <t>Lscisco279</t>
  </si>
  <si>
    <t>Lscisco280</t>
  </si>
  <si>
    <t>Lscisco281</t>
  </si>
  <si>
    <t>Lscisco282</t>
  </si>
  <si>
    <t>Lscisco283</t>
  </si>
  <si>
    <t>Lscisco284</t>
  </si>
  <si>
    <t>Lscisco285</t>
  </si>
  <si>
    <t>Lscisco286</t>
  </si>
  <si>
    <t>Lscisco287</t>
  </si>
  <si>
    <t>Lscisco288</t>
  </si>
  <si>
    <t>Lscisco289</t>
  </si>
  <si>
    <t>Lscisco290</t>
  </si>
  <si>
    <t>Lscisco291</t>
  </si>
  <si>
    <t>Lscisco292</t>
  </si>
  <si>
    <t>Lscisco293</t>
  </si>
  <si>
    <t>Lscisco294</t>
  </si>
  <si>
    <t>Lscisco295</t>
  </si>
  <si>
    <t>Lscisco296</t>
  </si>
  <si>
    <t>Lscisco297</t>
  </si>
  <si>
    <t>Lscisco298</t>
  </si>
  <si>
    <t>Lscisco299</t>
  </si>
  <si>
    <t>Lscisco300</t>
  </si>
  <si>
    <t>Lscisco301</t>
  </si>
  <si>
    <t>Lscisco302</t>
  </si>
  <si>
    <t>Lscisco303</t>
  </si>
  <si>
    <t>Lscisco304</t>
  </si>
  <si>
    <t>Lscisco305</t>
  </si>
  <si>
    <t>Lscisco306</t>
  </si>
  <si>
    <t>Lscisco307</t>
  </si>
  <si>
    <t>Lscisco308</t>
  </si>
  <si>
    <t>Lscisco309</t>
  </si>
  <si>
    <t>Lscisco310</t>
  </si>
  <si>
    <t>Lscisco311</t>
  </si>
  <si>
    <t>Lscisco312</t>
  </si>
  <si>
    <t>Lscisco313</t>
  </si>
  <si>
    <t>Lscisco314</t>
  </si>
  <si>
    <t>Lscisco315</t>
  </si>
  <si>
    <t>Lscisco316</t>
  </si>
  <si>
    <t>Lscisco317</t>
  </si>
  <si>
    <t>Lscisco318</t>
  </si>
  <si>
    <t>Lscisco319</t>
  </si>
  <si>
    <t>Lscisco320</t>
  </si>
  <si>
    <t>Lscisco321</t>
  </si>
  <si>
    <t>Lscisco322</t>
  </si>
  <si>
    <t>Lscisco323</t>
  </si>
  <si>
    <t>Lscisco324</t>
  </si>
  <si>
    <t>Lscisco325</t>
  </si>
  <si>
    <t>Lscisco326</t>
  </si>
  <si>
    <t>Lscisco327</t>
  </si>
  <si>
    <t>Lscisco328</t>
  </si>
  <si>
    <t>Lscisco329</t>
  </si>
  <si>
    <t>Lscisco330</t>
  </si>
  <si>
    <t>Lscisco331</t>
  </si>
  <si>
    <t>Lscisco332</t>
  </si>
  <si>
    <t>Lscisco333</t>
  </si>
  <si>
    <t>Lscisco334</t>
  </si>
  <si>
    <t>Lscisco335</t>
  </si>
  <si>
    <t>Lscisco336</t>
  </si>
  <si>
    <t>Lscisco337</t>
  </si>
  <si>
    <t>Lscisco338</t>
  </si>
  <si>
    <t>Lscisco339</t>
  </si>
  <si>
    <t>Lscisco340</t>
  </si>
  <si>
    <t>Lscisco341</t>
  </si>
  <si>
    <t>Lscisco342</t>
  </si>
  <si>
    <t>Lscisco343</t>
  </si>
  <si>
    <t>Lscisco344</t>
  </si>
  <si>
    <t>Lscisco345</t>
  </si>
  <si>
    <t>Lscisco346</t>
  </si>
  <si>
    <t>Lscisco347</t>
  </si>
  <si>
    <t>Lscisco348</t>
  </si>
  <si>
    <t>Lscisco349</t>
  </si>
  <si>
    <t>Lscisco350</t>
  </si>
  <si>
    <t>Lscisco351</t>
  </si>
  <si>
    <t>Lscisco352</t>
  </si>
  <si>
    <t>Lscisco353</t>
  </si>
  <si>
    <t>Lscisco354</t>
  </si>
  <si>
    <t>Lscisco355</t>
  </si>
  <si>
    <t>Lscisco356</t>
  </si>
  <si>
    <t>Lscisco357</t>
  </si>
  <si>
    <t>Lscisco358</t>
  </si>
  <si>
    <t>Lscisco359</t>
  </si>
  <si>
    <t>Lscisco360</t>
  </si>
  <si>
    <t>Lscisco361</t>
  </si>
  <si>
    <t>Lscisco362</t>
  </si>
  <si>
    <t>Lscisco363</t>
  </si>
  <si>
    <t>Lscisco364</t>
  </si>
  <si>
    <t>Lscisco365</t>
  </si>
  <si>
    <t>Lscisco366</t>
  </si>
  <si>
    <t>Lscisco367</t>
  </si>
  <si>
    <t>Lscisco368</t>
  </si>
  <si>
    <t>Lscisco369</t>
  </si>
  <si>
    <t>Whole</t>
  </si>
  <si>
    <t>whole</t>
  </si>
  <si>
    <t>C13</t>
  </si>
  <si>
    <t>N15</t>
  </si>
  <si>
    <t>C:N</t>
  </si>
  <si>
    <t>C13_2014</t>
  </si>
  <si>
    <t>N15_2014</t>
  </si>
  <si>
    <t>C:N_2014</t>
  </si>
  <si>
    <t>C13_2015</t>
  </si>
  <si>
    <t>N15_2015</t>
  </si>
  <si>
    <t>C:N_2015</t>
  </si>
  <si>
    <t>690/691</t>
  </si>
  <si>
    <t>692/693</t>
  </si>
  <si>
    <t>694/695</t>
  </si>
  <si>
    <t>696/697</t>
  </si>
  <si>
    <t>698/699</t>
  </si>
  <si>
    <t>700/701</t>
  </si>
  <si>
    <t>702/703</t>
  </si>
  <si>
    <t>706/707</t>
  </si>
  <si>
    <t>708/709</t>
  </si>
  <si>
    <t>710/711</t>
  </si>
  <si>
    <t>712/713</t>
  </si>
  <si>
    <t>714/715</t>
  </si>
  <si>
    <t>716/717</t>
  </si>
  <si>
    <t>718/719</t>
  </si>
  <si>
    <t>720/721</t>
  </si>
  <si>
    <t>722/723</t>
  </si>
  <si>
    <t>724/725</t>
  </si>
  <si>
    <t>726/727</t>
  </si>
  <si>
    <t>728/729</t>
  </si>
  <si>
    <t>730/731</t>
  </si>
  <si>
    <t>732/733</t>
  </si>
  <si>
    <t>734/735</t>
  </si>
  <si>
    <t>736/737</t>
  </si>
  <si>
    <t>738/739</t>
  </si>
  <si>
    <t>740/741</t>
  </si>
  <si>
    <t>742/743</t>
  </si>
  <si>
    <t>744/745</t>
  </si>
  <si>
    <t>746/747</t>
  </si>
  <si>
    <t>748/749</t>
  </si>
  <si>
    <t>750/751</t>
  </si>
  <si>
    <t>752/753</t>
  </si>
  <si>
    <t>754/755</t>
  </si>
  <si>
    <t>756/757</t>
  </si>
  <si>
    <t>758/759</t>
  </si>
  <si>
    <t>760/761</t>
  </si>
  <si>
    <t>762/763</t>
  </si>
  <si>
    <t>764/765</t>
  </si>
  <si>
    <t>04-MAY-16</t>
  </si>
  <si>
    <t>12-MAY-16</t>
  </si>
  <si>
    <t>16-MAY-16</t>
  </si>
  <si>
    <t>17-MAY-16</t>
  </si>
  <si>
    <t>18-MAY-16</t>
  </si>
  <si>
    <t>19-MAY-16</t>
  </si>
  <si>
    <t>23-MAY-16</t>
  </si>
  <si>
    <t>24-MAY-16</t>
  </si>
  <si>
    <t>25-MAY-16</t>
  </si>
  <si>
    <t>26-MAY-16</t>
  </si>
  <si>
    <t>01-JUN-16</t>
  </si>
  <si>
    <t>02-JUN-16</t>
  </si>
  <si>
    <t>03-JUN-16</t>
  </si>
  <si>
    <t>04-JUN-16</t>
  </si>
  <si>
    <t>05-JUN-16</t>
  </si>
  <si>
    <t>06-JUN-16</t>
  </si>
  <si>
    <t>07-JUN-16</t>
  </si>
  <si>
    <t>09-JUN-16</t>
  </si>
  <si>
    <t>10-JUN-16</t>
  </si>
  <si>
    <t>11-JUN-16</t>
  </si>
  <si>
    <t>12-JUN-16</t>
  </si>
  <si>
    <t>13-JUN-16</t>
  </si>
  <si>
    <t>14-JUN-16</t>
  </si>
  <si>
    <t>15-JUN-16</t>
  </si>
  <si>
    <t>16-JUN-16</t>
  </si>
  <si>
    <t>Temperature</t>
  </si>
  <si>
    <t>766/767</t>
  </si>
  <si>
    <t>768/769</t>
  </si>
  <si>
    <t>770/771</t>
  </si>
  <si>
    <t>772/773</t>
  </si>
  <si>
    <t>774/775</t>
  </si>
  <si>
    <t>776/777</t>
  </si>
  <si>
    <t>778/779</t>
  </si>
  <si>
    <t>780/781</t>
  </si>
  <si>
    <t>27-JUN-16</t>
  </si>
  <si>
    <t>28-JUN-16</t>
  </si>
  <si>
    <t>29-JUN-16</t>
  </si>
  <si>
    <t>06-JUL-16</t>
  </si>
  <si>
    <t>07-JUL-16</t>
  </si>
  <si>
    <t>08-JUL-16</t>
  </si>
  <si>
    <t>09-JUL-16</t>
  </si>
  <si>
    <t>10-JUL-16</t>
  </si>
  <si>
    <t>11-JUL-16</t>
  </si>
  <si>
    <t>12-JUL-16</t>
  </si>
  <si>
    <t>13-JUL-16</t>
  </si>
  <si>
    <t>15-JUL-16</t>
  </si>
  <si>
    <t>16-JUL-16</t>
  </si>
  <si>
    <t>17-JUL-16</t>
  </si>
  <si>
    <t>18-JUL-16</t>
  </si>
  <si>
    <t>19-JUL-16</t>
  </si>
  <si>
    <t>20-JUL-16</t>
  </si>
  <si>
    <t>21-JUL-16</t>
  </si>
  <si>
    <t>22-JUL-16</t>
  </si>
  <si>
    <t>23-JUL-16</t>
  </si>
  <si>
    <t>24-JUL-16</t>
  </si>
  <si>
    <t>25-JUL-16</t>
  </si>
  <si>
    <t>Length_2014</t>
  </si>
  <si>
    <t>Length_2015</t>
  </si>
  <si>
    <t>Lipids_2014</t>
  </si>
  <si>
    <t>Lipids_2015</t>
  </si>
  <si>
    <t>AllDensity</t>
  </si>
  <si>
    <t>Target</t>
  </si>
  <si>
    <t>Length Count</t>
  </si>
  <si>
    <t>Month</t>
  </si>
  <si>
    <t>AllMedian</t>
  </si>
  <si>
    <t>NSMedian</t>
  </si>
  <si>
    <t>688/689</t>
  </si>
  <si>
    <t>704/705</t>
  </si>
  <si>
    <t>LSC16001</t>
  </si>
  <si>
    <t>LSC16002</t>
  </si>
  <si>
    <t>LSC16003</t>
  </si>
  <si>
    <t>LSC16004</t>
  </si>
  <si>
    <t>LSC16005</t>
  </si>
  <si>
    <t>LSC16006</t>
  </si>
  <si>
    <t>LSC16007</t>
  </si>
  <si>
    <t>LSC16008</t>
  </si>
  <si>
    <t>LSC16009</t>
  </si>
  <si>
    <t>LSC16010</t>
  </si>
  <si>
    <t>LSC16011</t>
  </si>
  <si>
    <t>LSC16012</t>
  </si>
  <si>
    <t>LSC16013</t>
  </si>
  <si>
    <t>LSC16014</t>
  </si>
  <si>
    <t>LSC16015</t>
  </si>
  <si>
    <t>LSC16016</t>
  </si>
  <si>
    <t>LSC16017</t>
  </si>
  <si>
    <t>LSC16018</t>
  </si>
  <si>
    <t>LSC16019</t>
  </si>
  <si>
    <t>LSC16020</t>
  </si>
  <si>
    <t>LSC16021</t>
  </si>
  <si>
    <t>LSC16022</t>
  </si>
  <si>
    <t>LSC16023</t>
  </si>
  <si>
    <t>LSC16024</t>
  </si>
  <si>
    <t>LSC16025</t>
  </si>
  <si>
    <t>LSC16026</t>
  </si>
  <si>
    <t>LSC16027</t>
  </si>
  <si>
    <t>LSC16028</t>
  </si>
  <si>
    <t>LSC16029</t>
  </si>
  <si>
    <t>LSC16030</t>
  </si>
  <si>
    <t>LSC16031</t>
  </si>
  <si>
    <t>LSC16032</t>
  </si>
  <si>
    <t>LSC16033</t>
  </si>
  <si>
    <t>LSC16034</t>
  </si>
  <si>
    <t>LSC16035</t>
  </si>
  <si>
    <t>LSC16036</t>
  </si>
  <si>
    <t>LSC16037</t>
  </si>
  <si>
    <t>LSC16038</t>
  </si>
  <si>
    <t>LSC16039</t>
  </si>
  <si>
    <t>LSC16040</t>
  </si>
  <si>
    <t>LSC16041</t>
  </si>
  <si>
    <t>LSC16042</t>
  </si>
  <si>
    <t>LSC16043</t>
  </si>
  <si>
    <t>LSC16044</t>
  </si>
  <si>
    <t>LSC16045</t>
  </si>
  <si>
    <t>LSC16046</t>
  </si>
  <si>
    <t>LSC16047</t>
  </si>
  <si>
    <t>LSC16048</t>
  </si>
  <si>
    <t>LSC16049</t>
  </si>
  <si>
    <t>LSC16050</t>
  </si>
  <si>
    <t>LSC16051</t>
  </si>
  <si>
    <t>LSC16052</t>
  </si>
  <si>
    <t>LSC16053</t>
  </si>
  <si>
    <t>LSC16054</t>
  </si>
  <si>
    <t>LSC16055</t>
  </si>
  <si>
    <t>LSC16056</t>
  </si>
  <si>
    <t>LSC16057</t>
  </si>
  <si>
    <t>LSC16058</t>
  </si>
  <si>
    <t>LSC16059</t>
  </si>
  <si>
    <t>LSC16060</t>
  </si>
  <si>
    <t>LSC16061</t>
  </si>
  <si>
    <t>LSC16062</t>
  </si>
  <si>
    <t>LSC16063</t>
  </si>
  <si>
    <t>LSC16064</t>
  </si>
  <si>
    <t>LSC16065</t>
  </si>
  <si>
    <t>LSC16066</t>
  </si>
  <si>
    <t>LSC16067</t>
  </si>
  <si>
    <t>LSC16068</t>
  </si>
  <si>
    <t>LSC16069</t>
  </si>
  <si>
    <t>LSC16070</t>
  </si>
  <si>
    <t>LSC16071</t>
  </si>
  <si>
    <t>LSC16072</t>
  </si>
  <si>
    <t>LSC16073</t>
  </si>
  <si>
    <t>LSC16074</t>
  </si>
  <si>
    <t>LSC16075</t>
  </si>
  <si>
    <t>LSC16076</t>
  </si>
  <si>
    <t>LSC16077</t>
  </si>
  <si>
    <t>LSC16078</t>
  </si>
  <si>
    <t>LSC16079</t>
  </si>
  <si>
    <t>LSC16080</t>
  </si>
  <si>
    <t>LSC16081</t>
  </si>
  <si>
    <t>LSC16083</t>
  </si>
  <si>
    <t>LSC16084</t>
  </si>
  <si>
    <t>LSC16085</t>
  </si>
  <si>
    <t>LSC16086</t>
  </si>
  <si>
    <t>LSC16087</t>
  </si>
  <si>
    <t>LSC16088</t>
  </si>
  <si>
    <t>LSC16089</t>
  </si>
  <si>
    <t>LSC16090</t>
  </si>
  <si>
    <t>LSC16091</t>
  </si>
  <si>
    <t>LSC16092</t>
  </si>
  <si>
    <t>LSC16093</t>
  </si>
  <si>
    <t>LSC16094</t>
  </si>
  <si>
    <t>LSC16095</t>
  </si>
  <si>
    <t>LSC16096</t>
  </si>
  <si>
    <t>LSC16097</t>
  </si>
  <si>
    <t>LSC16098</t>
  </si>
  <si>
    <t>LSC16099</t>
  </si>
  <si>
    <t>LSC16100</t>
  </si>
  <si>
    <t>LSC16101</t>
  </si>
  <si>
    <t>LSC16102</t>
  </si>
  <si>
    <t>LSC16103</t>
  </si>
  <si>
    <t>LSC16104</t>
  </si>
  <si>
    <t>LSC16105</t>
  </si>
  <si>
    <t>LSC16106</t>
  </si>
  <si>
    <t>LSC16107</t>
  </si>
  <si>
    <t>LSC16108</t>
  </si>
  <si>
    <t>LSC16109</t>
  </si>
  <si>
    <t>LSC16110</t>
  </si>
  <si>
    <t>LSC16111</t>
  </si>
  <si>
    <t>LSC16112</t>
  </si>
  <si>
    <t>LSC16113</t>
  </si>
  <si>
    <t>LSC16114</t>
  </si>
  <si>
    <t>LSC16115</t>
  </si>
  <si>
    <t>LSC16116</t>
  </si>
  <si>
    <t>LSC16117</t>
  </si>
  <si>
    <t>LSC16118</t>
  </si>
  <si>
    <t>LSC16119</t>
  </si>
  <si>
    <t>LSC16120</t>
  </si>
  <si>
    <t>LSC16121</t>
  </si>
  <si>
    <t>LSC16122</t>
  </si>
  <si>
    <t>LSC16123</t>
  </si>
  <si>
    <t>LSC16124</t>
  </si>
  <si>
    <t>LSC16125</t>
  </si>
  <si>
    <t>LSC16126</t>
  </si>
  <si>
    <t>LSC16127</t>
  </si>
  <si>
    <t>LSC16128</t>
  </si>
  <si>
    <t>LSC16129</t>
  </si>
  <si>
    <t>LSC16130</t>
  </si>
  <si>
    <t>LSC16131</t>
  </si>
  <si>
    <t>LSC16132</t>
  </si>
  <si>
    <t>LSC16133</t>
  </si>
  <si>
    <t>LSC16134</t>
  </si>
  <si>
    <t>LSC16135</t>
  </si>
  <si>
    <t>LSC16136</t>
  </si>
  <si>
    <t>LSC16137</t>
  </si>
  <si>
    <t>LSC16138</t>
  </si>
  <si>
    <t>LSC16139</t>
  </si>
  <si>
    <t>LSC16140</t>
  </si>
  <si>
    <t>LSC16141</t>
  </si>
  <si>
    <t>LSC16142</t>
  </si>
  <si>
    <t>LSC16143</t>
  </si>
  <si>
    <t>LSC16144</t>
  </si>
  <si>
    <t>LSC16145</t>
  </si>
  <si>
    <t>LSC16146</t>
  </si>
  <si>
    <t>LSC16147</t>
  </si>
  <si>
    <t>LSC16148</t>
  </si>
  <si>
    <t>LSC16149</t>
  </si>
  <si>
    <t>LSC16150</t>
  </si>
  <si>
    <t>LSC16151</t>
  </si>
  <si>
    <t>LSC16152</t>
  </si>
  <si>
    <t>LSC16153</t>
  </si>
  <si>
    <t>LSC16154</t>
  </si>
  <si>
    <t>LSC16155</t>
  </si>
  <si>
    <t>LSC16156</t>
  </si>
  <si>
    <t>LSC16157</t>
  </si>
  <si>
    <t>LSC16158</t>
  </si>
  <si>
    <t>LSC16159</t>
  </si>
  <si>
    <t>LSC16160</t>
  </si>
  <si>
    <t>LSC16161</t>
  </si>
  <si>
    <t>LSC16162</t>
  </si>
  <si>
    <t>LSC16163</t>
  </si>
  <si>
    <t>LSC16164</t>
  </si>
  <si>
    <t>LSC16165</t>
  </si>
  <si>
    <t>LSC16166</t>
  </si>
  <si>
    <t>LSC16167</t>
  </si>
  <si>
    <t>LSC16168</t>
  </si>
  <si>
    <t>LSC16169</t>
  </si>
  <si>
    <t>LSC16170</t>
  </si>
  <si>
    <t>LSC16171</t>
  </si>
  <si>
    <t>LSC16172</t>
  </si>
  <si>
    <t>LSC16173</t>
  </si>
  <si>
    <t>LSC16174</t>
  </si>
  <si>
    <t>LSC16175</t>
  </si>
  <si>
    <t>LSC16176</t>
  </si>
  <si>
    <t>LSC16177</t>
  </si>
  <si>
    <t>LSC16178</t>
  </si>
  <si>
    <t>LSC16179</t>
  </si>
  <si>
    <t>LSC16180</t>
  </si>
  <si>
    <t>LSC16181</t>
  </si>
  <si>
    <t>LSC16182</t>
  </si>
  <si>
    <t>LSC16183</t>
  </si>
  <si>
    <t>LSC16184</t>
  </si>
  <si>
    <t>LSC16185</t>
  </si>
  <si>
    <t>LSC16186</t>
  </si>
  <si>
    <t>LSC16187</t>
  </si>
  <si>
    <t>LSC16188</t>
  </si>
  <si>
    <t>LSC16189</t>
  </si>
  <si>
    <t>LSC16190</t>
  </si>
  <si>
    <t>LSC16191</t>
  </si>
  <si>
    <t>LSC16192</t>
  </si>
  <si>
    <t>LSC16193</t>
  </si>
  <si>
    <t>LSC16194</t>
  </si>
  <si>
    <t>LSC16195</t>
  </si>
  <si>
    <t>LSC16196</t>
  </si>
  <si>
    <t>LSC16197</t>
  </si>
  <si>
    <t>LSC16198</t>
  </si>
  <si>
    <t>LSC16199</t>
  </si>
  <si>
    <t>LSC16200</t>
  </si>
  <si>
    <t>LSC16201</t>
  </si>
  <si>
    <t>LSC16202</t>
  </si>
  <si>
    <t>LSC16203</t>
  </si>
  <si>
    <t>LSC16204</t>
  </si>
  <si>
    <t>LSC16205</t>
  </si>
  <si>
    <t>LSC16206</t>
  </si>
  <si>
    <t>LSC16207</t>
  </si>
  <si>
    <t>LSC16208</t>
  </si>
  <si>
    <t>LSC16209</t>
  </si>
  <si>
    <t>LSC16210</t>
  </si>
  <si>
    <t>LSC16211</t>
  </si>
  <si>
    <t>LSC16212</t>
  </si>
  <si>
    <t>LSC16213</t>
  </si>
  <si>
    <t>LSC16214</t>
  </si>
  <si>
    <t>LSC16215</t>
  </si>
  <si>
    <t>LSC16216</t>
  </si>
  <si>
    <t>LSC16217</t>
  </si>
  <si>
    <t>LSC16218</t>
  </si>
  <si>
    <t>LSC16219</t>
  </si>
  <si>
    <t>LSC16220</t>
  </si>
  <si>
    <t>LSC16221</t>
  </si>
  <si>
    <t>LSC16222</t>
  </si>
  <si>
    <t>LSC16223</t>
  </si>
  <si>
    <t>LSC16224</t>
  </si>
  <si>
    <t>LSC16225</t>
  </si>
  <si>
    <t>LSC16226</t>
  </si>
  <si>
    <t>LSC16227</t>
  </si>
  <si>
    <t>LSC16228</t>
  </si>
  <si>
    <t>LSC16229</t>
  </si>
  <si>
    <t>LSC16230</t>
  </si>
  <si>
    <t>LSC16231</t>
  </si>
  <si>
    <t>LSC16232</t>
  </si>
  <si>
    <t>LSC16233</t>
  </si>
  <si>
    <t>LSC16234</t>
  </si>
  <si>
    <t>LSC16235</t>
  </si>
  <si>
    <t>LSC16236</t>
  </si>
  <si>
    <t>LSC16237</t>
  </si>
  <si>
    <t>LSC16238</t>
  </si>
  <si>
    <t>LSC16239</t>
  </si>
  <si>
    <t>LSC16240</t>
  </si>
  <si>
    <t>LSC16241</t>
  </si>
  <si>
    <t>LSC16242</t>
  </si>
  <si>
    <t>LSC16243</t>
  </si>
  <si>
    <t>LSC16244</t>
  </si>
  <si>
    <t>LSC16245</t>
  </si>
  <si>
    <t>LSC16246</t>
  </si>
  <si>
    <t>LSC16248</t>
  </si>
  <si>
    <t>LSC16249</t>
  </si>
  <si>
    <t>LSC16250</t>
  </si>
  <si>
    <t>LSC16251</t>
  </si>
  <si>
    <t>LSC16252</t>
  </si>
  <si>
    <t>LSC16253</t>
  </si>
  <si>
    <t>LSC16254</t>
  </si>
  <si>
    <t>LSC16255</t>
  </si>
  <si>
    <t>LSC16256</t>
  </si>
  <si>
    <t>LSC16257</t>
  </si>
  <si>
    <t>LSC16258</t>
  </si>
  <si>
    <t>LSC16259</t>
  </si>
  <si>
    <t>LSC16260</t>
  </si>
  <si>
    <t>LSC16261</t>
  </si>
  <si>
    <t>LSC16262</t>
  </si>
  <si>
    <t>LSC16263</t>
  </si>
  <si>
    <t>LSC16264</t>
  </si>
  <si>
    <t>LSC16265</t>
  </si>
  <si>
    <t>LSC16266</t>
  </si>
  <si>
    <t>LSC16267</t>
  </si>
  <si>
    <t>LSC16268</t>
  </si>
  <si>
    <t>LSC16269</t>
  </si>
  <si>
    <t>LSC16270</t>
  </si>
  <si>
    <t>LSC16271</t>
  </si>
  <si>
    <t>LSC16272</t>
  </si>
  <si>
    <t>LSC16273</t>
  </si>
  <si>
    <t>LSC16274</t>
  </si>
  <si>
    <t>LSC16275</t>
  </si>
  <si>
    <t>LSC16276</t>
  </si>
  <si>
    <t>LSC16277</t>
  </si>
  <si>
    <t>LSC16278</t>
  </si>
  <si>
    <t>LSC16279</t>
  </si>
  <si>
    <t>LSC16280</t>
  </si>
  <si>
    <t>LSC16281</t>
  </si>
  <si>
    <t>LSC16282</t>
  </si>
  <si>
    <t>LSC16283</t>
  </si>
  <si>
    <t>LSC16284</t>
  </si>
  <si>
    <t>LSC16285</t>
  </si>
  <si>
    <t>LSC16286</t>
  </si>
  <si>
    <t>LSC16287</t>
  </si>
  <si>
    <t>LSC16288</t>
  </si>
  <si>
    <t>LSC16289</t>
  </si>
  <si>
    <t>LSC16290</t>
  </si>
  <si>
    <t>LSC16291</t>
  </si>
  <si>
    <t>LSC16292</t>
  </si>
  <si>
    <t>LSC16293</t>
  </si>
  <si>
    <t>LSC16294</t>
  </si>
  <si>
    <t>LSC16295</t>
  </si>
  <si>
    <t>LSC16296</t>
  </si>
  <si>
    <t>LSC16297</t>
  </si>
  <si>
    <t>LSC16298</t>
  </si>
  <si>
    <t>LSC16299</t>
  </si>
  <si>
    <t>LSC16300</t>
  </si>
  <si>
    <t>LSC16301</t>
  </si>
  <si>
    <t>LSC16302</t>
  </si>
  <si>
    <t>LSC16303</t>
  </si>
  <si>
    <t>LSC16304</t>
  </si>
  <si>
    <t>LSC16305</t>
  </si>
  <si>
    <t>LSC16306</t>
  </si>
  <si>
    <t>LSC16307</t>
  </si>
  <si>
    <t>LSC16308</t>
  </si>
  <si>
    <t>LSC16309</t>
  </si>
  <si>
    <t>LSC16310</t>
  </si>
  <si>
    <t>LSC16311</t>
  </si>
  <si>
    <t>LSC16312</t>
  </si>
  <si>
    <t>LSC16313</t>
  </si>
  <si>
    <t>LSC16314</t>
  </si>
  <si>
    <t>LSC16315</t>
  </si>
  <si>
    <t>LSC16316</t>
  </si>
  <si>
    <t>LSC16317</t>
  </si>
  <si>
    <t>LSC16318</t>
  </si>
  <si>
    <t>LSC16319</t>
  </si>
  <si>
    <t>LSC16320</t>
  </si>
  <si>
    <t>LSC16321</t>
  </si>
  <si>
    <t>LSC16322</t>
  </si>
  <si>
    <t>LSC16323</t>
  </si>
  <si>
    <t>LSC16324</t>
  </si>
  <si>
    <t>LSC16325</t>
  </si>
  <si>
    <t>LSC16326</t>
  </si>
  <si>
    <t>LSC16327</t>
  </si>
  <si>
    <t>LSC16328</t>
  </si>
  <si>
    <t>LSC16329</t>
  </si>
  <si>
    <t>LSC16330</t>
  </si>
  <si>
    <t>LSC16331</t>
  </si>
  <si>
    <t>LSC16332</t>
  </si>
  <si>
    <t>LSC16333</t>
  </si>
  <si>
    <t>LSC16334</t>
  </si>
  <si>
    <t>LSC16335</t>
  </si>
  <si>
    <t>LSC16336</t>
  </si>
  <si>
    <t>LSC16337</t>
  </si>
  <si>
    <t>LSC16338</t>
  </si>
  <si>
    <t>LSC16339</t>
  </si>
  <si>
    <t>LSC16340</t>
  </si>
  <si>
    <t>LSC16341</t>
  </si>
  <si>
    <t>LSC16342</t>
  </si>
  <si>
    <t>LSC16343</t>
  </si>
  <si>
    <t>LSC16344</t>
  </si>
  <si>
    <t>LSC16345</t>
  </si>
  <si>
    <t>LSC16346</t>
  </si>
  <si>
    <t>LSC16347</t>
  </si>
  <si>
    <t>LSC16348</t>
  </si>
  <si>
    <t>LSC16349</t>
  </si>
  <si>
    <t>LSC16350</t>
  </si>
  <si>
    <t>LSC16351</t>
  </si>
  <si>
    <t>LSC16352</t>
  </si>
  <si>
    <t>LSC16353</t>
  </si>
  <si>
    <t>LSC16354</t>
  </si>
  <si>
    <t>LSC16355</t>
  </si>
  <si>
    <t>LSC16356</t>
  </si>
  <si>
    <t>LSC16357</t>
  </si>
  <si>
    <t>LSC16358</t>
  </si>
  <si>
    <t>LSC16359</t>
  </si>
  <si>
    <t>LSC16360</t>
  </si>
  <si>
    <t>LSC16361</t>
  </si>
  <si>
    <t>LSC16362</t>
  </si>
  <si>
    <t>LSC16363</t>
  </si>
  <si>
    <t>LSC16364</t>
  </si>
  <si>
    <t>LSC16365</t>
  </si>
  <si>
    <t>LSC16366</t>
  </si>
  <si>
    <t>LSC16367</t>
  </si>
  <si>
    <t>LSC16368</t>
  </si>
  <si>
    <t>LSC16369</t>
  </si>
  <si>
    <t>LSC16370</t>
  </si>
  <si>
    <t>LSC16371</t>
  </si>
  <si>
    <t>LSC16372</t>
  </si>
  <si>
    <t>LSC16373</t>
  </si>
  <si>
    <t>LSC16374</t>
  </si>
  <si>
    <t>LSC16375</t>
  </si>
  <si>
    <t>LSC16376</t>
  </si>
  <si>
    <t>LSC16377</t>
  </si>
  <si>
    <t>LSC16378</t>
  </si>
  <si>
    <t>LSC16379</t>
  </si>
  <si>
    <t>LSC16380</t>
  </si>
  <si>
    <t>LSC16381</t>
  </si>
  <si>
    <t>LSC16382</t>
  </si>
  <si>
    <t>LSC16383</t>
  </si>
  <si>
    <t>LSC16384</t>
  </si>
  <si>
    <t>LSC16385</t>
  </si>
  <si>
    <t>LSC16386</t>
  </si>
  <si>
    <t>LSC16387</t>
  </si>
  <si>
    <t>LSC16388</t>
  </si>
  <si>
    <t>LSC16389</t>
  </si>
  <si>
    <t>LSC16390</t>
  </si>
  <si>
    <t>LSC16391</t>
  </si>
  <si>
    <t>LSC16392</t>
  </si>
  <si>
    <t>LSC16393</t>
  </si>
  <si>
    <t>LSC16394</t>
  </si>
  <si>
    <t>LSC16395</t>
  </si>
  <si>
    <t>LSC16396</t>
  </si>
  <si>
    <t>LSC16397</t>
  </si>
  <si>
    <t>LSC16398</t>
  </si>
  <si>
    <t>LSC16399</t>
  </si>
  <si>
    <t>LSC16400</t>
  </si>
  <si>
    <t>LSC16401</t>
  </si>
  <si>
    <t>LSC16402</t>
  </si>
  <si>
    <t>LSC16403</t>
  </si>
  <si>
    <t>LSC16404</t>
  </si>
  <si>
    <t>LSC16405</t>
  </si>
  <si>
    <t>LSC16406</t>
  </si>
  <si>
    <t>LSC16407</t>
  </si>
  <si>
    <t>LSC16408</t>
  </si>
  <si>
    <t>LSC16409</t>
  </si>
  <si>
    <t>LSC16410</t>
  </si>
  <si>
    <t>LSC16411</t>
  </si>
  <si>
    <t>LSC16412</t>
  </si>
  <si>
    <t>LSC16413</t>
  </si>
  <si>
    <t>LSC16414</t>
  </si>
  <si>
    <t>LSC16415</t>
  </si>
  <si>
    <t>LSC16416</t>
  </si>
  <si>
    <t>LSC16417</t>
  </si>
  <si>
    <t>LSC16418</t>
  </si>
  <si>
    <t>LSC16419</t>
  </si>
  <si>
    <t>LSC16420</t>
  </si>
  <si>
    <t>LSC16421</t>
  </si>
  <si>
    <t>LSC16422</t>
  </si>
  <si>
    <t>LSC16423</t>
  </si>
  <si>
    <t>LSC16424</t>
  </si>
  <si>
    <t>LSC16425</t>
  </si>
  <si>
    <t>LSC16426</t>
  </si>
  <si>
    <t>LSC16427</t>
  </si>
  <si>
    <t>LSC16428</t>
  </si>
  <si>
    <t>LSC16429</t>
  </si>
  <si>
    <t>LSC16430</t>
  </si>
  <si>
    <t>LSC16431</t>
  </si>
  <si>
    <t>LSC16432</t>
  </si>
  <si>
    <t>LSC16433</t>
  </si>
  <si>
    <t>LSC16434</t>
  </si>
  <si>
    <t>LSC16435</t>
  </si>
  <si>
    <t>LSC16436</t>
  </si>
  <si>
    <t>LSC16437</t>
  </si>
  <si>
    <t>LSC16438</t>
  </si>
  <si>
    <t>LSC16439</t>
  </si>
  <si>
    <t>LSC16440</t>
  </si>
  <si>
    <t>LSC16441</t>
  </si>
  <si>
    <t>LSC16442</t>
  </si>
  <si>
    <t>LSC16443</t>
  </si>
  <si>
    <t>LSC16444</t>
  </si>
  <si>
    <t>LSC16445</t>
  </si>
  <si>
    <t>LSC16446</t>
  </si>
  <si>
    <t>LSC16447</t>
  </si>
  <si>
    <t>LSC16448</t>
  </si>
  <si>
    <t>LSC16449</t>
  </si>
  <si>
    <t>LSC16450</t>
  </si>
  <si>
    <t>LSC16451</t>
  </si>
  <si>
    <t>LSC16452</t>
  </si>
  <si>
    <t>LSC16453</t>
  </si>
  <si>
    <t>LSC16454</t>
  </si>
  <si>
    <t>LSC16456</t>
  </si>
  <si>
    <t>LSC16457</t>
  </si>
  <si>
    <t>LSC16458</t>
  </si>
  <si>
    <t>LSC16459</t>
  </si>
  <si>
    <t>LSC16460</t>
  </si>
  <si>
    <t>LSC16461</t>
  </si>
  <si>
    <t>LSC16462</t>
  </si>
  <si>
    <t>LSC16463</t>
  </si>
  <si>
    <t>LSC16464</t>
  </si>
  <si>
    <t>LSC16465</t>
  </si>
  <si>
    <t>LSC16466</t>
  </si>
  <si>
    <t>LSC16467</t>
  </si>
  <si>
    <t>LSC16468</t>
  </si>
  <si>
    <t>LSC16469</t>
  </si>
  <si>
    <t>LSC16470</t>
  </si>
  <si>
    <t>LSC16471</t>
  </si>
  <si>
    <t>LSC16472</t>
  </si>
  <si>
    <t>LSC16473</t>
  </si>
  <si>
    <t>LSC16474</t>
  </si>
  <si>
    <t>LSC16475</t>
  </si>
  <si>
    <t>LSC16476</t>
  </si>
  <si>
    <t>LSC16477</t>
  </si>
  <si>
    <t>LSC16478</t>
  </si>
  <si>
    <t>LSC16479</t>
  </si>
  <si>
    <t>LSC16480</t>
  </si>
  <si>
    <t>LSC16481</t>
  </si>
  <si>
    <t>LSC16482</t>
  </si>
  <si>
    <t>LSC16483</t>
  </si>
  <si>
    <t>LSC16484</t>
  </si>
  <si>
    <t>LSC16485</t>
  </si>
  <si>
    <t>LSC16486</t>
  </si>
  <si>
    <t>LSC16487</t>
  </si>
  <si>
    <t>LSC16488</t>
  </si>
  <si>
    <t>LSC16489</t>
  </si>
  <si>
    <t>LSC16490</t>
  </si>
  <si>
    <t>LSC16491</t>
  </si>
  <si>
    <t>LSC16492</t>
  </si>
  <si>
    <t>LSC16493</t>
  </si>
  <si>
    <t>LSC16494</t>
  </si>
  <si>
    <t>LSC16495</t>
  </si>
  <si>
    <t>LSC16496</t>
  </si>
  <si>
    <t>LSC16497</t>
  </si>
  <si>
    <t>LSC16498</t>
  </si>
  <si>
    <t>LSC16499</t>
  </si>
  <si>
    <t>LSC16500</t>
  </si>
  <si>
    <t>LSC16501</t>
  </si>
  <si>
    <t>LSC16502</t>
  </si>
  <si>
    <t>LSC16503</t>
  </si>
  <si>
    <t>LSC16504</t>
  </si>
  <si>
    <t>LSC16505</t>
  </si>
  <si>
    <t>LSC371</t>
  </si>
  <si>
    <t>LSC372</t>
  </si>
  <si>
    <t>LSC373</t>
  </si>
  <si>
    <t>LSC374</t>
  </si>
  <si>
    <t>LSC375</t>
  </si>
  <si>
    <t>C:N_2016</t>
  </si>
  <si>
    <t>Lipids_2016</t>
  </si>
  <si>
    <t>NSCollected</t>
  </si>
  <si>
    <t>OSCollected</t>
  </si>
  <si>
    <t>16-MAY-17</t>
  </si>
  <si>
    <t>23-MAY-17</t>
  </si>
  <si>
    <t>17-MAY-17</t>
  </si>
  <si>
    <t>31-MAY-17</t>
  </si>
  <si>
    <t>15-JUN-17</t>
  </si>
  <si>
    <t>22-MAY-17</t>
  </si>
  <si>
    <t>20-JUL-17</t>
  </si>
  <si>
    <t>15-MAY-17</t>
  </si>
  <si>
    <t>25-MAY-17</t>
  </si>
  <si>
    <t>02-JUN-17</t>
  </si>
  <si>
    <t>04-JUN-17</t>
  </si>
  <si>
    <t>03-JUN-17</t>
  </si>
  <si>
    <t>06-JUN-17</t>
  </si>
  <si>
    <t>05-JUN-17</t>
  </si>
  <si>
    <t>01-JUN-17</t>
  </si>
  <si>
    <t>24-MAY-17</t>
  </si>
  <si>
    <t>13-JUN-17</t>
  </si>
  <si>
    <t>12-JUN-17</t>
  </si>
  <si>
    <t>11-JUN-17</t>
  </si>
  <si>
    <t>09-JUN-17</t>
  </si>
  <si>
    <t>08-JUN-17</t>
  </si>
  <si>
    <t>10-JUN-17</t>
  </si>
  <si>
    <t>18-JUL-17</t>
  </si>
  <si>
    <t>12-JUL-17</t>
  </si>
  <si>
    <t>15-JUL-17</t>
  </si>
  <si>
    <t>08-JUL-17</t>
  </si>
  <si>
    <t>09-JUL-17</t>
  </si>
  <si>
    <t>17-JUL-17</t>
  </si>
  <si>
    <t>06-JUL-17</t>
  </si>
  <si>
    <t>05-JUL-17</t>
  </si>
  <si>
    <t>07-JUL-17</t>
  </si>
  <si>
    <t>14-JUL-17</t>
  </si>
  <si>
    <t>16-JUL-17</t>
  </si>
  <si>
    <t>10-JUL-17</t>
  </si>
  <si>
    <t>19-JUL-17</t>
  </si>
  <si>
    <t>2014BDay</t>
  </si>
  <si>
    <t>2015BDay</t>
  </si>
  <si>
    <t>2016BDay</t>
  </si>
  <si>
    <t>OSMedian</t>
  </si>
  <si>
    <t>NSSE</t>
  </si>
  <si>
    <t>OSSE</t>
  </si>
  <si>
    <t>NSSamples</t>
  </si>
  <si>
    <t>OSSamples</t>
  </si>
  <si>
    <t>AllCollected</t>
  </si>
  <si>
    <t>NSMean</t>
  </si>
  <si>
    <t>OSMean</t>
  </si>
  <si>
    <t>Age-1</t>
  </si>
  <si>
    <t>MeanMayJuneT</t>
  </si>
  <si>
    <t>Fish_ha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</si>
</sst>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"/>
    <numFmt numFmtId="165" formatCode="m/d/yyyy;@"/>
    <numFmt numFmtId="166" formatCode="##0.00"/>
    <numFmt numFmtId="167" formatCode="##0.0"/>
    <numFmt numFmtId="168" formatCode="0.000"/>
    <numFmt numFmtId="169" formatCode="[$-F400]h:mm:ss\ AM/PM"/>
    <numFmt numFmtId="170" formatCode="0.00000"/>
    <numFmt numFmtId="171" formatCode="[h]:mm:ss;@"/>
  </numFmts>
  <fonts count="11" x14ac:knownFonts="1"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</font>
    <font>
      <vertAlign val="superscript"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Arial"/>
      <family val="2"/>
    </font>
    <font>
      <sz val="10"/>
      <color rgb="FFDD005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/>
  </cellStyleXfs>
  <cellXfs count="91">
    <xf numFmtId="0" fontId="0" fillId="0" borderId="0" xfId="0"/>
    <xf numFmtId="1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/>
    <xf numFmtId="0" fontId="2" fillId="0" borderId="0" xfId="0" applyFont="1"/>
    <xf numFmtId="0" fontId="1" fillId="0" borderId="0" xfId="0" applyFont="1" applyFill="1" applyBorder="1"/>
    <xf numFmtId="0" fontId="1" fillId="0" borderId="0" xfId="0" applyFont="1" applyFill="1" applyBorder="1" applyAlignment="1">
      <alignment horizontal="right"/>
    </xf>
    <xf numFmtId="1" fontId="1" fillId="0" borderId="0" xfId="0" applyNumberFormat="1" applyFont="1" applyFill="1" applyBorder="1" applyAlignment="1">
      <alignment horizontal="right"/>
    </xf>
    <xf numFmtId="1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5" fontId="1" fillId="0" borderId="0" xfId="0" applyNumberFormat="1" applyFont="1" applyFill="1" applyBorder="1"/>
    <xf numFmtId="1" fontId="1" fillId="0" borderId="0" xfId="0" applyNumberFormat="1" applyFont="1" applyFill="1" applyBorder="1"/>
    <xf numFmtId="164" fontId="1" fillId="0" borderId="0" xfId="0" applyNumberFormat="1" applyFont="1" applyFill="1" applyBorder="1"/>
    <xf numFmtId="164" fontId="1" fillId="0" borderId="0" xfId="0" applyNumberFormat="1" applyFont="1" applyFill="1" applyBorder="1" applyAlignment="1">
      <alignment horizontal="right"/>
    </xf>
    <xf numFmtId="2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6" fillId="0" borderId="0" xfId="0" applyFo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167" fontId="5" fillId="0" borderId="0" xfId="0" quotePrefix="1" applyNumberFormat="1" applyFont="1" applyFill="1" applyBorder="1"/>
    <xf numFmtId="166" fontId="5" fillId="0" borderId="0" xfId="0" quotePrefix="1" applyNumberFormat="1" applyFont="1" applyFill="1" applyBorder="1"/>
    <xf numFmtId="0" fontId="6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14" fontId="6" fillId="0" borderId="0" xfId="0" applyNumberFormat="1" applyFon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5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" fontId="6" fillId="0" borderId="0" xfId="0" applyNumberFormat="1" applyFont="1" applyFill="1" applyBorder="1"/>
    <xf numFmtId="0" fontId="5" fillId="0" borderId="0" xfId="0" applyFont="1"/>
    <xf numFmtId="164" fontId="5" fillId="0" borderId="0" xfId="0" applyNumberFormat="1" applyFont="1" applyAlignment="1">
      <alignment horizontal="right"/>
    </xf>
    <xf numFmtId="170" fontId="4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170" fontId="5" fillId="0" borderId="0" xfId="0" quotePrefix="1" applyNumberFormat="1" applyFont="1" applyFill="1" applyBorder="1"/>
    <xf numFmtId="170" fontId="1" fillId="0" borderId="0" xfId="0" applyNumberFormat="1" applyFont="1" applyFill="1" applyBorder="1"/>
    <xf numFmtId="164" fontId="6" fillId="0" borderId="0" xfId="0" applyNumberFormat="1" applyFont="1" applyFill="1" applyBorder="1"/>
    <xf numFmtId="14" fontId="1" fillId="0" borderId="0" xfId="0" applyNumberFormat="1" applyFont="1" applyFill="1" applyBorder="1"/>
    <xf numFmtId="171" fontId="1" fillId="0" borderId="0" xfId="0" applyNumberFormat="1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left"/>
    </xf>
    <xf numFmtId="164" fontId="1" fillId="0" borderId="0" xfId="1" applyNumberFormat="1" applyFont="1" applyFill="1" applyBorder="1" applyAlignment="1">
      <alignment horizontal="left"/>
    </xf>
    <xf numFmtId="170" fontId="5" fillId="0" borderId="0" xfId="0" applyNumberFormat="1" applyFont="1" applyAlignment="1">
      <alignment horizontal="right"/>
    </xf>
    <xf numFmtId="170" fontId="1" fillId="0" borderId="0" xfId="0" applyNumberFormat="1" applyFont="1" applyAlignment="1">
      <alignment horizontal="right"/>
    </xf>
    <xf numFmtId="14" fontId="6" fillId="0" borderId="0" xfId="0" applyNumberFormat="1" applyFont="1"/>
    <xf numFmtId="170" fontId="6" fillId="0" borderId="0" xfId="0" applyNumberFormat="1" applyFont="1"/>
    <xf numFmtId="164" fontId="5" fillId="0" borderId="0" xfId="0" applyNumberFormat="1" applyFont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170" fontId="5" fillId="0" borderId="0" xfId="0" applyNumberFormat="1" applyFont="1"/>
    <xf numFmtId="0" fontId="1" fillId="0" borderId="0" xfId="0" applyNumberFormat="1" applyFont="1" applyAlignment="1"/>
    <xf numFmtId="0" fontId="6" fillId="0" borderId="0" xfId="0" applyNumberFormat="1" applyFont="1" applyFill="1" applyBorder="1"/>
    <xf numFmtId="0" fontId="2" fillId="0" borderId="0" xfId="0" applyNumberFormat="1" applyFont="1"/>
    <xf numFmtId="14" fontId="5" fillId="0" borderId="0" xfId="0" applyNumberFormat="1" applyFont="1" applyAlignment="1"/>
    <xf numFmtId="0" fontId="5" fillId="0" borderId="0" xfId="0" applyFont="1" applyAlignment="1">
      <alignment horizontal="left"/>
    </xf>
    <xf numFmtId="0" fontId="5" fillId="0" borderId="0" xfId="0" applyFont="1" applyAlignment="1"/>
    <xf numFmtId="168" fontId="5" fillId="0" borderId="0" xfId="0" applyNumberFormat="1" applyFont="1" applyAlignment="1"/>
    <xf numFmtId="169" fontId="5" fillId="0" borderId="0" xfId="0" applyNumberFormat="1" applyFont="1" applyAlignment="1"/>
    <xf numFmtId="164" fontId="5" fillId="0" borderId="0" xfId="0" applyNumberFormat="1" applyFont="1" applyAlignment="1"/>
    <xf numFmtId="2" fontId="5" fillId="0" borderId="0" xfId="0" applyNumberFormat="1" applyFont="1" applyAlignment="1"/>
    <xf numFmtId="3" fontId="5" fillId="0" borderId="0" xfId="0" applyNumberFormat="1" applyFont="1" applyAlignment="1">
      <alignment horizontal="right"/>
    </xf>
    <xf numFmtId="1" fontId="5" fillId="0" borderId="0" xfId="0" applyNumberFormat="1" applyFont="1" applyFill="1" applyBorder="1"/>
    <xf numFmtId="168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right"/>
    </xf>
    <xf numFmtId="169" fontId="5" fillId="0" borderId="0" xfId="0" applyNumberFormat="1" applyFont="1" applyAlignment="1">
      <alignment horizontal="right"/>
    </xf>
    <xf numFmtId="164" fontId="5" fillId="0" borderId="0" xfId="0" applyNumberFormat="1" applyFont="1"/>
    <xf numFmtId="14" fontId="5" fillId="0" borderId="0" xfId="0" applyNumberFormat="1" applyFont="1"/>
    <xf numFmtId="169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right"/>
    </xf>
    <xf numFmtId="0" fontId="10" fillId="0" borderId="0" xfId="0" applyFont="1"/>
    <xf numFmtId="0" fontId="1" fillId="0" borderId="0" xfId="0" applyNumberFormat="1" applyFont="1" applyFill="1" applyBorder="1" applyAlignment="1">
      <alignment horizontal="right"/>
    </xf>
    <xf numFmtId="166" fontId="3" fillId="0" borderId="0" xfId="0" applyNumberFormat="1" applyFont="1"/>
    <xf numFmtId="0" fontId="1" fillId="0" borderId="0" xfId="0" applyNumberFormat="1" applyFont="1" applyFill="1" applyBorder="1"/>
    <xf numFmtId="0" fontId="5" fillId="0" borderId="0" xfId="0" applyFont="1" applyBorder="1"/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2" fillId="0" borderId="0" xfId="0" applyNumberFormat="1" applyFont="1" applyBorder="1" applyAlignment="1">
      <alignment horizontal="right"/>
    </xf>
    <xf numFmtId="0" fontId="5" fillId="0" borderId="0" xfId="0" applyNumberFormat="1" applyFont="1" applyFill="1" applyBorder="1" applyAlignment="1" applyProtection="1">
      <alignment horizontal="right"/>
      <protection locked="0"/>
    </xf>
    <xf numFmtId="166" fontId="5" fillId="0" borderId="0" xfId="0" applyNumberFormat="1" applyFont="1" applyBorder="1"/>
    <xf numFmtId="0" fontId="1" fillId="0" borderId="0" xfId="0" applyFont="1" applyBorder="1"/>
    <xf numFmtId="14" fontId="6" fillId="0" borderId="0" xfId="0" applyNumberFormat="1" applyFont="1" applyBorder="1"/>
    <xf numFmtId="0" fontId="6" fillId="0" borderId="0" xfId="0" applyFont="1" applyBorder="1"/>
    <xf numFmtId="0" fontId="6" fillId="0" borderId="0" xfId="0" applyNumberFormat="1" applyFont="1" applyBorder="1"/>
    <xf numFmtId="164" fontId="0" fillId="0" borderId="0" xfId="0" applyNumberFormat="1"/>
    <xf numFmtId="164" fontId="0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Length!$Q$1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Length!$L$24:$L$84</c:f>
              <c:numCache>
                <c:formatCode>0</c:formatCode>
                <c:ptCount val="61"/>
                <c:pt idx="0" formatCode="General">
                  <c:v>147</c:v>
                </c:pt>
                <c:pt idx="1">
                  <c:v>148</c:v>
                </c:pt>
                <c:pt idx="2">
                  <c:v>149</c:v>
                </c:pt>
                <c:pt idx="3">
                  <c:v>150</c:v>
                </c:pt>
                <c:pt idx="4">
                  <c:v>151</c:v>
                </c:pt>
                <c:pt idx="5">
                  <c:v>152</c:v>
                </c:pt>
                <c:pt idx="6">
                  <c:v>153</c:v>
                </c:pt>
                <c:pt idx="7">
                  <c:v>154</c:v>
                </c:pt>
                <c:pt idx="8">
                  <c:v>155</c:v>
                </c:pt>
                <c:pt idx="9">
                  <c:v>156</c:v>
                </c:pt>
                <c:pt idx="10">
                  <c:v>157</c:v>
                </c:pt>
                <c:pt idx="11">
                  <c:v>158</c:v>
                </c:pt>
                <c:pt idx="12">
                  <c:v>159</c:v>
                </c:pt>
                <c:pt idx="13">
                  <c:v>160</c:v>
                </c:pt>
                <c:pt idx="14">
                  <c:v>161</c:v>
                </c:pt>
                <c:pt idx="15">
                  <c:v>162</c:v>
                </c:pt>
                <c:pt idx="16">
                  <c:v>163</c:v>
                </c:pt>
                <c:pt idx="17">
                  <c:v>164</c:v>
                </c:pt>
                <c:pt idx="18">
                  <c:v>165</c:v>
                </c:pt>
                <c:pt idx="19">
                  <c:v>166</c:v>
                </c:pt>
                <c:pt idx="20">
                  <c:v>167</c:v>
                </c:pt>
                <c:pt idx="21">
                  <c:v>168</c:v>
                </c:pt>
                <c:pt idx="22">
                  <c:v>169</c:v>
                </c:pt>
                <c:pt idx="23">
                  <c:v>170</c:v>
                </c:pt>
                <c:pt idx="24">
                  <c:v>171</c:v>
                </c:pt>
                <c:pt idx="25">
                  <c:v>172</c:v>
                </c:pt>
                <c:pt idx="26">
                  <c:v>173</c:v>
                </c:pt>
                <c:pt idx="27">
                  <c:v>174</c:v>
                </c:pt>
                <c:pt idx="28">
                  <c:v>175</c:v>
                </c:pt>
                <c:pt idx="29">
                  <c:v>176</c:v>
                </c:pt>
                <c:pt idx="30">
                  <c:v>177</c:v>
                </c:pt>
                <c:pt idx="31">
                  <c:v>178</c:v>
                </c:pt>
                <c:pt idx="32">
                  <c:v>179</c:v>
                </c:pt>
                <c:pt idx="33">
                  <c:v>180</c:v>
                </c:pt>
                <c:pt idx="34">
                  <c:v>181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187</c:v>
                </c:pt>
                <c:pt idx="41">
                  <c:v>188</c:v>
                </c:pt>
                <c:pt idx="42">
                  <c:v>189</c:v>
                </c:pt>
                <c:pt idx="43">
                  <c:v>190</c:v>
                </c:pt>
                <c:pt idx="44">
                  <c:v>191</c:v>
                </c:pt>
                <c:pt idx="45">
                  <c:v>192</c:v>
                </c:pt>
                <c:pt idx="46">
                  <c:v>193</c:v>
                </c:pt>
                <c:pt idx="47">
                  <c:v>194</c:v>
                </c:pt>
                <c:pt idx="48">
                  <c:v>195</c:v>
                </c:pt>
                <c:pt idx="49">
                  <c:v>196</c:v>
                </c:pt>
                <c:pt idx="50">
                  <c:v>197</c:v>
                </c:pt>
                <c:pt idx="51">
                  <c:v>198</c:v>
                </c:pt>
                <c:pt idx="52">
                  <c:v>199</c:v>
                </c:pt>
                <c:pt idx="53">
                  <c:v>200</c:v>
                </c:pt>
                <c:pt idx="54">
                  <c:v>201</c:v>
                </c:pt>
                <c:pt idx="55">
                  <c:v>202</c:v>
                </c:pt>
                <c:pt idx="56">
                  <c:v>203</c:v>
                </c:pt>
                <c:pt idx="57">
                  <c:v>204</c:v>
                </c:pt>
                <c:pt idx="58">
                  <c:v>205</c:v>
                </c:pt>
                <c:pt idx="59">
                  <c:v>206</c:v>
                </c:pt>
                <c:pt idx="60">
                  <c:v>207</c:v>
                </c:pt>
              </c:numCache>
            </c:numRef>
          </c:xVal>
          <c:yVal>
            <c:numRef>
              <c:f>Length!$Q$24:$Q$84</c:f>
              <c:numCache>
                <c:formatCode>General</c:formatCode>
                <c:ptCount val="61"/>
                <c:pt idx="0">
                  <c:v>3.9923728813559311E-3</c:v>
                </c:pt>
                <c:pt idx="1">
                  <c:v>3.933333333333333E-3</c:v>
                </c:pt>
                <c:pt idx="2">
                  <c:v>2.4644444444444449E-3</c:v>
                </c:pt>
                <c:pt idx="3">
                  <c:v>2.7557142857142858E-3</c:v>
                </c:pt>
                <c:pt idx="7">
                  <c:v>5.3702247191011248E-3</c:v>
                </c:pt>
                <c:pt idx="8">
                  <c:v>5.3237500000000004E-3</c:v>
                </c:pt>
                <c:pt idx="9">
                  <c:v>6.7499999999999991E-3</c:v>
                </c:pt>
                <c:pt idx="10">
                  <c:v>4.3314285714285711E-3</c:v>
                </c:pt>
                <c:pt idx="11">
                  <c:v>5.5714285714285718E-3</c:v>
                </c:pt>
                <c:pt idx="12">
                  <c:v>5.5666666666666668E-3</c:v>
                </c:pt>
                <c:pt idx="13">
                  <c:v>6.2384615384615391E-3</c:v>
                </c:pt>
                <c:pt idx="15">
                  <c:v>5.5783018867924519E-3</c:v>
                </c:pt>
                <c:pt idx="16">
                  <c:v>6.4062500000000005E-3</c:v>
                </c:pt>
                <c:pt idx="17">
                  <c:v>6.0494949494949496E-3</c:v>
                </c:pt>
                <c:pt idx="18">
                  <c:v>5.469747899159663E-3</c:v>
                </c:pt>
                <c:pt idx="20">
                  <c:v>1.8E-3</c:v>
                </c:pt>
                <c:pt idx="21">
                  <c:v>6.6999999999999994E-3</c:v>
                </c:pt>
                <c:pt idx="22">
                  <c:v>7.8443213296398966E-3</c:v>
                </c:pt>
                <c:pt idx="41">
                  <c:v>9.1966292134831422E-3</c:v>
                </c:pt>
                <c:pt idx="42">
                  <c:v>8.7379844961240297E-3</c:v>
                </c:pt>
                <c:pt idx="43">
                  <c:v>8.4439252336448601E-3</c:v>
                </c:pt>
                <c:pt idx="44">
                  <c:v>1.3242857142857143E-2</c:v>
                </c:pt>
                <c:pt idx="45">
                  <c:v>8.8419354838709628E-3</c:v>
                </c:pt>
                <c:pt idx="46">
                  <c:v>9.609000000000003E-3</c:v>
                </c:pt>
                <c:pt idx="47">
                  <c:v>6.5428571428571428E-3</c:v>
                </c:pt>
                <c:pt idx="48">
                  <c:v>5.3666666666666663E-3</c:v>
                </c:pt>
                <c:pt idx="50">
                  <c:v>7.2999999999999992E-3</c:v>
                </c:pt>
                <c:pt idx="51">
                  <c:v>8.253846153846155E-3</c:v>
                </c:pt>
                <c:pt idx="52">
                  <c:v>7.0648648648648643E-3</c:v>
                </c:pt>
                <c:pt idx="53">
                  <c:v>1.2859999999999998E-2</c:v>
                </c:pt>
                <c:pt idx="54">
                  <c:v>8.4631578947368443E-3</c:v>
                </c:pt>
                <c:pt idx="55">
                  <c:v>1.2145454545454544E-2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A-46A6-8107-301AC98B6007}"/>
            </c:ext>
          </c:extLst>
        </c:ser>
        <c:ser>
          <c:idx val="2"/>
          <c:order val="1"/>
          <c:tx>
            <c:strRef>
              <c:f>Length!$R$1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Length!$L$23:$L$84</c:f>
              <c:numCache>
                <c:formatCode>General</c:formatCode>
                <c:ptCount val="62"/>
                <c:pt idx="0">
                  <c:v>146</c:v>
                </c:pt>
                <c:pt idx="1">
                  <c:v>147</c:v>
                </c:pt>
                <c:pt idx="2" formatCode="0">
                  <c:v>148</c:v>
                </c:pt>
                <c:pt idx="3" formatCode="0">
                  <c:v>149</c:v>
                </c:pt>
                <c:pt idx="4" formatCode="0">
                  <c:v>150</c:v>
                </c:pt>
                <c:pt idx="5" formatCode="0">
                  <c:v>151</c:v>
                </c:pt>
                <c:pt idx="6" formatCode="0">
                  <c:v>152</c:v>
                </c:pt>
                <c:pt idx="7" formatCode="0">
                  <c:v>153</c:v>
                </c:pt>
                <c:pt idx="8" formatCode="0">
                  <c:v>154</c:v>
                </c:pt>
                <c:pt idx="9" formatCode="0">
                  <c:v>155</c:v>
                </c:pt>
                <c:pt idx="10" formatCode="0">
                  <c:v>156</c:v>
                </c:pt>
                <c:pt idx="11" formatCode="0">
                  <c:v>157</c:v>
                </c:pt>
                <c:pt idx="12" formatCode="0">
                  <c:v>158</c:v>
                </c:pt>
                <c:pt idx="13" formatCode="0">
                  <c:v>159</c:v>
                </c:pt>
                <c:pt idx="14" formatCode="0">
                  <c:v>160</c:v>
                </c:pt>
                <c:pt idx="15" formatCode="0">
                  <c:v>161</c:v>
                </c:pt>
                <c:pt idx="16" formatCode="0">
                  <c:v>162</c:v>
                </c:pt>
                <c:pt idx="17" formatCode="0">
                  <c:v>163</c:v>
                </c:pt>
                <c:pt idx="18" formatCode="0">
                  <c:v>164</c:v>
                </c:pt>
                <c:pt idx="19" formatCode="0">
                  <c:v>165</c:v>
                </c:pt>
                <c:pt idx="20" formatCode="0">
                  <c:v>166</c:v>
                </c:pt>
                <c:pt idx="21" formatCode="0">
                  <c:v>167</c:v>
                </c:pt>
                <c:pt idx="22" formatCode="0">
                  <c:v>168</c:v>
                </c:pt>
                <c:pt idx="23" formatCode="0">
                  <c:v>169</c:v>
                </c:pt>
                <c:pt idx="24" formatCode="0">
                  <c:v>170</c:v>
                </c:pt>
                <c:pt idx="25" formatCode="0">
                  <c:v>171</c:v>
                </c:pt>
                <c:pt idx="26" formatCode="0">
                  <c:v>172</c:v>
                </c:pt>
                <c:pt idx="27" formatCode="0">
                  <c:v>173</c:v>
                </c:pt>
                <c:pt idx="28" formatCode="0">
                  <c:v>174</c:v>
                </c:pt>
                <c:pt idx="29" formatCode="0">
                  <c:v>175</c:v>
                </c:pt>
                <c:pt idx="30" formatCode="0">
                  <c:v>176</c:v>
                </c:pt>
                <c:pt idx="31" formatCode="0">
                  <c:v>177</c:v>
                </c:pt>
                <c:pt idx="32" formatCode="0">
                  <c:v>178</c:v>
                </c:pt>
                <c:pt idx="33" formatCode="0">
                  <c:v>179</c:v>
                </c:pt>
                <c:pt idx="34" formatCode="0">
                  <c:v>180</c:v>
                </c:pt>
                <c:pt idx="35" formatCode="0">
                  <c:v>181</c:v>
                </c:pt>
                <c:pt idx="36" formatCode="0">
                  <c:v>182</c:v>
                </c:pt>
                <c:pt idx="37" formatCode="0">
                  <c:v>183</c:v>
                </c:pt>
                <c:pt idx="38" formatCode="0">
                  <c:v>184</c:v>
                </c:pt>
                <c:pt idx="39" formatCode="0">
                  <c:v>185</c:v>
                </c:pt>
                <c:pt idx="40" formatCode="0">
                  <c:v>186</c:v>
                </c:pt>
                <c:pt idx="41" formatCode="0">
                  <c:v>187</c:v>
                </c:pt>
                <c:pt idx="42" formatCode="0">
                  <c:v>188</c:v>
                </c:pt>
                <c:pt idx="43" formatCode="0">
                  <c:v>189</c:v>
                </c:pt>
                <c:pt idx="44" formatCode="0">
                  <c:v>190</c:v>
                </c:pt>
                <c:pt idx="45" formatCode="0">
                  <c:v>191</c:v>
                </c:pt>
                <c:pt idx="46" formatCode="0">
                  <c:v>192</c:v>
                </c:pt>
                <c:pt idx="47" formatCode="0">
                  <c:v>193</c:v>
                </c:pt>
                <c:pt idx="48" formatCode="0">
                  <c:v>194</c:v>
                </c:pt>
                <c:pt idx="49" formatCode="0">
                  <c:v>195</c:v>
                </c:pt>
                <c:pt idx="50" formatCode="0">
                  <c:v>196</c:v>
                </c:pt>
                <c:pt idx="51" formatCode="0">
                  <c:v>197</c:v>
                </c:pt>
                <c:pt idx="52" formatCode="0">
                  <c:v>198</c:v>
                </c:pt>
                <c:pt idx="53" formatCode="0">
                  <c:v>199</c:v>
                </c:pt>
                <c:pt idx="54" formatCode="0">
                  <c:v>200</c:v>
                </c:pt>
                <c:pt idx="55" formatCode="0">
                  <c:v>201</c:v>
                </c:pt>
                <c:pt idx="56" formatCode="0">
                  <c:v>202</c:v>
                </c:pt>
                <c:pt idx="57" formatCode="0">
                  <c:v>203</c:v>
                </c:pt>
                <c:pt idx="58" formatCode="0">
                  <c:v>204</c:v>
                </c:pt>
                <c:pt idx="59" formatCode="0">
                  <c:v>205</c:v>
                </c:pt>
                <c:pt idx="60" formatCode="0">
                  <c:v>206</c:v>
                </c:pt>
                <c:pt idx="61" formatCode="0">
                  <c:v>207</c:v>
                </c:pt>
              </c:numCache>
            </c:numRef>
          </c:xVal>
          <c:yVal>
            <c:numRef>
              <c:f>Length!$R$23:$R$84</c:f>
              <c:numCache>
                <c:formatCode>General</c:formatCode>
                <c:ptCount val="62"/>
                <c:pt idx="0">
                  <c:v>4.1729729729729726E-3</c:v>
                </c:pt>
                <c:pt idx="1">
                  <c:v>4.8294797687861313E-3</c:v>
                </c:pt>
                <c:pt idx="2">
                  <c:v>5.059390862944161E-3</c:v>
                </c:pt>
                <c:pt idx="3">
                  <c:v>3.9574257425742578E-3</c:v>
                </c:pt>
                <c:pt idx="7">
                  <c:v>5.3222222222222212E-3</c:v>
                </c:pt>
                <c:pt idx="8">
                  <c:v>4.3823529411764692E-3</c:v>
                </c:pt>
                <c:pt idx="9">
                  <c:v>3.67767857142857E-3</c:v>
                </c:pt>
                <c:pt idx="10">
                  <c:v>4.7465116279069765E-3</c:v>
                </c:pt>
                <c:pt idx="11">
                  <c:v>5.9999999999999993E-3</c:v>
                </c:pt>
                <c:pt idx="12">
                  <c:v>6.012977099236639E-3</c:v>
                </c:pt>
                <c:pt idx="13">
                  <c:v>3.8999999999999998E-3</c:v>
                </c:pt>
                <c:pt idx="15">
                  <c:v>6.9941176470588234E-3</c:v>
                </c:pt>
                <c:pt idx="16">
                  <c:v>1.565625E-2</c:v>
                </c:pt>
                <c:pt idx="17">
                  <c:v>8.533333333333332E-3</c:v>
                </c:pt>
                <c:pt idx="18">
                  <c:v>7.985818181818179E-3</c:v>
                </c:pt>
                <c:pt idx="19">
                  <c:v>8.3378723404255364E-3</c:v>
                </c:pt>
                <c:pt idx="20">
                  <c:v>7.3800000000000003E-3</c:v>
                </c:pt>
                <c:pt idx="21">
                  <c:v>1.1022535211267608E-2</c:v>
                </c:pt>
                <c:pt idx="22">
                  <c:v>1.5306666666666666E-2</c:v>
                </c:pt>
                <c:pt idx="42">
                  <c:v>1.4282432432432435E-2</c:v>
                </c:pt>
                <c:pt idx="43">
                  <c:v>1.7145631067961173E-2</c:v>
                </c:pt>
                <c:pt idx="44">
                  <c:v>1.0480314960629924E-2</c:v>
                </c:pt>
                <c:pt idx="45">
                  <c:v>9.4357142857142851E-3</c:v>
                </c:pt>
                <c:pt idx="46">
                  <c:v>8.0117647058823536E-3</c:v>
                </c:pt>
                <c:pt idx="47">
                  <c:v>8.0230769230769227E-3</c:v>
                </c:pt>
                <c:pt idx="48">
                  <c:v>7.4594594594594582E-3</c:v>
                </c:pt>
                <c:pt idx="49">
                  <c:v>6.2612244897959184E-3</c:v>
                </c:pt>
                <c:pt idx="51">
                  <c:v>8.2000000000000007E-3</c:v>
                </c:pt>
                <c:pt idx="52">
                  <c:v>6.739910313901345E-3</c:v>
                </c:pt>
                <c:pt idx="53">
                  <c:v>9.8999999999999991E-3</c:v>
                </c:pt>
                <c:pt idx="54">
                  <c:v>4.4000000000000003E-3</c:v>
                </c:pt>
                <c:pt idx="55">
                  <c:v>7.6999999999999985E-3</c:v>
                </c:pt>
                <c:pt idx="56">
                  <c:v>8.3714285714285713E-3</c:v>
                </c:pt>
                <c:pt idx="57">
                  <c:v>2.9431632653061233E-2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FA-46A6-8107-301AC98B6007}"/>
            </c:ext>
          </c:extLst>
        </c:ser>
        <c:ser>
          <c:idx val="0"/>
          <c:order val="2"/>
          <c:tx>
            <c:strRef>
              <c:f>Length!$S$1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Length!$L$2:$L$84</c:f>
              <c:numCache>
                <c:formatCode>General</c:formatCode>
                <c:ptCount val="8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  <c:pt idx="78" formatCode="0">
                  <c:v>203</c:v>
                </c:pt>
                <c:pt idx="79" formatCode="0">
                  <c:v>204</c:v>
                </c:pt>
                <c:pt idx="80" formatCode="0">
                  <c:v>205</c:v>
                </c:pt>
                <c:pt idx="81" formatCode="0">
                  <c:v>206</c:v>
                </c:pt>
                <c:pt idx="82" formatCode="0">
                  <c:v>207</c:v>
                </c:pt>
              </c:numCache>
            </c:numRef>
          </c:xVal>
          <c:yVal>
            <c:numRef>
              <c:f>Length!$S$2:$S$84</c:f>
              <c:numCache>
                <c:formatCode>General</c:formatCode>
                <c:ptCount val="83"/>
                <c:pt idx="0">
                  <c:v>4.9097938144329872E-3</c:v>
                </c:pt>
                <c:pt idx="8">
                  <c:v>2.2430000000000002E-3</c:v>
                </c:pt>
                <c:pt idx="12">
                  <c:v>3.8379999999999985E-3</c:v>
                </c:pt>
                <c:pt idx="13">
                  <c:v>3.4253164556962033E-3</c:v>
                </c:pt>
                <c:pt idx="14">
                  <c:v>3.4222222222222228E-3</c:v>
                </c:pt>
                <c:pt idx="15">
                  <c:v>3.4939999999999984E-3</c:v>
                </c:pt>
                <c:pt idx="19">
                  <c:v>4.5946524064171129E-3</c:v>
                </c:pt>
                <c:pt idx="20">
                  <c:v>4.589999999999996E-3</c:v>
                </c:pt>
                <c:pt idx="21">
                  <c:v>2.6814285714285707E-3</c:v>
                </c:pt>
                <c:pt idx="22">
                  <c:v>3.4751196172248802E-3</c:v>
                </c:pt>
                <c:pt idx="28">
                  <c:v>4.8618644067796616E-3</c:v>
                </c:pt>
                <c:pt idx="29">
                  <c:v>5.8012345679012327E-3</c:v>
                </c:pt>
                <c:pt idx="30">
                  <c:v>9.9628571428571396E-3</c:v>
                </c:pt>
                <c:pt idx="31">
                  <c:v>1.0442307692307699E-2</c:v>
                </c:pt>
                <c:pt idx="32">
                  <c:v>1.0773333333333333E-2</c:v>
                </c:pt>
                <c:pt idx="33">
                  <c:v>1.2835714285714285E-2</c:v>
                </c:pt>
                <c:pt idx="34">
                  <c:v>1.6275862068965519E-2</c:v>
                </c:pt>
                <c:pt idx="36">
                  <c:v>2.1579999999999998E-2</c:v>
                </c:pt>
                <c:pt idx="37">
                  <c:v>2.2537323943661973E-2</c:v>
                </c:pt>
                <c:pt idx="38">
                  <c:v>7.3775700934579436E-3</c:v>
                </c:pt>
                <c:pt idx="39">
                  <c:v>1.6914285714285715E-2</c:v>
                </c:pt>
                <c:pt idx="42">
                  <c:v>1.2129906542056075E-2</c:v>
                </c:pt>
                <c:pt idx="43">
                  <c:v>1.6697674418604657E-2</c:v>
                </c:pt>
                <c:pt idx="54">
                  <c:v>1.6519531250000004E-2</c:v>
                </c:pt>
                <c:pt idx="55">
                  <c:v>2.012857142857143E-2</c:v>
                </c:pt>
                <c:pt idx="56">
                  <c:v>3.5536170212765963E-2</c:v>
                </c:pt>
                <c:pt idx="63">
                  <c:v>3.3580158730158717E-2</c:v>
                </c:pt>
                <c:pt idx="64">
                  <c:v>2.4580239520958089E-2</c:v>
                </c:pt>
                <c:pt idx="65">
                  <c:v>2.5141237113402069E-2</c:v>
                </c:pt>
                <c:pt idx="66">
                  <c:v>1.2030890052356018E-2</c:v>
                </c:pt>
                <c:pt idx="67">
                  <c:v>2.3619178082191786E-2</c:v>
                </c:pt>
                <c:pt idx="68">
                  <c:v>3.4565151515151514E-2</c:v>
                </c:pt>
                <c:pt idx="69">
                  <c:v>1.7832142857142859E-2</c:v>
                </c:pt>
                <c:pt idx="70">
                  <c:v>1.9596296296296292E-2</c:v>
                </c:pt>
                <c:pt idx="72">
                  <c:v>4.2092857142857154E-2</c:v>
                </c:pt>
                <c:pt idx="73">
                  <c:v>2.1173809523809522E-2</c:v>
                </c:pt>
                <c:pt idx="74">
                  <c:v>1.9622000000000001E-2</c:v>
                </c:pt>
                <c:pt idx="75">
                  <c:v>2.7449999999999999E-2</c:v>
                </c:pt>
                <c:pt idx="76">
                  <c:v>2.5080000000000002E-2</c:v>
                </c:pt>
                <c:pt idx="77">
                  <c:v>1.9863636363636365E-2</c:v>
                </c:pt>
                <c:pt idx="78">
                  <c:v>2.0926315789473685E-2</c:v>
                </c:pt>
                <c:pt idx="79">
                  <c:v>3.3388636363636363E-2</c:v>
                </c:pt>
                <c:pt idx="80">
                  <c:v>5.9933333333333332E-2</c:v>
                </c:pt>
                <c:pt idx="81">
                  <c:v>4.9033333333333338E-2</c:v>
                </c:pt>
                <c:pt idx="82">
                  <c:v>4.4353623188405793E-2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FA-46A6-8107-301AC98B6007}"/>
            </c:ext>
          </c:extLst>
        </c:ser>
        <c:ser>
          <c:idx val="3"/>
          <c:order val="3"/>
          <c:tx>
            <c:v>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Length!$L$2:$L$84</c:f>
              <c:numCache>
                <c:formatCode>General</c:formatCode>
                <c:ptCount val="8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  <c:pt idx="78" formatCode="0">
                  <c:v>203</c:v>
                </c:pt>
                <c:pt idx="79" formatCode="0">
                  <c:v>204</c:v>
                </c:pt>
                <c:pt idx="80" formatCode="0">
                  <c:v>205</c:v>
                </c:pt>
                <c:pt idx="81" formatCode="0">
                  <c:v>206</c:v>
                </c:pt>
                <c:pt idx="82" formatCode="0">
                  <c:v>207</c:v>
                </c:pt>
              </c:numCache>
            </c:numRef>
          </c:xVal>
          <c:yVal>
            <c:numRef>
              <c:f>Length!$T$2:$T$84</c:f>
              <c:numCache>
                <c:formatCode>General</c:formatCode>
                <c:ptCount val="83"/>
                <c:pt idx="10">
                  <c:v>2.1131578947368433E-3</c:v>
                </c:pt>
                <c:pt idx="11">
                  <c:v>3.0769999999999986E-3</c:v>
                </c:pt>
                <c:pt idx="12">
                  <c:v>2.7285067873303167E-3</c:v>
                </c:pt>
                <c:pt idx="17">
                  <c:v>3.8999999999999994E-3</c:v>
                </c:pt>
                <c:pt idx="18">
                  <c:v>4.7454545454545449E-3</c:v>
                </c:pt>
                <c:pt idx="19">
                  <c:v>4.0220982142857107E-3</c:v>
                </c:pt>
                <c:pt idx="20">
                  <c:v>3.5056250000000009E-3</c:v>
                </c:pt>
                <c:pt idx="26">
                  <c:v>5.4470588235294177E-3</c:v>
                </c:pt>
                <c:pt idx="27">
                  <c:v>4.0181818181818192E-3</c:v>
                </c:pt>
                <c:pt idx="28">
                  <c:v>5.1231182795698936E-3</c:v>
                </c:pt>
                <c:pt idx="29">
                  <c:v>5.1714285714285707E-3</c:v>
                </c:pt>
                <c:pt idx="30">
                  <c:v>3.8272727272727278E-3</c:v>
                </c:pt>
                <c:pt idx="31">
                  <c:v>5.5642857142857143E-3</c:v>
                </c:pt>
                <c:pt idx="32">
                  <c:v>3.9571428571428579E-3</c:v>
                </c:pt>
                <c:pt idx="34">
                  <c:v>4.7666666666666664E-3</c:v>
                </c:pt>
                <c:pt idx="35">
                  <c:v>6.8132812499999999E-3</c:v>
                </c:pt>
                <c:pt idx="36">
                  <c:v>7.1306930693069339E-3</c:v>
                </c:pt>
                <c:pt idx="37">
                  <c:v>6.4550802139037473E-3</c:v>
                </c:pt>
                <c:pt idx="38">
                  <c:v>8.1081967213114722E-3</c:v>
                </c:pt>
                <c:pt idx="39">
                  <c:v>9.0222222222222231E-3</c:v>
                </c:pt>
                <c:pt idx="41">
                  <c:v>8.9787148594377472E-3</c:v>
                </c:pt>
                <c:pt idx="61">
                  <c:v>1.4724999999999999E-2</c:v>
                </c:pt>
                <c:pt idx="62">
                  <c:v>9.3615384615384611E-3</c:v>
                </c:pt>
                <c:pt idx="63">
                  <c:v>1.1099999999999999E-2</c:v>
                </c:pt>
                <c:pt idx="64">
                  <c:v>9.1222222222222225E-3</c:v>
                </c:pt>
                <c:pt idx="65">
                  <c:v>7.5999999999999991E-3</c:v>
                </c:pt>
                <c:pt idx="66">
                  <c:v>1.0066666666666666E-2</c:v>
                </c:pt>
                <c:pt idx="68">
                  <c:v>7.7788888888888855E-3</c:v>
                </c:pt>
                <c:pt idx="70">
                  <c:v>8.0000000000000002E-3</c:v>
                </c:pt>
                <c:pt idx="71">
                  <c:v>9.2636363636363628E-3</c:v>
                </c:pt>
                <c:pt idx="72">
                  <c:v>8.9812499999999997E-3</c:v>
                </c:pt>
                <c:pt idx="73">
                  <c:v>1.67E-2</c:v>
                </c:pt>
                <c:pt idx="74">
                  <c:v>1.4179166666666668E-2</c:v>
                </c:pt>
                <c:pt idx="75">
                  <c:v>1.2449999999999999E-2</c:v>
                </c:pt>
                <c:pt idx="76">
                  <c:v>1.7899999999999999E-2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FA-46A6-8107-301AC98B6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2424"/>
        <c:axId val="209615560"/>
      </c:scatterChart>
      <c:valAx>
        <c:axId val="209612424"/>
        <c:scaling>
          <c:orientation val="minMax"/>
          <c:max val="24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5560"/>
        <c:crosses val="autoZero"/>
        <c:crossBetween val="midCat"/>
      </c:valAx>
      <c:valAx>
        <c:axId val="209615560"/>
        <c:scaling>
          <c:orientation val="minMax"/>
          <c:max val="3.000000000000000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2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Length!$I$1</c:f>
              <c:strCache>
                <c:ptCount val="1"/>
                <c:pt idx="0">
                  <c:v>LENGTH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Length!$I$2:$I$11393</c:f>
              <c:numCache>
                <c:formatCode>General</c:formatCode>
                <c:ptCount val="11392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12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11</c:v>
                </c:pt>
                <c:pt idx="163">
                  <c:v>11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8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14</c:v>
                </c:pt>
                <c:pt idx="298">
                  <c:v>14</c:v>
                </c:pt>
                <c:pt idx="299">
                  <c:v>15</c:v>
                </c:pt>
                <c:pt idx="300">
                  <c:v>18</c:v>
                </c:pt>
                <c:pt idx="301">
                  <c:v>20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11</c:v>
                </c:pt>
                <c:pt idx="308">
                  <c:v>11</c:v>
                </c:pt>
                <c:pt idx="309">
                  <c:v>12</c:v>
                </c:pt>
                <c:pt idx="310">
                  <c:v>16</c:v>
                </c:pt>
                <c:pt idx="311">
                  <c:v>18</c:v>
                </c:pt>
                <c:pt idx="312">
                  <c:v>10</c:v>
                </c:pt>
                <c:pt idx="313">
                  <c:v>11</c:v>
                </c:pt>
                <c:pt idx="314">
                  <c:v>8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14</c:v>
                </c:pt>
                <c:pt idx="411">
                  <c:v>14</c:v>
                </c:pt>
                <c:pt idx="412">
                  <c:v>18</c:v>
                </c:pt>
                <c:pt idx="413">
                  <c:v>9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12</c:v>
                </c:pt>
                <c:pt idx="434">
                  <c:v>12</c:v>
                </c:pt>
                <c:pt idx="435">
                  <c:v>9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13</c:v>
                </c:pt>
                <c:pt idx="489">
                  <c:v>13</c:v>
                </c:pt>
                <c:pt idx="490">
                  <c:v>14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13</c:v>
                </c:pt>
                <c:pt idx="495">
                  <c:v>13</c:v>
                </c:pt>
                <c:pt idx="496">
                  <c:v>10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12</c:v>
                </c:pt>
                <c:pt idx="505">
                  <c:v>12</c:v>
                </c:pt>
                <c:pt idx="506">
                  <c:v>13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10</c:v>
                </c:pt>
                <c:pt idx="572">
                  <c:v>13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8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10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12</c:v>
                </c:pt>
                <c:pt idx="720">
                  <c:v>10</c:v>
                </c:pt>
                <c:pt idx="721">
                  <c:v>11</c:v>
                </c:pt>
                <c:pt idx="722">
                  <c:v>11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11</c:v>
                </c:pt>
                <c:pt idx="728">
                  <c:v>11</c:v>
                </c:pt>
                <c:pt idx="729">
                  <c:v>12</c:v>
                </c:pt>
                <c:pt idx="730">
                  <c:v>13</c:v>
                </c:pt>
                <c:pt idx="731">
                  <c:v>13</c:v>
                </c:pt>
                <c:pt idx="732">
                  <c:v>10</c:v>
                </c:pt>
                <c:pt idx="733">
                  <c:v>11</c:v>
                </c:pt>
                <c:pt idx="734">
                  <c:v>11</c:v>
                </c:pt>
                <c:pt idx="735">
                  <c:v>12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13</c:v>
                </c:pt>
                <c:pt idx="749">
                  <c:v>14</c:v>
                </c:pt>
                <c:pt idx="750">
                  <c:v>13</c:v>
                </c:pt>
                <c:pt idx="751">
                  <c:v>9</c:v>
                </c:pt>
                <c:pt idx="752">
                  <c:v>9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13</c:v>
                </c:pt>
                <c:pt idx="846">
                  <c:v>10</c:v>
                </c:pt>
                <c:pt idx="847">
                  <c:v>10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12</c:v>
                </c:pt>
                <c:pt idx="861">
                  <c:v>12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11</c:v>
                </c:pt>
                <c:pt idx="960">
                  <c:v>12</c:v>
                </c:pt>
                <c:pt idx="961">
                  <c:v>9</c:v>
                </c:pt>
                <c:pt idx="962">
                  <c:v>9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11</c:v>
                </c:pt>
                <c:pt idx="1079">
                  <c:v>12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10</c:v>
                </c:pt>
                <c:pt idx="1179">
                  <c:v>11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14</c:v>
                </c:pt>
                <c:pt idx="1253">
                  <c:v>14</c:v>
                </c:pt>
                <c:pt idx="1254">
                  <c:v>14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16</c:v>
                </c:pt>
                <c:pt idx="1262">
                  <c:v>11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14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13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13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15</c:v>
                </c:pt>
                <c:pt idx="1380">
                  <c:v>10</c:v>
                </c:pt>
                <c:pt idx="1381">
                  <c:v>10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9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13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17</c:v>
                </c:pt>
                <c:pt idx="1523">
                  <c:v>8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14</c:v>
                </c:pt>
                <c:pt idx="1621">
                  <c:v>14</c:v>
                </c:pt>
                <c:pt idx="1622">
                  <c:v>15</c:v>
                </c:pt>
                <c:pt idx="1623">
                  <c:v>11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11</c:v>
                </c:pt>
                <c:pt idx="1665">
                  <c:v>11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16</c:v>
                </c:pt>
                <c:pt idx="1711">
                  <c:v>16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14</c:v>
                </c:pt>
                <c:pt idx="1721">
                  <c:v>14</c:v>
                </c:pt>
                <c:pt idx="1722">
                  <c:v>16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10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10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12</c:v>
                </c:pt>
                <c:pt idx="1946">
                  <c:v>12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14</c:v>
                </c:pt>
                <c:pt idx="1953">
                  <c:v>20</c:v>
                </c:pt>
                <c:pt idx="1954">
                  <c:v>14</c:v>
                </c:pt>
                <c:pt idx="1955">
                  <c:v>10</c:v>
                </c:pt>
                <c:pt idx="1956">
                  <c:v>11</c:v>
                </c:pt>
                <c:pt idx="1957">
                  <c:v>11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14</c:v>
                </c:pt>
                <c:pt idx="1968">
                  <c:v>14</c:v>
                </c:pt>
                <c:pt idx="1969">
                  <c:v>10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14</c:v>
                </c:pt>
                <c:pt idx="2030">
                  <c:v>14</c:v>
                </c:pt>
                <c:pt idx="2031">
                  <c:v>14</c:v>
                </c:pt>
                <c:pt idx="2032">
                  <c:v>14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14</c:v>
                </c:pt>
                <c:pt idx="2038">
                  <c:v>15</c:v>
                </c:pt>
                <c:pt idx="2039">
                  <c:v>15</c:v>
                </c:pt>
                <c:pt idx="2040">
                  <c:v>17</c:v>
                </c:pt>
                <c:pt idx="2041">
                  <c:v>10</c:v>
                </c:pt>
                <c:pt idx="2042">
                  <c:v>10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14</c:v>
                </c:pt>
                <c:pt idx="2133">
                  <c:v>14</c:v>
                </c:pt>
                <c:pt idx="2134">
                  <c:v>14</c:v>
                </c:pt>
                <c:pt idx="2135">
                  <c:v>14</c:v>
                </c:pt>
                <c:pt idx="2136">
                  <c:v>14</c:v>
                </c:pt>
                <c:pt idx="2137">
                  <c:v>14</c:v>
                </c:pt>
                <c:pt idx="2138">
                  <c:v>14</c:v>
                </c:pt>
                <c:pt idx="2139">
                  <c:v>14</c:v>
                </c:pt>
                <c:pt idx="2140">
                  <c:v>16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14</c:v>
                </c:pt>
                <c:pt idx="2211">
                  <c:v>14</c:v>
                </c:pt>
                <c:pt idx="2212">
                  <c:v>14</c:v>
                </c:pt>
                <c:pt idx="2213">
                  <c:v>14</c:v>
                </c:pt>
                <c:pt idx="2214">
                  <c:v>14</c:v>
                </c:pt>
                <c:pt idx="2215">
                  <c:v>14</c:v>
                </c:pt>
                <c:pt idx="2216">
                  <c:v>14</c:v>
                </c:pt>
                <c:pt idx="2217">
                  <c:v>14</c:v>
                </c:pt>
                <c:pt idx="2218">
                  <c:v>14</c:v>
                </c:pt>
                <c:pt idx="2219">
                  <c:v>14</c:v>
                </c:pt>
                <c:pt idx="2220">
                  <c:v>14</c:v>
                </c:pt>
                <c:pt idx="2221">
                  <c:v>14</c:v>
                </c:pt>
                <c:pt idx="2222">
                  <c:v>14</c:v>
                </c:pt>
                <c:pt idx="2223">
                  <c:v>14</c:v>
                </c:pt>
                <c:pt idx="2224">
                  <c:v>14</c:v>
                </c:pt>
                <c:pt idx="2225">
                  <c:v>14</c:v>
                </c:pt>
                <c:pt idx="2226">
                  <c:v>14</c:v>
                </c:pt>
                <c:pt idx="2227">
                  <c:v>14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16</c:v>
                </c:pt>
                <c:pt idx="2235">
                  <c:v>16</c:v>
                </c:pt>
                <c:pt idx="2236">
                  <c:v>17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17</c:v>
                </c:pt>
                <c:pt idx="2241">
                  <c:v>17</c:v>
                </c:pt>
                <c:pt idx="2242">
                  <c:v>17</c:v>
                </c:pt>
                <c:pt idx="2243">
                  <c:v>18</c:v>
                </c:pt>
                <c:pt idx="2244">
                  <c:v>19</c:v>
                </c:pt>
                <c:pt idx="2245">
                  <c:v>22</c:v>
                </c:pt>
                <c:pt idx="2246">
                  <c:v>22</c:v>
                </c:pt>
                <c:pt idx="2247">
                  <c:v>12</c:v>
                </c:pt>
                <c:pt idx="2248">
                  <c:v>12</c:v>
                </c:pt>
                <c:pt idx="2249">
                  <c:v>13</c:v>
                </c:pt>
                <c:pt idx="2250">
                  <c:v>11</c:v>
                </c:pt>
                <c:pt idx="2251">
                  <c:v>11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13</c:v>
                </c:pt>
                <c:pt idx="2266">
                  <c:v>13</c:v>
                </c:pt>
                <c:pt idx="2267">
                  <c:v>14</c:v>
                </c:pt>
                <c:pt idx="2268">
                  <c:v>14</c:v>
                </c:pt>
                <c:pt idx="2269">
                  <c:v>14</c:v>
                </c:pt>
                <c:pt idx="2270">
                  <c:v>12</c:v>
                </c:pt>
                <c:pt idx="2271">
                  <c:v>10</c:v>
                </c:pt>
                <c:pt idx="2272">
                  <c:v>12</c:v>
                </c:pt>
                <c:pt idx="2273">
                  <c:v>10</c:v>
                </c:pt>
                <c:pt idx="2274">
                  <c:v>12</c:v>
                </c:pt>
                <c:pt idx="2275">
                  <c:v>14</c:v>
                </c:pt>
                <c:pt idx="2276">
                  <c:v>10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13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14</c:v>
                </c:pt>
                <c:pt idx="2297">
                  <c:v>14</c:v>
                </c:pt>
                <c:pt idx="2298">
                  <c:v>11</c:v>
                </c:pt>
                <c:pt idx="2299">
                  <c:v>12</c:v>
                </c:pt>
                <c:pt idx="2300">
                  <c:v>13</c:v>
                </c:pt>
                <c:pt idx="2301">
                  <c:v>13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11</c:v>
                </c:pt>
                <c:pt idx="2308">
                  <c:v>11</c:v>
                </c:pt>
                <c:pt idx="2309">
                  <c:v>11</c:v>
                </c:pt>
                <c:pt idx="2310">
                  <c:v>11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13</c:v>
                </c:pt>
                <c:pt idx="2329">
                  <c:v>13</c:v>
                </c:pt>
                <c:pt idx="2330">
                  <c:v>14</c:v>
                </c:pt>
                <c:pt idx="2331">
                  <c:v>14</c:v>
                </c:pt>
                <c:pt idx="2332">
                  <c:v>14</c:v>
                </c:pt>
                <c:pt idx="2333">
                  <c:v>14</c:v>
                </c:pt>
                <c:pt idx="2334">
                  <c:v>15</c:v>
                </c:pt>
                <c:pt idx="2335">
                  <c:v>10</c:v>
                </c:pt>
                <c:pt idx="2336">
                  <c:v>10</c:v>
                </c:pt>
                <c:pt idx="2337">
                  <c:v>11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13</c:v>
                </c:pt>
                <c:pt idx="2347">
                  <c:v>13</c:v>
                </c:pt>
                <c:pt idx="2348">
                  <c:v>14</c:v>
                </c:pt>
                <c:pt idx="2349">
                  <c:v>14</c:v>
                </c:pt>
                <c:pt idx="2350">
                  <c:v>14</c:v>
                </c:pt>
                <c:pt idx="2351">
                  <c:v>14</c:v>
                </c:pt>
                <c:pt idx="2352">
                  <c:v>14</c:v>
                </c:pt>
                <c:pt idx="2353">
                  <c:v>15</c:v>
                </c:pt>
                <c:pt idx="2354">
                  <c:v>15</c:v>
                </c:pt>
                <c:pt idx="2355">
                  <c:v>10</c:v>
                </c:pt>
                <c:pt idx="2356">
                  <c:v>11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13</c:v>
                </c:pt>
                <c:pt idx="2361">
                  <c:v>13</c:v>
                </c:pt>
                <c:pt idx="2362">
                  <c:v>14</c:v>
                </c:pt>
                <c:pt idx="2363">
                  <c:v>14</c:v>
                </c:pt>
                <c:pt idx="2364">
                  <c:v>15</c:v>
                </c:pt>
                <c:pt idx="2365">
                  <c:v>10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14</c:v>
                </c:pt>
                <c:pt idx="2392">
                  <c:v>15</c:v>
                </c:pt>
                <c:pt idx="2393">
                  <c:v>15</c:v>
                </c:pt>
                <c:pt idx="2394">
                  <c:v>13</c:v>
                </c:pt>
                <c:pt idx="2395">
                  <c:v>13</c:v>
                </c:pt>
                <c:pt idx="2396">
                  <c:v>15</c:v>
                </c:pt>
                <c:pt idx="2397">
                  <c:v>11</c:v>
                </c:pt>
                <c:pt idx="2398">
                  <c:v>11</c:v>
                </c:pt>
                <c:pt idx="2399">
                  <c:v>12</c:v>
                </c:pt>
                <c:pt idx="2400">
                  <c:v>12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15</c:v>
                </c:pt>
                <c:pt idx="2405">
                  <c:v>8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11</c:v>
                </c:pt>
                <c:pt idx="2427">
                  <c:v>11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13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</c:v>
                </c:pt>
                <c:pt idx="2439">
                  <c:v>14</c:v>
                </c:pt>
                <c:pt idx="2440">
                  <c:v>14</c:v>
                </c:pt>
                <c:pt idx="2441">
                  <c:v>14</c:v>
                </c:pt>
                <c:pt idx="2442">
                  <c:v>15</c:v>
                </c:pt>
                <c:pt idx="2443">
                  <c:v>15</c:v>
                </c:pt>
                <c:pt idx="2444">
                  <c:v>16</c:v>
                </c:pt>
                <c:pt idx="2445">
                  <c:v>8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13</c:v>
                </c:pt>
                <c:pt idx="2507">
                  <c:v>13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13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14</c:v>
                </c:pt>
                <c:pt idx="2516">
                  <c:v>15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11</c:v>
                </c:pt>
                <c:pt idx="2610">
                  <c:v>11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13</c:v>
                </c:pt>
                <c:pt idx="2616">
                  <c:v>14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12</c:v>
                </c:pt>
                <c:pt idx="2638">
                  <c:v>9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12</c:v>
                </c:pt>
                <c:pt idx="2647">
                  <c:v>12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15</c:v>
                </c:pt>
                <c:pt idx="2726">
                  <c:v>15</c:v>
                </c:pt>
                <c:pt idx="2727">
                  <c:v>16</c:v>
                </c:pt>
                <c:pt idx="2728">
                  <c:v>9</c:v>
                </c:pt>
                <c:pt idx="2729">
                  <c:v>9</c:v>
                </c:pt>
                <c:pt idx="2730">
                  <c:v>11</c:v>
                </c:pt>
                <c:pt idx="2731">
                  <c:v>13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13</c:v>
                </c:pt>
                <c:pt idx="2794">
                  <c:v>13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8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12</c:v>
                </c:pt>
                <c:pt idx="2951">
                  <c:v>12</c:v>
                </c:pt>
                <c:pt idx="2952">
                  <c:v>13</c:v>
                </c:pt>
                <c:pt idx="2953">
                  <c:v>14</c:v>
                </c:pt>
                <c:pt idx="2954">
                  <c:v>8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8</c:v>
                </c:pt>
                <c:pt idx="3003">
                  <c:v>9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10</c:v>
                </c:pt>
                <c:pt idx="3028">
                  <c:v>10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14</c:v>
                </c:pt>
                <c:pt idx="3123">
                  <c:v>14</c:v>
                </c:pt>
                <c:pt idx="3124">
                  <c:v>14</c:v>
                </c:pt>
                <c:pt idx="3125">
                  <c:v>14</c:v>
                </c:pt>
                <c:pt idx="3126">
                  <c:v>14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9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14</c:v>
                </c:pt>
                <c:pt idx="3226">
                  <c:v>15</c:v>
                </c:pt>
                <c:pt idx="3227">
                  <c:v>9</c:v>
                </c:pt>
                <c:pt idx="3228">
                  <c:v>9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14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13</c:v>
                </c:pt>
                <c:pt idx="3386">
                  <c:v>13</c:v>
                </c:pt>
                <c:pt idx="3387">
                  <c:v>13</c:v>
                </c:pt>
                <c:pt idx="3388">
                  <c:v>13</c:v>
                </c:pt>
                <c:pt idx="3389">
                  <c:v>14</c:v>
                </c:pt>
                <c:pt idx="3390">
                  <c:v>14</c:v>
                </c:pt>
                <c:pt idx="3391">
                  <c:v>16</c:v>
                </c:pt>
                <c:pt idx="3392">
                  <c:v>16</c:v>
                </c:pt>
                <c:pt idx="3393">
                  <c:v>18</c:v>
                </c:pt>
                <c:pt idx="3394">
                  <c:v>8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12</c:v>
                </c:pt>
                <c:pt idx="3462">
                  <c:v>12</c:v>
                </c:pt>
                <c:pt idx="3463">
                  <c:v>12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13</c:v>
                </c:pt>
                <c:pt idx="3479">
                  <c:v>13</c:v>
                </c:pt>
                <c:pt idx="3480">
                  <c:v>13</c:v>
                </c:pt>
                <c:pt idx="3481">
                  <c:v>13</c:v>
                </c:pt>
                <c:pt idx="3482">
                  <c:v>13</c:v>
                </c:pt>
                <c:pt idx="3483">
                  <c:v>13</c:v>
                </c:pt>
                <c:pt idx="3484">
                  <c:v>13</c:v>
                </c:pt>
                <c:pt idx="3485">
                  <c:v>13</c:v>
                </c:pt>
                <c:pt idx="3486">
                  <c:v>13</c:v>
                </c:pt>
                <c:pt idx="3487">
                  <c:v>13</c:v>
                </c:pt>
                <c:pt idx="3488">
                  <c:v>13</c:v>
                </c:pt>
                <c:pt idx="3489">
                  <c:v>13</c:v>
                </c:pt>
                <c:pt idx="3490">
                  <c:v>14</c:v>
                </c:pt>
                <c:pt idx="3491">
                  <c:v>15</c:v>
                </c:pt>
                <c:pt idx="3492">
                  <c:v>15</c:v>
                </c:pt>
                <c:pt idx="3493">
                  <c:v>16</c:v>
                </c:pt>
                <c:pt idx="3494">
                  <c:v>8</c:v>
                </c:pt>
                <c:pt idx="3495">
                  <c:v>9</c:v>
                </c:pt>
                <c:pt idx="3496">
                  <c:v>9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13</c:v>
                </c:pt>
                <c:pt idx="3516">
                  <c:v>13</c:v>
                </c:pt>
                <c:pt idx="3517">
                  <c:v>13</c:v>
                </c:pt>
                <c:pt idx="3518">
                  <c:v>13</c:v>
                </c:pt>
                <c:pt idx="3519">
                  <c:v>14</c:v>
                </c:pt>
                <c:pt idx="3520">
                  <c:v>14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11</c:v>
                </c:pt>
                <c:pt idx="3610">
                  <c:v>12</c:v>
                </c:pt>
                <c:pt idx="3611">
                  <c:v>13</c:v>
                </c:pt>
                <c:pt idx="3612">
                  <c:v>10</c:v>
                </c:pt>
                <c:pt idx="3613">
                  <c:v>11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13</c:v>
                </c:pt>
                <c:pt idx="3618">
                  <c:v>13</c:v>
                </c:pt>
                <c:pt idx="3619">
                  <c:v>13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13</c:v>
                </c:pt>
                <c:pt idx="3712">
                  <c:v>13</c:v>
                </c:pt>
                <c:pt idx="3713">
                  <c:v>13</c:v>
                </c:pt>
                <c:pt idx="3714">
                  <c:v>13</c:v>
                </c:pt>
                <c:pt idx="3715">
                  <c:v>14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14</c:v>
                </c:pt>
                <c:pt idx="3720">
                  <c:v>14</c:v>
                </c:pt>
                <c:pt idx="3721">
                  <c:v>15</c:v>
                </c:pt>
                <c:pt idx="3722">
                  <c:v>15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11</c:v>
                </c:pt>
                <c:pt idx="3766">
                  <c:v>11</c:v>
                </c:pt>
                <c:pt idx="3767">
                  <c:v>11</c:v>
                </c:pt>
                <c:pt idx="3768">
                  <c:v>11</c:v>
                </c:pt>
                <c:pt idx="3769">
                  <c:v>11</c:v>
                </c:pt>
                <c:pt idx="3770">
                  <c:v>11</c:v>
                </c:pt>
                <c:pt idx="3771">
                  <c:v>11</c:v>
                </c:pt>
                <c:pt idx="3772">
                  <c:v>11</c:v>
                </c:pt>
                <c:pt idx="3773">
                  <c:v>11</c:v>
                </c:pt>
                <c:pt idx="3774">
                  <c:v>11</c:v>
                </c:pt>
                <c:pt idx="3775">
                  <c:v>11</c:v>
                </c:pt>
                <c:pt idx="3776">
                  <c:v>11</c:v>
                </c:pt>
                <c:pt idx="3777">
                  <c:v>11</c:v>
                </c:pt>
                <c:pt idx="3778">
                  <c:v>11</c:v>
                </c:pt>
                <c:pt idx="3779">
                  <c:v>11</c:v>
                </c:pt>
                <c:pt idx="3780">
                  <c:v>11</c:v>
                </c:pt>
                <c:pt idx="3781">
                  <c:v>11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13</c:v>
                </c:pt>
                <c:pt idx="3805">
                  <c:v>13</c:v>
                </c:pt>
                <c:pt idx="3806">
                  <c:v>14</c:v>
                </c:pt>
                <c:pt idx="3807">
                  <c:v>14</c:v>
                </c:pt>
                <c:pt idx="3808">
                  <c:v>15</c:v>
                </c:pt>
                <c:pt idx="3809">
                  <c:v>7</c:v>
                </c:pt>
                <c:pt idx="3810">
                  <c:v>7</c:v>
                </c:pt>
                <c:pt idx="3811">
                  <c:v>9</c:v>
                </c:pt>
                <c:pt idx="3812">
                  <c:v>12</c:v>
                </c:pt>
                <c:pt idx="3813">
                  <c:v>12</c:v>
                </c:pt>
                <c:pt idx="3814">
                  <c:v>13</c:v>
                </c:pt>
                <c:pt idx="3815">
                  <c:v>13</c:v>
                </c:pt>
                <c:pt idx="3816">
                  <c:v>13</c:v>
                </c:pt>
                <c:pt idx="3817">
                  <c:v>13</c:v>
                </c:pt>
                <c:pt idx="3818">
                  <c:v>13</c:v>
                </c:pt>
                <c:pt idx="3819">
                  <c:v>15</c:v>
                </c:pt>
                <c:pt idx="3820">
                  <c:v>15</c:v>
                </c:pt>
                <c:pt idx="3821">
                  <c:v>11</c:v>
                </c:pt>
                <c:pt idx="3822">
                  <c:v>16</c:v>
                </c:pt>
                <c:pt idx="3823">
                  <c:v>17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10</c:v>
                </c:pt>
                <c:pt idx="3864">
                  <c:v>10</c:v>
                </c:pt>
                <c:pt idx="3865">
                  <c:v>10</c:v>
                </c:pt>
                <c:pt idx="3866">
                  <c:v>10</c:v>
                </c:pt>
                <c:pt idx="3867">
                  <c:v>10</c:v>
                </c:pt>
                <c:pt idx="3868">
                  <c:v>10</c:v>
                </c:pt>
                <c:pt idx="3869">
                  <c:v>10</c:v>
                </c:pt>
                <c:pt idx="3870">
                  <c:v>10</c:v>
                </c:pt>
                <c:pt idx="3871">
                  <c:v>10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11</c:v>
                </c:pt>
                <c:pt idx="3891">
                  <c:v>11</c:v>
                </c:pt>
                <c:pt idx="3892">
                  <c:v>11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11</c:v>
                </c:pt>
                <c:pt idx="3899">
                  <c:v>11</c:v>
                </c:pt>
                <c:pt idx="3900">
                  <c:v>11</c:v>
                </c:pt>
                <c:pt idx="3901">
                  <c:v>11</c:v>
                </c:pt>
                <c:pt idx="3902">
                  <c:v>11</c:v>
                </c:pt>
                <c:pt idx="3903">
                  <c:v>11</c:v>
                </c:pt>
                <c:pt idx="3904">
                  <c:v>11</c:v>
                </c:pt>
                <c:pt idx="3905">
                  <c:v>11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7</c:v>
                </c:pt>
                <c:pt idx="3925">
                  <c:v>8</c:v>
                </c:pt>
                <c:pt idx="3926">
                  <c:v>8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11</c:v>
                </c:pt>
                <c:pt idx="3976">
                  <c:v>11</c:v>
                </c:pt>
                <c:pt idx="3977">
                  <c:v>11</c:v>
                </c:pt>
                <c:pt idx="3978">
                  <c:v>11</c:v>
                </c:pt>
                <c:pt idx="3979">
                  <c:v>11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</c:v>
                </c:pt>
                <c:pt idx="3984">
                  <c:v>11</c:v>
                </c:pt>
                <c:pt idx="3985">
                  <c:v>11</c:v>
                </c:pt>
                <c:pt idx="3986">
                  <c:v>11</c:v>
                </c:pt>
                <c:pt idx="3987">
                  <c:v>11</c:v>
                </c:pt>
                <c:pt idx="3988">
                  <c:v>12</c:v>
                </c:pt>
                <c:pt idx="3989">
                  <c:v>12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7</c:v>
                </c:pt>
                <c:pt idx="3994">
                  <c:v>8</c:v>
                </c:pt>
                <c:pt idx="3995">
                  <c:v>8</c:v>
                </c:pt>
                <c:pt idx="3996">
                  <c:v>9</c:v>
                </c:pt>
                <c:pt idx="3997">
                  <c:v>10</c:v>
                </c:pt>
                <c:pt idx="3998">
                  <c:v>10</c:v>
                </c:pt>
                <c:pt idx="3999">
                  <c:v>11</c:v>
                </c:pt>
                <c:pt idx="4000">
                  <c:v>11</c:v>
                </c:pt>
                <c:pt idx="4001">
                  <c:v>11</c:v>
                </c:pt>
                <c:pt idx="4002">
                  <c:v>11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15</c:v>
                </c:pt>
                <c:pt idx="4009">
                  <c:v>9</c:v>
                </c:pt>
                <c:pt idx="4010">
                  <c:v>9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11</c:v>
                </c:pt>
                <c:pt idx="4032">
                  <c:v>11</c:v>
                </c:pt>
                <c:pt idx="4033">
                  <c:v>11</c:v>
                </c:pt>
                <c:pt idx="4034">
                  <c:v>11</c:v>
                </c:pt>
                <c:pt idx="4035">
                  <c:v>11</c:v>
                </c:pt>
                <c:pt idx="4036">
                  <c:v>11</c:v>
                </c:pt>
                <c:pt idx="4037">
                  <c:v>11</c:v>
                </c:pt>
                <c:pt idx="4038">
                  <c:v>11</c:v>
                </c:pt>
                <c:pt idx="4039">
                  <c:v>11</c:v>
                </c:pt>
                <c:pt idx="4040">
                  <c:v>11</c:v>
                </c:pt>
                <c:pt idx="4041">
                  <c:v>11</c:v>
                </c:pt>
                <c:pt idx="4042">
                  <c:v>11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10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11</c:v>
                </c:pt>
                <c:pt idx="4124">
                  <c:v>11</c:v>
                </c:pt>
                <c:pt idx="4125">
                  <c:v>11</c:v>
                </c:pt>
                <c:pt idx="4126">
                  <c:v>11</c:v>
                </c:pt>
                <c:pt idx="4127">
                  <c:v>11</c:v>
                </c:pt>
                <c:pt idx="4128">
                  <c:v>11</c:v>
                </c:pt>
                <c:pt idx="4129">
                  <c:v>11</c:v>
                </c:pt>
                <c:pt idx="4130">
                  <c:v>11</c:v>
                </c:pt>
                <c:pt idx="4131">
                  <c:v>11</c:v>
                </c:pt>
                <c:pt idx="4132">
                  <c:v>11</c:v>
                </c:pt>
                <c:pt idx="4133">
                  <c:v>11</c:v>
                </c:pt>
                <c:pt idx="4134">
                  <c:v>11</c:v>
                </c:pt>
                <c:pt idx="4135">
                  <c:v>11</c:v>
                </c:pt>
                <c:pt idx="4136">
                  <c:v>11</c:v>
                </c:pt>
                <c:pt idx="4137">
                  <c:v>11</c:v>
                </c:pt>
                <c:pt idx="4138">
                  <c:v>11</c:v>
                </c:pt>
                <c:pt idx="4139">
                  <c:v>11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13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11</c:v>
                </c:pt>
                <c:pt idx="4156">
                  <c:v>11</c:v>
                </c:pt>
                <c:pt idx="4157">
                  <c:v>11</c:v>
                </c:pt>
                <c:pt idx="4158">
                  <c:v>11</c:v>
                </c:pt>
                <c:pt idx="4159">
                  <c:v>11</c:v>
                </c:pt>
                <c:pt idx="4160">
                  <c:v>11</c:v>
                </c:pt>
                <c:pt idx="4161">
                  <c:v>11</c:v>
                </c:pt>
                <c:pt idx="4162">
                  <c:v>11</c:v>
                </c:pt>
                <c:pt idx="4163">
                  <c:v>11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14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11</c:v>
                </c:pt>
                <c:pt idx="4184">
                  <c:v>12</c:v>
                </c:pt>
                <c:pt idx="4185">
                  <c:v>13</c:v>
                </c:pt>
                <c:pt idx="4186">
                  <c:v>14</c:v>
                </c:pt>
                <c:pt idx="4187">
                  <c:v>14</c:v>
                </c:pt>
                <c:pt idx="4188">
                  <c:v>9</c:v>
                </c:pt>
                <c:pt idx="4189">
                  <c:v>12</c:v>
                </c:pt>
                <c:pt idx="4190">
                  <c:v>12</c:v>
                </c:pt>
                <c:pt idx="4191">
                  <c:v>10</c:v>
                </c:pt>
                <c:pt idx="4192">
                  <c:v>11</c:v>
                </c:pt>
                <c:pt idx="4193">
                  <c:v>12</c:v>
                </c:pt>
                <c:pt idx="4194">
                  <c:v>12</c:v>
                </c:pt>
                <c:pt idx="4195">
                  <c:v>10</c:v>
                </c:pt>
                <c:pt idx="4196">
                  <c:v>10</c:v>
                </c:pt>
                <c:pt idx="4197">
                  <c:v>11</c:v>
                </c:pt>
                <c:pt idx="4198">
                  <c:v>11</c:v>
                </c:pt>
                <c:pt idx="4199">
                  <c:v>14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12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11</c:v>
                </c:pt>
                <c:pt idx="4216">
                  <c:v>11</c:v>
                </c:pt>
                <c:pt idx="4217">
                  <c:v>11</c:v>
                </c:pt>
                <c:pt idx="4218">
                  <c:v>11</c:v>
                </c:pt>
                <c:pt idx="4219">
                  <c:v>11</c:v>
                </c:pt>
                <c:pt idx="4220">
                  <c:v>11</c:v>
                </c:pt>
                <c:pt idx="4221">
                  <c:v>11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13</c:v>
                </c:pt>
                <c:pt idx="4229">
                  <c:v>14</c:v>
                </c:pt>
                <c:pt idx="4230">
                  <c:v>17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13</c:v>
                </c:pt>
                <c:pt idx="4328">
                  <c:v>14</c:v>
                </c:pt>
                <c:pt idx="4329">
                  <c:v>14</c:v>
                </c:pt>
                <c:pt idx="4330">
                  <c:v>17</c:v>
                </c:pt>
                <c:pt idx="4331">
                  <c:v>10</c:v>
                </c:pt>
                <c:pt idx="4332">
                  <c:v>11</c:v>
                </c:pt>
                <c:pt idx="4333">
                  <c:v>9</c:v>
                </c:pt>
                <c:pt idx="4334">
                  <c:v>10</c:v>
                </c:pt>
                <c:pt idx="4335">
                  <c:v>12</c:v>
                </c:pt>
                <c:pt idx="4336">
                  <c:v>10</c:v>
                </c:pt>
                <c:pt idx="4337">
                  <c:v>10</c:v>
                </c:pt>
                <c:pt idx="4338">
                  <c:v>11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20</c:v>
                </c:pt>
                <c:pt idx="4343">
                  <c:v>9</c:v>
                </c:pt>
                <c:pt idx="4344">
                  <c:v>10</c:v>
                </c:pt>
                <c:pt idx="4345">
                  <c:v>11</c:v>
                </c:pt>
                <c:pt idx="4346">
                  <c:v>13</c:v>
                </c:pt>
                <c:pt idx="4347">
                  <c:v>8</c:v>
                </c:pt>
                <c:pt idx="4348">
                  <c:v>9</c:v>
                </c:pt>
                <c:pt idx="4349">
                  <c:v>10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11</c:v>
                </c:pt>
                <c:pt idx="4354">
                  <c:v>11</c:v>
                </c:pt>
                <c:pt idx="4355">
                  <c:v>12</c:v>
                </c:pt>
                <c:pt idx="4356">
                  <c:v>8</c:v>
                </c:pt>
                <c:pt idx="4357">
                  <c:v>9</c:v>
                </c:pt>
                <c:pt idx="4358">
                  <c:v>10</c:v>
                </c:pt>
                <c:pt idx="4359">
                  <c:v>10</c:v>
                </c:pt>
                <c:pt idx="4360">
                  <c:v>11</c:v>
                </c:pt>
                <c:pt idx="4361">
                  <c:v>11</c:v>
                </c:pt>
                <c:pt idx="4362">
                  <c:v>11</c:v>
                </c:pt>
                <c:pt idx="4363">
                  <c:v>11</c:v>
                </c:pt>
                <c:pt idx="4364">
                  <c:v>11</c:v>
                </c:pt>
                <c:pt idx="4365">
                  <c:v>11</c:v>
                </c:pt>
                <c:pt idx="4366">
                  <c:v>12</c:v>
                </c:pt>
                <c:pt idx="4369">
                  <c:v>10</c:v>
                </c:pt>
                <c:pt idx="4370">
                  <c:v>11</c:v>
                </c:pt>
                <c:pt idx="4371">
                  <c:v>16</c:v>
                </c:pt>
                <c:pt idx="4372">
                  <c:v>7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9</c:v>
                </c:pt>
                <c:pt idx="4377">
                  <c:v>9</c:v>
                </c:pt>
                <c:pt idx="4378">
                  <c:v>10</c:v>
                </c:pt>
                <c:pt idx="4379">
                  <c:v>10</c:v>
                </c:pt>
                <c:pt idx="4380">
                  <c:v>10</c:v>
                </c:pt>
                <c:pt idx="4381">
                  <c:v>10</c:v>
                </c:pt>
                <c:pt idx="4382">
                  <c:v>10</c:v>
                </c:pt>
                <c:pt idx="4383">
                  <c:v>10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10</c:v>
                </c:pt>
                <c:pt idx="4393">
                  <c:v>10</c:v>
                </c:pt>
                <c:pt idx="4394">
                  <c:v>10</c:v>
                </c:pt>
                <c:pt idx="4395">
                  <c:v>10</c:v>
                </c:pt>
                <c:pt idx="4396">
                  <c:v>10</c:v>
                </c:pt>
                <c:pt idx="4397">
                  <c:v>10</c:v>
                </c:pt>
                <c:pt idx="4398">
                  <c:v>11</c:v>
                </c:pt>
                <c:pt idx="4399">
                  <c:v>11</c:v>
                </c:pt>
                <c:pt idx="4400">
                  <c:v>11</c:v>
                </c:pt>
                <c:pt idx="4401">
                  <c:v>11</c:v>
                </c:pt>
                <c:pt idx="4402">
                  <c:v>11</c:v>
                </c:pt>
                <c:pt idx="4403">
                  <c:v>11</c:v>
                </c:pt>
                <c:pt idx="4404">
                  <c:v>11</c:v>
                </c:pt>
                <c:pt idx="4405">
                  <c:v>11</c:v>
                </c:pt>
                <c:pt idx="4406">
                  <c:v>11</c:v>
                </c:pt>
                <c:pt idx="4407">
                  <c:v>11</c:v>
                </c:pt>
                <c:pt idx="4408">
                  <c:v>11</c:v>
                </c:pt>
                <c:pt idx="4409">
                  <c:v>11</c:v>
                </c:pt>
                <c:pt idx="4410">
                  <c:v>11</c:v>
                </c:pt>
                <c:pt idx="4411">
                  <c:v>11</c:v>
                </c:pt>
                <c:pt idx="4412">
                  <c:v>11</c:v>
                </c:pt>
                <c:pt idx="4413">
                  <c:v>11</c:v>
                </c:pt>
                <c:pt idx="4414">
                  <c:v>11</c:v>
                </c:pt>
                <c:pt idx="4415">
                  <c:v>11</c:v>
                </c:pt>
                <c:pt idx="4416">
                  <c:v>11</c:v>
                </c:pt>
                <c:pt idx="4417">
                  <c:v>11</c:v>
                </c:pt>
                <c:pt idx="4418">
                  <c:v>11</c:v>
                </c:pt>
                <c:pt idx="4419">
                  <c:v>11</c:v>
                </c:pt>
                <c:pt idx="4420">
                  <c:v>11</c:v>
                </c:pt>
                <c:pt idx="4421">
                  <c:v>11</c:v>
                </c:pt>
                <c:pt idx="4422">
                  <c:v>11</c:v>
                </c:pt>
                <c:pt idx="4423">
                  <c:v>11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11</c:v>
                </c:pt>
                <c:pt idx="4429">
                  <c:v>11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14</c:v>
                </c:pt>
                <c:pt idx="4467">
                  <c:v>14</c:v>
                </c:pt>
                <c:pt idx="4468">
                  <c:v>14</c:v>
                </c:pt>
                <c:pt idx="4469">
                  <c:v>14</c:v>
                </c:pt>
                <c:pt idx="4470">
                  <c:v>15</c:v>
                </c:pt>
                <c:pt idx="4471">
                  <c:v>16</c:v>
                </c:pt>
                <c:pt idx="4472">
                  <c:v>9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11</c:v>
                </c:pt>
                <c:pt idx="4483">
                  <c:v>11</c:v>
                </c:pt>
                <c:pt idx="4484">
                  <c:v>11</c:v>
                </c:pt>
                <c:pt idx="4485">
                  <c:v>11</c:v>
                </c:pt>
                <c:pt idx="4486">
                  <c:v>11</c:v>
                </c:pt>
                <c:pt idx="4487">
                  <c:v>11</c:v>
                </c:pt>
                <c:pt idx="4488">
                  <c:v>11</c:v>
                </c:pt>
                <c:pt idx="4489">
                  <c:v>11</c:v>
                </c:pt>
                <c:pt idx="4490">
                  <c:v>11</c:v>
                </c:pt>
                <c:pt idx="4491">
                  <c:v>11</c:v>
                </c:pt>
                <c:pt idx="4492">
                  <c:v>11</c:v>
                </c:pt>
                <c:pt idx="4493">
                  <c:v>11</c:v>
                </c:pt>
                <c:pt idx="4494">
                  <c:v>11</c:v>
                </c:pt>
                <c:pt idx="4495">
                  <c:v>11</c:v>
                </c:pt>
                <c:pt idx="4496">
                  <c:v>11</c:v>
                </c:pt>
                <c:pt idx="4497">
                  <c:v>11</c:v>
                </c:pt>
                <c:pt idx="4498">
                  <c:v>11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15</c:v>
                </c:pt>
                <c:pt idx="4567">
                  <c:v>15</c:v>
                </c:pt>
                <c:pt idx="4568">
                  <c:v>15</c:v>
                </c:pt>
                <c:pt idx="4569">
                  <c:v>15</c:v>
                </c:pt>
                <c:pt idx="4570">
                  <c:v>16</c:v>
                </c:pt>
                <c:pt idx="4571">
                  <c:v>17</c:v>
                </c:pt>
                <c:pt idx="4573">
                  <c:v>10</c:v>
                </c:pt>
                <c:pt idx="4574">
                  <c:v>11</c:v>
                </c:pt>
                <c:pt idx="4575">
                  <c:v>11</c:v>
                </c:pt>
                <c:pt idx="4576">
                  <c:v>11</c:v>
                </c:pt>
                <c:pt idx="4577">
                  <c:v>11</c:v>
                </c:pt>
                <c:pt idx="4578">
                  <c:v>11</c:v>
                </c:pt>
                <c:pt idx="4579">
                  <c:v>11</c:v>
                </c:pt>
                <c:pt idx="4580">
                  <c:v>11</c:v>
                </c:pt>
                <c:pt idx="4581">
                  <c:v>11</c:v>
                </c:pt>
                <c:pt idx="4582">
                  <c:v>11</c:v>
                </c:pt>
                <c:pt idx="4583">
                  <c:v>11</c:v>
                </c:pt>
                <c:pt idx="4584">
                  <c:v>11</c:v>
                </c:pt>
                <c:pt idx="4585">
                  <c:v>11</c:v>
                </c:pt>
                <c:pt idx="4586">
                  <c:v>11</c:v>
                </c:pt>
                <c:pt idx="4587">
                  <c:v>11</c:v>
                </c:pt>
                <c:pt idx="4588">
                  <c:v>11</c:v>
                </c:pt>
                <c:pt idx="4589">
                  <c:v>11</c:v>
                </c:pt>
                <c:pt idx="4590">
                  <c:v>11</c:v>
                </c:pt>
                <c:pt idx="4591">
                  <c:v>11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13</c:v>
                </c:pt>
                <c:pt idx="4606">
                  <c:v>13</c:v>
                </c:pt>
                <c:pt idx="4607">
                  <c:v>13</c:v>
                </c:pt>
                <c:pt idx="4608">
                  <c:v>13</c:v>
                </c:pt>
                <c:pt idx="4609">
                  <c:v>13</c:v>
                </c:pt>
                <c:pt idx="4610">
                  <c:v>14</c:v>
                </c:pt>
                <c:pt idx="4611">
                  <c:v>10</c:v>
                </c:pt>
                <c:pt idx="4612">
                  <c:v>10</c:v>
                </c:pt>
                <c:pt idx="4613">
                  <c:v>10</c:v>
                </c:pt>
                <c:pt idx="4614">
                  <c:v>10</c:v>
                </c:pt>
                <c:pt idx="4615">
                  <c:v>10</c:v>
                </c:pt>
                <c:pt idx="4616">
                  <c:v>11</c:v>
                </c:pt>
                <c:pt idx="4617">
                  <c:v>11</c:v>
                </c:pt>
                <c:pt idx="4618">
                  <c:v>11</c:v>
                </c:pt>
                <c:pt idx="4619">
                  <c:v>11</c:v>
                </c:pt>
                <c:pt idx="4620">
                  <c:v>11</c:v>
                </c:pt>
                <c:pt idx="4621">
                  <c:v>11</c:v>
                </c:pt>
                <c:pt idx="4622">
                  <c:v>11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13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16</c:v>
                </c:pt>
                <c:pt idx="4645">
                  <c:v>16</c:v>
                </c:pt>
                <c:pt idx="4646">
                  <c:v>17</c:v>
                </c:pt>
                <c:pt idx="4647">
                  <c:v>18</c:v>
                </c:pt>
                <c:pt idx="4648">
                  <c:v>9</c:v>
                </c:pt>
                <c:pt idx="4649">
                  <c:v>9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11</c:v>
                </c:pt>
                <c:pt idx="4662">
                  <c:v>11</c:v>
                </c:pt>
                <c:pt idx="4663">
                  <c:v>11</c:v>
                </c:pt>
                <c:pt idx="4664">
                  <c:v>11</c:v>
                </c:pt>
                <c:pt idx="4665">
                  <c:v>11</c:v>
                </c:pt>
                <c:pt idx="4666">
                  <c:v>11</c:v>
                </c:pt>
                <c:pt idx="4667">
                  <c:v>11</c:v>
                </c:pt>
                <c:pt idx="4668">
                  <c:v>11</c:v>
                </c:pt>
                <c:pt idx="4669">
                  <c:v>11</c:v>
                </c:pt>
                <c:pt idx="4670">
                  <c:v>11</c:v>
                </c:pt>
                <c:pt idx="4671">
                  <c:v>11</c:v>
                </c:pt>
                <c:pt idx="4672">
                  <c:v>11</c:v>
                </c:pt>
                <c:pt idx="4673">
                  <c:v>11</c:v>
                </c:pt>
                <c:pt idx="4674">
                  <c:v>11</c:v>
                </c:pt>
                <c:pt idx="4675">
                  <c:v>11</c:v>
                </c:pt>
                <c:pt idx="4676">
                  <c:v>11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11</c:v>
                </c:pt>
                <c:pt idx="4682">
                  <c:v>11</c:v>
                </c:pt>
                <c:pt idx="4683">
                  <c:v>11</c:v>
                </c:pt>
                <c:pt idx="4684">
                  <c:v>11</c:v>
                </c:pt>
                <c:pt idx="4685">
                  <c:v>12</c:v>
                </c:pt>
                <c:pt idx="4686">
                  <c:v>12</c:v>
                </c:pt>
                <c:pt idx="4687">
                  <c:v>12</c:v>
                </c:pt>
                <c:pt idx="4688">
                  <c:v>12</c:v>
                </c:pt>
                <c:pt idx="4689">
                  <c:v>12</c:v>
                </c:pt>
                <c:pt idx="4690">
                  <c:v>12</c:v>
                </c:pt>
                <c:pt idx="4691">
                  <c:v>12</c:v>
                </c:pt>
                <c:pt idx="4692">
                  <c:v>12</c:v>
                </c:pt>
                <c:pt idx="4693">
                  <c:v>12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14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14</c:v>
                </c:pt>
                <c:pt idx="4733">
                  <c:v>14</c:v>
                </c:pt>
                <c:pt idx="4734">
                  <c:v>14</c:v>
                </c:pt>
                <c:pt idx="4735">
                  <c:v>14</c:v>
                </c:pt>
                <c:pt idx="4736">
                  <c:v>14</c:v>
                </c:pt>
                <c:pt idx="4737">
                  <c:v>14</c:v>
                </c:pt>
                <c:pt idx="4738">
                  <c:v>14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16</c:v>
                </c:pt>
                <c:pt idx="4746">
                  <c:v>16</c:v>
                </c:pt>
                <c:pt idx="4747">
                  <c:v>17</c:v>
                </c:pt>
                <c:pt idx="4748">
                  <c:v>4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6</c:v>
                </c:pt>
                <c:pt idx="4754">
                  <c:v>7</c:v>
                </c:pt>
                <c:pt idx="4755">
                  <c:v>7</c:v>
                </c:pt>
                <c:pt idx="4756">
                  <c:v>8</c:v>
                </c:pt>
                <c:pt idx="4757">
                  <c:v>11</c:v>
                </c:pt>
                <c:pt idx="4758">
                  <c:v>11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16</c:v>
                </c:pt>
                <c:pt idx="4766">
                  <c:v>8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11</c:v>
                </c:pt>
                <c:pt idx="4777">
                  <c:v>11</c:v>
                </c:pt>
                <c:pt idx="4778">
                  <c:v>11</c:v>
                </c:pt>
                <c:pt idx="4779">
                  <c:v>11</c:v>
                </c:pt>
                <c:pt idx="4780">
                  <c:v>11</c:v>
                </c:pt>
                <c:pt idx="4781">
                  <c:v>11</c:v>
                </c:pt>
                <c:pt idx="4782">
                  <c:v>11</c:v>
                </c:pt>
                <c:pt idx="4783">
                  <c:v>11</c:v>
                </c:pt>
                <c:pt idx="4784">
                  <c:v>11</c:v>
                </c:pt>
                <c:pt idx="4785">
                  <c:v>11</c:v>
                </c:pt>
                <c:pt idx="4786">
                  <c:v>11</c:v>
                </c:pt>
                <c:pt idx="4787">
                  <c:v>11</c:v>
                </c:pt>
                <c:pt idx="4788">
                  <c:v>11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14</c:v>
                </c:pt>
                <c:pt idx="4845">
                  <c:v>14</c:v>
                </c:pt>
                <c:pt idx="4846">
                  <c:v>14</c:v>
                </c:pt>
                <c:pt idx="4847">
                  <c:v>14</c:v>
                </c:pt>
                <c:pt idx="4848">
                  <c:v>14</c:v>
                </c:pt>
                <c:pt idx="4849">
                  <c:v>14</c:v>
                </c:pt>
                <c:pt idx="4850">
                  <c:v>14</c:v>
                </c:pt>
                <c:pt idx="4851">
                  <c:v>14</c:v>
                </c:pt>
                <c:pt idx="4852">
                  <c:v>14</c:v>
                </c:pt>
                <c:pt idx="4853">
                  <c:v>14</c:v>
                </c:pt>
                <c:pt idx="4854">
                  <c:v>14</c:v>
                </c:pt>
                <c:pt idx="4855">
                  <c:v>14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15</c:v>
                </c:pt>
                <c:pt idx="4862">
                  <c:v>15</c:v>
                </c:pt>
                <c:pt idx="4863">
                  <c:v>16</c:v>
                </c:pt>
                <c:pt idx="4864">
                  <c:v>16</c:v>
                </c:pt>
                <c:pt idx="4865">
                  <c:v>17</c:v>
                </c:pt>
                <c:pt idx="4866">
                  <c:v>10</c:v>
                </c:pt>
                <c:pt idx="4867">
                  <c:v>10</c:v>
                </c:pt>
                <c:pt idx="4868">
                  <c:v>11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15</c:v>
                </c:pt>
                <c:pt idx="4881">
                  <c:v>15</c:v>
                </c:pt>
                <c:pt idx="4882">
                  <c:v>16</c:v>
                </c:pt>
                <c:pt idx="4883">
                  <c:v>17</c:v>
                </c:pt>
                <c:pt idx="4885">
                  <c:v>12</c:v>
                </c:pt>
                <c:pt idx="4886">
                  <c:v>13</c:v>
                </c:pt>
                <c:pt idx="4887">
                  <c:v>13</c:v>
                </c:pt>
                <c:pt idx="4888">
                  <c:v>10</c:v>
                </c:pt>
                <c:pt idx="4889">
                  <c:v>14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11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15</c:v>
                </c:pt>
                <c:pt idx="4924">
                  <c:v>15</c:v>
                </c:pt>
                <c:pt idx="4925">
                  <c:v>16</c:v>
                </c:pt>
                <c:pt idx="4926">
                  <c:v>16</c:v>
                </c:pt>
                <c:pt idx="4927">
                  <c:v>17</c:v>
                </c:pt>
                <c:pt idx="4928">
                  <c:v>9</c:v>
                </c:pt>
                <c:pt idx="4929">
                  <c:v>9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11</c:v>
                </c:pt>
                <c:pt idx="4935">
                  <c:v>11</c:v>
                </c:pt>
                <c:pt idx="4936">
                  <c:v>11</c:v>
                </c:pt>
                <c:pt idx="4937">
                  <c:v>11</c:v>
                </c:pt>
                <c:pt idx="4938">
                  <c:v>11</c:v>
                </c:pt>
                <c:pt idx="4939">
                  <c:v>11</c:v>
                </c:pt>
                <c:pt idx="4940">
                  <c:v>11</c:v>
                </c:pt>
                <c:pt idx="4941">
                  <c:v>11</c:v>
                </c:pt>
                <c:pt idx="4942">
                  <c:v>11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14</c:v>
                </c:pt>
                <c:pt idx="4991">
                  <c:v>14</c:v>
                </c:pt>
                <c:pt idx="4992">
                  <c:v>14</c:v>
                </c:pt>
                <c:pt idx="4993">
                  <c:v>14</c:v>
                </c:pt>
                <c:pt idx="4994">
                  <c:v>14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15</c:v>
                </c:pt>
                <c:pt idx="5004">
                  <c:v>15</c:v>
                </c:pt>
                <c:pt idx="5005">
                  <c:v>15</c:v>
                </c:pt>
                <c:pt idx="5006">
                  <c:v>15</c:v>
                </c:pt>
                <c:pt idx="5007">
                  <c:v>15</c:v>
                </c:pt>
                <c:pt idx="5008">
                  <c:v>15</c:v>
                </c:pt>
                <c:pt idx="5009">
                  <c:v>15</c:v>
                </c:pt>
                <c:pt idx="5010">
                  <c:v>15</c:v>
                </c:pt>
                <c:pt idx="5011">
                  <c:v>15</c:v>
                </c:pt>
                <c:pt idx="5012">
                  <c:v>15</c:v>
                </c:pt>
                <c:pt idx="5013">
                  <c:v>15</c:v>
                </c:pt>
                <c:pt idx="5014">
                  <c:v>15</c:v>
                </c:pt>
                <c:pt idx="5015">
                  <c:v>15</c:v>
                </c:pt>
                <c:pt idx="5016">
                  <c:v>15</c:v>
                </c:pt>
                <c:pt idx="5017">
                  <c:v>15</c:v>
                </c:pt>
                <c:pt idx="5018">
                  <c:v>16</c:v>
                </c:pt>
                <c:pt idx="5019">
                  <c:v>16</c:v>
                </c:pt>
                <c:pt idx="5020">
                  <c:v>16</c:v>
                </c:pt>
                <c:pt idx="5021">
                  <c:v>16</c:v>
                </c:pt>
                <c:pt idx="5022">
                  <c:v>16</c:v>
                </c:pt>
                <c:pt idx="5023">
                  <c:v>16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8</c:v>
                </c:pt>
                <c:pt idx="5029">
                  <c:v>9</c:v>
                </c:pt>
                <c:pt idx="5030">
                  <c:v>13</c:v>
                </c:pt>
                <c:pt idx="5031">
                  <c:v>14</c:v>
                </c:pt>
                <c:pt idx="5032">
                  <c:v>15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15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12</c:v>
                </c:pt>
                <c:pt idx="5043">
                  <c:v>12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14</c:v>
                </c:pt>
                <c:pt idx="5058">
                  <c:v>14</c:v>
                </c:pt>
                <c:pt idx="5059">
                  <c:v>14</c:v>
                </c:pt>
                <c:pt idx="5060">
                  <c:v>14</c:v>
                </c:pt>
                <c:pt idx="5061">
                  <c:v>14</c:v>
                </c:pt>
                <c:pt idx="5062">
                  <c:v>14</c:v>
                </c:pt>
                <c:pt idx="5063">
                  <c:v>14</c:v>
                </c:pt>
                <c:pt idx="5064">
                  <c:v>14</c:v>
                </c:pt>
                <c:pt idx="5065">
                  <c:v>14</c:v>
                </c:pt>
                <c:pt idx="5066">
                  <c:v>14</c:v>
                </c:pt>
                <c:pt idx="5067">
                  <c:v>14</c:v>
                </c:pt>
                <c:pt idx="5068">
                  <c:v>14</c:v>
                </c:pt>
                <c:pt idx="5069">
                  <c:v>14</c:v>
                </c:pt>
                <c:pt idx="5070">
                  <c:v>15</c:v>
                </c:pt>
                <c:pt idx="5071">
                  <c:v>15</c:v>
                </c:pt>
                <c:pt idx="5072">
                  <c:v>15</c:v>
                </c:pt>
                <c:pt idx="5073">
                  <c:v>15</c:v>
                </c:pt>
                <c:pt idx="5074">
                  <c:v>15</c:v>
                </c:pt>
                <c:pt idx="5075">
                  <c:v>15</c:v>
                </c:pt>
                <c:pt idx="5076">
                  <c:v>15</c:v>
                </c:pt>
                <c:pt idx="5077">
                  <c:v>15</c:v>
                </c:pt>
                <c:pt idx="5078">
                  <c:v>15</c:v>
                </c:pt>
                <c:pt idx="5079">
                  <c:v>15</c:v>
                </c:pt>
                <c:pt idx="5080">
                  <c:v>15</c:v>
                </c:pt>
                <c:pt idx="5081">
                  <c:v>15</c:v>
                </c:pt>
                <c:pt idx="5082">
                  <c:v>15</c:v>
                </c:pt>
                <c:pt idx="5083">
                  <c:v>15</c:v>
                </c:pt>
                <c:pt idx="5084">
                  <c:v>16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16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17</c:v>
                </c:pt>
                <c:pt idx="5093">
                  <c:v>17</c:v>
                </c:pt>
                <c:pt idx="5094">
                  <c:v>18</c:v>
                </c:pt>
                <c:pt idx="5095">
                  <c:v>13</c:v>
                </c:pt>
                <c:pt idx="5096">
                  <c:v>14</c:v>
                </c:pt>
                <c:pt idx="5097">
                  <c:v>10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15</c:v>
                </c:pt>
                <c:pt idx="5119">
                  <c:v>15</c:v>
                </c:pt>
                <c:pt idx="5120">
                  <c:v>15</c:v>
                </c:pt>
                <c:pt idx="5121">
                  <c:v>15</c:v>
                </c:pt>
                <c:pt idx="5122">
                  <c:v>15</c:v>
                </c:pt>
                <c:pt idx="5123">
                  <c:v>15</c:v>
                </c:pt>
                <c:pt idx="5124">
                  <c:v>15</c:v>
                </c:pt>
                <c:pt idx="5125">
                  <c:v>15</c:v>
                </c:pt>
                <c:pt idx="5126">
                  <c:v>15</c:v>
                </c:pt>
                <c:pt idx="5127">
                  <c:v>15</c:v>
                </c:pt>
                <c:pt idx="5128">
                  <c:v>15</c:v>
                </c:pt>
                <c:pt idx="5129">
                  <c:v>15</c:v>
                </c:pt>
                <c:pt idx="5130">
                  <c:v>15</c:v>
                </c:pt>
                <c:pt idx="5131">
                  <c:v>16</c:v>
                </c:pt>
                <c:pt idx="5132">
                  <c:v>16</c:v>
                </c:pt>
                <c:pt idx="5133">
                  <c:v>16</c:v>
                </c:pt>
                <c:pt idx="5134">
                  <c:v>16</c:v>
                </c:pt>
                <c:pt idx="5135">
                  <c:v>16</c:v>
                </c:pt>
                <c:pt idx="5136">
                  <c:v>16</c:v>
                </c:pt>
                <c:pt idx="5137">
                  <c:v>16</c:v>
                </c:pt>
                <c:pt idx="5138">
                  <c:v>16</c:v>
                </c:pt>
                <c:pt idx="5139">
                  <c:v>16</c:v>
                </c:pt>
                <c:pt idx="5140">
                  <c:v>16</c:v>
                </c:pt>
                <c:pt idx="5141">
                  <c:v>16</c:v>
                </c:pt>
                <c:pt idx="5142">
                  <c:v>16</c:v>
                </c:pt>
                <c:pt idx="5143">
                  <c:v>16</c:v>
                </c:pt>
                <c:pt idx="5144">
                  <c:v>16</c:v>
                </c:pt>
                <c:pt idx="5145">
                  <c:v>17</c:v>
                </c:pt>
                <c:pt idx="5146">
                  <c:v>17</c:v>
                </c:pt>
                <c:pt idx="5147">
                  <c:v>17</c:v>
                </c:pt>
                <c:pt idx="5148">
                  <c:v>17</c:v>
                </c:pt>
                <c:pt idx="5149">
                  <c:v>17</c:v>
                </c:pt>
                <c:pt idx="5150">
                  <c:v>17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19</c:v>
                </c:pt>
                <c:pt idx="5155">
                  <c:v>19</c:v>
                </c:pt>
                <c:pt idx="5156">
                  <c:v>19</c:v>
                </c:pt>
                <c:pt idx="5157">
                  <c:v>19</c:v>
                </c:pt>
                <c:pt idx="5158">
                  <c:v>19</c:v>
                </c:pt>
                <c:pt idx="5159">
                  <c:v>21</c:v>
                </c:pt>
                <c:pt idx="5160">
                  <c:v>11</c:v>
                </c:pt>
                <c:pt idx="5161">
                  <c:v>11</c:v>
                </c:pt>
                <c:pt idx="5162">
                  <c:v>11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14</c:v>
                </c:pt>
                <c:pt idx="5194">
                  <c:v>14</c:v>
                </c:pt>
                <c:pt idx="5195">
                  <c:v>14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14</c:v>
                </c:pt>
                <c:pt idx="5201">
                  <c:v>14</c:v>
                </c:pt>
                <c:pt idx="5202">
                  <c:v>14</c:v>
                </c:pt>
                <c:pt idx="5203">
                  <c:v>14</c:v>
                </c:pt>
                <c:pt idx="5204">
                  <c:v>14</c:v>
                </c:pt>
                <c:pt idx="5205">
                  <c:v>14</c:v>
                </c:pt>
                <c:pt idx="5206">
                  <c:v>14</c:v>
                </c:pt>
                <c:pt idx="5207">
                  <c:v>14</c:v>
                </c:pt>
                <c:pt idx="5208">
                  <c:v>14</c:v>
                </c:pt>
                <c:pt idx="5209">
                  <c:v>14</c:v>
                </c:pt>
                <c:pt idx="5210">
                  <c:v>14</c:v>
                </c:pt>
                <c:pt idx="5211">
                  <c:v>14</c:v>
                </c:pt>
                <c:pt idx="5212">
                  <c:v>14</c:v>
                </c:pt>
                <c:pt idx="5213">
                  <c:v>14</c:v>
                </c:pt>
                <c:pt idx="5214">
                  <c:v>14</c:v>
                </c:pt>
                <c:pt idx="5215">
                  <c:v>14</c:v>
                </c:pt>
                <c:pt idx="5216">
                  <c:v>14</c:v>
                </c:pt>
                <c:pt idx="5217">
                  <c:v>14</c:v>
                </c:pt>
                <c:pt idx="5218">
                  <c:v>14</c:v>
                </c:pt>
                <c:pt idx="5219">
                  <c:v>14</c:v>
                </c:pt>
                <c:pt idx="5220">
                  <c:v>15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15</c:v>
                </c:pt>
                <c:pt idx="5226">
                  <c:v>15</c:v>
                </c:pt>
                <c:pt idx="5227">
                  <c:v>15</c:v>
                </c:pt>
                <c:pt idx="5228">
                  <c:v>15</c:v>
                </c:pt>
                <c:pt idx="5229">
                  <c:v>15</c:v>
                </c:pt>
                <c:pt idx="5230">
                  <c:v>15</c:v>
                </c:pt>
                <c:pt idx="5231">
                  <c:v>15</c:v>
                </c:pt>
                <c:pt idx="5232">
                  <c:v>15</c:v>
                </c:pt>
                <c:pt idx="5233">
                  <c:v>15</c:v>
                </c:pt>
                <c:pt idx="5234">
                  <c:v>15</c:v>
                </c:pt>
                <c:pt idx="5235">
                  <c:v>15</c:v>
                </c:pt>
                <c:pt idx="5236">
                  <c:v>15</c:v>
                </c:pt>
                <c:pt idx="5237">
                  <c:v>15</c:v>
                </c:pt>
                <c:pt idx="5238">
                  <c:v>15</c:v>
                </c:pt>
                <c:pt idx="5239">
                  <c:v>16</c:v>
                </c:pt>
                <c:pt idx="5240">
                  <c:v>16</c:v>
                </c:pt>
                <c:pt idx="5241">
                  <c:v>16</c:v>
                </c:pt>
                <c:pt idx="5242">
                  <c:v>16</c:v>
                </c:pt>
                <c:pt idx="5243">
                  <c:v>16</c:v>
                </c:pt>
                <c:pt idx="5244">
                  <c:v>16</c:v>
                </c:pt>
                <c:pt idx="5245">
                  <c:v>16</c:v>
                </c:pt>
                <c:pt idx="5246">
                  <c:v>16</c:v>
                </c:pt>
                <c:pt idx="5247">
                  <c:v>16</c:v>
                </c:pt>
                <c:pt idx="5248">
                  <c:v>16</c:v>
                </c:pt>
                <c:pt idx="5249">
                  <c:v>16</c:v>
                </c:pt>
                <c:pt idx="5250">
                  <c:v>16</c:v>
                </c:pt>
                <c:pt idx="5251">
                  <c:v>17</c:v>
                </c:pt>
                <c:pt idx="5252">
                  <c:v>17</c:v>
                </c:pt>
                <c:pt idx="5253">
                  <c:v>17</c:v>
                </c:pt>
                <c:pt idx="5254">
                  <c:v>17</c:v>
                </c:pt>
                <c:pt idx="5255">
                  <c:v>18</c:v>
                </c:pt>
                <c:pt idx="5256">
                  <c:v>18</c:v>
                </c:pt>
                <c:pt idx="5257">
                  <c:v>18</c:v>
                </c:pt>
                <c:pt idx="5258">
                  <c:v>19</c:v>
                </c:pt>
                <c:pt idx="5259">
                  <c:v>19</c:v>
                </c:pt>
                <c:pt idx="5260">
                  <c:v>11</c:v>
                </c:pt>
                <c:pt idx="5261">
                  <c:v>12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14</c:v>
                </c:pt>
                <c:pt idx="5275">
                  <c:v>14</c:v>
                </c:pt>
                <c:pt idx="5276">
                  <c:v>14</c:v>
                </c:pt>
                <c:pt idx="5277">
                  <c:v>14</c:v>
                </c:pt>
                <c:pt idx="5278">
                  <c:v>14</c:v>
                </c:pt>
                <c:pt idx="5279">
                  <c:v>14</c:v>
                </c:pt>
                <c:pt idx="5280">
                  <c:v>14</c:v>
                </c:pt>
                <c:pt idx="5281">
                  <c:v>14</c:v>
                </c:pt>
                <c:pt idx="5282">
                  <c:v>14</c:v>
                </c:pt>
                <c:pt idx="5283">
                  <c:v>14</c:v>
                </c:pt>
                <c:pt idx="5284">
                  <c:v>14</c:v>
                </c:pt>
                <c:pt idx="5285">
                  <c:v>14</c:v>
                </c:pt>
                <c:pt idx="5286">
                  <c:v>15</c:v>
                </c:pt>
                <c:pt idx="5287">
                  <c:v>15</c:v>
                </c:pt>
                <c:pt idx="5288">
                  <c:v>15</c:v>
                </c:pt>
                <c:pt idx="5289">
                  <c:v>15</c:v>
                </c:pt>
                <c:pt idx="5290">
                  <c:v>15</c:v>
                </c:pt>
                <c:pt idx="5291">
                  <c:v>15</c:v>
                </c:pt>
                <c:pt idx="5292">
                  <c:v>15</c:v>
                </c:pt>
                <c:pt idx="5293">
                  <c:v>15</c:v>
                </c:pt>
                <c:pt idx="5294">
                  <c:v>15</c:v>
                </c:pt>
                <c:pt idx="5295">
                  <c:v>15</c:v>
                </c:pt>
                <c:pt idx="5296">
                  <c:v>15</c:v>
                </c:pt>
                <c:pt idx="5297">
                  <c:v>15</c:v>
                </c:pt>
                <c:pt idx="5298">
                  <c:v>15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16</c:v>
                </c:pt>
                <c:pt idx="5305">
                  <c:v>16</c:v>
                </c:pt>
                <c:pt idx="5306">
                  <c:v>16</c:v>
                </c:pt>
                <c:pt idx="5307">
                  <c:v>16</c:v>
                </c:pt>
                <c:pt idx="5308">
                  <c:v>16</c:v>
                </c:pt>
                <c:pt idx="5309">
                  <c:v>16</c:v>
                </c:pt>
                <c:pt idx="5310">
                  <c:v>16</c:v>
                </c:pt>
                <c:pt idx="5311">
                  <c:v>16</c:v>
                </c:pt>
                <c:pt idx="5312">
                  <c:v>16</c:v>
                </c:pt>
                <c:pt idx="5313">
                  <c:v>16</c:v>
                </c:pt>
                <c:pt idx="5314">
                  <c:v>16</c:v>
                </c:pt>
                <c:pt idx="5315">
                  <c:v>16</c:v>
                </c:pt>
                <c:pt idx="5316">
                  <c:v>16</c:v>
                </c:pt>
                <c:pt idx="5317">
                  <c:v>16</c:v>
                </c:pt>
                <c:pt idx="5318">
                  <c:v>16</c:v>
                </c:pt>
                <c:pt idx="5319">
                  <c:v>17</c:v>
                </c:pt>
                <c:pt idx="5320">
                  <c:v>17</c:v>
                </c:pt>
                <c:pt idx="5321">
                  <c:v>17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17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18</c:v>
                </c:pt>
                <c:pt idx="5331">
                  <c:v>19</c:v>
                </c:pt>
                <c:pt idx="5332">
                  <c:v>12</c:v>
                </c:pt>
                <c:pt idx="5333">
                  <c:v>14</c:v>
                </c:pt>
                <c:pt idx="5334">
                  <c:v>9</c:v>
                </c:pt>
                <c:pt idx="5335">
                  <c:v>11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15</c:v>
                </c:pt>
                <c:pt idx="5358">
                  <c:v>15</c:v>
                </c:pt>
                <c:pt idx="5359">
                  <c:v>15</c:v>
                </c:pt>
                <c:pt idx="5360">
                  <c:v>15</c:v>
                </c:pt>
                <c:pt idx="5361">
                  <c:v>15</c:v>
                </c:pt>
                <c:pt idx="5362">
                  <c:v>15</c:v>
                </c:pt>
                <c:pt idx="5363">
                  <c:v>15</c:v>
                </c:pt>
                <c:pt idx="5364">
                  <c:v>15</c:v>
                </c:pt>
                <c:pt idx="5365">
                  <c:v>17</c:v>
                </c:pt>
                <c:pt idx="5366">
                  <c:v>17</c:v>
                </c:pt>
                <c:pt idx="5367">
                  <c:v>19</c:v>
                </c:pt>
                <c:pt idx="5368">
                  <c:v>13</c:v>
                </c:pt>
                <c:pt idx="5369">
                  <c:v>14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12</c:v>
                </c:pt>
                <c:pt idx="5376">
                  <c:v>12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15</c:v>
                </c:pt>
                <c:pt idx="5390">
                  <c:v>15</c:v>
                </c:pt>
                <c:pt idx="5391">
                  <c:v>15</c:v>
                </c:pt>
                <c:pt idx="5392">
                  <c:v>15</c:v>
                </c:pt>
                <c:pt idx="5393">
                  <c:v>15</c:v>
                </c:pt>
                <c:pt idx="5394">
                  <c:v>15</c:v>
                </c:pt>
                <c:pt idx="5395">
                  <c:v>16</c:v>
                </c:pt>
                <c:pt idx="5396">
                  <c:v>16</c:v>
                </c:pt>
                <c:pt idx="5397">
                  <c:v>16</c:v>
                </c:pt>
                <c:pt idx="5398">
                  <c:v>16</c:v>
                </c:pt>
                <c:pt idx="5399">
                  <c:v>16</c:v>
                </c:pt>
                <c:pt idx="5400">
                  <c:v>16</c:v>
                </c:pt>
                <c:pt idx="5401">
                  <c:v>17</c:v>
                </c:pt>
                <c:pt idx="5402">
                  <c:v>17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15</c:v>
                </c:pt>
                <c:pt idx="5413">
                  <c:v>15</c:v>
                </c:pt>
                <c:pt idx="5414">
                  <c:v>15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16</c:v>
                </c:pt>
                <c:pt idx="5420">
                  <c:v>17</c:v>
                </c:pt>
                <c:pt idx="5421">
                  <c:v>17</c:v>
                </c:pt>
                <c:pt idx="5422">
                  <c:v>18</c:v>
                </c:pt>
                <c:pt idx="5423">
                  <c:v>18</c:v>
                </c:pt>
                <c:pt idx="5424">
                  <c:v>18</c:v>
                </c:pt>
                <c:pt idx="5425">
                  <c:v>18</c:v>
                </c:pt>
                <c:pt idx="5426">
                  <c:v>18</c:v>
                </c:pt>
                <c:pt idx="5427">
                  <c:v>18</c:v>
                </c:pt>
                <c:pt idx="5428">
                  <c:v>19</c:v>
                </c:pt>
                <c:pt idx="5429">
                  <c:v>19</c:v>
                </c:pt>
                <c:pt idx="5430">
                  <c:v>19</c:v>
                </c:pt>
                <c:pt idx="5431">
                  <c:v>19</c:v>
                </c:pt>
                <c:pt idx="5432">
                  <c:v>19</c:v>
                </c:pt>
                <c:pt idx="5433">
                  <c:v>19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10</c:v>
                </c:pt>
                <c:pt idx="5438">
                  <c:v>10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14</c:v>
                </c:pt>
                <c:pt idx="5512">
                  <c:v>14</c:v>
                </c:pt>
                <c:pt idx="5513">
                  <c:v>14</c:v>
                </c:pt>
                <c:pt idx="5514">
                  <c:v>14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16</c:v>
                </c:pt>
                <c:pt idx="5529">
                  <c:v>16</c:v>
                </c:pt>
                <c:pt idx="5530">
                  <c:v>12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14</c:v>
                </c:pt>
                <c:pt idx="5535">
                  <c:v>14</c:v>
                </c:pt>
                <c:pt idx="5536">
                  <c:v>14</c:v>
                </c:pt>
                <c:pt idx="5537">
                  <c:v>14</c:v>
                </c:pt>
                <c:pt idx="5538">
                  <c:v>14</c:v>
                </c:pt>
                <c:pt idx="5539">
                  <c:v>14</c:v>
                </c:pt>
                <c:pt idx="5540">
                  <c:v>14</c:v>
                </c:pt>
                <c:pt idx="5541">
                  <c:v>14</c:v>
                </c:pt>
                <c:pt idx="5542">
                  <c:v>15</c:v>
                </c:pt>
                <c:pt idx="5543">
                  <c:v>15</c:v>
                </c:pt>
                <c:pt idx="5544">
                  <c:v>15</c:v>
                </c:pt>
                <c:pt idx="5545">
                  <c:v>15</c:v>
                </c:pt>
                <c:pt idx="5546">
                  <c:v>16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17</c:v>
                </c:pt>
                <c:pt idx="5558">
                  <c:v>17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19</c:v>
                </c:pt>
                <c:pt idx="5564">
                  <c:v>11</c:v>
                </c:pt>
                <c:pt idx="5565">
                  <c:v>11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14</c:v>
                </c:pt>
                <c:pt idx="5573">
                  <c:v>16</c:v>
                </c:pt>
                <c:pt idx="5574">
                  <c:v>12</c:v>
                </c:pt>
                <c:pt idx="5575">
                  <c:v>12</c:v>
                </c:pt>
                <c:pt idx="5576">
                  <c:v>16</c:v>
                </c:pt>
                <c:pt idx="5577">
                  <c:v>16</c:v>
                </c:pt>
                <c:pt idx="5578">
                  <c:v>11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14</c:v>
                </c:pt>
                <c:pt idx="5605">
                  <c:v>14</c:v>
                </c:pt>
                <c:pt idx="5606">
                  <c:v>11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14</c:v>
                </c:pt>
                <c:pt idx="5612">
                  <c:v>10</c:v>
                </c:pt>
                <c:pt idx="5613">
                  <c:v>11</c:v>
                </c:pt>
                <c:pt idx="5614">
                  <c:v>11</c:v>
                </c:pt>
                <c:pt idx="5615">
                  <c:v>11</c:v>
                </c:pt>
                <c:pt idx="5616">
                  <c:v>11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9</c:v>
                </c:pt>
                <c:pt idx="5626">
                  <c:v>9</c:v>
                </c:pt>
                <c:pt idx="5627">
                  <c:v>10</c:v>
                </c:pt>
                <c:pt idx="5628">
                  <c:v>10</c:v>
                </c:pt>
                <c:pt idx="5629">
                  <c:v>11</c:v>
                </c:pt>
                <c:pt idx="5630">
                  <c:v>11</c:v>
                </c:pt>
                <c:pt idx="5631">
                  <c:v>11</c:v>
                </c:pt>
                <c:pt idx="5632">
                  <c:v>11</c:v>
                </c:pt>
                <c:pt idx="5633">
                  <c:v>11</c:v>
                </c:pt>
                <c:pt idx="5634">
                  <c:v>11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12</c:v>
                </c:pt>
                <c:pt idx="5642">
                  <c:v>12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14</c:v>
                </c:pt>
                <c:pt idx="5647">
                  <c:v>14</c:v>
                </c:pt>
                <c:pt idx="5648">
                  <c:v>10</c:v>
                </c:pt>
                <c:pt idx="5649">
                  <c:v>10</c:v>
                </c:pt>
                <c:pt idx="5650">
                  <c:v>11</c:v>
                </c:pt>
                <c:pt idx="5651">
                  <c:v>11</c:v>
                </c:pt>
                <c:pt idx="5652">
                  <c:v>11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12</c:v>
                </c:pt>
                <c:pt idx="5657">
                  <c:v>12</c:v>
                </c:pt>
                <c:pt idx="5658">
                  <c:v>12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11</c:v>
                </c:pt>
                <c:pt idx="5663">
                  <c:v>11</c:v>
                </c:pt>
                <c:pt idx="5664">
                  <c:v>12</c:v>
                </c:pt>
                <c:pt idx="5665">
                  <c:v>12</c:v>
                </c:pt>
                <c:pt idx="5666">
                  <c:v>12</c:v>
                </c:pt>
                <c:pt idx="5667">
                  <c:v>13</c:v>
                </c:pt>
                <c:pt idx="5668">
                  <c:v>9</c:v>
                </c:pt>
                <c:pt idx="5669">
                  <c:v>9</c:v>
                </c:pt>
                <c:pt idx="5670">
                  <c:v>10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10</c:v>
                </c:pt>
                <c:pt idx="5675">
                  <c:v>10</c:v>
                </c:pt>
                <c:pt idx="5676">
                  <c:v>10</c:v>
                </c:pt>
                <c:pt idx="5677">
                  <c:v>10</c:v>
                </c:pt>
                <c:pt idx="5678">
                  <c:v>10</c:v>
                </c:pt>
                <c:pt idx="5679">
                  <c:v>11</c:v>
                </c:pt>
                <c:pt idx="5680">
                  <c:v>11</c:v>
                </c:pt>
                <c:pt idx="5681">
                  <c:v>11</c:v>
                </c:pt>
                <c:pt idx="5682">
                  <c:v>11</c:v>
                </c:pt>
                <c:pt idx="5683">
                  <c:v>11</c:v>
                </c:pt>
                <c:pt idx="5684">
                  <c:v>11</c:v>
                </c:pt>
                <c:pt idx="5685">
                  <c:v>11</c:v>
                </c:pt>
                <c:pt idx="5686">
                  <c:v>11</c:v>
                </c:pt>
                <c:pt idx="5687">
                  <c:v>11</c:v>
                </c:pt>
                <c:pt idx="5688">
                  <c:v>11</c:v>
                </c:pt>
                <c:pt idx="5689">
                  <c:v>11</c:v>
                </c:pt>
                <c:pt idx="5690">
                  <c:v>11</c:v>
                </c:pt>
                <c:pt idx="5691">
                  <c:v>11</c:v>
                </c:pt>
                <c:pt idx="5692">
                  <c:v>11</c:v>
                </c:pt>
                <c:pt idx="5693">
                  <c:v>11</c:v>
                </c:pt>
                <c:pt idx="5694">
                  <c:v>11</c:v>
                </c:pt>
                <c:pt idx="5695">
                  <c:v>11</c:v>
                </c:pt>
                <c:pt idx="5696">
                  <c:v>11</c:v>
                </c:pt>
                <c:pt idx="5697">
                  <c:v>11</c:v>
                </c:pt>
                <c:pt idx="5698">
                  <c:v>11</c:v>
                </c:pt>
                <c:pt idx="5699">
                  <c:v>11</c:v>
                </c:pt>
                <c:pt idx="5700">
                  <c:v>11</c:v>
                </c:pt>
                <c:pt idx="5701">
                  <c:v>11</c:v>
                </c:pt>
                <c:pt idx="5702">
                  <c:v>11</c:v>
                </c:pt>
                <c:pt idx="5703">
                  <c:v>11</c:v>
                </c:pt>
                <c:pt idx="5704">
                  <c:v>11</c:v>
                </c:pt>
                <c:pt idx="5705">
                  <c:v>11</c:v>
                </c:pt>
                <c:pt idx="5706">
                  <c:v>11</c:v>
                </c:pt>
                <c:pt idx="5707">
                  <c:v>11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12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12</c:v>
                </c:pt>
                <c:pt idx="5728">
                  <c:v>12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12</c:v>
                </c:pt>
                <c:pt idx="5734">
                  <c:v>12</c:v>
                </c:pt>
                <c:pt idx="5735">
                  <c:v>12</c:v>
                </c:pt>
                <c:pt idx="5736">
                  <c:v>12</c:v>
                </c:pt>
                <c:pt idx="5737">
                  <c:v>12</c:v>
                </c:pt>
                <c:pt idx="5738">
                  <c:v>12</c:v>
                </c:pt>
                <c:pt idx="5739">
                  <c:v>12</c:v>
                </c:pt>
                <c:pt idx="5740">
                  <c:v>12</c:v>
                </c:pt>
                <c:pt idx="5741">
                  <c:v>12</c:v>
                </c:pt>
                <c:pt idx="5742">
                  <c:v>12</c:v>
                </c:pt>
                <c:pt idx="5743">
                  <c:v>13</c:v>
                </c:pt>
                <c:pt idx="5744">
                  <c:v>13</c:v>
                </c:pt>
                <c:pt idx="5745">
                  <c:v>13</c:v>
                </c:pt>
                <c:pt idx="5746">
                  <c:v>13</c:v>
                </c:pt>
                <c:pt idx="5747">
                  <c:v>13</c:v>
                </c:pt>
                <c:pt idx="5748">
                  <c:v>13</c:v>
                </c:pt>
                <c:pt idx="5749">
                  <c:v>13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13</c:v>
                </c:pt>
                <c:pt idx="5757">
                  <c:v>13</c:v>
                </c:pt>
                <c:pt idx="5758">
                  <c:v>14</c:v>
                </c:pt>
                <c:pt idx="5759">
                  <c:v>14</c:v>
                </c:pt>
                <c:pt idx="5760">
                  <c:v>12</c:v>
                </c:pt>
                <c:pt idx="5761">
                  <c:v>12</c:v>
                </c:pt>
                <c:pt idx="5762">
                  <c:v>10</c:v>
                </c:pt>
                <c:pt idx="5763">
                  <c:v>10</c:v>
                </c:pt>
                <c:pt idx="5764">
                  <c:v>10</c:v>
                </c:pt>
                <c:pt idx="5765">
                  <c:v>10</c:v>
                </c:pt>
                <c:pt idx="5766">
                  <c:v>10</c:v>
                </c:pt>
                <c:pt idx="5767">
                  <c:v>10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11</c:v>
                </c:pt>
                <c:pt idx="5772">
                  <c:v>11</c:v>
                </c:pt>
                <c:pt idx="5773">
                  <c:v>11</c:v>
                </c:pt>
                <c:pt idx="5774">
                  <c:v>11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11</c:v>
                </c:pt>
                <c:pt idx="5780">
                  <c:v>11</c:v>
                </c:pt>
                <c:pt idx="5781">
                  <c:v>11</c:v>
                </c:pt>
                <c:pt idx="5782">
                  <c:v>11</c:v>
                </c:pt>
                <c:pt idx="5783">
                  <c:v>11</c:v>
                </c:pt>
                <c:pt idx="5784">
                  <c:v>11</c:v>
                </c:pt>
                <c:pt idx="5785">
                  <c:v>11</c:v>
                </c:pt>
                <c:pt idx="5786">
                  <c:v>11</c:v>
                </c:pt>
                <c:pt idx="5787">
                  <c:v>11</c:v>
                </c:pt>
                <c:pt idx="5788">
                  <c:v>11</c:v>
                </c:pt>
                <c:pt idx="5789">
                  <c:v>11</c:v>
                </c:pt>
                <c:pt idx="5790">
                  <c:v>11</c:v>
                </c:pt>
                <c:pt idx="5791">
                  <c:v>11</c:v>
                </c:pt>
                <c:pt idx="5792">
                  <c:v>11</c:v>
                </c:pt>
                <c:pt idx="5793">
                  <c:v>11</c:v>
                </c:pt>
                <c:pt idx="5794">
                  <c:v>11</c:v>
                </c:pt>
                <c:pt idx="5795">
                  <c:v>11</c:v>
                </c:pt>
                <c:pt idx="5796">
                  <c:v>11</c:v>
                </c:pt>
                <c:pt idx="5797">
                  <c:v>12</c:v>
                </c:pt>
                <c:pt idx="5798">
                  <c:v>12</c:v>
                </c:pt>
                <c:pt idx="5799">
                  <c:v>12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13</c:v>
                </c:pt>
                <c:pt idx="5815">
                  <c:v>13</c:v>
                </c:pt>
                <c:pt idx="5816">
                  <c:v>13</c:v>
                </c:pt>
                <c:pt idx="5817">
                  <c:v>13</c:v>
                </c:pt>
                <c:pt idx="5818">
                  <c:v>13</c:v>
                </c:pt>
                <c:pt idx="5819">
                  <c:v>13</c:v>
                </c:pt>
                <c:pt idx="5820">
                  <c:v>13</c:v>
                </c:pt>
                <c:pt idx="5821">
                  <c:v>13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15</c:v>
                </c:pt>
                <c:pt idx="5826">
                  <c:v>15</c:v>
                </c:pt>
                <c:pt idx="5827">
                  <c:v>17</c:v>
                </c:pt>
                <c:pt idx="5828">
                  <c:v>10</c:v>
                </c:pt>
                <c:pt idx="5829">
                  <c:v>10</c:v>
                </c:pt>
                <c:pt idx="5830">
                  <c:v>10</c:v>
                </c:pt>
                <c:pt idx="5831">
                  <c:v>10</c:v>
                </c:pt>
                <c:pt idx="5832">
                  <c:v>11</c:v>
                </c:pt>
                <c:pt idx="5833">
                  <c:v>11</c:v>
                </c:pt>
                <c:pt idx="5834">
                  <c:v>11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11</c:v>
                </c:pt>
                <c:pt idx="5842">
                  <c:v>11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12</c:v>
                </c:pt>
                <c:pt idx="5847">
                  <c:v>12</c:v>
                </c:pt>
                <c:pt idx="5848">
                  <c:v>12</c:v>
                </c:pt>
                <c:pt idx="5849">
                  <c:v>12</c:v>
                </c:pt>
                <c:pt idx="5850">
                  <c:v>12</c:v>
                </c:pt>
                <c:pt idx="5851">
                  <c:v>12</c:v>
                </c:pt>
                <c:pt idx="5852">
                  <c:v>12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12</c:v>
                </c:pt>
                <c:pt idx="5857">
                  <c:v>12</c:v>
                </c:pt>
                <c:pt idx="5858">
                  <c:v>12</c:v>
                </c:pt>
                <c:pt idx="5859">
                  <c:v>13</c:v>
                </c:pt>
                <c:pt idx="5860">
                  <c:v>13</c:v>
                </c:pt>
                <c:pt idx="5861">
                  <c:v>13</c:v>
                </c:pt>
                <c:pt idx="5862">
                  <c:v>13</c:v>
                </c:pt>
                <c:pt idx="5863">
                  <c:v>13</c:v>
                </c:pt>
                <c:pt idx="5864">
                  <c:v>13</c:v>
                </c:pt>
                <c:pt idx="5865">
                  <c:v>13</c:v>
                </c:pt>
                <c:pt idx="5866">
                  <c:v>13</c:v>
                </c:pt>
                <c:pt idx="5867">
                  <c:v>13</c:v>
                </c:pt>
                <c:pt idx="5868">
                  <c:v>13</c:v>
                </c:pt>
                <c:pt idx="5869">
                  <c:v>13</c:v>
                </c:pt>
                <c:pt idx="5870">
                  <c:v>13</c:v>
                </c:pt>
                <c:pt idx="5871">
                  <c:v>13</c:v>
                </c:pt>
                <c:pt idx="5872">
                  <c:v>13</c:v>
                </c:pt>
                <c:pt idx="5873">
                  <c:v>13</c:v>
                </c:pt>
                <c:pt idx="5874">
                  <c:v>13</c:v>
                </c:pt>
                <c:pt idx="5875">
                  <c:v>13</c:v>
                </c:pt>
                <c:pt idx="5876">
                  <c:v>13</c:v>
                </c:pt>
                <c:pt idx="5877">
                  <c:v>13</c:v>
                </c:pt>
                <c:pt idx="5878">
                  <c:v>13</c:v>
                </c:pt>
                <c:pt idx="5879">
                  <c:v>13</c:v>
                </c:pt>
                <c:pt idx="5880">
                  <c:v>13</c:v>
                </c:pt>
                <c:pt idx="5881">
                  <c:v>13</c:v>
                </c:pt>
                <c:pt idx="5882">
                  <c:v>13</c:v>
                </c:pt>
                <c:pt idx="5883">
                  <c:v>14</c:v>
                </c:pt>
                <c:pt idx="5884">
                  <c:v>14</c:v>
                </c:pt>
                <c:pt idx="5885">
                  <c:v>10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10</c:v>
                </c:pt>
                <c:pt idx="5891">
                  <c:v>11</c:v>
                </c:pt>
                <c:pt idx="5892">
                  <c:v>11</c:v>
                </c:pt>
                <c:pt idx="5893">
                  <c:v>11</c:v>
                </c:pt>
                <c:pt idx="5894">
                  <c:v>11</c:v>
                </c:pt>
                <c:pt idx="5895">
                  <c:v>11</c:v>
                </c:pt>
                <c:pt idx="5896">
                  <c:v>11</c:v>
                </c:pt>
                <c:pt idx="5897">
                  <c:v>11</c:v>
                </c:pt>
                <c:pt idx="5898">
                  <c:v>11</c:v>
                </c:pt>
                <c:pt idx="5899">
                  <c:v>11</c:v>
                </c:pt>
                <c:pt idx="5900">
                  <c:v>11</c:v>
                </c:pt>
                <c:pt idx="5901">
                  <c:v>11</c:v>
                </c:pt>
                <c:pt idx="5902">
                  <c:v>11</c:v>
                </c:pt>
                <c:pt idx="5903">
                  <c:v>11</c:v>
                </c:pt>
                <c:pt idx="5904">
                  <c:v>11</c:v>
                </c:pt>
                <c:pt idx="5905">
                  <c:v>11</c:v>
                </c:pt>
                <c:pt idx="5906">
                  <c:v>11</c:v>
                </c:pt>
                <c:pt idx="5907">
                  <c:v>11</c:v>
                </c:pt>
                <c:pt idx="5908">
                  <c:v>11</c:v>
                </c:pt>
                <c:pt idx="5909">
                  <c:v>11</c:v>
                </c:pt>
                <c:pt idx="5910">
                  <c:v>11</c:v>
                </c:pt>
                <c:pt idx="5911">
                  <c:v>11</c:v>
                </c:pt>
                <c:pt idx="5912">
                  <c:v>11</c:v>
                </c:pt>
                <c:pt idx="5913">
                  <c:v>11</c:v>
                </c:pt>
                <c:pt idx="5914">
                  <c:v>11</c:v>
                </c:pt>
                <c:pt idx="5915">
                  <c:v>11</c:v>
                </c:pt>
                <c:pt idx="5916">
                  <c:v>11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12</c:v>
                </c:pt>
                <c:pt idx="5951">
                  <c:v>12</c:v>
                </c:pt>
                <c:pt idx="5952">
                  <c:v>13</c:v>
                </c:pt>
                <c:pt idx="5953">
                  <c:v>13</c:v>
                </c:pt>
                <c:pt idx="5954">
                  <c:v>13</c:v>
                </c:pt>
                <c:pt idx="5955">
                  <c:v>13</c:v>
                </c:pt>
                <c:pt idx="5956">
                  <c:v>13</c:v>
                </c:pt>
                <c:pt idx="5957">
                  <c:v>13</c:v>
                </c:pt>
                <c:pt idx="5958">
                  <c:v>13</c:v>
                </c:pt>
                <c:pt idx="5959">
                  <c:v>13</c:v>
                </c:pt>
                <c:pt idx="5960">
                  <c:v>13</c:v>
                </c:pt>
                <c:pt idx="5961">
                  <c:v>13</c:v>
                </c:pt>
                <c:pt idx="5962">
                  <c:v>13</c:v>
                </c:pt>
                <c:pt idx="5963">
                  <c:v>13</c:v>
                </c:pt>
                <c:pt idx="5964">
                  <c:v>13</c:v>
                </c:pt>
                <c:pt idx="5965">
                  <c:v>13</c:v>
                </c:pt>
                <c:pt idx="5966">
                  <c:v>13</c:v>
                </c:pt>
                <c:pt idx="5967">
                  <c:v>13</c:v>
                </c:pt>
                <c:pt idx="5968">
                  <c:v>13</c:v>
                </c:pt>
                <c:pt idx="5969">
                  <c:v>13</c:v>
                </c:pt>
                <c:pt idx="5970">
                  <c:v>13</c:v>
                </c:pt>
                <c:pt idx="5971">
                  <c:v>13</c:v>
                </c:pt>
                <c:pt idx="5972">
                  <c:v>13</c:v>
                </c:pt>
                <c:pt idx="5973">
                  <c:v>13</c:v>
                </c:pt>
                <c:pt idx="5974">
                  <c:v>13</c:v>
                </c:pt>
                <c:pt idx="5975">
                  <c:v>13</c:v>
                </c:pt>
                <c:pt idx="5976">
                  <c:v>13</c:v>
                </c:pt>
                <c:pt idx="5977">
                  <c:v>13</c:v>
                </c:pt>
                <c:pt idx="5978">
                  <c:v>13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15</c:v>
                </c:pt>
                <c:pt idx="5985">
                  <c:v>11</c:v>
                </c:pt>
                <c:pt idx="5986">
                  <c:v>12</c:v>
                </c:pt>
                <c:pt idx="5987">
                  <c:v>13</c:v>
                </c:pt>
                <c:pt idx="5988">
                  <c:v>13</c:v>
                </c:pt>
                <c:pt idx="5989">
                  <c:v>14</c:v>
                </c:pt>
                <c:pt idx="5990">
                  <c:v>14</c:v>
                </c:pt>
                <c:pt idx="5991">
                  <c:v>10</c:v>
                </c:pt>
                <c:pt idx="5992">
                  <c:v>15</c:v>
                </c:pt>
                <c:pt idx="5993">
                  <c:v>15</c:v>
                </c:pt>
                <c:pt idx="5994">
                  <c:v>13</c:v>
                </c:pt>
                <c:pt idx="5995">
                  <c:v>10</c:v>
                </c:pt>
                <c:pt idx="5996">
                  <c:v>13</c:v>
                </c:pt>
                <c:pt idx="5997">
                  <c:v>14</c:v>
                </c:pt>
                <c:pt idx="5998">
                  <c:v>11</c:v>
                </c:pt>
                <c:pt idx="5999">
                  <c:v>12</c:v>
                </c:pt>
                <c:pt idx="6000">
                  <c:v>13</c:v>
                </c:pt>
                <c:pt idx="6001">
                  <c:v>11</c:v>
                </c:pt>
                <c:pt idx="6002">
                  <c:v>11</c:v>
                </c:pt>
                <c:pt idx="6003">
                  <c:v>11</c:v>
                </c:pt>
                <c:pt idx="6004">
                  <c:v>12</c:v>
                </c:pt>
                <c:pt idx="6005">
                  <c:v>12</c:v>
                </c:pt>
                <c:pt idx="6006">
                  <c:v>12</c:v>
                </c:pt>
                <c:pt idx="6007">
                  <c:v>12</c:v>
                </c:pt>
                <c:pt idx="6008">
                  <c:v>12</c:v>
                </c:pt>
                <c:pt idx="6009">
                  <c:v>13</c:v>
                </c:pt>
                <c:pt idx="6010">
                  <c:v>13</c:v>
                </c:pt>
                <c:pt idx="6011">
                  <c:v>14</c:v>
                </c:pt>
                <c:pt idx="6012">
                  <c:v>14</c:v>
                </c:pt>
                <c:pt idx="6013">
                  <c:v>15</c:v>
                </c:pt>
                <c:pt idx="6014">
                  <c:v>16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15</c:v>
                </c:pt>
                <c:pt idx="6028">
                  <c:v>15</c:v>
                </c:pt>
                <c:pt idx="6029">
                  <c:v>15</c:v>
                </c:pt>
                <c:pt idx="6030">
                  <c:v>15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17</c:v>
                </c:pt>
                <c:pt idx="6051">
                  <c:v>17</c:v>
                </c:pt>
                <c:pt idx="6052">
                  <c:v>17</c:v>
                </c:pt>
                <c:pt idx="6053">
                  <c:v>17</c:v>
                </c:pt>
                <c:pt idx="6054">
                  <c:v>17</c:v>
                </c:pt>
                <c:pt idx="6055">
                  <c:v>17</c:v>
                </c:pt>
                <c:pt idx="6056">
                  <c:v>17</c:v>
                </c:pt>
                <c:pt idx="6057">
                  <c:v>17</c:v>
                </c:pt>
                <c:pt idx="6058">
                  <c:v>17</c:v>
                </c:pt>
                <c:pt idx="6059">
                  <c:v>17</c:v>
                </c:pt>
                <c:pt idx="6060">
                  <c:v>17</c:v>
                </c:pt>
                <c:pt idx="6061">
                  <c:v>17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17</c:v>
                </c:pt>
                <c:pt idx="6066">
                  <c:v>17</c:v>
                </c:pt>
                <c:pt idx="6067">
                  <c:v>17</c:v>
                </c:pt>
                <c:pt idx="6068">
                  <c:v>17</c:v>
                </c:pt>
                <c:pt idx="6069">
                  <c:v>17</c:v>
                </c:pt>
                <c:pt idx="6070">
                  <c:v>17</c:v>
                </c:pt>
                <c:pt idx="6071">
                  <c:v>17</c:v>
                </c:pt>
                <c:pt idx="6072">
                  <c:v>17</c:v>
                </c:pt>
                <c:pt idx="6073">
                  <c:v>17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19</c:v>
                </c:pt>
                <c:pt idx="6093">
                  <c:v>19</c:v>
                </c:pt>
                <c:pt idx="6094">
                  <c:v>19</c:v>
                </c:pt>
                <c:pt idx="6095">
                  <c:v>19</c:v>
                </c:pt>
                <c:pt idx="6096">
                  <c:v>19</c:v>
                </c:pt>
                <c:pt idx="6097">
                  <c:v>19</c:v>
                </c:pt>
                <c:pt idx="6098">
                  <c:v>19</c:v>
                </c:pt>
                <c:pt idx="6099">
                  <c:v>19</c:v>
                </c:pt>
                <c:pt idx="6100">
                  <c:v>19</c:v>
                </c:pt>
                <c:pt idx="6101">
                  <c:v>19</c:v>
                </c:pt>
                <c:pt idx="6102">
                  <c:v>19</c:v>
                </c:pt>
                <c:pt idx="6103">
                  <c:v>19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21</c:v>
                </c:pt>
                <c:pt idx="6108">
                  <c:v>21</c:v>
                </c:pt>
                <c:pt idx="6109">
                  <c:v>21</c:v>
                </c:pt>
                <c:pt idx="6110">
                  <c:v>21</c:v>
                </c:pt>
                <c:pt idx="6111">
                  <c:v>21</c:v>
                </c:pt>
                <c:pt idx="6112">
                  <c:v>22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10</c:v>
                </c:pt>
                <c:pt idx="6162">
                  <c:v>10</c:v>
                </c:pt>
                <c:pt idx="6163">
                  <c:v>10</c:v>
                </c:pt>
                <c:pt idx="6164">
                  <c:v>10</c:v>
                </c:pt>
                <c:pt idx="6165">
                  <c:v>10</c:v>
                </c:pt>
                <c:pt idx="6166">
                  <c:v>10</c:v>
                </c:pt>
                <c:pt idx="6167">
                  <c:v>10</c:v>
                </c:pt>
                <c:pt idx="6168">
                  <c:v>10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10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10</c:v>
                </c:pt>
                <c:pt idx="6179">
                  <c:v>10</c:v>
                </c:pt>
                <c:pt idx="6180">
                  <c:v>10</c:v>
                </c:pt>
                <c:pt idx="6181">
                  <c:v>10</c:v>
                </c:pt>
                <c:pt idx="6182">
                  <c:v>10</c:v>
                </c:pt>
                <c:pt idx="6183">
                  <c:v>10</c:v>
                </c:pt>
                <c:pt idx="6184">
                  <c:v>10</c:v>
                </c:pt>
                <c:pt idx="6185">
                  <c:v>10</c:v>
                </c:pt>
                <c:pt idx="6186">
                  <c:v>10</c:v>
                </c:pt>
                <c:pt idx="6187">
                  <c:v>10</c:v>
                </c:pt>
                <c:pt idx="6188">
                  <c:v>10</c:v>
                </c:pt>
                <c:pt idx="6189">
                  <c:v>10</c:v>
                </c:pt>
                <c:pt idx="6190">
                  <c:v>10</c:v>
                </c:pt>
                <c:pt idx="6191">
                  <c:v>10</c:v>
                </c:pt>
                <c:pt idx="6192">
                  <c:v>10</c:v>
                </c:pt>
                <c:pt idx="6193">
                  <c:v>11</c:v>
                </c:pt>
                <c:pt idx="6194">
                  <c:v>11</c:v>
                </c:pt>
                <c:pt idx="6195">
                  <c:v>11</c:v>
                </c:pt>
                <c:pt idx="6196">
                  <c:v>11</c:v>
                </c:pt>
                <c:pt idx="6197">
                  <c:v>11</c:v>
                </c:pt>
                <c:pt idx="6198">
                  <c:v>11</c:v>
                </c:pt>
                <c:pt idx="6199">
                  <c:v>11</c:v>
                </c:pt>
                <c:pt idx="6200">
                  <c:v>11</c:v>
                </c:pt>
                <c:pt idx="6201">
                  <c:v>11</c:v>
                </c:pt>
                <c:pt idx="6202">
                  <c:v>11</c:v>
                </c:pt>
                <c:pt idx="6203">
                  <c:v>11</c:v>
                </c:pt>
                <c:pt idx="6204">
                  <c:v>11</c:v>
                </c:pt>
                <c:pt idx="6205">
                  <c:v>11</c:v>
                </c:pt>
                <c:pt idx="6206">
                  <c:v>11</c:v>
                </c:pt>
                <c:pt idx="6207">
                  <c:v>11</c:v>
                </c:pt>
                <c:pt idx="6208">
                  <c:v>11</c:v>
                </c:pt>
                <c:pt idx="6209">
                  <c:v>11</c:v>
                </c:pt>
                <c:pt idx="6210">
                  <c:v>11</c:v>
                </c:pt>
                <c:pt idx="6211">
                  <c:v>11</c:v>
                </c:pt>
                <c:pt idx="6212">
                  <c:v>11</c:v>
                </c:pt>
                <c:pt idx="6213">
                  <c:v>11</c:v>
                </c:pt>
                <c:pt idx="6214">
                  <c:v>11</c:v>
                </c:pt>
                <c:pt idx="6215">
                  <c:v>11</c:v>
                </c:pt>
                <c:pt idx="6216">
                  <c:v>11</c:v>
                </c:pt>
                <c:pt idx="6217">
                  <c:v>11</c:v>
                </c:pt>
                <c:pt idx="6218">
                  <c:v>11</c:v>
                </c:pt>
                <c:pt idx="6219">
                  <c:v>11</c:v>
                </c:pt>
                <c:pt idx="6220">
                  <c:v>11</c:v>
                </c:pt>
                <c:pt idx="6221">
                  <c:v>11</c:v>
                </c:pt>
                <c:pt idx="6222">
                  <c:v>11</c:v>
                </c:pt>
                <c:pt idx="6223">
                  <c:v>11</c:v>
                </c:pt>
                <c:pt idx="6224">
                  <c:v>11</c:v>
                </c:pt>
                <c:pt idx="6225">
                  <c:v>11</c:v>
                </c:pt>
                <c:pt idx="6226">
                  <c:v>11</c:v>
                </c:pt>
                <c:pt idx="6227">
                  <c:v>11</c:v>
                </c:pt>
                <c:pt idx="6228">
                  <c:v>11</c:v>
                </c:pt>
                <c:pt idx="6229">
                  <c:v>11</c:v>
                </c:pt>
                <c:pt idx="6230">
                  <c:v>11</c:v>
                </c:pt>
                <c:pt idx="6231">
                  <c:v>11</c:v>
                </c:pt>
                <c:pt idx="6232">
                  <c:v>11</c:v>
                </c:pt>
                <c:pt idx="6233">
                  <c:v>11</c:v>
                </c:pt>
                <c:pt idx="6234">
                  <c:v>11</c:v>
                </c:pt>
                <c:pt idx="6235">
                  <c:v>11</c:v>
                </c:pt>
                <c:pt idx="6236">
                  <c:v>11</c:v>
                </c:pt>
                <c:pt idx="6237">
                  <c:v>11</c:v>
                </c:pt>
                <c:pt idx="6238">
                  <c:v>11</c:v>
                </c:pt>
                <c:pt idx="6239">
                  <c:v>11</c:v>
                </c:pt>
                <c:pt idx="6240">
                  <c:v>11</c:v>
                </c:pt>
                <c:pt idx="6241">
                  <c:v>11</c:v>
                </c:pt>
                <c:pt idx="6242">
                  <c:v>11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11</c:v>
                </c:pt>
                <c:pt idx="6247">
                  <c:v>11</c:v>
                </c:pt>
                <c:pt idx="6248">
                  <c:v>11</c:v>
                </c:pt>
                <c:pt idx="6249">
                  <c:v>11</c:v>
                </c:pt>
                <c:pt idx="6250">
                  <c:v>11</c:v>
                </c:pt>
                <c:pt idx="6251">
                  <c:v>11</c:v>
                </c:pt>
                <c:pt idx="6252">
                  <c:v>11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11</c:v>
                </c:pt>
                <c:pt idx="6257">
                  <c:v>11</c:v>
                </c:pt>
                <c:pt idx="6258">
                  <c:v>11</c:v>
                </c:pt>
                <c:pt idx="6259">
                  <c:v>11</c:v>
                </c:pt>
                <c:pt idx="6260">
                  <c:v>11</c:v>
                </c:pt>
                <c:pt idx="6261">
                  <c:v>11</c:v>
                </c:pt>
                <c:pt idx="6262">
                  <c:v>11</c:v>
                </c:pt>
                <c:pt idx="6263">
                  <c:v>11</c:v>
                </c:pt>
                <c:pt idx="6264">
                  <c:v>11</c:v>
                </c:pt>
                <c:pt idx="6265">
                  <c:v>11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12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12</c:v>
                </c:pt>
                <c:pt idx="6283">
                  <c:v>12</c:v>
                </c:pt>
                <c:pt idx="6284">
                  <c:v>12</c:v>
                </c:pt>
                <c:pt idx="6285">
                  <c:v>12</c:v>
                </c:pt>
                <c:pt idx="6286">
                  <c:v>12</c:v>
                </c:pt>
                <c:pt idx="6287">
                  <c:v>12</c:v>
                </c:pt>
                <c:pt idx="6288">
                  <c:v>12</c:v>
                </c:pt>
                <c:pt idx="6289">
                  <c:v>12</c:v>
                </c:pt>
                <c:pt idx="6290">
                  <c:v>12</c:v>
                </c:pt>
                <c:pt idx="6291">
                  <c:v>12</c:v>
                </c:pt>
                <c:pt idx="6292">
                  <c:v>12</c:v>
                </c:pt>
                <c:pt idx="6293">
                  <c:v>12</c:v>
                </c:pt>
                <c:pt idx="6294">
                  <c:v>12</c:v>
                </c:pt>
                <c:pt idx="6295">
                  <c:v>12</c:v>
                </c:pt>
                <c:pt idx="6296">
                  <c:v>12</c:v>
                </c:pt>
                <c:pt idx="6297">
                  <c:v>12</c:v>
                </c:pt>
                <c:pt idx="6298">
                  <c:v>12</c:v>
                </c:pt>
                <c:pt idx="6299">
                  <c:v>13</c:v>
                </c:pt>
                <c:pt idx="6300">
                  <c:v>13</c:v>
                </c:pt>
                <c:pt idx="6301">
                  <c:v>13</c:v>
                </c:pt>
                <c:pt idx="6302">
                  <c:v>13</c:v>
                </c:pt>
                <c:pt idx="6303">
                  <c:v>13</c:v>
                </c:pt>
                <c:pt idx="6304">
                  <c:v>13</c:v>
                </c:pt>
                <c:pt idx="6305">
                  <c:v>13</c:v>
                </c:pt>
                <c:pt idx="6306">
                  <c:v>21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10</c:v>
                </c:pt>
                <c:pt idx="6321">
                  <c:v>10</c:v>
                </c:pt>
                <c:pt idx="6322">
                  <c:v>10</c:v>
                </c:pt>
                <c:pt idx="6323">
                  <c:v>10</c:v>
                </c:pt>
                <c:pt idx="6324">
                  <c:v>10</c:v>
                </c:pt>
                <c:pt idx="6325">
                  <c:v>10</c:v>
                </c:pt>
                <c:pt idx="6326">
                  <c:v>10</c:v>
                </c:pt>
                <c:pt idx="6327">
                  <c:v>10</c:v>
                </c:pt>
                <c:pt idx="6328">
                  <c:v>10</c:v>
                </c:pt>
                <c:pt idx="6329">
                  <c:v>10</c:v>
                </c:pt>
                <c:pt idx="6330">
                  <c:v>10</c:v>
                </c:pt>
                <c:pt idx="6331">
                  <c:v>10</c:v>
                </c:pt>
                <c:pt idx="6332">
                  <c:v>10</c:v>
                </c:pt>
                <c:pt idx="6333">
                  <c:v>10</c:v>
                </c:pt>
                <c:pt idx="6334">
                  <c:v>10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10</c:v>
                </c:pt>
                <c:pt idx="6340">
                  <c:v>10</c:v>
                </c:pt>
                <c:pt idx="6341">
                  <c:v>10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10</c:v>
                </c:pt>
                <c:pt idx="6350">
                  <c:v>10</c:v>
                </c:pt>
                <c:pt idx="6351">
                  <c:v>10</c:v>
                </c:pt>
                <c:pt idx="6352">
                  <c:v>10</c:v>
                </c:pt>
                <c:pt idx="6353">
                  <c:v>10</c:v>
                </c:pt>
                <c:pt idx="6354">
                  <c:v>10</c:v>
                </c:pt>
                <c:pt idx="6355">
                  <c:v>10</c:v>
                </c:pt>
                <c:pt idx="6356">
                  <c:v>10</c:v>
                </c:pt>
                <c:pt idx="6357">
                  <c:v>10</c:v>
                </c:pt>
                <c:pt idx="6358">
                  <c:v>10</c:v>
                </c:pt>
                <c:pt idx="6359">
                  <c:v>10</c:v>
                </c:pt>
                <c:pt idx="6360">
                  <c:v>10</c:v>
                </c:pt>
                <c:pt idx="6361">
                  <c:v>10</c:v>
                </c:pt>
                <c:pt idx="6362">
                  <c:v>10</c:v>
                </c:pt>
                <c:pt idx="6363">
                  <c:v>10</c:v>
                </c:pt>
                <c:pt idx="6364">
                  <c:v>10</c:v>
                </c:pt>
                <c:pt idx="6365">
                  <c:v>10</c:v>
                </c:pt>
                <c:pt idx="6366">
                  <c:v>10</c:v>
                </c:pt>
                <c:pt idx="6367">
                  <c:v>10</c:v>
                </c:pt>
                <c:pt idx="6368">
                  <c:v>10</c:v>
                </c:pt>
                <c:pt idx="6369">
                  <c:v>10</c:v>
                </c:pt>
                <c:pt idx="6370">
                  <c:v>10</c:v>
                </c:pt>
                <c:pt idx="6371">
                  <c:v>10</c:v>
                </c:pt>
                <c:pt idx="6372">
                  <c:v>10</c:v>
                </c:pt>
                <c:pt idx="6373">
                  <c:v>10</c:v>
                </c:pt>
                <c:pt idx="6374">
                  <c:v>11</c:v>
                </c:pt>
                <c:pt idx="6375">
                  <c:v>11</c:v>
                </c:pt>
                <c:pt idx="6376">
                  <c:v>11</c:v>
                </c:pt>
                <c:pt idx="6377">
                  <c:v>11</c:v>
                </c:pt>
                <c:pt idx="6378">
                  <c:v>11</c:v>
                </c:pt>
                <c:pt idx="6379">
                  <c:v>11</c:v>
                </c:pt>
                <c:pt idx="6380">
                  <c:v>11</c:v>
                </c:pt>
                <c:pt idx="6381">
                  <c:v>11</c:v>
                </c:pt>
                <c:pt idx="6382">
                  <c:v>11</c:v>
                </c:pt>
                <c:pt idx="6383">
                  <c:v>11</c:v>
                </c:pt>
                <c:pt idx="6384">
                  <c:v>11</c:v>
                </c:pt>
                <c:pt idx="6385">
                  <c:v>11</c:v>
                </c:pt>
                <c:pt idx="6386">
                  <c:v>11</c:v>
                </c:pt>
                <c:pt idx="6387">
                  <c:v>11</c:v>
                </c:pt>
                <c:pt idx="6388">
                  <c:v>11</c:v>
                </c:pt>
                <c:pt idx="6389">
                  <c:v>11</c:v>
                </c:pt>
                <c:pt idx="6390">
                  <c:v>11</c:v>
                </c:pt>
                <c:pt idx="6391">
                  <c:v>11</c:v>
                </c:pt>
                <c:pt idx="6392">
                  <c:v>11</c:v>
                </c:pt>
                <c:pt idx="6393">
                  <c:v>11</c:v>
                </c:pt>
                <c:pt idx="6394">
                  <c:v>11</c:v>
                </c:pt>
                <c:pt idx="6395">
                  <c:v>11</c:v>
                </c:pt>
                <c:pt idx="6396">
                  <c:v>11</c:v>
                </c:pt>
                <c:pt idx="6397">
                  <c:v>11</c:v>
                </c:pt>
                <c:pt idx="6398">
                  <c:v>11</c:v>
                </c:pt>
                <c:pt idx="6399">
                  <c:v>11</c:v>
                </c:pt>
                <c:pt idx="6400">
                  <c:v>11</c:v>
                </c:pt>
                <c:pt idx="6401">
                  <c:v>11</c:v>
                </c:pt>
                <c:pt idx="6402">
                  <c:v>12</c:v>
                </c:pt>
                <c:pt idx="6403">
                  <c:v>12</c:v>
                </c:pt>
                <c:pt idx="6404">
                  <c:v>12</c:v>
                </c:pt>
                <c:pt idx="6405">
                  <c:v>12</c:v>
                </c:pt>
                <c:pt idx="6406">
                  <c:v>12</c:v>
                </c:pt>
                <c:pt idx="6407">
                  <c:v>9</c:v>
                </c:pt>
                <c:pt idx="6408">
                  <c:v>9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10</c:v>
                </c:pt>
                <c:pt idx="6416">
                  <c:v>10</c:v>
                </c:pt>
                <c:pt idx="6417">
                  <c:v>10</c:v>
                </c:pt>
                <c:pt idx="6418">
                  <c:v>10</c:v>
                </c:pt>
                <c:pt idx="6419">
                  <c:v>10</c:v>
                </c:pt>
                <c:pt idx="6420">
                  <c:v>10</c:v>
                </c:pt>
                <c:pt idx="6421">
                  <c:v>11</c:v>
                </c:pt>
                <c:pt idx="6422">
                  <c:v>11</c:v>
                </c:pt>
                <c:pt idx="6423">
                  <c:v>11</c:v>
                </c:pt>
                <c:pt idx="6424">
                  <c:v>11</c:v>
                </c:pt>
                <c:pt idx="6425">
                  <c:v>11</c:v>
                </c:pt>
                <c:pt idx="6426">
                  <c:v>11</c:v>
                </c:pt>
                <c:pt idx="6427">
                  <c:v>11</c:v>
                </c:pt>
                <c:pt idx="6428">
                  <c:v>11</c:v>
                </c:pt>
                <c:pt idx="6429">
                  <c:v>11</c:v>
                </c:pt>
                <c:pt idx="6430">
                  <c:v>11</c:v>
                </c:pt>
                <c:pt idx="6431">
                  <c:v>11</c:v>
                </c:pt>
                <c:pt idx="6432">
                  <c:v>11</c:v>
                </c:pt>
                <c:pt idx="6433">
                  <c:v>11</c:v>
                </c:pt>
                <c:pt idx="6434">
                  <c:v>11</c:v>
                </c:pt>
                <c:pt idx="6435">
                  <c:v>11</c:v>
                </c:pt>
                <c:pt idx="6436">
                  <c:v>11</c:v>
                </c:pt>
                <c:pt idx="6437">
                  <c:v>11</c:v>
                </c:pt>
                <c:pt idx="6438">
                  <c:v>11</c:v>
                </c:pt>
                <c:pt idx="6439">
                  <c:v>11</c:v>
                </c:pt>
                <c:pt idx="6440">
                  <c:v>11</c:v>
                </c:pt>
                <c:pt idx="6441">
                  <c:v>11</c:v>
                </c:pt>
                <c:pt idx="6442">
                  <c:v>11</c:v>
                </c:pt>
                <c:pt idx="6443">
                  <c:v>11</c:v>
                </c:pt>
                <c:pt idx="6444">
                  <c:v>11</c:v>
                </c:pt>
                <c:pt idx="6445">
                  <c:v>11</c:v>
                </c:pt>
                <c:pt idx="6446">
                  <c:v>11</c:v>
                </c:pt>
                <c:pt idx="6447">
                  <c:v>11</c:v>
                </c:pt>
                <c:pt idx="6448">
                  <c:v>11</c:v>
                </c:pt>
                <c:pt idx="6449">
                  <c:v>11</c:v>
                </c:pt>
                <c:pt idx="6450">
                  <c:v>11</c:v>
                </c:pt>
                <c:pt idx="6451">
                  <c:v>11</c:v>
                </c:pt>
                <c:pt idx="6452">
                  <c:v>11</c:v>
                </c:pt>
                <c:pt idx="6453">
                  <c:v>12</c:v>
                </c:pt>
                <c:pt idx="6454">
                  <c:v>12</c:v>
                </c:pt>
                <c:pt idx="6455">
                  <c:v>12</c:v>
                </c:pt>
                <c:pt idx="6456">
                  <c:v>12</c:v>
                </c:pt>
                <c:pt idx="6457">
                  <c:v>12</c:v>
                </c:pt>
                <c:pt idx="6458">
                  <c:v>12</c:v>
                </c:pt>
                <c:pt idx="6459">
                  <c:v>12</c:v>
                </c:pt>
                <c:pt idx="6460">
                  <c:v>12</c:v>
                </c:pt>
                <c:pt idx="6461">
                  <c:v>12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12</c:v>
                </c:pt>
                <c:pt idx="6466">
                  <c:v>12</c:v>
                </c:pt>
                <c:pt idx="6467">
                  <c:v>12</c:v>
                </c:pt>
                <c:pt idx="6468">
                  <c:v>12</c:v>
                </c:pt>
                <c:pt idx="6469">
                  <c:v>12</c:v>
                </c:pt>
                <c:pt idx="6470">
                  <c:v>12</c:v>
                </c:pt>
                <c:pt idx="6471">
                  <c:v>12</c:v>
                </c:pt>
                <c:pt idx="6472">
                  <c:v>12</c:v>
                </c:pt>
                <c:pt idx="6473">
                  <c:v>12</c:v>
                </c:pt>
                <c:pt idx="6474">
                  <c:v>12</c:v>
                </c:pt>
                <c:pt idx="6475">
                  <c:v>12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13</c:v>
                </c:pt>
                <c:pt idx="6490">
                  <c:v>13</c:v>
                </c:pt>
                <c:pt idx="6491">
                  <c:v>13</c:v>
                </c:pt>
                <c:pt idx="6492">
                  <c:v>13</c:v>
                </c:pt>
                <c:pt idx="6493">
                  <c:v>13</c:v>
                </c:pt>
                <c:pt idx="6494">
                  <c:v>13</c:v>
                </c:pt>
                <c:pt idx="6495">
                  <c:v>13</c:v>
                </c:pt>
                <c:pt idx="6496">
                  <c:v>13</c:v>
                </c:pt>
                <c:pt idx="6497">
                  <c:v>13</c:v>
                </c:pt>
                <c:pt idx="6498">
                  <c:v>13</c:v>
                </c:pt>
                <c:pt idx="6499">
                  <c:v>13</c:v>
                </c:pt>
                <c:pt idx="6500">
                  <c:v>13</c:v>
                </c:pt>
                <c:pt idx="6501">
                  <c:v>14</c:v>
                </c:pt>
                <c:pt idx="6502">
                  <c:v>14</c:v>
                </c:pt>
                <c:pt idx="6503">
                  <c:v>15</c:v>
                </c:pt>
                <c:pt idx="6504">
                  <c:v>16</c:v>
                </c:pt>
                <c:pt idx="6505">
                  <c:v>16</c:v>
                </c:pt>
                <c:pt idx="6506">
                  <c:v>21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10</c:v>
                </c:pt>
                <c:pt idx="6513">
                  <c:v>10</c:v>
                </c:pt>
                <c:pt idx="6514">
                  <c:v>10</c:v>
                </c:pt>
                <c:pt idx="6515">
                  <c:v>10</c:v>
                </c:pt>
                <c:pt idx="6516">
                  <c:v>10</c:v>
                </c:pt>
                <c:pt idx="6517">
                  <c:v>10</c:v>
                </c:pt>
                <c:pt idx="6518">
                  <c:v>10</c:v>
                </c:pt>
                <c:pt idx="6519">
                  <c:v>10</c:v>
                </c:pt>
                <c:pt idx="6520">
                  <c:v>10</c:v>
                </c:pt>
                <c:pt idx="6521">
                  <c:v>10</c:v>
                </c:pt>
                <c:pt idx="6522">
                  <c:v>10</c:v>
                </c:pt>
                <c:pt idx="6523">
                  <c:v>10</c:v>
                </c:pt>
                <c:pt idx="6524">
                  <c:v>10</c:v>
                </c:pt>
                <c:pt idx="6525">
                  <c:v>10</c:v>
                </c:pt>
                <c:pt idx="6526">
                  <c:v>10</c:v>
                </c:pt>
                <c:pt idx="6527">
                  <c:v>10</c:v>
                </c:pt>
                <c:pt idx="6528">
                  <c:v>10</c:v>
                </c:pt>
                <c:pt idx="6529">
                  <c:v>10</c:v>
                </c:pt>
                <c:pt idx="6530">
                  <c:v>10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10</c:v>
                </c:pt>
                <c:pt idx="6539">
                  <c:v>10</c:v>
                </c:pt>
                <c:pt idx="6540">
                  <c:v>10</c:v>
                </c:pt>
                <c:pt idx="6541">
                  <c:v>10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11</c:v>
                </c:pt>
                <c:pt idx="6564">
                  <c:v>11</c:v>
                </c:pt>
                <c:pt idx="6565">
                  <c:v>11</c:v>
                </c:pt>
                <c:pt idx="6566">
                  <c:v>11</c:v>
                </c:pt>
                <c:pt idx="6567">
                  <c:v>11</c:v>
                </c:pt>
                <c:pt idx="6568">
                  <c:v>11</c:v>
                </c:pt>
                <c:pt idx="6569">
                  <c:v>11</c:v>
                </c:pt>
                <c:pt idx="6570">
                  <c:v>11</c:v>
                </c:pt>
                <c:pt idx="6571">
                  <c:v>11</c:v>
                </c:pt>
                <c:pt idx="6572">
                  <c:v>11</c:v>
                </c:pt>
                <c:pt idx="6573">
                  <c:v>11</c:v>
                </c:pt>
                <c:pt idx="6574">
                  <c:v>11</c:v>
                </c:pt>
                <c:pt idx="6575">
                  <c:v>11</c:v>
                </c:pt>
                <c:pt idx="6576">
                  <c:v>11</c:v>
                </c:pt>
                <c:pt idx="6577">
                  <c:v>11</c:v>
                </c:pt>
                <c:pt idx="6578">
                  <c:v>11</c:v>
                </c:pt>
                <c:pt idx="6579">
                  <c:v>11</c:v>
                </c:pt>
                <c:pt idx="6580">
                  <c:v>11</c:v>
                </c:pt>
                <c:pt idx="6581">
                  <c:v>11</c:v>
                </c:pt>
                <c:pt idx="6582">
                  <c:v>11</c:v>
                </c:pt>
                <c:pt idx="6583">
                  <c:v>11</c:v>
                </c:pt>
                <c:pt idx="6584">
                  <c:v>11</c:v>
                </c:pt>
                <c:pt idx="6585">
                  <c:v>11</c:v>
                </c:pt>
                <c:pt idx="6586">
                  <c:v>11</c:v>
                </c:pt>
                <c:pt idx="6587">
                  <c:v>11</c:v>
                </c:pt>
                <c:pt idx="6588">
                  <c:v>11</c:v>
                </c:pt>
                <c:pt idx="6589">
                  <c:v>12</c:v>
                </c:pt>
                <c:pt idx="6590">
                  <c:v>12</c:v>
                </c:pt>
                <c:pt idx="6591">
                  <c:v>12</c:v>
                </c:pt>
                <c:pt idx="6592">
                  <c:v>12</c:v>
                </c:pt>
                <c:pt idx="6593">
                  <c:v>12</c:v>
                </c:pt>
                <c:pt idx="6594">
                  <c:v>12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12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13</c:v>
                </c:pt>
                <c:pt idx="6603">
                  <c:v>13</c:v>
                </c:pt>
                <c:pt idx="6604">
                  <c:v>13</c:v>
                </c:pt>
                <c:pt idx="6605">
                  <c:v>14</c:v>
                </c:pt>
                <c:pt idx="6606">
                  <c:v>20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9</c:v>
                </c:pt>
                <c:pt idx="6615">
                  <c:v>9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9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9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11</c:v>
                </c:pt>
                <c:pt idx="6662">
                  <c:v>11</c:v>
                </c:pt>
                <c:pt idx="6663">
                  <c:v>11</c:v>
                </c:pt>
                <c:pt idx="6664">
                  <c:v>11</c:v>
                </c:pt>
                <c:pt idx="6665">
                  <c:v>11</c:v>
                </c:pt>
                <c:pt idx="6666">
                  <c:v>11</c:v>
                </c:pt>
                <c:pt idx="6667">
                  <c:v>11</c:v>
                </c:pt>
                <c:pt idx="6668">
                  <c:v>11</c:v>
                </c:pt>
                <c:pt idx="6669">
                  <c:v>11</c:v>
                </c:pt>
                <c:pt idx="6670">
                  <c:v>11</c:v>
                </c:pt>
                <c:pt idx="6671">
                  <c:v>11</c:v>
                </c:pt>
                <c:pt idx="6672">
                  <c:v>11</c:v>
                </c:pt>
                <c:pt idx="6673">
                  <c:v>11</c:v>
                </c:pt>
                <c:pt idx="6674">
                  <c:v>11</c:v>
                </c:pt>
                <c:pt idx="6675">
                  <c:v>11</c:v>
                </c:pt>
                <c:pt idx="6676">
                  <c:v>11</c:v>
                </c:pt>
                <c:pt idx="6677">
                  <c:v>11</c:v>
                </c:pt>
                <c:pt idx="6678">
                  <c:v>11</c:v>
                </c:pt>
                <c:pt idx="6679">
                  <c:v>11</c:v>
                </c:pt>
                <c:pt idx="6680">
                  <c:v>11</c:v>
                </c:pt>
                <c:pt idx="6681">
                  <c:v>11</c:v>
                </c:pt>
                <c:pt idx="6682">
                  <c:v>11</c:v>
                </c:pt>
                <c:pt idx="6683">
                  <c:v>11</c:v>
                </c:pt>
                <c:pt idx="6684">
                  <c:v>11</c:v>
                </c:pt>
                <c:pt idx="6685">
                  <c:v>11</c:v>
                </c:pt>
                <c:pt idx="6686">
                  <c:v>11</c:v>
                </c:pt>
                <c:pt idx="6687">
                  <c:v>11</c:v>
                </c:pt>
                <c:pt idx="6688">
                  <c:v>11</c:v>
                </c:pt>
                <c:pt idx="6689">
                  <c:v>12</c:v>
                </c:pt>
                <c:pt idx="6690">
                  <c:v>12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13</c:v>
                </c:pt>
                <c:pt idx="6700">
                  <c:v>13</c:v>
                </c:pt>
                <c:pt idx="6701">
                  <c:v>13</c:v>
                </c:pt>
                <c:pt idx="6702">
                  <c:v>13</c:v>
                </c:pt>
                <c:pt idx="6703">
                  <c:v>13</c:v>
                </c:pt>
                <c:pt idx="6704">
                  <c:v>13</c:v>
                </c:pt>
                <c:pt idx="6705">
                  <c:v>14</c:v>
                </c:pt>
                <c:pt idx="6706">
                  <c:v>14</c:v>
                </c:pt>
                <c:pt idx="6707">
                  <c:v>8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9</c:v>
                </c:pt>
                <c:pt idx="6713">
                  <c:v>9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9</c:v>
                </c:pt>
                <c:pt idx="6718">
                  <c:v>9</c:v>
                </c:pt>
                <c:pt idx="6719">
                  <c:v>9</c:v>
                </c:pt>
                <c:pt idx="6720">
                  <c:v>9</c:v>
                </c:pt>
                <c:pt idx="6721">
                  <c:v>9</c:v>
                </c:pt>
                <c:pt idx="6722">
                  <c:v>9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11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11</c:v>
                </c:pt>
                <c:pt idx="6754">
                  <c:v>11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11</c:v>
                </c:pt>
                <c:pt idx="6759">
                  <c:v>11</c:v>
                </c:pt>
                <c:pt idx="6760">
                  <c:v>11</c:v>
                </c:pt>
                <c:pt idx="6761">
                  <c:v>11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11</c:v>
                </c:pt>
                <c:pt idx="6766">
                  <c:v>11</c:v>
                </c:pt>
                <c:pt idx="6767">
                  <c:v>11</c:v>
                </c:pt>
                <c:pt idx="6768">
                  <c:v>11</c:v>
                </c:pt>
                <c:pt idx="6769">
                  <c:v>11</c:v>
                </c:pt>
                <c:pt idx="6770">
                  <c:v>11</c:v>
                </c:pt>
                <c:pt idx="6771">
                  <c:v>11</c:v>
                </c:pt>
                <c:pt idx="6772">
                  <c:v>11</c:v>
                </c:pt>
                <c:pt idx="6773">
                  <c:v>11</c:v>
                </c:pt>
                <c:pt idx="6774">
                  <c:v>11</c:v>
                </c:pt>
                <c:pt idx="6775">
                  <c:v>11</c:v>
                </c:pt>
                <c:pt idx="6776">
                  <c:v>11</c:v>
                </c:pt>
                <c:pt idx="6777">
                  <c:v>11</c:v>
                </c:pt>
                <c:pt idx="6778">
                  <c:v>11</c:v>
                </c:pt>
                <c:pt idx="6779">
                  <c:v>11</c:v>
                </c:pt>
                <c:pt idx="6780">
                  <c:v>11</c:v>
                </c:pt>
                <c:pt idx="6781">
                  <c:v>11</c:v>
                </c:pt>
                <c:pt idx="6782">
                  <c:v>12</c:v>
                </c:pt>
                <c:pt idx="6783">
                  <c:v>12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13</c:v>
                </c:pt>
                <c:pt idx="6801">
                  <c:v>13</c:v>
                </c:pt>
                <c:pt idx="6802">
                  <c:v>13</c:v>
                </c:pt>
                <c:pt idx="6803">
                  <c:v>13</c:v>
                </c:pt>
                <c:pt idx="6804">
                  <c:v>13</c:v>
                </c:pt>
                <c:pt idx="6805">
                  <c:v>13</c:v>
                </c:pt>
                <c:pt idx="6806">
                  <c:v>13</c:v>
                </c:pt>
                <c:pt idx="6807">
                  <c:v>8</c:v>
                </c:pt>
                <c:pt idx="6808">
                  <c:v>9</c:v>
                </c:pt>
                <c:pt idx="6809">
                  <c:v>9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11</c:v>
                </c:pt>
                <c:pt idx="6819">
                  <c:v>11</c:v>
                </c:pt>
                <c:pt idx="6820">
                  <c:v>11</c:v>
                </c:pt>
                <c:pt idx="6821">
                  <c:v>11</c:v>
                </c:pt>
                <c:pt idx="6822">
                  <c:v>11</c:v>
                </c:pt>
                <c:pt idx="6823">
                  <c:v>11</c:v>
                </c:pt>
                <c:pt idx="6824">
                  <c:v>11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13</c:v>
                </c:pt>
                <c:pt idx="6837">
                  <c:v>13</c:v>
                </c:pt>
                <c:pt idx="6838">
                  <c:v>13</c:v>
                </c:pt>
                <c:pt idx="6839">
                  <c:v>13</c:v>
                </c:pt>
                <c:pt idx="6840">
                  <c:v>13</c:v>
                </c:pt>
                <c:pt idx="6841">
                  <c:v>13</c:v>
                </c:pt>
                <c:pt idx="6842">
                  <c:v>7</c:v>
                </c:pt>
                <c:pt idx="6843">
                  <c:v>7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9</c:v>
                </c:pt>
                <c:pt idx="6849">
                  <c:v>9</c:v>
                </c:pt>
                <c:pt idx="6850">
                  <c:v>9</c:v>
                </c:pt>
                <c:pt idx="6851">
                  <c:v>9</c:v>
                </c:pt>
                <c:pt idx="6852">
                  <c:v>9</c:v>
                </c:pt>
                <c:pt idx="6853">
                  <c:v>9</c:v>
                </c:pt>
                <c:pt idx="6854">
                  <c:v>9</c:v>
                </c:pt>
                <c:pt idx="6855">
                  <c:v>9</c:v>
                </c:pt>
                <c:pt idx="6856">
                  <c:v>9</c:v>
                </c:pt>
                <c:pt idx="6857">
                  <c:v>9</c:v>
                </c:pt>
                <c:pt idx="6858">
                  <c:v>9</c:v>
                </c:pt>
                <c:pt idx="6859">
                  <c:v>9</c:v>
                </c:pt>
                <c:pt idx="6860">
                  <c:v>9</c:v>
                </c:pt>
                <c:pt idx="6861">
                  <c:v>9</c:v>
                </c:pt>
                <c:pt idx="6862">
                  <c:v>9</c:v>
                </c:pt>
                <c:pt idx="6863">
                  <c:v>9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11</c:v>
                </c:pt>
                <c:pt idx="6896">
                  <c:v>11</c:v>
                </c:pt>
                <c:pt idx="6897">
                  <c:v>11</c:v>
                </c:pt>
                <c:pt idx="6898">
                  <c:v>11</c:v>
                </c:pt>
                <c:pt idx="6899">
                  <c:v>11</c:v>
                </c:pt>
                <c:pt idx="6900">
                  <c:v>11</c:v>
                </c:pt>
                <c:pt idx="6901">
                  <c:v>11</c:v>
                </c:pt>
                <c:pt idx="6902">
                  <c:v>11</c:v>
                </c:pt>
                <c:pt idx="6903">
                  <c:v>11</c:v>
                </c:pt>
                <c:pt idx="6904">
                  <c:v>11</c:v>
                </c:pt>
                <c:pt idx="6905">
                  <c:v>11</c:v>
                </c:pt>
                <c:pt idx="6906">
                  <c:v>11</c:v>
                </c:pt>
                <c:pt idx="6907">
                  <c:v>11</c:v>
                </c:pt>
                <c:pt idx="6908">
                  <c:v>11</c:v>
                </c:pt>
                <c:pt idx="6909">
                  <c:v>11</c:v>
                </c:pt>
                <c:pt idx="6910">
                  <c:v>12</c:v>
                </c:pt>
                <c:pt idx="6911">
                  <c:v>12</c:v>
                </c:pt>
                <c:pt idx="6912">
                  <c:v>12</c:v>
                </c:pt>
                <c:pt idx="6913">
                  <c:v>12</c:v>
                </c:pt>
                <c:pt idx="6914">
                  <c:v>12</c:v>
                </c:pt>
                <c:pt idx="6915">
                  <c:v>12</c:v>
                </c:pt>
                <c:pt idx="6916">
                  <c:v>12</c:v>
                </c:pt>
                <c:pt idx="6917">
                  <c:v>12</c:v>
                </c:pt>
                <c:pt idx="6918">
                  <c:v>13</c:v>
                </c:pt>
                <c:pt idx="6919">
                  <c:v>13</c:v>
                </c:pt>
                <c:pt idx="6920">
                  <c:v>13</c:v>
                </c:pt>
                <c:pt idx="6921">
                  <c:v>13</c:v>
                </c:pt>
                <c:pt idx="6922">
                  <c:v>13</c:v>
                </c:pt>
                <c:pt idx="6923">
                  <c:v>13</c:v>
                </c:pt>
                <c:pt idx="6924">
                  <c:v>13</c:v>
                </c:pt>
                <c:pt idx="6925">
                  <c:v>13</c:v>
                </c:pt>
                <c:pt idx="6926">
                  <c:v>13</c:v>
                </c:pt>
                <c:pt idx="6927">
                  <c:v>13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2">
                  <c:v>9</c:v>
                </c:pt>
                <c:pt idx="6933">
                  <c:v>10</c:v>
                </c:pt>
                <c:pt idx="6934">
                  <c:v>12</c:v>
                </c:pt>
                <c:pt idx="6935">
                  <c:v>12</c:v>
                </c:pt>
                <c:pt idx="6936">
                  <c:v>12</c:v>
                </c:pt>
                <c:pt idx="6937">
                  <c:v>9</c:v>
                </c:pt>
                <c:pt idx="6938">
                  <c:v>9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11</c:v>
                </c:pt>
                <c:pt idx="6957">
                  <c:v>11</c:v>
                </c:pt>
                <c:pt idx="6958">
                  <c:v>11</c:v>
                </c:pt>
                <c:pt idx="6959">
                  <c:v>11</c:v>
                </c:pt>
                <c:pt idx="6960">
                  <c:v>11</c:v>
                </c:pt>
                <c:pt idx="6961">
                  <c:v>11</c:v>
                </c:pt>
                <c:pt idx="6962">
                  <c:v>11</c:v>
                </c:pt>
                <c:pt idx="6963">
                  <c:v>11</c:v>
                </c:pt>
                <c:pt idx="6964">
                  <c:v>11</c:v>
                </c:pt>
                <c:pt idx="6965">
                  <c:v>11</c:v>
                </c:pt>
                <c:pt idx="6966">
                  <c:v>11</c:v>
                </c:pt>
                <c:pt idx="6967">
                  <c:v>11</c:v>
                </c:pt>
                <c:pt idx="6968">
                  <c:v>11</c:v>
                </c:pt>
                <c:pt idx="6969">
                  <c:v>11</c:v>
                </c:pt>
                <c:pt idx="6970">
                  <c:v>11</c:v>
                </c:pt>
                <c:pt idx="6971">
                  <c:v>11</c:v>
                </c:pt>
                <c:pt idx="6972">
                  <c:v>11</c:v>
                </c:pt>
                <c:pt idx="6973">
                  <c:v>11</c:v>
                </c:pt>
                <c:pt idx="6974">
                  <c:v>11</c:v>
                </c:pt>
                <c:pt idx="6975">
                  <c:v>11</c:v>
                </c:pt>
                <c:pt idx="6976">
                  <c:v>11</c:v>
                </c:pt>
                <c:pt idx="6977">
                  <c:v>11</c:v>
                </c:pt>
                <c:pt idx="6978">
                  <c:v>11</c:v>
                </c:pt>
                <c:pt idx="6979">
                  <c:v>11</c:v>
                </c:pt>
                <c:pt idx="6980">
                  <c:v>11</c:v>
                </c:pt>
                <c:pt idx="6981">
                  <c:v>11</c:v>
                </c:pt>
                <c:pt idx="6982">
                  <c:v>11</c:v>
                </c:pt>
                <c:pt idx="6983">
                  <c:v>11</c:v>
                </c:pt>
                <c:pt idx="6984">
                  <c:v>11</c:v>
                </c:pt>
                <c:pt idx="6985">
                  <c:v>11</c:v>
                </c:pt>
                <c:pt idx="6986">
                  <c:v>12</c:v>
                </c:pt>
                <c:pt idx="6987">
                  <c:v>12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12</c:v>
                </c:pt>
                <c:pt idx="6992">
                  <c:v>12</c:v>
                </c:pt>
                <c:pt idx="6993">
                  <c:v>12</c:v>
                </c:pt>
                <c:pt idx="6994">
                  <c:v>12</c:v>
                </c:pt>
                <c:pt idx="6995">
                  <c:v>12</c:v>
                </c:pt>
                <c:pt idx="6996">
                  <c:v>12</c:v>
                </c:pt>
                <c:pt idx="6997">
                  <c:v>12</c:v>
                </c:pt>
                <c:pt idx="6998">
                  <c:v>12</c:v>
                </c:pt>
                <c:pt idx="6999">
                  <c:v>12</c:v>
                </c:pt>
                <c:pt idx="7000">
                  <c:v>12</c:v>
                </c:pt>
                <c:pt idx="7001">
                  <c:v>12</c:v>
                </c:pt>
                <c:pt idx="7002">
                  <c:v>12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12</c:v>
                </c:pt>
                <c:pt idx="7007">
                  <c:v>12</c:v>
                </c:pt>
                <c:pt idx="7008">
                  <c:v>12</c:v>
                </c:pt>
                <c:pt idx="7009">
                  <c:v>12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13</c:v>
                </c:pt>
                <c:pt idx="7020">
                  <c:v>13</c:v>
                </c:pt>
                <c:pt idx="7021">
                  <c:v>13</c:v>
                </c:pt>
                <c:pt idx="7022">
                  <c:v>13</c:v>
                </c:pt>
                <c:pt idx="7023">
                  <c:v>13</c:v>
                </c:pt>
                <c:pt idx="7024">
                  <c:v>13</c:v>
                </c:pt>
                <c:pt idx="7025">
                  <c:v>13</c:v>
                </c:pt>
                <c:pt idx="7026">
                  <c:v>14</c:v>
                </c:pt>
                <c:pt idx="7027">
                  <c:v>9</c:v>
                </c:pt>
                <c:pt idx="7028">
                  <c:v>9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11</c:v>
                </c:pt>
                <c:pt idx="7056">
                  <c:v>11</c:v>
                </c:pt>
                <c:pt idx="7057">
                  <c:v>11</c:v>
                </c:pt>
                <c:pt idx="7058">
                  <c:v>11</c:v>
                </c:pt>
                <c:pt idx="7059">
                  <c:v>11</c:v>
                </c:pt>
                <c:pt idx="7060">
                  <c:v>11</c:v>
                </c:pt>
                <c:pt idx="7061">
                  <c:v>11</c:v>
                </c:pt>
                <c:pt idx="7062">
                  <c:v>11</c:v>
                </c:pt>
                <c:pt idx="7063">
                  <c:v>11</c:v>
                </c:pt>
                <c:pt idx="7064">
                  <c:v>11</c:v>
                </c:pt>
                <c:pt idx="7065">
                  <c:v>11</c:v>
                </c:pt>
                <c:pt idx="7066">
                  <c:v>11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11</c:v>
                </c:pt>
                <c:pt idx="7075">
                  <c:v>11</c:v>
                </c:pt>
                <c:pt idx="7076">
                  <c:v>11</c:v>
                </c:pt>
                <c:pt idx="7077">
                  <c:v>11</c:v>
                </c:pt>
                <c:pt idx="7078">
                  <c:v>11</c:v>
                </c:pt>
                <c:pt idx="7079">
                  <c:v>11</c:v>
                </c:pt>
                <c:pt idx="7080">
                  <c:v>11</c:v>
                </c:pt>
                <c:pt idx="7081">
                  <c:v>11</c:v>
                </c:pt>
                <c:pt idx="7082">
                  <c:v>11</c:v>
                </c:pt>
                <c:pt idx="7083">
                  <c:v>11</c:v>
                </c:pt>
                <c:pt idx="7084">
                  <c:v>11</c:v>
                </c:pt>
                <c:pt idx="7085">
                  <c:v>11</c:v>
                </c:pt>
                <c:pt idx="7086">
                  <c:v>11</c:v>
                </c:pt>
                <c:pt idx="7087">
                  <c:v>11</c:v>
                </c:pt>
                <c:pt idx="7088">
                  <c:v>11</c:v>
                </c:pt>
                <c:pt idx="7089">
                  <c:v>11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11</c:v>
                </c:pt>
                <c:pt idx="7094">
                  <c:v>12</c:v>
                </c:pt>
                <c:pt idx="7095">
                  <c:v>12</c:v>
                </c:pt>
                <c:pt idx="7096">
                  <c:v>12</c:v>
                </c:pt>
                <c:pt idx="7097">
                  <c:v>12</c:v>
                </c:pt>
                <c:pt idx="7098">
                  <c:v>12</c:v>
                </c:pt>
                <c:pt idx="7099">
                  <c:v>12</c:v>
                </c:pt>
                <c:pt idx="7100">
                  <c:v>12</c:v>
                </c:pt>
                <c:pt idx="7101">
                  <c:v>12</c:v>
                </c:pt>
                <c:pt idx="7102">
                  <c:v>12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13</c:v>
                </c:pt>
                <c:pt idx="7119">
                  <c:v>13</c:v>
                </c:pt>
                <c:pt idx="7120">
                  <c:v>13</c:v>
                </c:pt>
                <c:pt idx="7121">
                  <c:v>13</c:v>
                </c:pt>
                <c:pt idx="7122">
                  <c:v>13</c:v>
                </c:pt>
                <c:pt idx="7123">
                  <c:v>13</c:v>
                </c:pt>
                <c:pt idx="7124">
                  <c:v>14</c:v>
                </c:pt>
                <c:pt idx="7125">
                  <c:v>14</c:v>
                </c:pt>
                <c:pt idx="7126">
                  <c:v>17</c:v>
                </c:pt>
                <c:pt idx="7127">
                  <c:v>9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11</c:v>
                </c:pt>
                <c:pt idx="7137">
                  <c:v>11</c:v>
                </c:pt>
                <c:pt idx="7138">
                  <c:v>11</c:v>
                </c:pt>
                <c:pt idx="7139">
                  <c:v>11</c:v>
                </c:pt>
                <c:pt idx="7140">
                  <c:v>11</c:v>
                </c:pt>
                <c:pt idx="7141">
                  <c:v>11</c:v>
                </c:pt>
                <c:pt idx="7142">
                  <c:v>11</c:v>
                </c:pt>
                <c:pt idx="7143">
                  <c:v>11</c:v>
                </c:pt>
                <c:pt idx="7144">
                  <c:v>11</c:v>
                </c:pt>
                <c:pt idx="7145">
                  <c:v>11</c:v>
                </c:pt>
                <c:pt idx="7146">
                  <c:v>11</c:v>
                </c:pt>
                <c:pt idx="7147">
                  <c:v>11</c:v>
                </c:pt>
                <c:pt idx="7148">
                  <c:v>11</c:v>
                </c:pt>
                <c:pt idx="7149">
                  <c:v>11</c:v>
                </c:pt>
                <c:pt idx="7150">
                  <c:v>11</c:v>
                </c:pt>
                <c:pt idx="7151">
                  <c:v>11</c:v>
                </c:pt>
                <c:pt idx="7152">
                  <c:v>11</c:v>
                </c:pt>
                <c:pt idx="7153">
                  <c:v>11</c:v>
                </c:pt>
                <c:pt idx="7154">
                  <c:v>11</c:v>
                </c:pt>
                <c:pt idx="7155">
                  <c:v>11</c:v>
                </c:pt>
                <c:pt idx="7156">
                  <c:v>11</c:v>
                </c:pt>
                <c:pt idx="7157">
                  <c:v>11</c:v>
                </c:pt>
                <c:pt idx="7158">
                  <c:v>11</c:v>
                </c:pt>
                <c:pt idx="7159">
                  <c:v>11</c:v>
                </c:pt>
                <c:pt idx="7160">
                  <c:v>11</c:v>
                </c:pt>
                <c:pt idx="7161">
                  <c:v>11</c:v>
                </c:pt>
                <c:pt idx="7162">
                  <c:v>11</c:v>
                </c:pt>
                <c:pt idx="7163">
                  <c:v>11</c:v>
                </c:pt>
                <c:pt idx="7164">
                  <c:v>11</c:v>
                </c:pt>
                <c:pt idx="7165">
                  <c:v>11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13</c:v>
                </c:pt>
                <c:pt idx="7194">
                  <c:v>13</c:v>
                </c:pt>
                <c:pt idx="7195">
                  <c:v>13</c:v>
                </c:pt>
                <c:pt idx="7196">
                  <c:v>13</c:v>
                </c:pt>
                <c:pt idx="7197">
                  <c:v>13</c:v>
                </c:pt>
                <c:pt idx="7198">
                  <c:v>13</c:v>
                </c:pt>
                <c:pt idx="7199">
                  <c:v>13</c:v>
                </c:pt>
                <c:pt idx="7200">
                  <c:v>13</c:v>
                </c:pt>
                <c:pt idx="7201">
                  <c:v>13</c:v>
                </c:pt>
                <c:pt idx="7202">
                  <c:v>13</c:v>
                </c:pt>
                <c:pt idx="7203">
                  <c:v>13</c:v>
                </c:pt>
                <c:pt idx="7204">
                  <c:v>13</c:v>
                </c:pt>
                <c:pt idx="7205">
                  <c:v>13</c:v>
                </c:pt>
                <c:pt idx="7206">
                  <c:v>13</c:v>
                </c:pt>
                <c:pt idx="7207">
                  <c:v>13</c:v>
                </c:pt>
                <c:pt idx="7208">
                  <c:v>13</c:v>
                </c:pt>
                <c:pt idx="7209">
                  <c:v>13</c:v>
                </c:pt>
                <c:pt idx="7210">
                  <c:v>13</c:v>
                </c:pt>
                <c:pt idx="7211">
                  <c:v>13</c:v>
                </c:pt>
                <c:pt idx="7212">
                  <c:v>13</c:v>
                </c:pt>
                <c:pt idx="7213">
                  <c:v>13</c:v>
                </c:pt>
                <c:pt idx="7214">
                  <c:v>14</c:v>
                </c:pt>
                <c:pt idx="7215">
                  <c:v>14</c:v>
                </c:pt>
                <c:pt idx="7216">
                  <c:v>14</c:v>
                </c:pt>
                <c:pt idx="7217">
                  <c:v>14</c:v>
                </c:pt>
                <c:pt idx="7218">
                  <c:v>14</c:v>
                </c:pt>
                <c:pt idx="7219">
                  <c:v>14</c:v>
                </c:pt>
                <c:pt idx="7220">
                  <c:v>14</c:v>
                </c:pt>
                <c:pt idx="7221">
                  <c:v>14</c:v>
                </c:pt>
                <c:pt idx="7222">
                  <c:v>14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10</c:v>
                </c:pt>
                <c:pt idx="7228">
                  <c:v>11</c:v>
                </c:pt>
                <c:pt idx="7229">
                  <c:v>11</c:v>
                </c:pt>
                <c:pt idx="7230">
                  <c:v>11</c:v>
                </c:pt>
                <c:pt idx="7231">
                  <c:v>11</c:v>
                </c:pt>
                <c:pt idx="7232">
                  <c:v>11</c:v>
                </c:pt>
                <c:pt idx="7233">
                  <c:v>11</c:v>
                </c:pt>
                <c:pt idx="7234">
                  <c:v>11</c:v>
                </c:pt>
                <c:pt idx="7235">
                  <c:v>11</c:v>
                </c:pt>
                <c:pt idx="7236">
                  <c:v>11</c:v>
                </c:pt>
                <c:pt idx="7237">
                  <c:v>11</c:v>
                </c:pt>
                <c:pt idx="7238">
                  <c:v>11</c:v>
                </c:pt>
                <c:pt idx="7239">
                  <c:v>11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13</c:v>
                </c:pt>
                <c:pt idx="7270">
                  <c:v>13</c:v>
                </c:pt>
                <c:pt idx="7271">
                  <c:v>13</c:v>
                </c:pt>
                <c:pt idx="7272">
                  <c:v>13</c:v>
                </c:pt>
                <c:pt idx="7273">
                  <c:v>13</c:v>
                </c:pt>
                <c:pt idx="7274">
                  <c:v>13</c:v>
                </c:pt>
                <c:pt idx="7275">
                  <c:v>13</c:v>
                </c:pt>
                <c:pt idx="7276">
                  <c:v>13</c:v>
                </c:pt>
                <c:pt idx="7277">
                  <c:v>13</c:v>
                </c:pt>
                <c:pt idx="7278">
                  <c:v>13</c:v>
                </c:pt>
                <c:pt idx="7279">
                  <c:v>13</c:v>
                </c:pt>
                <c:pt idx="7280">
                  <c:v>13</c:v>
                </c:pt>
                <c:pt idx="7281">
                  <c:v>13</c:v>
                </c:pt>
                <c:pt idx="7282">
                  <c:v>13</c:v>
                </c:pt>
                <c:pt idx="7283">
                  <c:v>13</c:v>
                </c:pt>
                <c:pt idx="7284">
                  <c:v>13</c:v>
                </c:pt>
                <c:pt idx="7285">
                  <c:v>13</c:v>
                </c:pt>
                <c:pt idx="7286">
                  <c:v>13</c:v>
                </c:pt>
                <c:pt idx="7287">
                  <c:v>13</c:v>
                </c:pt>
                <c:pt idx="7288">
                  <c:v>13</c:v>
                </c:pt>
                <c:pt idx="7289">
                  <c:v>13</c:v>
                </c:pt>
                <c:pt idx="7290">
                  <c:v>14</c:v>
                </c:pt>
                <c:pt idx="7291">
                  <c:v>14</c:v>
                </c:pt>
                <c:pt idx="7292">
                  <c:v>14</c:v>
                </c:pt>
                <c:pt idx="7293">
                  <c:v>14</c:v>
                </c:pt>
                <c:pt idx="7294">
                  <c:v>14</c:v>
                </c:pt>
                <c:pt idx="7295">
                  <c:v>14</c:v>
                </c:pt>
                <c:pt idx="7296">
                  <c:v>14</c:v>
                </c:pt>
                <c:pt idx="7297">
                  <c:v>14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18</c:v>
                </c:pt>
                <c:pt idx="7302">
                  <c:v>11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13</c:v>
                </c:pt>
                <c:pt idx="7308">
                  <c:v>13</c:v>
                </c:pt>
                <c:pt idx="7309">
                  <c:v>13</c:v>
                </c:pt>
                <c:pt idx="7310">
                  <c:v>13</c:v>
                </c:pt>
                <c:pt idx="7311">
                  <c:v>13</c:v>
                </c:pt>
                <c:pt idx="7312">
                  <c:v>15</c:v>
                </c:pt>
                <c:pt idx="7313">
                  <c:v>18</c:v>
                </c:pt>
                <c:pt idx="7314">
                  <c:v>10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12</c:v>
                </c:pt>
                <c:pt idx="7325">
                  <c:v>12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12</c:v>
                </c:pt>
                <c:pt idx="7350">
                  <c:v>12</c:v>
                </c:pt>
                <c:pt idx="7351">
                  <c:v>12</c:v>
                </c:pt>
                <c:pt idx="7352">
                  <c:v>12</c:v>
                </c:pt>
                <c:pt idx="7353">
                  <c:v>12</c:v>
                </c:pt>
                <c:pt idx="7354">
                  <c:v>12</c:v>
                </c:pt>
                <c:pt idx="7355">
                  <c:v>12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13</c:v>
                </c:pt>
                <c:pt idx="7363">
                  <c:v>13</c:v>
                </c:pt>
                <c:pt idx="7364">
                  <c:v>13</c:v>
                </c:pt>
                <c:pt idx="7365">
                  <c:v>13</c:v>
                </c:pt>
                <c:pt idx="7366">
                  <c:v>13</c:v>
                </c:pt>
                <c:pt idx="7367">
                  <c:v>13</c:v>
                </c:pt>
                <c:pt idx="7368">
                  <c:v>13</c:v>
                </c:pt>
                <c:pt idx="7369">
                  <c:v>13</c:v>
                </c:pt>
                <c:pt idx="7370">
                  <c:v>13</c:v>
                </c:pt>
                <c:pt idx="7371">
                  <c:v>13</c:v>
                </c:pt>
                <c:pt idx="7372">
                  <c:v>13</c:v>
                </c:pt>
                <c:pt idx="7373">
                  <c:v>13</c:v>
                </c:pt>
                <c:pt idx="7374">
                  <c:v>13</c:v>
                </c:pt>
                <c:pt idx="7375">
                  <c:v>13</c:v>
                </c:pt>
                <c:pt idx="7376">
                  <c:v>13</c:v>
                </c:pt>
                <c:pt idx="7377">
                  <c:v>13</c:v>
                </c:pt>
                <c:pt idx="7378">
                  <c:v>13</c:v>
                </c:pt>
                <c:pt idx="7379">
                  <c:v>13</c:v>
                </c:pt>
                <c:pt idx="7380">
                  <c:v>13</c:v>
                </c:pt>
                <c:pt idx="7381">
                  <c:v>13</c:v>
                </c:pt>
                <c:pt idx="7382">
                  <c:v>13</c:v>
                </c:pt>
                <c:pt idx="7383">
                  <c:v>13</c:v>
                </c:pt>
                <c:pt idx="7384">
                  <c:v>13</c:v>
                </c:pt>
                <c:pt idx="7385">
                  <c:v>13</c:v>
                </c:pt>
                <c:pt idx="7386">
                  <c:v>13</c:v>
                </c:pt>
                <c:pt idx="7387">
                  <c:v>13</c:v>
                </c:pt>
                <c:pt idx="7388">
                  <c:v>13</c:v>
                </c:pt>
                <c:pt idx="7389">
                  <c:v>13</c:v>
                </c:pt>
                <c:pt idx="7390">
                  <c:v>13</c:v>
                </c:pt>
                <c:pt idx="7391">
                  <c:v>14</c:v>
                </c:pt>
                <c:pt idx="7392">
                  <c:v>14</c:v>
                </c:pt>
                <c:pt idx="7393">
                  <c:v>14</c:v>
                </c:pt>
                <c:pt idx="7394">
                  <c:v>14</c:v>
                </c:pt>
                <c:pt idx="7395">
                  <c:v>14</c:v>
                </c:pt>
                <c:pt idx="7396">
                  <c:v>14</c:v>
                </c:pt>
                <c:pt idx="7397">
                  <c:v>14</c:v>
                </c:pt>
                <c:pt idx="7398">
                  <c:v>14</c:v>
                </c:pt>
                <c:pt idx="7399">
                  <c:v>14</c:v>
                </c:pt>
                <c:pt idx="7400">
                  <c:v>14</c:v>
                </c:pt>
                <c:pt idx="7401">
                  <c:v>14</c:v>
                </c:pt>
                <c:pt idx="7402">
                  <c:v>14</c:v>
                </c:pt>
                <c:pt idx="7403">
                  <c:v>14</c:v>
                </c:pt>
                <c:pt idx="7404">
                  <c:v>14</c:v>
                </c:pt>
                <c:pt idx="7405">
                  <c:v>14</c:v>
                </c:pt>
                <c:pt idx="7406">
                  <c:v>14</c:v>
                </c:pt>
                <c:pt idx="7407">
                  <c:v>14</c:v>
                </c:pt>
                <c:pt idx="7408">
                  <c:v>14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10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12</c:v>
                </c:pt>
                <c:pt idx="7429">
                  <c:v>12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12</c:v>
                </c:pt>
                <c:pt idx="7435">
                  <c:v>12</c:v>
                </c:pt>
                <c:pt idx="7436">
                  <c:v>12</c:v>
                </c:pt>
                <c:pt idx="7437">
                  <c:v>12</c:v>
                </c:pt>
                <c:pt idx="7438">
                  <c:v>12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12</c:v>
                </c:pt>
                <c:pt idx="7443">
                  <c:v>12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12</c:v>
                </c:pt>
                <c:pt idx="7452">
                  <c:v>12</c:v>
                </c:pt>
                <c:pt idx="7453">
                  <c:v>12</c:v>
                </c:pt>
                <c:pt idx="7454">
                  <c:v>12</c:v>
                </c:pt>
                <c:pt idx="7455">
                  <c:v>13</c:v>
                </c:pt>
                <c:pt idx="7456">
                  <c:v>13</c:v>
                </c:pt>
                <c:pt idx="7457">
                  <c:v>13</c:v>
                </c:pt>
                <c:pt idx="7458">
                  <c:v>13</c:v>
                </c:pt>
                <c:pt idx="7459">
                  <c:v>13</c:v>
                </c:pt>
                <c:pt idx="7460">
                  <c:v>13</c:v>
                </c:pt>
                <c:pt idx="7461">
                  <c:v>13</c:v>
                </c:pt>
                <c:pt idx="7462">
                  <c:v>13</c:v>
                </c:pt>
                <c:pt idx="7463">
                  <c:v>13</c:v>
                </c:pt>
                <c:pt idx="7464">
                  <c:v>13</c:v>
                </c:pt>
                <c:pt idx="7465">
                  <c:v>13</c:v>
                </c:pt>
                <c:pt idx="7466">
                  <c:v>13</c:v>
                </c:pt>
                <c:pt idx="7467">
                  <c:v>13</c:v>
                </c:pt>
                <c:pt idx="7468">
                  <c:v>13</c:v>
                </c:pt>
                <c:pt idx="7469">
                  <c:v>13</c:v>
                </c:pt>
                <c:pt idx="7470">
                  <c:v>13</c:v>
                </c:pt>
                <c:pt idx="7471">
                  <c:v>13</c:v>
                </c:pt>
                <c:pt idx="7472">
                  <c:v>13</c:v>
                </c:pt>
                <c:pt idx="7473">
                  <c:v>13</c:v>
                </c:pt>
                <c:pt idx="7474">
                  <c:v>13</c:v>
                </c:pt>
                <c:pt idx="7475">
                  <c:v>13</c:v>
                </c:pt>
                <c:pt idx="7476">
                  <c:v>13</c:v>
                </c:pt>
                <c:pt idx="7477">
                  <c:v>13</c:v>
                </c:pt>
                <c:pt idx="7478">
                  <c:v>13</c:v>
                </c:pt>
                <c:pt idx="7479">
                  <c:v>13</c:v>
                </c:pt>
                <c:pt idx="7480">
                  <c:v>13</c:v>
                </c:pt>
                <c:pt idx="7481">
                  <c:v>13</c:v>
                </c:pt>
                <c:pt idx="7482">
                  <c:v>13</c:v>
                </c:pt>
                <c:pt idx="7483">
                  <c:v>13</c:v>
                </c:pt>
                <c:pt idx="7484">
                  <c:v>13</c:v>
                </c:pt>
                <c:pt idx="7485">
                  <c:v>13</c:v>
                </c:pt>
                <c:pt idx="7486">
                  <c:v>13</c:v>
                </c:pt>
                <c:pt idx="7487">
                  <c:v>13</c:v>
                </c:pt>
                <c:pt idx="7488">
                  <c:v>13</c:v>
                </c:pt>
                <c:pt idx="7489">
                  <c:v>14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14</c:v>
                </c:pt>
                <c:pt idx="7494">
                  <c:v>14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14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17</c:v>
                </c:pt>
                <c:pt idx="7513">
                  <c:v>18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12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12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13</c:v>
                </c:pt>
                <c:pt idx="7557">
                  <c:v>13</c:v>
                </c:pt>
                <c:pt idx="7558">
                  <c:v>13</c:v>
                </c:pt>
                <c:pt idx="7559">
                  <c:v>13</c:v>
                </c:pt>
                <c:pt idx="7560">
                  <c:v>13</c:v>
                </c:pt>
                <c:pt idx="7561">
                  <c:v>13</c:v>
                </c:pt>
                <c:pt idx="7562">
                  <c:v>13</c:v>
                </c:pt>
                <c:pt idx="7563">
                  <c:v>13</c:v>
                </c:pt>
                <c:pt idx="7564">
                  <c:v>13</c:v>
                </c:pt>
                <c:pt idx="7565">
                  <c:v>13</c:v>
                </c:pt>
                <c:pt idx="7566">
                  <c:v>13</c:v>
                </c:pt>
                <c:pt idx="7567">
                  <c:v>13</c:v>
                </c:pt>
                <c:pt idx="7568">
                  <c:v>13</c:v>
                </c:pt>
                <c:pt idx="7569">
                  <c:v>13</c:v>
                </c:pt>
                <c:pt idx="7570">
                  <c:v>13</c:v>
                </c:pt>
                <c:pt idx="7571">
                  <c:v>13</c:v>
                </c:pt>
                <c:pt idx="7572">
                  <c:v>13</c:v>
                </c:pt>
                <c:pt idx="7573">
                  <c:v>13</c:v>
                </c:pt>
                <c:pt idx="7574">
                  <c:v>13</c:v>
                </c:pt>
                <c:pt idx="7575">
                  <c:v>13</c:v>
                </c:pt>
                <c:pt idx="7576">
                  <c:v>13</c:v>
                </c:pt>
                <c:pt idx="7577">
                  <c:v>13</c:v>
                </c:pt>
                <c:pt idx="7578">
                  <c:v>13</c:v>
                </c:pt>
                <c:pt idx="7579">
                  <c:v>13</c:v>
                </c:pt>
                <c:pt idx="7580">
                  <c:v>13</c:v>
                </c:pt>
                <c:pt idx="7581">
                  <c:v>13</c:v>
                </c:pt>
                <c:pt idx="7582">
                  <c:v>13</c:v>
                </c:pt>
                <c:pt idx="7583">
                  <c:v>13</c:v>
                </c:pt>
                <c:pt idx="7584">
                  <c:v>13</c:v>
                </c:pt>
                <c:pt idx="7585">
                  <c:v>13</c:v>
                </c:pt>
                <c:pt idx="7586">
                  <c:v>13</c:v>
                </c:pt>
                <c:pt idx="7587">
                  <c:v>13</c:v>
                </c:pt>
                <c:pt idx="7588">
                  <c:v>13</c:v>
                </c:pt>
                <c:pt idx="7589">
                  <c:v>13</c:v>
                </c:pt>
                <c:pt idx="7590">
                  <c:v>13</c:v>
                </c:pt>
                <c:pt idx="7591">
                  <c:v>13</c:v>
                </c:pt>
                <c:pt idx="7592">
                  <c:v>13</c:v>
                </c:pt>
                <c:pt idx="7593">
                  <c:v>14</c:v>
                </c:pt>
                <c:pt idx="7594">
                  <c:v>14</c:v>
                </c:pt>
                <c:pt idx="7595">
                  <c:v>14</c:v>
                </c:pt>
                <c:pt idx="7596">
                  <c:v>14</c:v>
                </c:pt>
                <c:pt idx="7597">
                  <c:v>14</c:v>
                </c:pt>
                <c:pt idx="7598">
                  <c:v>14</c:v>
                </c:pt>
                <c:pt idx="7599">
                  <c:v>14</c:v>
                </c:pt>
                <c:pt idx="7600">
                  <c:v>14</c:v>
                </c:pt>
                <c:pt idx="7601">
                  <c:v>14</c:v>
                </c:pt>
                <c:pt idx="7602">
                  <c:v>14</c:v>
                </c:pt>
                <c:pt idx="7603">
                  <c:v>14</c:v>
                </c:pt>
                <c:pt idx="7604">
                  <c:v>14</c:v>
                </c:pt>
                <c:pt idx="7605">
                  <c:v>14</c:v>
                </c:pt>
                <c:pt idx="7606">
                  <c:v>14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15</c:v>
                </c:pt>
                <c:pt idx="7611">
                  <c:v>15</c:v>
                </c:pt>
                <c:pt idx="7612">
                  <c:v>16</c:v>
                </c:pt>
                <c:pt idx="7613">
                  <c:v>20</c:v>
                </c:pt>
                <c:pt idx="7614">
                  <c:v>10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10</c:v>
                </c:pt>
                <c:pt idx="7620">
                  <c:v>10</c:v>
                </c:pt>
                <c:pt idx="7621">
                  <c:v>10</c:v>
                </c:pt>
                <c:pt idx="7622">
                  <c:v>10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13</c:v>
                </c:pt>
                <c:pt idx="7654">
                  <c:v>13</c:v>
                </c:pt>
                <c:pt idx="7655">
                  <c:v>13</c:v>
                </c:pt>
                <c:pt idx="7656">
                  <c:v>13</c:v>
                </c:pt>
                <c:pt idx="7657">
                  <c:v>13</c:v>
                </c:pt>
                <c:pt idx="7658">
                  <c:v>13</c:v>
                </c:pt>
                <c:pt idx="7659">
                  <c:v>13</c:v>
                </c:pt>
                <c:pt idx="7660">
                  <c:v>14</c:v>
                </c:pt>
                <c:pt idx="7661">
                  <c:v>14</c:v>
                </c:pt>
                <c:pt idx="7662">
                  <c:v>14</c:v>
                </c:pt>
                <c:pt idx="7663">
                  <c:v>14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10</c:v>
                </c:pt>
                <c:pt idx="7670">
                  <c:v>10</c:v>
                </c:pt>
                <c:pt idx="7671">
                  <c:v>10</c:v>
                </c:pt>
                <c:pt idx="7672">
                  <c:v>10</c:v>
                </c:pt>
                <c:pt idx="7673">
                  <c:v>10</c:v>
                </c:pt>
                <c:pt idx="7674">
                  <c:v>10</c:v>
                </c:pt>
                <c:pt idx="7675">
                  <c:v>10</c:v>
                </c:pt>
                <c:pt idx="7676">
                  <c:v>10</c:v>
                </c:pt>
                <c:pt idx="7677">
                  <c:v>10</c:v>
                </c:pt>
                <c:pt idx="7678">
                  <c:v>10</c:v>
                </c:pt>
                <c:pt idx="7679">
                  <c:v>10</c:v>
                </c:pt>
                <c:pt idx="7680">
                  <c:v>10</c:v>
                </c:pt>
                <c:pt idx="7681">
                  <c:v>10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13</c:v>
                </c:pt>
                <c:pt idx="7737">
                  <c:v>13</c:v>
                </c:pt>
                <c:pt idx="7738">
                  <c:v>13</c:v>
                </c:pt>
                <c:pt idx="7739">
                  <c:v>13</c:v>
                </c:pt>
                <c:pt idx="7740">
                  <c:v>13</c:v>
                </c:pt>
                <c:pt idx="7741">
                  <c:v>13</c:v>
                </c:pt>
                <c:pt idx="7742">
                  <c:v>13</c:v>
                </c:pt>
                <c:pt idx="7743">
                  <c:v>13</c:v>
                </c:pt>
                <c:pt idx="7744">
                  <c:v>13</c:v>
                </c:pt>
                <c:pt idx="7745">
                  <c:v>13</c:v>
                </c:pt>
                <c:pt idx="7746">
                  <c:v>13</c:v>
                </c:pt>
                <c:pt idx="7747">
                  <c:v>13</c:v>
                </c:pt>
                <c:pt idx="7748">
                  <c:v>13</c:v>
                </c:pt>
                <c:pt idx="7749">
                  <c:v>13</c:v>
                </c:pt>
                <c:pt idx="7750">
                  <c:v>13</c:v>
                </c:pt>
                <c:pt idx="7751">
                  <c:v>13</c:v>
                </c:pt>
                <c:pt idx="7752">
                  <c:v>13</c:v>
                </c:pt>
                <c:pt idx="7753">
                  <c:v>13</c:v>
                </c:pt>
                <c:pt idx="7754">
                  <c:v>13</c:v>
                </c:pt>
                <c:pt idx="7755">
                  <c:v>13</c:v>
                </c:pt>
                <c:pt idx="7756">
                  <c:v>13</c:v>
                </c:pt>
                <c:pt idx="7757">
                  <c:v>13</c:v>
                </c:pt>
                <c:pt idx="7758">
                  <c:v>13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9</c:v>
                </c:pt>
                <c:pt idx="7765">
                  <c:v>10</c:v>
                </c:pt>
                <c:pt idx="7766">
                  <c:v>10</c:v>
                </c:pt>
                <c:pt idx="7767">
                  <c:v>10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13</c:v>
                </c:pt>
                <c:pt idx="7793">
                  <c:v>13</c:v>
                </c:pt>
                <c:pt idx="7794">
                  <c:v>8</c:v>
                </c:pt>
                <c:pt idx="7795">
                  <c:v>9</c:v>
                </c:pt>
                <c:pt idx="7796">
                  <c:v>9</c:v>
                </c:pt>
                <c:pt idx="7797">
                  <c:v>9</c:v>
                </c:pt>
                <c:pt idx="7798">
                  <c:v>10</c:v>
                </c:pt>
                <c:pt idx="7799">
                  <c:v>10</c:v>
                </c:pt>
                <c:pt idx="7800">
                  <c:v>10</c:v>
                </c:pt>
                <c:pt idx="7801">
                  <c:v>10</c:v>
                </c:pt>
                <c:pt idx="7802">
                  <c:v>10</c:v>
                </c:pt>
                <c:pt idx="7803">
                  <c:v>10</c:v>
                </c:pt>
                <c:pt idx="7804">
                  <c:v>10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12</c:v>
                </c:pt>
                <c:pt idx="7849">
                  <c:v>12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12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12</c:v>
                </c:pt>
                <c:pt idx="7870">
                  <c:v>13</c:v>
                </c:pt>
                <c:pt idx="7871">
                  <c:v>13</c:v>
                </c:pt>
                <c:pt idx="7872">
                  <c:v>13</c:v>
                </c:pt>
                <c:pt idx="7873">
                  <c:v>13</c:v>
                </c:pt>
                <c:pt idx="7874">
                  <c:v>13</c:v>
                </c:pt>
                <c:pt idx="7875">
                  <c:v>13</c:v>
                </c:pt>
                <c:pt idx="7876">
                  <c:v>13</c:v>
                </c:pt>
                <c:pt idx="7877">
                  <c:v>13</c:v>
                </c:pt>
                <c:pt idx="7878">
                  <c:v>13</c:v>
                </c:pt>
                <c:pt idx="7879">
                  <c:v>13</c:v>
                </c:pt>
                <c:pt idx="7880">
                  <c:v>13</c:v>
                </c:pt>
                <c:pt idx="7881">
                  <c:v>13</c:v>
                </c:pt>
                <c:pt idx="7882">
                  <c:v>13</c:v>
                </c:pt>
                <c:pt idx="7883">
                  <c:v>13</c:v>
                </c:pt>
                <c:pt idx="7884">
                  <c:v>13</c:v>
                </c:pt>
                <c:pt idx="7885">
                  <c:v>13</c:v>
                </c:pt>
                <c:pt idx="7886">
                  <c:v>13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15</c:v>
                </c:pt>
                <c:pt idx="7891">
                  <c:v>15</c:v>
                </c:pt>
                <c:pt idx="7892">
                  <c:v>16</c:v>
                </c:pt>
                <c:pt idx="7893">
                  <c:v>16</c:v>
                </c:pt>
                <c:pt idx="7894">
                  <c:v>6</c:v>
                </c:pt>
                <c:pt idx="7895">
                  <c:v>6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10</c:v>
                </c:pt>
                <c:pt idx="7929">
                  <c:v>10</c:v>
                </c:pt>
                <c:pt idx="7930">
                  <c:v>10</c:v>
                </c:pt>
                <c:pt idx="7931">
                  <c:v>10</c:v>
                </c:pt>
                <c:pt idx="7932">
                  <c:v>10</c:v>
                </c:pt>
                <c:pt idx="7933">
                  <c:v>10</c:v>
                </c:pt>
                <c:pt idx="7934">
                  <c:v>10</c:v>
                </c:pt>
                <c:pt idx="7935">
                  <c:v>10</c:v>
                </c:pt>
                <c:pt idx="7936">
                  <c:v>10</c:v>
                </c:pt>
                <c:pt idx="7937">
                  <c:v>10</c:v>
                </c:pt>
                <c:pt idx="7938">
                  <c:v>10</c:v>
                </c:pt>
                <c:pt idx="7939">
                  <c:v>10</c:v>
                </c:pt>
                <c:pt idx="7940">
                  <c:v>10</c:v>
                </c:pt>
                <c:pt idx="7941">
                  <c:v>10</c:v>
                </c:pt>
                <c:pt idx="7942">
                  <c:v>10</c:v>
                </c:pt>
                <c:pt idx="7943">
                  <c:v>11</c:v>
                </c:pt>
                <c:pt idx="7944">
                  <c:v>9</c:v>
                </c:pt>
                <c:pt idx="7945">
                  <c:v>9</c:v>
                </c:pt>
                <c:pt idx="7946">
                  <c:v>9</c:v>
                </c:pt>
                <c:pt idx="7947">
                  <c:v>9</c:v>
                </c:pt>
                <c:pt idx="7948">
                  <c:v>10</c:v>
                </c:pt>
                <c:pt idx="7949">
                  <c:v>10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12</c:v>
                </c:pt>
                <c:pt idx="7963">
                  <c:v>12</c:v>
                </c:pt>
                <c:pt idx="7964">
                  <c:v>12</c:v>
                </c:pt>
                <c:pt idx="7965">
                  <c:v>12</c:v>
                </c:pt>
                <c:pt idx="7966">
                  <c:v>12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12</c:v>
                </c:pt>
                <c:pt idx="7973">
                  <c:v>12</c:v>
                </c:pt>
                <c:pt idx="7974">
                  <c:v>12</c:v>
                </c:pt>
                <c:pt idx="7975">
                  <c:v>12</c:v>
                </c:pt>
                <c:pt idx="7976">
                  <c:v>12</c:v>
                </c:pt>
                <c:pt idx="7977">
                  <c:v>12</c:v>
                </c:pt>
                <c:pt idx="7978">
                  <c:v>12</c:v>
                </c:pt>
                <c:pt idx="7979">
                  <c:v>12</c:v>
                </c:pt>
                <c:pt idx="7980">
                  <c:v>12</c:v>
                </c:pt>
                <c:pt idx="7981">
                  <c:v>12</c:v>
                </c:pt>
                <c:pt idx="7982">
                  <c:v>12</c:v>
                </c:pt>
                <c:pt idx="7983">
                  <c:v>12</c:v>
                </c:pt>
                <c:pt idx="7984">
                  <c:v>12</c:v>
                </c:pt>
                <c:pt idx="7985">
                  <c:v>13</c:v>
                </c:pt>
                <c:pt idx="7986">
                  <c:v>13</c:v>
                </c:pt>
                <c:pt idx="7987">
                  <c:v>13</c:v>
                </c:pt>
                <c:pt idx="7988">
                  <c:v>13</c:v>
                </c:pt>
                <c:pt idx="7989">
                  <c:v>13</c:v>
                </c:pt>
                <c:pt idx="7990">
                  <c:v>13</c:v>
                </c:pt>
                <c:pt idx="7991">
                  <c:v>13</c:v>
                </c:pt>
                <c:pt idx="7992">
                  <c:v>13</c:v>
                </c:pt>
                <c:pt idx="7993">
                  <c:v>13</c:v>
                </c:pt>
                <c:pt idx="7994">
                  <c:v>13</c:v>
                </c:pt>
                <c:pt idx="7995">
                  <c:v>13</c:v>
                </c:pt>
                <c:pt idx="7996">
                  <c:v>13</c:v>
                </c:pt>
                <c:pt idx="7997">
                  <c:v>13</c:v>
                </c:pt>
                <c:pt idx="7998">
                  <c:v>13</c:v>
                </c:pt>
                <c:pt idx="7999">
                  <c:v>13</c:v>
                </c:pt>
                <c:pt idx="8000">
                  <c:v>13</c:v>
                </c:pt>
                <c:pt idx="8001">
                  <c:v>13</c:v>
                </c:pt>
                <c:pt idx="8002">
                  <c:v>13</c:v>
                </c:pt>
                <c:pt idx="8003">
                  <c:v>13</c:v>
                </c:pt>
                <c:pt idx="8004">
                  <c:v>13</c:v>
                </c:pt>
                <c:pt idx="8005">
                  <c:v>13</c:v>
                </c:pt>
                <c:pt idx="8006">
                  <c:v>13</c:v>
                </c:pt>
                <c:pt idx="8007">
                  <c:v>13</c:v>
                </c:pt>
                <c:pt idx="8008">
                  <c:v>13</c:v>
                </c:pt>
                <c:pt idx="8009">
                  <c:v>13</c:v>
                </c:pt>
                <c:pt idx="8010">
                  <c:v>13</c:v>
                </c:pt>
                <c:pt idx="8011">
                  <c:v>13</c:v>
                </c:pt>
                <c:pt idx="8012">
                  <c:v>13</c:v>
                </c:pt>
                <c:pt idx="8013">
                  <c:v>13</c:v>
                </c:pt>
                <c:pt idx="8014">
                  <c:v>13</c:v>
                </c:pt>
                <c:pt idx="8015">
                  <c:v>13</c:v>
                </c:pt>
                <c:pt idx="8016">
                  <c:v>13</c:v>
                </c:pt>
                <c:pt idx="8017">
                  <c:v>14</c:v>
                </c:pt>
                <c:pt idx="8018">
                  <c:v>14</c:v>
                </c:pt>
                <c:pt idx="8019">
                  <c:v>14</c:v>
                </c:pt>
                <c:pt idx="8020">
                  <c:v>14</c:v>
                </c:pt>
                <c:pt idx="8021">
                  <c:v>14</c:v>
                </c:pt>
                <c:pt idx="8022">
                  <c:v>14</c:v>
                </c:pt>
                <c:pt idx="8023">
                  <c:v>14</c:v>
                </c:pt>
                <c:pt idx="8024">
                  <c:v>14</c:v>
                </c:pt>
                <c:pt idx="8025">
                  <c:v>14</c:v>
                </c:pt>
                <c:pt idx="8026">
                  <c:v>14</c:v>
                </c:pt>
                <c:pt idx="8027">
                  <c:v>14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14</c:v>
                </c:pt>
                <c:pt idx="8033">
                  <c:v>14</c:v>
                </c:pt>
                <c:pt idx="8034">
                  <c:v>14</c:v>
                </c:pt>
                <c:pt idx="8035">
                  <c:v>15</c:v>
                </c:pt>
                <c:pt idx="8036">
                  <c:v>15</c:v>
                </c:pt>
                <c:pt idx="8037">
                  <c:v>15</c:v>
                </c:pt>
                <c:pt idx="8038">
                  <c:v>15</c:v>
                </c:pt>
                <c:pt idx="8039">
                  <c:v>15</c:v>
                </c:pt>
                <c:pt idx="8040">
                  <c:v>15</c:v>
                </c:pt>
                <c:pt idx="8041">
                  <c:v>15</c:v>
                </c:pt>
                <c:pt idx="8042">
                  <c:v>15</c:v>
                </c:pt>
                <c:pt idx="8043">
                  <c:v>15</c:v>
                </c:pt>
                <c:pt idx="8044">
                  <c:v>15</c:v>
                </c:pt>
                <c:pt idx="8045">
                  <c:v>15</c:v>
                </c:pt>
                <c:pt idx="8046">
                  <c:v>15</c:v>
                </c:pt>
                <c:pt idx="8047">
                  <c:v>15</c:v>
                </c:pt>
                <c:pt idx="8048">
                  <c:v>15</c:v>
                </c:pt>
                <c:pt idx="8049">
                  <c:v>16</c:v>
                </c:pt>
                <c:pt idx="8050">
                  <c:v>17</c:v>
                </c:pt>
                <c:pt idx="8051">
                  <c:v>17</c:v>
                </c:pt>
                <c:pt idx="8052">
                  <c:v>18</c:v>
                </c:pt>
                <c:pt idx="8053">
                  <c:v>7</c:v>
                </c:pt>
                <c:pt idx="8054">
                  <c:v>8</c:v>
                </c:pt>
                <c:pt idx="8055">
                  <c:v>9</c:v>
                </c:pt>
                <c:pt idx="8056">
                  <c:v>9</c:v>
                </c:pt>
                <c:pt idx="8057">
                  <c:v>9</c:v>
                </c:pt>
                <c:pt idx="8058">
                  <c:v>9</c:v>
                </c:pt>
                <c:pt idx="8059">
                  <c:v>9</c:v>
                </c:pt>
                <c:pt idx="8060">
                  <c:v>9</c:v>
                </c:pt>
                <c:pt idx="8061">
                  <c:v>9</c:v>
                </c:pt>
                <c:pt idx="8062">
                  <c:v>9</c:v>
                </c:pt>
                <c:pt idx="8063">
                  <c:v>9</c:v>
                </c:pt>
                <c:pt idx="8064">
                  <c:v>9</c:v>
                </c:pt>
                <c:pt idx="8065">
                  <c:v>9</c:v>
                </c:pt>
                <c:pt idx="8066">
                  <c:v>9</c:v>
                </c:pt>
                <c:pt idx="8067">
                  <c:v>9</c:v>
                </c:pt>
                <c:pt idx="8068">
                  <c:v>9</c:v>
                </c:pt>
                <c:pt idx="8069">
                  <c:v>9</c:v>
                </c:pt>
                <c:pt idx="8070">
                  <c:v>9</c:v>
                </c:pt>
                <c:pt idx="8071">
                  <c:v>9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10</c:v>
                </c:pt>
                <c:pt idx="8082">
                  <c:v>10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10</c:v>
                </c:pt>
                <c:pt idx="8087">
                  <c:v>10</c:v>
                </c:pt>
                <c:pt idx="8088">
                  <c:v>10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10</c:v>
                </c:pt>
                <c:pt idx="8093">
                  <c:v>10</c:v>
                </c:pt>
                <c:pt idx="8094">
                  <c:v>10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10</c:v>
                </c:pt>
                <c:pt idx="8106">
                  <c:v>10</c:v>
                </c:pt>
                <c:pt idx="8107">
                  <c:v>10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10</c:v>
                </c:pt>
                <c:pt idx="8112">
                  <c:v>10</c:v>
                </c:pt>
                <c:pt idx="8113">
                  <c:v>10</c:v>
                </c:pt>
                <c:pt idx="8114">
                  <c:v>10</c:v>
                </c:pt>
                <c:pt idx="8115">
                  <c:v>10</c:v>
                </c:pt>
                <c:pt idx="8116">
                  <c:v>10</c:v>
                </c:pt>
                <c:pt idx="8117">
                  <c:v>10</c:v>
                </c:pt>
                <c:pt idx="8118">
                  <c:v>10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10</c:v>
                </c:pt>
                <c:pt idx="8123">
                  <c:v>10</c:v>
                </c:pt>
                <c:pt idx="8124">
                  <c:v>10</c:v>
                </c:pt>
                <c:pt idx="8125">
                  <c:v>10</c:v>
                </c:pt>
                <c:pt idx="8126">
                  <c:v>10</c:v>
                </c:pt>
                <c:pt idx="8127">
                  <c:v>11</c:v>
                </c:pt>
                <c:pt idx="8128">
                  <c:v>11</c:v>
                </c:pt>
                <c:pt idx="8129">
                  <c:v>11</c:v>
                </c:pt>
                <c:pt idx="8130">
                  <c:v>11</c:v>
                </c:pt>
                <c:pt idx="8131">
                  <c:v>11</c:v>
                </c:pt>
                <c:pt idx="8132">
                  <c:v>11</c:v>
                </c:pt>
                <c:pt idx="8133">
                  <c:v>11</c:v>
                </c:pt>
                <c:pt idx="8134">
                  <c:v>11</c:v>
                </c:pt>
                <c:pt idx="8135">
                  <c:v>11</c:v>
                </c:pt>
                <c:pt idx="8136">
                  <c:v>11</c:v>
                </c:pt>
                <c:pt idx="8137">
                  <c:v>11</c:v>
                </c:pt>
                <c:pt idx="8138">
                  <c:v>11</c:v>
                </c:pt>
                <c:pt idx="8139">
                  <c:v>11</c:v>
                </c:pt>
                <c:pt idx="8140">
                  <c:v>11</c:v>
                </c:pt>
                <c:pt idx="8141">
                  <c:v>11</c:v>
                </c:pt>
                <c:pt idx="8142">
                  <c:v>11</c:v>
                </c:pt>
                <c:pt idx="8143">
                  <c:v>11</c:v>
                </c:pt>
                <c:pt idx="8144">
                  <c:v>11</c:v>
                </c:pt>
                <c:pt idx="8145">
                  <c:v>11</c:v>
                </c:pt>
                <c:pt idx="8146">
                  <c:v>11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13</c:v>
                </c:pt>
                <c:pt idx="8152">
                  <c:v>14</c:v>
                </c:pt>
                <c:pt idx="8153">
                  <c:v>10</c:v>
                </c:pt>
                <c:pt idx="8154">
                  <c:v>10</c:v>
                </c:pt>
                <c:pt idx="8155">
                  <c:v>11</c:v>
                </c:pt>
                <c:pt idx="8156">
                  <c:v>11</c:v>
                </c:pt>
                <c:pt idx="8157">
                  <c:v>11</c:v>
                </c:pt>
                <c:pt idx="8158">
                  <c:v>11</c:v>
                </c:pt>
                <c:pt idx="8159">
                  <c:v>11</c:v>
                </c:pt>
                <c:pt idx="8160">
                  <c:v>11</c:v>
                </c:pt>
                <c:pt idx="8161">
                  <c:v>11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</c:v>
                </c:pt>
                <c:pt idx="8188">
                  <c:v>14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15</c:v>
                </c:pt>
                <c:pt idx="8193">
                  <c:v>15</c:v>
                </c:pt>
                <c:pt idx="8194">
                  <c:v>15</c:v>
                </c:pt>
                <c:pt idx="8195">
                  <c:v>15</c:v>
                </c:pt>
                <c:pt idx="8196">
                  <c:v>16</c:v>
                </c:pt>
                <c:pt idx="8197">
                  <c:v>16</c:v>
                </c:pt>
                <c:pt idx="8198">
                  <c:v>16</c:v>
                </c:pt>
                <c:pt idx="8199">
                  <c:v>16</c:v>
                </c:pt>
                <c:pt idx="8200">
                  <c:v>16</c:v>
                </c:pt>
                <c:pt idx="8201">
                  <c:v>16</c:v>
                </c:pt>
                <c:pt idx="8202">
                  <c:v>16</c:v>
                </c:pt>
                <c:pt idx="8203">
                  <c:v>16</c:v>
                </c:pt>
                <c:pt idx="8204">
                  <c:v>16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18</c:v>
                </c:pt>
                <c:pt idx="8210">
                  <c:v>11</c:v>
                </c:pt>
                <c:pt idx="8211">
                  <c:v>11</c:v>
                </c:pt>
                <c:pt idx="8212">
                  <c:v>13</c:v>
                </c:pt>
                <c:pt idx="8213">
                  <c:v>14</c:v>
                </c:pt>
                <c:pt idx="8214">
                  <c:v>14</c:v>
                </c:pt>
                <c:pt idx="8215">
                  <c:v>14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16</c:v>
                </c:pt>
                <c:pt idx="8222">
                  <c:v>16</c:v>
                </c:pt>
                <c:pt idx="8223">
                  <c:v>16</c:v>
                </c:pt>
                <c:pt idx="8224">
                  <c:v>17</c:v>
                </c:pt>
                <c:pt idx="8225">
                  <c:v>17</c:v>
                </c:pt>
                <c:pt idx="8226">
                  <c:v>5</c:v>
                </c:pt>
                <c:pt idx="8227">
                  <c:v>6</c:v>
                </c:pt>
                <c:pt idx="8228">
                  <c:v>7</c:v>
                </c:pt>
                <c:pt idx="8229">
                  <c:v>8</c:v>
                </c:pt>
                <c:pt idx="8230">
                  <c:v>8</c:v>
                </c:pt>
                <c:pt idx="8231">
                  <c:v>9</c:v>
                </c:pt>
                <c:pt idx="8232">
                  <c:v>9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11</c:v>
                </c:pt>
                <c:pt idx="8238">
                  <c:v>11</c:v>
                </c:pt>
                <c:pt idx="8239">
                  <c:v>11</c:v>
                </c:pt>
                <c:pt idx="8240">
                  <c:v>11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14</c:v>
                </c:pt>
                <c:pt idx="8255">
                  <c:v>14</c:v>
                </c:pt>
                <c:pt idx="8256">
                  <c:v>14</c:v>
                </c:pt>
                <c:pt idx="8257">
                  <c:v>14</c:v>
                </c:pt>
                <c:pt idx="8258">
                  <c:v>15</c:v>
                </c:pt>
                <c:pt idx="8259">
                  <c:v>15</c:v>
                </c:pt>
                <c:pt idx="8260">
                  <c:v>15</c:v>
                </c:pt>
                <c:pt idx="8261">
                  <c:v>15</c:v>
                </c:pt>
                <c:pt idx="8262">
                  <c:v>15</c:v>
                </c:pt>
                <c:pt idx="8263">
                  <c:v>15</c:v>
                </c:pt>
                <c:pt idx="8264">
                  <c:v>15</c:v>
                </c:pt>
                <c:pt idx="8265">
                  <c:v>16</c:v>
                </c:pt>
                <c:pt idx="8266">
                  <c:v>16</c:v>
                </c:pt>
                <c:pt idx="8267">
                  <c:v>16</c:v>
                </c:pt>
                <c:pt idx="8268">
                  <c:v>16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18</c:v>
                </c:pt>
                <c:pt idx="8273">
                  <c:v>12</c:v>
                </c:pt>
                <c:pt idx="8274">
                  <c:v>12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14</c:v>
                </c:pt>
                <c:pt idx="8281">
                  <c:v>14</c:v>
                </c:pt>
                <c:pt idx="8282">
                  <c:v>14</c:v>
                </c:pt>
                <c:pt idx="8283">
                  <c:v>14</c:v>
                </c:pt>
                <c:pt idx="8284">
                  <c:v>14</c:v>
                </c:pt>
                <c:pt idx="8285">
                  <c:v>14</c:v>
                </c:pt>
                <c:pt idx="8286">
                  <c:v>14</c:v>
                </c:pt>
                <c:pt idx="8287">
                  <c:v>15</c:v>
                </c:pt>
                <c:pt idx="8288">
                  <c:v>15</c:v>
                </c:pt>
                <c:pt idx="8289">
                  <c:v>15</c:v>
                </c:pt>
                <c:pt idx="8290">
                  <c:v>15</c:v>
                </c:pt>
                <c:pt idx="8291">
                  <c:v>15</c:v>
                </c:pt>
                <c:pt idx="8292">
                  <c:v>16</c:v>
                </c:pt>
                <c:pt idx="8293">
                  <c:v>16</c:v>
                </c:pt>
                <c:pt idx="8294">
                  <c:v>16</c:v>
                </c:pt>
                <c:pt idx="8295">
                  <c:v>16</c:v>
                </c:pt>
                <c:pt idx="8296">
                  <c:v>16</c:v>
                </c:pt>
                <c:pt idx="8297">
                  <c:v>16</c:v>
                </c:pt>
                <c:pt idx="8298">
                  <c:v>16</c:v>
                </c:pt>
                <c:pt idx="8299">
                  <c:v>16</c:v>
                </c:pt>
                <c:pt idx="8300">
                  <c:v>16</c:v>
                </c:pt>
                <c:pt idx="8301">
                  <c:v>16</c:v>
                </c:pt>
                <c:pt idx="8302">
                  <c:v>16</c:v>
                </c:pt>
                <c:pt idx="8303">
                  <c:v>17</c:v>
                </c:pt>
                <c:pt idx="8304">
                  <c:v>12</c:v>
                </c:pt>
                <c:pt idx="8305">
                  <c:v>12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14</c:v>
                </c:pt>
                <c:pt idx="8314">
                  <c:v>14</c:v>
                </c:pt>
                <c:pt idx="8315">
                  <c:v>14</c:v>
                </c:pt>
                <c:pt idx="8316">
                  <c:v>14</c:v>
                </c:pt>
                <c:pt idx="8317">
                  <c:v>14</c:v>
                </c:pt>
                <c:pt idx="8318">
                  <c:v>14</c:v>
                </c:pt>
                <c:pt idx="8319">
                  <c:v>14</c:v>
                </c:pt>
                <c:pt idx="8320">
                  <c:v>14</c:v>
                </c:pt>
                <c:pt idx="8321">
                  <c:v>15</c:v>
                </c:pt>
                <c:pt idx="8322">
                  <c:v>15</c:v>
                </c:pt>
                <c:pt idx="8323">
                  <c:v>15</c:v>
                </c:pt>
                <c:pt idx="8324">
                  <c:v>15</c:v>
                </c:pt>
                <c:pt idx="8325">
                  <c:v>15</c:v>
                </c:pt>
                <c:pt idx="8326">
                  <c:v>15</c:v>
                </c:pt>
                <c:pt idx="8327">
                  <c:v>15</c:v>
                </c:pt>
                <c:pt idx="8328">
                  <c:v>15</c:v>
                </c:pt>
                <c:pt idx="8329">
                  <c:v>15</c:v>
                </c:pt>
                <c:pt idx="8330">
                  <c:v>15</c:v>
                </c:pt>
                <c:pt idx="8331">
                  <c:v>15</c:v>
                </c:pt>
                <c:pt idx="8332">
                  <c:v>15</c:v>
                </c:pt>
                <c:pt idx="8333">
                  <c:v>15</c:v>
                </c:pt>
                <c:pt idx="8334">
                  <c:v>15</c:v>
                </c:pt>
                <c:pt idx="8335">
                  <c:v>16</c:v>
                </c:pt>
                <c:pt idx="8336">
                  <c:v>16</c:v>
                </c:pt>
                <c:pt idx="8337">
                  <c:v>16</c:v>
                </c:pt>
                <c:pt idx="8338">
                  <c:v>16</c:v>
                </c:pt>
                <c:pt idx="8339">
                  <c:v>16</c:v>
                </c:pt>
                <c:pt idx="8340">
                  <c:v>16</c:v>
                </c:pt>
                <c:pt idx="8341">
                  <c:v>16</c:v>
                </c:pt>
                <c:pt idx="8342">
                  <c:v>16</c:v>
                </c:pt>
                <c:pt idx="8343">
                  <c:v>16</c:v>
                </c:pt>
                <c:pt idx="8344">
                  <c:v>16</c:v>
                </c:pt>
                <c:pt idx="8345">
                  <c:v>16</c:v>
                </c:pt>
                <c:pt idx="8346">
                  <c:v>16</c:v>
                </c:pt>
                <c:pt idx="8347">
                  <c:v>16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18</c:v>
                </c:pt>
                <c:pt idx="8352">
                  <c:v>18</c:v>
                </c:pt>
                <c:pt idx="8353">
                  <c:v>19</c:v>
                </c:pt>
                <c:pt idx="8354">
                  <c:v>10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13</c:v>
                </c:pt>
                <c:pt idx="8359">
                  <c:v>14</c:v>
                </c:pt>
                <c:pt idx="8360">
                  <c:v>16</c:v>
                </c:pt>
                <c:pt idx="8361">
                  <c:v>13</c:v>
                </c:pt>
                <c:pt idx="8362">
                  <c:v>10</c:v>
                </c:pt>
                <c:pt idx="8363">
                  <c:v>10</c:v>
                </c:pt>
                <c:pt idx="8364">
                  <c:v>10</c:v>
                </c:pt>
                <c:pt idx="8365">
                  <c:v>11</c:v>
                </c:pt>
                <c:pt idx="8366">
                  <c:v>11</c:v>
                </c:pt>
                <c:pt idx="8367">
                  <c:v>11</c:v>
                </c:pt>
                <c:pt idx="8368">
                  <c:v>11</c:v>
                </c:pt>
                <c:pt idx="8369">
                  <c:v>11</c:v>
                </c:pt>
                <c:pt idx="8370">
                  <c:v>11</c:v>
                </c:pt>
                <c:pt idx="8371">
                  <c:v>11</c:v>
                </c:pt>
                <c:pt idx="8372">
                  <c:v>11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14</c:v>
                </c:pt>
                <c:pt idx="8393">
                  <c:v>14</c:v>
                </c:pt>
                <c:pt idx="8394">
                  <c:v>9</c:v>
                </c:pt>
                <c:pt idx="8395">
                  <c:v>10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10</c:v>
                </c:pt>
                <c:pt idx="8401">
                  <c:v>10</c:v>
                </c:pt>
                <c:pt idx="8402">
                  <c:v>10</c:v>
                </c:pt>
                <c:pt idx="8403">
                  <c:v>11</c:v>
                </c:pt>
                <c:pt idx="8404">
                  <c:v>11</c:v>
                </c:pt>
                <c:pt idx="8405">
                  <c:v>11</c:v>
                </c:pt>
                <c:pt idx="8406">
                  <c:v>11</c:v>
                </c:pt>
                <c:pt idx="8407">
                  <c:v>11</c:v>
                </c:pt>
                <c:pt idx="8408">
                  <c:v>11</c:v>
                </c:pt>
                <c:pt idx="8409">
                  <c:v>11</c:v>
                </c:pt>
                <c:pt idx="8410">
                  <c:v>11</c:v>
                </c:pt>
                <c:pt idx="8411">
                  <c:v>11</c:v>
                </c:pt>
                <c:pt idx="8412">
                  <c:v>11</c:v>
                </c:pt>
                <c:pt idx="8413">
                  <c:v>11</c:v>
                </c:pt>
                <c:pt idx="8414">
                  <c:v>11</c:v>
                </c:pt>
                <c:pt idx="8415">
                  <c:v>11</c:v>
                </c:pt>
                <c:pt idx="8416">
                  <c:v>11</c:v>
                </c:pt>
                <c:pt idx="8417">
                  <c:v>11</c:v>
                </c:pt>
                <c:pt idx="8418">
                  <c:v>11</c:v>
                </c:pt>
                <c:pt idx="8419">
                  <c:v>11</c:v>
                </c:pt>
                <c:pt idx="8420">
                  <c:v>11</c:v>
                </c:pt>
                <c:pt idx="8421">
                  <c:v>11</c:v>
                </c:pt>
                <c:pt idx="8422">
                  <c:v>11</c:v>
                </c:pt>
                <c:pt idx="8423">
                  <c:v>11</c:v>
                </c:pt>
                <c:pt idx="8424">
                  <c:v>11</c:v>
                </c:pt>
                <c:pt idx="8425">
                  <c:v>11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13</c:v>
                </c:pt>
                <c:pt idx="8473">
                  <c:v>13</c:v>
                </c:pt>
                <c:pt idx="8474">
                  <c:v>13</c:v>
                </c:pt>
                <c:pt idx="8475">
                  <c:v>13</c:v>
                </c:pt>
                <c:pt idx="8476">
                  <c:v>13</c:v>
                </c:pt>
                <c:pt idx="8477">
                  <c:v>13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13</c:v>
                </c:pt>
                <c:pt idx="8482">
                  <c:v>13</c:v>
                </c:pt>
                <c:pt idx="8483">
                  <c:v>14</c:v>
                </c:pt>
                <c:pt idx="8484">
                  <c:v>14</c:v>
                </c:pt>
                <c:pt idx="8485">
                  <c:v>14</c:v>
                </c:pt>
                <c:pt idx="8486">
                  <c:v>14</c:v>
                </c:pt>
                <c:pt idx="8487">
                  <c:v>14</c:v>
                </c:pt>
                <c:pt idx="8488">
                  <c:v>14</c:v>
                </c:pt>
                <c:pt idx="8489">
                  <c:v>14</c:v>
                </c:pt>
                <c:pt idx="8490">
                  <c:v>14</c:v>
                </c:pt>
                <c:pt idx="8491">
                  <c:v>14</c:v>
                </c:pt>
                <c:pt idx="8492">
                  <c:v>15</c:v>
                </c:pt>
                <c:pt idx="8493">
                  <c:v>15</c:v>
                </c:pt>
                <c:pt idx="8494">
                  <c:v>10</c:v>
                </c:pt>
                <c:pt idx="8495">
                  <c:v>11</c:v>
                </c:pt>
                <c:pt idx="8496">
                  <c:v>12</c:v>
                </c:pt>
                <c:pt idx="8497">
                  <c:v>13</c:v>
                </c:pt>
                <c:pt idx="8498">
                  <c:v>13</c:v>
                </c:pt>
                <c:pt idx="8499">
                  <c:v>13</c:v>
                </c:pt>
                <c:pt idx="8500">
                  <c:v>13</c:v>
                </c:pt>
                <c:pt idx="8501">
                  <c:v>13</c:v>
                </c:pt>
                <c:pt idx="8502">
                  <c:v>13</c:v>
                </c:pt>
                <c:pt idx="8503">
                  <c:v>13</c:v>
                </c:pt>
                <c:pt idx="8504">
                  <c:v>14</c:v>
                </c:pt>
                <c:pt idx="8505">
                  <c:v>14</c:v>
                </c:pt>
                <c:pt idx="8506">
                  <c:v>14</c:v>
                </c:pt>
                <c:pt idx="8507">
                  <c:v>14</c:v>
                </c:pt>
                <c:pt idx="8508">
                  <c:v>15</c:v>
                </c:pt>
                <c:pt idx="8509">
                  <c:v>15</c:v>
                </c:pt>
                <c:pt idx="8510">
                  <c:v>15</c:v>
                </c:pt>
                <c:pt idx="8511">
                  <c:v>15</c:v>
                </c:pt>
                <c:pt idx="8512">
                  <c:v>15</c:v>
                </c:pt>
                <c:pt idx="8513">
                  <c:v>17</c:v>
                </c:pt>
                <c:pt idx="8514">
                  <c:v>10</c:v>
                </c:pt>
                <c:pt idx="8515">
                  <c:v>11</c:v>
                </c:pt>
                <c:pt idx="8516">
                  <c:v>11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13</c:v>
                </c:pt>
                <c:pt idx="8521">
                  <c:v>13</c:v>
                </c:pt>
                <c:pt idx="8522">
                  <c:v>13</c:v>
                </c:pt>
                <c:pt idx="8523">
                  <c:v>13</c:v>
                </c:pt>
                <c:pt idx="8524">
                  <c:v>13</c:v>
                </c:pt>
                <c:pt idx="8525">
                  <c:v>14</c:v>
                </c:pt>
                <c:pt idx="8526">
                  <c:v>14</c:v>
                </c:pt>
                <c:pt idx="8527">
                  <c:v>14</c:v>
                </c:pt>
                <c:pt idx="8528">
                  <c:v>14</c:v>
                </c:pt>
                <c:pt idx="8529">
                  <c:v>14</c:v>
                </c:pt>
                <c:pt idx="8530">
                  <c:v>14</c:v>
                </c:pt>
                <c:pt idx="8531">
                  <c:v>15</c:v>
                </c:pt>
                <c:pt idx="8532">
                  <c:v>16</c:v>
                </c:pt>
                <c:pt idx="8533">
                  <c:v>10</c:v>
                </c:pt>
                <c:pt idx="8534">
                  <c:v>10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13</c:v>
                </c:pt>
                <c:pt idx="8553">
                  <c:v>13</c:v>
                </c:pt>
                <c:pt idx="8554">
                  <c:v>13</c:v>
                </c:pt>
                <c:pt idx="8555">
                  <c:v>13</c:v>
                </c:pt>
                <c:pt idx="8556">
                  <c:v>13</c:v>
                </c:pt>
                <c:pt idx="8557">
                  <c:v>13</c:v>
                </c:pt>
                <c:pt idx="8558">
                  <c:v>13</c:v>
                </c:pt>
                <c:pt idx="8559">
                  <c:v>13</c:v>
                </c:pt>
                <c:pt idx="8560">
                  <c:v>13</c:v>
                </c:pt>
                <c:pt idx="8561">
                  <c:v>13</c:v>
                </c:pt>
                <c:pt idx="8562">
                  <c:v>13</c:v>
                </c:pt>
                <c:pt idx="8563">
                  <c:v>13</c:v>
                </c:pt>
                <c:pt idx="8564">
                  <c:v>13</c:v>
                </c:pt>
                <c:pt idx="8565">
                  <c:v>13</c:v>
                </c:pt>
                <c:pt idx="8566">
                  <c:v>13</c:v>
                </c:pt>
                <c:pt idx="8567">
                  <c:v>13</c:v>
                </c:pt>
                <c:pt idx="8568">
                  <c:v>14</c:v>
                </c:pt>
                <c:pt idx="8569">
                  <c:v>14</c:v>
                </c:pt>
                <c:pt idx="8570">
                  <c:v>14</c:v>
                </c:pt>
                <c:pt idx="8571">
                  <c:v>14</c:v>
                </c:pt>
                <c:pt idx="8572">
                  <c:v>15</c:v>
                </c:pt>
                <c:pt idx="8573">
                  <c:v>15</c:v>
                </c:pt>
                <c:pt idx="8574">
                  <c:v>10</c:v>
                </c:pt>
                <c:pt idx="8575">
                  <c:v>11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13</c:v>
                </c:pt>
                <c:pt idx="8580">
                  <c:v>13</c:v>
                </c:pt>
                <c:pt idx="8581">
                  <c:v>13</c:v>
                </c:pt>
                <c:pt idx="8582">
                  <c:v>14</c:v>
                </c:pt>
                <c:pt idx="8583">
                  <c:v>14</c:v>
                </c:pt>
                <c:pt idx="8584">
                  <c:v>14</c:v>
                </c:pt>
                <c:pt idx="8585">
                  <c:v>10</c:v>
                </c:pt>
                <c:pt idx="8586">
                  <c:v>13</c:v>
                </c:pt>
                <c:pt idx="8587">
                  <c:v>13</c:v>
                </c:pt>
                <c:pt idx="8588">
                  <c:v>14</c:v>
                </c:pt>
                <c:pt idx="8589">
                  <c:v>14</c:v>
                </c:pt>
                <c:pt idx="8590">
                  <c:v>14</c:v>
                </c:pt>
                <c:pt idx="8591">
                  <c:v>14</c:v>
                </c:pt>
                <c:pt idx="8592">
                  <c:v>12</c:v>
                </c:pt>
                <c:pt idx="8593">
                  <c:v>13</c:v>
                </c:pt>
                <c:pt idx="8594">
                  <c:v>13</c:v>
                </c:pt>
                <c:pt idx="8595">
                  <c:v>15</c:v>
                </c:pt>
                <c:pt idx="8596">
                  <c:v>15</c:v>
                </c:pt>
                <c:pt idx="8597">
                  <c:v>12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14</c:v>
                </c:pt>
                <c:pt idx="8602">
                  <c:v>15</c:v>
                </c:pt>
                <c:pt idx="8603">
                  <c:v>16</c:v>
                </c:pt>
                <c:pt idx="8604">
                  <c:v>10</c:v>
                </c:pt>
                <c:pt idx="8605">
                  <c:v>11</c:v>
                </c:pt>
                <c:pt idx="8606">
                  <c:v>11</c:v>
                </c:pt>
                <c:pt idx="8607">
                  <c:v>12</c:v>
                </c:pt>
                <c:pt idx="8608">
                  <c:v>12</c:v>
                </c:pt>
                <c:pt idx="8609">
                  <c:v>13</c:v>
                </c:pt>
                <c:pt idx="8610">
                  <c:v>13</c:v>
                </c:pt>
                <c:pt idx="8611">
                  <c:v>13</c:v>
                </c:pt>
                <c:pt idx="8612">
                  <c:v>13</c:v>
                </c:pt>
                <c:pt idx="8613">
                  <c:v>13</c:v>
                </c:pt>
                <c:pt idx="8614">
                  <c:v>14</c:v>
                </c:pt>
                <c:pt idx="8615">
                  <c:v>11</c:v>
                </c:pt>
                <c:pt idx="8616">
                  <c:v>13</c:v>
                </c:pt>
                <c:pt idx="8617">
                  <c:v>14</c:v>
                </c:pt>
                <c:pt idx="8618">
                  <c:v>8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11</c:v>
                </c:pt>
                <c:pt idx="8626">
                  <c:v>12</c:v>
                </c:pt>
                <c:pt idx="8627">
                  <c:v>13</c:v>
                </c:pt>
                <c:pt idx="8628">
                  <c:v>15</c:v>
                </c:pt>
                <c:pt idx="8629">
                  <c:v>15</c:v>
                </c:pt>
                <c:pt idx="8630">
                  <c:v>14</c:v>
                </c:pt>
                <c:pt idx="8631">
                  <c:v>15</c:v>
                </c:pt>
                <c:pt idx="8632">
                  <c:v>15</c:v>
                </c:pt>
                <c:pt idx="8633">
                  <c:v>15</c:v>
                </c:pt>
                <c:pt idx="8634">
                  <c:v>15</c:v>
                </c:pt>
                <c:pt idx="8635">
                  <c:v>15</c:v>
                </c:pt>
                <c:pt idx="8636">
                  <c:v>16</c:v>
                </c:pt>
                <c:pt idx="8637">
                  <c:v>16</c:v>
                </c:pt>
                <c:pt idx="8638">
                  <c:v>16</c:v>
                </c:pt>
                <c:pt idx="8639">
                  <c:v>16</c:v>
                </c:pt>
                <c:pt idx="8640">
                  <c:v>16</c:v>
                </c:pt>
                <c:pt idx="8641">
                  <c:v>17</c:v>
                </c:pt>
                <c:pt idx="8642">
                  <c:v>17</c:v>
                </c:pt>
                <c:pt idx="8643">
                  <c:v>17</c:v>
                </c:pt>
                <c:pt idx="8644">
                  <c:v>17</c:v>
                </c:pt>
                <c:pt idx="8645">
                  <c:v>18</c:v>
                </c:pt>
                <c:pt idx="8646">
                  <c:v>21</c:v>
                </c:pt>
                <c:pt idx="8647">
                  <c:v>11</c:v>
                </c:pt>
                <c:pt idx="8648">
                  <c:v>14</c:v>
                </c:pt>
                <c:pt idx="8649">
                  <c:v>15</c:v>
                </c:pt>
                <c:pt idx="8650">
                  <c:v>15</c:v>
                </c:pt>
                <c:pt idx="8651">
                  <c:v>17</c:v>
                </c:pt>
                <c:pt idx="8652">
                  <c:v>18</c:v>
                </c:pt>
                <c:pt idx="8653">
                  <c:v>13</c:v>
                </c:pt>
                <c:pt idx="8654">
                  <c:v>10</c:v>
                </c:pt>
                <c:pt idx="8655">
                  <c:v>10</c:v>
                </c:pt>
                <c:pt idx="8656">
                  <c:v>11</c:v>
                </c:pt>
                <c:pt idx="8657">
                  <c:v>11</c:v>
                </c:pt>
                <c:pt idx="8658">
                  <c:v>11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13</c:v>
                </c:pt>
                <c:pt idx="8668">
                  <c:v>13</c:v>
                </c:pt>
                <c:pt idx="8669">
                  <c:v>13</c:v>
                </c:pt>
                <c:pt idx="8670">
                  <c:v>13</c:v>
                </c:pt>
                <c:pt idx="8671">
                  <c:v>13</c:v>
                </c:pt>
                <c:pt idx="8672">
                  <c:v>13</c:v>
                </c:pt>
                <c:pt idx="8673">
                  <c:v>13</c:v>
                </c:pt>
                <c:pt idx="8674">
                  <c:v>14</c:v>
                </c:pt>
                <c:pt idx="8675">
                  <c:v>14</c:v>
                </c:pt>
                <c:pt idx="8676">
                  <c:v>12</c:v>
                </c:pt>
                <c:pt idx="8677">
                  <c:v>12</c:v>
                </c:pt>
                <c:pt idx="8678">
                  <c:v>13</c:v>
                </c:pt>
                <c:pt idx="8679">
                  <c:v>13</c:v>
                </c:pt>
                <c:pt idx="8680">
                  <c:v>13</c:v>
                </c:pt>
                <c:pt idx="8681">
                  <c:v>13</c:v>
                </c:pt>
                <c:pt idx="8682">
                  <c:v>15</c:v>
                </c:pt>
                <c:pt idx="8683">
                  <c:v>15</c:v>
                </c:pt>
                <c:pt idx="8684">
                  <c:v>16</c:v>
                </c:pt>
                <c:pt idx="8685">
                  <c:v>18</c:v>
                </c:pt>
                <c:pt idx="8686">
                  <c:v>35</c:v>
                </c:pt>
                <c:pt idx="8687">
                  <c:v>36</c:v>
                </c:pt>
                <c:pt idx="8688">
                  <c:v>9</c:v>
                </c:pt>
                <c:pt idx="8689">
                  <c:v>11</c:v>
                </c:pt>
                <c:pt idx="8690">
                  <c:v>11</c:v>
                </c:pt>
                <c:pt idx="8691">
                  <c:v>11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13</c:v>
                </c:pt>
                <c:pt idx="8698">
                  <c:v>13</c:v>
                </c:pt>
                <c:pt idx="8699">
                  <c:v>14</c:v>
                </c:pt>
                <c:pt idx="8700">
                  <c:v>14</c:v>
                </c:pt>
                <c:pt idx="8701">
                  <c:v>15</c:v>
                </c:pt>
                <c:pt idx="8702">
                  <c:v>15</c:v>
                </c:pt>
                <c:pt idx="8703">
                  <c:v>9</c:v>
                </c:pt>
                <c:pt idx="8704">
                  <c:v>10</c:v>
                </c:pt>
                <c:pt idx="8705">
                  <c:v>11</c:v>
                </c:pt>
                <c:pt idx="8706">
                  <c:v>11</c:v>
                </c:pt>
                <c:pt idx="8707">
                  <c:v>11</c:v>
                </c:pt>
                <c:pt idx="8708">
                  <c:v>11</c:v>
                </c:pt>
                <c:pt idx="8709">
                  <c:v>11</c:v>
                </c:pt>
                <c:pt idx="8710">
                  <c:v>11</c:v>
                </c:pt>
                <c:pt idx="8711">
                  <c:v>11</c:v>
                </c:pt>
                <c:pt idx="8712">
                  <c:v>11</c:v>
                </c:pt>
                <c:pt idx="8713">
                  <c:v>11</c:v>
                </c:pt>
                <c:pt idx="8714">
                  <c:v>11</c:v>
                </c:pt>
                <c:pt idx="8715">
                  <c:v>11</c:v>
                </c:pt>
                <c:pt idx="8716">
                  <c:v>11</c:v>
                </c:pt>
                <c:pt idx="8717">
                  <c:v>11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13</c:v>
                </c:pt>
                <c:pt idx="8800">
                  <c:v>13</c:v>
                </c:pt>
                <c:pt idx="8801">
                  <c:v>13</c:v>
                </c:pt>
                <c:pt idx="8802">
                  <c:v>13</c:v>
                </c:pt>
                <c:pt idx="8803">
                  <c:v>13</c:v>
                </c:pt>
                <c:pt idx="8804">
                  <c:v>13</c:v>
                </c:pt>
                <c:pt idx="8805">
                  <c:v>13</c:v>
                </c:pt>
                <c:pt idx="8806">
                  <c:v>13</c:v>
                </c:pt>
                <c:pt idx="8807">
                  <c:v>13</c:v>
                </c:pt>
                <c:pt idx="8808">
                  <c:v>13</c:v>
                </c:pt>
                <c:pt idx="8809">
                  <c:v>13</c:v>
                </c:pt>
                <c:pt idx="8810">
                  <c:v>13</c:v>
                </c:pt>
                <c:pt idx="8811">
                  <c:v>13</c:v>
                </c:pt>
                <c:pt idx="8812">
                  <c:v>13</c:v>
                </c:pt>
                <c:pt idx="8813">
                  <c:v>13</c:v>
                </c:pt>
                <c:pt idx="8814">
                  <c:v>13</c:v>
                </c:pt>
                <c:pt idx="8815">
                  <c:v>13</c:v>
                </c:pt>
                <c:pt idx="8816">
                  <c:v>13</c:v>
                </c:pt>
                <c:pt idx="8817">
                  <c:v>13</c:v>
                </c:pt>
                <c:pt idx="8818">
                  <c:v>13</c:v>
                </c:pt>
                <c:pt idx="8819">
                  <c:v>13</c:v>
                </c:pt>
                <c:pt idx="8820">
                  <c:v>13</c:v>
                </c:pt>
                <c:pt idx="8821">
                  <c:v>13</c:v>
                </c:pt>
                <c:pt idx="8822">
                  <c:v>13</c:v>
                </c:pt>
                <c:pt idx="8823">
                  <c:v>13</c:v>
                </c:pt>
                <c:pt idx="8824">
                  <c:v>13</c:v>
                </c:pt>
                <c:pt idx="8825">
                  <c:v>13</c:v>
                </c:pt>
                <c:pt idx="8826">
                  <c:v>13</c:v>
                </c:pt>
                <c:pt idx="8827">
                  <c:v>13</c:v>
                </c:pt>
                <c:pt idx="8828">
                  <c:v>13</c:v>
                </c:pt>
                <c:pt idx="8829">
                  <c:v>13</c:v>
                </c:pt>
                <c:pt idx="8830">
                  <c:v>13</c:v>
                </c:pt>
                <c:pt idx="8831">
                  <c:v>13</c:v>
                </c:pt>
                <c:pt idx="8832">
                  <c:v>13</c:v>
                </c:pt>
                <c:pt idx="8833">
                  <c:v>13</c:v>
                </c:pt>
                <c:pt idx="8834">
                  <c:v>13</c:v>
                </c:pt>
                <c:pt idx="8835">
                  <c:v>13</c:v>
                </c:pt>
                <c:pt idx="8836">
                  <c:v>13</c:v>
                </c:pt>
                <c:pt idx="8837">
                  <c:v>13</c:v>
                </c:pt>
                <c:pt idx="8838">
                  <c:v>13</c:v>
                </c:pt>
                <c:pt idx="8839">
                  <c:v>13</c:v>
                </c:pt>
                <c:pt idx="8840">
                  <c:v>13</c:v>
                </c:pt>
                <c:pt idx="8841">
                  <c:v>13</c:v>
                </c:pt>
                <c:pt idx="8842">
                  <c:v>13</c:v>
                </c:pt>
                <c:pt idx="8843">
                  <c:v>13</c:v>
                </c:pt>
                <c:pt idx="8844">
                  <c:v>13</c:v>
                </c:pt>
                <c:pt idx="8845">
                  <c:v>13</c:v>
                </c:pt>
                <c:pt idx="8846">
                  <c:v>13</c:v>
                </c:pt>
                <c:pt idx="8847">
                  <c:v>13</c:v>
                </c:pt>
                <c:pt idx="8848">
                  <c:v>13</c:v>
                </c:pt>
                <c:pt idx="8849">
                  <c:v>13</c:v>
                </c:pt>
                <c:pt idx="8850">
                  <c:v>13</c:v>
                </c:pt>
                <c:pt idx="8851">
                  <c:v>13</c:v>
                </c:pt>
                <c:pt idx="8852">
                  <c:v>13</c:v>
                </c:pt>
                <c:pt idx="8853">
                  <c:v>13</c:v>
                </c:pt>
                <c:pt idx="8854">
                  <c:v>13</c:v>
                </c:pt>
                <c:pt idx="8855">
                  <c:v>13</c:v>
                </c:pt>
                <c:pt idx="8856">
                  <c:v>13</c:v>
                </c:pt>
                <c:pt idx="8857">
                  <c:v>13</c:v>
                </c:pt>
                <c:pt idx="8858">
                  <c:v>13</c:v>
                </c:pt>
                <c:pt idx="8859">
                  <c:v>13</c:v>
                </c:pt>
                <c:pt idx="8860">
                  <c:v>13</c:v>
                </c:pt>
                <c:pt idx="8861">
                  <c:v>13</c:v>
                </c:pt>
                <c:pt idx="8862">
                  <c:v>13</c:v>
                </c:pt>
                <c:pt idx="8863">
                  <c:v>13</c:v>
                </c:pt>
                <c:pt idx="8864">
                  <c:v>13</c:v>
                </c:pt>
                <c:pt idx="8865">
                  <c:v>13</c:v>
                </c:pt>
                <c:pt idx="8866">
                  <c:v>13</c:v>
                </c:pt>
                <c:pt idx="8867">
                  <c:v>13</c:v>
                </c:pt>
                <c:pt idx="8868">
                  <c:v>13</c:v>
                </c:pt>
                <c:pt idx="8869">
                  <c:v>14</c:v>
                </c:pt>
                <c:pt idx="8870">
                  <c:v>14</c:v>
                </c:pt>
                <c:pt idx="8871">
                  <c:v>14</c:v>
                </c:pt>
                <c:pt idx="8872">
                  <c:v>14</c:v>
                </c:pt>
                <c:pt idx="8873">
                  <c:v>14</c:v>
                </c:pt>
                <c:pt idx="8874">
                  <c:v>14</c:v>
                </c:pt>
                <c:pt idx="8875">
                  <c:v>14</c:v>
                </c:pt>
                <c:pt idx="8876">
                  <c:v>14</c:v>
                </c:pt>
                <c:pt idx="8877">
                  <c:v>14</c:v>
                </c:pt>
                <c:pt idx="8878">
                  <c:v>14</c:v>
                </c:pt>
                <c:pt idx="8879">
                  <c:v>14</c:v>
                </c:pt>
                <c:pt idx="8880">
                  <c:v>14</c:v>
                </c:pt>
                <c:pt idx="8881">
                  <c:v>14</c:v>
                </c:pt>
                <c:pt idx="8882">
                  <c:v>14</c:v>
                </c:pt>
                <c:pt idx="8883">
                  <c:v>14</c:v>
                </c:pt>
                <c:pt idx="8884">
                  <c:v>14</c:v>
                </c:pt>
                <c:pt idx="8885">
                  <c:v>14</c:v>
                </c:pt>
                <c:pt idx="8886">
                  <c:v>14</c:v>
                </c:pt>
                <c:pt idx="8887">
                  <c:v>14</c:v>
                </c:pt>
                <c:pt idx="8888">
                  <c:v>14</c:v>
                </c:pt>
                <c:pt idx="8889">
                  <c:v>15</c:v>
                </c:pt>
                <c:pt idx="8890">
                  <c:v>15</c:v>
                </c:pt>
                <c:pt idx="8891">
                  <c:v>15</c:v>
                </c:pt>
                <c:pt idx="8892">
                  <c:v>15</c:v>
                </c:pt>
                <c:pt idx="8893">
                  <c:v>15</c:v>
                </c:pt>
                <c:pt idx="8894">
                  <c:v>15</c:v>
                </c:pt>
                <c:pt idx="8895">
                  <c:v>15</c:v>
                </c:pt>
                <c:pt idx="8896">
                  <c:v>15</c:v>
                </c:pt>
                <c:pt idx="8897">
                  <c:v>15</c:v>
                </c:pt>
                <c:pt idx="8898">
                  <c:v>15</c:v>
                </c:pt>
                <c:pt idx="8899">
                  <c:v>16</c:v>
                </c:pt>
                <c:pt idx="8900">
                  <c:v>16</c:v>
                </c:pt>
                <c:pt idx="8901">
                  <c:v>16</c:v>
                </c:pt>
                <c:pt idx="8902">
                  <c:v>16</c:v>
                </c:pt>
                <c:pt idx="8903">
                  <c:v>10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13</c:v>
                </c:pt>
                <c:pt idx="8910">
                  <c:v>13</c:v>
                </c:pt>
                <c:pt idx="8911">
                  <c:v>13</c:v>
                </c:pt>
                <c:pt idx="8912">
                  <c:v>13</c:v>
                </c:pt>
                <c:pt idx="8913">
                  <c:v>13</c:v>
                </c:pt>
                <c:pt idx="8914">
                  <c:v>13</c:v>
                </c:pt>
                <c:pt idx="8915">
                  <c:v>13</c:v>
                </c:pt>
                <c:pt idx="8916">
                  <c:v>14</c:v>
                </c:pt>
                <c:pt idx="8917">
                  <c:v>14</c:v>
                </c:pt>
                <c:pt idx="8918">
                  <c:v>14</c:v>
                </c:pt>
                <c:pt idx="8919">
                  <c:v>14</c:v>
                </c:pt>
                <c:pt idx="8920">
                  <c:v>14</c:v>
                </c:pt>
                <c:pt idx="8921">
                  <c:v>14</c:v>
                </c:pt>
                <c:pt idx="8922">
                  <c:v>14</c:v>
                </c:pt>
                <c:pt idx="8923">
                  <c:v>14</c:v>
                </c:pt>
                <c:pt idx="8924">
                  <c:v>14</c:v>
                </c:pt>
                <c:pt idx="8925">
                  <c:v>14</c:v>
                </c:pt>
                <c:pt idx="8926">
                  <c:v>15</c:v>
                </c:pt>
                <c:pt idx="8927">
                  <c:v>15</c:v>
                </c:pt>
                <c:pt idx="8928">
                  <c:v>15</c:v>
                </c:pt>
                <c:pt idx="8929">
                  <c:v>17</c:v>
                </c:pt>
                <c:pt idx="8930">
                  <c:v>23</c:v>
                </c:pt>
                <c:pt idx="8931">
                  <c:v>43</c:v>
                </c:pt>
                <c:pt idx="8932">
                  <c:v>49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13</c:v>
                </c:pt>
                <c:pt idx="9005">
                  <c:v>13</c:v>
                </c:pt>
                <c:pt idx="9006">
                  <c:v>13</c:v>
                </c:pt>
                <c:pt idx="9007">
                  <c:v>13</c:v>
                </c:pt>
                <c:pt idx="9008">
                  <c:v>13</c:v>
                </c:pt>
                <c:pt idx="9009">
                  <c:v>13</c:v>
                </c:pt>
                <c:pt idx="9010">
                  <c:v>13</c:v>
                </c:pt>
                <c:pt idx="9011">
                  <c:v>13</c:v>
                </c:pt>
                <c:pt idx="9012">
                  <c:v>13</c:v>
                </c:pt>
                <c:pt idx="9013">
                  <c:v>13</c:v>
                </c:pt>
                <c:pt idx="9014">
                  <c:v>13</c:v>
                </c:pt>
                <c:pt idx="9015">
                  <c:v>13</c:v>
                </c:pt>
                <c:pt idx="9016">
                  <c:v>14</c:v>
                </c:pt>
                <c:pt idx="9017">
                  <c:v>14</c:v>
                </c:pt>
                <c:pt idx="9018">
                  <c:v>14</c:v>
                </c:pt>
                <c:pt idx="9019">
                  <c:v>14</c:v>
                </c:pt>
                <c:pt idx="9020">
                  <c:v>14</c:v>
                </c:pt>
                <c:pt idx="9021">
                  <c:v>14</c:v>
                </c:pt>
                <c:pt idx="9022">
                  <c:v>14</c:v>
                </c:pt>
                <c:pt idx="9023">
                  <c:v>14</c:v>
                </c:pt>
                <c:pt idx="9024">
                  <c:v>15</c:v>
                </c:pt>
                <c:pt idx="9025">
                  <c:v>15</c:v>
                </c:pt>
                <c:pt idx="9026">
                  <c:v>15</c:v>
                </c:pt>
                <c:pt idx="9027">
                  <c:v>15</c:v>
                </c:pt>
                <c:pt idx="9028">
                  <c:v>15</c:v>
                </c:pt>
                <c:pt idx="9029">
                  <c:v>15</c:v>
                </c:pt>
                <c:pt idx="9030">
                  <c:v>16</c:v>
                </c:pt>
                <c:pt idx="9031">
                  <c:v>16</c:v>
                </c:pt>
                <c:pt idx="9032">
                  <c:v>18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11</c:v>
                </c:pt>
                <c:pt idx="9037">
                  <c:v>12</c:v>
                </c:pt>
                <c:pt idx="9038">
                  <c:v>13</c:v>
                </c:pt>
                <c:pt idx="9039">
                  <c:v>15</c:v>
                </c:pt>
                <c:pt idx="9040">
                  <c:v>8</c:v>
                </c:pt>
                <c:pt idx="9041">
                  <c:v>10</c:v>
                </c:pt>
                <c:pt idx="9042">
                  <c:v>11</c:v>
                </c:pt>
                <c:pt idx="9043">
                  <c:v>11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13</c:v>
                </c:pt>
                <c:pt idx="9048">
                  <c:v>13</c:v>
                </c:pt>
                <c:pt idx="9049">
                  <c:v>13</c:v>
                </c:pt>
                <c:pt idx="9050">
                  <c:v>13</c:v>
                </c:pt>
                <c:pt idx="9051">
                  <c:v>13</c:v>
                </c:pt>
                <c:pt idx="9052">
                  <c:v>13</c:v>
                </c:pt>
                <c:pt idx="9053">
                  <c:v>13</c:v>
                </c:pt>
                <c:pt idx="9054">
                  <c:v>13</c:v>
                </c:pt>
                <c:pt idx="9055">
                  <c:v>14</c:v>
                </c:pt>
                <c:pt idx="9056">
                  <c:v>14</c:v>
                </c:pt>
                <c:pt idx="9057">
                  <c:v>14</c:v>
                </c:pt>
                <c:pt idx="9058">
                  <c:v>14</c:v>
                </c:pt>
                <c:pt idx="9059">
                  <c:v>15</c:v>
                </c:pt>
                <c:pt idx="9060">
                  <c:v>16</c:v>
                </c:pt>
                <c:pt idx="9061">
                  <c:v>16</c:v>
                </c:pt>
                <c:pt idx="9062">
                  <c:v>8</c:v>
                </c:pt>
                <c:pt idx="9063">
                  <c:v>8</c:v>
                </c:pt>
                <c:pt idx="9064">
                  <c:v>10</c:v>
                </c:pt>
                <c:pt idx="9065">
                  <c:v>11</c:v>
                </c:pt>
                <c:pt idx="9066">
                  <c:v>5</c:v>
                </c:pt>
                <c:pt idx="9067">
                  <c:v>8</c:v>
                </c:pt>
                <c:pt idx="9068">
                  <c:v>8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11</c:v>
                </c:pt>
                <c:pt idx="9074">
                  <c:v>12</c:v>
                </c:pt>
                <c:pt idx="9075">
                  <c:v>12</c:v>
                </c:pt>
                <c:pt idx="9076">
                  <c:v>13</c:v>
                </c:pt>
                <c:pt idx="9077">
                  <c:v>13</c:v>
                </c:pt>
                <c:pt idx="9078">
                  <c:v>13</c:v>
                </c:pt>
                <c:pt idx="9079">
                  <c:v>13</c:v>
                </c:pt>
                <c:pt idx="9080">
                  <c:v>13</c:v>
                </c:pt>
                <c:pt idx="9081">
                  <c:v>13</c:v>
                </c:pt>
                <c:pt idx="9082">
                  <c:v>13</c:v>
                </c:pt>
                <c:pt idx="9083">
                  <c:v>14</c:v>
                </c:pt>
                <c:pt idx="9084">
                  <c:v>14</c:v>
                </c:pt>
                <c:pt idx="9085">
                  <c:v>14</c:v>
                </c:pt>
                <c:pt idx="9086">
                  <c:v>15</c:v>
                </c:pt>
                <c:pt idx="9087">
                  <c:v>15</c:v>
                </c:pt>
                <c:pt idx="9088">
                  <c:v>12</c:v>
                </c:pt>
                <c:pt idx="9089">
                  <c:v>12</c:v>
                </c:pt>
                <c:pt idx="9090">
                  <c:v>13</c:v>
                </c:pt>
                <c:pt idx="9091">
                  <c:v>13</c:v>
                </c:pt>
                <c:pt idx="9092">
                  <c:v>13</c:v>
                </c:pt>
                <c:pt idx="9093">
                  <c:v>13</c:v>
                </c:pt>
                <c:pt idx="9094">
                  <c:v>13</c:v>
                </c:pt>
                <c:pt idx="9095">
                  <c:v>14</c:v>
                </c:pt>
                <c:pt idx="9096">
                  <c:v>14</c:v>
                </c:pt>
                <c:pt idx="9097">
                  <c:v>14</c:v>
                </c:pt>
                <c:pt idx="9098">
                  <c:v>14</c:v>
                </c:pt>
                <c:pt idx="9099">
                  <c:v>14</c:v>
                </c:pt>
                <c:pt idx="9100">
                  <c:v>15</c:v>
                </c:pt>
                <c:pt idx="9101">
                  <c:v>17</c:v>
                </c:pt>
                <c:pt idx="9102">
                  <c:v>31</c:v>
                </c:pt>
                <c:pt idx="9103">
                  <c:v>9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13</c:v>
                </c:pt>
                <c:pt idx="9116">
                  <c:v>13</c:v>
                </c:pt>
                <c:pt idx="9117">
                  <c:v>13</c:v>
                </c:pt>
                <c:pt idx="9118">
                  <c:v>13</c:v>
                </c:pt>
                <c:pt idx="9119">
                  <c:v>13</c:v>
                </c:pt>
                <c:pt idx="9120">
                  <c:v>13</c:v>
                </c:pt>
                <c:pt idx="9121">
                  <c:v>13</c:v>
                </c:pt>
                <c:pt idx="9122">
                  <c:v>13</c:v>
                </c:pt>
                <c:pt idx="9123">
                  <c:v>14</c:v>
                </c:pt>
                <c:pt idx="9124">
                  <c:v>14</c:v>
                </c:pt>
                <c:pt idx="9125">
                  <c:v>14</c:v>
                </c:pt>
                <c:pt idx="9126">
                  <c:v>14</c:v>
                </c:pt>
                <c:pt idx="9127">
                  <c:v>15</c:v>
                </c:pt>
                <c:pt idx="9128">
                  <c:v>15</c:v>
                </c:pt>
                <c:pt idx="9129">
                  <c:v>15</c:v>
                </c:pt>
                <c:pt idx="9130">
                  <c:v>15</c:v>
                </c:pt>
                <c:pt idx="9131">
                  <c:v>15</c:v>
                </c:pt>
                <c:pt idx="9132">
                  <c:v>15</c:v>
                </c:pt>
                <c:pt idx="9133">
                  <c:v>16</c:v>
                </c:pt>
                <c:pt idx="9134">
                  <c:v>16</c:v>
                </c:pt>
                <c:pt idx="9135">
                  <c:v>16</c:v>
                </c:pt>
                <c:pt idx="9136">
                  <c:v>18</c:v>
                </c:pt>
                <c:pt idx="9137">
                  <c:v>20</c:v>
                </c:pt>
                <c:pt idx="9138">
                  <c:v>37</c:v>
                </c:pt>
                <c:pt idx="9139">
                  <c:v>38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11</c:v>
                </c:pt>
                <c:pt idx="9145">
                  <c:v>11</c:v>
                </c:pt>
                <c:pt idx="9146">
                  <c:v>4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13</c:v>
                </c:pt>
                <c:pt idx="9187">
                  <c:v>13</c:v>
                </c:pt>
                <c:pt idx="9188">
                  <c:v>13</c:v>
                </c:pt>
                <c:pt idx="9189">
                  <c:v>13</c:v>
                </c:pt>
                <c:pt idx="9190">
                  <c:v>14</c:v>
                </c:pt>
                <c:pt idx="9191">
                  <c:v>14</c:v>
                </c:pt>
                <c:pt idx="9192">
                  <c:v>14</c:v>
                </c:pt>
                <c:pt idx="9193">
                  <c:v>5</c:v>
                </c:pt>
                <c:pt idx="9194">
                  <c:v>6</c:v>
                </c:pt>
                <c:pt idx="9195">
                  <c:v>6</c:v>
                </c:pt>
                <c:pt idx="9196">
                  <c:v>7</c:v>
                </c:pt>
                <c:pt idx="9197">
                  <c:v>9</c:v>
                </c:pt>
                <c:pt idx="9198">
                  <c:v>10</c:v>
                </c:pt>
                <c:pt idx="9199">
                  <c:v>6</c:v>
                </c:pt>
                <c:pt idx="9200">
                  <c:v>9</c:v>
                </c:pt>
                <c:pt idx="9201">
                  <c:v>5</c:v>
                </c:pt>
                <c:pt idx="9202">
                  <c:v>7</c:v>
                </c:pt>
                <c:pt idx="9203">
                  <c:v>7</c:v>
                </c:pt>
                <c:pt idx="9204">
                  <c:v>9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11</c:v>
                </c:pt>
                <c:pt idx="9212">
                  <c:v>11</c:v>
                </c:pt>
                <c:pt idx="9213">
                  <c:v>12</c:v>
                </c:pt>
                <c:pt idx="9214">
                  <c:v>13</c:v>
                </c:pt>
                <c:pt idx="9215">
                  <c:v>3</c:v>
                </c:pt>
                <c:pt idx="9216">
                  <c:v>4</c:v>
                </c:pt>
                <c:pt idx="9217">
                  <c:v>5</c:v>
                </c:pt>
                <c:pt idx="9218">
                  <c:v>5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9</c:v>
                </c:pt>
                <c:pt idx="9223">
                  <c:v>9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11</c:v>
                </c:pt>
                <c:pt idx="9231">
                  <c:v>11</c:v>
                </c:pt>
                <c:pt idx="9232">
                  <c:v>11</c:v>
                </c:pt>
                <c:pt idx="9233">
                  <c:v>11</c:v>
                </c:pt>
                <c:pt idx="9234">
                  <c:v>11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13</c:v>
                </c:pt>
                <c:pt idx="9246">
                  <c:v>13</c:v>
                </c:pt>
                <c:pt idx="9247">
                  <c:v>13</c:v>
                </c:pt>
                <c:pt idx="9248">
                  <c:v>13</c:v>
                </c:pt>
                <c:pt idx="9249">
                  <c:v>13</c:v>
                </c:pt>
                <c:pt idx="9250">
                  <c:v>13</c:v>
                </c:pt>
                <c:pt idx="9251">
                  <c:v>13</c:v>
                </c:pt>
                <c:pt idx="9252">
                  <c:v>13</c:v>
                </c:pt>
                <c:pt idx="9253">
                  <c:v>13</c:v>
                </c:pt>
                <c:pt idx="9254">
                  <c:v>13</c:v>
                </c:pt>
                <c:pt idx="9255">
                  <c:v>13</c:v>
                </c:pt>
                <c:pt idx="9256">
                  <c:v>13</c:v>
                </c:pt>
                <c:pt idx="9257">
                  <c:v>13</c:v>
                </c:pt>
                <c:pt idx="9258">
                  <c:v>14</c:v>
                </c:pt>
                <c:pt idx="9259">
                  <c:v>14</c:v>
                </c:pt>
                <c:pt idx="9260">
                  <c:v>14</c:v>
                </c:pt>
                <c:pt idx="9261">
                  <c:v>14</c:v>
                </c:pt>
                <c:pt idx="9262">
                  <c:v>14</c:v>
                </c:pt>
                <c:pt idx="9263">
                  <c:v>14</c:v>
                </c:pt>
                <c:pt idx="9264">
                  <c:v>14</c:v>
                </c:pt>
                <c:pt idx="9265">
                  <c:v>14</c:v>
                </c:pt>
                <c:pt idx="9266">
                  <c:v>14</c:v>
                </c:pt>
                <c:pt idx="9267">
                  <c:v>14</c:v>
                </c:pt>
                <c:pt idx="9268">
                  <c:v>14</c:v>
                </c:pt>
                <c:pt idx="9269">
                  <c:v>14</c:v>
                </c:pt>
                <c:pt idx="9270">
                  <c:v>14</c:v>
                </c:pt>
                <c:pt idx="9271">
                  <c:v>14</c:v>
                </c:pt>
                <c:pt idx="9272">
                  <c:v>14</c:v>
                </c:pt>
                <c:pt idx="9273">
                  <c:v>14</c:v>
                </c:pt>
                <c:pt idx="9274">
                  <c:v>14</c:v>
                </c:pt>
                <c:pt idx="9275">
                  <c:v>15</c:v>
                </c:pt>
                <c:pt idx="9276">
                  <c:v>15</c:v>
                </c:pt>
                <c:pt idx="9277">
                  <c:v>15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15</c:v>
                </c:pt>
                <c:pt idx="9282">
                  <c:v>15</c:v>
                </c:pt>
                <c:pt idx="9283">
                  <c:v>15</c:v>
                </c:pt>
                <c:pt idx="9284">
                  <c:v>15</c:v>
                </c:pt>
                <c:pt idx="9285">
                  <c:v>15</c:v>
                </c:pt>
                <c:pt idx="9286">
                  <c:v>15</c:v>
                </c:pt>
                <c:pt idx="9287">
                  <c:v>15</c:v>
                </c:pt>
                <c:pt idx="9288">
                  <c:v>15</c:v>
                </c:pt>
                <c:pt idx="9289">
                  <c:v>15</c:v>
                </c:pt>
                <c:pt idx="9290">
                  <c:v>15</c:v>
                </c:pt>
                <c:pt idx="9291">
                  <c:v>15</c:v>
                </c:pt>
                <c:pt idx="9292">
                  <c:v>15</c:v>
                </c:pt>
                <c:pt idx="9293">
                  <c:v>15</c:v>
                </c:pt>
                <c:pt idx="9294">
                  <c:v>15</c:v>
                </c:pt>
                <c:pt idx="9295">
                  <c:v>15</c:v>
                </c:pt>
                <c:pt idx="9296">
                  <c:v>16</c:v>
                </c:pt>
                <c:pt idx="9297">
                  <c:v>16</c:v>
                </c:pt>
                <c:pt idx="9298">
                  <c:v>16</c:v>
                </c:pt>
                <c:pt idx="9299">
                  <c:v>16</c:v>
                </c:pt>
                <c:pt idx="9300">
                  <c:v>16</c:v>
                </c:pt>
                <c:pt idx="9301">
                  <c:v>16</c:v>
                </c:pt>
                <c:pt idx="9302">
                  <c:v>16</c:v>
                </c:pt>
                <c:pt idx="9303">
                  <c:v>16</c:v>
                </c:pt>
                <c:pt idx="9304">
                  <c:v>16</c:v>
                </c:pt>
                <c:pt idx="9305">
                  <c:v>16</c:v>
                </c:pt>
                <c:pt idx="9306">
                  <c:v>16</c:v>
                </c:pt>
                <c:pt idx="9307">
                  <c:v>16</c:v>
                </c:pt>
                <c:pt idx="9308">
                  <c:v>16</c:v>
                </c:pt>
                <c:pt idx="9309">
                  <c:v>16</c:v>
                </c:pt>
                <c:pt idx="9310">
                  <c:v>16</c:v>
                </c:pt>
                <c:pt idx="9311">
                  <c:v>16</c:v>
                </c:pt>
                <c:pt idx="9312">
                  <c:v>16</c:v>
                </c:pt>
                <c:pt idx="9313">
                  <c:v>17</c:v>
                </c:pt>
                <c:pt idx="9314">
                  <c:v>17</c:v>
                </c:pt>
                <c:pt idx="9315">
                  <c:v>17</c:v>
                </c:pt>
                <c:pt idx="9316">
                  <c:v>17</c:v>
                </c:pt>
                <c:pt idx="9317">
                  <c:v>17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19</c:v>
                </c:pt>
                <c:pt idx="9322">
                  <c:v>10</c:v>
                </c:pt>
                <c:pt idx="9323">
                  <c:v>10</c:v>
                </c:pt>
                <c:pt idx="9324">
                  <c:v>11</c:v>
                </c:pt>
                <c:pt idx="9325">
                  <c:v>11</c:v>
                </c:pt>
                <c:pt idx="9326">
                  <c:v>11</c:v>
                </c:pt>
                <c:pt idx="9327">
                  <c:v>12</c:v>
                </c:pt>
                <c:pt idx="9328">
                  <c:v>15</c:v>
                </c:pt>
                <c:pt idx="9329">
                  <c:v>11</c:v>
                </c:pt>
                <c:pt idx="9330">
                  <c:v>11</c:v>
                </c:pt>
                <c:pt idx="9331">
                  <c:v>11</c:v>
                </c:pt>
                <c:pt idx="9332">
                  <c:v>11</c:v>
                </c:pt>
                <c:pt idx="9333">
                  <c:v>11</c:v>
                </c:pt>
                <c:pt idx="9334">
                  <c:v>11</c:v>
                </c:pt>
                <c:pt idx="9335">
                  <c:v>11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12</c:v>
                </c:pt>
                <c:pt idx="9351">
                  <c:v>12</c:v>
                </c:pt>
                <c:pt idx="9352">
                  <c:v>12</c:v>
                </c:pt>
                <c:pt idx="9353">
                  <c:v>12</c:v>
                </c:pt>
                <c:pt idx="9354">
                  <c:v>12</c:v>
                </c:pt>
                <c:pt idx="9355">
                  <c:v>12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14</c:v>
                </c:pt>
                <c:pt idx="9380">
                  <c:v>14</c:v>
                </c:pt>
                <c:pt idx="9381">
                  <c:v>14</c:v>
                </c:pt>
                <c:pt idx="9382">
                  <c:v>14</c:v>
                </c:pt>
                <c:pt idx="9383">
                  <c:v>14</c:v>
                </c:pt>
                <c:pt idx="9384">
                  <c:v>14</c:v>
                </c:pt>
                <c:pt idx="9385">
                  <c:v>14</c:v>
                </c:pt>
                <c:pt idx="9386">
                  <c:v>14</c:v>
                </c:pt>
                <c:pt idx="9387">
                  <c:v>14</c:v>
                </c:pt>
                <c:pt idx="9388">
                  <c:v>14</c:v>
                </c:pt>
                <c:pt idx="9389">
                  <c:v>14</c:v>
                </c:pt>
                <c:pt idx="9390">
                  <c:v>14</c:v>
                </c:pt>
                <c:pt idx="9391">
                  <c:v>14</c:v>
                </c:pt>
                <c:pt idx="9392">
                  <c:v>14</c:v>
                </c:pt>
                <c:pt idx="9393">
                  <c:v>14</c:v>
                </c:pt>
                <c:pt idx="9394">
                  <c:v>14</c:v>
                </c:pt>
                <c:pt idx="9395">
                  <c:v>14</c:v>
                </c:pt>
                <c:pt idx="9396">
                  <c:v>14</c:v>
                </c:pt>
                <c:pt idx="9397">
                  <c:v>14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16</c:v>
                </c:pt>
                <c:pt idx="9412">
                  <c:v>16</c:v>
                </c:pt>
                <c:pt idx="9413">
                  <c:v>16</c:v>
                </c:pt>
                <c:pt idx="9414">
                  <c:v>16</c:v>
                </c:pt>
                <c:pt idx="9415">
                  <c:v>16</c:v>
                </c:pt>
                <c:pt idx="9416">
                  <c:v>17</c:v>
                </c:pt>
                <c:pt idx="9417">
                  <c:v>17</c:v>
                </c:pt>
                <c:pt idx="9418">
                  <c:v>17</c:v>
                </c:pt>
                <c:pt idx="9419">
                  <c:v>17</c:v>
                </c:pt>
                <c:pt idx="9420">
                  <c:v>17</c:v>
                </c:pt>
                <c:pt idx="9421">
                  <c:v>17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19</c:v>
                </c:pt>
                <c:pt idx="9427">
                  <c:v>20</c:v>
                </c:pt>
                <c:pt idx="9428">
                  <c:v>20</c:v>
                </c:pt>
                <c:pt idx="9429">
                  <c:v>12</c:v>
                </c:pt>
                <c:pt idx="9430">
                  <c:v>12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15</c:v>
                </c:pt>
                <c:pt idx="9445">
                  <c:v>15</c:v>
                </c:pt>
                <c:pt idx="9446">
                  <c:v>15</c:v>
                </c:pt>
                <c:pt idx="9447">
                  <c:v>15</c:v>
                </c:pt>
                <c:pt idx="9448">
                  <c:v>15</c:v>
                </c:pt>
                <c:pt idx="9449">
                  <c:v>15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16</c:v>
                </c:pt>
                <c:pt idx="9475">
                  <c:v>16</c:v>
                </c:pt>
                <c:pt idx="9476">
                  <c:v>16</c:v>
                </c:pt>
                <c:pt idx="9477">
                  <c:v>16</c:v>
                </c:pt>
                <c:pt idx="9478">
                  <c:v>16</c:v>
                </c:pt>
                <c:pt idx="9479">
                  <c:v>16</c:v>
                </c:pt>
                <c:pt idx="9480">
                  <c:v>16</c:v>
                </c:pt>
                <c:pt idx="9481">
                  <c:v>16</c:v>
                </c:pt>
                <c:pt idx="9482">
                  <c:v>16</c:v>
                </c:pt>
                <c:pt idx="9483">
                  <c:v>16</c:v>
                </c:pt>
                <c:pt idx="9484">
                  <c:v>16</c:v>
                </c:pt>
                <c:pt idx="9485">
                  <c:v>16</c:v>
                </c:pt>
                <c:pt idx="9486">
                  <c:v>16</c:v>
                </c:pt>
                <c:pt idx="9487">
                  <c:v>16</c:v>
                </c:pt>
                <c:pt idx="9488">
                  <c:v>16</c:v>
                </c:pt>
                <c:pt idx="9489">
                  <c:v>16</c:v>
                </c:pt>
                <c:pt idx="9490">
                  <c:v>16</c:v>
                </c:pt>
                <c:pt idx="9491">
                  <c:v>16</c:v>
                </c:pt>
                <c:pt idx="9492">
                  <c:v>16</c:v>
                </c:pt>
                <c:pt idx="9493">
                  <c:v>16</c:v>
                </c:pt>
                <c:pt idx="9494">
                  <c:v>16</c:v>
                </c:pt>
                <c:pt idx="9495">
                  <c:v>16</c:v>
                </c:pt>
                <c:pt idx="9496">
                  <c:v>17</c:v>
                </c:pt>
                <c:pt idx="9497">
                  <c:v>17</c:v>
                </c:pt>
                <c:pt idx="9498">
                  <c:v>17</c:v>
                </c:pt>
                <c:pt idx="9499">
                  <c:v>17</c:v>
                </c:pt>
                <c:pt idx="9500">
                  <c:v>17</c:v>
                </c:pt>
                <c:pt idx="9501">
                  <c:v>17</c:v>
                </c:pt>
                <c:pt idx="9502">
                  <c:v>17</c:v>
                </c:pt>
                <c:pt idx="9503">
                  <c:v>17</c:v>
                </c:pt>
                <c:pt idx="9504">
                  <c:v>17</c:v>
                </c:pt>
                <c:pt idx="9505">
                  <c:v>17</c:v>
                </c:pt>
                <c:pt idx="9506">
                  <c:v>17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19</c:v>
                </c:pt>
                <c:pt idx="9516">
                  <c:v>19</c:v>
                </c:pt>
                <c:pt idx="9517">
                  <c:v>19</c:v>
                </c:pt>
                <c:pt idx="9518">
                  <c:v>19</c:v>
                </c:pt>
                <c:pt idx="9519">
                  <c:v>20</c:v>
                </c:pt>
                <c:pt idx="9520">
                  <c:v>20</c:v>
                </c:pt>
                <c:pt idx="9521">
                  <c:v>21</c:v>
                </c:pt>
                <c:pt idx="9522">
                  <c:v>21</c:v>
                </c:pt>
                <c:pt idx="9523">
                  <c:v>21</c:v>
                </c:pt>
                <c:pt idx="9524">
                  <c:v>22</c:v>
                </c:pt>
                <c:pt idx="9525">
                  <c:v>22</c:v>
                </c:pt>
                <c:pt idx="9526">
                  <c:v>22</c:v>
                </c:pt>
                <c:pt idx="9527">
                  <c:v>23</c:v>
                </c:pt>
                <c:pt idx="9528">
                  <c:v>24</c:v>
                </c:pt>
                <c:pt idx="9529">
                  <c:v>10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12</c:v>
                </c:pt>
                <c:pt idx="9539">
                  <c:v>12</c:v>
                </c:pt>
                <c:pt idx="9540">
                  <c:v>12</c:v>
                </c:pt>
                <c:pt idx="9541">
                  <c:v>13</c:v>
                </c:pt>
                <c:pt idx="9542">
                  <c:v>13</c:v>
                </c:pt>
                <c:pt idx="9543">
                  <c:v>13</c:v>
                </c:pt>
                <c:pt idx="9544">
                  <c:v>13</c:v>
                </c:pt>
                <c:pt idx="9545">
                  <c:v>13</c:v>
                </c:pt>
                <c:pt idx="9546">
                  <c:v>13</c:v>
                </c:pt>
                <c:pt idx="9547">
                  <c:v>13</c:v>
                </c:pt>
                <c:pt idx="9548">
                  <c:v>13</c:v>
                </c:pt>
                <c:pt idx="9549">
                  <c:v>13</c:v>
                </c:pt>
                <c:pt idx="9550">
                  <c:v>13</c:v>
                </c:pt>
                <c:pt idx="9551">
                  <c:v>13</c:v>
                </c:pt>
                <c:pt idx="9552">
                  <c:v>13</c:v>
                </c:pt>
                <c:pt idx="9553">
                  <c:v>13</c:v>
                </c:pt>
                <c:pt idx="9554">
                  <c:v>13</c:v>
                </c:pt>
                <c:pt idx="9555">
                  <c:v>13</c:v>
                </c:pt>
                <c:pt idx="9556">
                  <c:v>13</c:v>
                </c:pt>
                <c:pt idx="9557">
                  <c:v>13</c:v>
                </c:pt>
                <c:pt idx="9558">
                  <c:v>13</c:v>
                </c:pt>
                <c:pt idx="9559">
                  <c:v>13</c:v>
                </c:pt>
                <c:pt idx="9560">
                  <c:v>13</c:v>
                </c:pt>
                <c:pt idx="9561">
                  <c:v>13</c:v>
                </c:pt>
                <c:pt idx="9562">
                  <c:v>13</c:v>
                </c:pt>
                <c:pt idx="9563">
                  <c:v>13</c:v>
                </c:pt>
                <c:pt idx="9564">
                  <c:v>13</c:v>
                </c:pt>
                <c:pt idx="9565">
                  <c:v>13</c:v>
                </c:pt>
                <c:pt idx="9566">
                  <c:v>13</c:v>
                </c:pt>
                <c:pt idx="9567">
                  <c:v>13</c:v>
                </c:pt>
                <c:pt idx="9568">
                  <c:v>13</c:v>
                </c:pt>
                <c:pt idx="9569">
                  <c:v>13</c:v>
                </c:pt>
                <c:pt idx="9570">
                  <c:v>13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14</c:v>
                </c:pt>
                <c:pt idx="9590">
                  <c:v>14</c:v>
                </c:pt>
                <c:pt idx="9591">
                  <c:v>14</c:v>
                </c:pt>
                <c:pt idx="9592">
                  <c:v>14</c:v>
                </c:pt>
                <c:pt idx="9593">
                  <c:v>14</c:v>
                </c:pt>
                <c:pt idx="9594">
                  <c:v>14</c:v>
                </c:pt>
                <c:pt idx="9595">
                  <c:v>14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17</c:v>
                </c:pt>
                <c:pt idx="9626">
                  <c:v>17</c:v>
                </c:pt>
                <c:pt idx="9627">
                  <c:v>17</c:v>
                </c:pt>
                <c:pt idx="9628">
                  <c:v>18</c:v>
                </c:pt>
                <c:pt idx="9629">
                  <c:v>10</c:v>
                </c:pt>
                <c:pt idx="9630">
                  <c:v>11</c:v>
                </c:pt>
                <c:pt idx="9631">
                  <c:v>11</c:v>
                </c:pt>
                <c:pt idx="9632">
                  <c:v>12</c:v>
                </c:pt>
                <c:pt idx="9633">
                  <c:v>12</c:v>
                </c:pt>
                <c:pt idx="9634">
                  <c:v>12</c:v>
                </c:pt>
                <c:pt idx="9635">
                  <c:v>12</c:v>
                </c:pt>
                <c:pt idx="9636">
                  <c:v>12</c:v>
                </c:pt>
                <c:pt idx="9637">
                  <c:v>12</c:v>
                </c:pt>
                <c:pt idx="9638">
                  <c:v>12</c:v>
                </c:pt>
                <c:pt idx="9639">
                  <c:v>12</c:v>
                </c:pt>
                <c:pt idx="9640">
                  <c:v>12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14</c:v>
                </c:pt>
                <c:pt idx="9648">
                  <c:v>14</c:v>
                </c:pt>
                <c:pt idx="9649">
                  <c:v>14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16</c:v>
                </c:pt>
                <c:pt idx="9656">
                  <c:v>16</c:v>
                </c:pt>
                <c:pt idx="9657">
                  <c:v>17</c:v>
                </c:pt>
                <c:pt idx="9658">
                  <c:v>18</c:v>
                </c:pt>
                <c:pt idx="9659">
                  <c:v>19</c:v>
                </c:pt>
                <c:pt idx="9660">
                  <c:v>56</c:v>
                </c:pt>
                <c:pt idx="9661">
                  <c:v>11</c:v>
                </c:pt>
                <c:pt idx="9662">
                  <c:v>11</c:v>
                </c:pt>
                <c:pt idx="9663">
                  <c:v>12</c:v>
                </c:pt>
                <c:pt idx="9664">
                  <c:v>12</c:v>
                </c:pt>
                <c:pt idx="9665">
                  <c:v>12</c:v>
                </c:pt>
                <c:pt idx="9666">
                  <c:v>12</c:v>
                </c:pt>
                <c:pt idx="9667">
                  <c:v>12</c:v>
                </c:pt>
                <c:pt idx="9668">
                  <c:v>12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13</c:v>
                </c:pt>
                <c:pt idx="9673">
                  <c:v>13</c:v>
                </c:pt>
                <c:pt idx="9674">
                  <c:v>13</c:v>
                </c:pt>
                <c:pt idx="9675">
                  <c:v>13</c:v>
                </c:pt>
                <c:pt idx="9676">
                  <c:v>13</c:v>
                </c:pt>
                <c:pt idx="9677">
                  <c:v>13</c:v>
                </c:pt>
                <c:pt idx="9678">
                  <c:v>13</c:v>
                </c:pt>
                <c:pt idx="9679">
                  <c:v>13</c:v>
                </c:pt>
                <c:pt idx="9680">
                  <c:v>13</c:v>
                </c:pt>
                <c:pt idx="9681">
                  <c:v>13</c:v>
                </c:pt>
                <c:pt idx="9682">
                  <c:v>14</c:v>
                </c:pt>
                <c:pt idx="9683">
                  <c:v>14</c:v>
                </c:pt>
                <c:pt idx="9684">
                  <c:v>14</c:v>
                </c:pt>
                <c:pt idx="9685">
                  <c:v>14</c:v>
                </c:pt>
                <c:pt idx="9686">
                  <c:v>14</c:v>
                </c:pt>
                <c:pt idx="9687">
                  <c:v>14</c:v>
                </c:pt>
                <c:pt idx="9688">
                  <c:v>14</c:v>
                </c:pt>
                <c:pt idx="9689">
                  <c:v>14</c:v>
                </c:pt>
                <c:pt idx="9690">
                  <c:v>14</c:v>
                </c:pt>
                <c:pt idx="9691">
                  <c:v>14</c:v>
                </c:pt>
                <c:pt idx="9692">
                  <c:v>14</c:v>
                </c:pt>
                <c:pt idx="9693">
                  <c:v>14</c:v>
                </c:pt>
                <c:pt idx="9694">
                  <c:v>14</c:v>
                </c:pt>
                <c:pt idx="9695">
                  <c:v>14</c:v>
                </c:pt>
                <c:pt idx="9696">
                  <c:v>14</c:v>
                </c:pt>
                <c:pt idx="9697">
                  <c:v>14</c:v>
                </c:pt>
                <c:pt idx="9698">
                  <c:v>14</c:v>
                </c:pt>
                <c:pt idx="9699">
                  <c:v>15</c:v>
                </c:pt>
                <c:pt idx="9700">
                  <c:v>15</c:v>
                </c:pt>
                <c:pt idx="9701">
                  <c:v>15</c:v>
                </c:pt>
                <c:pt idx="9702">
                  <c:v>15</c:v>
                </c:pt>
                <c:pt idx="9703">
                  <c:v>15</c:v>
                </c:pt>
                <c:pt idx="9704">
                  <c:v>15</c:v>
                </c:pt>
                <c:pt idx="9705">
                  <c:v>15</c:v>
                </c:pt>
                <c:pt idx="9706">
                  <c:v>15</c:v>
                </c:pt>
                <c:pt idx="9707">
                  <c:v>15</c:v>
                </c:pt>
                <c:pt idx="9708">
                  <c:v>15</c:v>
                </c:pt>
                <c:pt idx="9709">
                  <c:v>15</c:v>
                </c:pt>
                <c:pt idx="9710">
                  <c:v>15</c:v>
                </c:pt>
                <c:pt idx="9711">
                  <c:v>15</c:v>
                </c:pt>
                <c:pt idx="9712">
                  <c:v>15</c:v>
                </c:pt>
                <c:pt idx="9713">
                  <c:v>15</c:v>
                </c:pt>
                <c:pt idx="9714">
                  <c:v>15</c:v>
                </c:pt>
                <c:pt idx="9715">
                  <c:v>15</c:v>
                </c:pt>
                <c:pt idx="9716">
                  <c:v>15</c:v>
                </c:pt>
                <c:pt idx="9717">
                  <c:v>15</c:v>
                </c:pt>
                <c:pt idx="9718">
                  <c:v>15</c:v>
                </c:pt>
                <c:pt idx="9719">
                  <c:v>15</c:v>
                </c:pt>
                <c:pt idx="9720">
                  <c:v>15</c:v>
                </c:pt>
                <c:pt idx="9721">
                  <c:v>15</c:v>
                </c:pt>
                <c:pt idx="9722">
                  <c:v>15</c:v>
                </c:pt>
                <c:pt idx="9723">
                  <c:v>15</c:v>
                </c:pt>
                <c:pt idx="9724">
                  <c:v>16</c:v>
                </c:pt>
                <c:pt idx="9725">
                  <c:v>16</c:v>
                </c:pt>
                <c:pt idx="9726">
                  <c:v>16</c:v>
                </c:pt>
                <c:pt idx="9727">
                  <c:v>16</c:v>
                </c:pt>
                <c:pt idx="9728">
                  <c:v>16</c:v>
                </c:pt>
                <c:pt idx="9729">
                  <c:v>16</c:v>
                </c:pt>
                <c:pt idx="9730">
                  <c:v>16</c:v>
                </c:pt>
                <c:pt idx="9731">
                  <c:v>16</c:v>
                </c:pt>
                <c:pt idx="9732">
                  <c:v>16</c:v>
                </c:pt>
                <c:pt idx="9733">
                  <c:v>16</c:v>
                </c:pt>
                <c:pt idx="9734">
                  <c:v>16</c:v>
                </c:pt>
                <c:pt idx="9735">
                  <c:v>16</c:v>
                </c:pt>
                <c:pt idx="9736">
                  <c:v>16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19</c:v>
                </c:pt>
                <c:pt idx="9755">
                  <c:v>19</c:v>
                </c:pt>
                <c:pt idx="9756">
                  <c:v>19</c:v>
                </c:pt>
                <c:pt idx="9757">
                  <c:v>20</c:v>
                </c:pt>
                <c:pt idx="9758">
                  <c:v>20</c:v>
                </c:pt>
                <c:pt idx="9759">
                  <c:v>36</c:v>
                </c:pt>
                <c:pt idx="9760">
                  <c:v>36</c:v>
                </c:pt>
                <c:pt idx="9761">
                  <c:v>56</c:v>
                </c:pt>
                <c:pt idx="9762">
                  <c:v>13</c:v>
                </c:pt>
                <c:pt idx="9763">
                  <c:v>16</c:v>
                </c:pt>
                <c:pt idx="9764">
                  <c:v>23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12</c:v>
                </c:pt>
                <c:pt idx="9770">
                  <c:v>13</c:v>
                </c:pt>
                <c:pt idx="9771">
                  <c:v>13</c:v>
                </c:pt>
                <c:pt idx="9772">
                  <c:v>13</c:v>
                </c:pt>
                <c:pt idx="9773">
                  <c:v>13</c:v>
                </c:pt>
                <c:pt idx="9774">
                  <c:v>13</c:v>
                </c:pt>
                <c:pt idx="9775">
                  <c:v>13</c:v>
                </c:pt>
                <c:pt idx="9776">
                  <c:v>13</c:v>
                </c:pt>
                <c:pt idx="9777">
                  <c:v>13</c:v>
                </c:pt>
                <c:pt idx="9778">
                  <c:v>13</c:v>
                </c:pt>
                <c:pt idx="9779">
                  <c:v>13</c:v>
                </c:pt>
                <c:pt idx="9780">
                  <c:v>13</c:v>
                </c:pt>
                <c:pt idx="9781">
                  <c:v>13</c:v>
                </c:pt>
                <c:pt idx="9782">
                  <c:v>13</c:v>
                </c:pt>
                <c:pt idx="9783">
                  <c:v>13</c:v>
                </c:pt>
                <c:pt idx="9784">
                  <c:v>13</c:v>
                </c:pt>
                <c:pt idx="9785">
                  <c:v>13</c:v>
                </c:pt>
                <c:pt idx="9786">
                  <c:v>14</c:v>
                </c:pt>
                <c:pt idx="9787">
                  <c:v>14</c:v>
                </c:pt>
                <c:pt idx="9788">
                  <c:v>14</c:v>
                </c:pt>
                <c:pt idx="9789">
                  <c:v>14</c:v>
                </c:pt>
                <c:pt idx="9790">
                  <c:v>14</c:v>
                </c:pt>
                <c:pt idx="9791">
                  <c:v>14</c:v>
                </c:pt>
                <c:pt idx="9792">
                  <c:v>14</c:v>
                </c:pt>
                <c:pt idx="9793">
                  <c:v>14</c:v>
                </c:pt>
                <c:pt idx="9794">
                  <c:v>14</c:v>
                </c:pt>
                <c:pt idx="9795">
                  <c:v>14</c:v>
                </c:pt>
                <c:pt idx="9796">
                  <c:v>14</c:v>
                </c:pt>
                <c:pt idx="9797">
                  <c:v>14</c:v>
                </c:pt>
                <c:pt idx="9798">
                  <c:v>14</c:v>
                </c:pt>
                <c:pt idx="9799">
                  <c:v>14</c:v>
                </c:pt>
                <c:pt idx="9800">
                  <c:v>14</c:v>
                </c:pt>
                <c:pt idx="9801">
                  <c:v>14</c:v>
                </c:pt>
                <c:pt idx="9802">
                  <c:v>14</c:v>
                </c:pt>
                <c:pt idx="9803">
                  <c:v>14</c:v>
                </c:pt>
                <c:pt idx="9804">
                  <c:v>14</c:v>
                </c:pt>
                <c:pt idx="9805">
                  <c:v>14</c:v>
                </c:pt>
                <c:pt idx="9806">
                  <c:v>14</c:v>
                </c:pt>
                <c:pt idx="9807">
                  <c:v>14</c:v>
                </c:pt>
                <c:pt idx="9808">
                  <c:v>15</c:v>
                </c:pt>
                <c:pt idx="9809">
                  <c:v>15</c:v>
                </c:pt>
                <c:pt idx="9810">
                  <c:v>15</c:v>
                </c:pt>
                <c:pt idx="9811">
                  <c:v>15</c:v>
                </c:pt>
                <c:pt idx="9812">
                  <c:v>15</c:v>
                </c:pt>
                <c:pt idx="9813">
                  <c:v>15</c:v>
                </c:pt>
                <c:pt idx="9814">
                  <c:v>15</c:v>
                </c:pt>
                <c:pt idx="9815">
                  <c:v>15</c:v>
                </c:pt>
                <c:pt idx="9816">
                  <c:v>15</c:v>
                </c:pt>
                <c:pt idx="9817">
                  <c:v>15</c:v>
                </c:pt>
                <c:pt idx="9818">
                  <c:v>15</c:v>
                </c:pt>
                <c:pt idx="9819">
                  <c:v>15</c:v>
                </c:pt>
                <c:pt idx="9820">
                  <c:v>15</c:v>
                </c:pt>
                <c:pt idx="9821">
                  <c:v>15</c:v>
                </c:pt>
                <c:pt idx="9822">
                  <c:v>15</c:v>
                </c:pt>
                <c:pt idx="9823">
                  <c:v>15</c:v>
                </c:pt>
                <c:pt idx="9824">
                  <c:v>15</c:v>
                </c:pt>
                <c:pt idx="9825">
                  <c:v>15</c:v>
                </c:pt>
                <c:pt idx="9826">
                  <c:v>15</c:v>
                </c:pt>
                <c:pt idx="9827">
                  <c:v>15</c:v>
                </c:pt>
                <c:pt idx="9828">
                  <c:v>15</c:v>
                </c:pt>
                <c:pt idx="9829">
                  <c:v>15</c:v>
                </c:pt>
                <c:pt idx="9830">
                  <c:v>15</c:v>
                </c:pt>
                <c:pt idx="9831">
                  <c:v>15</c:v>
                </c:pt>
                <c:pt idx="9832">
                  <c:v>15</c:v>
                </c:pt>
                <c:pt idx="9833">
                  <c:v>15</c:v>
                </c:pt>
                <c:pt idx="9834">
                  <c:v>15</c:v>
                </c:pt>
                <c:pt idx="9835">
                  <c:v>15</c:v>
                </c:pt>
                <c:pt idx="9836">
                  <c:v>15</c:v>
                </c:pt>
                <c:pt idx="9837">
                  <c:v>15</c:v>
                </c:pt>
                <c:pt idx="9838">
                  <c:v>16</c:v>
                </c:pt>
                <c:pt idx="9839">
                  <c:v>16</c:v>
                </c:pt>
                <c:pt idx="9840">
                  <c:v>16</c:v>
                </c:pt>
                <c:pt idx="9841">
                  <c:v>16</c:v>
                </c:pt>
                <c:pt idx="9842">
                  <c:v>16</c:v>
                </c:pt>
                <c:pt idx="9843">
                  <c:v>16</c:v>
                </c:pt>
                <c:pt idx="9844">
                  <c:v>16</c:v>
                </c:pt>
                <c:pt idx="9845">
                  <c:v>16</c:v>
                </c:pt>
                <c:pt idx="9846">
                  <c:v>16</c:v>
                </c:pt>
                <c:pt idx="9847">
                  <c:v>16</c:v>
                </c:pt>
                <c:pt idx="9848">
                  <c:v>16</c:v>
                </c:pt>
                <c:pt idx="9849">
                  <c:v>17</c:v>
                </c:pt>
                <c:pt idx="9850">
                  <c:v>17</c:v>
                </c:pt>
                <c:pt idx="9851">
                  <c:v>17</c:v>
                </c:pt>
                <c:pt idx="9852">
                  <c:v>17</c:v>
                </c:pt>
                <c:pt idx="9853">
                  <c:v>17</c:v>
                </c:pt>
                <c:pt idx="9854">
                  <c:v>17</c:v>
                </c:pt>
                <c:pt idx="9855">
                  <c:v>17</c:v>
                </c:pt>
                <c:pt idx="9856">
                  <c:v>17</c:v>
                </c:pt>
                <c:pt idx="9857">
                  <c:v>17</c:v>
                </c:pt>
                <c:pt idx="9858">
                  <c:v>17</c:v>
                </c:pt>
                <c:pt idx="9859">
                  <c:v>17</c:v>
                </c:pt>
                <c:pt idx="9860">
                  <c:v>17</c:v>
                </c:pt>
                <c:pt idx="9861">
                  <c:v>18</c:v>
                </c:pt>
                <c:pt idx="9862">
                  <c:v>18</c:v>
                </c:pt>
                <c:pt idx="9863">
                  <c:v>19</c:v>
                </c:pt>
                <c:pt idx="9864">
                  <c:v>20</c:v>
                </c:pt>
                <c:pt idx="9865">
                  <c:v>14</c:v>
                </c:pt>
                <c:pt idx="9866">
                  <c:v>15</c:v>
                </c:pt>
                <c:pt idx="9867">
                  <c:v>15</c:v>
                </c:pt>
                <c:pt idx="9868">
                  <c:v>16</c:v>
                </c:pt>
                <c:pt idx="9869">
                  <c:v>16</c:v>
                </c:pt>
                <c:pt idx="9870">
                  <c:v>16</c:v>
                </c:pt>
                <c:pt idx="9871">
                  <c:v>16</c:v>
                </c:pt>
                <c:pt idx="9872">
                  <c:v>17</c:v>
                </c:pt>
                <c:pt idx="9873">
                  <c:v>17</c:v>
                </c:pt>
                <c:pt idx="9874">
                  <c:v>17</c:v>
                </c:pt>
                <c:pt idx="9875">
                  <c:v>17</c:v>
                </c:pt>
                <c:pt idx="9876">
                  <c:v>17</c:v>
                </c:pt>
                <c:pt idx="9877">
                  <c:v>17</c:v>
                </c:pt>
                <c:pt idx="9878">
                  <c:v>17</c:v>
                </c:pt>
                <c:pt idx="9879">
                  <c:v>17</c:v>
                </c:pt>
                <c:pt idx="9880">
                  <c:v>17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19</c:v>
                </c:pt>
                <c:pt idx="9899">
                  <c:v>19</c:v>
                </c:pt>
                <c:pt idx="9900">
                  <c:v>19</c:v>
                </c:pt>
                <c:pt idx="9901">
                  <c:v>19</c:v>
                </c:pt>
                <c:pt idx="9902">
                  <c:v>19</c:v>
                </c:pt>
                <c:pt idx="9903">
                  <c:v>20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20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22</c:v>
                </c:pt>
                <c:pt idx="9920">
                  <c:v>13</c:v>
                </c:pt>
                <c:pt idx="9921">
                  <c:v>14</c:v>
                </c:pt>
                <c:pt idx="9922">
                  <c:v>15</c:v>
                </c:pt>
                <c:pt idx="9923">
                  <c:v>15</c:v>
                </c:pt>
                <c:pt idx="9924">
                  <c:v>15</c:v>
                </c:pt>
                <c:pt idx="9925">
                  <c:v>15</c:v>
                </c:pt>
                <c:pt idx="9926">
                  <c:v>15</c:v>
                </c:pt>
                <c:pt idx="9927">
                  <c:v>15</c:v>
                </c:pt>
                <c:pt idx="9928">
                  <c:v>15</c:v>
                </c:pt>
                <c:pt idx="9929">
                  <c:v>15</c:v>
                </c:pt>
                <c:pt idx="9930">
                  <c:v>15</c:v>
                </c:pt>
                <c:pt idx="9931">
                  <c:v>15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16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16</c:v>
                </c:pt>
                <c:pt idx="9941">
                  <c:v>16</c:v>
                </c:pt>
                <c:pt idx="9942">
                  <c:v>16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17</c:v>
                </c:pt>
                <c:pt idx="9979">
                  <c:v>17</c:v>
                </c:pt>
                <c:pt idx="9980">
                  <c:v>17</c:v>
                </c:pt>
                <c:pt idx="9981">
                  <c:v>17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19</c:v>
                </c:pt>
                <c:pt idx="9999">
                  <c:v>19</c:v>
                </c:pt>
                <c:pt idx="10000">
                  <c:v>19</c:v>
                </c:pt>
                <c:pt idx="10001">
                  <c:v>19</c:v>
                </c:pt>
                <c:pt idx="10002">
                  <c:v>19</c:v>
                </c:pt>
                <c:pt idx="10003">
                  <c:v>19</c:v>
                </c:pt>
                <c:pt idx="10004">
                  <c:v>19</c:v>
                </c:pt>
                <c:pt idx="10005">
                  <c:v>19</c:v>
                </c:pt>
                <c:pt idx="10006">
                  <c:v>20</c:v>
                </c:pt>
                <c:pt idx="10007">
                  <c:v>20</c:v>
                </c:pt>
                <c:pt idx="10008">
                  <c:v>20</c:v>
                </c:pt>
                <c:pt idx="10009">
                  <c:v>20</c:v>
                </c:pt>
                <c:pt idx="10010">
                  <c:v>20</c:v>
                </c:pt>
                <c:pt idx="10011">
                  <c:v>20</c:v>
                </c:pt>
                <c:pt idx="10012">
                  <c:v>21</c:v>
                </c:pt>
                <c:pt idx="10013">
                  <c:v>21</c:v>
                </c:pt>
                <c:pt idx="10014">
                  <c:v>21</c:v>
                </c:pt>
                <c:pt idx="10015">
                  <c:v>22</c:v>
                </c:pt>
                <c:pt idx="10016">
                  <c:v>23</c:v>
                </c:pt>
                <c:pt idx="10017">
                  <c:v>24</c:v>
                </c:pt>
                <c:pt idx="10018">
                  <c:v>13</c:v>
                </c:pt>
                <c:pt idx="10019">
                  <c:v>15</c:v>
                </c:pt>
                <c:pt idx="10020">
                  <c:v>16</c:v>
                </c:pt>
                <c:pt idx="10021">
                  <c:v>16</c:v>
                </c:pt>
                <c:pt idx="10022">
                  <c:v>16</c:v>
                </c:pt>
                <c:pt idx="10023">
                  <c:v>17</c:v>
                </c:pt>
                <c:pt idx="10024">
                  <c:v>17</c:v>
                </c:pt>
                <c:pt idx="10025">
                  <c:v>12</c:v>
                </c:pt>
                <c:pt idx="10026">
                  <c:v>13</c:v>
                </c:pt>
                <c:pt idx="10027">
                  <c:v>14</c:v>
                </c:pt>
                <c:pt idx="10028">
                  <c:v>14</c:v>
                </c:pt>
                <c:pt idx="10029">
                  <c:v>14</c:v>
                </c:pt>
                <c:pt idx="10030">
                  <c:v>14</c:v>
                </c:pt>
                <c:pt idx="10031">
                  <c:v>14</c:v>
                </c:pt>
                <c:pt idx="10032">
                  <c:v>14</c:v>
                </c:pt>
                <c:pt idx="10033">
                  <c:v>15</c:v>
                </c:pt>
                <c:pt idx="10034">
                  <c:v>15</c:v>
                </c:pt>
                <c:pt idx="10035">
                  <c:v>15</c:v>
                </c:pt>
                <c:pt idx="10036">
                  <c:v>15</c:v>
                </c:pt>
                <c:pt idx="10037">
                  <c:v>16</c:v>
                </c:pt>
                <c:pt idx="10038">
                  <c:v>16</c:v>
                </c:pt>
                <c:pt idx="10039">
                  <c:v>16</c:v>
                </c:pt>
                <c:pt idx="10040">
                  <c:v>16</c:v>
                </c:pt>
                <c:pt idx="10041">
                  <c:v>16</c:v>
                </c:pt>
                <c:pt idx="10042">
                  <c:v>17</c:v>
                </c:pt>
                <c:pt idx="10043">
                  <c:v>17</c:v>
                </c:pt>
                <c:pt idx="10044">
                  <c:v>18</c:v>
                </c:pt>
                <c:pt idx="10045">
                  <c:v>18</c:v>
                </c:pt>
                <c:pt idx="10046">
                  <c:v>19</c:v>
                </c:pt>
                <c:pt idx="10047">
                  <c:v>19</c:v>
                </c:pt>
                <c:pt idx="10048">
                  <c:v>20</c:v>
                </c:pt>
                <c:pt idx="10049">
                  <c:v>21</c:v>
                </c:pt>
                <c:pt idx="10050">
                  <c:v>22</c:v>
                </c:pt>
                <c:pt idx="10051">
                  <c:v>22</c:v>
                </c:pt>
                <c:pt idx="10052">
                  <c:v>22</c:v>
                </c:pt>
                <c:pt idx="10053">
                  <c:v>22</c:v>
                </c:pt>
                <c:pt idx="10054">
                  <c:v>22</c:v>
                </c:pt>
                <c:pt idx="10055">
                  <c:v>22</c:v>
                </c:pt>
                <c:pt idx="10056">
                  <c:v>22</c:v>
                </c:pt>
                <c:pt idx="10057">
                  <c:v>22</c:v>
                </c:pt>
                <c:pt idx="10058">
                  <c:v>22</c:v>
                </c:pt>
                <c:pt idx="10059">
                  <c:v>22</c:v>
                </c:pt>
                <c:pt idx="10060">
                  <c:v>22</c:v>
                </c:pt>
                <c:pt idx="10061">
                  <c:v>23</c:v>
                </c:pt>
                <c:pt idx="10062">
                  <c:v>23</c:v>
                </c:pt>
                <c:pt idx="10063">
                  <c:v>23</c:v>
                </c:pt>
                <c:pt idx="10064">
                  <c:v>23</c:v>
                </c:pt>
                <c:pt idx="10065">
                  <c:v>23</c:v>
                </c:pt>
                <c:pt idx="10066">
                  <c:v>23</c:v>
                </c:pt>
                <c:pt idx="10067">
                  <c:v>24</c:v>
                </c:pt>
                <c:pt idx="10068">
                  <c:v>24</c:v>
                </c:pt>
                <c:pt idx="10069">
                  <c:v>24</c:v>
                </c:pt>
                <c:pt idx="10070">
                  <c:v>24</c:v>
                </c:pt>
                <c:pt idx="10071">
                  <c:v>26</c:v>
                </c:pt>
                <c:pt idx="10072">
                  <c:v>15</c:v>
                </c:pt>
                <c:pt idx="10073">
                  <c:v>15</c:v>
                </c:pt>
                <c:pt idx="10074">
                  <c:v>15</c:v>
                </c:pt>
                <c:pt idx="10075">
                  <c:v>15</c:v>
                </c:pt>
                <c:pt idx="10076">
                  <c:v>15</c:v>
                </c:pt>
                <c:pt idx="10077">
                  <c:v>16</c:v>
                </c:pt>
                <c:pt idx="10078">
                  <c:v>16</c:v>
                </c:pt>
                <c:pt idx="10079">
                  <c:v>16</c:v>
                </c:pt>
                <c:pt idx="10080">
                  <c:v>16</c:v>
                </c:pt>
                <c:pt idx="10081">
                  <c:v>16</c:v>
                </c:pt>
                <c:pt idx="10082">
                  <c:v>16</c:v>
                </c:pt>
                <c:pt idx="10083">
                  <c:v>16</c:v>
                </c:pt>
                <c:pt idx="10084">
                  <c:v>16</c:v>
                </c:pt>
                <c:pt idx="10085">
                  <c:v>16</c:v>
                </c:pt>
                <c:pt idx="10086">
                  <c:v>16</c:v>
                </c:pt>
                <c:pt idx="10087">
                  <c:v>16</c:v>
                </c:pt>
                <c:pt idx="10088">
                  <c:v>17</c:v>
                </c:pt>
                <c:pt idx="10089">
                  <c:v>17</c:v>
                </c:pt>
                <c:pt idx="10090">
                  <c:v>17</c:v>
                </c:pt>
                <c:pt idx="10091">
                  <c:v>17</c:v>
                </c:pt>
                <c:pt idx="10092">
                  <c:v>17</c:v>
                </c:pt>
                <c:pt idx="10093">
                  <c:v>17</c:v>
                </c:pt>
                <c:pt idx="10094">
                  <c:v>17</c:v>
                </c:pt>
                <c:pt idx="10095">
                  <c:v>17</c:v>
                </c:pt>
                <c:pt idx="10096">
                  <c:v>17</c:v>
                </c:pt>
                <c:pt idx="10097">
                  <c:v>17</c:v>
                </c:pt>
                <c:pt idx="10098">
                  <c:v>17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19</c:v>
                </c:pt>
                <c:pt idx="10117">
                  <c:v>19</c:v>
                </c:pt>
                <c:pt idx="10118">
                  <c:v>19</c:v>
                </c:pt>
                <c:pt idx="10119">
                  <c:v>19</c:v>
                </c:pt>
                <c:pt idx="10120">
                  <c:v>19</c:v>
                </c:pt>
                <c:pt idx="10121">
                  <c:v>19</c:v>
                </c:pt>
                <c:pt idx="10122">
                  <c:v>19</c:v>
                </c:pt>
                <c:pt idx="10123">
                  <c:v>19</c:v>
                </c:pt>
                <c:pt idx="10124">
                  <c:v>19</c:v>
                </c:pt>
                <c:pt idx="10125">
                  <c:v>19</c:v>
                </c:pt>
                <c:pt idx="10126">
                  <c:v>19</c:v>
                </c:pt>
                <c:pt idx="10127">
                  <c:v>19</c:v>
                </c:pt>
                <c:pt idx="10128">
                  <c:v>19</c:v>
                </c:pt>
                <c:pt idx="10129">
                  <c:v>19</c:v>
                </c:pt>
                <c:pt idx="10130">
                  <c:v>19</c:v>
                </c:pt>
                <c:pt idx="10131">
                  <c:v>19</c:v>
                </c:pt>
                <c:pt idx="10132">
                  <c:v>19</c:v>
                </c:pt>
                <c:pt idx="10133">
                  <c:v>20</c:v>
                </c:pt>
                <c:pt idx="10134">
                  <c:v>20</c:v>
                </c:pt>
                <c:pt idx="10135">
                  <c:v>20</c:v>
                </c:pt>
                <c:pt idx="10136">
                  <c:v>20</c:v>
                </c:pt>
                <c:pt idx="10137">
                  <c:v>20</c:v>
                </c:pt>
                <c:pt idx="10138">
                  <c:v>20</c:v>
                </c:pt>
                <c:pt idx="10139">
                  <c:v>20</c:v>
                </c:pt>
                <c:pt idx="10140">
                  <c:v>20</c:v>
                </c:pt>
                <c:pt idx="10141">
                  <c:v>20</c:v>
                </c:pt>
                <c:pt idx="10142">
                  <c:v>20</c:v>
                </c:pt>
                <c:pt idx="10143">
                  <c:v>20</c:v>
                </c:pt>
                <c:pt idx="10144">
                  <c:v>20</c:v>
                </c:pt>
                <c:pt idx="10145">
                  <c:v>20</c:v>
                </c:pt>
                <c:pt idx="10146">
                  <c:v>20</c:v>
                </c:pt>
                <c:pt idx="10147">
                  <c:v>20</c:v>
                </c:pt>
                <c:pt idx="10148">
                  <c:v>20</c:v>
                </c:pt>
                <c:pt idx="10149">
                  <c:v>21</c:v>
                </c:pt>
                <c:pt idx="10150">
                  <c:v>21</c:v>
                </c:pt>
                <c:pt idx="10151">
                  <c:v>21</c:v>
                </c:pt>
                <c:pt idx="10152">
                  <c:v>21</c:v>
                </c:pt>
                <c:pt idx="10153">
                  <c:v>21</c:v>
                </c:pt>
                <c:pt idx="10154">
                  <c:v>21</c:v>
                </c:pt>
                <c:pt idx="10155">
                  <c:v>21</c:v>
                </c:pt>
                <c:pt idx="10156">
                  <c:v>21</c:v>
                </c:pt>
                <c:pt idx="10157">
                  <c:v>21</c:v>
                </c:pt>
                <c:pt idx="10158">
                  <c:v>21</c:v>
                </c:pt>
                <c:pt idx="10159">
                  <c:v>21</c:v>
                </c:pt>
                <c:pt idx="10160">
                  <c:v>21</c:v>
                </c:pt>
                <c:pt idx="10161">
                  <c:v>21</c:v>
                </c:pt>
                <c:pt idx="10162">
                  <c:v>21</c:v>
                </c:pt>
                <c:pt idx="10163">
                  <c:v>22</c:v>
                </c:pt>
                <c:pt idx="10164">
                  <c:v>22</c:v>
                </c:pt>
                <c:pt idx="10165">
                  <c:v>22</c:v>
                </c:pt>
                <c:pt idx="10166">
                  <c:v>22</c:v>
                </c:pt>
                <c:pt idx="10167">
                  <c:v>23</c:v>
                </c:pt>
                <c:pt idx="10168">
                  <c:v>23</c:v>
                </c:pt>
                <c:pt idx="10169">
                  <c:v>24</c:v>
                </c:pt>
                <c:pt idx="10170">
                  <c:v>25</c:v>
                </c:pt>
                <c:pt idx="10171">
                  <c:v>25</c:v>
                </c:pt>
                <c:pt idx="10172">
                  <c:v>14</c:v>
                </c:pt>
                <c:pt idx="10173">
                  <c:v>15</c:v>
                </c:pt>
                <c:pt idx="10174">
                  <c:v>15</c:v>
                </c:pt>
                <c:pt idx="10175">
                  <c:v>16</c:v>
                </c:pt>
                <c:pt idx="10176">
                  <c:v>16</c:v>
                </c:pt>
                <c:pt idx="10177">
                  <c:v>16</c:v>
                </c:pt>
                <c:pt idx="10178">
                  <c:v>16</c:v>
                </c:pt>
                <c:pt idx="10179">
                  <c:v>17</c:v>
                </c:pt>
                <c:pt idx="10180">
                  <c:v>17</c:v>
                </c:pt>
                <c:pt idx="10181">
                  <c:v>17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18</c:v>
                </c:pt>
                <c:pt idx="10186">
                  <c:v>18</c:v>
                </c:pt>
                <c:pt idx="10187">
                  <c:v>18</c:v>
                </c:pt>
                <c:pt idx="10188">
                  <c:v>18</c:v>
                </c:pt>
                <c:pt idx="10189">
                  <c:v>18</c:v>
                </c:pt>
                <c:pt idx="10190">
                  <c:v>18</c:v>
                </c:pt>
                <c:pt idx="10191">
                  <c:v>18</c:v>
                </c:pt>
                <c:pt idx="10192">
                  <c:v>18</c:v>
                </c:pt>
                <c:pt idx="10193">
                  <c:v>18</c:v>
                </c:pt>
                <c:pt idx="10194">
                  <c:v>19</c:v>
                </c:pt>
                <c:pt idx="10195">
                  <c:v>19</c:v>
                </c:pt>
                <c:pt idx="10196">
                  <c:v>19</c:v>
                </c:pt>
                <c:pt idx="10197">
                  <c:v>19</c:v>
                </c:pt>
                <c:pt idx="10198">
                  <c:v>12</c:v>
                </c:pt>
                <c:pt idx="10199">
                  <c:v>13</c:v>
                </c:pt>
                <c:pt idx="10200">
                  <c:v>15</c:v>
                </c:pt>
                <c:pt idx="10201">
                  <c:v>15</c:v>
                </c:pt>
                <c:pt idx="10202">
                  <c:v>16</c:v>
                </c:pt>
                <c:pt idx="10203">
                  <c:v>16</c:v>
                </c:pt>
                <c:pt idx="10204">
                  <c:v>16</c:v>
                </c:pt>
                <c:pt idx="10205">
                  <c:v>17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18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19</c:v>
                </c:pt>
                <c:pt idx="10214">
                  <c:v>19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21</c:v>
                </c:pt>
                <c:pt idx="10219">
                  <c:v>21</c:v>
                </c:pt>
                <c:pt idx="10220">
                  <c:v>21</c:v>
                </c:pt>
                <c:pt idx="10221">
                  <c:v>23</c:v>
                </c:pt>
                <c:pt idx="10222">
                  <c:v>15</c:v>
                </c:pt>
                <c:pt idx="10223">
                  <c:v>15</c:v>
                </c:pt>
                <c:pt idx="10224">
                  <c:v>15</c:v>
                </c:pt>
                <c:pt idx="10225">
                  <c:v>15</c:v>
                </c:pt>
                <c:pt idx="10226">
                  <c:v>16</c:v>
                </c:pt>
                <c:pt idx="10227">
                  <c:v>16</c:v>
                </c:pt>
                <c:pt idx="10228">
                  <c:v>16</c:v>
                </c:pt>
                <c:pt idx="10229">
                  <c:v>17</c:v>
                </c:pt>
                <c:pt idx="10230">
                  <c:v>17</c:v>
                </c:pt>
                <c:pt idx="10231">
                  <c:v>17</c:v>
                </c:pt>
                <c:pt idx="10232">
                  <c:v>17</c:v>
                </c:pt>
                <c:pt idx="10233">
                  <c:v>17</c:v>
                </c:pt>
                <c:pt idx="10234">
                  <c:v>17</c:v>
                </c:pt>
                <c:pt idx="10235">
                  <c:v>17</c:v>
                </c:pt>
                <c:pt idx="10236">
                  <c:v>17</c:v>
                </c:pt>
                <c:pt idx="10237">
                  <c:v>17</c:v>
                </c:pt>
                <c:pt idx="10238">
                  <c:v>17</c:v>
                </c:pt>
                <c:pt idx="10239">
                  <c:v>17</c:v>
                </c:pt>
                <c:pt idx="10240">
                  <c:v>18</c:v>
                </c:pt>
                <c:pt idx="10241">
                  <c:v>18</c:v>
                </c:pt>
                <c:pt idx="10242">
                  <c:v>18</c:v>
                </c:pt>
                <c:pt idx="10243">
                  <c:v>18</c:v>
                </c:pt>
                <c:pt idx="10244">
                  <c:v>18</c:v>
                </c:pt>
                <c:pt idx="10245">
                  <c:v>18</c:v>
                </c:pt>
                <c:pt idx="10246">
                  <c:v>18</c:v>
                </c:pt>
                <c:pt idx="10247">
                  <c:v>18</c:v>
                </c:pt>
                <c:pt idx="10248">
                  <c:v>18</c:v>
                </c:pt>
                <c:pt idx="10249">
                  <c:v>18</c:v>
                </c:pt>
                <c:pt idx="10250">
                  <c:v>18</c:v>
                </c:pt>
                <c:pt idx="10251">
                  <c:v>18</c:v>
                </c:pt>
                <c:pt idx="10252">
                  <c:v>18</c:v>
                </c:pt>
                <c:pt idx="10253">
                  <c:v>18</c:v>
                </c:pt>
                <c:pt idx="10254">
                  <c:v>19</c:v>
                </c:pt>
                <c:pt idx="10255">
                  <c:v>19</c:v>
                </c:pt>
                <c:pt idx="10256">
                  <c:v>19</c:v>
                </c:pt>
                <c:pt idx="10257">
                  <c:v>19</c:v>
                </c:pt>
                <c:pt idx="10258">
                  <c:v>19</c:v>
                </c:pt>
                <c:pt idx="10259">
                  <c:v>19</c:v>
                </c:pt>
                <c:pt idx="10260">
                  <c:v>19</c:v>
                </c:pt>
                <c:pt idx="10261">
                  <c:v>20</c:v>
                </c:pt>
                <c:pt idx="10262">
                  <c:v>21</c:v>
                </c:pt>
                <c:pt idx="10263">
                  <c:v>21</c:v>
                </c:pt>
                <c:pt idx="10264">
                  <c:v>22</c:v>
                </c:pt>
                <c:pt idx="10265">
                  <c:v>13</c:v>
                </c:pt>
                <c:pt idx="10266">
                  <c:v>14</c:v>
                </c:pt>
                <c:pt idx="10267">
                  <c:v>14</c:v>
                </c:pt>
                <c:pt idx="10268">
                  <c:v>14</c:v>
                </c:pt>
                <c:pt idx="10269">
                  <c:v>14</c:v>
                </c:pt>
                <c:pt idx="10270">
                  <c:v>14</c:v>
                </c:pt>
                <c:pt idx="10271">
                  <c:v>14</c:v>
                </c:pt>
                <c:pt idx="10272">
                  <c:v>14</c:v>
                </c:pt>
                <c:pt idx="10273">
                  <c:v>14</c:v>
                </c:pt>
                <c:pt idx="10274">
                  <c:v>14</c:v>
                </c:pt>
                <c:pt idx="10275">
                  <c:v>14</c:v>
                </c:pt>
                <c:pt idx="10276">
                  <c:v>14</c:v>
                </c:pt>
                <c:pt idx="10277">
                  <c:v>14</c:v>
                </c:pt>
                <c:pt idx="10278">
                  <c:v>14</c:v>
                </c:pt>
                <c:pt idx="10279">
                  <c:v>15</c:v>
                </c:pt>
                <c:pt idx="10280">
                  <c:v>15</c:v>
                </c:pt>
                <c:pt idx="10281">
                  <c:v>15</c:v>
                </c:pt>
                <c:pt idx="10282">
                  <c:v>15</c:v>
                </c:pt>
                <c:pt idx="10283">
                  <c:v>15</c:v>
                </c:pt>
                <c:pt idx="10284">
                  <c:v>15</c:v>
                </c:pt>
                <c:pt idx="10285">
                  <c:v>15</c:v>
                </c:pt>
                <c:pt idx="10286">
                  <c:v>15</c:v>
                </c:pt>
                <c:pt idx="10287">
                  <c:v>15</c:v>
                </c:pt>
                <c:pt idx="10288">
                  <c:v>15</c:v>
                </c:pt>
                <c:pt idx="10289">
                  <c:v>15</c:v>
                </c:pt>
                <c:pt idx="10290">
                  <c:v>15</c:v>
                </c:pt>
                <c:pt idx="10291">
                  <c:v>15</c:v>
                </c:pt>
                <c:pt idx="10292">
                  <c:v>15</c:v>
                </c:pt>
                <c:pt idx="10293">
                  <c:v>15</c:v>
                </c:pt>
                <c:pt idx="10294">
                  <c:v>15</c:v>
                </c:pt>
                <c:pt idx="10295">
                  <c:v>15</c:v>
                </c:pt>
                <c:pt idx="10296">
                  <c:v>15</c:v>
                </c:pt>
                <c:pt idx="10297">
                  <c:v>15</c:v>
                </c:pt>
                <c:pt idx="10298">
                  <c:v>15</c:v>
                </c:pt>
                <c:pt idx="10299">
                  <c:v>15</c:v>
                </c:pt>
                <c:pt idx="10300">
                  <c:v>15</c:v>
                </c:pt>
                <c:pt idx="10301">
                  <c:v>15</c:v>
                </c:pt>
                <c:pt idx="10302">
                  <c:v>15</c:v>
                </c:pt>
                <c:pt idx="10303">
                  <c:v>15</c:v>
                </c:pt>
                <c:pt idx="10304">
                  <c:v>16</c:v>
                </c:pt>
                <c:pt idx="10305">
                  <c:v>16</c:v>
                </c:pt>
                <c:pt idx="10306">
                  <c:v>16</c:v>
                </c:pt>
                <c:pt idx="10307">
                  <c:v>16</c:v>
                </c:pt>
                <c:pt idx="10308">
                  <c:v>16</c:v>
                </c:pt>
                <c:pt idx="10309">
                  <c:v>16</c:v>
                </c:pt>
                <c:pt idx="10310">
                  <c:v>16</c:v>
                </c:pt>
                <c:pt idx="10311">
                  <c:v>16</c:v>
                </c:pt>
                <c:pt idx="10312">
                  <c:v>16</c:v>
                </c:pt>
                <c:pt idx="10313">
                  <c:v>16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17</c:v>
                </c:pt>
                <c:pt idx="10336">
                  <c:v>17</c:v>
                </c:pt>
                <c:pt idx="10337">
                  <c:v>17</c:v>
                </c:pt>
                <c:pt idx="10338">
                  <c:v>17</c:v>
                </c:pt>
                <c:pt idx="10339">
                  <c:v>17</c:v>
                </c:pt>
                <c:pt idx="10340">
                  <c:v>17</c:v>
                </c:pt>
                <c:pt idx="10341">
                  <c:v>17</c:v>
                </c:pt>
                <c:pt idx="10342">
                  <c:v>17</c:v>
                </c:pt>
                <c:pt idx="10343">
                  <c:v>17</c:v>
                </c:pt>
                <c:pt idx="10344">
                  <c:v>17</c:v>
                </c:pt>
                <c:pt idx="10345">
                  <c:v>17</c:v>
                </c:pt>
                <c:pt idx="10346">
                  <c:v>17</c:v>
                </c:pt>
                <c:pt idx="10347">
                  <c:v>17</c:v>
                </c:pt>
                <c:pt idx="10348">
                  <c:v>17</c:v>
                </c:pt>
                <c:pt idx="10349">
                  <c:v>18</c:v>
                </c:pt>
                <c:pt idx="10350">
                  <c:v>18</c:v>
                </c:pt>
                <c:pt idx="10351">
                  <c:v>18</c:v>
                </c:pt>
                <c:pt idx="10352">
                  <c:v>18</c:v>
                </c:pt>
                <c:pt idx="10353">
                  <c:v>18</c:v>
                </c:pt>
                <c:pt idx="10354">
                  <c:v>18</c:v>
                </c:pt>
                <c:pt idx="10355">
                  <c:v>18</c:v>
                </c:pt>
                <c:pt idx="10356">
                  <c:v>18</c:v>
                </c:pt>
                <c:pt idx="10357">
                  <c:v>18</c:v>
                </c:pt>
                <c:pt idx="10358">
                  <c:v>18</c:v>
                </c:pt>
                <c:pt idx="10359">
                  <c:v>18</c:v>
                </c:pt>
                <c:pt idx="10360">
                  <c:v>19</c:v>
                </c:pt>
                <c:pt idx="10361">
                  <c:v>19</c:v>
                </c:pt>
                <c:pt idx="10362">
                  <c:v>20</c:v>
                </c:pt>
                <c:pt idx="10363">
                  <c:v>21</c:v>
                </c:pt>
                <c:pt idx="10364">
                  <c:v>21</c:v>
                </c:pt>
                <c:pt idx="10365">
                  <c:v>13</c:v>
                </c:pt>
                <c:pt idx="10366">
                  <c:v>14</c:v>
                </c:pt>
                <c:pt idx="10367">
                  <c:v>14</c:v>
                </c:pt>
                <c:pt idx="10368">
                  <c:v>14</c:v>
                </c:pt>
                <c:pt idx="10369">
                  <c:v>14</c:v>
                </c:pt>
                <c:pt idx="10370">
                  <c:v>15</c:v>
                </c:pt>
                <c:pt idx="10371">
                  <c:v>15</c:v>
                </c:pt>
                <c:pt idx="10372">
                  <c:v>15</c:v>
                </c:pt>
                <c:pt idx="10373">
                  <c:v>15</c:v>
                </c:pt>
                <c:pt idx="10374">
                  <c:v>15</c:v>
                </c:pt>
                <c:pt idx="10375">
                  <c:v>15</c:v>
                </c:pt>
                <c:pt idx="10376">
                  <c:v>15</c:v>
                </c:pt>
                <c:pt idx="10377">
                  <c:v>15</c:v>
                </c:pt>
                <c:pt idx="10378">
                  <c:v>15</c:v>
                </c:pt>
                <c:pt idx="10379">
                  <c:v>15</c:v>
                </c:pt>
                <c:pt idx="10380">
                  <c:v>15</c:v>
                </c:pt>
                <c:pt idx="10381">
                  <c:v>15</c:v>
                </c:pt>
                <c:pt idx="10382">
                  <c:v>15</c:v>
                </c:pt>
                <c:pt idx="10383">
                  <c:v>15</c:v>
                </c:pt>
                <c:pt idx="10384">
                  <c:v>15</c:v>
                </c:pt>
                <c:pt idx="10385">
                  <c:v>15</c:v>
                </c:pt>
                <c:pt idx="10386">
                  <c:v>15</c:v>
                </c:pt>
                <c:pt idx="10387">
                  <c:v>15</c:v>
                </c:pt>
                <c:pt idx="10388">
                  <c:v>15</c:v>
                </c:pt>
                <c:pt idx="10389">
                  <c:v>15</c:v>
                </c:pt>
                <c:pt idx="10390">
                  <c:v>15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17</c:v>
                </c:pt>
                <c:pt idx="10404">
                  <c:v>17</c:v>
                </c:pt>
                <c:pt idx="10405">
                  <c:v>17</c:v>
                </c:pt>
                <c:pt idx="10406">
                  <c:v>17</c:v>
                </c:pt>
                <c:pt idx="10407">
                  <c:v>17</c:v>
                </c:pt>
                <c:pt idx="10408">
                  <c:v>17</c:v>
                </c:pt>
                <c:pt idx="10409">
                  <c:v>17</c:v>
                </c:pt>
                <c:pt idx="10410">
                  <c:v>17</c:v>
                </c:pt>
                <c:pt idx="10411">
                  <c:v>17</c:v>
                </c:pt>
                <c:pt idx="10412">
                  <c:v>17</c:v>
                </c:pt>
                <c:pt idx="10413">
                  <c:v>17</c:v>
                </c:pt>
                <c:pt idx="10414">
                  <c:v>17</c:v>
                </c:pt>
                <c:pt idx="10415">
                  <c:v>17</c:v>
                </c:pt>
                <c:pt idx="10416">
                  <c:v>17</c:v>
                </c:pt>
                <c:pt idx="10417">
                  <c:v>18</c:v>
                </c:pt>
                <c:pt idx="10418">
                  <c:v>18</c:v>
                </c:pt>
                <c:pt idx="10419">
                  <c:v>18</c:v>
                </c:pt>
                <c:pt idx="10420">
                  <c:v>18</c:v>
                </c:pt>
                <c:pt idx="10421">
                  <c:v>18</c:v>
                </c:pt>
                <c:pt idx="10422">
                  <c:v>18</c:v>
                </c:pt>
                <c:pt idx="10423">
                  <c:v>18</c:v>
                </c:pt>
                <c:pt idx="10424">
                  <c:v>18</c:v>
                </c:pt>
                <c:pt idx="10425">
                  <c:v>18</c:v>
                </c:pt>
                <c:pt idx="10426">
                  <c:v>18</c:v>
                </c:pt>
                <c:pt idx="10427">
                  <c:v>18</c:v>
                </c:pt>
                <c:pt idx="10428">
                  <c:v>18</c:v>
                </c:pt>
                <c:pt idx="10429">
                  <c:v>18</c:v>
                </c:pt>
                <c:pt idx="10430">
                  <c:v>18</c:v>
                </c:pt>
                <c:pt idx="10431">
                  <c:v>18</c:v>
                </c:pt>
                <c:pt idx="10432">
                  <c:v>18</c:v>
                </c:pt>
                <c:pt idx="10433">
                  <c:v>19</c:v>
                </c:pt>
                <c:pt idx="10434">
                  <c:v>19</c:v>
                </c:pt>
                <c:pt idx="10435">
                  <c:v>19</c:v>
                </c:pt>
                <c:pt idx="10436">
                  <c:v>19</c:v>
                </c:pt>
                <c:pt idx="10437">
                  <c:v>19</c:v>
                </c:pt>
                <c:pt idx="10438">
                  <c:v>19</c:v>
                </c:pt>
                <c:pt idx="10439">
                  <c:v>19</c:v>
                </c:pt>
                <c:pt idx="10440">
                  <c:v>19</c:v>
                </c:pt>
                <c:pt idx="10441">
                  <c:v>19</c:v>
                </c:pt>
                <c:pt idx="10442">
                  <c:v>19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21</c:v>
                </c:pt>
                <c:pt idx="10449">
                  <c:v>21</c:v>
                </c:pt>
                <c:pt idx="10450">
                  <c:v>22</c:v>
                </c:pt>
                <c:pt idx="10451">
                  <c:v>23</c:v>
                </c:pt>
                <c:pt idx="10452">
                  <c:v>23</c:v>
                </c:pt>
                <c:pt idx="10453">
                  <c:v>13</c:v>
                </c:pt>
                <c:pt idx="10454">
                  <c:v>15</c:v>
                </c:pt>
                <c:pt idx="10455">
                  <c:v>16</c:v>
                </c:pt>
                <c:pt idx="10456">
                  <c:v>17</c:v>
                </c:pt>
                <c:pt idx="10457">
                  <c:v>17</c:v>
                </c:pt>
                <c:pt idx="10458">
                  <c:v>17</c:v>
                </c:pt>
                <c:pt idx="10459">
                  <c:v>18</c:v>
                </c:pt>
                <c:pt idx="10460">
                  <c:v>18</c:v>
                </c:pt>
                <c:pt idx="10461">
                  <c:v>19</c:v>
                </c:pt>
                <c:pt idx="10462">
                  <c:v>20</c:v>
                </c:pt>
                <c:pt idx="10463">
                  <c:v>12</c:v>
                </c:pt>
                <c:pt idx="10464">
                  <c:v>13</c:v>
                </c:pt>
                <c:pt idx="10465">
                  <c:v>13</c:v>
                </c:pt>
                <c:pt idx="10466">
                  <c:v>13</c:v>
                </c:pt>
                <c:pt idx="10467">
                  <c:v>14</c:v>
                </c:pt>
                <c:pt idx="10468">
                  <c:v>14</c:v>
                </c:pt>
                <c:pt idx="10469">
                  <c:v>14</c:v>
                </c:pt>
                <c:pt idx="10470">
                  <c:v>15</c:v>
                </c:pt>
                <c:pt idx="10471">
                  <c:v>15</c:v>
                </c:pt>
                <c:pt idx="10472">
                  <c:v>15</c:v>
                </c:pt>
                <c:pt idx="10473">
                  <c:v>15</c:v>
                </c:pt>
                <c:pt idx="10474">
                  <c:v>15</c:v>
                </c:pt>
                <c:pt idx="10475">
                  <c:v>15</c:v>
                </c:pt>
                <c:pt idx="10476">
                  <c:v>15</c:v>
                </c:pt>
                <c:pt idx="10477">
                  <c:v>15</c:v>
                </c:pt>
                <c:pt idx="10478">
                  <c:v>15</c:v>
                </c:pt>
                <c:pt idx="10479">
                  <c:v>15</c:v>
                </c:pt>
                <c:pt idx="10480">
                  <c:v>15</c:v>
                </c:pt>
                <c:pt idx="10481">
                  <c:v>15</c:v>
                </c:pt>
                <c:pt idx="10482">
                  <c:v>15</c:v>
                </c:pt>
                <c:pt idx="10483">
                  <c:v>15</c:v>
                </c:pt>
                <c:pt idx="10484">
                  <c:v>16</c:v>
                </c:pt>
                <c:pt idx="10485">
                  <c:v>16</c:v>
                </c:pt>
                <c:pt idx="10486">
                  <c:v>16</c:v>
                </c:pt>
                <c:pt idx="10487">
                  <c:v>16</c:v>
                </c:pt>
                <c:pt idx="10488">
                  <c:v>16</c:v>
                </c:pt>
                <c:pt idx="10489">
                  <c:v>16</c:v>
                </c:pt>
                <c:pt idx="10490">
                  <c:v>16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16</c:v>
                </c:pt>
                <c:pt idx="10495">
                  <c:v>16</c:v>
                </c:pt>
                <c:pt idx="10496">
                  <c:v>16</c:v>
                </c:pt>
                <c:pt idx="10497">
                  <c:v>16</c:v>
                </c:pt>
                <c:pt idx="10498">
                  <c:v>16</c:v>
                </c:pt>
                <c:pt idx="10499">
                  <c:v>17</c:v>
                </c:pt>
                <c:pt idx="10500">
                  <c:v>17</c:v>
                </c:pt>
                <c:pt idx="10501">
                  <c:v>17</c:v>
                </c:pt>
                <c:pt idx="10502">
                  <c:v>17</c:v>
                </c:pt>
                <c:pt idx="10503">
                  <c:v>17</c:v>
                </c:pt>
                <c:pt idx="10504">
                  <c:v>17</c:v>
                </c:pt>
                <c:pt idx="10505">
                  <c:v>17</c:v>
                </c:pt>
                <c:pt idx="10506">
                  <c:v>17</c:v>
                </c:pt>
                <c:pt idx="10507">
                  <c:v>17</c:v>
                </c:pt>
                <c:pt idx="10508">
                  <c:v>17</c:v>
                </c:pt>
                <c:pt idx="10509">
                  <c:v>18</c:v>
                </c:pt>
                <c:pt idx="10510">
                  <c:v>18</c:v>
                </c:pt>
                <c:pt idx="10511">
                  <c:v>18</c:v>
                </c:pt>
                <c:pt idx="10512">
                  <c:v>18</c:v>
                </c:pt>
                <c:pt idx="10513">
                  <c:v>18</c:v>
                </c:pt>
                <c:pt idx="10514">
                  <c:v>18</c:v>
                </c:pt>
                <c:pt idx="10515">
                  <c:v>18</c:v>
                </c:pt>
                <c:pt idx="10516">
                  <c:v>18</c:v>
                </c:pt>
                <c:pt idx="10517">
                  <c:v>18</c:v>
                </c:pt>
                <c:pt idx="10518">
                  <c:v>18</c:v>
                </c:pt>
                <c:pt idx="10519">
                  <c:v>18</c:v>
                </c:pt>
                <c:pt idx="10520">
                  <c:v>18</c:v>
                </c:pt>
                <c:pt idx="10521">
                  <c:v>18</c:v>
                </c:pt>
                <c:pt idx="10522">
                  <c:v>18</c:v>
                </c:pt>
                <c:pt idx="10523">
                  <c:v>18</c:v>
                </c:pt>
                <c:pt idx="10524">
                  <c:v>18</c:v>
                </c:pt>
                <c:pt idx="10525">
                  <c:v>18</c:v>
                </c:pt>
                <c:pt idx="10526">
                  <c:v>18</c:v>
                </c:pt>
                <c:pt idx="10527">
                  <c:v>18</c:v>
                </c:pt>
                <c:pt idx="10528">
                  <c:v>19</c:v>
                </c:pt>
                <c:pt idx="10529">
                  <c:v>19</c:v>
                </c:pt>
                <c:pt idx="10530">
                  <c:v>19</c:v>
                </c:pt>
                <c:pt idx="10531">
                  <c:v>19</c:v>
                </c:pt>
                <c:pt idx="10532">
                  <c:v>19</c:v>
                </c:pt>
                <c:pt idx="10533">
                  <c:v>19</c:v>
                </c:pt>
                <c:pt idx="10534">
                  <c:v>19</c:v>
                </c:pt>
                <c:pt idx="10535">
                  <c:v>19</c:v>
                </c:pt>
                <c:pt idx="10536">
                  <c:v>19</c:v>
                </c:pt>
                <c:pt idx="10537">
                  <c:v>20</c:v>
                </c:pt>
                <c:pt idx="10538">
                  <c:v>20</c:v>
                </c:pt>
                <c:pt idx="10539">
                  <c:v>20</c:v>
                </c:pt>
                <c:pt idx="10540">
                  <c:v>20</c:v>
                </c:pt>
                <c:pt idx="10541">
                  <c:v>20</c:v>
                </c:pt>
                <c:pt idx="10542">
                  <c:v>20</c:v>
                </c:pt>
                <c:pt idx="10543">
                  <c:v>20</c:v>
                </c:pt>
                <c:pt idx="10544">
                  <c:v>20</c:v>
                </c:pt>
                <c:pt idx="10545">
                  <c:v>20</c:v>
                </c:pt>
                <c:pt idx="10546">
                  <c:v>21</c:v>
                </c:pt>
                <c:pt idx="10547">
                  <c:v>21</c:v>
                </c:pt>
                <c:pt idx="10548">
                  <c:v>21</c:v>
                </c:pt>
                <c:pt idx="10549">
                  <c:v>21</c:v>
                </c:pt>
                <c:pt idx="10550">
                  <c:v>21</c:v>
                </c:pt>
                <c:pt idx="10551">
                  <c:v>21</c:v>
                </c:pt>
                <c:pt idx="10552">
                  <c:v>22</c:v>
                </c:pt>
                <c:pt idx="10553">
                  <c:v>22</c:v>
                </c:pt>
                <c:pt idx="10554">
                  <c:v>22</c:v>
                </c:pt>
                <c:pt idx="10555">
                  <c:v>23</c:v>
                </c:pt>
                <c:pt idx="10556">
                  <c:v>23</c:v>
                </c:pt>
                <c:pt idx="10557">
                  <c:v>23</c:v>
                </c:pt>
                <c:pt idx="10558">
                  <c:v>23</c:v>
                </c:pt>
                <c:pt idx="10559">
                  <c:v>15</c:v>
                </c:pt>
                <c:pt idx="10560">
                  <c:v>15</c:v>
                </c:pt>
                <c:pt idx="10561">
                  <c:v>15</c:v>
                </c:pt>
                <c:pt idx="10562">
                  <c:v>15</c:v>
                </c:pt>
                <c:pt idx="10563">
                  <c:v>15</c:v>
                </c:pt>
                <c:pt idx="10564">
                  <c:v>15</c:v>
                </c:pt>
                <c:pt idx="10565">
                  <c:v>15</c:v>
                </c:pt>
                <c:pt idx="10566">
                  <c:v>15</c:v>
                </c:pt>
                <c:pt idx="10567">
                  <c:v>16</c:v>
                </c:pt>
                <c:pt idx="10568">
                  <c:v>16</c:v>
                </c:pt>
                <c:pt idx="10569">
                  <c:v>16</c:v>
                </c:pt>
                <c:pt idx="10570">
                  <c:v>16</c:v>
                </c:pt>
                <c:pt idx="10571">
                  <c:v>16</c:v>
                </c:pt>
                <c:pt idx="10572">
                  <c:v>16</c:v>
                </c:pt>
                <c:pt idx="10573">
                  <c:v>16</c:v>
                </c:pt>
                <c:pt idx="10574">
                  <c:v>16</c:v>
                </c:pt>
                <c:pt idx="10575">
                  <c:v>16</c:v>
                </c:pt>
                <c:pt idx="10576">
                  <c:v>17</c:v>
                </c:pt>
                <c:pt idx="10577">
                  <c:v>17</c:v>
                </c:pt>
                <c:pt idx="10578">
                  <c:v>17</c:v>
                </c:pt>
                <c:pt idx="10579">
                  <c:v>17</c:v>
                </c:pt>
                <c:pt idx="10580">
                  <c:v>17</c:v>
                </c:pt>
                <c:pt idx="10581">
                  <c:v>18</c:v>
                </c:pt>
                <c:pt idx="10582">
                  <c:v>19</c:v>
                </c:pt>
                <c:pt idx="10583">
                  <c:v>14</c:v>
                </c:pt>
                <c:pt idx="10584">
                  <c:v>14</c:v>
                </c:pt>
                <c:pt idx="10585">
                  <c:v>14</c:v>
                </c:pt>
                <c:pt idx="10586">
                  <c:v>14</c:v>
                </c:pt>
                <c:pt idx="10587">
                  <c:v>14</c:v>
                </c:pt>
                <c:pt idx="10588">
                  <c:v>15</c:v>
                </c:pt>
                <c:pt idx="10589">
                  <c:v>15</c:v>
                </c:pt>
                <c:pt idx="10590">
                  <c:v>15</c:v>
                </c:pt>
                <c:pt idx="10591">
                  <c:v>15</c:v>
                </c:pt>
                <c:pt idx="10592">
                  <c:v>15</c:v>
                </c:pt>
                <c:pt idx="10593">
                  <c:v>15</c:v>
                </c:pt>
                <c:pt idx="10594">
                  <c:v>15</c:v>
                </c:pt>
                <c:pt idx="10595">
                  <c:v>15</c:v>
                </c:pt>
                <c:pt idx="10596">
                  <c:v>15</c:v>
                </c:pt>
                <c:pt idx="10597">
                  <c:v>15</c:v>
                </c:pt>
                <c:pt idx="10598">
                  <c:v>15</c:v>
                </c:pt>
                <c:pt idx="10599">
                  <c:v>15</c:v>
                </c:pt>
                <c:pt idx="10600">
                  <c:v>15</c:v>
                </c:pt>
                <c:pt idx="10601">
                  <c:v>15</c:v>
                </c:pt>
                <c:pt idx="10602">
                  <c:v>15</c:v>
                </c:pt>
                <c:pt idx="10603">
                  <c:v>15</c:v>
                </c:pt>
                <c:pt idx="10604">
                  <c:v>15</c:v>
                </c:pt>
                <c:pt idx="10605">
                  <c:v>15</c:v>
                </c:pt>
                <c:pt idx="10606">
                  <c:v>15</c:v>
                </c:pt>
                <c:pt idx="10607">
                  <c:v>15</c:v>
                </c:pt>
                <c:pt idx="10608">
                  <c:v>16</c:v>
                </c:pt>
                <c:pt idx="10609">
                  <c:v>16</c:v>
                </c:pt>
                <c:pt idx="10610">
                  <c:v>16</c:v>
                </c:pt>
                <c:pt idx="10611">
                  <c:v>16</c:v>
                </c:pt>
                <c:pt idx="10612">
                  <c:v>16</c:v>
                </c:pt>
                <c:pt idx="10613">
                  <c:v>16</c:v>
                </c:pt>
                <c:pt idx="10614">
                  <c:v>16</c:v>
                </c:pt>
                <c:pt idx="10615">
                  <c:v>16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16</c:v>
                </c:pt>
                <c:pt idx="10621">
                  <c:v>17</c:v>
                </c:pt>
                <c:pt idx="10622">
                  <c:v>17</c:v>
                </c:pt>
                <c:pt idx="10623">
                  <c:v>17</c:v>
                </c:pt>
                <c:pt idx="10624">
                  <c:v>17</c:v>
                </c:pt>
                <c:pt idx="10625">
                  <c:v>17</c:v>
                </c:pt>
                <c:pt idx="10626">
                  <c:v>17</c:v>
                </c:pt>
                <c:pt idx="10627">
                  <c:v>17</c:v>
                </c:pt>
                <c:pt idx="10628">
                  <c:v>17</c:v>
                </c:pt>
                <c:pt idx="10629">
                  <c:v>17</c:v>
                </c:pt>
                <c:pt idx="10630">
                  <c:v>17</c:v>
                </c:pt>
                <c:pt idx="10631">
                  <c:v>17</c:v>
                </c:pt>
                <c:pt idx="10632">
                  <c:v>17</c:v>
                </c:pt>
                <c:pt idx="10633">
                  <c:v>17</c:v>
                </c:pt>
                <c:pt idx="10634">
                  <c:v>18</c:v>
                </c:pt>
                <c:pt idx="10635">
                  <c:v>18</c:v>
                </c:pt>
                <c:pt idx="10636">
                  <c:v>19</c:v>
                </c:pt>
                <c:pt idx="10637">
                  <c:v>19</c:v>
                </c:pt>
                <c:pt idx="10638">
                  <c:v>19</c:v>
                </c:pt>
                <c:pt idx="10639">
                  <c:v>19</c:v>
                </c:pt>
                <c:pt idx="10640">
                  <c:v>19</c:v>
                </c:pt>
                <c:pt idx="10641">
                  <c:v>20</c:v>
                </c:pt>
                <c:pt idx="10642">
                  <c:v>23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12</c:v>
                </c:pt>
                <c:pt idx="10647">
                  <c:v>13</c:v>
                </c:pt>
                <c:pt idx="10648">
                  <c:v>13</c:v>
                </c:pt>
                <c:pt idx="10649">
                  <c:v>13</c:v>
                </c:pt>
                <c:pt idx="10650">
                  <c:v>13</c:v>
                </c:pt>
                <c:pt idx="10651">
                  <c:v>13</c:v>
                </c:pt>
                <c:pt idx="10652">
                  <c:v>13</c:v>
                </c:pt>
                <c:pt idx="10653">
                  <c:v>13</c:v>
                </c:pt>
                <c:pt idx="10654">
                  <c:v>13</c:v>
                </c:pt>
                <c:pt idx="10655">
                  <c:v>13</c:v>
                </c:pt>
                <c:pt idx="10656">
                  <c:v>13</c:v>
                </c:pt>
                <c:pt idx="10657">
                  <c:v>14</c:v>
                </c:pt>
                <c:pt idx="10658">
                  <c:v>14</c:v>
                </c:pt>
                <c:pt idx="10659">
                  <c:v>14</c:v>
                </c:pt>
                <c:pt idx="10660">
                  <c:v>14</c:v>
                </c:pt>
                <c:pt idx="10661">
                  <c:v>14</c:v>
                </c:pt>
                <c:pt idx="10662">
                  <c:v>14</c:v>
                </c:pt>
                <c:pt idx="10663">
                  <c:v>14</c:v>
                </c:pt>
                <c:pt idx="10664">
                  <c:v>14</c:v>
                </c:pt>
                <c:pt idx="10665">
                  <c:v>14</c:v>
                </c:pt>
                <c:pt idx="10666">
                  <c:v>14</c:v>
                </c:pt>
                <c:pt idx="10667">
                  <c:v>14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15</c:v>
                </c:pt>
                <c:pt idx="10680">
                  <c:v>15</c:v>
                </c:pt>
                <c:pt idx="10681">
                  <c:v>15</c:v>
                </c:pt>
                <c:pt idx="10682">
                  <c:v>15</c:v>
                </c:pt>
                <c:pt idx="10683">
                  <c:v>15</c:v>
                </c:pt>
                <c:pt idx="10684">
                  <c:v>15</c:v>
                </c:pt>
                <c:pt idx="10685">
                  <c:v>16</c:v>
                </c:pt>
                <c:pt idx="10686">
                  <c:v>16</c:v>
                </c:pt>
                <c:pt idx="10687">
                  <c:v>16</c:v>
                </c:pt>
                <c:pt idx="10688">
                  <c:v>16</c:v>
                </c:pt>
                <c:pt idx="10689">
                  <c:v>16</c:v>
                </c:pt>
                <c:pt idx="10690">
                  <c:v>16</c:v>
                </c:pt>
                <c:pt idx="10691">
                  <c:v>16</c:v>
                </c:pt>
                <c:pt idx="10692">
                  <c:v>16</c:v>
                </c:pt>
                <c:pt idx="10693">
                  <c:v>16</c:v>
                </c:pt>
                <c:pt idx="10694">
                  <c:v>16</c:v>
                </c:pt>
                <c:pt idx="10695">
                  <c:v>16</c:v>
                </c:pt>
                <c:pt idx="10696">
                  <c:v>16</c:v>
                </c:pt>
                <c:pt idx="10697">
                  <c:v>16</c:v>
                </c:pt>
                <c:pt idx="10698">
                  <c:v>17</c:v>
                </c:pt>
                <c:pt idx="10699">
                  <c:v>17</c:v>
                </c:pt>
                <c:pt idx="10700">
                  <c:v>18</c:v>
                </c:pt>
                <c:pt idx="10701">
                  <c:v>20</c:v>
                </c:pt>
                <c:pt idx="10702">
                  <c:v>12</c:v>
                </c:pt>
                <c:pt idx="10703">
                  <c:v>13</c:v>
                </c:pt>
                <c:pt idx="10704">
                  <c:v>13</c:v>
                </c:pt>
                <c:pt idx="10705">
                  <c:v>13</c:v>
                </c:pt>
                <c:pt idx="10706">
                  <c:v>13</c:v>
                </c:pt>
                <c:pt idx="10707">
                  <c:v>13</c:v>
                </c:pt>
                <c:pt idx="10708">
                  <c:v>13</c:v>
                </c:pt>
                <c:pt idx="10709">
                  <c:v>14</c:v>
                </c:pt>
                <c:pt idx="10710">
                  <c:v>14</c:v>
                </c:pt>
                <c:pt idx="10711">
                  <c:v>14</c:v>
                </c:pt>
                <c:pt idx="10712">
                  <c:v>14</c:v>
                </c:pt>
                <c:pt idx="10713">
                  <c:v>14</c:v>
                </c:pt>
                <c:pt idx="10714">
                  <c:v>14</c:v>
                </c:pt>
                <c:pt idx="10715">
                  <c:v>14</c:v>
                </c:pt>
                <c:pt idx="10716">
                  <c:v>14</c:v>
                </c:pt>
                <c:pt idx="10717">
                  <c:v>14</c:v>
                </c:pt>
                <c:pt idx="10718">
                  <c:v>14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16</c:v>
                </c:pt>
                <c:pt idx="10744">
                  <c:v>16</c:v>
                </c:pt>
                <c:pt idx="10745">
                  <c:v>16</c:v>
                </c:pt>
                <c:pt idx="10746">
                  <c:v>16</c:v>
                </c:pt>
                <c:pt idx="10747">
                  <c:v>16</c:v>
                </c:pt>
                <c:pt idx="10748">
                  <c:v>16</c:v>
                </c:pt>
                <c:pt idx="10749">
                  <c:v>16</c:v>
                </c:pt>
                <c:pt idx="10750">
                  <c:v>16</c:v>
                </c:pt>
                <c:pt idx="10751">
                  <c:v>17</c:v>
                </c:pt>
                <c:pt idx="10752">
                  <c:v>17</c:v>
                </c:pt>
                <c:pt idx="10753">
                  <c:v>18</c:v>
                </c:pt>
                <c:pt idx="10754">
                  <c:v>18</c:v>
                </c:pt>
                <c:pt idx="10755">
                  <c:v>20</c:v>
                </c:pt>
                <c:pt idx="10756">
                  <c:v>20</c:v>
                </c:pt>
                <c:pt idx="10757">
                  <c:v>21</c:v>
                </c:pt>
                <c:pt idx="10758">
                  <c:v>15</c:v>
                </c:pt>
                <c:pt idx="10759">
                  <c:v>15</c:v>
                </c:pt>
                <c:pt idx="10760">
                  <c:v>16</c:v>
                </c:pt>
                <c:pt idx="10761">
                  <c:v>17</c:v>
                </c:pt>
                <c:pt idx="10762">
                  <c:v>20</c:v>
                </c:pt>
                <c:pt idx="10763">
                  <c:v>25</c:v>
                </c:pt>
                <c:pt idx="10764">
                  <c:v>13</c:v>
                </c:pt>
                <c:pt idx="10765">
                  <c:v>13</c:v>
                </c:pt>
                <c:pt idx="10766">
                  <c:v>13</c:v>
                </c:pt>
                <c:pt idx="10767">
                  <c:v>13</c:v>
                </c:pt>
                <c:pt idx="10768">
                  <c:v>14</c:v>
                </c:pt>
                <c:pt idx="10769">
                  <c:v>15</c:v>
                </c:pt>
                <c:pt idx="10770">
                  <c:v>15</c:v>
                </c:pt>
                <c:pt idx="10771">
                  <c:v>16</c:v>
                </c:pt>
                <c:pt idx="10772">
                  <c:v>16</c:v>
                </c:pt>
                <c:pt idx="10773">
                  <c:v>16</c:v>
                </c:pt>
                <c:pt idx="10774">
                  <c:v>16</c:v>
                </c:pt>
                <c:pt idx="10775">
                  <c:v>16</c:v>
                </c:pt>
                <c:pt idx="10776">
                  <c:v>16</c:v>
                </c:pt>
                <c:pt idx="10777">
                  <c:v>16</c:v>
                </c:pt>
                <c:pt idx="10778">
                  <c:v>17</c:v>
                </c:pt>
                <c:pt idx="10779">
                  <c:v>17</c:v>
                </c:pt>
                <c:pt idx="10780">
                  <c:v>17</c:v>
                </c:pt>
                <c:pt idx="10781">
                  <c:v>17</c:v>
                </c:pt>
                <c:pt idx="10782">
                  <c:v>17</c:v>
                </c:pt>
                <c:pt idx="10783">
                  <c:v>17</c:v>
                </c:pt>
                <c:pt idx="10784">
                  <c:v>17</c:v>
                </c:pt>
                <c:pt idx="10785">
                  <c:v>17</c:v>
                </c:pt>
                <c:pt idx="10786">
                  <c:v>17</c:v>
                </c:pt>
                <c:pt idx="10787">
                  <c:v>17</c:v>
                </c:pt>
                <c:pt idx="10788">
                  <c:v>17</c:v>
                </c:pt>
                <c:pt idx="10789">
                  <c:v>17</c:v>
                </c:pt>
                <c:pt idx="10790">
                  <c:v>17</c:v>
                </c:pt>
                <c:pt idx="10791">
                  <c:v>17</c:v>
                </c:pt>
                <c:pt idx="10792">
                  <c:v>18</c:v>
                </c:pt>
                <c:pt idx="10793">
                  <c:v>18</c:v>
                </c:pt>
                <c:pt idx="10794">
                  <c:v>18</c:v>
                </c:pt>
                <c:pt idx="10795">
                  <c:v>18</c:v>
                </c:pt>
                <c:pt idx="10796">
                  <c:v>19</c:v>
                </c:pt>
                <c:pt idx="10797">
                  <c:v>19</c:v>
                </c:pt>
                <c:pt idx="10798">
                  <c:v>19</c:v>
                </c:pt>
                <c:pt idx="10799">
                  <c:v>19</c:v>
                </c:pt>
                <c:pt idx="10800">
                  <c:v>20</c:v>
                </c:pt>
                <c:pt idx="10801">
                  <c:v>11</c:v>
                </c:pt>
                <c:pt idx="10802">
                  <c:v>13</c:v>
                </c:pt>
                <c:pt idx="10803">
                  <c:v>14</c:v>
                </c:pt>
                <c:pt idx="10804">
                  <c:v>15</c:v>
                </c:pt>
                <c:pt idx="10805">
                  <c:v>15</c:v>
                </c:pt>
                <c:pt idx="10806">
                  <c:v>16</c:v>
                </c:pt>
                <c:pt idx="10807">
                  <c:v>16</c:v>
                </c:pt>
                <c:pt idx="10808">
                  <c:v>16</c:v>
                </c:pt>
                <c:pt idx="10809">
                  <c:v>17</c:v>
                </c:pt>
                <c:pt idx="10810">
                  <c:v>18</c:v>
                </c:pt>
                <c:pt idx="10811">
                  <c:v>18</c:v>
                </c:pt>
                <c:pt idx="10812">
                  <c:v>18</c:v>
                </c:pt>
                <c:pt idx="10813">
                  <c:v>18</c:v>
                </c:pt>
                <c:pt idx="10814">
                  <c:v>18</c:v>
                </c:pt>
                <c:pt idx="10815">
                  <c:v>18</c:v>
                </c:pt>
                <c:pt idx="10816">
                  <c:v>19</c:v>
                </c:pt>
                <c:pt idx="10817">
                  <c:v>19</c:v>
                </c:pt>
                <c:pt idx="10818">
                  <c:v>19</c:v>
                </c:pt>
                <c:pt idx="10819">
                  <c:v>19</c:v>
                </c:pt>
                <c:pt idx="10820">
                  <c:v>19</c:v>
                </c:pt>
                <c:pt idx="10821">
                  <c:v>19</c:v>
                </c:pt>
                <c:pt idx="10822">
                  <c:v>20</c:v>
                </c:pt>
                <c:pt idx="10823">
                  <c:v>21</c:v>
                </c:pt>
                <c:pt idx="10824">
                  <c:v>23</c:v>
                </c:pt>
                <c:pt idx="10825">
                  <c:v>23</c:v>
                </c:pt>
                <c:pt idx="10826">
                  <c:v>24</c:v>
                </c:pt>
                <c:pt idx="10827">
                  <c:v>9</c:v>
                </c:pt>
                <c:pt idx="10828">
                  <c:v>11</c:v>
                </c:pt>
                <c:pt idx="10829">
                  <c:v>12</c:v>
                </c:pt>
                <c:pt idx="10830">
                  <c:v>13</c:v>
                </c:pt>
                <c:pt idx="10831">
                  <c:v>13</c:v>
                </c:pt>
                <c:pt idx="10832">
                  <c:v>14</c:v>
                </c:pt>
                <c:pt idx="10833">
                  <c:v>14</c:v>
                </c:pt>
                <c:pt idx="10834">
                  <c:v>14</c:v>
                </c:pt>
                <c:pt idx="10835">
                  <c:v>15</c:v>
                </c:pt>
                <c:pt idx="10836">
                  <c:v>15</c:v>
                </c:pt>
                <c:pt idx="10837">
                  <c:v>15</c:v>
                </c:pt>
                <c:pt idx="10838">
                  <c:v>15</c:v>
                </c:pt>
                <c:pt idx="10839">
                  <c:v>15</c:v>
                </c:pt>
                <c:pt idx="10840">
                  <c:v>16</c:v>
                </c:pt>
                <c:pt idx="10841">
                  <c:v>16</c:v>
                </c:pt>
                <c:pt idx="10842">
                  <c:v>17</c:v>
                </c:pt>
                <c:pt idx="10843">
                  <c:v>17</c:v>
                </c:pt>
                <c:pt idx="10844">
                  <c:v>17</c:v>
                </c:pt>
                <c:pt idx="10845">
                  <c:v>17</c:v>
                </c:pt>
                <c:pt idx="10846">
                  <c:v>18</c:v>
                </c:pt>
                <c:pt idx="10847">
                  <c:v>18</c:v>
                </c:pt>
                <c:pt idx="10848">
                  <c:v>18</c:v>
                </c:pt>
                <c:pt idx="10849">
                  <c:v>18</c:v>
                </c:pt>
                <c:pt idx="10850">
                  <c:v>18</c:v>
                </c:pt>
                <c:pt idx="10851">
                  <c:v>19</c:v>
                </c:pt>
                <c:pt idx="10852">
                  <c:v>19</c:v>
                </c:pt>
                <c:pt idx="10853">
                  <c:v>19</c:v>
                </c:pt>
                <c:pt idx="10854">
                  <c:v>19</c:v>
                </c:pt>
                <c:pt idx="10855">
                  <c:v>19</c:v>
                </c:pt>
                <c:pt idx="10856">
                  <c:v>20</c:v>
                </c:pt>
                <c:pt idx="10857">
                  <c:v>20</c:v>
                </c:pt>
                <c:pt idx="10858">
                  <c:v>20</c:v>
                </c:pt>
                <c:pt idx="10859">
                  <c:v>20</c:v>
                </c:pt>
                <c:pt idx="10860">
                  <c:v>20</c:v>
                </c:pt>
                <c:pt idx="10861">
                  <c:v>21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21</c:v>
                </c:pt>
                <c:pt idx="10866">
                  <c:v>22</c:v>
                </c:pt>
                <c:pt idx="10867">
                  <c:v>22</c:v>
                </c:pt>
                <c:pt idx="10868">
                  <c:v>22</c:v>
                </c:pt>
                <c:pt idx="10869">
                  <c:v>22</c:v>
                </c:pt>
                <c:pt idx="10870">
                  <c:v>22</c:v>
                </c:pt>
                <c:pt idx="10871">
                  <c:v>22</c:v>
                </c:pt>
                <c:pt idx="10872">
                  <c:v>23</c:v>
                </c:pt>
                <c:pt idx="10873">
                  <c:v>23</c:v>
                </c:pt>
                <c:pt idx="10874">
                  <c:v>24</c:v>
                </c:pt>
                <c:pt idx="10875">
                  <c:v>24</c:v>
                </c:pt>
                <c:pt idx="10876">
                  <c:v>25</c:v>
                </c:pt>
                <c:pt idx="10877">
                  <c:v>16</c:v>
                </c:pt>
                <c:pt idx="10878">
                  <c:v>16</c:v>
                </c:pt>
                <c:pt idx="10879">
                  <c:v>17</c:v>
                </c:pt>
                <c:pt idx="10880">
                  <c:v>18</c:v>
                </c:pt>
                <c:pt idx="10881">
                  <c:v>14</c:v>
                </c:pt>
                <c:pt idx="10882">
                  <c:v>14</c:v>
                </c:pt>
                <c:pt idx="10883">
                  <c:v>15</c:v>
                </c:pt>
                <c:pt idx="10884">
                  <c:v>15</c:v>
                </c:pt>
                <c:pt idx="10885">
                  <c:v>16</c:v>
                </c:pt>
                <c:pt idx="10886">
                  <c:v>16</c:v>
                </c:pt>
                <c:pt idx="10887">
                  <c:v>16</c:v>
                </c:pt>
                <c:pt idx="10888">
                  <c:v>17</c:v>
                </c:pt>
                <c:pt idx="10889">
                  <c:v>17</c:v>
                </c:pt>
                <c:pt idx="10890">
                  <c:v>17</c:v>
                </c:pt>
                <c:pt idx="10891">
                  <c:v>18</c:v>
                </c:pt>
                <c:pt idx="10892">
                  <c:v>18</c:v>
                </c:pt>
                <c:pt idx="10893">
                  <c:v>20</c:v>
                </c:pt>
                <c:pt idx="10894">
                  <c:v>20</c:v>
                </c:pt>
                <c:pt idx="10895">
                  <c:v>22</c:v>
                </c:pt>
                <c:pt idx="10896">
                  <c:v>11</c:v>
                </c:pt>
                <c:pt idx="10897">
                  <c:v>12</c:v>
                </c:pt>
                <c:pt idx="10898">
                  <c:v>12</c:v>
                </c:pt>
                <c:pt idx="10899">
                  <c:v>13</c:v>
                </c:pt>
                <c:pt idx="10900">
                  <c:v>13</c:v>
                </c:pt>
                <c:pt idx="10901">
                  <c:v>14</c:v>
                </c:pt>
                <c:pt idx="10902">
                  <c:v>14</c:v>
                </c:pt>
                <c:pt idx="10903">
                  <c:v>14</c:v>
                </c:pt>
                <c:pt idx="10904">
                  <c:v>14</c:v>
                </c:pt>
                <c:pt idx="10905">
                  <c:v>14</c:v>
                </c:pt>
                <c:pt idx="10906">
                  <c:v>14</c:v>
                </c:pt>
                <c:pt idx="10907">
                  <c:v>14</c:v>
                </c:pt>
                <c:pt idx="10908">
                  <c:v>15</c:v>
                </c:pt>
                <c:pt idx="10909">
                  <c:v>15</c:v>
                </c:pt>
                <c:pt idx="10910">
                  <c:v>15</c:v>
                </c:pt>
                <c:pt idx="10911">
                  <c:v>15</c:v>
                </c:pt>
                <c:pt idx="10912">
                  <c:v>15</c:v>
                </c:pt>
                <c:pt idx="10913">
                  <c:v>15</c:v>
                </c:pt>
                <c:pt idx="10914">
                  <c:v>15</c:v>
                </c:pt>
                <c:pt idx="10915">
                  <c:v>15</c:v>
                </c:pt>
                <c:pt idx="10916">
                  <c:v>15</c:v>
                </c:pt>
                <c:pt idx="10917">
                  <c:v>15</c:v>
                </c:pt>
                <c:pt idx="10918">
                  <c:v>15</c:v>
                </c:pt>
                <c:pt idx="10919">
                  <c:v>15</c:v>
                </c:pt>
                <c:pt idx="10920">
                  <c:v>15</c:v>
                </c:pt>
                <c:pt idx="10921">
                  <c:v>15</c:v>
                </c:pt>
                <c:pt idx="10922">
                  <c:v>15</c:v>
                </c:pt>
                <c:pt idx="10923">
                  <c:v>15</c:v>
                </c:pt>
                <c:pt idx="10924">
                  <c:v>15</c:v>
                </c:pt>
                <c:pt idx="10925">
                  <c:v>16</c:v>
                </c:pt>
                <c:pt idx="10926">
                  <c:v>16</c:v>
                </c:pt>
                <c:pt idx="10927">
                  <c:v>16</c:v>
                </c:pt>
                <c:pt idx="10928">
                  <c:v>16</c:v>
                </c:pt>
                <c:pt idx="10929">
                  <c:v>16</c:v>
                </c:pt>
                <c:pt idx="10930">
                  <c:v>16</c:v>
                </c:pt>
                <c:pt idx="10931">
                  <c:v>16</c:v>
                </c:pt>
                <c:pt idx="10932">
                  <c:v>16</c:v>
                </c:pt>
                <c:pt idx="10933">
                  <c:v>16</c:v>
                </c:pt>
                <c:pt idx="10934">
                  <c:v>16</c:v>
                </c:pt>
                <c:pt idx="10935">
                  <c:v>16</c:v>
                </c:pt>
                <c:pt idx="10936">
                  <c:v>16</c:v>
                </c:pt>
                <c:pt idx="10937">
                  <c:v>16</c:v>
                </c:pt>
                <c:pt idx="10938">
                  <c:v>16</c:v>
                </c:pt>
                <c:pt idx="10939">
                  <c:v>16</c:v>
                </c:pt>
                <c:pt idx="10940">
                  <c:v>16</c:v>
                </c:pt>
                <c:pt idx="10941">
                  <c:v>16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17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17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17</c:v>
                </c:pt>
                <c:pt idx="10957">
                  <c:v>17</c:v>
                </c:pt>
                <c:pt idx="10958">
                  <c:v>17</c:v>
                </c:pt>
                <c:pt idx="10959">
                  <c:v>17</c:v>
                </c:pt>
                <c:pt idx="10960">
                  <c:v>17</c:v>
                </c:pt>
                <c:pt idx="10961">
                  <c:v>18</c:v>
                </c:pt>
                <c:pt idx="10962">
                  <c:v>18</c:v>
                </c:pt>
                <c:pt idx="10963">
                  <c:v>18</c:v>
                </c:pt>
                <c:pt idx="10964">
                  <c:v>18</c:v>
                </c:pt>
                <c:pt idx="10965">
                  <c:v>18</c:v>
                </c:pt>
                <c:pt idx="10966">
                  <c:v>19</c:v>
                </c:pt>
                <c:pt idx="10967">
                  <c:v>19</c:v>
                </c:pt>
                <c:pt idx="10968">
                  <c:v>20</c:v>
                </c:pt>
                <c:pt idx="10969">
                  <c:v>14</c:v>
                </c:pt>
                <c:pt idx="10970">
                  <c:v>14</c:v>
                </c:pt>
                <c:pt idx="10971">
                  <c:v>15</c:v>
                </c:pt>
                <c:pt idx="10972">
                  <c:v>15</c:v>
                </c:pt>
                <c:pt idx="10973">
                  <c:v>15</c:v>
                </c:pt>
                <c:pt idx="10974">
                  <c:v>16</c:v>
                </c:pt>
                <c:pt idx="10975">
                  <c:v>16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17</c:v>
                </c:pt>
                <c:pt idx="10980">
                  <c:v>15</c:v>
                </c:pt>
                <c:pt idx="10981">
                  <c:v>16</c:v>
                </c:pt>
                <c:pt idx="10982">
                  <c:v>17</c:v>
                </c:pt>
                <c:pt idx="10983">
                  <c:v>17</c:v>
                </c:pt>
                <c:pt idx="10984">
                  <c:v>17</c:v>
                </c:pt>
                <c:pt idx="10985">
                  <c:v>10</c:v>
                </c:pt>
                <c:pt idx="10986">
                  <c:v>14</c:v>
                </c:pt>
                <c:pt idx="10987">
                  <c:v>17</c:v>
                </c:pt>
                <c:pt idx="10988">
                  <c:v>17</c:v>
                </c:pt>
                <c:pt idx="10989">
                  <c:v>18</c:v>
                </c:pt>
                <c:pt idx="10990">
                  <c:v>10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13</c:v>
                </c:pt>
                <c:pt idx="10997">
                  <c:v>14</c:v>
                </c:pt>
                <c:pt idx="10998">
                  <c:v>14</c:v>
                </c:pt>
                <c:pt idx="10999">
                  <c:v>15</c:v>
                </c:pt>
                <c:pt idx="11000">
                  <c:v>15</c:v>
                </c:pt>
                <c:pt idx="11001">
                  <c:v>15</c:v>
                </c:pt>
                <c:pt idx="11002">
                  <c:v>15</c:v>
                </c:pt>
                <c:pt idx="11003">
                  <c:v>15</c:v>
                </c:pt>
                <c:pt idx="11004">
                  <c:v>15</c:v>
                </c:pt>
                <c:pt idx="11005">
                  <c:v>15</c:v>
                </c:pt>
                <c:pt idx="11006">
                  <c:v>15</c:v>
                </c:pt>
                <c:pt idx="11007">
                  <c:v>16</c:v>
                </c:pt>
                <c:pt idx="11008">
                  <c:v>16</c:v>
                </c:pt>
                <c:pt idx="11009">
                  <c:v>16</c:v>
                </c:pt>
                <c:pt idx="11010">
                  <c:v>16</c:v>
                </c:pt>
                <c:pt idx="11011">
                  <c:v>16</c:v>
                </c:pt>
                <c:pt idx="11012">
                  <c:v>16</c:v>
                </c:pt>
                <c:pt idx="11013">
                  <c:v>16</c:v>
                </c:pt>
                <c:pt idx="11014">
                  <c:v>16</c:v>
                </c:pt>
                <c:pt idx="11015">
                  <c:v>17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17</c:v>
                </c:pt>
                <c:pt idx="11020">
                  <c:v>18</c:v>
                </c:pt>
                <c:pt idx="11021">
                  <c:v>18</c:v>
                </c:pt>
                <c:pt idx="11022">
                  <c:v>18</c:v>
                </c:pt>
                <c:pt idx="11023">
                  <c:v>18</c:v>
                </c:pt>
                <c:pt idx="11024">
                  <c:v>18</c:v>
                </c:pt>
                <c:pt idx="11025">
                  <c:v>19</c:v>
                </c:pt>
                <c:pt idx="11026">
                  <c:v>19</c:v>
                </c:pt>
                <c:pt idx="11027">
                  <c:v>19</c:v>
                </c:pt>
                <c:pt idx="11028">
                  <c:v>20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23</c:v>
                </c:pt>
                <c:pt idx="11034">
                  <c:v>15</c:v>
                </c:pt>
                <c:pt idx="11035">
                  <c:v>16</c:v>
                </c:pt>
                <c:pt idx="11036">
                  <c:v>16</c:v>
                </c:pt>
                <c:pt idx="11037">
                  <c:v>16</c:v>
                </c:pt>
                <c:pt idx="11038">
                  <c:v>16</c:v>
                </c:pt>
                <c:pt idx="11039">
                  <c:v>17</c:v>
                </c:pt>
                <c:pt idx="11040">
                  <c:v>17</c:v>
                </c:pt>
                <c:pt idx="11041">
                  <c:v>17</c:v>
                </c:pt>
                <c:pt idx="11042">
                  <c:v>17</c:v>
                </c:pt>
                <c:pt idx="11043">
                  <c:v>17</c:v>
                </c:pt>
                <c:pt idx="11044">
                  <c:v>17</c:v>
                </c:pt>
                <c:pt idx="11045">
                  <c:v>17</c:v>
                </c:pt>
                <c:pt idx="11046">
                  <c:v>17</c:v>
                </c:pt>
                <c:pt idx="11047">
                  <c:v>18</c:v>
                </c:pt>
                <c:pt idx="11048">
                  <c:v>18</c:v>
                </c:pt>
                <c:pt idx="11049">
                  <c:v>18</c:v>
                </c:pt>
                <c:pt idx="11050">
                  <c:v>19</c:v>
                </c:pt>
                <c:pt idx="11051">
                  <c:v>19</c:v>
                </c:pt>
                <c:pt idx="11052">
                  <c:v>19</c:v>
                </c:pt>
                <c:pt idx="11053">
                  <c:v>20</c:v>
                </c:pt>
                <c:pt idx="11054">
                  <c:v>20</c:v>
                </c:pt>
                <c:pt idx="11055">
                  <c:v>20</c:v>
                </c:pt>
                <c:pt idx="11056">
                  <c:v>20</c:v>
                </c:pt>
                <c:pt idx="11057">
                  <c:v>21</c:v>
                </c:pt>
                <c:pt idx="11058">
                  <c:v>21</c:v>
                </c:pt>
                <c:pt idx="11059">
                  <c:v>21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32</c:v>
                </c:pt>
                <c:pt idx="11065">
                  <c:v>12</c:v>
                </c:pt>
                <c:pt idx="11066">
                  <c:v>14</c:v>
                </c:pt>
                <c:pt idx="11067">
                  <c:v>16</c:v>
                </c:pt>
                <c:pt idx="11068">
                  <c:v>17</c:v>
                </c:pt>
                <c:pt idx="11069">
                  <c:v>17</c:v>
                </c:pt>
                <c:pt idx="11070">
                  <c:v>18</c:v>
                </c:pt>
                <c:pt idx="11071">
                  <c:v>18</c:v>
                </c:pt>
                <c:pt idx="11072">
                  <c:v>19</c:v>
                </c:pt>
                <c:pt idx="11073">
                  <c:v>21</c:v>
                </c:pt>
                <c:pt idx="11074">
                  <c:v>22</c:v>
                </c:pt>
                <c:pt idx="11075">
                  <c:v>22</c:v>
                </c:pt>
                <c:pt idx="11076">
                  <c:v>10</c:v>
                </c:pt>
                <c:pt idx="11077">
                  <c:v>14</c:v>
                </c:pt>
                <c:pt idx="11078">
                  <c:v>14</c:v>
                </c:pt>
                <c:pt idx="11079">
                  <c:v>15</c:v>
                </c:pt>
                <c:pt idx="11080">
                  <c:v>15</c:v>
                </c:pt>
                <c:pt idx="11081">
                  <c:v>15</c:v>
                </c:pt>
                <c:pt idx="11082">
                  <c:v>16</c:v>
                </c:pt>
                <c:pt idx="11083">
                  <c:v>17</c:v>
                </c:pt>
                <c:pt idx="11084">
                  <c:v>17</c:v>
                </c:pt>
                <c:pt idx="11085">
                  <c:v>17</c:v>
                </c:pt>
                <c:pt idx="11086">
                  <c:v>19</c:v>
                </c:pt>
                <c:pt idx="11087">
                  <c:v>19</c:v>
                </c:pt>
                <c:pt idx="11088">
                  <c:v>21</c:v>
                </c:pt>
                <c:pt idx="11089">
                  <c:v>21</c:v>
                </c:pt>
                <c:pt idx="11090">
                  <c:v>13</c:v>
                </c:pt>
                <c:pt idx="11091">
                  <c:v>16</c:v>
                </c:pt>
                <c:pt idx="11092">
                  <c:v>16</c:v>
                </c:pt>
                <c:pt idx="11093">
                  <c:v>17</c:v>
                </c:pt>
                <c:pt idx="11094">
                  <c:v>17</c:v>
                </c:pt>
                <c:pt idx="11095">
                  <c:v>17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19</c:v>
                </c:pt>
                <c:pt idx="11100">
                  <c:v>20</c:v>
                </c:pt>
                <c:pt idx="11101">
                  <c:v>14</c:v>
                </c:pt>
                <c:pt idx="11102">
                  <c:v>15</c:v>
                </c:pt>
                <c:pt idx="11103">
                  <c:v>16</c:v>
                </c:pt>
                <c:pt idx="11104">
                  <c:v>16</c:v>
                </c:pt>
                <c:pt idx="11105">
                  <c:v>16</c:v>
                </c:pt>
                <c:pt idx="11106">
                  <c:v>16</c:v>
                </c:pt>
                <c:pt idx="11107">
                  <c:v>16</c:v>
                </c:pt>
                <c:pt idx="11108">
                  <c:v>17</c:v>
                </c:pt>
                <c:pt idx="11109">
                  <c:v>17</c:v>
                </c:pt>
                <c:pt idx="11110">
                  <c:v>17</c:v>
                </c:pt>
                <c:pt idx="11111">
                  <c:v>17</c:v>
                </c:pt>
                <c:pt idx="11112">
                  <c:v>17</c:v>
                </c:pt>
                <c:pt idx="11113">
                  <c:v>17</c:v>
                </c:pt>
                <c:pt idx="11114">
                  <c:v>17</c:v>
                </c:pt>
                <c:pt idx="11115">
                  <c:v>18</c:v>
                </c:pt>
                <c:pt idx="11116">
                  <c:v>18</c:v>
                </c:pt>
                <c:pt idx="11117">
                  <c:v>20</c:v>
                </c:pt>
                <c:pt idx="11118">
                  <c:v>13</c:v>
                </c:pt>
                <c:pt idx="11119">
                  <c:v>13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15</c:v>
                </c:pt>
                <c:pt idx="11124">
                  <c:v>15</c:v>
                </c:pt>
                <c:pt idx="11125">
                  <c:v>15</c:v>
                </c:pt>
                <c:pt idx="11126">
                  <c:v>15</c:v>
                </c:pt>
                <c:pt idx="11127">
                  <c:v>15</c:v>
                </c:pt>
                <c:pt idx="11128">
                  <c:v>15</c:v>
                </c:pt>
                <c:pt idx="11129">
                  <c:v>15</c:v>
                </c:pt>
                <c:pt idx="11130">
                  <c:v>15</c:v>
                </c:pt>
                <c:pt idx="11131">
                  <c:v>15</c:v>
                </c:pt>
                <c:pt idx="11132">
                  <c:v>15</c:v>
                </c:pt>
                <c:pt idx="11133">
                  <c:v>16</c:v>
                </c:pt>
                <c:pt idx="11134">
                  <c:v>16</c:v>
                </c:pt>
                <c:pt idx="11135">
                  <c:v>16</c:v>
                </c:pt>
                <c:pt idx="11136">
                  <c:v>16</c:v>
                </c:pt>
                <c:pt idx="11137">
                  <c:v>16</c:v>
                </c:pt>
                <c:pt idx="11138">
                  <c:v>16</c:v>
                </c:pt>
                <c:pt idx="11139">
                  <c:v>16</c:v>
                </c:pt>
                <c:pt idx="11140">
                  <c:v>16</c:v>
                </c:pt>
                <c:pt idx="11141">
                  <c:v>17</c:v>
                </c:pt>
                <c:pt idx="11142">
                  <c:v>17</c:v>
                </c:pt>
                <c:pt idx="11143">
                  <c:v>17</c:v>
                </c:pt>
                <c:pt idx="11144">
                  <c:v>17</c:v>
                </c:pt>
                <c:pt idx="11145">
                  <c:v>17</c:v>
                </c:pt>
                <c:pt idx="11146">
                  <c:v>17</c:v>
                </c:pt>
                <c:pt idx="11147">
                  <c:v>17</c:v>
                </c:pt>
                <c:pt idx="11148">
                  <c:v>17</c:v>
                </c:pt>
                <c:pt idx="11149">
                  <c:v>18</c:v>
                </c:pt>
                <c:pt idx="11150">
                  <c:v>18</c:v>
                </c:pt>
                <c:pt idx="11151">
                  <c:v>18</c:v>
                </c:pt>
                <c:pt idx="11152">
                  <c:v>20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14</c:v>
                </c:pt>
                <c:pt idx="11157">
                  <c:v>14</c:v>
                </c:pt>
                <c:pt idx="11158">
                  <c:v>15</c:v>
                </c:pt>
                <c:pt idx="11159">
                  <c:v>15</c:v>
                </c:pt>
                <c:pt idx="11160">
                  <c:v>15</c:v>
                </c:pt>
                <c:pt idx="11161">
                  <c:v>16</c:v>
                </c:pt>
                <c:pt idx="11162">
                  <c:v>17</c:v>
                </c:pt>
                <c:pt idx="11163">
                  <c:v>17</c:v>
                </c:pt>
                <c:pt idx="11164">
                  <c:v>17</c:v>
                </c:pt>
                <c:pt idx="11165">
                  <c:v>17</c:v>
                </c:pt>
                <c:pt idx="11166">
                  <c:v>18</c:v>
                </c:pt>
                <c:pt idx="11167">
                  <c:v>18</c:v>
                </c:pt>
                <c:pt idx="11168">
                  <c:v>12</c:v>
                </c:pt>
                <c:pt idx="11169">
                  <c:v>16</c:v>
                </c:pt>
                <c:pt idx="11170">
                  <c:v>16</c:v>
                </c:pt>
                <c:pt idx="11171">
                  <c:v>17</c:v>
                </c:pt>
                <c:pt idx="11172">
                  <c:v>18</c:v>
                </c:pt>
                <c:pt idx="11173">
                  <c:v>18</c:v>
                </c:pt>
                <c:pt idx="11174">
                  <c:v>18</c:v>
                </c:pt>
                <c:pt idx="11175">
                  <c:v>18</c:v>
                </c:pt>
                <c:pt idx="11176">
                  <c:v>19</c:v>
                </c:pt>
                <c:pt idx="11177">
                  <c:v>19</c:v>
                </c:pt>
                <c:pt idx="11178">
                  <c:v>19</c:v>
                </c:pt>
                <c:pt idx="11179">
                  <c:v>19</c:v>
                </c:pt>
                <c:pt idx="11180">
                  <c:v>19</c:v>
                </c:pt>
                <c:pt idx="11181">
                  <c:v>19</c:v>
                </c:pt>
                <c:pt idx="11182">
                  <c:v>19</c:v>
                </c:pt>
                <c:pt idx="11183">
                  <c:v>19</c:v>
                </c:pt>
                <c:pt idx="11184">
                  <c:v>20</c:v>
                </c:pt>
                <c:pt idx="11185">
                  <c:v>20</c:v>
                </c:pt>
                <c:pt idx="11186">
                  <c:v>21</c:v>
                </c:pt>
                <c:pt idx="11187">
                  <c:v>21</c:v>
                </c:pt>
                <c:pt idx="11188">
                  <c:v>21</c:v>
                </c:pt>
                <c:pt idx="11189">
                  <c:v>14</c:v>
                </c:pt>
                <c:pt idx="11190">
                  <c:v>14</c:v>
                </c:pt>
                <c:pt idx="11191">
                  <c:v>15</c:v>
                </c:pt>
                <c:pt idx="11192">
                  <c:v>15</c:v>
                </c:pt>
                <c:pt idx="11193">
                  <c:v>15</c:v>
                </c:pt>
                <c:pt idx="11194">
                  <c:v>15</c:v>
                </c:pt>
                <c:pt idx="11195">
                  <c:v>15</c:v>
                </c:pt>
                <c:pt idx="11196">
                  <c:v>16</c:v>
                </c:pt>
                <c:pt idx="11197">
                  <c:v>16</c:v>
                </c:pt>
                <c:pt idx="11198">
                  <c:v>16</c:v>
                </c:pt>
                <c:pt idx="11199">
                  <c:v>16</c:v>
                </c:pt>
                <c:pt idx="11200">
                  <c:v>16</c:v>
                </c:pt>
                <c:pt idx="11201">
                  <c:v>16</c:v>
                </c:pt>
                <c:pt idx="11202">
                  <c:v>17</c:v>
                </c:pt>
                <c:pt idx="11203">
                  <c:v>17</c:v>
                </c:pt>
                <c:pt idx="11204">
                  <c:v>17</c:v>
                </c:pt>
                <c:pt idx="11205">
                  <c:v>17</c:v>
                </c:pt>
                <c:pt idx="11206">
                  <c:v>17</c:v>
                </c:pt>
                <c:pt idx="11207">
                  <c:v>17</c:v>
                </c:pt>
                <c:pt idx="11208">
                  <c:v>18</c:v>
                </c:pt>
                <c:pt idx="11209">
                  <c:v>19</c:v>
                </c:pt>
                <c:pt idx="11210">
                  <c:v>21</c:v>
                </c:pt>
                <c:pt idx="11211">
                  <c:v>17</c:v>
                </c:pt>
                <c:pt idx="11212">
                  <c:v>18</c:v>
                </c:pt>
                <c:pt idx="11213">
                  <c:v>16</c:v>
                </c:pt>
                <c:pt idx="11214">
                  <c:v>16</c:v>
                </c:pt>
                <c:pt idx="11215">
                  <c:v>17</c:v>
                </c:pt>
                <c:pt idx="11216">
                  <c:v>17</c:v>
                </c:pt>
                <c:pt idx="11217">
                  <c:v>19</c:v>
                </c:pt>
                <c:pt idx="11218">
                  <c:v>20</c:v>
                </c:pt>
                <c:pt idx="11219">
                  <c:v>15</c:v>
                </c:pt>
                <c:pt idx="11220">
                  <c:v>15</c:v>
                </c:pt>
                <c:pt idx="11221">
                  <c:v>15</c:v>
                </c:pt>
                <c:pt idx="11222">
                  <c:v>16</c:v>
                </c:pt>
                <c:pt idx="11223">
                  <c:v>16</c:v>
                </c:pt>
                <c:pt idx="11224">
                  <c:v>16</c:v>
                </c:pt>
                <c:pt idx="11225">
                  <c:v>16</c:v>
                </c:pt>
                <c:pt idx="11226">
                  <c:v>17</c:v>
                </c:pt>
                <c:pt idx="11227">
                  <c:v>17</c:v>
                </c:pt>
                <c:pt idx="11228">
                  <c:v>17</c:v>
                </c:pt>
                <c:pt idx="11229">
                  <c:v>16</c:v>
                </c:pt>
                <c:pt idx="11230">
                  <c:v>18</c:v>
                </c:pt>
                <c:pt idx="11231">
                  <c:v>22</c:v>
                </c:pt>
                <c:pt idx="11232">
                  <c:v>15</c:v>
                </c:pt>
                <c:pt idx="11233">
                  <c:v>15</c:v>
                </c:pt>
                <c:pt idx="11234">
                  <c:v>15</c:v>
                </c:pt>
                <c:pt idx="11235">
                  <c:v>16</c:v>
                </c:pt>
                <c:pt idx="11236">
                  <c:v>16</c:v>
                </c:pt>
                <c:pt idx="11237">
                  <c:v>16</c:v>
                </c:pt>
                <c:pt idx="11238">
                  <c:v>16</c:v>
                </c:pt>
                <c:pt idx="11239">
                  <c:v>16</c:v>
                </c:pt>
                <c:pt idx="11240">
                  <c:v>17</c:v>
                </c:pt>
                <c:pt idx="11241">
                  <c:v>17</c:v>
                </c:pt>
                <c:pt idx="11242">
                  <c:v>17</c:v>
                </c:pt>
                <c:pt idx="11243">
                  <c:v>17</c:v>
                </c:pt>
                <c:pt idx="11244">
                  <c:v>18</c:v>
                </c:pt>
                <c:pt idx="11245">
                  <c:v>18</c:v>
                </c:pt>
                <c:pt idx="11246">
                  <c:v>19</c:v>
                </c:pt>
                <c:pt idx="11247">
                  <c:v>20</c:v>
                </c:pt>
                <c:pt idx="11248">
                  <c:v>14</c:v>
                </c:pt>
                <c:pt idx="11249">
                  <c:v>15</c:v>
                </c:pt>
                <c:pt idx="11250">
                  <c:v>16</c:v>
                </c:pt>
                <c:pt idx="11251">
                  <c:v>16</c:v>
                </c:pt>
                <c:pt idx="11252">
                  <c:v>16</c:v>
                </c:pt>
                <c:pt idx="11253">
                  <c:v>16</c:v>
                </c:pt>
                <c:pt idx="11254">
                  <c:v>17</c:v>
                </c:pt>
                <c:pt idx="11255">
                  <c:v>17</c:v>
                </c:pt>
                <c:pt idx="11256">
                  <c:v>17</c:v>
                </c:pt>
                <c:pt idx="11257">
                  <c:v>17</c:v>
                </c:pt>
                <c:pt idx="11258">
                  <c:v>17</c:v>
                </c:pt>
                <c:pt idx="11259">
                  <c:v>18</c:v>
                </c:pt>
                <c:pt idx="11260">
                  <c:v>18</c:v>
                </c:pt>
                <c:pt idx="11261">
                  <c:v>18</c:v>
                </c:pt>
                <c:pt idx="11262">
                  <c:v>18</c:v>
                </c:pt>
                <c:pt idx="11263">
                  <c:v>18</c:v>
                </c:pt>
                <c:pt idx="11264">
                  <c:v>18</c:v>
                </c:pt>
                <c:pt idx="11265">
                  <c:v>18</c:v>
                </c:pt>
                <c:pt idx="11266">
                  <c:v>18</c:v>
                </c:pt>
                <c:pt idx="11267">
                  <c:v>18</c:v>
                </c:pt>
                <c:pt idx="11268">
                  <c:v>18</c:v>
                </c:pt>
                <c:pt idx="11269">
                  <c:v>18</c:v>
                </c:pt>
                <c:pt idx="11270">
                  <c:v>18</c:v>
                </c:pt>
                <c:pt idx="11271">
                  <c:v>19</c:v>
                </c:pt>
                <c:pt idx="11272">
                  <c:v>19</c:v>
                </c:pt>
                <c:pt idx="11273">
                  <c:v>19</c:v>
                </c:pt>
                <c:pt idx="11274">
                  <c:v>19</c:v>
                </c:pt>
                <c:pt idx="11275">
                  <c:v>19</c:v>
                </c:pt>
                <c:pt idx="11276">
                  <c:v>19</c:v>
                </c:pt>
                <c:pt idx="11277">
                  <c:v>20</c:v>
                </c:pt>
                <c:pt idx="11278">
                  <c:v>20</c:v>
                </c:pt>
                <c:pt idx="11279">
                  <c:v>20</c:v>
                </c:pt>
                <c:pt idx="11280">
                  <c:v>20</c:v>
                </c:pt>
                <c:pt idx="11281">
                  <c:v>20</c:v>
                </c:pt>
                <c:pt idx="11282">
                  <c:v>20</c:v>
                </c:pt>
                <c:pt idx="11283">
                  <c:v>21</c:v>
                </c:pt>
                <c:pt idx="11284">
                  <c:v>21</c:v>
                </c:pt>
                <c:pt idx="11285">
                  <c:v>21</c:v>
                </c:pt>
                <c:pt idx="11286">
                  <c:v>22</c:v>
                </c:pt>
                <c:pt idx="11287">
                  <c:v>22</c:v>
                </c:pt>
                <c:pt idx="11288">
                  <c:v>27</c:v>
                </c:pt>
                <c:pt idx="11289">
                  <c:v>13</c:v>
                </c:pt>
                <c:pt idx="11290">
                  <c:v>22</c:v>
                </c:pt>
                <c:pt idx="11291">
                  <c:v>22</c:v>
                </c:pt>
                <c:pt idx="11292">
                  <c:v>18</c:v>
                </c:pt>
                <c:pt idx="11293">
                  <c:v>15</c:v>
                </c:pt>
                <c:pt idx="11294">
                  <c:v>17</c:v>
                </c:pt>
                <c:pt idx="11295">
                  <c:v>18</c:v>
                </c:pt>
                <c:pt idx="11296">
                  <c:v>20</c:v>
                </c:pt>
                <c:pt idx="11297">
                  <c:v>28</c:v>
                </c:pt>
                <c:pt idx="11298">
                  <c:v>14</c:v>
                </c:pt>
                <c:pt idx="11299">
                  <c:v>15</c:v>
                </c:pt>
                <c:pt idx="11300">
                  <c:v>19</c:v>
                </c:pt>
                <c:pt idx="11301">
                  <c:v>19</c:v>
                </c:pt>
                <c:pt idx="11302">
                  <c:v>19</c:v>
                </c:pt>
                <c:pt idx="11303">
                  <c:v>23</c:v>
                </c:pt>
                <c:pt idx="11304">
                  <c:v>25</c:v>
                </c:pt>
                <c:pt idx="11305">
                  <c:v>12</c:v>
                </c:pt>
                <c:pt idx="11306">
                  <c:v>18</c:v>
                </c:pt>
                <c:pt idx="11307">
                  <c:v>18</c:v>
                </c:pt>
                <c:pt idx="11308">
                  <c:v>18</c:v>
                </c:pt>
                <c:pt idx="11309">
                  <c:v>19</c:v>
                </c:pt>
                <c:pt idx="11310">
                  <c:v>19</c:v>
                </c:pt>
                <c:pt idx="11311">
                  <c:v>20</c:v>
                </c:pt>
                <c:pt idx="11312">
                  <c:v>20</c:v>
                </c:pt>
                <c:pt idx="11313">
                  <c:v>20</c:v>
                </c:pt>
                <c:pt idx="11314">
                  <c:v>20</c:v>
                </c:pt>
                <c:pt idx="11315">
                  <c:v>20</c:v>
                </c:pt>
                <c:pt idx="11316">
                  <c:v>21</c:v>
                </c:pt>
                <c:pt idx="11317">
                  <c:v>21</c:v>
                </c:pt>
                <c:pt idx="11318">
                  <c:v>21</c:v>
                </c:pt>
                <c:pt idx="11319">
                  <c:v>21</c:v>
                </c:pt>
                <c:pt idx="11320">
                  <c:v>21</c:v>
                </c:pt>
                <c:pt idx="11321">
                  <c:v>21</c:v>
                </c:pt>
                <c:pt idx="11322">
                  <c:v>22</c:v>
                </c:pt>
                <c:pt idx="11323">
                  <c:v>14</c:v>
                </c:pt>
                <c:pt idx="11324">
                  <c:v>14</c:v>
                </c:pt>
                <c:pt idx="11325">
                  <c:v>14</c:v>
                </c:pt>
                <c:pt idx="11326">
                  <c:v>15</c:v>
                </c:pt>
                <c:pt idx="11327">
                  <c:v>15</c:v>
                </c:pt>
                <c:pt idx="11328">
                  <c:v>16</c:v>
                </c:pt>
                <c:pt idx="11329">
                  <c:v>16</c:v>
                </c:pt>
                <c:pt idx="11330">
                  <c:v>16</c:v>
                </c:pt>
                <c:pt idx="11331">
                  <c:v>16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17</c:v>
                </c:pt>
                <c:pt idx="11336">
                  <c:v>17</c:v>
                </c:pt>
                <c:pt idx="11337">
                  <c:v>17</c:v>
                </c:pt>
                <c:pt idx="11338">
                  <c:v>17</c:v>
                </c:pt>
                <c:pt idx="11339">
                  <c:v>17</c:v>
                </c:pt>
                <c:pt idx="11340">
                  <c:v>17</c:v>
                </c:pt>
                <c:pt idx="11341">
                  <c:v>17</c:v>
                </c:pt>
                <c:pt idx="11342">
                  <c:v>17</c:v>
                </c:pt>
                <c:pt idx="11343">
                  <c:v>17</c:v>
                </c:pt>
                <c:pt idx="11344">
                  <c:v>18</c:v>
                </c:pt>
                <c:pt idx="11345">
                  <c:v>18</c:v>
                </c:pt>
                <c:pt idx="11346">
                  <c:v>18</c:v>
                </c:pt>
                <c:pt idx="11347">
                  <c:v>18</c:v>
                </c:pt>
                <c:pt idx="11348">
                  <c:v>18</c:v>
                </c:pt>
                <c:pt idx="11349">
                  <c:v>18</c:v>
                </c:pt>
                <c:pt idx="11350">
                  <c:v>18</c:v>
                </c:pt>
                <c:pt idx="11351">
                  <c:v>18</c:v>
                </c:pt>
                <c:pt idx="11352">
                  <c:v>18</c:v>
                </c:pt>
                <c:pt idx="11353">
                  <c:v>18</c:v>
                </c:pt>
                <c:pt idx="11354">
                  <c:v>18</c:v>
                </c:pt>
                <c:pt idx="11355">
                  <c:v>18</c:v>
                </c:pt>
                <c:pt idx="11356">
                  <c:v>18</c:v>
                </c:pt>
                <c:pt idx="11357">
                  <c:v>18</c:v>
                </c:pt>
                <c:pt idx="11358">
                  <c:v>19</c:v>
                </c:pt>
                <c:pt idx="11359">
                  <c:v>19</c:v>
                </c:pt>
                <c:pt idx="11360">
                  <c:v>19</c:v>
                </c:pt>
                <c:pt idx="11361">
                  <c:v>19</c:v>
                </c:pt>
                <c:pt idx="11362">
                  <c:v>19</c:v>
                </c:pt>
                <c:pt idx="11363">
                  <c:v>19</c:v>
                </c:pt>
                <c:pt idx="11364">
                  <c:v>19</c:v>
                </c:pt>
                <c:pt idx="11365">
                  <c:v>19</c:v>
                </c:pt>
                <c:pt idx="11366">
                  <c:v>19</c:v>
                </c:pt>
                <c:pt idx="11367">
                  <c:v>19</c:v>
                </c:pt>
                <c:pt idx="11368">
                  <c:v>20</c:v>
                </c:pt>
                <c:pt idx="11369">
                  <c:v>20</c:v>
                </c:pt>
                <c:pt idx="11370">
                  <c:v>20</c:v>
                </c:pt>
                <c:pt idx="11371">
                  <c:v>20</c:v>
                </c:pt>
                <c:pt idx="11372">
                  <c:v>20</c:v>
                </c:pt>
                <c:pt idx="11373">
                  <c:v>21</c:v>
                </c:pt>
                <c:pt idx="11374">
                  <c:v>21</c:v>
                </c:pt>
                <c:pt idx="11375">
                  <c:v>21</c:v>
                </c:pt>
                <c:pt idx="11376">
                  <c:v>21</c:v>
                </c:pt>
                <c:pt idx="11377">
                  <c:v>21</c:v>
                </c:pt>
                <c:pt idx="11378">
                  <c:v>21</c:v>
                </c:pt>
                <c:pt idx="11379">
                  <c:v>21</c:v>
                </c:pt>
                <c:pt idx="11380">
                  <c:v>22</c:v>
                </c:pt>
                <c:pt idx="11381">
                  <c:v>22</c:v>
                </c:pt>
                <c:pt idx="11382">
                  <c:v>22</c:v>
                </c:pt>
                <c:pt idx="11383">
                  <c:v>23</c:v>
                </c:pt>
                <c:pt idx="11384">
                  <c:v>23</c:v>
                </c:pt>
                <c:pt idx="11385">
                  <c:v>23</c:v>
                </c:pt>
                <c:pt idx="11386">
                  <c:v>23</c:v>
                </c:pt>
                <c:pt idx="11387">
                  <c:v>23</c:v>
                </c:pt>
                <c:pt idx="11388">
                  <c:v>23</c:v>
                </c:pt>
                <c:pt idx="11389">
                  <c:v>24</c:v>
                </c:pt>
                <c:pt idx="11390">
                  <c:v>24</c:v>
                </c:pt>
                <c:pt idx="11391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1-4BBF-80BF-E32D1A17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5952"/>
        <c:axId val="209615168"/>
      </c:scatterChart>
      <c:valAx>
        <c:axId val="2096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5168"/>
        <c:crosses val="autoZero"/>
        <c:crossBetween val="midCat"/>
      </c:valAx>
      <c:valAx>
        <c:axId val="2096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5.0925925925925923E-2"/>
          <c:w val="0.82496062992125985"/>
          <c:h val="0.81178915135608054"/>
        </c:manualLayout>
      </c:layout>
      <c:scatterChart>
        <c:scatterStyle val="lineMarker"/>
        <c:varyColors val="0"/>
        <c:ser>
          <c:idx val="1"/>
          <c:order val="0"/>
          <c:tx>
            <c:strRef>
              <c:f>Length!$M$1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backward val="26"/>
            <c:dispRSqr val="1"/>
            <c:dispEq val="1"/>
            <c:trendlineLbl>
              <c:layout>
                <c:manualLayout>
                  <c:x val="0.10470736788851266"/>
                  <c:y val="0.197682315466378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Length!$L$24:$L$79</c:f>
              <c:numCache>
                <c:formatCode>0</c:formatCode>
                <c:ptCount val="56"/>
                <c:pt idx="0" formatCode="General">
                  <c:v>147</c:v>
                </c:pt>
                <c:pt idx="1">
                  <c:v>148</c:v>
                </c:pt>
                <c:pt idx="2">
                  <c:v>149</c:v>
                </c:pt>
                <c:pt idx="3">
                  <c:v>150</c:v>
                </c:pt>
                <c:pt idx="4">
                  <c:v>151</c:v>
                </c:pt>
                <c:pt idx="5">
                  <c:v>152</c:v>
                </c:pt>
                <c:pt idx="6">
                  <c:v>153</c:v>
                </c:pt>
                <c:pt idx="7">
                  <c:v>154</c:v>
                </c:pt>
                <c:pt idx="8">
                  <c:v>155</c:v>
                </c:pt>
                <c:pt idx="9">
                  <c:v>156</c:v>
                </c:pt>
                <c:pt idx="10">
                  <c:v>157</c:v>
                </c:pt>
                <c:pt idx="11">
                  <c:v>158</c:v>
                </c:pt>
                <c:pt idx="12">
                  <c:v>159</c:v>
                </c:pt>
                <c:pt idx="13">
                  <c:v>160</c:v>
                </c:pt>
                <c:pt idx="14">
                  <c:v>161</c:v>
                </c:pt>
                <c:pt idx="15">
                  <c:v>162</c:v>
                </c:pt>
                <c:pt idx="16">
                  <c:v>163</c:v>
                </c:pt>
                <c:pt idx="17">
                  <c:v>164</c:v>
                </c:pt>
                <c:pt idx="18">
                  <c:v>165</c:v>
                </c:pt>
                <c:pt idx="19">
                  <c:v>166</c:v>
                </c:pt>
                <c:pt idx="20">
                  <c:v>167</c:v>
                </c:pt>
                <c:pt idx="21">
                  <c:v>168</c:v>
                </c:pt>
                <c:pt idx="22">
                  <c:v>169</c:v>
                </c:pt>
                <c:pt idx="23">
                  <c:v>170</c:v>
                </c:pt>
                <c:pt idx="24">
                  <c:v>171</c:v>
                </c:pt>
                <c:pt idx="25">
                  <c:v>172</c:v>
                </c:pt>
                <c:pt idx="26">
                  <c:v>173</c:v>
                </c:pt>
                <c:pt idx="27">
                  <c:v>174</c:v>
                </c:pt>
                <c:pt idx="28">
                  <c:v>175</c:v>
                </c:pt>
                <c:pt idx="29">
                  <c:v>176</c:v>
                </c:pt>
                <c:pt idx="30">
                  <c:v>177</c:v>
                </c:pt>
                <c:pt idx="31">
                  <c:v>178</c:v>
                </c:pt>
                <c:pt idx="32">
                  <c:v>179</c:v>
                </c:pt>
                <c:pt idx="33">
                  <c:v>180</c:v>
                </c:pt>
                <c:pt idx="34">
                  <c:v>181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187</c:v>
                </c:pt>
                <c:pt idx="41">
                  <c:v>188</c:v>
                </c:pt>
                <c:pt idx="42">
                  <c:v>189</c:v>
                </c:pt>
                <c:pt idx="43">
                  <c:v>190</c:v>
                </c:pt>
                <c:pt idx="44">
                  <c:v>191</c:v>
                </c:pt>
                <c:pt idx="45">
                  <c:v>192</c:v>
                </c:pt>
                <c:pt idx="46">
                  <c:v>193</c:v>
                </c:pt>
                <c:pt idx="47">
                  <c:v>194</c:v>
                </c:pt>
                <c:pt idx="48">
                  <c:v>195</c:v>
                </c:pt>
                <c:pt idx="49">
                  <c:v>196</c:v>
                </c:pt>
                <c:pt idx="50">
                  <c:v>197</c:v>
                </c:pt>
                <c:pt idx="51">
                  <c:v>198</c:v>
                </c:pt>
                <c:pt idx="52">
                  <c:v>199</c:v>
                </c:pt>
                <c:pt idx="53">
                  <c:v>200</c:v>
                </c:pt>
                <c:pt idx="54">
                  <c:v>201</c:v>
                </c:pt>
                <c:pt idx="55">
                  <c:v>202</c:v>
                </c:pt>
              </c:numCache>
            </c:numRef>
          </c:xVal>
          <c:yVal>
            <c:numRef>
              <c:f>Length!$M$24:$M$79</c:f>
              <c:numCache>
                <c:formatCode>General</c:formatCode>
                <c:ptCount val="56"/>
                <c:pt idx="0">
                  <c:v>9.8559322033898304</c:v>
                </c:pt>
                <c:pt idx="1">
                  <c:v>10.555555555555555</c:v>
                </c:pt>
                <c:pt idx="2">
                  <c:v>9.2333333333333325</c:v>
                </c:pt>
                <c:pt idx="3">
                  <c:v>10.3</c:v>
                </c:pt>
                <c:pt idx="7">
                  <c:v>11.02808988764045</c:v>
                </c:pt>
                <c:pt idx="8">
                  <c:v>10.975</c:v>
                </c:pt>
                <c:pt idx="9">
                  <c:v>11.5</c:v>
                </c:pt>
                <c:pt idx="10">
                  <c:v>10.371428571428572</c:v>
                </c:pt>
                <c:pt idx="11">
                  <c:v>11</c:v>
                </c:pt>
                <c:pt idx="12">
                  <c:v>10.666666666666666</c:v>
                </c:pt>
                <c:pt idx="13">
                  <c:v>11.076923076923077</c:v>
                </c:pt>
                <c:pt idx="15">
                  <c:v>10.830188679245284</c:v>
                </c:pt>
                <c:pt idx="16">
                  <c:v>11</c:v>
                </c:pt>
                <c:pt idx="17">
                  <c:v>11.303030303030303</c:v>
                </c:pt>
                <c:pt idx="18">
                  <c:v>11.07563025210084</c:v>
                </c:pt>
                <c:pt idx="21">
                  <c:v>11.744444444444444</c:v>
                </c:pt>
                <c:pt idx="22">
                  <c:v>11.994459833795014</c:v>
                </c:pt>
                <c:pt idx="41">
                  <c:v>13.269662921348315</c:v>
                </c:pt>
                <c:pt idx="42">
                  <c:v>13.775193798449612</c:v>
                </c:pt>
                <c:pt idx="43">
                  <c:v>12.83177570093458</c:v>
                </c:pt>
                <c:pt idx="44">
                  <c:v>14.285714285714286</c:v>
                </c:pt>
                <c:pt idx="45">
                  <c:v>12.408602150537634</c:v>
                </c:pt>
                <c:pt idx="46">
                  <c:v>13.2</c:v>
                </c:pt>
                <c:pt idx="47">
                  <c:v>12.476190476190476</c:v>
                </c:pt>
                <c:pt idx="48">
                  <c:v>10.666666666666666</c:v>
                </c:pt>
                <c:pt idx="50">
                  <c:v>13</c:v>
                </c:pt>
                <c:pt idx="51">
                  <c:v>12.307692307692308</c:v>
                </c:pt>
                <c:pt idx="52">
                  <c:v>11.864864864864865</c:v>
                </c:pt>
                <c:pt idx="53">
                  <c:v>13.2</c:v>
                </c:pt>
                <c:pt idx="54">
                  <c:v>12.315789473684211</c:v>
                </c:pt>
                <c:pt idx="55">
                  <c:v>13.090909090909092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2-4439-BE68-B3AD9F0B9EEC}"/>
            </c:ext>
          </c:extLst>
        </c:ser>
        <c:ser>
          <c:idx val="2"/>
          <c:order val="1"/>
          <c:tx>
            <c:strRef>
              <c:f>Length!$N$1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backward val="27"/>
            <c:dispRSqr val="1"/>
            <c:dispEq val="1"/>
            <c:trendlineLbl>
              <c:layout>
                <c:manualLayout>
                  <c:x val="-0.13372858553702824"/>
                  <c:y val="0.315826108123562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Length!$L$23:$L$80</c:f>
              <c:numCache>
                <c:formatCode>General</c:formatCode>
                <c:ptCount val="58"/>
                <c:pt idx="0">
                  <c:v>146</c:v>
                </c:pt>
                <c:pt idx="1">
                  <c:v>147</c:v>
                </c:pt>
                <c:pt idx="2" formatCode="0">
                  <c:v>148</c:v>
                </c:pt>
                <c:pt idx="3" formatCode="0">
                  <c:v>149</c:v>
                </c:pt>
                <c:pt idx="4" formatCode="0">
                  <c:v>150</c:v>
                </c:pt>
                <c:pt idx="5" formatCode="0">
                  <c:v>151</c:v>
                </c:pt>
                <c:pt idx="6" formatCode="0">
                  <c:v>152</c:v>
                </c:pt>
                <c:pt idx="7" formatCode="0">
                  <c:v>153</c:v>
                </c:pt>
                <c:pt idx="8" formatCode="0">
                  <c:v>154</c:v>
                </c:pt>
                <c:pt idx="9" formatCode="0">
                  <c:v>155</c:v>
                </c:pt>
                <c:pt idx="10" formatCode="0">
                  <c:v>156</c:v>
                </c:pt>
                <c:pt idx="11" formatCode="0">
                  <c:v>157</c:v>
                </c:pt>
                <c:pt idx="12" formatCode="0">
                  <c:v>158</c:v>
                </c:pt>
                <c:pt idx="13" formatCode="0">
                  <c:v>159</c:v>
                </c:pt>
                <c:pt idx="14" formatCode="0">
                  <c:v>160</c:v>
                </c:pt>
                <c:pt idx="15" formatCode="0">
                  <c:v>161</c:v>
                </c:pt>
                <c:pt idx="16" formatCode="0">
                  <c:v>162</c:v>
                </c:pt>
                <c:pt idx="17" formatCode="0">
                  <c:v>163</c:v>
                </c:pt>
                <c:pt idx="18" formatCode="0">
                  <c:v>164</c:v>
                </c:pt>
                <c:pt idx="19" formatCode="0">
                  <c:v>165</c:v>
                </c:pt>
                <c:pt idx="20" formatCode="0">
                  <c:v>166</c:v>
                </c:pt>
                <c:pt idx="21" formatCode="0">
                  <c:v>167</c:v>
                </c:pt>
                <c:pt idx="22" formatCode="0">
                  <c:v>168</c:v>
                </c:pt>
                <c:pt idx="23" formatCode="0">
                  <c:v>169</c:v>
                </c:pt>
                <c:pt idx="24" formatCode="0">
                  <c:v>170</c:v>
                </c:pt>
                <c:pt idx="25" formatCode="0">
                  <c:v>171</c:v>
                </c:pt>
                <c:pt idx="26" formatCode="0">
                  <c:v>172</c:v>
                </c:pt>
                <c:pt idx="27" formatCode="0">
                  <c:v>173</c:v>
                </c:pt>
                <c:pt idx="28" formatCode="0">
                  <c:v>174</c:v>
                </c:pt>
                <c:pt idx="29" formatCode="0">
                  <c:v>175</c:v>
                </c:pt>
                <c:pt idx="30" formatCode="0">
                  <c:v>176</c:v>
                </c:pt>
                <c:pt idx="31" formatCode="0">
                  <c:v>177</c:v>
                </c:pt>
                <c:pt idx="32" formatCode="0">
                  <c:v>178</c:v>
                </c:pt>
                <c:pt idx="33" formatCode="0">
                  <c:v>179</c:v>
                </c:pt>
                <c:pt idx="34" formatCode="0">
                  <c:v>180</c:v>
                </c:pt>
                <c:pt idx="35" formatCode="0">
                  <c:v>181</c:v>
                </c:pt>
                <c:pt idx="36" formatCode="0">
                  <c:v>182</c:v>
                </c:pt>
                <c:pt idx="37" formatCode="0">
                  <c:v>183</c:v>
                </c:pt>
                <c:pt idx="38" formatCode="0">
                  <c:v>184</c:v>
                </c:pt>
                <c:pt idx="39" formatCode="0">
                  <c:v>185</c:v>
                </c:pt>
                <c:pt idx="40" formatCode="0">
                  <c:v>186</c:v>
                </c:pt>
                <c:pt idx="41" formatCode="0">
                  <c:v>187</c:v>
                </c:pt>
                <c:pt idx="42" formatCode="0">
                  <c:v>188</c:v>
                </c:pt>
                <c:pt idx="43" formatCode="0">
                  <c:v>189</c:v>
                </c:pt>
                <c:pt idx="44" formatCode="0">
                  <c:v>190</c:v>
                </c:pt>
                <c:pt idx="45" formatCode="0">
                  <c:v>191</c:v>
                </c:pt>
                <c:pt idx="46" formatCode="0">
                  <c:v>192</c:v>
                </c:pt>
                <c:pt idx="47" formatCode="0">
                  <c:v>193</c:v>
                </c:pt>
                <c:pt idx="48" formatCode="0">
                  <c:v>194</c:v>
                </c:pt>
                <c:pt idx="49" formatCode="0">
                  <c:v>195</c:v>
                </c:pt>
                <c:pt idx="50" formatCode="0">
                  <c:v>196</c:v>
                </c:pt>
                <c:pt idx="51" formatCode="0">
                  <c:v>197</c:v>
                </c:pt>
                <c:pt idx="52" formatCode="0">
                  <c:v>198</c:v>
                </c:pt>
                <c:pt idx="53" formatCode="0">
                  <c:v>199</c:v>
                </c:pt>
                <c:pt idx="54" formatCode="0">
                  <c:v>200</c:v>
                </c:pt>
                <c:pt idx="55" formatCode="0">
                  <c:v>201</c:v>
                </c:pt>
                <c:pt idx="56" formatCode="0">
                  <c:v>202</c:v>
                </c:pt>
                <c:pt idx="57" formatCode="0">
                  <c:v>203</c:v>
                </c:pt>
              </c:numCache>
            </c:numRef>
          </c:xVal>
          <c:yVal>
            <c:numRef>
              <c:f>Length!$N$23:$N$80</c:f>
              <c:numCache>
                <c:formatCode>General</c:formatCode>
                <c:ptCount val="58"/>
                <c:pt idx="0">
                  <c:v>10.918918918918919</c:v>
                </c:pt>
                <c:pt idx="1">
                  <c:v>11.907514450867051</c:v>
                </c:pt>
                <c:pt idx="2">
                  <c:v>11.200507614213198</c:v>
                </c:pt>
                <c:pt idx="3">
                  <c:v>9.9851485148514847</c:v>
                </c:pt>
                <c:pt idx="7">
                  <c:v>10.878787878787879</c:v>
                </c:pt>
                <c:pt idx="8">
                  <c:v>10.480392156862745</c:v>
                </c:pt>
                <c:pt idx="9">
                  <c:v>10.174107142857142</c:v>
                </c:pt>
                <c:pt idx="10">
                  <c:v>11.162790697674419</c:v>
                </c:pt>
                <c:pt idx="11">
                  <c:v>11.222222222222221</c:v>
                </c:pt>
                <c:pt idx="12">
                  <c:v>11</c:v>
                </c:pt>
                <c:pt idx="13">
                  <c:v>10</c:v>
                </c:pt>
                <c:pt idx="15">
                  <c:v>11.117647058823529</c:v>
                </c:pt>
                <c:pt idx="16">
                  <c:v>10.6</c:v>
                </c:pt>
                <c:pt idx="17">
                  <c:v>12.333333333333334</c:v>
                </c:pt>
                <c:pt idx="18">
                  <c:v>11.814545454545454</c:v>
                </c:pt>
                <c:pt idx="19">
                  <c:v>12.153191489361703</c:v>
                </c:pt>
                <c:pt idx="20">
                  <c:v>12.4</c:v>
                </c:pt>
                <c:pt idx="21">
                  <c:v>12.922535211267606</c:v>
                </c:pt>
                <c:pt idx="22">
                  <c:v>14.488888888888889</c:v>
                </c:pt>
                <c:pt idx="42">
                  <c:v>15.013513513513514</c:v>
                </c:pt>
                <c:pt idx="43">
                  <c:v>15</c:v>
                </c:pt>
                <c:pt idx="44">
                  <c:v>13.700787401574804</c:v>
                </c:pt>
                <c:pt idx="45">
                  <c:v>13.071428571428571</c:v>
                </c:pt>
                <c:pt idx="46">
                  <c:v>12.470588235294118</c:v>
                </c:pt>
                <c:pt idx="47">
                  <c:v>11.846153846153847</c:v>
                </c:pt>
                <c:pt idx="48">
                  <c:v>11.648648648648649</c:v>
                </c:pt>
                <c:pt idx="49">
                  <c:v>11.642857142857142</c:v>
                </c:pt>
                <c:pt idx="51">
                  <c:v>12</c:v>
                </c:pt>
                <c:pt idx="52">
                  <c:v>11.964125560538116</c:v>
                </c:pt>
                <c:pt idx="53">
                  <c:v>13</c:v>
                </c:pt>
                <c:pt idx="54">
                  <c:v>13</c:v>
                </c:pt>
                <c:pt idx="55">
                  <c:v>12.166666666666666</c:v>
                </c:pt>
                <c:pt idx="56">
                  <c:v>12.714285714285714</c:v>
                </c:pt>
                <c:pt idx="57">
                  <c:v>17.193877551020407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C2-4439-BE68-B3AD9F0B9EEC}"/>
            </c:ext>
          </c:extLst>
        </c:ser>
        <c:ser>
          <c:idx val="0"/>
          <c:order val="2"/>
          <c:tx>
            <c:strRef>
              <c:f>Length!$O$1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11"/>
            <c:dispRSqr val="1"/>
            <c:dispEq val="1"/>
            <c:trendlineLbl>
              <c:layout>
                <c:manualLayout>
                  <c:x val="-0.21780938297773636"/>
                  <c:y val="0.149264947884146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Length!$L$2:$L$79</c:f>
              <c:numCache>
                <c:formatCode>General</c:formatCode>
                <c:ptCount val="78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</c:numCache>
            </c:numRef>
          </c:xVal>
          <c:yVal>
            <c:numRef>
              <c:f>Length!$O$2:$O$79</c:f>
              <c:numCache>
                <c:formatCode>General</c:formatCode>
                <c:ptCount val="78"/>
                <c:pt idx="0">
                  <c:v>10.829896907216495</c:v>
                </c:pt>
                <c:pt idx="8">
                  <c:v>10.25</c:v>
                </c:pt>
                <c:pt idx="12">
                  <c:v>11.215999999999999</c:v>
                </c:pt>
                <c:pt idx="13">
                  <c:v>10.746835443037975</c:v>
                </c:pt>
                <c:pt idx="14">
                  <c:v>11.8</c:v>
                </c:pt>
                <c:pt idx="15">
                  <c:v>11.18</c:v>
                </c:pt>
                <c:pt idx="19">
                  <c:v>12.283422459893048</c:v>
                </c:pt>
                <c:pt idx="20">
                  <c:v>12.776666666666667</c:v>
                </c:pt>
                <c:pt idx="21">
                  <c:v>11.307142857142857</c:v>
                </c:pt>
                <c:pt idx="22">
                  <c:v>11.578947368421053</c:v>
                </c:pt>
                <c:pt idx="28">
                  <c:v>13.347457627118644</c:v>
                </c:pt>
                <c:pt idx="29">
                  <c:v>14.888888888888889</c:v>
                </c:pt>
                <c:pt idx="30">
                  <c:v>12.107142857142858</c:v>
                </c:pt>
                <c:pt idx="31">
                  <c:v>12.961538461538462</c:v>
                </c:pt>
                <c:pt idx="32">
                  <c:v>13.133333333333333</c:v>
                </c:pt>
                <c:pt idx="33">
                  <c:v>12.357142857142858</c:v>
                </c:pt>
                <c:pt idx="34">
                  <c:v>14.03448275862069</c:v>
                </c:pt>
                <c:pt idx="36">
                  <c:v>15.8</c:v>
                </c:pt>
                <c:pt idx="37">
                  <c:v>13.52112676056338</c:v>
                </c:pt>
                <c:pt idx="38">
                  <c:v>11.803738317757009</c:v>
                </c:pt>
                <c:pt idx="39">
                  <c:v>13.659340659340659</c:v>
                </c:pt>
                <c:pt idx="42">
                  <c:v>13.878504672897197</c:v>
                </c:pt>
                <c:pt idx="43">
                  <c:v>14.788372093023256</c:v>
                </c:pt>
                <c:pt idx="54">
                  <c:v>16.53125</c:v>
                </c:pt>
                <c:pt idx="55">
                  <c:v>15.714285714285714</c:v>
                </c:pt>
                <c:pt idx="56">
                  <c:v>19.148936170212767</c:v>
                </c:pt>
                <c:pt idx="63">
                  <c:v>18.547619047619047</c:v>
                </c:pt>
                <c:pt idx="64">
                  <c:v>16.742514970059879</c:v>
                </c:pt>
                <c:pt idx="65">
                  <c:v>17.329896907216494</c:v>
                </c:pt>
                <c:pt idx="66">
                  <c:v>15.329842931937172</c:v>
                </c:pt>
                <c:pt idx="67">
                  <c:v>17.232876712328768</c:v>
                </c:pt>
                <c:pt idx="68">
                  <c:v>18.151515151515152</c:v>
                </c:pt>
                <c:pt idx="69">
                  <c:v>15.833333333333334</c:v>
                </c:pt>
                <c:pt idx="70">
                  <c:v>16.148148148148149</c:v>
                </c:pt>
                <c:pt idx="72">
                  <c:v>18.714285714285715</c:v>
                </c:pt>
                <c:pt idx="73">
                  <c:v>16.738095238095237</c:v>
                </c:pt>
                <c:pt idx="74">
                  <c:v>15.76</c:v>
                </c:pt>
                <c:pt idx="75">
                  <c:v>17.318181818181817</c:v>
                </c:pt>
                <c:pt idx="76">
                  <c:v>17</c:v>
                </c:pt>
                <c:pt idx="77">
                  <c:v>16.363636363636363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C2-4439-BE68-B3AD9F0B9EEC}"/>
            </c:ext>
          </c:extLst>
        </c:ser>
        <c:ser>
          <c:idx val="3"/>
          <c:order val="3"/>
          <c:tx>
            <c:strRef>
              <c:f>Length!$P$1</c:f>
              <c:strCache>
                <c:ptCount val="1"/>
                <c:pt idx="0">
                  <c:v>2017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backward val="4"/>
            <c:intercept val="0"/>
            <c:dispRSqr val="1"/>
            <c:dispEq val="1"/>
            <c:trendlineLbl>
              <c:layout>
                <c:manualLayout>
                  <c:x val="5.9617412545949447E-2"/>
                  <c:y val="1.37514844718305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Length!$L$2:$L$87</c:f>
              <c:numCache>
                <c:formatCode>General</c:formatCode>
                <c:ptCount val="86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  <c:pt idx="78" formatCode="0">
                  <c:v>203</c:v>
                </c:pt>
                <c:pt idx="79" formatCode="0">
                  <c:v>204</c:v>
                </c:pt>
                <c:pt idx="80" formatCode="0">
                  <c:v>205</c:v>
                </c:pt>
                <c:pt idx="81" formatCode="0">
                  <c:v>206</c:v>
                </c:pt>
                <c:pt idx="82" formatCode="0">
                  <c:v>207</c:v>
                </c:pt>
                <c:pt idx="83" formatCode="0">
                  <c:v>208</c:v>
                </c:pt>
                <c:pt idx="84" formatCode="0">
                  <c:v>209</c:v>
                </c:pt>
                <c:pt idx="85" formatCode="0">
                  <c:v>210</c:v>
                </c:pt>
              </c:numCache>
            </c:numRef>
          </c:xVal>
          <c:yVal>
            <c:numRef>
              <c:f>Length!$P$2:$P$87</c:f>
              <c:numCache>
                <c:formatCode>General</c:formatCode>
                <c:ptCount val="86"/>
                <c:pt idx="10">
                  <c:v>10.375</c:v>
                </c:pt>
                <c:pt idx="11">
                  <c:v>11.2</c:v>
                </c:pt>
                <c:pt idx="12">
                  <c:v>11.122171945701357</c:v>
                </c:pt>
                <c:pt idx="17">
                  <c:v>12.430769230769231</c:v>
                </c:pt>
                <c:pt idx="18">
                  <c:v>13.181818181818182</c:v>
                </c:pt>
                <c:pt idx="19">
                  <c:v>11.908482142857142</c:v>
                </c:pt>
                <c:pt idx="20">
                  <c:v>11.0375</c:v>
                </c:pt>
                <c:pt idx="26">
                  <c:v>12.511029411764707</c:v>
                </c:pt>
                <c:pt idx="27">
                  <c:v>11.776859504132231</c:v>
                </c:pt>
                <c:pt idx="28">
                  <c:v>11.634408602150538</c:v>
                </c:pt>
                <c:pt idx="29">
                  <c:v>11.428571428571429</c:v>
                </c:pt>
                <c:pt idx="30">
                  <c:v>12.090909090909092</c:v>
                </c:pt>
                <c:pt idx="31">
                  <c:v>12.785714285714286</c:v>
                </c:pt>
                <c:pt idx="32">
                  <c:v>11.142857142857142</c:v>
                </c:pt>
                <c:pt idx="34">
                  <c:v>12.666666666666666</c:v>
                </c:pt>
                <c:pt idx="35">
                  <c:v>13.0234375</c:v>
                </c:pt>
                <c:pt idx="36">
                  <c:v>12.297029702970297</c:v>
                </c:pt>
                <c:pt idx="37">
                  <c:v>12.497326203208557</c:v>
                </c:pt>
                <c:pt idx="38">
                  <c:v>12.672131147540984</c:v>
                </c:pt>
                <c:pt idx="39">
                  <c:v>13.269841269841271</c:v>
                </c:pt>
                <c:pt idx="41">
                  <c:v>13.208835341365463</c:v>
                </c:pt>
                <c:pt idx="61">
                  <c:v>14.25</c:v>
                </c:pt>
                <c:pt idx="62">
                  <c:v>12.538461538461538</c:v>
                </c:pt>
                <c:pt idx="63">
                  <c:v>13.727272727272727</c:v>
                </c:pt>
                <c:pt idx="64">
                  <c:v>13.555555555555555</c:v>
                </c:pt>
                <c:pt idx="65">
                  <c:v>13</c:v>
                </c:pt>
                <c:pt idx="66">
                  <c:v>13.333333333333334</c:v>
                </c:pt>
                <c:pt idx="68">
                  <c:v>12.433333333333334</c:v>
                </c:pt>
                <c:pt idx="70">
                  <c:v>12.333333333333334</c:v>
                </c:pt>
                <c:pt idx="71">
                  <c:v>12.727272727272727</c:v>
                </c:pt>
                <c:pt idx="72">
                  <c:v>12.875</c:v>
                </c:pt>
                <c:pt idx="73">
                  <c:v>16</c:v>
                </c:pt>
                <c:pt idx="74">
                  <c:v>14.875</c:v>
                </c:pt>
                <c:pt idx="75">
                  <c:v>14.75</c:v>
                </c:pt>
                <c:pt idx="76">
                  <c:v>16.333333333333332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C2-4439-BE68-B3AD9F0B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6736"/>
        <c:axId val="209619872"/>
      </c:scatterChart>
      <c:valAx>
        <c:axId val="209616736"/>
        <c:scaling>
          <c:orientation val="minMax"/>
          <c:max val="210"/>
          <c:min val="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872"/>
        <c:crosses val="autoZero"/>
        <c:crossBetween val="midCat"/>
        <c:majorUnit val="10"/>
        <c:minorUnit val="1"/>
      </c:valAx>
      <c:valAx>
        <c:axId val="209619872"/>
        <c:scaling>
          <c:orientation val="minMax"/>
          <c:max val="20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4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6736"/>
        <c:crosses val="autoZero"/>
        <c:crossBetween val="midCat"/>
        <c:minorUnit val="1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12606189851268593"/>
          <c:y val="4.5137795275590593E-2"/>
          <c:w val="0.70519010469614718"/>
          <c:h val="0.22360173651070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50889686280661"/>
          <c:y val="1.8649329076535444E-2"/>
          <c:w val="0.82496062992125985"/>
          <c:h val="0.81178915135608054"/>
        </c:manualLayout>
      </c:layout>
      <c:scatterChart>
        <c:scatterStyle val="lineMarker"/>
        <c:varyColors val="0"/>
        <c:ser>
          <c:idx val="1"/>
          <c:order val="0"/>
          <c:tx>
            <c:strRef>
              <c:f>Length!$M$1</c:f>
              <c:strCache>
                <c:ptCount val="1"/>
                <c:pt idx="0">
                  <c:v>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FFCC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097698352329966"/>
                  <c:y val="0.23541663452489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Length!$L$24:$L$47</c:f>
              <c:numCache>
                <c:formatCode>0</c:formatCode>
                <c:ptCount val="24"/>
                <c:pt idx="0" formatCode="General">
                  <c:v>147</c:v>
                </c:pt>
                <c:pt idx="1">
                  <c:v>148</c:v>
                </c:pt>
                <c:pt idx="2">
                  <c:v>149</c:v>
                </c:pt>
                <c:pt idx="3">
                  <c:v>150</c:v>
                </c:pt>
                <c:pt idx="4">
                  <c:v>151</c:v>
                </c:pt>
                <c:pt idx="5">
                  <c:v>152</c:v>
                </c:pt>
                <c:pt idx="6">
                  <c:v>153</c:v>
                </c:pt>
                <c:pt idx="7">
                  <c:v>154</c:v>
                </c:pt>
                <c:pt idx="8">
                  <c:v>155</c:v>
                </c:pt>
                <c:pt idx="9">
                  <c:v>156</c:v>
                </c:pt>
                <c:pt idx="10">
                  <c:v>157</c:v>
                </c:pt>
                <c:pt idx="11">
                  <c:v>158</c:v>
                </c:pt>
                <c:pt idx="12">
                  <c:v>159</c:v>
                </c:pt>
                <c:pt idx="13">
                  <c:v>160</c:v>
                </c:pt>
                <c:pt idx="14">
                  <c:v>161</c:v>
                </c:pt>
                <c:pt idx="15">
                  <c:v>162</c:v>
                </c:pt>
                <c:pt idx="16">
                  <c:v>163</c:v>
                </c:pt>
                <c:pt idx="17">
                  <c:v>164</c:v>
                </c:pt>
                <c:pt idx="18">
                  <c:v>165</c:v>
                </c:pt>
                <c:pt idx="19">
                  <c:v>166</c:v>
                </c:pt>
                <c:pt idx="20">
                  <c:v>167</c:v>
                </c:pt>
                <c:pt idx="21">
                  <c:v>168</c:v>
                </c:pt>
                <c:pt idx="22">
                  <c:v>169</c:v>
                </c:pt>
                <c:pt idx="23">
                  <c:v>170</c:v>
                </c:pt>
              </c:numCache>
            </c:numRef>
          </c:xVal>
          <c:yVal>
            <c:numRef>
              <c:f>Length!$M$24:$M$47</c:f>
              <c:numCache>
                <c:formatCode>General</c:formatCode>
                <c:ptCount val="24"/>
                <c:pt idx="0">
                  <c:v>9.8559322033898304</c:v>
                </c:pt>
                <c:pt idx="1">
                  <c:v>10.555555555555555</c:v>
                </c:pt>
                <c:pt idx="2">
                  <c:v>9.2333333333333325</c:v>
                </c:pt>
                <c:pt idx="3">
                  <c:v>10.3</c:v>
                </c:pt>
                <c:pt idx="7">
                  <c:v>11.02808988764045</c:v>
                </c:pt>
                <c:pt idx="8">
                  <c:v>10.975</c:v>
                </c:pt>
                <c:pt idx="9">
                  <c:v>11.5</c:v>
                </c:pt>
                <c:pt idx="10">
                  <c:v>10.371428571428572</c:v>
                </c:pt>
                <c:pt idx="11">
                  <c:v>11</c:v>
                </c:pt>
                <c:pt idx="12">
                  <c:v>10.666666666666666</c:v>
                </c:pt>
                <c:pt idx="13">
                  <c:v>11.076923076923077</c:v>
                </c:pt>
                <c:pt idx="15">
                  <c:v>10.830188679245284</c:v>
                </c:pt>
                <c:pt idx="16">
                  <c:v>11</c:v>
                </c:pt>
                <c:pt idx="17">
                  <c:v>11.303030303030303</c:v>
                </c:pt>
                <c:pt idx="18">
                  <c:v>11.07563025210084</c:v>
                </c:pt>
                <c:pt idx="21">
                  <c:v>11.744444444444444</c:v>
                </c:pt>
                <c:pt idx="22">
                  <c:v>11.994459833795014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B2-41AA-ADC7-B94EBFEC7E70}"/>
            </c:ext>
          </c:extLst>
        </c:ser>
        <c:ser>
          <c:idx val="2"/>
          <c:order val="1"/>
          <c:tx>
            <c:strRef>
              <c:f>Length!$N$1</c:f>
              <c:strCache>
                <c:ptCount val="1"/>
                <c:pt idx="0">
                  <c:v>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41196512533764"/>
                  <c:y val="3.8402928183563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Length!$L$23:$L$47</c:f>
              <c:numCache>
                <c:formatCode>General</c:formatCode>
                <c:ptCount val="25"/>
                <c:pt idx="0">
                  <c:v>146</c:v>
                </c:pt>
                <c:pt idx="1">
                  <c:v>147</c:v>
                </c:pt>
                <c:pt idx="2" formatCode="0">
                  <c:v>148</c:v>
                </c:pt>
                <c:pt idx="3" formatCode="0">
                  <c:v>149</c:v>
                </c:pt>
                <c:pt idx="4" formatCode="0">
                  <c:v>150</c:v>
                </c:pt>
                <c:pt idx="5" formatCode="0">
                  <c:v>151</c:v>
                </c:pt>
                <c:pt idx="6" formatCode="0">
                  <c:v>152</c:v>
                </c:pt>
                <c:pt idx="7" formatCode="0">
                  <c:v>153</c:v>
                </c:pt>
                <c:pt idx="8" formatCode="0">
                  <c:v>154</c:v>
                </c:pt>
                <c:pt idx="9" formatCode="0">
                  <c:v>155</c:v>
                </c:pt>
                <c:pt idx="10" formatCode="0">
                  <c:v>156</c:v>
                </c:pt>
                <c:pt idx="11" formatCode="0">
                  <c:v>157</c:v>
                </c:pt>
                <c:pt idx="12" formatCode="0">
                  <c:v>158</c:v>
                </c:pt>
                <c:pt idx="13" formatCode="0">
                  <c:v>159</c:v>
                </c:pt>
                <c:pt idx="14" formatCode="0">
                  <c:v>160</c:v>
                </c:pt>
                <c:pt idx="15" formatCode="0">
                  <c:v>161</c:v>
                </c:pt>
                <c:pt idx="16" formatCode="0">
                  <c:v>162</c:v>
                </c:pt>
                <c:pt idx="17" formatCode="0">
                  <c:v>163</c:v>
                </c:pt>
                <c:pt idx="18" formatCode="0">
                  <c:v>164</c:v>
                </c:pt>
                <c:pt idx="19" formatCode="0">
                  <c:v>165</c:v>
                </c:pt>
                <c:pt idx="20" formatCode="0">
                  <c:v>166</c:v>
                </c:pt>
                <c:pt idx="21" formatCode="0">
                  <c:v>167</c:v>
                </c:pt>
                <c:pt idx="22" formatCode="0">
                  <c:v>168</c:v>
                </c:pt>
                <c:pt idx="23" formatCode="0">
                  <c:v>169</c:v>
                </c:pt>
                <c:pt idx="24" formatCode="0">
                  <c:v>170</c:v>
                </c:pt>
              </c:numCache>
            </c:numRef>
          </c:xVal>
          <c:yVal>
            <c:numRef>
              <c:f>Length!$N$23:$N$47</c:f>
              <c:numCache>
                <c:formatCode>General</c:formatCode>
                <c:ptCount val="25"/>
                <c:pt idx="0">
                  <c:v>10.918918918918919</c:v>
                </c:pt>
                <c:pt idx="1">
                  <c:v>11.907514450867051</c:v>
                </c:pt>
                <c:pt idx="2">
                  <c:v>11.200507614213198</c:v>
                </c:pt>
                <c:pt idx="3">
                  <c:v>9.9851485148514847</c:v>
                </c:pt>
                <c:pt idx="7">
                  <c:v>10.878787878787879</c:v>
                </c:pt>
                <c:pt idx="8">
                  <c:v>10.480392156862745</c:v>
                </c:pt>
                <c:pt idx="9">
                  <c:v>10.174107142857142</c:v>
                </c:pt>
                <c:pt idx="10">
                  <c:v>11.162790697674419</c:v>
                </c:pt>
                <c:pt idx="11">
                  <c:v>11.222222222222221</c:v>
                </c:pt>
                <c:pt idx="12">
                  <c:v>11</c:v>
                </c:pt>
                <c:pt idx="13">
                  <c:v>10</c:v>
                </c:pt>
                <c:pt idx="15">
                  <c:v>11.117647058823529</c:v>
                </c:pt>
                <c:pt idx="16">
                  <c:v>10.6</c:v>
                </c:pt>
                <c:pt idx="17">
                  <c:v>12.333333333333334</c:v>
                </c:pt>
                <c:pt idx="18">
                  <c:v>11.814545454545454</c:v>
                </c:pt>
                <c:pt idx="19">
                  <c:v>12.153191489361703</c:v>
                </c:pt>
                <c:pt idx="20">
                  <c:v>12.4</c:v>
                </c:pt>
                <c:pt idx="21">
                  <c:v>12.922535211267606</c:v>
                </c:pt>
                <c:pt idx="22">
                  <c:v>14.488888888888889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B2-41AA-ADC7-B94EBFEC7E70}"/>
            </c:ext>
          </c:extLst>
        </c:ser>
        <c:ser>
          <c:idx val="0"/>
          <c:order val="2"/>
          <c:tx>
            <c:strRef>
              <c:f>Length!$O$1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823784502128926"/>
                  <c:y val="4.3232349174916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Length!$L$2:$L$47</c:f>
              <c:numCache>
                <c:formatCode>General</c:formatCode>
                <c:ptCount val="46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</c:numCache>
            </c:numRef>
          </c:xVal>
          <c:yVal>
            <c:numRef>
              <c:f>Length!$O$2:$O$47</c:f>
              <c:numCache>
                <c:formatCode>General</c:formatCode>
                <c:ptCount val="46"/>
                <c:pt idx="0">
                  <c:v>10.829896907216495</c:v>
                </c:pt>
                <c:pt idx="8">
                  <c:v>10.25</c:v>
                </c:pt>
                <c:pt idx="12">
                  <c:v>11.215999999999999</c:v>
                </c:pt>
                <c:pt idx="13">
                  <c:v>10.746835443037975</c:v>
                </c:pt>
                <c:pt idx="14">
                  <c:v>11.8</c:v>
                </c:pt>
                <c:pt idx="15">
                  <c:v>11.18</c:v>
                </c:pt>
                <c:pt idx="19">
                  <c:v>12.283422459893048</c:v>
                </c:pt>
                <c:pt idx="20">
                  <c:v>12.776666666666667</c:v>
                </c:pt>
                <c:pt idx="21">
                  <c:v>11.307142857142857</c:v>
                </c:pt>
                <c:pt idx="22">
                  <c:v>11.578947368421053</c:v>
                </c:pt>
                <c:pt idx="28">
                  <c:v>13.347457627118644</c:v>
                </c:pt>
                <c:pt idx="29">
                  <c:v>14.888888888888889</c:v>
                </c:pt>
                <c:pt idx="30">
                  <c:v>12.107142857142858</c:v>
                </c:pt>
                <c:pt idx="31">
                  <c:v>12.961538461538462</c:v>
                </c:pt>
                <c:pt idx="32">
                  <c:v>13.133333333333333</c:v>
                </c:pt>
                <c:pt idx="33">
                  <c:v>12.357142857142858</c:v>
                </c:pt>
                <c:pt idx="34">
                  <c:v>14.03448275862069</c:v>
                </c:pt>
                <c:pt idx="36">
                  <c:v>15.8</c:v>
                </c:pt>
                <c:pt idx="37">
                  <c:v>13.52112676056338</c:v>
                </c:pt>
                <c:pt idx="38">
                  <c:v>11.803738317757009</c:v>
                </c:pt>
                <c:pt idx="39">
                  <c:v>13.659340659340659</c:v>
                </c:pt>
                <c:pt idx="42">
                  <c:v>13.878504672897197</c:v>
                </c:pt>
                <c:pt idx="43">
                  <c:v>14.788372093023256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B2-41AA-ADC7-B94EBFEC7E70}"/>
            </c:ext>
          </c:extLst>
        </c:ser>
        <c:ser>
          <c:idx val="3"/>
          <c:order val="3"/>
          <c:tx>
            <c:strRef>
              <c:f>Length!$P$1</c:f>
              <c:strCache>
                <c:ptCount val="1"/>
                <c:pt idx="0">
                  <c:v>2017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539993744229554"/>
                  <c:y val="-2.42725922974052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Length!$L$12:$L$47</c:f>
              <c:numCache>
                <c:formatCode>General</c:formatCode>
                <c:ptCount val="36"/>
                <c:pt idx="0">
                  <c:v>135</c:v>
                </c:pt>
                <c:pt idx="1">
                  <c:v>136</c:v>
                </c:pt>
                <c:pt idx="2">
                  <c:v>137</c:v>
                </c:pt>
                <c:pt idx="3">
                  <c:v>138</c:v>
                </c:pt>
                <c:pt idx="4">
                  <c:v>139</c:v>
                </c:pt>
                <c:pt idx="5">
                  <c:v>140</c:v>
                </c:pt>
                <c:pt idx="6">
                  <c:v>141</c:v>
                </c:pt>
                <c:pt idx="7">
                  <c:v>142</c:v>
                </c:pt>
                <c:pt idx="8">
                  <c:v>143</c:v>
                </c:pt>
                <c:pt idx="9">
                  <c:v>144</c:v>
                </c:pt>
                <c:pt idx="10">
                  <c:v>145</c:v>
                </c:pt>
                <c:pt idx="11">
                  <c:v>146</c:v>
                </c:pt>
                <c:pt idx="12">
                  <c:v>147</c:v>
                </c:pt>
                <c:pt idx="13" formatCode="0">
                  <c:v>148</c:v>
                </c:pt>
                <c:pt idx="14" formatCode="0">
                  <c:v>149</c:v>
                </c:pt>
                <c:pt idx="15" formatCode="0">
                  <c:v>150</c:v>
                </c:pt>
                <c:pt idx="16" formatCode="0">
                  <c:v>151</c:v>
                </c:pt>
                <c:pt idx="17" formatCode="0">
                  <c:v>152</c:v>
                </c:pt>
                <c:pt idx="18" formatCode="0">
                  <c:v>153</c:v>
                </c:pt>
                <c:pt idx="19" formatCode="0">
                  <c:v>154</c:v>
                </c:pt>
                <c:pt idx="20" formatCode="0">
                  <c:v>155</c:v>
                </c:pt>
                <c:pt idx="21" formatCode="0">
                  <c:v>156</c:v>
                </c:pt>
                <c:pt idx="22" formatCode="0">
                  <c:v>157</c:v>
                </c:pt>
                <c:pt idx="23" formatCode="0">
                  <c:v>158</c:v>
                </c:pt>
                <c:pt idx="24" formatCode="0">
                  <c:v>159</c:v>
                </c:pt>
                <c:pt idx="25" formatCode="0">
                  <c:v>160</c:v>
                </c:pt>
                <c:pt idx="26" formatCode="0">
                  <c:v>161</c:v>
                </c:pt>
                <c:pt idx="27" formatCode="0">
                  <c:v>162</c:v>
                </c:pt>
                <c:pt idx="28" formatCode="0">
                  <c:v>163</c:v>
                </c:pt>
                <c:pt idx="29" formatCode="0">
                  <c:v>164</c:v>
                </c:pt>
                <c:pt idx="30" formatCode="0">
                  <c:v>165</c:v>
                </c:pt>
                <c:pt idx="31" formatCode="0">
                  <c:v>166</c:v>
                </c:pt>
                <c:pt idx="32" formatCode="0">
                  <c:v>167</c:v>
                </c:pt>
                <c:pt idx="33" formatCode="0">
                  <c:v>168</c:v>
                </c:pt>
                <c:pt idx="34" formatCode="0">
                  <c:v>169</c:v>
                </c:pt>
                <c:pt idx="35" formatCode="0">
                  <c:v>170</c:v>
                </c:pt>
              </c:numCache>
            </c:numRef>
          </c:xVal>
          <c:yVal>
            <c:numRef>
              <c:f>Length!$P$12:$P$47</c:f>
              <c:numCache>
                <c:formatCode>General</c:formatCode>
                <c:ptCount val="36"/>
                <c:pt idx="0">
                  <c:v>10.375</c:v>
                </c:pt>
                <c:pt idx="1">
                  <c:v>11.2</c:v>
                </c:pt>
                <c:pt idx="2">
                  <c:v>11.122171945701357</c:v>
                </c:pt>
                <c:pt idx="7">
                  <c:v>12.430769230769231</c:v>
                </c:pt>
                <c:pt idx="8">
                  <c:v>13.181818181818182</c:v>
                </c:pt>
                <c:pt idx="9">
                  <c:v>11.908482142857142</c:v>
                </c:pt>
                <c:pt idx="10">
                  <c:v>11.0375</c:v>
                </c:pt>
                <c:pt idx="16">
                  <c:v>12.511029411764707</c:v>
                </c:pt>
                <c:pt idx="17">
                  <c:v>11.776859504132231</c:v>
                </c:pt>
                <c:pt idx="18">
                  <c:v>11.634408602150538</c:v>
                </c:pt>
                <c:pt idx="19">
                  <c:v>11.428571428571429</c:v>
                </c:pt>
                <c:pt idx="20">
                  <c:v>12.090909090909092</c:v>
                </c:pt>
                <c:pt idx="21">
                  <c:v>12.785714285714286</c:v>
                </c:pt>
                <c:pt idx="22">
                  <c:v>11.142857142857142</c:v>
                </c:pt>
                <c:pt idx="24">
                  <c:v>12.666666666666666</c:v>
                </c:pt>
                <c:pt idx="25">
                  <c:v>13.0234375</c:v>
                </c:pt>
                <c:pt idx="26">
                  <c:v>12.297029702970297</c:v>
                </c:pt>
                <c:pt idx="27">
                  <c:v>12.497326203208557</c:v>
                </c:pt>
                <c:pt idx="28">
                  <c:v>12.672131147540984</c:v>
                </c:pt>
                <c:pt idx="29">
                  <c:v>13.269841269841271</c:v>
                </c:pt>
                <c:pt idx="31">
                  <c:v>13.208835341365463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B2-41AA-ADC7-B94EBFEC7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7520"/>
        <c:axId val="209618696"/>
      </c:scatterChart>
      <c:valAx>
        <c:axId val="209617520"/>
        <c:scaling>
          <c:orientation val="minMax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8696"/>
        <c:crosses val="autoZero"/>
        <c:crossBetween val="midCat"/>
        <c:majorUnit val="10"/>
        <c:minorUnit val="5"/>
      </c:valAx>
      <c:valAx>
        <c:axId val="209618696"/>
        <c:scaling>
          <c:orientation val="minMax"/>
          <c:max val="16"/>
          <c:min val="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7520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9499880026384483"/>
          <c:y val="4.0412872802977423E-2"/>
          <c:w val="8.4206323532411809E-2"/>
          <c:h val="0.194496904860652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Length!$J$11394:$J$14373</c:f>
              <c:numCache>
                <c:formatCode>General</c:formatCode>
                <c:ptCount val="2980"/>
                <c:pt idx="0">
                  <c:v>2.0999999999999999E-3</c:v>
                </c:pt>
                <c:pt idx="1">
                  <c:v>3.3E-3</c:v>
                </c:pt>
                <c:pt idx="2">
                  <c:v>3.5999999999999999E-3</c:v>
                </c:pt>
                <c:pt idx="3">
                  <c:v>3.2000000000000002E-3</c:v>
                </c:pt>
                <c:pt idx="4">
                  <c:v>2.8999999999999998E-3</c:v>
                </c:pt>
                <c:pt idx="5">
                  <c:v>3.5999999999999999E-3</c:v>
                </c:pt>
                <c:pt idx="6">
                  <c:v>3.3999999999999998E-3</c:v>
                </c:pt>
                <c:pt idx="7">
                  <c:v>3.5000000000000001E-3</c:v>
                </c:pt>
                <c:pt idx="8">
                  <c:v>3.0000000000000001E-3</c:v>
                </c:pt>
                <c:pt idx="9">
                  <c:v>3.3999999999999998E-3</c:v>
                </c:pt>
                <c:pt idx="10">
                  <c:v>3.2000000000000002E-3</c:v>
                </c:pt>
                <c:pt idx="11">
                  <c:v>2.8E-3</c:v>
                </c:pt>
                <c:pt idx="12">
                  <c:v>3.3999999999999998E-3</c:v>
                </c:pt>
                <c:pt idx="13">
                  <c:v>2.7000000000000001E-3</c:v>
                </c:pt>
                <c:pt idx="14">
                  <c:v>2.7000000000000001E-3</c:v>
                </c:pt>
                <c:pt idx="15">
                  <c:v>2.5999999999999999E-3</c:v>
                </c:pt>
                <c:pt idx="16">
                  <c:v>3.0000000000000001E-3</c:v>
                </c:pt>
                <c:pt idx="17">
                  <c:v>2.5999999999999999E-3</c:v>
                </c:pt>
                <c:pt idx="18">
                  <c:v>7.1999999999999998E-3</c:v>
                </c:pt>
                <c:pt idx="19">
                  <c:v>2.7000000000000001E-3</c:v>
                </c:pt>
                <c:pt idx="20">
                  <c:v>1.8E-3</c:v>
                </c:pt>
                <c:pt idx="21">
                  <c:v>2.8E-3</c:v>
                </c:pt>
                <c:pt idx="22">
                  <c:v>3.0999999999999999E-3</c:v>
                </c:pt>
                <c:pt idx="23">
                  <c:v>2.2000000000000001E-3</c:v>
                </c:pt>
                <c:pt idx="24">
                  <c:v>2.5999999999999999E-3</c:v>
                </c:pt>
                <c:pt idx="25">
                  <c:v>3.0999999999999999E-3</c:v>
                </c:pt>
                <c:pt idx="26">
                  <c:v>2.8E-3</c:v>
                </c:pt>
                <c:pt idx="27">
                  <c:v>2.5999999999999999E-3</c:v>
                </c:pt>
                <c:pt idx="28">
                  <c:v>2.0999999999999999E-3</c:v>
                </c:pt>
                <c:pt idx="29">
                  <c:v>3.3E-3</c:v>
                </c:pt>
                <c:pt idx="30">
                  <c:v>2.7000000000000001E-3</c:v>
                </c:pt>
                <c:pt idx="31">
                  <c:v>2.3999999999999998E-3</c:v>
                </c:pt>
                <c:pt idx="32">
                  <c:v>1.9E-3</c:v>
                </c:pt>
                <c:pt idx="33">
                  <c:v>2.8E-3</c:v>
                </c:pt>
                <c:pt idx="34">
                  <c:v>3.0999999999999999E-3</c:v>
                </c:pt>
                <c:pt idx="35">
                  <c:v>2.3999999999999998E-3</c:v>
                </c:pt>
                <c:pt idx="36">
                  <c:v>2.8E-3</c:v>
                </c:pt>
                <c:pt idx="37">
                  <c:v>2.8E-3</c:v>
                </c:pt>
                <c:pt idx="38">
                  <c:v>2.8999999999999998E-3</c:v>
                </c:pt>
                <c:pt idx="39">
                  <c:v>3.2000000000000002E-3</c:v>
                </c:pt>
                <c:pt idx="40">
                  <c:v>2.5000000000000001E-3</c:v>
                </c:pt>
                <c:pt idx="41">
                  <c:v>3.2000000000000002E-3</c:v>
                </c:pt>
                <c:pt idx="42">
                  <c:v>4.5999999999999999E-3</c:v>
                </c:pt>
                <c:pt idx="43">
                  <c:v>2.2000000000000001E-3</c:v>
                </c:pt>
                <c:pt idx="44">
                  <c:v>3.2000000000000002E-3</c:v>
                </c:pt>
                <c:pt idx="45">
                  <c:v>2.5999999999999999E-3</c:v>
                </c:pt>
                <c:pt idx="46">
                  <c:v>2.8999999999999998E-3</c:v>
                </c:pt>
                <c:pt idx="47">
                  <c:v>2.3E-3</c:v>
                </c:pt>
                <c:pt idx="48">
                  <c:v>2.0999999999999999E-3</c:v>
                </c:pt>
                <c:pt idx="49">
                  <c:v>2.0999999999999999E-3</c:v>
                </c:pt>
                <c:pt idx="50">
                  <c:v>2.5000000000000001E-3</c:v>
                </c:pt>
                <c:pt idx="51">
                  <c:v>2.3E-3</c:v>
                </c:pt>
                <c:pt idx="52">
                  <c:v>2.5999999999999999E-3</c:v>
                </c:pt>
                <c:pt idx="53">
                  <c:v>3.5999999999999999E-3</c:v>
                </c:pt>
                <c:pt idx="54">
                  <c:v>2.2000000000000001E-3</c:v>
                </c:pt>
                <c:pt idx="55">
                  <c:v>2.3E-3</c:v>
                </c:pt>
                <c:pt idx="56">
                  <c:v>3.3999999999999998E-3</c:v>
                </c:pt>
                <c:pt idx="57">
                  <c:v>1.9E-3</c:v>
                </c:pt>
                <c:pt idx="58">
                  <c:v>2.5000000000000001E-3</c:v>
                </c:pt>
                <c:pt idx="59">
                  <c:v>1.6999999999999999E-3</c:v>
                </c:pt>
                <c:pt idx="60">
                  <c:v>3.0999999999999999E-3</c:v>
                </c:pt>
                <c:pt idx="61">
                  <c:v>2.7000000000000001E-3</c:v>
                </c:pt>
                <c:pt idx="62">
                  <c:v>3.2000000000000002E-3</c:v>
                </c:pt>
                <c:pt idx="63">
                  <c:v>2.5000000000000001E-3</c:v>
                </c:pt>
                <c:pt idx="64">
                  <c:v>2.5999999999999999E-3</c:v>
                </c:pt>
                <c:pt idx="65">
                  <c:v>1.9E-3</c:v>
                </c:pt>
                <c:pt idx="66">
                  <c:v>2.7000000000000001E-3</c:v>
                </c:pt>
                <c:pt idx="67">
                  <c:v>4.1000000000000003E-3</c:v>
                </c:pt>
                <c:pt idx="68">
                  <c:v>2.8999999999999998E-3</c:v>
                </c:pt>
                <c:pt idx="69">
                  <c:v>1.9E-3</c:v>
                </c:pt>
                <c:pt idx="70">
                  <c:v>4.1999999999999997E-3</c:v>
                </c:pt>
                <c:pt idx="71">
                  <c:v>3.0000000000000001E-3</c:v>
                </c:pt>
                <c:pt idx="72">
                  <c:v>2.8E-3</c:v>
                </c:pt>
                <c:pt idx="73">
                  <c:v>2.8E-3</c:v>
                </c:pt>
                <c:pt idx="74">
                  <c:v>3.2000000000000002E-3</c:v>
                </c:pt>
                <c:pt idx="75">
                  <c:v>3.0999999999999999E-3</c:v>
                </c:pt>
                <c:pt idx="76">
                  <c:v>2.8E-3</c:v>
                </c:pt>
                <c:pt idx="77">
                  <c:v>3.5000000000000001E-3</c:v>
                </c:pt>
                <c:pt idx="78">
                  <c:v>4.4999999999999997E-3</c:v>
                </c:pt>
                <c:pt idx="79">
                  <c:v>3.5000000000000001E-3</c:v>
                </c:pt>
                <c:pt idx="80">
                  <c:v>3.3E-3</c:v>
                </c:pt>
                <c:pt idx="81">
                  <c:v>4.4999999999999997E-3</c:v>
                </c:pt>
                <c:pt idx="82">
                  <c:v>2.8E-3</c:v>
                </c:pt>
                <c:pt idx="83">
                  <c:v>2.8999999999999998E-3</c:v>
                </c:pt>
                <c:pt idx="84">
                  <c:v>3.3E-3</c:v>
                </c:pt>
                <c:pt idx="85">
                  <c:v>2.5999999999999999E-3</c:v>
                </c:pt>
                <c:pt idx="86">
                  <c:v>2.5999999999999999E-3</c:v>
                </c:pt>
                <c:pt idx="87">
                  <c:v>3.0999999999999999E-3</c:v>
                </c:pt>
                <c:pt idx="88">
                  <c:v>2.8E-3</c:v>
                </c:pt>
                <c:pt idx="89">
                  <c:v>2.7000000000000001E-3</c:v>
                </c:pt>
                <c:pt idx="90">
                  <c:v>2.8999999999999998E-3</c:v>
                </c:pt>
                <c:pt idx="91">
                  <c:v>3.3999999999999998E-3</c:v>
                </c:pt>
                <c:pt idx="92">
                  <c:v>3.3E-3</c:v>
                </c:pt>
                <c:pt idx="93">
                  <c:v>3.5999999999999999E-3</c:v>
                </c:pt>
                <c:pt idx="94">
                  <c:v>3.5999999999999999E-3</c:v>
                </c:pt>
                <c:pt idx="95">
                  <c:v>3.5000000000000001E-3</c:v>
                </c:pt>
                <c:pt idx="96">
                  <c:v>2.2000000000000001E-3</c:v>
                </c:pt>
                <c:pt idx="97">
                  <c:v>3.3E-3</c:v>
                </c:pt>
                <c:pt idx="98">
                  <c:v>4.4999999999999997E-3</c:v>
                </c:pt>
                <c:pt idx="99">
                  <c:v>3.3999999999999998E-3</c:v>
                </c:pt>
                <c:pt idx="100">
                  <c:v>2.7000000000000001E-3</c:v>
                </c:pt>
                <c:pt idx="101">
                  <c:v>2.3E-3</c:v>
                </c:pt>
                <c:pt idx="102">
                  <c:v>2.8999999999999998E-3</c:v>
                </c:pt>
                <c:pt idx="103">
                  <c:v>2.8E-3</c:v>
                </c:pt>
                <c:pt idx="104">
                  <c:v>2.7000000000000001E-3</c:v>
                </c:pt>
                <c:pt idx="105">
                  <c:v>3.0000000000000001E-3</c:v>
                </c:pt>
                <c:pt idx="106">
                  <c:v>3.3999999999999998E-3</c:v>
                </c:pt>
                <c:pt idx="107">
                  <c:v>2.0999999999999999E-3</c:v>
                </c:pt>
                <c:pt idx="108">
                  <c:v>2.5999999999999999E-3</c:v>
                </c:pt>
                <c:pt idx="109">
                  <c:v>2.7000000000000001E-3</c:v>
                </c:pt>
                <c:pt idx="110">
                  <c:v>1.8E-3</c:v>
                </c:pt>
                <c:pt idx="111">
                  <c:v>2.5000000000000001E-3</c:v>
                </c:pt>
                <c:pt idx="112">
                  <c:v>4.3E-3</c:v>
                </c:pt>
                <c:pt idx="113">
                  <c:v>2.5999999999999999E-3</c:v>
                </c:pt>
                <c:pt idx="114">
                  <c:v>2.7000000000000001E-3</c:v>
                </c:pt>
                <c:pt idx="115">
                  <c:v>3.0999999999999999E-3</c:v>
                </c:pt>
                <c:pt idx="116">
                  <c:v>3.5000000000000001E-3</c:v>
                </c:pt>
                <c:pt idx="117">
                  <c:v>2.8999999999999998E-3</c:v>
                </c:pt>
                <c:pt idx="118">
                  <c:v>2.8E-3</c:v>
                </c:pt>
                <c:pt idx="119">
                  <c:v>2.3999999999999998E-3</c:v>
                </c:pt>
                <c:pt idx="120">
                  <c:v>2.5999999999999999E-3</c:v>
                </c:pt>
                <c:pt idx="121">
                  <c:v>2.3E-3</c:v>
                </c:pt>
                <c:pt idx="122">
                  <c:v>2.0999999999999999E-3</c:v>
                </c:pt>
                <c:pt idx="123">
                  <c:v>3.0000000000000001E-3</c:v>
                </c:pt>
                <c:pt idx="124">
                  <c:v>3.0999999999999999E-3</c:v>
                </c:pt>
                <c:pt idx="125">
                  <c:v>2.5999999999999999E-3</c:v>
                </c:pt>
                <c:pt idx="126">
                  <c:v>2.8E-3</c:v>
                </c:pt>
                <c:pt idx="127">
                  <c:v>2.3E-3</c:v>
                </c:pt>
                <c:pt idx="128">
                  <c:v>2.8999999999999998E-3</c:v>
                </c:pt>
                <c:pt idx="129">
                  <c:v>2.7000000000000001E-3</c:v>
                </c:pt>
                <c:pt idx="130">
                  <c:v>2.7000000000000001E-3</c:v>
                </c:pt>
                <c:pt idx="131">
                  <c:v>1.8E-3</c:v>
                </c:pt>
                <c:pt idx="132">
                  <c:v>2.8E-3</c:v>
                </c:pt>
                <c:pt idx="133">
                  <c:v>4.5999999999999999E-3</c:v>
                </c:pt>
                <c:pt idx="134">
                  <c:v>2.8E-3</c:v>
                </c:pt>
                <c:pt idx="135">
                  <c:v>2.7000000000000001E-3</c:v>
                </c:pt>
                <c:pt idx="136">
                  <c:v>3.3E-3</c:v>
                </c:pt>
                <c:pt idx="137">
                  <c:v>2.3E-3</c:v>
                </c:pt>
                <c:pt idx="138">
                  <c:v>3.3999999999999998E-3</c:v>
                </c:pt>
                <c:pt idx="139">
                  <c:v>2.2000000000000001E-3</c:v>
                </c:pt>
                <c:pt idx="140">
                  <c:v>4.7999999999999996E-3</c:v>
                </c:pt>
                <c:pt idx="141">
                  <c:v>2.3E-3</c:v>
                </c:pt>
                <c:pt idx="142">
                  <c:v>3.8E-3</c:v>
                </c:pt>
                <c:pt idx="143">
                  <c:v>2.5999999999999999E-3</c:v>
                </c:pt>
                <c:pt idx="144">
                  <c:v>3.3999999999999998E-3</c:v>
                </c:pt>
                <c:pt idx="145">
                  <c:v>3.3999999999999998E-3</c:v>
                </c:pt>
                <c:pt idx="146">
                  <c:v>3.3E-3</c:v>
                </c:pt>
                <c:pt idx="147">
                  <c:v>3.0000000000000001E-3</c:v>
                </c:pt>
                <c:pt idx="148">
                  <c:v>3.2000000000000002E-3</c:v>
                </c:pt>
                <c:pt idx="149">
                  <c:v>3.0000000000000001E-3</c:v>
                </c:pt>
                <c:pt idx="150">
                  <c:v>2.5999999999999999E-3</c:v>
                </c:pt>
                <c:pt idx="151">
                  <c:v>3.5000000000000001E-3</c:v>
                </c:pt>
                <c:pt idx="152">
                  <c:v>2.8E-3</c:v>
                </c:pt>
                <c:pt idx="153">
                  <c:v>3.8E-3</c:v>
                </c:pt>
                <c:pt idx="154">
                  <c:v>2.8E-3</c:v>
                </c:pt>
                <c:pt idx="155">
                  <c:v>3.5000000000000001E-3</c:v>
                </c:pt>
                <c:pt idx="156">
                  <c:v>3.8E-3</c:v>
                </c:pt>
                <c:pt idx="157">
                  <c:v>3.2000000000000002E-3</c:v>
                </c:pt>
                <c:pt idx="158">
                  <c:v>3.5000000000000001E-3</c:v>
                </c:pt>
                <c:pt idx="159">
                  <c:v>2.5000000000000001E-3</c:v>
                </c:pt>
                <c:pt idx="160">
                  <c:v>2E-3</c:v>
                </c:pt>
                <c:pt idx="161">
                  <c:v>2.2000000000000001E-3</c:v>
                </c:pt>
                <c:pt idx="162">
                  <c:v>2.5000000000000001E-3</c:v>
                </c:pt>
                <c:pt idx="163">
                  <c:v>3.5000000000000001E-3</c:v>
                </c:pt>
                <c:pt idx="164">
                  <c:v>2.5999999999999999E-3</c:v>
                </c:pt>
                <c:pt idx="165">
                  <c:v>3.0000000000000001E-3</c:v>
                </c:pt>
                <c:pt idx="166">
                  <c:v>2.7000000000000001E-3</c:v>
                </c:pt>
                <c:pt idx="167">
                  <c:v>2.3E-3</c:v>
                </c:pt>
                <c:pt idx="168">
                  <c:v>2.3999999999999998E-3</c:v>
                </c:pt>
                <c:pt idx="169">
                  <c:v>2.8999999999999998E-3</c:v>
                </c:pt>
                <c:pt idx="170">
                  <c:v>2.7000000000000001E-3</c:v>
                </c:pt>
                <c:pt idx="171">
                  <c:v>2.8E-3</c:v>
                </c:pt>
                <c:pt idx="172">
                  <c:v>3.3E-3</c:v>
                </c:pt>
                <c:pt idx="173">
                  <c:v>2.2000000000000001E-3</c:v>
                </c:pt>
                <c:pt idx="174">
                  <c:v>2.5000000000000001E-3</c:v>
                </c:pt>
                <c:pt idx="175">
                  <c:v>2.8999999999999998E-3</c:v>
                </c:pt>
                <c:pt idx="176">
                  <c:v>2.5999999999999999E-3</c:v>
                </c:pt>
                <c:pt idx="177">
                  <c:v>2.8E-3</c:v>
                </c:pt>
                <c:pt idx="178">
                  <c:v>3.0000000000000001E-3</c:v>
                </c:pt>
                <c:pt idx="179">
                  <c:v>1.8E-3</c:v>
                </c:pt>
                <c:pt idx="180">
                  <c:v>4.3E-3</c:v>
                </c:pt>
                <c:pt idx="181">
                  <c:v>2.8999999999999998E-3</c:v>
                </c:pt>
                <c:pt idx="182">
                  <c:v>2.2000000000000001E-3</c:v>
                </c:pt>
                <c:pt idx="183">
                  <c:v>2.3E-3</c:v>
                </c:pt>
                <c:pt idx="184">
                  <c:v>2.0999999999999999E-3</c:v>
                </c:pt>
                <c:pt idx="185">
                  <c:v>3.0000000000000001E-3</c:v>
                </c:pt>
                <c:pt idx="186">
                  <c:v>2.5999999999999999E-3</c:v>
                </c:pt>
                <c:pt idx="187">
                  <c:v>2.8999999999999998E-3</c:v>
                </c:pt>
                <c:pt idx="188">
                  <c:v>3.0000000000000001E-3</c:v>
                </c:pt>
                <c:pt idx="189">
                  <c:v>2.8999999999999998E-3</c:v>
                </c:pt>
                <c:pt idx="190">
                  <c:v>2.3E-3</c:v>
                </c:pt>
                <c:pt idx="191">
                  <c:v>1.6999999999999999E-3</c:v>
                </c:pt>
                <c:pt idx="192">
                  <c:v>2.3999999999999998E-3</c:v>
                </c:pt>
                <c:pt idx="193">
                  <c:v>2.5999999999999999E-3</c:v>
                </c:pt>
                <c:pt idx="194">
                  <c:v>2.2000000000000001E-3</c:v>
                </c:pt>
                <c:pt idx="195">
                  <c:v>2.3E-3</c:v>
                </c:pt>
                <c:pt idx="196">
                  <c:v>2.3999999999999998E-3</c:v>
                </c:pt>
                <c:pt idx="197">
                  <c:v>3.3999999999999998E-3</c:v>
                </c:pt>
                <c:pt idx="198">
                  <c:v>3.2000000000000002E-3</c:v>
                </c:pt>
                <c:pt idx="199">
                  <c:v>3.3999999999999998E-3</c:v>
                </c:pt>
                <c:pt idx="200">
                  <c:v>4.7999999999999996E-3</c:v>
                </c:pt>
                <c:pt idx="201">
                  <c:v>4.1999999999999997E-3</c:v>
                </c:pt>
                <c:pt idx="202">
                  <c:v>4.7999999999999996E-3</c:v>
                </c:pt>
                <c:pt idx="203">
                  <c:v>3.8E-3</c:v>
                </c:pt>
                <c:pt idx="204">
                  <c:v>2.7000000000000001E-3</c:v>
                </c:pt>
                <c:pt idx="205">
                  <c:v>2.2000000000000001E-3</c:v>
                </c:pt>
                <c:pt idx="206">
                  <c:v>2.8999999999999998E-3</c:v>
                </c:pt>
                <c:pt idx="207">
                  <c:v>2.5000000000000001E-3</c:v>
                </c:pt>
                <c:pt idx="208">
                  <c:v>2.3E-3</c:v>
                </c:pt>
                <c:pt idx="209">
                  <c:v>1.9E-3</c:v>
                </c:pt>
                <c:pt idx="210">
                  <c:v>2.3999999999999998E-3</c:v>
                </c:pt>
                <c:pt idx="211">
                  <c:v>2.5999999999999999E-3</c:v>
                </c:pt>
                <c:pt idx="212">
                  <c:v>3.0999999999999999E-3</c:v>
                </c:pt>
                <c:pt idx="213">
                  <c:v>2.5000000000000001E-3</c:v>
                </c:pt>
                <c:pt idx="214">
                  <c:v>1.5E-3</c:v>
                </c:pt>
                <c:pt idx="215">
                  <c:v>2.5000000000000001E-3</c:v>
                </c:pt>
                <c:pt idx="216">
                  <c:v>2.2000000000000001E-3</c:v>
                </c:pt>
                <c:pt idx="217">
                  <c:v>2.3999999999999998E-3</c:v>
                </c:pt>
                <c:pt idx="218">
                  <c:v>1.9E-3</c:v>
                </c:pt>
                <c:pt idx="219">
                  <c:v>2.3999999999999998E-3</c:v>
                </c:pt>
                <c:pt idx="220">
                  <c:v>2.7000000000000001E-3</c:v>
                </c:pt>
                <c:pt idx="221">
                  <c:v>2.8999999999999998E-3</c:v>
                </c:pt>
                <c:pt idx="222">
                  <c:v>2.3999999999999998E-3</c:v>
                </c:pt>
                <c:pt idx="223">
                  <c:v>2.5999999999999999E-3</c:v>
                </c:pt>
                <c:pt idx="224">
                  <c:v>1.2999999999999999E-3</c:v>
                </c:pt>
                <c:pt idx="225">
                  <c:v>3.5999999999999999E-3</c:v>
                </c:pt>
                <c:pt idx="226">
                  <c:v>1.4E-3</c:v>
                </c:pt>
                <c:pt idx="227">
                  <c:v>2.3999999999999998E-3</c:v>
                </c:pt>
                <c:pt idx="228">
                  <c:v>2.8999999999999998E-3</c:v>
                </c:pt>
                <c:pt idx="229">
                  <c:v>2.5000000000000001E-3</c:v>
                </c:pt>
                <c:pt idx="230">
                  <c:v>2.7000000000000001E-3</c:v>
                </c:pt>
                <c:pt idx="231">
                  <c:v>2.3E-3</c:v>
                </c:pt>
                <c:pt idx="232">
                  <c:v>3.2000000000000002E-3</c:v>
                </c:pt>
                <c:pt idx="233">
                  <c:v>2.8E-3</c:v>
                </c:pt>
                <c:pt idx="234">
                  <c:v>1.9E-3</c:v>
                </c:pt>
                <c:pt idx="235">
                  <c:v>2.2000000000000001E-3</c:v>
                </c:pt>
                <c:pt idx="236">
                  <c:v>1.8E-3</c:v>
                </c:pt>
                <c:pt idx="237">
                  <c:v>1.9E-3</c:v>
                </c:pt>
                <c:pt idx="238">
                  <c:v>2.8E-3</c:v>
                </c:pt>
                <c:pt idx="239">
                  <c:v>2.3999999999999998E-3</c:v>
                </c:pt>
                <c:pt idx="240">
                  <c:v>3.0000000000000001E-3</c:v>
                </c:pt>
                <c:pt idx="241">
                  <c:v>1.1999999999999999E-3</c:v>
                </c:pt>
                <c:pt idx="242">
                  <c:v>2.2000000000000001E-3</c:v>
                </c:pt>
                <c:pt idx="243">
                  <c:v>1.6999999999999999E-3</c:v>
                </c:pt>
                <c:pt idx="244">
                  <c:v>1.04E-2</c:v>
                </c:pt>
                <c:pt idx="245">
                  <c:v>2.8E-3</c:v>
                </c:pt>
                <c:pt idx="246">
                  <c:v>2.3999999999999998E-3</c:v>
                </c:pt>
                <c:pt idx="247">
                  <c:v>1.1000000000000001E-3</c:v>
                </c:pt>
                <c:pt idx="248">
                  <c:v>2.0999999999999999E-3</c:v>
                </c:pt>
                <c:pt idx="249">
                  <c:v>2.3999999999999998E-3</c:v>
                </c:pt>
                <c:pt idx="250">
                  <c:v>4.1999999999999997E-3</c:v>
                </c:pt>
                <c:pt idx="251">
                  <c:v>2.7000000000000001E-3</c:v>
                </c:pt>
                <c:pt idx="252">
                  <c:v>2.5000000000000001E-3</c:v>
                </c:pt>
                <c:pt idx="253">
                  <c:v>2.5000000000000001E-3</c:v>
                </c:pt>
                <c:pt idx="254">
                  <c:v>2.5000000000000001E-3</c:v>
                </c:pt>
                <c:pt idx="255">
                  <c:v>2.2000000000000001E-3</c:v>
                </c:pt>
                <c:pt idx="256">
                  <c:v>3.2000000000000002E-3</c:v>
                </c:pt>
                <c:pt idx="257">
                  <c:v>1.6999999999999999E-3</c:v>
                </c:pt>
                <c:pt idx="258">
                  <c:v>2.3E-3</c:v>
                </c:pt>
                <c:pt idx="259">
                  <c:v>1.4E-3</c:v>
                </c:pt>
                <c:pt idx="260">
                  <c:v>2.3E-3</c:v>
                </c:pt>
                <c:pt idx="261">
                  <c:v>1.5E-3</c:v>
                </c:pt>
                <c:pt idx="262">
                  <c:v>2.5999999999999999E-3</c:v>
                </c:pt>
                <c:pt idx="263">
                  <c:v>2.0999999999999999E-3</c:v>
                </c:pt>
                <c:pt idx="264">
                  <c:v>2.5999999999999999E-3</c:v>
                </c:pt>
                <c:pt idx="265">
                  <c:v>3.3999999999999998E-3</c:v>
                </c:pt>
                <c:pt idx="266">
                  <c:v>2.3999999999999998E-3</c:v>
                </c:pt>
                <c:pt idx="267">
                  <c:v>2.5999999999999999E-3</c:v>
                </c:pt>
                <c:pt idx="268">
                  <c:v>2.3999999999999998E-3</c:v>
                </c:pt>
                <c:pt idx="269">
                  <c:v>1.2999999999999999E-3</c:v>
                </c:pt>
                <c:pt idx="270">
                  <c:v>2.3E-3</c:v>
                </c:pt>
                <c:pt idx="271">
                  <c:v>1.4E-3</c:v>
                </c:pt>
                <c:pt idx="272">
                  <c:v>2.7000000000000001E-3</c:v>
                </c:pt>
                <c:pt idx="273">
                  <c:v>8.9999999999999993E-3</c:v>
                </c:pt>
                <c:pt idx="274">
                  <c:v>2.5000000000000001E-3</c:v>
                </c:pt>
                <c:pt idx="275">
                  <c:v>3.0000000000000001E-3</c:v>
                </c:pt>
                <c:pt idx="276">
                  <c:v>2.8E-3</c:v>
                </c:pt>
                <c:pt idx="277">
                  <c:v>2.2000000000000001E-3</c:v>
                </c:pt>
                <c:pt idx="278">
                  <c:v>2.8E-3</c:v>
                </c:pt>
                <c:pt idx="279">
                  <c:v>1.8E-3</c:v>
                </c:pt>
                <c:pt idx="280">
                  <c:v>2.3E-3</c:v>
                </c:pt>
                <c:pt idx="281">
                  <c:v>2.8999999999999998E-3</c:v>
                </c:pt>
                <c:pt idx="282">
                  <c:v>1.2999999999999999E-3</c:v>
                </c:pt>
                <c:pt idx="283">
                  <c:v>2.3E-3</c:v>
                </c:pt>
                <c:pt idx="284">
                  <c:v>2.7000000000000001E-3</c:v>
                </c:pt>
                <c:pt idx="285">
                  <c:v>2.3999999999999998E-3</c:v>
                </c:pt>
                <c:pt idx="286">
                  <c:v>2.3E-3</c:v>
                </c:pt>
                <c:pt idx="287">
                  <c:v>2E-3</c:v>
                </c:pt>
                <c:pt idx="288">
                  <c:v>2.8999999999999998E-3</c:v>
                </c:pt>
                <c:pt idx="289">
                  <c:v>1.8E-3</c:v>
                </c:pt>
                <c:pt idx="290">
                  <c:v>3.3E-3</c:v>
                </c:pt>
                <c:pt idx="291">
                  <c:v>3.3999999999999998E-3</c:v>
                </c:pt>
                <c:pt idx="292">
                  <c:v>2.8999999999999998E-3</c:v>
                </c:pt>
                <c:pt idx="293">
                  <c:v>2.3E-3</c:v>
                </c:pt>
                <c:pt idx="294">
                  <c:v>3.0000000000000001E-3</c:v>
                </c:pt>
                <c:pt idx="295">
                  <c:v>2.8999999999999998E-3</c:v>
                </c:pt>
                <c:pt idx="296">
                  <c:v>2.3E-3</c:v>
                </c:pt>
                <c:pt idx="297">
                  <c:v>2.5000000000000001E-3</c:v>
                </c:pt>
                <c:pt idx="298">
                  <c:v>3.3E-3</c:v>
                </c:pt>
                <c:pt idx="299">
                  <c:v>2.8E-3</c:v>
                </c:pt>
                <c:pt idx="300">
                  <c:v>3.5000000000000001E-3</c:v>
                </c:pt>
                <c:pt idx="301">
                  <c:v>2.2000000000000001E-3</c:v>
                </c:pt>
                <c:pt idx="302">
                  <c:v>2.2000000000000001E-3</c:v>
                </c:pt>
                <c:pt idx="303">
                  <c:v>3.0000000000000001E-3</c:v>
                </c:pt>
                <c:pt idx="304">
                  <c:v>3.0999999999999999E-3</c:v>
                </c:pt>
                <c:pt idx="305">
                  <c:v>2.2000000000000001E-3</c:v>
                </c:pt>
                <c:pt idx="306">
                  <c:v>2.2000000000000001E-3</c:v>
                </c:pt>
                <c:pt idx="307">
                  <c:v>2.7000000000000001E-3</c:v>
                </c:pt>
                <c:pt idx="308">
                  <c:v>2.3999999999999998E-3</c:v>
                </c:pt>
                <c:pt idx="309">
                  <c:v>2.2000000000000001E-3</c:v>
                </c:pt>
                <c:pt idx="310">
                  <c:v>2E-3</c:v>
                </c:pt>
                <c:pt idx="311">
                  <c:v>2.5000000000000001E-3</c:v>
                </c:pt>
                <c:pt idx="312">
                  <c:v>2.8999999999999998E-3</c:v>
                </c:pt>
                <c:pt idx="313">
                  <c:v>2.8E-3</c:v>
                </c:pt>
                <c:pt idx="314">
                  <c:v>3.0999999999999999E-3</c:v>
                </c:pt>
                <c:pt idx="315">
                  <c:v>2E-3</c:v>
                </c:pt>
                <c:pt idx="316">
                  <c:v>3.5000000000000001E-3</c:v>
                </c:pt>
                <c:pt idx="317">
                  <c:v>2.8E-3</c:v>
                </c:pt>
                <c:pt idx="318">
                  <c:v>2E-3</c:v>
                </c:pt>
                <c:pt idx="319">
                  <c:v>2.3E-3</c:v>
                </c:pt>
                <c:pt idx="320">
                  <c:v>2.5999999999999999E-3</c:v>
                </c:pt>
                <c:pt idx="321">
                  <c:v>3.7000000000000002E-3</c:v>
                </c:pt>
                <c:pt idx="322">
                  <c:v>3.0000000000000001E-3</c:v>
                </c:pt>
                <c:pt idx="323">
                  <c:v>1.6999999999999999E-3</c:v>
                </c:pt>
                <c:pt idx="324">
                  <c:v>3.8E-3</c:v>
                </c:pt>
                <c:pt idx="325">
                  <c:v>2.3E-3</c:v>
                </c:pt>
                <c:pt idx="326">
                  <c:v>2.3E-3</c:v>
                </c:pt>
                <c:pt idx="327">
                  <c:v>2.7000000000000001E-3</c:v>
                </c:pt>
                <c:pt idx="328">
                  <c:v>1.9E-3</c:v>
                </c:pt>
                <c:pt idx="329">
                  <c:v>3.2000000000000002E-3</c:v>
                </c:pt>
                <c:pt idx="330">
                  <c:v>2E-3</c:v>
                </c:pt>
                <c:pt idx="331">
                  <c:v>2.5000000000000001E-3</c:v>
                </c:pt>
                <c:pt idx="332">
                  <c:v>3.3999999999999998E-3</c:v>
                </c:pt>
                <c:pt idx="333">
                  <c:v>3.3E-3</c:v>
                </c:pt>
                <c:pt idx="334">
                  <c:v>4.3E-3</c:v>
                </c:pt>
                <c:pt idx="335">
                  <c:v>2.7000000000000001E-3</c:v>
                </c:pt>
                <c:pt idx="336">
                  <c:v>3.0999999999999999E-3</c:v>
                </c:pt>
                <c:pt idx="337">
                  <c:v>1.8E-3</c:v>
                </c:pt>
                <c:pt idx="338">
                  <c:v>2.7000000000000001E-3</c:v>
                </c:pt>
                <c:pt idx="339">
                  <c:v>2.3999999999999998E-3</c:v>
                </c:pt>
                <c:pt idx="340">
                  <c:v>2.3999999999999998E-3</c:v>
                </c:pt>
                <c:pt idx="341">
                  <c:v>2.0999999999999999E-3</c:v>
                </c:pt>
                <c:pt idx="342">
                  <c:v>2.8E-3</c:v>
                </c:pt>
                <c:pt idx="343">
                  <c:v>1.6999999999999999E-3</c:v>
                </c:pt>
                <c:pt idx="344">
                  <c:v>2.3999999999999998E-3</c:v>
                </c:pt>
                <c:pt idx="345">
                  <c:v>2.3E-3</c:v>
                </c:pt>
                <c:pt idx="346">
                  <c:v>3.3E-3</c:v>
                </c:pt>
                <c:pt idx="347">
                  <c:v>2.3999999999999998E-3</c:v>
                </c:pt>
                <c:pt idx="348">
                  <c:v>3.2000000000000002E-3</c:v>
                </c:pt>
                <c:pt idx="349">
                  <c:v>2.3999999999999998E-3</c:v>
                </c:pt>
                <c:pt idx="350">
                  <c:v>3.0999999999999999E-3</c:v>
                </c:pt>
                <c:pt idx="351">
                  <c:v>3.3E-3</c:v>
                </c:pt>
                <c:pt idx="352">
                  <c:v>2.8E-3</c:v>
                </c:pt>
                <c:pt idx="353">
                  <c:v>2.0999999999999999E-3</c:v>
                </c:pt>
                <c:pt idx="354">
                  <c:v>3.2000000000000002E-3</c:v>
                </c:pt>
                <c:pt idx="355">
                  <c:v>4.0000000000000001E-3</c:v>
                </c:pt>
                <c:pt idx="356">
                  <c:v>3.3999999999999998E-3</c:v>
                </c:pt>
                <c:pt idx="357">
                  <c:v>2.0999999999999999E-3</c:v>
                </c:pt>
                <c:pt idx="358">
                  <c:v>2.3999999999999998E-3</c:v>
                </c:pt>
                <c:pt idx="359">
                  <c:v>5.3E-3</c:v>
                </c:pt>
                <c:pt idx="360">
                  <c:v>3.2000000000000002E-3</c:v>
                </c:pt>
                <c:pt idx="361">
                  <c:v>4.5999999999999999E-3</c:v>
                </c:pt>
                <c:pt idx="362">
                  <c:v>3.7000000000000002E-3</c:v>
                </c:pt>
                <c:pt idx="363">
                  <c:v>2.5000000000000001E-3</c:v>
                </c:pt>
                <c:pt idx="364">
                  <c:v>3.0999999999999999E-3</c:v>
                </c:pt>
                <c:pt idx="365">
                  <c:v>2.8E-3</c:v>
                </c:pt>
                <c:pt idx="366">
                  <c:v>2.8E-3</c:v>
                </c:pt>
                <c:pt idx="367">
                  <c:v>3.0999999999999999E-3</c:v>
                </c:pt>
                <c:pt idx="368">
                  <c:v>3.2000000000000002E-3</c:v>
                </c:pt>
                <c:pt idx="369">
                  <c:v>3.2000000000000002E-3</c:v>
                </c:pt>
                <c:pt idx="370">
                  <c:v>3.0000000000000001E-3</c:v>
                </c:pt>
                <c:pt idx="371">
                  <c:v>2.8999999999999998E-3</c:v>
                </c:pt>
                <c:pt idx="372">
                  <c:v>3.0000000000000001E-3</c:v>
                </c:pt>
                <c:pt idx="373">
                  <c:v>4.4000000000000003E-3</c:v>
                </c:pt>
                <c:pt idx="374">
                  <c:v>3.5000000000000001E-3</c:v>
                </c:pt>
                <c:pt idx="375">
                  <c:v>2.8999999999999998E-3</c:v>
                </c:pt>
                <c:pt idx="376">
                  <c:v>2.5999999999999999E-3</c:v>
                </c:pt>
                <c:pt idx="377">
                  <c:v>3.5999999999999999E-3</c:v>
                </c:pt>
                <c:pt idx="378">
                  <c:v>3.5999999999999999E-3</c:v>
                </c:pt>
                <c:pt idx="379">
                  <c:v>2.2000000000000001E-3</c:v>
                </c:pt>
                <c:pt idx="380">
                  <c:v>3.7000000000000002E-3</c:v>
                </c:pt>
                <c:pt idx="381">
                  <c:v>2.3E-3</c:v>
                </c:pt>
                <c:pt idx="382">
                  <c:v>2.3E-3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1.8E-3</c:v>
                </c:pt>
                <c:pt idx="386">
                  <c:v>2.0999999999999999E-3</c:v>
                </c:pt>
                <c:pt idx="387">
                  <c:v>2.5999999999999999E-3</c:v>
                </c:pt>
                <c:pt idx="388">
                  <c:v>2.5999999999999999E-3</c:v>
                </c:pt>
                <c:pt idx="389">
                  <c:v>3.0000000000000001E-3</c:v>
                </c:pt>
                <c:pt idx="390">
                  <c:v>1.5E-3</c:v>
                </c:pt>
                <c:pt idx="391">
                  <c:v>3.7000000000000002E-3</c:v>
                </c:pt>
                <c:pt idx="392">
                  <c:v>2.7000000000000001E-3</c:v>
                </c:pt>
                <c:pt idx="393">
                  <c:v>2.2000000000000001E-3</c:v>
                </c:pt>
                <c:pt idx="394">
                  <c:v>3.0999999999999999E-3</c:v>
                </c:pt>
                <c:pt idx="395">
                  <c:v>2.5999999999999999E-3</c:v>
                </c:pt>
                <c:pt idx="396">
                  <c:v>1.9E-3</c:v>
                </c:pt>
                <c:pt idx="397">
                  <c:v>1.9E-3</c:v>
                </c:pt>
                <c:pt idx="398">
                  <c:v>2.5999999999999999E-3</c:v>
                </c:pt>
                <c:pt idx="399">
                  <c:v>3.0000000000000001E-3</c:v>
                </c:pt>
                <c:pt idx="400">
                  <c:v>1.8E-3</c:v>
                </c:pt>
                <c:pt idx="401">
                  <c:v>1.5E-3</c:v>
                </c:pt>
                <c:pt idx="402">
                  <c:v>1.9E-3</c:v>
                </c:pt>
                <c:pt idx="403">
                  <c:v>1.1000000000000001E-3</c:v>
                </c:pt>
                <c:pt idx="404">
                  <c:v>1.2999999999999999E-3</c:v>
                </c:pt>
                <c:pt idx="405">
                  <c:v>6.7999999999999996E-3</c:v>
                </c:pt>
                <c:pt idx="406">
                  <c:v>4.3E-3</c:v>
                </c:pt>
                <c:pt idx="407">
                  <c:v>4.7999999999999996E-3</c:v>
                </c:pt>
                <c:pt idx="408">
                  <c:v>5.5999999999999999E-3</c:v>
                </c:pt>
                <c:pt idx="409">
                  <c:v>2.2000000000000001E-3</c:v>
                </c:pt>
                <c:pt idx="410">
                  <c:v>2.0999999999999999E-3</c:v>
                </c:pt>
                <c:pt idx="411">
                  <c:v>4.3E-3</c:v>
                </c:pt>
                <c:pt idx="412">
                  <c:v>6.3E-3</c:v>
                </c:pt>
                <c:pt idx="413">
                  <c:v>2.3E-3</c:v>
                </c:pt>
                <c:pt idx="414">
                  <c:v>2.8999999999999998E-3</c:v>
                </c:pt>
                <c:pt idx="415">
                  <c:v>2.8E-3</c:v>
                </c:pt>
                <c:pt idx="416">
                  <c:v>3.5999999999999999E-3</c:v>
                </c:pt>
                <c:pt idx="417">
                  <c:v>2.0999999999999999E-3</c:v>
                </c:pt>
                <c:pt idx="418">
                  <c:v>2.3999999999999998E-3</c:v>
                </c:pt>
                <c:pt idx="419">
                  <c:v>5.4999999999999997E-3</c:v>
                </c:pt>
                <c:pt idx="420">
                  <c:v>4.4999999999999997E-3</c:v>
                </c:pt>
                <c:pt idx="421">
                  <c:v>3.3999999999999998E-3</c:v>
                </c:pt>
                <c:pt idx="422">
                  <c:v>1.1000000000000001E-3</c:v>
                </c:pt>
                <c:pt idx="423">
                  <c:v>1.5E-3</c:v>
                </c:pt>
                <c:pt idx="424">
                  <c:v>2.2000000000000001E-3</c:v>
                </c:pt>
                <c:pt idx="425">
                  <c:v>6.4999999999999997E-3</c:v>
                </c:pt>
                <c:pt idx="426">
                  <c:v>7.0000000000000001E-3</c:v>
                </c:pt>
                <c:pt idx="427">
                  <c:v>5.0000000000000001E-3</c:v>
                </c:pt>
                <c:pt idx="428">
                  <c:v>5.5999999999999999E-3</c:v>
                </c:pt>
                <c:pt idx="429">
                  <c:v>6.4999999999999997E-3</c:v>
                </c:pt>
                <c:pt idx="430">
                  <c:v>4.7999999999999996E-3</c:v>
                </c:pt>
                <c:pt idx="431">
                  <c:v>5.0000000000000001E-3</c:v>
                </c:pt>
                <c:pt idx="432">
                  <c:v>7.1000000000000004E-3</c:v>
                </c:pt>
                <c:pt idx="433">
                  <c:v>6.7999999999999996E-3</c:v>
                </c:pt>
                <c:pt idx="434">
                  <c:v>9.2999999999999992E-3</c:v>
                </c:pt>
                <c:pt idx="435">
                  <c:v>6.1000000000000004E-3</c:v>
                </c:pt>
                <c:pt idx="436">
                  <c:v>6.3E-3</c:v>
                </c:pt>
                <c:pt idx="437">
                  <c:v>7.3000000000000001E-3</c:v>
                </c:pt>
                <c:pt idx="438">
                  <c:v>3.2000000000000002E-3</c:v>
                </c:pt>
                <c:pt idx="439">
                  <c:v>2.5000000000000001E-3</c:v>
                </c:pt>
                <c:pt idx="440">
                  <c:v>4.0000000000000001E-3</c:v>
                </c:pt>
                <c:pt idx="441">
                  <c:v>3.5999999999999999E-3</c:v>
                </c:pt>
                <c:pt idx="442">
                  <c:v>1.6999999999999999E-3</c:v>
                </c:pt>
                <c:pt idx="443">
                  <c:v>4.8999999999999998E-3</c:v>
                </c:pt>
                <c:pt idx="444">
                  <c:v>2.8999999999999998E-3</c:v>
                </c:pt>
                <c:pt idx="445">
                  <c:v>2.5000000000000001E-3</c:v>
                </c:pt>
                <c:pt idx="446">
                  <c:v>3.3999999999999998E-3</c:v>
                </c:pt>
                <c:pt idx="447">
                  <c:v>3.0000000000000001E-3</c:v>
                </c:pt>
                <c:pt idx="448">
                  <c:v>3.3999999999999998E-3</c:v>
                </c:pt>
                <c:pt idx="449">
                  <c:v>4.4000000000000003E-3</c:v>
                </c:pt>
                <c:pt idx="450">
                  <c:v>2.8E-3</c:v>
                </c:pt>
                <c:pt idx="451">
                  <c:v>5.3E-3</c:v>
                </c:pt>
                <c:pt idx="452">
                  <c:v>3.2000000000000002E-3</c:v>
                </c:pt>
                <c:pt idx="453">
                  <c:v>4.1999999999999997E-3</c:v>
                </c:pt>
                <c:pt idx="454">
                  <c:v>4.4999999999999997E-3</c:v>
                </c:pt>
                <c:pt idx="455">
                  <c:v>4.1999999999999997E-3</c:v>
                </c:pt>
                <c:pt idx="456">
                  <c:v>3.7000000000000002E-3</c:v>
                </c:pt>
                <c:pt idx="457">
                  <c:v>3.7000000000000002E-3</c:v>
                </c:pt>
                <c:pt idx="458">
                  <c:v>3.0000000000000001E-3</c:v>
                </c:pt>
                <c:pt idx="459">
                  <c:v>3.0999999999999999E-3</c:v>
                </c:pt>
                <c:pt idx="460">
                  <c:v>5.1000000000000004E-3</c:v>
                </c:pt>
                <c:pt idx="461">
                  <c:v>5.7000000000000002E-3</c:v>
                </c:pt>
                <c:pt idx="462">
                  <c:v>6.6E-3</c:v>
                </c:pt>
                <c:pt idx="463">
                  <c:v>5.3E-3</c:v>
                </c:pt>
                <c:pt idx="464">
                  <c:v>4.7000000000000002E-3</c:v>
                </c:pt>
                <c:pt idx="465">
                  <c:v>5.4999999999999997E-3</c:v>
                </c:pt>
                <c:pt idx="466">
                  <c:v>8.0000000000000002E-3</c:v>
                </c:pt>
                <c:pt idx="467">
                  <c:v>5.8999999999999999E-3</c:v>
                </c:pt>
                <c:pt idx="468">
                  <c:v>7.4000000000000003E-3</c:v>
                </c:pt>
                <c:pt idx="469">
                  <c:v>9.1999999999999998E-3</c:v>
                </c:pt>
                <c:pt idx="470">
                  <c:v>7.4999999999999997E-3</c:v>
                </c:pt>
                <c:pt idx="471">
                  <c:v>4.4000000000000003E-3</c:v>
                </c:pt>
                <c:pt idx="472">
                  <c:v>7.7000000000000002E-3</c:v>
                </c:pt>
                <c:pt idx="473">
                  <c:v>7.1000000000000004E-3</c:v>
                </c:pt>
                <c:pt idx="474">
                  <c:v>7.0000000000000001E-3</c:v>
                </c:pt>
                <c:pt idx="475">
                  <c:v>8.3999999999999995E-3</c:v>
                </c:pt>
                <c:pt idx="476">
                  <c:v>7.3000000000000001E-3</c:v>
                </c:pt>
                <c:pt idx="477">
                  <c:v>8.0999999999999996E-3</c:v>
                </c:pt>
                <c:pt idx="478">
                  <c:v>6.7000000000000002E-3</c:v>
                </c:pt>
                <c:pt idx="479">
                  <c:v>8.0000000000000002E-3</c:v>
                </c:pt>
                <c:pt idx="480">
                  <c:v>6.7000000000000002E-3</c:v>
                </c:pt>
                <c:pt idx="481">
                  <c:v>5.8999999999999999E-3</c:v>
                </c:pt>
                <c:pt idx="482">
                  <c:v>5.7000000000000002E-3</c:v>
                </c:pt>
                <c:pt idx="483">
                  <c:v>5.8999999999999999E-3</c:v>
                </c:pt>
                <c:pt idx="484">
                  <c:v>5.1000000000000004E-3</c:v>
                </c:pt>
                <c:pt idx="485">
                  <c:v>6.6E-3</c:v>
                </c:pt>
                <c:pt idx="486">
                  <c:v>7.4999999999999997E-3</c:v>
                </c:pt>
                <c:pt idx="487">
                  <c:v>6.6E-3</c:v>
                </c:pt>
                <c:pt idx="488">
                  <c:v>5.5999999999999999E-3</c:v>
                </c:pt>
                <c:pt idx="489">
                  <c:v>5.1000000000000004E-3</c:v>
                </c:pt>
                <c:pt idx="490">
                  <c:v>8.0000000000000002E-3</c:v>
                </c:pt>
                <c:pt idx="491">
                  <c:v>6.7000000000000002E-3</c:v>
                </c:pt>
                <c:pt idx="492">
                  <c:v>6.4000000000000003E-3</c:v>
                </c:pt>
                <c:pt idx="493">
                  <c:v>4.3E-3</c:v>
                </c:pt>
                <c:pt idx="494">
                  <c:v>6.7999999999999996E-3</c:v>
                </c:pt>
                <c:pt idx="495">
                  <c:v>5.3E-3</c:v>
                </c:pt>
                <c:pt idx="496">
                  <c:v>5.1000000000000004E-3</c:v>
                </c:pt>
                <c:pt idx="497">
                  <c:v>6.0000000000000001E-3</c:v>
                </c:pt>
                <c:pt idx="498">
                  <c:v>3.2000000000000002E-3</c:v>
                </c:pt>
                <c:pt idx="499">
                  <c:v>8.2000000000000007E-3</c:v>
                </c:pt>
                <c:pt idx="500">
                  <c:v>9.7999999999999997E-3</c:v>
                </c:pt>
                <c:pt idx="501">
                  <c:v>7.4999999999999997E-3</c:v>
                </c:pt>
                <c:pt idx="502">
                  <c:v>1.0200000000000001E-2</c:v>
                </c:pt>
                <c:pt idx="503">
                  <c:v>9.7000000000000003E-3</c:v>
                </c:pt>
                <c:pt idx="504">
                  <c:v>7.0000000000000001E-3</c:v>
                </c:pt>
                <c:pt idx="505">
                  <c:v>5.5999999999999999E-3</c:v>
                </c:pt>
                <c:pt idx="506">
                  <c:v>5.3E-3</c:v>
                </c:pt>
                <c:pt idx="507">
                  <c:v>8.3000000000000001E-3</c:v>
                </c:pt>
                <c:pt idx="508">
                  <c:v>2.69E-2</c:v>
                </c:pt>
                <c:pt idx="509">
                  <c:v>3.5999999999999999E-3</c:v>
                </c:pt>
                <c:pt idx="510">
                  <c:v>5.1999999999999998E-3</c:v>
                </c:pt>
                <c:pt idx="511">
                  <c:v>2.3E-3</c:v>
                </c:pt>
                <c:pt idx="512">
                  <c:v>4.4000000000000003E-3</c:v>
                </c:pt>
                <c:pt idx="513">
                  <c:v>4.4000000000000003E-3</c:v>
                </c:pt>
                <c:pt idx="514">
                  <c:v>4.3E-3</c:v>
                </c:pt>
                <c:pt idx="515">
                  <c:v>5.5999999999999999E-3</c:v>
                </c:pt>
                <c:pt idx="516">
                  <c:v>4.7000000000000002E-3</c:v>
                </c:pt>
                <c:pt idx="517">
                  <c:v>4.1999999999999997E-3</c:v>
                </c:pt>
                <c:pt idx="518">
                  <c:v>1.6000000000000001E-3</c:v>
                </c:pt>
                <c:pt idx="519">
                  <c:v>8.2000000000000007E-3</c:v>
                </c:pt>
                <c:pt idx="520">
                  <c:v>2.3E-3</c:v>
                </c:pt>
                <c:pt idx="521">
                  <c:v>1.1000000000000001E-3</c:v>
                </c:pt>
                <c:pt idx="522">
                  <c:v>2.5999999999999999E-3</c:v>
                </c:pt>
                <c:pt idx="523">
                  <c:v>2.7000000000000001E-3</c:v>
                </c:pt>
                <c:pt idx="524">
                  <c:v>1.9E-3</c:v>
                </c:pt>
                <c:pt idx="525">
                  <c:v>2.8E-3</c:v>
                </c:pt>
                <c:pt idx="526">
                  <c:v>2.0999999999999999E-3</c:v>
                </c:pt>
                <c:pt idx="527">
                  <c:v>2.5000000000000001E-3</c:v>
                </c:pt>
                <c:pt idx="528">
                  <c:v>1.6999999999999999E-3</c:v>
                </c:pt>
                <c:pt idx="529">
                  <c:v>2.2000000000000001E-3</c:v>
                </c:pt>
                <c:pt idx="530">
                  <c:v>2.2000000000000001E-3</c:v>
                </c:pt>
                <c:pt idx="531">
                  <c:v>2.5000000000000001E-3</c:v>
                </c:pt>
                <c:pt idx="532">
                  <c:v>2.2000000000000001E-3</c:v>
                </c:pt>
                <c:pt idx="533">
                  <c:v>2.5000000000000001E-3</c:v>
                </c:pt>
                <c:pt idx="534">
                  <c:v>1.9E-3</c:v>
                </c:pt>
                <c:pt idx="535">
                  <c:v>1.5E-3</c:v>
                </c:pt>
                <c:pt idx="536">
                  <c:v>2.2000000000000001E-3</c:v>
                </c:pt>
                <c:pt idx="537">
                  <c:v>3.5999999999999999E-3</c:v>
                </c:pt>
                <c:pt idx="538">
                  <c:v>2.7000000000000001E-3</c:v>
                </c:pt>
                <c:pt idx="539">
                  <c:v>1.4E-3</c:v>
                </c:pt>
                <c:pt idx="540">
                  <c:v>2.3999999999999998E-3</c:v>
                </c:pt>
                <c:pt idx="541">
                  <c:v>2.2000000000000001E-3</c:v>
                </c:pt>
                <c:pt idx="542">
                  <c:v>1.4E-3</c:v>
                </c:pt>
                <c:pt idx="543">
                  <c:v>2.3E-3</c:v>
                </c:pt>
                <c:pt idx="544">
                  <c:v>1.9E-3</c:v>
                </c:pt>
                <c:pt idx="545">
                  <c:v>8.9999999999999998E-4</c:v>
                </c:pt>
                <c:pt idx="546">
                  <c:v>1.9E-3</c:v>
                </c:pt>
                <c:pt idx="547">
                  <c:v>2.3999999999999998E-3</c:v>
                </c:pt>
                <c:pt idx="548">
                  <c:v>2E-3</c:v>
                </c:pt>
                <c:pt idx="549">
                  <c:v>3.2000000000000002E-3</c:v>
                </c:pt>
                <c:pt idx="550">
                  <c:v>1.8E-3</c:v>
                </c:pt>
                <c:pt idx="551">
                  <c:v>1.6000000000000001E-3</c:v>
                </c:pt>
                <c:pt idx="552">
                  <c:v>2.2000000000000001E-3</c:v>
                </c:pt>
                <c:pt idx="553">
                  <c:v>1.8E-3</c:v>
                </c:pt>
                <c:pt idx="554">
                  <c:v>2E-3</c:v>
                </c:pt>
                <c:pt idx="555">
                  <c:v>1.4E-3</c:v>
                </c:pt>
                <c:pt idx="556">
                  <c:v>1.4E-3</c:v>
                </c:pt>
                <c:pt idx="557">
                  <c:v>1.9E-3</c:v>
                </c:pt>
                <c:pt idx="558">
                  <c:v>1.5E-3</c:v>
                </c:pt>
                <c:pt idx="559">
                  <c:v>2E-3</c:v>
                </c:pt>
                <c:pt idx="560">
                  <c:v>1.5E-3</c:v>
                </c:pt>
                <c:pt idx="561">
                  <c:v>1.2999999999999999E-3</c:v>
                </c:pt>
                <c:pt idx="562">
                  <c:v>2E-3</c:v>
                </c:pt>
                <c:pt idx="563">
                  <c:v>2.5000000000000001E-3</c:v>
                </c:pt>
                <c:pt idx="564">
                  <c:v>1.8E-3</c:v>
                </c:pt>
                <c:pt idx="565">
                  <c:v>1.5E-3</c:v>
                </c:pt>
                <c:pt idx="566">
                  <c:v>1E-3</c:v>
                </c:pt>
                <c:pt idx="567">
                  <c:v>1E-3</c:v>
                </c:pt>
                <c:pt idx="568">
                  <c:v>1.2999999999999999E-3</c:v>
                </c:pt>
                <c:pt idx="569">
                  <c:v>2.3999999999999998E-3</c:v>
                </c:pt>
                <c:pt idx="570">
                  <c:v>1.1000000000000001E-3</c:v>
                </c:pt>
                <c:pt idx="571">
                  <c:v>6.9999999999999999E-4</c:v>
                </c:pt>
                <c:pt idx="572">
                  <c:v>2.0999999999999999E-3</c:v>
                </c:pt>
                <c:pt idx="573">
                  <c:v>3.0000000000000001E-3</c:v>
                </c:pt>
                <c:pt idx="574">
                  <c:v>3.0999999999999999E-3</c:v>
                </c:pt>
                <c:pt idx="575">
                  <c:v>3.7000000000000002E-3</c:v>
                </c:pt>
                <c:pt idx="576">
                  <c:v>1.8E-3</c:v>
                </c:pt>
                <c:pt idx="577">
                  <c:v>1.6999999999999999E-3</c:v>
                </c:pt>
                <c:pt idx="578">
                  <c:v>1.8E-3</c:v>
                </c:pt>
                <c:pt idx="579">
                  <c:v>2.5999999999999999E-3</c:v>
                </c:pt>
                <c:pt idx="580">
                  <c:v>4.7999999999999996E-3</c:v>
                </c:pt>
                <c:pt idx="581">
                  <c:v>6.4999999999999997E-3</c:v>
                </c:pt>
                <c:pt idx="582">
                  <c:v>7.1999999999999998E-3</c:v>
                </c:pt>
                <c:pt idx="583">
                  <c:v>4.7999999999999996E-3</c:v>
                </c:pt>
                <c:pt idx="584">
                  <c:v>7.9000000000000008E-3</c:v>
                </c:pt>
                <c:pt idx="585">
                  <c:v>6.4999999999999997E-3</c:v>
                </c:pt>
                <c:pt idx="586">
                  <c:v>6.7000000000000002E-3</c:v>
                </c:pt>
                <c:pt idx="587">
                  <c:v>6.1999999999999998E-3</c:v>
                </c:pt>
                <c:pt idx="588">
                  <c:v>6.4999999999999997E-3</c:v>
                </c:pt>
                <c:pt idx="589">
                  <c:v>6.4000000000000003E-3</c:v>
                </c:pt>
                <c:pt idx="590">
                  <c:v>4.1000000000000003E-3</c:v>
                </c:pt>
                <c:pt idx="591">
                  <c:v>6.1000000000000004E-3</c:v>
                </c:pt>
                <c:pt idx="592">
                  <c:v>6.4000000000000003E-3</c:v>
                </c:pt>
                <c:pt idx="593">
                  <c:v>7.9000000000000008E-3</c:v>
                </c:pt>
                <c:pt idx="594">
                  <c:v>6.3E-3</c:v>
                </c:pt>
                <c:pt idx="595">
                  <c:v>4.7999999999999996E-3</c:v>
                </c:pt>
                <c:pt idx="596">
                  <c:v>4.7999999999999996E-3</c:v>
                </c:pt>
                <c:pt idx="597">
                  <c:v>6.1999999999999998E-3</c:v>
                </c:pt>
                <c:pt idx="598">
                  <c:v>5.1999999999999998E-3</c:v>
                </c:pt>
                <c:pt idx="599">
                  <c:v>2.8999999999999998E-3</c:v>
                </c:pt>
                <c:pt idx="600">
                  <c:v>1.6999999999999999E-3</c:v>
                </c:pt>
                <c:pt idx="601">
                  <c:v>1.6999999999999999E-3</c:v>
                </c:pt>
                <c:pt idx="602">
                  <c:v>1.8E-3</c:v>
                </c:pt>
                <c:pt idx="603">
                  <c:v>2.3E-3</c:v>
                </c:pt>
                <c:pt idx="604">
                  <c:v>2.5999999999999999E-3</c:v>
                </c:pt>
                <c:pt idx="605">
                  <c:v>2.3E-3</c:v>
                </c:pt>
                <c:pt idx="606">
                  <c:v>2.5000000000000001E-3</c:v>
                </c:pt>
                <c:pt idx="607">
                  <c:v>2.3999999999999998E-3</c:v>
                </c:pt>
                <c:pt idx="608">
                  <c:v>2.8999999999999998E-3</c:v>
                </c:pt>
                <c:pt idx="609">
                  <c:v>1.8E-3</c:v>
                </c:pt>
                <c:pt idx="610">
                  <c:v>3.3999999999999998E-3</c:v>
                </c:pt>
                <c:pt idx="611">
                  <c:v>1.9E-3</c:v>
                </c:pt>
                <c:pt idx="612">
                  <c:v>2.7000000000000001E-3</c:v>
                </c:pt>
                <c:pt idx="613">
                  <c:v>2.3E-3</c:v>
                </c:pt>
                <c:pt idx="614">
                  <c:v>1.6999999999999999E-3</c:v>
                </c:pt>
                <c:pt idx="615">
                  <c:v>2.8E-3</c:v>
                </c:pt>
                <c:pt idx="616">
                  <c:v>3.7000000000000002E-3</c:v>
                </c:pt>
                <c:pt idx="617">
                  <c:v>4.4999999999999997E-3</c:v>
                </c:pt>
                <c:pt idx="618">
                  <c:v>2.8E-3</c:v>
                </c:pt>
                <c:pt idx="619">
                  <c:v>3.0000000000000001E-3</c:v>
                </c:pt>
                <c:pt idx="620">
                  <c:v>2.8E-3</c:v>
                </c:pt>
                <c:pt idx="621">
                  <c:v>3.2000000000000002E-3</c:v>
                </c:pt>
                <c:pt idx="622">
                  <c:v>2.3999999999999998E-3</c:v>
                </c:pt>
                <c:pt idx="623">
                  <c:v>4.1999999999999997E-3</c:v>
                </c:pt>
                <c:pt idx="624">
                  <c:v>3.3999999999999998E-3</c:v>
                </c:pt>
                <c:pt idx="625">
                  <c:v>4.4000000000000003E-3</c:v>
                </c:pt>
                <c:pt idx="626">
                  <c:v>4.0000000000000001E-3</c:v>
                </c:pt>
                <c:pt idx="627">
                  <c:v>3.8E-3</c:v>
                </c:pt>
                <c:pt idx="628">
                  <c:v>1.0800000000000001E-2</c:v>
                </c:pt>
                <c:pt idx="629">
                  <c:v>5.1999999999999998E-3</c:v>
                </c:pt>
                <c:pt idx="630">
                  <c:v>7.9000000000000008E-3</c:v>
                </c:pt>
                <c:pt idx="631">
                  <c:v>5.1000000000000004E-3</c:v>
                </c:pt>
                <c:pt idx="632">
                  <c:v>1.01E-2</c:v>
                </c:pt>
                <c:pt idx="633">
                  <c:v>5.8999999999999999E-3</c:v>
                </c:pt>
                <c:pt idx="634">
                  <c:v>8.3000000000000001E-3</c:v>
                </c:pt>
                <c:pt idx="635">
                  <c:v>5.1999999999999998E-3</c:v>
                </c:pt>
                <c:pt idx="636">
                  <c:v>5.5999999999999999E-3</c:v>
                </c:pt>
                <c:pt idx="637">
                  <c:v>7.1999999999999998E-3</c:v>
                </c:pt>
                <c:pt idx="638">
                  <c:v>4.8999999999999998E-3</c:v>
                </c:pt>
                <c:pt idx="639">
                  <c:v>5.7999999999999996E-3</c:v>
                </c:pt>
                <c:pt idx="640">
                  <c:v>6.7999999999999996E-3</c:v>
                </c:pt>
                <c:pt idx="641">
                  <c:v>6.3E-3</c:v>
                </c:pt>
                <c:pt idx="642">
                  <c:v>5.0000000000000001E-3</c:v>
                </c:pt>
                <c:pt idx="643">
                  <c:v>1.3299999999999999E-2</c:v>
                </c:pt>
                <c:pt idx="644">
                  <c:v>7.7999999999999996E-3</c:v>
                </c:pt>
                <c:pt idx="645">
                  <c:v>8.6E-3</c:v>
                </c:pt>
                <c:pt idx="646">
                  <c:v>7.4000000000000003E-3</c:v>
                </c:pt>
                <c:pt idx="647">
                  <c:v>7.6E-3</c:v>
                </c:pt>
                <c:pt idx="648">
                  <c:v>5.7999999999999996E-3</c:v>
                </c:pt>
                <c:pt idx="649">
                  <c:v>7.7999999999999996E-3</c:v>
                </c:pt>
                <c:pt idx="650">
                  <c:v>8.3999999999999995E-3</c:v>
                </c:pt>
                <c:pt idx="651">
                  <c:v>3.8E-3</c:v>
                </c:pt>
                <c:pt idx="652">
                  <c:v>6.1999999999999998E-3</c:v>
                </c:pt>
                <c:pt idx="653">
                  <c:v>9.4999999999999998E-3</c:v>
                </c:pt>
                <c:pt idx="654">
                  <c:v>7.6E-3</c:v>
                </c:pt>
                <c:pt idx="655">
                  <c:v>3.5999999999999999E-3</c:v>
                </c:pt>
                <c:pt idx="656">
                  <c:v>3.5999999999999999E-3</c:v>
                </c:pt>
                <c:pt idx="657">
                  <c:v>4.3E-3</c:v>
                </c:pt>
                <c:pt idx="658">
                  <c:v>5.1000000000000004E-3</c:v>
                </c:pt>
                <c:pt idx="659">
                  <c:v>3.8E-3</c:v>
                </c:pt>
                <c:pt idx="660">
                  <c:v>4.1999999999999997E-3</c:v>
                </c:pt>
                <c:pt idx="661">
                  <c:v>3.3E-3</c:v>
                </c:pt>
                <c:pt idx="662">
                  <c:v>3.8999999999999998E-3</c:v>
                </c:pt>
                <c:pt idx="663">
                  <c:v>1.8E-3</c:v>
                </c:pt>
                <c:pt idx="664">
                  <c:v>3.2000000000000002E-3</c:v>
                </c:pt>
                <c:pt idx="665">
                  <c:v>6.1000000000000004E-3</c:v>
                </c:pt>
                <c:pt idx="666">
                  <c:v>3.2000000000000002E-3</c:v>
                </c:pt>
                <c:pt idx="667">
                  <c:v>4.1000000000000003E-3</c:v>
                </c:pt>
                <c:pt idx="668">
                  <c:v>2.5999999999999999E-3</c:v>
                </c:pt>
                <c:pt idx="669">
                  <c:v>3.3999999999999998E-3</c:v>
                </c:pt>
                <c:pt idx="670">
                  <c:v>3.5999999999999999E-3</c:v>
                </c:pt>
                <c:pt idx="671">
                  <c:v>2.7000000000000001E-3</c:v>
                </c:pt>
                <c:pt idx="672">
                  <c:v>2.8999999999999998E-3</c:v>
                </c:pt>
                <c:pt idx="673">
                  <c:v>3.5000000000000001E-3</c:v>
                </c:pt>
                <c:pt idx="674">
                  <c:v>4.7999999999999996E-3</c:v>
                </c:pt>
                <c:pt idx="675">
                  <c:v>4.1999999999999997E-3</c:v>
                </c:pt>
                <c:pt idx="676">
                  <c:v>3.0999999999999999E-3</c:v>
                </c:pt>
                <c:pt idx="677">
                  <c:v>3.5000000000000001E-3</c:v>
                </c:pt>
                <c:pt idx="678">
                  <c:v>4.1999999999999997E-3</c:v>
                </c:pt>
                <c:pt idx="679">
                  <c:v>4.0000000000000001E-3</c:v>
                </c:pt>
                <c:pt idx="680">
                  <c:v>6.0000000000000001E-3</c:v>
                </c:pt>
                <c:pt idx="681">
                  <c:v>4.5999999999999999E-3</c:v>
                </c:pt>
                <c:pt idx="682">
                  <c:v>4.1999999999999997E-3</c:v>
                </c:pt>
                <c:pt idx="683">
                  <c:v>6.0000000000000001E-3</c:v>
                </c:pt>
                <c:pt idx="684">
                  <c:v>4.7999999999999996E-3</c:v>
                </c:pt>
                <c:pt idx="685">
                  <c:v>3.2000000000000002E-3</c:v>
                </c:pt>
                <c:pt idx="686">
                  <c:v>6.1999999999999998E-3</c:v>
                </c:pt>
                <c:pt idx="687">
                  <c:v>6.1000000000000004E-3</c:v>
                </c:pt>
                <c:pt idx="688">
                  <c:v>5.1999999999999998E-3</c:v>
                </c:pt>
                <c:pt idx="689">
                  <c:v>6.4999999999999997E-3</c:v>
                </c:pt>
                <c:pt idx="690">
                  <c:v>7.1000000000000004E-3</c:v>
                </c:pt>
                <c:pt idx="691">
                  <c:v>4.5999999999999999E-3</c:v>
                </c:pt>
                <c:pt idx="692">
                  <c:v>3.5000000000000001E-3</c:v>
                </c:pt>
                <c:pt idx="693">
                  <c:v>6.8999999999999999E-3</c:v>
                </c:pt>
                <c:pt idx="694">
                  <c:v>3.3E-3</c:v>
                </c:pt>
                <c:pt idx="695">
                  <c:v>4.8999999999999998E-3</c:v>
                </c:pt>
                <c:pt idx="696">
                  <c:v>5.7999999999999996E-3</c:v>
                </c:pt>
                <c:pt idx="697">
                  <c:v>5.5999999999999999E-3</c:v>
                </c:pt>
                <c:pt idx="698">
                  <c:v>4.7999999999999996E-3</c:v>
                </c:pt>
                <c:pt idx="699">
                  <c:v>5.4000000000000003E-3</c:v>
                </c:pt>
                <c:pt idx="700">
                  <c:v>5.0000000000000001E-3</c:v>
                </c:pt>
                <c:pt idx="701">
                  <c:v>5.0000000000000001E-3</c:v>
                </c:pt>
                <c:pt idx="702">
                  <c:v>5.1000000000000004E-3</c:v>
                </c:pt>
                <c:pt idx="703">
                  <c:v>5.3E-3</c:v>
                </c:pt>
                <c:pt idx="704">
                  <c:v>4.0000000000000001E-3</c:v>
                </c:pt>
                <c:pt idx="705">
                  <c:v>4.5999999999999999E-3</c:v>
                </c:pt>
                <c:pt idx="706">
                  <c:v>5.4999999999999997E-3</c:v>
                </c:pt>
                <c:pt idx="707">
                  <c:v>4.4999999999999997E-3</c:v>
                </c:pt>
                <c:pt idx="708">
                  <c:v>3.8E-3</c:v>
                </c:pt>
                <c:pt idx="709">
                  <c:v>5.5999999999999999E-3</c:v>
                </c:pt>
                <c:pt idx="710">
                  <c:v>4.1999999999999997E-3</c:v>
                </c:pt>
                <c:pt idx="711">
                  <c:v>3.5000000000000001E-3</c:v>
                </c:pt>
                <c:pt idx="712">
                  <c:v>4.7000000000000002E-3</c:v>
                </c:pt>
                <c:pt idx="713">
                  <c:v>3.0000000000000001E-3</c:v>
                </c:pt>
                <c:pt idx="714">
                  <c:v>5.4999999999999997E-3</c:v>
                </c:pt>
                <c:pt idx="715">
                  <c:v>4.5999999999999999E-3</c:v>
                </c:pt>
                <c:pt idx="716">
                  <c:v>5.5999999999999999E-3</c:v>
                </c:pt>
                <c:pt idx="717">
                  <c:v>3.8999999999999998E-3</c:v>
                </c:pt>
                <c:pt idx="718">
                  <c:v>6.4000000000000003E-3</c:v>
                </c:pt>
                <c:pt idx="719">
                  <c:v>4.0000000000000001E-3</c:v>
                </c:pt>
                <c:pt idx="720">
                  <c:v>5.1999999999999998E-3</c:v>
                </c:pt>
                <c:pt idx="721">
                  <c:v>5.4999999999999997E-3</c:v>
                </c:pt>
                <c:pt idx="722">
                  <c:v>7.3000000000000001E-3</c:v>
                </c:pt>
                <c:pt idx="723">
                  <c:v>5.0000000000000001E-3</c:v>
                </c:pt>
                <c:pt idx="724">
                  <c:v>4.0000000000000001E-3</c:v>
                </c:pt>
                <c:pt idx="725">
                  <c:v>7.0000000000000001E-3</c:v>
                </c:pt>
                <c:pt idx="726">
                  <c:v>5.5999999999999999E-3</c:v>
                </c:pt>
                <c:pt idx="727">
                  <c:v>3.5000000000000001E-3</c:v>
                </c:pt>
                <c:pt idx="728">
                  <c:v>3.8999999999999998E-3</c:v>
                </c:pt>
                <c:pt idx="729">
                  <c:v>4.8999999999999998E-3</c:v>
                </c:pt>
                <c:pt idx="730">
                  <c:v>7.6E-3</c:v>
                </c:pt>
                <c:pt idx="731">
                  <c:v>7.3000000000000001E-3</c:v>
                </c:pt>
                <c:pt idx="732">
                  <c:v>7.0000000000000001E-3</c:v>
                </c:pt>
                <c:pt idx="733">
                  <c:v>4.7999999999999996E-3</c:v>
                </c:pt>
                <c:pt idx="734">
                  <c:v>4.1999999999999997E-3</c:v>
                </c:pt>
                <c:pt idx="735">
                  <c:v>6.1999999999999998E-3</c:v>
                </c:pt>
                <c:pt idx="736">
                  <c:v>7.3000000000000001E-3</c:v>
                </c:pt>
                <c:pt idx="737">
                  <c:v>6.4000000000000003E-3</c:v>
                </c:pt>
                <c:pt idx="738">
                  <c:v>3.8999999999999998E-3</c:v>
                </c:pt>
                <c:pt idx="739">
                  <c:v>6.7000000000000002E-3</c:v>
                </c:pt>
                <c:pt idx="740">
                  <c:v>5.3E-3</c:v>
                </c:pt>
                <c:pt idx="741">
                  <c:v>6.6E-3</c:v>
                </c:pt>
                <c:pt idx="742">
                  <c:v>8.0999999999999996E-3</c:v>
                </c:pt>
                <c:pt idx="743">
                  <c:v>6.6E-3</c:v>
                </c:pt>
                <c:pt idx="744">
                  <c:v>5.7999999999999996E-3</c:v>
                </c:pt>
                <c:pt idx="745">
                  <c:v>5.4000000000000003E-3</c:v>
                </c:pt>
                <c:pt idx="746">
                  <c:v>6.0000000000000001E-3</c:v>
                </c:pt>
                <c:pt idx="747">
                  <c:v>7.7999999999999996E-3</c:v>
                </c:pt>
                <c:pt idx="748">
                  <c:v>6.6E-3</c:v>
                </c:pt>
                <c:pt idx="749">
                  <c:v>4.1999999999999997E-3</c:v>
                </c:pt>
                <c:pt idx="750">
                  <c:v>2E-3</c:v>
                </c:pt>
                <c:pt idx="751">
                  <c:v>2.8E-3</c:v>
                </c:pt>
                <c:pt idx="752">
                  <c:v>3.2000000000000002E-3</c:v>
                </c:pt>
                <c:pt idx="753">
                  <c:v>1.4E-3</c:v>
                </c:pt>
                <c:pt idx="754">
                  <c:v>2.3E-3</c:v>
                </c:pt>
                <c:pt idx="755">
                  <c:v>1.2999999999999999E-3</c:v>
                </c:pt>
                <c:pt idx="756">
                  <c:v>1E-3</c:v>
                </c:pt>
                <c:pt idx="757">
                  <c:v>1.8E-3</c:v>
                </c:pt>
                <c:pt idx="758">
                  <c:v>2.5000000000000001E-3</c:v>
                </c:pt>
                <c:pt idx="759">
                  <c:v>1.9E-3</c:v>
                </c:pt>
                <c:pt idx="760">
                  <c:v>1.1999999999999999E-3</c:v>
                </c:pt>
                <c:pt idx="761">
                  <c:v>1.2999999999999999E-3</c:v>
                </c:pt>
                <c:pt idx="762">
                  <c:v>1.5E-3</c:v>
                </c:pt>
                <c:pt idx="763">
                  <c:v>1.8E-3</c:v>
                </c:pt>
                <c:pt idx="764">
                  <c:v>2E-3</c:v>
                </c:pt>
                <c:pt idx="765">
                  <c:v>1.6999999999999999E-3</c:v>
                </c:pt>
                <c:pt idx="766">
                  <c:v>2.3999999999999998E-3</c:v>
                </c:pt>
                <c:pt idx="767">
                  <c:v>1.4E-3</c:v>
                </c:pt>
                <c:pt idx="768">
                  <c:v>2.5000000000000001E-3</c:v>
                </c:pt>
                <c:pt idx="769">
                  <c:v>1.1999999999999999E-3</c:v>
                </c:pt>
                <c:pt idx="770">
                  <c:v>1.6999999999999999E-3</c:v>
                </c:pt>
                <c:pt idx="771">
                  <c:v>1.6999999999999999E-3</c:v>
                </c:pt>
                <c:pt idx="772">
                  <c:v>2.3E-3</c:v>
                </c:pt>
                <c:pt idx="773">
                  <c:v>2.3999999999999998E-3</c:v>
                </c:pt>
                <c:pt idx="774">
                  <c:v>2.8999999999999998E-3</c:v>
                </c:pt>
                <c:pt idx="775">
                  <c:v>3.0000000000000001E-3</c:v>
                </c:pt>
                <c:pt idx="776">
                  <c:v>2.5000000000000001E-3</c:v>
                </c:pt>
                <c:pt idx="777">
                  <c:v>2.3999999999999998E-3</c:v>
                </c:pt>
                <c:pt idx="778">
                  <c:v>2.7000000000000001E-3</c:v>
                </c:pt>
                <c:pt idx="779">
                  <c:v>2.5999999999999999E-3</c:v>
                </c:pt>
                <c:pt idx="780">
                  <c:v>2.2000000000000001E-3</c:v>
                </c:pt>
                <c:pt idx="781">
                  <c:v>2.2000000000000001E-3</c:v>
                </c:pt>
                <c:pt idx="782">
                  <c:v>3.0999999999999999E-3</c:v>
                </c:pt>
                <c:pt idx="783">
                  <c:v>2.3E-3</c:v>
                </c:pt>
                <c:pt idx="784">
                  <c:v>2.0999999999999999E-3</c:v>
                </c:pt>
                <c:pt idx="785">
                  <c:v>1.8E-3</c:v>
                </c:pt>
                <c:pt idx="786">
                  <c:v>1.6000000000000001E-3</c:v>
                </c:pt>
                <c:pt idx="787">
                  <c:v>2.2000000000000001E-3</c:v>
                </c:pt>
                <c:pt idx="788">
                  <c:v>1.6000000000000001E-3</c:v>
                </c:pt>
                <c:pt idx="789">
                  <c:v>1E-3</c:v>
                </c:pt>
                <c:pt idx="790">
                  <c:v>2E-3</c:v>
                </c:pt>
                <c:pt idx="791">
                  <c:v>2E-3</c:v>
                </c:pt>
                <c:pt idx="792">
                  <c:v>3.0000000000000001E-3</c:v>
                </c:pt>
                <c:pt idx="793">
                  <c:v>2E-3</c:v>
                </c:pt>
                <c:pt idx="794">
                  <c:v>2.3E-3</c:v>
                </c:pt>
                <c:pt idx="795">
                  <c:v>1.9E-3</c:v>
                </c:pt>
                <c:pt idx="796">
                  <c:v>2.3E-3</c:v>
                </c:pt>
                <c:pt idx="797">
                  <c:v>2E-3</c:v>
                </c:pt>
                <c:pt idx="798">
                  <c:v>1.6999999999999999E-3</c:v>
                </c:pt>
                <c:pt idx="799">
                  <c:v>2.3999999999999998E-3</c:v>
                </c:pt>
                <c:pt idx="800">
                  <c:v>2.3999999999999998E-3</c:v>
                </c:pt>
                <c:pt idx="801">
                  <c:v>1.5E-3</c:v>
                </c:pt>
                <c:pt idx="802">
                  <c:v>1.5E-3</c:v>
                </c:pt>
                <c:pt idx="803">
                  <c:v>2.0999999999999999E-3</c:v>
                </c:pt>
                <c:pt idx="804">
                  <c:v>1.8E-3</c:v>
                </c:pt>
                <c:pt idx="805">
                  <c:v>2.2000000000000001E-3</c:v>
                </c:pt>
                <c:pt idx="806">
                  <c:v>1.1999999999999999E-3</c:v>
                </c:pt>
                <c:pt idx="807">
                  <c:v>2.3999999999999998E-3</c:v>
                </c:pt>
                <c:pt idx="808">
                  <c:v>1.4E-3</c:v>
                </c:pt>
                <c:pt idx="809">
                  <c:v>2.0999999999999999E-3</c:v>
                </c:pt>
                <c:pt idx="810">
                  <c:v>2.0999999999999999E-3</c:v>
                </c:pt>
                <c:pt idx="811">
                  <c:v>2E-3</c:v>
                </c:pt>
                <c:pt idx="812">
                  <c:v>4.3E-3</c:v>
                </c:pt>
                <c:pt idx="813">
                  <c:v>3.2000000000000002E-3</c:v>
                </c:pt>
                <c:pt idx="814">
                  <c:v>3.0000000000000001E-3</c:v>
                </c:pt>
                <c:pt idx="815">
                  <c:v>3.5999999999999999E-3</c:v>
                </c:pt>
                <c:pt idx="816">
                  <c:v>2E-3</c:v>
                </c:pt>
                <c:pt idx="817">
                  <c:v>2.3999999999999998E-3</c:v>
                </c:pt>
                <c:pt idx="818">
                  <c:v>2.0999999999999999E-3</c:v>
                </c:pt>
                <c:pt idx="819">
                  <c:v>2.3999999999999998E-3</c:v>
                </c:pt>
                <c:pt idx="820">
                  <c:v>2.5999999999999999E-3</c:v>
                </c:pt>
                <c:pt idx="821">
                  <c:v>3.0000000000000001E-3</c:v>
                </c:pt>
                <c:pt idx="822">
                  <c:v>2.3E-3</c:v>
                </c:pt>
                <c:pt idx="823">
                  <c:v>2.8E-3</c:v>
                </c:pt>
                <c:pt idx="824">
                  <c:v>2.5999999999999999E-3</c:v>
                </c:pt>
                <c:pt idx="825">
                  <c:v>1.8E-3</c:v>
                </c:pt>
                <c:pt idx="826">
                  <c:v>2.3E-3</c:v>
                </c:pt>
                <c:pt idx="827">
                  <c:v>2.0999999999999999E-3</c:v>
                </c:pt>
                <c:pt idx="828">
                  <c:v>2.5999999999999999E-3</c:v>
                </c:pt>
                <c:pt idx="829">
                  <c:v>2.7000000000000001E-3</c:v>
                </c:pt>
                <c:pt idx="830">
                  <c:v>2.5000000000000001E-3</c:v>
                </c:pt>
                <c:pt idx="831">
                  <c:v>2.2000000000000001E-3</c:v>
                </c:pt>
                <c:pt idx="832">
                  <c:v>1.6999999999999999E-3</c:v>
                </c:pt>
                <c:pt idx="833">
                  <c:v>2.3999999999999998E-3</c:v>
                </c:pt>
                <c:pt idx="834">
                  <c:v>2E-3</c:v>
                </c:pt>
                <c:pt idx="835">
                  <c:v>2.3E-3</c:v>
                </c:pt>
                <c:pt idx="836">
                  <c:v>2.0999999999999999E-3</c:v>
                </c:pt>
                <c:pt idx="837">
                  <c:v>3.5000000000000001E-3</c:v>
                </c:pt>
                <c:pt idx="838">
                  <c:v>1.6000000000000001E-3</c:v>
                </c:pt>
                <c:pt idx="839">
                  <c:v>2.5999999999999999E-3</c:v>
                </c:pt>
                <c:pt idx="840">
                  <c:v>2.3E-3</c:v>
                </c:pt>
                <c:pt idx="841">
                  <c:v>1.9E-3</c:v>
                </c:pt>
                <c:pt idx="842">
                  <c:v>1.9E-3</c:v>
                </c:pt>
                <c:pt idx="843">
                  <c:v>2.3E-3</c:v>
                </c:pt>
                <c:pt idx="844">
                  <c:v>1.1999999999999999E-3</c:v>
                </c:pt>
                <c:pt idx="845">
                  <c:v>2.3E-3</c:v>
                </c:pt>
                <c:pt idx="846">
                  <c:v>4.4999999999999997E-3</c:v>
                </c:pt>
                <c:pt idx="847">
                  <c:v>1.9E-3</c:v>
                </c:pt>
                <c:pt idx="848">
                  <c:v>2.5999999999999999E-3</c:v>
                </c:pt>
                <c:pt idx="849">
                  <c:v>2.8999999999999998E-3</c:v>
                </c:pt>
                <c:pt idx="850">
                  <c:v>4.0000000000000001E-3</c:v>
                </c:pt>
                <c:pt idx="851">
                  <c:v>2.2000000000000001E-3</c:v>
                </c:pt>
                <c:pt idx="852">
                  <c:v>2.8E-3</c:v>
                </c:pt>
                <c:pt idx="853">
                  <c:v>3.2000000000000002E-3</c:v>
                </c:pt>
                <c:pt idx="854">
                  <c:v>2.8E-3</c:v>
                </c:pt>
                <c:pt idx="855">
                  <c:v>3.8999999999999998E-3</c:v>
                </c:pt>
                <c:pt idx="856">
                  <c:v>4.7000000000000002E-3</c:v>
                </c:pt>
                <c:pt idx="857">
                  <c:v>4.5999999999999999E-3</c:v>
                </c:pt>
                <c:pt idx="858">
                  <c:v>4.7000000000000002E-3</c:v>
                </c:pt>
                <c:pt idx="859">
                  <c:v>5.1000000000000004E-3</c:v>
                </c:pt>
                <c:pt idx="860">
                  <c:v>3.8E-3</c:v>
                </c:pt>
                <c:pt idx="861">
                  <c:v>4.3E-3</c:v>
                </c:pt>
                <c:pt idx="862">
                  <c:v>4.4999999999999997E-3</c:v>
                </c:pt>
                <c:pt idx="863">
                  <c:v>5.0000000000000001E-3</c:v>
                </c:pt>
                <c:pt idx="864">
                  <c:v>5.0000000000000001E-3</c:v>
                </c:pt>
                <c:pt idx="865">
                  <c:v>4.1999999999999997E-3</c:v>
                </c:pt>
                <c:pt idx="866">
                  <c:v>3.0999999999999999E-3</c:v>
                </c:pt>
                <c:pt idx="867">
                  <c:v>3.8E-3</c:v>
                </c:pt>
                <c:pt idx="868">
                  <c:v>4.1999999999999997E-3</c:v>
                </c:pt>
                <c:pt idx="869">
                  <c:v>4.8999999999999998E-3</c:v>
                </c:pt>
                <c:pt idx="870">
                  <c:v>3.7000000000000002E-3</c:v>
                </c:pt>
                <c:pt idx="871">
                  <c:v>3.3E-3</c:v>
                </c:pt>
                <c:pt idx="872">
                  <c:v>4.0000000000000001E-3</c:v>
                </c:pt>
                <c:pt idx="873">
                  <c:v>3.5999999999999999E-3</c:v>
                </c:pt>
                <c:pt idx="874">
                  <c:v>2.8999999999999998E-3</c:v>
                </c:pt>
                <c:pt idx="875">
                  <c:v>4.7000000000000002E-3</c:v>
                </c:pt>
                <c:pt idx="876">
                  <c:v>4.1000000000000003E-3</c:v>
                </c:pt>
                <c:pt idx="877">
                  <c:v>6.1999999999999998E-3</c:v>
                </c:pt>
                <c:pt idx="878">
                  <c:v>3.8E-3</c:v>
                </c:pt>
                <c:pt idx="879">
                  <c:v>4.4000000000000003E-3</c:v>
                </c:pt>
                <c:pt idx="880">
                  <c:v>3.8E-3</c:v>
                </c:pt>
                <c:pt idx="881">
                  <c:v>3.3999999999999998E-3</c:v>
                </c:pt>
                <c:pt idx="882">
                  <c:v>3.7000000000000002E-3</c:v>
                </c:pt>
                <c:pt idx="883">
                  <c:v>3.5999999999999999E-3</c:v>
                </c:pt>
                <c:pt idx="884">
                  <c:v>3.3999999999999998E-3</c:v>
                </c:pt>
                <c:pt idx="885">
                  <c:v>2.3999999999999998E-3</c:v>
                </c:pt>
                <c:pt idx="886">
                  <c:v>4.4999999999999997E-3</c:v>
                </c:pt>
                <c:pt idx="887">
                  <c:v>3.3999999999999998E-3</c:v>
                </c:pt>
                <c:pt idx="888">
                  <c:v>2.5000000000000001E-3</c:v>
                </c:pt>
                <c:pt idx="889">
                  <c:v>2.2000000000000001E-3</c:v>
                </c:pt>
                <c:pt idx="890">
                  <c:v>2.0999999999999999E-3</c:v>
                </c:pt>
                <c:pt idx="891">
                  <c:v>3.3999999999999998E-3</c:v>
                </c:pt>
                <c:pt idx="892">
                  <c:v>5.4000000000000003E-3</c:v>
                </c:pt>
                <c:pt idx="893">
                  <c:v>3.2000000000000002E-3</c:v>
                </c:pt>
                <c:pt idx="894">
                  <c:v>2.8999999999999998E-3</c:v>
                </c:pt>
                <c:pt idx="895">
                  <c:v>4.4000000000000003E-3</c:v>
                </c:pt>
                <c:pt idx="896">
                  <c:v>3.0000000000000001E-3</c:v>
                </c:pt>
                <c:pt idx="897">
                  <c:v>4.5999999999999999E-3</c:v>
                </c:pt>
                <c:pt idx="898">
                  <c:v>2.5000000000000001E-3</c:v>
                </c:pt>
                <c:pt idx="899">
                  <c:v>3.0999999999999999E-3</c:v>
                </c:pt>
                <c:pt idx="900">
                  <c:v>2.8E-3</c:v>
                </c:pt>
                <c:pt idx="901">
                  <c:v>3.7000000000000002E-3</c:v>
                </c:pt>
                <c:pt idx="902">
                  <c:v>3.8999999999999998E-3</c:v>
                </c:pt>
                <c:pt idx="903">
                  <c:v>4.4000000000000003E-3</c:v>
                </c:pt>
                <c:pt idx="904">
                  <c:v>3.5000000000000001E-3</c:v>
                </c:pt>
                <c:pt idx="905">
                  <c:v>4.3E-3</c:v>
                </c:pt>
                <c:pt idx="906">
                  <c:v>3.5000000000000001E-3</c:v>
                </c:pt>
                <c:pt idx="907">
                  <c:v>4.3E-3</c:v>
                </c:pt>
                <c:pt idx="908">
                  <c:v>4.4000000000000003E-3</c:v>
                </c:pt>
                <c:pt idx="909">
                  <c:v>3.2000000000000002E-3</c:v>
                </c:pt>
                <c:pt idx="910">
                  <c:v>1.2500000000000001E-2</c:v>
                </c:pt>
                <c:pt idx="911">
                  <c:v>2.2000000000000001E-3</c:v>
                </c:pt>
                <c:pt idx="912">
                  <c:v>2.5000000000000001E-3</c:v>
                </c:pt>
                <c:pt idx="913">
                  <c:v>2.5000000000000001E-3</c:v>
                </c:pt>
                <c:pt idx="914">
                  <c:v>1.6000000000000001E-3</c:v>
                </c:pt>
                <c:pt idx="915">
                  <c:v>2.5000000000000001E-3</c:v>
                </c:pt>
                <c:pt idx="916">
                  <c:v>3.0000000000000001E-3</c:v>
                </c:pt>
                <c:pt idx="917">
                  <c:v>2.7000000000000001E-3</c:v>
                </c:pt>
                <c:pt idx="918">
                  <c:v>2.3E-3</c:v>
                </c:pt>
                <c:pt idx="919">
                  <c:v>4.7999999999999996E-3</c:v>
                </c:pt>
                <c:pt idx="920">
                  <c:v>3.0000000000000001E-3</c:v>
                </c:pt>
                <c:pt idx="921">
                  <c:v>2.7000000000000001E-3</c:v>
                </c:pt>
                <c:pt idx="922">
                  <c:v>3.0999999999999999E-3</c:v>
                </c:pt>
                <c:pt idx="923">
                  <c:v>3.0999999999999999E-3</c:v>
                </c:pt>
                <c:pt idx="924">
                  <c:v>3.2000000000000002E-3</c:v>
                </c:pt>
                <c:pt idx="925">
                  <c:v>2E-3</c:v>
                </c:pt>
                <c:pt idx="926">
                  <c:v>2.0999999999999999E-3</c:v>
                </c:pt>
                <c:pt idx="927">
                  <c:v>4.0000000000000001E-3</c:v>
                </c:pt>
                <c:pt idx="928">
                  <c:v>3.2000000000000002E-3</c:v>
                </c:pt>
                <c:pt idx="929">
                  <c:v>2.3E-3</c:v>
                </c:pt>
                <c:pt idx="930">
                  <c:v>3.3E-3</c:v>
                </c:pt>
                <c:pt idx="931">
                  <c:v>2.5999999999999999E-3</c:v>
                </c:pt>
                <c:pt idx="932">
                  <c:v>4.1000000000000003E-3</c:v>
                </c:pt>
                <c:pt idx="933">
                  <c:v>2E-3</c:v>
                </c:pt>
                <c:pt idx="934">
                  <c:v>4.0000000000000001E-3</c:v>
                </c:pt>
                <c:pt idx="935">
                  <c:v>2.0999999999999999E-3</c:v>
                </c:pt>
                <c:pt idx="936">
                  <c:v>3.3999999999999998E-3</c:v>
                </c:pt>
                <c:pt idx="937">
                  <c:v>3.5000000000000001E-3</c:v>
                </c:pt>
                <c:pt idx="938">
                  <c:v>3.0999999999999999E-3</c:v>
                </c:pt>
                <c:pt idx="939">
                  <c:v>2E-3</c:v>
                </c:pt>
                <c:pt idx="940">
                  <c:v>2.8E-3</c:v>
                </c:pt>
                <c:pt idx="941">
                  <c:v>2.7000000000000001E-3</c:v>
                </c:pt>
                <c:pt idx="942">
                  <c:v>5.0000000000000001E-3</c:v>
                </c:pt>
                <c:pt idx="943">
                  <c:v>3.5000000000000001E-3</c:v>
                </c:pt>
                <c:pt idx="944">
                  <c:v>2.8E-3</c:v>
                </c:pt>
                <c:pt idx="945">
                  <c:v>2.3999999999999998E-3</c:v>
                </c:pt>
                <c:pt idx="946">
                  <c:v>3.3999999999999998E-3</c:v>
                </c:pt>
                <c:pt idx="947">
                  <c:v>2.3999999999999998E-3</c:v>
                </c:pt>
                <c:pt idx="948">
                  <c:v>3.7000000000000002E-3</c:v>
                </c:pt>
                <c:pt idx="949">
                  <c:v>3.3E-3</c:v>
                </c:pt>
                <c:pt idx="950">
                  <c:v>2.5000000000000001E-3</c:v>
                </c:pt>
                <c:pt idx="951">
                  <c:v>2.2000000000000001E-3</c:v>
                </c:pt>
                <c:pt idx="952">
                  <c:v>5.1999999999999998E-3</c:v>
                </c:pt>
                <c:pt idx="953">
                  <c:v>4.3E-3</c:v>
                </c:pt>
                <c:pt idx="954">
                  <c:v>4.1999999999999997E-3</c:v>
                </c:pt>
                <c:pt idx="955">
                  <c:v>5.7999999999999996E-3</c:v>
                </c:pt>
                <c:pt idx="956">
                  <c:v>5.7000000000000002E-3</c:v>
                </c:pt>
                <c:pt idx="957">
                  <c:v>2.5999999999999999E-3</c:v>
                </c:pt>
                <c:pt idx="958">
                  <c:v>5.4000000000000003E-3</c:v>
                </c:pt>
                <c:pt idx="959">
                  <c:v>7.1000000000000004E-3</c:v>
                </c:pt>
                <c:pt idx="960">
                  <c:v>9.9000000000000008E-3</c:v>
                </c:pt>
                <c:pt idx="961">
                  <c:v>4.1000000000000003E-3</c:v>
                </c:pt>
                <c:pt idx="962">
                  <c:v>4.7999999999999996E-3</c:v>
                </c:pt>
                <c:pt idx="963">
                  <c:v>4.8999999999999998E-3</c:v>
                </c:pt>
                <c:pt idx="964">
                  <c:v>5.0000000000000001E-3</c:v>
                </c:pt>
                <c:pt idx="965">
                  <c:v>3.2000000000000002E-3</c:v>
                </c:pt>
                <c:pt idx="966">
                  <c:v>2.5999999999999999E-3</c:v>
                </c:pt>
                <c:pt idx="967">
                  <c:v>3.3E-3</c:v>
                </c:pt>
                <c:pt idx="968">
                  <c:v>6.1000000000000004E-3</c:v>
                </c:pt>
                <c:pt idx="969">
                  <c:v>6.0000000000000001E-3</c:v>
                </c:pt>
                <c:pt idx="970">
                  <c:v>6.6E-3</c:v>
                </c:pt>
                <c:pt idx="971">
                  <c:v>5.0000000000000001E-3</c:v>
                </c:pt>
                <c:pt idx="972">
                  <c:v>4.1000000000000003E-3</c:v>
                </c:pt>
                <c:pt idx="973">
                  <c:v>8.0000000000000002E-3</c:v>
                </c:pt>
                <c:pt idx="974">
                  <c:v>1.8E-3</c:v>
                </c:pt>
                <c:pt idx="975">
                  <c:v>5.4999999999999997E-3</c:v>
                </c:pt>
                <c:pt idx="976">
                  <c:v>2.0999999999999999E-3</c:v>
                </c:pt>
                <c:pt idx="977">
                  <c:v>1.6000000000000001E-3</c:v>
                </c:pt>
                <c:pt idx="978">
                  <c:v>2.8E-3</c:v>
                </c:pt>
                <c:pt idx="979">
                  <c:v>4.4000000000000003E-3</c:v>
                </c:pt>
                <c:pt idx="980">
                  <c:v>3.0999999999999999E-3</c:v>
                </c:pt>
                <c:pt idx="981">
                  <c:v>4.0000000000000001E-3</c:v>
                </c:pt>
                <c:pt idx="982">
                  <c:v>3.0999999999999999E-3</c:v>
                </c:pt>
                <c:pt idx="983">
                  <c:v>5.4999999999999997E-3</c:v>
                </c:pt>
                <c:pt idx="984">
                  <c:v>4.5999999999999999E-3</c:v>
                </c:pt>
                <c:pt idx="985">
                  <c:v>5.7000000000000002E-3</c:v>
                </c:pt>
                <c:pt idx="986">
                  <c:v>5.4999999999999997E-3</c:v>
                </c:pt>
                <c:pt idx="987">
                  <c:v>6.7000000000000002E-3</c:v>
                </c:pt>
                <c:pt idx="988">
                  <c:v>4.5999999999999999E-3</c:v>
                </c:pt>
                <c:pt idx="989">
                  <c:v>6.3E-3</c:v>
                </c:pt>
                <c:pt idx="990">
                  <c:v>2.5000000000000001E-3</c:v>
                </c:pt>
                <c:pt idx="991">
                  <c:v>5.3E-3</c:v>
                </c:pt>
                <c:pt idx="992">
                  <c:v>6.1000000000000004E-3</c:v>
                </c:pt>
                <c:pt idx="993">
                  <c:v>7.7999999999999996E-3</c:v>
                </c:pt>
                <c:pt idx="994">
                  <c:v>2.5999999999999999E-3</c:v>
                </c:pt>
                <c:pt idx="995">
                  <c:v>5.1000000000000004E-3</c:v>
                </c:pt>
                <c:pt idx="996">
                  <c:v>4.7999999999999996E-3</c:v>
                </c:pt>
                <c:pt idx="997">
                  <c:v>7.0000000000000001E-3</c:v>
                </c:pt>
                <c:pt idx="998">
                  <c:v>5.4000000000000003E-3</c:v>
                </c:pt>
                <c:pt idx="999">
                  <c:v>6.3E-3</c:v>
                </c:pt>
                <c:pt idx="1000">
                  <c:v>6.7999999999999996E-3</c:v>
                </c:pt>
                <c:pt idx="1001">
                  <c:v>4.4999999999999997E-3</c:v>
                </c:pt>
                <c:pt idx="1002">
                  <c:v>3.3E-3</c:v>
                </c:pt>
                <c:pt idx="1003">
                  <c:v>2.7000000000000001E-3</c:v>
                </c:pt>
                <c:pt idx="1004">
                  <c:v>2E-3</c:v>
                </c:pt>
                <c:pt idx="1005">
                  <c:v>3.2000000000000002E-3</c:v>
                </c:pt>
                <c:pt idx="1006">
                  <c:v>2.8999999999999998E-3</c:v>
                </c:pt>
                <c:pt idx="1007">
                  <c:v>5.4999999999999997E-3</c:v>
                </c:pt>
                <c:pt idx="1008">
                  <c:v>4.0000000000000001E-3</c:v>
                </c:pt>
                <c:pt idx="1009">
                  <c:v>5.8999999999999999E-3</c:v>
                </c:pt>
                <c:pt idx="1010">
                  <c:v>6.1000000000000004E-3</c:v>
                </c:pt>
                <c:pt idx="1011">
                  <c:v>5.7999999999999996E-3</c:v>
                </c:pt>
                <c:pt idx="1012">
                  <c:v>3.8999999999999998E-3</c:v>
                </c:pt>
                <c:pt idx="1013">
                  <c:v>5.0000000000000001E-3</c:v>
                </c:pt>
                <c:pt idx="1014">
                  <c:v>4.4000000000000003E-3</c:v>
                </c:pt>
                <c:pt idx="1015">
                  <c:v>4.0000000000000001E-3</c:v>
                </c:pt>
                <c:pt idx="1016">
                  <c:v>2.7000000000000001E-3</c:v>
                </c:pt>
                <c:pt idx="1017">
                  <c:v>4.0000000000000001E-3</c:v>
                </c:pt>
                <c:pt idx="1018">
                  <c:v>4.3E-3</c:v>
                </c:pt>
                <c:pt idx="1019">
                  <c:v>6.3E-3</c:v>
                </c:pt>
                <c:pt idx="1020">
                  <c:v>2E-3</c:v>
                </c:pt>
                <c:pt idx="1021">
                  <c:v>6.4000000000000003E-3</c:v>
                </c:pt>
                <c:pt idx="1022">
                  <c:v>4.0000000000000001E-3</c:v>
                </c:pt>
                <c:pt idx="1023">
                  <c:v>6.1999999999999998E-3</c:v>
                </c:pt>
                <c:pt idx="1024">
                  <c:v>5.3E-3</c:v>
                </c:pt>
                <c:pt idx="1025">
                  <c:v>3.2000000000000002E-3</c:v>
                </c:pt>
                <c:pt idx="1026">
                  <c:v>4.4000000000000003E-3</c:v>
                </c:pt>
                <c:pt idx="1027">
                  <c:v>6.4000000000000003E-3</c:v>
                </c:pt>
                <c:pt idx="1028">
                  <c:v>5.7000000000000002E-3</c:v>
                </c:pt>
                <c:pt idx="1029">
                  <c:v>4.1000000000000003E-3</c:v>
                </c:pt>
                <c:pt idx="1030">
                  <c:v>2.2000000000000001E-3</c:v>
                </c:pt>
                <c:pt idx="1031">
                  <c:v>3.0000000000000001E-3</c:v>
                </c:pt>
                <c:pt idx="1032">
                  <c:v>3.2000000000000002E-3</c:v>
                </c:pt>
                <c:pt idx="1033">
                  <c:v>3.0000000000000001E-3</c:v>
                </c:pt>
                <c:pt idx="1034">
                  <c:v>3.0000000000000001E-3</c:v>
                </c:pt>
                <c:pt idx="1035">
                  <c:v>2E-3</c:v>
                </c:pt>
                <c:pt idx="1036">
                  <c:v>2.5000000000000001E-3</c:v>
                </c:pt>
                <c:pt idx="1037">
                  <c:v>1.9E-3</c:v>
                </c:pt>
                <c:pt idx="1038">
                  <c:v>2.5999999999999999E-3</c:v>
                </c:pt>
                <c:pt idx="1039">
                  <c:v>2.3999999999999998E-3</c:v>
                </c:pt>
                <c:pt idx="1040">
                  <c:v>1.6999999999999999E-3</c:v>
                </c:pt>
                <c:pt idx="1041">
                  <c:v>3.0000000000000001E-3</c:v>
                </c:pt>
                <c:pt idx="1042">
                  <c:v>2.3E-3</c:v>
                </c:pt>
                <c:pt idx="1043">
                  <c:v>2.8E-3</c:v>
                </c:pt>
                <c:pt idx="1044">
                  <c:v>1.9E-3</c:v>
                </c:pt>
                <c:pt idx="1045">
                  <c:v>2.5999999999999999E-3</c:v>
                </c:pt>
                <c:pt idx="1046">
                  <c:v>3.3999999999999998E-3</c:v>
                </c:pt>
                <c:pt idx="1047">
                  <c:v>2.7000000000000001E-3</c:v>
                </c:pt>
                <c:pt idx="1048">
                  <c:v>2.0999999999999999E-3</c:v>
                </c:pt>
                <c:pt idx="1049">
                  <c:v>2.3E-3</c:v>
                </c:pt>
                <c:pt idx="1050">
                  <c:v>2.5999999999999999E-3</c:v>
                </c:pt>
                <c:pt idx="1051">
                  <c:v>1.8E-3</c:v>
                </c:pt>
                <c:pt idx="1052">
                  <c:v>2.7000000000000001E-3</c:v>
                </c:pt>
                <c:pt idx="1053">
                  <c:v>2.8999999999999998E-3</c:v>
                </c:pt>
                <c:pt idx="1054">
                  <c:v>2.2000000000000001E-3</c:v>
                </c:pt>
                <c:pt idx="1055">
                  <c:v>2.5000000000000001E-3</c:v>
                </c:pt>
                <c:pt idx="1056">
                  <c:v>3.0999999999999999E-3</c:v>
                </c:pt>
                <c:pt idx="1057">
                  <c:v>2.8999999999999998E-3</c:v>
                </c:pt>
                <c:pt idx="1058">
                  <c:v>2.8999999999999998E-3</c:v>
                </c:pt>
                <c:pt idx="1059">
                  <c:v>2.8999999999999998E-3</c:v>
                </c:pt>
                <c:pt idx="1060">
                  <c:v>2.8999999999999998E-3</c:v>
                </c:pt>
                <c:pt idx="1061">
                  <c:v>3.0000000000000001E-3</c:v>
                </c:pt>
                <c:pt idx="1062">
                  <c:v>3.5999999999999999E-3</c:v>
                </c:pt>
                <c:pt idx="1063">
                  <c:v>4.1999999999999997E-3</c:v>
                </c:pt>
                <c:pt idx="1064">
                  <c:v>4.7000000000000002E-3</c:v>
                </c:pt>
                <c:pt idx="1065">
                  <c:v>3.3E-3</c:v>
                </c:pt>
                <c:pt idx="1066">
                  <c:v>5.1000000000000004E-3</c:v>
                </c:pt>
                <c:pt idx="1067">
                  <c:v>3.5000000000000001E-3</c:v>
                </c:pt>
                <c:pt idx="1068">
                  <c:v>2.8999999999999998E-3</c:v>
                </c:pt>
                <c:pt idx="1069">
                  <c:v>2.7000000000000001E-3</c:v>
                </c:pt>
                <c:pt idx="1070">
                  <c:v>2.8999999999999998E-3</c:v>
                </c:pt>
                <c:pt idx="1071">
                  <c:v>3.8999999999999998E-3</c:v>
                </c:pt>
                <c:pt idx="1072">
                  <c:v>3.8999999999999998E-3</c:v>
                </c:pt>
                <c:pt idx="1073">
                  <c:v>3.8999999999999998E-3</c:v>
                </c:pt>
                <c:pt idx="1074">
                  <c:v>4.7000000000000002E-3</c:v>
                </c:pt>
                <c:pt idx="1075">
                  <c:v>4.1000000000000003E-3</c:v>
                </c:pt>
                <c:pt idx="1076">
                  <c:v>4.0000000000000001E-3</c:v>
                </c:pt>
                <c:pt idx="1077">
                  <c:v>2.8999999999999998E-3</c:v>
                </c:pt>
                <c:pt idx="1078">
                  <c:v>3.5999999999999999E-3</c:v>
                </c:pt>
                <c:pt idx="1079">
                  <c:v>3.8999999999999998E-3</c:v>
                </c:pt>
                <c:pt idx="1080">
                  <c:v>2.8E-3</c:v>
                </c:pt>
                <c:pt idx="1081">
                  <c:v>3.8999999999999998E-3</c:v>
                </c:pt>
                <c:pt idx="1082">
                  <c:v>3.7000000000000002E-3</c:v>
                </c:pt>
                <c:pt idx="1083">
                  <c:v>3.0999999999999999E-3</c:v>
                </c:pt>
                <c:pt idx="1084">
                  <c:v>4.0000000000000001E-3</c:v>
                </c:pt>
                <c:pt idx="1085">
                  <c:v>3.3999999999999998E-3</c:v>
                </c:pt>
                <c:pt idx="1086">
                  <c:v>4.3E-3</c:v>
                </c:pt>
                <c:pt idx="1087">
                  <c:v>4.4999999999999997E-3</c:v>
                </c:pt>
                <c:pt idx="1088">
                  <c:v>3.0000000000000001E-3</c:v>
                </c:pt>
                <c:pt idx="1089">
                  <c:v>3.7000000000000002E-3</c:v>
                </c:pt>
                <c:pt idx="1090">
                  <c:v>4.1999999999999997E-3</c:v>
                </c:pt>
                <c:pt idx="1091">
                  <c:v>2.0999999999999999E-3</c:v>
                </c:pt>
                <c:pt idx="1092">
                  <c:v>2.8E-3</c:v>
                </c:pt>
                <c:pt idx="1093">
                  <c:v>3.3E-3</c:v>
                </c:pt>
                <c:pt idx="1094">
                  <c:v>3.0999999999999999E-3</c:v>
                </c:pt>
                <c:pt idx="1095">
                  <c:v>4.7000000000000002E-3</c:v>
                </c:pt>
                <c:pt idx="1096">
                  <c:v>3.5999999999999999E-3</c:v>
                </c:pt>
                <c:pt idx="1097">
                  <c:v>3.0999999999999999E-3</c:v>
                </c:pt>
                <c:pt idx="1098">
                  <c:v>3.8E-3</c:v>
                </c:pt>
                <c:pt idx="1099">
                  <c:v>3.5000000000000001E-3</c:v>
                </c:pt>
                <c:pt idx="1100">
                  <c:v>2.7000000000000001E-3</c:v>
                </c:pt>
                <c:pt idx="1101">
                  <c:v>2.8E-3</c:v>
                </c:pt>
                <c:pt idx="1102">
                  <c:v>2.8999999999999998E-3</c:v>
                </c:pt>
                <c:pt idx="1103">
                  <c:v>3.5000000000000001E-3</c:v>
                </c:pt>
                <c:pt idx="1104">
                  <c:v>3.3E-3</c:v>
                </c:pt>
                <c:pt idx="1105">
                  <c:v>3.3999999999999998E-3</c:v>
                </c:pt>
                <c:pt idx="1106">
                  <c:v>4.4999999999999997E-3</c:v>
                </c:pt>
                <c:pt idx="1107">
                  <c:v>2.8999999999999998E-3</c:v>
                </c:pt>
                <c:pt idx="1108">
                  <c:v>3.8E-3</c:v>
                </c:pt>
                <c:pt idx="1109">
                  <c:v>2.7000000000000001E-3</c:v>
                </c:pt>
                <c:pt idx="1110">
                  <c:v>4.1000000000000003E-3</c:v>
                </c:pt>
                <c:pt idx="1111">
                  <c:v>3.3E-3</c:v>
                </c:pt>
                <c:pt idx="1112">
                  <c:v>4.5999999999999999E-3</c:v>
                </c:pt>
                <c:pt idx="1113">
                  <c:v>2E-3</c:v>
                </c:pt>
                <c:pt idx="1114">
                  <c:v>2.2000000000000001E-3</c:v>
                </c:pt>
                <c:pt idx="1115">
                  <c:v>2.3999999999999998E-3</c:v>
                </c:pt>
                <c:pt idx="1116">
                  <c:v>2.3E-3</c:v>
                </c:pt>
                <c:pt idx="1117">
                  <c:v>2.5000000000000001E-3</c:v>
                </c:pt>
                <c:pt idx="1118">
                  <c:v>3.8E-3</c:v>
                </c:pt>
                <c:pt idx="1119">
                  <c:v>2.3E-3</c:v>
                </c:pt>
                <c:pt idx="1120">
                  <c:v>2.3999999999999998E-3</c:v>
                </c:pt>
                <c:pt idx="1121">
                  <c:v>2E-3</c:v>
                </c:pt>
                <c:pt idx="1122">
                  <c:v>2E-3</c:v>
                </c:pt>
                <c:pt idx="1123">
                  <c:v>2.5999999999999999E-3</c:v>
                </c:pt>
                <c:pt idx="1124">
                  <c:v>2.7000000000000001E-3</c:v>
                </c:pt>
                <c:pt idx="1125">
                  <c:v>2.3E-3</c:v>
                </c:pt>
                <c:pt idx="1126">
                  <c:v>2.7000000000000001E-3</c:v>
                </c:pt>
                <c:pt idx="1127">
                  <c:v>1.9E-3</c:v>
                </c:pt>
                <c:pt idx="1128">
                  <c:v>2.5999999999999999E-3</c:v>
                </c:pt>
                <c:pt idx="1129">
                  <c:v>2.0999999999999999E-3</c:v>
                </c:pt>
                <c:pt idx="1130">
                  <c:v>3.3999999999999998E-3</c:v>
                </c:pt>
                <c:pt idx="1131">
                  <c:v>4.1999999999999997E-3</c:v>
                </c:pt>
                <c:pt idx="1132">
                  <c:v>3.0999999999999999E-3</c:v>
                </c:pt>
                <c:pt idx="1133">
                  <c:v>3.2000000000000002E-3</c:v>
                </c:pt>
                <c:pt idx="1134">
                  <c:v>3.7000000000000002E-3</c:v>
                </c:pt>
                <c:pt idx="1135">
                  <c:v>2.2000000000000001E-3</c:v>
                </c:pt>
                <c:pt idx="1136">
                  <c:v>3.5000000000000001E-3</c:v>
                </c:pt>
                <c:pt idx="1137">
                  <c:v>2.3999999999999998E-3</c:v>
                </c:pt>
                <c:pt idx="1138">
                  <c:v>4.1999999999999997E-3</c:v>
                </c:pt>
                <c:pt idx="1139">
                  <c:v>3.0000000000000001E-3</c:v>
                </c:pt>
                <c:pt idx="1140">
                  <c:v>6.1000000000000004E-3</c:v>
                </c:pt>
                <c:pt idx="1141">
                  <c:v>5.3E-3</c:v>
                </c:pt>
                <c:pt idx="1142">
                  <c:v>4.1999999999999997E-3</c:v>
                </c:pt>
                <c:pt idx="1143">
                  <c:v>7.1000000000000004E-3</c:v>
                </c:pt>
                <c:pt idx="1144">
                  <c:v>3.5000000000000001E-3</c:v>
                </c:pt>
                <c:pt idx="1145">
                  <c:v>3.8999999999999998E-3</c:v>
                </c:pt>
                <c:pt idx="1146">
                  <c:v>1.06E-2</c:v>
                </c:pt>
                <c:pt idx="1147">
                  <c:v>5.1000000000000004E-3</c:v>
                </c:pt>
                <c:pt idx="1148">
                  <c:v>7.4000000000000003E-3</c:v>
                </c:pt>
                <c:pt idx="1149">
                  <c:v>7.0000000000000001E-3</c:v>
                </c:pt>
                <c:pt idx="1150">
                  <c:v>5.4000000000000003E-3</c:v>
                </c:pt>
                <c:pt idx="1151">
                  <c:v>5.1000000000000004E-3</c:v>
                </c:pt>
                <c:pt idx="1152">
                  <c:v>1.6999999999999999E-3</c:v>
                </c:pt>
                <c:pt idx="1153">
                  <c:v>4.0000000000000001E-3</c:v>
                </c:pt>
                <c:pt idx="1154">
                  <c:v>2.8E-3</c:v>
                </c:pt>
                <c:pt idx="1155">
                  <c:v>4.8999999999999998E-3</c:v>
                </c:pt>
                <c:pt idx="1156">
                  <c:v>3.8E-3</c:v>
                </c:pt>
                <c:pt idx="1157">
                  <c:v>3.8E-3</c:v>
                </c:pt>
                <c:pt idx="1158">
                  <c:v>3.7000000000000002E-3</c:v>
                </c:pt>
                <c:pt idx="1159">
                  <c:v>4.5999999999999999E-3</c:v>
                </c:pt>
                <c:pt idx="1160">
                  <c:v>3.8999999999999998E-3</c:v>
                </c:pt>
                <c:pt idx="1161">
                  <c:v>4.1999999999999997E-3</c:v>
                </c:pt>
                <c:pt idx="1162">
                  <c:v>3.5000000000000001E-3</c:v>
                </c:pt>
                <c:pt idx="1163">
                  <c:v>3.3999999999999998E-3</c:v>
                </c:pt>
                <c:pt idx="1164">
                  <c:v>4.4999999999999997E-3</c:v>
                </c:pt>
                <c:pt idx="1165">
                  <c:v>3.3999999999999998E-3</c:v>
                </c:pt>
                <c:pt idx="1166">
                  <c:v>4.0000000000000001E-3</c:v>
                </c:pt>
                <c:pt idx="1167">
                  <c:v>3.2000000000000002E-3</c:v>
                </c:pt>
                <c:pt idx="1168">
                  <c:v>6.4999999999999997E-3</c:v>
                </c:pt>
                <c:pt idx="1169">
                  <c:v>5.4000000000000003E-3</c:v>
                </c:pt>
                <c:pt idx="1170">
                  <c:v>5.4000000000000003E-3</c:v>
                </c:pt>
                <c:pt idx="1171">
                  <c:v>5.7999999999999996E-3</c:v>
                </c:pt>
                <c:pt idx="1172">
                  <c:v>3.0000000000000001E-3</c:v>
                </c:pt>
                <c:pt idx="1173">
                  <c:v>3.3999999999999998E-3</c:v>
                </c:pt>
                <c:pt idx="1174">
                  <c:v>1.6000000000000001E-3</c:v>
                </c:pt>
                <c:pt idx="1175">
                  <c:v>2.8999999999999998E-3</c:v>
                </c:pt>
                <c:pt idx="1176">
                  <c:v>3.0999999999999999E-3</c:v>
                </c:pt>
                <c:pt idx="1177">
                  <c:v>2.2000000000000001E-3</c:v>
                </c:pt>
                <c:pt idx="1178">
                  <c:v>2.8999999999999998E-3</c:v>
                </c:pt>
                <c:pt idx="1179">
                  <c:v>8.0000000000000004E-4</c:v>
                </c:pt>
                <c:pt idx="1180">
                  <c:v>1.6000000000000001E-3</c:v>
                </c:pt>
                <c:pt idx="1181">
                  <c:v>2E-3</c:v>
                </c:pt>
                <c:pt idx="1182">
                  <c:v>2.7000000000000001E-3</c:v>
                </c:pt>
                <c:pt idx="1183">
                  <c:v>3.8999999999999998E-3</c:v>
                </c:pt>
                <c:pt idx="1184">
                  <c:v>2.3999999999999998E-3</c:v>
                </c:pt>
                <c:pt idx="1185">
                  <c:v>3.0000000000000001E-3</c:v>
                </c:pt>
                <c:pt idx="1186">
                  <c:v>3.0000000000000001E-3</c:v>
                </c:pt>
                <c:pt idx="1187">
                  <c:v>1.6999999999999999E-3</c:v>
                </c:pt>
                <c:pt idx="1188">
                  <c:v>3.0000000000000001E-3</c:v>
                </c:pt>
                <c:pt idx="1189">
                  <c:v>3.8E-3</c:v>
                </c:pt>
                <c:pt idx="1190">
                  <c:v>2.2000000000000001E-3</c:v>
                </c:pt>
                <c:pt idx="1191">
                  <c:v>2.8E-3</c:v>
                </c:pt>
                <c:pt idx="1192">
                  <c:v>3.3999999999999998E-3</c:v>
                </c:pt>
                <c:pt idx="1193">
                  <c:v>1.9E-3</c:v>
                </c:pt>
                <c:pt idx="1194">
                  <c:v>2.0999999999999999E-3</c:v>
                </c:pt>
                <c:pt idx="1195">
                  <c:v>1.8E-3</c:v>
                </c:pt>
                <c:pt idx="1196">
                  <c:v>1.6999999999999999E-3</c:v>
                </c:pt>
                <c:pt idx="1197">
                  <c:v>2.5000000000000001E-3</c:v>
                </c:pt>
                <c:pt idx="1198">
                  <c:v>3.2000000000000002E-3</c:v>
                </c:pt>
                <c:pt idx="1199">
                  <c:v>3.0999999999999999E-3</c:v>
                </c:pt>
                <c:pt idx="1200">
                  <c:v>4.7000000000000002E-3</c:v>
                </c:pt>
                <c:pt idx="1201">
                  <c:v>2.2000000000000001E-3</c:v>
                </c:pt>
                <c:pt idx="1202">
                  <c:v>2E-3</c:v>
                </c:pt>
                <c:pt idx="1203">
                  <c:v>2.3E-3</c:v>
                </c:pt>
                <c:pt idx="1204">
                  <c:v>6.9999999999999999E-4</c:v>
                </c:pt>
                <c:pt idx="1205">
                  <c:v>1.2999999999999999E-3</c:v>
                </c:pt>
                <c:pt idx="1206">
                  <c:v>1.6000000000000001E-3</c:v>
                </c:pt>
                <c:pt idx="1207">
                  <c:v>2.5999999999999999E-3</c:v>
                </c:pt>
                <c:pt idx="1208">
                  <c:v>2.5000000000000001E-3</c:v>
                </c:pt>
                <c:pt idx="1209">
                  <c:v>2.5999999999999999E-3</c:v>
                </c:pt>
                <c:pt idx="1210">
                  <c:v>2.8E-3</c:v>
                </c:pt>
                <c:pt idx="1211">
                  <c:v>2.2000000000000001E-3</c:v>
                </c:pt>
                <c:pt idx="1212">
                  <c:v>2.8E-3</c:v>
                </c:pt>
                <c:pt idx="1213">
                  <c:v>1.8E-3</c:v>
                </c:pt>
                <c:pt idx="1214">
                  <c:v>1.5E-3</c:v>
                </c:pt>
                <c:pt idx="1215">
                  <c:v>1.1000000000000001E-3</c:v>
                </c:pt>
                <c:pt idx="1216">
                  <c:v>1.5E-3</c:v>
                </c:pt>
                <c:pt idx="1217">
                  <c:v>1.5E-3</c:v>
                </c:pt>
                <c:pt idx="1218">
                  <c:v>2.2000000000000001E-3</c:v>
                </c:pt>
                <c:pt idx="1219">
                  <c:v>2.0999999999999999E-3</c:v>
                </c:pt>
                <c:pt idx="1220">
                  <c:v>3.8E-3</c:v>
                </c:pt>
                <c:pt idx="1221">
                  <c:v>3.2000000000000002E-3</c:v>
                </c:pt>
                <c:pt idx="1222">
                  <c:v>2.7000000000000001E-3</c:v>
                </c:pt>
                <c:pt idx="1223">
                  <c:v>8.2000000000000007E-3</c:v>
                </c:pt>
                <c:pt idx="1224">
                  <c:v>7.0000000000000001E-3</c:v>
                </c:pt>
                <c:pt idx="1225">
                  <c:v>4.7999999999999996E-3</c:v>
                </c:pt>
                <c:pt idx="1226">
                  <c:v>6.1999999999999998E-3</c:v>
                </c:pt>
                <c:pt idx="1227">
                  <c:v>7.1000000000000004E-3</c:v>
                </c:pt>
                <c:pt idx="1228">
                  <c:v>6.1000000000000004E-3</c:v>
                </c:pt>
                <c:pt idx="1229">
                  <c:v>5.1000000000000004E-3</c:v>
                </c:pt>
                <c:pt idx="1230">
                  <c:v>5.4999999999999997E-3</c:v>
                </c:pt>
                <c:pt idx="1231">
                  <c:v>5.3E-3</c:v>
                </c:pt>
                <c:pt idx="1232">
                  <c:v>5.4000000000000003E-3</c:v>
                </c:pt>
                <c:pt idx="1233">
                  <c:v>5.4999999999999997E-3</c:v>
                </c:pt>
                <c:pt idx="1234">
                  <c:v>5.8999999999999999E-3</c:v>
                </c:pt>
                <c:pt idx="1235">
                  <c:v>4.5999999999999999E-3</c:v>
                </c:pt>
                <c:pt idx="1236">
                  <c:v>7.0000000000000001E-3</c:v>
                </c:pt>
                <c:pt idx="1237">
                  <c:v>6.1000000000000004E-3</c:v>
                </c:pt>
                <c:pt idx="1238">
                  <c:v>8.6E-3</c:v>
                </c:pt>
                <c:pt idx="1239">
                  <c:v>6.4999999999999997E-3</c:v>
                </c:pt>
                <c:pt idx="1240">
                  <c:v>5.1999999999999998E-3</c:v>
                </c:pt>
                <c:pt idx="1241">
                  <c:v>4.1999999999999997E-3</c:v>
                </c:pt>
                <c:pt idx="1242">
                  <c:v>6.1999999999999998E-3</c:v>
                </c:pt>
                <c:pt idx="1243">
                  <c:v>6.6E-3</c:v>
                </c:pt>
                <c:pt idx="1244">
                  <c:v>5.1999999999999998E-3</c:v>
                </c:pt>
                <c:pt idx="1245">
                  <c:v>5.1000000000000004E-3</c:v>
                </c:pt>
                <c:pt idx="1246">
                  <c:v>4.3E-3</c:v>
                </c:pt>
                <c:pt idx="1247">
                  <c:v>4.0000000000000001E-3</c:v>
                </c:pt>
                <c:pt idx="1248">
                  <c:v>4.4000000000000003E-3</c:v>
                </c:pt>
                <c:pt idx="1249">
                  <c:v>5.4999999999999997E-3</c:v>
                </c:pt>
                <c:pt idx="1250">
                  <c:v>4.3E-3</c:v>
                </c:pt>
                <c:pt idx="1251">
                  <c:v>5.7999999999999996E-3</c:v>
                </c:pt>
                <c:pt idx="1252">
                  <c:v>6.7999999999999996E-3</c:v>
                </c:pt>
                <c:pt idx="1253">
                  <c:v>6.1999999999999998E-3</c:v>
                </c:pt>
                <c:pt idx="1254">
                  <c:v>4.8999999999999998E-3</c:v>
                </c:pt>
                <c:pt idx="1255">
                  <c:v>6.7000000000000002E-3</c:v>
                </c:pt>
                <c:pt idx="1256">
                  <c:v>4.7999999999999996E-3</c:v>
                </c:pt>
                <c:pt idx="1257">
                  <c:v>6.4999999999999997E-3</c:v>
                </c:pt>
                <c:pt idx="1258">
                  <c:v>4.8999999999999998E-3</c:v>
                </c:pt>
                <c:pt idx="1259">
                  <c:v>5.8999999999999999E-3</c:v>
                </c:pt>
                <c:pt idx="1260">
                  <c:v>5.7000000000000002E-3</c:v>
                </c:pt>
                <c:pt idx="1261">
                  <c:v>4.7000000000000002E-3</c:v>
                </c:pt>
                <c:pt idx="1262">
                  <c:v>6.1000000000000004E-3</c:v>
                </c:pt>
                <c:pt idx="1263">
                  <c:v>6.3E-3</c:v>
                </c:pt>
                <c:pt idx="1264">
                  <c:v>4.7999999999999996E-3</c:v>
                </c:pt>
                <c:pt idx="1265">
                  <c:v>6.0000000000000001E-3</c:v>
                </c:pt>
                <c:pt idx="1266">
                  <c:v>4.4999999999999997E-3</c:v>
                </c:pt>
                <c:pt idx="1267">
                  <c:v>4.1000000000000003E-3</c:v>
                </c:pt>
                <c:pt idx="1268">
                  <c:v>4.0000000000000001E-3</c:v>
                </c:pt>
                <c:pt idx="1269">
                  <c:v>4.4999999999999997E-3</c:v>
                </c:pt>
                <c:pt idx="1270">
                  <c:v>5.3E-3</c:v>
                </c:pt>
                <c:pt idx="1271">
                  <c:v>5.4000000000000003E-3</c:v>
                </c:pt>
                <c:pt idx="1272">
                  <c:v>6.4999999999999997E-3</c:v>
                </c:pt>
                <c:pt idx="1273">
                  <c:v>4.4000000000000003E-3</c:v>
                </c:pt>
                <c:pt idx="1274">
                  <c:v>3.3E-3</c:v>
                </c:pt>
                <c:pt idx="1275">
                  <c:v>2.3E-3</c:v>
                </c:pt>
                <c:pt idx="1276">
                  <c:v>3.3E-3</c:v>
                </c:pt>
                <c:pt idx="1277">
                  <c:v>5.3E-3</c:v>
                </c:pt>
                <c:pt idx="1278">
                  <c:v>6.6E-3</c:v>
                </c:pt>
                <c:pt idx="1279">
                  <c:v>3.5999999999999999E-3</c:v>
                </c:pt>
                <c:pt idx="1280">
                  <c:v>3.2000000000000002E-3</c:v>
                </c:pt>
                <c:pt idx="1281">
                  <c:v>4.1000000000000003E-3</c:v>
                </c:pt>
                <c:pt idx="1282">
                  <c:v>3.8999999999999998E-3</c:v>
                </c:pt>
                <c:pt idx="1283">
                  <c:v>4.4000000000000003E-3</c:v>
                </c:pt>
                <c:pt idx="1284">
                  <c:v>5.5999999999999999E-3</c:v>
                </c:pt>
                <c:pt idx="1285">
                  <c:v>4.4000000000000003E-3</c:v>
                </c:pt>
                <c:pt idx="1286">
                  <c:v>3.3999999999999998E-3</c:v>
                </c:pt>
                <c:pt idx="1287">
                  <c:v>4.4999999999999997E-3</c:v>
                </c:pt>
                <c:pt idx="1288">
                  <c:v>5.1999999999999998E-3</c:v>
                </c:pt>
                <c:pt idx="1289">
                  <c:v>5.4000000000000003E-3</c:v>
                </c:pt>
                <c:pt idx="1290">
                  <c:v>4.1999999999999997E-3</c:v>
                </c:pt>
                <c:pt idx="1291">
                  <c:v>4.4999999999999997E-3</c:v>
                </c:pt>
                <c:pt idx="1292">
                  <c:v>5.5999999999999999E-3</c:v>
                </c:pt>
                <c:pt idx="1293">
                  <c:v>4.4999999999999997E-3</c:v>
                </c:pt>
                <c:pt idx="1294">
                  <c:v>5.3E-3</c:v>
                </c:pt>
                <c:pt idx="1295">
                  <c:v>5.3E-3</c:v>
                </c:pt>
                <c:pt idx="1296">
                  <c:v>3.3E-3</c:v>
                </c:pt>
                <c:pt idx="1297">
                  <c:v>2.5999999999999999E-3</c:v>
                </c:pt>
                <c:pt idx="1298">
                  <c:v>3.0999999999999999E-3</c:v>
                </c:pt>
                <c:pt idx="1299">
                  <c:v>4.3E-3</c:v>
                </c:pt>
                <c:pt idx="1300">
                  <c:v>2.5999999999999999E-3</c:v>
                </c:pt>
                <c:pt idx="1301">
                  <c:v>2.8999999999999998E-3</c:v>
                </c:pt>
                <c:pt idx="1302">
                  <c:v>4.1999999999999997E-3</c:v>
                </c:pt>
                <c:pt idx="1303">
                  <c:v>5.5999999999999999E-3</c:v>
                </c:pt>
                <c:pt idx="1304">
                  <c:v>3.8E-3</c:v>
                </c:pt>
                <c:pt idx="1305">
                  <c:v>5.7999999999999996E-3</c:v>
                </c:pt>
                <c:pt idx="1306">
                  <c:v>5.1000000000000004E-3</c:v>
                </c:pt>
                <c:pt idx="1307">
                  <c:v>3.3E-3</c:v>
                </c:pt>
                <c:pt idx="1308">
                  <c:v>4.4999999999999997E-3</c:v>
                </c:pt>
                <c:pt idx="1309">
                  <c:v>3.8999999999999998E-3</c:v>
                </c:pt>
                <c:pt idx="1310">
                  <c:v>4.4000000000000003E-3</c:v>
                </c:pt>
                <c:pt idx="1311">
                  <c:v>3.7000000000000002E-3</c:v>
                </c:pt>
                <c:pt idx="1312">
                  <c:v>3.5999999999999999E-3</c:v>
                </c:pt>
                <c:pt idx="1313">
                  <c:v>5.0000000000000001E-3</c:v>
                </c:pt>
                <c:pt idx="1314">
                  <c:v>4.7999999999999996E-3</c:v>
                </c:pt>
                <c:pt idx="1315">
                  <c:v>3.8E-3</c:v>
                </c:pt>
                <c:pt idx="1316">
                  <c:v>4.0000000000000001E-3</c:v>
                </c:pt>
                <c:pt idx="1317">
                  <c:v>2.3999999999999998E-3</c:v>
                </c:pt>
                <c:pt idx="1318">
                  <c:v>3.7000000000000002E-3</c:v>
                </c:pt>
                <c:pt idx="1319">
                  <c:v>4.4000000000000003E-3</c:v>
                </c:pt>
                <c:pt idx="1320">
                  <c:v>4.4999999999999997E-3</c:v>
                </c:pt>
                <c:pt idx="1321">
                  <c:v>4.1000000000000003E-3</c:v>
                </c:pt>
                <c:pt idx="1322">
                  <c:v>3.8999999999999998E-3</c:v>
                </c:pt>
                <c:pt idx="1323">
                  <c:v>2.8999999999999998E-3</c:v>
                </c:pt>
                <c:pt idx="1324">
                  <c:v>3.3999999999999998E-3</c:v>
                </c:pt>
                <c:pt idx="1325">
                  <c:v>5.0000000000000001E-3</c:v>
                </c:pt>
                <c:pt idx="1326">
                  <c:v>4.4000000000000003E-3</c:v>
                </c:pt>
                <c:pt idx="1327">
                  <c:v>4.3E-3</c:v>
                </c:pt>
                <c:pt idx="1328">
                  <c:v>7.7000000000000002E-3</c:v>
                </c:pt>
                <c:pt idx="1329">
                  <c:v>7.1000000000000004E-3</c:v>
                </c:pt>
                <c:pt idx="1330">
                  <c:v>5.7999999999999996E-3</c:v>
                </c:pt>
                <c:pt idx="1331">
                  <c:v>6.7000000000000002E-3</c:v>
                </c:pt>
                <c:pt idx="1332">
                  <c:v>6.4000000000000003E-3</c:v>
                </c:pt>
                <c:pt idx="1333">
                  <c:v>5.8999999999999999E-3</c:v>
                </c:pt>
                <c:pt idx="1334">
                  <c:v>4.1000000000000003E-3</c:v>
                </c:pt>
                <c:pt idx="1335">
                  <c:v>4.1000000000000003E-3</c:v>
                </c:pt>
                <c:pt idx="1336">
                  <c:v>4.7000000000000002E-3</c:v>
                </c:pt>
                <c:pt idx="1337">
                  <c:v>4.4000000000000003E-3</c:v>
                </c:pt>
                <c:pt idx="1338">
                  <c:v>5.4999999999999997E-3</c:v>
                </c:pt>
                <c:pt idx="1339">
                  <c:v>4.5999999999999999E-3</c:v>
                </c:pt>
                <c:pt idx="1340">
                  <c:v>5.7000000000000002E-3</c:v>
                </c:pt>
                <c:pt idx="1341">
                  <c:v>3.5999999999999999E-3</c:v>
                </c:pt>
                <c:pt idx="1342">
                  <c:v>6.0000000000000001E-3</c:v>
                </c:pt>
                <c:pt idx="1343">
                  <c:v>3.7000000000000002E-3</c:v>
                </c:pt>
                <c:pt idx="1344">
                  <c:v>6.1000000000000004E-3</c:v>
                </c:pt>
                <c:pt idx="1345">
                  <c:v>3.3E-3</c:v>
                </c:pt>
                <c:pt idx="1346">
                  <c:v>3.8E-3</c:v>
                </c:pt>
                <c:pt idx="1347">
                  <c:v>6.1000000000000004E-3</c:v>
                </c:pt>
                <c:pt idx="1348">
                  <c:v>4.0000000000000001E-3</c:v>
                </c:pt>
                <c:pt idx="1349">
                  <c:v>5.3E-3</c:v>
                </c:pt>
                <c:pt idx="1350">
                  <c:v>3.5999999999999999E-3</c:v>
                </c:pt>
                <c:pt idx="1351">
                  <c:v>4.1999999999999997E-3</c:v>
                </c:pt>
                <c:pt idx="1352">
                  <c:v>4.1000000000000003E-3</c:v>
                </c:pt>
                <c:pt idx="1353">
                  <c:v>4.5999999999999999E-3</c:v>
                </c:pt>
                <c:pt idx="1354">
                  <c:v>3.8999999999999998E-3</c:v>
                </c:pt>
                <c:pt idx="1355">
                  <c:v>5.1000000000000004E-3</c:v>
                </c:pt>
                <c:pt idx="1356">
                  <c:v>3.3E-3</c:v>
                </c:pt>
                <c:pt idx="1357">
                  <c:v>4.3E-3</c:v>
                </c:pt>
                <c:pt idx="1358">
                  <c:v>4.5999999999999999E-3</c:v>
                </c:pt>
                <c:pt idx="1359">
                  <c:v>3.7000000000000002E-3</c:v>
                </c:pt>
                <c:pt idx="1360">
                  <c:v>5.7000000000000002E-3</c:v>
                </c:pt>
                <c:pt idx="1361">
                  <c:v>3.7000000000000002E-3</c:v>
                </c:pt>
                <c:pt idx="1362">
                  <c:v>4.4000000000000003E-3</c:v>
                </c:pt>
                <c:pt idx="1363">
                  <c:v>4.7000000000000002E-3</c:v>
                </c:pt>
                <c:pt idx="1364">
                  <c:v>6.6E-3</c:v>
                </c:pt>
                <c:pt idx="1365">
                  <c:v>5.7000000000000002E-3</c:v>
                </c:pt>
                <c:pt idx="1366">
                  <c:v>4.1000000000000003E-3</c:v>
                </c:pt>
                <c:pt idx="1367">
                  <c:v>5.0000000000000001E-3</c:v>
                </c:pt>
                <c:pt idx="1368">
                  <c:v>6.4999999999999997E-3</c:v>
                </c:pt>
                <c:pt idx="1369">
                  <c:v>2.0999999999999999E-3</c:v>
                </c:pt>
                <c:pt idx="1370">
                  <c:v>4.4999999999999997E-3</c:v>
                </c:pt>
                <c:pt idx="1371">
                  <c:v>4.1000000000000003E-3</c:v>
                </c:pt>
                <c:pt idx="1372">
                  <c:v>3.7000000000000002E-3</c:v>
                </c:pt>
                <c:pt idx="1373">
                  <c:v>4.0000000000000001E-3</c:v>
                </c:pt>
                <c:pt idx="1374">
                  <c:v>5.3E-3</c:v>
                </c:pt>
                <c:pt idx="1375">
                  <c:v>5.1000000000000004E-3</c:v>
                </c:pt>
                <c:pt idx="1376">
                  <c:v>5.8999999999999999E-3</c:v>
                </c:pt>
                <c:pt idx="1377">
                  <c:v>5.7000000000000002E-3</c:v>
                </c:pt>
                <c:pt idx="1378">
                  <c:v>7.1000000000000004E-3</c:v>
                </c:pt>
                <c:pt idx="1379">
                  <c:v>4.4000000000000003E-3</c:v>
                </c:pt>
                <c:pt idx="1380">
                  <c:v>5.4000000000000003E-3</c:v>
                </c:pt>
                <c:pt idx="1381">
                  <c:v>5.4999999999999997E-3</c:v>
                </c:pt>
                <c:pt idx="1382">
                  <c:v>6.7999999999999996E-3</c:v>
                </c:pt>
                <c:pt idx="1383">
                  <c:v>4.0000000000000001E-3</c:v>
                </c:pt>
                <c:pt idx="1384">
                  <c:v>5.3E-3</c:v>
                </c:pt>
                <c:pt idx="1385">
                  <c:v>5.4999999999999997E-3</c:v>
                </c:pt>
                <c:pt idx="1386">
                  <c:v>6.0000000000000001E-3</c:v>
                </c:pt>
                <c:pt idx="1387">
                  <c:v>5.1000000000000004E-3</c:v>
                </c:pt>
                <c:pt idx="1388">
                  <c:v>5.1999999999999998E-3</c:v>
                </c:pt>
                <c:pt idx="1389">
                  <c:v>4.0000000000000001E-3</c:v>
                </c:pt>
                <c:pt idx="1390">
                  <c:v>5.4000000000000003E-3</c:v>
                </c:pt>
                <c:pt idx="1391">
                  <c:v>5.5999999999999999E-3</c:v>
                </c:pt>
                <c:pt idx="1392">
                  <c:v>6.1999999999999998E-3</c:v>
                </c:pt>
                <c:pt idx="1393">
                  <c:v>6.0000000000000001E-3</c:v>
                </c:pt>
                <c:pt idx="1394">
                  <c:v>5.3E-3</c:v>
                </c:pt>
                <c:pt idx="1395">
                  <c:v>5.1000000000000004E-3</c:v>
                </c:pt>
                <c:pt idx="1396">
                  <c:v>6.1000000000000004E-3</c:v>
                </c:pt>
                <c:pt idx="1397">
                  <c:v>4.7999999999999996E-3</c:v>
                </c:pt>
                <c:pt idx="1398">
                  <c:v>4.4000000000000003E-3</c:v>
                </c:pt>
                <c:pt idx="1399">
                  <c:v>5.7000000000000002E-3</c:v>
                </c:pt>
                <c:pt idx="1400">
                  <c:v>5.8999999999999999E-3</c:v>
                </c:pt>
                <c:pt idx="1401">
                  <c:v>4.7000000000000002E-3</c:v>
                </c:pt>
                <c:pt idx="1402">
                  <c:v>4.0000000000000001E-3</c:v>
                </c:pt>
                <c:pt idx="1403">
                  <c:v>5.1999999999999998E-3</c:v>
                </c:pt>
                <c:pt idx="1404">
                  <c:v>5.8999999999999999E-3</c:v>
                </c:pt>
                <c:pt idx="1405">
                  <c:v>5.7000000000000002E-3</c:v>
                </c:pt>
                <c:pt idx="1406">
                  <c:v>5.7000000000000002E-3</c:v>
                </c:pt>
                <c:pt idx="1407">
                  <c:v>5.7000000000000002E-3</c:v>
                </c:pt>
                <c:pt idx="1408">
                  <c:v>4.4999999999999997E-3</c:v>
                </c:pt>
                <c:pt idx="1409">
                  <c:v>6.4000000000000003E-3</c:v>
                </c:pt>
                <c:pt idx="1410">
                  <c:v>5.8999999999999999E-3</c:v>
                </c:pt>
                <c:pt idx="1411">
                  <c:v>6.7000000000000002E-3</c:v>
                </c:pt>
                <c:pt idx="1412">
                  <c:v>3.0000000000000001E-3</c:v>
                </c:pt>
                <c:pt idx="1413">
                  <c:v>5.8999999999999999E-3</c:v>
                </c:pt>
                <c:pt idx="1414">
                  <c:v>4.5999999999999999E-3</c:v>
                </c:pt>
                <c:pt idx="1415">
                  <c:v>3.8E-3</c:v>
                </c:pt>
                <c:pt idx="1416">
                  <c:v>5.4999999999999997E-3</c:v>
                </c:pt>
                <c:pt idx="1417">
                  <c:v>4.1999999999999997E-3</c:v>
                </c:pt>
                <c:pt idx="1418">
                  <c:v>5.4000000000000003E-3</c:v>
                </c:pt>
                <c:pt idx="1419">
                  <c:v>4.7999999999999996E-3</c:v>
                </c:pt>
                <c:pt idx="1420">
                  <c:v>3.0000000000000001E-3</c:v>
                </c:pt>
                <c:pt idx="1421">
                  <c:v>4.1999999999999997E-3</c:v>
                </c:pt>
                <c:pt idx="1422">
                  <c:v>5.0000000000000001E-3</c:v>
                </c:pt>
                <c:pt idx="1423">
                  <c:v>5.1999999999999998E-3</c:v>
                </c:pt>
                <c:pt idx="1424">
                  <c:v>4.4999999999999997E-3</c:v>
                </c:pt>
                <c:pt idx="1425">
                  <c:v>4.1999999999999997E-3</c:v>
                </c:pt>
                <c:pt idx="1426">
                  <c:v>3.5999999999999999E-3</c:v>
                </c:pt>
                <c:pt idx="1427">
                  <c:v>4.7999999999999996E-3</c:v>
                </c:pt>
                <c:pt idx="1428">
                  <c:v>5.1000000000000004E-3</c:v>
                </c:pt>
                <c:pt idx="1429">
                  <c:v>3.0999999999999999E-3</c:v>
                </c:pt>
                <c:pt idx="1430">
                  <c:v>3.5000000000000001E-3</c:v>
                </c:pt>
                <c:pt idx="1431">
                  <c:v>3.8E-3</c:v>
                </c:pt>
                <c:pt idx="1432">
                  <c:v>5.3E-3</c:v>
                </c:pt>
                <c:pt idx="1433">
                  <c:v>4.3E-3</c:v>
                </c:pt>
                <c:pt idx="1434">
                  <c:v>5.4000000000000003E-3</c:v>
                </c:pt>
                <c:pt idx="1435">
                  <c:v>6.0000000000000001E-3</c:v>
                </c:pt>
                <c:pt idx="1436">
                  <c:v>5.1999999999999998E-3</c:v>
                </c:pt>
                <c:pt idx="1437">
                  <c:v>4.8999999999999998E-3</c:v>
                </c:pt>
                <c:pt idx="1438">
                  <c:v>4.3E-3</c:v>
                </c:pt>
                <c:pt idx="1439">
                  <c:v>4.8999999999999998E-3</c:v>
                </c:pt>
                <c:pt idx="1440">
                  <c:v>4.1999999999999997E-3</c:v>
                </c:pt>
                <c:pt idx="1441">
                  <c:v>5.4999999999999997E-3</c:v>
                </c:pt>
                <c:pt idx="1442">
                  <c:v>4.7999999999999996E-3</c:v>
                </c:pt>
                <c:pt idx="1443">
                  <c:v>5.0000000000000001E-3</c:v>
                </c:pt>
                <c:pt idx="1444">
                  <c:v>5.0000000000000001E-3</c:v>
                </c:pt>
                <c:pt idx="1445">
                  <c:v>2.8E-3</c:v>
                </c:pt>
                <c:pt idx="1446">
                  <c:v>3.3E-3</c:v>
                </c:pt>
                <c:pt idx="1447">
                  <c:v>4.1999999999999997E-3</c:v>
                </c:pt>
                <c:pt idx="1448">
                  <c:v>5.7999999999999996E-3</c:v>
                </c:pt>
                <c:pt idx="1449">
                  <c:v>2.8E-3</c:v>
                </c:pt>
                <c:pt idx="1450">
                  <c:v>4.5999999999999999E-3</c:v>
                </c:pt>
                <c:pt idx="1451">
                  <c:v>4.3E-3</c:v>
                </c:pt>
                <c:pt idx="1452">
                  <c:v>4.5999999999999999E-3</c:v>
                </c:pt>
                <c:pt idx="1453">
                  <c:v>3.5000000000000001E-3</c:v>
                </c:pt>
                <c:pt idx="1454">
                  <c:v>4.5999999999999999E-3</c:v>
                </c:pt>
                <c:pt idx="1455">
                  <c:v>4.5999999999999999E-3</c:v>
                </c:pt>
                <c:pt idx="1456">
                  <c:v>4.1999999999999997E-3</c:v>
                </c:pt>
                <c:pt idx="1457">
                  <c:v>4.7999999999999996E-3</c:v>
                </c:pt>
                <c:pt idx="1458">
                  <c:v>3.5000000000000001E-3</c:v>
                </c:pt>
                <c:pt idx="1459">
                  <c:v>4.7999999999999996E-3</c:v>
                </c:pt>
                <c:pt idx="1460">
                  <c:v>4.5999999999999999E-3</c:v>
                </c:pt>
                <c:pt idx="1461">
                  <c:v>3.5000000000000001E-3</c:v>
                </c:pt>
                <c:pt idx="1462">
                  <c:v>3.7000000000000002E-3</c:v>
                </c:pt>
                <c:pt idx="1463">
                  <c:v>4.3E-3</c:v>
                </c:pt>
                <c:pt idx="1464">
                  <c:v>3.3999999999999998E-3</c:v>
                </c:pt>
                <c:pt idx="1465">
                  <c:v>5.0000000000000001E-3</c:v>
                </c:pt>
                <c:pt idx="1466">
                  <c:v>4.1999999999999997E-3</c:v>
                </c:pt>
                <c:pt idx="1467">
                  <c:v>3.7000000000000002E-3</c:v>
                </c:pt>
                <c:pt idx="1468">
                  <c:v>3.2000000000000002E-3</c:v>
                </c:pt>
                <c:pt idx="1469">
                  <c:v>3.2000000000000002E-3</c:v>
                </c:pt>
                <c:pt idx="1470">
                  <c:v>3.8E-3</c:v>
                </c:pt>
                <c:pt idx="1471">
                  <c:v>4.4000000000000003E-3</c:v>
                </c:pt>
                <c:pt idx="1472">
                  <c:v>3.8999999999999998E-3</c:v>
                </c:pt>
                <c:pt idx="1473">
                  <c:v>5.1000000000000004E-3</c:v>
                </c:pt>
                <c:pt idx="1474">
                  <c:v>6.3E-3</c:v>
                </c:pt>
                <c:pt idx="1475">
                  <c:v>3.8E-3</c:v>
                </c:pt>
                <c:pt idx="1476">
                  <c:v>4.7999999999999996E-3</c:v>
                </c:pt>
                <c:pt idx="1477">
                  <c:v>5.3E-3</c:v>
                </c:pt>
                <c:pt idx="1478">
                  <c:v>4.1999999999999997E-3</c:v>
                </c:pt>
                <c:pt idx="1479">
                  <c:v>3.5000000000000001E-3</c:v>
                </c:pt>
                <c:pt idx="1480">
                  <c:v>3.5999999999999999E-3</c:v>
                </c:pt>
                <c:pt idx="1481">
                  <c:v>4.1000000000000003E-3</c:v>
                </c:pt>
                <c:pt idx="1482">
                  <c:v>4.7000000000000002E-3</c:v>
                </c:pt>
                <c:pt idx="1483">
                  <c:v>4.7999999999999996E-3</c:v>
                </c:pt>
                <c:pt idx="1484">
                  <c:v>5.0000000000000001E-3</c:v>
                </c:pt>
                <c:pt idx="1485">
                  <c:v>4.0000000000000001E-3</c:v>
                </c:pt>
                <c:pt idx="1486">
                  <c:v>3.8E-3</c:v>
                </c:pt>
                <c:pt idx="1487">
                  <c:v>3.5999999999999999E-3</c:v>
                </c:pt>
                <c:pt idx="1488">
                  <c:v>4.1000000000000003E-3</c:v>
                </c:pt>
                <c:pt idx="1489">
                  <c:v>3.8E-3</c:v>
                </c:pt>
                <c:pt idx="1490">
                  <c:v>3.0999999999999999E-3</c:v>
                </c:pt>
                <c:pt idx="1491">
                  <c:v>4.4000000000000003E-3</c:v>
                </c:pt>
                <c:pt idx="1492">
                  <c:v>3.0999999999999999E-3</c:v>
                </c:pt>
                <c:pt idx="1493">
                  <c:v>3.8E-3</c:v>
                </c:pt>
                <c:pt idx="1494">
                  <c:v>5.5999999999999999E-3</c:v>
                </c:pt>
                <c:pt idx="1495">
                  <c:v>3.3999999999999998E-3</c:v>
                </c:pt>
                <c:pt idx="1496">
                  <c:v>4.1999999999999997E-3</c:v>
                </c:pt>
                <c:pt idx="1497">
                  <c:v>4.7999999999999996E-3</c:v>
                </c:pt>
                <c:pt idx="1498">
                  <c:v>4.3E-3</c:v>
                </c:pt>
                <c:pt idx="1499">
                  <c:v>4.7999999999999996E-3</c:v>
                </c:pt>
                <c:pt idx="1500">
                  <c:v>3.7000000000000002E-3</c:v>
                </c:pt>
                <c:pt idx="1501">
                  <c:v>5.1000000000000004E-3</c:v>
                </c:pt>
                <c:pt idx="1502">
                  <c:v>3.7000000000000002E-3</c:v>
                </c:pt>
                <c:pt idx="1503">
                  <c:v>3.8999999999999998E-3</c:v>
                </c:pt>
                <c:pt idx="1504">
                  <c:v>4.0000000000000001E-3</c:v>
                </c:pt>
                <c:pt idx="1505">
                  <c:v>3.7000000000000002E-3</c:v>
                </c:pt>
                <c:pt idx="1506">
                  <c:v>5.7999999999999996E-3</c:v>
                </c:pt>
                <c:pt idx="1507">
                  <c:v>4.4999999999999997E-3</c:v>
                </c:pt>
                <c:pt idx="1508">
                  <c:v>4.1000000000000003E-3</c:v>
                </c:pt>
                <c:pt idx="1509">
                  <c:v>5.1999999999999998E-3</c:v>
                </c:pt>
                <c:pt idx="1510">
                  <c:v>3.8999999999999998E-3</c:v>
                </c:pt>
                <c:pt idx="1511">
                  <c:v>4.4000000000000003E-3</c:v>
                </c:pt>
                <c:pt idx="1512">
                  <c:v>4.7000000000000002E-3</c:v>
                </c:pt>
                <c:pt idx="1513">
                  <c:v>4.4000000000000003E-3</c:v>
                </c:pt>
                <c:pt idx="1514">
                  <c:v>3.0000000000000001E-3</c:v>
                </c:pt>
                <c:pt idx="1515">
                  <c:v>3.3E-3</c:v>
                </c:pt>
                <c:pt idx="1516">
                  <c:v>4.3E-3</c:v>
                </c:pt>
                <c:pt idx="1517">
                  <c:v>4.4000000000000003E-3</c:v>
                </c:pt>
                <c:pt idx="1518">
                  <c:v>3.7000000000000002E-3</c:v>
                </c:pt>
                <c:pt idx="1519">
                  <c:v>5.5999999999999999E-3</c:v>
                </c:pt>
                <c:pt idx="1520">
                  <c:v>4.4000000000000003E-3</c:v>
                </c:pt>
                <c:pt idx="1521">
                  <c:v>5.4000000000000003E-3</c:v>
                </c:pt>
                <c:pt idx="1522">
                  <c:v>4.8999999999999998E-3</c:v>
                </c:pt>
                <c:pt idx="1523">
                  <c:v>5.3E-3</c:v>
                </c:pt>
                <c:pt idx="1524">
                  <c:v>4.7999999999999996E-3</c:v>
                </c:pt>
                <c:pt idx="1525">
                  <c:v>5.1999999999999998E-3</c:v>
                </c:pt>
                <c:pt idx="1526">
                  <c:v>5.1000000000000004E-3</c:v>
                </c:pt>
                <c:pt idx="1527">
                  <c:v>4.7999999999999996E-3</c:v>
                </c:pt>
                <c:pt idx="1528">
                  <c:v>3.5000000000000001E-3</c:v>
                </c:pt>
                <c:pt idx="1529">
                  <c:v>3.7000000000000002E-3</c:v>
                </c:pt>
                <c:pt idx="1530">
                  <c:v>4.0000000000000001E-3</c:v>
                </c:pt>
                <c:pt idx="1531">
                  <c:v>5.1999999999999998E-3</c:v>
                </c:pt>
                <c:pt idx="1532">
                  <c:v>5.3E-3</c:v>
                </c:pt>
                <c:pt idx="1533">
                  <c:v>6.0000000000000001E-3</c:v>
                </c:pt>
                <c:pt idx="1534">
                  <c:v>5.4000000000000003E-3</c:v>
                </c:pt>
                <c:pt idx="1535">
                  <c:v>6.7999999999999996E-3</c:v>
                </c:pt>
                <c:pt idx="1536">
                  <c:v>3.8E-3</c:v>
                </c:pt>
                <c:pt idx="1537">
                  <c:v>4.1999999999999997E-3</c:v>
                </c:pt>
                <c:pt idx="1538">
                  <c:v>3.0999999999999999E-3</c:v>
                </c:pt>
                <c:pt idx="1539">
                  <c:v>5.0000000000000001E-3</c:v>
                </c:pt>
                <c:pt idx="1540">
                  <c:v>8.3000000000000001E-3</c:v>
                </c:pt>
                <c:pt idx="1541">
                  <c:v>4.0000000000000001E-3</c:v>
                </c:pt>
                <c:pt idx="1542">
                  <c:v>3.2000000000000002E-3</c:v>
                </c:pt>
                <c:pt idx="1543">
                  <c:v>3.8E-3</c:v>
                </c:pt>
                <c:pt idx="1544">
                  <c:v>4.1000000000000003E-3</c:v>
                </c:pt>
                <c:pt idx="1545">
                  <c:v>5.4000000000000003E-3</c:v>
                </c:pt>
                <c:pt idx="1546">
                  <c:v>3.2000000000000002E-3</c:v>
                </c:pt>
                <c:pt idx="1547">
                  <c:v>3.8E-3</c:v>
                </c:pt>
                <c:pt idx="1548">
                  <c:v>3.0999999999999999E-3</c:v>
                </c:pt>
                <c:pt idx="1549">
                  <c:v>3.8E-3</c:v>
                </c:pt>
                <c:pt idx="1550">
                  <c:v>3.7000000000000002E-3</c:v>
                </c:pt>
                <c:pt idx="1551">
                  <c:v>3.8E-3</c:v>
                </c:pt>
                <c:pt idx="1552">
                  <c:v>3.5999999999999999E-3</c:v>
                </c:pt>
                <c:pt idx="1553">
                  <c:v>4.1999999999999997E-3</c:v>
                </c:pt>
                <c:pt idx="1554">
                  <c:v>2.8E-3</c:v>
                </c:pt>
                <c:pt idx="1555">
                  <c:v>5.3E-3</c:v>
                </c:pt>
                <c:pt idx="1556">
                  <c:v>2.8999999999999998E-3</c:v>
                </c:pt>
                <c:pt idx="1557">
                  <c:v>3.5000000000000001E-3</c:v>
                </c:pt>
                <c:pt idx="1558">
                  <c:v>3.5000000000000001E-3</c:v>
                </c:pt>
                <c:pt idx="1559">
                  <c:v>3.5999999999999999E-3</c:v>
                </c:pt>
                <c:pt idx="1560">
                  <c:v>2.8E-3</c:v>
                </c:pt>
                <c:pt idx="1561">
                  <c:v>4.3E-3</c:v>
                </c:pt>
                <c:pt idx="1562">
                  <c:v>3.8999999999999998E-3</c:v>
                </c:pt>
                <c:pt idx="1563">
                  <c:v>6.7000000000000002E-3</c:v>
                </c:pt>
                <c:pt idx="1564">
                  <c:v>4.7000000000000002E-3</c:v>
                </c:pt>
                <c:pt idx="1565">
                  <c:v>5.4000000000000003E-3</c:v>
                </c:pt>
                <c:pt idx="1566">
                  <c:v>5.3E-3</c:v>
                </c:pt>
                <c:pt idx="1567">
                  <c:v>4.4999999999999997E-3</c:v>
                </c:pt>
                <c:pt idx="1568">
                  <c:v>5.0000000000000001E-3</c:v>
                </c:pt>
                <c:pt idx="1569">
                  <c:v>4.8999999999999998E-3</c:v>
                </c:pt>
                <c:pt idx="1570">
                  <c:v>1.8E-3</c:v>
                </c:pt>
                <c:pt idx="1571">
                  <c:v>4.8999999999999998E-3</c:v>
                </c:pt>
                <c:pt idx="1572">
                  <c:v>3.8E-3</c:v>
                </c:pt>
                <c:pt idx="1573">
                  <c:v>4.1000000000000003E-3</c:v>
                </c:pt>
                <c:pt idx="1574">
                  <c:v>4.0000000000000001E-3</c:v>
                </c:pt>
                <c:pt idx="1575">
                  <c:v>3.3999999999999998E-3</c:v>
                </c:pt>
                <c:pt idx="1576">
                  <c:v>4.1000000000000003E-3</c:v>
                </c:pt>
                <c:pt idx="1577">
                  <c:v>4.1000000000000003E-3</c:v>
                </c:pt>
                <c:pt idx="1578">
                  <c:v>6.4000000000000003E-3</c:v>
                </c:pt>
                <c:pt idx="1579">
                  <c:v>3.0000000000000001E-3</c:v>
                </c:pt>
                <c:pt idx="1580">
                  <c:v>3.3E-3</c:v>
                </c:pt>
                <c:pt idx="1581">
                  <c:v>1.6E-2</c:v>
                </c:pt>
                <c:pt idx="1582">
                  <c:v>6.4999999999999997E-3</c:v>
                </c:pt>
                <c:pt idx="1583">
                  <c:v>8.6E-3</c:v>
                </c:pt>
                <c:pt idx="1584">
                  <c:v>1.2800000000000001E-2</c:v>
                </c:pt>
                <c:pt idx="1585">
                  <c:v>6.4999999999999997E-3</c:v>
                </c:pt>
                <c:pt idx="1586">
                  <c:v>8.6999999999999994E-3</c:v>
                </c:pt>
                <c:pt idx="1587">
                  <c:v>6.6E-3</c:v>
                </c:pt>
                <c:pt idx="1588">
                  <c:v>7.4000000000000003E-3</c:v>
                </c:pt>
                <c:pt idx="1589">
                  <c:v>9.1000000000000004E-3</c:v>
                </c:pt>
                <c:pt idx="1590">
                  <c:v>8.8000000000000005E-3</c:v>
                </c:pt>
                <c:pt idx="1591">
                  <c:v>7.0000000000000001E-3</c:v>
                </c:pt>
                <c:pt idx="1592">
                  <c:v>6.4000000000000003E-3</c:v>
                </c:pt>
                <c:pt idx="1593">
                  <c:v>8.3999999999999995E-3</c:v>
                </c:pt>
                <c:pt idx="1594">
                  <c:v>5.7000000000000002E-3</c:v>
                </c:pt>
                <c:pt idx="1595">
                  <c:v>5.8999999999999999E-3</c:v>
                </c:pt>
                <c:pt idx="1596">
                  <c:v>4.3E-3</c:v>
                </c:pt>
                <c:pt idx="1597">
                  <c:v>3.2000000000000002E-3</c:v>
                </c:pt>
                <c:pt idx="1598">
                  <c:v>7.4999999999999997E-3</c:v>
                </c:pt>
                <c:pt idx="1599">
                  <c:v>7.1000000000000004E-3</c:v>
                </c:pt>
                <c:pt idx="1600">
                  <c:v>8.5000000000000006E-3</c:v>
                </c:pt>
                <c:pt idx="1601">
                  <c:v>8.8999999999999999E-3</c:v>
                </c:pt>
                <c:pt idx="1602">
                  <c:v>5.1999999999999998E-3</c:v>
                </c:pt>
                <c:pt idx="1603">
                  <c:v>6.4000000000000003E-3</c:v>
                </c:pt>
                <c:pt idx="1604">
                  <c:v>5.8999999999999999E-3</c:v>
                </c:pt>
                <c:pt idx="1605">
                  <c:v>6.7000000000000002E-3</c:v>
                </c:pt>
                <c:pt idx="1606">
                  <c:v>4.7000000000000002E-3</c:v>
                </c:pt>
                <c:pt idx="1607">
                  <c:v>5.4000000000000003E-3</c:v>
                </c:pt>
                <c:pt idx="1608">
                  <c:v>5.3E-3</c:v>
                </c:pt>
                <c:pt idx="1609">
                  <c:v>4.8999999999999998E-3</c:v>
                </c:pt>
                <c:pt idx="1610">
                  <c:v>5.5999999999999999E-3</c:v>
                </c:pt>
                <c:pt idx="1611">
                  <c:v>5.8999999999999999E-3</c:v>
                </c:pt>
                <c:pt idx="1612">
                  <c:v>7.1000000000000004E-3</c:v>
                </c:pt>
                <c:pt idx="1613">
                  <c:v>4.7999999999999996E-3</c:v>
                </c:pt>
                <c:pt idx="1614">
                  <c:v>7.9000000000000008E-3</c:v>
                </c:pt>
                <c:pt idx="1615">
                  <c:v>3.8999999999999998E-3</c:v>
                </c:pt>
                <c:pt idx="1616">
                  <c:v>9.7999999999999997E-3</c:v>
                </c:pt>
                <c:pt idx="1617">
                  <c:v>8.9999999999999993E-3</c:v>
                </c:pt>
                <c:pt idx="1618">
                  <c:v>7.0000000000000001E-3</c:v>
                </c:pt>
                <c:pt idx="1619">
                  <c:v>5.1000000000000004E-3</c:v>
                </c:pt>
                <c:pt idx="1620">
                  <c:v>3.8999999999999998E-3</c:v>
                </c:pt>
                <c:pt idx="1621">
                  <c:v>7.3000000000000001E-3</c:v>
                </c:pt>
                <c:pt idx="1622">
                  <c:v>2.8999999999999998E-3</c:v>
                </c:pt>
                <c:pt idx="1623">
                  <c:v>7.6E-3</c:v>
                </c:pt>
                <c:pt idx="1624">
                  <c:v>5.1999999999999998E-3</c:v>
                </c:pt>
                <c:pt idx="1625">
                  <c:v>6.6E-3</c:v>
                </c:pt>
                <c:pt idx="1626">
                  <c:v>5.5999999999999999E-3</c:v>
                </c:pt>
                <c:pt idx="1627">
                  <c:v>1.01E-2</c:v>
                </c:pt>
                <c:pt idx="1628">
                  <c:v>5.4999999999999997E-3</c:v>
                </c:pt>
                <c:pt idx="1629">
                  <c:v>7.1999999999999998E-3</c:v>
                </c:pt>
                <c:pt idx="1630">
                  <c:v>5.3E-3</c:v>
                </c:pt>
                <c:pt idx="1631">
                  <c:v>7.9000000000000008E-3</c:v>
                </c:pt>
                <c:pt idx="1632">
                  <c:v>6.1999999999999998E-3</c:v>
                </c:pt>
                <c:pt idx="1633">
                  <c:v>6.6E-3</c:v>
                </c:pt>
                <c:pt idx="1634">
                  <c:v>6.6E-3</c:v>
                </c:pt>
                <c:pt idx="1635">
                  <c:v>6.1000000000000004E-3</c:v>
                </c:pt>
                <c:pt idx="1636">
                  <c:v>7.3000000000000001E-3</c:v>
                </c:pt>
                <c:pt idx="1637">
                  <c:v>4.4999999999999997E-3</c:v>
                </c:pt>
                <c:pt idx="1638">
                  <c:v>4.8999999999999998E-3</c:v>
                </c:pt>
                <c:pt idx="1639">
                  <c:v>5.5999999999999999E-3</c:v>
                </c:pt>
                <c:pt idx="1640">
                  <c:v>5.4999999999999997E-3</c:v>
                </c:pt>
                <c:pt idx="1641">
                  <c:v>4.1000000000000003E-3</c:v>
                </c:pt>
                <c:pt idx="1642">
                  <c:v>4.3E-3</c:v>
                </c:pt>
                <c:pt idx="1643">
                  <c:v>5.4000000000000003E-3</c:v>
                </c:pt>
                <c:pt idx="1644">
                  <c:v>5.4000000000000003E-3</c:v>
                </c:pt>
                <c:pt idx="1645">
                  <c:v>5.7999999999999996E-3</c:v>
                </c:pt>
                <c:pt idx="1646">
                  <c:v>5.4000000000000003E-3</c:v>
                </c:pt>
                <c:pt idx="1647">
                  <c:v>3.0000000000000001E-3</c:v>
                </c:pt>
                <c:pt idx="1648">
                  <c:v>5.7000000000000002E-3</c:v>
                </c:pt>
                <c:pt idx="1649">
                  <c:v>4.7000000000000002E-3</c:v>
                </c:pt>
                <c:pt idx="1650">
                  <c:v>4.4999999999999997E-3</c:v>
                </c:pt>
                <c:pt idx="1651">
                  <c:v>5.1000000000000004E-3</c:v>
                </c:pt>
                <c:pt idx="1652">
                  <c:v>4.7999999999999996E-3</c:v>
                </c:pt>
                <c:pt idx="1653">
                  <c:v>3.5000000000000001E-3</c:v>
                </c:pt>
                <c:pt idx="1654">
                  <c:v>4.7000000000000002E-3</c:v>
                </c:pt>
                <c:pt idx="1655">
                  <c:v>8.8000000000000005E-3</c:v>
                </c:pt>
                <c:pt idx="1656">
                  <c:v>5.7999999999999996E-3</c:v>
                </c:pt>
                <c:pt idx="1657">
                  <c:v>7.4999999999999997E-3</c:v>
                </c:pt>
                <c:pt idx="1658">
                  <c:v>7.9000000000000008E-3</c:v>
                </c:pt>
                <c:pt idx="1659">
                  <c:v>7.4999999999999997E-3</c:v>
                </c:pt>
                <c:pt idx="1660">
                  <c:v>7.7999999999999996E-3</c:v>
                </c:pt>
                <c:pt idx="1661">
                  <c:v>8.0999999999999996E-3</c:v>
                </c:pt>
                <c:pt idx="1662">
                  <c:v>1.0200000000000001E-2</c:v>
                </c:pt>
                <c:pt idx="1663">
                  <c:v>8.0999999999999996E-3</c:v>
                </c:pt>
                <c:pt idx="1664">
                  <c:v>7.9000000000000008E-3</c:v>
                </c:pt>
                <c:pt idx="1665">
                  <c:v>7.1000000000000004E-3</c:v>
                </c:pt>
                <c:pt idx="1666">
                  <c:v>8.3999999999999995E-3</c:v>
                </c:pt>
                <c:pt idx="1667">
                  <c:v>5.5999999999999999E-3</c:v>
                </c:pt>
                <c:pt idx="1668">
                  <c:v>5.0000000000000001E-3</c:v>
                </c:pt>
                <c:pt idx="1669">
                  <c:v>9.4000000000000004E-3</c:v>
                </c:pt>
                <c:pt idx="1670">
                  <c:v>9.4999999999999998E-3</c:v>
                </c:pt>
                <c:pt idx="1671">
                  <c:v>7.7999999999999996E-3</c:v>
                </c:pt>
                <c:pt idx="1672">
                  <c:v>7.6E-3</c:v>
                </c:pt>
                <c:pt idx="1673">
                  <c:v>6.1999999999999998E-3</c:v>
                </c:pt>
                <c:pt idx="1674">
                  <c:v>5.4000000000000003E-3</c:v>
                </c:pt>
                <c:pt idx="1675">
                  <c:v>6.4000000000000003E-3</c:v>
                </c:pt>
                <c:pt idx="1676">
                  <c:v>9.4000000000000004E-3</c:v>
                </c:pt>
                <c:pt idx="1677">
                  <c:v>8.2000000000000007E-3</c:v>
                </c:pt>
                <c:pt idx="1678">
                  <c:v>5.7999999999999996E-3</c:v>
                </c:pt>
                <c:pt idx="1679">
                  <c:v>5.3E-3</c:v>
                </c:pt>
                <c:pt idx="1680">
                  <c:v>5.1999999999999998E-3</c:v>
                </c:pt>
                <c:pt idx="1681">
                  <c:v>3.8999999999999998E-3</c:v>
                </c:pt>
                <c:pt idx="1682">
                  <c:v>7.4000000000000003E-3</c:v>
                </c:pt>
                <c:pt idx="1683">
                  <c:v>5.7999999999999996E-3</c:v>
                </c:pt>
                <c:pt idx="1684">
                  <c:v>5.7999999999999996E-3</c:v>
                </c:pt>
                <c:pt idx="1685">
                  <c:v>5.8999999999999999E-3</c:v>
                </c:pt>
                <c:pt idx="1686">
                  <c:v>6.4999999999999997E-3</c:v>
                </c:pt>
                <c:pt idx="1687">
                  <c:v>8.3999999999999995E-3</c:v>
                </c:pt>
                <c:pt idx="1688">
                  <c:v>5.7999999999999996E-3</c:v>
                </c:pt>
                <c:pt idx="1689">
                  <c:v>6.4000000000000003E-3</c:v>
                </c:pt>
                <c:pt idx="1690">
                  <c:v>9.1000000000000004E-3</c:v>
                </c:pt>
                <c:pt idx="1691">
                  <c:v>7.1000000000000004E-3</c:v>
                </c:pt>
                <c:pt idx="1692">
                  <c:v>6.1999999999999998E-3</c:v>
                </c:pt>
                <c:pt idx="1693">
                  <c:v>6.6E-3</c:v>
                </c:pt>
                <c:pt idx="1694">
                  <c:v>7.4000000000000003E-3</c:v>
                </c:pt>
                <c:pt idx="1695">
                  <c:v>8.2000000000000007E-3</c:v>
                </c:pt>
                <c:pt idx="1696">
                  <c:v>8.6999999999999994E-3</c:v>
                </c:pt>
                <c:pt idx="1697">
                  <c:v>5.7999999999999996E-3</c:v>
                </c:pt>
                <c:pt idx="1698">
                  <c:v>6.8999999999999999E-3</c:v>
                </c:pt>
                <c:pt idx="1699">
                  <c:v>5.7000000000000002E-3</c:v>
                </c:pt>
                <c:pt idx="1700">
                  <c:v>4.7999999999999996E-3</c:v>
                </c:pt>
                <c:pt idx="1701">
                  <c:v>6.1000000000000004E-3</c:v>
                </c:pt>
                <c:pt idx="1702">
                  <c:v>9.5999999999999992E-3</c:v>
                </c:pt>
                <c:pt idx="1703">
                  <c:v>7.0000000000000001E-3</c:v>
                </c:pt>
                <c:pt idx="1704">
                  <c:v>4.1999999999999997E-3</c:v>
                </c:pt>
                <c:pt idx="1705">
                  <c:v>3.8999999999999998E-3</c:v>
                </c:pt>
                <c:pt idx="1706">
                  <c:v>4.8999999999999998E-3</c:v>
                </c:pt>
                <c:pt idx="1707">
                  <c:v>2.7000000000000001E-3</c:v>
                </c:pt>
                <c:pt idx="1708">
                  <c:v>3.5000000000000001E-3</c:v>
                </c:pt>
                <c:pt idx="1709">
                  <c:v>4.4999999999999997E-3</c:v>
                </c:pt>
                <c:pt idx="1710">
                  <c:v>3.8999999999999998E-3</c:v>
                </c:pt>
                <c:pt idx="1711">
                  <c:v>3.5999999999999999E-3</c:v>
                </c:pt>
                <c:pt idx="1712">
                  <c:v>2.8E-3</c:v>
                </c:pt>
                <c:pt idx="1713">
                  <c:v>4.1000000000000003E-3</c:v>
                </c:pt>
                <c:pt idx="1714">
                  <c:v>3.5999999999999999E-3</c:v>
                </c:pt>
                <c:pt idx="1715">
                  <c:v>3.0999999999999999E-3</c:v>
                </c:pt>
                <c:pt idx="1716">
                  <c:v>3.3999999999999998E-3</c:v>
                </c:pt>
                <c:pt idx="1717">
                  <c:v>3.0999999999999999E-3</c:v>
                </c:pt>
                <c:pt idx="1718">
                  <c:v>3.0999999999999999E-3</c:v>
                </c:pt>
                <c:pt idx="1719">
                  <c:v>4.1000000000000003E-3</c:v>
                </c:pt>
                <c:pt idx="1720">
                  <c:v>4.1999999999999997E-3</c:v>
                </c:pt>
                <c:pt idx="1721">
                  <c:v>3.8E-3</c:v>
                </c:pt>
                <c:pt idx="1722">
                  <c:v>3.2000000000000002E-3</c:v>
                </c:pt>
                <c:pt idx="1723">
                  <c:v>4.3E-3</c:v>
                </c:pt>
                <c:pt idx="1724">
                  <c:v>3.0000000000000001E-3</c:v>
                </c:pt>
                <c:pt idx="1725">
                  <c:v>4.1000000000000003E-3</c:v>
                </c:pt>
                <c:pt idx="1726">
                  <c:v>4.3E-3</c:v>
                </c:pt>
                <c:pt idx="1727">
                  <c:v>3.5999999999999999E-3</c:v>
                </c:pt>
                <c:pt idx="1728">
                  <c:v>3.7000000000000002E-3</c:v>
                </c:pt>
                <c:pt idx="1729">
                  <c:v>3.7000000000000002E-3</c:v>
                </c:pt>
                <c:pt idx="1730">
                  <c:v>3.7000000000000002E-3</c:v>
                </c:pt>
                <c:pt idx="1731">
                  <c:v>3.8999999999999998E-3</c:v>
                </c:pt>
                <c:pt idx="1732">
                  <c:v>4.1999999999999997E-3</c:v>
                </c:pt>
                <c:pt idx="1733">
                  <c:v>3.0999999999999999E-3</c:v>
                </c:pt>
                <c:pt idx="1734">
                  <c:v>3.5000000000000001E-3</c:v>
                </c:pt>
                <c:pt idx="1735">
                  <c:v>3.5999999999999999E-3</c:v>
                </c:pt>
                <c:pt idx="1736">
                  <c:v>2.8E-3</c:v>
                </c:pt>
                <c:pt idx="1737">
                  <c:v>2.8999999999999998E-3</c:v>
                </c:pt>
                <c:pt idx="1738">
                  <c:v>2.5000000000000001E-3</c:v>
                </c:pt>
                <c:pt idx="1739">
                  <c:v>3.8E-3</c:v>
                </c:pt>
                <c:pt idx="1740">
                  <c:v>3.3E-3</c:v>
                </c:pt>
                <c:pt idx="1741">
                  <c:v>3.3E-3</c:v>
                </c:pt>
                <c:pt idx="1742">
                  <c:v>4.1000000000000003E-3</c:v>
                </c:pt>
                <c:pt idx="1743">
                  <c:v>2.8999999999999998E-3</c:v>
                </c:pt>
                <c:pt idx="1744">
                  <c:v>4.1000000000000003E-3</c:v>
                </c:pt>
                <c:pt idx="1745">
                  <c:v>3.8E-3</c:v>
                </c:pt>
                <c:pt idx="1746">
                  <c:v>3.3E-3</c:v>
                </c:pt>
                <c:pt idx="1747">
                  <c:v>2.8999999999999998E-3</c:v>
                </c:pt>
                <c:pt idx="1748">
                  <c:v>3.3999999999999998E-3</c:v>
                </c:pt>
                <c:pt idx="1749">
                  <c:v>3.8999999999999998E-3</c:v>
                </c:pt>
                <c:pt idx="1750">
                  <c:v>4.4999999999999997E-3</c:v>
                </c:pt>
                <c:pt idx="1751">
                  <c:v>4.4999999999999997E-3</c:v>
                </c:pt>
                <c:pt idx="1752">
                  <c:v>2.8999999999999998E-3</c:v>
                </c:pt>
                <c:pt idx="1753">
                  <c:v>4.1999999999999997E-3</c:v>
                </c:pt>
                <c:pt idx="1754">
                  <c:v>3.8E-3</c:v>
                </c:pt>
                <c:pt idx="1755">
                  <c:v>3.8E-3</c:v>
                </c:pt>
                <c:pt idx="1756">
                  <c:v>3.8E-3</c:v>
                </c:pt>
                <c:pt idx="1757">
                  <c:v>2.8999999999999998E-3</c:v>
                </c:pt>
                <c:pt idx="1758">
                  <c:v>3.5999999999999999E-3</c:v>
                </c:pt>
                <c:pt idx="1759">
                  <c:v>5.5999999999999999E-3</c:v>
                </c:pt>
                <c:pt idx="1760">
                  <c:v>4.4999999999999997E-3</c:v>
                </c:pt>
                <c:pt idx="1761">
                  <c:v>3.8999999999999998E-3</c:v>
                </c:pt>
                <c:pt idx="1762">
                  <c:v>3.7000000000000002E-3</c:v>
                </c:pt>
                <c:pt idx="1763">
                  <c:v>5.1999999999999998E-3</c:v>
                </c:pt>
                <c:pt idx="1764">
                  <c:v>3.0000000000000001E-3</c:v>
                </c:pt>
                <c:pt idx="1765">
                  <c:v>3.2000000000000002E-3</c:v>
                </c:pt>
                <c:pt idx="1766">
                  <c:v>2.3999999999999998E-3</c:v>
                </c:pt>
                <c:pt idx="1767">
                  <c:v>3.5999999999999999E-3</c:v>
                </c:pt>
                <c:pt idx="1768">
                  <c:v>3.2000000000000002E-3</c:v>
                </c:pt>
                <c:pt idx="1769">
                  <c:v>3.3999999999999998E-3</c:v>
                </c:pt>
                <c:pt idx="1770">
                  <c:v>3.0999999999999999E-3</c:v>
                </c:pt>
                <c:pt idx="1771">
                  <c:v>3.5999999999999999E-3</c:v>
                </c:pt>
                <c:pt idx="1772">
                  <c:v>2.3999999999999998E-3</c:v>
                </c:pt>
                <c:pt idx="1773">
                  <c:v>3.5000000000000001E-3</c:v>
                </c:pt>
                <c:pt idx="1774">
                  <c:v>3.8E-3</c:v>
                </c:pt>
                <c:pt idx="1775">
                  <c:v>4.1999999999999997E-3</c:v>
                </c:pt>
                <c:pt idx="1776">
                  <c:v>4.1999999999999997E-3</c:v>
                </c:pt>
                <c:pt idx="1777">
                  <c:v>3.5999999999999999E-3</c:v>
                </c:pt>
                <c:pt idx="1778">
                  <c:v>3.8999999999999998E-3</c:v>
                </c:pt>
                <c:pt idx="1779">
                  <c:v>3.8E-3</c:v>
                </c:pt>
                <c:pt idx="1780">
                  <c:v>3.5999999999999999E-3</c:v>
                </c:pt>
                <c:pt idx="1781">
                  <c:v>3.5000000000000001E-3</c:v>
                </c:pt>
                <c:pt idx="1782">
                  <c:v>2E-3</c:v>
                </c:pt>
                <c:pt idx="1783">
                  <c:v>4.0000000000000001E-3</c:v>
                </c:pt>
                <c:pt idx="1784">
                  <c:v>2.3E-3</c:v>
                </c:pt>
                <c:pt idx="1785">
                  <c:v>4.4999999999999997E-3</c:v>
                </c:pt>
                <c:pt idx="1786">
                  <c:v>3.3999999999999998E-3</c:v>
                </c:pt>
                <c:pt idx="1787">
                  <c:v>3.3E-3</c:v>
                </c:pt>
                <c:pt idx="1788">
                  <c:v>3.8999999999999998E-3</c:v>
                </c:pt>
                <c:pt idx="1789">
                  <c:v>3.8E-3</c:v>
                </c:pt>
                <c:pt idx="1790">
                  <c:v>4.5999999999999999E-3</c:v>
                </c:pt>
                <c:pt idx="1791">
                  <c:v>4.3E-3</c:v>
                </c:pt>
                <c:pt idx="1792">
                  <c:v>3.0999999999999999E-3</c:v>
                </c:pt>
                <c:pt idx="1793">
                  <c:v>3.5000000000000001E-3</c:v>
                </c:pt>
                <c:pt idx="1794">
                  <c:v>3.0999999999999999E-3</c:v>
                </c:pt>
                <c:pt idx="1795">
                  <c:v>2.8999999999999998E-3</c:v>
                </c:pt>
                <c:pt idx="1796">
                  <c:v>3.2000000000000002E-3</c:v>
                </c:pt>
                <c:pt idx="1797">
                  <c:v>1.5E-3</c:v>
                </c:pt>
                <c:pt idx="1798">
                  <c:v>3.3999999999999998E-3</c:v>
                </c:pt>
                <c:pt idx="1799">
                  <c:v>3.0999999999999999E-3</c:v>
                </c:pt>
                <c:pt idx="1800">
                  <c:v>2.7000000000000001E-3</c:v>
                </c:pt>
                <c:pt idx="1801">
                  <c:v>3.0000000000000001E-3</c:v>
                </c:pt>
                <c:pt idx="1802">
                  <c:v>3.3999999999999998E-3</c:v>
                </c:pt>
                <c:pt idx="1803">
                  <c:v>3.5999999999999999E-3</c:v>
                </c:pt>
                <c:pt idx="1804">
                  <c:v>3.7000000000000002E-3</c:v>
                </c:pt>
                <c:pt idx="1805">
                  <c:v>3.3999999999999998E-3</c:v>
                </c:pt>
                <c:pt idx="1806">
                  <c:v>3.8999999999999998E-3</c:v>
                </c:pt>
                <c:pt idx="1807">
                  <c:v>4.4000000000000003E-3</c:v>
                </c:pt>
                <c:pt idx="1808">
                  <c:v>7.0000000000000001E-3</c:v>
                </c:pt>
                <c:pt idx="1809">
                  <c:v>5.0000000000000001E-3</c:v>
                </c:pt>
                <c:pt idx="1810">
                  <c:v>4.1999999999999997E-3</c:v>
                </c:pt>
                <c:pt idx="1811">
                  <c:v>4.0000000000000001E-3</c:v>
                </c:pt>
                <c:pt idx="1812">
                  <c:v>4.7999999999999996E-3</c:v>
                </c:pt>
                <c:pt idx="1813">
                  <c:v>4.5999999999999999E-3</c:v>
                </c:pt>
                <c:pt idx="1814">
                  <c:v>3.7000000000000002E-3</c:v>
                </c:pt>
                <c:pt idx="1815">
                  <c:v>4.1000000000000003E-3</c:v>
                </c:pt>
                <c:pt idx="1816">
                  <c:v>7.0000000000000001E-3</c:v>
                </c:pt>
                <c:pt idx="1817">
                  <c:v>5.7999999999999996E-3</c:v>
                </c:pt>
                <c:pt idx="1818">
                  <c:v>3.0000000000000001E-3</c:v>
                </c:pt>
                <c:pt idx="1819">
                  <c:v>4.5999999999999999E-3</c:v>
                </c:pt>
                <c:pt idx="1820">
                  <c:v>5.1000000000000004E-3</c:v>
                </c:pt>
                <c:pt idx="1821">
                  <c:v>5.0000000000000001E-3</c:v>
                </c:pt>
                <c:pt idx="1822">
                  <c:v>5.1000000000000004E-3</c:v>
                </c:pt>
                <c:pt idx="1823">
                  <c:v>5.4000000000000003E-3</c:v>
                </c:pt>
                <c:pt idx="1824">
                  <c:v>5.3E-3</c:v>
                </c:pt>
                <c:pt idx="1825">
                  <c:v>3.0000000000000001E-3</c:v>
                </c:pt>
                <c:pt idx="1826">
                  <c:v>3.8E-3</c:v>
                </c:pt>
                <c:pt idx="1827">
                  <c:v>3.3999999999999998E-3</c:v>
                </c:pt>
                <c:pt idx="1828">
                  <c:v>2.5999999999999999E-3</c:v>
                </c:pt>
                <c:pt idx="1829">
                  <c:v>2.2000000000000001E-3</c:v>
                </c:pt>
                <c:pt idx="1830">
                  <c:v>2.5000000000000001E-3</c:v>
                </c:pt>
                <c:pt idx="1831">
                  <c:v>3.2000000000000002E-3</c:v>
                </c:pt>
                <c:pt idx="1832">
                  <c:v>2.0999999999999999E-3</c:v>
                </c:pt>
                <c:pt idx="1833">
                  <c:v>2.7000000000000001E-3</c:v>
                </c:pt>
                <c:pt idx="1834">
                  <c:v>2.5999999999999999E-3</c:v>
                </c:pt>
                <c:pt idx="1835">
                  <c:v>3.3E-3</c:v>
                </c:pt>
                <c:pt idx="1836">
                  <c:v>2.8999999999999998E-3</c:v>
                </c:pt>
                <c:pt idx="1837">
                  <c:v>3.8999999999999998E-3</c:v>
                </c:pt>
                <c:pt idx="1838">
                  <c:v>2.8999999999999998E-3</c:v>
                </c:pt>
                <c:pt idx="1839">
                  <c:v>3.2000000000000002E-3</c:v>
                </c:pt>
                <c:pt idx="1840">
                  <c:v>3.7000000000000002E-3</c:v>
                </c:pt>
                <c:pt idx="1841">
                  <c:v>3.2000000000000002E-3</c:v>
                </c:pt>
                <c:pt idx="1842">
                  <c:v>3.0999999999999999E-3</c:v>
                </c:pt>
                <c:pt idx="1843">
                  <c:v>3.8E-3</c:v>
                </c:pt>
                <c:pt idx="1844">
                  <c:v>4.0000000000000001E-3</c:v>
                </c:pt>
                <c:pt idx="1845">
                  <c:v>4.7999999999999996E-3</c:v>
                </c:pt>
                <c:pt idx="1846">
                  <c:v>4.1000000000000003E-3</c:v>
                </c:pt>
                <c:pt idx="1847">
                  <c:v>2.8E-3</c:v>
                </c:pt>
                <c:pt idx="1848">
                  <c:v>4.0000000000000001E-3</c:v>
                </c:pt>
                <c:pt idx="1849">
                  <c:v>5.0000000000000001E-3</c:v>
                </c:pt>
                <c:pt idx="1850">
                  <c:v>7.0000000000000001E-3</c:v>
                </c:pt>
                <c:pt idx="1851">
                  <c:v>3.7000000000000002E-3</c:v>
                </c:pt>
                <c:pt idx="1852">
                  <c:v>3.8E-3</c:v>
                </c:pt>
                <c:pt idx="1853">
                  <c:v>3.8E-3</c:v>
                </c:pt>
                <c:pt idx="1854">
                  <c:v>4.3E-3</c:v>
                </c:pt>
                <c:pt idx="1855">
                  <c:v>5.1999999999999998E-3</c:v>
                </c:pt>
                <c:pt idx="1856">
                  <c:v>4.3E-3</c:v>
                </c:pt>
                <c:pt idx="1857">
                  <c:v>4.3E-3</c:v>
                </c:pt>
                <c:pt idx="1858">
                  <c:v>3.0999999999999999E-3</c:v>
                </c:pt>
                <c:pt idx="1859">
                  <c:v>3.7000000000000002E-3</c:v>
                </c:pt>
                <c:pt idx="1860">
                  <c:v>3.3999999999999998E-3</c:v>
                </c:pt>
                <c:pt idx="1861">
                  <c:v>2.2000000000000001E-3</c:v>
                </c:pt>
                <c:pt idx="1862">
                  <c:v>3.0999999999999999E-3</c:v>
                </c:pt>
                <c:pt idx="1863">
                  <c:v>3.3999999999999998E-3</c:v>
                </c:pt>
                <c:pt idx="1864">
                  <c:v>2.7000000000000001E-3</c:v>
                </c:pt>
                <c:pt idx="1865">
                  <c:v>3.0000000000000001E-3</c:v>
                </c:pt>
                <c:pt idx="1866">
                  <c:v>3.7000000000000002E-3</c:v>
                </c:pt>
                <c:pt idx="1867">
                  <c:v>2.8999999999999998E-3</c:v>
                </c:pt>
                <c:pt idx="1868">
                  <c:v>3.5000000000000001E-3</c:v>
                </c:pt>
                <c:pt idx="1869">
                  <c:v>3.5000000000000001E-3</c:v>
                </c:pt>
                <c:pt idx="1870">
                  <c:v>3.2000000000000002E-3</c:v>
                </c:pt>
                <c:pt idx="1871">
                  <c:v>4.0000000000000001E-3</c:v>
                </c:pt>
                <c:pt idx="1872">
                  <c:v>3.8999999999999998E-3</c:v>
                </c:pt>
                <c:pt idx="1873">
                  <c:v>2.3999999999999998E-3</c:v>
                </c:pt>
                <c:pt idx="1874">
                  <c:v>2.7000000000000001E-3</c:v>
                </c:pt>
                <c:pt idx="1875">
                  <c:v>3.0000000000000001E-3</c:v>
                </c:pt>
                <c:pt idx="1876">
                  <c:v>3.7000000000000002E-3</c:v>
                </c:pt>
                <c:pt idx="1877">
                  <c:v>2.7000000000000001E-3</c:v>
                </c:pt>
                <c:pt idx="1878">
                  <c:v>3.2000000000000002E-3</c:v>
                </c:pt>
                <c:pt idx="1879">
                  <c:v>3.2000000000000002E-3</c:v>
                </c:pt>
                <c:pt idx="1880">
                  <c:v>3.3999999999999998E-3</c:v>
                </c:pt>
                <c:pt idx="1881">
                  <c:v>2.8E-3</c:v>
                </c:pt>
                <c:pt idx="1882">
                  <c:v>3.5999999999999999E-3</c:v>
                </c:pt>
                <c:pt idx="1883">
                  <c:v>3.3E-3</c:v>
                </c:pt>
                <c:pt idx="1884">
                  <c:v>2.5000000000000001E-3</c:v>
                </c:pt>
                <c:pt idx="1885">
                  <c:v>2.8999999999999998E-3</c:v>
                </c:pt>
                <c:pt idx="1886">
                  <c:v>2.5000000000000001E-3</c:v>
                </c:pt>
                <c:pt idx="1887">
                  <c:v>3.0999999999999999E-3</c:v>
                </c:pt>
                <c:pt idx="1888">
                  <c:v>3.0000000000000001E-3</c:v>
                </c:pt>
                <c:pt idx="1889">
                  <c:v>2.5999999999999999E-3</c:v>
                </c:pt>
                <c:pt idx="1890">
                  <c:v>2.3999999999999998E-3</c:v>
                </c:pt>
                <c:pt idx="1891">
                  <c:v>1.8E-3</c:v>
                </c:pt>
                <c:pt idx="1892">
                  <c:v>2.3999999999999998E-3</c:v>
                </c:pt>
                <c:pt idx="1893">
                  <c:v>4.1999999999999997E-3</c:v>
                </c:pt>
                <c:pt idx="1894">
                  <c:v>3.5000000000000001E-3</c:v>
                </c:pt>
                <c:pt idx="1895">
                  <c:v>3.7000000000000002E-3</c:v>
                </c:pt>
                <c:pt idx="1896">
                  <c:v>4.4999999999999997E-3</c:v>
                </c:pt>
                <c:pt idx="1897">
                  <c:v>3.5000000000000001E-3</c:v>
                </c:pt>
                <c:pt idx="1898">
                  <c:v>4.3E-3</c:v>
                </c:pt>
                <c:pt idx="1899">
                  <c:v>4.3E-3</c:v>
                </c:pt>
                <c:pt idx="1900">
                  <c:v>3.3E-3</c:v>
                </c:pt>
                <c:pt idx="1901">
                  <c:v>3.0999999999999999E-3</c:v>
                </c:pt>
                <c:pt idx="1902">
                  <c:v>5.3E-3</c:v>
                </c:pt>
                <c:pt idx="1903">
                  <c:v>5.8999999999999999E-3</c:v>
                </c:pt>
                <c:pt idx="1904">
                  <c:v>4.7999999999999996E-3</c:v>
                </c:pt>
                <c:pt idx="1905">
                  <c:v>4.1000000000000003E-3</c:v>
                </c:pt>
                <c:pt idx="1906">
                  <c:v>4.4999999999999997E-3</c:v>
                </c:pt>
                <c:pt idx="1907">
                  <c:v>1.7600000000000001E-2</c:v>
                </c:pt>
                <c:pt idx="1908">
                  <c:v>1.46E-2</c:v>
                </c:pt>
                <c:pt idx="1909">
                  <c:v>8.3999999999999995E-3</c:v>
                </c:pt>
                <c:pt idx="1910">
                  <c:v>9.4999999999999998E-3</c:v>
                </c:pt>
                <c:pt idx="1911">
                  <c:v>9.7999999999999997E-3</c:v>
                </c:pt>
                <c:pt idx="1912">
                  <c:v>9.1000000000000004E-3</c:v>
                </c:pt>
                <c:pt idx="1913">
                  <c:v>8.6E-3</c:v>
                </c:pt>
                <c:pt idx="1914">
                  <c:v>6.8999999999999999E-3</c:v>
                </c:pt>
                <c:pt idx="1915">
                  <c:v>5.4999999999999997E-3</c:v>
                </c:pt>
                <c:pt idx="1916">
                  <c:v>5.4999999999999997E-3</c:v>
                </c:pt>
                <c:pt idx="1917">
                  <c:v>4.7000000000000002E-3</c:v>
                </c:pt>
                <c:pt idx="1918">
                  <c:v>0.01</c:v>
                </c:pt>
                <c:pt idx="1919">
                  <c:v>9.7999999999999997E-3</c:v>
                </c:pt>
                <c:pt idx="1920">
                  <c:v>7.1000000000000004E-3</c:v>
                </c:pt>
                <c:pt idx="1921">
                  <c:v>9.1999999999999998E-3</c:v>
                </c:pt>
                <c:pt idx="1922">
                  <c:v>1.3899999999999999E-2</c:v>
                </c:pt>
                <c:pt idx="1923">
                  <c:v>1.1299999999999999E-2</c:v>
                </c:pt>
                <c:pt idx="1924">
                  <c:v>3.3999999999999998E-3</c:v>
                </c:pt>
                <c:pt idx="1925">
                  <c:v>2.2000000000000001E-3</c:v>
                </c:pt>
                <c:pt idx="1926">
                  <c:v>8.9999999999999998E-4</c:v>
                </c:pt>
                <c:pt idx="1927">
                  <c:v>2.3999999999999998E-3</c:v>
                </c:pt>
                <c:pt idx="1928">
                  <c:v>2.3E-3</c:v>
                </c:pt>
                <c:pt idx="1929">
                  <c:v>4.0000000000000001E-3</c:v>
                </c:pt>
                <c:pt idx="1930">
                  <c:v>3.8999999999999998E-3</c:v>
                </c:pt>
                <c:pt idx="1931">
                  <c:v>2.3999999999999998E-3</c:v>
                </c:pt>
                <c:pt idx="1932">
                  <c:v>2.3E-3</c:v>
                </c:pt>
                <c:pt idx="1933">
                  <c:v>3.8999999999999998E-3</c:v>
                </c:pt>
                <c:pt idx="1934">
                  <c:v>3.5999999999999999E-3</c:v>
                </c:pt>
                <c:pt idx="1935">
                  <c:v>5.1000000000000004E-3</c:v>
                </c:pt>
                <c:pt idx="1936">
                  <c:v>7.6E-3</c:v>
                </c:pt>
                <c:pt idx="1937">
                  <c:v>2.3999999999999998E-3</c:v>
                </c:pt>
                <c:pt idx="1938">
                  <c:v>2.8999999999999998E-3</c:v>
                </c:pt>
                <c:pt idx="1939">
                  <c:v>3.3999999999999998E-3</c:v>
                </c:pt>
                <c:pt idx="1940">
                  <c:v>2.3999999999999998E-3</c:v>
                </c:pt>
                <c:pt idx="1941">
                  <c:v>3.8999999999999998E-3</c:v>
                </c:pt>
                <c:pt idx="1942">
                  <c:v>3.8E-3</c:v>
                </c:pt>
                <c:pt idx="1943">
                  <c:v>4.1000000000000003E-3</c:v>
                </c:pt>
                <c:pt idx="1944">
                  <c:v>6.4999999999999997E-3</c:v>
                </c:pt>
                <c:pt idx="1945">
                  <c:v>4.0000000000000001E-3</c:v>
                </c:pt>
                <c:pt idx="1946">
                  <c:v>4.4999999999999997E-3</c:v>
                </c:pt>
                <c:pt idx="1947">
                  <c:v>4.1999999999999997E-3</c:v>
                </c:pt>
                <c:pt idx="1948">
                  <c:v>4.3E-3</c:v>
                </c:pt>
                <c:pt idx="1949">
                  <c:v>3.2000000000000002E-3</c:v>
                </c:pt>
                <c:pt idx="1950">
                  <c:v>3.0000000000000001E-3</c:v>
                </c:pt>
                <c:pt idx="1951">
                  <c:v>4.7000000000000002E-3</c:v>
                </c:pt>
                <c:pt idx="1952">
                  <c:v>4.7000000000000002E-3</c:v>
                </c:pt>
                <c:pt idx="1953">
                  <c:v>4.4999999999999997E-3</c:v>
                </c:pt>
                <c:pt idx="1954">
                  <c:v>3.5999999999999999E-3</c:v>
                </c:pt>
                <c:pt idx="1955">
                  <c:v>4.5999999999999999E-3</c:v>
                </c:pt>
                <c:pt idx="1956">
                  <c:v>4.8999999999999998E-3</c:v>
                </c:pt>
                <c:pt idx="1957">
                  <c:v>2.8999999999999998E-3</c:v>
                </c:pt>
                <c:pt idx="1958">
                  <c:v>4.5999999999999999E-3</c:v>
                </c:pt>
                <c:pt idx="1959">
                  <c:v>2.8999999999999998E-3</c:v>
                </c:pt>
                <c:pt idx="1960">
                  <c:v>4.4000000000000003E-3</c:v>
                </c:pt>
                <c:pt idx="1961">
                  <c:v>3.0999999999999999E-3</c:v>
                </c:pt>
                <c:pt idx="1962">
                  <c:v>2.7000000000000001E-3</c:v>
                </c:pt>
                <c:pt idx="1963">
                  <c:v>1.1000000000000001E-3</c:v>
                </c:pt>
                <c:pt idx="1964">
                  <c:v>1.6999999999999999E-3</c:v>
                </c:pt>
                <c:pt idx="1965">
                  <c:v>3.3999999999999998E-3</c:v>
                </c:pt>
                <c:pt idx="1966">
                  <c:v>3.7000000000000002E-3</c:v>
                </c:pt>
                <c:pt idx="1967">
                  <c:v>2.7000000000000001E-3</c:v>
                </c:pt>
                <c:pt idx="1968">
                  <c:v>2.5999999999999999E-3</c:v>
                </c:pt>
                <c:pt idx="1969">
                  <c:v>5.5999999999999999E-3</c:v>
                </c:pt>
                <c:pt idx="1970">
                  <c:v>3.5000000000000001E-3</c:v>
                </c:pt>
                <c:pt idx="1971">
                  <c:v>4.0000000000000001E-3</c:v>
                </c:pt>
                <c:pt idx="1972">
                  <c:v>3.3E-3</c:v>
                </c:pt>
                <c:pt idx="1973">
                  <c:v>4.1000000000000003E-3</c:v>
                </c:pt>
                <c:pt idx="1974">
                  <c:v>4.5999999999999999E-3</c:v>
                </c:pt>
                <c:pt idx="1975">
                  <c:v>3.3E-3</c:v>
                </c:pt>
                <c:pt idx="1976">
                  <c:v>2.5999999999999999E-3</c:v>
                </c:pt>
                <c:pt idx="1977">
                  <c:v>5.7999999999999996E-3</c:v>
                </c:pt>
                <c:pt idx="1978">
                  <c:v>4.3E-3</c:v>
                </c:pt>
                <c:pt idx="1979">
                  <c:v>3.8999999999999998E-3</c:v>
                </c:pt>
                <c:pt idx="1980">
                  <c:v>4.5999999999999999E-3</c:v>
                </c:pt>
                <c:pt idx="1981">
                  <c:v>2.7000000000000001E-3</c:v>
                </c:pt>
                <c:pt idx="1982">
                  <c:v>4.1000000000000003E-3</c:v>
                </c:pt>
                <c:pt idx="1983">
                  <c:v>4.7000000000000002E-3</c:v>
                </c:pt>
                <c:pt idx="1984">
                  <c:v>3.5000000000000001E-3</c:v>
                </c:pt>
                <c:pt idx="1985">
                  <c:v>4.7000000000000002E-3</c:v>
                </c:pt>
                <c:pt idx="1986">
                  <c:v>3.3E-3</c:v>
                </c:pt>
                <c:pt idx="1987">
                  <c:v>4.5999999999999999E-3</c:v>
                </c:pt>
                <c:pt idx="1988">
                  <c:v>4.1999999999999997E-3</c:v>
                </c:pt>
                <c:pt idx="1989">
                  <c:v>4.1000000000000003E-3</c:v>
                </c:pt>
                <c:pt idx="1990">
                  <c:v>4.8999999999999998E-3</c:v>
                </c:pt>
                <c:pt idx="1991">
                  <c:v>4.4999999999999997E-3</c:v>
                </c:pt>
                <c:pt idx="1992">
                  <c:v>4.4000000000000003E-3</c:v>
                </c:pt>
                <c:pt idx="1993">
                  <c:v>4.4999999999999997E-3</c:v>
                </c:pt>
                <c:pt idx="1994">
                  <c:v>5.0000000000000001E-3</c:v>
                </c:pt>
                <c:pt idx="1995">
                  <c:v>3.0000000000000001E-3</c:v>
                </c:pt>
                <c:pt idx="1996">
                  <c:v>6.8999999999999999E-3</c:v>
                </c:pt>
                <c:pt idx="1997">
                  <c:v>5.3E-3</c:v>
                </c:pt>
                <c:pt idx="1998">
                  <c:v>2.8E-3</c:v>
                </c:pt>
                <c:pt idx="1999">
                  <c:v>3.0999999999999999E-3</c:v>
                </c:pt>
                <c:pt idx="2000">
                  <c:v>6.1999999999999998E-3</c:v>
                </c:pt>
                <c:pt idx="2001">
                  <c:v>4.1999999999999997E-3</c:v>
                </c:pt>
                <c:pt idx="2002">
                  <c:v>3.0000000000000001E-3</c:v>
                </c:pt>
                <c:pt idx="2003">
                  <c:v>4.0000000000000001E-3</c:v>
                </c:pt>
                <c:pt idx="2004">
                  <c:v>4.8999999999999998E-3</c:v>
                </c:pt>
                <c:pt idx="2005">
                  <c:v>4.0000000000000001E-3</c:v>
                </c:pt>
                <c:pt idx="2006">
                  <c:v>4.5999999999999999E-3</c:v>
                </c:pt>
                <c:pt idx="2007">
                  <c:v>4.1999999999999997E-3</c:v>
                </c:pt>
                <c:pt idx="2008">
                  <c:v>5.3E-3</c:v>
                </c:pt>
                <c:pt idx="2009">
                  <c:v>2.3999999999999998E-3</c:v>
                </c:pt>
                <c:pt idx="2010">
                  <c:v>4.1999999999999997E-3</c:v>
                </c:pt>
                <c:pt idx="2011">
                  <c:v>2.8E-3</c:v>
                </c:pt>
                <c:pt idx="2012">
                  <c:v>3.5999999999999999E-3</c:v>
                </c:pt>
                <c:pt idx="2013">
                  <c:v>5.1999999999999998E-3</c:v>
                </c:pt>
                <c:pt idx="2014">
                  <c:v>3.2000000000000002E-3</c:v>
                </c:pt>
                <c:pt idx="2015">
                  <c:v>4.0000000000000001E-3</c:v>
                </c:pt>
                <c:pt idx="2016">
                  <c:v>4.1999999999999997E-3</c:v>
                </c:pt>
                <c:pt idx="2017">
                  <c:v>4.4000000000000003E-3</c:v>
                </c:pt>
                <c:pt idx="2018">
                  <c:v>3.0000000000000001E-3</c:v>
                </c:pt>
                <c:pt idx="2019">
                  <c:v>4.4000000000000003E-3</c:v>
                </c:pt>
                <c:pt idx="2020">
                  <c:v>4.7000000000000002E-3</c:v>
                </c:pt>
                <c:pt idx="2021">
                  <c:v>5.1000000000000004E-3</c:v>
                </c:pt>
                <c:pt idx="2022">
                  <c:v>3.8E-3</c:v>
                </c:pt>
                <c:pt idx="2023">
                  <c:v>5.0000000000000001E-3</c:v>
                </c:pt>
                <c:pt idx="2024">
                  <c:v>4.5999999999999999E-3</c:v>
                </c:pt>
                <c:pt idx="2025">
                  <c:v>2.8999999999999998E-3</c:v>
                </c:pt>
                <c:pt idx="2026">
                  <c:v>4.1999999999999997E-3</c:v>
                </c:pt>
                <c:pt idx="2027">
                  <c:v>3.7000000000000002E-3</c:v>
                </c:pt>
                <c:pt idx="2028">
                  <c:v>3.8E-3</c:v>
                </c:pt>
                <c:pt idx="2029">
                  <c:v>3.3999999999999998E-3</c:v>
                </c:pt>
                <c:pt idx="2030">
                  <c:v>4.4999999999999997E-3</c:v>
                </c:pt>
                <c:pt idx="2031">
                  <c:v>3.0999999999999999E-3</c:v>
                </c:pt>
                <c:pt idx="2032">
                  <c:v>3.0999999999999999E-3</c:v>
                </c:pt>
                <c:pt idx="2033">
                  <c:v>2.5999999999999999E-3</c:v>
                </c:pt>
                <c:pt idx="2034">
                  <c:v>4.1000000000000003E-3</c:v>
                </c:pt>
                <c:pt idx="2035">
                  <c:v>3.8E-3</c:v>
                </c:pt>
                <c:pt idx="2036">
                  <c:v>2.3999999999999998E-3</c:v>
                </c:pt>
                <c:pt idx="2037">
                  <c:v>6.4999999999999997E-3</c:v>
                </c:pt>
                <c:pt idx="2038">
                  <c:v>1.6400000000000001E-2</c:v>
                </c:pt>
                <c:pt idx="2039">
                  <c:v>7.3000000000000001E-3</c:v>
                </c:pt>
                <c:pt idx="2040">
                  <c:v>2.3999999999999998E-3</c:v>
                </c:pt>
                <c:pt idx="2041">
                  <c:v>1.2200000000000001E-2</c:v>
                </c:pt>
                <c:pt idx="2042">
                  <c:v>2.3E-3</c:v>
                </c:pt>
                <c:pt idx="2043">
                  <c:v>7.7000000000000002E-3</c:v>
                </c:pt>
                <c:pt idx="2044">
                  <c:v>7.9000000000000008E-3</c:v>
                </c:pt>
                <c:pt idx="2045">
                  <c:v>1.3100000000000001E-2</c:v>
                </c:pt>
                <c:pt idx="2046">
                  <c:v>8.8000000000000005E-3</c:v>
                </c:pt>
                <c:pt idx="2047">
                  <c:v>6.0000000000000001E-3</c:v>
                </c:pt>
                <c:pt idx="2048">
                  <c:v>7.9000000000000008E-3</c:v>
                </c:pt>
                <c:pt idx="2049">
                  <c:v>1.0699999999999999E-2</c:v>
                </c:pt>
                <c:pt idx="2050">
                  <c:v>7.0000000000000001E-3</c:v>
                </c:pt>
                <c:pt idx="2051">
                  <c:v>1.35E-2</c:v>
                </c:pt>
                <c:pt idx="2052">
                  <c:v>8.0999999999999996E-3</c:v>
                </c:pt>
                <c:pt idx="2053">
                  <c:v>9.1000000000000004E-3</c:v>
                </c:pt>
                <c:pt idx="2054">
                  <c:v>9.9000000000000008E-3</c:v>
                </c:pt>
                <c:pt idx="2055">
                  <c:v>9.4000000000000004E-3</c:v>
                </c:pt>
                <c:pt idx="2056">
                  <c:v>1.17E-2</c:v>
                </c:pt>
                <c:pt idx="2057">
                  <c:v>2.8999999999999998E-3</c:v>
                </c:pt>
                <c:pt idx="2058">
                  <c:v>1.6500000000000001E-2</c:v>
                </c:pt>
                <c:pt idx="2059">
                  <c:v>6.1999999999999998E-3</c:v>
                </c:pt>
                <c:pt idx="2060">
                  <c:v>4.5999999999999999E-3</c:v>
                </c:pt>
                <c:pt idx="2061">
                  <c:v>5.4999999999999997E-3</c:v>
                </c:pt>
                <c:pt idx="2062">
                  <c:v>8.5000000000000006E-3</c:v>
                </c:pt>
                <c:pt idx="2063">
                  <c:v>8.2000000000000007E-3</c:v>
                </c:pt>
                <c:pt idx="2064">
                  <c:v>7.1000000000000004E-3</c:v>
                </c:pt>
                <c:pt idx="2065">
                  <c:v>1.4200000000000001E-2</c:v>
                </c:pt>
                <c:pt idx="2066">
                  <c:v>7.7000000000000002E-3</c:v>
                </c:pt>
                <c:pt idx="2067">
                  <c:v>6.8999999999999999E-3</c:v>
                </c:pt>
                <c:pt idx="2068">
                  <c:v>1.3299999999999999E-2</c:v>
                </c:pt>
                <c:pt idx="2069">
                  <c:v>8.2000000000000007E-3</c:v>
                </c:pt>
                <c:pt idx="2070">
                  <c:v>7.7000000000000002E-3</c:v>
                </c:pt>
                <c:pt idx="2071">
                  <c:v>9.1000000000000004E-3</c:v>
                </c:pt>
                <c:pt idx="2072">
                  <c:v>7.4000000000000003E-3</c:v>
                </c:pt>
                <c:pt idx="2073">
                  <c:v>0.01</c:v>
                </c:pt>
                <c:pt idx="2074">
                  <c:v>1.17E-2</c:v>
                </c:pt>
                <c:pt idx="2075">
                  <c:v>2.5000000000000001E-2</c:v>
                </c:pt>
                <c:pt idx="2076">
                  <c:v>1.29E-2</c:v>
                </c:pt>
                <c:pt idx="2077">
                  <c:v>9.4000000000000004E-3</c:v>
                </c:pt>
                <c:pt idx="2078">
                  <c:v>1.12E-2</c:v>
                </c:pt>
                <c:pt idx="2079">
                  <c:v>1.03E-2</c:v>
                </c:pt>
                <c:pt idx="2080">
                  <c:v>1.15E-2</c:v>
                </c:pt>
                <c:pt idx="2081">
                  <c:v>1.21E-2</c:v>
                </c:pt>
                <c:pt idx="2082">
                  <c:v>2.6700000000000002E-2</c:v>
                </c:pt>
                <c:pt idx="2083">
                  <c:v>1.21E-2</c:v>
                </c:pt>
                <c:pt idx="2084">
                  <c:v>1.0500000000000001E-2</c:v>
                </c:pt>
                <c:pt idx="2085">
                  <c:v>8.8000000000000005E-3</c:v>
                </c:pt>
                <c:pt idx="2086">
                  <c:v>1.1599999999999999E-2</c:v>
                </c:pt>
                <c:pt idx="2087">
                  <c:v>1.15E-2</c:v>
                </c:pt>
                <c:pt idx="2088">
                  <c:v>9.4000000000000004E-3</c:v>
                </c:pt>
                <c:pt idx="2089">
                  <c:v>1.14E-2</c:v>
                </c:pt>
                <c:pt idx="2090">
                  <c:v>1.01E-2</c:v>
                </c:pt>
                <c:pt idx="2091">
                  <c:v>1.14E-2</c:v>
                </c:pt>
                <c:pt idx="2092">
                  <c:v>1.4E-2</c:v>
                </c:pt>
                <c:pt idx="2093">
                  <c:v>1.72E-2</c:v>
                </c:pt>
                <c:pt idx="2094">
                  <c:v>7.6E-3</c:v>
                </c:pt>
                <c:pt idx="2095">
                  <c:v>8.3999999999999995E-3</c:v>
                </c:pt>
                <c:pt idx="2096">
                  <c:v>1.04E-2</c:v>
                </c:pt>
                <c:pt idx="2097">
                  <c:v>6.0000000000000001E-3</c:v>
                </c:pt>
                <c:pt idx="2098">
                  <c:v>9.1999999999999998E-3</c:v>
                </c:pt>
                <c:pt idx="2099">
                  <c:v>1.3299999999999999E-2</c:v>
                </c:pt>
                <c:pt idx="2100">
                  <c:v>5.0000000000000001E-3</c:v>
                </c:pt>
                <c:pt idx="2101">
                  <c:v>1.1299999999999999E-2</c:v>
                </c:pt>
                <c:pt idx="2102">
                  <c:v>7.7999999999999996E-3</c:v>
                </c:pt>
                <c:pt idx="2103">
                  <c:v>1.2200000000000001E-2</c:v>
                </c:pt>
                <c:pt idx="2104">
                  <c:v>6.1000000000000004E-3</c:v>
                </c:pt>
                <c:pt idx="2105">
                  <c:v>6.7000000000000002E-3</c:v>
                </c:pt>
                <c:pt idx="2106">
                  <c:v>7.0000000000000001E-3</c:v>
                </c:pt>
                <c:pt idx="2107">
                  <c:v>7.1999999999999998E-3</c:v>
                </c:pt>
                <c:pt idx="2108">
                  <c:v>7.3000000000000001E-3</c:v>
                </c:pt>
                <c:pt idx="2109">
                  <c:v>1.0200000000000001E-2</c:v>
                </c:pt>
                <c:pt idx="2110">
                  <c:v>8.6E-3</c:v>
                </c:pt>
                <c:pt idx="2111">
                  <c:v>6.8999999999999999E-3</c:v>
                </c:pt>
                <c:pt idx="2112">
                  <c:v>1.3599999999999999E-2</c:v>
                </c:pt>
                <c:pt idx="2113">
                  <c:v>1.3599999999999999E-2</c:v>
                </c:pt>
                <c:pt idx="2114">
                  <c:v>9.7000000000000003E-3</c:v>
                </c:pt>
                <c:pt idx="2115">
                  <c:v>7.9000000000000008E-3</c:v>
                </c:pt>
                <c:pt idx="2116">
                  <c:v>8.0999999999999996E-3</c:v>
                </c:pt>
                <c:pt idx="2117">
                  <c:v>6.0000000000000001E-3</c:v>
                </c:pt>
                <c:pt idx="2118">
                  <c:v>7.1000000000000004E-3</c:v>
                </c:pt>
                <c:pt idx="2119">
                  <c:v>1.4E-2</c:v>
                </c:pt>
                <c:pt idx="2120">
                  <c:v>6.7000000000000002E-3</c:v>
                </c:pt>
                <c:pt idx="2121">
                  <c:v>9.2999999999999992E-3</c:v>
                </c:pt>
                <c:pt idx="2122">
                  <c:v>1.21E-2</c:v>
                </c:pt>
                <c:pt idx="2123">
                  <c:v>1.83E-2</c:v>
                </c:pt>
                <c:pt idx="2124">
                  <c:v>1.0500000000000001E-2</c:v>
                </c:pt>
                <c:pt idx="2125">
                  <c:v>7.1000000000000004E-3</c:v>
                </c:pt>
                <c:pt idx="2126">
                  <c:v>1.1299999999999999E-2</c:v>
                </c:pt>
                <c:pt idx="2127">
                  <c:v>1.2999999999999999E-2</c:v>
                </c:pt>
                <c:pt idx="2128">
                  <c:v>6.0000000000000001E-3</c:v>
                </c:pt>
                <c:pt idx="2129">
                  <c:v>1.5299999999999999E-2</c:v>
                </c:pt>
                <c:pt idx="2130">
                  <c:v>7.9000000000000008E-3</c:v>
                </c:pt>
                <c:pt idx="2131">
                  <c:v>0.01</c:v>
                </c:pt>
                <c:pt idx="2132">
                  <c:v>1.2800000000000001E-2</c:v>
                </c:pt>
                <c:pt idx="2133">
                  <c:v>8.6999999999999994E-3</c:v>
                </c:pt>
                <c:pt idx="2134">
                  <c:v>1.0699999999999999E-2</c:v>
                </c:pt>
                <c:pt idx="2135">
                  <c:v>4.3E-3</c:v>
                </c:pt>
                <c:pt idx="2136">
                  <c:v>0.01</c:v>
                </c:pt>
                <c:pt idx="2137">
                  <c:v>9.4999999999999998E-3</c:v>
                </c:pt>
                <c:pt idx="2138">
                  <c:v>7.1999999999999998E-3</c:v>
                </c:pt>
                <c:pt idx="2139">
                  <c:v>7.4999999999999997E-3</c:v>
                </c:pt>
                <c:pt idx="2140">
                  <c:v>7.4999999999999997E-3</c:v>
                </c:pt>
                <c:pt idx="2141">
                  <c:v>3.5999999999999999E-3</c:v>
                </c:pt>
                <c:pt idx="2142">
                  <c:v>2.8E-3</c:v>
                </c:pt>
                <c:pt idx="2143">
                  <c:v>5.0000000000000001E-3</c:v>
                </c:pt>
                <c:pt idx="2144">
                  <c:v>2.4899999999999999E-2</c:v>
                </c:pt>
                <c:pt idx="2145">
                  <c:v>3.3999999999999998E-3</c:v>
                </c:pt>
                <c:pt idx="2146">
                  <c:v>1.5599999999999999E-2</c:v>
                </c:pt>
                <c:pt idx="2147">
                  <c:v>1.2500000000000001E-2</c:v>
                </c:pt>
                <c:pt idx="2148">
                  <c:v>1.29E-2</c:v>
                </c:pt>
                <c:pt idx="2149">
                  <c:v>1.0699999999999999E-2</c:v>
                </c:pt>
                <c:pt idx="2150">
                  <c:v>1.1299999999999999E-2</c:v>
                </c:pt>
                <c:pt idx="2151">
                  <c:v>1.34E-2</c:v>
                </c:pt>
                <c:pt idx="2152">
                  <c:v>1.09E-2</c:v>
                </c:pt>
                <c:pt idx="2153">
                  <c:v>7.7999999999999996E-3</c:v>
                </c:pt>
                <c:pt idx="2154">
                  <c:v>1.01E-2</c:v>
                </c:pt>
                <c:pt idx="2155">
                  <c:v>1.5599999999999999E-2</c:v>
                </c:pt>
                <c:pt idx="2156">
                  <c:v>7.0000000000000001E-3</c:v>
                </c:pt>
                <c:pt idx="2157">
                  <c:v>1.35E-2</c:v>
                </c:pt>
                <c:pt idx="2158">
                  <c:v>8.8000000000000005E-3</c:v>
                </c:pt>
                <c:pt idx="2159">
                  <c:v>7.3000000000000001E-3</c:v>
                </c:pt>
                <c:pt idx="2160">
                  <c:v>7.4000000000000003E-3</c:v>
                </c:pt>
                <c:pt idx="2161">
                  <c:v>1.4800000000000001E-2</c:v>
                </c:pt>
                <c:pt idx="2162">
                  <c:v>8.6E-3</c:v>
                </c:pt>
                <c:pt idx="2163">
                  <c:v>2.1100000000000001E-2</c:v>
                </c:pt>
                <c:pt idx="2164">
                  <c:v>6.7000000000000002E-3</c:v>
                </c:pt>
                <c:pt idx="2165">
                  <c:v>1.06E-2</c:v>
                </c:pt>
                <c:pt idx="2166">
                  <c:v>8.8000000000000005E-3</c:v>
                </c:pt>
                <c:pt idx="2167">
                  <c:v>9.4000000000000004E-3</c:v>
                </c:pt>
                <c:pt idx="2168">
                  <c:v>1.32E-2</c:v>
                </c:pt>
                <c:pt idx="2169">
                  <c:v>8.6999999999999994E-3</c:v>
                </c:pt>
                <c:pt idx="2170">
                  <c:v>1.01E-2</c:v>
                </c:pt>
                <c:pt idx="2171">
                  <c:v>1.26E-2</c:v>
                </c:pt>
                <c:pt idx="2172">
                  <c:v>1.4500000000000001E-2</c:v>
                </c:pt>
                <c:pt idx="2173">
                  <c:v>1.0500000000000001E-2</c:v>
                </c:pt>
                <c:pt idx="2174">
                  <c:v>3.3E-3</c:v>
                </c:pt>
                <c:pt idx="2175">
                  <c:v>5.8999999999999999E-3</c:v>
                </c:pt>
                <c:pt idx="2176">
                  <c:v>1.14E-2</c:v>
                </c:pt>
                <c:pt idx="2177">
                  <c:v>5.8999999999999999E-3</c:v>
                </c:pt>
                <c:pt idx="2178">
                  <c:v>6.7999999999999996E-3</c:v>
                </c:pt>
                <c:pt idx="2179">
                  <c:v>1.15E-2</c:v>
                </c:pt>
                <c:pt idx="2180">
                  <c:v>1.0800000000000001E-2</c:v>
                </c:pt>
                <c:pt idx="2181">
                  <c:v>8.6E-3</c:v>
                </c:pt>
                <c:pt idx="2182">
                  <c:v>1.09E-2</c:v>
                </c:pt>
                <c:pt idx="2183">
                  <c:v>1.1299999999999999E-2</c:v>
                </c:pt>
                <c:pt idx="2184">
                  <c:v>8.0000000000000002E-3</c:v>
                </c:pt>
                <c:pt idx="2185">
                  <c:v>1.4500000000000001E-2</c:v>
                </c:pt>
                <c:pt idx="2186">
                  <c:v>5.8999999999999999E-3</c:v>
                </c:pt>
                <c:pt idx="2187">
                  <c:v>1.06E-2</c:v>
                </c:pt>
                <c:pt idx="2188">
                  <c:v>5.8999999999999999E-3</c:v>
                </c:pt>
                <c:pt idx="2189">
                  <c:v>1.01E-2</c:v>
                </c:pt>
                <c:pt idx="2190">
                  <c:v>8.8999999999999999E-3</c:v>
                </c:pt>
                <c:pt idx="2191">
                  <c:v>9.1000000000000004E-3</c:v>
                </c:pt>
                <c:pt idx="2192">
                  <c:v>9.1000000000000004E-3</c:v>
                </c:pt>
                <c:pt idx="2193">
                  <c:v>6.4999999999999997E-3</c:v>
                </c:pt>
                <c:pt idx="2194">
                  <c:v>3.5999999999999999E-3</c:v>
                </c:pt>
                <c:pt idx="2195">
                  <c:v>1.24E-2</c:v>
                </c:pt>
                <c:pt idx="2196">
                  <c:v>9.2999999999999992E-3</c:v>
                </c:pt>
                <c:pt idx="2197">
                  <c:v>4.7999999999999996E-3</c:v>
                </c:pt>
                <c:pt idx="2198">
                  <c:v>4.7000000000000002E-3</c:v>
                </c:pt>
                <c:pt idx="2199">
                  <c:v>7.1000000000000004E-3</c:v>
                </c:pt>
                <c:pt idx="2200">
                  <c:v>8.8000000000000005E-3</c:v>
                </c:pt>
                <c:pt idx="2201">
                  <c:v>1.7399999999999999E-2</c:v>
                </c:pt>
                <c:pt idx="2202">
                  <c:v>1.6400000000000001E-2</c:v>
                </c:pt>
                <c:pt idx="2203">
                  <c:v>4.7999999999999996E-3</c:v>
                </c:pt>
                <c:pt idx="2204">
                  <c:v>2.8E-3</c:v>
                </c:pt>
                <c:pt idx="2205">
                  <c:v>0.01</c:v>
                </c:pt>
                <c:pt idx="2206">
                  <c:v>4.5999999999999999E-3</c:v>
                </c:pt>
                <c:pt idx="2207">
                  <c:v>1.2E-2</c:v>
                </c:pt>
                <c:pt idx="2208">
                  <c:v>6.0000000000000001E-3</c:v>
                </c:pt>
                <c:pt idx="2209">
                  <c:v>2.2000000000000001E-3</c:v>
                </c:pt>
                <c:pt idx="2210">
                  <c:v>8.2000000000000007E-3</c:v>
                </c:pt>
                <c:pt idx="2211">
                  <c:v>6.3E-3</c:v>
                </c:pt>
                <c:pt idx="2212">
                  <c:v>5.1000000000000004E-3</c:v>
                </c:pt>
                <c:pt idx="2213">
                  <c:v>3.3999999999999998E-3</c:v>
                </c:pt>
                <c:pt idx="2214">
                  <c:v>1.47E-2</c:v>
                </c:pt>
                <c:pt idx="2215">
                  <c:v>4.0000000000000001E-3</c:v>
                </c:pt>
                <c:pt idx="2216">
                  <c:v>6.4000000000000003E-3</c:v>
                </c:pt>
                <c:pt idx="2217">
                  <c:v>1.8100000000000002E-2</c:v>
                </c:pt>
                <c:pt idx="2218">
                  <c:v>6.1000000000000004E-3</c:v>
                </c:pt>
                <c:pt idx="2219">
                  <c:v>3.3999999999999998E-3</c:v>
                </c:pt>
                <c:pt idx="2220">
                  <c:v>2.5000000000000001E-3</c:v>
                </c:pt>
                <c:pt idx="2221">
                  <c:v>9.4000000000000004E-3</c:v>
                </c:pt>
                <c:pt idx="2222">
                  <c:v>4.1999999999999997E-3</c:v>
                </c:pt>
                <c:pt idx="2223">
                  <c:v>7.1000000000000004E-3</c:v>
                </c:pt>
                <c:pt idx="2224">
                  <c:v>1.6000000000000001E-3</c:v>
                </c:pt>
                <c:pt idx="2225">
                  <c:v>2.5000000000000001E-3</c:v>
                </c:pt>
                <c:pt idx="2226">
                  <c:v>2.3E-3</c:v>
                </c:pt>
                <c:pt idx="2227">
                  <c:v>2.7000000000000001E-3</c:v>
                </c:pt>
                <c:pt idx="2228">
                  <c:v>2.5000000000000001E-3</c:v>
                </c:pt>
                <c:pt idx="2229">
                  <c:v>4.7999999999999996E-3</c:v>
                </c:pt>
                <c:pt idx="2230">
                  <c:v>6.4000000000000003E-3</c:v>
                </c:pt>
                <c:pt idx="2231">
                  <c:v>6.7000000000000002E-3</c:v>
                </c:pt>
                <c:pt idx="2232">
                  <c:v>5.4999999999999997E-3</c:v>
                </c:pt>
                <c:pt idx="2233">
                  <c:v>7.1000000000000004E-3</c:v>
                </c:pt>
                <c:pt idx="2234">
                  <c:v>1.9E-3</c:v>
                </c:pt>
                <c:pt idx="2235">
                  <c:v>5.5999999999999999E-3</c:v>
                </c:pt>
                <c:pt idx="2236">
                  <c:v>2.3999999999999998E-3</c:v>
                </c:pt>
                <c:pt idx="2237">
                  <c:v>1.4200000000000001E-2</c:v>
                </c:pt>
                <c:pt idx="2238">
                  <c:v>1.0800000000000001E-2</c:v>
                </c:pt>
                <c:pt idx="2239">
                  <c:v>9.1999999999999998E-3</c:v>
                </c:pt>
                <c:pt idx="2240">
                  <c:v>1.3100000000000001E-2</c:v>
                </c:pt>
                <c:pt idx="2241">
                  <c:v>1.0800000000000001E-2</c:v>
                </c:pt>
                <c:pt idx="2242">
                  <c:v>8.9999999999999993E-3</c:v>
                </c:pt>
                <c:pt idx="2243">
                  <c:v>1.32E-2</c:v>
                </c:pt>
                <c:pt idx="2244">
                  <c:v>1.6899999999999998E-2</c:v>
                </c:pt>
                <c:pt idx="2245">
                  <c:v>7.9000000000000008E-3</c:v>
                </c:pt>
                <c:pt idx="2246">
                  <c:v>7.7000000000000002E-3</c:v>
                </c:pt>
                <c:pt idx="2247">
                  <c:v>7.0000000000000001E-3</c:v>
                </c:pt>
                <c:pt idx="2248">
                  <c:v>1.0699999999999999E-2</c:v>
                </c:pt>
                <c:pt idx="2249">
                  <c:v>7.3000000000000001E-3</c:v>
                </c:pt>
                <c:pt idx="2250">
                  <c:v>5.1000000000000004E-3</c:v>
                </c:pt>
                <c:pt idx="2251">
                  <c:v>8.6E-3</c:v>
                </c:pt>
                <c:pt idx="2252">
                  <c:v>1.3599999999999999E-2</c:v>
                </c:pt>
                <c:pt idx="2253">
                  <c:v>8.0000000000000002E-3</c:v>
                </c:pt>
                <c:pt idx="2254">
                  <c:v>9.5999999999999992E-3</c:v>
                </c:pt>
                <c:pt idx="2255">
                  <c:v>0.01</c:v>
                </c:pt>
                <c:pt idx="2256">
                  <c:v>9.1000000000000004E-3</c:v>
                </c:pt>
                <c:pt idx="2257">
                  <c:v>7.7999999999999996E-3</c:v>
                </c:pt>
                <c:pt idx="2258">
                  <c:v>6.0000000000000001E-3</c:v>
                </c:pt>
                <c:pt idx="2259">
                  <c:v>8.9999999999999993E-3</c:v>
                </c:pt>
                <c:pt idx="2260">
                  <c:v>8.3000000000000001E-3</c:v>
                </c:pt>
                <c:pt idx="2261">
                  <c:v>9.7000000000000003E-3</c:v>
                </c:pt>
                <c:pt idx="2262">
                  <c:v>9.1999999999999998E-3</c:v>
                </c:pt>
                <c:pt idx="2263">
                  <c:v>7.7999999999999996E-3</c:v>
                </c:pt>
                <c:pt idx="2264">
                  <c:v>7.9000000000000008E-3</c:v>
                </c:pt>
                <c:pt idx="2265">
                  <c:v>9.7999999999999997E-3</c:v>
                </c:pt>
                <c:pt idx="2266">
                  <c:v>6.8999999999999999E-3</c:v>
                </c:pt>
                <c:pt idx="2267">
                  <c:v>5.8999999999999999E-3</c:v>
                </c:pt>
                <c:pt idx="2268">
                  <c:v>5.4999999999999997E-3</c:v>
                </c:pt>
                <c:pt idx="2269">
                  <c:v>4.4999999999999997E-3</c:v>
                </c:pt>
                <c:pt idx="2270">
                  <c:v>5.7999999999999996E-3</c:v>
                </c:pt>
                <c:pt idx="2271">
                  <c:v>4.3E-3</c:v>
                </c:pt>
                <c:pt idx="2272">
                  <c:v>1.1299999999999999E-2</c:v>
                </c:pt>
                <c:pt idx="2273">
                  <c:v>7.7999999999999996E-3</c:v>
                </c:pt>
                <c:pt idx="2274">
                  <c:v>7.4999999999999997E-3</c:v>
                </c:pt>
                <c:pt idx="2275">
                  <c:v>7.7000000000000002E-3</c:v>
                </c:pt>
                <c:pt idx="2276">
                  <c:v>7.0000000000000001E-3</c:v>
                </c:pt>
                <c:pt idx="2277">
                  <c:v>1.7899999999999999E-2</c:v>
                </c:pt>
                <c:pt idx="2278">
                  <c:v>1.2800000000000001E-2</c:v>
                </c:pt>
                <c:pt idx="2279">
                  <c:v>7.0000000000000001E-3</c:v>
                </c:pt>
                <c:pt idx="2280">
                  <c:v>5.8999999999999999E-3</c:v>
                </c:pt>
                <c:pt idx="2281">
                  <c:v>1.5599999999999999E-2</c:v>
                </c:pt>
                <c:pt idx="2282">
                  <c:v>1.15E-2</c:v>
                </c:pt>
                <c:pt idx="2283">
                  <c:v>1.2200000000000001E-2</c:v>
                </c:pt>
                <c:pt idx="2284">
                  <c:v>9.2999999999999992E-3</c:v>
                </c:pt>
                <c:pt idx="2285">
                  <c:v>9.1000000000000004E-3</c:v>
                </c:pt>
                <c:pt idx="2286">
                  <c:v>1.11E-2</c:v>
                </c:pt>
                <c:pt idx="2287">
                  <c:v>7.7000000000000002E-3</c:v>
                </c:pt>
                <c:pt idx="2288">
                  <c:v>1.0800000000000001E-2</c:v>
                </c:pt>
                <c:pt idx="2289">
                  <c:v>8.0999999999999996E-3</c:v>
                </c:pt>
                <c:pt idx="2290">
                  <c:v>7.7000000000000002E-3</c:v>
                </c:pt>
                <c:pt idx="2291">
                  <c:v>5.4000000000000003E-3</c:v>
                </c:pt>
                <c:pt idx="2292">
                  <c:v>6.7999999999999996E-3</c:v>
                </c:pt>
                <c:pt idx="2293">
                  <c:v>5.1999999999999998E-3</c:v>
                </c:pt>
                <c:pt idx="2294">
                  <c:v>6.8999999999999999E-3</c:v>
                </c:pt>
                <c:pt idx="2295">
                  <c:v>6.7999999999999996E-3</c:v>
                </c:pt>
                <c:pt idx="2296">
                  <c:v>9.4000000000000004E-3</c:v>
                </c:pt>
                <c:pt idx="2297">
                  <c:v>1.17E-2</c:v>
                </c:pt>
                <c:pt idx="2298">
                  <c:v>1.01E-2</c:v>
                </c:pt>
                <c:pt idx="2299">
                  <c:v>7.9000000000000008E-3</c:v>
                </c:pt>
                <c:pt idx="2300">
                  <c:v>0.6794</c:v>
                </c:pt>
                <c:pt idx="2301">
                  <c:v>0.7399</c:v>
                </c:pt>
                <c:pt idx="2302">
                  <c:v>7.3000000000000001E-3</c:v>
                </c:pt>
                <c:pt idx="2303">
                  <c:v>6.4000000000000003E-3</c:v>
                </c:pt>
                <c:pt idx="2304">
                  <c:v>9.1999999999999998E-3</c:v>
                </c:pt>
                <c:pt idx="2305">
                  <c:v>9.1000000000000004E-3</c:v>
                </c:pt>
                <c:pt idx="2306">
                  <c:v>1.26E-2</c:v>
                </c:pt>
                <c:pt idx="2307">
                  <c:v>7.7999999999999996E-3</c:v>
                </c:pt>
                <c:pt idx="2308">
                  <c:v>6.1000000000000004E-3</c:v>
                </c:pt>
                <c:pt idx="2309">
                  <c:v>6.4999999999999997E-3</c:v>
                </c:pt>
                <c:pt idx="2310">
                  <c:v>6.1000000000000004E-3</c:v>
                </c:pt>
                <c:pt idx="2311">
                  <c:v>1.09E-2</c:v>
                </c:pt>
                <c:pt idx="2312">
                  <c:v>8.9999999999999993E-3</c:v>
                </c:pt>
                <c:pt idx="2313">
                  <c:v>7.6E-3</c:v>
                </c:pt>
                <c:pt idx="2314">
                  <c:v>8.0000000000000002E-3</c:v>
                </c:pt>
                <c:pt idx="2315">
                  <c:v>7.4000000000000003E-3</c:v>
                </c:pt>
                <c:pt idx="2316">
                  <c:v>4.8999999999999998E-3</c:v>
                </c:pt>
                <c:pt idx="2317">
                  <c:v>0.01</c:v>
                </c:pt>
                <c:pt idx="2318">
                  <c:v>6.3E-3</c:v>
                </c:pt>
                <c:pt idx="2319">
                  <c:v>5.0000000000000001E-3</c:v>
                </c:pt>
                <c:pt idx="2320">
                  <c:v>4.8999999999999998E-3</c:v>
                </c:pt>
                <c:pt idx="2321">
                  <c:v>1.18E-2</c:v>
                </c:pt>
                <c:pt idx="2322">
                  <c:v>6.0000000000000001E-3</c:v>
                </c:pt>
                <c:pt idx="2323">
                  <c:v>5.7999999999999996E-3</c:v>
                </c:pt>
                <c:pt idx="2324">
                  <c:v>5.0000000000000001E-3</c:v>
                </c:pt>
                <c:pt idx="2325">
                  <c:v>1.12E-2</c:v>
                </c:pt>
                <c:pt idx="2326">
                  <c:v>6.4999999999999997E-3</c:v>
                </c:pt>
                <c:pt idx="2327">
                  <c:v>7.3000000000000001E-3</c:v>
                </c:pt>
                <c:pt idx="2328">
                  <c:v>5.1000000000000004E-3</c:v>
                </c:pt>
                <c:pt idx="2329">
                  <c:v>5.5999999999999999E-3</c:v>
                </c:pt>
                <c:pt idx="2330">
                  <c:v>6.8999999999999999E-3</c:v>
                </c:pt>
                <c:pt idx="2331">
                  <c:v>7.0000000000000001E-3</c:v>
                </c:pt>
                <c:pt idx="2332">
                  <c:v>4.8999999999999998E-3</c:v>
                </c:pt>
                <c:pt idx="2333">
                  <c:v>5.5999999999999999E-3</c:v>
                </c:pt>
                <c:pt idx="2334">
                  <c:v>9.1999999999999998E-3</c:v>
                </c:pt>
                <c:pt idx="2335">
                  <c:v>7.7000000000000002E-3</c:v>
                </c:pt>
                <c:pt idx="2336">
                  <c:v>5.5999999999999999E-3</c:v>
                </c:pt>
                <c:pt idx="2337">
                  <c:v>8.2000000000000007E-3</c:v>
                </c:pt>
                <c:pt idx="2338">
                  <c:v>8.6999999999999994E-3</c:v>
                </c:pt>
                <c:pt idx="2339">
                  <c:v>1.46E-2</c:v>
                </c:pt>
                <c:pt idx="2340">
                  <c:v>8.8999999999999999E-3</c:v>
                </c:pt>
                <c:pt idx="2341">
                  <c:v>1.2E-2</c:v>
                </c:pt>
                <c:pt idx="2342">
                  <c:v>9.7999999999999997E-3</c:v>
                </c:pt>
                <c:pt idx="2343">
                  <c:v>1.0800000000000001E-2</c:v>
                </c:pt>
                <c:pt idx="2344">
                  <c:v>1.41E-2</c:v>
                </c:pt>
                <c:pt idx="2345">
                  <c:v>1.06E-2</c:v>
                </c:pt>
                <c:pt idx="2346">
                  <c:v>2.7000000000000001E-3</c:v>
                </c:pt>
                <c:pt idx="2347">
                  <c:v>1.67E-2</c:v>
                </c:pt>
                <c:pt idx="2348">
                  <c:v>9.1000000000000004E-3</c:v>
                </c:pt>
                <c:pt idx="2349">
                  <c:v>7.9000000000000008E-3</c:v>
                </c:pt>
                <c:pt idx="2350">
                  <c:v>1.0500000000000001E-2</c:v>
                </c:pt>
                <c:pt idx="2351">
                  <c:v>8.8999999999999999E-3</c:v>
                </c:pt>
                <c:pt idx="2352">
                  <c:v>8.2000000000000007E-3</c:v>
                </c:pt>
                <c:pt idx="2353">
                  <c:v>5.5999999999999999E-3</c:v>
                </c:pt>
                <c:pt idx="2354">
                  <c:v>1.1599999999999999E-2</c:v>
                </c:pt>
                <c:pt idx="2355">
                  <c:v>1.01E-2</c:v>
                </c:pt>
                <c:pt idx="2356">
                  <c:v>7.6E-3</c:v>
                </c:pt>
                <c:pt idx="2357">
                  <c:v>1.0699999999999999E-2</c:v>
                </c:pt>
                <c:pt idx="2358">
                  <c:v>4.7999999999999996E-3</c:v>
                </c:pt>
                <c:pt idx="2359">
                  <c:v>7.7999999999999996E-3</c:v>
                </c:pt>
                <c:pt idx="2360">
                  <c:v>4.5999999999999999E-3</c:v>
                </c:pt>
                <c:pt idx="2361">
                  <c:v>8.6E-3</c:v>
                </c:pt>
                <c:pt idx="2362">
                  <c:v>5.1999999999999998E-3</c:v>
                </c:pt>
                <c:pt idx="2363">
                  <c:v>4.4999999999999997E-3</c:v>
                </c:pt>
                <c:pt idx="2364">
                  <c:v>6.7999999999999996E-3</c:v>
                </c:pt>
                <c:pt idx="2365">
                  <c:v>8.0000000000000002E-3</c:v>
                </c:pt>
                <c:pt idx="2366">
                  <c:v>8.3999999999999995E-3</c:v>
                </c:pt>
                <c:pt idx="2367">
                  <c:v>1.2E-2</c:v>
                </c:pt>
                <c:pt idx="2368">
                  <c:v>9.2999999999999992E-3</c:v>
                </c:pt>
                <c:pt idx="2369">
                  <c:v>9.1999999999999998E-3</c:v>
                </c:pt>
                <c:pt idx="2370">
                  <c:v>9.2999999999999992E-3</c:v>
                </c:pt>
                <c:pt idx="2371">
                  <c:v>1.4999999999999999E-2</c:v>
                </c:pt>
                <c:pt idx="2372">
                  <c:v>6.8999999999999999E-3</c:v>
                </c:pt>
                <c:pt idx="2373">
                  <c:v>9.7999999999999997E-3</c:v>
                </c:pt>
                <c:pt idx="2374">
                  <c:v>5.7999999999999996E-3</c:v>
                </c:pt>
                <c:pt idx="2375">
                  <c:v>8.9999999999999993E-3</c:v>
                </c:pt>
                <c:pt idx="2376">
                  <c:v>6.3E-3</c:v>
                </c:pt>
                <c:pt idx="2377">
                  <c:v>7.7000000000000002E-3</c:v>
                </c:pt>
                <c:pt idx="2378">
                  <c:v>7.1999999999999998E-3</c:v>
                </c:pt>
                <c:pt idx="2379">
                  <c:v>7.7999999999999996E-3</c:v>
                </c:pt>
                <c:pt idx="2380">
                  <c:v>8.2000000000000007E-3</c:v>
                </c:pt>
                <c:pt idx="2381">
                  <c:v>6.0000000000000001E-3</c:v>
                </c:pt>
                <c:pt idx="2382">
                  <c:v>5.5999999999999999E-3</c:v>
                </c:pt>
                <c:pt idx="2383">
                  <c:v>9.7999999999999997E-3</c:v>
                </c:pt>
                <c:pt idx="2384">
                  <c:v>1.03E-2</c:v>
                </c:pt>
                <c:pt idx="2385">
                  <c:v>1.04E-2</c:v>
                </c:pt>
                <c:pt idx="2386">
                  <c:v>9.4000000000000004E-3</c:v>
                </c:pt>
                <c:pt idx="2387">
                  <c:v>5.5999999999999999E-3</c:v>
                </c:pt>
                <c:pt idx="2388">
                  <c:v>8.6999999999999994E-3</c:v>
                </c:pt>
                <c:pt idx="2389">
                  <c:v>5.5999999999999999E-3</c:v>
                </c:pt>
                <c:pt idx="2390">
                  <c:v>1.06E-2</c:v>
                </c:pt>
                <c:pt idx="2391">
                  <c:v>6.7999999999999996E-3</c:v>
                </c:pt>
                <c:pt idx="2392">
                  <c:v>4.5999999999999999E-3</c:v>
                </c:pt>
                <c:pt idx="2393">
                  <c:v>7.6E-3</c:v>
                </c:pt>
                <c:pt idx="2394">
                  <c:v>5.1000000000000004E-3</c:v>
                </c:pt>
                <c:pt idx="2395">
                  <c:v>7.3000000000000001E-3</c:v>
                </c:pt>
                <c:pt idx="2396">
                  <c:v>7.7999999999999996E-3</c:v>
                </c:pt>
                <c:pt idx="2397">
                  <c:v>5.7999999999999996E-3</c:v>
                </c:pt>
                <c:pt idx="2398">
                  <c:v>4.3E-3</c:v>
                </c:pt>
                <c:pt idx="2399">
                  <c:v>4.5999999999999999E-3</c:v>
                </c:pt>
                <c:pt idx="2400">
                  <c:v>1.18E-2</c:v>
                </c:pt>
                <c:pt idx="2401">
                  <c:v>6.6E-3</c:v>
                </c:pt>
                <c:pt idx="2402">
                  <c:v>8.2000000000000007E-3</c:v>
                </c:pt>
                <c:pt idx="2403">
                  <c:v>9.1000000000000004E-3</c:v>
                </c:pt>
                <c:pt idx="2404">
                  <c:v>7.3000000000000001E-3</c:v>
                </c:pt>
                <c:pt idx="2405">
                  <c:v>3.3E-3</c:v>
                </c:pt>
                <c:pt idx="2406">
                  <c:v>9.9000000000000008E-3</c:v>
                </c:pt>
                <c:pt idx="2407">
                  <c:v>1.2699999999999999E-2</c:v>
                </c:pt>
                <c:pt idx="2408">
                  <c:v>5.7999999999999996E-3</c:v>
                </c:pt>
                <c:pt idx="2409">
                  <c:v>8.9999999999999993E-3</c:v>
                </c:pt>
                <c:pt idx="2410">
                  <c:v>1.09E-2</c:v>
                </c:pt>
                <c:pt idx="2411">
                  <c:v>7.7999999999999996E-3</c:v>
                </c:pt>
                <c:pt idx="2412">
                  <c:v>3.8999999999999998E-3</c:v>
                </c:pt>
                <c:pt idx="2413">
                  <c:v>7.9000000000000008E-3</c:v>
                </c:pt>
                <c:pt idx="2414">
                  <c:v>1.24E-2</c:v>
                </c:pt>
                <c:pt idx="2415">
                  <c:v>5.5999999999999999E-3</c:v>
                </c:pt>
                <c:pt idx="2416">
                  <c:v>1.2500000000000001E-2</c:v>
                </c:pt>
                <c:pt idx="2417">
                  <c:v>4.4999999999999997E-3</c:v>
                </c:pt>
                <c:pt idx="2418">
                  <c:v>4.7999999999999996E-3</c:v>
                </c:pt>
                <c:pt idx="2419">
                  <c:v>6.8999999999999999E-3</c:v>
                </c:pt>
                <c:pt idx="2420">
                  <c:v>1.1599999999999999E-2</c:v>
                </c:pt>
                <c:pt idx="2421">
                  <c:v>9.4000000000000004E-3</c:v>
                </c:pt>
                <c:pt idx="2422">
                  <c:v>4.4999999999999997E-3</c:v>
                </c:pt>
                <c:pt idx="2423">
                  <c:v>6.4999999999999997E-3</c:v>
                </c:pt>
                <c:pt idx="2424">
                  <c:v>6.4000000000000003E-3</c:v>
                </c:pt>
                <c:pt idx="2425">
                  <c:v>8.3000000000000001E-3</c:v>
                </c:pt>
                <c:pt idx="2426">
                  <c:v>4.7999999999999996E-3</c:v>
                </c:pt>
                <c:pt idx="2427">
                  <c:v>7.1000000000000004E-3</c:v>
                </c:pt>
                <c:pt idx="2428">
                  <c:v>3.8999999999999998E-3</c:v>
                </c:pt>
                <c:pt idx="2429">
                  <c:v>3.8E-3</c:v>
                </c:pt>
                <c:pt idx="2430">
                  <c:v>4.3E-3</c:v>
                </c:pt>
                <c:pt idx="2431">
                  <c:v>1.89E-2</c:v>
                </c:pt>
                <c:pt idx="2432">
                  <c:v>5.0000000000000001E-4</c:v>
                </c:pt>
                <c:pt idx="2433">
                  <c:v>1.7100000000000001E-2</c:v>
                </c:pt>
                <c:pt idx="2434">
                  <c:v>1.6899999999999998E-2</c:v>
                </c:pt>
                <c:pt idx="2435">
                  <c:v>1.5299999999999999E-2</c:v>
                </c:pt>
                <c:pt idx="2436">
                  <c:v>8.0999999999999996E-3</c:v>
                </c:pt>
                <c:pt idx="2437">
                  <c:v>1.03E-2</c:v>
                </c:pt>
                <c:pt idx="2438">
                  <c:v>5.4999999999999997E-3</c:v>
                </c:pt>
                <c:pt idx="2439">
                  <c:v>7.7999999999999996E-3</c:v>
                </c:pt>
                <c:pt idx="2440">
                  <c:v>1.23E-2</c:v>
                </c:pt>
                <c:pt idx="2441">
                  <c:v>4.7000000000000002E-3</c:v>
                </c:pt>
                <c:pt idx="2442">
                  <c:v>5.1999999999999998E-3</c:v>
                </c:pt>
                <c:pt idx="2443">
                  <c:v>4.4999999999999997E-3</c:v>
                </c:pt>
                <c:pt idx="2444">
                  <c:v>6.1999999999999998E-3</c:v>
                </c:pt>
                <c:pt idx="2445">
                  <c:v>5.0000000000000001E-3</c:v>
                </c:pt>
                <c:pt idx="2446">
                  <c:v>3.3E-3</c:v>
                </c:pt>
                <c:pt idx="2447">
                  <c:v>3.3E-3</c:v>
                </c:pt>
                <c:pt idx="2448">
                  <c:v>5.0000000000000001E-3</c:v>
                </c:pt>
                <c:pt idx="2449">
                  <c:v>5.3E-3</c:v>
                </c:pt>
                <c:pt idx="2450">
                  <c:v>4.0000000000000001E-3</c:v>
                </c:pt>
                <c:pt idx="2451">
                  <c:v>9.5999999999999992E-3</c:v>
                </c:pt>
                <c:pt idx="2452">
                  <c:v>5.3E-3</c:v>
                </c:pt>
                <c:pt idx="2453">
                  <c:v>5.7999999999999996E-3</c:v>
                </c:pt>
                <c:pt idx="2454">
                  <c:v>7.7999999999999996E-3</c:v>
                </c:pt>
                <c:pt idx="2455">
                  <c:v>3.7000000000000002E-3</c:v>
                </c:pt>
                <c:pt idx="2456">
                  <c:v>4.8999999999999998E-3</c:v>
                </c:pt>
                <c:pt idx="2457">
                  <c:v>3.0000000000000001E-3</c:v>
                </c:pt>
                <c:pt idx="2458">
                  <c:v>5.7000000000000002E-3</c:v>
                </c:pt>
                <c:pt idx="2459">
                  <c:v>2.8999999999999998E-3</c:v>
                </c:pt>
                <c:pt idx="2460">
                  <c:v>4.7999999999999996E-3</c:v>
                </c:pt>
                <c:pt idx="2461">
                  <c:v>4.5999999999999999E-3</c:v>
                </c:pt>
                <c:pt idx="2462">
                  <c:v>3.3E-3</c:v>
                </c:pt>
                <c:pt idx="2463">
                  <c:v>3.3999999999999998E-3</c:v>
                </c:pt>
                <c:pt idx="2464">
                  <c:v>6.1000000000000004E-3</c:v>
                </c:pt>
                <c:pt idx="2465">
                  <c:v>7.6E-3</c:v>
                </c:pt>
                <c:pt idx="2466">
                  <c:v>6.4999999999999997E-3</c:v>
                </c:pt>
                <c:pt idx="2467">
                  <c:v>7.4000000000000003E-3</c:v>
                </c:pt>
                <c:pt idx="2468">
                  <c:v>4.1000000000000003E-3</c:v>
                </c:pt>
                <c:pt idx="2469">
                  <c:v>5.8999999999999999E-3</c:v>
                </c:pt>
                <c:pt idx="2470">
                  <c:v>4.8999999999999998E-3</c:v>
                </c:pt>
                <c:pt idx="2471">
                  <c:v>4.8999999999999998E-3</c:v>
                </c:pt>
                <c:pt idx="2472">
                  <c:v>3.3999999999999998E-3</c:v>
                </c:pt>
                <c:pt idx="2473">
                  <c:v>2.8E-3</c:v>
                </c:pt>
                <c:pt idx="2474">
                  <c:v>5.1000000000000004E-3</c:v>
                </c:pt>
                <c:pt idx="2475">
                  <c:v>3.5999999999999999E-3</c:v>
                </c:pt>
                <c:pt idx="2476">
                  <c:v>4.7000000000000002E-3</c:v>
                </c:pt>
                <c:pt idx="2477">
                  <c:v>5.7000000000000002E-3</c:v>
                </c:pt>
                <c:pt idx="2478">
                  <c:v>7.0000000000000001E-3</c:v>
                </c:pt>
                <c:pt idx="2479">
                  <c:v>5.1000000000000004E-3</c:v>
                </c:pt>
                <c:pt idx="2480">
                  <c:v>4.0000000000000001E-3</c:v>
                </c:pt>
                <c:pt idx="2481">
                  <c:v>4.0000000000000001E-3</c:v>
                </c:pt>
                <c:pt idx="2482">
                  <c:v>3.2000000000000002E-3</c:v>
                </c:pt>
                <c:pt idx="2483">
                  <c:v>5.0000000000000001E-3</c:v>
                </c:pt>
                <c:pt idx="2484">
                  <c:v>3.0000000000000001E-3</c:v>
                </c:pt>
                <c:pt idx="2485">
                  <c:v>4.8999999999999998E-3</c:v>
                </c:pt>
                <c:pt idx="2486">
                  <c:v>4.4000000000000003E-3</c:v>
                </c:pt>
                <c:pt idx="2487">
                  <c:v>5.1000000000000004E-3</c:v>
                </c:pt>
                <c:pt idx="2488">
                  <c:v>3.3E-3</c:v>
                </c:pt>
                <c:pt idx="2489">
                  <c:v>4.4000000000000003E-3</c:v>
                </c:pt>
                <c:pt idx="2490">
                  <c:v>5.3E-3</c:v>
                </c:pt>
                <c:pt idx="2491">
                  <c:v>4.4000000000000003E-3</c:v>
                </c:pt>
                <c:pt idx="2492">
                  <c:v>3.8999999999999998E-3</c:v>
                </c:pt>
                <c:pt idx="2493">
                  <c:v>5.0000000000000001E-3</c:v>
                </c:pt>
                <c:pt idx="2494">
                  <c:v>3.8E-3</c:v>
                </c:pt>
                <c:pt idx="2495">
                  <c:v>3.7000000000000002E-3</c:v>
                </c:pt>
                <c:pt idx="2496">
                  <c:v>3.7000000000000002E-3</c:v>
                </c:pt>
                <c:pt idx="2497">
                  <c:v>1.0699999999999999E-2</c:v>
                </c:pt>
                <c:pt idx="2498">
                  <c:v>8.0999999999999996E-3</c:v>
                </c:pt>
                <c:pt idx="2499">
                  <c:v>6.0000000000000001E-3</c:v>
                </c:pt>
                <c:pt idx="2500">
                  <c:v>4.3E-3</c:v>
                </c:pt>
                <c:pt idx="2501">
                  <c:v>7.7999999999999996E-3</c:v>
                </c:pt>
                <c:pt idx="2502">
                  <c:v>5.1999999999999998E-3</c:v>
                </c:pt>
                <c:pt idx="2503">
                  <c:v>0.24560000000000001</c:v>
                </c:pt>
                <c:pt idx="2504">
                  <c:v>2.3E-3</c:v>
                </c:pt>
                <c:pt idx="2505">
                  <c:v>5.8999999999999999E-3</c:v>
                </c:pt>
                <c:pt idx="2506">
                  <c:v>7.7000000000000002E-3</c:v>
                </c:pt>
                <c:pt idx="2507">
                  <c:v>7.7000000000000002E-3</c:v>
                </c:pt>
                <c:pt idx="2508">
                  <c:v>2.5999999999999999E-3</c:v>
                </c:pt>
                <c:pt idx="2509">
                  <c:v>7.6E-3</c:v>
                </c:pt>
                <c:pt idx="2510">
                  <c:v>6.6E-3</c:v>
                </c:pt>
                <c:pt idx="2511">
                  <c:v>2.8999999999999998E-3</c:v>
                </c:pt>
                <c:pt idx="2512">
                  <c:v>8.8000000000000005E-3</c:v>
                </c:pt>
                <c:pt idx="2513">
                  <c:v>3.5000000000000001E-3</c:v>
                </c:pt>
                <c:pt idx="2514">
                  <c:v>4.1999999999999997E-3</c:v>
                </c:pt>
                <c:pt idx="2515">
                  <c:v>7.1000000000000004E-3</c:v>
                </c:pt>
                <c:pt idx="2516">
                  <c:v>6.6E-3</c:v>
                </c:pt>
                <c:pt idx="2517">
                  <c:v>5.7000000000000002E-3</c:v>
                </c:pt>
                <c:pt idx="2518">
                  <c:v>3.0999999999999999E-3</c:v>
                </c:pt>
                <c:pt idx="2519">
                  <c:v>6.7999999999999996E-3</c:v>
                </c:pt>
                <c:pt idx="2520">
                  <c:v>5.1999999999999998E-3</c:v>
                </c:pt>
                <c:pt idx="2521">
                  <c:v>8.0999999999999996E-3</c:v>
                </c:pt>
                <c:pt idx="2522">
                  <c:v>3.5999999999999999E-3</c:v>
                </c:pt>
                <c:pt idx="2523">
                  <c:v>5.3E-3</c:v>
                </c:pt>
                <c:pt idx="2524">
                  <c:v>7.0000000000000001E-3</c:v>
                </c:pt>
                <c:pt idx="2525">
                  <c:v>5.8999999999999999E-3</c:v>
                </c:pt>
                <c:pt idx="2526">
                  <c:v>6.0000000000000001E-3</c:v>
                </c:pt>
                <c:pt idx="2527">
                  <c:v>4.4000000000000003E-3</c:v>
                </c:pt>
                <c:pt idx="2528">
                  <c:v>5.3E-3</c:v>
                </c:pt>
                <c:pt idx="2529">
                  <c:v>3.7000000000000002E-3</c:v>
                </c:pt>
                <c:pt idx="2530">
                  <c:v>5.0000000000000001E-3</c:v>
                </c:pt>
                <c:pt idx="2531">
                  <c:v>6.1000000000000004E-3</c:v>
                </c:pt>
                <c:pt idx="2532">
                  <c:v>8.5000000000000006E-3</c:v>
                </c:pt>
                <c:pt idx="2533">
                  <c:v>3.7000000000000002E-3</c:v>
                </c:pt>
                <c:pt idx="2534">
                  <c:v>5.1000000000000004E-3</c:v>
                </c:pt>
                <c:pt idx="2535">
                  <c:v>7.4999999999999997E-3</c:v>
                </c:pt>
                <c:pt idx="2536">
                  <c:v>4.5999999999999999E-3</c:v>
                </c:pt>
                <c:pt idx="2537">
                  <c:v>5.1000000000000004E-3</c:v>
                </c:pt>
                <c:pt idx="2538">
                  <c:v>9.7000000000000003E-3</c:v>
                </c:pt>
                <c:pt idx="2539">
                  <c:v>6.1000000000000004E-3</c:v>
                </c:pt>
                <c:pt idx="2540">
                  <c:v>6.6E-3</c:v>
                </c:pt>
                <c:pt idx="2541">
                  <c:v>4.1000000000000003E-3</c:v>
                </c:pt>
                <c:pt idx="2542">
                  <c:v>4.1999999999999997E-3</c:v>
                </c:pt>
                <c:pt idx="2543">
                  <c:v>4.8999999999999998E-3</c:v>
                </c:pt>
                <c:pt idx="2544">
                  <c:v>6.1000000000000004E-3</c:v>
                </c:pt>
                <c:pt idx="2545">
                  <c:v>7.3000000000000001E-3</c:v>
                </c:pt>
                <c:pt idx="2546">
                  <c:v>7.1000000000000004E-3</c:v>
                </c:pt>
                <c:pt idx="2547">
                  <c:v>6.7999999999999996E-3</c:v>
                </c:pt>
                <c:pt idx="2548">
                  <c:v>3.5999999999999999E-3</c:v>
                </c:pt>
                <c:pt idx="2549">
                  <c:v>7.0000000000000001E-3</c:v>
                </c:pt>
                <c:pt idx="2550">
                  <c:v>3.8E-3</c:v>
                </c:pt>
                <c:pt idx="2551">
                  <c:v>5.4999999999999997E-3</c:v>
                </c:pt>
                <c:pt idx="2552">
                  <c:v>5.5999999999999999E-3</c:v>
                </c:pt>
                <c:pt idx="2553">
                  <c:v>5.7999999999999996E-3</c:v>
                </c:pt>
                <c:pt idx="2554">
                  <c:v>4.0000000000000001E-3</c:v>
                </c:pt>
                <c:pt idx="2555">
                  <c:v>4.1000000000000003E-3</c:v>
                </c:pt>
                <c:pt idx="2556">
                  <c:v>6.7999999999999996E-3</c:v>
                </c:pt>
                <c:pt idx="2557">
                  <c:v>6.8999999999999999E-3</c:v>
                </c:pt>
                <c:pt idx="2558">
                  <c:v>5.4999999999999997E-3</c:v>
                </c:pt>
                <c:pt idx="2559">
                  <c:v>6.1000000000000004E-3</c:v>
                </c:pt>
                <c:pt idx="2560">
                  <c:v>7.0000000000000001E-3</c:v>
                </c:pt>
                <c:pt idx="2561">
                  <c:v>8.3999999999999995E-3</c:v>
                </c:pt>
                <c:pt idx="2562">
                  <c:v>5.3E-3</c:v>
                </c:pt>
                <c:pt idx="2563">
                  <c:v>6.7999999999999996E-3</c:v>
                </c:pt>
                <c:pt idx="2564">
                  <c:v>4.5999999999999999E-3</c:v>
                </c:pt>
                <c:pt idx="2565">
                  <c:v>5.3E-3</c:v>
                </c:pt>
                <c:pt idx="2566">
                  <c:v>1.44E-2</c:v>
                </c:pt>
                <c:pt idx="2567">
                  <c:v>6.7000000000000002E-3</c:v>
                </c:pt>
                <c:pt idx="2568">
                  <c:v>6.7000000000000002E-3</c:v>
                </c:pt>
                <c:pt idx="2569">
                  <c:v>7.1999999999999998E-3</c:v>
                </c:pt>
                <c:pt idx="2570">
                  <c:v>7.0000000000000001E-3</c:v>
                </c:pt>
                <c:pt idx="2571">
                  <c:v>1.2800000000000001E-2</c:v>
                </c:pt>
                <c:pt idx="2572">
                  <c:v>7.7000000000000002E-3</c:v>
                </c:pt>
                <c:pt idx="2573">
                  <c:v>9.2999999999999992E-3</c:v>
                </c:pt>
                <c:pt idx="2574">
                  <c:v>8.6999999999999994E-3</c:v>
                </c:pt>
                <c:pt idx="2575">
                  <c:v>8.3000000000000001E-3</c:v>
                </c:pt>
                <c:pt idx="2576">
                  <c:v>6.4999999999999997E-3</c:v>
                </c:pt>
                <c:pt idx="2577">
                  <c:v>7.4000000000000003E-3</c:v>
                </c:pt>
                <c:pt idx="2578">
                  <c:v>4.4000000000000003E-3</c:v>
                </c:pt>
                <c:pt idx="2579">
                  <c:v>6.7000000000000002E-3</c:v>
                </c:pt>
                <c:pt idx="2580">
                  <c:v>7.1000000000000004E-3</c:v>
                </c:pt>
                <c:pt idx="2581">
                  <c:v>7.7000000000000002E-3</c:v>
                </c:pt>
                <c:pt idx="2582">
                  <c:v>5.1999999999999998E-3</c:v>
                </c:pt>
                <c:pt idx="2583">
                  <c:v>6.7000000000000002E-3</c:v>
                </c:pt>
                <c:pt idx="2584">
                  <c:v>5.5999999999999999E-3</c:v>
                </c:pt>
                <c:pt idx="2585">
                  <c:v>7.7999999999999996E-3</c:v>
                </c:pt>
                <c:pt idx="2586">
                  <c:v>7.0000000000000001E-3</c:v>
                </c:pt>
                <c:pt idx="2587">
                  <c:v>6.6E-3</c:v>
                </c:pt>
                <c:pt idx="2588">
                  <c:v>5.0000000000000001E-3</c:v>
                </c:pt>
                <c:pt idx="2589">
                  <c:v>6.7000000000000002E-3</c:v>
                </c:pt>
                <c:pt idx="2590">
                  <c:v>6.8999999999999999E-3</c:v>
                </c:pt>
                <c:pt idx="2591">
                  <c:v>7.6E-3</c:v>
                </c:pt>
                <c:pt idx="2592">
                  <c:v>7.4999999999999997E-3</c:v>
                </c:pt>
                <c:pt idx="2593">
                  <c:v>9.1000000000000004E-3</c:v>
                </c:pt>
                <c:pt idx="2594">
                  <c:v>7.1999999999999998E-3</c:v>
                </c:pt>
                <c:pt idx="2595">
                  <c:v>7.6E-3</c:v>
                </c:pt>
                <c:pt idx="2596">
                  <c:v>7.3000000000000001E-3</c:v>
                </c:pt>
                <c:pt idx="2597">
                  <c:v>6.7000000000000002E-3</c:v>
                </c:pt>
                <c:pt idx="2598">
                  <c:v>6.7999999999999996E-3</c:v>
                </c:pt>
                <c:pt idx="2599">
                  <c:v>7.7000000000000002E-3</c:v>
                </c:pt>
                <c:pt idx="2600">
                  <c:v>8.0000000000000002E-3</c:v>
                </c:pt>
                <c:pt idx="2601">
                  <c:v>6.4999999999999997E-3</c:v>
                </c:pt>
                <c:pt idx="2602">
                  <c:v>7.9000000000000008E-3</c:v>
                </c:pt>
                <c:pt idx="2603">
                  <c:v>7.4000000000000003E-3</c:v>
                </c:pt>
                <c:pt idx="2604">
                  <c:v>6.0000000000000001E-3</c:v>
                </c:pt>
                <c:pt idx="2605">
                  <c:v>6.3E-3</c:v>
                </c:pt>
                <c:pt idx="2606">
                  <c:v>6.4000000000000003E-3</c:v>
                </c:pt>
                <c:pt idx="2607">
                  <c:v>6.3E-3</c:v>
                </c:pt>
                <c:pt idx="2608">
                  <c:v>9.1000000000000004E-3</c:v>
                </c:pt>
                <c:pt idx="2609">
                  <c:v>5.7999999999999996E-3</c:v>
                </c:pt>
                <c:pt idx="2610">
                  <c:v>6.4000000000000003E-3</c:v>
                </c:pt>
                <c:pt idx="2611">
                  <c:v>8.6E-3</c:v>
                </c:pt>
                <c:pt idx="2612">
                  <c:v>6.3E-3</c:v>
                </c:pt>
                <c:pt idx="2613">
                  <c:v>8.0000000000000002E-3</c:v>
                </c:pt>
                <c:pt idx="2614">
                  <c:v>6.6E-3</c:v>
                </c:pt>
                <c:pt idx="2615">
                  <c:v>6.3E-3</c:v>
                </c:pt>
                <c:pt idx="2616">
                  <c:v>6.3E-3</c:v>
                </c:pt>
                <c:pt idx="2617">
                  <c:v>7.3000000000000001E-3</c:v>
                </c:pt>
                <c:pt idx="2618">
                  <c:v>6.3E-3</c:v>
                </c:pt>
                <c:pt idx="2619">
                  <c:v>7.1999999999999998E-3</c:v>
                </c:pt>
                <c:pt idx="2620">
                  <c:v>6.3E-3</c:v>
                </c:pt>
                <c:pt idx="2621">
                  <c:v>7.0000000000000001E-3</c:v>
                </c:pt>
                <c:pt idx="2622">
                  <c:v>6.1999999999999998E-3</c:v>
                </c:pt>
                <c:pt idx="2623">
                  <c:v>8.5000000000000006E-3</c:v>
                </c:pt>
                <c:pt idx="2624">
                  <c:v>4.8999999999999998E-3</c:v>
                </c:pt>
                <c:pt idx="2625">
                  <c:v>8.6999999999999994E-3</c:v>
                </c:pt>
                <c:pt idx="2626">
                  <c:v>7.3000000000000001E-3</c:v>
                </c:pt>
                <c:pt idx="2627">
                  <c:v>7.7999999999999996E-3</c:v>
                </c:pt>
                <c:pt idx="2628">
                  <c:v>5.8999999999999999E-3</c:v>
                </c:pt>
                <c:pt idx="2629">
                  <c:v>8.0000000000000002E-3</c:v>
                </c:pt>
                <c:pt idx="2630">
                  <c:v>6.6E-3</c:v>
                </c:pt>
                <c:pt idx="2631">
                  <c:v>6.3E-3</c:v>
                </c:pt>
                <c:pt idx="2632">
                  <c:v>6.6E-3</c:v>
                </c:pt>
                <c:pt idx="2633">
                  <c:v>6.3E-3</c:v>
                </c:pt>
                <c:pt idx="2634">
                  <c:v>5.1999999999999998E-3</c:v>
                </c:pt>
                <c:pt idx="2635">
                  <c:v>8.6999999999999994E-3</c:v>
                </c:pt>
                <c:pt idx="2636">
                  <c:v>5.7000000000000002E-3</c:v>
                </c:pt>
                <c:pt idx="2637">
                  <c:v>8.9999999999999993E-3</c:v>
                </c:pt>
                <c:pt idx="2638">
                  <c:v>6.7999999999999996E-3</c:v>
                </c:pt>
                <c:pt idx="2639">
                  <c:v>7.3000000000000001E-3</c:v>
                </c:pt>
                <c:pt idx="2640">
                  <c:v>9.4000000000000004E-3</c:v>
                </c:pt>
                <c:pt idx="2641">
                  <c:v>7.1000000000000004E-3</c:v>
                </c:pt>
                <c:pt idx="2642">
                  <c:v>6.4999999999999997E-3</c:v>
                </c:pt>
                <c:pt idx="2643">
                  <c:v>8.3999999999999995E-3</c:v>
                </c:pt>
                <c:pt idx="2644">
                  <c:v>8.6E-3</c:v>
                </c:pt>
                <c:pt idx="2645">
                  <c:v>3.8E-3</c:v>
                </c:pt>
                <c:pt idx="2646">
                  <c:v>7.1000000000000004E-3</c:v>
                </c:pt>
                <c:pt idx="2647">
                  <c:v>3.3999999999999998E-3</c:v>
                </c:pt>
                <c:pt idx="2648">
                  <c:v>4.3E-3</c:v>
                </c:pt>
                <c:pt idx="2649">
                  <c:v>3.3999999999999998E-3</c:v>
                </c:pt>
                <c:pt idx="2650">
                  <c:v>3.8999999999999998E-3</c:v>
                </c:pt>
                <c:pt idx="2651">
                  <c:v>2.8E-3</c:v>
                </c:pt>
                <c:pt idx="2652">
                  <c:v>1.0800000000000001E-2</c:v>
                </c:pt>
                <c:pt idx="2653">
                  <c:v>9.7999999999999997E-3</c:v>
                </c:pt>
                <c:pt idx="2654">
                  <c:v>8.3999999999999995E-3</c:v>
                </c:pt>
                <c:pt idx="2655">
                  <c:v>7.0000000000000001E-3</c:v>
                </c:pt>
                <c:pt idx="2656">
                  <c:v>1.03E-2</c:v>
                </c:pt>
                <c:pt idx="2657">
                  <c:v>9.1999999999999998E-3</c:v>
                </c:pt>
                <c:pt idx="2658">
                  <c:v>5.7000000000000002E-3</c:v>
                </c:pt>
                <c:pt idx="2659">
                  <c:v>7.1999999999999998E-3</c:v>
                </c:pt>
                <c:pt idx="2660">
                  <c:v>1.14E-2</c:v>
                </c:pt>
                <c:pt idx="2661">
                  <c:v>7.0000000000000001E-3</c:v>
                </c:pt>
                <c:pt idx="2662">
                  <c:v>4.0000000000000001E-3</c:v>
                </c:pt>
                <c:pt idx="2663">
                  <c:v>7.1000000000000004E-3</c:v>
                </c:pt>
                <c:pt idx="2664">
                  <c:v>8.2000000000000007E-3</c:v>
                </c:pt>
                <c:pt idx="2665">
                  <c:v>7.7999999999999996E-3</c:v>
                </c:pt>
                <c:pt idx="2666">
                  <c:v>6.3E-3</c:v>
                </c:pt>
                <c:pt idx="2667">
                  <c:v>9.4000000000000004E-3</c:v>
                </c:pt>
                <c:pt idx="2668">
                  <c:v>3.2000000000000002E-3</c:v>
                </c:pt>
                <c:pt idx="2669">
                  <c:v>5.0000000000000001E-3</c:v>
                </c:pt>
                <c:pt idx="2670">
                  <c:v>5.1000000000000004E-3</c:v>
                </c:pt>
                <c:pt idx="2671">
                  <c:v>7.7999999999999996E-3</c:v>
                </c:pt>
                <c:pt idx="2672">
                  <c:v>7.1000000000000004E-3</c:v>
                </c:pt>
                <c:pt idx="2673">
                  <c:v>5.0000000000000001E-3</c:v>
                </c:pt>
                <c:pt idx="2674">
                  <c:v>8.6E-3</c:v>
                </c:pt>
                <c:pt idx="2675">
                  <c:v>7.0000000000000001E-3</c:v>
                </c:pt>
                <c:pt idx="2676">
                  <c:v>6.6E-3</c:v>
                </c:pt>
                <c:pt idx="2677">
                  <c:v>6.7999999999999996E-3</c:v>
                </c:pt>
                <c:pt idx="2678">
                  <c:v>5.3E-3</c:v>
                </c:pt>
                <c:pt idx="2679">
                  <c:v>4.4000000000000003E-3</c:v>
                </c:pt>
                <c:pt idx="2680">
                  <c:v>4.7000000000000002E-3</c:v>
                </c:pt>
                <c:pt idx="2681">
                  <c:v>3.3999999999999998E-3</c:v>
                </c:pt>
                <c:pt idx="2682">
                  <c:v>3.0999999999999999E-3</c:v>
                </c:pt>
                <c:pt idx="2683">
                  <c:v>5.3E-3</c:v>
                </c:pt>
                <c:pt idx="2684">
                  <c:v>7.7999999999999996E-3</c:v>
                </c:pt>
                <c:pt idx="2685">
                  <c:v>1.15E-2</c:v>
                </c:pt>
                <c:pt idx="2686">
                  <c:v>7.0000000000000001E-3</c:v>
                </c:pt>
                <c:pt idx="2687">
                  <c:v>6.0000000000000001E-3</c:v>
                </c:pt>
                <c:pt idx="2688">
                  <c:v>6.6E-3</c:v>
                </c:pt>
                <c:pt idx="2689">
                  <c:v>1.3100000000000001E-2</c:v>
                </c:pt>
                <c:pt idx="2690">
                  <c:v>5.7999999999999996E-3</c:v>
                </c:pt>
                <c:pt idx="2691">
                  <c:v>5.7999999999999996E-3</c:v>
                </c:pt>
                <c:pt idx="2692">
                  <c:v>9.4999999999999998E-3</c:v>
                </c:pt>
                <c:pt idx="2693">
                  <c:v>7.4000000000000003E-3</c:v>
                </c:pt>
                <c:pt idx="2694">
                  <c:v>5.7999999999999996E-3</c:v>
                </c:pt>
                <c:pt idx="2695">
                  <c:v>7.3000000000000001E-3</c:v>
                </c:pt>
                <c:pt idx="2696">
                  <c:v>9.4999999999999998E-3</c:v>
                </c:pt>
                <c:pt idx="2697">
                  <c:v>7.4000000000000003E-3</c:v>
                </c:pt>
                <c:pt idx="2698">
                  <c:v>5.7999999999999996E-3</c:v>
                </c:pt>
                <c:pt idx="2699">
                  <c:v>4.7000000000000002E-3</c:v>
                </c:pt>
                <c:pt idx="2700">
                  <c:v>7.7999999999999996E-3</c:v>
                </c:pt>
                <c:pt idx="2701">
                  <c:v>7.6E-3</c:v>
                </c:pt>
                <c:pt idx="2702">
                  <c:v>6.3E-3</c:v>
                </c:pt>
                <c:pt idx="2703">
                  <c:v>9.5999999999999992E-3</c:v>
                </c:pt>
                <c:pt idx="2704">
                  <c:v>7.6E-3</c:v>
                </c:pt>
                <c:pt idx="2705">
                  <c:v>6.4999999999999997E-3</c:v>
                </c:pt>
                <c:pt idx="2706">
                  <c:v>9.4000000000000004E-3</c:v>
                </c:pt>
                <c:pt idx="2707">
                  <c:v>6.4999999999999997E-3</c:v>
                </c:pt>
                <c:pt idx="2708">
                  <c:v>1.0699999999999999E-2</c:v>
                </c:pt>
                <c:pt idx="2709">
                  <c:v>9.1000000000000004E-3</c:v>
                </c:pt>
                <c:pt idx="2710">
                  <c:v>9.4000000000000004E-3</c:v>
                </c:pt>
                <c:pt idx="2711">
                  <c:v>6.0000000000000001E-3</c:v>
                </c:pt>
                <c:pt idx="2712">
                  <c:v>7.7999999999999996E-3</c:v>
                </c:pt>
                <c:pt idx="2713">
                  <c:v>5.7999999999999996E-3</c:v>
                </c:pt>
                <c:pt idx="2714">
                  <c:v>6.4000000000000003E-3</c:v>
                </c:pt>
                <c:pt idx="2715">
                  <c:v>4.4999999999999997E-3</c:v>
                </c:pt>
                <c:pt idx="2716">
                  <c:v>7.4999999999999997E-3</c:v>
                </c:pt>
                <c:pt idx="2717">
                  <c:v>6.8999999999999999E-3</c:v>
                </c:pt>
                <c:pt idx="2718">
                  <c:v>5.3E-3</c:v>
                </c:pt>
                <c:pt idx="2719">
                  <c:v>3.7000000000000002E-3</c:v>
                </c:pt>
                <c:pt idx="2720">
                  <c:v>8.3999999999999995E-3</c:v>
                </c:pt>
                <c:pt idx="2721">
                  <c:v>9.7999999999999997E-3</c:v>
                </c:pt>
                <c:pt idx="2722">
                  <c:v>8.8999999999999999E-3</c:v>
                </c:pt>
                <c:pt idx="2723">
                  <c:v>8.3000000000000001E-3</c:v>
                </c:pt>
                <c:pt idx="2724">
                  <c:v>7.3000000000000001E-3</c:v>
                </c:pt>
                <c:pt idx="2725">
                  <c:v>5.3E-3</c:v>
                </c:pt>
                <c:pt idx="2726">
                  <c:v>4.4999999999999997E-3</c:v>
                </c:pt>
                <c:pt idx="2727">
                  <c:v>5.5999999999999999E-3</c:v>
                </c:pt>
                <c:pt idx="2728">
                  <c:v>6.7999999999999996E-3</c:v>
                </c:pt>
                <c:pt idx="2729">
                  <c:v>7.7000000000000002E-3</c:v>
                </c:pt>
                <c:pt idx="2730">
                  <c:v>3.8E-3</c:v>
                </c:pt>
                <c:pt idx="2731">
                  <c:v>5.8999999999999999E-3</c:v>
                </c:pt>
                <c:pt idx="2732">
                  <c:v>7.9000000000000008E-3</c:v>
                </c:pt>
                <c:pt idx="2733">
                  <c:v>6.0000000000000001E-3</c:v>
                </c:pt>
                <c:pt idx="2734">
                  <c:v>6.0000000000000001E-3</c:v>
                </c:pt>
                <c:pt idx="2735">
                  <c:v>5.7999999999999996E-3</c:v>
                </c:pt>
                <c:pt idx="2736">
                  <c:v>5.7000000000000002E-3</c:v>
                </c:pt>
                <c:pt idx="2737">
                  <c:v>4.1999999999999997E-3</c:v>
                </c:pt>
                <c:pt idx="2738">
                  <c:v>5.8999999999999999E-3</c:v>
                </c:pt>
                <c:pt idx="2739">
                  <c:v>6.3E-3</c:v>
                </c:pt>
                <c:pt idx="2740">
                  <c:v>8.3000000000000001E-3</c:v>
                </c:pt>
                <c:pt idx="2741">
                  <c:v>5.4000000000000003E-3</c:v>
                </c:pt>
                <c:pt idx="2742">
                  <c:v>7.7000000000000002E-3</c:v>
                </c:pt>
                <c:pt idx="2743">
                  <c:v>3.3E-3</c:v>
                </c:pt>
                <c:pt idx="2744">
                  <c:v>8.6E-3</c:v>
                </c:pt>
                <c:pt idx="2745">
                  <c:v>4.1999999999999997E-3</c:v>
                </c:pt>
                <c:pt idx="2746">
                  <c:v>5.4000000000000003E-3</c:v>
                </c:pt>
                <c:pt idx="2747">
                  <c:v>6.7999999999999996E-3</c:v>
                </c:pt>
                <c:pt idx="2748">
                  <c:v>6.7000000000000002E-3</c:v>
                </c:pt>
                <c:pt idx="2749">
                  <c:v>5.7000000000000002E-3</c:v>
                </c:pt>
                <c:pt idx="2750">
                  <c:v>6.0000000000000001E-3</c:v>
                </c:pt>
                <c:pt idx="2751">
                  <c:v>5.7000000000000002E-3</c:v>
                </c:pt>
                <c:pt idx="2752">
                  <c:v>7.7999999999999996E-3</c:v>
                </c:pt>
                <c:pt idx="2753">
                  <c:v>3.3E-3</c:v>
                </c:pt>
                <c:pt idx="2754">
                  <c:v>5.7999999999999996E-3</c:v>
                </c:pt>
                <c:pt idx="2755">
                  <c:v>5.7000000000000002E-3</c:v>
                </c:pt>
                <c:pt idx="2756">
                  <c:v>6.3E-3</c:v>
                </c:pt>
                <c:pt idx="2757">
                  <c:v>4.7999999999999996E-3</c:v>
                </c:pt>
                <c:pt idx="2758">
                  <c:v>5.5999999999999999E-3</c:v>
                </c:pt>
                <c:pt idx="2759">
                  <c:v>9.2999999999999992E-3</c:v>
                </c:pt>
                <c:pt idx="2760">
                  <c:v>6.4000000000000003E-3</c:v>
                </c:pt>
                <c:pt idx="2761">
                  <c:v>1.0800000000000001E-2</c:v>
                </c:pt>
                <c:pt idx="2762">
                  <c:v>1.0699999999999999E-2</c:v>
                </c:pt>
                <c:pt idx="2763">
                  <c:v>1.0500000000000001E-2</c:v>
                </c:pt>
                <c:pt idx="2764">
                  <c:v>8.6999999999999994E-3</c:v>
                </c:pt>
                <c:pt idx="2765">
                  <c:v>6.7999999999999996E-3</c:v>
                </c:pt>
                <c:pt idx="2766">
                  <c:v>8.0000000000000002E-3</c:v>
                </c:pt>
                <c:pt idx="2767">
                  <c:v>9.5999999999999992E-3</c:v>
                </c:pt>
                <c:pt idx="2768">
                  <c:v>1.06E-2</c:v>
                </c:pt>
                <c:pt idx="2769">
                  <c:v>6.7999999999999996E-3</c:v>
                </c:pt>
                <c:pt idx="2770">
                  <c:v>9.1999999999999998E-3</c:v>
                </c:pt>
                <c:pt idx="2771">
                  <c:v>1.1599999999999999E-2</c:v>
                </c:pt>
                <c:pt idx="2772">
                  <c:v>6.8999999999999999E-3</c:v>
                </c:pt>
                <c:pt idx="2773">
                  <c:v>6.7999999999999996E-3</c:v>
                </c:pt>
                <c:pt idx="2774">
                  <c:v>8.9999999999999993E-3</c:v>
                </c:pt>
                <c:pt idx="2775">
                  <c:v>8.9999999999999993E-3</c:v>
                </c:pt>
                <c:pt idx="2776">
                  <c:v>6.0000000000000001E-3</c:v>
                </c:pt>
                <c:pt idx="2777">
                  <c:v>9.5999999999999992E-3</c:v>
                </c:pt>
                <c:pt idx="2778">
                  <c:v>5.4999999999999997E-3</c:v>
                </c:pt>
                <c:pt idx="2779">
                  <c:v>9.1999999999999998E-3</c:v>
                </c:pt>
                <c:pt idx="2780">
                  <c:v>7.1000000000000004E-3</c:v>
                </c:pt>
                <c:pt idx="2781">
                  <c:v>9.1000000000000004E-3</c:v>
                </c:pt>
                <c:pt idx="2782">
                  <c:v>6.0000000000000001E-3</c:v>
                </c:pt>
                <c:pt idx="2783">
                  <c:v>3.0999999999999999E-3</c:v>
                </c:pt>
                <c:pt idx="2784">
                  <c:v>1.9400000000000001E-2</c:v>
                </c:pt>
                <c:pt idx="2785">
                  <c:v>1.7299999999999999E-2</c:v>
                </c:pt>
                <c:pt idx="2786">
                  <c:v>2.1999999999999999E-2</c:v>
                </c:pt>
                <c:pt idx="2787">
                  <c:v>2.3800000000000002E-2</c:v>
                </c:pt>
                <c:pt idx="2788">
                  <c:v>6.7999999999999996E-3</c:v>
                </c:pt>
                <c:pt idx="2789">
                  <c:v>9.1000000000000004E-3</c:v>
                </c:pt>
                <c:pt idx="2790">
                  <c:v>9.9000000000000008E-3</c:v>
                </c:pt>
                <c:pt idx="2791">
                  <c:v>4.1000000000000003E-3</c:v>
                </c:pt>
                <c:pt idx="2792">
                  <c:v>5.1000000000000004E-3</c:v>
                </c:pt>
                <c:pt idx="2793">
                  <c:v>6.8999999999999999E-3</c:v>
                </c:pt>
                <c:pt idx="2794">
                  <c:v>6.7999999999999996E-3</c:v>
                </c:pt>
                <c:pt idx="2795">
                  <c:v>1.2200000000000001E-2</c:v>
                </c:pt>
                <c:pt idx="2796">
                  <c:v>8.6999999999999994E-3</c:v>
                </c:pt>
                <c:pt idx="2797">
                  <c:v>1.1299999999999999E-2</c:v>
                </c:pt>
                <c:pt idx="2798">
                  <c:v>5.3E-3</c:v>
                </c:pt>
                <c:pt idx="2799">
                  <c:v>1.0200000000000001E-2</c:v>
                </c:pt>
                <c:pt idx="2800">
                  <c:v>1.0999999999999999E-2</c:v>
                </c:pt>
                <c:pt idx="2801">
                  <c:v>1.46E-2</c:v>
                </c:pt>
                <c:pt idx="2802">
                  <c:v>7.9000000000000008E-3</c:v>
                </c:pt>
                <c:pt idx="2803">
                  <c:v>7.4999999999999997E-3</c:v>
                </c:pt>
                <c:pt idx="2804">
                  <c:v>7.7999999999999996E-3</c:v>
                </c:pt>
                <c:pt idx="2805">
                  <c:v>8.6999999999999994E-3</c:v>
                </c:pt>
                <c:pt idx="2806">
                  <c:v>1.2E-2</c:v>
                </c:pt>
                <c:pt idx="2807">
                  <c:v>6.7999999999999996E-3</c:v>
                </c:pt>
                <c:pt idx="2808">
                  <c:v>8.2000000000000007E-3</c:v>
                </c:pt>
                <c:pt idx="2809">
                  <c:v>8.6999999999999994E-3</c:v>
                </c:pt>
                <c:pt idx="2810">
                  <c:v>8.3999999999999995E-3</c:v>
                </c:pt>
                <c:pt idx="2811">
                  <c:v>1.1599999999999999E-2</c:v>
                </c:pt>
                <c:pt idx="2812">
                  <c:v>8.8000000000000005E-3</c:v>
                </c:pt>
                <c:pt idx="2813">
                  <c:v>8.2000000000000007E-3</c:v>
                </c:pt>
                <c:pt idx="2814">
                  <c:v>1.2200000000000001E-2</c:v>
                </c:pt>
                <c:pt idx="2815">
                  <c:v>5.0000000000000001E-3</c:v>
                </c:pt>
                <c:pt idx="2816">
                  <c:v>4.1999999999999997E-3</c:v>
                </c:pt>
                <c:pt idx="2817">
                  <c:v>9.1999999999999998E-3</c:v>
                </c:pt>
                <c:pt idx="2818">
                  <c:v>6.1000000000000004E-3</c:v>
                </c:pt>
                <c:pt idx="2819">
                  <c:v>6.1000000000000004E-3</c:v>
                </c:pt>
                <c:pt idx="2820">
                  <c:v>1.06E-2</c:v>
                </c:pt>
                <c:pt idx="2821">
                  <c:v>1.37E-2</c:v>
                </c:pt>
                <c:pt idx="2822">
                  <c:v>9.7999999999999997E-3</c:v>
                </c:pt>
                <c:pt idx="2823">
                  <c:v>1.03E-2</c:v>
                </c:pt>
                <c:pt idx="2824">
                  <c:v>9.4999999999999998E-3</c:v>
                </c:pt>
                <c:pt idx="2825">
                  <c:v>1.4500000000000001E-2</c:v>
                </c:pt>
                <c:pt idx="2826">
                  <c:v>6.1999999999999998E-3</c:v>
                </c:pt>
                <c:pt idx="2827">
                  <c:v>5.8999999999999999E-3</c:v>
                </c:pt>
                <c:pt idx="2828">
                  <c:v>1.04E-2</c:v>
                </c:pt>
                <c:pt idx="2829">
                  <c:v>4.1999999999999997E-3</c:v>
                </c:pt>
                <c:pt idx="2830">
                  <c:v>3.3999999999999998E-3</c:v>
                </c:pt>
                <c:pt idx="2831">
                  <c:v>1.21E-2</c:v>
                </c:pt>
                <c:pt idx="2832">
                  <c:v>1.0500000000000001E-2</c:v>
                </c:pt>
                <c:pt idx="2833">
                  <c:v>1.5100000000000001E-2</c:v>
                </c:pt>
                <c:pt idx="2834">
                  <c:v>1.12E-2</c:v>
                </c:pt>
                <c:pt idx="2835">
                  <c:v>4.1999999999999997E-3</c:v>
                </c:pt>
                <c:pt idx="2836">
                  <c:v>6.8999999999999999E-3</c:v>
                </c:pt>
                <c:pt idx="2837">
                  <c:v>1.67E-2</c:v>
                </c:pt>
                <c:pt idx="2838">
                  <c:v>1.11E-2</c:v>
                </c:pt>
                <c:pt idx="2839">
                  <c:v>2.1299999999999999E-2</c:v>
                </c:pt>
                <c:pt idx="2840">
                  <c:v>1.4500000000000001E-2</c:v>
                </c:pt>
                <c:pt idx="2841">
                  <c:v>1.55E-2</c:v>
                </c:pt>
                <c:pt idx="2842">
                  <c:v>1.3299999999999999E-2</c:v>
                </c:pt>
                <c:pt idx="2843">
                  <c:v>4.0000000000000001E-3</c:v>
                </c:pt>
                <c:pt idx="2844">
                  <c:v>3.3999999999999998E-3</c:v>
                </c:pt>
                <c:pt idx="2845">
                  <c:v>1.17E-2</c:v>
                </c:pt>
                <c:pt idx="2846">
                  <c:v>4.7000000000000002E-3</c:v>
                </c:pt>
                <c:pt idx="2847">
                  <c:v>7.6E-3</c:v>
                </c:pt>
                <c:pt idx="2848">
                  <c:v>3.5999999999999999E-3</c:v>
                </c:pt>
                <c:pt idx="2849">
                  <c:v>5.7000000000000002E-3</c:v>
                </c:pt>
                <c:pt idx="2850">
                  <c:v>1.18E-2</c:v>
                </c:pt>
                <c:pt idx="2851">
                  <c:v>9.1000000000000004E-3</c:v>
                </c:pt>
                <c:pt idx="2852">
                  <c:v>1.0500000000000001E-2</c:v>
                </c:pt>
                <c:pt idx="2853">
                  <c:v>1.2E-2</c:v>
                </c:pt>
                <c:pt idx="2854">
                  <c:v>1.38E-2</c:v>
                </c:pt>
                <c:pt idx="2855">
                  <c:v>5.4000000000000003E-3</c:v>
                </c:pt>
                <c:pt idx="2856">
                  <c:v>1.21E-2</c:v>
                </c:pt>
                <c:pt idx="2857">
                  <c:v>9.1999999999999998E-3</c:v>
                </c:pt>
                <c:pt idx="2858">
                  <c:v>9.2999999999999992E-3</c:v>
                </c:pt>
                <c:pt idx="2859">
                  <c:v>7.7000000000000002E-3</c:v>
                </c:pt>
                <c:pt idx="2860">
                  <c:v>6.4999999999999997E-3</c:v>
                </c:pt>
                <c:pt idx="2861">
                  <c:v>1.01E-2</c:v>
                </c:pt>
                <c:pt idx="2862">
                  <c:v>1.03E-2</c:v>
                </c:pt>
                <c:pt idx="2863">
                  <c:v>1.37E-2</c:v>
                </c:pt>
                <c:pt idx="2864">
                  <c:v>0.02</c:v>
                </c:pt>
                <c:pt idx="2865">
                  <c:v>1.0999999999999999E-2</c:v>
                </c:pt>
                <c:pt idx="2866">
                  <c:v>7.6E-3</c:v>
                </c:pt>
                <c:pt idx="2867">
                  <c:v>9.9000000000000008E-3</c:v>
                </c:pt>
                <c:pt idx="2868">
                  <c:v>1.67E-2</c:v>
                </c:pt>
                <c:pt idx="2869">
                  <c:v>1.29E-2</c:v>
                </c:pt>
                <c:pt idx="2870">
                  <c:v>1.09E-2</c:v>
                </c:pt>
                <c:pt idx="2871">
                  <c:v>8.3999999999999995E-3</c:v>
                </c:pt>
                <c:pt idx="2872">
                  <c:v>5.8999999999999999E-3</c:v>
                </c:pt>
                <c:pt idx="2873">
                  <c:v>9.7000000000000003E-3</c:v>
                </c:pt>
                <c:pt idx="2874">
                  <c:v>4.1999999999999997E-3</c:v>
                </c:pt>
                <c:pt idx="2875">
                  <c:v>7.7000000000000002E-3</c:v>
                </c:pt>
                <c:pt idx="2876">
                  <c:v>1.1599999999999999E-2</c:v>
                </c:pt>
                <c:pt idx="2877">
                  <c:v>1.35E-2</c:v>
                </c:pt>
                <c:pt idx="2878">
                  <c:v>1.11E-2</c:v>
                </c:pt>
                <c:pt idx="2879">
                  <c:v>9.9000000000000008E-3</c:v>
                </c:pt>
                <c:pt idx="2880">
                  <c:v>1.1900000000000001E-2</c:v>
                </c:pt>
                <c:pt idx="2881">
                  <c:v>7.7999999999999996E-3</c:v>
                </c:pt>
                <c:pt idx="2882">
                  <c:v>1.43E-2</c:v>
                </c:pt>
                <c:pt idx="2883">
                  <c:v>1.38E-2</c:v>
                </c:pt>
                <c:pt idx="2884">
                  <c:v>1.2500000000000001E-2</c:v>
                </c:pt>
                <c:pt idx="2885">
                  <c:v>1.1299999999999999E-2</c:v>
                </c:pt>
                <c:pt idx="2886">
                  <c:v>8.6E-3</c:v>
                </c:pt>
                <c:pt idx="2887">
                  <c:v>8.3999999999999995E-3</c:v>
                </c:pt>
                <c:pt idx="2888">
                  <c:v>1.0800000000000001E-2</c:v>
                </c:pt>
                <c:pt idx="2889">
                  <c:v>1.83E-2</c:v>
                </c:pt>
                <c:pt idx="2890">
                  <c:v>1.46E-2</c:v>
                </c:pt>
                <c:pt idx="2891">
                  <c:v>1.78E-2</c:v>
                </c:pt>
                <c:pt idx="2892">
                  <c:v>1.3100000000000001E-2</c:v>
                </c:pt>
                <c:pt idx="2893">
                  <c:v>2.07E-2</c:v>
                </c:pt>
                <c:pt idx="2894">
                  <c:v>1.54E-2</c:v>
                </c:pt>
                <c:pt idx="2895">
                  <c:v>1.26E-2</c:v>
                </c:pt>
                <c:pt idx="2896">
                  <c:v>1.14E-2</c:v>
                </c:pt>
                <c:pt idx="2897">
                  <c:v>2.29E-2</c:v>
                </c:pt>
                <c:pt idx="2898">
                  <c:v>1.54E-2</c:v>
                </c:pt>
                <c:pt idx="2899">
                  <c:v>1.54E-2</c:v>
                </c:pt>
                <c:pt idx="2900">
                  <c:v>1.2200000000000001E-2</c:v>
                </c:pt>
                <c:pt idx="2901">
                  <c:v>1.1299999999999999E-2</c:v>
                </c:pt>
                <c:pt idx="2902">
                  <c:v>1.49E-2</c:v>
                </c:pt>
                <c:pt idx="2903">
                  <c:v>8.6E-3</c:v>
                </c:pt>
                <c:pt idx="2904">
                  <c:v>8.6E-3</c:v>
                </c:pt>
                <c:pt idx="2905">
                  <c:v>5.3E-3</c:v>
                </c:pt>
                <c:pt idx="2906">
                  <c:v>5.3E-3</c:v>
                </c:pt>
                <c:pt idx="2907">
                  <c:v>5.7000000000000002E-3</c:v>
                </c:pt>
                <c:pt idx="2908">
                  <c:v>6.4000000000000003E-3</c:v>
                </c:pt>
                <c:pt idx="2909">
                  <c:v>7.4999999999999997E-3</c:v>
                </c:pt>
                <c:pt idx="2910">
                  <c:v>3.3999999999999998E-3</c:v>
                </c:pt>
                <c:pt idx="2911">
                  <c:v>1.46E-2</c:v>
                </c:pt>
                <c:pt idx="2912">
                  <c:v>4.8999999999999998E-3</c:v>
                </c:pt>
                <c:pt idx="2913">
                  <c:v>5.3E-3</c:v>
                </c:pt>
                <c:pt idx="2914">
                  <c:v>6.3E-3</c:v>
                </c:pt>
                <c:pt idx="2915">
                  <c:v>5.7000000000000002E-3</c:v>
                </c:pt>
                <c:pt idx="2916">
                  <c:v>4.8999999999999998E-3</c:v>
                </c:pt>
                <c:pt idx="2917">
                  <c:v>6.0000000000000001E-3</c:v>
                </c:pt>
                <c:pt idx="2918">
                  <c:v>4.3E-3</c:v>
                </c:pt>
                <c:pt idx="2919">
                  <c:v>5.4000000000000003E-3</c:v>
                </c:pt>
                <c:pt idx="2920">
                  <c:v>6.0000000000000001E-3</c:v>
                </c:pt>
                <c:pt idx="2921">
                  <c:v>6.7999999999999996E-3</c:v>
                </c:pt>
                <c:pt idx="2922">
                  <c:v>5.3E-3</c:v>
                </c:pt>
                <c:pt idx="2923">
                  <c:v>6.1000000000000004E-3</c:v>
                </c:pt>
                <c:pt idx="2924">
                  <c:v>3.5000000000000001E-3</c:v>
                </c:pt>
                <c:pt idx="2925">
                  <c:v>4.4000000000000003E-3</c:v>
                </c:pt>
                <c:pt idx="2926">
                  <c:v>4.0000000000000001E-3</c:v>
                </c:pt>
                <c:pt idx="2927">
                  <c:v>4.1999999999999997E-3</c:v>
                </c:pt>
                <c:pt idx="2928">
                  <c:v>8.2000000000000007E-3</c:v>
                </c:pt>
                <c:pt idx="2929">
                  <c:v>3.5000000000000001E-3</c:v>
                </c:pt>
                <c:pt idx="2930">
                  <c:v>3.8E-3</c:v>
                </c:pt>
                <c:pt idx="2931">
                  <c:v>5.5999999999999999E-3</c:v>
                </c:pt>
                <c:pt idx="2932">
                  <c:v>6.7000000000000002E-3</c:v>
                </c:pt>
                <c:pt idx="2933">
                  <c:v>6.4999999999999997E-3</c:v>
                </c:pt>
                <c:pt idx="2934">
                  <c:v>1.04E-2</c:v>
                </c:pt>
                <c:pt idx="2935">
                  <c:v>3.3999999999999998E-3</c:v>
                </c:pt>
                <c:pt idx="2936">
                  <c:v>5.1999999999999998E-3</c:v>
                </c:pt>
                <c:pt idx="2937">
                  <c:v>9.4000000000000004E-3</c:v>
                </c:pt>
                <c:pt idx="2938">
                  <c:v>4.4000000000000003E-3</c:v>
                </c:pt>
                <c:pt idx="2939">
                  <c:v>5.1000000000000004E-3</c:v>
                </c:pt>
                <c:pt idx="2940">
                  <c:v>4.7000000000000002E-3</c:v>
                </c:pt>
                <c:pt idx="2941">
                  <c:v>5.1000000000000004E-3</c:v>
                </c:pt>
                <c:pt idx="2942">
                  <c:v>3.3999999999999998E-3</c:v>
                </c:pt>
                <c:pt idx="2943">
                  <c:v>3.0000000000000001E-3</c:v>
                </c:pt>
                <c:pt idx="2944">
                  <c:v>5.7000000000000002E-3</c:v>
                </c:pt>
                <c:pt idx="2945">
                  <c:v>5.0000000000000001E-3</c:v>
                </c:pt>
                <c:pt idx="2946">
                  <c:v>4.1999999999999997E-3</c:v>
                </c:pt>
                <c:pt idx="2947">
                  <c:v>1.6500000000000001E-2</c:v>
                </c:pt>
                <c:pt idx="2948">
                  <c:v>6.4999999999999997E-3</c:v>
                </c:pt>
                <c:pt idx="2949">
                  <c:v>1.6799999999999999E-2</c:v>
                </c:pt>
                <c:pt idx="2950">
                  <c:v>1.41E-2</c:v>
                </c:pt>
                <c:pt idx="2951">
                  <c:v>1.17E-2</c:v>
                </c:pt>
                <c:pt idx="2952">
                  <c:v>1.15E-2</c:v>
                </c:pt>
                <c:pt idx="2953">
                  <c:v>1.2500000000000001E-2</c:v>
                </c:pt>
                <c:pt idx="2954">
                  <c:v>1.4500000000000001E-2</c:v>
                </c:pt>
                <c:pt idx="2955">
                  <c:v>1.0999999999999999E-2</c:v>
                </c:pt>
                <c:pt idx="2956">
                  <c:v>1.2999999999999999E-2</c:v>
                </c:pt>
                <c:pt idx="2957">
                  <c:v>1.0500000000000001E-2</c:v>
                </c:pt>
                <c:pt idx="2958">
                  <c:v>1.0500000000000001E-2</c:v>
                </c:pt>
                <c:pt idx="2959">
                  <c:v>6.4999999999999997E-3</c:v>
                </c:pt>
                <c:pt idx="2960">
                  <c:v>7.4000000000000003E-3</c:v>
                </c:pt>
                <c:pt idx="2961">
                  <c:v>8.3000000000000001E-3</c:v>
                </c:pt>
                <c:pt idx="2962">
                  <c:v>5.5999999999999999E-3</c:v>
                </c:pt>
                <c:pt idx="2963">
                  <c:v>6.4999999999999997E-3</c:v>
                </c:pt>
                <c:pt idx="2964">
                  <c:v>5.7000000000000002E-3</c:v>
                </c:pt>
                <c:pt idx="2965">
                  <c:v>5.3E-3</c:v>
                </c:pt>
                <c:pt idx="2966">
                  <c:v>6.1999999999999998E-3</c:v>
                </c:pt>
                <c:pt idx="2967">
                  <c:v>4.4000000000000003E-3</c:v>
                </c:pt>
                <c:pt idx="2968">
                  <c:v>1.4200000000000001E-2</c:v>
                </c:pt>
                <c:pt idx="2969">
                  <c:v>5.7000000000000002E-3</c:v>
                </c:pt>
                <c:pt idx="2970">
                  <c:v>3.3999999999999998E-3</c:v>
                </c:pt>
                <c:pt idx="2971">
                  <c:v>1.1599999999999999E-2</c:v>
                </c:pt>
                <c:pt idx="2972">
                  <c:v>1.47E-2</c:v>
                </c:pt>
                <c:pt idx="2973">
                  <c:v>1.18E-2</c:v>
                </c:pt>
                <c:pt idx="2974">
                  <c:v>8.0999999999999996E-3</c:v>
                </c:pt>
                <c:pt idx="2975">
                  <c:v>1.52E-2</c:v>
                </c:pt>
                <c:pt idx="2976">
                  <c:v>2.7699999999999999E-2</c:v>
                </c:pt>
                <c:pt idx="2977">
                  <c:v>1.3299999999999999E-2</c:v>
                </c:pt>
                <c:pt idx="2978">
                  <c:v>1.6400000000000001E-2</c:v>
                </c:pt>
                <c:pt idx="2979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B3-4E6B-9372-448E9446B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9088"/>
        <c:axId val="209613208"/>
      </c:scatterChart>
      <c:valAx>
        <c:axId val="20961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3208"/>
        <c:crosses val="autoZero"/>
        <c:crossBetween val="midCat"/>
      </c:valAx>
      <c:valAx>
        <c:axId val="20961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Length!$I$1</c:f>
              <c:strCache>
                <c:ptCount val="1"/>
                <c:pt idx="0">
                  <c:v>LENGTH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Length!$I$2:$I$14373</c:f>
              <c:numCache>
                <c:formatCode>General</c:formatCode>
                <c:ptCount val="14372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12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11</c:v>
                </c:pt>
                <c:pt idx="163">
                  <c:v>11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8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14</c:v>
                </c:pt>
                <c:pt idx="298">
                  <c:v>14</c:v>
                </c:pt>
                <c:pt idx="299">
                  <c:v>15</c:v>
                </c:pt>
                <c:pt idx="300">
                  <c:v>18</c:v>
                </c:pt>
                <c:pt idx="301">
                  <c:v>20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11</c:v>
                </c:pt>
                <c:pt idx="308">
                  <c:v>11</c:v>
                </c:pt>
                <c:pt idx="309">
                  <c:v>12</c:v>
                </c:pt>
                <c:pt idx="310">
                  <c:v>16</c:v>
                </c:pt>
                <c:pt idx="311">
                  <c:v>18</c:v>
                </c:pt>
                <c:pt idx="312">
                  <c:v>10</c:v>
                </c:pt>
                <c:pt idx="313">
                  <c:v>11</c:v>
                </c:pt>
                <c:pt idx="314">
                  <c:v>8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14</c:v>
                </c:pt>
                <c:pt idx="411">
                  <c:v>14</c:v>
                </c:pt>
                <c:pt idx="412">
                  <c:v>18</c:v>
                </c:pt>
                <c:pt idx="413">
                  <c:v>9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12</c:v>
                </c:pt>
                <c:pt idx="434">
                  <c:v>12</c:v>
                </c:pt>
                <c:pt idx="435">
                  <c:v>9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13</c:v>
                </c:pt>
                <c:pt idx="489">
                  <c:v>13</c:v>
                </c:pt>
                <c:pt idx="490">
                  <c:v>14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13</c:v>
                </c:pt>
                <c:pt idx="495">
                  <c:v>13</c:v>
                </c:pt>
                <c:pt idx="496">
                  <c:v>10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12</c:v>
                </c:pt>
                <c:pt idx="505">
                  <c:v>12</c:v>
                </c:pt>
                <c:pt idx="506">
                  <c:v>13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10</c:v>
                </c:pt>
                <c:pt idx="572">
                  <c:v>13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8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10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12</c:v>
                </c:pt>
                <c:pt idx="720">
                  <c:v>10</c:v>
                </c:pt>
                <c:pt idx="721">
                  <c:v>11</c:v>
                </c:pt>
                <c:pt idx="722">
                  <c:v>11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11</c:v>
                </c:pt>
                <c:pt idx="728">
                  <c:v>11</c:v>
                </c:pt>
                <c:pt idx="729">
                  <c:v>12</c:v>
                </c:pt>
                <c:pt idx="730">
                  <c:v>13</c:v>
                </c:pt>
                <c:pt idx="731">
                  <c:v>13</c:v>
                </c:pt>
                <c:pt idx="732">
                  <c:v>10</c:v>
                </c:pt>
                <c:pt idx="733">
                  <c:v>11</c:v>
                </c:pt>
                <c:pt idx="734">
                  <c:v>11</c:v>
                </c:pt>
                <c:pt idx="735">
                  <c:v>12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13</c:v>
                </c:pt>
                <c:pt idx="749">
                  <c:v>14</c:v>
                </c:pt>
                <c:pt idx="750">
                  <c:v>13</c:v>
                </c:pt>
                <c:pt idx="751">
                  <c:v>9</c:v>
                </c:pt>
                <c:pt idx="752">
                  <c:v>9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13</c:v>
                </c:pt>
                <c:pt idx="846">
                  <c:v>10</c:v>
                </c:pt>
                <c:pt idx="847">
                  <c:v>10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12</c:v>
                </c:pt>
                <c:pt idx="861">
                  <c:v>12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11</c:v>
                </c:pt>
                <c:pt idx="960">
                  <c:v>12</c:v>
                </c:pt>
                <c:pt idx="961">
                  <c:v>9</c:v>
                </c:pt>
                <c:pt idx="962">
                  <c:v>9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11</c:v>
                </c:pt>
                <c:pt idx="1079">
                  <c:v>12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10</c:v>
                </c:pt>
                <c:pt idx="1179">
                  <c:v>11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14</c:v>
                </c:pt>
                <c:pt idx="1253">
                  <c:v>14</c:v>
                </c:pt>
                <c:pt idx="1254">
                  <c:v>14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16</c:v>
                </c:pt>
                <c:pt idx="1262">
                  <c:v>11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14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13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13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15</c:v>
                </c:pt>
                <c:pt idx="1380">
                  <c:v>10</c:v>
                </c:pt>
                <c:pt idx="1381">
                  <c:v>10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9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13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17</c:v>
                </c:pt>
                <c:pt idx="1523">
                  <c:v>8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14</c:v>
                </c:pt>
                <c:pt idx="1621">
                  <c:v>14</c:v>
                </c:pt>
                <c:pt idx="1622">
                  <c:v>15</c:v>
                </c:pt>
                <c:pt idx="1623">
                  <c:v>11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11</c:v>
                </c:pt>
                <c:pt idx="1665">
                  <c:v>11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16</c:v>
                </c:pt>
                <c:pt idx="1711">
                  <c:v>16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14</c:v>
                </c:pt>
                <c:pt idx="1721">
                  <c:v>14</c:v>
                </c:pt>
                <c:pt idx="1722">
                  <c:v>16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10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10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12</c:v>
                </c:pt>
                <c:pt idx="1946">
                  <c:v>12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14</c:v>
                </c:pt>
                <c:pt idx="1953">
                  <c:v>20</c:v>
                </c:pt>
                <c:pt idx="1954">
                  <c:v>14</c:v>
                </c:pt>
                <c:pt idx="1955">
                  <c:v>10</c:v>
                </c:pt>
                <c:pt idx="1956">
                  <c:v>11</c:v>
                </c:pt>
                <c:pt idx="1957">
                  <c:v>11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14</c:v>
                </c:pt>
                <c:pt idx="1968">
                  <c:v>14</c:v>
                </c:pt>
                <c:pt idx="1969">
                  <c:v>10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14</c:v>
                </c:pt>
                <c:pt idx="2030">
                  <c:v>14</c:v>
                </c:pt>
                <c:pt idx="2031">
                  <c:v>14</c:v>
                </c:pt>
                <c:pt idx="2032">
                  <c:v>14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14</c:v>
                </c:pt>
                <c:pt idx="2038">
                  <c:v>15</c:v>
                </c:pt>
                <c:pt idx="2039">
                  <c:v>15</c:v>
                </c:pt>
                <c:pt idx="2040">
                  <c:v>17</c:v>
                </c:pt>
                <c:pt idx="2041">
                  <c:v>10</c:v>
                </c:pt>
                <c:pt idx="2042">
                  <c:v>10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14</c:v>
                </c:pt>
                <c:pt idx="2133">
                  <c:v>14</c:v>
                </c:pt>
                <c:pt idx="2134">
                  <c:v>14</c:v>
                </c:pt>
                <c:pt idx="2135">
                  <c:v>14</c:v>
                </c:pt>
                <c:pt idx="2136">
                  <c:v>14</c:v>
                </c:pt>
                <c:pt idx="2137">
                  <c:v>14</c:v>
                </c:pt>
                <c:pt idx="2138">
                  <c:v>14</c:v>
                </c:pt>
                <c:pt idx="2139">
                  <c:v>14</c:v>
                </c:pt>
                <c:pt idx="2140">
                  <c:v>16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14</c:v>
                </c:pt>
                <c:pt idx="2211">
                  <c:v>14</c:v>
                </c:pt>
                <c:pt idx="2212">
                  <c:v>14</c:v>
                </c:pt>
                <c:pt idx="2213">
                  <c:v>14</c:v>
                </c:pt>
                <c:pt idx="2214">
                  <c:v>14</c:v>
                </c:pt>
                <c:pt idx="2215">
                  <c:v>14</c:v>
                </c:pt>
                <c:pt idx="2216">
                  <c:v>14</c:v>
                </c:pt>
                <c:pt idx="2217">
                  <c:v>14</c:v>
                </c:pt>
                <c:pt idx="2218">
                  <c:v>14</c:v>
                </c:pt>
                <c:pt idx="2219">
                  <c:v>14</c:v>
                </c:pt>
                <c:pt idx="2220">
                  <c:v>14</c:v>
                </c:pt>
                <c:pt idx="2221">
                  <c:v>14</c:v>
                </c:pt>
                <c:pt idx="2222">
                  <c:v>14</c:v>
                </c:pt>
                <c:pt idx="2223">
                  <c:v>14</c:v>
                </c:pt>
                <c:pt idx="2224">
                  <c:v>14</c:v>
                </c:pt>
                <c:pt idx="2225">
                  <c:v>14</c:v>
                </c:pt>
                <c:pt idx="2226">
                  <c:v>14</c:v>
                </c:pt>
                <c:pt idx="2227">
                  <c:v>14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16</c:v>
                </c:pt>
                <c:pt idx="2235">
                  <c:v>16</c:v>
                </c:pt>
                <c:pt idx="2236">
                  <c:v>17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17</c:v>
                </c:pt>
                <c:pt idx="2241">
                  <c:v>17</c:v>
                </c:pt>
                <c:pt idx="2242">
                  <c:v>17</c:v>
                </c:pt>
                <c:pt idx="2243">
                  <c:v>18</c:v>
                </c:pt>
                <c:pt idx="2244">
                  <c:v>19</c:v>
                </c:pt>
                <c:pt idx="2245">
                  <c:v>22</c:v>
                </c:pt>
                <c:pt idx="2246">
                  <c:v>22</c:v>
                </c:pt>
                <c:pt idx="2247">
                  <c:v>12</c:v>
                </c:pt>
                <c:pt idx="2248">
                  <c:v>12</c:v>
                </c:pt>
                <c:pt idx="2249">
                  <c:v>13</c:v>
                </c:pt>
                <c:pt idx="2250">
                  <c:v>11</c:v>
                </c:pt>
                <c:pt idx="2251">
                  <c:v>11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13</c:v>
                </c:pt>
                <c:pt idx="2266">
                  <c:v>13</c:v>
                </c:pt>
                <c:pt idx="2267">
                  <c:v>14</c:v>
                </c:pt>
                <c:pt idx="2268">
                  <c:v>14</c:v>
                </c:pt>
                <c:pt idx="2269">
                  <c:v>14</c:v>
                </c:pt>
                <c:pt idx="2270">
                  <c:v>12</c:v>
                </c:pt>
                <c:pt idx="2271">
                  <c:v>10</c:v>
                </c:pt>
                <c:pt idx="2272">
                  <c:v>12</c:v>
                </c:pt>
                <c:pt idx="2273">
                  <c:v>10</c:v>
                </c:pt>
                <c:pt idx="2274">
                  <c:v>12</c:v>
                </c:pt>
                <c:pt idx="2275">
                  <c:v>14</c:v>
                </c:pt>
                <c:pt idx="2276">
                  <c:v>10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13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14</c:v>
                </c:pt>
                <c:pt idx="2297">
                  <c:v>14</c:v>
                </c:pt>
                <c:pt idx="2298">
                  <c:v>11</c:v>
                </c:pt>
                <c:pt idx="2299">
                  <c:v>12</c:v>
                </c:pt>
                <c:pt idx="2300">
                  <c:v>13</c:v>
                </c:pt>
                <c:pt idx="2301">
                  <c:v>13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11</c:v>
                </c:pt>
                <c:pt idx="2308">
                  <c:v>11</c:v>
                </c:pt>
                <c:pt idx="2309">
                  <c:v>11</c:v>
                </c:pt>
                <c:pt idx="2310">
                  <c:v>11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13</c:v>
                </c:pt>
                <c:pt idx="2329">
                  <c:v>13</c:v>
                </c:pt>
                <c:pt idx="2330">
                  <c:v>14</c:v>
                </c:pt>
                <c:pt idx="2331">
                  <c:v>14</c:v>
                </c:pt>
                <c:pt idx="2332">
                  <c:v>14</c:v>
                </c:pt>
                <c:pt idx="2333">
                  <c:v>14</c:v>
                </c:pt>
                <c:pt idx="2334">
                  <c:v>15</c:v>
                </c:pt>
                <c:pt idx="2335">
                  <c:v>10</c:v>
                </c:pt>
                <c:pt idx="2336">
                  <c:v>10</c:v>
                </c:pt>
                <c:pt idx="2337">
                  <c:v>11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13</c:v>
                </c:pt>
                <c:pt idx="2347">
                  <c:v>13</c:v>
                </c:pt>
                <c:pt idx="2348">
                  <c:v>14</c:v>
                </c:pt>
                <c:pt idx="2349">
                  <c:v>14</c:v>
                </c:pt>
                <c:pt idx="2350">
                  <c:v>14</c:v>
                </c:pt>
                <c:pt idx="2351">
                  <c:v>14</c:v>
                </c:pt>
                <c:pt idx="2352">
                  <c:v>14</c:v>
                </c:pt>
                <c:pt idx="2353">
                  <c:v>15</c:v>
                </c:pt>
                <c:pt idx="2354">
                  <c:v>15</c:v>
                </c:pt>
                <c:pt idx="2355">
                  <c:v>10</c:v>
                </c:pt>
                <c:pt idx="2356">
                  <c:v>11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13</c:v>
                </c:pt>
                <c:pt idx="2361">
                  <c:v>13</c:v>
                </c:pt>
                <c:pt idx="2362">
                  <c:v>14</c:v>
                </c:pt>
                <c:pt idx="2363">
                  <c:v>14</c:v>
                </c:pt>
                <c:pt idx="2364">
                  <c:v>15</c:v>
                </c:pt>
                <c:pt idx="2365">
                  <c:v>10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14</c:v>
                </c:pt>
                <c:pt idx="2392">
                  <c:v>15</c:v>
                </c:pt>
                <c:pt idx="2393">
                  <c:v>15</c:v>
                </c:pt>
                <c:pt idx="2394">
                  <c:v>13</c:v>
                </c:pt>
                <c:pt idx="2395">
                  <c:v>13</c:v>
                </c:pt>
                <c:pt idx="2396">
                  <c:v>15</c:v>
                </c:pt>
                <c:pt idx="2397">
                  <c:v>11</c:v>
                </c:pt>
                <c:pt idx="2398">
                  <c:v>11</c:v>
                </c:pt>
                <c:pt idx="2399">
                  <c:v>12</c:v>
                </c:pt>
                <c:pt idx="2400">
                  <c:v>12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15</c:v>
                </c:pt>
                <c:pt idx="2405">
                  <c:v>8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11</c:v>
                </c:pt>
                <c:pt idx="2427">
                  <c:v>11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13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</c:v>
                </c:pt>
                <c:pt idx="2439">
                  <c:v>14</c:v>
                </c:pt>
                <c:pt idx="2440">
                  <c:v>14</c:v>
                </c:pt>
                <c:pt idx="2441">
                  <c:v>14</c:v>
                </c:pt>
                <c:pt idx="2442">
                  <c:v>15</c:v>
                </c:pt>
                <c:pt idx="2443">
                  <c:v>15</c:v>
                </c:pt>
                <c:pt idx="2444">
                  <c:v>16</c:v>
                </c:pt>
                <c:pt idx="2445">
                  <c:v>8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13</c:v>
                </c:pt>
                <c:pt idx="2507">
                  <c:v>13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13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14</c:v>
                </c:pt>
                <c:pt idx="2516">
                  <c:v>15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11</c:v>
                </c:pt>
                <c:pt idx="2610">
                  <c:v>11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13</c:v>
                </c:pt>
                <c:pt idx="2616">
                  <c:v>14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12</c:v>
                </c:pt>
                <c:pt idx="2638">
                  <c:v>9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12</c:v>
                </c:pt>
                <c:pt idx="2647">
                  <c:v>12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15</c:v>
                </c:pt>
                <c:pt idx="2726">
                  <c:v>15</c:v>
                </c:pt>
                <c:pt idx="2727">
                  <c:v>16</c:v>
                </c:pt>
                <c:pt idx="2728">
                  <c:v>9</c:v>
                </c:pt>
                <c:pt idx="2729">
                  <c:v>9</c:v>
                </c:pt>
                <c:pt idx="2730">
                  <c:v>11</c:v>
                </c:pt>
                <c:pt idx="2731">
                  <c:v>13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13</c:v>
                </c:pt>
                <c:pt idx="2794">
                  <c:v>13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8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12</c:v>
                </c:pt>
                <c:pt idx="2951">
                  <c:v>12</c:v>
                </c:pt>
                <c:pt idx="2952">
                  <c:v>13</c:v>
                </c:pt>
                <c:pt idx="2953">
                  <c:v>14</c:v>
                </c:pt>
                <c:pt idx="2954">
                  <c:v>8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8</c:v>
                </c:pt>
                <c:pt idx="3003">
                  <c:v>9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10</c:v>
                </c:pt>
                <c:pt idx="3028">
                  <c:v>10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14</c:v>
                </c:pt>
                <c:pt idx="3123">
                  <c:v>14</c:v>
                </c:pt>
                <c:pt idx="3124">
                  <c:v>14</c:v>
                </c:pt>
                <c:pt idx="3125">
                  <c:v>14</c:v>
                </c:pt>
                <c:pt idx="3126">
                  <c:v>14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9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14</c:v>
                </c:pt>
                <c:pt idx="3226">
                  <c:v>15</c:v>
                </c:pt>
                <c:pt idx="3227">
                  <c:v>9</c:v>
                </c:pt>
                <c:pt idx="3228">
                  <c:v>9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14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13</c:v>
                </c:pt>
                <c:pt idx="3386">
                  <c:v>13</c:v>
                </c:pt>
                <c:pt idx="3387">
                  <c:v>13</c:v>
                </c:pt>
                <c:pt idx="3388">
                  <c:v>13</c:v>
                </c:pt>
                <c:pt idx="3389">
                  <c:v>14</c:v>
                </c:pt>
                <c:pt idx="3390">
                  <c:v>14</c:v>
                </c:pt>
                <c:pt idx="3391">
                  <c:v>16</c:v>
                </c:pt>
                <c:pt idx="3392">
                  <c:v>16</c:v>
                </c:pt>
                <c:pt idx="3393">
                  <c:v>18</c:v>
                </c:pt>
                <c:pt idx="3394">
                  <c:v>8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12</c:v>
                </c:pt>
                <c:pt idx="3462">
                  <c:v>12</c:v>
                </c:pt>
                <c:pt idx="3463">
                  <c:v>12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13</c:v>
                </c:pt>
                <c:pt idx="3479">
                  <c:v>13</c:v>
                </c:pt>
                <c:pt idx="3480">
                  <c:v>13</c:v>
                </c:pt>
                <c:pt idx="3481">
                  <c:v>13</c:v>
                </c:pt>
                <c:pt idx="3482">
                  <c:v>13</c:v>
                </c:pt>
                <c:pt idx="3483">
                  <c:v>13</c:v>
                </c:pt>
                <c:pt idx="3484">
                  <c:v>13</c:v>
                </c:pt>
                <c:pt idx="3485">
                  <c:v>13</c:v>
                </c:pt>
                <c:pt idx="3486">
                  <c:v>13</c:v>
                </c:pt>
                <c:pt idx="3487">
                  <c:v>13</c:v>
                </c:pt>
                <c:pt idx="3488">
                  <c:v>13</c:v>
                </c:pt>
                <c:pt idx="3489">
                  <c:v>13</c:v>
                </c:pt>
                <c:pt idx="3490">
                  <c:v>14</c:v>
                </c:pt>
                <c:pt idx="3491">
                  <c:v>15</c:v>
                </c:pt>
                <c:pt idx="3492">
                  <c:v>15</c:v>
                </c:pt>
                <c:pt idx="3493">
                  <c:v>16</c:v>
                </c:pt>
                <c:pt idx="3494">
                  <c:v>8</c:v>
                </c:pt>
                <c:pt idx="3495">
                  <c:v>9</c:v>
                </c:pt>
                <c:pt idx="3496">
                  <c:v>9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13</c:v>
                </c:pt>
                <c:pt idx="3516">
                  <c:v>13</c:v>
                </c:pt>
                <c:pt idx="3517">
                  <c:v>13</c:v>
                </c:pt>
                <c:pt idx="3518">
                  <c:v>13</c:v>
                </c:pt>
                <c:pt idx="3519">
                  <c:v>14</c:v>
                </c:pt>
                <c:pt idx="3520">
                  <c:v>14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11</c:v>
                </c:pt>
                <c:pt idx="3610">
                  <c:v>12</c:v>
                </c:pt>
                <c:pt idx="3611">
                  <c:v>13</c:v>
                </c:pt>
                <c:pt idx="3612">
                  <c:v>10</c:v>
                </c:pt>
                <c:pt idx="3613">
                  <c:v>11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13</c:v>
                </c:pt>
                <c:pt idx="3618">
                  <c:v>13</c:v>
                </c:pt>
                <c:pt idx="3619">
                  <c:v>13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13</c:v>
                </c:pt>
                <c:pt idx="3712">
                  <c:v>13</c:v>
                </c:pt>
                <c:pt idx="3713">
                  <c:v>13</c:v>
                </c:pt>
                <c:pt idx="3714">
                  <c:v>13</c:v>
                </c:pt>
                <c:pt idx="3715">
                  <c:v>14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14</c:v>
                </c:pt>
                <c:pt idx="3720">
                  <c:v>14</c:v>
                </c:pt>
                <c:pt idx="3721">
                  <c:v>15</c:v>
                </c:pt>
                <c:pt idx="3722">
                  <c:v>15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11</c:v>
                </c:pt>
                <c:pt idx="3766">
                  <c:v>11</c:v>
                </c:pt>
                <c:pt idx="3767">
                  <c:v>11</c:v>
                </c:pt>
                <c:pt idx="3768">
                  <c:v>11</c:v>
                </c:pt>
                <c:pt idx="3769">
                  <c:v>11</c:v>
                </c:pt>
                <c:pt idx="3770">
                  <c:v>11</c:v>
                </c:pt>
                <c:pt idx="3771">
                  <c:v>11</c:v>
                </c:pt>
                <c:pt idx="3772">
                  <c:v>11</c:v>
                </c:pt>
                <c:pt idx="3773">
                  <c:v>11</c:v>
                </c:pt>
                <c:pt idx="3774">
                  <c:v>11</c:v>
                </c:pt>
                <c:pt idx="3775">
                  <c:v>11</c:v>
                </c:pt>
                <c:pt idx="3776">
                  <c:v>11</c:v>
                </c:pt>
                <c:pt idx="3777">
                  <c:v>11</c:v>
                </c:pt>
                <c:pt idx="3778">
                  <c:v>11</c:v>
                </c:pt>
                <c:pt idx="3779">
                  <c:v>11</c:v>
                </c:pt>
                <c:pt idx="3780">
                  <c:v>11</c:v>
                </c:pt>
                <c:pt idx="3781">
                  <c:v>11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13</c:v>
                </c:pt>
                <c:pt idx="3805">
                  <c:v>13</c:v>
                </c:pt>
                <c:pt idx="3806">
                  <c:v>14</c:v>
                </c:pt>
                <c:pt idx="3807">
                  <c:v>14</c:v>
                </c:pt>
                <c:pt idx="3808">
                  <c:v>15</c:v>
                </c:pt>
                <c:pt idx="3809">
                  <c:v>7</c:v>
                </c:pt>
                <c:pt idx="3810">
                  <c:v>7</c:v>
                </c:pt>
                <c:pt idx="3811">
                  <c:v>9</c:v>
                </c:pt>
                <c:pt idx="3812">
                  <c:v>12</c:v>
                </c:pt>
                <c:pt idx="3813">
                  <c:v>12</c:v>
                </c:pt>
                <c:pt idx="3814">
                  <c:v>13</c:v>
                </c:pt>
                <c:pt idx="3815">
                  <c:v>13</c:v>
                </c:pt>
                <c:pt idx="3816">
                  <c:v>13</c:v>
                </c:pt>
                <c:pt idx="3817">
                  <c:v>13</c:v>
                </c:pt>
                <c:pt idx="3818">
                  <c:v>13</c:v>
                </c:pt>
                <c:pt idx="3819">
                  <c:v>15</c:v>
                </c:pt>
                <c:pt idx="3820">
                  <c:v>15</c:v>
                </c:pt>
                <c:pt idx="3821">
                  <c:v>11</c:v>
                </c:pt>
                <c:pt idx="3822">
                  <c:v>16</c:v>
                </c:pt>
                <c:pt idx="3823">
                  <c:v>17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10</c:v>
                </c:pt>
                <c:pt idx="3864">
                  <c:v>10</c:v>
                </c:pt>
                <c:pt idx="3865">
                  <c:v>10</c:v>
                </c:pt>
                <c:pt idx="3866">
                  <c:v>10</c:v>
                </c:pt>
                <c:pt idx="3867">
                  <c:v>10</c:v>
                </c:pt>
                <c:pt idx="3868">
                  <c:v>10</c:v>
                </c:pt>
                <c:pt idx="3869">
                  <c:v>10</c:v>
                </c:pt>
                <c:pt idx="3870">
                  <c:v>10</c:v>
                </c:pt>
                <c:pt idx="3871">
                  <c:v>10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11</c:v>
                </c:pt>
                <c:pt idx="3891">
                  <c:v>11</c:v>
                </c:pt>
                <c:pt idx="3892">
                  <c:v>11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11</c:v>
                </c:pt>
                <c:pt idx="3899">
                  <c:v>11</c:v>
                </c:pt>
                <c:pt idx="3900">
                  <c:v>11</c:v>
                </c:pt>
                <c:pt idx="3901">
                  <c:v>11</c:v>
                </c:pt>
                <c:pt idx="3902">
                  <c:v>11</c:v>
                </c:pt>
                <c:pt idx="3903">
                  <c:v>11</c:v>
                </c:pt>
                <c:pt idx="3904">
                  <c:v>11</c:v>
                </c:pt>
                <c:pt idx="3905">
                  <c:v>11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7</c:v>
                </c:pt>
                <c:pt idx="3925">
                  <c:v>8</c:v>
                </c:pt>
                <c:pt idx="3926">
                  <c:v>8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11</c:v>
                </c:pt>
                <c:pt idx="3976">
                  <c:v>11</c:v>
                </c:pt>
                <c:pt idx="3977">
                  <c:v>11</c:v>
                </c:pt>
                <c:pt idx="3978">
                  <c:v>11</c:v>
                </c:pt>
                <c:pt idx="3979">
                  <c:v>11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</c:v>
                </c:pt>
                <c:pt idx="3984">
                  <c:v>11</c:v>
                </c:pt>
                <c:pt idx="3985">
                  <c:v>11</c:v>
                </c:pt>
                <c:pt idx="3986">
                  <c:v>11</c:v>
                </c:pt>
                <c:pt idx="3987">
                  <c:v>11</c:v>
                </c:pt>
                <c:pt idx="3988">
                  <c:v>12</c:v>
                </c:pt>
                <c:pt idx="3989">
                  <c:v>12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7</c:v>
                </c:pt>
                <c:pt idx="3994">
                  <c:v>8</c:v>
                </c:pt>
                <c:pt idx="3995">
                  <c:v>8</c:v>
                </c:pt>
                <c:pt idx="3996">
                  <c:v>9</c:v>
                </c:pt>
                <c:pt idx="3997">
                  <c:v>10</c:v>
                </c:pt>
                <c:pt idx="3998">
                  <c:v>10</c:v>
                </c:pt>
                <c:pt idx="3999">
                  <c:v>11</c:v>
                </c:pt>
                <c:pt idx="4000">
                  <c:v>11</c:v>
                </c:pt>
                <c:pt idx="4001">
                  <c:v>11</c:v>
                </c:pt>
                <c:pt idx="4002">
                  <c:v>11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15</c:v>
                </c:pt>
                <c:pt idx="4009">
                  <c:v>9</c:v>
                </c:pt>
                <c:pt idx="4010">
                  <c:v>9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11</c:v>
                </c:pt>
                <c:pt idx="4032">
                  <c:v>11</c:v>
                </c:pt>
                <c:pt idx="4033">
                  <c:v>11</c:v>
                </c:pt>
                <c:pt idx="4034">
                  <c:v>11</c:v>
                </c:pt>
                <c:pt idx="4035">
                  <c:v>11</c:v>
                </c:pt>
                <c:pt idx="4036">
                  <c:v>11</c:v>
                </c:pt>
                <c:pt idx="4037">
                  <c:v>11</c:v>
                </c:pt>
                <c:pt idx="4038">
                  <c:v>11</c:v>
                </c:pt>
                <c:pt idx="4039">
                  <c:v>11</c:v>
                </c:pt>
                <c:pt idx="4040">
                  <c:v>11</c:v>
                </c:pt>
                <c:pt idx="4041">
                  <c:v>11</c:v>
                </c:pt>
                <c:pt idx="4042">
                  <c:v>11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10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11</c:v>
                </c:pt>
                <c:pt idx="4124">
                  <c:v>11</c:v>
                </c:pt>
                <c:pt idx="4125">
                  <c:v>11</c:v>
                </c:pt>
                <c:pt idx="4126">
                  <c:v>11</c:v>
                </c:pt>
                <c:pt idx="4127">
                  <c:v>11</c:v>
                </c:pt>
                <c:pt idx="4128">
                  <c:v>11</c:v>
                </c:pt>
                <c:pt idx="4129">
                  <c:v>11</c:v>
                </c:pt>
                <c:pt idx="4130">
                  <c:v>11</c:v>
                </c:pt>
                <c:pt idx="4131">
                  <c:v>11</c:v>
                </c:pt>
                <c:pt idx="4132">
                  <c:v>11</c:v>
                </c:pt>
                <c:pt idx="4133">
                  <c:v>11</c:v>
                </c:pt>
                <c:pt idx="4134">
                  <c:v>11</c:v>
                </c:pt>
                <c:pt idx="4135">
                  <c:v>11</c:v>
                </c:pt>
                <c:pt idx="4136">
                  <c:v>11</c:v>
                </c:pt>
                <c:pt idx="4137">
                  <c:v>11</c:v>
                </c:pt>
                <c:pt idx="4138">
                  <c:v>11</c:v>
                </c:pt>
                <c:pt idx="4139">
                  <c:v>11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13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11</c:v>
                </c:pt>
                <c:pt idx="4156">
                  <c:v>11</c:v>
                </c:pt>
                <c:pt idx="4157">
                  <c:v>11</c:v>
                </c:pt>
                <c:pt idx="4158">
                  <c:v>11</c:v>
                </c:pt>
                <c:pt idx="4159">
                  <c:v>11</c:v>
                </c:pt>
                <c:pt idx="4160">
                  <c:v>11</c:v>
                </c:pt>
                <c:pt idx="4161">
                  <c:v>11</c:v>
                </c:pt>
                <c:pt idx="4162">
                  <c:v>11</c:v>
                </c:pt>
                <c:pt idx="4163">
                  <c:v>11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14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11</c:v>
                </c:pt>
                <c:pt idx="4184">
                  <c:v>12</c:v>
                </c:pt>
                <c:pt idx="4185">
                  <c:v>13</c:v>
                </c:pt>
                <c:pt idx="4186">
                  <c:v>14</c:v>
                </c:pt>
                <c:pt idx="4187">
                  <c:v>14</c:v>
                </c:pt>
                <c:pt idx="4188">
                  <c:v>9</c:v>
                </c:pt>
                <c:pt idx="4189">
                  <c:v>12</c:v>
                </c:pt>
                <c:pt idx="4190">
                  <c:v>12</c:v>
                </c:pt>
                <c:pt idx="4191">
                  <c:v>10</c:v>
                </c:pt>
                <c:pt idx="4192">
                  <c:v>11</c:v>
                </c:pt>
                <c:pt idx="4193">
                  <c:v>12</c:v>
                </c:pt>
                <c:pt idx="4194">
                  <c:v>12</c:v>
                </c:pt>
                <c:pt idx="4195">
                  <c:v>10</c:v>
                </c:pt>
                <c:pt idx="4196">
                  <c:v>10</c:v>
                </c:pt>
                <c:pt idx="4197">
                  <c:v>11</c:v>
                </c:pt>
                <c:pt idx="4198">
                  <c:v>11</c:v>
                </c:pt>
                <c:pt idx="4199">
                  <c:v>14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12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11</c:v>
                </c:pt>
                <c:pt idx="4216">
                  <c:v>11</c:v>
                </c:pt>
                <c:pt idx="4217">
                  <c:v>11</c:v>
                </c:pt>
                <c:pt idx="4218">
                  <c:v>11</c:v>
                </c:pt>
                <c:pt idx="4219">
                  <c:v>11</c:v>
                </c:pt>
                <c:pt idx="4220">
                  <c:v>11</c:v>
                </c:pt>
                <c:pt idx="4221">
                  <c:v>11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13</c:v>
                </c:pt>
                <c:pt idx="4229">
                  <c:v>14</c:v>
                </c:pt>
                <c:pt idx="4230">
                  <c:v>17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13</c:v>
                </c:pt>
                <c:pt idx="4328">
                  <c:v>14</c:v>
                </c:pt>
                <c:pt idx="4329">
                  <c:v>14</c:v>
                </c:pt>
                <c:pt idx="4330">
                  <c:v>17</c:v>
                </c:pt>
                <c:pt idx="4331">
                  <c:v>10</c:v>
                </c:pt>
                <c:pt idx="4332">
                  <c:v>11</c:v>
                </c:pt>
                <c:pt idx="4333">
                  <c:v>9</c:v>
                </c:pt>
                <c:pt idx="4334">
                  <c:v>10</c:v>
                </c:pt>
                <c:pt idx="4335">
                  <c:v>12</c:v>
                </c:pt>
                <c:pt idx="4336">
                  <c:v>10</c:v>
                </c:pt>
                <c:pt idx="4337">
                  <c:v>10</c:v>
                </c:pt>
                <c:pt idx="4338">
                  <c:v>11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20</c:v>
                </c:pt>
                <c:pt idx="4343">
                  <c:v>9</c:v>
                </c:pt>
                <c:pt idx="4344">
                  <c:v>10</c:v>
                </c:pt>
                <c:pt idx="4345">
                  <c:v>11</c:v>
                </c:pt>
                <c:pt idx="4346">
                  <c:v>13</c:v>
                </c:pt>
                <c:pt idx="4347">
                  <c:v>8</c:v>
                </c:pt>
                <c:pt idx="4348">
                  <c:v>9</c:v>
                </c:pt>
                <c:pt idx="4349">
                  <c:v>10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11</c:v>
                </c:pt>
                <c:pt idx="4354">
                  <c:v>11</c:v>
                </c:pt>
                <c:pt idx="4355">
                  <c:v>12</c:v>
                </c:pt>
                <c:pt idx="4356">
                  <c:v>8</c:v>
                </c:pt>
                <c:pt idx="4357">
                  <c:v>9</c:v>
                </c:pt>
                <c:pt idx="4358">
                  <c:v>10</c:v>
                </c:pt>
                <c:pt idx="4359">
                  <c:v>10</c:v>
                </c:pt>
                <c:pt idx="4360">
                  <c:v>11</c:v>
                </c:pt>
                <c:pt idx="4361">
                  <c:v>11</c:v>
                </c:pt>
                <c:pt idx="4362">
                  <c:v>11</c:v>
                </c:pt>
                <c:pt idx="4363">
                  <c:v>11</c:v>
                </c:pt>
                <c:pt idx="4364">
                  <c:v>11</c:v>
                </c:pt>
                <c:pt idx="4365">
                  <c:v>11</c:v>
                </c:pt>
                <c:pt idx="4366">
                  <c:v>12</c:v>
                </c:pt>
                <c:pt idx="4369">
                  <c:v>10</c:v>
                </c:pt>
                <c:pt idx="4370">
                  <c:v>11</c:v>
                </c:pt>
                <c:pt idx="4371">
                  <c:v>16</c:v>
                </c:pt>
                <c:pt idx="4372">
                  <c:v>7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9</c:v>
                </c:pt>
                <c:pt idx="4377">
                  <c:v>9</c:v>
                </c:pt>
                <c:pt idx="4378">
                  <c:v>10</c:v>
                </c:pt>
                <c:pt idx="4379">
                  <c:v>10</c:v>
                </c:pt>
                <c:pt idx="4380">
                  <c:v>10</c:v>
                </c:pt>
                <c:pt idx="4381">
                  <c:v>10</c:v>
                </c:pt>
                <c:pt idx="4382">
                  <c:v>10</c:v>
                </c:pt>
                <c:pt idx="4383">
                  <c:v>10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10</c:v>
                </c:pt>
                <c:pt idx="4393">
                  <c:v>10</c:v>
                </c:pt>
                <c:pt idx="4394">
                  <c:v>10</c:v>
                </c:pt>
                <c:pt idx="4395">
                  <c:v>10</c:v>
                </c:pt>
                <c:pt idx="4396">
                  <c:v>10</c:v>
                </c:pt>
                <c:pt idx="4397">
                  <c:v>10</c:v>
                </c:pt>
                <c:pt idx="4398">
                  <c:v>11</c:v>
                </c:pt>
                <c:pt idx="4399">
                  <c:v>11</c:v>
                </c:pt>
                <c:pt idx="4400">
                  <c:v>11</c:v>
                </c:pt>
                <c:pt idx="4401">
                  <c:v>11</c:v>
                </c:pt>
                <c:pt idx="4402">
                  <c:v>11</c:v>
                </c:pt>
                <c:pt idx="4403">
                  <c:v>11</c:v>
                </c:pt>
                <c:pt idx="4404">
                  <c:v>11</c:v>
                </c:pt>
                <c:pt idx="4405">
                  <c:v>11</c:v>
                </c:pt>
                <c:pt idx="4406">
                  <c:v>11</c:v>
                </c:pt>
                <c:pt idx="4407">
                  <c:v>11</c:v>
                </c:pt>
                <c:pt idx="4408">
                  <c:v>11</c:v>
                </c:pt>
                <c:pt idx="4409">
                  <c:v>11</c:v>
                </c:pt>
                <c:pt idx="4410">
                  <c:v>11</c:v>
                </c:pt>
                <c:pt idx="4411">
                  <c:v>11</c:v>
                </c:pt>
                <c:pt idx="4412">
                  <c:v>11</c:v>
                </c:pt>
                <c:pt idx="4413">
                  <c:v>11</c:v>
                </c:pt>
                <c:pt idx="4414">
                  <c:v>11</c:v>
                </c:pt>
                <c:pt idx="4415">
                  <c:v>11</c:v>
                </c:pt>
                <c:pt idx="4416">
                  <c:v>11</c:v>
                </c:pt>
                <c:pt idx="4417">
                  <c:v>11</c:v>
                </c:pt>
                <c:pt idx="4418">
                  <c:v>11</c:v>
                </c:pt>
                <c:pt idx="4419">
                  <c:v>11</c:v>
                </c:pt>
                <c:pt idx="4420">
                  <c:v>11</c:v>
                </c:pt>
                <c:pt idx="4421">
                  <c:v>11</c:v>
                </c:pt>
                <c:pt idx="4422">
                  <c:v>11</c:v>
                </c:pt>
                <c:pt idx="4423">
                  <c:v>11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11</c:v>
                </c:pt>
                <c:pt idx="4429">
                  <c:v>11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14</c:v>
                </c:pt>
                <c:pt idx="4467">
                  <c:v>14</c:v>
                </c:pt>
                <c:pt idx="4468">
                  <c:v>14</c:v>
                </c:pt>
                <c:pt idx="4469">
                  <c:v>14</c:v>
                </c:pt>
                <c:pt idx="4470">
                  <c:v>15</c:v>
                </c:pt>
                <c:pt idx="4471">
                  <c:v>16</c:v>
                </c:pt>
                <c:pt idx="4472">
                  <c:v>9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11</c:v>
                </c:pt>
                <c:pt idx="4483">
                  <c:v>11</c:v>
                </c:pt>
                <c:pt idx="4484">
                  <c:v>11</c:v>
                </c:pt>
                <c:pt idx="4485">
                  <c:v>11</c:v>
                </c:pt>
                <c:pt idx="4486">
                  <c:v>11</c:v>
                </c:pt>
                <c:pt idx="4487">
                  <c:v>11</c:v>
                </c:pt>
                <c:pt idx="4488">
                  <c:v>11</c:v>
                </c:pt>
                <c:pt idx="4489">
                  <c:v>11</c:v>
                </c:pt>
                <c:pt idx="4490">
                  <c:v>11</c:v>
                </c:pt>
                <c:pt idx="4491">
                  <c:v>11</c:v>
                </c:pt>
                <c:pt idx="4492">
                  <c:v>11</c:v>
                </c:pt>
                <c:pt idx="4493">
                  <c:v>11</c:v>
                </c:pt>
                <c:pt idx="4494">
                  <c:v>11</c:v>
                </c:pt>
                <c:pt idx="4495">
                  <c:v>11</c:v>
                </c:pt>
                <c:pt idx="4496">
                  <c:v>11</c:v>
                </c:pt>
                <c:pt idx="4497">
                  <c:v>11</c:v>
                </c:pt>
                <c:pt idx="4498">
                  <c:v>11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15</c:v>
                </c:pt>
                <c:pt idx="4567">
                  <c:v>15</c:v>
                </c:pt>
                <c:pt idx="4568">
                  <c:v>15</c:v>
                </c:pt>
                <c:pt idx="4569">
                  <c:v>15</c:v>
                </c:pt>
                <c:pt idx="4570">
                  <c:v>16</c:v>
                </c:pt>
                <c:pt idx="4571">
                  <c:v>17</c:v>
                </c:pt>
                <c:pt idx="4573">
                  <c:v>10</c:v>
                </c:pt>
                <c:pt idx="4574">
                  <c:v>11</c:v>
                </c:pt>
                <c:pt idx="4575">
                  <c:v>11</c:v>
                </c:pt>
                <c:pt idx="4576">
                  <c:v>11</c:v>
                </c:pt>
                <c:pt idx="4577">
                  <c:v>11</c:v>
                </c:pt>
                <c:pt idx="4578">
                  <c:v>11</c:v>
                </c:pt>
                <c:pt idx="4579">
                  <c:v>11</c:v>
                </c:pt>
                <c:pt idx="4580">
                  <c:v>11</c:v>
                </c:pt>
                <c:pt idx="4581">
                  <c:v>11</c:v>
                </c:pt>
                <c:pt idx="4582">
                  <c:v>11</c:v>
                </c:pt>
                <c:pt idx="4583">
                  <c:v>11</c:v>
                </c:pt>
                <c:pt idx="4584">
                  <c:v>11</c:v>
                </c:pt>
                <c:pt idx="4585">
                  <c:v>11</c:v>
                </c:pt>
                <c:pt idx="4586">
                  <c:v>11</c:v>
                </c:pt>
                <c:pt idx="4587">
                  <c:v>11</c:v>
                </c:pt>
                <c:pt idx="4588">
                  <c:v>11</c:v>
                </c:pt>
                <c:pt idx="4589">
                  <c:v>11</c:v>
                </c:pt>
                <c:pt idx="4590">
                  <c:v>11</c:v>
                </c:pt>
                <c:pt idx="4591">
                  <c:v>11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13</c:v>
                </c:pt>
                <c:pt idx="4606">
                  <c:v>13</c:v>
                </c:pt>
                <c:pt idx="4607">
                  <c:v>13</c:v>
                </c:pt>
                <c:pt idx="4608">
                  <c:v>13</c:v>
                </c:pt>
                <c:pt idx="4609">
                  <c:v>13</c:v>
                </c:pt>
                <c:pt idx="4610">
                  <c:v>14</c:v>
                </c:pt>
                <c:pt idx="4611">
                  <c:v>10</c:v>
                </c:pt>
                <c:pt idx="4612">
                  <c:v>10</c:v>
                </c:pt>
                <c:pt idx="4613">
                  <c:v>10</c:v>
                </c:pt>
                <c:pt idx="4614">
                  <c:v>10</c:v>
                </c:pt>
                <c:pt idx="4615">
                  <c:v>10</c:v>
                </c:pt>
                <c:pt idx="4616">
                  <c:v>11</c:v>
                </c:pt>
                <c:pt idx="4617">
                  <c:v>11</c:v>
                </c:pt>
                <c:pt idx="4618">
                  <c:v>11</c:v>
                </c:pt>
                <c:pt idx="4619">
                  <c:v>11</c:v>
                </c:pt>
                <c:pt idx="4620">
                  <c:v>11</c:v>
                </c:pt>
                <c:pt idx="4621">
                  <c:v>11</c:v>
                </c:pt>
                <c:pt idx="4622">
                  <c:v>11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13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16</c:v>
                </c:pt>
                <c:pt idx="4645">
                  <c:v>16</c:v>
                </c:pt>
                <c:pt idx="4646">
                  <c:v>17</c:v>
                </c:pt>
                <c:pt idx="4647">
                  <c:v>18</c:v>
                </c:pt>
                <c:pt idx="4648">
                  <c:v>9</c:v>
                </c:pt>
                <c:pt idx="4649">
                  <c:v>9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11</c:v>
                </c:pt>
                <c:pt idx="4662">
                  <c:v>11</c:v>
                </c:pt>
                <c:pt idx="4663">
                  <c:v>11</c:v>
                </c:pt>
                <c:pt idx="4664">
                  <c:v>11</c:v>
                </c:pt>
                <c:pt idx="4665">
                  <c:v>11</c:v>
                </c:pt>
                <c:pt idx="4666">
                  <c:v>11</c:v>
                </c:pt>
                <c:pt idx="4667">
                  <c:v>11</c:v>
                </c:pt>
                <c:pt idx="4668">
                  <c:v>11</c:v>
                </c:pt>
                <c:pt idx="4669">
                  <c:v>11</c:v>
                </c:pt>
                <c:pt idx="4670">
                  <c:v>11</c:v>
                </c:pt>
                <c:pt idx="4671">
                  <c:v>11</c:v>
                </c:pt>
                <c:pt idx="4672">
                  <c:v>11</c:v>
                </c:pt>
                <c:pt idx="4673">
                  <c:v>11</c:v>
                </c:pt>
                <c:pt idx="4674">
                  <c:v>11</c:v>
                </c:pt>
                <c:pt idx="4675">
                  <c:v>11</c:v>
                </c:pt>
                <c:pt idx="4676">
                  <c:v>11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11</c:v>
                </c:pt>
                <c:pt idx="4682">
                  <c:v>11</c:v>
                </c:pt>
                <c:pt idx="4683">
                  <c:v>11</c:v>
                </c:pt>
                <c:pt idx="4684">
                  <c:v>11</c:v>
                </c:pt>
                <c:pt idx="4685">
                  <c:v>12</c:v>
                </c:pt>
                <c:pt idx="4686">
                  <c:v>12</c:v>
                </c:pt>
                <c:pt idx="4687">
                  <c:v>12</c:v>
                </c:pt>
                <c:pt idx="4688">
                  <c:v>12</c:v>
                </c:pt>
                <c:pt idx="4689">
                  <c:v>12</c:v>
                </c:pt>
                <c:pt idx="4690">
                  <c:v>12</c:v>
                </c:pt>
                <c:pt idx="4691">
                  <c:v>12</c:v>
                </c:pt>
                <c:pt idx="4692">
                  <c:v>12</c:v>
                </c:pt>
                <c:pt idx="4693">
                  <c:v>12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14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14</c:v>
                </c:pt>
                <c:pt idx="4733">
                  <c:v>14</c:v>
                </c:pt>
                <c:pt idx="4734">
                  <c:v>14</c:v>
                </c:pt>
                <c:pt idx="4735">
                  <c:v>14</c:v>
                </c:pt>
                <c:pt idx="4736">
                  <c:v>14</c:v>
                </c:pt>
                <c:pt idx="4737">
                  <c:v>14</c:v>
                </c:pt>
                <c:pt idx="4738">
                  <c:v>14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16</c:v>
                </c:pt>
                <c:pt idx="4746">
                  <c:v>16</c:v>
                </c:pt>
                <c:pt idx="4747">
                  <c:v>17</c:v>
                </c:pt>
                <c:pt idx="4748">
                  <c:v>4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6</c:v>
                </c:pt>
                <c:pt idx="4754">
                  <c:v>7</c:v>
                </c:pt>
                <c:pt idx="4755">
                  <c:v>7</c:v>
                </c:pt>
                <c:pt idx="4756">
                  <c:v>8</c:v>
                </c:pt>
                <c:pt idx="4757">
                  <c:v>11</c:v>
                </c:pt>
                <c:pt idx="4758">
                  <c:v>11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16</c:v>
                </c:pt>
                <c:pt idx="4766">
                  <c:v>8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11</c:v>
                </c:pt>
                <c:pt idx="4777">
                  <c:v>11</c:v>
                </c:pt>
                <c:pt idx="4778">
                  <c:v>11</c:v>
                </c:pt>
                <c:pt idx="4779">
                  <c:v>11</c:v>
                </c:pt>
                <c:pt idx="4780">
                  <c:v>11</c:v>
                </c:pt>
                <c:pt idx="4781">
                  <c:v>11</c:v>
                </c:pt>
                <c:pt idx="4782">
                  <c:v>11</c:v>
                </c:pt>
                <c:pt idx="4783">
                  <c:v>11</c:v>
                </c:pt>
                <c:pt idx="4784">
                  <c:v>11</c:v>
                </c:pt>
                <c:pt idx="4785">
                  <c:v>11</c:v>
                </c:pt>
                <c:pt idx="4786">
                  <c:v>11</c:v>
                </c:pt>
                <c:pt idx="4787">
                  <c:v>11</c:v>
                </c:pt>
                <c:pt idx="4788">
                  <c:v>11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14</c:v>
                </c:pt>
                <c:pt idx="4845">
                  <c:v>14</c:v>
                </c:pt>
                <c:pt idx="4846">
                  <c:v>14</c:v>
                </c:pt>
                <c:pt idx="4847">
                  <c:v>14</c:v>
                </c:pt>
                <c:pt idx="4848">
                  <c:v>14</c:v>
                </c:pt>
                <c:pt idx="4849">
                  <c:v>14</c:v>
                </c:pt>
                <c:pt idx="4850">
                  <c:v>14</c:v>
                </c:pt>
                <c:pt idx="4851">
                  <c:v>14</c:v>
                </c:pt>
                <c:pt idx="4852">
                  <c:v>14</c:v>
                </c:pt>
                <c:pt idx="4853">
                  <c:v>14</c:v>
                </c:pt>
                <c:pt idx="4854">
                  <c:v>14</c:v>
                </c:pt>
                <c:pt idx="4855">
                  <c:v>14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15</c:v>
                </c:pt>
                <c:pt idx="4862">
                  <c:v>15</c:v>
                </c:pt>
                <c:pt idx="4863">
                  <c:v>16</c:v>
                </c:pt>
                <c:pt idx="4864">
                  <c:v>16</c:v>
                </c:pt>
                <c:pt idx="4865">
                  <c:v>17</c:v>
                </c:pt>
                <c:pt idx="4866">
                  <c:v>10</c:v>
                </c:pt>
                <c:pt idx="4867">
                  <c:v>10</c:v>
                </c:pt>
                <c:pt idx="4868">
                  <c:v>11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15</c:v>
                </c:pt>
                <c:pt idx="4881">
                  <c:v>15</c:v>
                </c:pt>
                <c:pt idx="4882">
                  <c:v>16</c:v>
                </c:pt>
                <c:pt idx="4883">
                  <c:v>17</c:v>
                </c:pt>
                <c:pt idx="4885">
                  <c:v>12</c:v>
                </c:pt>
                <c:pt idx="4886">
                  <c:v>13</c:v>
                </c:pt>
                <c:pt idx="4887">
                  <c:v>13</c:v>
                </c:pt>
                <c:pt idx="4888">
                  <c:v>10</c:v>
                </c:pt>
                <c:pt idx="4889">
                  <c:v>14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11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15</c:v>
                </c:pt>
                <c:pt idx="4924">
                  <c:v>15</c:v>
                </c:pt>
                <c:pt idx="4925">
                  <c:v>16</c:v>
                </c:pt>
                <c:pt idx="4926">
                  <c:v>16</c:v>
                </c:pt>
                <c:pt idx="4927">
                  <c:v>17</c:v>
                </c:pt>
                <c:pt idx="4928">
                  <c:v>9</c:v>
                </c:pt>
                <c:pt idx="4929">
                  <c:v>9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11</c:v>
                </c:pt>
                <c:pt idx="4935">
                  <c:v>11</c:v>
                </c:pt>
                <c:pt idx="4936">
                  <c:v>11</c:v>
                </c:pt>
                <c:pt idx="4937">
                  <c:v>11</c:v>
                </c:pt>
                <c:pt idx="4938">
                  <c:v>11</c:v>
                </c:pt>
                <c:pt idx="4939">
                  <c:v>11</c:v>
                </c:pt>
                <c:pt idx="4940">
                  <c:v>11</c:v>
                </c:pt>
                <c:pt idx="4941">
                  <c:v>11</c:v>
                </c:pt>
                <c:pt idx="4942">
                  <c:v>11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14</c:v>
                </c:pt>
                <c:pt idx="4991">
                  <c:v>14</c:v>
                </c:pt>
                <c:pt idx="4992">
                  <c:v>14</c:v>
                </c:pt>
                <c:pt idx="4993">
                  <c:v>14</c:v>
                </c:pt>
                <c:pt idx="4994">
                  <c:v>14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15</c:v>
                </c:pt>
                <c:pt idx="5004">
                  <c:v>15</c:v>
                </c:pt>
                <c:pt idx="5005">
                  <c:v>15</c:v>
                </c:pt>
                <c:pt idx="5006">
                  <c:v>15</c:v>
                </c:pt>
                <c:pt idx="5007">
                  <c:v>15</c:v>
                </c:pt>
                <c:pt idx="5008">
                  <c:v>15</c:v>
                </c:pt>
                <c:pt idx="5009">
                  <c:v>15</c:v>
                </c:pt>
                <c:pt idx="5010">
                  <c:v>15</c:v>
                </c:pt>
                <c:pt idx="5011">
                  <c:v>15</c:v>
                </c:pt>
                <c:pt idx="5012">
                  <c:v>15</c:v>
                </c:pt>
                <c:pt idx="5013">
                  <c:v>15</c:v>
                </c:pt>
                <c:pt idx="5014">
                  <c:v>15</c:v>
                </c:pt>
                <c:pt idx="5015">
                  <c:v>15</c:v>
                </c:pt>
                <c:pt idx="5016">
                  <c:v>15</c:v>
                </c:pt>
                <c:pt idx="5017">
                  <c:v>15</c:v>
                </c:pt>
                <c:pt idx="5018">
                  <c:v>16</c:v>
                </c:pt>
                <c:pt idx="5019">
                  <c:v>16</c:v>
                </c:pt>
                <c:pt idx="5020">
                  <c:v>16</c:v>
                </c:pt>
                <c:pt idx="5021">
                  <c:v>16</c:v>
                </c:pt>
                <c:pt idx="5022">
                  <c:v>16</c:v>
                </c:pt>
                <c:pt idx="5023">
                  <c:v>16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8</c:v>
                </c:pt>
                <c:pt idx="5029">
                  <c:v>9</c:v>
                </c:pt>
                <c:pt idx="5030">
                  <c:v>13</c:v>
                </c:pt>
                <c:pt idx="5031">
                  <c:v>14</c:v>
                </c:pt>
                <c:pt idx="5032">
                  <c:v>15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15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12</c:v>
                </c:pt>
                <c:pt idx="5043">
                  <c:v>12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14</c:v>
                </c:pt>
                <c:pt idx="5058">
                  <c:v>14</c:v>
                </c:pt>
                <c:pt idx="5059">
                  <c:v>14</c:v>
                </c:pt>
                <c:pt idx="5060">
                  <c:v>14</c:v>
                </c:pt>
                <c:pt idx="5061">
                  <c:v>14</c:v>
                </c:pt>
                <c:pt idx="5062">
                  <c:v>14</c:v>
                </c:pt>
                <c:pt idx="5063">
                  <c:v>14</c:v>
                </c:pt>
                <c:pt idx="5064">
                  <c:v>14</c:v>
                </c:pt>
                <c:pt idx="5065">
                  <c:v>14</c:v>
                </c:pt>
                <c:pt idx="5066">
                  <c:v>14</c:v>
                </c:pt>
                <c:pt idx="5067">
                  <c:v>14</c:v>
                </c:pt>
                <c:pt idx="5068">
                  <c:v>14</c:v>
                </c:pt>
                <c:pt idx="5069">
                  <c:v>14</c:v>
                </c:pt>
                <c:pt idx="5070">
                  <c:v>15</c:v>
                </c:pt>
                <c:pt idx="5071">
                  <c:v>15</c:v>
                </c:pt>
                <c:pt idx="5072">
                  <c:v>15</c:v>
                </c:pt>
                <c:pt idx="5073">
                  <c:v>15</c:v>
                </c:pt>
                <c:pt idx="5074">
                  <c:v>15</c:v>
                </c:pt>
                <c:pt idx="5075">
                  <c:v>15</c:v>
                </c:pt>
                <c:pt idx="5076">
                  <c:v>15</c:v>
                </c:pt>
                <c:pt idx="5077">
                  <c:v>15</c:v>
                </c:pt>
                <c:pt idx="5078">
                  <c:v>15</c:v>
                </c:pt>
                <c:pt idx="5079">
                  <c:v>15</c:v>
                </c:pt>
                <c:pt idx="5080">
                  <c:v>15</c:v>
                </c:pt>
                <c:pt idx="5081">
                  <c:v>15</c:v>
                </c:pt>
                <c:pt idx="5082">
                  <c:v>15</c:v>
                </c:pt>
                <c:pt idx="5083">
                  <c:v>15</c:v>
                </c:pt>
                <c:pt idx="5084">
                  <c:v>16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16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17</c:v>
                </c:pt>
                <c:pt idx="5093">
                  <c:v>17</c:v>
                </c:pt>
                <c:pt idx="5094">
                  <c:v>18</c:v>
                </c:pt>
                <c:pt idx="5095">
                  <c:v>13</c:v>
                </c:pt>
                <c:pt idx="5096">
                  <c:v>14</c:v>
                </c:pt>
                <c:pt idx="5097">
                  <c:v>10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15</c:v>
                </c:pt>
                <c:pt idx="5119">
                  <c:v>15</c:v>
                </c:pt>
                <c:pt idx="5120">
                  <c:v>15</c:v>
                </c:pt>
                <c:pt idx="5121">
                  <c:v>15</c:v>
                </c:pt>
                <c:pt idx="5122">
                  <c:v>15</c:v>
                </c:pt>
                <c:pt idx="5123">
                  <c:v>15</c:v>
                </c:pt>
                <c:pt idx="5124">
                  <c:v>15</c:v>
                </c:pt>
                <c:pt idx="5125">
                  <c:v>15</c:v>
                </c:pt>
                <c:pt idx="5126">
                  <c:v>15</c:v>
                </c:pt>
                <c:pt idx="5127">
                  <c:v>15</c:v>
                </c:pt>
                <c:pt idx="5128">
                  <c:v>15</c:v>
                </c:pt>
                <c:pt idx="5129">
                  <c:v>15</c:v>
                </c:pt>
                <c:pt idx="5130">
                  <c:v>15</c:v>
                </c:pt>
                <c:pt idx="5131">
                  <c:v>16</c:v>
                </c:pt>
                <c:pt idx="5132">
                  <c:v>16</c:v>
                </c:pt>
                <c:pt idx="5133">
                  <c:v>16</c:v>
                </c:pt>
                <c:pt idx="5134">
                  <c:v>16</c:v>
                </c:pt>
                <c:pt idx="5135">
                  <c:v>16</c:v>
                </c:pt>
                <c:pt idx="5136">
                  <c:v>16</c:v>
                </c:pt>
                <c:pt idx="5137">
                  <c:v>16</c:v>
                </c:pt>
                <c:pt idx="5138">
                  <c:v>16</c:v>
                </c:pt>
                <c:pt idx="5139">
                  <c:v>16</c:v>
                </c:pt>
                <c:pt idx="5140">
                  <c:v>16</c:v>
                </c:pt>
                <c:pt idx="5141">
                  <c:v>16</c:v>
                </c:pt>
                <c:pt idx="5142">
                  <c:v>16</c:v>
                </c:pt>
                <c:pt idx="5143">
                  <c:v>16</c:v>
                </c:pt>
                <c:pt idx="5144">
                  <c:v>16</c:v>
                </c:pt>
                <c:pt idx="5145">
                  <c:v>17</c:v>
                </c:pt>
                <c:pt idx="5146">
                  <c:v>17</c:v>
                </c:pt>
                <c:pt idx="5147">
                  <c:v>17</c:v>
                </c:pt>
                <c:pt idx="5148">
                  <c:v>17</c:v>
                </c:pt>
                <c:pt idx="5149">
                  <c:v>17</c:v>
                </c:pt>
                <c:pt idx="5150">
                  <c:v>17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19</c:v>
                </c:pt>
                <c:pt idx="5155">
                  <c:v>19</c:v>
                </c:pt>
                <c:pt idx="5156">
                  <c:v>19</c:v>
                </c:pt>
                <c:pt idx="5157">
                  <c:v>19</c:v>
                </c:pt>
                <c:pt idx="5158">
                  <c:v>19</c:v>
                </c:pt>
                <c:pt idx="5159">
                  <c:v>21</c:v>
                </c:pt>
                <c:pt idx="5160">
                  <c:v>11</c:v>
                </c:pt>
                <c:pt idx="5161">
                  <c:v>11</c:v>
                </c:pt>
                <c:pt idx="5162">
                  <c:v>11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14</c:v>
                </c:pt>
                <c:pt idx="5194">
                  <c:v>14</c:v>
                </c:pt>
                <c:pt idx="5195">
                  <c:v>14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14</c:v>
                </c:pt>
                <c:pt idx="5201">
                  <c:v>14</c:v>
                </c:pt>
                <c:pt idx="5202">
                  <c:v>14</c:v>
                </c:pt>
                <c:pt idx="5203">
                  <c:v>14</c:v>
                </c:pt>
                <c:pt idx="5204">
                  <c:v>14</c:v>
                </c:pt>
                <c:pt idx="5205">
                  <c:v>14</c:v>
                </c:pt>
                <c:pt idx="5206">
                  <c:v>14</c:v>
                </c:pt>
                <c:pt idx="5207">
                  <c:v>14</c:v>
                </c:pt>
                <c:pt idx="5208">
                  <c:v>14</c:v>
                </c:pt>
                <c:pt idx="5209">
                  <c:v>14</c:v>
                </c:pt>
                <c:pt idx="5210">
                  <c:v>14</c:v>
                </c:pt>
                <c:pt idx="5211">
                  <c:v>14</c:v>
                </c:pt>
                <c:pt idx="5212">
                  <c:v>14</c:v>
                </c:pt>
                <c:pt idx="5213">
                  <c:v>14</c:v>
                </c:pt>
                <c:pt idx="5214">
                  <c:v>14</c:v>
                </c:pt>
                <c:pt idx="5215">
                  <c:v>14</c:v>
                </c:pt>
                <c:pt idx="5216">
                  <c:v>14</c:v>
                </c:pt>
                <c:pt idx="5217">
                  <c:v>14</c:v>
                </c:pt>
                <c:pt idx="5218">
                  <c:v>14</c:v>
                </c:pt>
                <c:pt idx="5219">
                  <c:v>14</c:v>
                </c:pt>
                <c:pt idx="5220">
                  <c:v>15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15</c:v>
                </c:pt>
                <c:pt idx="5226">
                  <c:v>15</c:v>
                </c:pt>
                <c:pt idx="5227">
                  <c:v>15</c:v>
                </c:pt>
                <c:pt idx="5228">
                  <c:v>15</c:v>
                </c:pt>
                <c:pt idx="5229">
                  <c:v>15</c:v>
                </c:pt>
                <c:pt idx="5230">
                  <c:v>15</c:v>
                </c:pt>
                <c:pt idx="5231">
                  <c:v>15</c:v>
                </c:pt>
                <c:pt idx="5232">
                  <c:v>15</c:v>
                </c:pt>
                <c:pt idx="5233">
                  <c:v>15</c:v>
                </c:pt>
                <c:pt idx="5234">
                  <c:v>15</c:v>
                </c:pt>
                <c:pt idx="5235">
                  <c:v>15</c:v>
                </c:pt>
                <c:pt idx="5236">
                  <c:v>15</c:v>
                </c:pt>
                <c:pt idx="5237">
                  <c:v>15</c:v>
                </c:pt>
                <c:pt idx="5238">
                  <c:v>15</c:v>
                </c:pt>
                <c:pt idx="5239">
                  <c:v>16</c:v>
                </c:pt>
                <c:pt idx="5240">
                  <c:v>16</c:v>
                </c:pt>
                <c:pt idx="5241">
                  <c:v>16</c:v>
                </c:pt>
                <c:pt idx="5242">
                  <c:v>16</c:v>
                </c:pt>
                <c:pt idx="5243">
                  <c:v>16</c:v>
                </c:pt>
                <c:pt idx="5244">
                  <c:v>16</c:v>
                </c:pt>
                <c:pt idx="5245">
                  <c:v>16</c:v>
                </c:pt>
                <c:pt idx="5246">
                  <c:v>16</c:v>
                </c:pt>
                <c:pt idx="5247">
                  <c:v>16</c:v>
                </c:pt>
                <c:pt idx="5248">
                  <c:v>16</c:v>
                </c:pt>
                <c:pt idx="5249">
                  <c:v>16</c:v>
                </c:pt>
                <c:pt idx="5250">
                  <c:v>16</c:v>
                </c:pt>
                <c:pt idx="5251">
                  <c:v>17</c:v>
                </c:pt>
                <c:pt idx="5252">
                  <c:v>17</c:v>
                </c:pt>
                <c:pt idx="5253">
                  <c:v>17</c:v>
                </c:pt>
                <c:pt idx="5254">
                  <c:v>17</c:v>
                </c:pt>
                <c:pt idx="5255">
                  <c:v>18</c:v>
                </c:pt>
                <c:pt idx="5256">
                  <c:v>18</c:v>
                </c:pt>
                <c:pt idx="5257">
                  <c:v>18</c:v>
                </c:pt>
                <c:pt idx="5258">
                  <c:v>19</c:v>
                </c:pt>
                <c:pt idx="5259">
                  <c:v>19</c:v>
                </c:pt>
                <c:pt idx="5260">
                  <c:v>11</c:v>
                </c:pt>
                <c:pt idx="5261">
                  <c:v>12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14</c:v>
                </c:pt>
                <c:pt idx="5275">
                  <c:v>14</c:v>
                </c:pt>
                <c:pt idx="5276">
                  <c:v>14</c:v>
                </c:pt>
                <c:pt idx="5277">
                  <c:v>14</c:v>
                </c:pt>
                <c:pt idx="5278">
                  <c:v>14</c:v>
                </c:pt>
                <c:pt idx="5279">
                  <c:v>14</c:v>
                </c:pt>
                <c:pt idx="5280">
                  <c:v>14</c:v>
                </c:pt>
                <c:pt idx="5281">
                  <c:v>14</c:v>
                </c:pt>
                <c:pt idx="5282">
                  <c:v>14</c:v>
                </c:pt>
                <c:pt idx="5283">
                  <c:v>14</c:v>
                </c:pt>
                <c:pt idx="5284">
                  <c:v>14</c:v>
                </c:pt>
                <c:pt idx="5285">
                  <c:v>14</c:v>
                </c:pt>
                <c:pt idx="5286">
                  <c:v>15</c:v>
                </c:pt>
                <c:pt idx="5287">
                  <c:v>15</c:v>
                </c:pt>
                <c:pt idx="5288">
                  <c:v>15</c:v>
                </c:pt>
                <c:pt idx="5289">
                  <c:v>15</c:v>
                </c:pt>
                <c:pt idx="5290">
                  <c:v>15</c:v>
                </c:pt>
                <c:pt idx="5291">
                  <c:v>15</c:v>
                </c:pt>
                <c:pt idx="5292">
                  <c:v>15</c:v>
                </c:pt>
                <c:pt idx="5293">
                  <c:v>15</c:v>
                </c:pt>
                <c:pt idx="5294">
                  <c:v>15</c:v>
                </c:pt>
                <c:pt idx="5295">
                  <c:v>15</c:v>
                </c:pt>
                <c:pt idx="5296">
                  <c:v>15</c:v>
                </c:pt>
                <c:pt idx="5297">
                  <c:v>15</c:v>
                </c:pt>
                <c:pt idx="5298">
                  <c:v>15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16</c:v>
                </c:pt>
                <c:pt idx="5305">
                  <c:v>16</c:v>
                </c:pt>
                <c:pt idx="5306">
                  <c:v>16</c:v>
                </c:pt>
                <c:pt idx="5307">
                  <c:v>16</c:v>
                </c:pt>
                <c:pt idx="5308">
                  <c:v>16</c:v>
                </c:pt>
                <c:pt idx="5309">
                  <c:v>16</c:v>
                </c:pt>
                <c:pt idx="5310">
                  <c:v>16</c:v>
                </c:pt>
                <c:pt idx="5311">
                  <c:v>16</c:v>
                </c:pt>
                <c:pt idx="5312">
                  <c:v>16</c:v>
                </c:pt>
                <c:pt idx="5313">
                  <c:v>16</c:v>
                </c:pt>
                <c:pt idx="5314">
                  <c:v>16</c:v>
                </c:pt>
                <c:pt idx="5315">
                  <c:v>16</c:v>
                </c:pt>
                <c:pt idx="5316">
                  <c:v>16</c:v>
                </c:pt>
                <c:pt idx="5317">
                  <c:v>16</c:v>
                </c:pt>
                <c:pt idx="5318">
                  <c:v>16</c:v>
                </c:pt>
                <c:pt idx="5319">
                  <c:v>17</c:v>
                </c:pt>
                <c:pt idx="5320">
                  <c:v>17</c:v>
                </c:pt>
                <c:pt idx="5321">
                  <c:v>17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17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18</c:v>
                </c:pt>
                <c:pt idx="5331">
                  <c:v>19</c:v>
                </c:pt>
                <c:pt idx="5332">
                  <c:v>12</c:v>
                </c:pt>
                <c:pt idx="5333">
                  <c:v>14</c:v>
                </c:pt>
                <c:pt idx="5334">
                  <c:v>9</c:v>
                </c:pt>
                <c:pt idx="5335">
                  <c:v>11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15</c:v>
                </c:pt>
                <c:pt idx="5358">
                  <c:v>15</c:v>
                </c:pt>
                <c:pt idx="5359">
                  <c:v>15</c:v>
                </c:pt>
                <c:pt idx="5360">
                  <c:v>15</c:v>
                </c:pt>
                <c:pt idx="5361">
                  <c:v>15</c:v>
                </c:pt>
                <c:pt idx="5362">
                  <c:v>15</c:v>
                </c:pt>
                <c:pt idx="5363">
                  <c:v>15</c:v>
                </c:pt>
                <c:pt idx="5364">
                  <c:v>15</c:v>
                </c:pt>
                <c:pt idx="5365">
                  <c:v>17</c:v>
                </c:pt>
                <c:pt idx="5366">
                  <c:v>17</c:v>
                </c:pt>
                <c:pt idx="5367">
                  <c:v>19</c:v>
                </c:pt>
                <c:pt idx="5368">
                  <c:v>13</c:v>
                </c:pt>
                <c:pt idx="5369">
                  <c:v>14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12</c:v>
                </c:pt>
                <c:pt idx="5376">
                  <c:v>12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15</c:v>
                </c:pt>
                <c:pt idx="5390">
                  <c:v>15</c:v>
                </c:pt>
                <c:pt idx="5391">
                  <c:v>15</c:v>
                </c:pt>
                <c:pt idx="5392">
                  <c:v>15</c:v>
                </c:pt>
                <c:pt idx="5393">
                  <c:v>15</c:v>
                </c:pt>
                <c:pt idx="5394">
                  <c:v>15</c:v>
                </c:pt>
                <c:pt idx="5395">
                  <c:v>16</c:v>
                </c:pt>
                <c:pt idx="5396">
                  <c:v>16</c:v>
                </c:pt>
                <c:pt idx="5397">
                  <c:v>16</c:v>
                </c:pt>
                <c:pt idx="5398">
                  <c:v>16</c:v>
                </c:pt>
                <c:pt idx="5399">
                  <c:v>16</c:v>
                </c:pt>
                <c:pt idx="5400">
                  <c:v>16</c:v>
                </c:pt>
                <c:pt idx="5401">
                  <c:v>17</c:v>
                </c:pt>
                <c:pt idx="5402">
                  <c:v>17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15</c:v>
                </c:pt>
                <c:pt idx="5413">
                  <c:v>15</c:v>
                </c:pt>
                <c:pt idx="5414">
                  <c:v>15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16</c:v>
                </c:pt>
                <c:pt idx="5420">
                  <c:v>17</c:v>
                </c:pt>
                <c:pt idx="5421">
                  <c:v>17</c:v>
                </c:pt>
                <c:pt idx="5422">
                  <c:v>18</c:v>
                </c:pt>
                <c:pt idx="5423">
                  <c:v>18</c:v>
                </c:pt>
                <c:pt idx="5424">
                  <c:v>18</c:v>
                </c:pt>
                <c:pt idx="5425">
                  <c:v>18</c:v>
                </c:pt>
                <c:pt idx="5426">
                  <c:v>18</c:v>
                </c:pt>
                <c:pt idx="5427">
                  <c:v>18</c:v>
                </c:pt>
                <c:pt idx="5428">
                  <c:v>19</c:v>
                </c:pt>
                <c:pt idx="5429">
                  <c:v>19</c:v>
                </c:pt>
                <c:pt idx="5430">
                  <c:v>19</c:v>
                </c:pt>
                <c:pt idx="5431">
                  <c:v>19</c:v>
                </c:pt>
                <c:pt idx="5432">
                  <c:v>19</c:v>
                </c:pt>
                <c:pt idx="5433">
                  <c:v>19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10</c:v>
                </c:pt>
                <c:pt idx="5438">
                  <c:v>10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14</c:v>
                </c:pt>
                <c:pt idx="5512">
                  <c:v>14</c:v>
                </c:pt>
                <c:pt idx="5513">
                  <c:v>14</c:v>
                </c:pt>
                <c:pt idx="5514">
                  <c:v>14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16</c:v>
                </c:pt>
                <c:pt idx="5529">
                  <c:v>16</c:v>
                </c:pt>
                <c:pt idx="5530">
                  <c:v>12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14</c:v>
                </c:pt>
                <c:pt idx="5535">
                  <c:v>14</c:v>
                </c:pt>
                <c:pt idx="5536">
                  <c:v>14</c:v>
                </c:pt>
                <c:pt idx="5537">
                  <c:v>14</c:v>
                </c:pt>
                <c:pt idx="5538">
                  <c:v>14</c:v>
                </c:pt>
                <c:pt idx="5539">
                  <c:v>14</c:v>
                </c:pt>
                <c:pt idx="5540">
                  <c:v>14</c:v>
                </c:pt>
                <c:pt idx="5541">
                  <c:v>14</c:v>
                </c:pt>
                <c:pt idx="5542">
                  <c:v>15</c:v>
                </c:pt>
                <c:pt idx="5543">
                  <c:v>15</c:v>
                </c:pt>
                <c:pt idx="5544">
                  <c:v>15</c:v>
                </c:pt>
                <c:pt idx="5545">
                  <c:v>15</c:v>
                </c:pt>
                <c:pt idx="5546">
                  <c:v>16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17</c:v>
                </c:pt>
                <c:pt idx="5558">
                  <c:v>17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19</c:v>
                </c:pt>
                <c:pt idx="5564">
                  <c:v>11</c:v>
                </c:pt>
                <c:pt idx="5565">
                  <c:v>11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14</c:v>
                </c:pt>
                <c:pt idx="5573">
                  <c:v>16</c:v>
                </c:pt>
                <c:pt idx="5574">
                  <c:v>12</c:v>
                </c:pt>
                <c:pt idx="5575">
                  <c:v>12</c:v>
                </c:pt>
                <c:pt idx="5576">
                  <c:v>16</c:v>
                </c:pt>
                <c:pt idx="5577">
                  <c:v>16</c:v>
                </c:pt>
                <c:pt idx="5578">
                  <c:v>11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14</c:v>
                </c:pt>
                <c:pt idx="5605">
                  <c:v>14</c:v>
                </c:pt>
                <c:pt idx="5606">
                  <c:v>11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14</c:v>
                </c:pt>
                <c:pt idx="5612">
                  <c:v>10</c:v>
                </c:pt>
                <c:pt idx="5613">
                  <c:v>11</c:v>
                </c:pt>
                <c:pt idx="5614">
                  <c:v>11</c:v>
                </c:pt>
                <c:pt idx="5615">
                  <c:v>11</c:v>
                </c:pt>
                <c:pt idx="5616">
                  <c:v>11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9</c:v>
                </c:pt>
                <c:pt idx="5626">
                  <c:v>9</c:v>
                </c:pt>
                <c:pt idx="5627">
                  <c:v>10</c:v>
                </c:pt>
                <c:pt idx="5628">
                  <c:v>10</c:v>
                </c:pt>
                <c:pt idx="5629">
                  <c:v>11</c:v>
                </c:pt>
                <c:pt idx="5630">
                  <c:v>11</c:v>
                </c:pt>
                <c:pt idx="5631">
                  <c:v>11</c:v>
                </c:pt>
                <c:pt idx="5632">
                  <c:v>11</c:v>
                </c:pt>
                <c:pt idx="5633">
                  <c:v>11</c:v>
                </c:pt>
                <c:pt idx="5634">
                  <c:v>11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12</c:v>
                </c:pt>
                <c:pt idx="5642">
                  <c:v>12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14</c:v>
                </c:pt>
                <c:pt idx="5647">
                  <c:v>14</c:v>
                </c:pt>
                <c:pt idx="5648">
                  <c:v>10</c:v>
                </c:pt>
                <c:pt idx="5649">
                  <c:v>10</c:v>
                </c:pt>
                <c:pt idx="5650">
                  <c:v>11</c:v>
                </c:pt>
                <c:pt idx="5651">
                  <c:v>11</c:v>
                </c:pt>
                <c:pt idx="5652">
                  <c:v>11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12</c:v>
                </c:pt>
                <c:pt idx="5657">
                  <c:v>12</c:v>
                </c:pt>
                <c:pt idx="5658">
                  <c:v>12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11</c:v>
                </c:pt>
                <c:pt idx="5663">
                  <c:v>11</c:v>
                </c:pt>
                <c:pt idx="5664">
                  <c:v>12</c:v>
                </c:pt>
                <c:pt idx="5665">
                  <c:v>12</c:v>
                </c:pt>
                <c:pt idx="5666">
                  <c:v>12</c:v>
                </c:pt>
                <c:pt idx="5667">
                  <c:v>13</c:v>
                </c:pt>
                <c:pt idx="5668">
                  <c:v>9</c:v>
                </c:pt>
                <c:pt idx="5669">
                  <c:v>9</c:v>
                </c:pt>
                <c:pt idx="5670">
                  <c:v>10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10</c:v>
                </c:pt>
                <c:pt idx="5675">
                  <c:v>10</c:v>
                </c:pt>
                <c:pt idx="5676">
                  <c:v>10</c:v>
                </c:pt>
                <c:pt idx="5677">
                  <c:v>10</c:v>
                </c:pt>
                <c:pt idx="5678">
                  <c:v>10</c:v>
                </c:pt>
                <c:pt idx="5679">
                  <c:v>11</c:v>
                </c:pt>
                <c:pt idx="5680">
                  <c:v>11</c:v>
                </c:pt>
                <c:pt idx="5681">
                  <c:v>11</c:v>
                </c:pt>
                <c:pt idx="5682">
                  <c:v>11</c:v>
                </c:pt>
                <c:pt idx="5683">
                  <c:v>11</c:v>
                </c:pt>
                <c:pt idx="5684">
                  <c:v>11</c:v>
                </c:pt>
                <c:pt idx="5685">
                  <c:v>11</c:v>
                </c:pt>
                <c:pt idx="5686">
                  <c:v>11</c:v>
                </c:pt>
                <c:pt idx="5687">
                  <c:v>11</c:v>
                </c:pt>
                <c:pt idx="5688">
                  <c:v>11</c:v>
                </c:pt>
                <c:pt idx="5689">
                  <c:v>11</c:v>
                </c:pt>
                <c:pt idx="5690">
                  <c:v>11</c:v>
                </c:pt>
                <c:pt idx="5691">
                  <c:v>11</c:v>
                </c:pt>
                <c:pt idx="5692">
                  <c:v>11</c:v>
                </c:pt>
                <c:pt idx="5693">
                  <c:v>11</c:v>
                </c:pt>
                <c:pt idx="5694">
                  <c:v>11</c:v>
                </c:pt>
                <c:pt idx="5695">
                  <c:v>11</c:v>
                </c:pt>
                <c:pt idx="5696">
                  <c:v>11</c:v>
                </c:pt>
                <c:pt idx="5697">
                  <c:v>11</c:v>
                </c:pt>
                <c:pt idx="5698">
                  <c:v>11</c:v>
                </c:pt>
                <c:pt idx="5699">
                  <c:v>11</c:v>
                </c:pt>
                <c:pt idx="5700">
                  <c:v>11</c:v>
                </c:pt>
                <c:pt idx="5701">
                  <c:v>11</c:v>
                </c:pt>
                <c:pt idx="5702">
                  <c:v>11</c:v>
                </c:pt>
                <c:pt idx="5703">
                  <c:v>11</c:v>
                </c:pt>
                <c:pt idx="5704">
                  <c:v>11</c:v>
                </c:pt>
                <c:pt idx="5705">
                  <c:v>11</c:v>
                </c:pt>
                <c:pt idx="5706">
                  <c:v>11</c:v>
                </c:pt>
                <c:pt idx="5707">
                  <c:v>11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12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12</c:v>
                </c:pt>
                <c:pt idx="5728">
                  <c:v>12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12</c:v>
                </c:pt>
                <c:pt idx="5734">
                  <c:v>12</c:v>
                </c:pt>
                <c:pt idx="5735">
                  <c:v>12</c:v>
                </c:pt>
                <c:pt idx="5736">
                  <c:v>12</c:v>
                </c:pt>
                <c:pt idx="5737">
                  <c:v>12</c:v>
                </c:pt>
                <c:pt idx="5738">
                  <c:v>12</c:v>
                </c:pt>
                <c:pt idx="5739">
                  <c:v>12</c:v>
                </c:pt>
                <c:pt idx="5740">
                  <c:v>12</c:v>
                </c:pt>
                <c:pt idx="5741">
                  <c:v>12</c:v>
                </c:pt>
                <c:pt idx="5742">
                  <c:v>12</c:v>
                </c:pt>
                <c:pt idx="5743">
                  <c:v>13</c:v>
                </c:pt>
                <c:pt idx="5744">
                  <c:v>13</c:v>
                </c:pt>
                <c:pt idx="5745">
                  <c:v>13</c:v>
                </c:pt>
                <c:pt idx="5746">
                  <c:v>13</c:v>
                </c:pt>
                <c:pt idx="5747">
                  <c:v>13</c:v>
                </c:pt>
                <c:pt idx="5748">
                  <c:v>13</c:v>
                </c:pt>
                <c:pt idx="5749">
                  <c:v>13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13</c:v>
                </c:pt>
                <c:pt idx="5757">
                  <c:v>13</c:v>
                </c:pt>
                <c:pt idx="5758">
                  <c:v>14</c:v>
                </c:pt>
                <c:pt idx="5759">
                  <c:v>14</c:v>
                </c:pt>
                <c:pt idx="5760">
                  <c:v>12</c:v>
                </c:pt>
                <c:pt idx="5761">
                  <c:v>12</c:v>
                </c:pt>
                <c:pt idx="5762">
                  <c:v>10</c:v>
                </c:pt>
                <c:pt idx="5763">
                  <c:v>10</c:v>
                </c:pt>
                <c:pt idx="5764">
                  <c:v>10</c:v>
                </c:pt>
                <c:pt idx="5765">
                  <c:v>10</c:v>
                </c:pt>
                <c:pt idx="5766">
                  <c:v>10</c:v>
                </c:pt>
                <c:pt idx="5767">
                  <c:v>10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11</c:v>
                </c:pt>
                <c:pt idx="5772">
                  <c:v>11</c:v>
                </c:pt>
                <c:pt idx="5773">
                  <c:v>11</c:v>
                </c:pt>
                <c:pt idx="5774">
                  <c:v>11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11</c:v>
                </c:pt>
                <c:pt idx="5780">
                  <c:v>11</c:v>
                </c:pt>
                <c:pt idx="5781">
                  <c:v>11</c:v>
                </c:pt>
                <c:pt idx="5782">
                  <c:v>11</c:v>
                </c:pt>
                <c:pt idx="5783">
                  <c:v>11</c:v>
                </c:pt>
                <c:pt idx="5784">
                  <c:v>11</c:v>
                </c:pt>
                <c:pt idx="5785">
                  <c:v>11</c:v>
                </c:pt>
                <c:pt idx="5786">
                  <c:v>11</c:v>
                </c:pt>
                <c:pt idx="5787">
                  <c:v>11</c:v>
                </c:pt>
                <c:pt idx="5788">
                  <c:v>11</c:v>
                </c:pt>
                <c:pt idx="5789">
                  <c:v>11</c:v>
                </c:pt>
                <c:pt idx="5790">
                  <c:v>11</c:v>
                </c:pt>
                <c:pt idx="5791">
                  <c:v>11</c:v>
                </c:pt>
                <c:pt idx="5792">
                  <c:v>11</c:v>
                </c:pt>
                <c:pt idx="5793">
                  <c:v>11</c:v>
                </c:pt>
                <c:pt idx="5794">
                  <c:v>11</c:v>
                </c:pt>
                <c:pt idx="5795">
                  <c:v>11</c:v>
                </c:pt>
                <c:pt idx="5796">
                  <c:v>11</c:v>
                </c:pt>
                <c:pt idx="5797">
                  <c:v>12</c:v>
                </c:pt>
                <c:pt idx="5798">
                  <c:v>12</c:v>
                </c:pt>
                <c:pt idx="5799">
                  <c:v>12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13</c:v>
                </c:pt>
                <c:pt idx="5815">
                  <c:v>13</c:v>
                </c:pt>
                <c:pt idx="5816">
                  <c:v>13</c:v>
                </c:pt>
                <c:pt idx="5817">
                  <c:v>13</c:v>
                </c:pt>
                <c:pt idx="5818">
                  <c:v>13</c:v>
                </c:pt>
                <c:pt idx="5819">
                  <c:v>13</c:v>
                </c:pt>
                <c:pt idx="5820">
                  <c:v>13</c:v>
                </c:pt>
                <c:pt idx="5821">
                  <c:v>13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15</c:v>
                </c:pt>
                <c:pt idx="5826">
                  <c:v>15</c:v>
                </c:pt>
                <c:pt idx="5827">
                  <c:v>17</c:v>
                </c:pt>
                <c:pt idx="5828">
                  <c:v>10</c:v>
                </c:pt>
                <c:pt idx="5829">
                  <c:v>10</c:v>
                </c:pt>
                <c:pt idx="5830">
                  <c:v>10</c:v>
                </c:pt>
                <c:pt idx="5831">
                  <c:v>10</c:v>
                </c:pt>
                <c:pt idx="5832">
                  <c:v>11</c:v>
                </c:pt>
                <c:pt idx="5833">
                  <c:v>11</c:v>
                </c:pt>
                <c:pt idx="5834">
                  <c:v>11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11</c:v>
                </c:pt>
                <c:pt idx="5842">
                  <c:v>11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12</c:v>
                </c:pt>
                <c:pt idx="5847">
                  <c:v>12</c:v>
                </c:pt>
                <c:pt idx="5848">
                  <c:v>12</c:v>
                </c:pt>
                <c:pt idx="5849">
                  <c:v>12</c:v>
                </c:pt>
                <c:pt idx="5850">
                  <c:v>12</c:v>
                </c:pt>
                <c:pt idx="5851">
                  <c:v>12</c:v>
                </c:pt>
                <c:pt idx="5852">
                  <c:v>12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12</c:v>
                </c:pt>
                <c:pt idx="5857">
                  <c:v>12</c:v>
                </c:pt>
                <c:pt idx="5858">
                  <c:v>12</c:v>
                </c:pt>
                <c:pt idx="5859">
                  <c:v>13</c:v>
                </c:pt>
                <c:pt idx="5860">
                  <c:v>13</c:v>
                </c:pt>
                <c:pt idx="5861">
                  <c:v>13</c:v>
                </c:pt>
                <c:pt idx="5862">
                  <c:v>13</c:v>
                </c:pt>
                <c:pt idx="5863">
                  <c:v>13</c:v>
                </c:pt>
                <c:pt idx="5864">
                  <c:v>13</c:v>
                </c:pt>
                <c:pt idx="5865">
                  <c:v>13</c:v>
                </c:pt>
                <c:pt idx="5866">
                  <c:v>13</c:v>
                </c:pt>
                <c:pt idx="5867">
                  <c:v>13</c:v>
                </c:pt>
                <c:pt idx="5868">
                  <c:v>13</c:v>
                </c:pt>
                <c:pt idx="5869">
                  <c:v>13</c:v>
                </c:pt>
                <c:pt idx="5870">
                  <c:v>13</c:v>
                </c:pt>
                <c:pt idx="5871">
                  <c:v>13</c:v>
                </c:pt>
                <c:pt idx="5872">
                  <c:v>13</c:v>
                </c:pt>
                <c:pt idx="5873">
                  <c:v>13</c:v>
                </c:pt>
                <c:pt idx="5874">
                  <c:v>13</c:v>
                </c:pt>
                <c:pt idx="5875">
                  <c:v>13</c:v>
                </c:pt>
                <c:pt idx="5876">
                  <c:v>13</c:v>
                </c:pt>
                <c:pt idx="5877">
                  <c:v>13</c:v>
                </c:pt>
                <c:pt idx="5878">
                  <c:v>13</c:v>
                </c:pt>
                <c:pt idx="5879">
                  <c:v>13</c:v>
                </c:pt>
                <c:pt idx="5880">
                  <c:v>13</c:v>
                </c:pt>
                <c:pt idx="5881">
                  <c:v>13</c:v>
                </c:pt>
                <c:pt idx="5882">
                  <c:v>13</c:v>
                </c:pt>
                <c:pt idx="5883">
                  <c:v>14</c:v>
                </c:pt>
                <c:pt idx="5884">
                  <c:v>14</c:v>
                </c:pt>
                <c:pt idx="5885">
                  <c:v>10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10</c:v>
                </c:pt>
                <c:pt idx="5891">
                  <c:v>11</c:v>
                </c:pt>
                <c:pt idx="5892">
                  <c:v>11</c:v>
                </c:pt>
                <c:pt idx="5893">
                  <c:v>11</c:v>
                </c:pt>
                <c:pt idx="5894">
                  <c:v>11</c:v>
                </c:pt>
                <c:pt idx="5895">
                  <c:v>11</c:v>
                </c:pt>
                <c:pt idx="5896">
                  <c:v>11</c:v>
                </c:pt>
                <c:pt idx="5897">
                  <c:v>11</c:v>
                </c:pt>
                <c:pt idx="5898">
                  <c:v>11</c:v>
                </c:pt>
                <c:pt idx="5899">
                  <c:v>11</c:v>
                </c:pt>
                <c:pt idx="5900">
                  <c:v>11</c:v>
                </c:pt>
                <c:pt idx="5901">
                  <c:v>11</c:v>
                </c:pt>
                <c:pt idx="5902">
                  <c:v>11</c:v>
                </c:pt>
                <c:pt idx="5903">
                  <c:v>11</c:v>
                </c:pt>
                <c:pt idx="5904">
                  <c:v>11</c:v>
                </c:pt>
                <c:pt idx="5905">
                  <c:v>11</c:v>
                </c:pt>
                <c:pt idx="5906">
                  <c:v>11</c:v>
                </c:pt>
                <c:pt idx="5907">
                  <c:v>11</c:v>
                </c:pt>
                <c:pt idx="5908">
                  <c:v>11</c:v>
                </c:pt>
                <c:pt idx="5909">
                  <c:v>11</c:v>
                </c:pt>
                <c:pt idx="5910">
                  <c:v>11</c:v>
                </c:pt>
                <c:pt idx="5911">
                  <c:v>11</c:v>
                </c:pt>
                <c:pt idx="5912">
                  <c:v>11</c:v>
                </c:pt>
                <c:pt idx="5913">
                  <c:v>11</c:v>
                </c:pt>
                <c:pt idx="5914">
                  <c:v>11</c:v>
                </c:pt>
                <c:pt idx="5915">
                  <c:v>11</c:v>
                </c:pt>
                <c:pt idx="5916">
                  <c:v>11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12</c:v>
                </c:pt>
                <c:pt idx="5951">
                  <c:v>12</c:v>
                </c:pt>
                <c:pt idx="5952">
                  <c:v>13</c:v>
                </c:pt>
                <c:pt idx="5953">
                  <c:v>13</c:v>
                </c:pt>
                <c:pt idx="5954">
                  <c:v>13</c:v>
                </c:pt>
                <c:pt idx="5955">
                  <c:v>13</c:v>
                </c:pt>
                <c:pt idx="5956">
                  <c:v>13</c:v>
                </c:pt>
                <c:pt idx="5957">
                  <c:v>13</c:v>
                </c:pt>
                <c:pt idx="5958">
                  <c:v>13</c:v>
                </c:pt>
                <c:pt idx="5959">
                  <c:v>13</c:v>
                </c:pt>
                <c:pt idx="5960">
                  <c:v>13</c:v>
                </c:pt>
                <c:pt idx="5961">
                  <c:v>13</c:v>
                </c:pt>
                <c:pt idx="5962">
                  <c:v>13</c:v>
                </c:pt>
                <c:pt idx="5963">
                  <c:v>13</c:v>
                </c:pt>
                <c:pt idx="5964">
                  <c:v>13</c:v>
                </c:pt>
                <c:pt idx="5965">
                  <c:v>13</c:v>
                </c:pt>
                <c:pt idx="5966">
                  <c:v>13</c:v>
                </c:pt>
                <c:pt idx="5967">
                  <c:v>13</c:v>
                </c:pt>
                <c:pt idx="5968">
                  <c:v>13</c:v>
                </c:pt>
                <c:pt idx="5969">
                  <c:v>13</c:v>
                </c:pt>
                <c:pt idx="5970">
                  <c:v>13</c:v>
                </c:pt>
                <c:pt idx="5971">
                  <c:v>13</c:v>
                </c:pt>
                <c:pt idx="5972">
                  <c:v>13</c:v>
                </c:pt>
                <c:pt idx="5973">
                  <c:v>13</c:v>
                </c:pt>
                <c:pt idx="5974">
                  <c:v>13</c:v>
                </c:pt>
                <c:pt idx="5975">
                  <c:v>13</c:v>
                </c:pt>
                <c:pt idx="5976">
                  <c:v>13</c:v>
                </c:pt>
                <c:pt idx="5977">
                  <c:v>13</c:v>
                </c:pt>
                <c:pt idx="5978">
                  <c:v>13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15</c:v>
                </c:pt>
                <c:pt idx="5985">
                  <c:v>11</c:v>
                </c:pt>
                <c:pt idx="5986">
                  <c:v>12</c:v>
                </c:pt>
                <c:pt idx="5987">
                  <c:v>13</c:v>
                </c:pt>
                <c:pt idx="5988">
                  <c:v>13</c:v>
                </c:pt>
                <c:pt idx="5989">
                  <c:v>14</c:v>
                </c:pt>
                <c:pt idx="5990">
                  <c:v>14</c:v>
                </c:pt>
                <c:pt idx="5991">
                  <c:v>10</c:v>
                </c:pt>
                <c:pt idx="5992">
                  <c:v>15</c:v>
                </c:pt>
                <c:pt idx="5993">
                  <c:v>15</c:v>
                </c:pt>
                <c:pt idx="5994">
                  <c:v>13</c:v>
                </c:pt>
                <c:pt idx="5995">
                  <c:v>10</c:v>
                </c:pt>
                <c:pt idx="5996">
                  <c:v>13</c:v>
                </c:pt>
                <c:pt idx="5997">
                  <c:v>14</c:v>
                </c:pt>
                <c:pt idx="5998">
                  <c:v>11</c:v>
                </c:pt>
                <c:pt idx="5999">
                  <c:v>12</c:v>
                </c:pt>
                <c:pt idx="6000">
                  <c:v>13</c:v>
                </c:pt>
                <c:pt idx="6001">
                  <c:v>11</c:v>
                </c:pt>
                <c:pt idx="6002">
                  <c:v>11</c:v>
                </c:pt>
                <c:pt idx="6003">
                  <c:v>11</c:v>
                </c:pt>
                <c:pt idx="6004">
                  <c:v>12</c:v>
                </c:pt>
                <c:pt idx="6005">
                  <c:v>12</c:v>
                </c:pt>
                <c:pt idx="6006">
                  <c:v>12</c:v>
                </c:pt>
                <c:pt idx="6007">
                  <c:v>12</c:v>
                </c:pt>
                <c:pt idx="6008">
                  <c:v>12</c:v>
                </c:pt>
                <c:pt idx="6009">
                  <c:v>13</c:v>
                </c:pt>
                <c:pt idx="6010">
                  <c:v>13</c:v>
                </c:pt>
                <c:pt idx="6011">
                  <c:v>14</c:v>
                </c:pt>
                <c:pt idx="6012">
                  <c:v>14</c:v>
                </c:pt>
                <c:pt idx="6013">
                  <c:v>15</c:v>
                </c:pt>
                <c:pt idx="6014">
                  <c:v>16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15</c:v>
                </c:pt>
                <c:pt idx="6028">
                  <c:v>15</c:v>
                </c:pt>
                <c:pt idx="6029">
                  <c:v>15</c:v>
                </c:pt>
                <c:pt idx="6030">
                  <c:v>15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17</c:v>
                </c:pt>
                <c:pt idx="6051">
                  <c:v>17</c:v>
                </c:pt>
                <c:pt idx="6052">
                  <c:v>17</c:v>
                </c:pt>
                <c:pt idx="6053">
                  <c:v>17</c:v>
                </c:pt>
                <c:pt idx="6054">
                  <c:v>17</c:v>
                </c:pt>
                <c:pt idx="6055">
                  <c:v>17</c:v>
                </c:pt>
                <c:pt idx="6056">
                  <c:v>17</c:v>
                </c:pt>
                <c:pt idx="6057">
                  <c:v>17</c:v>
                </c:pt>
                <c:pt idx="6058">
                  <c:v>17</c:v>
                </c:pt>
                <c:pt idx="6059">
                  <c:v>17</c:v>
                </c:pt>
                <c:pt idx="6060">
                  <c:v>17</c:v>
                </c:pt>
                <c:pt idx="6061">
                  <c:v>17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17</c:v>
                </c:pt>
                <c:pt idx="6066">
                  <c:v>17</c:v>
                </c:pt>
                <c:pt idx="6067">
                  <c:v>17</c:v>
                </c:pt>
                <c:pt idx="6068">
                  <c:v>17</c:v>
                </c:pt>
                <c:pt idx="6069">
                  <c:v>17</c:v>
                </c:pt>
                <c:pt idx="6070">
                  <c:v>17</c:v>
                </c:pt>
                <c:pt idx="6071">
                  <c:v>17</c:v>
                </c:pt>
                <c:pt idx="6072">
                  <c:v>17</c:v>
                </c:pt>
                <c:pt idx="6073">
                  <c:v>17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19</c:v>
                </c:pt>
                <c:pt idx="6093">
                  <c:v>19</c:v>
                </c:pt>
                <c:pt idx="6094">
                  <c:v>19</c:v>
                </c:pt>
                <c:pt idx="6095">
                  <c:v>19</c:v>
                </c:pt>
                <c:pt idx="6096">
                  <c:v>19</c:v>
                </c:pt>
                <c:pt idx="6097">
                  <c:v>19</c:v>
                </c:pt>
                <c:pt idx="6098">
                  <c:v>19</c:v>
                </c:pt>
                <c:pt idx="6099">
                  <c:v>19</c:v>
                </c:pt>
                <c:pt idx="6100">
                  <c:v>19</c:v>
                </c:pt>
                <c:pt idx="6101">
                  <c:v>19</c:v>
                </c:pt>
                <c:pt idx="6102">
                  <c:v>19</c:v>
                </c:pt>
                <c:pt idx="6103">
                  <c:v>19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21</c:v>
                </c:pt>
                <c:pt idx="6108">
                  <c:v>21</c:v>
                </c:pt>
                <c:pt idx="6109">
                  <c:v>21</c:v>
                </c:pt>
                <c:pt idx="6110">
                  <c:v>21</c:v>
                </c:pt>
                <c:pt idx="6111">
                  <c:v>21</c:v>
                </c:pt>
                <c:pt idx="6112">
                  <c:v>22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10</c:v>
                </c:pt>
                <c:pt idx="6162">
                  <c:v>10</c:v>
                </c:pt>
                <c:pt idx="6163">
                  <c:v>10</c:v>
                </c:pt>
                <c:pt idx="6164">
                  <c:v>10</c:v>
                </c:pt>
                <c:pt idx="6165">
                  <c:v>10</c:v>
                </c:pt>
                <c:pt idx="6166">
                  <c:v>10</c:v>
                </c:pt>
                <c:pt idx="6167">
                  <c:v>10</c:v>
                </c:pt>
                <c:pt idx="6168">
                  <c:v>10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10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10</c:v>
                </c:pt>
                <c:pt idx="6179">
                  <c:v>10</c:v>
                </c:pt>
                <c:pt idx="6180">
                  <c:v>10</c:v>
                </c:pt>
                <c:pt idx="6181">
                  <c:v>10</c:v>
                </c:pt>
                <c:pt idx="6182">
                  <c:v>10</c:v>
                </c:pt>
                <c:pt idx="6183">
                  <c:v>10</c:v>
                </c:pt>
                <c:pt idx="6184">
                  <c:v>10</c:v>
                </c:pt>
                <c:pt idx="6185">
                  <c:v>10</c:v>
                </c:pt>
                <c:pt idx="6186">
                  <c:v>10</c:v>
                </c:pt>
                <c:pt idx="6187">
                  <c:v>10</c:v>
                </c:pt>
                <c:pt idx="6188">
                  <c:v>10</c:v>
                </c:pt>
                <c:pt idx="6189">
                  <c:v>10</c:v>
                </c:pt>
                <c:pt idx="6190">
                  <c:v>10</c:v>
                </c:pt>
                <c:pt idx="6191">
                  <c:v>10</c:v>
                </c:pt>
                <c:pt idx="6192">
                  <c:v>10</c:v>
                </c:pt>
                <c:pt idx="6193">
                  <c:v>11</c:v>
                </c:pt>
                <c:pt idx="6194">
                  <c:v>11</c:v>
                </c:pt>
                <c:pt idx="6195">
                  <c:v>11</c:v>
                </c:pt>
                <c:pt idx="6196">
                  <c:v>11</c:v>
                </c:pt>
                <c:pt idx="6197">
                  <c:v>11</c:v>
                </c:pt>
                <c:pt idx="6198">
                  <c:v>11</c:v>
                </c:pt>
                <c:pt idx="6199">
                  <c:v>11</c:v>
                </c:pt>
                <c:pt idx="6200">
                  <c:v>11</c:v>
                </c:pt>
                <c:pt idx="6201">
                  <c:v>11</c:v>
                </c:pt>
                <c:pt idx="6202">
                  <c:v>11</c:v>
                </c:pt>
                <c:pt idx="6203">
                  <c:v>11</c:v>
                </c:pt>
                <c:pt idx="6204">
                  <c:v>11</c:v>
                </c:pt>
                <c:pt idx="6205">
                  <c:v>11</c:v>
                </c:pt>
                <c:pt idx="6206">
                  <c:v>11</c:v>
                </c:pt>
                <c:pt idx="6207">
                  <c:v>11</c:v>
                </c:pt>
                <c:pt idx="6208">
                  <c:v>11</c:v>
                </c:pt>
                <c:pt idx="6209">
                  <c:v>11</c:v>
                </c:pt>
                <c:pt idx="6210">
                  <c:v>11</c:v>
                </c:pt>
                <c:pt idx="6211">
                  <c:v>11</c:v>
                </c:pt>
                <c:pt idx="6212">
                  <c:v>11</c:v>
                </c:pt>
                <c:pt idx="6213">
                  <c:v>11</c:v>
                </c:pt>
                <c:pt idx="6214">
                  <c:v>11</c:v>
                </c:pt>
                <c:pt idx="6215">
                  <c:v>11</c:v>
                </c:pt>
                <c:pt idx="6216">
                  <c:v>11</c:v>
                </c:pt>
                <c:pt idx="6217">
                  <c:v>11</c:v>
                </c:pt>
                <c:pt idx="6218">
                  <c:v>11</c:v>
                </c:pt>
                <c:pt idx="6219">
                  <c:v>11</c:v>
                </c:pt>
                <c:pt idx="6220">
                  <c:v>11</c:v>
                </c:pt>
                <c:pt idx="6221">
                  <c:v>11</c:v>
                </c:pt>
                <c:pt idx="6222">
                  <c:v>11</c:v>
                </c:pt>
                <c:pt idx="6223">
                  <c:v>11</c:v>
                </c:pt>
                <c:pt idx="6224">
                  <c:v>11</c:v>
                </c:pt>
                <c:pt idx="6225">
                  <c:v>11</c:v>
                </c:pt>
                <c:pt idx="6226">
                  <c:v>11</c:v>
                </c:pt>
                <c:pt idx="6227">
                  <c:v>11</c:v>
                </c:pt>
                <c:pt idx="6228">
                  <c:v>11</c:v>
                </c:pt>
                <c:pt idx="6229">
                  <c:v>11</c:v>
                </c:pt>
                <c:pt idx="6230">
                  <c:v>11</c:v>
                </c:pt>
                <c:pt idx="6231">
                  <c:v>11</c:v>
                </c:pt>
                <c:pt idx="6232">
                  <c:v>11</c:v>
                </c:pt>
                <c:pt idx="6233">
                  <c:v>11</c:v>
                </c:pt>
                <c:pt idx="6234">
                  <c:v>11</c:v>
                </c:pt>
                <c:pt idx="6235">
                  <c:v>11</c:v>
                </c:pt>
                <c:pt idx="6236">
                  <c:v>11</c:v>
                </c:pt>
                <c:pt idx="6237">
                  <c:v>11</c:v>
                </c:pt>
                <c:pt idx="6238">
                  <c:v>11</c:v>
                </c:pt>
                <c:pt idx="6239">
                  <c:v>11</c:v>
                </c:pt>
                <c:pt idx="6240">
                  <c:v>11</c:v>
                </c:pt>
                <c:pt idx="6241">
                  <c:v>11</c:v>
                </c:pt>
                <c:pt idx="6242">
                  <c:v>11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11</c:v>
                </c:pt>
                <c:pt idx="6247">
                  <c:v>11</c:v>
                </c:pt>
                <c:pt idx="6248">
                  <c:v>11</c:v>
                </c:pt>
                <c:pt idx="6249">
                  <c:v>11</c:v>
                </c:pt>
                <c:pt idx="6250">
                  <c:v>11</c:v>
                </c:pt>
                <c:pt idx="6251">
                  <c:v>11</c:v>
                </c:pt>
                <c:pt idx="6252">
                  <c:v>11</c:v>
                </c:pt>
                <c:pt idx="6253">
                  <c:v>11</c:v>
                </c:pt>
                <c:pt idx="6254">
                  <c:v>11</c:v>
                </c:pt>
                <c:pt idx="6255">
                  <c:v>11</c:v>
                </c:pt>
                <c:pt idx="6256">
                  <c:v>11</c:v>
                </c:pt>
                <c:pt idx="6257">
                  <c:v>11</c:v>
                </c:pt>
                <c:pt idx="6258">
                  <c:v>11</c:v>
                </c:pt>
                <c:pt idx="6259">
                  <c:v>11</c:v>
                </c:pt>
                <c:pt idx="6260">
                  <c:v>11</c:v>
                </c:pt>
                <c:pt idx="6261">
                  <c:v>11</c:v>
                </c:pt>
                <c:pt idx="6262">
                  <c:v>11</c:v>
                </c:pt>
                <c:pt idx="6263">
                  <c:v>11</c:v>
                </c:pt>
                <c:pt idx="6264">
                  <c:v>11</c:v>
                </c:pt>
                <c:pt idx="6265">
                  <c:v>11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12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12</c:v>
                </c:pt>
                <c:pt idx="6283">
                  <c:v>12</c:v>
                </c:pt>
                <c:pt idx="6284">
                  <c:v>12</c:v>
                </c:pt>
                <c:pt idx="6285">
                  <c:v>12</c:v>
                </c:pt>
                <c:pt idx="6286">
                  <c:v>12</c:v>
                </c:pt>
                <c:pt idx="6287">
                  <c:v>12</c:v>
                </c:pt>
                <c:pt idx="6288">
                  <c:v>12</c:v>
                </c:pt>
                <c:pt idx="6289">
                  <c:v>12</c:v>
                </c:pt>
                <c:pt idx="6290">
                  <c:v>12</c:v>
                </c:pt>
                <c:pt idx="6291">
                  <c:v>12</c:v>
                </c:pt>
                <c:pt idx="6292">
                  <c:v>12</c:v>
                </c:pt>
                <c:pt idx="6293">
                  <c:v>12</c:v>
                </c:pt>
                <c:pt idx="6294">
                  <c:v>12</c:v>
                </c:pt>
                <c:pt idx="6295">
                  <c:v>12</c:v>
                </c:pt>
                <c:pt idx="6296">
                  <c:v>12</c:v>
                </c:pt>
                <c:pt idx="6297">
                  <c:v>12</c:v>
                </c:pt>
                <c:pt idx="6298">
                  <c:v>12</c:v>
                </c:pt>
                <c:pt idx="6299">
                  <c:v>13</c:v>
                </c:pt>
                <c:pt idx="6300">
                  <c:v>13</c:v>
                </c:pt>
                <c:pt idx="6301">
                  <c:v>13</c:v>
                </c:pt>
                <c:pt idx="6302">
                  <c:v>13</c:v>
                </c:pt>
                <c:pt idx="6303">
                  <c:v>13</c:v>
                </c:pt>
                <c:pt idx="6304">
                  <c:v>13</c:v>
                </c:pt>
                <c:pt idx="6305">
                  <c:v>13</c:v>
                </c:pt>
                <c:pt idx="6306">
                  <c:v>21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10</c:v>
                </c:pt>
                <c:pt idx="6321">
                  <c:v>10</c:v>
                </c:pt>
                <c:pt idx="6322">
                  <c:v>10</c:v>
                </c:pt>
                <c:pt idx="6323">
                  <c:v>10</c:v>
                </c:pt>
                <c:pt idx="6324">
                  <c:v>10</c:v>
                </c:pt>
                <c:pt idx="6325">
                  <c:v>10</c:v>
                </c:pt>
                <c:pt idx="6326">
                  <c:v>10</c:v>
                </c:pt>
                <c:pt idx="6327">
                  <c:v>10</c:v>
                </c:pt>
                <c:pt idx="6328">
                  <c:v>10</c:v>
                </c:pt>
                <c:pt idx="6329">
                  <c:v>10</c:v>
                </c:pt>
                <c:pt idx="6330">
                  <c:v>10</c:v>
                </c:pt>
                <c:pt idx="6331">
                  <c:v>10</c:v>
                </c:pt>
                <c:pt idx="6332">
                  <c:v>10</c:v>
                </c:pt>
                <c:pt idx="6333">
                  <c:v>10</c:v>
                </c:pt>
                <c:pt idx="6334">
                  <c:v>10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10</c:v>
                </c:pt>
                <c:pt idx="6340">
                  <c:v>10</c:v>
                </c:pt>
                <c:pt idx="6341">
                  <c:v>10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10</c:v>
                </c:pt>
                <c:pt idx="6350">
                  <c:v>10</c:v>
                </c:pt>
                <c:pt idx="6351">
                  <c:v>10</c:v>
                </c:pt>
                <c:pt idx="6352">
                  <c:v>10</c:v>
                </c:pt>
                <c:pt idx="6353">
                  <c:v>10</c:v>
                </c:pt>
                <c:pt idx="6354">
                  <c:v>10</c:v>
                </c:pt>
                <c:pt idx="6355">
                  <c:v>10</c:v>
                </c:pt>
                <c:pt idx="6356">
                  <c:v>10</c:v>
                </c:pt>
                <c:pt idx="6357">
                  <c:v>10</c:v>
                </c:pt>
                <c:pt idx="6358">
                  <c:v>10</c:v>
                </c:pt>
                <c:pt idx="6359">
                  <c:v>10</c:v>
                </c:pt>
                <c:pt idx="6360">
                  <c:v>10</c:v>
                </c:pt>
                <c:pt idx="6361">
                  <c:v>10</c:v>
                </c:pt>
                <c:pt idx="6362">
                  <c:v>10</c:v>
                </c:pt>
                <c:pt idx="6363">
                  <c:v>10</c:v>
                </c:pt>
                <c:pt idx="6364">
                  <c:v>10</c:v>
                </c:pt>
                <c:pt idx="6365">
                  <c:v>10</c:v>
                </c:pt>
                <c:pt idx="6366">
                  <c:v>10</c:v>
                </c:pt>
                <c:pt idx="6367">
                  <c:v>10</c:v>
                </c:pt>
                <c:pt idx="6368">
                  <c:v>10</c:v>
                </c:pt>
                <c:pt idx="6369">
                  <c:v>10</c:v>
                </c:pt>
                <c:pt idx="6370">
                  <c:v>10</c:v>
                </c:pt>
                <c:pt idx="6371">
                  <c:v>10</c:v>
                </c:pt>
                <c:pt idx="6372">
                  <c:v>10</c:v>
                </c:pt>
                <c:pt idx="6373">
                  <c:v>10</c:v>
                </c:pt>
                <c:pt idx="6374">
                  <c:v>11</c:v>
                </c:pt>
                <c:pt idx="6375">
                  <c:v>11</c:v>
                </c:pt>
                <c:pt idx="6376">
                  <c:v>11</c:v>
                </c:pt>
                <c:pt idx="6377">
                  <c:v>11</c:v>
                </c:pt>
                <c:pt idx="6378">
                  <c:v>11</c:v>
                </c:pt>
                <c:pt idx="6379">
                  <c:v>11</c:v>
                </c:pt>
                <c:pt idx="6380">
                  <c:v>11</c:v>
                </c:pt>
                <c:pt idx="6381">
                  <c:v>11</c:v>
                </c:pt>
                <c:pt idx="6382">
                  <c:v>11</c:v>
                </c:pt>
                <c:pt idx="6383">
                  <c:v>11</c:v>
                </c:pt>
                <c:pt idx="6384">
                  <c:v>11</c:v>
                </c:pt>
                <c:pt idx="6385">
                  <c:v>11</c:v>
                </c:pt>
                <c:pt idx="6386">
                  <c:v>11</c:v>
                </c:pt>
                <c:pt idx="6387">
                  <c:v>11</c:v>
                </c:pt>
                <c:pt idx="6388">
                  <c:v>11</c:v>
                </c:pt>
                <c:pt idx="6389">
                  <c:v>11</c:v>
                </c:pt>
                <c:pt idx="6390">
                  <c:v>11</c:v>
                </c:pt>
                <c:pt idx="6391">
                  <c:v>11</c:v>
                </c:pt>
                <c:pt idx="6392">
                  <c:v>11</c:v>
                </c:pt>
                <c:pt idx="6393">
                  <c:v>11</c:v>
                </c:pt>
                <c:pt idx="6394">
                  <c:v>11</c:v>
                </c:pt>
                <c:pt idx="6395">
                  <c:v>11</c:v>
                </c:pt>
                <c:pt idx="6396">
                  <c:v>11</c:v>
                </c:pt>
                <c:pt idx="6397">
                  <c:v>11</c:v>
                </c:pt>
                <c:pt idx="6398">
                  <c:v>11</c:v>
                </c:pt>
                <c:pt idx="6399">
                  <c:v>11</c:v>
                </c:pt>
                <c:pt idx="6400">
                  <c:v>11</c:v>
                </c:pt>
                <c:pt idx="6401">
                  <c:v>11</c:v>
                </c:pt>
                <c:pt idx="6402">
                  <c:v>12</c:v>
                </c:pt>
                <c:pt idx="6403">
                  <c:v>12</c:v>
                </c:pt>
                <c:pt idx="6404">
                  <c:v>12</c:v>
                </c:pt>
                <c:pt idx="6405">
                  <c:v>12</c:v>
                </c:pt>
                <c:pt idx="6406">
                  <c:v>12</c:v>
                </c:pt>
                <c:pt idx="6407">
                  <c:v>9</c:v>
                </c:pt>
                <c:pt idx="6408">
                  <c:v>9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10</c:v>
                </c:pt>
                <c:pt idx="6416">
                  <c:v>10</c:v>
                </c:pt>
                <c:pt idx="6417">
                  <c:v>10</c:v>
                </c:pt>
                <c:pt idx="6418">
                  <c:v>10</c:v>
                </c:pt>
                <c:pt idx="6419">
                  <c:v>10</c:v>
                </c:pt>
                <c:pt idx="6420">
                  <c:v>10</c:v>
                </c:pt>
                <c:pt idx="6421">
                  <c:v>11</c:v>
                </c:pt>
                <c:pt idx="6422">
                  <c:v>11</c:v>
                </c:pt>
                <c:pt idx="6423">
                  <c:v>11</c:v>
                </c:pt>
                <c:pt idx="6424">
                  <c:v>11</c:v>
                </c:pt>
                <c:pt idx="6425">
                  <c:v>11</c:v>
                </c:pt>
                <c:pt idx="6426">
                  <c:v>11</c:v>
                </c:pt>
                <c:pt idx="6427">
                  <c:v>11</c:v>
                </c:pt>
                <c:pt idx="6428">
                  <c:v>11</c:v>
                </c:pt>
                <c:pt idx="6429">
                  <c:v>11</c:v>
                </c:pt>
                <c:pt idx="6430">
                  <c:v>11</c:v>
                </c:pt>
                <c:pt idx="6431">
                  <c:v>11</c:v>
                </c:pt>
                <c:pt idx="6432">
                  <c:v>11</c:v>
                </c:pt>
                <c:pt idx="6433">
                  <c:v>11</c:v>
                </c:pt>
                <c:pt idx="6434">
                  <c:v>11</c:v>
                </c:pt>
                <c:pt idx="6435">
                  <c:v>11</c:v>
                </c:pt>
                <c:pt idx="6436">
                  <c:v>11</c:v>
                </c:pt>
                <c:pt idx="6437">
                  <c:v>11</c:v>
                </c:pt>
                <c:pt idx="6438">
                  <c:v>11</c:v>
                </c:pt>
                <c:pt idx="6439">
                  <c:v>11</c:v>
                </c:pt>
                <c:pt idx="6440">
                  <c:v>11</c:v>
                </c:pt>
                <c:pt idx="6441">
                  <c:v>11</c:v>
                </c:pt>
                <c:pt idx="6442">
                  <c:v>11</c:v>
                </c:pt>
                <c:pt idx="6443">
                  <c:v>11</c:v>
                </c:pt>
                <c:pt idx="6444">
                  <c:v>11</c:v>
                </c:pt>
                <c:pt idx="6445">
                  <c:v>11</c:v>
                </c:pt>
                <c:pt idx="6446">
                  <c:v>11</c:v>
                </c:pt>
                <c:pt idx="6447">
                  <c:v>11</c:v>
                </c:pt>
                <c:pt idx="6448">
                  <c:v>11</c:v>
                </c:pt>
                <c:pt idx="6449">
                  <c:v>11</c:v>
                </c:pt>
                <c:pt idx="6450">
                  <c:v>11</c:v>
                </c:pt>
                <c:pt idx="6451">
                  <c:v>11</c:v>
                </c:pt>
                <c:pt idx="6452">
                  <c:v>11</c:v>
                </c:pt>
                <c:pt idx="6453">
                  <c:v>12</c:v>
                </c:pt>
                <c:pt idx="6454">
                  <c:v>12</c:v>
                </c:pt>
                <c:pt idx="6455">
                  <c:v>12</c:v>
                </c:pt>
                <c:pt idx="6456">
                  <c:v>12</c:v>
                </c:pt>
                <c:pt idx="6457">
                  <c:v>12</c:v>
                </c:pt>
                <c:pt idx="6458">
                  <c:v>12</c:v>
                </c:pt>
                <c:pt idx="6459">
                  <c:v>12</c:v>
                </c:pt>
                <c:pt idx="6460">
                  <c:v>12</c:v>
                </c:pt>
                <c:pt idx="6461">
                  <c:v>12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12</c:v>
                </c:pt>
                <c:pt idx="6466">
                  <c:v>12</c:v>
                </c:pt>
                <c:pt idx="6467">
                  <c:v>12</c:v>
                </c:pt>
                <c:pt idx="6468">
                  <c:v>12</c:v>
                </c:pt>
                <c:pt idx="6469">
                  <c:v>12</c:v>
                </c:pt>
                <c:pt idx="6470">
                  <c:v>12</c:v>
                </c:pt>
                <c:pt idx="6471">
                  <c:v>12</c:v>
                </c:pt>
                <c:pt idx="6472">
                  <c:v>12</c:v>
                </c:pt>
                <c:pt idx="6473">
                  <c:v>12</c:v>
                </c:pt>
                <c:pt idx="6474">
                  <c:v>12</c:v>
                </c:pt>
                <c:pt idx="6475">
                  <c:v>12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13</c:v>
                </c:pt>
                <c:pt idx="6490">
                  <c:v>13</c:v>
                </c:pt>
                <c:pt idx="6491">
                  <c:v>13</c:v>
                </c:pt>
                <c:pt idx="6492">
                  <c:v>13</c:v>
                </c:pt>
                <c:pt idx="6493">
                  <c:v>13</c:v>
                </c:pt>
                <c:pt idx="6494">
                  <c:v>13</c:v>
                </c:pt>
                <c:pt idx="6495">
                  <c:v>13</c:v>
                </c:pt>
                <c:pt idx="6496">
                  <c:v>13</c:v>
                </c:pt>
                <c:pt idx="6497">
                  <c:v>13</c:v>
                </c:pt>
                <c:pt idx="6498">
                  <c:v>13</c:v>
                </c:pt>
                <c:pt idx="6499">
                  <c:v>13</c:v>
                </c:pt>
                <c:pt idx="6500">
                  <c:v>13</c:v>
                </c:pt>
                <c:pt idx="6501">
                  <c:v>14</c:v>
                </c:pt>
                <c:pt idx="6502">
                  <c:v>14</c:v>
                </c:pt>
                <c:pt idx="6503">
                  <c:v>15</c:v>
                </c:pt>
                <c:pt idx="6504">
                  <c:v>16</c:v>
                </c:pt>
                <c:pt idx="6505">
                  <c:v>16</c:v>
                </c:pt>
                <c:pt idx="6506">
                  <c:v>21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10</c:v>
                </c:pt>
                <c:pt idx="6513">
                  <c:v>10</c:v>
                </c:pt>
                <c:pt idx="6514">
                  <c:v>10</c:v>
                </c:pt>
                <c:pt idx="6515">
                  <c:v>10</c:v>
                </c:pt>
                <c:pt idx="6516">
                  <c:v>10</c:v>
                </c:pt>
                <c:pt idx="6517">
                  <c:v>10</c:v>
                </c:pt>
                <c:pt idx="6518">
                  <c:v>10</c:v>
                </c:pt>
                <c:pt idx="6519">
                  <c:v>10</c:v>
                </c:pt>
                <c:pt idx="6520">
                  <c:v>10</c:v>
                </c:pt>
                <c:pt idx="6521">
                  <c:v>10</c:v>
                </c:pt>
                <c:pt idx="6522">
                  <c:v>10</c:v>
                </c:pt>
                <c:pt idx="6523">
                  <c:v>10</c:v>
                </c:pt>
                <c:pt idx="6524">
                  <c:v>10</c:v>
                </c:pt>
                <c:pt idx="6525">
                  <c:v>10</c:v>
                </c:pt>
                <c:pt idx="6526">
                  <c:v>10</c:v>
                </c:pt>
                <c:pt idx="6527">
                  <c:v>10</c:v>
                </c:pt>
                <c:pt idx="6528">
                  <c:v>10</c:v>
                </c:pt>
                <c:pt idx="6529">
                  <c:v>10</c:v>
                </c:pt>
                <c:pt idx="6530">
                  <c:v>10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10</c:v>
                </c:pt>
                <c:pt idx="6539">
                  <c:v>10</c:v>
                </c:pt>
                <c:pt idx="6540">
                  <c:v>10</c:v>
                </c:pt>
                <c:pt idx="6541">
                  <c:v>10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11</c:v>
                </c:pt>
                <c:pt idx="6564">
                  <c:v>11</c:v>
                </c:pt>
                <c:pt idx="6565">
                  <c:v>11</c:v>
                </c:pt>
                <c:pt idx="6566">
                  <c:v>11</c:v>
                </c:pt>
                <c:pt idx="6567">
                  <c:v>11</c:v>
                </c:pt>
                <c:pt idx="6568">
                  <c:v>11</c:v>
                </c:pt>
                <c:pt idx="6569">
                  <c:v>11</c:v>
                </c:pt>
                <c:pt idx="6570">
                  <c:v>11</c:v>
                </c:pt>
                <c:pt idx="6571">
                  <c:v>11</c:v>
                </c:pt>
                <c:pt idx="6572">
                  <c:v>11</c:v>
                </c:pt>
                <c:pt idx="6573">
                  <c:v>11</c:v>
                </c:pt>
                <c:pt idx="6574">
                  <c:v>11</c:v>
                </c:pt>
                <c:pt idx="6575">
                  <c:v>11</c:v>
                </c:pt>
                <c:pt idx="6576">
                  <c:v>11</c:v>
                </c:pt>
                <c:pt idx="6577">
                  <c:v>11</c:v>
                </c:pt>
                <c:pt idx="6578">
                  <c:v>11</c:v>
                </c:pt>
                <c:pt idx="6579">
                  <c:v>11</c:v>
                </c:pt>
                <c:pt idx="6580">
                  <c:v>11</c:v>
                </c:pt>
                <c:pt idx="6581">
                  <c:v>11</c:v>
                </c:pt>
                <c:pt idx="6582">
                  <c:v>11</c:v>
                </c:pt>
                <c:pt idx="6583">
                  <c:v>11</c:v>
                </c:pt>
                <c:pt idx="6584">
                  <c:v>11</c:v>
                </c:pt>
                <c:pt idx="6585">
                  <c:v>11</c:v>
                </c:pt>
                <c:pt idx="6586">
                  <c:v>11</c:v>
                </c:pt>
                <c:pt idx="6587">
                  <c:v>11</c:v>
                </c:pt>
                <c:pt idx="6588">
                  <c:v>11</c:v>
                </c:pt>
                <c:pt idx="6589">
                  <c:v>12</c:v>
                </c:pt>
                <c:pt idx="6590">
                  <c:v>12</c:v>
                </c:pt>
                <c:pt idx="6591">
                  <c:v>12</c:v>
                </c:pt>
                <c:pt idx="6592">
                  <c:v>12</c:v>
                </c:pt>
                <c:pt idx="6593">
                  <c:v>12</c:v>
                </c:pt>
                <c:pt idx="6594">
                  <c:v>12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12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13</c:v>
                </c:pt>
                <c:pt idx="6603">
                  <c:v>13</c:v>
                </c:pt>
                <c:pt idx="6604">
                  <c:v>13</c:v>
                </c:pt>
                <c:pt idx="6605">
                  <c:v>14</c:v>
                </c:pt>
                <c:pt idx="6606">
                  <c:v>20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9</c:v>
                </c:pt>
                <c:pt idx="6615">
                  <c:v>9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9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9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11</c:v>
                </c:pt>
                <c:pt idx="6662">
                  <c:v>11</c:v>
                </c:pt>
                <c:pt idx="6663">
                  <c:v>11</c:v>
                </c:pt>
                <c:pt idx="6664">
                  <c:v>11</c:v>
                </c:pt>
                <c:pt idx="6665">
                  <c:v>11</c:v>
                </c:pt>
                <c:pt idx="6666">
                  <c:v>11</c:v>
                </c:pt>
                <c:pt idx="6667">
                  <c:v>11</c:v>
                </c:pt>
                <c:pt idx="6668">
                  <c:v>11</c:v>
                </c:pt>
                <c:pt idx="6669">
                  <c:v>11</c:v>
                </c:pt>
                <c:pt idx="6670">
                  <c:v>11</c:v>
                </c:pt>
                <c:pt idx="6671">
                  <c:v>11</c:v>
                </c:pt>
                <c:pt idx="6672">
                  <c:v>11</c:v>
                </c:pt>
                <c:pt idx="6673">
                  <c:v>11</c:v>
                </c:pt>
                <c:pt idx="6674">
                  <c:v>11</c:v>
                </c:pt>
                <c:pt idx="6675">
                  <c:v>11</c:v>
                </c:pt>
                <c:pt idx="6676">
                  <c:v>11</c:v>
                </c:pt>
                <c:pt idx="6677">
                  <c:v>11</c:v>
                </c:pt>
                <c:pt idx="6678">
                  <c:v>11</c:v>
                </c:pt>
                <c:pt idx="6679">
                  <c:v>11</c:v>
                </c:pt>
                <c:pt idx="6680">
                  <c:v>11</c:v>
                </c:pt>
                <c:pt idx="6681">
                  <c:v>11</c:v>
                </c:pt>
                <c:pt idx="6682">
                  <c:v>11</c:v>
                </c:pt>
                <c:pt idx="6683">
                  <c:v>11</c:v>
                </c:pt>
                <c:pt idx="6684">
                  <c:v>11</c:v>
                </c:pt>
                <c:pt idx="6685">
                  <c:v>11</c:v>
                </c:pt>
                <c:pt idx="6686">
                  <c:v>11</c:v>
                </c:pt>
                <c:pt idx="6687">
                  <c:v>11</c:v>
                </c:pt>
                <c:pt idx="6688">
                  <c:v>11</c:v>
                </c:pt>
                <c:pt idx="6689">
                  <c:v>12</c:v>
                </c:pt>
                <c:pt idx="6690">
                  <c:v>12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13</c:v>
                </c:pt>
                <c:pt idx="6700">
                  <c:v>13</c:v>
                </c:pt>
                <c:pt idx="6701">
                  <c:v>13</c:v>
                </c:pt>
                <c:pt idx="6702">
                  <c:v>13</c:v>
                </c:pt>
                <c:pt idx="6703">
                  <c:v>13</c:v>
                </c:pt>
                <c:pt idx="6704">
                  <c:v>13</c:v>
                </c:pt>
                <c:pt idx="6705">
                  <c:v>14</c:v>
                </c:pt>
                <c:pt idx="6706">
                  <c:v>14</c:v>
                </c:pt>
                <c:pt idx="6707">
                  <c:v>8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9</c:v>
                </c:pt>
                <c:pt idx="6713">
                  <c:v>9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9</c:v>
                </c:pt>
                <c:pt idx="6718">
                  <c:v>9</c:v>
                </c:pt>
                <c:pt idx="6719">
                  <c:v>9</c:v>
                </c:pt>
                <c:pt idx="6720">
                  <c:v>9</c:v>
                </c:pt>
                <c:pt idx="6721">
                  <c:v>9</c:v>
                </c:pt>
                <c:pt idx="6722">
                  <c:v>9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11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11</c:v>
                </c:pt>
                <c:pt idx="6754">
                  <c:v>11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11</c:v>
                </c:pt>
                <c:pt idx="6759">
                  <c:v>11</c:v>
                </c:pt>
                <c:pt idx="6760">
                  <c:v>11</c:v>
                </c:pt>
                <c:pt idx="6761">
                  <c:v>11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11</c:v>
                </c:pt>
                <c:pt idx="6766">
                  <c:v>11</c:v>
                </c:pt>
                <c:pt idx="6767">
                  <c:v>11</c:v>
                </c:pt>
                <c:pt idx="6768">
                  <c:v>11</c:v>
                </c:pt>
                <c:pt idx="6769">
                  <c:v>11</c:v>
                </c:pt>
                <c:pt idx="6770">
                  <c:v>11</c:v>
                </c:pt>
                <c:pt idx="6771">
                  <c:v>11</c:v>
                </c:pt>
                <c:pt idx="6772">
                  <c:v>11</c:v>
                </c:pt>
                <c:pt idx="6773">
                  <c:v>11</c:v>
                </c:pt>
                <c:pt idx="6774">
                  <c:v>11</c:v>
                </c:pt>
                <c:pt idx="6775">
                  <c:v>11</c:v>
                </c:pt>
                <c:pt idx="6776">
                  <c:v>11</c:v>
                </c:pt>
                <c:pt idx="6777">
                  <c:v>11</c:v>
                </c:pt>
                <c:pt idx="6778">
                  <c:v>11</c:v>
                </c:pt>
                <c:pt idx="6779">
                  <c:v>11</c:v>
                </c:pt>
                <c:pt idx="6780">
                  <c:v>11</c:v>
                </c:pt>
                <c:pt idx="6781">
                  <c:v>11</c:v>
                </c:pt>
                <c:pt idx="6782">
                  <c:v>12</c:v>
                </c:pt>
                <c:pt idx="6783">
                  <c:v>12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13</c:v>
                </c:pt>
                <c:pt idx="6801">
                  <c:v>13</c:v>
                </c:pt>
                <c:pt idx="6802">
                  <c:v>13</c:v>
                </c:pt>
                <c:pt idx="6803">
                  <c:v>13</c:v>
                </c:pt>
                <c:pt idx="6804">
                  <c:v>13</c:v>
                </c:pt>
                <c:pt idx="6805">
                  <c:v>13</c:v>
                </c:pt>
                <c:pt idx="6806">
                  <c:v>13</c:v>
                </c:pt>
                <c:pt idx="6807">
                  <c:v>8</c:v>
                </c:pt>
                <c:pt idx="6808">
                  <c:v>9</c:v>
                </c:pt>
                <c:pt idx="6809">
                  <c:v>9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11</c:v>
                </c:pt>
                <c:pt idx="6819">
                  <c:v>11</c:v>
                </c:pt>
                <c:pt idx="6820">
                  <c:v>11</c:v>
                </c:pt>
                <c:pt idx="6821">
                  <c:v>11</c:v>
                </c:pt>
                <c:pt idx="6822">
                  <c:v>11</c:v>
                </c:pt>
                <c:pt idx="6823">
                  <c:v>11</c:v>
                </c:pt>
                <c:pt idx="6824">
                  <c:v>11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13</c:v>
                </c:pt>
                <c:pt idx="6837">
                  <c:v>13</c:v>
                </c:pt>
                <c:pt idx="6838">
                  <c:v>13</c:v>
                </c:pt>
                <c:pt idx="6839">
                  <c:v>13</c:v>
                </c:pt>
                <c:pt idx="6840">
                  <c:v>13</c:v>
                </c:pt>
                <c:pt idx="6841">
                  <c:v>13</c:v>
                </c:pt>
                <c:pt idx="6842">
                  <c:v>7</c:v>
                </c:pt>
                <c:pt idx="6843">
                  <c:v>7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9</c:v>
                </c:pt>
                <c:pt idx="6849">
                  <c:v>9</c:v>
                </c:pt>
                <c:pt idx="6850">
                  <c:v>9</c:v>
                </c:pt>
                <c:pt idx="6851">
                  <c:v>9</c:v>
                </c:pt>
                <c:pt idx="6852">
                  <c:v>9</c:v>
                </c:pt>
                <c:pt idx="6853">
                  <c:v>9</c:v>
                </c:pt>
                <c:pt idx="6854">
                  <c:v>9</c:v>
                </c:pt>
                <c:pt idx="6855">
                  <c:v>9</c:v>
                </c:pt>
                <c:pt idx="6856">
                  <c:v>9</c:v>
                </c:pt>
                <c:pt idx="6857">
                  <c:v>9</c:v>
                </c:pt>
                <c:pt idx="6858">
                  <c:v>9</c:v>
                </c:pt>
                <c:pt idx="6859">
                  <c:v>9</c:v>
                </c:pt>
                <c:pt idx="6860">
                  <c:v>9</c:v>
                </c:pt>
                <c:pt idx="6861">
                  <c:v>9</c:v>
                </c:pt>
                <c:pt idx="6862">
                  <c:v>9</c:v>
                </c:pt>
                <c:pt idx="6863">
                  <c:v>9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11</c:v>
                </c:pt>
                <c:pt idx="6896">
                  <c:v>11</c:v>
                </c:pt>
                <c:pt idx="6897">
                  <c:v>11</c:v>
                </c:pt>
                <c:pt idx="6898">
                  <c:v>11</c:v>
                </c:pt>
                <c:pt idx="6899">
                  <c:v>11</c:v>
                </c:pt>
                <c:pt idx="6900">
                  <c:v>11</c:v>
                </c:pt>
                <c:pt idx="6901">
                  <c:v>11</c:v>
                </c:pt>
                <c:pt idx="6902">
                  <c:v>11</c:v>
                </c:pt>
                <c:pt idx="6903">
                  <c:v>11</c:v>
                </c:pt>
                <c:pt idx="6904">
                  <c:v>11</c:v>
                </c:pt>
                <c:pt idx="6905">
                  <c:v>11</c:v>
                </c:pt>
                <c:pt idx="6906">
                  <c:v>11</c:v>
                </c:pt>
                <c:pt idx="6907">
                  <c:v>11</c:v>
                </c:pt>
                <c:pt idx="6908">
                  <c:v>11</c:v>
                </c:pt>
                <c:pt idx="6909">
                  <c:v>11</c:v>
                </c:pt>
                <c:pt idx="6910">
                  <c:v>12</c:v>
                </c:pt>
                <c:pt idx="6911">
                  <c:v>12</c:v>
                </c:pt>
                <c:pt idx="6912">
                  <c:v>12</c:v>
                </c:pt>
                <c:pt idx="6913">
                  <c:v>12</c:v>
                </c:pt>
                <c:pt idx="6914">
                  <c:v>12</c:v>
                </c:pt>
                <c:pt idx="6915">
                  <c:v>12</c:v>
                </c:pt>
                <c:pt idx="6916">
                  <c:v>12</c:v>
                </c:pt>
                <c:pt idx="6917">
                  <c:v>12</c:v>
                </c:pt>
                <c:pt idx="6918">
                  <c:v>13</c:v>
                </c:pt>
                <c:pt idx="6919">
                  <c:v>13</c:v>
                </c:pt>
                <c:pt idx="6920">
                  <c:v>13</c:v>
                </c:pt>
                <c:pt idx="6921">
                  <c:v>13</c:v>
                </c:pt>
                <c:pt idx="6922">
                  <c:v>13</c:v>
                </c:pt>
                <c:pt idx="6923">
                  <c:v>13</c:v>
                </c:pt>
                <c:pt idx="6924">
                  <c:v>13</c:v>
                </c:pt>
                <c:pt idx="6925">
                  <c:v>13</c:v>
                </c:pt>
                <c:pt idx="6926">
                  <c:v>13</c:v>
                </c:pt>
                <c:pt idx="6927">
                  <c:v>13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2">
                  <c:v>9</c:v>
                </c:pt>
                <c:pt idx="6933">
                  <c:v>10</c:v>
                </c:pt>
                <c:pt idx="6934">
                  <c:v>12</c:v>
                </c:pt>
                <c:pt idx="6935">
                  <c:v>12</c:v>
                </c:pt>
                <c:pt idx="6936">
                  <c:v>12</c:v>
                </c:pt>
                <c:pt idx="6937">
                  <c:v>9</c:v>
                </c:pt>
                <c:pt idx="6938">
                  <c:v>9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11</c:v>
                </c:pt>
                <c:pt idx="6957">
                  <c:v>11</c:v>
                </c:pt>
                <c:pt idx="6958">
                  <c:v>11</c:v>
                </c:pt>
                <c:pt idx="6959">
                  <c:v>11</c:v>
                </c:pt>
                <c:pt idx="6960">
                  <c:v>11</c:v>
                </c:pt>
                <c:pt idx="6961">
                  <c:v>11</c:v>
                </c:pt>
                <c:pt idx="6962">
                  <c:v>11</c:v>
                </c:pt>
                <c:pt idx="6963">
                  <c:v>11</c:v>
                </c:pt>
                <c:pt idx="6964">
                  <c:v>11</c:v>
                </c:pt>
                <c:pt idx="6965">
                  <c:v>11</c:v>
                </c:pt>
                <c:pt idx="6966">
                  <c:v>11</c:v>
                </c:pt>
                <c:pt idx="6967">
                  <c:v>11</c:v>
                </c:pt>
                <c:pt idx="6968">
                  <c:v>11</c:v>
                </c:pt>
                <c:pt idx="6969">
                  <c:v>11</c:v>
                </c:pt>
                <c:pt idx="6970">
                  <c:v>11</c:v>
                </c:pt>
                <c:pt idx="6971">
                  <c:v>11</c:v>
                </c:pt>
                <c:pt idx="6972">
                  <c:v>11</c:v>
                </c:pt>
                <c:pt idx="6973">
                  <c:v>11</c:v>
                </c:pt>
                <c:pt idx="6974">
                  <c:v>11</c:v>
                </c:pt>
                <c:pt idx="6975">
                  <c:v>11</c:v>
                </c:pt>
                <c:pt idx="6976">
                  <c:v>11</c:v>
                </c:pt>
                <c:pt idx="6977">
                  <c:v>11</c:v>
                </c:pt>
                <c:pt idx="6978">
                  <c:v>11</c:v>
                </c:pt>
                <c:pt idx="6979">
                  <c:v>11</c:v>
                </c:pt>
                <c:pt idx="6980">
                  <c:v>11</c:v>
                </c:pt>
                <c:pt idx="6981">
                  <c:v>11</c:v>
                </c:pt>
                <c:pt idx="6982">
                  <c:v>11</c:v>
                </c:pt>
                <c:pt idx="6983">
                  <c:v>11</c:v>
                </c:pt>
                <c:pt idx="6984">
                  <c:v>11</c:v>
                </c:pt>
                <c:pt idx="6985">
                  <c:v>11</c:v>
                </c:pt>
                <c:pt idx="6986">
                  <c:v>12</c:v>
                </c:pt>
                <c:pt idx="6987">
                  <c:v>12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12</c:v>
                </c:pt>
                <c:pt idx="6992">
                  <c:v>12</c:v>
                </c:pt>
                <c:pt idx="6993">
                  <c:v>12</c:v>
                </c:pt>
                <c:pt idx="6994">
                  <c:v>12</c:v>
                </c:pt>
                <c:pt idx="6995">
                  <c:v>12</c:v>
                </c:pt>
                <c:pt idx="6996">
                  <c:v>12</c:v>
                </c:pt>
                <c:pt idx="6997">
                  <c:v>12</c:v>
                </c:pt>
                <c:pt idx="6998">
                  <c:v>12</c:v>
                </c:pt>
                <c:pt idx="6999">
                  <c:v>12</c:v>
                </c:pt>
                <c:pt idx="7000">
                  <c:v>12</c:v>
                </c:pt>
                <c:pt idx="7001">
                  <c:v>12</c:v>
                </c:pt>
                <c:pt idx="7002">
                  <c:v>12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12</c:v>
                </c:pt>
                <c:pt idx="7007">
                  <c:v>12</c:v>
                </c:pt>
                <c:pt idx="7008">
                  <c:v>12</c:v>
                </c:pt>
                <c:pt idx="7009">
                  <c:v>12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13</c:v>
                </c:pt>
                <c:pt idx="7020">
                  <c:v>13</c:v>
                </c:pt>
                <c:pt idx="7021">
                  <c:v>13</c:v>
                </c:pt>
                <c:pt idx="7022">
                  <c:v>13</c:v>
                </c:pt>
                <c:pt idx="7023">
                  <c:v>13</c:v>
                </c:pt>
                <c:pt idx="7024">
                  <c:v>13</c:v>
                </c:pt>
                <c:pt idx="7025">
                  <c:v>13</c:v>
                </c:pt>
                <c:pt idx="7026">
                  <c:v>14</c:v>
                </c:pt>
                <c:pt idx="7027">
                  <c:v>9</c:v>
                </c:pt>
                <c:pt idx="7028">
                  <c:v>9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11</c:v>
                </c:pt>
                <c:pt idx="7056">
                  <c:v>11</c:v>
                </c:pt>
                <c:pt idx="7057">
                  <c:v>11</c:v>
                </c:pt>
                <c:pt idx="7058">
                  <c:v>11</c:v>
                </c:pt>
                <c:pt idx="7059">
                  <c:v>11</c:v>
                </c:pt>
                <c:pt idx="7060">
                  <c:v>11</c:v>
                </c:pt>
                <c:pt idx="7061">
                  <c:v>11</c:v>
                </c:pt>
                <c:pt idx="7062">
                  <c:v>11</c:v>
                </c:pt>
                <c:pt idx="7063">
                  <c:v>11</c:v>
                </c:pt>
                <c:pt idx="7064">
                  <c:v>11</c:v>
                </c:pt>
                <c:pt idx="7065">
                  <c:v>11</c:v>
                </c:pt>
                <c:pt idx="7066">
                  <c:v>11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11</c:v>
                </c:pt>
                <c:pt idx="7075">
                  <c:v>11</c:v>
                </c:pt>
                <c:pt idx="7076">
                  <c:v>11</c:v>
                </c:pt>
                <c:pt idx="7077">
                  <c:v>11</c:v>
                </c:pt>
                <c:pt idx="7078">
                  <c:v>11</c:v>
                </c:pt>
                <c:pt idx="7079">
                  <c:v>11</c:v>
                </c:pt>
                <c:pt idx="7080">
                  <c:v>11</c:v>
                </c:pt>
                <c:pt idx="7081">
                  <c:v>11</c:v>
                </c:pt>
                <c:pt idx="7082">
                  <c:v>11</c:v>
                </c:pt>
                <c:pt idx="7083">
                  <c:v>11</c:v>
                </c:pt>
                <c:pt idx="7084">
                  <c:v>11</c:v>
                </c:pt>
                <c:pt idx="7085">
                  <c:v>11</c:v>
                </c:pt>
                <c:pt idx="7086">
                  <c:v>11</c:v>
                </c:pt>
                <c:pt idx="7087">
                  <c:v>11</c:v>
                </c:pt>
                <c:pt idx="7088">
                  <c:v>11</c:v>
                </c:pt>
                <c:pt idx="7089">
                  <c:v>11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11</c:v>
                </c:pt>
                <c:pt idx="7094">
                  <c:v>12</c:v>
                </c:pt>
                <c:pt idx="7095">
                  <c:v>12</c:v>
                </c:pt>
                <c:pt idx="7096">
                  <c:v>12</c:v>
                </c:pt>
                <c:pt idx="7097">
                  <c:v>12</c:v>
                </c:pt>
                <c:pt idx="7098">
                  <c:v>12</c:v>
                </c:pt>
                <c:pt idx="7099">
                  <c:v>12</c:v>
                </c:pt>
                <c:pt idx="7100">
                  <c:v>12</c:v>
                </c:pt>
                <c:pt idx="7101">
                  <c:v>12</c:v>
                </c:pt>
                <c:pt idx="7102">
                  <c:v>12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13</c:v>
                </c:pt>
                <c:pt idx="7119">
                  <c:v>13</c:v>
                </c:pt>
                <c:pt idx="7120">
                  <c:v>13</c:v>
                </c:pt>
                <c:pt idx="7121">
                  <c:v>13</c:v>
                </c:pt>
                <c:pt idx="7122">
                  <c:v>13</c:v>
                </c:pt>
                <c:pt idx="7123">
                  <c:v>13</c:v>
                </c:pt>
                <c:pt idx="7124">
                  <c:v>14</c:v>
                </c:pt>
                <c:pt idx="7125">
                  <c:v>14</c:v>
                </c:pt>
                <c:pt idx="7126">
                  <c:v>17</c:v>
                </c:pt>
                <c:pt idx="7127">
                  <c:v>9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11</c:v>
                </c:pt>
                <c:pt idx="7137">
                  <c:v>11</c:v>
                </c:pt>
                <c:pt idx="7138">
                  <c:v>11</c:v>
                </c:pt>
                <c:pt idx="7139">
                  <c:v>11</c:v>
                </c:pt>
                <c:pt idx="7140">
                  <c:v>11</c:v>
                </c:pt>
                <c:pt idx="7141">
                  <c:v>11</c:v>
                </c:pt>
                <c:pt idx="7142">
                  <c:v>11</c:v>
                </c:pt>
                <c:pt idx="7143">
                  <c:v>11</c:v>
                </c:pt>
                <c:pt idx="7144">
                  <c:v>11</c:v>
                </c:pt>
                <c:pt idx="7145">
                  <c:v>11</c:v>
                </c:pt>
                <c:pt idx="7146">
                  <c:v>11</c:v>
                </c:pt>
                <c:pt idx="7147">
                  <c:v>11</c:v>
                </c:pt>
                <c:pt idx="7148">
                  <c:v>11</c:v>
                </c:pt>
                <c:pt idx="7149">
                  <c:v>11</c:v>
                </c:pt>
                <c:pt idx="7150">
                  <c:v>11</c:v>
                </c:pt>
                <c:pt idx="7151">
                  <c:v>11</c:v>
                </c:pt>
                <c:pt idx="7152">
                  <c:v>11</c:v>
                </c:pt>
                <c:pt idx="7153">
                  <c:v>11</c:v>
                </c:pt>
                <c:pt idx="7154">
                  <c:v>11</c:v>
                </c:pt>
                <c:pt idx="7155">
                  <c:v>11</c:v>
                </c:pt>
                <c:pt idx="7156">
                  <c:v>11</c:v>
                </c:pt>
                <c:pt idx="7157">
                  <c:v>11</c:v>
                </c:pt>
                <c:pt idx="7158">
                  <c:v>11</c:v>
                </c:pt>
                <c:pt idx="7159">
                  <c:v>11</c:v>
                </c:pt>
                <c:pt idx="7160">
                  <c:v>11</c:v>
                </c:pt>
                <c:pt idx="7161">
                  <c:v>11</c:v>
                </c:pt>
                <c:pt idx="7162">
                  <c:v>11</c:v>
                </c:pt>
                <c:pt idx="7163">
                  <c:v>11</c:v>
                </c:pt>
                <c:pt idx="7164">
                  <c:v>11</c:v>
                </c:pt>
                <c:pt idx="7165">
                  <c:v>11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13</c:v>
                </c:pt>
                <c:pt idx="7194">
                  <c:v>13</c:v>
                </c:pt>
                <c:pt idx="7195">
                  <c:v>13</c:v>
                </c:pt>
                <c:pt idx="7196">
                  <c:v>13</c:v>
                </c:pt>
                <c:pt idx="7197">
                  <c:v>13</c:v>
                </c:pt>
                <c:pt idx="7198">
                  <c:v>13</c:v>
                </c:pt>
                <c:pt idx="7199">
                  <c:v>13</c:v>
                </c:pt>
                <c:pt idx="7200">
                  <c:v>13</c:v>
                </c:pt>
                <c:pt idx="7201">
                  <c:v>13</c:v>
                </c:pt>
                <c:pt idx="7202">
                  <c:v>13</c:v>
                </c:pt>
                <c:pt idx="7203">
                  <c:v>13</c:v>
                </c:pt>
                <c:pt idx="7204">
                  <c:v>13</c:v>
                </c:pt>
                <c:pt idx="7205">
                  <c:v>13</c:v>
                </c:pt>
                <c:pt idx="7206">
                  <c:v>13</c:v>
                </c:pt>
                <c:pt idx="7207">
                  <c:v>13</c:v>
                </c:pt>
                <c:pt idx="7208">
                  <c:v>13</c:v>
                </c:pt>
                <c:pt idx="7209">
                  <c:v>13</c:v>
                </c:pt>
                <c:pt idx="7210">
                  <c:v>13</c:v>
                </c:pt>
                <c:pt idx="7211">
                  <c:v>13</c:v>
                </c:pt>
                <c:pt idx="7212">
                  <c:v>13</c:v>
                </c:pt>
                <c:pt idx="7213">
                  <c:v>13</c:v>
                </c:pt>
                <c:pt idx="7214">
                  <c:v>14</c:v>
                </c:pt>
                <c:pt idx="7215">
                  <c:v>14</c:v>
                </c:pt>
                <c:pt idx="7216">
                  <c:v>14</c:v>
                </c:pt>
                <c:pt idx="7217">
                  <c:v>14</c:v>
                </c:pt>
                <c:pt idx="7218">
                  <c:v>14</c:v>
                </c:pt>
                <c:pt idx="7219">
                  <c:v>14</c:v>
                </c:pt>
                <c:pt idx="7220">
                  <c:v>14</c:v>
                </c:pt>
                <c:pt idx="7221">
                  <c:v>14</c:v>
                </c:pt>
                <c:pt idx="7222">
                  <c:v>14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10</c:v>
                </c:pt>
                <c:pt idx="7228">
                  <c:v>11</c:v>
                </c:pt>
                <c:pt idx="7229">
                  <c:v>11</c:v>
                </c:pt>
                <c:pt idx="7230">
                  <c:v>11</c:v>
                </c:pt>
                <c:pt idx="7231">
                  <c:v>11</c:v>
                </c:pt>
                <c:pt idx="7232">
                  <c:v>11</c:v>
                </c:pt>
                <c:pt idx="7233">
                  <c:v>11</c:v>
                </c:pt>
                <c:pt idx="7234">
                  <c:v>11</c:v>
                </c:pt>
                <c:pt idx="7235">
                  <c:v>11</c:v>
                </c:pt>
                <c:pt idx="7236">
                  <c:v>11</c:v>
                </c:pt>
                <c:pt idx="7237">
                  <c:v>11</c:v>
                </c:pt>
                <c:pt idx="7238">
                  <c:v>11</c:v>
                </c:pt>
                <c:pt idx="7239">
                  <c:v>11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13</c:v>
                </c:pt>
                <c:pt idx="7270">
                  <c:v>13</c:v>
                </c:pt>
                <c:pt idx="7271">
                  <c:v>13</c:v>
                </c:pt>
                <c:pt idx="7272">
                  <c:v>13</c:v>
                </c:pt>
                <c:pt idx="7273">
                  <c:v>13</c:v>
                </c:pt>
                <c:pt idx="7274">
                  <c:v>13</c:v>
                </c:pt>
                <c:pt idx="7275">
                  <c:v>13</c:v>
                </c:pt>
                <c:pt idx="7276">
                  <c:v>13</c:v>
                </c:pt>
                <c:pt idx="7277">
                  <c:v>13</c:v>
                </c:pt>
                <c:pt idx="7278">
                  <c:v>13</c:v>
                </c:pt>
                <c:pt idx="7279">
                  <c:v>13</c:v>
                </c:pt>
                <c:pt idx="7280">
                  <c:v>13</c:v>
                </c:pt>
                <c:pt idx="7281">
                  <c:v>13</c:v>
                </c:pt>
                <c:pt idx="7282">
                  <c:v>13</c:v>
                </c:pt>
                <c:pt idx="7283">
                  <c:v>13</c:v>
                </c:pt>
                <c:pt idx="7284">
                  <c:v>13</c:v>
                </c:pt>
                <c:pt idx="7285">
                  <c:v>13</c:v>
                </c:pt>
                <c:pt idx="7286">
                  <c:v>13</c:v>
                </c:pt>
                <c:pt idx="7287">
                  <c:v>13</c:v>
                </c:pt>
                <c:pt idx="7288">
                  <c:v>13</c:v>
                </c:pt>
                <c:pt idx="7289">
                  <c:v>13</c:v>
                </c:pt>
                <c:pt idx="7290">
                  <c:v>14</c:v>
                </c:pt>
                <c:pt idx="7291">
                  <c:v>14</c:v>
                </c:pt>
                <c:pt idx="7292">
                  <c:v>14</c:v>
                </c:pt>
                <c:pt idx="7293">
                  <c:v>14</c:v>
                </c:pt>
                <c:pt idx="7294">
                  <c:v>14</c:v>
                </c:pt>
                <c:pt idx="7295">
                  <c:v>14</c:v>
                </c:pt>
                <c:pt idx="7296">
                  <c:v>14</c:v>
                </c:pt>
                <c:pt idx="7297">
                  <c:v>14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18</c:v>
                </c:pt>
                <c:pt idx="7302">
                  <c:v>11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13</c:v>
                </c:pt>
                <c:pt idx="7308">
                  <c:v>13</c:v>
                </c:pt>
                <c:pt idx="7309">
                  <c:v>13</c:v>
                </c:pt>
                <c:pt idx="7310">
                  <c:v>13</c:v>
                </c:pt>
                <c:pt idx="7311">
                  <c:v>13</c:v>
                </c:pt>
                <c:pt idx="7312">
                  <c:v>15</c:v>
                </c:pt>
                <c:pt idx="7313">
                  <c:v>18</c:v>
                </c:pt>
                <c:pt idx="7314">
                  <c:v>10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12</c:v>
                </c:pt>
                <c:pt idx="7325">
                  <c:v>12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12</c:v>
                </c:pt>
                <c:pt idx="7350">
                  <c:v>12</c:v>
                </c:pt>
                <c:pt idx="7351">
                  <c:v>12</c:v>
                </c:pt>
                <c:pt idx="7352">
                  <c:v>12</c:v>
                </c:pt>
                <c:pt idx="7353">
                  <c:v>12</c:v>
                </c:pt>
                <c:pt idx="7354">
                  <c:v>12</c:v>
                </c:pt>
                <c:pt idx="7355">
                  <c:v>12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13</c:v>
                </c:pt>
                <c:pt idx="7363">
                  <c:v>13</c:v>
                </c:pt>
                <c:pt idx="7364">
                  <c:v>13</c:v>
                </c:pt>
                <c:pt idx="7365">
                  <c:v>13</c:v>
                </c:pt>
                <c:pt idx="7366">
                  <c:v>13</c:v>
                </c:pt>
                <c:pt idx="7367">
                  <c:v>13</c:v>
                </c:pt>
                <c:pt idx="7368">
                  <c:v>13</c:v>
                </c:pt>
                <c:pt idx="7369">
                  <c:v>13</c:v>
                </c:pt>
                <c:pt idx="7370">
                  <c:v>13</c:v>
                </c:pt>
                <c:pt idx="7371">
                  <c:v>13</c:v>
                </c:pt>
                <c:pt idx="7372">
                  <c:v>13</c:v>
                </c:pt>
                <c:pt idx="7373">
                  <c:v>13</c:v>
                </c:pt>
                <c:pt idx="7374">
                  <c:v>13</c:v>
                </c:pt>
                <c:pt idx="7375">
                  <c:v>13</c:v>
                </c:pt>
                <c:pt idx="7376">
                  <c:v>13</c:v>
                </c:pt>
                <c:pt idx="7377">
                  <c:v>13</c:v>
                </c:pt>
                <c:pt idx="7378">
                  <c:v>13</c:v>
                </c:pt>
                <c:pt idx="7379">
                  <c:v>13</c:v>
                </c:pt>
                <c:pt idx="7380">
                  <c:v>13</c:v>
                </c:pt>
                <c:pt idx="7381">
                  <c:v>13</c:v>
                </c:pt>
                <c:pt idx="7382">
                  <c:v>13</c:v>
                </c:pt>
                <c:pt idx="7383">
                  <c:v>13</c:v>
                </c:pt>
                <c:pt idx="7384">
                  <c:v>13</c:v>
                </c:pt>
                <c:pt idx="7385">
                  <c:v>13</c:v>
                </c:pt>
                <c:pt idx="7386">
                  <c:v>13</c:v>
                </c:pt>
                <c:pt idx="7387">
                  <c:v>13</c:v>
                </c:pt>
                <c:pt idx="7388">
                  <c:v>13</c:v>
                </c:pt>
                <c:pt idx="7389">
                  <c:v>13</c:v>
                </c:pt>
                <c:pt idx="7390">
                  <c:v>13</c:v>
                </c:pt>
                <c:pt idx="7391">
                  <c:v>14</c:v>
                </c:pt>
                <c:pt idx="7392">
                  <c:v>14</c:v>
                </c:pt>
                <c:pt idx="7393">
                  <c:v>14</c:v>
                </c:pt>
                <c:pt idx="7394">
                  <c:v>14</c:v>
                </c:pt>
                <c:pt idx="7395">
                  <c:v>14</c:v>
                </c:pt>
                <c:pt idx="7396">
                  <c:v>14</c:v>
                </c:pt>
                <c:pt idx="7397">
                  <c:v>14</c:v>
                </c:pt>
                <c:pt idx="7398">
                  <c:v>14</c:v>
                </c:pt>
                <c:pt idx="7399">
                  <c:v>14</c:v>
                </c:pt>
                <c:pt idx="7400">
                  <c:v>14</c:v>
                </c:pt>
                <c:pt idx="7401">
                  <c:v>14</c:v>
                </c:pt>
                <c:pt idx="7402">
                  <c:v>14</c:v>
                </c:pt>
                <c:pt idx="7403">
                  <c:v>14</c:v>
                </c:pt>
                <c:pt idx="7404">
                  <c:v>14</c:v>
                </c:pt>
                <c:pt idx="7405">
                  <c:v>14</c:v>
                </c:pt>
                <c:pt idx="7406">
                  <c:v>14</c:v>
                </c:pt>
                <c:pt idx="7407">
                  <c:v>14</c:v>
                </c:pt>
                <c:pt idx="7408">
                  <c:v>14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10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12</c:v>
                </c:pt>
                <c:pt idx="7429">
                  <c:v>12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12</c:v>
                </c:pt>
                <c:pt idx="7435">
                  <c:v>12</c:v>
                </c:pt>
                <c:pt idx="7436">
                  <c:v>12</c:v>
                </c:pt>
                <c:pt idx="7437">
                  <c:v>12</c:v>
                </c:pt>
                <c:pt idx="7438">
                  <c:v>12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12</c:v>
                </c:pt>
                <c:pt idx="7443">
                  <c:v>12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12</c:v>
                </c:pt>
                <c:pt idx="7452">
                  <c:v>12</c:v>
                </c:pt>
                <c:pt idx="7453">
                  <c:v>12</c:v>
                </c:pt>
                <c:pt idx="7454">
                  <c:v>12</c:v>
                </c:pt>
                <c:pt idx="7455">
                  <c:v>13</c:v>
                </c:pt>
                <c:pt idx="7456">
                  <c:v>13</c:v>
                </c:pt>
                <c:pt idx="7457">
                  <c:v>13</c:v>
                </c:pt>
                <c:pt idx="7458">
                  <c:v>13</c:v>
                </c:pt>
                <c:pt idx="7459">
                  <c:v>13</c:v>
                </c:pt>
                <c:pt idx="7460">
                  <c:v>13</c:v>
                </c:pt>
                <c:pt idx="7461">
                  <c:v>13</c:v>
                </c:pt>
                <c:pt idx="7462">
                  <c:v>13</c:v>
                </c:pt>
                <c:pt idx="7463">
                  <c:v>13</c:v>
                </c:pt>
                <c:pt idx="7464">
                  <c:v>13</c:v>
                </c:pt>
                <c:pt idx="7465">
                  <c:v>13</c:v>
                </c:pt>
                <c:pt idx="7466">
                  <c:v>13</c:v>
                </c:pt>
                <c:pt idx="7467">
                  <c:v>13</c:v>
                </c:pt>
                <c:pt idx="7468">
                  <c:v>13</c:v>
                </c:pt>
                <c:pt idx="7469">
                  <c:v>13</c:v>
                </c:pt>
                <c:pt idx="7470">
                  <c:v>13</c:v>
                </c:pt>
                <c:pt idx="7471">
                  <c:v>13</c:v>
                </c:pt>
                <c:pt idx="7472">
                  <c:v>13</c:v>
                </c:pt>
                <c:pt idx="7473">
                  <c:v>13</c:v>
                </c:pt>
                <c:pt idx="7474">
                  <c:v>13</c:v>
                </c:pt>
                <c:pt idx="7475">
                  <c:v>13</c:v>
                </c:pt>
                <c:pt idx="7476">
                  <c:v>13</c:v>
                </c:pt>
                <c:pt idx="7477">
                  <c:v>13</c:v>
                </c:pt>
                <c:pt idx="7478">
                  <c:v>13</c:v>
                </c:pt>
                <c:pt idx="7479">
                  <c:v>13</c:v>
                </c:pt>
                <c:pt idx="7480">
                  <c:v>13</c:v>
                </c:pt>
                <c:pt idx="7481">
                  <c:v>13</c:v>
                </c:pt>
                <c:pt idx="7482">
                  <c:v>13</c:v>
                </c:pt>
                <c:pt idx="7483">
                  <c:v>13</c:v>
                </c:pt>
                <c:pt idx="7484">
                  <c:v>13</c:v>
                </c:pt>
                <c:pt idx="7485">
                  <c:v>13</c:v>
                </c:pt>
                <c:pt idx="7486">
                  <c:v>13</c:v>
                </c:pt>
                <c:pt idx="7487">
                  <c:v>13</c:v>
                </c:pt>
                <c:pt idx="7488">
                  <c:v>13</c:v>
                </c:pt>
                <c:pt idx="7489">
                  <c:v>14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14</c:v>
                </c:pt>
                <c:pt idx="7494">
                  <c:v>14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14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17</c:v>
                </c:pt>
                <c:pt idx="7513">
                  <c:v>18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12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12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13</c:v>
                </c:pt>
                <c:pt idx="7557">
                  <c:v>13</c:v>
                </c:pt>
                <c:pt idx="7558">
                  <c:v>13</c:v>
                </c:pt>
                <c:pt idx="7559">
                  <c:v>13</c:v>
                </c:pt>
                <c:pt idx="7560">
                  <c:v>13</c:v>
                </c:pt>
                <c:pt idx="7561">
                  <c:v>13</c:v>
                </c:pt>
                <c:pt idx="7562">
                  <c:v>13</c:v>
                </c:pt>
                <c:pt idx="7563">
                  <c:v>13</c:v>
                </c:pt>
                <c:pt idx="7564">
                  <c:v>13</c:v>
                </c:pt>
                <c:pt idx="7565">
                  <c:v>13</c:v>
                </c:pt>
                <c:pt idx="7566">
                  <c:v>13</c:v>
                </c:pt>
                <c:pt idx="7567">
                  <c:v>13</c:v>
                </c:pt>
                <c:pt idx="7568">
                  <c:v>13</c:v>
                </c:pt>
                <c:pt idx="7569">
                  <c:v>13</c:v>
                </c:pt>
                <c:pt idx="7570">
                  <c:v>13</c:v>
                </c:pt>
                <c:pt idx="7571">
                  <c:v>13</c:v>
                </c:pt>
                <c:pt idx="7572">
                  <c:v>13</c:v>
                </c:pt>
                <c:pt idx="7573">
                  <c:v>13</c:v>
                </c:pt>
                <c:pt idx="7574">
                  <c:v>13</c:v>
                </c:pt>
                <c:pt idx="7575">
                  <c:v>13</c:v>
                </c:pt>
                <c:pt idx="7576">
                  <c:v>13</c:v>
                </c:pt>
                <c:pt idx="7577">
                  <c:v>13</c:v>
                </c:pt>
                <c:pt idx="7578">
                  <c:v>13</c:v>
                </c:pt>
                <c:pt idx="7579">
                  <c:v>13</c:v>
                </c:pt>
                <c:pt idx="7580">
                  <c:v>13</c:v>
                </c:pt>
                <c:pt idx="7581">
                  <c:v>13</c:v>
                </c:pt>
                <c:pt idx="7582">
                  <c:v>13</c:v>
                </c:pt>
                <c:pt idx="7583">
                  <c:v>13</c:v>
                </c:pt>
                <c:pt idx="7584">
                  <c:v>13</c:v>
                </c:pt>
                <c:pt idx="7585">
                  <c:v>13</c:v>
                </c:pt>
                <c:pt idx="7586">
                  <c:v>13</c:v>
                </c:pt>
                <c:pt idx="7587">
                  <c:v>13</c:v>
                </c:pt>
                <c:pt idx="7588">
                  <c:v>13</c:v>
                </c:pt>
                <c:pt idx="7589">
                  <c:v>13</c:v>
                </c:pt>
                <c:pt idx="7590">
                  <c:v>13</c:v>
                </c:pt>
                <c:pt idx="7591">
                  <c:v>13</c:v>
                </c:pt>
                <c:pt idx="7592">
                  <c:v>13</c:v>
                </c:pt>
                <c:pt idx="7593">
                  <c:v>14</c:v>
                </c:pt>
                <c:pt idx="7594">
                  <c:v>14</c:v>
                </c:pt>
                <c:pt idx="7595">
                  <c:v>14</c:v>
                </c:pt>
                <c:pt idx="7596">
                  <c:v>14</c:v>
                </c:pt>
                <c:pt idx="7597">
                  <c:v>14</c:v>
                </c:pt>
                <c:pt idx="7598">
                  <c:v>14</c:v>
                </c:pt>
                <c:pt idx="7599">
                  <c:v>14</c:v>
                </c:pt>
                <c:pt idx="7600">
                  <c:v>14</c:v>
                </c:pt>
                <c:pt idx="7601">
                  <c:v>14</c:v>
                </c:pt>
                <c:pt idx="7602">
                  <c:v>14</c:v>
                </c:pt>
                <c:pt idx="7603">
                  <c:v>14</c:v>
                </c:pt>
                <c:pt idx="7604">
                  <c:v>14</c:v>
                </c:pt>
                <c:pt idx="7605">
                  <c:v>14</c:v>
                </c:pt>
                <c:pt idx="7606">
                  <c:v>14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15</c:v>
                </c:pt>
                <c:pt idx="7611">
                  <c:v>15</c:v>
                </c:pt>
                <c:pt idx="7612">
                  <c:v>16</c:v>
                </c:pt>
                <c:pt idx="7613">
                  <c:v>20</c:v>
                </c:pt>
                <c:pt idx="7614">
                  <c:v>10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10</c:v>
                </c:pt>
                <c:pt idx="7620">
                  <c:v>10</c:v>
                </c:pt>
                <c:pt idx="7621">
                  <c:v>10</c:v>
                </c:pt>
                <c:pt idx="7622">
                  <c:v>10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13</c:v>
                </c:pt>
                <c:pt idx="7654">
                  <c:v>13</c:v>
                </c:pt>
                <c:pt idx="7655">
                  <c:v>13</c:v>
                </c:pt>
                <c:pt idx="7656">
                  <c:v>13</c:v>
                </c:pt>
                <c:pt idx="7657">
                  <c:v>13</c:v>
                </c:pt>
                <c:pt idx="7658">
                  <c:v>13</c:v>
                </c:pt>
                <c:pt idx="7659">
                  <c:v>13</c:v>
                </c:pt>
                <c:pt idx="7660">
                  <c:v>14</c:v>
                </c:pt>
                <c:pt idx="7661">
                  <c:v>14</c:v>
                </c:pt>
                <c:pt idx="7662">
                  <c:v>14</c:v>
                </c:pt>
                <c:pt idx="7663">
                  <c:v>14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10</c:v>
                </c:pt>
                <c:pt idx="7670">
                  <c:v>10</c:v>
                </c:pt>
                <c:pt idx="7671">
                  <c:v>10</c:v>
                </c:pt>
                <c:pt idx="7672">
                  <c:v>10</c:v>
                </c:pt>
                <c:pt idx="7673">
                  <c:v>10</c:v>
                </c:pt>
                <c:pt idx="7674">
                  <c:v>10</c:v>
                </c:pt>
                <c:pt idx="7675">
                  <c:v>10</c:v>
                </c:pt>
                <c:pt idx="7676">
                  <c:v>10</c:v>
                </c:pt>
                <c:pt idx="7677">
                  <c:v>10</c:v>
                </c:pt>
                <c:pt idx="7678">
                  <c:v>10</c:v>
                </c:pt>
                <c:pt idx="7679">
                  <c:v>10</c:v>
                </c:pt>
                <c:pt idx="7680">
                  <c:v>10</c:v>
                </c:pt>
                <c:pt idx="7681">
                  <c:v>10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13</c:v>
                </c:pt>
                <c:pt idx="7737">
                  <c:v>13</c:v>
                </c:pt>
                <c:pt idx="7738">
                  <c:v>13</c:v>
                </c:pt>
                <c:pt idx="7739">
                  <c:v>13</c:v>
                </c:pt>
                <c:pt idx="7740">
                  <c:v>13</c:v>
                </c:pt>
                <c:pt idx="7741">
                  <c:v>13</c:v>
                </c:pt>
                <c:pt idx="7742">
                  <c:v>13</c:v>
                </c:pt>
                <c:pt idx="7743">
                  <c:v>13</c:v>
                </c:pt>
                <c:pt idx="7744">
                  <c:v>13</c:v>
                </c:pt>
                <c:pt idx="7745">
                  <c:v>13</c:v>
                </c:pt>
                <c:pt idx="7746">
                  <c:v>13</c:v>
                </c:pt>
                <c:pt idx="7747">
                  <c:v>13</c:v>
                </c:pt>
                <c:pt idx="7748">
                  <c:v>13</c:v>
                </c:pt>
                <c:pt idx="7749">
                  <c:v>13</c:v>
                </c:pt>
                <c:pt idx="7750">
                  <c:v>13</c:v>
                </c:pt>
                <c:pt idx="7751">
                  <c:v>13</c:v>
                </c:pt>
                <c:pt idx="7752">
                  <c:v>13</c:v>
                </c:pt>
                <c:pt idx="7753">
                  <c:v>13</c:v>
                </c:pt>
                <c:pt idx="7754">
                  <c:v>13</c:v>
                </c:pt>
                <c:pt idx="7755">
                  <c:v>13</c:v>
                </c:pt>
                <c:pt idx="7756">
                  <c:v>13</c:v>
                </c:pt>
                <c:pt idx="7757">
                  <c:v>13</c:v>
                </c:pt>
                <c:pt idx="7758">
                  <c:v>13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9</c:v>
                </c:pt>
                <c:pt idx="7765">
                  <c:v>10</c:v>
                </c:pt>
                <c:pt idx="7766">
                  <c:v>10</c:v>
                </c:pt>
                <c:pt idx="7767">
                  <c:v>10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13</c:v>
                </c:pt>
                <c:pt idx="7793">
                  <c:v>13</c:v>
                </c:pt>
                <c:pt idx="7794">
                  <c:v>8</c:v>
                </c:pt>
                <c:pt idx="7795">
                  <c:v>9</c:v>
                </c:pt>
                <c:pt idx="7796">
                  <c:v>9</c:v>
                </c:pt>
                <c:pt idx="7797">
                  <c:v>9</c:v>
                </c:pt>
                <c:pt idx="7798">
                  <c:v>10</c:v>
                </c:pt>
                <c:pt idx="7799">
                  <c:v>10</c:v>
                </c:pt>
                <c:pt idx="7800">
                  <c:v>10</c:v>
                </c:pt>
                <c:pt idx="7801">
                  <c:v>10</c:v>
                </c:pt>
                <c:pt idx="7802">
                  <c:v>10</c:v>
                </c:pt>
                <c:pt idx="7803">
                  <c:v>10</c:v>
                </c:pt>
                <c:pt idx="7804">
                  <c:v>10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12</c:v>
                </c:pt>
                <c:pt idx="7849">
                  <c:v>12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12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12</c:v>
                </c:pt>
                <c:pt idx="7870">
                  <c:v>13</c:v>
                </c:pt>
                <c:pt idx="7871">
                  <c:v>13</c:v>
                </c:pt>
                <c:pt idx="7872">
                  <c:v>13</c:v>
                </c:pt>
                <c:pt idx="7873">
                  <c:v>13</c:v>
                </c:pt>
                <c:pt idx="7874">
                  <c:v>13</c:v>
                </c:pt>
                <c:pt idx="7875">
                  <c:v>13</c:v>
                </c:pt>
                <c:pt idx="7876">
                  <c:v>13</c:v>
                </c:pt>
                <c:pt idx="7877">
                  <c:v>13</c:v>
                </c:pt>
                <c:pt idx="7878">
                  <c:v>13</c:v>
                </c:pt>
                <c:pt idx="7879">
                  <c:v>13</c:v>
                </c:pt>
                <c:pt idx="7880">
                  <c:v>13</c:v>
                </c:pt>
                <c:pt idx="7881">
                  <c:v>13</c:v>
                </c:pt>
                <c:pt idx="7882">
                  <c:v>13</c:v>
                </c:pt>
                <c:pt idx="7883">
                  <c:v>13</c:v>
                </c:pt>
                <c:pt idx="7884">
                  <c:v>13</c:v>
                </c:pt>
                <c:pt idx="7885">
                  <c:v>13</c:v>
                </c:pt>
                <c:pt idx="7886">
                  <c:v>13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15</c:v>
                </c:pt>
                <c:pt idx="7891">
                  <c:v>15</c:v>
                </c:pt>
                <c:pt idx="7892">
                  <c:v>16</c:v>
                </c:pt>
                <c:pt idx="7893">
                  <c:v>16</c:v>
                </c:pt>
                <c:pt idx="7894">
                  <c:v>6</c:v>
                </c:pt>
                <c:pt idx="7895">
                  <c:v>6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10</c:v>
                </c:pt>
                <c:pt idx="7929">
                  <c:v>10</c:v>
                </c:pt>
                <c:pt idx="7930">
                  <c:v>10</c:v>
                </c:pt>
                <c:pt idx="7931">
                  <c:v>10</c:v>
                </c:pt>
                <c:pt idx="7932">
                  <c:v>10</c:v>
                </c:pt>
                <c:pt idx="7933">
                  <c:v>10</c:v>
                </c:pt>
                <c:pt idx="7934">
                  <c:v>10</c:v>
                </c:pt>
                <c:pt idx="7935">
                  <c:v>10</c:v>
                </c:pt>
                <c:pt idx="7936">
                  <c:v>10</c:v>
                </c:pt>
                <c:pt idx="7937">
                  <c:v>10</c:v>
                </c:pt>
                <c:pt idx="7938">
                  <c:v>10</c:v>
                </c:pt>
                <c:pt idx="7939">
                  <c:v>10</c:v>
                </c:pt>
                <c:pt idx="7940">
                  <c:v>10</c:v>
                </c:pt>
                <c:pt idx="7941">
                  <c:v>10</c:v>
                </c:pt>
                <c:pt idx="7942">
                  <c:v>10</c:v>
                </c:pt>
                <c:pt idx="7943">
                  <c:v>11</c:v>
                </c:pt>
                <c:pt idx="7944">
                  <c:v>9</c:v>
                </c:pt>
                <c:pt idx="7945">
                  <c:v>9</c:v>
                </c:pt>
                <c:pt idx="7946">
                  <c:v>9</c:v>
                </c:pt>
                <c:pt idx="7947">
                  <c:v>9</c:v>
                </c:pt>
                <c:pt idx="7948">
                  <c:v>10</c:v>
                </c:pt>
                <c:pt idx="7949">
                  <c:v>10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12</c:v>
                </c:pt>
                <c:pt idx="7963">
                  <c:v>12</c:v>
                </c:pt>
                <c:pt idx="7964">
                  <c:v>12</c:v>
                </c:pt>
                <c:pt idx="7965">
                  <c:v>12</c:v>
                </c:pt>
                <c:pt idx="7966">
                  <c:v>12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12</c:v>
                </c:pt>
                <c:pt idx="7973">
                  <c:v>12</c:v>
                </c:pt>
                <c:pt idx="7974">
                  <c:v>12</c:v>
                </c:pt>
                <c:pt idx="7975">
                  <c:v>12</c:v>
                </c:pt>
                <c:pt idx="7976">
                  <c:v>12</c:v>
                </c:pt>
                <c:pt idx="7977">
                  <c:v>12</c:v>
                </c:pt>
                <c:pt idx="7978">
                  <c:v>12</c:v>
                </c:pt>
                <c:pt idx="7979">
                  <c:v>12</c:v>
                </c:pt>
                <c:pt idx="7980">
                  <c:v>12</c:v>
                </c:pt>
                <c:pt idx="7981">
                  <c:v>12</c:v>
                </c:pt>
                <c:pt idx="7982">
                  <c:v>12</c:v>
                </c:pt>
                <c:pt idx="7983">
                  <c:v>12</c:v>
                </c:pt>
                <c:pt idx="7984">
                  <c:v>12</c:v>
                </c:pt>
                <c:pt idx="7985">
                  <c:v>13</c:v>
                </c:pt>
                <c:pt idx="7986">
                  <c:v>13</c:v>
                </c:pt>
                <c:pt idx="7987">
                  <c:v>13</c:v>
                </c:pt>
                <c:pt idx="7988">
                  <c:v>13</c:v>
                </c:pt>
                <c:pt idx="7989">
                  <c:v>13</c:v>
                </c:pt>
                <c:pt idx="7990">
                  <c:v>13</c:v>
                </c:pt>
                <c:pt idx="7991">
                  <c:v>13</c:v>
                </c:pt>
                <c:pt idx="7992">
                  <c:v>13</c:v>
                </c:pt>
                <c:pt idx="7993">
                  <c:v>13</c:v>
                </c:pt>
                <c:pt idx="7994">
                  <c:v>13</c:v>
                </c:pt>
                <c:pt idx="7995">
                  <c:v>13</c:v>
                </c:pt>
                <c:pt idx="7996">
                  <c:v>13</c:v>
                </c:pt>
                <c:pt idx="7997">
                  <c:v>13</c:v>
                </c:pt>
                <c:pt idx="7998">
                  <c:v>13</c:v>
                </c:pt>
                <c:pt idx="7999">
                  <c:v>13</c:v>
                </c:pt>
                <c:pt idx="8000">
                  <c:v>13</c:v>
                </c:pt>
                <c:pt idx="8001">
                  <c:v>13</c:v>
                </c:pt>
                <c:pt idx="8002">
                  <c:v>13</c:v>
                </c:pt>
                <c:pt idx="8003">
                  <c:v>13</c:v>
                </c:pt>
                <c:pt idx="8004">
                  <c:v>13</c:v>
                </c:pt>
                <c:pt idx="8005">
                  <c:v>13</c:v>
                </c:pt>
                <c:pt idx="8006">
                  <c:v>13</c:v>
                </c:pt>
                <c:pt idx="8007">
                  <c:v>13</c:v>
                </c:pt>
                <c:pt idx="8008">
                  <c:v>13</c:v>
                </c:pt>
                <c:pt idx="8009">
                  <c:v>13</c:v>
                </c:pt>
                <c:pt idx="8010">
                  <c:v>13</c:v>
                </c:pt>
                <c:pt idx="8011">
                  <c:v>13</c:v>
                </c:pt>
                <c:pt idx="8012">
                  <c:v>13</c:v>
                </c:pt>
                <c:pt idx="8013">
                  <c:v>13</c:v>
                </c:pt>
                <c:pt idx="8014">
                  <c:v>13</c:v>
                </c:pt>
                <c:pt idx="8015">
                  <c:v>13</c:v>
                </c:pt>
                <c:pt idx="8016">
                  <c:v>13</c:v>
                </c:pt>
                <c:pt idx="8017">
                  <c:v>14</c:v>
                </c:pt>
                <c:pt idx="8018">
                  <c:v>14</c:v>
                </c:pt>
                <c:pt idx="8019">
                  <c:v>14</c:v>
                </c:pt>
                <c:pt idx="8020">
                  <c:v>14</c:v>
                </c:pt>
                <c:pt idx="8021">
                  <c:v>14</c:v>
                </c:pt>
                <c:pt idx="8022">
                  <c:v>14</c:v>
                </c:pt>
                <c:pt idx="8023">
                  <c:v>14</c:v>
                </c:pt>
                <c:pt idx="8024">
                  <c:v>14</c:v>
                </c:pt>
                <c:pt idx="8025">
                  <c:v>14</c:v>
                </c:pt>
                <c:pt idx="8026">
                  <c:v>14</c:v>
                </c:pt>
                <c:pt idx="8027">
                  <c:v>14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14</c:v>
                </c:pt>
                <c:pt idx="8033">
                  <c:v>14</c:v>
                </c:pt>
                <c:pt idx="8034">
                  <c:v>14</c:v>
                </c:pt>
                <c:pt idx="8035">
                  <c:v>15</c:v>
                </c:pt>
                <c:pt idx="8036">
                  <c:v>15</c:v>
                </c:pt>
                <c:pt idx="8037">
                  <c:v>15</c:v>
                </c:pt>
                <c:pt idx="8038">
                  <c:v>15</c:v>
                </c:pt>
                <c:pt idx="8039">
                  <c:v>15</c:v>
                </c:pt>
                <c:pt idx="8040">
                  <c:v>15</c:v>
                </c:pt>
                <c:pt idx="8041">
                  <c:v>15</c:v>
                </c:pt>
                <c:pt idx="8042">
                  <c:v>15</c:v>
                </c:pt>
                <c:pt idx="8043">
                  <c:v>15</c:v>
                </c:pt>
                <c:pt idx="8044">
                  <c:v>15</c:v>
                </c:pt>
                <c:pt idx="8045">
                  <c:v>15</c:v>
                </c:pt>
                <c:pt idx="8046">
                  <c:v>15</c:v>
                </c:pt>
                <c:pt idx="8047">
                  <c:v>15</c:v>
                </c:pt>
                <c:pt idx="8048">
                  <c:v>15</c:v>
                </c:pt>
                <c:pt idx="8049">
                  <c:v>16</c:v>
                </c:pt>
                <c:pt idx="8050">
                  <c:v>17</c:v>
                </c:pt>
                <c:pt idx="8051">
                  <c:v>17</c:v>
                </c:pt>
                <c:pt idx="8052">
                  <c:v>18</c:v>
                </c:pt>
                <c:pt idx="8053">
                  <c:v>7</c:v>
                </c:pt>
                <c:pt idx="8054">
                  <c:v>8</c:v>
                </c:pt>
                <c:pt idx="8055">
                  <c:v>9</c:v>
                </c:pt>
                <c:pt idx="8056">
                  <c:v>9</c:v>
                </c:pt>
                <c:pt idx="8057">
                  <c:v>9</c:v>
                </c:pt>
                <c:pt idx="8058">
                  <c:v>9</c:v>
                </c:pt>
                <c:pt idx="8059">
                  <c:v>9</c:v>
                </c:pt>
                <c:pt idx="8060">
                  <c:v>9</c:v>
                </c:pt>
                <c:pt idx="8061">
                  <c:v>9</c:v>
                </c:pt>
                <c:pt idx="8062">
                  <c:v>9</c:v>
                </c:pt>
                <c:pt idx="8063">
                  <c:v>9</c:v>
                </c:pt>
                <c:pt idx="8064">
                  <c:v>9</c:v>
                </c:pt>
                <c:pt idx="8065">
                  <c:v>9</c:v>
                </c:pt>
                <c:pt idx="8066">
                  <c:v>9</c:v>
                </c:pt>
                <c:pt idx="8067">
                  <c:v>9</c:v>
                </c:pt>
                <c:pt idx="8068">
                  <c:v>9</c:v>
                </c:pt>
                <c:pt idx="8069">
                  <c:v>9</c:v>
                </c:pt>
                <c:pt idx="8070">
                  <c:v>9</c:v>
                </c:pt>
                <c:pt idx="8071">
                  <c:v>9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10</c:v>
                </c:pt>
                <c:pt idx="8082">
                  <c:v>10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10</c:v>
                </c:pt>
                <c:pt idx="8087">
                  <c:v>10</c:v>
                </c:pt>
                <c:pt idx="8088">
                  <c:v>10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10</c:v>
                </c:pt>
                <c:pt idx="8093">
                  <c:v>10</c:v>
                </c:pt>
                <c:pt idx="8094">
                  <c:v>10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10</c:v>
                </c:pt>
                <c:pt idx="8106">
                  <c:v>10</c:v>
                </c:pt>
                <c:pt idx="8107">
                  <c:v>10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10</c:v>
                </c:pt>
                <c:pt idx="8112">
                  <c:v>10</c:v>
                </c:pt>
                <c:pt idx="8113">
                  <c:v>10</c:v>
                </c:pt>
                <c:pt idx="8114">
                  <c:v>10</c:v>
                </c:pt>
                <c:pt idx="8115">
                  <c:v>10</c:v>
                </c:pt>
                <c:pt idx="8116">
                  <c:v>10</c:v>
                </c:pt>
                <c:pt idx="8117">
                  <c:v>10</c:v>
                </c:pt>
                <c:pt idx="8118">
                  <c:v>10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10</c:v>
                </c:pt>
                <c:pt idx="8123">
                  <c:v>10</c:v>
                </c:pt>
                <c:pt idx="8124">
                  <c:v>10</c:v>
                </c:pt>
                <c:pt idx="8125">
                  <c:v>10</c:v>
                </c:pt>
                <c:pt idx="8126">
                  <c:v>10</c:v>
                </c:pt>
                <c:pt idx="8127">
                  <c:v>11</c:v>
                </c:pt>
                <c:pt idx="8128">
                  <c:v>11</c:v>
                </c:pt>
                <c:pt idx="8129">
                  <c:v>11</c:v>
                </c:pt>
                <c:pt idx="8130">
                  <c:v>11</c:v>
                </c:pt>
                <c:pt idx="8131">
                  <c:v>11</c:v>
                </c:pt>
                <c:pt idx="8132">
                  <c:v>11</c:v>
                </c:pt>
                <c:pt idx="8133">
                  <c:v>11</c:v>
                </c:pt>
                <c:pt idx="8134">
                  <c:v>11</c:v>
                </c:pt>
                <c:pt idx="8135">
                  <c:v>11</c:v>
                </c:pt>
                <c:pt idx="8136">
                  <c:v>11</c:v>
                </c:pt>
                <c:pt idx="8137">
                  <c:v>11</c:v>
                </c:pt>
                <c:pt idx="8138">
                  <c:v>11</c:v>
                </c:pt>
                <c:pt idx="8139">
                  <c:v>11</c:v>
                </c:pt>
                <c:pt idx="8140">
                  <c:v>11</c:v>
                </c:pt>
                <c:pt idx="8141">
                  <c:v>11</c:v>
                </c:pt>
                <c:pt idx="8142">
                  <c:v>11</c:v>
                </c:pt>
                <c:pt idx="8143">
                  <c:v>11</c:v>
                </c:pt>
                <c:pt idx="8144">
                  <c:v>11</c:v>
                </c:pt>
                <c:pt idx="8145">
                  <c:v>11</c:v>
                </c:pt>
                <c:pt idx="8146">
                  <c:v>11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13</c:v>
                </c:pt>
                <c:pt idx="8152">
                  <c:v>14</c:v>
                </c:pt>
                <c:pt idx="8153">
                  <c:v>10</c:v>
                </c:pt>
                <c:pt idx="8154">
                  <c:v>10</c:v>
                </c:pt>
                <c:pt idx="8155">
                  <c:v>11</c:v>
                </c:pt>
                <c:pt idx="8156">
                  <c:v>11</c:v>
                </c:pt>
                <c:pt idx="8157">
                  <c:v>11</c:v>
                </c:pt>
                <c:pt idx="8158">
                  <c:v>11</c:v>
                </c:pt>
                <c:pt idx="8159">
                  <c:v>11</c:v>
                </c:pt>
                <c:pt idx="8160">
                  <c:v>11</c:v>
                </c:pt>
                <c:pt idx="8161">
                  <c:v>11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</c:v>
                </c:pt>
                <c:pt idx="8188">
                  <c:v>14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15</c:v>
                </c:pt>
                <c:pt idx="8193">
                  <c:v>15</c:v>
                </c:pt>
                <c:pt idx="8194">
                  <c:v>15</c:v>
                </c:pt>
                <c:pt idx="8195">
                  <c:v>15</c:v>
                </c:pt>
                <c:pt idx="8196">
                  <c:v>16</c:v>
                </c:pt>
                <c:pt idx="8197">
                  <c:v>16</c:v>
                </c:pt>
                <c:pt idx="8198">
                  <c:v>16</c:v>
                </c:pt>
                <c:pt idx="8199">
                  <c:v>16</c:v>
                </c:pt>
                <c:pt idx="8200">
                  <c:v>16</c:v>
                </c:pt>
                <c:pt idx="8201">
                  <c:v>16</c:v>
                </c:pt>
                <c:pt idx="8202">
                  <c:v>16</c:v>
                </c:pt>
                <c:pt idx="8203">
                  <c:v>16</c:v>
                </c:pt>
                <c:pt idx="8204">
                  <c:v>16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18</c:v>
                </c:pt>
                <c:pt idx="8210">
                  <c:v>11</c:v>
                </c:pt>
                <c:pt idx="8211">
                  <c:v>11</c:v>
                </c:pt>
                <c:pt idx="8212">
                  <c:v>13</c:v>
                </c:pt>
                <c:pt idx="8213">
                  <c:v>14</c:v>
                </c:pt>
                <c:pt idx="8214">
                  <c:v>14</c:v>
                </c:pt>
                <c:pt idx="8215">
                  <c:v>14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16</c:v>
                </c:pt>
                <c:pt idx="8222">
                  <c:v>16</c:v>
                </c:pt>
                <c:pt idx="8223">
                  <c:v>16</c:v>
                </c:pt>
                <c:pt idx="8224">
                  <c:v>17</c:v>
                </c:pt>
                <c:pt idx="8225">
                  <c:v>17</c:v>
                </c:pt>
                <c:pt idx="8226">
                  <c:v>5</c:v>
                </c:pt>
                <c:pt idx="8227">
                  <c:v>6</c:v>
                </c:pt>
                <c:pt idx="8228">
                  <c:v>7</c:v>
                </c:pt>
                <c:pt idx="8229">
                  <c:v>8</c:v>
                </c:pt>
                <c:pt idx="8230">
                  <c:v>8</c:v>
                </c:pt>
                <c:pt idx="8231">
                  <c:v>9</c:v>
                </c:pt>
                <c:pt idx="8232">
                  <c:v>9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11</c:v>
                </c:pt>
                <c:pt idx="8238">
                  <c:v>11</c:v>
                </c:pt>
                <c:pt idx="8239">
                  <c:v>11</c:v>
                </c:pt>
                <c:pt idx="8240">
                  <c:v>11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14</c:v>
                </c:pt>
                <c:pt idx="8255">
                  <c:v>14</c:v>
                </c:pt>
                <c:pt idx="8256">
                  <c:v>14</c:v>
                </c:pt>
                <c:pt idx="8257">
                  <c:v>14</c:v>
                </c:pt>
                <c:pt idx="8258">
                  <c:v>15</c:v>
                </c:pt>
                <c:pt idx="8259">
                  <c:v>15</c:v>
                </c:pt>
                <c:pt idx="8260">
                  <c:v>15</c:v>
                </c:pt>
                <c:pt idx="8261">
                  <c:v>15</c:v>
                </c:pt>
                <c:pt idx="8262">
                  <c:v>15</c:v>
                </c:pt>
                <c:pt idx="8263">
                  <c:v>15</c:v>
                </c:pt>
                <c:pt idx="8264">
                  <c:v>15</c:v>
                </c:pt>
                <c:pt idx="8265">
                  <c:v>16</c:v>
                </c:pt>
                <c:pt idx="8266">
                  <c:v>16</c:v>
                </c:pt>
                <c:pt idx="8267">
                  <c:v>16</c:v>
                </c:pt>
                <c:pt idx="8268">
                  <c:v>16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18</c:v>
                </c:pt>
                <c:pt idx="8273">
                  <c:v>12</c:v>
                </c:pt>
                <c:pt idx="8274">
                  <c:v>12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14</c:v>
                </c:pt>
                <c:pt idx="8281">
                  <c:v>14</c:v>
                </c:pt>
                <c:pt idx="8282">
                  <c:v>14</c:v>
                </c:pt>
                <c:pt idx="8283">
                  <c:v>14</c:v>
                </c:pt>
                <c:pt idx="8284">
                  <c:v>14</c:v>
                </c:pt>
                <c:pt idx="8285">
                  <c:v>14</c:v>
                </c:pt>
                <c:pt idx="8286">
                  <c:v>14</c:v>
                </c:pt>
                <c:pt idx="8287">
                  <c:v>15</c:v>
                </c:pt>
                <c:pt idx="8288">
                  <c:v>15</c:v>
                </c:pt>
                <c:pt idx="8289">
                  <c:v>15</c:v>
                </c:pt>
                <c:pt idx="8290">
                  <c:v>15</c:v>
                </c:pt>
                <c:pt idx="8291">
                  <c:v>15</c:v>
                </c:pt>
                <c:pt idx="8292">
                  <c:v>16</c:v>
                </c:pt>
                <c:pt idx="8293">
                  <c:v>16</c:v>
                </c:pt>
                <c:pt idx="8294">
                  <c:v>16</c:v>
                </c:pt>
                <c:pt idx="8295">
                  <c:v>16</c:v>
                </c:pt>
                <c:pt idx="8296">
                  <c:v>16</c:v>
                </c:pt>
                <c:pt idx="8297">
                  <c:v>16</c:v>
                </c:pt>
                <c:pt idx="8298">
                  <c:v>16</c:v>
                </c:pt>
                <c:pt idx="8299">
                  <c:v>16</c:v>
                </c:pt>
                <c:pt idx="8300">
                  <c:v>16</c:v>
                </c:pt>
                <c:pt idx="8301">
                  <c:v>16</c:v>
                </c:pt>
                <c:pt idx="8302">
                  <c:v>16</c:v>
                </c:pt>
                <c:pt idx="8303">
                  <c:v>17</c:v>
                </c:pt>
                <c:pt idx="8304">
                  <c:v>12</c:v>
                </c:pt>
                <c:pt idx="8305">
                  <c:v>12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14</c:v>
                </c:pt>
                <c:pt idx="8314">
                  <c:v>14</c:v>
                </c:pt>
                <c:pt idx="8315">
                  <c:v>14</c:v>
                </c:pt>
                <c:pt idx="8316">
                  <c:v>14</c:v>
                </c:pt>
                <c:pt idx="8317">
                  <c:v>14</c:v>
                </c:pt>
                <c:pt idx="8318">
                  <c:v>14</c:v>
                </c:pt>
                <c:pt idx="8319">
                  <c:v>14</c:v>
                </c:pt>
                <c:pt idx="8320">
                  <c:v>14</c:v>
                </c:pt>
                <c:pt idx="8321">
                  <c:v>15</c:v>
                </c:pt>
                <c:pt idx="8322">
                  <c:v>15</c:v>
                </c:pt>
                <c:pt idx="8323">
                  <c:v>15</c:v>
                </c:pt>
                <c:pt idx="8324">
                  <c:v>15</c:v>
                </c:pt>
                <c:pt idx="8325">
                  <c:v>15</c:v>
                </c:pt>
                <c:pt idx="8326">
                  <c:v>15</c:v>
                </c:pt>
                <c:pt idx="8327">
                  <c:v>15</c:v>
                </c:pt>
                <c:pt idx="8328">
                  <c:v>15</c:v>
                </c:pt>
                <c:pt idx="8329">
                  <c:v>15</c:v>
                </c:pt>
                <c:pt idx="8330">
                  <c:v>15</c:v>
                </c:pt>
                <c:pt idx="8331">
                  <c:v>15</c:v>
                </c:pt>
                <c:pt idx="8332">
                  <c:v>15</c:v>
                </c:pt>
                <c:pt idx="8333">
                  <c:v>15</c:v>
                </c:pt>
                <c:pt idx="8334">
                  <c:v>15</c:v>
                </c:pt>
                <c:pt idx="8335">
                  <c:v>16</c:v>
                </c:pt>
                <c:pt idx="8336">
                  <c:v>16</c:v>
                </c:pt>
                <c:pt idx="8337">
                  <c:v>16</c:v>
                </c:pt>
                <c:pt idx="8338">
                  <c:v>16</c:v>
                </c:pt>
                <c:pt idx="8339">
                  <c:v>16</c:v>
                </c:pt>
                <c:pt idx="8340">
                  <c:v>16</c:v>
                </c:pt>
                <c:pt idx="8341">
                  <c:v>16</c:v>
                </c:pt>
                <c:pt idx="8342">
                  <c:v>16</c:v>
                </c:pt>
                <c:pt idx="8343">
                  <c:v>16</c:v>
                </c:pt>
                <c:pt idx="8344">
                  <c:v>16</c:v>
                </c:pt>
                <c:pt idx="8345">
                  <c:v>16</c:v>
                </c:pt>
                <c:pt idx="8346">
                  <c:v>16</c:v>
                </c:pt>
                <c:pt idx="8347">
                  <c:v>16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18</c:v>
                </c:pt>
                <c:pt idx="8352">
                  <c:v>18</c:v>
                </c:pt>
                <c:pt idx="8353">
                  <c:v>19</c:v>
                </c:pt>
                <c:pt idx="8354">
                  <c:v>10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13</c:v>
                </c:pt>
                <c:pt idx="8359">
                  <c:v>14</c:v>
                </c:pt>
                <c:pt idx="8360">
                  <c:v>16</c:v>
                </c:pt>
                <c:pt idx="8361">
                  <c:v>13</c:v>
                </c:pt>
                <c:pt idx="8362">
                  <c:v>10</c:v>
                </c:pt>
                <c:pt idx="8363">
                  <c:v>10</c:v>
                </c:pt>
                <c:pt idx="8364">
                  <c:v>10</c:v>
                </c:pt>
                <c:pt idx="8365">
                  <c:v>11</c:v>
                </c:pt>
                <c:pt idx="8366">
                  <c:v>11</c:v>
                </c:pt>
                <c:pt idx="8367">
                  <c:v>11</c:v>
                </c:pt>
                <c:pt idx="8368">
                  <c:v>11</c:v>
                </c:pt>
                <c:pt idx="8369">
                  <c:v>11</c:v>
                </c:pt>
                <c:pt idx="8370">
                  <c:v>11</c:v>
                </c:pt>
                <c:pt idx="8371">
                  <c:v>11</c:v>
                </c:pt>
                <c:pt idx="8372">
                  <c:v>11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14</c:v>
                </c:pt>
                <c:pt idx="8393">
                  <c:v>14</c:v>
                </c:pt>
                <c:pt idx="8394">
                  <c:v>9</c:v>
                </c:pt>
                <c:pt idx="8395">
                  <c:v>10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10</c:v>
                </c:pt>
                <c:pt idx="8401">
                  <c:v>10</c:v>
                </c:pt>
                <c:pt idx="8402">
                  <c:v>10</c:v>
                </c:pt>
                <c:pt idx="8403">
                  <c:v>11</c:v>
                </c:pt>
                <c:pt idx="8404">
                  <c:v>11</c:v>
                </c:pt>
                <c:pt idx="8405">
                  <c:v>11</c:v>
                </c:pt>
                <c:pt idx="8406">
                  <c:v>11</c:v>
                </c:pt>
                <c:pt idx="8407">
                  <c:v>11</c:v>
                </c:pt>
                <c:pt idx="8408">
                  <c:v>11</c:v>
                </c:pt>
                <c:pt idx="8409">
                  <c:v>11</c:v>
                </c:pt>
                <c:pt idx="8410">
                  <c:v>11</c:v>
                </c:pt>
                <c:pt idx="8411">
                  <c:v>11</c:v>
                </c:pt>
                <c:pt idx="8412">
                  <c:v>11</c:v>
                </c:pt>
                <c:pt idx="8413">
                  <c:v>11</c:v>
                </c:pt>
                <c:pt idx="8414">
                  <c:v>11</c:v>
                </c:pt>
                <c:pt idx="8415">
                  <c:v>11</c:v>
                </c:pt>
                <c:pt idx="8416">
                  <c:v>11</c:v>
                </c:pt>
                <c:pt idx="8417">
                  <c:v>11</c:v>
                </c:pt>
                <c:pt idx="8418">
                  <c:v>11</c:v>
                </c:pt>
                <c:pt idx="8419">
                  <c:v>11</c:v>
                </c:pt>
                <c:pt idx="8420">
                  <c:v>11</c:v>
                </c:pt>
                <c:pt idx="8421">
                  <c:v>11</c:v>
                </c:pt>
                <c:pt idx="8422">
                  <c:v>11</c:v>
                </c:pt>
                <c:pt idx="8423">
                  <c:v>11</c:v>
                </c:pt>
                <c:pt idx="8424">
                  <c:v>11</c:v>
                </c:pt>
                <c:pt idx="8425">
                  <c:v>11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13</c:v>
                </c:pt>
                <c:pt idx="8473">
                  <c:v>13</c:v>
                </c:pt>
                <c:pt idx="8474">
                  <c:v>13</c:v>
                </c:pt>
                <c:pt idx="8475">
                  <c:v>13</c:v>
                </c:pt>
                <c:pt idx="8476">
                  <c:v>13</c:v>
                </c:pt>
                <c:pt idx="8477">
                  <c:v>13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13</c:v>
                </c:pt>
                <c:pt idx="8482">
                  <c:v>13</c:v>
                </c:pt>
                <c:pt idx="8483">
                  <c:v>14</c:v>
                </c:pt>
                <c:pt idx="8484">
                  <c:v>14</c:v>
                </c:pt>
                <c:pt idx="8485">
                  <c:v>14</c:v>
                </c:pt>
                <c:pt idx="8486">
                  <c:v>14</c:v>
                </c:pt>
                <c:pt idx="8487">
                  <c:v>14</c:v>
                </c:pt>
                <c:pt idx="8488">
                  <c:v>14</c:v>
                </c:pt>
                <c:pt idx="8489">
                  <c:v>14</c:v>
                </c:pt>
                <c:pt idx="8490">
                  <c:v>14</c:v>
                </c:pt>
                <c:pt idx="8491">
                  <c:v>14</c:v>
                </c:pt>
                <c:pt idx="8492">
                  <c:v>15</c:v>
                </c:pt>
                <c:pt idx="8493">
                  <c:v>15</c:v>
                </c:pt>
                <c:pt idx="8494">
                  <c:v>10</c:v>
                </c:pt>
                <c:pt idx="8495">
                  <c:v>11</c:v>
                </c:pt>
                <c:pt idx="8496">
                  <c:v>12</c:v>
                </c:pt>
                <c:pt idx="8497">
                  <c:v>13</c:v>
                </c:pt>
                <c:pt idx="8498">
                  <c:v>13</c:v>
                </c:pt>
                <c:pt idx="8499">
                  <c:v>13</c:v>
                </c:pt>
                <c:pt idx="8500">
                  <c:v>13</c:v>
                </c:pt>
                <c:pt idx="8501">
                  <c:v>13</c:v>
                </c:pt>
                <c:pt idx="8502">
                  <c:v>13</c:v>
                </c:pt>
                <c:pt idx="8503">
                  <c:v>13</c:v>
                </c:pt>
                <c:pt idx="8504">
                  <c:v>14</c:v>
                </c:pt>
                <c:pt idx="8505">
                  <c:v>14</c:v>
                </c:pt>
                <c:pt idx="8506">
                  <c:v>14</c:v>
                </c:pt>
                <c:pt idx="8507">
                  <c:v>14</c:v>
                </c:pt>
                <c:pt idx="8508">
                  <c:v>15</c:v>
                </c:pt>
                <c:pt idx="8509">
                  <c:v>15</c:v>
                </c:pt>
                <c:pt idx="8510">
                  <c:v>15</c:v>
                </c:pt>
                <c:pt idx="8511">
                  <c:v>15</c:v>
                </c:pt>
                <c:pt idx="8512">
                  <c:v>15</c:v>
                </c:pt>
                <c:pt idx="8513">
                  <c:v>17</c:v>
                </c:pt>
                <c:pt idx="8514">
                  <c:v>10</c:v>
                </c:pt>
                <c:pt idx="8515">
                  <c:v>11</c:v>
                </c:pt>
                <c:pt idx="8516">
                  <c:v>11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13</c:v>
                </c:pt>
                <c:pt idx="8521">
                  <c:v>13</c:v>
                </c:pt>
                <c:pt idx="8522">
                  <c:v>13</c:v>
                </c:pt>
                <c:pt idx="8523">
                  <c:v>13</c:v>
                </c:pt>
                <c:pt idx="8524">
                  <c:v>13</c:v>
                </c:pt>
                <c:pt idx="8525">
                  <c:v>14</c:v>
                </c:pt>
                <c:pt idx="8526">
                  <c:v>14</c:v>
                </c:pt>
                <c:pt idx="8527">
                  <c:v>14</c:v>
                </c:pt>
                <c:pt idx="8528">
                  <c:v>14</c:v>
                </c:pt>
                <c:pt idx="8529">
                  <c:v>14</c:v>
                </c:pt>
                <c:pt idx="8530">
                  <c:v>14</c:v>
                </c:pt>
                <c:pt idx="8531">
                  <c:v>15</c:v>
                </c:pt>
                <c:pt idx="8532">
                  <c:v>16</c:v>
                </c:pt>
                <c:pt idx="8533">
                  <c:v>10</c:v>
                </c:pt>
                <c:pt idx="8534">
                  <c:v>10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13</c:v>
                </c:pt>
                <c:pt idx="8553">
                  <c:v>13</c:v>
                </c:pt>
                <c:pt idx="8554">
                  <c:v>13</c:v>
                </c:pt>
                <c:pt idx="8555">
                  <c:v>13</c:v>
                </c:pt>
                <c:pt idx="8556">
                  <c:v>13</c:v>
                </c:pt>
                <c:pt idx="8557">
                  <c:v>13</c:v>
                </c:pt>
                <c:pt idx="8558">
                  <c:v>13</c:v>
                </c:pt>
                <c:pt idx="8559">
                  <c:v>13</c:v>
                </c:pt>
                <c:pt idx="8560">
                  <c:v>13</c:v>
                </c:pt>
                <c:pt idx="8561">
                  <c:v>13</c:v>
                </c:pt>
                <c:pt idx="8562">
                  <c:v>13</c:v>
                </c:pt>
                <c:pt idx="8563">
                  <c:v>13</c:v>
                </c:pt>
                <c:pt idx="8564">
                  <c:v>13</c:v>
                </c:pt>
                <c:pt idx="8565">
                  <c:v>13</c:v>
                </c:pt>
                <c:pt idx="8566">
                  <c:v>13</c:v>
                </c:pt>
                <c:pt idx="8567">
                  <c:v>13</c:v>
                </c:pt>
                <c:pt idx="8568">
                  <c:v>14</c:v>
                </c:pt>
                <c:pt idx="8569">
                  <c:v>14</c:v>
                </c:pt>
                <c:pt idx="8570">
                  <c:v>14</c:v>
                </c:pt>
                <c:pt idx="8571">
                  <c:v>14</c:v>
                </c:pt>
                <c:pt idx="8572">
                  <c:v>15</c:v>
                </c:pt>
                <c:pt idx="8573">
                  <c:v>15</c:v>
                </c:pt>
                <c:pt idx="8574">
                  <c:v>10</c:v>
                </c:pt>
                <c:pt idx="8575">
                  <c:v>11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13</c:v>
                </c:pt>
                <c:pt idx="8580">
                  <c:v>13</c:v>
                </c:pt>
                <c:pt idx="8581">
                  <c:v>13</c:v>
                </c:pt>
                <c:pt idx="8582">
                  <c:v>14</c:v>
                </c:pt>
                <c:pt idx="8583">
                  <c:v>14</c:v>
                </c:pt>
                <c:pt idx="8584">
                  <c:v>14</c:v>
                </c:pt>
                <c:pt idx="8585">
                  <c:v>10</c:v>
                </c:pt>
                <c:pt idx="8586">
                  <c:v>13</c:v>
                </c:pt>
                <c:pt idx="8587">
                  <c:v>13</c:v>
                </c:pt>
                <c:pt idx="8588">
                  <c:v>14</c:v>
                </c:pt>
                <c:pt idx="8589">
                  <c:v>14</c:v>
                </c:pt>
                <c:pt idx="8590">
                  <c:v>14</c:v>
                </c:pt>
                <c:pt idx="8591">
                  <c:v>14</c:v>
                </c:pt>
                <c:pt idx="8592">
                  <c:v>12</c:v>
                </c:pt>
                <c:pt idx="8593">
                  <c:v>13</c:v>
                </c:pt>
                <c:pt idx="8594">
                  <c:v>13</c:v>
                </c:pt>
                <c:pt idx="8595">
                  <c:v>15</c:v>
                </c:pt>
                <c:pt idx="8596">
                  <c:v>15</c:v>
                </c:pt>
                <c:pt idx="8597">
                  <c:v>12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14</c:v>
                </c:pt>
                <c:pt idx="8602">
                  <c:v>15</c:v>
                </c:pt>
                <c:pt idx="8603">
                  <c:v>16</c:v>
                </c:pt>
                <c:pt idx="8604">
                  <c:v>10</c:v>
                </c:pt>
                <c:pt idx="8605">
                  <c:v>11</c:v>
                </c:pt>
                <c:pt idx="8606">
                  <c:v>11</c:v>
                </c:pt>
                <c:pt idx="8607">
                  <c:v>12</c:v>
                </c:pt>
                <c:pt idx="8608">
                  <c:v>12</c:v>
                </c:pt>
                <c:pt idx="8609">
                  <c:v>13</c:v>
                </c:pt>
                <c:pt idx="8610">
                  <c:v>13</c:v>
                </c:pt>
                <c:pt idx="8611">
                  <c:v>13</c:v>
                </c:pt>
                <c:pt idx="8612">
                  <c:v>13</c:v>
                </c:pt>
                <c:pt idx="8613">
                  <c:v>13</c:v>
                </c:pt>
                <c:pt idx="8614">
                  <c:v>14</c:v>
                </c:pt>
                <c:pt idx="8615">
                  <c:v>11</c:v>
                </c:pt>
                <c:pt idx="8616">
                  <c:v>13</c:v>
                </c:pt>
                <c:pt idx="8617">
                  <c:v>14</c:v>
                </c:pt>
                <c:pt idx="8618">
                  <c:v>8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11</c:v>
                </c:pt>
                <c:pt idx="8626">
                  <c:v>12</c:v>
                </c:pt>
                <c:pt idx="8627">
                  <c:v>13</c:v>
                </c:pt>
                <c:pt idx="8628">
                  <c:v>15</c:v>
                </c:pt>
                <c:pt idx="8629">
                  <c:v>15</c:v>
                </c:pt>
                <c:pt idx="8630">
                  <c:v>14</c:v>
                </c:pt>
                <c:pt idx="8631">
                  <c:v>15</c:v>
                </c:pt>
                <c:pt idx="8632">
                  <c:v>15</c:v>
                </c:pt>
                <c:pt idx="8633">
                  <c:v>15</c:v>
                </c:pt>
                <c:pt idx="8634">
                  <c:v>15</c:v>
                </c:pt>
                <c:pt idx="8635">
                  <c:v>15</c:v>
                </c:pt>
                <c:pt idx="8636">
                  <c:v>16</c:v>
                </c:pt>
                <c:pt idx="8637">
                  <c:v>16</c:v>
                </c:pt>
                <c:pt idx="8638">
                  <c:v>16</c:v>
                </c:pt>
                <c:pt idx="8639">
                  <c:v>16</c:v>
                </c:pt>
                <c:pt idx="8640">
                  <c:v>16</c:v>
                </c:pt>
                <c:pt idx="8641">
                  <c:v>17</c:v>
                </c:pt>
                <c:pt idx="8642">
                  <c:v>17</c:v>
                </c:pt>
                <c:pt idx="8643">
                  <c:v>17</c:v>
                </c:pt>
                <c:pt idx="8644">
                  <c:v>17</c:v>
                </c:pt>
                <c:pt idx="8645">
                  <c:v>18</c:v>
                </c:pt>
                <c:pt idx="8646">
                  <c:v>21</c:v>
                </c:pt>
                <c:pt idx="8647">
                  <c:v>11</c:v>
                </c:pt>
                <c:pt idx="8648">
                  <c:v>14</c:v>
                </c:pt>
                <c:pt idx="8649">
                  <c:v>15</c:v>
                </c:pt>
                <c:pt idx="8650">
                  <c:v>15</c:v>
                </c:pt>
                <c:pt idx="8651">
                  <c:v>17</c:v>
                </c:pt>
                <c:pt idx="8652">
                  <c:v>18</c:v>
                </c:pt>
                <c:pt idx="8653">
                  <c:v>13</c:v>
                </c:pt>
                <c:pt idx="8654">
                  <c:v>10</c:v>
                </c:pt>
                <c:pt idx="8655">
                  <c:v>10</c:v>
                </c:pt>
                <c:pt idx="8656">
                  <c:v>11</c:v>
                </c:pt>
                <c:pt idx="8657">
                  <c:v>11</c:v>
                </c:pt>
                <c:pt idx="8658">
                  <c:v>11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13</c:v>
                </c:pt>
                <c:pt idx="8668">
                  <c:v>13</c:v>
                </c:pt>
                <c:pt idx="8669">
                  <c:v>13</c:v>
                </c:pt>
                <c:pt idx="8670">
                  <c:v>13</c:v>
                </c:pt>
                <c:pt idx="8671">
                  <c:v>13</c:v>
                </c:pt>
                <c:pt idx="8672">
                  <c:v>13</c:v>
                </c:pt>
                <c:pt idx="8673">
                  <c:v>13</c:v>
                </c:pt>
                <c:pt idx="8674">
                  <c:v>14</c:v>
                </c:pt>
                <c:pt idx="8675">
                  <c:v>14</c:v>
                </c:pt>
                <c:pt idx="8676">
                  <c:v>12</c:v>
                </c:pt>
                <c:pt idx="8677">
                  <c:v>12</c:v>
                </c:pt>
                <c:pt idx="8678">
                  <c:v>13</c:v>
                </c:pt>
                <c:pt idx="8679">
                  <c:v>13</c:v>
                </c:pt>
                <c:pt idx="8680">
                  <c:v>13</c:v>
                </c:pt>
                <c:pt idx="8681">
                  <c:v>13</c:v>
                </c:pt>
                <c:pt idx="8682">
                  <c:v>15</c:v>
                </c:pt>
                <c:pt idx="8683">
                  <c:v>15</c:v>
                </c:pt>
                <c:pt idx="8684">
                  <c:v>16</c:v>
                </c:pt>
                <c:pt idx="8685">
                  <c:v>18</c:v>
                </c:pt>
                <c:pt idx="8686">
                  <c:v>35</c:v>
                </c:pt>
                <c:pt idx="8687">
                  <c:v>36</c:v>
                </c:pt>
                <c:pt idx="8688">
                  <c:v>9</c:v>
                </c:pt>
                <c:pt idx="8689">
                  <c:v>11</c:v>
                </c:pt>
                <c:pt idx="8690">
                  <c:v>11</c:v>
                </c:pt>
                <c:pt idx="8691">
                  <c:v>11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13</c:v>
                </c:pt>
                <c:pt idx="8698">
                  <c:v>13</c:v>
                </c:pt>
                <c:pt idx="8699">
                  <c:v>14</c:v>
                </c:pt>
                <c:pt idx="8700">
                  <c:v>14</c:v>
                </c:pt>
                <c:pt idx="8701">
                  <c:v>15</c:v>
                </c:pt>
                <c:pt idx="8702">
                  <c:v>15</c:v>
                </c:pt>
                <c:pt idx="8703">
                  <c:v>9</c:v>
                </c:pt>
                <c:pt idx="8704">
                  <c:v>10</c:v>
                </c:pt>
                <c:pt idx="8705">
                  <c:v>11</c:v>
                </c:pt>
                <c:pt idx="8706">
                  <c:v>11</c:v>
                </c:pt>
                <c:pt idx="8707">
                  <c:v>11</c:v>
                </c:pt>
                <c:pt idx="8708">
                  <c:v>11</c:v>
                </c:pt>
                <c:pt idx="8709">
                  <c:v>11</c:v>
                </c:pt>
                <c:pt idx="8710">
                  <c:v>11</c:v>
                </c:pt>
                <c:pt idx="8711">
                  <c:v>11</c:v>
                </c:pt>
                <c:pt idx="8712">
                  <c:v>11</c:v>
                </c:pt>
                <c:pt idx="8713">
                  <c:v>11</c:v>
                </c:pt>
                <c:pt idx="8714">
                  <c:v>11</c:v>
                </c:pt>
                <c:pt idx="8715">
                  <c:v>11</c:v>
                </c:pt>
                <c:pt idx="8716">
                  <c:v>11</c:v>
                </c:pt>
                <c:pt idx="8717">
                  <c:v>11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13</c:v>
                </c:pt>
                <c:pt idx="8800">
                  <c:v>13</c:v>
                </c:pt>
                <c:pt idx="8801">
                  <c:v>13</c:v>
                </c:pt>
                <c:pt idx="8802">
                  <c:v>13</c:v>
                </c:pt>
                <c:pt idx="8803">
                  <c:v>13</c:v>
                </c:pt>
                <c:pt idx="8804">
                  <c:v>13</c:v>
                </c:pt>
                <c:pt idx="8805">
                  <c:v>13</c:v>
                </c:pt>
                <c:pt idx="8806">
                  <c:v>13</c:v>
                </c:pt>
                <c:pt idx="8807">
                  <c:v>13</c:v>
                </c:pt>
                <c:pt idx="8808">
                  <c:v>13</c:v>
                </c:pt>
                <c:pt idx="8809">
                  <c:v>13</c:v>
                </c:pt>
                <c:pt idx="8810">
                  <c:v>13</c:v>
                </c:pt>
                <c:pt idx="8811">
                  <c:v>13</c:v>
                </c:pt>
                <c:pt idx="8812">
                  <c:v>13</c:v>
                </c:pt>
                <c:pt idx="8813">
                  <c:v>13</c:v>
                </c:pt>
                <c:pt idx="8814">
                  <c:v>13</c:v>
                </c:pt>
                <c:pt idx="8815">
                  <c:v>13</c:v>
                </c:pt>
                <c:pt idx="8816">
                  <c:v>13</c:v>
                </c:pt>
                <c:pt idx="8817">
                  <c:v>13</c:v>
                </c:pt>
                <c:pt idx="8818">
                  <c:v>13</c:v>
                </c:pt>
                <c:pt idx="8819">
                  <c:v>13</c:v>
                </c:pt>
                <c:pt idx="8820">
                  <c:v>13</c:v>
                </c:pt>
                <c:pt idx="8821">
                  <c:v>13</c:v>
                </c:pt>
                <c:pt idx="8822">
                  <c:v>13</c:v>
                </c:pt>
                <c:pt idx="8823">
                  <c:v>13</c:v>
                </c:pt>
                <c:pt idx="8824">
                  <c:v>13</c:v>
                </c:pt>
                <c:pt idx="8825">
                  <c:v>13</c:v>
                </c:pt>
                <c:pt idx="8826">
                  <c:v>13</c:v>
                </c:pt>
                <c:pt idx="8827">
                  <c:v>13</c:v>
                </c:pt>
                <c:pt idx="8828">
                  <c:v>13</c:v>
                </c:pt>
                <c:pt idx="8829">
                  <c:v>13</c:v>
                </c:pt>
                <c:pt idx="8830">
                  <c:v>13</c:v>
                </c:pt>
                <c:pt idx="8831">
                  <c:v>13</c:v>
                </c:pt>
                <c:pt idx="8832">
                  <c:v>13</c:v>
                </c:pt>
                <c:pt idx="8833">
                  <c:v>13</c:v>
                </c:pt>
                <c:pt idx="8834">
                  <c:v>13</c:v>
                </c:pt>
                <c:pt idx="8835">
                  <c:v>13</c:v>
                </c:pt>
                <c:pt idx="8836">
                  <c:v>13</c:v>
                </c:pt>
                <c:pt idx="8837">
                  <c:v>13</c:v>
                </c:pt>
                <c:pt idx="8838">
                  <c:v>13</c:v>
                </c:pt>
                <c:pt idx="8839">
                  <c:v>13</c:v>
                </c:pt>
                <c:pt idx="8840">
                  <c:v>13</c:v>
                </c:pt>
                <c:pt idx="8841">
                  <c:v>13</c:v>
                </c:pt>
                <c:pt idx="8842">
                  <c:v>13</c:v>
                </c:pt>
                <c:pt idx="8843">
                  <c:v>13</c:v>
                </c:pt>
                <c:pt idx="8844">
                  <c:v>13</c:v>
                </c:pt>
                <c:pt idx="8845">
                  <c:v>13</c:v>
                </c:pt>
                <c:pt idx="8846">
                  <c:v>13</c:v>
                </c:pt>
                <c:pt idx="8847">
                  <c:v>13</c:v>
                </c:pt>
                <c:pt idx="8848">
                  <c:v>13</c:v>
                </c:pt>
                <c:pt idx="8849">
                  <c:v>13</c:v>
                </c:pt>
                <c:pt idx="8850">
                  <c:v>13</c:v>
                </c:pt>
                <c:pt idx="8851">
                  <c:v>13</c:v>
                </c:pt>
                <c:pt idx="8852">
                  <c:v>13</c:v>
                </c:pt>
                <c:pt idx="8853">
                  <c:v>13</c:v>
                </c:pt>
                <c:pt idx="8854">
                  <c:v>13</c:v>
                </c:pt>
                <c:pt idx="8855">
                  <c:v>13</c:v>
                </c:pt>
                <c:pt idx="8856">
                  <c:v>13</c:v>
                </c:pt>
                <c:pt idx="8857">
                  <c:v>13</c:v>
                </c:pt>
                <c:pt idx="8858">
                  <c:v>13</c:v>
                </c:pt>
                <c:pt idx="8859">
                  <c:v>13</c:v>
                </c:pt>
                <c:pt idx="8860">
                  <c:v>13</c:v>
                </c:pt>
                <c:pt idx="8861">
                  <c:v>13</c:v>
                </c:pt>
                <c:pt idx="8862">
                  <c:v>13</c:v>
                </c:pt>
                <c:pt idx="8863">
                  <c:v>13</c:v>
                </c:pt>
                <c:pt idx="8864">
                  <c:v>13</c:v>
                </c:pt>
                <c:pt idx="8865">
                  <c:v>13</c:v>
                </c:pt>
                <c:pt idx="8866">
                  <c:v>13</c:v>
                </c:pt>
                <c:pt idx="8867">
                  <c:v>13</c:v>
                </c:pt>
                <c:pt idx="8868">
                  <c:v>13</c:v>
                </c:pt>
                <c:pt idx="8869">
                  <c:v>14</c:v>
                </c:pt>
                <c:pt idx="8870">
                  <c:v>14</c:v>
                </c:pt>
                <c:pt idx="8871">
                  <c:v>14</c:v>
                </c:pt>
                <c:pt idx="8872">
                  <c:v>14</c:v>
                </c:pt>
                <c:pt idx="8873">
                  <c:v>14</c:v>
                </c:pt>
                <c:pt idx="8874">
                  <c:v>14</c:v>
                </c:pt>
                <c:pt idx="8875">
                  <c:v>14</c:v>
                </c:pt>
                <c:pt idx="8876">
                  <c:v>14</c:v>
                </c:pt>
                <c:pt idx="8877">
                  <c:v>14</c:v>
                </c:pt>
                <c:pt idx="8878">
                  <c:v>14</c:v>
                </c:pt>
                <c:pt idx="8879">
                  <c:v>14</c:v>
                </c:pt>
                <c:pt idx="8880">
                  <c:v>14</c:v>
                </c:pt>
                <c:pt idx="8881">
                  <c:v>14</c:v>
                </c:pt>
                <c:pt idx="8882">
                  <c:v>14</c:v>
                </c:pt>
                <c:pt idx="8883">
                  <c:v>14</c:v>
                </c:pt>
                <c:pt idx="8884">
                  <c:v>14</c:v>
                </c:pt>
                <c:pt idx="8885">
                  <c:v>14</c:v>
                </c:pt>
                <c:pt idx="8886">
                  <c:v>14</c:v>
                </c:pt>
                <c:pt idx="8887">
                  <c:v>14</c:v>
                </c:pt>
                <c:pt idx="8888">
                  <c:v>14</c:v>
                </c:pt>
                <c:pt idx="8889">
                  <c:v>15</c:v>
                </c:pt>
                <c:pt idx="8890">
                  <c:v>15</c:v>
                </c:pt>
                <c:pt idx="8891">
                  <c:v>15</c:v>
                </c:pt>
                <c:pt idx="8892">
                  <c:v>15</c:v>
                </c:pt>
                <c:pt idx="8893">
                  <c:v>15</c:v>
                </c:pt>
                <c:pt idx="8894">
                  <c:v>15</c:v>
                </c:pt>
                <c:pt idx="8895">
                  <c:v>15</c:v>
                </c:pt>
                <c:pt idx="8896">
                  <c:v>15</c:v>
                </c:pt>
                <c:pt idx="8897">
                  <c:v>15</c:v>
                </c:pt>
                <c:pt idx="8898">
                  <c:v>15</c:v>
                </c:pt>
                <c:pt idx="8899">
                  <c:v>16</c:v>
                </c:pt>
                <c:pt idx="8900">
                  <c:v>16</c:v>
                </c:pt>
                <c:pt idx="8901">
                  <c:v>16</c:v>
                </c:pt>
                <c:pt idx="8902">
                  <c:v>16</c:v>
                </c:pt>
                <c:pt idx="8903">
                  <c:v>10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13</c:v>
                </c:pt>
                <c:pt idx="8910">
                  <c:v>13</c:v>
                </c:pt>
                <c:pt idx="8911">
                  <c:v>13</c:v>
                </c:pt>
                <c:pt idx="8912">
                  <c:v>13</c:v>
                </c:pt>
                <c:pt idx="8913">
                  <c:v>13</c:v>
                </c:pt>
                <c:pt idx="8914">
                  <c:v>13</c:v>
                </c:pt>
                <c:pt idx="8915">
                  <c:v>13</c:v>
                </c:pt>
                <c:pt idx="8916">
                  <c:v>14</c:v>
                </c:pt>
                <c:pt idx="8917">
                  <c:v>14</c:v>
                </c:pt>
                <c:pt idx="8918">
                  <c:v>14</c:v>
                </c:pt>
                <c:pt idx="8919">
                  <c:v>14</c:v>
                </c:pt>
                <c:pt idx="8920">
                  <c:v>14</c:v>
                </c:pt>
                <c:pt idx="8921">
                  <c:v>14</c:v>
                </c:pt>
                <c:pt idx="8922">
                  <c:v>14</c:v>
                </c:pt>
                <c:pt idx="8923">
                  <c:v>14</c:v>
                </c:pt>
                <c:pt idx="8924">
                  <c:v>14</c:v>
                </c:pt>
                <c:pt idx="8925">
                  <c:v>14</c:v>
                </c:pt>
                <c:pt idx="8926">
                  <c:v>15</c:v>
                </c:pt>
                <c:pt idx="8927">
                  <c:v>15</c:v>
                </c:pt>
                <c:pt idx="8928">
                  <c:v>15</c:v>
                </c:pt>
                <c:pt idx="8929">
                  <c:v>17</c:v>
                </c:pt>
                <c:pt idx="8930">
                  <c:v>23</c:v>
                </c:pt>
                <c:pt idx="8931">
                  <c:v>43</c:v>
                </c:pt>
                <c:pt idx="8932">
                  <c:v>49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13</c:v>
                </c:pt>
                <c:pt idx="9005">
                  <c:v>13</c:v>
                </c:pt>
                <c:pt idx="9006">
                  <c:v>13</c:v>
                </c:pt>
                <c:pt idx="9007">
                  <c:v>13</c:v>
                </c:pt>
                <c:pt idx="9008">
                  <c:v>13</c:v>
                </c:pt>
                <c:pt idx="9009">
                  <c:v>13</c:v>
                </c:pt>
                <c:pt idx="9010">
                  <c:v>13</c:v>
                </c:pt>
                <c:pt idx="9011">
                  <c:v>13</c:v>
                </c:pt>
                <c:pt idx="9012">
                  <c:v>13</c:v>
                </c:pt>
                <c:pt idx="9013">
                  <c:v>13</c:v>
                </c:pt>
                <c:pt idx="9014">
                  <c:v>13</c:v>
                </c:pt>
                <c:pt idx="9015">
                  <c:v>13</c:v>
                </c:pt>
                <c:pt idx="9016">
                  <c:v>14</c:v>
                </c:pt>
                <c:pt idx="9017">
                  <c:v>14</c:v>
                </c:pt>
                <c:pt idx="9018">
                  <c:v>14</c:v>
                </c:pt>
                <c:pt idx="9019">
                  <c:v>14</c:v>
                </c:pt>
                <c:pt idx="9020">
                  <c:v>14</c:v>
                </c:pt>
                <c:pt idx="9021">
                  <c:v>14</c:v>
                </c:pt>
                <c:pt idx="9022">
                  <c:v>14</c:v>
                </c:pt>
                <c:pt idx="9023">
                  <c:v>14</c:v>
                </c:pt>
                <c:pt idx="9024">
                  <c:v>15</c:v>
                </c:pt>
                <c:pt idx="9025">
                  <c:v>15</c:v>
                </c:pt>
                <c:pt idx="9026">
                  <c:v>15</c:v>
                </c:pt>
                <c:pt idx="9027">
                  <c:v>15</c:v>
                </c:pt>
                <c:pt idx="9028">
                  <c:v>15</c:v>
                </c:pt>
                <c:pt idx="9029">
                  <c:v>15</c:v>
                </c:pt>
                <c:pt idx="9030">
                  <c:v>16</c:v>
                </c:pt>
                <c:pt idx="9031">
                  <c:v>16</c:v>
                </c:pt>
                <c:pt idx="9032">
                  <c:v>18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11</c:v>
                </c:pt>
                <c:pt idx="9037">
                  <c:v>12</c:v>
                </c:pt>
                <c:pt idx="9038">
                  <c:v>13</c:v>
                </c:pt>
                <c:pt idx="9039">
                  <c:v>15</c:v>
                </c:pt>
                <c:pt idx="9040">
                  <c:v>8</c:v>
                </c:pt>
                <c:pt idx="9041">
                  <c:v>10</c:v>
                </c:pt>
                <c:pt idx="9042">
                  <c:v>11</c:v>
                </c:pt>
                <c:pt idx="9043">
                  <c:v>11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13</c:v>
                </c:pt>
                <c:pt idx="9048">
                  <c:v>13</c:v>
                </c:pt>
                <c:pt idx="9049">
                  <c:v>13</c:v>
                </c:pt>
                <c:pt idx="9050">
                  <c:v>13</c:v>
                </c:pt>
                <c:pt idx="9051">
                  <c:v>13</c:v>
                </c:pt>
                <c:pt idx="9052">
                  <c:v>13</c:v>
                </c:pt>
                <c:pt idx="9053">
                  <c:v>13</c:v>
                </c:pt>
                <c:pt idx="9054">
                  <c:v>13</c:v>
                </c:pt>
                <c:pt idx="9055">
                  <c:v>14</c:v>
                </c:pt>
                <c:pt idx="9056">
                  <c:v>14</c:v>
                </c:pt>
                <c:pt idx="9057">
                  <c:v>14</c:v>
                </c:pt>
                <c:pt idx="9058">
                  <c:v>14</c:v>
                </c:pt>
                <c:pt idx="9059">
                  <c:v>15</c:v>
                </c:pt>
                <c:pt idx="9060">
                  <c:v>16</c:v>
                </c:pt>
                <c:pt idx="9061">
                  <c:v>16</c:v>
                </c:pt>
                <c:pt idx="9062">
                  <c:v>8</c:v>
                </c:pt>
                <c:pt idx="9063">
                  <c:v>8</c:v>
                </c:pt>
                <c:pt idx="9064">
                  <c:v>10</c:v>
                </c:pt>
                <c:pt idx="9065">
                  <c:v>11</c:v>
                </c:pt>
                <c:pt idx="9066">
                  <c:v>5</c:v>
                </c:pt>
                <c:pt idx="9067">
                  <c:v>8</c:v>
                </c:pt>
                <c:pt idx="9068">
                  <c:v>8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11</c:v>
                </c:pt>
                <c:pt idx="9074">
                  <c:v>12</c:v>
                </c:pt>
                <c:pt idx="9075">
                  <c:v>12</c:v>
                </c:pt>
                <c:pt idx="9076">
                  <c:v>13</c:v>
                </c:pt>
                <c:pt idx="9077">
                  <c:v>13</c:v>
                </c:pt>
                <c:pt idx="9078">
                  <c:v>13</c:v>
                </c:pt>
                <c:pt idx="9079">
                  <c:v>13</c:v>
                </c:pt>
                <c:pt idx="9080">
                  <c:v>13</c:v>
                </c:pt>
                <c:pt idx="9081">
                  <c:v>13</c:v>
                </c:pt>
                <c:pt idx="9082">
                  <c:v>13</c:v>
                </c:pt>
                <c:pt idx="9083">
                  <c:v>14</c:v>
                </c:pt>
                <c:pt idx="9084">
                  <c:v>14</c:v>
                </c:pt>
                <c:pt idx="9085">
                  <c:v>14</c:v>
                </c:pt>
                <c:pt idx="9086">
                  <c:v>15</c:v>
                </c:pt>
                <c:pt idx="9087">
                  <c:v>15</c:v>
                </c:pt>
                <c:pt idx="9088">
                  <c:v>12</c:v>
                </c:pt>
                <c:pt idx="9089">
                  <c:v>12</c:v>
                </c:pt>
                <c:pt idx="9090">
                  <c:v>13</c:v>
                </c:pt>
                <c:pt idx="9091">
                  <c:v>13</c:v>
                </c:pt>
                <c:pt idx="9092">
                  <c:v>13</c:v>
                </c:pt>
                <c:pt idx="9093">
                  <c:v>13</c:v>
                </c:pt>
                <c:pt idx="9094">
                  <c:v>13</c:v>
                </c:pt>
                <c:pt idx="9095">
                  <c:v>14</c:v>
                </c:pt>
                <c:pt idx="9096">
                  <c:v>14</c:v>
                </c:pt>
                <c:pt idx="9097">
                  <c:v>14</c:v>
                </c:pt>
                <c:pt idx="9098">
                  <c:v>14</c:v>
                </c:pt>
                <c:pt idx="9099">
                  <c:v>14</c:v>
                </c:pt>
                <c:pt idx="9100">
                  <c:v>15</c:v>
                </c:pt>
                <c:pt idx="9101">
                  <c:v>17</c:v>
                </c:pt>
                <c:pt idx="9102">
                  <c:v>31</c:v>
                </c:pt>
                <c:pt idx="9103">
                  <c:v>9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13</c:v>
                </c:pt>
                <c:pt idx="9116">
                  <c:v>13</c:v>
                </c:pt>
                <c:pt idx="9117">
                  <c:v>13</c:v>
                </c:pt>
                <c:pt idx="9118">
                  <c:v>13</c:v>
                </c:pt>
                <c:pt idx="9119">
                  <c:v>13</c:v>
                </c:pt>
                <c:pt idx="9120">
                  <c:v>13</c:v>
                </c:pt>
                <c:pt idx="9121">
                  <c:v>13</c:v>
                </c:pt>
                <c:pt idx="9122">
                  <c:v>13</c:v>
                </c:pt>
                <c:pt idx="9123">
                  <c:v>14</c:v>
                </c:pt>
                <c:pt idx="9124">
                  <c:v>14</c:v>
                </c:pt>
                <c:pt idx="9125">
                  <c:v>14</c:v>
                </c:pt>
                <c:pt idx="9126">
                  <c:v>14</c:v>
                </c:pt>
                <c:pt idx="9127">
                  <c:v>15</c:v>
                </c:pt>
                <c:pt idx="9128">
                  <c:v>15</c:v>
                </c:pt>
                <c:pt idx="9129">
                  <c:v>15</c:v>
                </c:pt>
                <c:pt idx="9130">
                  <c:v>15</c:v>
                </c:pt>
                <c:pt idx="9131">
                  <c:v>15</c:v>
                </c:pt>
                <c:pt idx="9132">
                  <c:v>15</c:v>
                </c:pt>
                <c:pt idx="9133">
                  <c:v>16</c:v>
                </c:pt>
                <c:pt idx="9134">
                  <c:v>16</c:v>
                </c:pt>
                <c:pt idx="9135">
                  <c:v>16</c:v>
                </c:pt>
                <c:pt idx="9136">
                  <c:v>18</c:v>
                </c:pt>
                <c:pt idx="9137">
                  <c:v>20</c:v>
                </c:pt>
                <c:pt idx="9138">
                  <c:v>37</c:v>
                </c:pt>
                <c:pt idx="9139">
                  <c:v>38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11</c:v>
                </c:pt>
                <c:pt idx="9145">
                  <c:v>11</c:v>
                </c:pt>
                <c:pt idx="9146">
                  <c:v>4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13</c:v>
                </c:pt>
                <c:pt idx="9187">
                  <c:v>13</c:v>
                </c:pt>
                <c:pt idx="9188">
                  <c:v>13</c:v>
                </c:pt>
                <c:pt idx="9189">
                  <c:v>13</c:v>
                </c:pt>
                <c:pt idx="9190">
                  <c:v>14</c:v>
                </c:pt>
                <c:pt idx="9191">
                  <c:v>14</c:v>
                </c:pt>
                <c:pt idx="9192">
                  <c:v>14</c:v>
                </c:pt>
                <c:pt idx="9193">
                  <c:v>5</c:v>
                </c:pt>
                <c:pt idx="9194">
                  <c:v>6</c:v>
                </c:pt>
                <c:pt idx="9195">
                  <c:v>6</c:v>
                </c:pt>
                <c:pt idx="9196">
                  <c:v>7</c:v>
                </c:pt>
                <c:pt idx="9197">
                  <c:v>9</c:v>
                </c:pt>
                <c:pt idx="9198">
                  <c:v>10</c:v>
                </c:pt>
                <c:pt idx="9199">
                  <c:v>6</c:v>
                </c:pt>
                <c:pt idx="9200">
                  <c:v>9</c:v>
                </c:pt>
                <c:pt idx="9201">
                  <c:v>5</c:v>
                </c:pt>
                <c:pt idx="9202">
                  <c:v>7</c:v>
                </c:pt>
                <c:pt idx="9203">
                  <c:v>7</c:v>
                </c:pt>
                <c:pt idx="9204">
                  <c:v>9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11</c:v>
                </c:pt>
                <c:pt idx="9212">
                  <c:v>11</c:v>
                </c:pt>
                <c:pt idx="9213">
                  <c:v>12</c:v>
                </c:pt>
                <c:pt idx="9214">
                  <c:v>13</c:v>
                </c:pt>
                <c:pt idx="9215">
                  <c:v>3</c:v>
                </c:pt>
                <c:pt idx="9216">
                  <c:v>4</c:v>
                </c:pt>
                <c:pt idx="9217">
                  <c:v>5</c:v>
                </c:pt>
                <c:pt idx="9218">
                  <c:v>5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9</c:v>
                </c:pt>
                <c:pt idx="9223">
                  <c:v>9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11</c:v>
                </c:pt>
                <c:pt idx="9231">
                  <c:v>11</c:v>
                </c:pt>
                <c:pt idx="9232">
                  <c:v>11</c:v>
                </c:pt>
                <c:pt idx="9233">
                  <c:v>11</c:v>
                </c:pt>
                <c:pt idx="9234">
                  <c:v>11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13</c:v>
                </c:pt>
                <c:pt idx="9246">
                  <c:v>13</c:v>
                </c:pt>
                <c:pt idx="9247">
                  <c:v>13</c:v>
                </c:pt>
                <c:pt idx="9248">
                  <c:v>13</c:v>
                </c:pt>
                <c:pt idx="9249">
                  <c:v>13</c:v>
                </c:pt>
                <c:pt idx="9250">
                  <c:v>13</c:v>
                </c:pt>
                <c:pt idx="9251">
                  <c:v>13</c:v>
                </c:pt>
                <c:pt idx="9252">
                  <c:v>13</c:v>
                </c:pt>
                <c:pt idx="9253">
                  <c:v>13</c:v>
                </c:pt>
                <c:pt idx="9254">
                  <c:v>13</c:v>
                </c:pt>
                <c:pt idx="9255">
                  <c:v>13</c:v>
                </c:pt>
                <c:pt idx="9256">
                  <c:v>13</c:v>
                </c:pt>
                <c:pt idx="9257">
                  <c:v>13</c:v>
                </c:pt>
                <c:pt idx="9258">
                  <c:v>14</c:v>
                </c:pt>
                <c:pt idx="9259">
                  <c:v>14</c:v>
                </c:pt>
                <c:pt idx="9260">
                  <c:v>14</c:v>
                </c:pt>
                <c:pt idx="9261">
                  <c:v>14</c:v>
                </c:pt>
                <c:pt idx="9262">
                  <c:v>14</c:v>
                </c:pt>
                <c:pt idx="9263">
                  <c:v>14</c:v>
                </c:pt>
                <c:pt idx="9264">
                  <c:v>14</c:v>
                </c:pt>
                <c:pt idx="9265">
                  <c:v>14</c:v>
                </c:pt>
                <c:pt idx="9266">
                  <c:v>14</c:v>
                </c:pt>
                <c:pt idx="9267">
                  <c:v>14</c:v>
                </c:pt>
                <c:pt idx="9268">
                  <c:v>14</c:v>
                </c:pt>
                <c:pt idx="9269">
                  <c:v>14</c:v>
                </c:pt>
                <c:pt idx="9270">
                  <c:v>14</c:v>
                </c:pt>
                <c:pt idx="9271">
                  <c:v>14</c:v>
                </c:pt>
                <c:pt idx="9272">
                  <c:v>14</c:v>
                </c:pt>
                <c:pt idx="9273">
                  <c:v>14</c:v>
                </c:pt>
                <c:pt idx="9274">
                  <c:v>14</c:v>
                </c:pt>
                <c:pt idx="9275">
                  <c:v>15</c:v>
                </c:pt>
                <c:pt idx="9276">
                  <c:v>15</c:v>
                </c:pt>
                <c:pt idx="9277">
                  <c:v>15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15</c:v>
                </c:pt>
                <c:pt idx="9282">
                  <c:v>15</c:v>
                </c:pt>
                <c:pt idx="9283">
                  <c:v>15</c:v>
                </c:pt>
                <c:pt idx="9284">
                  <c:v>15</c:v>
                </c:pt>
                <c:pt idx="9285">
                  <c:v>15</c:v>
                </c:pt>
                <c:pt idx="9286">
                  <c:v>15</c:v>
                </c:pt>
                <c:pt idx="9287">
                  <c:v>15</c:v>
                </c:pt>
                <c:pt idx="9288">
                  <c:v>15</c:v>
                </c:pt>
                <c:pt idx="9289">
                  <c:v>15</c:v>
                </c:pt>
                <c:pt idx="9290">
                  <c:v>15</c:v>
                </c:pt>
                <c:pt idx="9291">
                  <c:v>15</c:v>
                </c:pt>
                <c:pt idx="9292">
                  <c:v>15</c:v>
                </c:pt>
                <c:pt idx="9293">
                  <c:v>15</c:v>
                </c:pt>
                <c:pt idx="9294">
                  <c:v>15</c:v>
                </c:pt>
                <c:pt idx="9295">
                  <c:v>15</c:v>
                </c:pt>
                <c:pt idx="9296">
                  <c:v>16</c:v>
                </c:pt>
                <c:pt idx="9297">
                  <c:v>16</c:v>
                </c:pt>
                <c:pt idx="9298">
                  <c:v>16</c:v>
                </c:pt>
                <c:pt idx="9299">
                  <c:v>16</c:v>
                </c:pt>
                <c:pt idx="9300">
                  <c:v>16</c:v>
                </c:pt>
                <c:pt idx="9301">
                  <c:v>16</c:v>
                </c:pt>
                <c:pt idx="9302">
                  <c:v>16</c:v>
                </c:pt>
                <c:pt idx="9303">
                  <c:v>16</c:v>
                </c:pt>
                <c:pt idx="9304">
                  <c:v>16</c:v>
                </c:pt>
                <c:pt idx="9305">
                  <c:v>16</c:v>
                </c:pt>
                <c:pt idx="9306">
                  <c:v>16</c:v>
                </c:pt>
                <c:pt idx="9307">
                  <c:v>16</c:v>
                </c:pt>
                <c:pt idx="9308">
                  <c:v>16</c:v>
                </c:pt>
                <c:pt idx="9309">
                  <c:v>16</c:v>
                </c:pt>
                <c:pt idx="9310">
                  <c:v>16</c:v>
                </c:pt>
                <c:pt idx="9311">
                  <c:v>16</c:v>
                </c:pt>
                <c:pt idx="9312">
                  <c:v>16</c:v>
                </c:pt>
                <c:pt idx="9313">
                  <c:v>17</c:v>
                </c:pt>
                <c:pt idx="9314">
                  <c:v>17</c:v>
                </c:pt>
                <c:pt idx="9315">
                  <c:v>17</c:v>
                </c:pt>
                <c:pt idx="9316">
                  <c:v>17</c:v>
                </c:pt>
                <c:pt idx="9317">
                  <c:v>17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19</c:v>
                </c:pt>
                <c:pt idx="9322">
                  <c:v>10</c:v>
                </c:pt>
                <c:pt idx="9323">
                  <c:v>10</c:v>
                </c:pt>
                <c:pt idx="9324">
                  <c:v>11</c:v>
                </c:pt>
                <c:pt idx="9325">
                  <c:v>11</c:v>
                </c:pt>
                <c:pt idx="9326">
                  <c:v>11</c:v>
                </c:pt>
                <c:pt idx="9327">
                  <c:v>12</c:v>
                </c:pt>
                <c:pt idx="9328">
                  <c:v>15</c:v>
                </c:pt>
                <c:pt idx="9329">
                  <c:v>11</c:v>
                </c:pt>
                <c:pt idx="9330">
                  <c:v>11</c:v>
                </c:pt>
                <c:pt idx="9331">
                  <c:v>11</c:v>
                </c:pt>
                <c:pt idx="9332">
                  <c:v>11</c:v>
                </c:pt>
                <c:pt idx="9333">
                  <c:v>11</c:v>
                </c:pt>
                <c:pt idx="9334">
                  <c:v>11</c:v>
                </c:pt>
                <c:pt idx="9335">
                  <c:v>11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12</c:v>
                </c:pt>
                <c:pt idx="9351">
                  <c:v>12</c:v>
                </c:pt>
                <c:pt idx="9352">
                  <c:v>12</c:v>
                </c:pt>
                <c:pt idx="9353">
                  <c:v>12</c:v>
                </c:pt>
                <c:pt idx="9354">
                  <c:v>12</c:v>
                </c:pt>
                <c:pt idx="9355">
                  <c:v>12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14</c:v>
                </c:pt>
                <c:pt idx="9380">
                  <c:v>14</c:v>
                </c:pt>
                <c:pt idx="9381">
                  <c:v>14</c:v>
                </c:pt>
                <c:pt idx="9382">
                  <c:v>14</c:v>
                </c:pt>
                <c:pt idx="9383">
                  <c:v>14</c:v>
                </c:pt>
                <c:pt idx="9384">
                  <c:v>14</c:v>
                </c:pt>
                <c:pt idx="9385">
                  <c:v>14</c:v>
                </c:pt>
                <c:pt idx="9386">
                  <c:v>14</c:v>
                </c:pt>
                <c:pt idx="9387">
                  <c:v>14</c:v>
                </c:pt>
                <c:pt idx="9388">
                  <c:v>14</c:v>
                </c:pt>
                <c:pt idx="9389">
                  <c:v>14</c:v>
                </c:pt>
                <c:pt idx="9390">
                  <c:v>14</c:v>
                </c:pt>
                <c:pt idx="9391">
                  <c:v>14</c:v>
                </c:pt>
                <c:pt idx="9392">
                  <c:v>14</c:v>
                </c:pt>
                <c:pt idx="9393">
                  <c:v>14</c:v>
                </c:pt>
                <c:pt idx="9394">
                  <c:v>14</c:v>
                </c:pt>
                <c:pt idx="9395">
                  <c:v>14</c:v>
                </c:pt>
                <c:pt idx="9396">
                  <c:v>14</c:v>
                </c:pt>
                <c:pt idx="9397">
                  <c:v>14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16</c:v>
                </c:pt>
                <c:pt idx="9412">
                  <c:v>16</c:v>
                </c:pt>
                <c:pt idx="9413">
                  <c:v>16</c:v>
                </c:pt>
                <c:pt idx="9414">
                  <c:v>16</c:v>
                </c:pt>
                <c:pt idx="9415">
                  <c:v>16</c:v>
                </c:pt>
                <c:pt idx="9416">
                  <c:v>17</c:v>
                </c:pt>
                <c:pt idx="9417">
                  <c:v>17</c:v>
                </c:pt>
                <c:pt idx="9418">
                  <c:v>17</c:v>
                </c:pt>
                <c:pt idx="9419">
                  <c:v>17</c:v>
                </c:pt>
                <c:pt idx="9420">
                  <c:v>17</c:v>
                </c:pt>
                <c:pt idx="9421">
                  <c:v>17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19</c:v>
                </c:pt>
                <c:pt idx="9427">
                  <c:v>20</c:v>
                </c:pt>
                <c:pt idx="9428">
                  <c:v>20</c:v>
                </c:pt>
                <c:pt idx="9429">
                  <c:v>12</c:v>
                </c:pt>
                <c:pt idx="9430">
                  <c:v>12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15</c:v>
                </c:pt>
                <c:pt idx="9445">
                  <c:v>15</c:v>
                </c:pt>
                <c:pt idx="9446">
                  <c:v>15</c:v>
                </c:pt>
                <c:pt idx="9447">
                  <c:v>15</c:v>
                </c:pt>
                <c:pt idx="9448">
                  <c:v>15</c:v>
                </c:pt>
                <c:pt idx="9449">
                  <c:v>15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16</c:v>
                </c:pt>
                <c:pt idx="9475">
                  <c:v>16</c:v>
                </c:pt>
                <c:pt idx="9476">
                  <c:v>16</c:v>
                </c:pt>
                <c:pt idx="9477">
                  <c:v>16</c:v>
                </c:pt>
                <c:pt idx="9478">
                  <c:v>16</c:v>
                </c:pt>
                <c:pt idx="9479">
                  <c:v>16</c:v>
                </c:pt>
                <c:pt idx="9480">
                  <c:v>16</c:v>
                </c:pt>
                <c:pt idx="9481">
                  <c:v>16</c:v>
                </c:pt>
                <c:pt idx="9482">
                  <c:v>16</c:v>
                </c:pt>
                <c:pt idx="9483">
                  <c:v>16</c:v>
                </c:pt>
                <c:pt idx="9484">
                  <c:v>16</c:v>
                </c:pt>
                <c:pt idx="9485">
                  <c:v>16</c:v>
                </c:pt>
                <c:pt idx="9486">
                  <c:v>16</c:v>
                </c:pt>
                <c:pt idx="9487">
                  <c:v>16</c:v>
                </c:pt>
                <c:pt idx="9488">
                  <c:v>16</c:v>
                </c:pt>
                <c:pt idx="9489">
                  <c:v>16</c:v>
                </c:pt>
                <c:pt idx="9490">
                  <c:v>16</c:v>
                </c:pt>
                <c:pt idx="9491">
                  <c:v>16</c:v>
                </c:pt>
                <c:pt idx="9492">
                  <c:v>16</c:v>
                </c:pt>
                <c:pt idx="9493">
                  <c:v>16</c:v>
                </c:pt>
                <c:pt idx="9494">
                  <c:v>16</c:v>
                </c:pt>
                <c:pt idx="9495">
                  <c:v>16</c:v>
                </c:pt>
                <c:pt idx="9496">
                  <c:v>17</c:v>
                </c:pt>
                <c:pt idx="9497">
                  <c:v>17</c:v>
                </c:pt>
                <c:pt idx="9498">
                  <c:v>17</c:v>
                </c:pt>
                <c:pt idx="9499">
                  <c:v>17</c:v>
                </c:pt>
                <c:pt idx="9500">
                  <c:v>17</c:v>
                </c:pt>
                <c:pt idx="9501">
                  <c:v>17</c:v>
                </c:pt>
                <c:pt idx="9502">
                  <c:v>17</c:v>
                </c:pt>
                <c:pt idx="9503">
                  <c:v>17</c:v>
                </c:pt>
                <c:pt idx="9504">
                  <c:v>17</c:v>
                </c:pt>
                <c:pt idx="9505">
                  <c:v>17</c:v>
                </c:pt>
                <c:pt idx="9506">
                  <c:v>17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19</c:v>
                </c:pt>
                <c:pt idx="9516">
                  <c:v>19</c:v>
                </c:pt>
                <c:pt idx="9517">
                  <c:v>19</c:v>
                </c:pt>
                <c:pt idx="9518">
                  <c:v>19</c:v>
                </c:pt>
                <c:pt idx="9519">
                  <c:v>20</c:v>
                </c:pt>
                <c:pt idx="9520">
                  <c:v>20</c:v>
                </c:pt>
                <c:pt idx="9521">
                  <c:v>21</c:v>
                </c:pt>
                <c:pt idx="9522">
                  <c:v>21</c:v>
                </c:pt>
                <c:pt idx="9523">
                  <c:v>21</c:v>
                </c:pt>
                <c:pt idx="9524">
                  <c:v>22</c:v>
                </c:pt>
                <c:pt idx="9525">
                  <c:v>22</c:v>
                </c:pt>
                <c:pt idx="9526">
                  <c:v>22</c:v>
                </c:pt>
                <c:pt idx="9527">
                  <c:v>23</c:v>
                </c:pt>
                <c:pt idx="9528">
                  <c:v>24</c:v>
                </c:pt>
                <c:pt idx="9529">
                  <c:v>10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12</c:v>
                </c:pt>
                <c:pt idx="9539">
                  <c:v>12</c:v>
                </c:pt>
                <c:pt idx="9540">
                  <c:v>12</c:v>
                </c:pt>
                <c:pt idx="9541">
                  <c:v>13</c:v>
                </c:pt>
                <c:pt idx="9542">
                  <c:v>13</c:v>
                </c:pt>
                <c:pt idx="9543">
                  <c:v>13</c:v>
                </c:pt>
                <c:pt idx="9544">
                  <c:v>13</c:v>
                </c:pt>
                <c:pt idx="9545">
                  <c:v>13</c:v>
                </c:pt>
                <c:pt idx="9546">
                  <c:v>13</c:v>
                </c:pt>
                <c:pt idx="9547">
                  <c:v>13</c:v>
                </c:pt>
                <c:pt idx="9548">
                  <c:v>13</c:v>
                </c:pt>
                <c:pt idx="9549">
                  <c:v>13</c:v>
                </c:pt>
                <c:pt idx="9550">
                  <c:v>13</c:v>
                </c:pt>
                <c:pt idx="9551">
                  <c:v>13</c:v>
                </c:pt>
                <c:pt idx="9552">
                  <c:v>13</c:v>
                </c:pt>
                <c:pt idx="9553">
                  <c:v>13</c:v>
                </c:pt>
                <c:pt idx="9554">
                  <c:v>13</c:v>
                </c:pt>
                <c:pt idx="9555">
                  <c:v>13</c:v>
                </c:pt>
                <c:pt idx="9556">
                  <c:v>13</c:v>
                </c:pt>
                <c:pt idx="9557">
                  <c:v>13</c:v>
                </c:pt>
                <c:pt idx="9558">
                  <c:v>13</c:v>
                </c:pt>
                <c:pt idx="9559">
                  <c:v>13</c:v>
                </c:pt>
                <c:pt idx="9560">
                  <c:v>13</c:v>
                </c:pt>
                <c:pt idx="9561">
                  <c:v>13</c:v>
                </c:pt>
                <c:pt idx="9562">
                  <c:v>13</c:v>
                </c:pt>
                <c:pt idx="9563">
                  <c:v>13</c:v>
                </c:pt>
                <c:pt idx="9564">
                  <c:v>13</c:v>
                </c:pt>
                <c:pt idx="9565">
                  <c:v>13</c:v>
                </c:pt>
                <c:pt idx="9566">
                  <c:v>13</c:v>
                </c:pt>
                <c:pt idx="9567">
                  <c:v>13</c:v>
                </c:pt>
                <c:pt idx="9568">
                  <c:v>13</c:v>
                </c:pt>
                <c:pt idx="9569">
                  <c:v>13</c:v>
                </c:pt>
                <c:pt idx="9570">
                  <c:v>13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14</c:v>
                </c:pt>
                <c:pt idx="9590">
                  <c:v>14</c:v>
                </c:pt>
                <c:pt idx="9591">
                  <c:v>14</c:v>
                </c:pt>
                <c:pt idx="9592">
                  <c:v>14</c:v>
                </c:pt>
                <c:pt idx="9593">
                  <c:v>14</c:v>
                </c:pt>
                <c:pt idx="9594">
                  <c:v>14</c:v>
                </c:pt>
                <c:pt idx="9595">
                  <c:v>14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17</c:v>
                </c:pt>
                <c:pt idx="9626">
                  <c:v>17</c:v>
                </c:pt>
                <c:pt idx="9627">
                  <c:v>17</c:v>
                </c:pt>
                <c:pt idx="9628">
                  <c:v>18</c:v>
                </c:pt>
                <c:pt idx="9629">
                  <c:v>10</c:v>
                </c:pt>
                <c:pt idx="9630">
                  <c:v>11</c:v>
                </c:pt>
                <c:pt idx="9631">
                  <c:v>11</c:v>
                </c:pt>
                <c:pt idx="9632">
                  <c:v>12</c:v>
                </c:pt>
                <c:pt idx="9633">
                  <c:v>12</c:v>
                </c:pt>
                <c:pt idx="9634">
                  <c:v>12</c:v>
                </c:pt>
                <c:pt idx="9635">
                  <c:v>12</c:v>
                </c:pt>
                <c:pt idx="9636">
                  <c:v>12</c:v>
                </c:pt>
                <c:pt idx="9637">
                  <c:v>12</c:v>
                </c:pt>
                <c:pt idx="9638">
                  <c:v>12</c:v>
                </c:pt>
                <c:pt idx="9639">
                  <c:v>12</c:v>
                </c:pt>
                <c:pt idx="9640">
                  <c:v>12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14</c:v>
                </c:pt>
                <c:pt idx="9648">
                  <c:v>14</c:v>
                </c:pt>
                <c:pt idx="9649">
                  <c:v>14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16</c:v>
                </c:pt>
                <c:pt idx="9656">
                  <c:v>16</c:v>
                </c:pt>
                <c:pt idx="9657">
                  <c:v>17</c:v>
                </c:pt>
                <c:pt idx="9658">
                  <c:v>18</c:v>
                </c:pt>
                <c:pt idx="9659">
                  <c:v>19</c:v>
                </c:pt>
                <c:pt idx="9660">
                  <c:v>56</c:v>
                </c:pt>
                <c:pt idx="9661">
                  <c:v>11</c:v>
                </c:pt>
                <c:pt idx="9662">
                  <c:v>11</c:v>
                </c:pt>
                <c:pt idx="9663">
                  <c:v>12</c:v>
                </c:pt>
                <c:pt idx="9664">
                  <c:v>12</c:v>
                </c:pt>
                <c:pt idx="9665">
                  <c:v>12</c:v>
                </c:pt>
                <c:pt idx="9666">
                  <c:v>12</c:v>
                </c:pt>
                <c:pt idx="9667">
                  <c:v>12</c:v>
                </c:pt>
                <c:pt idx="9668">
                  <c:v>12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13</c:v>
                </c:pt>
                <c:pt idx="9673">
                  <c:v>13</c:v>
                </c:pt>
                <c:pt idx="9674">
                  <c:v>13</c:v>
                </c:pt>
                <c:pt idx="9675">
                  <c:v>13</c:v>
                </c:pt>
                <c:pt idx="9676">
                  <c:v>13</c:v>
                </c:pt>
                <c:pt idx="9677">
                  <c:v>13</c:v>
                </c:pt>
                <c:pt idx="9678">
                  <c:v>13</c:v>
                </c:pt>
                <c:pt idx="9679">
                  <c:v>13</c:v>
                </c:pt>
                <c:pt idx="9680">
                  <c:v>13</c:v>
                </c:pt>
                <c:pt idx="9681">
                  <c:v>13</c:v>
                </c:pt>
                <c:pt idx="9682">
                  <c:v>14</c:v>
                </c:pt>
                <c:pt idx="9683">
                  <c:v>14</c:v>
                </c:pt>
                <c:pt idx="9684">
                  <c:v>14</c:v>
                </c:pt>
                <c:pt idx="9685">
                  <c:v>14</c:v>
                </c:pt>
                <c:pt idx="9686">
                  <c:v>14</c:v>
                </c:pt>
                <c:pt idx="9687">
                  <c:v>14</c:v>
                </c:pt>
                <c:pt idx="9688">
                  <c:v>14</c:v>
                </c:pt>
                <c:pt idx="9689">
                  <c:v>14</c:v>
                </c:pt>
                <c:pt idx="9690">
                  <c:v>14</c:v>
                </c:pt>
                <c:pt idx="9691">
                  <c:v>14</c:v>
                </c:pt>
                <c:pt idx="9692">
                  <c:v>14</c:v>
                </c:pt>
                <c:pt idx="9693">
                  <c:v>14</c:v>
                </c:pt>
                <c:pt idx="9694">
                  <c:v>14</c:v>
                </c:pt>
                <c:pt idx="9695">
                  <c:v>14</c:v>
                </c:pt>
                <c:pt idx="9696">
                  <c:v>14</c:v>
                </c:pt>
                <c:pt idx="9697">
                  <c:v>14</c:v>
                </c:pt>
                <c:pt idx="9698">
                  <c:v>14</c:v>
                </c:pt>
                <c:pt idx="9699">
                  <c:v>15</c:v>
                </c:pt>
                <c:pt idx="9700">
                  <c:v>15</c:v>
                </c:pt>
                <c:pt idx="9701">
                  <c:v>15</c:v>
                </c:pt>
                <c:pt idx="9702">
                  <c:v>15</c:v>
                </c:pt>
                <c:pt idx="9703">
                  <c:v>15</c:v>
                </c:pt>
                <c:pt idx="9704">
                  <c:v>15</c:v>
                </c:pt>
                <c:pt idx="9705">
                  <c:v>15</c:v>
                </c:pt>
                <c:pt idx="9706">
                  <c:v>15</c:v>
                </c:pt>
                <c:pt idx="9707">
                  <c:v>15</c:v>
                </c:pt>
                <c:pt idx="9708">
                  <c:v>15</c:v>
                </c:pt>
                <c:pt idx="9709">
                  <c:v>15</c:v>
                </c:pt>
                <c:pt idx="9710">
                  <c:v>15</c:v>
                </c:pt>
                <c:pt idx="9711">
                  <c:v>15</c:v>
                </c:pt>
                <c:pt idx="9712">
                  <c:v>15</c:v>
                </c:pt>
                <c:pt idx="9713">
                  <c:v>15</c:v>
                </c:pt>
                <c:pt idx="9714">
                  <c:v>15</c:v>
                </c:pt>
                <c:pt idx="9715">
                  <c:v>15</c:v>
                </c:pt>
                <c:pt idx="9716">
                  <c:v>15</c:v>
                </c:pt>
                <c:pt idx="9717">
                  <c:v>15</c:v>
                </c:pt>
                <c:pt idx="9718">
                  <c:v>15</c:v>
                </c:pt>
                <c:pt idx="9719">
                  <c:v>15</c:v>
                </c:pt>
                <c:pt idx="9720">
                  <c:v>15</c:v>
                </c:pt>
                <c:pt idx="9721">
                  <c:v>15</c:v>
                </c:pt>
                <c:pt idx="9722">
                  <c:v>15</c:v>
                </c:pt>
                <c:pt idx="9723">
                  <c:v>15</c:v>
                </c:pt>
                <c:pt idx="9724">
                  <c:v>16</c:v>
                </c:pt>
                <c:pt idx="9725">
                  <c:v>16</c:v>
                </c:pt>
                <c:pt idx="9726">
                  <c:v>16</c:v>
                </c:pt>
                <c:pt idx="9727">
                  <c:v>16</c:v>
                </c:pt>
                <c:pt idx="9728">
                  <c:v>16</c:v>
                </c:pt>
                <c:pt idx="9729">
                  <c:v>16</c:v>
                </c:pt>
                <c:pt idx="9730">
                  <c:v>16</c:v>
                </c:pt>
                <c:pt idx="9731">
                  <c:v>16</c:v>
                </c:pt>
                <c:pt idx="9732">
                  <c:v>16</c:v>
                </c:pt>
                <c:pt idx="9733">
                  <c:v>16</c:v>
                </c:pt>
                <c:pt idx="9734">
                  <c:v>16</c:v>
                </c:pt>
                <c:pt idx="9735">
                  <c:v>16</c:v>
                </c:pt>
                <c:pt idx="9736">
                  <c:v>16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19</c:v>
                </c:pt>
                <c:pt idx="9755">
                  <c:v>19</c:v>
                </c:pt>
                <c:pt idx="9756">
                  <c:v>19</c:v>
                </c:pt>
                <c:pt idx="9757">
                  <c:v>20</c:v>
                </c:pt>
                <c:pt idx="9758">
                  <c:v>20</c:v>
                </c:pt>
                <c:pt idx="9759">
                  <c:v>36</c:v>
                </c:pt>
                <c:pt idx="9760">
                  <c:v>36</c:v>
                </c:pt>
                <c:pt idx="9761">
                  <c:v>56</c:v>
                </c:pt>
                <c:pt idx="9762">
                  <c:v>13</c:v>
                </c:pt>
                <c:pt idx="9763">
                  <c:v>16</c:v>
                </c:pt>
                <c:pt idx="9764">
                  <c:v>23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12</c:v>
                </c:pt>
                <c:pt idx="9770">
                  <c:v>13</c:v>
                </c:pt>
                <c:pt idx="9771">
                  <c:v>13</c:v>
                </c:pt>
                <c:pt idx="9772">
                  <c:v>13</c:v>
                </c:pt>
                <c:pt idx="9773">
                  <c:v>13</c:v>
                </c:pt>
                <c:pt idx="9774">
                  <c:v>13</c:v>
                </c:pt>
                <c:pt idx="9775">
                  <c:v>13</c:v>
                </c:pt>
                <c:pt idx="9776">
                  <c:v>13</c:v>
                </c:pt>
                <c:pt idx="9777">
                  <c:v>13</c:v>
                </c:pt>
                <c:pt idx="9778">
                  <c:v>13</c:v>
                </c:pt>
                <c:pt idx="9779">
                  <c:v>13</c:v>
                </c:pt>
                <c:pt idx="9780">
                  <c:v>13</c:v>
                </c:pt>
                <c:pt idx="9781">
                  <c:v>13</c:v>
                </c:pt>
                <c:pt idx="9782">
                  <c:v>13</c:v>
                </c:pt>
                <c:pt idx="9783">
                  <c:v>13</c:v>
                </c:pt>
                <c:pt idx="9784">
                  <c:v>13</c:v>
                </c:pt>
                <c:pt idx="9785">
                  <c:v>13</c:v>
                </c:pt>
                <c:pt idx="9786">
                  <c:v>14</c:v>
                </c:pt>
                <c:pt idx="9787">
                  <c:v>14</c:v>
                </c:pt>
                <c:pt idx="9788">
                  <c:v>14</c:v>
                </c:pt>
                <c:pt idx="9789">
                  <c:v>14</c:v>
                </c:pt>
                <c:pt idx="9790">
                  <c:v>14</c:v>
                </c:pt>
                <c:pt idx="9791">
                  <c:v>14</c:v>
                </c:pt>
                <c:pt idx="9792">
                  <c:v>14</c:v>
                </c:pt>
                <c:pt idx="9793">
                  <c:v>14</c:v>
                </c:pt>
                <c:pt idx="9794">
                  <c:v>14</c:v>
                </c:pt>
                <c:pt idx="9795">
                  <c:v>14</c:v>
                </c:pt>
                <c:pt idx="9796">
                  <c:v>14</c:v>
                </c:pt>
                <c:pt idx="9797">
                  <c:v>14</c:v>
                </c:pt>
                <c:pt idx="9798">
                  <c:v>14</c:v>
                </c:pt>
                <c:pt idx="9799">
                  <c:v>14</c:v>
                </c:pt>
                <c:pt idx="9800">
                  <c:v>14</c:v>
                </c:pt>
                <c:pt idx="9801">
                  <c:v>14</c:v>
                </c:pt>
                <c:pt idx="9802">
                  <c:v>14</c:v>
                </c:pt>
                <c:pt idx="9803">
                  <c:v>14</c:v>
                </c:pt>
                <c:pt idx="9804">
                  <c:v>14</c:v>
                </c:pt>
                <c:pt idx="9805">
                  <c:v>14</c:v>
                </c:pt>
                <c:pt idx="9806">
                  <c:v>14</c:v>
                </c:pt>
                <c:pt idx="9807">
                  <c:v>14</c:v>
                </c:pt>
                <c:pt idx="9808">
                  <c:v>15</c:v>
                </c:pt>
                <c:pt idx="9809">
                  <c:v>15</c:v>
                </c:pt>
                <c:pt idx="9810">
                  <c:v>15</c:v>
                </c:pt>
                <c:pt idx="9811">
                  <c:v>15</c:v>
                </c:pt>
                <c:pt idx="9812">
                  <c:v>15</c:v>
                </c:pt>
                <c:pt idx="9813">
                  <c:v>15</c:v>
                </c:pt>
                <c:pt idx="9814">
                  <c:v>15</c:v>
                </c:pt>
                <c:pt idx="9815">
                  <c:v>15</c:v>
                </c:pt>
                <c:pt idx="9816">
                  <c:v>15</c:v>
                </c:pt>
                <c:pt idx="9817">
                  <c:v>15</c:v>
                </c:pt>
                <c:pt idx="9818">
                  <c:v>15</c:v>
                </c:pt>
                <c:pt idx="9819">
                  <c:v>15</c:v>
                </c:pt>
                <c:pt idx="9820">
                  <c:v>15</c:v>
                </c:pt>
                <c:pt idx="9821">
                  <c:v>15</c:v>
                </c:pt>
                <c:pt idx="9822">
                  <c:v>15</c:v>
                </c:pt>
                <c:pt idx="9823">
                  <c:v>15</c:v>
                </c:pt>
                <c:pt idx="9824">
                  <c:v>15</c:v>
                </c:pt>
                <c:pt idx="9825">
                  <c:v>15</c:v>
                </c:pt>
                <c:pt idx="9826">
                  <c:v>15</c:v>
                </c:pt>
                <c:pt idx="9827">
                  <c:v>15</c:v>
                </c:pt>
                <c:pt idx="9828">
                  <c:v>15</c:v>
                </c:pt>
                <c:pt idx="9829">
                  <c:v>15</c:v>
                </c:pt>
                <c:pt idx="9830">
                  <c:v>15</c:v>
                </c:pt>
                <c:pt idx="9831">
                  <c:v>15</c:v>
                </c:pt>
                <c:pt idx="9832">
                  <c:v>15</c:v>
                </c:pt>
                <c:pt idx="9833">
                  <c:v>15</c:v>
                </c:pt>
                <c:pt idx="9834">
                  <c:v>15</c:v>
                </c:pt>
                <c:pt idx="9835">
                  <c:v>15</c:v>
                </c:pt>
                <c:pt idx="9836">
                  <c:v>15</c:v>
                </c:pt>
                <c:pt idx="9837">
                  <c:v>15</c:v>
                </c:pt>
                <c:pt idx="9838">
                  <c:v>16</c:v>
                </c:pt>
                <c:pt idx="9839">
                  <c:v>16</c:v>
                </c:pt>
                <c:pt idx="9840">
                  <c:v>16</c:v>
                </c:pt>
                <c:pt idx="9841">
                  <c:v>16</c:v>
                </c:pt>
                <c:pt idx="9842">
                  <c:v>16</c:v>
                </c:pt>
                <c:pt idx="9843">
                  <c:v>16</c:v>
                </c:pt>
                <c:pt idx="9844">
                  <c:v>16</c:v>
                </c:pt>
                <c:pt idx="9845">
                  <c:v>16</c:v>
                </c:pt>
                <c:pt idx="9846">
                  <c:v>16</c:v>
                </c:pt>
                <c:pt idx="9847">
                  <c:v>16</c:v>
                </c:pt>
                <c:pt idx="9848">
                  <c:v>16</c:v>
                </c:pt>
                <c:pt idx="9849">
                  <c:v>17</c:v>
                </c:pt>
                <c:pt idx="9850">
                  <c:v>17</c:v>
                </c:pt>
                <c:pt idx="9851">
                  <c:v>17</c:v>
                </c:pt>
                <c:pt idx="9852">
                  <c:v>17</c:v>
                </c:pt>
                <c:pt idx="9853">
                  <c:v>17</c:v>
                </c:pt>
                <c:pt idx="9854">
                  <c:v>17</c:v>
                </c:pt>
                <c:pt idx="9855">
                  <c:v>17</c:v>
                </c:pt>
                <c:pt idx="9856">
                  <c:v>17</c:v>
                </c:pt>
                <c:pt idx="9857">
                  <c:v>17</c:v>
                </c:pt>
                <c:pt idx="9858">
                  <c:v>17</c:v>
                </c:pt>
                <c:pt idx="9859">
                  <c:v>17</c:v>
                </c:pt>
                <c:pt idx="9860">
                  <c:v>17</c:v>
                </c:pt>
                <c:pt idx="9861">
                  <c:v>18</c:v>
                </c:pt>
                <c:pt idx="9862">
                  <c:v>18</c:v>
                </c:pt>
                <c:pt idx="9863">
                  <c:v>19</c:v>
                </c:pt>
                <c:pt idx="9864">
                  <c:v>20</c:v>
                </c:pt>
                <c:pt idx="9865">
                  <c:v>14</c:v>
                </c:pt>
                <c:pt idx="9866">
                  <c:v>15</c:v>
                </c:pt>
                <c:pt idx="9867">
                  <c:v>15</c:v>
                </c:pt>
                <c:pt idx="9868">
                  <c:v>16</c:v>
                </c:pt>
                <c:pt idx="9869">
                  <c:v>16</c:v>
                </c:pt>
                <c:pt idx="9870">
                  <c:v>16</c:v>
                </c:pt>
                <c:pt idx="9871">
                  <c:v>16</c:v>
                </c:pt>
                <c:pt idx="9872">
                  <c:v>17</c:v>
                </c:pt>
                <c:pt idx="9873">
                  <c:v>17</c:v>
                </c:pt>
                <c:pt idx="9874">
                  <c:v>17</c:v>
                </c:pt>
                <c:pt idx="9875">
                  <c:v>17</c:v>
                </c:pt>
                <c:pt idx="9876">
                  <c:v>17</c:v>
                </c:pt>
                <c:pt idx="9877">
                  <c:v>17</c:v>
                </c:pt>
                <c:pt idx="9878">
                  <c:v>17</c:v>
                </c:pt>
                <c:pt idx="9879">
                  <c:v>17</c:v>
                </c:pt>
                <c:pt idx="9880">
                  <c:v>17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19</c:v>
                </c:pt>
                <c:pt idx="9899">
                  <c:v>19</c:v>
                </c:pt>
                <c:pt idx="9900">
                  <c:v>19</c:v>
                </c:pt>
                <c:pt idx="9901">
                  <c:v>19</c:v>
                </c:pt>
                <c:pt idx="9902">
                  <c:v>19</c:v>
                </c:pt>
                <c:pt idx="9903">
                  <c:v>20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20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22</c:v>
                </c:pt>
                <c:pt idx="9920">
                  <c:v>13</c:v>
                </c:pt>
                <c:pt idx="9921">
                  <c:v>14</c:v>
                </c:pt>
                <c:pt idx="9922">
                  <c:v>15</c:v>
                </c:pt>
                <c:pt idx="9923">
                  <c:v>15</c:v>
                </c:pt>
                <c:pt idx="9924">
                  <c:v>15</c:v>
                </c:pt>
                <c:pt idx="9925">
                  <c:v>15</c:v>
                </c:pt>
                <c:pt idx="9926">
                  <c:v>15</c:v>
                </c:pt>
                <c:pt idx="9927">
                  <c:v>15</c:v>
                </c:pt>
                <c:pt idx="9928">
                  <c:v>15</c:v>
                </c:pt>
                <c:pt idx="9929">
                  <c:v>15</c:v>
                </c:pt>
                <c:pt idx="9930">
                  <c:v>15</c:v>
                </c:pt>
                <c:pt idx="9931">
                  <c:v>15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16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16</c:v>
                </c:pt>
                <c:pt idx="9941">
                  <c:v>16</c:v>
                </c:pt>
                <c:pt idx="9942">
                  <c:v>16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17</c:v>
                </c:pt>
                <c:pt idx="9979">
                  <c:v>17</c:v>
                </c:pt>
                <c:pt idx="9980">
                  <c:v>17</c:v>
                </c:pt>
                <c:pt idx="9981">
                  <c:v>17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19</c:v>
                </c:pt>
                <c:pt idx="9999">
                  <c:v>19</c:v>
                </c:pt>
                <c:pt idx="10000">
                  <c:v>19</c:v>
                </c:pt>
                <c:pt idx="10001">
                  <c:v>19</c:v>
                </c:pt>
                <c:pt idx="10002">
                  <c:v>19</c:v>
                </c:pt>
                <c:pt idx="10003">
                  <c:v>19</c:v>
                </c:pt>
                <c:pt idx="10004">
                  <c:v>19</c:v>
                </c:pt>
                <c:pt idx="10005">
                  <c:v>19</c:v>
                </c:pt>
                <c:pt idx="10006">
                  <c:v>20</c:v>
                </c:pt>
                <c:pt idx="10007">
                  <c:v>20</c:v>
                </c:pt>
                <c:pt idx="10008">
                  <c:v>20</c:v>
                </c:pt>
                <c:pt idx="10009">
                  <c:v>20</c:v>
                </c:pt>
                <c:pt idx="10010">
                  <c:v>20</c:v>
                </c:pt>
                <c:pt idx="10011">
                  <c:v>20</c:v>
                </c:pt>
                <c:pt idx="10012">
                  <c:v>21</c:v>
                </c:pt>
                <c:pt idx="10013">
                  <c:v>21</c:v>
                </c:pt>
                <c:pt idx="10014">
                  <c:v>21</c:v>
                </c:pt>
                <c:pt idx="10015">
                  <c:v>22</c:v>
                </c:pt>
                <c:pt idx="10016">
                  <c:v>23</c:v>
                </c:pt>
                <c:pt idx="10017">
                  <c:v>24</c:v>
                </c:pt>
                <c:pt idx="10018">
                  <c:v>13</c:v>
                </c:pt>
                <c:pt idx="10019">
                  <c:v>15</c:v>
                </c:pt>
                <c:pt idx="10020">
                  <c:v>16</c:v>
                </c:pt>
                <c:pt idx="10021">
                  <c:v>16</c:v>
                </c:pt>
                <c:pt idx="10022">
                  <c:v>16</c:v>
                </c:pt>
                <c:pt idx="10023">
                  <c:v>17</c:v>
                </c:pt>
                <c:pt idx="10024">
                  <c:v>17</c:v>
                </c:pt>
                <c:pt idx="10025">
                  <c:v>12</c:v>
                </c:pt>
                <c:pt idx="10026">
                  <c:v>13</c:v>
                </c:pt>
                <c:pt idx="10027">
                  <c:v>14</c:v>
                </c:pt>
                <c:pt idx="10028">
                  <c:v>14</c:v>
                </c:pt>
                <c:pt idx="10029">
                  <c:v>14</c:v>
                </c:pt>
                <c:pt idx="10030">
                  <c:v>14</c:v>
                </c:pt>
                <c:pt idx="10031">
                  <c:v>14</c:v>
                </c:pt>
                <c:pt idx="10032">
                  <c:v>14</c:v>
                </c:pt>
                <c:pt idx="10033">
                  <c:v>15</c:v>
                </c:pt>
                <c:pt idx="10034">
                  <c:v>15</c:v>
                </c:pt>
                <c:pt idx="10035">
                  <c:v>15</c:v>
                </c:pt>
                <c:pt idx="10036">
                  <c:v>15</c:v>
                </c:pt>
                <c:pt idx="10037">
                  <c:v>16</c:v>
                </c:pt>
                <c:pt idx="10038">
                  <c:v>16</c:v>
                </c:pt>
                <c:pt idx="10039">
                  <c:v>16</c:v>
                </c:pt>
                <c:pt idx="10040">
                  <c:v>16</c:v>
                </c:pt>
                <c:pt idx="10041">
                  <c:v>16</c:v>
                </c:pt>
                <c:pt idx="10042">
                  <c:v>17</c:v>
                </c:pt>
                <c:pt idx="10043">
                  <c:v>17</c:v>
                </c:pt>
                <c:pt idx="10044">
                  <c:v>18</c:v>
                </c:pt>
                <c:pt idx="10045">
                  <c:v>18</c:v>
                </c:pt>
                <c:pt idx="10046">
                  <c:v>19</c:v>
                </c:pt>
                <c:pt idx="10047">
                  <c:v>19</c:v>
                </c:pt>
                <c:pt idx="10048">
                  <c:v>20</c:v>
                </c:pt>
                <c:pt idx="10049">
                  <c:v>21</c:v>
                </c:pt>
                <c:pt idx="10050">
                  <c:v>22</c:v>
                </c:pt>
                <c:pt idx="10051">
                  <c:v>22</c:v>
                </c:pt>
                <c:pt idx="10052">
                  <c:v>22</c:v>
                </c:pt>
                <c:pt idx="10053">
                  <c:v>22</c:v>
                </c:pt>
                <c:pt idx="10054">
                  <c:v>22</c:v>
                </c:pt>
                <c:pt idx="10055">
                  <c:v>22</c:v>
                </c:pt>
                <c:pt idx="10056">
                  <c:v>22</c:v>
                </c:pt>
                <c:pt idx="10057">
                  <c:v>22</c:v>
                </c:pt>
                <c:pt idx="10058">
                  <c:v>22</c:v>
                </c:pt>
                <c:pt idx="10059">
                  <c:v>22</c:v>
                </c:pt>
                <c:pt idx="10060">
                  <c:v>22</c:v>
                </c:pt>
                <c:pt idx="10061">
                  <c:v>23</c:v>
                </c:pt>
                <c:pt idx="10062">
                  <c:v>23</c:v>
                </c:pt>
                <c:pt idx="10063">
                  <c:v>23</c:v>
                </c:pt>
                <c:pt idx="10064">
                  <c:v>23</c:v>
                </c:pt>
                <c:pt idx="10065">
                  <c:v>23</c:v>
                </c:pt>
                <c:pt idx="10066">
                  <c:v>23</c:v>
                </c:pt>
                <c:pt idx="10067">
                  <c:v>24</c:v>
                </c:pt>
                <c:pt idx="10068">
                  <c:v>24</c:v>
                </c:pt>
                <c:pt idx="10069">
                  <c:v>24</c:v>
                </c:pt>
                <c:pt idx="10070">
                  <c:v>24</c:v>
                </c:pt>
                <c:pt idx="10071">
                  <c:v>26</c:v>
                </c:pt>
                <c:pt idx="10072">
                  <c:v>15</c:v>
                </c:pt>
                <c:pt idx="10073">
                  <c:v>15</c:v>
                </c:pt>
                <c:pt idx="10074">
                  <c:v>15</c:v>
                </c:pt>
                <c:pt idx="10075">
                  <c:v>15</c:v>
                </c:pt>
                <c:pt idx="10076">
                  <c:v>15</c:v>
                </c:pt>
                <c:pt idx="10077">
                  <c:v>16</c:v>
                </c:pt>
                <c:pt idx="10078">
                  <c:v>16</c:v>
                </c:pt>
                <c:pt idx="10079">
                  <c:v>16</c:v>
                </c:pt>
                <c:pt idx="10080">
                  <c:v>16</c:v>
                </c:pt>
                <c:pt idx="10081">
                  <c:v>16</c:v>
                </c:pt>
                <c:pt idx="10082">
                  <c:v>16</c:v>
                </c:pt>
                <c:pt idx="10083">
                  <c:v>16</c:v>
                </c:pt>
                <c:pt idx="10084">
                  <c:v>16</c:v>
                </c:pt>
                <c:pt idx="10085">
                  <c:v>16</c:v>
                </c:pt>
                <c:pt idx="10086">
                  <c:v>16</c:v>
                </c:pt>
                <c:pt idx="10087">
                  <c:v>16</c:v>
                </c:pt>
                <c:pt idx="10088">
                  <c:v>17</c:v>
                </c:pt>
                <c:pt idx="10089">
                  <c:v>17</c:v>
                </c:pt>
                <c:pt idx="10090">
                  <c:v>17</c:v>
                </c:pt>
                <c:pt idx="10091">
                  <c:v>17</c:v>
                </c:pt>
                <c:pt idx="10092">
                  <c:v>17</c:v>
                </c:pt>
                <c:pt idx="10093">
                  <c:v>17</c:v>
                </c:pt>
                <c:pt idx="10094">
                  <c:v>17</c:v>
                </c:pt>
                <c:pt idx="10095">
                  <c:v>17</c:v>
                </c:pt>
                <c:pt idx="10096">
                  <c:v>17</c:v>
                </c:pt>
                <c:pt idx="10097">
                  <c:v>17</c:v>
                </c:pt>
                <c:pt idx="10098">
                  <c:v>17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19</c:v>
                </c:pt>
                <c:pt idx="10117">
                  <c:v>19</c:v>
                </c:pt>
                <c:pt idx="10118">
                  <c:v>19</c:v>
                </c:pt>
                <c:pt idx="10119">
                  <c:v>19</c:v>
                </c:pt>
                <c:pt idx="10120">
                  <c:v>19</c:v>
                </c:pt>
                <c:pt idx="10121">
                  <c:v>19</c:v>
                </c:pt>
                <c:pt idx="10122">
                  <c:v>19</c:v>
                </c:pt>
                <c:pt idx="10123">
                  <c:v>19</c:v>
                </c:pt>
                <c:pt idx="10124">
                  <c:v>19</c:v>
                </c:pt>
                <c:pt idx="10125">
                  <c:v>19</c:v>
                </c:pt>
                <c:pt idx="10126">
                  <c:v>19</c:v>
                </c:pt>
                <c:pt idx="10127">
                  <c:v>19</c:v>
                </c:pt>
                <c:pt idx="10128">
                  <c:v>19</c:v>
                </c:pt>
                <c:pt idx="10129">
                  <c:v>19</c:v>
                </c:pt>
                <c:pt idx="10130">
                  <c:v>19</c:v>
                </c:pt>
                <c:pt idx="10131">
                  <c:v>19</c:v>
                </c:pt>
                <c:pt idx="10132">
                  <c:v>19</c:v>
                </c:pt>
                <c:pt idx="10133">
                  <c:v>20</c:v>
                </c:pt>
                <c:pt idx="10134">
                  <c:v>20</c:v>
                </c:pt>
                <c:pt idx="10135">
                  <c:v>20</c:v>
                </c:pt>
                <c:pt idx="10136">
                  <c:v>20</c:v>
                </c:pt>
                <c:pt idx="10137">
                  <c:v>20</c:v>
                </c:pt>
                <c:pt idx="10138">
                  <c:v>20</c:v>
                </c:pt>
                <c:pt idx="10139">
                  <c:v>20</c:v>
                </c:pt>
                <c:pt idx="10140">
                  <c:v>20</c:v>
                </c:pt>
                <c:pt idx="10141">
                  <c:v>20</c:v>
                </c:pt>
                <c:pt idx="10142">
                  <c:v>20</c:v>
                </c:pt>
                <c:pt idx="10143">
                  <c:v>20</c:v>
                </c:pt>
                <c:pt idx="10144">
                  <c:v>20</c:v>
                </c:pt>
                <c:pt idx="10145">
                  <c:v>20</c:v>
                </c:pt>
                <c:pt idx="10146">
                  <c:v>20</c:v>
                </c:pt>
                <c:pt idx="10147">
                  <c:v>20</c:v>
                </c:pt>
                <c:pt idx="10148">
                  <c:v>20</c:v>
                </c:pt>
                <c:pt idx="10149">
                  <c:v>21</c:v>
                </c:pt>
                <c:pt idx="10150">
                  <c:v>21</c:v>
                </c:pt>
                <c:pt idx="10151">
                  <c:v>21</c:v>
                </c:pt>
                <c:pt idx="10152">
                  <c:v>21</c:v>
                </c:pt>
                <c:pt idx="10153">
                  <c:v>21</c:v>
                </c:pt>
                <c:pt idx="10154">
                  <c:v>21</c:v>
                </c:pt>
                <c:pt idx="10155">
                  <c:v>21</c:v>
                </c:pt>
                <c:pt idx="10156">
                  <c:v>21</c:v>
                </c:pt>
                <c:pt idx="10157">
                  <c:v>21</c:v>
                </c:pt>
                <c:pt idx="10158">
                  <c:v>21</c:v>
                </c:pt>
                <c:pt idx="10159">
                  <c:v>21</c:v>
                </c:pt>
                <c:pt idx="10160">
                  <c:v>21</c:v>
                </c:pt>
                <c:pt idx="10161">
                  <c:v>21</c:v>
                </c:pt>
                <c:pt idx="10162">
                  <c:v>21</c:v>
                </c:pt>
                <c:pt idx="10163">
                  <c:v>22</c:v>
                </c:pt>
                <c:pt idx="10164">
                  <c:v>22</c:v>
                </c:pt>
                <c:pt idx="10165">
                  <c:v>22</c:v>
                </c:pt>
                <c:pt idx="10166">
                  <c:v>22</c:v>
                </c:pt>
                <c:pt idx="10167">
                  <c:v>23</c:v>
                </c:pt>
                <c:pt idx="10168">
                  <c:v>23</c:v>
                </c:pt>
                <c:pt idx="10169">
                  <c:v>24</c:v>
                </c:pt>
                <c:pt idx="10170">
                  <c:v>25</c:v>
                </c:pt>
                <c:pt idx="10171">
                  <c:v>25</c:v>
                </c:pt>
                <c:pt idx="10172">
                  <c:v>14</c:v>
                </c:pt>
                <c:pt idx="10173">
                  <c:v>15</c:v>
                </c:pt>
                <c:pt idx="10174">
                  <c:v>15</c:v>
                </c:pt>
                <c:pt idx="10175">
                  <c:v>16</c:v>
                </c:pt>
                <c:pt idx="10176">
                  <c:v>16</c:v>
                </c:pt>
                <c:pt idx="10177">
                  <c:v>16</c:v>
                </c:pt>
                <c:pt idx="10178">
                  <c:v>16</c:v>
                </c:pt>
                <c:pt idx="10179">
                  <c:v>17</c:v>
                </c:pt>
                <c:pt idx="10180">
                  <c:v>17</c:v>
                </c:pt>
                <c:pt idx="10181">
                  <c:v>17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18</c:v>
                </c:pt>
                <c:pt idx="10186">
                  <c:v>18</c:v>
                </c:pt>
                <c:pt idx="10187">
                  <c:v>18</c:v>
                </c:pt>
                <c:pt idx="10188">
                  <c:v>18</c:v>
                </c:pt>
                <c:pt idx="10189">
                  <c:v>18</c:v>
                </c:pt>
                <c:pt idx="10190">
                  <c:v>18</c:v>
                </c:pt>
                <c:pt idx="10191">
                  <c:v>18</c:v>
                </c:pt>
                <c:pt idx="10192">
                  <c:v>18</c:v>
                </c:pt>
                <c:pt idx="10193">
                  <c:v>18</c:v>
                </c:pt>
                <c:pt idx="10194">
                  <c:v>19</c:v>
                </c:pt>
                <c:pt idx="10195">
                  <c:v>19</c:v>
                </c:pt>
                <c:pt idx="10196">
                  <c:v>19</c:v>
                </c:pt>
                <c:pt idx="10197">
                  <c:v>19</c:v>
                </c:pt>
                <c:pt idx="10198">
                  <c:v>12</c:v>
                </c:pt>
                <c:pt idx="10199">
                  <c:v>13</c:v>
                </c:pt>
                <c:pt idx="10200">
                  <c:v>15</c:v>
                </c:pt>
                <c:pt idx="10201">
                  <c:v>15</c:v>
                </c:pt>
                <c:pt idx="10202">
                  <c:v>16</c:v>
                </c:pt>
                <c:pt idx="10203">
                  <c:v>16</c:v>
                </c:pt>
                <c:pt idx="10204">
                  <c:v>16</c:v>
                </c:pt>
                <c:pt idx="10205">
                  <c:v>17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18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19</c:v>
                </c:pt>
                <c:pt idx="10214">
                  <c:v>19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21</c:v>
                </c:pt>
                <c:pt idx="10219">
                  <c:v>21</c:v>
                </c:pt>
                <c:pt idx="10220">
                  <c:v>21</c:v>
                </c:pt>
                <c:pt idx="10221">
                  <c:v>23</c:v>
                </c:pt>
                <c:pt idx="10222">
                  <c:v>15</c:v>
                </c:pt>
                <c:pt idx="10223">
                  <c:v>15</c:v>
                </c:pt>
                <c:pt idx="10224">
                  <c:v>15</c:v>
                </c:pt>
                <c:pt idx="10225">
                  <c:v>15</c:v>
                </c:pt>
                <c:pt idx="10226">
                  <c:v>16</c:v>
                </c:pt>
                <c:pt idx="10227">
                  <c:v>16</c:v>
                </c:pt>
                <c:pt idx="10228">
                  <c:v>16</c:v>
                </c:pt>
                <c:pt idx="10229">
                  <c:v>17</c:v>
                </c:pt>
                <c:pt idx="10230">
                  <c:v>17</c:v>
                </c:pt>
                <c:pt idx="10231">
                  <c:v>17</c:v>
                </c:pt>
                <c:pt idx="10232">
                  <c:v>17</c:v>
                </c:pt>
                <c:pt idx="10233">
                  <c:v>17</c:v>
                </c:pt>
                <c:pt idx="10234">
                  <c:v>17</c:v>
                </c:pt>
                <c:pt idx="10235">
                  <c:v>17</c:v>
                </c:pt>
                <c:pt idx="10236">
                  <c:v>17</c:v>
                </c:pt>
                <c:pt idx="10237">
                  <c:v>17</c:v>
                </c:pt>
                <c:pt idx="10238">
                  <c:v>17</c:v>
                </c:pt>
                <c:pt idx="10239">
                  <c:v>17</c:v>
                </c:pt>
                <c:pt idx="10240">
                  <c:v>18</c:v>
                </c:pt>
                <c:pt idx="10241">
                  <c:v>18</c:v>
                </c:pt>
                <c:pt idx="10242">
                  <c:v>18</c:v>
                </c:pt>
                <c:pt idx="10243">
                  <c:v>18</c:v>
                </c:pt>
                <c:pt idx="10244">
                  <c:v>18</c:v>
                </c:pt>
                <c:pt idx="10245">
                  <c:v>18</c:v>
                </c:pt>
                <c:pt idx="10246">
                  <c:v>18</c:v>
                </c:pt>
                <c:pt idx="10247">
                  <c:v>18</c:v>
                </c:pt>
                <c:pt idx="10248">
                  <c:v>18</c:v>
                </c:pt>
                <c:pt idx="10249">
                  <c:v>18</c:v>
                </c:pt>
                <c:pt idx="10250">
                  <c:v>18</c:v>
                </c:pt>
                <c:pt idx="10251">
                  <c:v>18</c:v>
                </c:pt>
                <c:pt idx="10252">
                  <c:v>18</c:v>
                </c:pt>
                <c:pt idx="10253">
                  <c:v>18</c:v>
                </c:pt>
                <c:pt idx="10254">
                  <c:v>19</c:v>
                </c:pt>
                <c:pt idx="10255">
                  <c:v>19</c:v>
                </c:pt>
                <c:pt idx="10256">
                  <c:v>19</c:v>
                </c:pt>
                <c:pt idx="10257">
                  <c:v>19</c:v>
                </c:pt>
                <c:pt idx="10258">
                  <c:v>19</c:v>
                </c:pt>
                <c:pt idx="10259">
                  <c:v>19</c:v>
                </c:pt>
                <c:pt idx="10260">
                  <c:v>19</c:v>
                </c:pt>
                <c:pt idx="10261">
                  <c:v>20</c:v>
                </c:pt>
                <c:pt idx="10262">
                  <c:v>21</c:v>
                </c:pt>
                <c:pt idx="10263">
                  <c:v>21</c:v>
                </c:pt>
                <c:pt idx="10264">
                  <c:v>22</c:v>
                </c:pt>
                <c:pt idx="10265">
                  <c:v>13</c:v>
                </c:pt>
                <c:pt idx="10266">
                  <c:v>14</c:v>
                </c:pt>
                <c:pt idx="10267">
                  <c:v>14</c:v>
                </c:pt>
                <c:pt idx="10268">
                  <c:v>14</c:v>
                </c:pt>
                <c:pt idx="10269">
                  <c:v>14</c:v>
                </c:pt>
                <c:pt idx="10270">
                  <c:v>14</c:v>
                </c:pt>
                <c:pt idx="10271">
                  <c:v>14</c:v>
                </c:pt>
                <c:pt idx="10272">
                  <c:v>14</c:v>
                </c:pt>
                <c:pt idx="10273">
                  <c:v>14</c:v>
                </c:pt>
                <c:pt idx="10274">
                  <c:v>14</c:v>
                </c:pt>
                <c:pt idx="10275">
                  <c:v>14</c:v>
                </c:pt>
                <c:pt idx="10276">
                  <c:v>14</c:v>
                </c:pt>
                <c:pt idx="10277">
                  <c:v>14</c:v>
                </c:pt>
                <c:pt idx="10278">
                  <c:v>14</c:v>
                </c:pt>
                <c:pt idx="10279">
                  <c:v>15</c:v>
                </c:pt>
                <c:pt idx="10280">
                  <c:v>15</c:v>
                </c:pt>
                <c:pt idx="10281">
                  <c:v>15</c:v>
                </c:pt>
                <c:pt idx="10282">
                  <c:v>15</c:v>
                </c:pt>
                <c:pt idx="10283">
                  <c:v>15</c:v>
                </c:pt>
                <c:pt idx="10284">
                  <c:v>15</c:v>
                </c:pt>
                <c:pt idx="10285">
                  <c:v>15</c:v>
                </c:pt>
                <c:pt idx="10286">
                  <c:v>15</c:v>
                </c:pt>
                <c:pt idx="10287">
                  <c:v>15</c:v>
                </c:pt>
                <c:pt idx="10288">
                  <c:v>15</c:v>
                </c:pt>
                <c:pt idx="10289">
                  <c:v>15</c:v>
                </c:pt>
                <c:pt idx="10290">
                  <c:v>15</c:v>
                </c:pt>
                <c:pt idx="10291">
                  <c:v>15</c:v>
                </c:pt>
                <c:pt idx="10292">
                  <c:v>15</c:v>
                </c:pt>
                <c:pt idx="10293">
                  <c:v>15</c:v>
                </c:pt>
                <c:pt idx="10294">
                  <c:v>15</c:v>
                </c:pt>
                <c:pt idx="10295">
                  <c:v>15</c:v>
                </c:pt>
                <c:pt idx="10296">
                  <c:v>15</c:v>
                </c:pt>
                <c:pt idx="10297">
                  <c:v>15</c:v>
                </c:pt>
                <c:pt idx="10298">
                  <c:v>15</c:v>
                </c:pt>
                <c:pt idx="10299">
                  <c:v>15</c:v>
                </c:pt>
                <c:pt idx="10300">
                  <c:v>15</c:v>
                </c:pt>
                <c:pt idx="10301">
                  <c:v>15</c:v>
                </c:pt>
                <c:pt idx="10302">
                  <c:v>15</c:v>
                </c:pt>
                <c:pt idx="10303">
                  <c:v>15</c:v>
                </c:pt>
                <c:pt idx="10304">
                  <c:v>16</c:v>
                </c:pt>
                <c:pt idx="10305">
                  <c:v>16</c:v>
                </c:pt>
                <c:pt idx="10306">
                  <c:v>16</c:v>
                </c:pt>
                <c:pt idx="10307">
                  <c:v>16</c:v>
                </c:pt>
                <c:pt idx="10308">
                  <c:v>16</c:v>
                </c:pt>
                <c:pt idx="10309">
                  <c:v>16</c:v>
                </c:pt>
                <c:pt idx="10310">
                  <c:v>16</c:v>
                </c:pt>
                <c:pt idx="10311">
                  <c:v>16</c:v>
                </c:pt>
                <c:pt idx="10312">
                  <c:v>16</c:v>
                </c:pt>
                <c:pt idx="10313">
                  <c:v>16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17</c:v>
                </c:pt>
                <c:pt idx="10336">
                  <c:v>17</c:v>
                </c:pt>
                <c:pt idx="10337">
                  <c:v>17</c:v>
                </c:pt>
                <c:pt idx="10338">
                  <c:v>17</c:v>
                </c:pt>
                <c:pt idx="10339">
                  <c:v>17</c:v>
                </c:pt>
                <c:pt idx="10340">
                  <c:v>17</c:v>
                </c:pt>
                <c:pt idx="10341">
                  <c:v>17</c:v>
                </c:pt>
                <c:pt idx="10342">
                  <c:v>17</c:v>
                </c:pt>
                <c:pt idx="10343">
                  <c:v>17</c:v>
                </c:pt>
                <c:pt idx="10344">
                  <c:v>17</c:v>
                </c:pt>
                <c:pt idx="10345">
                  <c:v>17</c:v>
                </c:pt>
                <c:pt idx="10346">
                  <c:v>17</c:v>
                </c:pt>
                <c:pt idx="10347">
                  <c:v>17</c:v>
                </c:pt>
                <c:pt idx="10348">
                  <c:v>17</c:v>
                </c:pt>
                <c:pt idx="10349">
                  <c:v>18</c:v>
                </c:pt>
                <c:pt idx="10350">
                  <c:v>18</c:v>
                </c:pt>
                <c:pt idx="10351">
                  <c:v>18</c:v>
                </c:pt>
                <c:pt idx="10352">
                  <c:v>18</c:v>
                </c:pt>
                <c:pt idx="10353">
                  <c:v>18</c:v>
                </c:pt>
                <c:pt idx="10354">
                  <c:v>18</c:v>
                </c:pt>
                <c:pt idx="10355">
                  <c:v>18</c:v>
                </c:pt>
                <c:pt idx="10356">
                  <c:v>18</c:v>
                </c:pt>
                <c:pt idx="10357">
                  <c:v>18</c:v>
                </c:pt>
                <c:pt idx="10358">
                  <c:v>18</c:v>
                </c:pt>
                <c:pt idx="10359">
                  <c:v>18</c:v>
                </c:pt>
                <c:pt idx="10360">
                  <c:v>19</c:v>
                </c:pt>
                <c:pt idx="10361">
                  <c:v>19</c:v>
                </c:pt>
                <c:pt idx="10362">
                  <c:v>20</c:v>
                </c:pt>
                <c:pt idx="10363">
                  <c:v>21</c:v>
                </c:pt>
                <c:pt idx="10364">
                  <c:v>21</c:v>
                </c:pt>
                <c:pt idx="10365">
                  <c:v>13</c:v>
                </c:pt>
                <c:pt idx="10366">
                  <c:v>14</c:v>
                </c:pt>
                <c:pt idx="10367">
                  <c:v>14</c:v>
                </c:pt>
                <c:pt idx="10368">
                  <c:v>14</c:v>
                </c:pt>
                <c:pt idx="10369">
                  <c:v>14</c:v>
                </c:pt>
                <c:pt idx="10370">
                  <c:v>15</c:v>
                </c:pt>
                <c:pt idx="10371">
                  <c:v>15</c:v>
                </c:pt>
                <c:pt idx="10372">
                  <c:v>15</c:v>
                </c:pt>
                <c:pt idx="10373">
                  <c:v>15</c:v>
                </c:pt>
                <c:pt idx="10374">
                  <c:v>15</c:v>
                </c:pt>
                <c:pt idx="10375">
                  <c:v>15</c:v>
                </c:pt>
                <c:pt idx="10376">
                  <c:v>15</c:v>
                </c:pt>
                <c:pt idx="10377">
                  <c:v>15</c:v>
                </c:pt>
                <c:pt idx="10378">
                  <c:v>15</c:v>
                </c:pt>
                <c:pt idx="10379">
                  <c:v>15</c:v>
                </c:pt>
                <c:pt idx="10380">
                  <c:v>15</c:v>
                </c:pt>
                <c:pt idx="10381">
                  <c:v>15</c:v>
                </c:pt>
                <c:pt idx="10382">
                  <c:v>15</c:v>
                </c:pt>
                <c:pt idx="10383">
                  <c:v>15</c:v>
                </c:pt>
                <c:pt idx="10384">
                  <c:v>15</c:v>
                </c:pt>
                <c:pt idx="10385">
                  <c:v>15</c:v>
                </c:pt>
                <c:pt idx="10386">
                  <c:v>15</c:v>
                </c:pt>
                <c:pt idx="10387">
                  <c:v>15</c:v>
                </c:pt>
                <c:pt idx="10388">
                  <c:v>15</c:v>
                </c:pt>
                <c:pt idx="10389">
                  <c:v>15</c:v>
                </c:pt>
                <c:pt idx="10390">
                  <c:v>15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17</c:v>
                </c:pt>
                <c:pt idx="10404">
                  <c:v>17</c:v>
                </c:pt>
                <c:pt idx="10405">
                  <c:v>17</c:v>
                </c:pt>
                <c:pt idx="10406">
                  <c:v>17</c:v>
                </c:pt>
                <c:pt idx="10407">
                  <c:v>17</c:v>
                </c:pt>
                <c:pt idx="10408">
                  <c:v>17</c:v>
                </c:pt>
                <c:pt idx="10409">
                  <c:v>17</c:v>
                </c:pt>
                <c:pt idx="10410">
                  <c:v>17</c:v>
                </c:pt>
                <c:pt idx="10411">
                  <c:v>17</c:v>
                </c:pt>
                <c:pt idx="10412">
                  <c:v>17</c:v>
                </c:pt>
                <c:pt idx="10413">
                  <c:v>17</c:v>
                </c:pt>
                <c:pt idx="10414">
                  <c:v>17</c:v>
                </c:pt>
                <c:pt idx="10415">
                  <c:v>17</c:v>
                </c:pt>
                <c:pt idx="10416">
                  <c:v>17</c:v>
                </c:pt>
                <c:pt idx="10417">
                  <c:v>18</c:v>
                </c:pt>
                <c:pt idx="10418">
                  <c:v>18</c:v>
                </c:pt>
                <c:pt idx="10419">
                  <c:v>18</c:v>
                </c:pt>
                <c:pt idx="10420">
                  <c:v>18</c:v>
                </c:pt>
                <c:pt idx="10421">
                  <c:v>18</c:v>
                </c:pt>
                <c:pt idx="10422">
                  <c:v>18</c:v>
                </c:pt>
                <c:pt idx="10423">
                  <c:v>18</c:v>
                </c:pt>
                <c:pt idx="10424">
                  <c:v>18</c:v>
                </c:pt>
                <c:pt idx="10425">
                  <c:v>18</c:v>
                </c:pt>
                <c:pt idx="10426">
                  <c:v>18</c:v>
                </c:pt>
                <c:pt idx="10427">
                  <c:v>18</c:v>
                </c:pt>
                <c:pt idx="10428">
                  <c:v>18</c:v>
                </c:pt>
                <c:pt idx="10429">
                  <c:v>18</c:v>
                </c:pt>
                <c:pt idx="10430">
                  <c:v>18</c:v>
                </c:pt>
                <c:pt idx="10431">
                  <c:v>18</c:v>
                </c:pt>
                <c:pt idx="10432">
                  <c:v>18</c:v>
                </c:pt>
                <c:pt idx="10433">
                  <c:v>19</c:v>
                </c:pt>
                <c:pt idx="10434">
                  <c:v>19</c:v>
                </c:pt>
                <c:pt idx="10435">
                  <c:v>19</c:v>
                </c:pt>
                <c:pt idx="10436">
                  <c:v>19</c:v>
                </c:pt>
                <c:pt idx="10437">
                  <c:v>19</c:v>
                </c:pt>
                <c:pt idx="10438">
                  <c:v>19</c:v>
                </c:pt>
                <c:pt idx="10439">
                  <c:v>19</c:v>
                </c:pt>
                <c:pt idx="10440">
                  <c:v>19</c:v>
                </c:pt>
                <c:pt idx="10441">
                  <c:v>19</c:v>
                </c:pt>
                <c:pt idx="10442">
                  <c:v>19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21</c:v>
                </c:pt>
                <c:pt idx="10449">
                  <c:v>21</c:v>
                </c:pt>
                <c:pt idx="10450">
                  <c:v>22</c:v>
                </c:pt>
                <c:pt idx="10451">
                  <c:v>23</c:v>
                </c:pt>
                <c:pt idx="10452">
                  <c:v>23</c:v>
                </c:pt>
                <c:pt idx="10453">
                  <c:v>13</c:v>
                </c:pt>
                <c:pt idx="10454">
                  <c:v>15</c:v>
                </c:pt>
                <c:pt idx="10455">
                  <c:v>16</c:v>
                </c:pt>
                <c:pt idx="10456">
                  <c:v>17</c:v>
                </c:pt>
                <c:pt idx="10457">
                  <c:v>17</c:v>
                </c:pt>
                <c:pt idx="10458">
                  <c:v>17</c:v>
                </c:pt>
                <c:pt idx="10459">
                  <c:v>18</c:v>
                </c:pt>
                <c:pt idx="10460">
                  <c:v>18</c:v>
                </c:pt>
                <c:pt idx="10461">
                  <c:v>19</c:v>
                </c:pt>
                <c:pt idx="10462">
                  <c:v>20</c:v>
                </c:pt>
                <c:pt idx="10463">
                  <c:v>12</c:v>
                </c:pt>
                <c:pt idx="10464">
                  <c:v>13</c:v>
                </c:pt>
                <c:pt idx="10465">
                  <c:v>13</c:v>
                </c:pt>
                <c:pt idx="10466">
                  <c:v>13</c:v>
                </c:pt>
                <c:pt idx="10467">
                  <c:v>14</c:v>
                </c:pt>
                <c:pt idx="10468">
                  <c:v>14</c:v>
                </c:pt>
                <c:pt idx="10469">
                  <c:v>14</c:v>
                </c:pt>
                <c:pt idx="10470">
                  <c:v>15</c:v>
                </c:pt>
                <c:pt idx="10471">
                  <c:v>15</c:v>
                </c:pt>
                <c:pt idx="10472">
                  <c:v>15</c:v>
                </c:pt>
                <c:pt idx="10473">
                  <c:v>15</c:v>
                </c:pt>
                <c:pt idx="10474">
                  <c:v>15</c:v>
                </c:pt>
                <c:pt idx="10475">
                  <c:v>15</c:v>
                </c:pt>
                <c:pt idx="10476">
                  <c:v>15</c:v>
                </c:pt>
                <c:pt idx="10477">
                  <c:v>15</c:v>
                </c:pt>
                <c:pt idx="10478">
                  <c:v>15</c:v>
                </c:pt>
                <c:pt idx="10479">
                  <c:v>15</c:v>
                </c:pt>
                <c:pt idx="10480">
                  <c:v>15</c:v>
                </c:pt>
                <c:pt idx="10481">
                  <c:v>15</c:v>
                </c:pt>
                <c:pt idx="10482">
                  <c:v>15</c:v>
                </c:pt>
                <c:pt idx="10483">
                  <c:v>15</c:v>
                </c:pt>
                <c:pt idx="10484">
                  <c:v>16</c:v>
                </c:pt>
                <c:pt idx="10485">
                  <c:v>16</c:v>
                </c:pt>
                <c:pt idx="10486">
                  <c:v>16</c:v>
                </c:pt>
                <c:pt idx="10487">
                  <c:v>16</c:v>
                </c:pt>
                <c:pt idx="10488">
                  <c:v>16</c:v>
                </c:pt>
                <c:pt idx="10489">
                  <c:v>16</c:v>
                </c:pt>
                <c:pt idx="10490">
                  <c:v>16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16</c:v>
                </c:pt>
                <c:pt idx="10495">
                  <c:v>16</c:v>
                </c:pt>
                <c:pt idx="10496">
                  <c:v>16</c:v>
                </c:pt>
                <c:pt idx="10497">
                  <c:v>16</c:v>
                </c:pt>
                <c:pt idx="10498">
                  <c:v>16</c:v>
                </c:pt>
                <c:pt idx="10499">
                  <c:v>17</c:v>
                </c:pt>
                <c:pt idx="10500">
                  <c:v>17</c:v>
                </c:pt>
                <c:pt idx="10501">
                  <c:v>17</c:v>
                </c:pt>
                <c:pt idx="10502">
                  <c:v>17</c:v>
                </c:pt>
                <c:pt idx="10503">
                  <c:v>17</c:v>
                </c:pt>
                <c:pt idx="10504">
                  <c:v>17</c:v>
                </c:pt>
                <c:pt idx="10505">
                  <c:v>17</c:v>
                </c:pt>
                <c:pt idx="10506">
                  <c:v>17</c:v>
                </c:pt>
                <c:pt idx="10507">
                  <c:v>17</c:v>
                </c:pt>
                <c:pt idx="10508">
                  <c:v>17</c:v>
                </c:pt>
                <c:pt idx="10509">
                  <c:v>18</c:v>
                </c:pt>
                <c:pt idx="10510">
                  <c:v>18</c:v>
                </c:pt>
                <c:pt idx="10511">
                  <c:v>18</c:v>
                </c:pt>
                <c:pt idx="10512">
                  <c:v>18</c:v>
                </c:pt>
                <c:pt idx="10513">
                  <c:v>18</c:v>
                </c:pt>
                <c:pt idx="10514">
                  <c:v>18</c:v>
                </c:pt>
                <c:pt idx="10515">
                  <c:v>18</c:v>
                </c:pt>
                <c:pt idx="10516">
                  <c:v>18</c:v>
                </c:pt>
                <c:pt idx="10517">
                  <c:v>18</c:v>
                </c:pt>
                <c:pt idx="10518">
                  <c:v>18</c:v>
                </c:pt>
                <c:pt idx="10519">
                  <c:v>18</c:v>
                </c:pt>
                <c:pt idx="10520">
                  <c:v>18</c:v>
                </c:pt>
                <c:pt idx="10521">
                  <c:v>18</c:v>
                </c:pt>
                <c:pt idx="10522">
                  <c:v>18</c:v>
                </c:pt>
                <c:pt idx="10523">
                  <c:v>18</c:v>
                </c:pt>
                <c:pt idx="10524">
                  <c:v>18</c:v>
                </c:pt>
                <c:pt idx="10525">
                  <c:v>18</c:v>
                </c:pt>
                <c:pt idx="10526">
                  <c:v>18</c:v>
                </c:pt>
                <c:pt idx="10527">
                  <c:v>18</c:v>
                </c:pt>
                <c:pt idx="10528">
                  <c:v>19</c:v>
                </c:pt>
                <c:pt idx="10529">
                  <c:v>19</c:v>
                </c:pt>
                <c:pt idx="10530">
                  <c:v>19</c:v>
                </c:pt>
                <c:pt idx="10531">
                  <c:v>19</c:v>
                </c:pt>
                <c:pt idx="10532">
                  <c:v>19</c:v>
                </c:pt>
                <c:pt idx="10533">
                  <c:v>19</c:v>
                </c:pt>
                <c:pt idx="10534">
                  <c:v>19</c:v>
                </c:pt>
                <c:pt idx="10535">
                  <c:v>19</c:v>
                </c:pt>
                <c:pt idx="10536">
                  <c:v>19</c:v>
                </c:pt>
                <c:pt idx="10537">
                  <c:v>20</c:v>
                </c:pt>
                <c:pt idx="10538">
                  <c:v>20</c:v>
                </c:pt>
                <c:pt idx="10539">
                  <c:v>20</c:v>
                </c:pt>
                <c:pt idx="10540">
                  <c:v>20</c:v>
                </c:pt>
                <c:pt idx="10541">
                  <c:v>20</c:v>
                </c:pt>
                <c:pt idx="10542">
                  <c:v>20</c:v>
                </c:pt>
                <c:pt idx="10543">
                  <c:v>20</c:v>
                </c:pt>
                <c:pt idx="10544">
                  <c:v>20</c:v>
                </c:pt>
                <c:pt idx="10545">
                  <c:v>20</c:v>
                </c:pt>
                <c:pt idx="10546">
                  <c:v>21</c:v>
                </c:pt>
                <c:pt idx="10547">
                  <c:v>21</c:v>
                </c:pt>
                <c:pt idx="10548">
                  <c:v>21</c:v>
                </c:pt>
                <c:pt idx="10549">
                  <c:v>21</c:v>
                </c:pt>
                <c:pt idx="10550">
                  <c:v>21</c:v>
                </c:pt>
                <c:pt idx="10551">
                  <c:v>21</c:v>
                </c:pt>
                <c:pt idx="10552">
                  <c:v>22</c:v>
                </c:pt>
                <c:pt idx="10553">
                  <c:v>22</c:v>
                </c:pt>
                <c:pt idx="10554">
                  <c:v>22</c:v>
                </c:pt>
                <c:pt idx="10555">
                  <c:v>23</c:v>
                </c:pt>
                <c:pt idx="10556">
                  <c:v>23</c:v>
                </c:pt>
                <c:pt idx="10557">
                  <c:v>23</c:v>
                </c:pt>
                <c:pt idx="10558">
                  <c:v>23</c:v>
                </c:pt>
                <c:pt idx="10559">
                  <c:v>15</c:v>
                </c:pt>
                <c:pt idx="10560">
                  <c:v>15</c:v>
                </c:pt>
                <c:pt idx="10561">
                  <c:v>15</c:v>
                </c:pt>
                <c:pt idx="10562">
                  <c:v>15</c:v>
                </c:pt>
                <c:pt idx="10563">
                  <c:v>15</c:v>
                </c:pt>
                <c:pt idx="10564">
                  <c:v>15</c:v>
                </c:pt>
                <c:pt idx="10565">
                  <c:v>15</c:v>
                </c:pt>
                <c:pt idx="10566">
                  <c:v>15</c:v>
                </c:pt>
                <c:pt idx="10567">
                  <c:v>16</c:v>
                </c:pt>
                <c:pt idx="10568">
                  <c:v>16</c:v>
                </c:pt>
                <c:pt idx="10569">
                  <c:v>16</c:v>
                </c:pt>
                <c:pt idx="10570">
                  <c:v>16</c:v>
                </c:pt>
                <c:pt idx="10571">
                  <c:v>16</c:v>
                </c:pt>
                <c:pt idx="10572">
                  <c:v>16</c:v>
                </c:pt>
                <c:pt idx="10573">
                  <c:v>16</c:v>
                </c:pt>
                <c:pt idx="10574">
                  <c:v>16</c:v>
                </c:pt>
                <c:pt idx="10575">
                  <c:v>16</c:v>
                </c:pt>
                <c:pt idx="10576">
                  <c:v>17</c:v>
                </c:pt>
                <c:pt idx="10577">
                  <c:v>17</c:v>
                </c:pt>
                <c:pt idx="10578">
                  <c:v>17</c:v>
                </c:pt>
                <c:pt idx="10579">
                  <c:v>17</c:v>
                </c:pt>
                <c:pt idx="10580">
                  <c:v>17</c:v>
                </c:pt>
                <c:pt idx="10581">
                  <c:v>18</c:v>
                </c:pt>
                <c:pt idx="10582">
                  <c:v>19</c:v>
                </c:pt>
                <c:pt idx="10583">
                  <c:v>14</c:v>
                </c:pt>
                <c:pt idx="10584">
                  <c:v>14</c:v>
                </c:pt>
                <c:pt idx="10585">
                  <c:v>14</c:v>
                </c:pt>
                <c:pt idx="10586">
                  <c:v>14</c:v>
                </c:pt>
                <c:pt idx="10587">
                  <c:v>14</c:v>
                </c:pt>
                <c:pt idx="10588">
                  <c:v>15</c:v>
                </c:pt>
                <c:pt idx="10589">
                  <c:v>15</c:v>
                </c:pt>
                <c:pt idx="10590">
                  <c:v>15</c:v>
                </c:pt>
                <c:pt idx="10591">
                  <c:v>15</c:v>
                </c:pt>
                <c:pt idx="10592">
                  <c:v>15</c:v>
                </c:pt>
                <c:pt idx="10593">
                  <c:v>15</c:v>
                </c:pt>
                <c:pt idx="10594">
                  <c:v>15</c:v>
                </c:pt>
                <c:pt idx="10595">
                  <c:v>15</c:v>
                </c:pt>
                <c:pt idx="10596">
                  <c:v>15</c:v>
                </c:pt>
                <c:pt idx="10597">
                  <c:v>15</c:v>
                </c:pt>
                <c:pt idx="10598">
                  <c:v>15</c:v>
                </c:pt>
                <c:pt idx="10599">
                  <c:v>15</c:v>
                </c:pt>
                <c:pt idx="10600">
                  <c:v>15</c:v>
                </c:pt>
                <c:pt idx="10601">
                  <c:v>15</c:v>
                </c:pt>
                <c:pt idx="10602">
                  <c:v>15</c:v>
                </c:pt>
                <c:pt idx="10603">
                  <c:v>15</c:v>
                </c:pt>
                <c:pt idx="10604">
                  <c:v>15</c:v>
                </c:pt>
                <c:pt idx="10605">
                  <c:v>15</c:v>
                </c:pt>
                <c:pt idx="10606">
                  <c:v>15</c:v>
                </c:pt>
                <c:pt idx="10607">
                  <c:v>15</c:v>
                </c:pt>
                <c:pt idx="10608">
                  <c:v>16</c:v>
                </c:pt>
                <c:pt idx="10609">
                  <c:v>16</c:v>
                </c:pt>
                <c:pt idx="10610">
                  <c:v>16</c:v>
                </c:pt>
                <c:pt idx="10611">
                  <c:v>16</c:v>
                </c:pt>
                <c:pt idx="10612">
                  <c:v>16</c:v>
                </c:pt>
                <c:pt idx="10613">
                  <c:v>16</c:v>
                </c:pt>
                <c:pt idx="10614">
                  <c:v>16</c:v>
                </c:pt>
                <c:pt idx="10615">
                  <c:v>16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16</c:v>
                </c:pt>
                <c:pt idx="10621">
                  <c:v>17</c:v>
                </c:pt>
                <c:pt idx="10622">
                  <c:v>17</c:v>
                </c:pt>
                <c:pt idx="10623">
                  <c:v>17</c:v>
                </c:pt>
                <c:pt idx="10624">
                  <c:v>17</c:v>
                </c:pt>
                <c:pt idx="10625">
                  <c:v>17</c:v>
                </c:pt>
                <c:pt idx="10626">
                  <c:v>17</c:v>
                </c:pt>
                <c:pt idx="10627">
                  <c:v>17</c:v>
                </c:pt>
                <c:pt idx="10628">
                  <c:v>17</c:v>
                </c:pt>
                <c:pt idx="10629">
                  <c:v>17</c:v>
                </c:pt>
                <c:pt idx="10630">
                  <c:v>17</c:v>
                </c:pt>
                <c:pt idx="10631">
                  <c:v>17</c:v>
                </c:pt>
                <c:pt idx="10632">
                  <c:v>17</c:v>
                </c:pt>
                <c:pt idx="10633">
                  <c:v>17</c:v>
                </c:pt>
                <c:pt idx="10634">
                  <c:v>18</c:v>
                </c:pt>
                <c:pt idx="10635">
                  <c:v>18</c:v>
                </c:pt>
                <c:pt idx="10636">
                  <c:v>19</c:v>
                </c:pt>
                <c:pt idx="10637">
                  <c:v>19</c:v>
                </c:pt>
                <c:pt idx="10638">
                  <c:v>19</c:v>
                </c:pt>
                <c:pt idx="10639">
                  <c:v>19</c:v>
                </c:pt>
                <c:pt idx="10640">
                  <c:v>19</c:v>
                </c:pt>
                <c:pt idx="10641">
                  <c:v>20</c:v>
                </c:pt>
                <c:pt idx="10642">
                  <c:v>23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12</c:v>
                </c:pt>
                <c:pt idx="10647">
                  <c:v>13</c:v>
                </c:pt>
                <c:pt idx="10648">
                  <c:v>13</c:v>
                </c:pt>
                <c:pt idx="10649">
                  <c:v>13</c:v>
                </c:pt>
                <c:pt idx="10650">
                  <c:v>13</c:v>
                </c:pt>
                <c:pt idx="10651">
                  <c:v>13</c:v>
                </c:pt>
                <c:pt idx="10652">
                  <c:v>13</c:v>
                </c:pt>
                <c:pt idx="10653">
                  <c:v>13</c:v>
                </c:pt>
                <c:pt idx="10654">
                  <c:v>13</c:v>
                </c:pt>
                <c:pt idx="10655">
                  <c:v>13</c:v>
                </c:pt>
                <c:pt idx="10656">
                  <c:v>13</c:v>
                </c:pt>
                <c:pt idx="10657">
                  <c:v>14</c:v>
                </c:pt>
                <c:pt idx="10658">
                  <c:v>14</c:v>
                </c:pt>
                <c:pt idx="10659">
                  <c:v>14</c:v>
                </c:pt>
                <c:pt idx="10660">
                  <c:v>14</c:v>
                </c:pt>
                <c:pt idx="10661">
                  <c:v>14</c:v>
                </c:pt>
                <c:pt idx="10662">
                  <c:v>14</c:v>
                </c:pt>
                <c:pt idx="10663">
                  <c:v>14</c:v>
                </c:pt>
                <c:pt idx="10664">
                  <c:v>14</c:v>
                </c:pt>
                <c:pt idx="10665">
                  <c:v>14</c:v>
                </c:pt>
                <c:pt idx="10666">
                  <c:v>14</c:v>
                </c:pt>
                <c:pt idx="10667">
                  <c:v>14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15</c:v>
                </c:pt>
                <c:pt idx="10680">
                  <c:v>15</c:v>
                </c:pt>
                <c:pt idx="10681">
                  <c:v>15</c:v>
                </c:pt>
                <c:pt idx="10682">
                  <c:v>15</c:v>
                </c:pt>
                <c:pt idx="10683">
                  <c:v>15</c:v>
                </c:pt>
                <c:pt idx="10684">
                  <c:v>15</c:v>
                </c:pt>
                <c:pt idx="10685">
                  <c:v>16</c:v>
                </c:pt>
                <c:pt idx="10686">
                  <c:v>16</c:v>
                </c:pt>
                <c:pt idx="10687">
                  <c:v>16</c:v>
                </c:pt>
                <c:pt idx="10688">
                  <c:v>16</c:v>
                </c:pt>
                <c:pt idx="10689">
                  <c:v>16</c:v>
                </c:pt>
                <c:pt idx="10690">
                  <c:v>16</c:v>
                </c:pt>
                <c:pt idx="10691">
                  <c:v>16</c:v>
                </c:pt>
                <c:pt idx="10692">
                  <c:v>16</c:v>
                </c:pt>
                <c:pt idx="10693">
                  <c:v>16</c:v>
                </c:pt>
                <c:pt idx="10694">
                  <c:v>16</c:v>
                </c:pt>
                <c:pt idx="10695">
                  <c:v>16</c:v>
                </c:pt>
                <c:pt idx="10696">
                  <c:v>16</c:v>
                </c:pt>
                <c:pt idx="10697">
                  <c:v>16</c:v>
                </c:pt>
                <c:pt idx="10698">
                  <c:v>17</c:v>
                </c:pt>
                <c:pt idx="10699">
                  <c:v>17</c:v>
                </c:pt>
                <c:pt idx="10700">
                  <c:v>18</c:v>
                </c:pt>
                <c:pt idx="10701">
                  <c:v>20</c:v>
                </c:pt>
                <c:pt idx="10702">
                  <c:v>12</c:v>
                </c:pt>
                <c:pt idx="10703">
                  <c:v>13</c:v>
                </c:pt>
                <c:pt idx="10704">
                  <c:v>13</c:v>
                </c:pt>
                <c:pt idx="10705">
                  <c:v>13</c:v>
                </c:pt>
                <c:pt idx="10706">
                  <c:v>13</c:v>
                </c:pt>
                <c:pt idx="10707">
                  <c:v>13</c:v>
                </c:pt>
                <c:pt idx="10708">
                  <c:v>13</c:v>
                </c:pt>
                <c:pt idx="10709">
                  <c:v>14</c:v>
                </c:pt>
                <c:pt idx="10710">
                  <c:v>14</c:v>
                </c:pt>
                <c:pt idx="10711">
                  <c:v>14</c:v>
                </c:pt>
                <c:pt idx="10712">
                  <c:v>14</c:v>
                </c:pt>
                <c:pt idx="10713">
                  <c:v>14</c:v>
                </c:pt>
                <c:pt idx="10714">
                  <c:v>14</c:v>
                </c:pt>
                <c:pt idx="10715">
                  <c:v>14</c:v>
                </c:pt>
                <c:pt idx="10716">
                  <c:v>14</c:v>
                </c:pt>
                <c:pt idx="10717">
                  <c:v>14</c:v>
                </c:pt>
                <c:pt idx="10718">
                  <c:v>14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16</c:v>
                </c:pt>
                <c:pt idx="10744">
                  <c:v>16</c:v>
                </c:pt>
                <c:pt idx="10745">
                  <c:v>16</c:v>
                </c:pt>
                <c:pt idx="10746">
                  <c:v>16</c:v>
                </c:pt>
                <c:pt idx="10747">
                  <c:v>16</c:v>
                </c:pt>
                <c:pt idx="10748">
                  <c:v>16</c:v>
                </c:pt>
                <c:pt idx="10749">
                  <c:v>16</c:v>
                </c:pt>
                <c:pt idx="10750">
                  <c:v>16</c:v>
                </c:pt>
                <c:pt idx="10751">
                  <c:v>17</c:v>
                </c:pt>
                <c:pt idx="10752">
                  <c:v>17</c:v>
                </c:pt>
                <c:pt idx="10753">
                  <c:v>18</c:v>
                </c:pt>
                <c:pt idx="10754">
                  <c:v>18</c:v>
                </c:pt>
                <c:pt idx="10755">
                  <c:v>20</c:v>
                </c:pt>
                <c:pt idx="10756">
                  <c:v>20</c:v>
                </c:pt>
                <c:pt idx="10757">
                  <c:v>21</c:v>
                </c:pt>
                <c:pt idx="10758">
                  <c:v>15</c:v>
                </c:pt>
                <c:pt idx="10759">
                  <c:v>15</c:v>
                </c:pt>
                <c:pt idx="10760">
                  <c:v>16</c:v>
                </c:pt>
                <c:pt idx="10761">
                  <c:v>17</c:v>
                </c:pt>
                <c:pt idx="10762">
                  <c:v>20</c:v>
                </c:pt>
                <c:pt idx="10763">
                  <c:v>25</c:v>
                </c:pt>
                <c:pt idx="10764">
                  <c:v>13</c:v>
                </c:pt>
                <c:pt idx="10765">
                  <c:v>13</c:v>
                </c:pt>
                <c:pt idx="10766">
                  <c:v>13</c:v>
                </c:pt>
                <c:pt idx="10767">
                  <c:v>13</c:v>
                </c:pt>
                <c:pt idx="10768">
                  <c:v>14</c:v>
                </c:pt>
                <c:pt idx="10769">
                  <c:v>15</c:v>
                </c:pt>
                <c:pt idx="10770">
                  <c:v>15</c:v>
                </c:pt>
                <c:pt idx="10771">
                  <c:v>16</c:v>
                </c:pt>
                <c:pt idx="10772">
                  <c:v>16</c:v>
                </c:pt>
                <c:pt idx="10773">
                  <c:v>16</c:v>
                </c:pt>
                <c:pt idx="10774">
                  <c:v>16</c:v>
                </c:pt>
                <c:pt idx="10775">
                  <c:v>16</c:v>
                </c:pt>
                <c:pt idx="10776">
                  <c:v>16</c:v>
                </c:pt>
                <c:pt idx="10777">
                  <c:v>16</c:v>
                </c:pt>
                <c:pt idx="10778">
                  <c:v>17</c:v>
                </c:pt>
                <c:pt idx="10779">
                  <c:v>17</c:v>
                </c:pt>
                <c:pt idx="10780">
                  <c:v>17</c:v>
                </c:pt>
                <c:pt idx="10781">
                  <c:v>17</c:v>
                </c:pt>
                <c:pt idx="10782">
                  <c:v>17</c:v>
                </c:pt>
                <c:pt idx="10783">
                  <c:v>17</c:v>
                </c:pt>
                <c:pt idx="10784">
                  <c:v>17</c:v>
                </c:pt>
                <c:pt idx="10785">
                  <c:v>17</c:v>
                </c:pt>
                <c:pt idx="10786">
                  <c:v>17</c:v>
                </c:pt>
                <c:pt idx="10787">
                  <c:v>17</c:v>
                </c:pt>
                <c:pt idx="10788">
                  <c:v>17</c:v>
                </c:pt>
                <c:pt idx="10789">
                  <c:v>17</c:v>
                </c:pt>
                <c:pt idx="10790">
                  <c:v>17</c:v>
                </c:pt>
                <c:pt idx="10791">
                  <c:v>17</c:v>
                </c:pt>
                <c:pt idx="10792">
                  <c:v>18</c:v>
                </c:pt>
                <c:pt idx="10793">
                  <c:v>18</c:v>
                </c:pt>
                <c:pt idx="10794">
                  <c:v>18</c:v>
                </c:pt>
                <c:pt idx="10795">
                  <c:v>18</c:v>
                </c:pt>
                <c:pt idx="10796">
                  <c:v>19</c:v>
                </c:pt>
                <c:pt idx="10797">
                  <c:v>19</c:v>
                </c:pt>
                <c:pt idx="10798">
                  <c:v>19</c:v>
                </c:pt>
                <c:pt idx="10799">
                  <c:v>19</c:v>
                </c:pt>
                <c:pt idx="10800">
                  <c:v>20</c:v>
                </c:pt>
                <c:pt idx="10801">
                  <c:v>11</c:v>
                </c:pt>
                <c:pt idx="10802">
                  <c:v>13</c:v>
                </c:pt>
                <c:pt idx="10803">
                  <c:v>14</c:v>
                </c:pt>
                <c:pt idx="10804">
                  <c:v>15</c:v>
                </c:pt>
                <c:pt idx="10805">
                  <c:v>15</c:v>
                </c:pt>
                <c:pt idx="10806">
                  <c:v>16</c:v>
                </c:pt>
                <c:pt idx="10807">
                  <c:v>16</c:v>
                </c:pt>
                <c:pt idx="10808">
                  <c:v>16</c:v>
                </c:pt>
                <c:pt idx="10809">
                  <c:v>17</c:v>
                </c:pt>
                <c:pt idx="10810">
                  <c:v>18</c:v>
                </c:pt>
                <c:pt idx="10811">
                  <c:v>18</c:v>
                </c:pt>
                <c:pt idx="10812">
                  <c:v>18</c:v>
                </c:pt>
                <c:pt idx="10813">
                  <c:v>18</c:v>
                </c:pt>
                <c:pt idx="10814">
                  <c:v>18</c:v>
                </c:pt>
                <c:pt idx="10815">
                  <c:v>18</c:v>
                </c:pt>
                <c:pt idx="10816">
                  <c:v>19</c:v>
                </c:pt>
                <c:pt idx="10817">
                  <c:v>19</c:v>
                </c:pt>
                <c:pt idx="10818">
                  <c:v>19</c:v>
                </c:pt>
                <c:pt idx="10819">
                  <c:v>19</c:v>
                </c:pt>
                <c:pt idx="10820">
                  <c:v>19</c:v>
                </c:pt>
                <c:pt idx="10821">
                  <c:v>19</c:v>
                </c:pt>
                <c:pt idx="10822">
                  <c:v>20</c:v>
                </c:pt>
                <c:pt idx="10823">
                  <c:v>21</c:v>
                </c:pt>
                <c:pt idx="10824">
                  <c:v>23</c:v>
                </c:pt>
                <c:pt idx="10825">
                  <c:v>23</c:v>
                </c:pt>
                <c:pt idx="10826">
                  <c:v>24</c:v>
                </c:pt>
                <c:pt idx="10827">
                  <c:v>9</c:v>
                </c:pt>
                <c:pt idx="10828">
                  <c:v>11</c:v>
                </c:pt>
                <c:pt idx="10829">
                  <c:v>12</c:v>
                </c:pt>
                <c:pt idx="10830">
                  <c:v>13</c:v>
                </c:pt>
                <c:pt idx="10831">
                  <c:v>13</c:v>
                </c:pt>
                <c:pt idx="10832">
                  <c:v>14</c:v>
                </c:pt>
                <c:pt idx="10833">
                  <c:v>14</c:v>
                </c:pt>
                <c:pt idx="10834">
                  <c:v>14</c:v>
                </c:pt>
                <c:pt idx="10835">
                  <c:v>15</c:v>
                </c:pt>
                <c:pt idx="10836">
                  <c:v>15</c:v>
                </c:pt>
                <c:pt idx="10837">
                  <c:v>15</c:v>
                </c:pt>
                <c:pt idx="10838">
                  <c:v>15</c:v>
                </c:pt>
                <c:pt idx="10839">
                  <c:v>15</c:v>
                </c:pt>
                <c:pt idx="10840">
                  <c:v>16</c:v>
                </c:pt>
                <c:pt idx="10841">
                  <c:v>16</c:v>
                </c:pt>
                <c:pt idx="10842">
                  <c:v>17</c:v>
                </c:pt>
                <c:pt idx="10843">
                  <c:v>17</c:v>
                </c:pt>
                <c:pt idx="10844">
                  <c:v>17</c:v>
                </c:pt>
                <c:pt idx="10845">
                  <c:v>17</c:v>
                </c:pt>
                <c:pt idx="10846">
                  <c:v>18</c:v>
                </c:pt>
                <c:pt idx="10847">
                  <c:v>18</c:v>
                </c:pt>
                <c:pt idx="10848">
                  <c:v>18</c:v>
                </c:pt>
                <c:pt idx="10849">
                  <c:v>18</c:v>
                </c:pt>
                <c:pt idx="10850">
                  <c:v>18</c:v>
                </c:pt>
                <c:pt idx="10851">
                  <c:v>19</c:v>
                </c:pt>
                <c:pt idx="10852">
                  <c:v>19</c:v>
                </c:pt>
                <c:pt idx="10853">
                  <c:v>19</c:v>
                </c:pt>
                <c:pt idx="10854">
                  <c:v>19</c:v>
                </c:pt>
                <c:pt idx="10855">
                  <c:v>19</c:v>
                </c:pt>
                <c:pt idx="10856">
                  <c:v>20</c:v>
                </c:pt>
                <c:pt idx="10857">
                  <c:v>20</c:v>
                </c:pt>
                <c:pt idx="10858">
                  <c:v>20</c:v>
                </c:pt>
                <c:pt idx="10859">
                  <c:v>20</c:v>
                </c:pt>
                <c:pt idx="10860">
                  <c:v>20</c:v>
                </c:pt>
                <c:pt idx="10861">
                  <c:v>21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21</c:v>
                </c:pt>
                <c:pt idx="10866">
                  <c:v>22</c:v>
                </c:pt>
                <c:pt idx="10867">
                  <c:v>22</c:v>
                </c:pt>
                <c:pt idx="10868">
                  <c:v>22</c:v>
                </c:pt>
                <c:pt idx="10869">
                  <c:v>22</c:v>
                </c:pt>
                <c:pt idx="10870">
                  <c:v>22</c:v>
                </c:pt>
                <c:pt idx="10871">
                  <c:v>22</c:v>
                </c:pt>
                <c:pt idx="10872">
                  <c:v>23</c:v>
                </c:pt>
                <c:pt idx="10873">
                  <c:v>23</c:v>
                </c:pt>
                <c:pt idx="10874">
                  <c:v>24</c:v>
                </c:pt>
                <c:pt idx="10875">
                  <c:v>24</c:v>
                </c:pt>
                <c:pt idx="10876">
                  <c:v>25</c:v>
                </c:pt>
                <c:pt idx="10877">
                  <c:v>16</c:v>
                </c:pt>
                <c:pt idx="10878">
                  <c:v>16</c:v>
                </c:pt>
                <c:pt idx="10879">
                  <c:v>17</c:v>
                </c:pt>
                <c:pt idx="10880">
                  <c:v>18</c:v>
                </c:pt>
                <c:pt idx="10881">
                  <c:v>14</c:v>
                </c:pt>
                <c:pt idx="10882">
                  <c:v>14</c:v>
                </c:pt>
                <c:pt idx="10883">
                  <c:v>15</c:v>
                </c:pt>
                <c:pt idx="10884">
                  <c:v>15</c:v>
                </c:pt>
                <c:pt idx="10885">
                  <c:v>16</c:v>
                </c:pt>
                <c:pt idx="10886">
                  <c:v>16</c:v>
                </c:pt>
                <c:pt idx="10887">
                  <c:v>16</c:v>
                </c:pt>
                <c:pt idx="10888">
                  <c:v>17</c:v>
                </c:pt>
                <c:pt idx="10889">
                  <c:v>17</c:v>
                </c:pt>
                <c:pt idx="10890">
                  <c:v>17</c:v>
                </c:pt>
                <c:pt idx="10891">
                  <c:v>18</c:v>
                </c:pt>
                <c:pt idx="10892">
                  <c:v>18</c:v>
                </c:pt>
                <c:pt idx="10893">
                  <c:v>20</c:v>
                </c:pt>
                <c:pt idx="10894">
                  <c:v>20</c:v>
                </c:pt>
                <c:pt idx="10895">
                  <c:v>22</c:v>
                </c:pt>
                <c:pt idx="10896">
                  <c:v>11</c:v>
                </c:pt>
                <c:pt idx="10897">
                  <c:v>12</c:v>
                </c:pt>
                <c:pt idx="10898">
                  <c:v>12</c:v>
                </c:pt>
                <c:pt idx="10899">
                  <c:v>13</c:v>
                </c:pt>
                <c:pt idx="10900">
                  <c:v>13</c:v>
                </c:pt>
                <c:pt idx="10901">
                  <c:v>14</c:v>
                </c:pt>
                <c:pt idx="10902">
                  <c:v>14</c:v>
                </c:pt>
                <c:pt idx="10903">
                  <c:v>14</c:v>
                </c:pt>
                <c:pt idx="10904">
                  <c:v>14</c:v>
                </c:pt>
                <c:pt idx="10905">
                  <c:v>14</c:v>
                </c:pt>
                <c:pt idx="10906">
                  <c:v>14</c:v>
                </c:pt>
                <c:pt idx="10907">
                  <c:v>14</c:v>
                </c:pt>
                <c:pt idx="10908">
                  <c:v>15</c:v>
                </c:pt>
                <c:pt idx="10909">
                  <c:v>15</c:v>
                </c:pt>
                <c:pt idx="10910">
                  <c:v>15</c:v>
                </c:pt>
                <c:pt idx="10911">
                  <c:v>15</c:v>
                </c:pt>
                <c:pt idx="10912">
                  <c:v>15</c:v>
                </c:pt>
                <c:pt idx="10913">
                  <c:v>15</c:v>
                </c:pt>
                <c:pt idx="10914">
                  <c:v>15</c:v>
                </c:pt>
                <c:pt idx="10915">
                  <c:v>15</c:v>
                </c:pt>
                <c:pt idx="10916">
                  <c:v>15</c:v>
                </c:pt>
                <c:pt idx="10917">
                  <c:v>15</c:v>
                </c:pt>
                <c:pt idx="10918">
                  <c:v>15</c:v>
                </c:pt>
                <c:pt idx="10919">
                  <c:v>15</c:v>
                </c:pt>
                <c:pt idx="10920">
                  <c:v>15</c:v>
                </c:pt>
                <c:pt idx="10921">
                  <c:v>15</c:v>
                </c:pt>
                <c:pt idx="10922">
                  <c:v>15</c:v>
                </c:pt>
                <c:pt idx="10923">
                  <c:v>15</c:v>
                </c:pt>
                <c:pt idx="10924">
                  <c:v>15</c:v>
                </c:pt>
                <c:pt idx="10925">
                  <c:v>16</c:v>
                </c:pt>
                <c:pt idx="10926">
                  <c:v>16</c:v>
                </c:pt>
                <c:pt idx="10927">
                  <c:v>16</c:v>
                </c:pt>
                <c:pt idx="10928">
                  <c:v>16</c:v>
                </c:pt>
                <c:pt idx="10929">
                  <c:v>16</c:v>
                </c:pt>
                <c:pt idx="10930">
                  <c:v>16</c:v>
                </c:pt>
                <c:pt idx="10931">
                  <c:v>16</c:v>
                </c:pt>
                <c:pt idx="10932">
                  <c:v>16</c:v>
                </c:pt>
                <c:pt idx="10933">
                  <c:v>16</c:v>
                </c:pt>
                <c:pt idx="10934">
                  <c:v>16</c:v>
                </c:pt>
                <c:pt idx="10935">
                  <c:v>16</c:v>
                </c:pt>
                <c:pt idx="10936">
                  <c:v>16</c:v>
                </c:pt>
                <c:pt idx="10937">
                  <c:v>16</c:v>
                </c:pt>
                <c:pt idx="10938">
                  <c:v>16</c:v>
                </c:pt>
                <c:pt idx="10939">
                  <c:v>16</c:v>
                </c:pt>
                <c:pt idx="10940">
                  <c:v>16</c:v>
                </c:pt>
                <c:pt idx="10941">
                  <c:v>16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17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17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17</c:v>
                </c:pt>
                <c:pt idx="10957">
                  <c:v>17</c:v>
                </c:pt>
                <c:pt idx="10958">
                  <c:v>17</c:v>
                </c:pt>
                <c:pt idx="10959">
                  <c:v>17</c:v>
                </c:pt>
                <c:pt idx="10960">
                  <c:v>17</c:v>
                </c:pt>
                <c:pt idx="10961">
                  <c:v>18</c:v>
                </c:pt>
                <c:pt idx="10962">
                  <c:v>18</c:v>
                </c:pt>
                <c:pt idx="10963">
                  <c:v>18</c:v>
                </c:pt>
                <c:pt idx="10964">
                  <c:v>18</c:v>
                </c:pt>
                <c:pt idx="10965">
                  <c:v>18</c:v>
                </c:pt>
                <c:pt idx="10966">
                  <c:v>19</c:v>
                </c:pt>
                <c:pt idx="10967">
                  <c:v>19</c:v>
                </c:pt>
                <c:pt idx="10968">
                  <c:v>20</c:v>
                </c:pt>
                <c:pt idx="10969">
                  <c:v>14</c:v>
                </c:pt>
                <c:pt idx="10970">
                  <c:v>14</c:v>
                </c:pt>
                <c:pt idx="10971">
                  <c:v>15</c:v>
                </c:pt>
                <c:pt idx="10972">
                  <c:v>15</c:v>
                </c:pt>
                <c:pt idx="10973">
                  <c:v>15</c:v>
                </c:pt>
                <c:pt idx="10974">
                  <c:v>16</c:v>
                </c:pt>
                <c:pt idx="10975">
                  <c:v>16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17</c:v>
                </c:pt>
                <c:pt idx="10980">
                  <c:v>15</c:v>
                </c:pt>
                <c:pt idx="10981">
                  <c:v>16</c:v>
                </c:pt>
                <c:pt idx="10982">
                  <c:v>17</c:v>
                </c:pt>
                <c:pt idx="10983">
                  <c:v>17</c:v>
                </c:pt>
                <c:pt idx="10984">
                  <c:v>17</c:v>
                </c:pt>
                <c:pt idx="10985">
                  <c:v>10</c:v>
                </c:pt>
                <c:pt idx="10986">
                  <c:v>14</c:v>
                </c:pt>
                <c:pt idx="10987">
                  <c:v>17</c:v>
                </c:pt>
                <c:pt idx="10988">
                  <c:v>17</c:v>
                </c:pt>
                <c:pt idx="10989">
                  <c:v>18</c:v>
                </c:pt>
                <c:pt idx="10990">
                  <c:v>10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13</c:v>
                </c:pt>
                <c:pt idx="10997">
                  <c:v>14</c:v>
                </c:pt>
                <c:pt idx="10998">
                  <c:v>14</c:v>
                </c:pt>
                <c:pt idx="10999">
                  <c:v>15</c:v>
                </c:pt>
                <c:pt idx="11000">
                  <c:v>15</c:v>
                </c:pt>
                <c:pt idx="11001">
                  <c:v>15</c:v>
                </c:pt>
                <c:pt idx="11002">
                  <c:v>15</c:v>
                </c:pt>
                <c:pt idx="11003">
                  <c:v>15</c:v>
                </c:pt>
                <c:pt idx="11004">
                  <c:v>15</c:v>
                </c:pt>
                <c:pt idx="11005">
                  <c:v>15</c:v>
                </c:pt>
                <c:pt idx="11006">
                  <c:v>15</c:v>
                </c:pt>
                <c:pt idx="11007">
                  <c:v>16</c:v>
                </c:pt>
                <c:pt idx="11008">
                  <c:v>16</c:v>
                </c:pt>
                <c:pt idx="11009">
                  <c:v>16</c:v>
                </c:pt>
                <c:pt idx="11010">
                  <c:v>16</c:v>
                </c:pt>
                <c:pt idx="11011">
                  <c:v>16</c:v>
                </c:pt>
                <c:pt idx="11012">
                  <c:v>16</c:v>
                </c:pt>
                <c:pt idx="11013">
                  <c:v>16</c:v>
                </c:pt>
                <c:pt idx="11014">
                  <c:v>16</c:v>
                </c:pt>
                <c:pt idx="11015">
                  <c:v>17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17</c:v>
                </c:pt>
                <c:pt idx="11020">
                  <c:v>18</c:v>
                </c:pt>
                <c:pt idx="11021">
                  <c:v>18</c:v>
                </c:pt>
                <c:pt idx="11022">
                  <c:v>18</c:v>
                </c:pt>
                <c:pt idx="11023">
                  <c:v>18</c:v>
                </c:pt>
                <c:pt idx="11024">
                  <c:v>18</c:v>
                </c:pt>
                <c:pt idx="11025">
                  <c:v>19</c:v>
                </c:pt>
                <c:pt idx="11026">
                  <c:v>19</c:v>
                </c:pt>
                <c:pt idx="11027">
                  <c:v>19</c:v>
                </c:pt>
                <c:pt idx="11028">
                  <c:v>20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23</c:v>
                </c:pt>
                <c:pt idx="11034">
                  <c:v>15</c:v>
                </c:pt>
                <c:pt idx="11035">
                  <c:v>16</c:v>
                </c:pt>
                <c:pt idx="11036">
                  <c:v>16</c:v>
                </c:pt>
                <c:pt idx="11037">
                  <c:v>16</c:v>
                </c:pt>
                <c:pt idx="11038">
                  <c:v>16</c:v>
                </c:pt>
                <c:pt idx="11039">
                  <c:v>17</c:v>
                </c:pt>
                <c:pt idx="11040">
                  <c:v>17</c:v>
                </c:pt>
                <c:pt idx="11041">
                  <c:v>17</c:v>
                </c:pt>
                <c:pt idx="11042">
                  <c:v>17</c:v>
                </c:pt>
                <c:pt idx="11043">
                  <c:v>17</c:v>
                </c:pt>
                <c:pt idx="11044">
                  <c:v>17</c:v>
                </c:pt>
                <c:pt idx="11045">
                  <c:v>17</c:v>
                </c:pt>
                <c:pt idx="11046">
                  <c:v>17</c:v>
                </c:pt>
                <c:pt idx="11047">
                  <c:v>18</c:v>
                </c:pt>
                <c:pt idx="11048">
                  <c:v>18</c:v>
                </c:pt>
                <c:pt idx="11049">
                  <c:v>18</c:v>
                </c:pt>
                <c:pt idx="11050">
                  <c:v>19</c:v>
                </c:pt>
                <c:pt idx="11051">
                  <c:v>19</c:v>
                </c:pt>
                <c:pt idx="11052">
                  <c:v>19</c:v>
                </c:pt>
                <c:pt idx="11053">
                  <c:v>20</c:v>
                </c:pt>
                <c:pt idx="11054">
                  <c:v>20</c:v>
                </c:pt>
                <c:pt idx="11055">
                  <c:v>20</c:v>
                </c:pt>
                <c:pt idx="11056">
                  <c:v>20</c:v>
                </c:pt>
                <c:pt idx="11057">
                  <c:v>21</c:v>
                </c:pt>
                <c:pt idx="11058">
                  <c:v>21</c:v>
                </c:pt>
                <c:pt idx="11059">
                  <c:v>21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32</c:v>
                </c:pt>
                <c:pt idx="11065">
                  <c:v>12</c:v>
                </c:pt>
                <c:pt idx="11066">
                  <c:v>14</c:v>
                </c:pt>
                <c:pt idx="11067">
                  <c:v>16</c:v>
                </c:pt>
                <c:pt idx="11068">
                  <c:v>17</c:v>
                </c:pt>
                <c:pt idx="11069">
                  <c:v>17</c:v>
                </c:pt>
                <c:pt idx="11070">
                  <c:v>18</c:v>
                </c:pt>
                <c:pt idx="11071">
                  <c:v>18</c:v>
                </c:pt>
                <c:pt idx="11072">
                  <c:v>19</c:v>
                </c:pt>
                <c:pt idx="11073">
                  <c:v>21</c:v>
                </c:pt>
                <c:pt idx="11074">
                  <c:v>22</c:v>
                </c:pt>
                <c:pt idx="11075">
                  <c:v>22</c:v>
                </c:pt>
                <c:pt idx="11076">
                  <c:v>10</c:v>
                </c:pt>
                <c:pt idx="11077">
                  <c:v>14</c:v>
                </c:pt>
                <c:pt idx="11078">
                  <c:v>14</c:v>
                </c:pt>
                <c:pt idx="11079">
                  <c:v>15</c:v>
                </c:pt>
                <c:pt idx="11080">
                  <c:v>15</c:v>
                </c:pt>
                <c:pt idx="11081">
                  <c:v>15</c:v>
                </c:pt>
                <c:pt idx="11082">
                  <c:v>16</c:v>
                </c:pt>
                <c:pt idx="11083">
                  <c:v>17</c:v>
                </c:pt>
                <c:pt idx="11084">
                  <c:v>17</c:v>
                </c:pt>
                <c:pt idx="11085">
                  <c:v>17</c:v>
                </c:pt>
                <c:pt idx="11086">
                  <c:v>19</c:v>
                </c:pt>
                <c:pt idx="11087">
                  <c:v>19</c:v>
                </c:pt>
                <c:pt idx="11088">
                  <c:v>21</c:v>
                </c:pt>
                <c:pt idx="11089">
                  <c:v>21</c:v>
                </c:pt>
                <c:pt idx="11090">
                  <c:v>13</c:v>
                </c:pt>
                <c:pt idx="11091">
                  <c:v>16</c:v>
                </c:pt>
                <c:pt idx="11092">
                  <c:v>16</c:v>
                </c:pt>
                <c:pt idx="11093">
                  <c:v>17</c:v>
                </c:pt>
                <c:pt idx="11094">
                  <c:v>17</c:v>
                </c:pt>
                <c:pt idx="11095">
                  <c:v>17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19</c:v>
                </c:pt>
                <c:pt idx="11100">
                  <c:v>20</c:v>
                </c:pt>
                <c:pt idx="11101">
                  <c:v>14</c:v>
                </c:pt>
                <c:pt idx="11102">
                  <c:v>15</c:v>
                </c:pt>
                <c:pt idx="11103">
                  <c:v>16</c:v>
                </c:pt>
                <c:pt idx="11104">
                  <c:v>16</c:v>
                </c:pt>
                <c:pt idx="11105">
                  <c:v>16</c:v>
                </c:pt>
                <c:pt idx="11106">
                  <c:v>16</c:v>
                </c:pt>
                <c:pt idx="11107">
                  <c:v>16</c:v>
                </c:pt>
                <c:pt idx="11108">
                  <c:v>17</c:v>
                </c:pt>
                <c:pt idx="11109">
                  <c:v>17</c:v>
                </c:pt>
                <c:pt idx="11110">
                  <c:v>17</c:v>
                </c:pt>
                <c:pt idx="11111">
                  <c:v>17</c:v>
                </c:pt>
                <c:pt idx="11112">
                  <c:v>17</c:v>
                </c:pt>
                <c:pt idx="11113">
                  <c:v>17</c:v>
                </c:pt>
                <c:pt idx="11114">
                  <c:v>17</c:v>
                </c:pt>
                <c:pt idx="11115">
                  <c:v>18</c:v>
                </c:pt>
                <c:pt idx="11116">
                  <c:v>18</c:v>
                </c:pt>
                <c:pt idx="11117">
                  <c:v>20</c:v>
                </c:pt>
                <c:pt idx="11118">
                  <c:v>13</c:v>
                </c:pt>
                <c:pt idx="11119">
                  <c:v>13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15</c:v>
                </c:pt>
                <c:pt idx="11124">
                  <c:v>15</c:v>
                </c:pt>
                <c:pt idx="11125">
                  <c:v>15</c:v>
                </c:pt>
                <c:pt idx="11126">
                  <c:v>15</c:v>
                </c:pt>
                <c:pt idx="11127">
                  <c:v>15</c:v>
                </c:pt>
                <c:pt idx="11128">
                  <c:v>15</c:v>
                </c:pt>
                <c:pt idx="11129">
                  <c:v>15</c:v>
                </c:pt>
                <c:pt idx="11130">
                  <c:v>15</c:v>
                </c:pt>
                <c:pt idx="11131">
                  <c:v>15</c:v>
                </c:pt>
                <c:pt idx="11132">
                  <c:v>15</c:v>
                </c:pt>
                <c:pt idx="11133">
                  <c:v>16</c:v>
                </c:pt>
                <c:pt idx="11134">
                  <c:v>16</c:v>
                </c:pt>
                <c:pt idx="11135">
                  <c:v>16</c:v>
                </c:pt>
                <c:pt idx="11136">
                  <c:v>16</c:v>
                </c:pt>
                <c:pt idx="11137">
                  <c:v>16</c:v>
                </c:pt>
                <c:pt idx="11138">
                  <c:v>16</c:v>
                </c:pt>
                <c:pt idx="11139">
                  <c:v>16</c:v>
                </c:pt>
                <c:pt idx="11140">
                  <c:v>16</c:v>
                </c:pt>
                <c:pt idx="11141">
                  <c:v>17</c:v>
                </c:pt>
                <c:pt idx="11142">
                  <c:v>17</c:v>
                </c:pt>
                <c:pt idx="11143">
                  <c:v>17</c:v>
                </c:pt>
                <c:pt idx="11144">
                  <c:v>17</c:v>
                </c:pt>
                <c:pt idx="11145">
                  <c:v>17</c:v>
                </c:pt>
                <c:pt idx="11146">
                  <c:v>17</c:v>
                </c:pt>
                <c:pt idx="11147">
                  <c:v>17</c:v>
                </c:pt>
                <c:pt idx="11148">
                  <c:v>17</c:v>
                </c:pt>
                <c:pt idx="11149">
                  <c:v>18</c:v>
                </c:pt>
                <c:pt idx="11150">
                  <c:v>18</c:v>
                </c:pt>
                <c:pt idx="11151">
                  <c:v>18</c:v>
                </c:pt>
                <c:pt idx="11152">
                  <c:v>20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14</c:v>
                </c:pt>
                <c:pt idx="11157">
                  <c:v>14</c:v>
                </c:pt>
                <c:pt idx="11158">
                  <c:v>15</c:v>
                </c:pt>
                <c:pt idx="11159">
                  <c:v>15</c:v>
                </c:pt>
                <c:pt idx="11160">
                  <c:v>15</c:v>
                </c:pt>
                <c:pt idx="11161">
                  <c:v>16</c:v>
                </c:pt>
                <c:pt idx="11162">
                  <c:v>17</c:v>
                </c:pt>
                <c:pt idx="11163">
                  <c:v>17</c:v>
                </c:pt>
                <c:pt idx="11164">
                  <c:v>17</c:v>
                </c:pt>
                <c:pt idx="11165">
                  <c:v>17</c:v>
                </c:pt>
                <c:pt idx="11166">
                  <c:v>18</c:v>
                </c:pt>
                <c:pt idx="11167">
                  <c:v>18</c:v>
                </c:pt>
                <c:pt idx="11168">
                  <c:v>12</c:v>
                </c:pt>
                <c:pt idx="11169">
                  <c:v>16</c:v>
                </c:pt>
                <c:pt idx="11170">
                  <c:v>16</c:v>
                </c:pt>
                <c:pt idx="11171">
                  <c:v>17</c:v>
                </c:pt>
                <c:pt idx="11172">
                  <c:v>18</c:v>
                </c:pt>
                <c:pt idx="11173">
                  <c:v>18</c:v>
                </c:pt>
                <c:pt idx="11174">
                  <c:v>18</c:v>
                </c:pt>
                <c:pt idx="11175">
                  <c:v>18</c:v>
                </c:pt>
                <c:pt idx="11176">
                  <c:v>19</c:v>
                </c:pt>
                <c:pt idx="11177">
                  <c:v>19</c:v>
                </c:pt>
                <c:pt idx="11178">
                  <c:v>19</c:v>
                </c:pt>
                <c:pt idx="11179">
                  <c:v>19</c:v>
                </c:pt>
                <c:pt idx="11180">
                  <c:v>19</c:v>
                </c:pt>
                <c:pt idx="11181">
                  <c:v>19</c:v>
                </c:pt>
                <c:pt idx="11182">
                  <c:v>19</c:v>
                </c:pt>
                <c:pt idx="11183">
                  <c:v>19</c:v>
                </c:pt>
                <c:pt idx="11184">
                  <c:v>20</c:v>
                </c:pt>
                <c:pt idx="11185">
                  <c:v>20</c:v>
                </c:pt>
                <c:pt idx="11186">
                  <c:v>21</c:v>
                </c:pt>
                <c:pt idx="11187">
                  <c:v>21</c:v>
                </c:pt>
                <c:pt idx="11188">
                  <c:v>21</c:v>
                </c:pt>
                <c:pt idx="11189">
                  <c:v>14</c:v>
                </c:pt>
                <c:pt idx="11190">
                  <c:v>14</c:v>
                </c:pt>
                <c:pt idx="11191">
                  <c:v>15</c:v>
                </c:pt>
                <c:pt idx="11192">
                  <c:v>15</c:v>
                </c:pt>
                <c:pt idx="11193">
                  <c:v>15</c:v>
                </c:pt>
                <c:pt idx="11194">
                  <c:v>15</c:v>
                </c:pt>
                <c:pt idx="11195">
                  <c:v>15</c:v>
                </c:pt>
                <c:pt idx="11196">
                  <c:v>16</c:v>
                </c:pt>
                <c:pt idx="11197">
                  <c:v>16</c:v>
                </c:pt>
                <c:pt idx="11198">
                  <c:v>16</c:v>
                </c:pt>
                <c:pt idx="11199">
                  <c:v>16</c:v>
                </c:pt>
                <c:pt idx="11200">
                  <c:v>16</c:v>
                </c:pt>
                <c:pt idx="11201">
                  <c:v>16</c:v>
                </c:pt>
                <c:pt idx="11202">
                  <c:v>17</c:v>
                </c:pt>
                <c:pt idx="11203">
                  <c:v>17</c:v>
                </c:pt>
                <c:pt idx="11204">
                  <c:v>17</c:v>
                </c:pt>
                <c:pt idx="11205">
                  <c:v>17</c:v>
                </c:pt>
                <c:pt idx="11206">
                  <c:v>17</c:v>
                </c:pt>
                <c:pt idx="11207">
                  <c:v>17</c:v>
                </c:pt>
                <c:pt idx="11208">
                  <c:v>18</c:v>
                </c:pt>
                <c:pt idx="11209">
                  <c:v>19</c:v>
                </c:pt>
                <c:pt idx="11210">
                  <c:v>21</c:v>
                </c:pt>
                <c:pt idx="11211">
                  <c:v>17</c:v>
                </c:pt>
                <c:pt idx="11212">
                  <c:v>18</c:v>
                </c:pt>
                <c:pt idx="11213">
                  <c:v>16</c:v>
                </c:pt>
                <c:pt idx="11214">
                  <c:v>16</c:v>
                </c:pt>
                <c:pt idx="11215">
                  <c:v>17</c:v>
                </c:pt>
                <c:pt idx="11216">
                  <c:v>17</c:v>
                </c:pt>
                <c:pt idx="11217">
                  <c:v>19</c:v>
                </c:pt>
                <c:pt idx="11218">
                  <c:v>20</c:v>
                </c:pt>
                <c:pt idx="11219">
                  <c:v>15</c:v>
                </c:pt>
                <c:pt idx="11220">
                  <c:v>15</c:v>
                </c:pt>
                <c:pt idx="11221">
                  <c:v>15</c:v>
                </c:pt>
                <c:pt idx="11222">
                  <c:v>16</c:v>
                </c:pt>
                <c:pt idx="11223">
                  <c:v>16</c:v>
                </c:pt>
                <c:pt idx="11224">
                  <c:v>16</c:v>
                </c:pt>
                <c:pt idx="11225">
                  <c:v>16</c:v>
                </c:pt>
                <c:pt idx="11226">
                  <c:v>17</c:v>
                </c:pt>
                <c:pt idx="11227">
                  <c:v>17</c:v>
                </c:pt>
                <c:pt idx="11228">
                  <c:v>17</c:v>
                </c:pt>
                <c:pt idx="11229">
                  <c:v>16</c:v>
                </c:pt>
                <c:pt idx="11230">
                  <c:v>18</c:v>
                </c:pt>
                <c:pt idx="11231">
                  <c:v>22</c:v>
                </c:pt>
                <c:pt idx="11232">
                  <c:v>15</c:v>
                </c:pt>
                <c:pt idx="11233">
                  <c:v>15</c:v>
                </c:pt>
                <c:pt idx="11234">
                  <c:v>15</c:v>
                </c:pt>
                <c:pt idx="11235">
                  <c:v>16</c:v>
                </c:pt>
                <c:pt idx="11236">
                  <c:v>16</c:v>
                </c:pt>
                <c:pt idx="11237">
                  <c:v>16</c:v>
                </c:pt>
                <c:pt idx="11238">
                  <c:v>16</c:v>
                </c:pt>
                <c:pt idx="11239">
                  <c:v>16</c:v>
                </c:pt>
                <c:pt idx="11240">
                  <c:v>17</c:v>
                </c:pt>
                <c:pt idx="11241">
                  <c:v>17</c:v>
                </c:pt>
                <c:pt idx="11242">
                  <c:v>17</c:v>
                </c:pt>
                <c:pt idx="11243">
                  <c:v>17</c:v>
                </c:pt>
                <c:pt idx="11244">
                  <c:v>18</c:v>
                </c:pt>
                <c:pt idx="11245">
                  <c:v>18</c:v>
                </c:pt>
                <c:pt idx="11246">
                  <c:v>19</c:v>
                </c:pt>
                <c:pt idx="11247">
                  <c:v>20</c:v>
                </c:pt>
                <c:pt idx="11248">
                  <c:v>14</c:v>
                </c:pt>
                <c:pt idx="11249">
                  <c:v>15</c:v>
                </c:pt>
                <c:pt idx="11250">
                  <c:v>16</c:v>
                </c:pt>
                <c:pt idx="11251">
                  <c:v>16</c:v>
                </c:pt>
                <c:pt idx="11252">
                  <c:v>16</c:v>
                </c:pt>
                <c:pt idx="11253">
                  <c:v>16</c:v>
                </c:pt>
                <c:pt idx="11254">
                  <c:v>17</c:v>
                </c:pt>
                <c:pt idx="11255">
                  <c:v>17</c:v>
                </c:pt>
                <c:pt idx="11256">
                  <c:v>17</c:v>
                </c:pt>
                <c:pt idx="11257">
                  <c:v>17</c:v>
                </c:pt>
                <c:pt idx="11258">
                  <c:v>17</c:v>
                </c:pt>
                <c:pt idx="11259">
                  <c:v>18</c:v>
                </c:pt>
                <c:pt idx="11260">
                  <c:v>18</c:v>
                </c:pt>
                <c:pt idx="11261">
                  <c:v>18</c:v>
                </c:pt>
                <c:pt idx="11262">
                  <c:v>18</c:v>
                </c:pt>
                <c:pt idx="11263">
                  <c:v>18</c:v>
                </c:pt>
                <c:pt idx="11264">
                  <c:v>18</c:v>
                </c:pt>
                <c:pt idx="11265">
                  <c:v>18</c:v>
                </c:pt>
                <c:pt idx="11266">
                  <c:v>18</c:v>
                </c:pt>
                <c:pt idx="11267">
                  <c:v>18</c:v>
                </c:pt>
                <c:pt idx="11268">
                  <c:v>18</c:v>
                </c:pt>
                <c:pt idx="11269">
                  <c:v>18</c:v>
                </c:pt>
                <c:pt idx="11270">
                  <c:v>18</c:v>
                </c:pt>
                <c:pt idx="11271">
                  <c:v>19</c:v>
                </c:pt>
                <c:pt idx="11272">
                  <c:v>19</c:v>
                </c:pt>
                <c:pt idx="11273">
                  <c:v>19</c:v>
                </c:pt>
                <c:pt idx="11274">
                  <c:v>19</c:v>
                </c:pt>
                <c:pt idx="11275">
                  <c:v>19</c:v>
                </c:pt>
                <c:pt idx="11276">
                  <c:v>19</c:v>
                </c:pt>
                <c:pt idx="11277">
                  <c:v>20</c:v>
                </c:pt>
                <c:pt idx="11278">
                  <c:v>20</c:v>
                </c:pt>
                <c:pt idx="11279">
                  <c:v>20</c:v>
                </c:pt>
                <c:pt idx="11280">
                  <c:v>20</c:v>
                </c:pt>
                <c:pt idx="11281">
                  <c:v>20</c:v>
                </c:pt>
                <c:pt idx="11282">
                  <c:v>20</c:v>
                </c:pt>
                <c:pt idx="11283">
                  <c:v>21</c:v>
                </c:pt>
                <c:pt idx="11284">
                  <c:v>21</c:v>
                </c:pt>
                <c:pt idx="11285">
                  <c:v>21</c:v>
                </c:pt>
                <c:pt idx="11286">
                  <c:v>22</c:v>
                </c:pt>
                <c:pt idx="11287">
                  <c:v>22</c:v>
                </c:pt>
                <c:pt idx="11288">
                  <c:v>27</c:v>
                </c:pt>
                <c:pt idx="11289">
                  <c:v>13</c:v>
                </c:pt>
                <c:pt idx="11290">
                  <c:v>22</c:v>
                </c:pt>
                <c:pt idx="11291">
                  <c:v>22</c:v>
                </c:pt>
                <c:pt idx="11292">
                  <c:v>18</c:v>
                </c:pt>
                <c:pt idx="11293">
                  <c:v>15</c:v>
                </c:pt>
                <c:pt idx="11294">
                  <c:v>17</c:v>
                </c:pt>
                <c:pt idx="11295">
                  <c:v>18</c:v>
                </c:pt>
                <c:pt idx="11296">
                  <c:v>20</c:v>
                </c:pt>
                <c:pt idx="11297">
                  <c:v>28</c:v>
                </c:pt>
                <c:pt idx="11298">
                  <c:v>14</c:v>
                </c:pt>
                <c:pt idx="11299">
                  <c:v>15</c:v>
                </c:pt>
                <c:pt idx="11300">
                  <c:v>19</c:v>
                </c:pt>
                <c:pt idx="11301">
                  <c:v>19</c:v>
                </c:pt>
                <c:pt idx="11302">
                  <c:v>19</c:v>
                </c:pt>
                <c:pt idx="11303">
                  <c:v>23</c:v>
                </c:pt>
                <c:pt idx="11304">
                  <c:v>25</c:v>
                </c:pt>
                <c:pt idx="11305">
                  <c:v>12</c:v>
                </c:pt>
                <c:pt idx="11306">
                  <c:v>18</c:v>
                </c:pt>
                <c:pt idx="11307">
                  <c:v>18</c:v>
                </c:pt>
                <c:pt idx="11308">
                  <c:v>18</c:v>
                </c:pt>
                <c:pt idx="11309">
                  <c:v>19</c:v>
                </c:pt>
                <c:pt idx="11310">
                  <c:v>19</c:v>
                </c:pt>
                <c:pt idx="11311">
                  <c:v>20</c:v>
                </c:pt>
                <c:pt idx="11312">
                  <c:v>20</c:v>
                </c:pt>
                <c:pt idx="11313">
                  <c:v>20</c:v>
                </c:pt>
                <c:pt idx="11314">
                  <c:v>20</c:v>
                </c:pt>
                <c:pt idx="11315">
                  <c:v>20</c:v>
                </c:pt>
                <c:pt idx="11316">
                  <c:v>21</c:v>
                </c:pt>
                <c:pt idx="11317">
                  <c:v>21</c:v>
                </c:pt>
                <c:pt idx="11318">
                  <c:v>21</c:v>
                </c:pt>
                <c:pt idx="11319">
                  <c:v>21</c:v>
                </c:pt>
                <c:pt idx="11320">
                  <c:v>21</c:v>
                </c:pt>
                <c:pt idx="11321">
                  <c:v>21</c:v>
                </c:pt>
                <c:pt idx="11322">
                  <c:v>22</c:v>
                </c:pt>
                <c:pt idx="11323">
                  <c:v>14</c:v>
                </c:pt>
                <c:pt idx="11324">
                  <c:v>14</c:v>
                </c:pt>
                <c:pt idx="11325">
                  <c:v>14</c:v>
                </c:pt>
                <c:pt idx="11326">
                  <c:v>15</c:v>
                </c:pt>
                <c:pt idx="11327">
                  <c:v>15</c:v>
                </c:pt>
                <c:pt idx="11328">
                  <c:v>16</c:v>
                </c:pt>
                <c:pt idx="11329">
                  <c:v>16</c:v>
                </c:pt>
                <c:pt idx="11330">
                  <c:v>16</c:v>
                </c:pt>
                <c:pt idx="11331">
                  <c:v>16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17</c:v>
                </c:pt>
                <c:pt idx="11336">
                  <c:v>17</c:v>
                </c:pt>
                <c:pt idx="11337">
                  <c:v>17</c:v>
                </c:pt>
                <c:pt idx="11338">
                  <c:v>17</c:v>
                </c:pt>
                <c:pt idx="11339">
                  <c:v>17</c:v>
                </c:pt>
                <c:pt idx="11340">
                  <c:v>17</c:v>
                </c:pt>
                <c:pt idx="11341">
                  <c:v>17</c:v>
                </c:pt>
                <c:pt idx="11342">
                  <c:v>17</c:v>
                </c:pt>
                <c:pt idx="11343">
                  <c:v>17</c:v>
                </c:pt>
                <c:pt idx="11344">
                  <c:v>18</c:v>
                </c:pt>
                <c:pt idx="11345">
                  <c:v>18</c:v>
                </c:pt>
                <c:pt idx="11346">
                  <c:v>18</c:v>
                </c:pt>
                <c:pt idx="11347">
                  <c:v>18</c:v>
                </c:pt>
                <c:pt idx="11348">
                  <c:v>18</c:v>
                </c:pt>
                <c:pt idx="11349">
                  <c:v>18</c:v>
                </c:pt>
                <c:pt idx="11350">
                  <c:v>18</c:v>
                </c:pt>
                <c:pt idx="11351">
                  <c:v>18</c:v>
                </c:pt>
                <c:pt idx="11352">
                  <c:v>18</c:v>
                </c:pt>
                <c:pt idx="11353">
                  <c:v>18</c:v>
                </c:pt>
                <c:pt idx="11354">
                  <c:v>18</c:v>
                </c:pt>
                <c:pt idx="11355">
                  <c:v>18</c:v>
                </c:pt>
                <c:pt idx="11356">
                  <c:v>18</c:v>
                </c:pt>
                <c:pt idx="11357">
                  <c:v>18</c:v>
                </c:pt>
                <c:pt idx="11358">
                  <c:v>19</c:v>
                </c:pt>
                <c:pt idx="11359">
                  <c:v>19</c:v>
                </c:pt>
                <c:pt idx="11360">
                  <c:v>19</c:v>
                </c:pt>
                <c:pt idx="11361">
                  <c:v>19</c:v>
                </c:pt>
                <c:pt idx="11362">
                  <c:v>19</c:v>
                </c:pt>
                <c:pt idx="11363">
                  <c:v>19</c:v>
                </c:pt>
                <c:pt idx="11364">
                  <c:v>19</c:v>
                </c:pt>
                <c:pt idx="11365">
                  <c:v>19</c:v>
                </c:pt>
                <c:pt idx="11366">
                  <c:v>19</c:v>
                </c:pt>
                <c:pt idx="11367">
                  <c:v>19</c:v>
                </c:pt>
                <c:pt idx="11368">
                  <c:v>20</c:v>
                </c:pt>
                <c:pt idx="11369">
                  <c:v>20</c:v>
                </c:pt>
                <c:pt idx="11370">
                  <c:v>20</c:v>
                </c:pt>
                <c:pt idx="11371">
                  <c:v>20</c:v>
                </c:pt>
                <c:pt idx="11372">
                  <c:v>20</c:v>
                </c:pt>
                <c:pt idx="11373">
                  <c:v>21</c:v>
                </c:pt>
                <c:pt idx="11374">
                  <c:v>21</c:v>
                </c:pt>
                <c:pt idx="11375">
                  <c:v>21</c:v>
                </c:pt>
                <c:pt idx="11376">
                  <c:v>21</c:v>
                </c:pt>
                <c:pt idx="11377">
                  <c:v>21</c:v>
                </c:pt>
                <c:pt idx="11378">
                  <c:v>21</c:v>
                </c:pt>
                <c:pt idx="11379">
                  <c:v>21</c:v>
                </c:pt>
                <c:pt idx="11380">
                  <c:v>22</c:v>
                </c:pt>
                <c:pt idx="11381">
                  <c:v>22</c:v>
                </c:pt>
                <c:pt idx="11382">
                  <c:v>22</c:v>
                </c:pt>
                <c:pt idx="11383">
                  <c:v>23</c:v>
                </c:pt>
                <c:pt idx="11384">
                  <c:v>23</c:v>
                </c:pt>
                <c:pt idx="11385">
                  <c:v>23</c:v>
                </c:pt>
                <c:pt idx="11386">
                  <c:v>23</c:v>
                </c:pt>
                <c:pt idx="11387">
                  <c:v>23</c:v>
                </c:pt>
                <c:pt idx="11388">
                  <c:v>23</c:v>
                </c:pt>
                <c:pt idx="11389">
                  <c:v>24</c:v>
                </c:pt>
                <c:pt idx="11390">
                  <c:v>24</c:v>
                </c:pt>
                <c:pt idx="11391">
                  <c:v>33</c:v>
                </c:pt>
                <c:pt idx="11392">
                  <c:v>12</c:v>
                </c:pt>
                <c:pt idx="11393">
                  <c:v>9</c:v>
                </c:pt>
                <c:pt idx="11394">
                  <c:v>12</c:v>
                </c:pt>
                <c:pt idx="11395">
                  <c:v>11</c:v>
                </c:pt>
                <c:pt idx="11396">
                  <c:v>12</c:v>
                </c:pt>
                <c:pt idx="11397">
                  <c:v>11</c:v>
                </c:pt>
                <c:pt idx="11398">
                  <c:v>11</c:v>
                </c:pt>
                <c:pt idx="11399">
                  <c:v>12</c:v>
                </c:pt>
                <c:pt idx="11400">
                  <c:v>11</c:v>
                </c:pt>
                <c:pt idx="11401">
                  <c:v>11</c:v>
                </c:pt>
                <c:pt idx="11402">
                  <c:v>11</c:v>
                </c:pt>
                <c:pt idx="11403">
                  <c:v>11</c:v>
                </c:pt>
                <c:pt idx="11404">
                  <c:v>9</c:v>
                </c:pt>
                <c:pt idx="11405">
                  <c:v>12</c:v>
                </c:pt>
                <c:pt idx="11406">
                  <c:v>11</c:v>
                </c:pt>
                <c:pt idx="11407">
                  <c:v>11</c:v>
                </c:pt>
                <c:pt idx="11408">
                  <c:v>12</c:v>
                </c:pt>
                <c:pt idx="11409">
                  <c:v>11</c:v>
                </c:pt>
                <c:pt idx="11410">
                  <c:v>16</c:v>
                </c:pt>
                <c:pt idx="11411">
                  <c:v>10</c:v>
                </c:pt>
                <c:pt idx="11412">
                  <c:v>10</c:v>
                </c:pt>
                <c:pt idx="11413">
                  <c:v>12</c:v>
                </c:pt>
                <c:pt idx="11414">
                  <c:v>12</c:v>
                </c:pt>
                <c:pt idx="11415">
                  <c:v>10</c:v>
                </c:pt>
                <c:pt idx="11416">
                  <c:v>10</c:v>
                </c:pt>
                <c:pt idx="11417">
                  <c:v>11</c:v>
                </c:pt>
                <c:pt idx="11418">
                  <c:v>11</c:v>
                </c:pt>
                <c:pt idx="11419">
                  <c:v>11</c:v>
                </c:pt>
                <c:pt idx="11420">
                  <c:v>11</c:v>
                </c:pt>
                <c:pt idx="11421">
                  <c:v>12</c:v>
                </c:pt>
                <c:pt idx="11422">
                  <c:v>11</c:v>
                </c:pt>
                <c:pt idx="11423">
                  <c:v>11</c:v>
                </c:pt>
                <c:pt idx="11424">
                  <c:v>10</c:v>
                </c:pt>
                <c:pt idx="11425">
                  <c:v>11</c:v>
                </c:pt>
                <c:pt idx="11426">
                  <c:v>10</c:v>
                </c:pt>
                <c:pt idx="11427">
                  <c:v>11</c:v>
                </c:pt>
                <c:pt idx="11428">
                  <c:v>11</c:v>
                </c:pt>
                <c:pt idx="11429">
                  <c:v>11</c:v>
                </c:pt>
                <c:pt idx="11430">
                  <c:v>12</c:v>
                </c:pt>
                <c:pt idx="11431">
                  <c:v>12</c:v>
                </c:pt>
                <c:pt idx="11432">
                  <c:v>10</c:v>
                </c:pt>
                <c:pt idx="11433">
                  <c:v>12</c:v>
                </c:pt>
                <c:pt idx="11434">
                  <c:v>13</c:v>
                </c:pt>
                <c:pt idx="11435">
                  <c:v>11</c:v>
                </c:pt>
                <c:pt idx="11436">
                  <c:v>11</c:v>
                </c:pt>
                <c:pt idx="11437">
                  <c:v>11</c:v>
                </c:pt>
                <c:pt idx="11438">
                  <c:v>11</c:v>
                </c:pt>
                <c:pt idx="11439">
                  <c:v>11</c:v>
                </c:pt>
                <c:pt idx="11440">
                  <c:v>10</c:v>
                </c:pt>
                <c:pt idx="11441">
                  <c:v>10</c:v>
                </c:pt>
                <c:pt idx="11442">
                  <c:v>11</c:v>
                </c:pt>
                <c:pt idx="11443">
                  <c:v>11</c:v>
                </c:pt>
                <c:pt idx="11444">
                  <c:v>10</c:v>
                </c:pt>
                <c:pt idx="11445">
                  <c:v>12</c:v>
                </c:pt>
                <c:pt idx="11446">
                  <c:v>10</c:v>
                </c:pt>
                <c:pt idx="11447">
                  <c:v>11</c:v>
                </c:pt>
                <c:pt idx="11448">
                  <c:v>12</c:v>
                </c:pt>
                <c:pt idx="11449">
                  <c:v>9</c:v>
                </c:pt>
                <c:pt idx="11450">
                  <c:v>10</c:v>
                </c:pt>
                <c:pt idx="11451">
                  <c:v>10</c:v>
                </c:pt>
                <c:pt idx="11452">
                  <c:v>11</c:v>
                </c:pt>
                <c:pt idx="11453">
                  <c:v>10</c:v>
                </c:pt>
                <c:pt idx="11454">
                  <c:v>11</c:v>
                </c:pt>
                <c:pt idx="11455">
                  <c:v>11</c:v>
                </c:pt>
                <c:pt idx="11456">
                  <c:v>11</c:v>
                </c:pt>
                <c:pt idx="11457">
                  <c:v>11</c:v>
                </c:pt>
                <c:pt idx="11458">
                  <c:v>10</c:v>
                </c:pt>
                <c:pt idx="11459">
                  <c:v>11</c:v>
                </c:pt>
                <c:pt idx="11460">
                  <c:v>11</c:v>
                </c:pt>
                <c:pt idx="11461">
                  <c:v>11</c:v>
                </c:pt>
                <c:pt idx="11462">
                  <c:v>13</c:v>
                </c:pt>
                <c:pt idx="11463">
                  <c:v>13</c:v>
                </c:pt>
                <c:pt idx="11464">
                  <c:v>11</c:v>
                </c:pt>
                <c:pt idx="11465">
                  <c:v>11</c:v>
                </c:pt>
                <c:pt idx="11466">
                  <c:v>12</c:v>
                </c:pt>
                <c:pt idx="11467">
                  <c:v>12</c:v>
                </c:pt>
                <c:pt idx="11468">
                  <c:v>11</c:v>
                </c:pt>
                <c:pt idx="11469">
                  <c:v>12</c:v>
                </c:pt>
                <c:pt idx="11470">
                  <c:v>13</c:v>
                </c:pt>
                <c:pt idx="11471">
                  <c:v>12</c:v>
                </c:pt>
                <c:pt idx="11472">
                  <c:v>11</c:v>
                </c:pt>
                <c:pt idx="11473">
                  <c:v>13</c:v>
                </c:pt>
                <c:pt idx="11474">
                  <c:v>9</c:v>
                </c:pt>
                <c:pt idx="11475">
                  <c:v>12</c:v>
                </c:pt>
                <c:pt idx="11476">
                  <c:v>9</c:v>
                </c:pt>
                <c:pt idx="11477">
                  <c:v>11</c:v>
                </c:pt>
                <c:pt idx="11478">
                  <c:v>10</c:v>
                </c:pt>
                <c:pt idx="11479">
                  <c:v>13</c:v>
                </c:pt>
                <c:pt idx="11480">
                  <c:v>12</c:v>
                </c:pt>
                <c:pt idx="11481">
                  <c:v>11</c:v>
                </c:pt>
                <c:pt idx="11482">
                  <c:v>12</c:v>
                </c:pt>
                <c:pt idx="11483">
                  <c:v>12</c:v>
                </c:pt>
                <c:pt idx="11484">
                  <c:v>10</c:v>
                </c:pt>
                <c:pt idx="11485">
                  <c:v>12</c:v>
                </c:pt>
                <c:pt idx="11486">
                  <c:v>12</c:v>
                </c:pt>
                <c:pt idx="11487">
                  <c:v>11</c:v>
                </c:pt>
                <c:pt idx="11488">
                  <c:v>11</c:v>
                </c:pt>
                <c:pt idx="11489">
                  <c:v>10</c:v>
                </c:pt>
                <c:pt idx="11490">
                  <c:v>13</c:v>
                </c:pt>
                <c:pt idx="11491">
                  <c:v>14</c:v>
                </c:pt>
                <c:pt idx="11492">
                  <c:v>12</c:v>
                </c:pt>
                <c:pt idx="11493">
                  <c:v>11</c:v>
                </c:pt>
                <c:pt idx="11494">
                  <c:v>11</c:v>
                </c:pt>
                <c:pt idx="11495">
                  <c:v>11</c:v>
                </c:pt>
                <c:pt idx="11496">
                  <c:v>11</c:v>
                </c:pt>
                <c:pt idx="11497">
                  <c:v>11</c:v>
                </c:pt>
                <c:pt idx="11498">
                  <c:v>11</c:v>
                </c:pt>
                <c:pt idx="11499">
                  <c:v>10</c:v>
                </c:pt>
                <c:pt idx="11500">
                  <c:v>12</c:v>
                </c:pt>
                <c:pt idx="11501">
                  <c:v>10</c:v>
                </c:pt>
                <c:pt idx="11502">
                  <c:v>10</c:v>
                </c:pt>
                <c:pt idx="11503">
                  <c:v>11</c:v>
                </c:pt>
                <c:pt idx="11504">
                  <c:v>12</c:v>
                </c:pt>
                <c:pt idx="11505">
                  <c:v>11</c:v>
                </c:pt>
                <c:pt idx="11506">
                  <c:v>11</c:v>
                </c:pt>
                <c:pt idx="11507">
                  <c:v>12</c:v>
                </c:pt>
                <c:pt idx="11508">
                  <c:v>11</c:v>
                </c:pt>
                <c:pt idx="11509">
                  <c:v>11</c:v>
                </c:pt>
                <c:pt idx="11510">
                  <c:v>11</c:v>
                </c:pt>
                <c:pt idx="11511">
                  <c:v>12</c:v>
                </c:pt>
                <c:pt idx="11512">
                  <c:v>11</c:v>
                </c:pt>
                <c:pt idx="11513">
                  <c:v>11</c:v>
                </c:pt>
                <c:pt idx="11514">
                  <c:v>10</c:v>
                </c:pt>
                <c:pt idx="11515">
                  <c:v>11</c:v>
                </c:pt>
                <c:pt idx="11516">
                  <c:v>11</c:v>
                </c:pt>
                <c:pt idx="11517">
                  <c:v>11</c:v>
                </c:pt>
                <c:pt idx="11518">
                  <c:v>11</c:v>
                </c:pt>
                <c:pt idx="11519">
                  <c:v>11</c:v>
                </c:pt>
                <c:pt idx="11520">
                  <c:v>11</c:v>
                </c:pt>
                <c:pt idx="11521">
                  <c:v>10</c:v>
                </c:pt>
                <c:pt idx="11522">
                  <c:v>12</c:v>
                </c:pt>
                <c:pt idx="11523">
                  <c:v>11</c:v>
                </c:pt>
                <c:pt idx="11524">
                  <c:v>11</c:v>
                </c:pt>
                <c:pt idx="11525">
                  <c:v>11</c:v>
                </c:pt>
                <c:pt idx="11526">
                  <c:v>11</c:v>
                </c:pt>
                <c:pt idx="11527">
                  <c:v>10</c:v>
                </c:pt>
                <c:pt idx="11528">
                  <c:v>11</c:v>
                </c:pt>
                <c:pt idx="11529">
                  <c:v>11</c:v>
                </c:pt>
                <c:pt idx="11530">
                  <c:v>12</c:v>
                </c:pt>
                <c:pt idx="11531">
                  <c:v>11</c:v>
                </c:pt>
                <c:pt idx="11532">
                  <c:v>13</c:v>
                </c:pt>
                <c:pt idx="11533">
                  <c:v>12</c:v>
                </c:pt>
                <c:pt idx="11534">
                  <c:v>12</c:v>
                </c:pt>
                <c:pt idx="11535">
                  <c:v>11</c:v>
                </c:pt>
                <c:pt idx="11536">
                  <c:v>11</c:v>
                </c:pt>
                <c:pt idx="11537">
                  <c:v>11</c:v>
                </c:pt>
                <c:pt idx="11538">
                  <c:v>11</c:v>
                </c:pt>
                <c:pt idx="11539">
                  <c:v>13</c:v>
                </c:pt>
                <c:pt idx="11540">
                  <c:v>12</c:v>
                </c:pt>
                <c:pt idx="11541">
                  <c:v>12</c:v>
                </c:pt>
                <c:pt idx="11542">
                  <c:v>10</c:v>
                </c:pt>
                <c:pt idx="11543">
                  <c:v>12</c:v>
                </c:pt>
                <c:pt idx="11544">
                  <c:v>10</c:v>
                </c:pt>
                <c:pt idx="11545">
                  <c:v>13</c:v>
                </c:pt>
                <c:pt idx="11546">
                  <c:v>10</c:v>
                </c:pt>
                <c:pt idx="11547">
                  <c:v>12</c:v>
                </c:pt>
                <c:pt idx="11548">
                  <c:v>11</c:v>
                </c:pt>
                <c:pt idx="11549">
                  <c:v>12</c:v>
                </c:pt>
                <c:pt idx="11550">
                  <c:v>10</c:v>
                </c:pt>
                <c:pt idx="11551">
                  <c:v>11</c:v>
                </c:pt>
                <c:pt idx="11552">
                  <c:v>10</c:v>
                </c:pt>
                <c:pt idx="11553">
                  <c:v>11</c:v>
                </c:pt>
                <c:pt idx="11554">
                  <c:v>10</c:v>
                </c:pt>
                <c:pt idx="11555">
                  <c:v>12</c:v>
                </c:pt>
                <c:pt idx="11556">
                  <c:v>10</c:v>
                </c:pt>
                <c:pt idx="11557">
                  <c:v>12</c:v>
                </c:pt>
                <c:pt idx="11558">
                  <c:v>10</c:v>
                </c:pt>
                <c:pt idx="11559">
                  <c:v>11</c:v>
                </c:pt>
                <c:pt idx="11560">
                  <c:v>11</c:v>
                </c:pt>
                <c:pt idx="11561">
                  <c:v>10</c:v>
                </c:pt>
                <c:pt idx="11562">
                  <c:v>11</c:v>
                </c:pt>
                <c:pt idx="11563">
                  <c:v>11</c:v>
                </c:pt>
                <c:pt idx="11564">
                  <c:v>11</c:v>
                </c:pt>
                <c:pt idx="11565">
                  <c:v>11</c:v>
                </c:pt>
                <c:pt idx="11566">
                  <c:v>11</c:v>
                </c:pt>
                <c:pt idx="11567">
                  <c:v>11</c:v>
                </c:pt>
                <c:pt idx="11568">
                  <c:v>11</c:v>
                </c:pt>
                <c:pt idx="11569">
                  <c:v>12</c:v>
                </c:pt>
                <c:pt idx="11570">
                  <c:v>12</c:v>
                </c:pt>
                <c:pt idx="11571">
                  <c:v>11</c:v>
                </c:pt>
                <c:pt idx="11572">
                  <c:v>12</c:v>
                </c:pt>
                <c:pt idx="11573">
                  <c:v>10</c:v>
                </c:pt>
                <c:pt idx="11574">
                  <c:v>11</c:v>
                </c:pt>
                <c:pt idx="11575">
                  <c:v>10</c:v>
                </c:pt>
                <c:pt idx="11576">
                  <c:v>11</c:v>
                </c:pt>
                <c:pt idx="11577">
                  <c:v>11</c:v>
                </c:pt>
                <c:pt idx="11578">
                  <c:v>12</c:v>
                </c:pt>
                <c:pt idx="11579">
                  <c:v>11</c:v>
                </c:pt>
                <c:pt idx="11580">
                  <c:v>12</c:v>
                </c:pt>
                <c:pt idx="11581">
                  <c:v>11</c:v>
                </c:pt>
                <c:pt idx="11582">
                  <c:v>11</c:v>
                </c:pt>
                <c:pt idx="11583">
                  <c:v>11</c:v>
                </c:pt>
                <c:pt idx="11584">
                  <c:v>10</c:v>
                </c:pt>
                <c:pt idx="11585">
                  <c:v>11</c:v>
                </c:pt>
                <c:pt idx="11586">
                  <c:v>11</c:v>
                </c:pt>
                <c:pt idx="11587">
                  <c:v>11</c:v>
                </c:pt>
                <c:pt idx="11588">
                  <c:v>11</c:v>
                </c:pt>
                <c:pt idx="11589">
                  <c:v>12</c:v>
                </c:pt>
                <c:pt idx="11590">
                  <c:v>11</c:v>
                </c:pt>
                <c:pt idx="11591">
                  <c:v>12</c:v>
                </c:pt>
                <c:pt idx="11592">
                  <c:v>12</c:v>
                </c:pt>
                <c:pt idx="11593">
                  <c:v>13</c:v>
                </c:pt>
                <c:pt idx="11594">
                  <c:v>13</c:v>
                </c:pt>
                <c:pt idx="11595">
                  <c:v>12</c:v>
                </c:pt>
                <c:pt idx="11596">
                  <c:v>11</c:v>
                </c:pt>
                <c:pt idx="11597">
                  <c:v>11</c:v>
                </c:pt>
                <c:pt idx="11598">
                  <c:v>11</c:v>
                </c:pt>
                <c:pt idx="11599">
                  <c:v>11</c:v>
                </c:pt>
                <c:pt idx="11600">
                  <c:v>12</c:v>
                </c:pt>
                <c:pt idx="11601">
                  <c:v>10</c:v>
                </c:pt>
                <c:pt idx="11602">
                  <c:v>12</c:v>
                </c:pt>
                <c:pt idx="11603">
                  <c:v>11</c:v>
                </c:pt>
                <c:pt idx="11604">
                  <c:v>12</c:v>
                </c:pt>
                <c:pt idx="11605">
                  <c:v>12</c:v>
                </c:pt>
                <c:pt idx="11606">
                  <c:v>10</c:v>
                </c:pt>
                <c:pt idx="11607">
                  <c:v>12</c:v>
                </c:pt>
                <c:pt idx="11608">
                  <c:v>11</c:v>
                </c:pt>
                <c:pt idx="11609">
                  <c:v>13</c:v>
                </c:pt>
                <c:pt idx="11610">
                  <c:v>11</c:v>
                </c:pt>
                <c:pt idx="11611">
                  <c:v>11</c:v>
                </c:pt>
                <c:pt idx="11612">
                  <c:v>12</c:v>
                </c:pt>
                <c:pt idx="11613">
                  <c:v>12</c:v>
                </c:pt>
                <c:pt idx="11614">
                  <c:v>9</c:v>
                </c:pt>
                <c:pt idx="11615">
                  <c:v>12</c:v>
                </c:pt>
                <c:pt idx="11616">
                  <c:v>10</c:v>
                </c:pt>
                <c:pt idx="11617">
                  <c:v>12</c:v>
                </c:pt>
                <c:pt idx="11618">
                  <c:v>10</c:v>
                </c:pt>
                <c:pt idx="11619">
                  <c:v>11</c:v>
                </c:pt>
                <c:pt idx="11620">
                  <c:v>11</c:v>
                </c:pt>
                <c:pt idx="11621">
                  <c:v>11</c:v>
                </c:pt>
                <c:pt idx="11622">
                  <c:v>11</c:v>
                </c:pt>
                <c:pt idx="11623">
                  <c:v>11</c:v>
                </c:pt>
                <c:pt idx="11624">
                  <c:v>11</c:v>
                </c:pt>
                <c:pt idx="11625">
                  <c:v>11</c:v>
                </c:pt>
                <c:pt idx="11626">
                  <c:v>11</c:v>
                </c:pt>
                <c:pt idx="11627">
                  <c:v>11</c:v>
                </c:pt>
                <c:pt idx="11628">
                  <c:v>10</c:v>
                </c:pt>
                <c:pt idx="11629">
                  <c:v>11</c:v>
                </c:pt>
                <c:pt idx="11630">
                  <c:v>12</c:v>
                </c:pt>
                <c:pt idx="11631">
                  <c:v>12</c:v>
                </c:pt>
                <c:pt idx="11632">
                  <c:v>13</c:v>
                </c:pt>
                <c:pt idx="11633">
                  <c:v>10</c:v>
                </c:pt>
                <c:pt idx="11634">
                  <c:v>11</c:v>
                </c:pt>
                <c:pt idx="11635">
                  <c:v>10</c:v>
                </c:pt>
                <c:pt idx="11636">
                  <c:v>16</c:v>
                </c:pt>
                <c:pt idx="11637">
                  <c:v>10</c:v>
                </c:pt>
                <c:pt idx="11638">
                  <c:v>12</c:v>
                </c:pt>
                <c:pt idx="11639">
                  <c:v>11</c:v>
                </c:pt>
                <c:pt idx="11640">
                  <c:v>11</c:v>
                </c:pt>
                <c:pt idx="11641">
                  <c:v>11</c:v>
                </c:pt>
                <c:pt idx="11642">
                  <c:v>13</c:v>
                </c:pt>
                <c:pt idx="11643">
                  <c:v>12</c:v>
                </c:pt>
                <c:pt idx="11644">
                  <c:v>11</c:v>
                </c:pt>
                <c:pt idx="11645">
                  <c:v>12</c:v>
                </c:pt>
                <c:pt idx="11646">
                  <c:v>12</c:v>
                </c:pt>
                <c:pt idx="11647">
                  <c:v>11</c:v>
                </c:pt>
                <c:pt idx="11648">
                  <c:v>12</c:v>
                </c:pt>
                <c:pt idx="11649">
                  <c:v>10</c:v>
                </c:pt>
                <c:pt idx="11650">
                  <c:v>12</c:v>
                </c:pt>
                <c:pt idx="11651">
                  <c:v>11</c:v>
                </c:pt>
                <c:pt idx="11652">
                  <c:v>12</c:v>
                </c:pt>
                <c:pt idx="11653">
                  <c:v>11</c:v>
                </c:pt>
                <c:pt idx="11654">
                  <c:v>12</c:v>
                </c:pt>
                <c:pt idx="11655">
                  <c:v>11</c:v>
                </c:pt>
                <c:pt idx="11656">
                  <c:v>12</c:v>
                </c:pt>
                <c:pt idx="11657">
                  <c:v>12</c:v>
                </c:pt>
                <c:pt idx="11658">
                  <c:v>11</c:v>
                </c:pt>
                <c:pt idx="11659">
                  <c:v>11</c:v>
                </c:pt>
                <c:pt idx="11660">
                  <c:v>11</c:v>
                </c:pt>
                <c:pt idx="11661">
                  <c:v>10</c:v>
                </c:pt>
                <c:pt idx="11662">
                  <c:v>12</c:v>
                </c:pt>
                <c:pt idx="11663">
                  <c:v>9</c:v>
                </c:pt>
                <c:pt idx="11664">
                  <c:v>11</c:v>
                </c:pt>
                <c:pt idx="11665">
                  <c:v>9</c:v>
                </c:pt>
                <c:pt idx="11666">
                  <c:v>11</c:v>
                </c:pt>
                <c:pt idx="11667">
                  <c:v>12</c:v>
                </c:pt>
                <c:pt idx="11668">
                  <c:v>11</c:v>
                </c:pt>
                <c:pt idx="11669">
                  <c:v>11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11</c:v>
                </c:pt>
                <c:pt idx="11674">
                  <c:v>10</c:v>
                </c:pt>
                <c:pt idx="11675">
                  <c:v>11</c:v>
                </c:pt>
                <c:pt idx="11676">
                  <c:v>11</c:v>
                </c:pt>
                <c:pt idx="11677">
                  <c:v>11</c:v>
                </c:pt>
                <c:pt idx="11678">
                  <c:v>11</c:v>
                </c:pt>
                <c:pt idx="11679">
                  <c:v>11</c:v>
                </c:pt>
                <c:pt idx="11680">
                  <c:v>12</c:v>
                </c:pt>
                <c:pt idx="11681">
                  <c:v>11</c:v>
                </c:pt>
                <c:pt idx="11682">
                  <c:v>12</c:v>
                </c:pt>
                <c:pt idx="11683">
                  <c:v>11</c:v>
                </c:pt>
                <c:pt idx="11684">
                  <c:v>11</c:v>
                </c:pt>
                <c:pt idx="11685">
                  <c:v>11</c:v>
                </c:pt>
                <c:pt idx="11686">
                  <c:v>12</c:v>
                </c:pt>
                <c:pt idx="11687">
                  <c:v>10</c:v>
                </c:pt>
                <c:pt idx="11688">
                  <c:v>11</c:v>
                </c:pt>
                <c:pt idx="11689">
                  <c:v>10</c:v>
                </c:pt>
                <c:pt idx="11690">
                  <c:v>12</c:v>
                </c:pt>
                <c:pt idx="11691">
                  <c:v>11</c:v>
                </c:pt>
                <c:pt idx="11692">
                  <c:v>12</c:v>
                </c:pt>
                <c:pt idx="11693">
                  <c:v>10</c:v>
                </c:pt>
                <c:pt idx="11694">
                  <c:v>11</c:v>
                </c:pt>
                <c:pt idx="11695">
                  <c:v>11</c:v>
                </c:pt>
                <c:pt idx="11696">
                  <c:v>12</c:v>
                </c:pt>
                <c:pt idx="11697">
                  <c:v>11</c:v>
                </c:pt>
                <c:pt idx="11698">
                  <c:v>12</c:v>
                </c:pt>
                <c:pt idx="11699">
                  <c:v>12</c:v>
                </c:pt>
                <c:pt idx="11700">
                  <c:v>11</c:v>
                </c:pt>
                <c:pt idx="11701">
                  <c:v>10</c:v>
                </c:pt>
                <c:pt idx="11702">
                  <c:v>11</c:v>
                </c:pt>
                <c:pt idx="11703">
                  <c:v>11</c:v>
                </c:pt>
                <c:pt idx="11704">
                  <c:v>11</c:v>
                </c:pt>
                <c:pt idx="11705">
                  <c:v>12</c:v>
                </c:pt>
                <c:pt idx="11706">
                  <c:v>11</c:v>
                </c:pt>
                <c:pt idx="11707">
                  <c:v>10</c:v>
                </c:pt>
                <c:pt idx="11708">
                  <c:v>12</c:v>
                </c:pt>
                <c:pt idx="11709">
                  <c:v>11</c:v>
                </c:pt>
                <c:pt idx="11710">
                  <c:v>9</c:v>
                </c:pt>
                <c:pt idx="11711">
                  <c:v>10</c:v>
                </c:pt>
                <c:pt idx="11712">
                  <c:v>10</c:v>
                </c:pt>
                <c:pt idx="11713">
                  <c:v>12</c:v>
                </c:pt>
                <c:pt idx="11714">
                  <c:v>11</c:v>
                </c:pt>
                <c:pt idx="11715">
                  <c:v>9</c:v>
                </c:pt>
                <c:pt idx="11716">
                  <c:v>12</c:v>
                </c:pt>
                <c:pt idx="11717">
                  <c:v>11</c:v>
                </c:pt>
                <c:pt idx="11718">
                  <c:v>11</c:v>
                </c:pt>
                <c:pt idx="11719">
                  <c:v>12</c:v>
                </c:pt>
                <c:pt idx="11720">
                  <c:v>10</c:v>
                </c:pt>
                <c:pt idx="11721">
                  <c:v>12</c:v>
                </c:pt>
                <c:pt idx="11722">
                  <c:v>10</c:v>
                </c:pt>
                <c:pt idx="11723">
                  <c:v>11</c:v>
                </c:pt>
                <c:pt idx="11724">
                  <c:v>11</c:v>
                </c:pt>
                <c:pt idx="11725">
                  <c:v>13</c:v>
                </c:pt>
                <c:pt idx="11726">
                  <c:v>10</c:v>
                </c:pt>
                <c:pt idx="11727">
                  <c:v>12</c:v>
                </c:pt>
                <c:pt idx="11728">
                  <c:v>12</c:v>
                </c:pt>
                <c:pt idx="11729">
                  <c:v>10</c:v>
                </c:pt>
                <c:pt idx="11730">
                  <c:v>12</c:v>
                </c:pt>
                <c:pt idx="11731">
                  <c:v>12</c:v>
                </c:pt>
                <c:pt idx="11732">
                  <c:v>11</c:v>
                </c:pt>
                <c:pt idx="11733">
                  <c:v>11</c:v>
                </c:pt>
                <c:pt idx="11734">
                  <c:v>11</c:v>
                </c:pt>
                <c:pt idx="11735">
                  <c:v>10</c:v>
                </c:pt>
                <c:pt idx="11736">
                  <c:v>10</c:v>
                </c:pt>
                <c:pt idx="11737">
                  <c:v>11</c:v>
                </c:pt>
                <c:pt idx="11738">
                  <c:v>11</c:v>
                </c:pt>
                <c:pt idx="11739">
                  <c:v>11</c:v>
                </c:pt>
                <c:pt idx="11740">
                  <c:v>12</c:v>
                </c:pt>
                <c:pt idx="11741">
                  <c:v>11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10</c:v>
                </c:pt>
                <c:pt idx="11746">
                  <c:v>11</c:v>
                </c:pt>
                <c:pt idx="11747">
                  <c:v>11</c:v>
                </c:pt>
                <c:pt idx="11748">
                  <c:v>12</c:v>
                </c:pt>
                <c:pt idx="11749">
                  <c:v>10</c:v>
                </c:pt>
                <c:pt idx="11750">
                  <c:v>11</c:v>
                </c:pt>
                <c:pt idx="11751">
                  <c:v>13</c:v>
                </c:pt>
                <c:pt idx="11752">
                  <c:v>11</c:v>
                </c:pt>
                <c:pt idx="11753">
                  <c:v>13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11</c:v>
                </c:pt>
                <c:pt idx="11758">
                  <c:v>11</c:v>
                </c:pt>
                <c:pt idx="11759">
                  <c:v>12</c:v>
                </c:pt>
                <c:pt idx="11760">
                  <c:v>12</c:v>
                </c:pt>
                <c:pt idx="11761">
                  <c:v>11</c:v>
                </c:pt>
                <c:pt idx="11762">
                  <c:v>12</c:v>
                </c:pt>
                <c:pt idx="11763">
                  <c:v>11</c:v>
                </c:pt>
                <c:pt idx="11764">
                  <c:v>11</c:v>
                </c:pt>
                <c:pt idx="11765">
                  <c:v>12</c:v>
                </c:pt>
                <c:pt idx="11766">
                  <c:v>12</c:v>
                </c:pt>
                <c:pt idx="11767">
                  <c:v>11</c:v>
                </c:pt>
                <c:pt idx="11768">
                  <c:v>12</c:v>
                </c:pt>
                <c:pt idx="11769">
                  <c:v>11</c:v>
                </c:pt>
                <c:pt idx="11770">
                  <c:v>11</c:v>
                </c:pt>
                <c:pt idx="11771">
                  <c:v>11</c:v>
                </c:pt>
                <c:pt idx="11772">
                  <c:v>12</c:v>
                </c:pt>
                <c:pt idx="11773">
                  <c:v>11</c:v>
                </c:pt>
                <c:pt idx="11774">
                  <c:v>12</c:v>
                </c:pt>
                <c:pt idx="11775">
                  <c:v>11</c:v>
                </c:pt>
                <c:pt idx="11776">
                  <c:v>11</c:v>
                </c:pt>
                <c:pt idx="11777">
                  <c:v>10</c:v>
                </c:pt>
                <c:pt idx="11778">
                  <c:v>11</c:v>
                </c:pt>
                <c:pt idx="11779">
                  <c:v>11</c:v>
                </c:pt>
                <c:pt idx="11780">
                  <c:v>10</c:v>
                </c:pt>
                <c:pt idx="11781">
                  <c:v>13</c:v>
                </c:pt>
                <c:pt idx="11782">
                  <c:v>10</c:v>
                </c:pt>
                <c:pt idx="11783">
                  <c:v>12</c:v>
                </c:pt>
                <c:pt idx="11784">
                  <c:v>12</c:v>
                </c:pt>
                <c:pt idx="11785">
                  <c:v>10</c:v>
                </c:pt>
                <c:pt idx="11786">
                  <c:v>11</c:v>
                </c:pt>
                <c:pt idx="11787">
                  <c:v>10</c:v>
                </c:pt>
                <c:pt idx="11788">
                  <c:v>10</c:v>
                </c:pt>
                <c:pt idx="11789">
                  <c:v>10</c:v>
                </c:pt>
                <c:pt idx="11790">
                  <c:v>11</c:v>
                </c:pt>
                <c:pt idx="11791">
                  <c:v>10</c:v>
                </c:pt>
                <c:pt idx="11792">
                  <c:v>10</c:v>
                </c:pt>
                <c:pt idx="11793">
                  <c:v>10</c:v>
                </c:pt>
                <c:pt idx="11794">
                  <c:v>11</c:v>
                </c:pt>
                <c:pt idx="11795">
                  <c:v>10</c:v>
                </c:pt>
                <c:pt idx="11796">
                  <c:v>8</c:v>
                </c:pt>
                <c:pt idx="11797">
                  <c:v>12</c:v>
                </c:pt>
                <c:pt idx="11798">
                  <c:v>11</c:v>
                </c:pt>
                <c:pt idx="11799">
                  <c:v>11</c:v>
                </c:pt>
                <c:pt idx="11800">
                  <c:v>12</c:v>
                </c:pt>
                <c:pt idx="11801">
                  <c:v>11</c:v>
                </c:pt>
                <c:pt idx="11802">
                  <c:v>11</c:v>
                </c:pt>
                <c:pt idx="11803">
                  <c:v>12</c:v>
                </c:pt>
                <c:pt idx="11804">
                  <c:v>13</c:v>
                </c:pt>
                <c:pt idx="11805">
                  <c:v>11</c:v>
                </c:pt>
                <c:pt idx="11806">
                  <c:v>9</c:v>
                </c:pt>
                <c:pt idx="11807">
                  <c:v>11</c:v>
                </c:pt>
                <c:pt idx="11808">
                  <c:v>11</c:v>
                </c:pt>
                <c:pt idx="11809">
                  <c:v>12</c:v>
                </c:pt>
                <c:pt idx="11810">
                  <c:v>10</c:v>
                </c:pt>
                <c:pt idx="11811">
                  <c:v>12</c:v>
                </c:pt>
                <c:pt idx="11812">
                  <c:v>11</c:v>
                </c:pt>
                <c:pt idx="11813">
                  <c:v>11</c:v>
                </c:pt>
                <c:pt idx="11814">
                  <c:v>8</c:v>
                </c:pt>
                <c:pt idx="11815">
                  <c:v>8</c:v>
                </c:pt>
                <c:pt idx="11816">
                  <c:v>9</c:v>
                </c:pt>
                <c:pt idx="11817">
                  <c:v>12</c:v>
                </c:pt>
                <c:pt idx="11818">
                  <c:v>13</c:v>
                </c:pt>
                <c:pt idx="11819">
                  <c:v>11</c:v>
                </c:pt>
                <c:pt idx="11820">
                  <c:v>12</c:v>
                </c:pt>
                <c:pt idx="11821">
                  <c:v>12</c:v>
                </c:pt>
                <c:pt idx="11822">
                  <c:v>11</c:v>
                </c:pt>
                <c:pt idx="11823">
                  <c:v>12</c:v>
                </c:pt>
                <c:pt idx="11824">
                  <c:v>13</c:v>
                </c:pt>
                <c:pt idx="11825">
                  <c:v>13</c:v>
                </c:pt>
                <c:pt idx="11826">
                  <c:v>13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11</c:v>
                </c:pt>
                <c:pt idx="11832">
                  <c:v>12</c:v>
                </c:pt>
                <c:pt idx="11833">
                  <c:v>12</c:v>
                </c:pt>
                <c:pt idx="11834">
                  <c:v>11</c:v>
                </c:pt>
                <c:pt idx="11835">
                  <c:v>14</c:v>
                </c:pt>
                <c:pt idx="11836">
                  <c:v>14</c:v>
                </c:pt>
                <c:pt idx="11837">
                  <c:v>11</c:v>
                </c:pt>
                <c:pt idx="11838">
                  <c:v>14</c:v>
                </c:pt>
                <c:pt idx="11839">
                  <c:v>13</c:v>
                </c:pt>
                <c:pt idx="11840">
                  <c:v>13</c:v>
                </c:pt>
                <c:pt idx="11841">
                  <c:v>12</c:v>
                </c:pt>
                <c:pt idx="11842">
                  <c:v>12</c:v>
                </c:pt>
                <c:pt idx="11843">
                  <c:v>14</c:v>
                </c:pt>
                <c:pt idx="11844">
                  <c:v>12</c:v>
                </c:pt>
                <c:pt idx="11845">
                  <c:v>14</c:v>
                </c:pt>
                <c:pt idx="11846">
                  <c:v>12</c:v>
                </c:pt>
                <c:pt idx="11847">
                  <c:v>14</c:v>
                </c:pt>
                <c:pt idx="11848">
                  <c:v>13</c:v>
                </c:pt>
                <c:pt idx="11849">
                  <c:v>13</c:v>
                </c:pt>
                <c:pt idx="11850">
                  <c:v>12</c:v>
                </c:pt>
                <c:pt idx="11851">
                  <c:v>13</c:v>
                </c:pt>
                <c:pt idx="11852">
                  <c:v>12</c:v>
                </c:pt>
                <c:pt idx="11853">
                  <c:v>12</c:v>
                </c:pt>
                <c:pt idx="11854">
                  <c:v>12</c:v>
                </c:pt>
                <c:pt idx="11855">
                  <c:v>12</c:v>
                </c:pt>
                <c:pt idx="11856">
                  <c:v>11</c:v>
                </c:pt>
                <c:pt idx="11857">
                  <c:v>12</c:v>
                </c:pt>
                <c:pt idx="11858">
                  <c:v>13</c:v>
                </c:pt>
                <c:pt idx="11859">
                  <c:v>12</c:v>
                </c:pt>
                <c:pt idx="11860">
                  <c:v>12</c:v>
                </c:pt>
                <c:pt idx="11861">
                  <c:v>13</c:v>
                </c:pt>
                <c:pt idx="11862">
                  <c:v>12</c:v>
                </c:pt>
                <c:pt idx="11863">
                  <c:v>11</c:v>
                </c:pt>
                <c:pt idx="11864">
                  <c:v>12</c:v>
                </c:pt>
                <c:pt idx="11865">
                  <c:v>13</c:v>
                </c:pt>
                <c:pt idx="11866">
                  <c:v>12</c:v>
                </c:pt>
                <c:pt idx="11867">
                  <c:v>14</c:v>
                </c:pt>
                <c:pt idx="11868">
                  <c:v>13</c:v>
                </c:pt>
                <c:pt idx="11869">
                  <c:v>13</c:v>
                </c:pt>
                <c:pt idx="11870">
                  <c:v>12</c:v>
                </c:pt>
                <c:pt idx="11871">
                  <c:v>12</c:v>
                </c:pt>
                <c:pt idx="11872">
                  <c:v>12</c:v>
                </c:pt>
                <c:pt idx="11873">
                  <c:v>12</c:v>
                </c:pt>
                <c:pt idx="11874">
                  <c:v>12</c:v>
                </c:pt>
                <c:pt idx="11875">
                  <c:v>12</c:v>
                </c:pt>
                <c:pt idx="11876">
                  <c:v>12</c:v>
                </c:pt>
                <c:pt idx="11877">
                  <c:v>12</c:v>
                </c:pt>
                <c:pt idx="11878">
                  <c:v>13</c:v>
                </c:pt>
                <c:pt idx="11879">
                  <c:v>12</c:v>
                </c:pt>
                <c:pt idx="11880">
                  <c:v>11</c:v>
                </c:pt>
                <c:pt idx="11881">
                  <c:v>11</c:v>
                </c:pt>
                <c:pt idx="11882">
                  <c:v>13</c:v>
                </c:pt>
                <c:pt idx="11883">
                  <c:v>12</c:v>
                </c:pt>
                <c:pt idx="11884">
                  <c:v>12</c:v>
                </c:pt>
                <c:pt idx="11885">
                  <c:v>11</c:v>
                </c:pt>
                <c:pt idx="11886">
                  <c:v>12</c:v>
                </c:pt>
                <c:pt idx="11887">
                  <c:v>11</c:v>
                </c:pt>
                <c:pt idx="11888">
                  <c:v>11</c:v>
                </c:pt>
                <c:pt idx="11889">
                  <c:v>13</c:v>
                </c:pt>
                <c:pt idx="11890">
                  <c:v>10</c:v>
                </c:pt>
                <c:pt idx="11891">
                  <c:v>13</c:v>
                </c:pt>
                <c:pt idx="11892">
                  <c:v>14</c:v>
                </c:pt>
                <c:pt idx="11893">
                  <c:v>13</c:v>
                </c:pt>
                <c:pt idx="11894">
                  <c:v>14</c:v>
                </c:pt>
                <c:pt idx="11895">
                  <c:v>14</c:v>
                </c:pt>
                <c:pt idx="11896">
                  <c:v>13</c:v>
                </c:pt>
                <c:pt idx="11897">
                  <c:v>13</c:v>
                </c:pt>
                <c:pt idx="11898">
                  <c:v>12</c:v>
                </c:pt>
                <c:pt idx="11899">
                  <c:v>13</c:v>
                </c:pt>
                <c:pt idx="11900">
                  <c:v>22</c:v>
                </c:pt>
                <c:pt idx="11901">
                  <c:v>12</c:v>
                </c:pt>
                <c:pt idx="11902">
                  <c:v>15</c:v>
                </c:pt>
                <c:pt idx="11903">
                  <c:v>12</c:v>
                </c:pt>
                <c:pt idx="11904">
                  <c:v>14</c:v>
                </c:pt>
                <c:pt idx="11905">
                  <c:v>14</c:v>
                </c:pt>
                <c:pt idx="11906">
                  <c:v>13</c:v>
                </c:pt>
                <c:pt idx="11907">
                  <c:v>14</c:v>
                </c:pt>
                <c:pt idx="11908">
                  <c:v>13</c:v>
                </c:pt>
                <c:pt idx="11909">
                  <c:v>12</c:v>
                </c:pt>
                <c:pt idx="11910">
                  <c:v>11</c:v>
                </c:pt>
                <c:pt idx="11911">
                  <c:v>14</c:v>
                </c:pt>
                <c:pt idx="11912">
                  <c:v>10</c:v>
                </c:pt>
                <c:pt idx="11913">
                  <c:v>10</c:v>
                </c:pt>
                <c:pt idx="11914">
                  <c:v>10</c:v>
                </c:pt>
                <c:pt idx="11915">
                  <c:v>10</c:v>
                </c:pt>
                <c:pt idx="11916">
                  <c:v>9</c:v>
                </c:pt>
                <c:pt idx="11917">
                  <c:v>10</c:v>
                </c:pt>
                <c:pt idx="11918">
                  <c:v>10</c:v>
                </c:pt>
                <c:pt idx="11919">
                  <c:v>11</c:v>
                </c:pt>
                <c:pt idx="11920">
                  <c:v>10</c:v>
                </c:pt>
                <c:pt idx="11921">
                  <c:v>10</c:v>
                </c:pt>
                <c:pt idx="11922">
                  <c:v>10</c:v>
                </c:pt>
                <c:pt idx="11923">
                  <c:v>9</c:v>
                </c:pt>
                <c:pt idx="11924">
                  <c:v>10</c:v>
                </c:pt>
                <c:pt idx="11925">
                  <c:v>10</c:v>
                </c:pt>
                <c:pt idx="11926">
                  <c:v>10</c:v>
                </c:pt>
                <c:pt idx="11927">
                  <c:v>9</c:v>
                </c:pt>
                <c:pt idx="11928">
                  <c:v>11</c:v>
                </c:pt>
                <c:pt idx="11929">
                  <c:v>10</c:v>
                </c:pt>
                <c:pt idx="11930">
                  <c:v>10</c:v>
                </c:pt>
                <c:pt idx="11931">
                  <c:v>8</c:v>
                </c:pt>
                <c:pt idx="11932">
                  <c:v>10</c:v>
                </c:pt>
                <c:pt idx="11933">
                  <c:v>9</c:v>
                </c:pt>
                <c:pt idx="11934">
                  <c:v>10</c:v>
                </c:pt>
                <c:pt idx="11935">
                  <c:v>9</c:v>
                </c:pt>
                <c:pt idx="11936">
                  <c:v>10</c:v>
                </c:pt>
                <c:pt idx="11937">
                  <c:v>9</c:v>
                </c:pt>
                <c:pt idx="11938">
                  <c:v>10</c:v>
                </c:pt>
                <c:pt idx="11939">
                  <c:v>11</c:v>
                </c:pt>
                <c:pt idx="11940">
                  <c:v>9</c:v>
                </c:pt>
                <c:pt idx="11941">
                  <c:v>10</c:v>
                </c:pt>
                <c:pt idx="11942">
                  <c:v>11</c:v>
                </c:pt>
                <c:pt idx="11943">
                  <c:v>11</c:v>
                </c:pt>
                <c:pt idx="11944">
                  <c:v>11</c:v>
                </c:pt>
                <c:pt idx="11945">
                  <c:v>11</c:v>
                </c:pt>
                <c:pt idx="11946">
                  <c:v>11</c:v>
                </c:pt>
                <c:pt idx="11947">
                  <c:v>10</c:v>
                </c:pt>
                <c:pt idx="11948">
                  <c:v>10</c:v>
                </c:pt>
                <c:pt idx="11949">
                  <c:v>12</c:v>
                </c:pt>
                <c:pt idx="11950">
                  <c:v>10</c:v>
                </c:pt>
                <c:pt idx="11951">
                  <c:v>11</c:v>
                </c:pt>
                <c:pt idx="11952">
                  <c:v>11</c:v>
                </c:pt>
                <c:pt idx="11953">
                  <c:v>9</c:v>
                </c:pt>
                <c:pt idx="11954">
                  <c:v>11</c:v>
                </c:pt>
                <c:pt idx="11955">
                  <c:v>10</c:v>
                </c:pt>
                <c:pt idx="11956">
                  <c:v>11</c:v>
                </c:pt>
                <c:pt idx="11957">
                  <c:v>10</c:v>
                </c:pt>
                <c:pt idx="11958">
                  <c:v>10</c:v>
                </c:pt>
                <c:pt idx="11959">
                  <c:v>9</c:v>
                </c:pt>
                <c:pt idx="11960">
                  <c:v>10</c:v>
                </c:pt>
                <c:pt idx="11961">
                  <c:v>10</c:v>
                </c:pt>
                <c:pt idx="11962">
                  <c:v>9</c:v>
                </c:pt>
                <c:pt idx="11963">
                  <c:v>9</c:v>
                </c:pt>
                <c:pt idx="11964">
                  <c:v>10</c:v>
                </c:pt>
                <c:pt idx="11965">
                  <c:v>10</c:v>
                </c:pt>
                <c:pt idx="11966">
                  <c:v>11</c:v>
                </c:pt>
                <c:pt idx="11967">
                  <c:v>12</c:v>
                </c:pt>
                <c:pt idx="11968">
                  <c:v>11</c:v>
                </c:pt>
                <c:pt idx="11969">
                  <c:v>10</c:v>
                </c:pt>
                <c:pt idx="11970">
                  <c:v>10</c:v>
                </c:pt>
                <c:pt idx="11971">
                  <c:v>11</c:v>
                </c:pt>
                <c:pt idx="11972">
                  <c:v>10</c:v>
                </c:pt>
                <c:pt idx="11973">
                  <c:v>11</c:v>
                </c:pt>
                <c:pt idx="11974">
                  <c:v>12</c:v>
                </c:pt>
                <c:pt idx="11975">
                  <c:v>10</c:v>
                </c:pt>
                <c:pt idx="11976">
                  <c:v>10</c:v>
                </c:pt>
                <c:pt idx="11977">
                  <c:v>9</c:v>
                </c:pt>
                <c:pt idx="11978">
                  <c:v>10</c:v>
                </c:pt>
                <c:pt idx="11979">
                  <c:v>11</c:v>
                </c:pt>
                <c:pt idx="11980">
                  <c:v>9</c:v>
                </c:pt>
                <c:pt idx="11981">
                  <c:v>10</c:v>
                </c:pt>
                <c:pt idx="11982">
                  <c:v>10</c:v>
                </c:pt>
                <c:pt idx="11983">
                  <c:v>10</c:v>
                </c:pt>
                <c:pt idx="11984">
                  <c:v>10</c:v>
                </c:pt>
                <c:pt idx="11985">
                  <c:v>12</c:v>
                </c:pt>
                <c:pt idx="11986">
                  <c:v>11</c:v>
                </c:pt>
                <c:pt idx="11987">
                  <c:v>9</c:v>
                </c:pt>
                <c:pt idx="11988">
                  <c:v>10</c:v>
                </c:pt>
                <c:pt idx="11989">
                  <c:v>11</c:v>
                </c:pt>
                <c:pt idx="11990">
                  <c:v>8</c:v>
                </c:pt>
                <c:pt idx="11991">
                  <c:v>11</c:v>
                </c:pt>
                <c:pt idx="11992">
                  <c:v>10</c:v>
                </c:pt>
                <c:pt idx="11993">
                  <c:v>10</c:v>
                </c:pt>
                <c:pt idx="11994">
                  <c:v>10</c:v>
                </c:pt>
                <c:pt idx="11995">
                  <c:v>11</c:v>
                </c:pt>
                <c:pt idx="11996">
                  <c:v>11</c:v>
                </c:pt>
                <c:pt idx="11997">
                  <c:v>10</c:v>
                </c:pt>
                <c:pt idx="11998">
                  <c:v>11</c:v>
                </c:pt>
                <c:pt idx="11999">
                  <c:v>10</c:v>
                </c:pt>
                <c:pt idx="12000">
                  <c:v>10</c:v>
                </c:pt>
                <c:pt idx="12001">
                  <c:v>10</c:v>
                </c:pt>
                <c:pt idx="12002">
                  <c:v>11</c:v>
                </c:pt>
                <c:pt idx="12003">
                  <c:v>10</c:v>
                </c:pt>
                <c:pt idx="12004">
                  <c:v>10</c:v>
                </c:pt>
                <c:pt idx="12005">
                  <c:v>11</c:v>
                </c:pt>
                <c:pt idx="12006">
                  <c:v>10</c:v>
                </c:pt>
                <c:pt idx="12007">
                  <c:v>10</c:v>
                </c:pt>
                <c:pt idx="12008">
                  <c:v>11</c:v>
                </c:pt>
                <c:pt idx="12009">
                  <c:v>13</c:v>
                </c:pt>
                <c:pt idx="12010">
                  <c:v>12</c:v>
                </c:pt>
                <c:pt idx="12011">
                  <c:v>14</c:v>
                </c:pt>
                <c:pt idx="12012">
                  <c:v>14</c:v>
                </c:pt>
                <c:pt idx="12013">
                  <c:v>13</c:v>
                </c:pt>
                <c:pt idx="12014">
                  <c:v>14</c:v>
                </c:pt>
                <c:pt idx="12015">
                  <c:v>12</c:v>
                </c:pt>
                <c:pt idx="12016">
                  <c:v>13</c:v>
                </c:pt>
                <c:pt idx="12017">
                  <c:v>12</c:v>
                </c:pt>
                <c:pt idx="12018">
                  <c:v>13</c:v>
                </c:pt>
                <c:pt idx="12019">
                  <c:v>13</c:v>
                </c:pt>
                <c:pt idx="12020">
                  <c:v>12</c:v>
                </c:pt>
                <c:pt idx="12021">
                  <c:v>10</c:v>
                </c:pt>
                <c:pt idx="12022">
                  <c:v>12</c:v>
                </c:pt>
                <c:pt idx="12023">
                  <c:v>10</c:v>
                </c:pt>
                <c:pt idx="12024">
                  <c:v>12</c:v>
                </c:pt>
                <c:pt idx="12025">
                  <c:v>11</c:v>
                </c:pt>
                <c:pt idx="12026">
                  <c:v>13</c:v>
                </c:pt>
                <c:pt idx="12027">
                  <c:v>11</c:v>
                </c:pt>
                <c:pt idx="12028">
                  <c:v>10</c:v>
                </c:pt>
                <c:pt idx="12029">
                  <c:v>12</c:v>
                </c:pt>
                <c:pt idx="12030">
                  <c:v>11</c:v>
                </c:pt>
                <c:pt idx="12031">
                  <c:v>11</c:v>
                </c:pt>
                <c:pt idx="12032">
                  <c:v>11</c:v>
                </c:pt>
                <c:pt idx="12033">
                  <c:v>11</c:v>
                </c:pt>
                <c:pt idx="12034">
                  <c:v>11</c:v>
                </c:pt>
                <c:pt idx="12035">
                  <c:v>13</c:v>
                </c:pt>
                <c:pt idx="12036">
                  <c:v>10</c:v>
                </c:pt>
                <c:pt idx="12037">
                  <c:v>11</c:v>
                </c:pt>
                <c:pt idx="12038">
                  <c:v>13</c:v>
                </c:pt>
                <c:pt idx="12039">
                  <c:v>11</c:v>
                </c:pt>
                <c:pt idx="12040">
                  <c:v>11</c:v>
                </c:pt>
                <c:pt idx="12041">
                  <c:v>11</c:v>
                </c:pt>
                <c:pt idx="12042">
                  <c:v>12</c:v>
                </c:pt>
                <c:pt idx="12043">
                  <c:v>10</c:v>
                </c:pt>
                <c:pt idx="12044">
                  <c:v>11</c:v>
                </c:pt>
                <c:pt idx="12045">
                  <c:v>14</c:v>
                </c:pt>
                <c:pt idx="12046">
                  <c:v>11</c:v>
                </c:pt>
                <c:pt idx="12047">
                  <c:v>14</c:v>
                </c:pt>
                <c:pt idx="12048">
                  <c:v>12</c:v>
                </c:pt>
                <c:pt idx="12049">
                  <c:v>13</c:v>
                </c:pt>
                <c:pt idx="12050">
                  <c:v>14</c:v>
                </c:pt>
                <c:pt idx="12051">
                  <c:v>14</c:v>
                </c:pt>
                <c:pt idx="12052">
                  <c:v>14</c:v>
                </c:pt>
                <c:pt idx="12053">
                  <c:v>14</c:v>
                </c:pt>
                <c:pt idx="12054">
                  <c:v>14</c:v>
                </c:pt>
                <c:pt idx="12055">
                  <c:v>10</c:v>
                </c:pt>
                <c:pt idx="12056">
                  <c:v>14</c:v>
                </c:pt>
                <c:pt idx="12057">
                  <c:v>15</c:v>
                </c:pt>
                <c:pt idx="12058">
                  <c:v>15</c:v>
                </c:pt>
                <c:pt idx="12059">
                  <c:v>15</c:v>
                </c:pt>
                <c:pt idx="12060">
                  <c:v>14</c:v>
                </c:pt>
                <c:pt idx="12061">
                  <c:v>14</c:v>
                </c:pt>
                <c:pt idx="12062">
                  <c:v>11</c:v>
                </c:pt>
                <c:pt idx="12063">
                  <c:v>11</c:v>
                </c:pt>
                <c:pt idx="12064">
                  <c:v>14</c:v>
                </c:pt>
                <c:pt idx="12065">
                  <c:v>15</c:v>
                </c:pt>
                <c:pt idx="12066">
                  <c:v>16</c:v>
                </c:pt>
                <c:pt idx="12067">
                  <c:v>15</c:v>
                </c:pt>
                <c:pt idx="12068">
                  <c:v>14</c:v>
                </c:pt>
                <c:pt idx="12069">
                  <c:v>11</c:v>
                </c:pt>
                <c:pt idx="12070">
                  <c:v>14</c:v>
                </c:pt>
                <c:pt idx="12071">
                  <c:v>11</c:v>
                </c:pt>
                <c:pt idx="12072">
                  <c:v>12</c:v>
                </c:pt>
                <c:pt idx="12073">
                  <c:v>12</c:v>
                </c:pt>
                <c:pt idx="12074">
                  <c:v>11</c:v>
                </c:pt>
                <c:pt idx="12075">
                  <c:v>11</c:v>
                </c:pt>
                <c:pt idx="12076">
                  <c:v>12</c:v>
                </c:pt>
                <c:pt idx="12077">
                  <c:v>11</c:v>
                </c:pt>
                <c:pt idx="12078">
                  <c:v>12</c:v>
                </c:pt>
                <c:pt idx="12079">
                  <c:v>11</c:v>
                </c:pt>
                <c:pt idx="12080">
                  <c:v>12</c:v>
                </c:pt>
                <c:pt idx="12081">
                  <c:v>13</c:v>
                </c:pt>
                <c:pt idx="12082">
                  <c:v>12</c:v>
                </c:pt>
                <c:pt idx="12083">
                  <c:v>11</c:v>
                </c:pt>
                <c:pt idx="12084">
                  <c:v>10</c:v>
                </c:pt>
                <c:pt idx="12085">
                  <c:v>12</c:v>
                </c:pt>
                <c:pt idx="12086">
                  <c:v>10</c:v>
                </c:pt>
                <c:pt idx="12087">
                  <c:v>10</c:v>
                </c:pt>
                <c:pt idx="12088">
                  <c:v>11</c:v>
                </c:pt>
                <c:pt idx="12089">
                  <c:v>11</c:v>
                </c:pt>
                <c:pt idx="12090">
                  <c:v>11</c:v>
                </c:pt>
                <c:pt idx="12091">
                  <c:v>11</c:v>
                </c:pt>
                <c:pt idx="12092">
                  <c:v>10</c:v>
                </c:pt>
                <c:pt idx="12093">
                  <c:v>12</c:v>
                </c:pt>
                <c:pt idx="12094">
                  <c:v>12</c:v>
                </c:pt>
                <c:pt idx="12095">
                  <c:v>13</c:v>
                </c:pt>
                <c:pt idx="12096">
                  <c:v>11</c:v>
                </c:pt>
                <c:pt idx="12097">
                  <c:v>12</c:v>
                </c:pt>
                <c:pt idx="12098">
                  <c:v>12</c:v>
                </c:pt>
                <c:pt idx="12099">
                  <c:v>12</c:v>
                </c:pt>
                <c:pt idx="12100">
                  <c:v>12</c:v>
                </c:pt>
                <c:pt idx="12101">
                  <c:v>12</c:v>
                </c:pt>
                <c:pt idx="12102">
                  <c:v>11</c:v>
                </c:pt>
                <c:pt idx="12103">
                  <c:v>12</c:v>
                </c:pt>
                <c:pt idx="12104">
                  <c:v>12</c:v>
                </c:pt>
                <c:pt idx="12105">
                  <c:v>11</c:v>
                </c:pt>
                <c:pt idx="12106">
                  <c:v>12</c:v>
                </c:pt>
                <c:pt idx="12107">
                  <c:v>12</c:v>
                </c:pt>
                <c:pt idx="12108">
                  <c:v>12</c:v>
                </c:pt>
                <c:pt idx="12109">
                  <c:v>12</c:v>
                </c:pt>
                <c:pt idx="12110">
                  <c:v>12</c:v>
                </c:pt>
                <c:pt idx="12111">
                  <c:v>12</c:v>
                </c:pt>
                <c:pt idx="12112">
                  <c:v>12</c:v>
                </c:pt>
                <c:pt idx="12113">
                  <c:v>12</c:v>
                </c:pt>
                <c:pt idx="12114">
                  <c:v>13</c:v>
                </c:pt>
                <c:pt idx="12115">
                  <c:v>11</c:v>
                </c:pt>
                <c:pt idx="12116">
                  <c:v>10</c:v>
                </c:pt>
                <c:pt idx="12117">
                  <c:v>13</c:v>
                </c:pt>
                <c:pt idx="12118">
                  <c:v>12</c:v>
                </c:pt>
                <c:pt idx="12119">
                  <c:v>10</c:v>
                </c:pt>
                <c:pt idx="12120">
                  <c:v>11</c:v>
                </c:pt>
                <c:pt idx="12121">
                  <c:v>12</c:v>
                </c:pt>
                <c:pt idx="12122">
                  <c:v>13</c:v>
                </c:pt>
                <c:pt idx="12123">
                  <c:v>13</c:v>
                </c:pt>
                <c:pt idx="12124">
                  <c:v>13</c:v>
                </c:pt>
                <c:pt idx="12125">
                  <c:v>11</c:v>
                </c:pt>
                <c:pt idx="12126">
                  <c:v>12</c:v>
                </c:pt>
                <c:pt idx="12127">
                  <c:v>13</c:v>
                </c:pt>
                <c:pt idx="12128">
                  <c:v>13</c:v>
                </c:pt>
                <c:pt idx="12129">
                  <c:v>13</c:v>
                </c:pt>
                <c:pt idx="12130">
                  <c:v>11</c:v>
                </c:pt>
                <c:pt idx="12131">
                  <c:v>12</c:v>
                </c:pt>
                <c:pt idx="12132">
                  <c:v>12</c:v>
                </c:pt>
                <c:pt idx="12133">
                  <c:v>12</c:v>
                </c:pt>
                <c:pt idx="12134">
                  <c:v>13</c:v>
                </c:pt>
                <c:pt idx="12135">
                  <c:v>12</c:v>
                </c:pt>
                <c:pt idx="12136">
                  <c:v>11</c:v>
                </c:pt>
                <c:pt idx="12137">
                  <c:v>12</c:v>
                </c:pt>
                <c:pt idx="12138">
                  <c:v>12</c:v>
                </c:pt>
                <c:pt idx="12139">
                  <c:v>12</c:v>
                </c:pt>
                <c:pt idx="12140">
                  <c:v>12</c:v>
                </c:pt>
                <c:pt idx="12141">
                  <c:v>11</c:v>
                </c:pt>
                <c:pt idx="12142">
                  <c:v>10</c:v>
                </c:pt>
                <c:pt idx="12143">
                  <c:v>10</c:v>
                </c:pt>
                <c:pt idx="12144">
                  <c:v>12</c:v>
                </c:pt>
                <c:pt idx="12145">
                  <c:v>10</c:v>
                </c:pt>
                <c:pt idx="12146">
                  <c:v>11</c:v>
                </c:pt>
                <c:pt idx="12147">
                  <c:v>10</c:v>
                </c:pt>
                <c:pt idx="12148">
                  <c:v>11</c:v>
                </c:pt>
                <c:pt idx="12149">
                  <c:v>11</c:v>
                </c:pt>
                <c:pt idx="12150">
                  <c:v>12</c:v>
                </c:pt>
                <c:pt idx="12151">
                  <c:v>9</c:v>
                </c:pt>
                <c:pt idx="12152">
                  <c:v>11</c:v>
                </c:pt>
                <c:pt idx="12153">
                  <c:v>10</c:v>
                </c:pt>
                <c:pt idx="12154">
                  <c:v>11</c:v>
                </c:pt>
                <c:pt idx="12155">
                  <c:v>10</c:v>
                </c:pt>
                <c:pt idx="12156">
                  <c:v>11</c:v>
                </c:pt>
                <c:pt idx="12157">
                  <c:v>10</c:v>
                </c:pt>
                <c:pt idx="12158">
                  <c:v>11</c:v>
                </c:pt>
                <c:pt idx="12159">
                  <c:v>10</c:v>
                </c:pt>
                <c:pt idx="12160">
                  <c:v>11</c:v>
                </c:pt>
                <c:pt idx="12161">
                  <c:v>10</c:v>
                </c:pt>
                <c:pt idx="12162">
                  <c:v>11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11</c:v>
                </c:pt>
                <c:pt idx="12167">
                  <c:v>10</c:v>
                </c:pt>
                <c:pt idx="12168">
                  <c:v>11</c:v>
                </c:pt>
                <c:pt idx="12169">
                  <c:v>11</c:v>
                </c:pt>
                <c:pt idx="12170">
                  <c:v>11</c:v>
                </c:pt>
                <c:pt idx="12171">
                  <c:v>11</c:v>
                </c:pt>
                <c:pt idx="12172">
                  <c:v>10</c:v>
                </c:pt>
                <c:pt idx="12173">
                  <c:v>10</c:v>
                </c:pt>
                <c:pt idx="12174">
                  <c:v>12</c:v>
                </c:pt>
                <c:pt idx="12175">
                  <c:v>10</c:v>
                </c:pt>
                <c:pt idx="12176">
                  <c:v>10</c:v>
                </c:pt>
                <c:pt idx="12177">
                  <c:v>11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9</c:v>
                </c:pt>
                <c:pt idx="12182">
                  <c:v>11</c:v>
                </c:pt>
                <c:pt idx="12183">
                  <c:v>10</c:v>
                </c:pt>
                <c:pt idx="12184">
                  <c:v>12</c:v>
                </c:pt>
                <c:pt idx="12185">
                  <c:v>11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11</c:v>
                </c:pt>
                <c:pt idx="12190">
                  <c:v>10</c:v>
                </c:pt>
                <c:pt idx="12191">
                  <c:v>12</c:v>
                </c:pt>
                <c:pt idx="12192">
                  <c:v>10</c:v>
                </c:pt>
                <c:pt idx="12193">
                  <c:v>10</c:v>
                </c:pt>
                <c:pt idx="12194">
                  <c:v>9</c:v>
                </c:pt>
                <c:pt idx="12195">
                  <c:v>10</c:v>
                </c:pt>
                <c:pt idx="12196">
                  <c:v>9</c:v>
                </c:pt>
                <c:pt idx="12197">
                  <c:v>11</c:v>
                </c:pt>
                <c:pt idx="12198">
                  <c:v>10</c:v>
                </c:pt>
                <c:pt idx="12199">
                  <c:v>11</c:v>
                </c:pt>
                <c:pt idx="12200">
                  <c:v>10</c:v>
                </c:pt>
                <c:pt idx="12201">
                  <c:v>10</c:v>
                </c:pt>
                <c:pt idx="12202">
                  <c:v>11</c:v>
                </c:pt>
                <c:pt idx="12203">
                  <c:v>10</c:v>
                </c:pt>
                <c:pt idx="12204">
                  <c:v>12</c:v>
                </c:pt>
                <c:pt idx="12205">
                  <c:v>11</c:v>
                </c:pt>
                <c:pt idx="12206">
                  <c:v>11</c:v>
                </c:pt>
                <c:pt idx="12207">
                  <c:v>12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11</c:v>
                </c:pt>
                <c:pt idx="12213">
                  <c:v>10</c:v>
                </c:pt>
                <c:pt idx="12214">
                  <c:v>12</c:v>
                </c:pt>
                <c:pt idx="12215">
                  <c:v>10</c:v>
                </c:pt>
                <c:pt idx="12216">
                  <c:v>11</c:v>
                </c:pt>
                <c:pt idx="12217">
                  <c:v>11</c:v>
                </c:pt>
                <c:pt idx="12218">
                  <c:v>11</c:v>
                </c:pt>
                <c:pt idx="12219">
                  <c:v>9</c:v>
                </c:pt>
                <c:pt idx="12220">
                  <c:v>11</c:v>
                </c:pt>
                <c:pt idx="12221">
                  <c:v>11</c:v>
                </c:pt>
                <c:pt idx="12222">
                  <c:v>11</c:v>
                </c:pt>
                <c:pt idx="12223">
                  <c:v>11</c:v>
                </c:pt>
                <c:pt idx="12224">
                  <c:v>10</c:v>
                </c:pt>
                <c:pt idx="12225">
                  <c:v>11</c:v>
                </c:pt>
                <c:pt idx="12226">
                  <c:v>11</c:v>
                </c:pt>
                <c:pt idx="12227">
                  <c:v>10</c:v>
                </c:pt>
                <c:pt idx="12228">
                  <c:v>10</c:v>
                </c:pt>
                <c:pt idx="12229">
                  <c:v>12</c:v>
                </c:pt>
                <c:pt idx="12230">
                  <c:v>10</c:v>
                </c:pt>
                <c:pt idx="12231">
                  <c:v>12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11</c:v>
                </c:pt>
                <c:pt idx="12238">
                  <c:v>13</c:v>
                </c:pt>
                <c:pt idx="12239">
                  <c:v>10</c:v>
                </c:pt>
                <c:pt idx="12240">
                  <c:v>12</c:v>
                </c:pt>
                <c:pt idx="12241">
                  <c:v>12</c:v>
                </c:pt>
                <c:pt idx="12242">
                  <c:v>12</c:v>
                </c:pt>
                <c:pt idx="12243">
                  <c:v>10</c:v>
                </c:pt>
                <c:pt idx="12244">
                  <c:v>11</c:v>
                </c:pt>
                <c:pt idx="12245">
                  <c:v>11</c:v>
                </c:pt>
                <c:pt idx="12246">
                  <c:v>10</c:v>
                </c:pt>
                <c:pt idx="12247">
                  <c:v>12</c:v>
                </c:pt>
                <c:pt idx="12248">
                  <c:v>13</c:v>
                </c:pt>
                <c:pt idx="12249">
                  <c:v>12</c:v>
                </c:pt>
                <c:pt idx="12250">
                  <c:v>12</c:v>
                </c:pt>
                <c:pt idx="12251">
                  <c:v>13</c:v>
                </c:pt>
                <c:pt idx="12252">
                  <c:v>12</c:v>
                </c:pt>
                <c:pt idx="12253">
                  <c:v>12</c:v>
                </c:pt>
                <c:pt idx="12254">
                  <c:v>12</c:v>
                </c:pt>
                <c:pt idx="12255">
                  <c:v>12</c:v>
                </c:pt>
                <c:pt idx="12256">
                  <c:v>12</c:v>
                </c:pt>
                <c:pt idx="12257">
                  <c:v>13</c:v>
                </c:pt>
                <c:pt idx="12258">
                  <c:v>11</c:v>
                </c:pt>
                <c:pt idx="12259">
                  <c:v>12</c:v>
                </c:pt>
                <c:pt idx="12260">
                  <c:v>12</c:v>
                </c:pt>
                <c:pt idx="12261">
                  <c:v>12</c:v>
                </c:pt>
                <c:pt idx="12262">
                  <c:v>12</c:v>
                </c:pt>
                <c:pt idx="12263">
                  <c:v>12</c:v>
                </c:pt>
                <c:pt idx="12264">
                  <c:v>10</c:v>
                </c:pt>
                <c:pt idx="12265">
                  <c:v>11</c:v>
                </c:pt>
                <c:pt idx="12266">
                  <c:v>11</c:v>
                </c:pt>
                <c:pt idx="12267">
                  <c:v>12</c:v>
                </c:pt>
                <c:pt idx="12268">
                  <c:v>12</c:v>
                </c:pt>
                <c:pt idx="12269">
                  <c:v>13</c:v>
                </c:pt>
                <c:pt idx="12270">
                  <c:v>12</c:v>
                </c:pt>
                <c:pt idx="12271">
                  <c:v>12</c:v>
                </c:pt>
                <c:pt idx="12272">
                  <c:v>12</c:v>
                </c:pt>
                <c:pt idx="12273">
                  <c:v>11</c:v>
                </c:pt>
                <c:pt idx="12274">
                  <c:v>11</c:v>
                </c:pt>
                <c:pt idx="12275">
                  <c:v>11</c:v>
                </c:pt>
                <c:pt idx="12276">
                  <c:v>12</c:v>
                </c:pt>
                <c:pt idx="12277">
                  <c:v>11</c:v>
                </c:pt>
                <c:pt idx="12278">
                  <c:v>12</c:v>
                </c:pt>
                <c:pt idx="12279">
                  <c:v>12</c:v>
                </c:pt>
                <c:pt idx="12280">
                  <c:v>10</c:v>
                </c:pt>
                <c:pt idx="12281">
                  <c:v>9</c:v>
                </c:pt>
                <c:pt idx="12282">
                  <c:v>10</c:v>
                </c:pt>
                <c:pt idx="12283">
                  <c:v>11</c:v>
                </c:pt>
                <c:pt idx="12284">
                  <c:v>12</c:v>
                </c:pt>
                <c:pt idx="12285">
                  <c:v>11</c:v>
                </c:pt>
                <c:pt idx="12286">
                  <c:v>11</c:v>
                </c:pt>
                <c:pt idx="12287">
                  <c:v>13</c:v>
                </c:pt>
                <c:pt idx="12288">
                  <c:v>11</c:v>
                </c:pt>
                <c:pt idx="12289">
                  <c:v>11</c:v>
                </c:pt>
                <c:pt idx="12290">
                  <c:v>11</c:v>
                </c:pt>
                <c:pt idx="12291">
                  <c:v>11</c:v>
                </c:pt>
                <c:pt idx="12292">
                  <c:v>11</c:v>
                </c:pt>
                <c:pt idx="12293">
                  <c:v>11</c:v>
                </c:pt>
                <c:pt idx="12294">
                  <c:v>11</c:v>
                </c:pt>
                <c:pt idx="12295">
                  <c:v>12</c:v>
                </c:pt>
                <c:pt idx="12296">
                  <c:v>11</c:v>
                </c:pt>
                <c:pt idx="12297">
                  <c:v>11</c:v>
                </c:pt>
                <c:pt idx="12298">
                  <c:v>12</c:v>
                </c:pt>
                <c:pt idx="12299">
                  <c:v>11</c:v>
                </c:pt>
                <c:pt idx="12300">
                  <c:v>12</c:v>
                </c:pt>
                <c:pt idx="12301">
                  <c:v>11</c:v>
                </c:pt>
                <c:pt idx="12302">
                  <c:v>15</c:v>
                </c:pt>
                <c:pt idx="12303">
                  <c:v>11</c:v>
                </c:pt>
                <c:pt idx="12304">
                  <c:v>11</c:v>
                </c:pt>
                <c:pt idx="12305">
                  <c:v>11</c:v>
                </c:pt>
                <c:pt idx="12306">
                  <c:v>10</c:v>
                </c:pt>
                <c:pt idx="12307">
                  <c:v>12</c:v>
                </c:pt>
                <c:pt idx="12308">
                  <c:v>13</c:v>
                </c:pt>
                <c:pt idx="12309">
                  <c:v>12</c:v>
                </c:pt>
                <c:pt idx="12310">
                  <c:v>12</c:v>
                </c:pt>
                <c:pt idx="12311">
                  <c:v>13</c:v>
                </c:pt>
                <c:pt idx="12312">
                  <c:v>12</c:v>
                </c:pt>
                <c:pt idx="12313">
                  <c:v>12</c:v>
                </c:pt>
                <c:pt idx="12314">
                  <c:v>11</c:v>
                </c:pt>
                <c:pt idx="12315">
                  <c:v>12</c:v>
                </c:pt>
                <c:pt idx="12316">
                  <c:v>12</c:v>
                </c:pt>
                <c:pt idx="12317">
                  <c:v>10</c:v>
                </c:pt>
                <c:pt idx="12318">
                  <c:v>10</c:v>
                </c:pt>
                <c:pt idx="12319">
                  <c:v>11</c:v>
                </c:pt>
                <c:pt idx="12320">
                  <c:v>11</c:v>
                </c:pt>
                <c:pt idx="12321">
                  <c:v>11</c:v>
                </c:pt>
                <c:pt idx="12322">
                  <c:v>11</c:v>
                </c:pt>
                <c:pt idx="12323">
                  <c:v>10</c:v>
                </c:pt>
                <c:pt idx="12324">
                  <c:v>12</c:v>
                </c:pt>
                <c:pt idx="12325">
                  <c:v>10</c:v>
                </c:pt>
                <c:pt idx="12326">
                  <c:v>11</c:v>
                </c:pt>
                <c:pt idx="12327">
                  <c:v>10</c:v>
                </c:pt>
                <c:pt idx="12328">
                  <c:v>11</c:v>
                </c:pt>
                <c:pt idx="12329">
                  <c:v>11</c:v>
                </c:pt>
                <c:pt idx="12330">
                  <c:v>11</c:v>
                </c:pt>
                <c:pt idx="12331">
                  <c:v>10</c:v>
                </c:pt>
                <c:pt idx="12332">
                  <c:v>10</c:v>
                </c:pt>
                <c:pt idx="12333">
                  <c:v>11</c:v>
                </c:pt>
                <c:pt idx="12334">
                  <c:v>12</c:v>
                </c:pt>
                <c:pt idx="12335">
                  <c:v>11</c:v>
                </c:pt>
                <c:pt idx="12336">
                  <c:v>10</c:v>
                </c:pt>
                <c:pt idx="12337">
                  <c:v>11</c:v>
                </c:pt>
                <c:pt idx="12338">
                  <c:v>10</c:v>
                </c:pt>
                <c:pt idx="12339">
                  <c:v>10</c:v>
                </c:pt>
                <c:pt idx="12340">
                  <c:v>11</c:v>
                </c:pt>
                <c:pt idx="12341">
                  <c:v>12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12</c:v>
                </c:pt>
                <c:pt idx="12349">
                  <c:v>10</c:v>
                </c:pt>
                <c:pt idx="12350">
                  <c:v>11</c:v>
                </c:pt>
                <c:pt idx="12351">
                  <c:v>11</c:v>
                </c:pt>
                <c:pt idx="12352">
                  <c:v>12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11</c:v>
                </c:pt>
                <c:pt idx="12358">
                  <c:v>10</c:v>
                </c:pt>
                <c:pt idx="12359">
                  <c:v>9</c:v>
                </c:pt>
                <c:pt idx="12360">
                  <c:v>9</c:v>
                </c:pt>
                <c:pt idx="12361">
                  <c:v>11</c:v>
                </c:pt>
                <c:pt idx="12362">
                  <c:v>11</c:v>
                </c:pt>
                <c:pt idx="12363">
                  <c:v>11</c:v>
                </c:pt>
                <c:pt idx="12364">
                  <c:v>10</c:v>
                </c:pt>
                <c:pt idx="12365">
                  <c:v>10</c:v>
                </c:pt>
                <c:pt idx="12366">
                  <c:v>9</c:v>
                </c:pt>
                <c:pt idx="12367">
                  <c:v>12</c:v>
                </c:pt>
                <c:pt idx="12368">
                  <c:v>8</c:v>
                </c:pt>
                <c:pt idx="12369">
                  <c:v>9</c:v>
                </c:pt>
                <c:pt idx="12370">
                  <c:v>9</c:v>
                </c:pt>
                <c:pt idx="12371">
                  <c:v>11</c:v>
                </c:pt>
                <c:pt idx="12372">
                  <c:v>11</c:v>
                </c:pt>
                <c:pt idx="12373">
                  <c:v>10</c:v>
                </c:pt>
                <c:pt idx="12374">
                  <c:v>10</c:v>
                </c:pt>
                <c:pt idx="12375">
                  <c:v>12</c:v>
                </c:pt>
                <c:pt idx="12376">
                  <c:v>10</c:v>
                </c:pt>
                <c:pt idx="12377">
                  <c:v>11</c:v>
                </c:pt>
                <c:pt idx="12378">
                  <c:v>12</c:v>
                </c:pt>
                <c:pt idx="12379">
                  <c:v>11</c:v>
                </c:pt>
                <c:pt idx="12380">
                  <c:v>11</c:v>
                </c:pt>
                <c:pt idx="12381">
                  <c:v>11</c:v>
                </c:pt>
                <c:pt idx="12382">
                  <c:v>10</c:v>
                </c:pt>
                <c:pt idx="12383">
                  <c:v>11</c:v>
                </c:pt>
                <c:pt idx="12384">
                  <c:v>11</c:v>
                </c:pt>
                <c:pt idx="12385">
                  <c:v>11</c:v>
                </c:pt>
                <c:pt idx="12386">
                  <c:v>9</c:v>
                </c:pt>
                <c:pt idx="12387">
                  <c:v>11</c:v>
                </c:pt>
                <c:pt idx="12388">
                  <c:v>12</c:v>
                </c:pt>
                <c:pt idx="12389">
                  <c:v>12</c:v>
                </c:pt>
                <c:pt idx="12390">
                  <c:v>10</c:v>
                </c:pt>
                <c:pt idx="12391">
                  <c:v>11</c:v>
                </c:pt>
                <c:pt idx="12392">
                  <c:v>12</c:v>
                </c:pt>
                <c:pt idx="12393">
                  <c:v>10</c:v>
                </c:pt>
                <c:pt idx="12394">
                  <c:v>13</c:v>
                </c:pt>
                <c:pt idx="12395">
                  <c:v>13</c:v>
                </c:pt>
                <c:pt idx="12396">
                  <c:v>13</c:v>
                </c:pt>
                <c:pt idx="12397">
                  <c:v>12</c:v>
                </c:pt>
                <c:pt idx="12398">
                  <c:v>12</c:v>
                </c:pt>
                <c:pt idx="12399">
                  <c:v>12</c:v>
                </c:pt>
                <c:pt idx="12400">
                  <c:v>10</c:v>
                </c:pt>
                <c:pt idx="12401">
                  <c:v>13</c:v>
                </c:pt>
                <c:pt idx="12402">
                  <c:v>13</c:v>
                </c:pt>
                <c:pt idx="12403">
                  <c:v>12</c:v>
                </c:pt>
                <c:pt idx="12404">
                  <c:v>11</c:v>
                </c:pt>
                <c:pt idx="12405">
                  <c:v>12</c:v>
                </c:pt>
                <c:pt idx="12406">
                  <c:v>12</c:v>
                </c:pt>
                <c:pt idx="12407">
                  <c:v>11</c:v>
                </c:pt>
                <c:pt idx="12408">
                  <c:v>11</c:v>
                </c:pt>
                <c:pt idx="12409">
                  <c:v>11</c:v>
                </c:pt>
                <c:pt idx="12410">
                  <c:v>11</c:v>
                </c:pt>
                <c:pt idx="12411">
                  <c:v>12</c:v>
                </c:pt>
                <c:pt idx="12412">
                  <c:v>10</c:v>
                </c:pt>
                <c:pt idx="12413">
                  <c:v>12</c:v>
                </c:pt>
                <c:pt idx="12414">
                  <c:v>12</c:v>
                </c:pt>
                <c:pt idx="12415">
                  <c:v>11</c:v>
                </c:pt>
                <c:pt idx="12416">
                  <c:v>11</c:v>
                </c:pt>
                <c:pt idx="12417">
                  <c:v>10</c:v>
                </c:pt>
                <c:pt idx="12418">
                  <c:v>12</c:v>
                </c:pt>
                <c:pt idx="12419">
                  <c:v>12</c:v>
                </c:pt>
                <c:pt idx="12420">
                  <c:v>13</c:v>
                </c:pt>
                <c:pt idx="12421">
                  <c:v>12</c:v>
                </c:pt>
                <c:pt idx="12422">
                  <c:v>10</c:v>
                </c:pt>
                <c:pt idx="12423">
                  <c:v>12</c:v>
                </c:pt>
                <c:pt idx="12424">
                  <c:v>11</c:v>
                </c:pt>
                <c:pt idx="12425">
                  <c:v>11</c:v>
                </c:pt>
                <c:pt idx="12426">
                  <c:v>11</c:v>
                </c:pt>
                <c:pt idx="12427">
                  <c:v>10</c:v>
                </c:pt>
                <c:pt idx="12428">
                  <c:v>11</c:v>
                </c:pt>
                <c:pt idx="12429">
                  <c:v>10</c:v>
                </c:pt>
                <c:pt idx="12430">
                  <c:v>10</c:v>
                </c:pt>
                <c:pt idx="12431">
                  <c:v>11</c:v>
                </c:pt>
                <c:pt idx="12432">
                  <c:v>10</c:v>
                </c:pt>
                <c:pt idx="12433">
                  <c:v>12</c:v>
                </c:pt>
                <c:pt idx="12434">
                  <c:v>11</c:v>
                </c:pt>
                <c:pt idx="12435">
                  <c:v>12</c:v>
                </c:pt>
                <c:pt idx="12436">
                  <c:v>9</c:v>
                </c:pt>
                <c:pt idx="12437">
                  <c:v>11</c:v>
                </c:pt>
                <c:pt idx="12438">
                  <c:v>11</c:v>
                </c:pt>
                <c:pt idx="12439">
                  <c:v>11</c:v>
                </c:pt>
                <c:pt idx="12440">
                  <c:v>9</c:v>
                </c:pt>
                <c:pt idx="12441">
                  <c:v>11</c:v>
                </c:pt>
                <c:pt idx="12442">
                  <c:v>11</c:v>
                </c:pt>
                <c:pt idx="12443">
                  <c:v>10</c:v>
                </c:pt>
                <c:pt idx="12444">
                  <c:v>11</c:v>
                </c:pt>
                <c:pt idx="12445">
                  <c:v>11</c:v>
                </c:pt>
                <c:pt idx="12446">
                  <c:v>11</c:v>
                </c:pt>
                <c:pt idx="12447">
                  <c:v>11</c:v>
                </c:pt>
                <c:pt idx="12448">
                  <c:v>11</c:v>
                </c:pt>
                <c:pt idx="12449">
                  <c:v>12</c:v>
                </c:pt>
                <c:pt idx="12450">
                  <c:v>11</c:v>
                </c:pt>
                <c:pt idx="12451">
                  <c:v>13</c:v>
                </c:pt>
                <c:pt idx="12452">
                  <c:v>12</c:v>
                </c:pt>
                <c:pt idx="12453">
                  <c:v>12</c:v>
                </c:pt>
                <c:pt idx="12454">
                  <c:v>13</c:v>
                </c:pt>
                <c:pt idx="12455">
                  <c:v>13</c:v>
                </c:pt>
                <c:pt idx="12456">
                  <c:v>12</c:v>
                </c:pt>
                <c:pt idx="12457">
                  <c:v>12</c:v>
                </c:pt>
                <c:pt idx="12458">
                  <c:v>13</c:v>
                </c:pt>
                <c:pt idx="12459">
                  <c:v>12</c:v>
                </c:pt>
                <c:pt idx="12460">
                  <c:v>10</c:v>
                </c:pt>
                <c:pt idx="12461">
                  <c:v>11</c:v>
                </c:pt>
                <c:pt idx="12462">
                  <c:v>11</c:v>
                </c:pt>
                <c:pt idx="12463">
                  <c:v>12</c:v>
                </c:pt>
                <c:pt idx="12464">
                  <c:v>11</c:v>
                </c:pt>
                <c:pt idx="12465">
                  <c:v>11</c:v>
                </c:pt>
                <c:pt idx="12466">
                  <c:v>12</c:v>
                </c:pt>
                <c:pt idx="12467">
                  <c:v>12</c:v>
                </c:pt>
                <c:pt idx="12468">
                  <c:v>11</c:v>
                </c:pt>
                <c:pt idx="12469">
                  <c:v>11</c:v>
                </c:pt>
                <c:pt idx="12470">
                  <c:v>11</c:v>
                </c:pt>
                <c:pt idx="12471">
                  <c:v>12</c:v>
                </c:pt>
                <c:pt idx="12472">
                  <c:v>10</c:v>
                </c:pt>
                <c:pt idx="12473">
                  <c:v>11</c:v>
                </c:pt>
                <c:pt idx="12474">
                  <c:v>11</c:v>
                </c:pt>
                <c:pt idx="12475">
                  <c:v>12</c:v>
                </c:pt>
                <c:pt idx="12476">
                  <c:v>11</c:v>
                </c:pt>
                <c:pt idx="12477">
                  <c:v>11</c:v>
                </c:pt>
                <c:pt idx="12478">
                  <c:v>12</c:v>
                </c:pt>
                <c:pt idx="12479">
                  <c:v>12</c:v>
                </c:pt>
                <c:pt idx="12480">
                  <c:v>11</c:v>
                </c:pt>
                <c:pt idx="12481">
                  <c:v>11</c:v>
                </c:pt>
                <c:pt idx="12482">
                  <c:v>12</c:v>
                </c:pt>
                <c:pt idx="12483">
                  <c:v>9</c:v>
                </c:pt>
                <c:pt idx="12484">
                  <c:v>12</c:v>
                </c:pt>
                <c:pt idx="12485">
                  <c:v>12</c:v>
                </c:pt>
                <c:pt idx="12486">
                  <c:v>11</c:v>
                </c:pt>
                <c:pt idx="12487">
                  <c:v>13</c:v>
                </c:pt>
                <c:pt idx="12488">
                  <c:v>12</c:v>
                </c:pt>
                <c:pt idx="12489">
                  <c:v>11</c:v>
                </c:pt>
                <c:pt idx="12490">
                  <c:v>13</c:v>
                </c:pt>
                <c:pt idx="12491">
                  <c:v>12</c:v>
                </c:pt>
                <c:pt idx="12492">
                  <c:v>11</c:v>
                </c:pt>
                <c:pt idx="12493">
                  <c:v>12</c:v>
                </c:pt>
                <c:pt idx="12494">
                  <c:v>11</c:v>
                </c:pt>
                <c:pt idx="12495">
                  <c:v>11</c:v>
                </c:pt>
                <c:pt idx="12496">
                  <c:v>11</c:v>
                </c:pt>
                <c:pt idx="12497">
                  <c:v>12</c:v>
                </c:pt>
                <c:pt idx="12498">
                  <c:v>11</c:v>
                </c:pt>
                <c:pt idx="12499">
                  <c:v>12</c:v>
                </c:pt>
                <c:pt idx="12500">
                  <c:v>11</c:v>
                </c:pt>
                <c:pt idx="12501">
                  <c:v>12</c:v>
                </c:pt>
                <c:pt idx="12502">
                  <c:v>12</c:v>
                </c:pt>
                <c:pt idx="12503">
                  <c:v>12</c:v>
                </c:pt>
                <c:pt idx="12504">
                  <c:v>12</c:v>
                </c:pt>
                <c:pt idx="12505">
                  <c:v>10</c:v>
                </c:pt>
                <c:pt idx="12506">
                  <c:v>10</c:v>
                </c:pt>
                <c:pt idx="12507">
                  <c:v>12</c:v>
                </c:pt>
                <c:pt idx="12508">
                  <c:v>10</c:v>
                </c:pt>
                <c:pt idx="12509">
                  <c:v>11</c:v>
                </c:pt>
                <c:pt idx="12510">
                  <c:v>11</c:v>
                </c:pt>
                <c:pt idx="12511">
                  <c:v>12</c:v>
                </c:pt>
                <c:pt idx="12512">
                  <c:v>10</c:v>
                </c:pt>
                <c:pt idx="12513">
                  <c:v>11</c:v>
                </c:pt>
                <c:pt idx="12514">
                  <c:v>10</c:v>
                </c:pt>
                <c:pt idx="12515">
                  <c:v>12</c:v>
                </c:pt>
                <c:pt idx="12516">
                  <c:v>11</c:v>
                </c:pt>
                <c:pt idx="12517">
                  <c:v>12</c:v>
                </c:pt>
                <c:pt idx="12518">
                  <c:v>11</c:v>
                </c:pt>
                <c:pt idx="12519">
                  <c:v>11</c:v>
                </c:pt>
                <c:pt idx="12520">
                  <c:v>11</c:v>
                </c:pt>
                <c:pt idx="12521">
                  <c:v>11</c:v>
                </c:pt>
                <c:pt idx="12522">
                  <c:v>13</c:v>
                </c:pt>
                <c:pt idx="12523">
                  <c:v>12</c:v>
                </c:pt>
                <c:pt idx="12524">
                  <c:v>11</c:v>
                </c:pt>
                <c:pt idx="12525">
                  <c:v>11</c:v>
                </c:pt>
                <c:pt idx="12526">
                  <c:v>11</c:v>
                </c:pt>
                <c:pt idx="12527">
                  <c:v>10</c:v>
                </c:pt>
                <c:pt idx="12528">
                  <c:v>10</c:v>
                </c:pt>
                <c:pt idx="12529">
                  <c:v>11</c:v>
                </c:pt>
                <c:pt idx="12530">
                  <c:v>12</c:v>
                </c:pt>
                <c:pt idx="12531">
                  <c:v>14</c:v>
                </c:pt>
                <c:pt idx="12532">
                  <c:v>15</c:v>
                </c:pt>
                <c:pt idx="12533">
                  <c:v>15</c:v>
                </c:pt>
                <c:pt idx="12534">
                  <c:v>14</c:v>
                </c:pt>
                <c:pt idx="12535">
                  <c:v>15</c:v>
                </c:pt>
                <c:pt idx="12536">
                  <c:v>13</c:v>
                </c:pt>
                <c:pt idx="12537">
                  <c:v>14</c:v>
                </c:pt>
                <c:pt idx="12538">
                  <c:v>14</c:v>
                </c:pt>
                <c:pt idx="12539">
                  <c:v>10</c:v>
                </c:pt>
                <c:pt idx="12540">
                  <c:v>11</c:v>
                </c:pt>
                <c:pt idx="12541">
                  <c:v>11</c:v>
                </c:pt>
                <c:pt idx="12542">
                  <c:v>11</c:v>
                </c:pt>
                <c:pt idx="12543">
                  <c:v>10</c:v>
                </c:pt>
                <c:pt idx="12544">
                  <c:v>10</c:v>
                </c:pt>
                <c:pt idx="12545">
                  <c:v>12</c:v>
                </c:pt>
                <c:pt idx="12546">
                  <c:v>12</c:v>
                </c:pt>
                <c:pt idx="12547">
                  <c:v>11</c:v>
                </c:pt>
                <c:pt idx="12548">
                  <c:v>11</c:v>
                </c:pt>
                <c:pt idx="12549">
                  <c:v>11</c:v>
                </c:pt>
                <c:pt idx="12550">
                  <c:v>11</c:v>
                </c:pt>
                <c:pt idx="12551">
                  <c:v>12</c:v>
                </c:pt>
                <c:pt idx="12552">
                  <c:v>11</c:v>
                </c:pt>
                <c:pt idx="12553">
                  <c:v>12</c:v>
                </c:pt>
                <c:pt idx="12554">
                  <c:v>11</c:v>
                </c:pt>
                <c:pt idx="12555">
                  <c:v>11</c:v>
                </c:pt>
                <c:pt idx="12556">
                  <c:v>12</c:v>
                </c:pt>
                <c:pt idx="12557">
                  <c:v>11</c:v>
                </c:pt>
                <c:pt idx="12558">
                  <c:v>11</c:v>
                </c:pt>
                <c:pt idx="12559">
                  <c:v>10</c:v>
                </c:pt>
                <c:pt idx="12560">
                  <c:v>11</c:v>
                </c:pt>
                <c:pt idx="12561">
                  <c:v>11</c:v>
                </c:pt>
                <c:pt idx="12562">
                  <c:v>11</c:v>
                </c:pt>
                <c:pt idx="12563">
                  <c:v>11</c:v>
                </c:pt>
                <c:pt idx="12564">
                  <c:v>6</c:v>
                </c:pt>
                <c:pt idx="12565">
                  <c:v>13</c:v>
                </c:pt>
                <c:pt idx="12566">
                  <c:v>11</c:v>
                </c:pt>
                <c:pt idx="12567">
                  <c:v>13</c:v>
                </c:pt>
                <c:pt idx="12568">
                  <c:v>14</c:v>
                </c:pt>
                <c:pt idx="12569">
                  <c:v>13</c:v>
                </c:pt>
                <c:pt idx="12570">
                  <c:v>14</c:v>
                </c:pt>
                <c:pt idx="12571">
                  <c:v>12</c:v>
                </c:pt>
                <c:pt idx="12572">
                  <c:v>11</c:v>
                </c:pt>
                <c:pt idx="12573">
                  <c:v>13</c:v>
                </c:pt>
                <c:pt idx="12574">
                  <c:v>10</c:v>
                </c:pt>
                <c:pt idx="12575">
                  <c:v>12</c:v>
                </c:pt>
                <c:pt idx="12576">
                  <c:v>12</c:v>
                </c:pt>
                <c:pt idx="12577">
                  <c:v>13</c:v>
                </c:pt>
                <c:pt idx="12578">
                  <c:v>14</c:v>
                </c:pt>
                <c:pt idx="12579">
                  <c:v>12</c:v>
                </c:pt>
                <c:pt idx="12580">
                  <c:v>13</c:v>
                </c:pt>
                <c:pt idx="12581">
                  <c:v>13</c:v>
                </c:pt>
                <c:pt idx="12582">
                  <c:v>12</c:v>
                </c:pt>
                <c:pt idx="12583">
                  <c:v>11</c:v>
                </c:pt>
                <c:pt idx="12584">
                  <c:v>11</c:v>
                </c:pt>
                <c:pt idx="12585">
                  <c:v>9</c:v>
                </c:pt>
                <c:pt idx="12586">
                  <c:v>11</c:v>
                </c:pt>
                <c:pt idx="12587">
                  <c:v>11</c:v>
                </c:pt>
                <c:pt idx="12588">
                  <c:v>12</c:v>
                </c:pt>
                <c:pt idx="12589">
                  <c:v>12</c:v>
                </c:pt>
                <c:pt idx="12590">
                  <c:v>13</c:v>
                </c:pt>
                <c:pt idx="12591">
                  <c:v>12</c:v>
                </c:pt>
                <c:pt idx="12592">
                  <c:v>13</c:v>
                </c:pt>
                <c:pt idx="12593">
                  <c:v>10</c:v>
                </c:pt>
                <c:pt idx="12594">
                  <c:v>11</c:v>
                </c:pt>
                <c:pt idx="12595">
                  <c:v>11</c:v>
                </c:pt>
                <c:pt idx="12596">
                  <c:v>11</c:v>
                </c:pt>
                <c:pt idx="12597">
                  <c:v>12</c:v>
                </c:pt>
                <c:pt idx="12598">
                  <c:v>11</c:v>
                </c:pt>
                <c:pt idx="12599">
                  <c:v>13</c:v>
                </c:pt>
                <c:pt idx="12600">
                  <c:v>12</c:v>
                </c:pt>
                <c:pt idx="12601">
                  <c:v>11</c:v>
                </c:pt>
                <c:pt idx="12602">
                  <c:v>13</c:v>
                </c:pt>
                <c:pt idx="12603">
                  <c:v>11</c:v>
                </c:pt>
                <c:pt idx="12604">
                  <c:v>13</c:v>
                </c:pt>
                <c:pt idx="12605">
                  <c:v>11</c:v>
                </c:pt>
                <c:pt idx="12606">
                  <c:v>9</c:v>
                </c:pt>
                <c:pt idx="12607">
                  <c:v>12</c:v>
                </c:pt>
                <c:pt idx="12608">
                  <c:v>8</c:v>
                </c:pt>
                <c:pt idx="12609">
                  <c:v>10</c:v>
                </c:pt>
                <c:pt idx="12610">
                  <c:v>11</c:v>
                </c:pt>
                <c:pt idx="12611">
                  <c:v>12</c:v>
                </c:pt>
                <c:pt idx="12612">
                  <c:v>12</c:v>
                </c:pt>
                <c:pt idx="12613">
                  <c:v>12</c:v>
                </c:pt>
                <c:pt idx="12614">
                  <c:v>11</c:v>
                </c:pt>
                <c:pt idx="12615">
                  <c:v>13</c:v>
                </c:pt>
                <c:pt idx="12616">
                  <c:v>12</c:v>
                </c:pt>
                <c:pt idx="12617">
                  <c:v>12</c:v>
                </c:pt>
                <c:pt idx="12618">
                  <c:v>13</c:v>
                </c:pt>
                <c:pt idx="12619">
                  <c:v>12</c:v>
                </c:pt>
                <c:pt idx="12620">
                  <c:v>13</c:v>
                </c:pt>
                <c:pt idx="12621">
                  <c:v>12</c:v>
                </c:pt>
                <c:pt idx="12622">
                  <c:v>12</c:v>
                </c:pt>
                <c:pt idx="12623">
                  <c:v>11</c:v>
                </c:pt>
                <c:pt idx="12624">
                  <c:v>11</c:v>
                </c:pt>
                <c:pt idx="12625">
                  <c:v>12</c:v>
                </c:pt>
                <c:pt idx="12626">
                  <c:v>12</c:v>
                </c:pt>
                <c:pt idx="12627">
                  <c:v>11</c:v>
                </c:pt>
                <c:pt idx="12628">
                  <c:v>12</c:v>
                </c:pt>
                <c:pt idx="12629">
                  <c:v>12</c:v>
                </c:pt>
                <c:pt idx="12630">
                  <c:v>13</c:v>
                </c:pt>
                <c:pt idx="12631">
                  <c:v>12</c:v>
                </c:pt>
                <c:pt idx="12632">
                  <c:v>11</c:v>
                </c:pt>
                <c:pt idx="12633">
                  <c:v>11</c:v>
                </c:pt>
                <c:pt idx="12634">
                  <c:v>12</c:v>
                </c:pt>
                <c:pt idx="12635">
                  <c:v>13</c:v>
                </c:pt>
                <c:pt idx="12636">
                  <c:v>11</c:v>
                </c:pt>
                <c:pt idx="12637">
                  <c:v>12</c:v>
                </c:pt>
                <c:pt idx="12638">
                  <c:v>11</c:v>
                </c:pt>
                <c:pt idx="12639">
                  <c:v>11</c:v>
                </c:pt>
                <c:pt idx="12640">
                  <c:v>11</c:v>
                </c:pt>
                <c:pt idx="12641">
                  <c:v>11</c:v>
                </c:pt>
                <c:pt idx="12642">
                  <c:v>12</c:v>
                </c:pt>
                <c:pt idx="12643">
                  <c:v>12</c:v>
                </c:pt>
                <c:pt idx="12644">
                  <c:v>13</c:v>
                </c:pt>
                <c:pt idx="12645">
                  <c:v>13</c:v>
                </c:pt>
                <c:pt idx="12646">
                  <c:v>12</c:v>
                </c:pt>
                <c:pt idx="12647">
                  <c:v>12</c:v>
                </c:pt>
                <c:pt idx="12648">
                  <c:v>12</c:v>
                </c:pt>
                <c:pt idx="12649">
                  <c:v>12</c:v>
                </c:pt>
                <c:pt idx="12650">
                  <c:v>11</c:v>
                </c:pt>
                <c:pt idx="12651">
                  <c:v>13</c:v>
                </c:pt>
                <c:pt idx="12652">
                  <c:v>12</c:v>
                </c:pt>
                <c:pt idx="12653">
                  <c:v>12</c:v>
                </c:pt>
                <c:pt idx="12654">
                  <c:v>12</c:v>
                </c:pt>
                <c:pt idx="12655">
                  <c:v>12</c:v>
                </c:pt>
                <c:pt idx="12656">
                  <c:v>12</c:v>
                </c:pt>
                <c:pt idx="12657">
                  <c:v>23</c:v>
                </c:pt>
                <c:pt idx="12658">
                  <c:v>12</c:v>
                </c:pt>
                <c:pt idx="12659">
                  <c:v>11</c:v>
                </c:pt>
                <c:pt idx="12660">
                  <c:v>12</c:v>
                </c:pt>
                <c:pt idx="12661">
                  <c:v>13</c:v>
                </c:pt>
                <c:pt idx="12662">
                  <c:v>12</c:v>
                </c:pt>
                <c:pt idx="12663">
                  <c:v>12</c:v>
                </c:pt>
                <c:pt idx="12664">
                  <c:v>13</c:v>
                </c:pt>
                <c:pt idx="12665">
                  <c:v>12</c:v>
                </c:pt>
                <c:pt idx="12666">
                  <c:v>12</c:v>
                </c:pt>
                <c:pt idx="12667">
                  <c:v>11</c:v>
                </c:pt>
                <c:pt idx="12668">
                  <c:v>12</c:v>
                </c:pt>
                <c:pt idx="12669">
                  <c:v>12</c:v>
                </c:pt>
                <c:pt idx="12670">
                  <c:v>15</c:v>
                </c:pt>
                <c:pt idx="12671">
                  <c:v>12</c:v>
                </c:pt>
                <c:pt idx="12672">
                  <c:v>12</c:v>
                </c:pt>
                <c:pt idx="12673">
                  <c:v>12</c:v>
                </c:pt>
                <c:pt idx="12674">
                  <c:v>12</c:v>
                </c:pt>
                <c:pt idx="12675">
                  <c:v>13</c:v>
                </c:pt>
                <c:pt idx="12676">
                  <c:v>14</c:v>
                </c:pt>
                <c:pt idx="12677">
                  <c:v>12</c:v>
                </c:pt>
                <c:pt idx="12678">
                  <c:v>12</c:v>
                </c:pt>
                <c:pt idx="12679">
                  <c:v>12</c:v>
                </c:pt>
                <c:pt idx="12680">
                  <c:v>14</c:v>
                </c:pt>
                <c:pt idx="12681">
                  <c:v>12</c:v>
                </c:pt>
                <c:pt idx="12682">
                  <c:v>11</c:v>
                </c:pt>
                <c:pt idx="12683">
                  <c:v>12</c:v>
                </c:pt>
                <c:pt idx="12684">
                  <c:v>12</c:v>
                </c:pt>
                <c:pt idx="12685">
                  <c:v>12</c:v>
                </c:pt>
                <c:pt idx="12686">
                  <c:v>13</c:v>
                </c:pt>
                <c:pt idx="12687">
                  <c:v>13</c:v>
                </c:pt>
                <c:pt idx="12688">
                  <c:v>11</c:v>
                </c:pt>
                <c:pt idx="12689">
                  <c:v>11</c:v>
                </c:pt>
                <c:pt idx="12690">
                  <c:v>11</c:v>
                </c:pt>
                <c:pt idx="12691">
                  <c:v>11</c:v>
                </c:pt>
                <c:pt idx="12692">
                  <c:v>11</c:v>
                </c:pt>
                <c:pt idx="12693">
                  <c:v>11</c:v>
                </c:pt>
                <c:pt idx="12694">
                  <c:v>12</c:v>
                </c:pt>
                <c:pt idx="12695">
                  <c:v>13</c:v>
                </c:pt>
                <c:pt idx="12696">
                  <c:v>12</c:v>
                </c:pt>
                <c:pt idx="12697">
                  <c:v>12</c:v>
                </c:pt>
                <c:pt idx="12698">
                  <c:v>12</c:v>
                </c:pt>
                <c:pt idx="12699">
                  <c:v>12</c:v>
                </c:pt>
                <c:pt idx="12700">
                  <c:v>11</c:v>
                </c:pt>
                <c:pt idx="12701">
                  <c:v>12</c:v>
                </c:pt>
                <c:pt idx="12702">
                  <c:v>12</c:v>
                </c:pt>
                <c:pt idx="12703">
                  <c:v>11</c:v>
                </c:pt>
                <c:pt idx="12704">
                  <c:v>12</c:v>
                </c:pt>
                <c:pt idx="12705">
                  <c:v>12</c:v>
                </c:pt>
                <c:pt idx="12706">
                  <c:v>12</c:v>
                </c:pt>
                <c:pt idx="12707">
                  <c:v>12</c:v>
                </c:pt>
                <c:pt idx="12708">
                  <c:v>12</c:v>
                </c:pt>
                <c:pt idx="12709">
                  <c:v>11</c:v>
                </c:pt>
                <c:pt idx="12710">
                  <c:v>12</c:v>
                </c:pt>
                <c:pt idx="12711">
                  <c:v>12</c:v>
                </c:pt>
                <c:pt idx="12712">
                  <c:v>12</c:v>
                </c:pt>
                <c:pt idx="12713">
                  <c:v>12</c:v>
                </c:pt>
                <c:pt idx="12714">
                  <c:v>12</c:v>
                </c:pt>
                <c:pt idx="12715">
                  <c:v>11</c:v>
                </c:pt>
                <c:pt idx="12716">
                  <c:v>12</c:v>
                </c:pt>
                <c:pt idx="12717">
                  <c:v>12</c:v>
                </c:pt>
                <c:pt idx="12718">
                  <c:v>12</c:v>
                </c:pt>
                <c:pt idx="12719">
                  <c:v>12</c:v>
                </c:pt>
                <c:pt idx="12720">
                  <c:v>14</c:v>
                </c:pt>
                <c:pt idx="12721">
                  <c:v>13</c:v>
                </c:pt>
                <c:pt idx="12722">
                  <c:v>13</c:v>
                </c:pt>
                <c:pt idx="12723">
                  <c:v>13</c:v>
                </c:pt>
                <c:pt idx="12724">
                  <c:v>13</c:v>
                </c:pt>
                <c:pt idx="12725">
                  <c:v>13</c:v>
                </c:pt>
                <c:pt idx="12726">
                  <c:v>12</c:v>
                </c:pt>
                <c:pt idx="12727">
                  <c:v>12</c:v>
                </c:pt>
                <c:pt idx="12728">
                  <c:v>12</c:v>
                </c:pt>
                <c:pt idx="12729">
                  <c:v>13</c:v>
                </c:pt>
                <c:pt idx="12730">
                  <c:v>13</c:v>
                </c:pt>
                <c:pt idx="12731">
                  <c:v>12</c:v>
                </c:pt>
                <c:pt idx="12732">
                  <c:v>13</c:v>
                </c:pt>
                <c:pt idx="12733">
                  <c:v>11</c:v>
                </c:pt>
                <c:pt idx="12734">
                  <c:v>12</c:v>
                </c:pt>
                <c:pt idx="12735">
                  <c:v>13</c:v>
                </c:pt>
                <c:pt idx="12736">
                  <c:v>12</c:v>
                </c:pt>
                <c:pt idx="12737">
                  <c:v>12</c:v>
                </c:pt>
                <c:pt idx="12738">
                  <c:v>12</c:v>
                </c:pt>
                <c:pt idx="12739">
                  <c:v>13</c:v>
                </c:pt>
                <c:pt idx="12740">
                  <c:v>13</c:v>
                </c:pt>
                <c:pt idx="12741">
                  <c:v>13</c:v>
                </c:pt>
                <c:pt idx="12742">
                  <c:v>12</c:v>
                </c:pt>
                <c:pt idx="12743">
                  <c:v>11</c:v>
                </c:pt>
                <c:pt idx="12744">
                  <c:v>12</c:v>
                </c:pt>
                <c:pt idx="12745">
                  <c:v>12</c:v>
                </c:pt>
                <c:pt idx="12746">
                  <c:v>11</c:v>
                </c:pt>
                <c:pt idx="12747">
                  <c:v>13</c:v>
                </c:pt>
                <c:pt idx="12748">
                  <c:v>12</c:v>
                </c:pt>
                <c:pt idx="12749">
                  <c:v>13</c:v>
                </c:pt>
                <c:pt idx="12750">
                  <c:v>12</c:v>
                </c:pt>
                <c:pt idx="12751">
                  <c:v>12</c:v>
                </c:pt>
                <c:pt idx="12752">
                  <c:v>13</c:v>
                </c:pt>
                <c:pt idx="12753">
                  <c:v>11</c:v>
                </c:pt>
                <c:pt idx="12754">
                  <c:v>13</c:v>
                </c:pt>
                <c:pt idx="12755">
                  <c:v>13</c:v>
                </c:pt>
                <c:pt idx="12756">
                  <c:v>13</c:v>
                </c:pt>
                <c:pt idx="12757">
                  <c:v>12</c:v>
                </c:pt>
                <c:pt idx="12758">
                  <c:v>12</c:v>
                </c:pt>
                <c:pt idx="12759">
                  <c:v>12</c:v>
                </c:pt>
                <c:pt idx="12760">
                  <c:v>13</c:v>
                </c:pt>
                <c:pt idx="12761">
                  <c:v>10</c:v>
                </c:pt>
                <c:pt idx="12762">
                  <c:v>13</c:v>
                </c:pt>
                <c:pt idx="12763">
                  <c:v>12</c:v>
                </c:pt>
                <c:pt idx="12764">
                  <c:v>13</c:v>
                </c:pt>
                <c:pt idx="12765">
                  <c:v>12</c:v>
                </c:pt>
                <c:pt idx="12766">
                  <c:v>12</c:v>
                </c:pt>
                <c:pt idx="12767">
                  <c:v>12</c:v>
                </c:pt>
                <c:pt idx="12768">
                  <c:v>13</c:v>
                </c:pt>
                <c:pt idx="12769">
                  <c:v>13</c:v>
                </c:pt>
                <c:pt idx="12770">
                  <c:v>13</c:v>
                </c:pt>
                <c:pt idx="12771">
                  <c:v>12</c:v>
                </c:pt>
                <c:pt idx="12772">
                  <c:v>12</c:v>
                </c:pt>
                <c:pt idx="12773">
                  <c:v>12</c:v>
                </c:pt>
                <c:pt idx="12774">
                  <c:v>13</c:v>
                </c:pt>
                <c:pt idx="12775">
                  <c:v>12</c:v>
                </c:pt>
                <c:pt idx="12776">
                  <c:v>12</c:v>
                </c:pt>
                <c:pt idx="12777">
                  <c:v>12</c:v>
                </c:pt>
                <c:pt idx="12778">
                  <c:v>12</c:v>
                </c:pt>
                <c:pt idx="12779">
                  <c:v>12</c:v>
                </c:pt>
                <c:pt idx="12780">
                  <c:v>12</c:v>
                </c:pt>
                <c:pt idx="12781">
                  <c:v>11</c:v>
                </c:pt>
                <c:pt idx="12782">
                  <c:v>12</c:v>
                </c:pt>
                <c:pt idx="12783">
                  <c:v>12</c:v>
                </c:pt>
                <c:pt idx="12784">
                  <c:v>13</c:v>
                </c:pt>
                <c:pt idx="12785">
                  <c:v>12</c:v>
                </c:pt>
                <c:pt idx="12786">
                  <c:v>12</c:v>
                </c:pt>
                <c:pt idx="12787">
                  <c:v>12</c:v>
                </c:pt>
                <c:pt idx="12788">
                  <c:v>13</c:v>
                </c:pt>
                <c:pt idx="12789">
                  <c:v>11</c:v>
                </c:pt>
                <c:pt idx="12790">
                  <c:v>12</c:v>
                </c:pt>
                <c:pt idx="12791">
                  <c:v>12</c:v>
                </c:pt>
                <c:pt idx="12792">
                  <c:v>12</c:v>
                </c:pt>
                <c:pt idx="12793">
                  <c:v>11</c:v>
                </c:pt>
                <c:pt idx="12794">
                  <c:v>11</c:v>
                </c:pt>
                <c:pt idx="12795">
                  <c:v>12</c:v>
                </c:pt>
                <c:pt idx="12796">
                  <c:v>12</c:v>
                </c:pt>
                <c:pt idx="12797">
                  <c:v>12</c:v>
                </c:pt>
                <c:pt idx="12798">
                  <c:v>12</c:v>
                </c:pt>
                <c:pt idx="12799">
                  <c:v>12</c:v>
                </c:pt>
                <c:pt idx="12800">
                  <c:v>11</c:v>
                </c:pt>
                <c:pt idx="12801">
                  <c:v>12</c:v>
                </c:pt>
                <c:pt idx="12802">
                  <c:v>12</c:v>
                </c:pt>
                <c:pt idx="12803">
                  <c:v>12</c:v>
                </c:pt>
                <c:pt idx="12804">
                  <c:v>11</c:v>
                </c:pt>
                <c:pt idx="12805">
                  <c:v>12</c:v>
                </c:pt>
                <c:pt idx="12806">
                  <c:v>11</c:v>
                </c:pt>
                <c:pt idx="12807">
                  <c:v>12</c:v>
                </c:pt>
                <c:pt idx="12808">
                  <c:v>12</c:v>
                </c:pt>
                <c:pt idx="12809">
                  <c:v>11</c:v>
                </c:pt>
                <c:pt idx="12810">
                  <c:v>12</c:v>
                </c:pt>
                <c:pt idx="12811">
                  <c:v>11</c:v>
                </c:pt>
                <c:pt idx="12812">
                  <c:v>12</c:v>
                </c:pt>
                <c:pt idx="12813">
                  <c:v>11</c:v>
                </c:pt>
                <c:pt idx="12814">
                  <c:v>11</c:v>
                </c:pt>
                <c:pt idx="12815">
                  <c:v>13</c:v>
                </c:pt>
                <c:pt idx="12816">
                  <c:v>12</c:v>
                </c:pt>
                <c:pt idx="12817">
                  <c:v>12</c:v>
                </c:pt>
                <c:pt idx="12818">
                  <c:v>12</c:v>
                </c:pt>
                <c:pt idx="12819">
                  <c:v>13</c:v>
                </c:pt>
                <c:pt idx="12820">
                  <c:v>12</c:v>
                </c:pt>
                <c:pt idx="12821">
                  <c:v>11</c:v>
                </c:pt>
                <c:pt idx="12822">
                  <c:v>12</c:v>
                </c:pt>
                <c:pt idx="12823">
                  <c:v>12</c:v>
                </c:pt>
                <c:pt idx="12824">
                  <c:v>12</c:v>
                </c:pt>
                <c:pt idx="12825">
                  <c:v>12</c:v>
                </c:pt>
                <c:pt idx="12826">
                  <c:v>13</c:v>
                </c:pt>
                <c:pt idx="12827">
                  <c:v>14</c:v>
                </c:pt>
                <c:pt idx="12828">
                  <c:v>12</c:v>
                </c:pt>
                <c:pt idx="12829">
                  <c:v>12</c:v>
                </c:pt>
                <c:pt idx="12830">
                  <c:v>12</c:v>
                </c:pt>
                <c:pt idx="12831">
                  <c:v>13</c:v>
                </c:pt>
                <c:pt idx="12832">
                  <c:v>12</c:v>
                </c:pt>
                <c:pt idx="12833">
                  <c:v>13</c:v>
                </c:pt>
                <c:pt idx="12834">
                  <c:v>12</c:v>
                </c:pt>
                <c:pt idx="12835">
                  <c:v>12</c:v>
                </c:pt>
                <c:pt idx="12836">
                  <c:v>12</c:v>
                </c:pt>
                <c:pt idx="12837">
                  <c:v>11</c:v>
                </c:pt>
                <c:pt idx="12838">
                  <c:v>11</c:v>
                </c:pt>
                <c:pt idx="12839">
                  <c:v>12</c:v>
                </c:pt>
                <c:pt idx="12840">
                  <c:v>13</c:v>
                </c:pt>
                <c:pt idx="12841">
                  <c:v>12</c:v>
                </c:pt>
                <c:pt idx="12842">
                  <c:v>12</c:v>
                </c:pt>
                <c:pt idx="12843">
                  <c:v>12</c:v>
                </c:pt>
                <c:pt idx="12844">
                  <c:v>12</c:v>
                </c:pt>
                <c:pt idx="12845">
                  <c:v>12</c:v>
                </c:pt>
                <c:pt idx="12846">
                  <c:v>12</c:v>
                </c:pt>
                <c:pt idx="12847">
                  <c:v>12</c:v>
                </c:pt>
                <c:pt idx="12848">
                  <c:v>12</c:v>
                </c:pt>
                <c:pt idx="12849">
                  <c:v>13</c:v>
                </c:pt>
                <c:pt idx="12850">
                  <c:v>12</c:v>
                </c:pt>
                <c:pt idx="12851">
                  <c:v>12</c:v>
                </c:pt>
                <c:pt idx="12852">
                  <c:v>12</c:v>
                </c:pt>
                <c:pt idx="12853">
                  <c:v>12</c:v>
                </c:pt>
                <c:pt idx="12854">
                  <c:v>11</c:v>
                </c:pt>
                <c:pt idx="12855">
                  <c:v>12</c:v>
                </c:pt>
                <c:pt idx="12856">
                  <c:v>12</c:v>
                </c:pt>
                <c:pt idx="12857">
                  <c:v>13</c:v>
                </c:pt>
                <c:pt idx="12858">
                  <c:v>12</c:v>
                </c:pt>
                <c:pt idx="12859">
                  <c:v>12</c:v>
                </c:pt>
                <c:pt idx="12860">
                  <c:v>11</c:v>
                </c:pt>
                <c:pt idx="12861">
                  <c:v>11</c:v>
                </c:pt>
                <c:pt idx="12862">
                  <c:v>12</c:v>
                </c:pt>
                <c:pt idx="12863">
                  <c:v>12</c:v>
                </c:pt>
                <c:pt idx="12864">
                  <c:v>12</c:v>
                </c:pt>
                <c:pt idx="12865">
                  <c:v>13</c:v>
                </c:pt>
                <c:pt idx="12866">
                  <c:v>12</c:v>
                </c:pt>
                <c:pt idx="12867">
                  <c:v>11</c:v>
                </c:pt>
                <c:pt idx="12868">
                  <c:v>12</c:v>
                </c:pt>
                <c:pt idx="12869">
                  <c:v>13</c:v>
                </c:pt>
                <c:pt idx="12870">
                  <c:v>11</c:v>
                </c:pt>
                <c:pt idx="12871">
                  <c:v>12</c:v>
                </c:pt>
                <c:pt idx="12872">
                  <c:v>10</c:v>
                </c:pt>
                <c:pt idx="12873">
                  <c:v>10</c:v>
                </c:pt>
                <c:pt idx="12874">
                  <c:v>11</c:v>
                </c:pt>
                <c:pt idx="12875">
                  <c:v>12</c:v>
                </c:pt>
                <c:pt idx="12876">
                  <c:v>13</c:v>
                </c:pt>
                <c:pt idx="12877">
                  <c:v>11</c:v>
                </c:pt>
                <c:pt idx="12878">
                  <c:v>12</c:v>
                </c:pt>
                <c:pt idx="12879">
                  <c:v>12</c:v>
                </c:pt>
                <c:pt idx="12880">
                  <c:v>12</c:v>
                </c:pt>
                <c:pt idx="12881">
                  <c:v>12</c:v>
                </c:pt>
                <c:pt idx="12882">
                  <c:v>11</c:v>
                </c:pt>
                <c:pt idx="12883">
                  <c:v>12</c:v>
                </c:pt>
                <c:pt idx="12884">
                  <c:v>12</c:v>
                </c:pt>
                <c:pt idx="12885">
                  <c:v>11</c:v>
                </c:pt>
                <c:pt idx="12886">
                  <c:v>12</c:v>
                </c:pt>
                <c:pt idx="12887">
                  <c:v>10</c:v>
                </c:pt>
                <c:pt idx="12888">
                  <c:v>13</c:v>
                </c:pt>
                <c:pt idx="12889">
                  <c:v>12</c:v>
                </c:pt>
                <c:pt idx="12890">
                  <c:v>12</c:v>
                </c:pt>
                <c:pt idx="12891">
                  <c:v>12</c:v>
                </c:pt>
                <c:pt idx="12892">
                  <c:v>12</c:v>
                </c:pt>
                <c:pt idx="12893">
                  <c:v>13</c:v>
                </c:pt>
                <c:pt idx="12894">
                  <c:v>12</c:v>
                </c:pt>
                <c:pt idx="12895">
                  <c:v>11</c:v>
                </c:pt>
                <c:pt idx="12896">
                  <c:v>11</c:v>
                </c:pt>
                <c:pt idx="12897">
                  <c:v>12</c:v>
                </c:pt>
                <c:pt idx="12898">
                  <c:v>13</c:v>
                </c:pt>
                <c:pt idx="12899">
                  <c:v>12</c:v>
                </c:pt>
                <c:pt idx="12900">
                  <c:v>12</c:v>
                </c:pt>
                <c:pt idx="12901">
                  <c:v>12</c:v>
                </c:pt>
                <c:pt idx="12902">
                  <c:v>12</c:v>
                </c:pt>
                <c:pt idx="12903">
                  <c:v>12</c:v>
                </c:pt>
                <c:pt idx="12904">
                  <c:v>12</c:v>
                </c:pt>
                <c:pt idx="12905">
                  <c:v>12</c:v>
                </c:pt>
                <c:pt idx="12906">
                  <c:v>10</c:v>
                </c:pt>
                <c:pt idx="12907">
                  <c:v>12</c:v>
                </c:pt>
                <c:pt idx="12908">
                  <c:v>12</c:v>
                </c:pt>
                <c:pt idx="12909">
                  <c:v>13</c:v>
                </c:pt>
                <c:pt idx="12910">
                  <c:v>12</c:v>
                </c:pt>
                <c:pt idx="12911">
                  <c:v>13</c:v>
                </c:pt>
                <c:pt idx="12912">
                  <c:v>12</c:v>
                </c:pt>
                <c:pt idx="12913">
                  <c:v>13</c:v>
                </c:pt>
                <c:pt idx="12914">
                  <c:v>13</c:v>
                </c:pt>
                <c:pt idx="12915">
                  <c:v>15</c:v>
                </c:pt>
                <c:pt idx="12916">
                  <c:v>13</c:v>
                </c:pt>
                <c:pt idx="12917">
                  <c:v>13</c:v>
                </c:pt>
                <c:pt idx="12918">
                  <c:v>13</c:v>
                </c:pt>
                <c:pt idx="12919">
                  <c:v>14</c:v>
                </c:pt>
                <c:pt idx="12920">
                  <c:v>12</c:v>
                </c:pt>
                <c:pt idx="12921">
                  <c:v>13</c:v>
                </c:pt>
                <c:pt idx="12922">
                  <c:v>13</c:v>
                </c:pt>
                <c:pt idx="12923">
                  <c:v>15</c:v>
                </c:pt>
                <c:pt idx="12924">
                  <c:v>16</c:v>
                </c:pt>
                <c:pt idx="12925">
                  <c:v>13</c:v>
                </c:pt>
                <c:pt idx="12926">
                  <c:v>13</c:v>
                </c:pt>
                <c:pt idx="12927">
                  <c:v>13</c:v>
                </c:pt>
                <c:pt idx="12928">
                  <c:v>13</c:v>
                </c:pt>
                <c:pt idx="12929">
                  <c:v>13</c:v>
                </c:pt>
                <c:pt idx="12930">
                  <c:v>13</c:v>
                </c:pt>
                <c:pt idx="12931">
                  <c:v>13</c:v>
                </c:pt>
                <c:pt idx="12932">
                  <c:v>14</c:v>
                </c:pt>
                <c:pt idx="12933">
                  <c:v>13</c:v>
                </c:pt>
                <c:pt idx="12934">
                  <c:v>12</c:v>
                </c:pt>
                <c:pt idx="12935">
                  <c:v>13</c:v>
                </c:pt>
                <c:pt idx="12936">
                  <c:v>13</c:v>
                </c:pt>
                <c:pt idx="12937">
                  <c:v>14</c:v>
                </c:pt>
                <c:pt idx="12938">
                  <c:v>13</c:v>
                </c:pt>
                <c:pt idx="12939">
                  <c:v>12</c:v>
                </c:pt>
                <c:pt idx="12940">
                  <c:v>12</c:v>
                </c:pt>
                <c:pt idx="12941">
                  <c:v>12</c:v>
                </c:pt>
                <c:pt idx="12942">
                  <c:v>13</c:v>
                </c:pt>
                <c:pt idx="12943">
                  <c:v>13</c:v>
                </c:pt>
                <c:pt idx="12944">
                  <c:v>13</c:v>
                </c:pt>
                <c:pt idx="12945">
                  <c:v>12</c:v>
                </c:pt>
                <c:pt idx="12946">
                  <c:v>12</c:v>
                </c:pt>
                <c:pt idx="12947">
                  <c:v>14</c:v>
                </c:pt>
                <c:pt idx="12948">
                  <c:v>12</c:v>
                </c:pt>
                <c:pt idx="12949">
                  <c:v>12</c:v>
                </c:pt>
                <c:pt idx="12950">
                  <c:v>12</c:v>
                </c:pt>
                <c:pt idx="12951">
                  <c:v>12</c:v>
                </c:pt>
                <c:pt idx="12952">
                  <c:v>12</c:v>
                </c:pt>
                <c:pt idx="12953">
                  <c:v>13</c:v>
                </c:pt>
                <c:pt idx="12954">
                  <c:v>12</c:v>
                </c:pt>
                <c:pt idx="12955">
                  <c:v>13</c:v>
                </c:pt>
                <c:pt idx="12956">
                  <c:v>13</c:v>
                </c:pt>
                <c:pt idx="12957">
                  <c:v>13</c:v>
                </c:pt>
                <c:pt idx="12958">
                  <c:v>13</c:v>
                </c:pt>
                <c:pt idx="12959">
                  <c:v>12</c:v>
                </c:pt>
                <c:pt idx="12960">
                  <c:v>13</c:v>
                </c:pt>
                <c:pt idx="12961">
                  <c:v>13</c:v>
                </c:pt>
                <c:pt idx="12962">
                  <c:v>11</c:v>
                </c:pt>
                <c:pt idx="12963">
                  <c:v>13</c:v>
                </c:pt>
                <c:pt idx="12964">
                  <c:v>12</c:v>
                </c:pt>
                <c:pt idx="12965">
                  <c:v>13</c:v>
                </c:pt>
                <c:pt idx="12966">
                  <c:v>12</c:v>
                </c:pt>
                <c:pt idx="12967">
                  <c:v>12</c:v>
                </c:pt>
                <c:pt idx="12968">
                  <c:v>12</c:v>
                </c:pt>
                <c:pt idx="12969">
                  <c:v>12</c:v>
                </c:pt>
                <c:pt idx="12970">
                  <c:v>13</c:v>
                </c:pt>
                <c:pt idx="12971">
                  <c:v>12</c:v>
                </c:pt>
                <c:pt idx="12972">
                  <c:v>12</c:v>
                </c:pt>
                <c:pt idx="12973">
                  <c:v>16</c:v>
                </c:pt>
                <c:pt idx="12974">
                  <c:v>13</c:v>
                </c:pt>
                <c:pt idx="12975">
                  <c:v>14</c:v>
                </c:pt>
                <c:pt idx="12976">
                  <c:v>15</c:v>
                </c:pt>
                <c:pt idx="12977">
                  <c:v>13</c:v>
                </c:pt>
                <c:pt idx="12978">
                  <c:v>13</c:v>
                </c:pt>
                <c:pt idx="12979">
                  <c:v>13</c:v>
                </c:pt>
                <c:pt idx="12980">
                  <c:v>13</c:v>
                </c:pt>
                <c:pt idx="12981">
                  <c:v>15</c:v>
                </c:pt>
                <c:pt idx="12982">
                  <c:v>14</c:v>
                </c:pt>
                <c:pt idx="12983">
                  <c:v>12</c:v>
                </c:pt>
                <c:pt idx="12984">
                  <c:v>13</c:v>
                </c:pt>
                <c:pt idx="12985">
                  <c:v>13</c:v>
                </c:pt>
                <c:pt idx="12986">
                  <c:v>11</c:v>
                </c:pt>
                <c:pt idx="12987">
                  <c:v>12</c:v>
                </c:pt>
                <c:pt idx="12988">
                  <c:v>11</c:v>
                </c:pt>
                <c:pt idx="12989">
                  <c:v>12</c:v>
                </c:pt>
                <c:pt idx="12990">
                  <c:v>13</c:v>
                </c:pt>
                <c:pt idx="12991">
                  <c:v>13</c:v>
                </c:pt>
                <c:pt idx="12992">
                  <c:v>15</c:v>
                </c:pt>
                <c:pt idx="12993">
                  <c:v>14</c:v>
                </c:pt>
                <c:pt idx="12994">
                  <c:v>13</c:v>
                </c:pt>
                <c:pt idx="12995">
                  <c:v>14</c:v>
                </c:pt>
                <c:pt idx="12996">
                  <c:v>13</c:v>
                </c:pt>
                <c:pt idx="12997">
                  <c:v>13</c:v>
                </c:pt>
                <c:pt idx="12998">
                  <c:v>12</c:v>
                </c:pt>
                <c:pt idx="12999">
                  <c:v>13</c:v>
                </c:pt>
                <c:pt idx="13000">
                  <c:v>13</c:v>
                </c:pt>
                <c:pt idx="13001">
                  <c:v>13</c:v>
                </c:pt>
                <c:pt idx="13002">
                  <c:v>13</c:v>
                </c:pt>
                <c:pt idx="13003">
                  <c:v>13</c:v>
                </c:pt>
                <c:pt idx="13004">
                  <c:v>13</c:v>
                </c:pt>
                <c:pt idx="13005">
                  <c:v>12</c:v>
                </c:pt>
                <c:pt idx="13006">
                  <c:v>14</c:v>
                </c:pt>
                <c:pt idx="13007">
                  <c:v>12</c:v>
                </c:pt>
                <c:pt idx="13008">
                  <c:v>14</c:v>
                </c:pt>
                <c:pt idx="13009">
                  <c:v>14</c:v>
                </c:pt>
                <c:pt idx="13010">
                  <c:v>13</c:v>
                </c:pt>
                <c:pt idx="13011">
                  <c:v>13</c:v>
                </c:pt>
                <c:pt idx="13012">
                  <c:v>12</c:v>
                </c:pt>
                <c:pt idx="13013">
                  <c:v>13</c:v>
                </c:pt>
                <c:pt idx="13014">
                  <c:v>12</c:v>
                </c:pt>
                <c:pt idx="13015">
                  <c:v>13</c:v>
                </c:pt>
                <c:pt idx="13016">
                  <c:v>12</c:v>
                </c:pt>
                <c:pt idx="13017">
                  <c:v>14</c:v>
                </c:pt>
                <c:pt idx="13018">
                  <c:v>13</c:v>
                </c:pt>
                <c:pt idx="13019">
                  <c:v>15</c:v>
                </c:pt>
                <c:pt idx="13020">
                  <c:v>13</c:v>
                </c:pt>
                <c:pt idx="13021">
                  <c:v>14</c:v>
                </c:pt>
                <c:pt idx="13022">
                  <c:v>13</c:v>
                </c:pt>
                <c:pt idx="13023">
                  <c:v>14</c:v>
                </c:pt>
                <c:pt idx="13024">
                  <c:v>13</c:v>
                </c:pt>
                <c:pt idx="13025">
                  <c:v>14</c:v>
                </c:pt>
                <c:pt idx="13026">
                  <c:v>14</c:v>
                </c:pt>
                <c:pt idx="13027">
                  <c:v>13</c:v>
                </c:pt>
                <c:pt idx="13028">
                  <c:v>13</c:v>
                </c:pt>
                <c:pt idx="13029">
                  <c:v>12</c:v>
                </c:pt>
                <c:pt idx="13030">
                  <c:v>13</c:v>
                </c:pt>
                <c:pt idx="13031">
                  <c:v>13</c:v>
                </c:pt>
                <c:pt idx="13032">
                  <c:v>13</c:v>
                </c:pt>
                <c:pt idx="13033">
                  <c:v>12</c:v>
                </c:pt>
                <c:pt idx="13034">
                  <c:v>11</c:v>
                </c:pt>
                <c:pt idx="13035">
                  <c:v>12</c:v>
                </c:pt>
                <c:pt idx="13036">
                  <c:v>12</c:v>
                </c:pt>
                <c:pt idx="13037">
                  <c:v>13</c:v>
                </c:pt>
                <c:pt idx="13038">
                  <c:v>13</c:v>
                </c:pt>
                <c:pt idx="13039">
                  <c:v>11</c:v>
                </c:pt>
                <c:pt idx="13040">
                  <c:v>13</c:v>
                </c:pt>
                <c:pt idx="13041">
                  <c:v>13</c:v>
                </c:pt>
                <c:pt idx="13042">
                  <c:v>12</c:v>
                </c:pt>
                <c:pt idx="13043">
                  <c:v>13</c:v>
                </c:pt>
                <c:pt idx="13044">
                  <c:v>11</c:v>
                </c:pt>
                <c:pt idx="13045">
                  <c:v>12</c:v>
                </c:pt>
                <c:pt idx="13046">
                  <c:v>12</c:v>
                </c:pt>
                <c:pt idx="13047">
                  <c:v>14</c:v>
                </c:pt>
                <c:pt idx="13048">
                  <c:v>13</c:v>
                </c:pt>
                <c:pt idx="13049">
                  <c:v>14</c:v>
                </c:pt>
                <c:pt idx="13050">
                  <c:v>14</c:v>
                </c:pt>
                <c:pt idx="13051">
                  <c:v>13</c:v>
                </c:pt>
                <c:pt idx="13052">
                  <c:v>14</c:v>
                </c:pt>
                <c:pt idx="13053">
                  <c:v>13</c:v>
                </c:pt>
                <c:pt idx="13054">
                  <c:v>15</c:v>
                </c:pt>
                <c:pt idx="13055">
                  <c:v>14</c:v>
                </c:pt>
                <c:pt idx="13056">
                  <c:v>13</c:v>
                </c:pt>
                <c:pt idx="13057">
                  <c:v>14</c:v>
                </c:pt>
                <c:pt idx="13058">
                  <c:v>13</c:v>
                </c:pt>
                <c:pt idx="13059">
                  <c:v>13</c:v>
                </c:pt>
                <c:pt idx="13060">
                  <c:v>13</c:v>
                </c:pt>
                <c:pt idx="13061">
                  <c:v>14</c:v>
                </c:pt>
                <c:pt idx="13062">
                  <c:v>15</c:v>
                </c:pt>
                <c:pt idx="13063">
                  <c:v>13</c:v>
                </c:pt>
                <c:pt idx="13064">
                  <c:v>13</c:v>
                </c:pt>
                <c:pt idx="13065">
                  <c:v>12</c:v>
                </c:pt>
                <c:pt idx="13066">
                  <c:v>13</c:v>
                </c:pt>
                <c:pt idx="13067">
                  <c:v>14</c:v>
                </c:pt>
                <c:pt idx="13068">
                  <c:v>14</c:v>
                </c:pt>
                <c:pt idx="13069">
                  <c:v>13</c:v>
                </c:pt>
                <c:pt idx="13070">
                  <c:v>13</c:v>
                </c:pt>
                <c:pt idx="13071">
                  <c:v>12</c:v>
                </c:pt>
                <c:pt idx="13072">
                  <c:v>12</c:v>
                </c:pt>
                <c:pt idx="13073">
                  <c:v>12</c:v>
                </c:pt>
                <c:pt idx="13074">
                  <c:v>13</c:v>
                </c:pt>
                <c:pt idx="13075">
                  <c:v>13</c:v>
                </c:pt>
                <c:pt idx="13076">
                  <c:v>13</c:v>
                </c:pt>
                <c:pt idx="13077">
                  <c:v>13</c:v>
                </c:pt>
                <c:pt idx="13078">
                  <c:v>13</c:v>
                </c:pt>
                <c:pt idx="13079">
                  <c:v>15</c:v>
                </c:pt>
                <c:pt idx="13080">
                  <c:v>13</c:v>
                </c:pt>
                <c:pt idx="13081">
                  <c:v>13</c:v>
                </c:pt>
                <c:pt idx="13082">
                  <c:v>14</c:v>
                </c:pt>
                <c:pt idx="13083">
                  <c:v>13</c:v>
                </c:pt>
                <c:pt idx="13084">
                  <c:v>13</c:v>
                </c:pt>
                <c:pt idx="13085">
                  <c:v>13</c:v>
                </c:pt>
                <c:pt idx="13086">
                  <c:v>13</c:v>
                </c:pt>
                <c:pt idx="13087">
                  <c:v>14</c:v>
                </c:pt>
                <c:pt idx="13088">
                  <c:v>14</c:v>
                </c:pt>
                <c:pt idx="13089">
                  <c:v>13</c:v>
                </c:pt>
                <c:pt idx="13090">
                  <c:v>13</c:v>
                </c:pt>
                <c:pt idx="13091">
                  <c:v>13</c:v>
                </c:pt>
                <c:pt idx="13092">
                  <c:v>12</c:v>
                </c:pt>
                <c:pt idx="13093">
                  <c:v>13</c:v>
                </c:pt>
                <c:pt idx="13094">
                  <c:v>14</c:v>
                </c:pt>
                <c:pt idx="13095">
                  <c:v>12</c:v>
                </c:pt>
                <c:pt idx="13096">
                  <c:v>10</c:v>
                </c:pt>
                <c:pt idx="13097">
                  <c:v>10</c:v>
                </c:pt>
                <c:pt idx="13098">
                  <c:v>11</c:v>
                </c:pt>
                <c:pt idx="13099">
                  <c:v>11</c:v>
                </c:pt>
                <c:pt idx="13100">
                  <c:v>12</c:v>
                </c:pt>
                <c:pt idx="13101">
                  <c:v>13</c:v>
                </c:pt>
                <c:pt idx="13102">
                  <c:v>12</c:v>
                </c:pt>
                <c:pt idx="13103">
                  <c:v>12</c:v>
                </c:pt>
                <c:pt idx="13104">
                  <c:v>12</c:v>
                </c:pt>
                <c:pt idx="13105">
                  <c:v>12</c:v>
                </c:pt>
                <c:pt idx="13106">
                  <c:v>11</c:v>
                </c:pt>
                <c:pt idx="13107">
                  <c:v>11</c:v>
                </c:pt>
                <c:pt idx="13108">
                  <c:v>11</c:v>
                </c:pt>
                <c:pt idx="13109">
                  <c:v>11</c:v>
                </c:pt>
                <c:pt idx="13110">
                  <c:v>11</c:v>
                </c:pt>
                <c:pt idx="13111">
                  <c:v>12</c:v>
                </c:pt>
                <c:pt idx="13112">
                  <c:v>11</c:v>
                </c:pt>
                <c:pt idx="13113">
                  <c:v>11</c:v>
                </c:pt>
                <c:pt idx="13114">
                  <c:v>11</c:v>
                </c:pt>
                <c:pt idx="13115">
                  <c:v>12</c:v>
                </c:pt>
                <c:pt idx="13116">
                  <c:v>11</c:v>
                </c:pt>
                <c:pt idx="13117">
                  <c:v>12</c:v>
                </c:pt>
                <c:pt idx="13118">
                  <c:v>12</c:v>
                </c:pt>
                <c:pt idx="13119">
                  <c:v>12</c:v>
                </c:pt>
                <c:pt idx="13120">
                  <c:v>12</c:v>
                </c:pt>
                <c:pt idx="13121">
                  <c:v>11</c:v>
                </c:pt>
                <c:pt idx="13122">
                  <c:v>12</c:v>
                </c:pt>
                <c:pt idx="13123">
                  <c:v>12</c:v>
                </c:pt>
                <c:pt idx="13124">
                  <c:v>12</c:v>
                </c:pt>
                <c:pt idx="13125">
                  <c:v>11</c:v>
                </c:pt>
                <c:pt idx="13126">
                  <c:v>11</c:v>
                </c:pt>
                <c:pt idx="13127">
                  <c:v>12</c:v>
                </c:pt>
                <c:pt idx="13128">
                  <c:v>12</c:v>
                </c:pt>
                <c:pt idx="13129">
                  <c:v>11</c:v>
                </c:pt>
                <c:pt idx="13130">
                  <c:v>12</c:v>
                </c:pt>
                <c:pt idx="13131">
                  <c:v>11</c:v>
                </c:pt>
                <c:pt idx="13132">
                  <c:v>12</c:v>
                </c:pt>
                <c:pt idx="13133">
                  <c:v>11</c:v>
                </c:pt>
                <c:pt idx="13134">
                  <c:v>12</c:v>
                </c:pt>
                <c:pt idx="13135">
                  <c:v>11</c:v>
                </c:pt>
                <c:pt idx="13136">
                  <c:v>13</c:v>
                </c:pt>
                <c:pt idx="13137">
                  <c:v>11</c:v>
                </c:pt>
                <c:pt idx="13138">
                  <c:v>12</c:v>
                </c:pt>
                <c:pt idx="13139">
                  <c:v>12</c:v>
                </c:pt>
                <c:pt idx="13140">
                  <c:v>12</c:v>
                </c:pt>
                <c:pt idx="13141">
                  <c:v>12</c:v>
                </c:pt>
                <c:pt idx="13142">
                  <c:v>12</c:v>
                </c:pt>
                <c:pt idx="13143">
                  <c:v>12</c:v>
                </c:pt>
                <c:pt idx="13144">
                  <c:v>11</c:v>
                </c:pt>
                <c:pt idx="13145">
                  <c:v>12</c:v>
                </c:pt>
                <c:pt idx="13146">
                  <c:v>13</c:v>
                </c:pt>
                <c:pt idx="13147">
                  <c:v>11</c:v>
                </c:pt>
                <c:pt idx="13148">
                  <c:v>11</c:v>
                </c:pt>
                <c:pt idx="13149">
                  <c:v>11</c:v>
                </c:pt>
                <c:pt idx="13150">
                  <c:v>11</c:v>
                </c:pt>
                <c:pt idx="13151">
                  <c:v>13</c:v>
                </c:pt>
                <c:pt idx="13152">
                  <c:v>12</c:v>
                </c:pt>
                <c:pt idx="13153">
                  <c:v>12</c:v>
                </c:pt>
                <c:pt idx="13154">
                  <c:v>12</c:v>
                </c:pt>
                <c:pt idx="13155">
                  <c:v>13</c:v>
                </c:pt>
                <c:pt idx="13156">
                  <c:v>11</c:v>
                </c:pt>
                <c:pt idx="13157">
                  <c:v>11</c:v>
                </c:pt>
                <c:pt idx="13158">
                  <c:v>10</c:v>
                </c:pt>
                <c:pt idx="13159">
                  <c:v>11</c:v>
                </c:pt>
                <c:pt idx="13160">
                  <c:v>10</c:v>
                </c:pt>
                <c:pt idx="13161">
                  <c:v>12</c:v>
                </c:pt>
                <c:pt idx="13162">
                  <c:v>10</c:v>
                </c:pt>
                <c:pt idx="13163">
                  <c:v>12</c:v>
                </c:pt>
                <c:pt idx="13164">
                  <c:v>11</c:v>
                </c:pt>
                <c:pt idx="13165">
                  <c:v>11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11</c:v>
                </c:pt>
                <c:pt idx="13172">
                  <c:v>12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12</c:v>
                </c:pt>
                <c:pt idx="13177">
                  <c:v>10</c:v>
                </c:pt>
                <c:pt idx="13178">
                  <c:v>11</c:v>
                </c:pt>
                <c:pt idx="13179">
                  <c:v>12</c:v>
                </c:pt>
                <c:pt idx="13180">
                  <c:v>12</c:v>
                </c:pt>
                <c:pt idx="13181">
                  <c:v>12</c:v>
                </c:pt>
                <c:pt idx="13182">
                  <c:v>11</c:v>
                </c:pt>
                <c:pt idx="13183">
                  <c:v>12</c:v>
                </c:pt>
                <c:pt idx="13184">
                  <c:v>11</c:v>
                </c:pt>
                <c:pt idx="13185">
                  <c:v>11</c:v>
                </c:pt>
                <c:pt idx="13186">
                  <c:v>11</c:v>
                </c:pt>
                <c:pt idx="13187">
                  <c:v>11</c:v>
                </c:pt>
                <c:pt idx="13188">
                  <c:v>11</c:v>
                </c:pt>
                <c:pt idx="13189">
                  <c:v>11</c:v>
                </c:pt>
                <c:pt idx="13190">
                  <c:v>12</c:v>
                </c:pt>
                <c:pt idx="13191">
                  <c:v>13</c:v>
                </c:pt>
                <c:pt idx="13192">
                  <c:v>12</c:v>
                </c:pt>
                <c:pt idx="13193">
                  <c:v>13</c:v>
                </c:pt>
                <c:pt idx="13194">
                  <c:v>12</c:v>
                </c:pt>
                <c:pt idx="13195">
                  <c:v>12</c:v>
                </c:pt>
                <c:pt idx="13196">
                  <c:v>11</c:v>
                </c:pt>
                <c:pt idx="13197">
                  <c:v>10</c:v>
                </c:pt>
                <c:pt idx="13198">
                  <c:v>12</c:v>
                </c:pt>
                <c:pt idx="13199">
                  <c:v>11</c:v>
                </c:pt>
                <c:pt idx="13200">
                  <c:v>12</c:v>
                </c:pt>
                <c:pt idx="13201">
                  <c:v>11</c:v>
                </c:pt>
                <c:pt idx="13202">
                  <c:v>11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12</c:v>
                </c:pt>
                <c:pt idx="13212">
                  <c:v>12</c:v>
                </c:pt>
                <c:pt idx="13213">
                  <c:v>11</c:v>
                </c:pt>
                <c:pt idx="13214">
                  <c:v>11</c:v>
                </c:pt>
                <c:pt idx="13215">
                  <c:v>12</c:v>
                </c:pt>
                <c:pt idx="13216">
                  <c:v>12</c:v>
                </c:pt>
                <c:pt idx="13217">
                  <c:v>12</c:v>
                </c:pt>
                <c:pt idx="13218">
                  <c:v>12</c:v>
                </c:pt>
                <c:pt idx="13219">
                  <c:v>12</c:v>
                </c:pt>
                <c:pt idx="13220">
                  <c:v>11</c:v>
                </c:pt>
                <c:pt idx="13221">
                  <c:v>10</c:v>
                </c:pt>
                <c:pt idx="13222">
                  <c:v>11</c:v>
                </c:pt>
                <c:pt idx="13223">
                  <c:v>12</c:v>
                </c:pt>
                <c:pt idx="13224">
                  <c:v>11</c:v>
                </c:pt>
                <c:pt idx="13225">
                  <c:v>12</c:v>
                </c:pt>
                <c:pt idx="13226">
                  <c:v>12</c:v>
                </c:pt>
                <c:pt idx="13227">
                  <c:v>12</c:v>
                </c:pt>
                <c:pt idx="13228">
                  <c:v>11</c:v>
                </c:pt>
                <c:pt idx="13229">
                  <c:v>13</c:v>
                </c:pt>
                <c:pt idx="13230">
                  <c:v>11</c:v>
                </c:pt>
                <c:pt idx="13231">
                  <c:v>12</c:v>
                </c:pt>
                <c:pt idx="13232">
                  <c:v>13</c:v>
                </c:pt>
                <c:pt idx="13233">
                  <c:v>11</c:v>
                </c:pt>
                <c:pt idx="13234">
                  <c:v>11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11</c:v>
                </c:pt>
                <c:pt idx="13239">
                  <c:v>11</c:v>
                </c:pt>
                <c:pt idx="13240">
                  <c:v>11</c:v>
                </c:pt>
                <c:pt idx="13241">
                  <c:v>12</c:v>
                </c:pt>
                <c:pt idx="13242">
                  <c:v>12</c:v>
                </c:pt>
                <c:pt idx="13243">
                  <c:v>11</c:v>
                </c:pt>
                <c:pt idx="13244">
                  <c:v>11</c:v>
                </c:pt>
                <c:pt idx="13245">
                  <c:v>12</c:v>
                </c:pt>
                <c:pt idx="13246">
                  <c:v>11</c:v>
                </c:pt>
                <c:pt idx="13247">
                  <c:v>11</c:v>
                </c:pt>
                <c:pt idx="13248">
                  <c:v>11</c:v>
                </c:pt>
                <c:pt idx="13249">
                  <c:v>11</c:v>
                </c:pt>
                <c:pt idx="13250">
                  <c:v>10</c:v>
                </c:pt>
                <c:pt idx="13251">
                  <c:v>10</c:v>
                </c:pt>
                <c:pt idx="13252">
                  <c:v>13</c:v>
                </c:pt>
                <c:pt idx="13253">
                  <c:v>12</c:v>
                </c:pt>
                <c:pt idx="13254">
                  <c:v>12</c:v>
                </c:pt>
                <c:pt idx="13255">
                  <c:v>12</c:v>
                </c:pt>
                <c:pt idx="13256">
                  <c:v>11</c:v>
                </c:pt>
                <c:pt idx="13257">
                  <c:v>12</c:v>
                </c:pt>
                <c:pt idx="13258">
                  <c:v>12</c:v>
                </c:pt>
                <c:pt idx="13259">
                  <c:v>12</c:v>
                </c:pt>
                <c:pt idx="13260">
                  <c:v>12</c:v>
                </c:pt>
                <c:pt idx="13261">
                  <c:v>12</c:v>
                </c:pt>
                <c:pt idx="13262">
                  <c:v>12</c:v>
                </c:pt>
                <c:pt idx="13263">
                  <c:v>13</c:v>
                </c:pt>
                <c:pt idx="13264">
                  <c:v>12</c:v>
                </c:pt>
                <c:pt idx="13265">
                  <c:v>11</c:v>
                </c:pt>
                <c:pt idx="13266">
                  <c:v>11</c:v>
                </c:pt>
                <c:pt idx="13267">
                  <c:v>12</c:v>
                </c:pt>
                <c:pt idx="13268">
                  <c:v>12</c:v>
                </c:pt>
                <c:pt idx="13269">
                  <c:v>11</c:v>
                </c:pt>
                <c:pt idx="13270">
                  <c:v>12</c:v>
                </c:pt>
                <c:pt idx="13271">
                  <c:v>11</c:v>
                </c:pt>
                <c:pt idx="13272">
                  <c:v>12</c:v>
                </c:pt>
                <c:pt idx="13273">
                  <c:v>12</c:v>
                </c:pt>
                <c:pt idx="13274">
                  <c:v>12</c:v>
                </c:pt>
                <c:pt idx="13275">
                  <c:v>12</c:v>
                </c:pt>
                <c:pt idx="13276">
                  <c:v>11</c:v>
                </c:pt>
                <c:pt idx="13277">
                  <c:v>11</c:v>
                </c:pt>
                <c:pt idx="13278">
                  <c:v>11</c:v>
                </c:pt>
                <c:pt idx="13279">
                  <c:v>12</c:v>
                </c:pt>
                <c:pt idx="13280">
                  <c:v>12</c:v>
                </c:pt>
                <c:pt idx="13281">
                  <c:v>12</c:v>
                </c:pt>
                <c:pt idx="13282">
                  <c:v>10</c:v>
                </c:pt>
                <c:pt idx="13283">
                  <c:v>10</c:v>
                </c:pt>
                <c:pt idx="13284">
                  <c:v>11</c:v>
                </c:pt>
                <c:pt idx="13285">
                  <c:v>10</c:v>
                </c:pt>
                <c:pt idx="13286">
                  <c:v>11</c:v>
                </c:pt>
                <c:pt idx="13287">
                  <c:v>11</c:v>
                </c:pt>
                <c:pt idx="13288">
                  <c:v>10</c:v>
                </c:pt>
                <c:pt idx="13289">
                  <c:v>11</c:v>
                </c:pt>
                <c:pt idx="13290">
                  <c:v>11</c:v>
                </c:pt>
                <c:pt idx="13291">
                  <c:v>11</c:v>
                </c:pt>
                <c:pt idx="13292">
                  <c:v>11</c:v>
                </c:pt>
                <c:pt idx="13293">
                  <c:v>11</c:v>
                </c:pt>
                <c:pt idx="13294">
                  <c:v>12</c:v>
                </c:pt>
                <c:pt idx="13295">
                  <c:v>11</c:v>
                </c:pt>
                <c:pt idx="13296">
                  <c:v>13</c:v>
                </c:pt>
                <c:pt idx="13297">
                  <c:v>11</c:v>
                </c:pt>
                <c:pt idx="13298">
                  <c:v>11</c:v>
                </c:pt>
                <c:pt idx="13299">
                  <c:v>15</c:v>
                </c:pt>
                <c:pt idx="13300">
                  <c:v>15</c:v>
                </c:pt>
                <c:pt idx="13301">
                  <c:v>14</c:v>
                </c:pt>
                <c:pt idx="13302">
                  <c:v>14</c:v>
                </c:pt>
                <c:pt idx="13303">
                  <c:v>14</c:v>
                </c:pt>
                <c:pt idx="13304">
                  <c:v>14</c:v>
                </c:pt>
                <c:pt idx="13305">
                  <c:v>13</c:v>
                </c:pt>
                <c:pt idx="13306">
                  <c:v>12</c:v>
                </c:pt>
                <c:pt idx="13307">
                  <c:v>11</c:v>
                </c:pt>
                <c:pt idx="13308">
                  <c:v>11</c:v>
                </c:pt>
                <c:pt idx="13309">
                  <c:v>12</c:v>
                </c:pt>
                <c:pt idx="13310">
                  <c:v>14</c:v>
                </c:pt>
                <c:pt idx="13311">
                  <c:v>13</c:v>
                </c:pt>
                <c:pt idx="13312">
                  <c:v>12</c:v>
                </c:pt>
                <c:pt idx="13313">
                  <c:v>13</c:v>
                </c:pt>
                <c:pt idx="13314">
                  <c:v>14</c:v>
                </c:pt>
                <c:pt idx="13315">
                  <c:v>14</c:v>
                </c:pt>
                <c:pt idx="13316">
                  <c:v>13</c:v>
                </c:pt>
                <c:pt idx="13317">
                  <c:v>10</c:v>
                </c:pt>
                <c:pt idx="13318">
                  <c:v>7</c:v>
                </c:pt>
                <c:pt idx="13319">
                  <c:v>12</c:v>
                </c:pt>
                <c:pt idx="13320">
                  <c:v>12</c:v>
                </c:pt>
                <c:pt idx="13321">
                  <c:v>13</c:v>
                </c:pt>
                <c:pt idx="13322">
                  <c:v>13</c:v>
                </c:pt>
                <c:pt idx="13323">
                  <c:v>11</c:v>
                </c:pt>
                <c:pt idx="13324">
                  <c:v>12</c:v>
                </c:pt>
                <c:pt idx="13325">
                  <c:v>12</c:v>
                </c:pt>
                <c:pt idx="13326">
                  <c:v>13</c:v>
                </c:pt>
                <c:pt idx="13327">
                  <c:v>12</c:v>
                </c:pt>
                <c:pt idx="13328">
                  <c:v>13</c:v>
                </c:pt>
                <c:pt idx="13329">
                  <c:v>12</c:v>
                </c:pt>
                <c:pt idx="13330">
                  <c:v>13</c:v>
                </c:pt>
                <c:pt idx="13331">
                  <c:v>14</c:v>
                </c:pt>
                <c:pt idx="13332">
                  <c:v>11</c:v>
                </c:pt>
                <c:pt idx="13333">
                  <c:v>15</c:v>
                </c:pt>
                <c:pt idx="13334">
                  <c:v>11</c:v>
                </c:pt>
                <c:pt idx="13335">
                  <c:v>12</c:v>
                </c:pt>
                <c:pt idx="13336">
                  <c:v>15</c:v>
                </c:pt>
                <c:pt idx="13337">
                  <c:v>15</c:v>
                </c:pt>
                <c:pt idx="13338">
                  <c:v>13</c:v>
                </c:pt>
                <c:pt idx="13339">
                  <c:v>16</c:v>
                </c:pt>
                <c:pt idx="13340">
                  <c:v>14</c:v>
                </c:pt>
                <c:pt idx="13341">
                  <c:v>12</c:v>
                </c:pt>
                <c:pt idx="13342">
                  <c:v>13</c:v>
                </c:pt>
                <c:pt idx="13343">
                  <c:v>14</c:v>
                </c:pt>
                <c:pt idx="13344">
                  <c:v>15</c:v>
                </c:pt>
                <c:pt idx="13345">
                  <c:v>15</c:v>
                </c:pt>
                <c:pt idx="13346">
                  <c:v>13</c:v>
                </c:pt>
                <c:pt idx="13347">
                  <c:v>14</c:v>
                </c:pt>
                <c:pt idx="13348">
                  <c:v>13</c:v>
                </c:pt>
                <c:pt idx="13349">
                  <c:v>13</c:v>
                </c:pt>
                <c:pt idx="13350">
                  <c:v>14</c:v>
                </c:pt>
                <c:pt idx="13351">
                  <c:v>13</c:v>
                </c:pt>
                <c:pt idx="13352">
                  <c:v>12</c:v>
                </c:pt>
                <c:pt idx="13353">
                  <c:v>14</c:v>
                </c:pt>
                <c:pt idx="13354">
                  <c:v>13</c:v>
                </c:pt>
                <c:pt idx="13355">
                  <c:v>12</c:v>
                </c:pt>
                <c:pt idx="13356">
                  <c:v>12</c:v>
                </c:pt>
                <c:pt idx="13357">
                  <c:v>12</c:v>
                </c:pt>
                <c:pt idx="13358">
                  <c:v>13</c:v>
                </c:pt>
                <c:pt idx="13359">
                  <c:v>12</c:v>
                </c:pt>
                <c:pt idx="13360">
                  <c:v>11</c:v>
                </c:pt>
                <c:pt idx="13361">
                  <c:v>13</c:v>
                </c:pt>
                <c:pt idx="13362">
                  <c:v>13</c:v>
                </c:pt>
                <c:pt idx="13363">
                  <c:v>13</c:v>
                </c:pt>
                <c:pt idx="13364">
                  <c:v>11</c:v>
                </c:pt>
                <c:pt idx="13365">
                  <c:v>13</c:v>
                </c:pt>
                <c:pt idx="13366">
                  <c:v>13</c:v>
                </c:pt>
                <c:pt idx="13367">
                  <c:v>12</c:v>
                </c:pt>
                <c:pt idx="13368">
                  <c:v>12</c:v>
                </c:pt>
                <c:pt idx="13369">
                  <c:v>13</c:v>
                </c:pt>
                <c:pt idx="13370">
                  <c:v>11</c:v>
                </c:pt>
                <c:pt idx="13371">
                  <c:v>12</c:v>
                </c:pt>
                <c:pt idx="13372">
                  <c:v>13</c:v>
                </c:pt>
                <c:pt idx="13373">
                  <c:v>11</c:v>
                </c:pt>
                <c:pt idx="13374">
                  <c:v>12</c:v>
                </c:pt>
                <c:pt idx="13375">
                  <c:v>13</c:v>
                </c:pt>
                <c:pt idx="13376">
                  <c:v>11</c:v>
                </c:pt>
                <c:pt idx="13377">
                  <c:v>13</c:v>
                </c:pt>
                <c:pt idx="13378">
                  <c:v>11</c:v>
                </c:pt>
                <c:pt idx="13379">
                  <c:v>12</c:v>
                </c:pt>
                <c:pt idx="13380">
                  <c:v>13</c:v>
                </c:pt>
                <c:pt idx="13381">
                  <c:v>11</c:v>
                </c:pt>
                <c:pt idx="13382">
                  <c:v>12</c:v>
                </c:pt>
                <c:pt idx="13383">
                  <c:v>12</c:v>
                </c:pt>
                <c:pt idx="13384">
                  <c:v>13</c:v>
                </c:pt>
                <c:pt idx="13385">
                  <c:v>13</c:v>
                </c:pt>
                <c:pt idx="13386">
                  <c:v>12</c:v>
                </c:pt>
                <c:pt idx="13387">
                  <c:v>11</c:v>
                </c:pt>
                <c:pt idx="13388">
                  <c:v>13</c:v>
                </c:pt>
                <c:pt idx="13389">
                  <c:v>12</c:v>
                </c:pt>
                <c:pt idx="13390">
                  <c:v>11</c:v>
                </c:pt>
                <c:pt idx="13391">
                  <c:v>11</c:v>
                </c:pt>
                <c:pt idx="13392">
                  <c:v>13</c:v>
                </c:pt>
                <c:pt idx="13393">
                  <c:v>13</c:v>
                </c:pt>
                <c:pt idx="13394">
                  <c:v>11</c:v>
                </c:pt>
                <c:pt idx="13395">
                  <c:v>12</c:v>
                </c:pt>
                <c:pt idx="13396">
                  <c:v>13</c:v>
                </c:pt>
                <c:pt idx="13397">
                  <c:v>11</c:v>
                </c:pt>
                <c:pt idx="13398">
                  <c:v>13</c:v>
                </c:pt>
                <c:pt idx="13399">
                  <c:v>13</c:v>
                </c:pt>
                <c:pt idx="13400">
                  <c:v>13</c:v>
                </c:pt>
                <c:pt idx="13401">
                  <c:v>11</c:v>
                </c:pt>
                <c:pt idx="13402">
                  <c:v>12</c:v>
                </c:pt>
                <c:pt idx="13403">
                  <c:v>12</c:v>
                </c:pt>
                <c:pt idx="13404">
                  <c:v>12</c:v>
                </c:pt>
                <c:pt idx="13405">
                  <c:v>23</c:v>
                </c:pt>
                <c:pt idx="13406">
                  <c:v>11</c:v>
                </c:pt>
                <c:pt idx="13407">
                  <c:v>12</c:v>
                </c:pt>
                <c:pt idx="13408">
                  <c:v>11</c:v>
                </c:pt>
                <c:pt idx="13409">
                  <c:v>12</c:v>
                </c:pt>
                <c:pt idx="13410">
                  <c:v>12</c:v>
                </c:pt>
                <c:pt idx="13411">
                  <c:v>12</c:v>
                </c:pt>
                <c:pt idx="13412">
                  <c:v>16</c:v>
                </c:pt>
                <c:pt idx="13413">
                  <c:v>14</c:v>
                </c:pt>
                <c:pt idx="13414">
                  <c:v>13</c:v>
                </c:pt>
                <c:pt idx="13415">
                  <c:v>15</c:v>
                </c:pt>
                <c:pt idx="13416">
                  <c:v>14</c:v>
                </c:pt>
                <c:pt idx="13417">
                  <c:v>13</c:v>
                </c:pt>
                <c:pt idx="13418">
                  <c:v>13</c:v>
                </c:pt>
                <c:pt idx="13419">
                  <c:v>12</c:v>
                </c:pt>
                <c:pt idx="13420">
                  <c:v>14</c:v>
                </c:pt>
                <c:pt idx="13421">
                  <c:v>13</c:v>
                </c:pt>
                <c:pt idx="13422">
                  <c:v>13</c:v>
                </c:pt>
                <c:pt idx="13423">
                  <c:v>13</c:v>
                </c:pt>
                <c:pt idx="13424">
                  <c:v>13</c:v>
                </c:pt>
                <c:pt idx="13425">
                  <c:v>13</c:v>
                </c:pt>
                <c:pt idx="13426">
                  <c:v>14</c:v>
                </c:pt>
                <c:pt idx="13427">
                  <c:v>14</c:v>
                </c:pt>
                <c:pt idx="13428">
                  <c:v>11</c:v>
                </c:pt>
                <c:pt idx="13429">
                  <c:v>12</c:v>
                </c:pt>
                <c:pt idx="13430">
                  <c:v>16</c:v>
                </c:pt>
                <c:pt idx="13431">
                  <c:v>14</c:v>
                </c:pt>
                <c:pt idx="13432">
                  <c:v>10</c:v>
                </c:pt>
                <c:pt idx="13433">
                  <c:v>14</c:v>
                </c:pt>
                <c:pt idx="13434">
                  <c:v>9</c:v>
                </c:pt>
                <c:pt idx="13435">
                  <c:v>12</c:v>
                </c:pt>
                <c:pt idx="13436">
                  <c:v>13</c:v>
                </c:pt>
                <c:pt idx="13437">
                  <c:v>15</c:v>
                </c:pt>
                <c:pt idx="13438">
                  <c:v>13</c:v>
                </c:pt>
                <c:pt idx="13439">
                  <c:v>12</c:v>
                </c:pt>
                <c:pt idx="13440">
                  <c:v>13</c:v>
                </c:pt>
                <c:pt idx="13441">
                  <c:v>14</c:v>
                </c:pt>
                <c:pt idx="13442">
                  <c:v>13</c:v>
                </c:pt>
                <c:pt idx="13443">
                  <c:v>15</c:v>
                </c:pt>
                <c:pt idx="13444">
                  <c:v>13</c:v>
                </c:pt>
                <c:pt idx="13445">
                  <c:v>14</c:v>
                </c:pt>
                <c:pt idx="13446">
                  <c:v>13</c:v>
                </c:pt>
                <c:pt idx="13447">
                  <c:v>14</c:v>
                </c:pt>
                <c:pt idx="13448">
                  <c:v>14</c:v>
                </c:pt>
                <c:pt idx="13449">
                  <c:v>11</c:v>
                </c:pt>
                <c:pt idx="13450">
                  <c:v>15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12</c:v>
                </c:pt>
                <c:pt idx="13455">
                  <c:v>13</c:v>
                </c:pt>
                <c:pt idx="13456">
                  <c:v>13</c:v>
                </c:pt>
                <c:pt idx="13457">
                  <c:v>14</c:v>
                </c:pt>
                <c:pt idx="13458">
                  <c:v>12</c:v>
                </c:pt>
                <c:pt idx="13459">
                  <c:v>12</c:v>
                </c:pt>
                <c:pt idx="13460">
                  <c:v>15</c:v>
                </c:pt>
                <c:pt idx="13461">
                  <c:v>12</c:v>
                </c:pt>
                <c:pt idx="13462">
                  <c:v>11</c:v>
                </c:pt>
                <c:pt idx="13463">
                  <c:v>13</c:v>
                </c:pt>
                <c:pt idx="13464">
                  <c:v>13</c:v>
                </c:pt>
                <c:pt idx="13465">
                  <c:v>13</c:v>
                </c:pt>
                <c:pt idx="13466">
                  <c:v>14</c:v>
                </c:pt>
                <c:pt idx="13467">
                  <c:v>17</c:v>
                </c:pt>
                <c:pt idx="13468">
                  <c:v>14</c:v>
                </c:pt>
                <c:pt idx="13469">
                  <c:v>14</c:v>
                </c:pt>
                <c:pt idx="13470">
                  <c:v>14</c:v>
                </c:pt>
                <c:pt idx="13471">
                  <c:v>13</c:v>
                </c:pt>
                <c:pt idx="13472">
                  <c:v>14</c:v>
                </c:pt>
                <c:pt idx="13473">
                  <c:v>15</c:v>
                </c:pt>
                <c:pt idx="13474">
                  <c:v>18</c:v>
                </c:pt>
                <c:pt idx="13475">
                  <c:v>15</c:v>
                </c:pt>
                <c:pt idx="13476">
                  <c:v>14</c:v>
                </c:pt>
                <c:pt idx="13477">
                  <c:v>13</c:v>
                </c:pt>
                <c:pt idx="13478">
                  <c:v>15</c:v>
                </c:pt>
                <c:pt idx="13479">
                  <c:v>13</c:v>
                </c:pt>
                <c:pt idx="13480">
                  <c:v>13</c:v>
                </c:pt>
                <c:pt idx="13481">
                  <c:v>13</c:v>
                </c:pt>
                <c:pt idx="13482">
                  <c:v>13</c:v>
                </c:pt>
                <c:pt idx="13483">
                  <c:v>14</c:v>
                </c:pt>
                <c:pt idx="13484">
                  <c:v>14</c:v>
                </c:pt>
                <c:pt idx="13485">
                  <c:v>15</c:v>
                </c:pt>
                <c:pt idx="13486">
                  <c:v>13</c:v>
                </c:pt>
                <c:pt idx="13487">
                  <c:v>13</c:v>
                </c:pt>
                <c:pt idx="13488">
                  <c:v>13</c:v>
                </c:pt>
                <c:pt idx="13489">
                  <c:v>12</c:v>
                </c:pt>
                <c:pt idx="13490">
                  <c:v>12</c:v>
                </c:pt>
                <c:pt idx="13491">
                  <c:v>15</c:v>
                </c:pt>
                <c:pt idx="13492">
                  <c:v>11</c:v>
                </c:pt>
                <c:pt idx="13493">
                  <c:v>14</c:v>
                </c:pt>
                <c:pt idx="13494">
                  <c:v>12</c:v>
                </c:pt>
                <c:pt idx="13495">
                  <c:v>14</c:v>
                </c:pt>
                <c:pt idx="13496">
                  <c:v>12</c:v>
                </c:pt>
                <c:pt idx="13497">
                  <c:v>11</c:v>
                </c:pt>
                <c:pt idx="13498">
                  <c:v>13</c:v>
                </c:pt>
                <c:pt idx="13499">
                  <c:v>11</c:v>
                </c:pt>
                <c:pt idx="13500">
                  <c:v>13</c:v>
                </c:pt>
                <c:pt idx="13501">
                  <c:v>13</c:v>
                </c:pt>
                <c:pt idx="13502">
                  <c:v>13</c:v>
                </c:pt>
                <c:pt idx="13503">
                  <c:v>12</c:v>
                </c:pt>
                <c:pt idx="13504">
                  <c:v>14</c:v>
                </c:pt>
                <c:pt idx="13505">
                  <c:v>14</c:v>
                </c:pt>
                <c:pt idx="13506">
                  <c:v>13</c:v>
                </c:pt>
                <c:pt idx="13507">
                  <c:v>12</c:v>
                </c:pt>
                <c:pt idx="13508">
                  <c:v>11</c:v>
                </c:pt>
                <c:pt idx="13509">
                  <c:v>12</c:v>
                </c:pt>
                <c:pt idx="13510">
                  <c:v>12</c:v>
                </c:pt>
                <c:pt idx="13511">
                  <c:v>15</c:v>
                </c:pt>
                <c:pt idx="13512">
                  <c:v>11</c:v>
                </c:pt>
                <c:pt idx="13513">
                  <c:v>13</c:v>
                </c:pt>
                <c:pt idx="13514">
                  <c:v>14</c:v>
                </c:pt>
                <c:pt idx="13515">
                  <c:v>16</c:v>
                </c:pt>
                <c:pt idx="13516">
                  <c:v>14</c:v>
                </c:pt>
                <c:pt idx="13517">
                  <c:v>13</c:v>
                </c:pt>
                <c:pt idx="13518">
                  <c:v>15</c:v>
                </c:pt>
                <c:pt idx="13519">
                  <c:v>15</c:v>
                </c:pt>
                <c:pt idx="13520">
                  <c:v>12</c:v>
                </c:pt>
                <c:pt idx="13521">
                  <c:v>16</c:v>
                </c:pt>
                <c:pt idx="13522">
                  <c:v>13</c:v>
                </c:pt>
                <c:pt idx="13523">
                  <c:v>14</c:v>
                </c:pt>
                <c:pt idx="13524">
                  <c:v>15</c:v>
                </c:pt>
                <c:pt idx="13525">
                  <c:v>13</c:v>
                </c:pt>
                <c:pt idx="13526">
                  <c:v>14</c:v>
                </c:pt>
                <c:pt idx="13527">
                  <c:v>11</c:v>
                </c:pt>
                <c:pt idx="13528">
                  <c:v>14</c:v>
                </c:pt>
                <c:pt idx="13529">
                  <c:v>15</c:v>
                </c:pt>
                <c:pt idx="13530">
                  <c:v>13</c:v>
                </c:pt>
                <c:pt idx="13531">
                  <c:v>13</c:v>
                </c:pt>
                <c:pt idx="13532">
                  <c:v>15</c:v>
                </c:pt>
                <c:pt idx="13533">
                  <c:v>13</c:v>
                </c:pt>
                <c:pt idx="13534">
                  <c:v>11</c:v>
                </c:pt>
                <c:pt idx="13535">
                  <c:v>12</c:v>
                </c:pt>
                <c:pt idx="13536">
                  <c:v>17</c:v>
                </c:pt>
                <c:pt idx="13537">
                  <c:v>10</c:v>
                </c:pt>
                <c:pt idx="13538">
                  <c:v>15</c:v>
                </c:pt>
                <c:pt idx="13539">
                  <c:v>15</c:v>
                </c:pt>
                <c:pt idx="13540">
                  <c:v>14</c:v>
                </c:pt>
                <c:pt idx="13541">
                  <c:v>13</c:v>
                </c:pt>
                <c:pt idx="13542">
                  <c:v>16</c:v>
                </c:pt>
                <c:pt idx="13543">
                  <c:v>15</c:v>
                </c:pt>
                <c:pt idx="13544">
                  <c:v>13</c:v>
                </c:pt>
                <c:pt idx="13545">
                  <c:v>12</c:v>
                </c:pt>
                <c:pt idx="13546">
                  <c:v>13</c:v>
                </c:pt>
                <c:pt idx="13547">
                  <c:v>15</c:v>
                </c:pt>
                <c:pt idx="13548">
                  <c:v>12</c:v>
                </c:pt>
                <c:pt idx="13549">
                  <c:v>15</c:v>
                </c:pt>
                <c:pt idx="13550">
                  <c:v>13</c:v>
                </c:pt>
                <c:pt idx="13551">
                  <c:v>13</c:v>
                </c:pt>
                <c:pt idx="13552">
                  <c:v>13</c:v>
                </c:pt>
                <c:pt idx="13553">
                  <c:v>14</c:v>
                </c:pt>
                <c:pt idx="13554">
                  <c:v>14</c:v>
                </c:pt>
                <c:pt idx="13555">
                  <c:v>18</c:v>
                </c:pt>
                <c:pt idx="13556">
                  <c:v>13</c:v>
                </c:pt>
                <c:pt idx="13557">
                  <c:v>13</c:v>
                </c:pt>
                <c:pt idx="13558">
                  <c:v>13</c:v>
                </c:pt>
                <c:pt idx="13559">
                  <c:v>13</c:v>
                </c:pt>
                <c:pt idx="13560">
                  <c:v>15</c:v>
                </c:pt>
                <c:pt idx="13561">
                  <c:v>13</c:v>
                </c:pt>
                <c:pt idx="13562">
                  <c:v>13</c:v>
                </c:pt>
                <c:pt idx="13563">
                  <c:v>15</c:v>
                </c:pt>
                <c:pt idx="13564">
                  <c:v>15</c:v>
                </c:pt>
                <c:pt idx="13565">
                  <c:v>16</c:v>
                </c:pt>
                <c:pt idx="13566">
                  <c:v>11</c:v>
                </c:pt>
                <c:pt idx="13567">
                  <c:v>13</c:v>
                </c:pt>
                <c:pt idx="13568">
                  <c:v>15</c:v>
                </c:pt>
                <c:pt idx="13569">
                  <c:v>12</c:v>
                </c:pt>
                <c:pt idx="13570">
                  <c:v>13</c:v>
                </c:pt>
                <c:pt idx="13571">
                  <c:v>16</c:v>
                </c:pt>
                <c:pt idx="13572">
                  <c:v>13</c:v>
                </c:pt>
                <c:pt idx="13573">
                  <c:v>14</c:v>
                </c:pt>
                <c:pt idx="13574">
                  <c:v>13</c:v>
                </c:pt>
                <c:pt idx="13575">
                  <c:v>14</c:v>
                </c:pt>
                <c:pt idx="13576">
                  <c:v>12</c:v>
                </c:pt>
                <c:pt idx="13577">
                  <c:v>16</c:v>
                </c:pt>
                <c:pt idx="13578">
                  <c:v>12</c:v>
                </c:pt>
                <c:pt idx="13579">
                  <c:v>13</c:v>
                </c:pt>
                <c:pt idx="13580">
                  <c:v>13</c:v>
                </c:pt>
                <c:pt idx="13581">
                  <c:v>13</c:v>
                </c:pt>
                <c:pt idx="13582">
                  <c:v>13</c:v>
                </c:pt>
                <c:pt idx="13583">
                  <c:v>13</c:v>
                </c:pt>
                <c:pt idx="13584">
                  <c:v>13</c:v>
                </c:pt>
                <c:pt idx="13585">
                  <c:v>12</c:v>
                </c:pt>
                <c:pt idx="13586">
                  <c:v>11</c:v>
                </c:pt>
                <c:pt idx="13587">
                  <c:v>14</c:v>
                </c:pt>
                <c:pt idx="13588">
                  <c:v>12</c:v>
                </c:pt>
                <c:pt idx="13589">
                  <c:v>12</c:v>
                </c:pt>
                <c:pt idx="13590">
                  <c:v>10</c:v>
                </c:pt>
                <c:pt idx="13591">
                  <c:v>13</c:v>
                </c:pt>
                <c:pt idx="13592">
                  <c:v>12</c:v>
                </c:pt>
                <c:pt idx="13593">
                  <c:v>16</c:v>
                </c:pt>
                <c:pt idx="13594">
                  <c:v>16</c:v>
                </c:pt>
                <c:pt idx="13595">
                  <c:v>12</c:v>
                </c:pt>
                <c:pt idx="13596">
                  <c:v>10</c:v>
                </c:pt>
                <c:pt idx="13597">
                  <c:v>15</c:v>
                </c:pt>
                <c:pt idx="13598">
                  <c:v>12</c:v>
                </c:pt>
                <c:pt idx="13599">
                  <c:v>16</c:v>
                </c:pt>
                <c:pt idx="13600">
                  <c:v>13</c:v>
                </c:pt>
                <c:pt idx="13601">
                  <c:v>10</c:v>
                </c:pt>
                <c:pt idx="13602">
                  <c:v>14</c:v>
                </c:pt>
                <c:pt idx="13603">
                  <c:v>13</c:v>
                </c:pt>
                <c:pt idx="13604">
                  <c:v>13</c:v>
                </c:pt>
                <c:pt idx="13605">
                  <c:v>11</c:v>
                </c:pt>
                <c:pt idx="13606">
                  <c:v>15</c:v>
                </c:pt>
                <c:pt idx="13607">
                  <c:v>12</c:v>
                </c:pt>
                <c:pt idx="13608">
                  <c:v>12</c:v>
                </c:pt>
                <c:pt idx="13609">
                  <c:v>17</c:v>
                </c:pt>
                <c:pt idx="13610">
                  <c:v>13</c:v>
                </c:pt>
                <c:pt idx="13611">
                  <c:v>11</c:v>
                </c:pt>
                <c:pt idx="13612">
                  <c:v>10</c:v>
                </c:pt>
                <c:pt idx="13613">
                  <c:v>15</c:v>
                </c:pt>
                <c:pt idx="13614">
                  <c:v>12</c:v>
                </c:pt>
                <c:pt idx="13615">
                  <c:v>14</c:v>
                </c:pt>
                <c:pt idx="13616">
                  <c:v>10</c:v>
                </c:pt>
                <c:pt idx="13617">
                  <c:v>10</c:v>
                </c:pt>
                <c:pt idx="13618">
                  <c:v>11</c:v>
                </c:pt>
                <c:pt idx="13619">
                  <c:v>11</c:v>
                </c:pt>
                <c:pt idx="13620">
                  <c:v>11</c:v>
                </c:pt>
                <c:pt idx="13621">
                  <c:v>12</c:v>
                </c:pt>
                <c:pt idx="13622">
                  <c:v>13</c:v>
                </c:pt>
                <c:pt idx="13623">
                  <c:v>14</c:v>
                </c:pt>
                <c:pt idx="13624">
                  <c:v>13</c:v>
                </c:pt>
                <c:pt idx="13625">
                  <c:v>14</c:v>
                </c:pt>
                <c:pt idx="13626">
                  <c:v>10</c:v>
                </c:pt>
                <c:pt idx="13627">
                  <c:v>13</c:v>
                </c:pt>
                <c:pt idx="13628">
                  <c:v>11</c:v>
                </c:pt>
                <c:pt idx="13629">
                  <c:v>15</c:v>
                </c:pt>
                <c:pt idx="13630">
                  <c:v>14</c:v>
                </c:pt>
                <c:pt idx="13631">
                  <c:v>13</c:v>
                </c:pt>
                <c:pt idx="13632">
                  <c:v>14</c:v>
                </c:pt>
                <c:pt idx="13633">
                  <c:v>14</c:v>
                </c:pt>
                <c:pt idx="13634">
                  <c:v>12</c:v>
                </c:pt>
                <c:pt idx="13635">
                  <c:v>15</c:v>
                </c:pt>
                <c:pt idx="13636">
                  <c:v>15</c:v>
                </c:pt>
                <c:pt idx="13637">
                  <c:v>13</c:v>
                </c:pt>
                <c:pt idx="13638">
                  <c:v>13</c:v>
                </c:pt>
                <c:pt idx="13639">
                  <c:v>13</c:v>
                </c:pt>
                <c:pt idx="13640">
                  <c:v>14</c:v>
                </c:pt>
                <c:pt idx="13641">
                  <c:v>13</c:v>
                </c:pt>
                <c:pt idx="13642">
                  <c:v>12</c:v>
                </c:pt>
                <c:pt idx="13643">
                  <c:v>14</c:v>
                </c:pt>
                <c:pt idx="13644">
                  <c:v>15</c:v>
                </c:pt>
                <c:pt idx="13645">
                  <c:v>13</c:v>
                </c:pt>
                <c:pt idx="13646">
                  <c:v>13</c:v>
                </c:pt>
                <c:pt idx="13647">
                  <c:v>14</c:v>
                </c:pt>
                <c:pt idx="13648">
                  <c:v>13</c:v>
                </c:pt>
                <c:pt idx="13649">
                  <c:v>13</c:v>
                </c:pt>
                <c:pt idx="13650">
                  <c:v>11</c:v>
                </c:pt>
                <c:pt idx="13651">
                  <c:v>13</c:v>
                </c:pt>
                <c:pt idx="13652">
                  <c:v>13</c:v>
                </c:pt>
                <c:pt idx="13653">
                  <c:v>13</c:v>
                </c:pt>
                <c:pt idx="13654">
                  <c:v>13</c:v>
                </c:pt>
                <c:pt idx="13655">
                  <c:v>13</c:v>
                </c:pt>
                <c:pt idx="13656">
                  <c:v>14</c:v>
                </c:pt>
                <c:pt idx="13657">
                  <c:v>13</c:v>
                </c:pt>
                <c:pt idx="13658">
                  <c:v>12</c:v>
                </c:pt>
                <c:pt idx="13659">
                  <c:v>12</c:v>
                </c:pt>
                <c:pt idx="13660">
                  <c:v>12</c:v>
                </c:pt>
                <c:pt idx="13661">
                  <c:v>12</c:v>
                </c:pt>
                <c:pt idx="13662">
                  <c:v>12</c:v>
                </c:pt>
                <c:pt idx="13663">
                  <c:v>11</c:v>
                </c:pt>
                <c:pt idx="13664">
                  <c:v>15</c:v>
                </c:pt>
                <c:pt idx="13665">
                  <c:v>13</c:v>
                </c:pt>
                <c:pt idx="13666">
                  <c:v>13</c:v>
                </c:pt>
                <c:pt idx="13667">
                  <c:v>13</c:v>
                </c:pt>
                <c:pt idx="13668">
                  <c:v>13</c:v>
                </c:pt>
                <c:pt idx="13669">
                  <c:v>17</c:v>
                </c:pt>
                <c:pt idx="13670">
                  <c:v>14</c:v>
                </c:pt>
                <c:pt idx="13671">
                  <c:v>12</c:v>
                </c:pt>
                <c:pt idx="13672">
                  <c:v>13</c:v>
                </c:pt>
                <c:pt idx="13673">
                  <c:v>15</c:v>
                </c:pt>
                <c:pt idx="13674">
                  <c:v>15</c:v>
                </c:pt>
                <c:pt idx="13675">
                  <c:v>14</c:v>
                </c:pt>
                <c:pt idx="13676">
                  <c:v>14</c:v>
                </c:pt>
                <c:pt idx="13677">
                  <c:v>13</c:v>
                </c:pt>
                <c:pt idx="13678">
                  <c:v>14</c:v>
                </c:pt>
                <c:pt idx="13679">
                  <c:v>14</c:v>
                </c:pt>
                <c:pt idx="13680">
                  <c:v>13</c:v>
                </c:pt>
                <c:pt idx="13681">
                  <c:v>13</c:v>
                </c:pt>
                <c:pt idx="13682">
                  <c:v>13</c:v>
                </c:pt>
                <c:pt idx="13683">
                  <c:v>12</c:v>
                </c:pt>
                <c:pt idx="13684">
                  <c:v>12</c:v>
                </c:pt>
                <c:pt idx="13685">
                  <c:v>12</c:v>
                </c:pt>
                <c:pt idx="13686">
                  <c:v>12</c:v>
                </c:pt>
                <c:pt idx="13687">
                  <c:v>12</c:v>
                </c:pt>
                <c:pt idx="13688">
                  <c:v>14</c:v>
                </c:pt>
                <c:pt idx="13689">
                  <c:v>15</c:v>
                </c:pt>
                <c:pt idx="13690">
                  <c:v>14</c:v>
                </c:pt>
                <c:pt idx="13691">
                  <c:v>13</c:v>
                </c:pt>
                <c:pt idx="13692">
                  <c:v>47</c:v>
                </c:pt>
                <c:pt idx="13693">
                  <c:v>49</c:v>
                </c:pt>
                <c:pt idx="13694">
                  <c:v>12</c:v>
                </c:pt>
                <c:pt idx="13695">
                  <c:v>11</c:v>
                </c:pt>
                <c:pt idx="13696">
                  <c:v>13</c:v>
                </c:pt>
                <c:pt idx="13697">
                  <c:v>12</c:v>
                </c:pt>
                <c:pt idx="13698">
                  <c:v>15</c:v>
                </c:pt>
                <c:pt idx="13699">
                  <c:v>12</c:v>
                </c:pt>
                <c:pt idx="13700">
                  <c:v>12</c:v>
                </c:pt>
                <c:pt idx="13701">
                  <c:v>11</c:v>
                </c:pt>
                <c:pt idx="13702">
                  <c:v>13</c:v>
                </c:pt>
                <c:pt idx="13703">
                  <c:v>15</c:v>
                </c:pt>
                <c:pt idx="13704">
                  <c:v>14</c:v>
                </c:pt>
                <c:pt idx="13705">
                  <c:v>14</c:v>
                </c:pt>
                <c:pt idx="13706">
                  <c:v>13</c:v>
                </c:pt>
                <c:pt idx="13707">
                  <c:v>13</c:v>
                </c:pt>
                <c:pt idx="13708">
                  <c:v>13</c:v>
                </c:pt>
                <c:pt idx="13709">
                  <c:v>15</c:v>
                </c:pt>
                <c:pt idx="13710">
                  <c:v>13</c:v>
                </c:pt>
                <c:pt idx="13711">
                  <c:v>12</c:v>
                </c:pt>
                <c:pt idx="13712">
                  <c:v>12</c:v>
                </c:pt>
                <c:pt idx="13713">
                  <c:v>15</c:v>
                </c:pt>
                <c:pt idx="13714">
                  <c:v>13</c:v>
                </c:pt>
                <c:pt idx="13715">
                  <c:v>12</c:v>
                </c:pt>
                <c:pt idx="13716">
                  <c:v>12</c:v>
                </c:pt>
                <c:pt idx="13717">
                  <c:v>15</c:v>
                </c:pt>
                <c:pt idx="13718">
                  <c:v>13</c:v>
                </c:pt>
                <c:pt idx="13719">
                  <c:v>14</c:v>
                </c:pt>
                <c:pt idx="13720">
                  <c:v>13</c:v>
                </c:pt>
                <c:pt idx="13721">
                  <c:v>12</c:v>
                </c:pt>
                <c:pt idx="13722">
                  <c:v>13</c:v>
                </c:pt>
                <c:pt idx="13723">
                  <c:v>13</c:v>
                </c:pt>
                <c:pt idx="13724">
                  <c:v>12</c:v>
                </c:pt>
                <c:pt idx="13725">
                  <c:v>11</c:v>
                </c:pt>
                <c:pt idx="13726">
                  <c:v>14</c:v>
                </c:pt>
                <c:pt idx="13727">
                  <c:v>13</c:v>
                </c:pt>
                <c:pt idx="13728">
                  <c:v>12</c:v>
                </c:pt>
                <c:pt idx="13729">
                  <c:v>13</c:v>
                </c:pt>
                <c:pt idx="13730">
                  <c:v>13</c:v>
                </c:pt>
                <c:pt idx="13731">
                  <c:v>14</c:v>
                </c:pt>
                <c:pt idx="13732">
                  <c:v>12</c:v>
                </c:pt>
                <c:pt idx="13733">
                  <c:v>14</c:v>
                </c:pt>
                <c:pt idx="13734">
                  <c:v>12</c:v>
                </c:pt>
                <c:pt idx="13735">
                  <c:v>14</c:v>
                </c:pt>
                <c:pt idx="13736">
                  <c:v>14</c:v>
                </c:pt>
                <c:pt idx="13737">
                  <c:v>12</c:v>
                </c:pt>
                <c:pt idx="13738">
                  <c:v>10</c:v>
                </c:pt>
                <c:pt idx="13739">
                  <c:v>14</c:v>
                </c:pt>
                <c:pt idx="13740">
                  <c:v>13</c:v>
                </c:pt>
                <c:pt idx="13741">
                  <c:v>12</c:v>
                </c:pt>
                <c:pt idx="13742">
                  <c:v>12</c:v>
                </c:pt>
                <c:pt idx="13743">
                  <c:v>13</c:v>
                </c:pt>
                <c:pt idx="13744">
                  <c:v>12</c:v>
                </c:pt>
                <c:pt idx="13745">
                  <c:v>10</c:v>
                </c:pt>
                <c:pt idx="13746">
                  <c:v>14</c:v>
                </c:pt>
                <c:pt idx="13747">
                  <c:v>13</c:v>
                </c:pt>
                <c:pt idx="13748">
                  <c:v>12</c:v>
                </c:pt>
                <c:pt idx="13749">
                  <c:v>13</c:v>
                </c:pt>
                <c:pt idx="13750">
                  <c:v>11</c:v>
                </c:pt>
                <c:pt idx="13751">
                  <c:v>12</c:v>
                </c:pt>
                <c:pt idx="13752">
                  <c:v>10</c:v>
                </c:pt>
                <c:pt idx="13753">
                  <c:v>11</c:v>
                </c:pt>
                <c:pt idx="13754">
                  <c:v>11</c:v>
                </c:pt>
                <c:pt idx="13755">
                  <c:v>10</c:v>
                </c:pt>
                <c:pt idx="13756">
                  <c:v>13</c:v>
                </c:pt>
                <c:pt idx="13757">
                  <c:v>13</c:v>
                </c:pt>
                <c:pt idx="13758">
                  <c:v>13</c:v>
                </c:pt>
                <c:pt idx="13759">
                  <c:v>15</c:v>
                </c:pt>
                <c:pt idx="13760">
                  <c:v>14</c:v>
                </c:pt>
                <c:pt idx="13761">
                  <c:v>13</c:v>
                </c:pt>
                <c:pt idx="13762">
                  <c:v>13</c:v>
                </c:pt>
                <c:pt idx="13763">
                  <c:v>15</c:v>
                </c:pt>
                <c:pt idx="13764">
                  <c:v>11</c:v>
                </c:pt>
                <c:pt idx="13765">
                  <c:v>14</c:v>
                </c:pt>
                <c:pt idx="13766">
                  <c:v>12</c:v>
                </c:pt>
                <c:pt idx="13767">
                  <c:v>15</c:v>
                </c:pt>
                <c:pt idx="13768">
                  <c:v>13</c:v>
                </c:pt>
                <c:pt idx="13769">
                  <c:v>14</c:v>
                </c:pt>
                <c:pt idx="13770">
                  <c:v>12</c:v>
                </c:pt>
                <c:pt idx="13771">
                  <c:v>11</c:v>
                </c:pt>
                <c:pt idx="13772">
                  <c:v>13</c:v>
                </c:pt>
                <c:pt idx="13773">
                  <c:v>13</c:v>
                </c:pt>
                <c:pt idx="13774">
                  <c:v>13</c:v>
                </c:pt>
                <c:pt idx="13775">
                  <c:v>13</c:v>
                </c:pt>
                <c:pt idx="13776">
                  <c:v>14</c:v>
                </c:pt>
                <c:pt idx="13777">
                  <c:v>14</c:v>
                </c:pt>
                <c:pt idx="13778">
                  <c:v>14</c:v>
                </c:pt>
                <c:pt idx="13779">
                  <c:v>11</c:v>
                </c:pt>
                <c:pt idx="13780">
                  <c:v>14</c:v>
                </c:pt>
                <c:pt idx="13781">
                  <c:v>13</c:v>
                </c:pt>
                <c:pt idx="13782">
                  <c:v>14</c:v>
                </c:pt>
                <c:pt idx="13783">
                  <c:v>12</c:v>
                </c:pt>
                <c:pt idx="13784">
                  <c:v>12</c:v>
                </c:pt>
                <c:pt idx="13785">
                  <c:v>12</c:v>
                </c:pt>
                <c:pt idx="13786">
                  <c:v>10</c:v>
                </c:pt>
                <c:pt idx="13787">
                  <c:v>12</c:v>
                </c:pt>
                <c:pt idx="13788">
                  <c:v>12</c:v>
                </c:pt>
                <c:pt idx="13789">
                  <c:v>12</c:v>
                </c:pt>
                <c:pt idx="13790">
                  <c:v>11</c:v>
                </c:pt>
                <c:pt idx="13791">
                  <c:v>10</c:v>
                </c:pt>
                <c:pt idx="13792">
                  <c:v>14</c:v>
                </c:pt>
                <c:pt idx="13793">
                  <c:v>12</c:v>
                </c:pt>
                <c:pt idx="13794">
                  <c:v>13</c:v>
                </c:pt>
                <c:pt idx="13795">
                  <c:v>14</c:v>
                </c:pt>
                <c:pt idx="13796">
                  <c:v>13</c:v>
                </c:pt>
                <c:pt idx="13797">
                  <c:v>11</c:v>
                </c:pt>
                <c:pt idx="13798">
                  <c:v>13</c:v>
                </c:pt>
                <c:pt idx="13799">
                  <c:v>14</c:v>
                </c:pt>
                <c:pt idx="13800">
                  <c:v>13</c:v>
                </c:pt>
                <c:pt idx="13801">
                  <c:v>14</c:v>
                </c:pt>
                <c:pt idx="13802">
                  <c:v>14</c:v>
                </c:pt>
                <c:pt idx="13803">
                  <c:v>14</c:v>
                </c:pt>
                <c:pt idx="13804">
                  <c:v>12</c:v>
                </c:pt>
                <c:pt idx="13805">
                  <c:v>13</c:v>
                </c:pt>
                <c:pt idx="13806">
                  <c:v>14</c:v>
                </c:pt>
                <c:pt idx="13807">
                  <c:v>11</c:v>
                </c:pt>
                <c:pt idx="13808">
                  <c:v>14</c:v>
                </c:pt>
                <c:pt idx="13809">
                  <c:v>11</c:v>
                </c:pt>
                <c:pt idx="13810">
                  <c:v>11</c:v>
                </c:pt>
                <c:pt idx="13811">
                  <c:v>12</c:v>
                </c:pt>
                <c:pt idx="13812">
                  <c:v>14</c:v>
                </c:pt>
                <c:pt idx="13813">
                  <c:v>13</c:v>
                </c:pt>
                <c:pt idx="13814">
                  <c:v>11</c:v>
                </c:pt>
                <c:pt idx="13815">
                  <c:v>13</c:v>
                </c:pt>
                <c:pt idx="13816">
                  <c:v>13</c:v>
                </c:pt>
                <c:pt idx="13817">
                  <c:v>13</c:v>
                </c:pt>
                <c:pt idx="13818">
                  <c:v>11</c:v>
                </c:pt>
                <c:pt idx="13819">
                  <c:v>11</c:v>
                </c:pt>
                <c:pt idx="13820">
                  <c:v>11</c:v>
                </c:pt>
                <c:pt idx="13821">
                  <c:v>11</c:v>
                </c:pt>
                <c:pt idx="13822">
                  <c:v>12</c:v>
                </c:pt>
                <c:pt idx="13823">
                  <c:v>16</c:v>
                </c:pt>
                <c:pt idx="13824">
                  <c:v>7</c:v>
                </c:pt>
                <c:pt idx="13825">
                  <c:v>17</c:v>
                </c:pt>
                <c:pt idx="13826">
                  <c:v>14</c:v>
                </c:pt>
                <c:pt idx="13827">
                  <c:v>15</c:v>
                </c:pt>
                <c:pt idx="13828">
                  <c:v>13</c:v>
                </c:pt>
                <c:pt idx="13829">
                  <c:v>13</c:v>
                </c:pt>
                <c:pt idx="13830">
                  <c:v>12</c:v>
                </c:pt>
                <c:pt idx="13831">
                  <c:v>13</c:v>
                </c:pt>
                <c:pt idx="13832">
                  <c:v>13</c:v>
                </c:pt>
                <c:pt idx="13833">
                  <c:v>11</c:v>
                </c:pt>
                <c:pt idx="13834">
                  <c:v>11</c:v>
                </c:pt>
                <c:pt idx="13835">
                  <c:v>10</c:v>
                </c:pt>
                <c:pt idx="13836">
                  <c:v>11</c:v>
                </c:pt>
                <c:pt idx="13837">
                  <c:v>11</c:v>
                </c:pt>
                <c:pt idx="13838">
                  <c:v>11</c:v>
                </c:pt>
                <c:pt idx="13839">
                  <c:v>11</c:v>
                </c:pt>
                <c:pt idx="13840">
                  <c:v>12</c:v>
                </c:pt>
                <c:pt idx="13841">
                  <c:v>12</c:v>
                </c:pt>
                <c:pt idx="13842">
                  <c:v>11</c:v>
                </c:pt>
                <c:pt idx="13843">
                  <c:v>15</c:v>
                </c:pt>
                <c:pt idx="13844">
                  <c:v>12</c:v>
                </c:pt>
                <c:pt idx="13845">
                  <c:v>12</c:v>
                </c:pt>
                <c:pt idx="13846">
                  <c:v>14</c:v>
                </c:pt>
                <c:pt idx="13847">
                  <c:v>11</c:v>
                </c:pt>
                <c:pt idx="13848">
                  <c:v>13</c:v>
                </c:pt>
                <c:pt idx="13849">
                  <c:v>11</c:v>
                </c:pt>
                <c:pt idx="13850">
                  <c:v>13</c:v>
                </c:pt>
                <c:pt idx="13851">
                  <c:v>11</c:v>
                </c:pt>
                <c:pt idx="13852">
                  <c:v>13</c:v>
                </c:pt>
                <c:pt idx="13853">
                  <c:v>12</c:v>
                </c:pt>
                <c:pt idx="13854">
                  <c:v>11</c:v>
                </c:pt>
                <c:pt idx="13855">
                  <c:v>11</c:v>
                </c:pt>
                <c:pt idx="13856">
                  <c:v>13</c:v>
                </c:pt>
                <c:pt idx="13857">
                  <c:v>14</c:v>
                </c:pt>
                <c:pt idx="13858">
                  <c:v>14</c:v>
                </c:pt>
                <c:pt idx="13859">
                  <c:v>14</c:v>
                </c:pt>
                <c:pt idx="13860">
                  <c:v>12</c:v>
                </c:pt>
                <c:pt idx="13861">
                  <c:v>13</c:v>
                </c:pt>
                <c:pt idx="13862">
                  <c:v>13</c:v>
                </c:pt>
                <c:pt idx="13863">
                  <c:v>13</c:v>
                </c:pt>
                <c:pt idx="13864">
                  <c:v>12</c:v>
                </c:pt>
                <c:pt idx="13865">
                  <c:v>12</c:v>
                </c:pt>
                <c:pt idx="13866">
                  <c:v>13</c:v>
                </c:pt>
                <c:pt idx="13867">
                  <c:v>12</c:v>
                </c:pt>
                <c:pt idx="13868">
                  <c:v>12</c:v>
                </c:pt>
                <c:pt idx="13869">
                  <c:v>13</c:v>
                </c:pt>
                <c:pt idx="13870">
                  <c:v>13</c:v>
                </c:pt>
                <c:pt idx="13871">
                  <c:v>12</c:v>
                </c:pt>
                <c:pt idx="13872">
                  <c:v>11</c:v>
                </c:pt>
                <c:pt idx="13873">
                  <c:v>13</c:v>
                </c:pt>
                <c:pt idx="13874">
                  <c:v>11</c:v>
                </c:pt>
                <c:pt idx="13875">
                  <c:v>13</c:v>
                </c:pt>
                <c:pt idx="13876">
                  <c:v>12</c:v>
                </c:pt>
                <c:pt idx="13877">
                  <c:v>12</c:v>
                </c:pt>
                <c:pt idx="13878">
                  <c:v>11</c:v>
                </c:pt>
                <c:pt idx="13879">
                  <c:v>13</c:v>
                </c:pt>
                <c:pt idx="13880">
                  <c:v>12</c:v>
                </c:pt>
                <c:pt idx="13881">
                  <c:v>12</c:v>
                </c:pt>
                <c:pt idx="13882">
                  <c:v>12</c:v>
                </c:pt>
                <c:pt idx="13883">
                  <c:v>11</c:v>
                </c:pt>
                <c:pt idx="13884">
                  <c:v>12</c:v>
                </c:pt>
                <c:pt idx="13885">
                  <c:v>12</c:v>
                </c:pt>
                <c:pt idx="13886">
                  <c:v>11</c:v>
                </c:pt>
                <c:pt idx="13887">
                  <c:v>12</c:v>
                </c:pt>
                <c:pt idx="13888">
                  <c:v>11</c:v>
                </c:pt>
                <c:pt idx="13889">
                  <c:v>15</c:v>
                </c:pt>
                <c:pt idx="13890">
                  <c:v>14</c:v>
                </c:pt>
                <c:pt idx="13891">
                  <c:v>13</c:v>
                </c:pt>
                <c:pt idx="13892">
                  <c:v>13</c:v>
                </c:pt>
                <c:pt idx="13893">
                  <c:v>15</c:v>
                </c:pt>
                <c:pt idx="13894">
                  <c:v>12</c:v>
                </c:pt>
                <c:pt idx="13895">
                  <c:v>34</c:v>
                </c:pt>
                <c:pt idx="13896">
                  <c:v>9</c:v>
                </c:pt>
                <c:pt idx="13897">
                  <c:v>13</c:v>
                </c:pt>
                <c:pt idx="13898">
                  <c:v>14</c:v>
                </c:pt>
                <c:pt idx="13899">
                  <c:v>14</c:v>
                </c:pt>
                <c:pt idx="13900">
                  <c:v>12</c:v>
                </c:pt>
                <c:pt idx="13901">
                  <c:v>13</c:v>
                </c:pt>
                <c:pt idx="13902">
                  <c:v>14</c:v>
                </c:pt>
                <c:pt idx="13903">
                  <c:v>11</c:v>
                </c:pt>
                <c:pt idx="13904">
                  <c:v>14</c:v>
                </c:pt>
                <c:pt idx="13905">
                  <c:v>11</c:v>
                </c:pt>
                <c:pt idx="13906">
                  <c:v>11</c:v>
                </c:pt>
                <c:pt idx="13907">
                  <c:v>13</c:v>
                </c:pt>
                <c:pt idx="13908">
                  <c:v>13</c:v>
                </c:pt>
                <c:pt idx="13909">
                  <c:v>12</c:v>
                </c:pt>
                <c:pt idx="13910">
                  <c:v>10</c:v>
                </c:pt>
                <c:pt idx="13911">
                  <c:v>13</c:v>
                </c:pt>
                <c:pt idx="13912">
                  <c:v>12</c:v>
                </c:pt>
                <c:pt idx="13913">
                  <c:v>14</c:v>
                </c:pt>
                <c:pt idx="13914">
                  <c:v>12</c:v>
                </c:pt>
                <c:pt idx="13915">
                  <c:v>13</c:v>
                </c:pt>
                <c:pt idx="13916">
                  <c:v>13</c:v>
                </c:pt>
                <c:pt idx="13917">
                  <c:v>13</c:v>
                </c:pt>
                <c:pt idx="13918">
                  <c:v>13</c:v>
                </c:pt>
                <c:pt idx="13919">
                  <c:v>11</c:v>
                </c:pt>
                <c:pt idx="13920">
                  <c:v>12</c:v>
                </c:pt>
                <c:pt idx="13921">
                  <c:v>11</c:v>
                </c:pt>
                <c:pt idx="13922">
                  <c:v>12</c:v>
                </c:pt>
                <c:pt idx="13923">
                  <c:v>12</c:v>
                </c:pt>
                <c:pt idx="13924">
                  <c:v>14</c:v>
                </c:pt>
                <c:pt idx="13925">
                  <c:v>12</c:v>
                </c:pt>
                <c:pt idx="13926">
                  <c:v>13</c:v>
                </c:pt>
                <c:pt idx="13927">
                  <c:v>13</c:v>
                </c:pt>
                <c:pt idx="13928">
                  <c:v>12</c:v>
                </c:pt>
                <c:pt idx="13929">
                  <c:v>12</c:v>
                </c:pt>
                <c:pt idx="13930">
                  <c:v>13</c:v>
                </c:pt>
                <c:pt idx="13931">
                  <c:v>12</c:v>
                </c:pt>
                <c:pt idx="13932">
                  <c:v>13</c:v>
                </c:pt>
                <c:pt idx="13933">
                  <c:v>12</c:v>
                </c:pt>
                <c:pt idx="13934">
                  <c:v>11</c:v>
                </c:pt>
                <c:pt idx="13935">
                  <c:v>12</c:v>
                </c:pt>
                <c:pt idx="13936">
                  <c:v>13</c:v>
                </c:pt>
                <c:pt idx="13937">
                  <c:v>15</c:v>
                </c:pt>
                <c:pt idx="13938">
                  <c:v>14</c:v>
                </c:pt>
                <c:pt idx="13939">
                  <c:v>13</c:v>
                </c:pt>
                <c:pt idx="13940">
                  <c:v>12</c:v>
                </c:pt>
                <c:pt idx="13941">
                  <c:v>13</c:v>
                </c:pt>
                <c:pt idx="13942">
                  <c:v>12</c:v>
                </c:pt>
                <c:pt idx="13943">
                  <c:v>13</c:v>
                </c:pt>
                <c:pt idx="13944">
                  <c:v>13</c:v>
                </c:pt>
                <c:pt idx="13945">
                  <c:v>13</c:v>
                </c:pt>
                <c:pt idx="13946">
                  <c:v>11</c:v>
                </c:pt>
                <c:pt idx="13947">
                  <c:v>14</c:v>
                </c:pt>
                <c:pt idx="13948">
                  <c:v>13</c:v>
                </c:pt>
                <c:pt idx="13949">
                  <c:v>13</c:v>
                </c:pt>
                <c:pt idx="13950">
                  <c:v>13</c:v>
                </c:pt>
                <c:pt idx="13951">
                  <c:v>13</c:v>
                </c:pt>
                <c:pt idx="13952">
                  <c:v>13</c:v>
                </c:pt>
                <c:pt idx="13953">
                  <c:v>13</c:v>
                </c:pt>
                <c:pt idx="13954">
                  <c:v>13</c:v>
                </c:pt>
                <c:pt idx="13955">
                  <c:v>13</c:v>
                </c:pt>
                <c:pt idx="13956">
                  <c:v>13</c:v>
                </c:pt>
                <c:pt idx="13957">
                  <c:v>13</c:v>
                </c:pt>
                <c:pt idx="13958">
                  <c:v>15</c:v>
                </c:pt>
                <c:pt idx="13959">
                  <c:v>13</c:v>
                </c:pt>
                <c:pt idx="13960">
                  <c:v>13</c:v>
                </c:pt>
                <c:pt idx="13961">
                  <c:v>13</c:v>
                </c:pt>
                <c:pt idx="13962">
                  <c:v>14</c:v>
                </c:pt>
                <c:pt idx="13963">
                  <c:v>15</c:v>
                </c:pt>
                <c:pt idx="13964">
                  <c:v>14</c:v>
                </c:pt>
                <c:pt idx="13965">
                  <c:v>14</c:v>
                </c:pt>
                <c:pt idx="13966">
                  <c:v>14</c:v>
                </c:pt>
                <c:pt idx="13967">
                  <c:v>14</c:v>
                </c:pt>
                <c:pt idx="13968">
                  <c:v>14</c:v>
                </c:pt>
                <c:pt idx="13969">
                  <c:v>14</c:v>
                </c:pt>
                <c:pt idx="13970">
                  <c:v>12</c:v>
                </c:pt>
                <c:pt idx="13971">
                  <c:v>14</c:v>
                </c:pt>
                <c:pt idx="13972">
                  <c:v>13</c:v>
                </c:pt>
                <c:pt idx="13973">
                  <c:v>13</c:v>
                </c:pt>
                <c:pt idx="13974">
                  <c:v>13</c:v>
                </c:pt>
                <c:pt idx="13975">
                  <c:v>13</c:v>
                </c:pt>
                <c:pt idx="13976">
                  <c:v>14</c:v>
                </c:pt>
                <c:pt idx="13977">
                  <c:v>13</c:v>
                </c:pt>
                <c:pt idx="13978">
                  <c:v>14</c:v>
                </c:pt>
                <c:pt idx="13979">
                  <c:v>13</c:v>
                </c:pt>
                <c:pt idx="13980">
                  <c:v>12</c:v>
                </c:pt>
                <c:pt idx="13981">
                  <c:v>13</c:v>
                </c:pt>
                <c:pt idx="13982">
                  <c:v>14</c:v>
                </c:pt>
                <c:pt idx="13983">
                  <c:v>14</c:v>
                </c:pt>
                <c:pt idx="13984">
                  <c:v>13</c:v>
                </c:pt>
                <c:pt idx="13985">
                  <c:v>14</c:v>
                </c:pt>
                <c:pt idx="13986">
                  <c:v>14</c:v>
                </c:pt>
                <c:pt idx="13987">
                  <c:v>13</c:v>
                </c:pt>
                <c:pt idx="13988">
                  <c:v>14</c:v>
                </c:pt>
                <c:pt idx="13989">
                  <c:v>14</c:v>
                </c:pt>
                <c:pt idx="13990">
                  <c:v>14</c:v>
                </c:pt>
                <c:pt idx="13991">
                  <c:v>14</c:v>
                </c:pt>
                <c:pt idx="13992">
                  <c:v>13</c:v>
                </c:pt>
                <c:pt idx="13993">
                  <c:v>13</c:v>
                </c:pt>
                <c:pt idx="13994">
                  <c:v>13</c:v>
                </c:pt>
                <c:pt idx="13995">
                  <c:v>14</c:v>
                </c:pt>
                <c:pt idx="13996">
                  <c:v>13</c:v>
                </c:pt>
                <c:pt idx="13997">
                  <c:v>12</c:v>
                </c:pt>
                <c:pt idx="13998">
                  <c:v>14</c:v>
                </c:pt>
                <c:pt idx="13999">
                  <c:v>13</c:v>
                </c:pt>
                <c:pt idx="14000">
                  <c:v>14</c:v>
                </c:pt>
                <c:pt idx="14001">
                  <c:v>13</c:v>
                </c:pt>
                <c:pt idx="14002">
                  <c:v>13</c:v>
                </c:pt>
                <c:pt idx="14003">
                  <c:v>14</c:v>
                </c:pt>
                <c:pt idx="14004">
                  <c:v>13</c:v>
                </c:pt>
                <c:pt idx="14005">
                  <c:v>14</c:v>
                </c:pt>
                <c:pt idx="14006">
                  <c:v>13</c:v>
                </c:pt>
                <c:pt idx="14007">
                  <c:v>13</c:v>
                </c:pt>
                <c:pt idx="14008">
                  <c:v>13</c:v>
                </c:pt>
                <c:pt idx="14009">
                  <c:v>13</c:v>
                </c:pt>
                <c:pt idx="14010">
                  <c:v>13</c:v>
                </c:pt>
                <c:pt idx="14011">
                  <c:v>13</c:v>
                </c:pt>
                <c:pt idx="14012">
                  <c:v>13</c:v>
                </c:pt>
                <c:pt idx="14013">
                  <c:v>14</c:v>
                </c:pt>
                <c:pt idx="14014">
                  <c:v>13</c:v>
                </c:pt>
                <c:pt idx="14015">
                  <c:v>14</c:v>
                </c:pt>
                <c:pt idx="14016">
                  <c:v>12</c:v>
                </c:pt>
                <c:pt idx="14017">
                  <c:v>14</c:v>
                </c:pt>
                <c:pt idx="14018">
                  <c:v>12</c:v>
                </c:pt>
                <c:pt idx="14019">
                  <c:v>14</c:v>
                </c:pt>
                <c:pt idx="14020">
                  <c:v>13</c:v>
                </c:pt>
                <c:pt idx="14021">
                  <c:v>14</c:v>
                </c:pt>
                <c:pt idx="14022">
                  <c:v>13</c:v>
                </c:pt>
                <c:pt idx="14023">
                  <c:v>12</c:v>
                </c:pt>
                <c:pt idx="14024">
                  <c:v>13</c:v>
                </c:pt>
                <c:pt idx="14025">
                  <c:v>13</c:v>
                </c:pt>
                <c:pt idx="14026">
                  <c:v>12</c:v>
                </c:pt>
                <c:pt idx="14027">
                  <c:v>14</c:v>
                </c:pt>
                <c:pt idx="14028">
                  <c:v>12</c:v>
                </c:pt>
                <c:pt idx="14029">
                  <c:v>14</c:v>
                </c:pt>
                <c:pt idx="14030">
                  <c:v>13</c:v>
                </c:pt>
                <c:pt idx="14031">
                  <c:v>13</c:v>
                </c:pt>
                <c:pt idx="14032">
                  <c:v>15</c:v>
                </c:pt>
                <c:pt idx="14033">
                  <c:v>12</c:v>
                </c:pt>
                <c:pt idx="14034">
                  <c:v>13</c:v>
                </c:pt>
                <c:pt idx="14035">
                  <c:v>14</c:v>
                </c:pt>
                <c:pt idx="14036">
                  <c:v>14</c:v>
                </c:pt>
                <c:pt idx="14037">
                  <c:v>12</c:v>
                </c:pt>
                <c:pt idx="14038">
                  <c:v>16</c:v>
                </c:pt>
                <c:pt idx="14039">
                  <c:v>10</c:v>
                </c:pt>
                <c:pt idx="14040">
                  <c:v>12</c:v>
                </c:pt>
                <c:pt idx="14041">
                  <c:v>12</c:v>
                </c:pt>
                <c:pt idx="14042">
                  <c:v>11</c:v>
                </c:pt>
                <c:pt idx="14043">
                  <c:v>10</c:v>
                </c:pt>
                <c:pt idx="14044">
                  <c:v>14</c:v>
                </c:pt>
                <c:pt idx="14045">
                  <c:v>15</c:v>
                </c:pt>
                <c:pt idx="14046">
                  <c:v>13</c:v>
                </c:pt>
                <c:pt idx="14047">
                  <c:v>13</c:v>
                </c:pt>
                <c:pt idx="14048">
                  <c:v>13</c:v>
                </c:pt>
                <c:pt idx="14049">
                  <c:v>13</c:v>
                </c:pt>
                <c:pt idx="14050">
                  <c:v>12</c:v>
                </c:pt>
                <c:pt idx="14051">
                  <c:v>12</c:v>
                </c:pt>
                <c:pt idx="14052">
                  <c:v>15</c:v>
                </c:pt>
                <c:pt idx="14053">
                  <c:v>12</c:v>
                </c:pt>
                <c:pt idx="14054">
                  <c:v>11</c:v>
                </c:pt>
                <c:pt idx="14055">
                  <c:v>12</c:v>
                </c:pt>
                <c:pt idx="14056">
                  <c:v>12</c:v>
                </c:pt>
                <c:pt idx="14057">
                  <c:v>12</c:v>
                </c:pt>
                <c:pt idx="14058">
                  <c:v>12</c:v>
                </c:pt>
                <c:pt idx="14059">
                  <c:v>13</c:v>
                </c:pt>
                <c:pt idx="14060">
                  <c:v>10</c:v>
                </c:pt>
                <c:pt idx="14061">
                  <c:v>11</c:v>
                </c:pt>
                <c:pt idx="14062">
                  <c:v>11</c:v>
                </c:pt>
                <c:pt idx="14063">
                  <c:v>14</c:v>
                </c:pt>
                <c:pt idx="14064">
                  <c:v>13</c:v>
                </c:pt>
                <c:pt idx="14065">
                  <c:v>11</c:v>
                </c:pt>
                <c:pt idx="14066">
                  <c:v>14</c:v>
                </c:pt>
                <c:pt idx="14067">
                  <c:v>13</c:v>
                </c:pt>
                <c:pt idx="14068">
                  <c:v>13</c:v>
                </c:pt>
                <c:pt idx="14069">
                  <c:v>13</c:v>
                </c:pt>
                <c:pt idx="14070">
                  <c:v>13</c:v>
                </c:pt>
                <c:pt idx="14071">
                  <c:v>12</c:v>
                </c:pt>
                <c:pt idx="14072">
                  <c:v>12</c:v>
                </c:pt>
                <c:pt idx="14073">
                  <c:v>12</c:v>
                </c:pt>
                <c:pt idx="14074">
                  <c:v>11</c:v>
                </c:pt>
                <c:pt idx="14075">
                  <c:v>12</c:v>
                </c:pt>
                <c:pt idx="14076">
                  <c:v>12</c:v>
                </c:pt>
                <c:pt idx="14077">
                  <c:v>15</c:v>
                </c:pt>
                <c:pt idx="14078">
                  <c:v>12</c:v>
                </c:pt>
                <c:pt idx="14079">
                  <c:v>11</c:v>
                </c:pt>
                <c:pt idx="14080">
                  <c:v>12</c:v>
                </c:pt>
                <c:pt idx="14081">
                  <c:v>14</c:v>
                </c:pt>
                <c:pt idx="14082">
                  <c:v>12</c:v>
                </c:pt>
                <c:pt idx="14083">
                  <c:v>12</c:v>
                </c:pt>
                <c:pt idx="14084">
                  <c:v>14</c:v>
                </c:pt>
                <c:pt idx="14085">
                  <c:v>13</c:v>
                </c:pt>
                <c:pt idx="14086">
                  <c:v>12</c:v>
                </c:pt>
                <c:pt idx="14087">
                  <c:v>13</c:v>
                </c:pt>
                <c:pt idx="14088">
                  <c:v>14</c:v>
                </c:pt>
                <c:pt idx="14089">
                  <c:v>13</c:v>
                </c:pt>
                <c:pt idx="14090">
                  <c:v>12</c:v>
                </c:pt>
                <c:pt idx="14091">
                  <c:v>11</c:v>
                </c:pt>
                <c:pt idx="14092">
                  <c:v>13</c:v>
                </c:pt>
                <c:pt idx="14093">
                  <c:v>12</c:v>
                </c:pt>
                <c:pt idx="14094">
                  <c:v>12</c:v>
                </c:pt>
                <c:pt idx="14095">
                  <c:v>13</c:v>
                </c:pt>
                <c:pt idx="14096">
                  <c:v>13</c:v>
                </c:pt>
                <c:pt idx="14097">
                  <c:v>12</c:v>
                </c:pt>
                <c:pt idx="14098">
                  <c:v>13</c:v>
                </c:pt>
                <c:pt idx="14099">
                  <c:v>12</c:v>
                </c:pt>
                <c:pt idx="14100">
                  <c:v>14</c:v>
                </c:pt>
                <c:pt idx="14101">
                  <c:v>13</c:v>
                </c:pt>
                <c:pt idx="14102">
                  <c:v>14</c:v>
                </c:pt>
                <c:pt idx="14103">
                  <c:v>12</c:v>
                </c:pt>
                <c:pt idx="14104">
                  <c:v>13</c:v>
                </c:pt>
                <c:pt idx="14105">
                  <c:v>12</c:v>
                </c:pt>
                <c:pt idx="14106">
                  <c:v>11</c:v>
                </c:pt>
                <c:pt idx="14107">
                  <c:v>11</c:v>
                </c:pt>
                <c:pt idx="14108">
                  <c:v>12</c:v>
                </c:pt>
                <c:pt idx="14109">
                  <c:v>12</c:v>
                </c:pt>
                <c:pt idx="14110">
                  <c:v>12</c:v>
                </c:pt>
                <c:pt idx="14111">
                  <c:v>11</c:v>
                </c:pt>
                <c:pt idx="14112">
                  <c:v>13</c:v>
                </c:pt>
                <c:pt idx="14113">
                  <c:v>14</c:v>
                </c:pt>
                <c:pt idx="14114">
                  <c:v>13</c:v>
                </c:pt>
                <c:pt idx="14115">
                  <c:v>13</c:v>
                </c:pt>
                <c:pt idx="14116">
                  <c:v>13</c:v>
                </c:pt>
                <c:pt idx="14117">
                  <c:v>12</c:v>
                </c:pt>
                <c:pt idx="14118">
                  <c:v>12</c:v>
                </c:pt>
                <c:pt idx="14119">
                  <c:v>12</c:v>
                </c:pt>
                <c:pt idx="14120">
                  <c:v>13</c:v>
                </c:pt>
                <c:pt idx="14121">
                  <c:v>12</c:v>
                </c:pt>
                <c:pt idx="14122">
                  <c:v>12</c:v>
                </c:pt>
                <c:pt idx="14123">
                  <c:v>12</c:v>
                </c:pt>
                <c:pt idx="14124">
                  <c:v>13</c:v>
                </c:pt>
                <c:pt idx="14125">
                  <c:v>12</c:v>
                </c:pt>
                <c:pt idx="14126">
                  <c:v>12</c:v>
                </c:pt>
                <c:pt idx="14127">
                  <c:v>13</c:v>
                </c:pt>
                <c:pt idx="14128">
                  <c:v>12</c:v>
                </c:pt>
                <c:pt idx="14129">
                  <c:v>11</c:v>
                </c:pt>
                <c:pt idx="14130">
                  <c:v>12</c:v>
                </c:pt>
                <c:pt idx="14131">
                  <c:v>12</c:v>
                </c:pt>
                <c:pt idx="14132">
                  <c:v>12</c:v>
                </c:pt>
                <c:pt idx="14133">
                  <c:v>10</c:v>
                </c:pt>
                <c:pt idx="14134">
                  <c:v>13</c:v>
                </c:pt>
                <c:pt idx="14135">
                  <c:v>9</c:v>
                </c:pt>
                <c:pt idx="14136">
                  <c:v>12</c:v>
                </c:pt>
                <c:pt idx="14137">
                  <c:v>11</c:v>
                </c:pt>
                <c:pt idx="14138">
                  <c:v>11</c:v>
                </c:pt>
                <c:pt idx="14139">
                  <c:v>12</c:v>
                </c:pt>
                <c:pt idx="14140">
                  <c:v>12</c:v>
                </c:pt>
                <c:pt idx="14141">
                  <c:v>12</c:v>
                </c:pt>
                <c:pt idx="14142">
                  <c:v>12</c:v>
                </c:pt>
                <c:pt idx="14143">
                  <c:v>12</c:v>
                </c:pt>
                <c:pt idx="14144">
                  <c:v>10</c:v>
                </c:pt>
                <c:pt idx="14145">
                  <c:v>10</c:v>
                </c:pt>
                <c:pt idx="14146">
                  <c:v>12</c:v>
                </c:pt>
                <c:pt idx="14147">
                  <c:v>12</c:v>
                </c:pt>
                <c:pt idx="14148">
                  <c:v>12</c:v>
                </c:pt>
                <c:pt idx="14149">
                  <c:v>12</c:v>
                </c:pt>
                <c:pt idx="14150">
                  <c:v>13</c:v>
                </c:pt>
                <c:pt idx="14151">
                  <c:v>13</c:v>
                </c:pt>
                <c:pt idx="14152">
                  <c:v>12</c:v>
                </c:pt>
                <c:pt idx="14153">
                  <c:v>12</c:v>
                </c:pt>
                <c:pt idx="14154">
                  <c:v>14</c:v>
                </c:pt>
                <c:pt idx="14155">
                  <c:v>14</c:v>
                </c:pt>
                <c:pt idx="14156">
                  <c:v>14</c:v>
                </c:pt>
                <c:pt idx="14157">
                  <c:v>12</c:v>
                </c:pt>
                <c:pt idx="14158">
                  <c:v>13</c:v>
                </c:pt>
                <c:pt idx="14159">
                  <c:v>13</c:v>
                </c:pt>
                <c:pt idx="14160">
                  <c:v>13</c:v>
                </c:pt>
                <c:pt idx="14161">
                  <c:v>13</c:v>
                </c:pt>
                <c:pt idx="14162">
                  <c:v>13</c:v>
                </c:pt>
                <c:pt idx="14163">
                  <c:v>15</c:v>
                </c:pt>
                <c:pt idx="14164">
                  <c:v>12</c:v>
                </c:pt>
                <c:pt idx="14165">
                  <c:v>11</c:v>
                </c:pt>
                <c:pt idx="14166">
                  <c:v>12</c:v>
                </c:pt>
                <c:pt idx="14167">
                  <c:v>13</c:v>
                </c:pt>
                <c:pt idx="14168">
                  <c:v>11</c:v>
                </c:pt>
                <c:pt idx="14169">
                  <c:v>13</c:v>
                </c:pt>
                <c:pt idx="14170">
                  <c:v>11</c:v>
                </c:pt>
                <c:pt idx="14171">
                  <c:v>13</c:v>
                </c:pt>
                <c:pt idx="14172">
                  <c:v>12</c:v>
                </c:pt>
                <c:pt idx="14173">
                  <c:v>13</c:v>
                </c:pt>
                <c:pt idx="14174">
                  <c:v>12</c:v>
                </c:pt>
                <c:pt idx="14175">
                  <c:v>10</c:v>
                </c:pt>
                <c:pt idx="14176">
                  <c:v>17</c:v>
                </c:pt>
                <c:pt idx="14177">
                  <c:v>15</c:v>
                </c:pt>
                <c:pt idx="14178">
                  <c:v>16</c:v>
                </c:pt>
                <c:pt idx="14179">
                  <c:v>17</c:v>
                </c:pt>
                <c:pt idx="14180">
                  <c:v>12</c:v>
                </c:pt>
                <c:pt idx="14181">
                  <c:v>13</c:v>
                </c:pt>
                <c:pt idx="14182">
                  <c:v>15</c:v>
                </c:pt>
                <c:pt idx="14183">
                  <c:v>11</c:v>
                </c:pt>
                <c:pt idx="14184">
                  <c:v>11</c:v>
                </c:pt>
                <c:pt idx="14185">
                  <c:v>13</c:v>
                </c:pt>
                <c:pt idx="14186">
                  <c:v>13</c:v>
                </c:pt>
                <c:pt idx="14187">
                  <c:v>15</c:v>
                </c:pt>
                <c:pt idx="14188">
                  <c:v>14</c:v>
                </c:pt>
                <c:pt idx="14189">
                  <c:v>14</c:v>
                </c:pt>
                <c:pt idx="14190">
                  <c:v>10</c:v>
                </c:pt>
                <c:pt idx="14191">
                  <c:v>13</c:v>
                </c:pt>
                <c:pt idx="14192">
                  <c:v>13</c:v>
                </c:pt>
                <c:pt idx="14193">
                  <c:v>15</c:v>
                </c:pt>
                <c:pt idx="14194">
                  <c:v>11</c:v>
                </c:pt>
                <c:pt idx="14195">
                  <c:v>12</c:v>
                </c:pt>
                <c:pt idx="14196">
                  <c:v>12</c:v>
                </c:pt>
                <c:pt idx="14197">
                  <c:v>12</c:v>
                </c:pt>
                <c:pt idx="14198">
                  <c:v>13</c:v>
                </c:pt>
                <c:pt idx="14199">
                  <c:v>12</c:v>
                </c:pt>
                <c:pt idx="14200">
                  <c:v>12</c:v>
                </c:pt>
                <c:pt idx="14201">
                  <c:v>13</c:v>
                </c:pt>
                <c:pt idx="14202">
                  <c:v>14</c:v>
                </c:pt>
                <c:pt idx="14203">
                  <c:v>14</c:v>
                </c:pt>
                <c:pt idx="14204">
                  <c:v>13</c:v>
                </c:pt>
                <c:pt idx="14205">
                  <c:v>11</c:v>
                </c:pt>
                <c:pt idx="14206">
                  <c:v>13</c:v>
                </c:pt>
                <c:pt idx="14207">
                  <c:v>11</c:v>
                </c:pt>
                <c:pt idx="14208">
                  <c:v>10</c:v>
                </c:pt>
                <c:pt idx="14209">
                  <c:v>13</c:v>
                </c:pt>
                <c:pt idx="14210">
                  <c:v>11</c:v>
                </c:pt>
                <c:pt idx="14211">
                  <c:v>10</c:v>
                </c:pt>
                <c:pt idx="14212">
                  <c:v>14</c:v>
                </c:pt>
                <c:pt idx="14213">
                  <c:v>14</c:v>
                </c:pt>
                <c:pt idx="14214">
                  <c:v>13</c:v>
                </c:pt>
                <c:pt idx="14215">
                  <c:v>12</c:v>
                </c:pt>
                <c:pt idx="14216">
                  <c:v>13</c:v>
                </c:pt>
                <c:pt idx="14217">
                  <c:v>15</c:v>
                </c:pt>
                <c:pt idx="14218">
                  <c:v>12</c:v>
                </c:pt>
                <c:pt idx="14219">
                  <c:v>11</c:v>
                </c:pt>
                <c:pt idx="14220">
                  <c:v>14</c:v>
                </c:pt>
                <c:pt idx="14221">
                  <c:v>11</c:v>
                </c:pt>
                <c:pt idx="14222">
                  <c:v>10</c:v>
                </c:pt>
                <c:pt idx="14223">
                  <c:v>14</c:v>
                </c:pt>
                <c:pt idx="14224">
                  <c:v>13</c:v>
                </c:pt>
                <c:pt idx="14225">
                  <c:v>15</c:v>
                </c:pt>
                <c:pt idx="14226">
                  <c:v>15</c:v>
                </c:pt>
                <c:pt idx="14227">
                  <c:v>12</c:v>
                </c:pt>
                <c:pt idx="14228">
                  <c:v>14</c:v>
                </c:pt>
                <c:pt idx="14229">
                  <c:v>16</c:v>
                </c:pt>
                <c:pt idx="14230">
                  <c:v>15</c:v>
                </c:pt>
                <c:pt idx="14231">
                  <c:v>16</c:v>
                </c:pt>
                <c:pt idx="14232">
                  <c:v>16</c:v>
                </c:pt>
                <c:pt idx="14233">
                  <c:v>15</c:v>
                </c:pt>
                <c:pt idx="14234">
                  <c:v>14</c:v>
                </c:pt>
                <c:pt idx="14235">
                  <c:v>9</c:v>
                </c:pt>
                <c:pt idx="14236">
                  <c:v>11</c:v>
                </c:pt>
                <c:pt idx="14237">
                  <c:v>9</c:v>
                </c:pt>
                <c:pt idx="14238">
                  <c:v>10</c:v>
                </c:pt>
                <c:pt idx="14239">
                  <c:v>13</c:v>
                </c:pt>
                <c:pt idx="14240">
                  <c:v>10</c:v>
                </c:pt>
                <c:pt idx="14241">
                  <c:v>13</c:v>
                </c:pt>
                <c:pt idx="14242">
                  <c:v>15</c:v>
                </c:pt>
                <c:pt idx="14243">
                  <c:v>12</c:v>
                </c:pt>
                <c:pt idx="14244">
                  <c:v>13</c:v>
                </c:pt>
                <c:pt idx="14245">
                  <c:v>14</c:v>
                </c:pt>
                <c:pt idx="14246">
                  <c:v>14</c:v>
                </c:pt>
                <c:pt idx="14247">
                  <c:v>12</c:v>
                </c:pt>
                <c:pt idx="14248">
                  <c:v>13</c:v>
                </c:pt>
                <c:pt idx="14249">
                  <c:v>13</c:v>
                </c:pt>
                <c:pt idx="14250">
                  <c:v>14</c:v>
                </c:pt>
                <c:pt idx="14251">
                  <c:v>14</c:v>
                </c:pt>
                <c:pt idx="14252">
                  <c:v>14</c:v>
                </c:pt>
                <c:pt idx="14253">
                  <c:v>12</c:v>
                </c:pt>
                <c:pt idx="14254">
                  <c:v>13</c:v>
                </c:pt>
                <c:pt idx="14255">
                  <c:v>15</c:v>
                </c:pt>
                <c:pt idx="14256">
                  <c:v>16</c:v>
                </c:pt>
                <c:pt idx="14257">
                  <c:v>15</c:v>
                </c:pt>
                <c:pt idx="14258">
                  <c:v>12</c:v>
                </c:pt>
                <c:pt idx="14259">
                  <c:v>14</c:v>
                </c:pt>
                <c:pt idx="14260">
                  <c:v>15</c:v>
                </c:pt>
                <c:pt idx="14261">
                  <c:v>15</c:v>
                </c:pt>
                <c:pt idx="14262">
                  <c:v>14</c:v>
                </c:pt>
                <c:pt idx="14263">
                  <c:v>11</c:v>
                </c:pt>
                <c:pt idx="14264">
                  <c:v>13</c:v>
                </c:pt>
                <c:pt idx="14265">
                  <c:v>13</c:v>
                </c:pt>
                <c:pt idx="14266">
                  <c:v>9</c:v>
                </c:pt>
                <c:pt idx="14267">
                  <c:v>14</c:v>
                </c:pt>
                <c:pt idx="14268">
                  <c:v>15</c:v>
                </c:pt>
                <c:pt idx="14269">
                  <c:v>15</c:v>
                </c:pt>
                <c:pt idx="14270">
                  <c:v>13</c:v>
                </c:pt>
                <c:pt idx="14271">
                  <c:v>15</c:v>
                </c:pt>
                <c:pt idx="14272">
                  <c:v>15</c:v>
                </c:pt>
                <c:pt idx="14273">
                  <c:v>13</c:v>
                </c:pt>
                <c:pt idx="14274">
                  <c:v>15</c:v>
                </c:pt>
                <c:pt idx="14275">
                  <c:v>15</c:v>
                </c:pt>
                <c:pt idx="14276">
                  <c:v>15</c:v>
                </c:pt>
                <c:pt idx="14277">
                  <c:v>14</c:v>
                </c:pt>
                <c:pt idx="14278">
                  <c:v>15</c:v>
                </c:pt>
                <c:pt idx="14279">
                  <c:v>14</c:v>
                </c:pt>
                <c:pt idx="14280">
                  <c:v>14</c:v>
                </c:pt>
                <c:pt idx="14281">
                  <c:v>15</c:v>
                </c:pt>
                <c:pt idx="14282">
                  <c:v>14</c:v>
                </c:pt>
                <c:pt idx="14283">
                  <c:v>15</c:v>
                </c:pt>
                <c:pt idx="14284">
                  <c:v>14</c:v>
                </c:pt>
                <c:pt idx="14285">
                  <c:v>17</c:v>
                </c:pt>
                <c:pt idx="14286">
                  <c:v>15</c:v>
                </c:pt>
                <c:pt idx="14287">
                  <c:v>15</c:v>
                </c:pt>
                <c:pt idx="14288">
                  <c:v>14</c:v>
                </c:pt>
                <c:pt idx="14289">
                  <c:v>17</c:v>
                </c:pt>
                <c:pt idx="14290">
                  <c:v>16</c:v>
                </c:pt>
                <c:pt idx="14291">
                  <c:v>16</c:v>
                </c:pt>
                <c:pt idx="14292">
                  <c:v>15</c:v>
                </c:pt>
                <c:pt idx="14293">
                  <c:v>15</c:v>
                </c:pt>
                <c:pt idx="14294">
                  <c:v>14</c:v>
                </c:pt>
                <c:pt idx="14295">
                  <c:v>13</c:v>
                </c:pt>
                <c:pt idx="14296">
                  <c:v>12</c:v>
                </c:pt>
                <c:pt idx="14297">
                  <c:v>11</c:v>
                </c:pt>
                <c:pt idx="14298">
                  <c:v>12</c:v>
                </c:pt>
                <c:pt idx="14299">
                  <c:v>11</c:v>
                </c:pt>
                <c:pt idx="14300">
                  <c:v>11</c:v>
                </c:pt>
                <c:pt idx="14301">
                  <c:v>13</c:v>
                </c:pt>
                <c:pt idx="14302">
                  <c:v>11</c:v>
                </c:pt>
                <c:pt idx="14303">
                  <c:v>15</c:v>
                </c:pt>
                <c:pt idx="14304">
                  <c:v>10</c:v>
                </c:pt>
                <c:pt idx="14305">
                  <c:v>12</c:v>
                </c:pt>
                <c:pt idx="14306">
                  <c:v>12</c:v>
                </c:pt>
                <c:pt idx="14307">
                  <c:v>11</c:v>
                </c:pt>
                <c:pt idx="14308">
                  <c:v>11</c:v>
                </c:pt>
                <c:pt idx="14309">
                  <c:v>12</c:v>
                </c:pt>
                <c:pt idx="14310">
                  <c:v>11</c:v>
                </c:pt>
                <c:pt idx="14311">
                  <c:v>11</c:v>
                </c:pt>
                <c:pt idx="14312">
                  <c:v>12</c:v>
                </c:pt>
                <c:pt idx="14313">
                  <c:v>12</c:v>
                </c:pt>
                <c:pt idx="14314">
                  <c:v>11</c:v>
                </c:pt>
                <c:pt idx="14315">
                  <c:v>11</c:v>
                </c:pt>
                <c:pt idx="14316">
                  <c:v>10</c:v>
                </c:pt>
                <c:pt idx="14317">
                  <c:v>11</c:v>
                </c:pt>
                <c:pt idx="14318">
                  <c:v>10</c:v>
                </c:pt>
                <c:pt idx="14319">
                  <c:v>10</c:v>
                </c:pt>
                <c:pt idx="14320">
                  <c:v>13</c:v>
                </c:pt>
                <c:pt idx="14321">
                  <c:v>11</c:v>
                </c:pt>
                <c:pt idx="14322">
                  <c:v>11</c:v>
                </c:pt>
                <c:pt idx="14323">
                  <c:v>13</c:v>
                </c:pt>
                <c:pt idx="14324">
                  <c:v>13</c:v>
                </c:pt>
                <c:pt idx="14325">
                  <c:v>13</c:v>
                </c:pt>
                <c:pt idx="14326">
                  <c:v>15</c:v>
                </c:pt>
                <c:pt idx="14327">
                  <c:v>10</c:v>
                </c:pt>
                <c:pt idx="14328">
                  <c:v>12</c:v>
                </c:pt>
                <c:pt idx="14329">
                  <c:v>14</c:v>
                </c:pt>
                <c:pt idx="14330">
                  <c:v>12</c:v>
                </c:pt>
                <c:pt idx="14331">
                  <c:v>12</c:v>
                </c:pt>
                <c:pt idx="14332">
                  <c:v>13</c:v>
                </c:pt>
                <c:pt idx="14333">
                  <c:v>11</c:v>
                </c:pt>
                <c:pt idx="14334">
                  <c:v>13</c:v>
                </c:pt>
                <c:pt idx="14335">
                  <c:v>10</c:v>
                </c:pt>
                <c:pt idx="14336">
                  <c:v>13</c:v>
                </c:pt>
                <c:pt idx="14337">
                  <c:v>12</c:v>
                </c:pt>
                <c:pt idx="14338">
                  <c:v>10</c:v>
                </c:pt>
                <c:pt idx="14339">
                  <c:v>16</c:v>
                </c:pt>
                <c:pt idx="14340">
                  <c:v>13</c:v>
                </c:pt>
                <c:pt idx="14341">
                  <c:v>16</c:v>
                </c:pt>
                <c:pt idx="14342">
                  <c:v>15</c:v>
                </c:pt>
                <c:pt idx="14343">
                  <c:v>14</c:v>
                </c:pt>
                <c:pt idx="14344">
                  <c:v>14</c:v>
                </c:pt>
                <c:pt idx="14345">
                  <c:v>13</c:v>
                </c:pt>
                <c:pt idx="14346">
                  <c:v>15</c:v>
                </c:pt>
                <c:pt idx="14347">
                  <c:v>14</c:v>
                </c:pt>
                <c:pt idx="14348">
                  <c:v>15</c:v>
                </c:pt>
                <c:pt idx="14349">
                  <c:v>13</c:v>
                </c:pt>
                <c:pt idx="14350">
                  <c:v>13</c:v>
                </c:pt>
                <c:pt idx="14351">
                  <c:v>12</c:v>
                </c:pt>
                <c:pt idx="14352">
                  <c:v>13</c:v>
                </c:pt>
                <c:pt idx="14353">
                  <c:v>13</c:v>
                </c:pt>
                <c:pt idx="14354">
                  <c:v>12</c:v>
                </c:pt>
                <c:pt idx="14355">
                  <c:v>12</c:v>
                </c:pt>
                <c:pt idx="14356">
                  <c:v>12</c:v>
                </c:pt>
                <c:pt idx="14357">
                  <c:v>12</c:v>
                </c:pt>
                <c:pt idx="14358">
                  <c:v>11</c:v>
                </c:pt>
                <c:pt idx="14359">
                  <c:v>11</c:v>
                </c:pt>
                <c:pt idx="14360">
                  <c:v>14</c:v>
                </c:pt>
                <c:pt idx="14361">
                  <c:v>10</c:v>
                </c:pt>
                <c:pt idx="14362">
                  <c:v>12</c:v>
                </c:pt>
                <c:pt idx="14363">
                  <c:v>15</c:v>
                </c:pt>
                <c:pt idx="14364">
                  <c:v>15</c:v>
                </c:pt>
                <c:pt idx="14365">
                  <c:v>15</c:v>
                </c:pt>
                <c:pt idx="14366">
                  <c:v>13</c:v>
                </c:pt>
                <c:pt idx="14367">
                  <c:v>16</c:v>
                </c:pt>
                <c:pt idx="14368">
                  <c:v>17</c:v>
                </c:pt>
                <c:pt idx="14369">
                  <c:v>15</c:v>
                </c:pt>
                <c:pt idx="14370">
                  <c:v>15</c:v>
                </c:pt>
                <c:pt idx="14371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428-9532-B0669A2A0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3992"/>
        <c:axId val="211850224"/>
      </c:scatterChart>
      <c:valAx>
        <c:axId val="209613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0224"/>
        <c:crosses val="autoZero"/>
        <c:crossBetween val="midCat"/>
      </c:valAx>
      <c:valAx>
        <c:axId val="2118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3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lakewide</a:t>
            </a:r>
            <a:r>
              <a:rPr lang="en-US" baseline="0"/>
              <a:t> daily </a:t>
            </a:r>
            <a:r>
              <a:rPr lang="en-US"/>
              <a:t>average larval Coregonus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9026361447868"/>
          <c:y val="0.11887820512820513"/>
          <c:w val="0.84335687102227619"/>
          <c:h val="0.726383252574197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Density!$V$2:$V$120</c:f>
              <c:numCache>
                <c:formatCode>0</c:formatCode>
                <c:ptCount val="119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Density!$X$2:$X$120</c:f>
              <c:numCache>
                <c:formatCode>General</c:formatCode>
                <c:ptCount val="119"/>
                <c:pt idx="14">
                  <c:v>0</c:v>
                </c:pt>
                <c:pt idx="16">
                  <c:v>0</c:v>
                </c:pt>
                <c:pt idx="22">
                  <c:v>115.83615214088989</c:v>
                </c:pt>
                <c:pt idx="23">
                  <c:v>115.03306623511179</c:v>
                </c:pt>
                <c:pt idx="24">
                  <c:v>137.30477643388932</c:v>
                </c:pt>
                <c:pt idx="25">
                  <c:v>146.06462898725903</c:v>
                </c:pt>
                <c:pt idx="29">
                  <c:v>151.87343253145761</c:v>
                </c:pt>
                <c:pt idx="30">
                  <c:v>190.13737780703607</c:v>
                </c:pt>
                <c:pt idx="31">
                  <c:v>169.33212535646092</c:v>
                </c:pt>
                <c:pt idx="32">
                  <c:v>641.00741649457279</c:v>
                </c:pt>
                <c:pt idx="33">
                  <c:v>584.30313806741412</c:v>
                </c:pt>
                <c:pt idx="34">
                  <c:v>536.45917495079675</c:v>
                </c:pt>
                <c:pt idx="35">
                  <c:v>497.41624284062743</c:v>
                </c:pt>
                <c:pt idx="37">
                  <c:v>481.09305795849116</c:v>
                </c:pt>
                <c:pt idx="38">
                  <c:v>451.1132203632996</c:v>
                </c:pt>
                <c:pt idx="39">
                  <c:v>451.8143256684304</c:v>
                </c:pt>
                <c:pt idx="40">
                  <c:v>467.66267193398227</c:v>
                </c:pt>
                <c:pt idx="42">
                  <c:v>467.66267193398227</c:v>
                </c:pt>
                <c:pt idx="43">
                  <c:v>484.42133606700168</c:v>
                </c:pt>
                <c:pt idx="44">
                  <c:v>637.8309900242017</c:v>
                </c:pt>
                <c:pt idx="63">
                  <c:v>622.97300129801386</c:v>
                </c:pt>
                <c:pt idx="64">
                  <c:v>610.44468583825198</c:v>
                </c:pt>
                <c:pt idx="65">
                  <c:v>603.46846678853808</c:v>
                </c:pt>
                <c:pt idx="66">
                  <c:v>577.99187824462877</c:v>
                </c:pt>
                <c:pt idx="67">
                  <c:v>590.47358017472061</c:v>
                </c:pt>
                <c:pt idx="68">
                  <c:v>580.19935621673471</c:v>
                </c:pt>
                <c:pt idx="69">
                  <c:v>560.87136528844599</c:v>
                </c:pt>
                <c:pt idx="70">
                  <c:v>540.50931256390675</c:v>
                </c:pt>
                <c:pt idx="72">
                  <c:v>521.47620235969669</c:v>
                </c:pt>
                <c:pt idx="73">
                  <c:v>505.61992368175498</c:v>
                </c:pt>
                <c:pt idx="74">
                  <c:v>491.74950166754672</c:v>
                </c:pt>
                <c:pt idx="75">
                  <c:v>477.67628253728549</c:v>
                </c:pt>
                <c:pt idx="76">
                  <c:v>467.37220776044921</c:v>
                </c:pt>
                <c:pt idx="77">
                  <c:v>454.4422959998779</c:v>
                </c:pt>
                <c:pt idx="91">
                  <c:v>444.33985838984898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E0-4E3F-9FA9-113BF53FCE7F}"/>
            </c:ext>
          </c:extLst>
        </c:ser>
        <c:ser>
          <c:idx val="1"/>
          <c:order val="1"/>
          <c:tx>
            <c:strRef>
              <c:f>Density!$Z$1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Density!$V$2:$V$120</c:f>
              <c:numCache>
                <c:formatCode>0</c:formatCode>
                <c:ptCount val="119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Density!$Z$2:$Z$120</c:f>
              <c:numCache>
                <c:formatCode>General</c:formatCode>
                <c:ptCount val="119"/>
                <c:pt idx="13">
                  <c:v>656.23463728161289</c:v>
                </c:pt>
                <c:pt idx="14">
                  <c:v>508.05650696231299</c:v>
                </c:pt>
                <c:pt idx="15">
                  <c:v>441.81440386471428</c:v>
                </c:pt>
                <c:pt idx="21">
                  <c:v>458.34769153927004</c:v>
                </c:pt>
                <c:pt idx="22">
                  <c:v>4184.7945682783666</c:v>
                </c:pt>
                <c:pt idx="23">
                  <c:v>3667.4495391104924</c:v>
                </c:pt>
                <c:pt idx="24">
                  <c:v>3243.1663743959207</c:v>
                </c:pt>
                <c:pt idx="28">
                  <c:v>2868.176898527453</c:v>
                </c:pt>
                <c:pt idx="29">
                  <c:v>2589.570462945393</c:v>
                </c:pt>
                <c:pt idx="30">
                  <c:v>2395.985085649721</c:v>
                </c:pt>
                <c:pt idx="31">
                  <c:v>2188.1324518426477</c:v>
                </c:pt>
                <c:pt idx="32">
                  <c:v>2007.2969282286929</c:v>
                </c:pt>
                <c:pt idx="33">
                  <c:v>1901.1552381002405</c:v>
                </c:pt>
                <c:pt idx="34">
                  <c:v>1766.2390656745004</c:v>
                </c:pt>
                <c:pt idx="36">
                  <c:v>1650.2589808936059</c:v>
                </c:pt>
                <c:pt idx="37">
                  <c:v>1548.4123211224426</c:v>
                </c:pt>
                <c:pt idx="38">
                  <c:v>1457.8770412316057</c:v>
                </c:pt>
                <c:pt idx="39">
                  <c:v>1433.419750171724</c:v>
                </c:pt>
                <c:pt idx="40">
                  <c:v>1553.4209123169485</c:v>
                </c:pt>
                <c:pt idx="41">
                  <c:v>1476.2861705511857</c:v>
                </c:pt>
                <c:pt idx="42">
                  <c:v>1474.8269573549467</c:v>
                </c:pt>
                <c:pt idx="43">
                  <c:v>1493.9701949870666</c:v>
                </c:pt>
                <c:pt idx="50">
                  <c:v>1612.982466718317</c:v>
                </c:pt>
                <c:pt idx="63">
                  <c:v>1557.024915966025</c:v>
                </c:pt>
                <c:pt idx="64">
                  <c:v>1502.2926003030743</c:v>
                </c:pt>
                <c:pt idx="65">
                  <c:v>1464.8546755068301</c:v>
                </c:pt>
                <c:pt idx="66">
                  <c:v>1411.8763700019965</c:v>
                </c:pt>
                <c:pt idx="67">
                  <c:v>1367.0001847934416</c:v>
                </c:pt>
                <c:pt idx="68">
                  <c:v>1321.022857383387</c:v>
                </c:pt>
                <c:pt idx="69">
                  <c:v>1281.7785103156164</c:v>
                </c:pt>
                <c:pt idx="70">
                  <c:v>1251.6635102017756</c:v>
                </c:pt>
                <c:pt idx="72">
                  <c:v>1212.774815019834</c:v>
                </c:pt>
                <c:pt idx="73">
                  <c:v>1195.8249018196416</c:v>
                </c:pt>
                <c:pt idx="74">
                  <c:v>1161.3389187550747</c:v>
                </c:pt>
                <c:pt idx="75">
                  <c:v>1128.2634824261288</c:v>
                </c:pt>
                <c:pt idx="76">
                  <c:v>1097.5249355014848</c:v>
                </c:pt>
                <c:pt idx="77">
                  <c:v>1069.2290413165133</c:v>
                </c:pt>
                <c:pt idx="78">
                  <c:v>1058.611342954325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E0-4E3F-9FA9-113BF53FCE7F}"/>
            </c:ext>
          </c:extLst>
        </c:ser>
        <c:ser>
          <c:idx val="2"/>
          <c:order val="2"/>
          <c:tx>
            <c:strRef>
              <c:f>Density!$AB$1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41E0-4E3F-9FA9-113BF53FCE7F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E0-4E3F-9FA9-113BF53FCE7F}"/>
              </c:ext>
            </c:extLst>
          </c:dPt>
          <c:xVal>
            <c:numRef>
              <c:f>Density!$V$2:$V$120</c:f>
              <c:numCache>
                <c:formatCode>0</c:formatCode>
                <c:ptCount val="119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Density!$AB$2:$AB$120</c:f>
              <c:numCache>
                <c:formatCode>General</c:formatCode>
                <c:ptCount val="119"/>
                <c:pt idx="0">
                  <c:v>4779.6522366163717</c:v>
                </c:pt>
                <c:pt idx="8">
                  <c:v>4370.9517163794453</c:v>
                </c:pt>
                <c:pt idx="12">
                  <c:v>3880.8809568193296</c:v>
                </c:pt>
                <c:pt idx="13">
                  <c:v>3261.6657643940011</c:v>
                </c:pt>
                <c:pt idx="14">
                  <c:v>2664.2725906962555</c:v>
                </c:pt>
                <c:pt idx="19">
                  <c:v>2333.2413801957532</c:v>
                </c:pt>
                <c:pt idx="20">
                  <c:v>2583.6029430185422</c:v>
                </c:pt>
                <c:pt idx="21">
                  <c:v>2819.8482561644369</c:v>
                </c:pt>
                <c:pt idx="22">
                  <c:v>2600.2308467203434</c:v>
                </c:pt>
                <c:pt idx="28">
                  <c:v>2370.0435164668115</c:v>
                </c:pt>
                <c:pt idx="29">
                  <c:v>2216.5358815329814</c:v>
                </c:pt>
                <c:pt idx="30">
                  <c:v>2056.569117393919</c:v>
                </c:pt>
                <c:pt idx="31">
                  <c:v>1913.5454303819279</c:v>
                </c:pt>
                <c:pt idx="32">
                  <c:v>1780.7895866629769</c:v>
                </c:pt>
                <c:pt idx="33">
                  <c:v>1664.5620011326623</c:v>
                </c:pt>
                <c:pt idx="34">
                  <c:v>1566.9134936831679</c:v>
                </c:pt>
                <c:pt idx="36">
                  <c:v>1475.4909486263066</c:v>
                </c:pt>
                <c:pt idx="37">
                  <c:v>1425.9734889370561</c:v>
                </c:pt>
                <c:pt idx="38">
                  <c:v>1368.5719377616667</c:v>
                </c:pt>
                <c:pt idx="39">
                  <c:v>1307.3187165229917</c:v>
                </c:pt>
                <c:pt idx="40">
                  <c:v>1250.1489985619785</c:v>
                </c:pt>
                <c:pt idx="41">
                  <c:v>1194.0301494644452</c:v>
                </c:pt>
                <c:pt idx="42">
                  <c:v>1154.7536086168359</c:v>
                </c:pt>
                <c:pt idx="43">
                  <c:v>1386.7563782712398</c:v>
                </c:pt>
                <c:pt idx="54">
                  <c:v>1367.441690156362</c:v>
                </c:pt>
                <c:pt idx="55">
                  <c:v>1315.843568638569</c:v>
                </c:pt>
                <c:pt idx="56">
                  <c:v>1279.126942072754</c:v>
                </c:pt>
                <c:pt idx="63">
                  <c:v>1255.6615249661477</c:v>
                </c:pt>
                <c:pt idx="64">
                  <c:v>1233.3303553665819</c:v>
                </c:pt>
                <c:pt idx="65">
                  <c:v>1207.9618820783032</c:v>
                </c:pt>
                <c:pt idx="66">
                  <c:v>1180.6608143646172</c:v>
                </c:pt>
                <c:pt idx="67">
                  <c:v>1146.9475416468288</c:v>
                </c:pt>
                <c:pt idx="68">
                  <c:v>1117.62744617981</c:v>
                </c:pt>
                <c:pt idx="69">
                  <c:v>1094.0081079959616</c:v>
                </c:pt>
                <c:pt idx="70">
                  <c:v>1067.2771732017175</c:v>
                </c:pt>
                <c:pt idx="72">
                  <c:v>1040.6118826930654</c:v>
                </c:pt>
                <c:pt idx="73">
                  <c:v>1014.5667092186053</c:v>
                </c:pt>
                <c:pt idx="74">
                  <c:v>992.72800162613601</c:v>
                </c:pt>
                <c:pt idx="75">
                  <c:v>970.08620320394948</c:v>
                </c:pt>
                <c:pt idx="76">
                  <c:v>946.73720617130675</c:v>
                </c:pt>
                <c:pt idx="77">
                  <c:v>924.76692533740641</c:v>
                </c:pt>
                <c:pt idx="78">
                  <c:v>904.41571883987001</c:v>
                </c:pt>
                <c:pt idx="79">
                  <c:v>887.20232840710457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1E0-4E3F-9FA9-113BF53FCE7F}"/>
            </c:ext>
          </c:extLst>
        </c:ser>
        <c:ser>
          <c:idx val="3"/>
          <c:order val="3"/>
          <c:tx>
            <c:strRef>
              <c:f>Density!$AD$1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Density!$V$2:$V$93</c:f>
              <c:numCache>
                <c:formatCode>0</c:formatCode>
                <c:ptCount val="92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</c:numCache>
            </c:numRef>
          </c:xVal>
          <c:yVal>
            <c:numRef>
              <c:f>Density!$AD$2:$AD$93</c:f>
              <c:numCache>
                <c:formatCode>General</c:formatCode>
                <c:ptCount val="92"/>
                <c:pt idx="10">
                  <c:v>642.40277512450018</c:v>
                </c:pt>
                <c:pt idx="11">
                  <c:v>4655.2830727290575</c:v>
                </c:pt>
                <c:pt idx="12">
                  <c:v>4336.414761500163</c:v>
                </c:pt>
                <c:pt idx="17">
                  <c:v>3291.9989725307055</c:v>
                </c:pt>
                <c:pt idx="18">
                  <c:v>2645.1416962332514</c:v>
                </c:pt>
                <c:pt idx="19">
                  <c:v>2592.5226570933769</c:v>
                </c:pt>
                <c:pt idx="20">
                  <c:v>2299.4659611611823</c:v>
                </c:pt>
                <c:pt idx="26">
                  <c:v>5181.2819611714476</c:v>
                </c:pt>
                <c:pt idx="27">
                  <c:v>4832.2816612773568</c:v>
                </c:pt>
                <c:pt idx="28">
                  <c:v>4383.3659821377796</c:v>
                </c:pt>
                <c:pt idx="29">
                  <c:v>3987.3227592792314</c:v>
                </c:pt>
                <c:pt idx="30">
                  <c:v>3656.8244093251947</c:v>
                </c:pt>
                <c:pt idx="31">
                  <c:v>3378.5515084695426</c:v>
                </c:pt>
                <c:pt idx="32">
                  <c:v>3137.4739553522877</c:v>
                </c:pt>
                <c:pt idx="33">
                  <c:v>3137.4739553522877</c:v>
                </c:pt>
                <c:pt idx="34">
                  <c:v>2928.7455563863314</c:v>
                </c:pt>
                <c:pt idx="35">
                  <c:v>2756.599597255848</c:v>
                </c:pt>
                <c:pt idx="36">
                  <c:v>2774.6824618009687</c:v>
                </c:pt>
                <c:pt idx="37">
                  <c:v>2634.3849459134376</c:v>
                </c:pt>
                <c:pt idx="38">
                  <c:v>2501.8701713955925</c:v>
                </c:pt>
                <c:pt idx="39">
                  <c:v>2381.4869583506861</c:v>
                </c:pt>
                <c:pt idx="40">
                  <c:v>2268.459205168193</c:v>
                </c:pt>
                <c:pt idx="41">
                  <c:v>2244.4672970466536</c:v>
                </c:pt>
                <c:pt idx="61">
                  <c:v>2147.5647438670476</c:v>
                </c:pt>
                <c:pt idx="62">
                  <c:v>2059.2426840016983</c:v>
                </c:pt>
                <c:pt idx="63">
                  <c:v>1978.5094160093242</c:v>
                </c:pt>
                <c:pt idx="64">
                  <c:v>1903.3183186248134</c:v>
                </c:pt>
                <c:pt idx="65">
                  <c:v>1833.2273830947056</c:v>
                </c:pt>
                <c:pt idx="66">
                  <c:v>1768.0570278088048</c:v>
                </c:pt>
                <c:pt idx="67">
                  <c:v>1707.1240268498805</c:v>
                </c:pt>
                <c:pt idx="68">
                  <c:v>1664.8012384399394</c:v>
                </c:pt>
                <c:pt idx="70">
                  <c:v>1611.5060610325922</c:v>
                </c:pt>
                <c:pt idx="71">
                  <c:v>1562.0217693244347</c:v>
                </c:pt>
                <c:pt idx="72">
                  <c:v>1515.9676371086177</c:v>
                </c:pt>
                <c:pt idx="73">
                  <c:v>1471.4097654289526</c:v>
                </c:pt>
                <c:pt idx="74">
                  <c:v>1431.9342730968999</c:v>
                </c:pt>
                <c:pt idx="75">
                  <c:v>1392.6070830831309</c:v>
                </c:pt>
                <c:pt idx="76">
                  <c:v>1354.9960808376409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E0-4E3F-9FA9-113BF53FCE7F}"/>
            </c:ext>
          </c:extLst>
        </c:ser>
        <c:ser>
          <c:idx val="4"/>
          <c:order val="4"/>
          <c:tx>
            <c:v>2018</c:v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Density!$V$2:$V$93</c:f>
              <c:numCache>
                <c:formatCode>0</c:formatCode>
                <c:ptCount val="92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</c:numCache>
            </c:numRef>
          </c:xVal>
          <c:yVal>
            <c:numRef>
              <c:f>Density!$AF$2:$AF$93</c:f>
              <c:numCache>
                <c:formatCode>General</c:formatCode>
                <c:ptCount val="92"/>
                <c:pt idx="10">
                  <c:v>27.959028785864636</c:v>
                </c:pt>
                <c:pt idx="11">
                  <c:v>83.492257892197969</c:v>
                </c:pt>
                <c:pt idx="12">
                  <c:v>64.214054688050055</c:v>
                </c:pt>
                <c:pt idx="20">
                  <c:v>48.985886142565143</c:v>
                </c:pt>
                <c:pt idx="21">
                  <c:v>41.854473742027537</c:v>
                </c:pt>
                <c:pt idx="22">
                  <c:v>48.607101338887787</c:v>
                </c:pt>
                <c:pt idx="23">
                  <c:v>380.42284587460153</c:v>
                </c:pt>
                <c:pt idx="28">
                  <c:v>936.33682148551293</c:v>
                </c:pt>
                <c:pt idx="30">
                  <c:v>1464.9648031971237</c:v>
                </c:pt>
                <c:pt idx="31">
                  <c:v>1328.5793280789915</c:v>
                </c:pt>
                <c:pt idx="32">
                  <c:v>1208.7665617875371</c:v>
                </c:pt>
                <c:pt idx="33">
                  <c:v>1144.8256201762401</c:v>
                </c:pt>
                <c:pt idx="34">
                  <c:v>1083.8719107604054</c:v>
                </c:pt>
                <c:pt idx="35">
                  <c:v>1015.3138362722623</c:v>
                </c:pt>
                <c:pt idx="36">
                  <c:v>948.16925478678854</c:v>
                </c:pt>
                <c:pt idx="38">
                  <c:v>890.58395859021448</c:v>
                </c:pt>
                <c:pt idx="39">
                  <c:v>840.19971051497589</c:v>
                </c:pt>
                <c:pt idx="40">
                  <c:v>794.61312560300473</c:v>
                </c:pt>
                <c:pt idx="41">
                  <c:v>810.38704568761409</c:v>
                </c:pt>
                <c:pt idx="42">
                  <c:v>777.90849174691652</c:v>
                </c:pt>
                <c:pt idx="43">
                  <c:v>740.91284928277764</c:v>
                </c:pt>
                <c:pt idx="44">
                  <c:v>734.13178546100346</c:v>
                </c:pt>
                <c:pt idx="45">
                  <c:v>727.22510609167398</c:v>
                </c:pt>
                <c:pt idx="46">
                  <c:v>760.45917099155474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E3-466D-BB79-FE84B35C3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0616"/>
        <c:axId val="211851008"/>
      </c:scatterChart>
      <c:valAx>
        <c:axId val="211850616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1008"/>
        <c:crosses val="autoZero"/>
        <c:crossBetween val="midCat"/>
        <c:majorUnit val="5"/>
        <c:minorUnit val="5"/>
      </c:valAx>
      <c:valAx>
        <c:axId val="2118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0616"/>
        <c:crosses val="autoZero"/>
        <c:crossBetween val="midCat"/>
        <c:minorUnit val="5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4115476311185839"/>
          <c:y val="0.1254002624671916"/>
          <c:w val="0.34258352387109436"/>
          <c:h val="5.3438730999071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3C-41CE-B3DE-92106EF07358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3C-41CE-B3DE-92106EF07358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93C-41CE-B3DE-92106EF07358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3C-41CE-B3DE-92106EF07358}"/>
            </c:ext>
          </c:extLst>
        </c:ser>
        <c:ser>
          <c:idx val="3"/>
          <c:order val="3"/>
          <c:tx>
            <c:strRef>
              <c:f>Density!$AC$1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3C-41CE-B3DE-92106EF07358}"/>
            </c:ext>
          </c:extLst>
        </c:ser>
        <c:ser>
          <c:idx val="4"/>
          <c:order val="4"/>
          <c:tx>
            <c:v>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Density!$AE$2:$AE$85</c:f>
              <c:numCache>
                <c:formatCode>General</c:formatCode>
                <c:ptCount val="84"/>
                <c:pt idx="10">
                  <c:v>27.959028785864636</c:v>
                </c:pt>
                <c:pt idx="11">
                  <c:v>139.02548699853131</c:v>
                </c:pt>
                <c:pt idx="12">
                  <c:v>25.657648279754241</c:v>
                </c:pt>
                <c:pt idx="20">
                  <c:v>3.3013805061103954</c:v>
                </c:pt>
                <c:pt idx="21">
                  <c:v>13.328824139877121</c:v>
                </c:pt>
                <c:pt idx="22">
                  <c:v>82.370239323188997</c:v>
                </c:pt>
                <c:pt idx="23">
                  <c:v>2371.317313088884</c:v>
                </c:pt>
                <c:pt idx="28">
                  <c:v>4827.7346507618922</c:v>
                </c:pt>
                <c:pt idx="30">
                  <c:v>5693.9886568900083</c:v>
                </c:pt>
                <c:pt idx="31">
                  <c:v>101.1100520158022</c:v>
                </c:pt>
                <c:pt idx="32">
                  <c:v>10.638898872994838</c:v>
                </c:pt>
                <c:pt idx="33">
                  <c:v>441.47526245197349</c:v>
                </c:pt>
                <c:pt idx="34">
                  <c:v>352.42739777038804</c:v>
                </c:pt>
                <c:pt idx="35">
                  <c:v>124.05886792640138</c:v>
                </c:pt>
                <c:pt idx="36">
                  <c:v>8.1451139901560587</c:v>
                </c:pt>
                <c:pt idx="38">
                  <c:v>26.804515641603277</c:v>
                </c:pt>
                <c:pt idx="39">
                  <c:v>34.051741311159937</c:v>
                </c:pt>
                <c:pt idx="40">
                  <c:v>19.641182099494205</c:v>
                </c:pt>
                <c:pt idx="41">
                  <c:v>1094.3176072105819</c:v>
                </c:pt>
                <c:pt idx="42">
                  <c:v>160.81596687366297</c:v>
                </c:pt>
                <c:pt idx="43">
                  <c:v>1</c:v>
                </c:pt>
                <c:pt idx="44">
                  <c:v>591.72944520374597</c:v>
                </c:pt>
                <c:pt idx="45">
                  <c:v>575.27815996642516</c:v>
                </c:pt>
                <c:pt idx="46">
                  <c:v>1524.8426636888121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08-4A18-AA89-CA2FECE2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6104"/>
        <c:axId val="211856496"/>
      </c:scatterChart>
      <c:valAx>
        <c:axId val="211856104"/>
        <c:scaling>
          <c:orientation val="minMax"/>
          <c:max val="180"/>
          <c:min val="1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6496"/>
        <c:crosses val="autoZero"/>
        <c:crossBetween val="midCat"/>
        <c:minorUnit val="5"/>
      </c:valAx>
      <c:valAx>
        <c:axId val="21185649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6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7676769940004"/>
          <c:y val="0.11120823693264059"/>
          <c:w val="0.30433615137899261"/>
          <c:h val="5.3391921928819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C-458D-8BBB-98DF4E966788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C-458D-8BBB-98DF4E966788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7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56C-458D-8BBB-98DF4E966788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6C-458D-8BBB-98DF4E966788}"/>
            </c:ext>
          </c:extLst>
        </c:ser>
        <c:ser>
          <c:idx val="3"/>
          <c:order val="3"/>
          <c:tx>
            <c:v>2017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C-458D-8BBB-98DF4E966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1400"/>
        <c:axId val="206557536"/>
      </c:scatterChart>
      <c:valAx>
        <c:axId val="211851400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536"/>
        <c:crosses val="autoZero"/>
        <c:crossBetween val="midCat"/>
        <c:minorUnit val="5"/>
      </c:valAx>
      <c:valAx>
        <c:axId val="206557536"/>
        <c:scaling>
          <c:orientation val="minMax"/>
          <c:max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1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606057068237138"/>
          <c:y val="0.13015275968201817"/>
          <c:w val="0.40129038793456112"/>
          <c:h val="5.21980444182916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Neuston 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Density!$Q$1</c:f>
              <c:strCache>
                <c:ptCount val="1"/>
                <c:pt idx="0">
                  <c:v>Outside Net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Density!$P$2:$P$420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</c:v>
                </c:pt>
                <c:pt idx="5">
                  <c:v>0</c:v>
                </c:pt>
                <c:pt idx="6">
                  <c:v>13</c:v>
                </c:pt>
                <c:pt idx="7">
                  <c:v>8</c:v>
                </c:pt>
                <c:pt idx="8">
                  <c:v>5</c:v>
                </c:pt>
                <c:pt idx="9">
                  <c:v>27</c:v>
                </c:pt>
                <c:pt idx="10">
                  <c:v>18</c:v>
                </c:pt>
                <c:pt idx="11">
                  <c:v>0</c:v>
                </c:pt>
                <c:pt idx="12">
                  <c:v>0</c:v>
                </c:pt>
                <c:pt idx="13">
                  <c:v>39</c:v>
                </c:pt>
                <c:pt idx="14">
                  <c:v>7</c:v>
                </c:pt>
                <c:pt idx="15">
                  <c:v>0</c:v>
                </c:pt>
                <c:pt idx="16">
                  <c:v>11</c:v>
                </c:pt>
                <c:pt idx="17">
                  <c:v>38</c:v>
                </c:pt>
                <c:pt idx="18">
                  <c:v>113</c:v>
                </c:pt>
                <c:pt idx="19">
                  <c:v>51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1497</c:v>
                </c:pt>
                <c:pt idx="28">
                  <c:v>14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6</c:v>
                </c:pt>
                <c:pt idx="40">
                  <c:v>1</c:v>
                </c:pt>
                <c:pt idx="41">
                  <c:v>7</c:v>
                </c:pt>
                <c:pt idx="42">
                  <c:v>54</c:v>
                </c:pt>
                <c:pt idx="43">
                  <c:v>10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78</c:v>
                </c:pt>
                <c:pt idx="48">
                  <c:v>2</c:v>
                </c:pt>
                <c:pt idx="49">
                  <c:v>1</c:v>
                </c:pt>
                <c:pt idx="50">
                  <c:v>105</c:v>
                </c:pt>
                <c:pt idx="51">
                  <c:v>0</c:v>
                </c:pt>
                <c:pt idx="52">
                  <c:v>163</c:v>
                </c:pt>
                <c:pt idx="53">
                  <c:v>2</c:v>
                </c:pt>
                <c:pt idx="54">
                  <c:v>47</c:v>
                </c:pt>
                <c:pt idx="55">
                  <c:v>101</c:v>
                </c:pt>
                <c:pt idx="56">
                  <c:v>809</c:v>
                </c:pt>
                <c:pt idx="57">
                  <c:v>55</c:v>
                </c:pt>
                <c:pt idx="58">
                  <c:v>23</c:v>
                </c:pt>
                <c:pt idx="59">
                  <c:v>8</c:v>
                </c:pt>
                <c:pt idx="60">
                  <c:v>35</c:v>
                </c:pt>
                <c:pt idx="61">
                  <c:v>25</c:v>
                </c:pt>
                <c:pt idx="62">
                  <c:v>43</c:v>
                </c:pt>
                <c:pt idx="63">
                  <c:v>13</c:v>
                </c:pt>
                <c:pt idx="64">
                  <c:v>4</c:v>
                </c:pt>
                <c:pt idx="65">
                  <c:v>53</c:v>
                </c:pt>
                <c:pt idx="66">
                  <c:v>3</c:v>
                </c:pt>
                <c:pt idx="67">
                  <c:v>4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34</c:v>
                </c:pt>
                <c:pt idx="72">
                  <c:v>151</c:v>
                </c:pt>
                <c:pt idx="73">
                  <c:v>67</c:v>
                </c:pt>
                <c:pt idx="74">
                  <c:v>1</c:v>
                </c:pt>
                <c:pt idx="75">
                  <c:v>0</c:v>
                </c:pt>
                <c:pt idx="76">
                  <c:v>10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7</c:v>
                </c:pt>
                <c:pt idx="83">
                  <c:v>0</c:v>
                </c:pt>
                <c:pt idx="84">
                  <c:v>2</c:v>
                </c:pt>
                <c:pt idx="85">
                  <c:v>14</c:v>
                </c:pt>
                <c:pt idx="86">
                  <c:v>4</c:v>
                </c:pt>
                <c:pt idx="87">
                  <c:v>0</c:v>
                </c:pt>
                <c:pt idx="88">
                  <c:v>6</c:v>
                </c:pt>
                <c:pt idx="89">
                  <c:v>0</c:v>
                </c:pt>
                <c:pt idx="90">
                  <c:v>21</c:v>
                </c:pt>
                <c:pt idx="91">
                  <c:v>9</c:v>
                </c:pt>
                <c:pt idx="92">
                  <c:v>4</c:v>
                </c:pt>
                <c:pt idx="93">
                  <c:v>1</c:v>
                </c:pt>
                <c:pt idx="94">
                  <c:v>10</c:v>
                </c:pt>
                <c:pt idx="95">
                  <c:v>6</c:v>
                </c:pt>
                <c:pt idx="96">
                  <c:v>24</c:v>
                </c:pt>
                <c:pt idx="97">
                  <c:v>28</c:v>
                </c:pt>
                <c:pt idx="98">
                  <c:v>85</c:v>
                </c:pt>
                <c:pt idx="99">
                  <c:v>3</c:v>
                </c:pt>
                <c:pt idx="100">
                  <c:v>14</c:v>
                </c:pt>
                <c:pt idx="101">
                  <c:v>78</c:v>
                </c:pt>
                <c:pt idx="102">
                  <c:v>38</c:v>
                </c:pt>
                <c:pt idx="103">
                  <c:v>1</c:v>
                </c:pt>
                <c:pt idx="104">
                  <c:v>32</c:v>
                </c:pt>
                <c:pt idx="105">
                  <c:v>0</c:v>
                </c:pt>
                <c:pt idx="106">
                  <c:v>6</c:v>
                </c:pt>
                <c:pt idx="107">
                  <c:v>102</c:v>
                </c:pt>
                <c:pt idx="108">
                  <c:v>4845</c:v>
                </c:pt>
                <c:pt idx="109">
                  <c:v>14</c:v>
                </c:pt>
                <c:pt idx="110">
                  <c:v>27</c:v>
                </c:pt>
                <c:pt idx="111">
                  <c:v>10</c:v>
                </c:pt>
                <c:pt idx="112">
                  <c:v>84</c:v>
                </c:pt>
                <c:pt idx="113">
                  <c:v>59</c:v>
                </c:pt>
                <c:pt idx="114">
                  <c:v>91</c:v>
                </c:pt>
                <c:pt idx="115">
                  <c:v>153</c:v>
                </c:pt>
                <c:pt idx="116">
                  <c:v>94</c:v>
                </c:pt>
                <c:pt idx="117">
                  <c:v>51</c:v>
                </c:pt>
                <c:pt idx="118">
                  <c:v>5</c:v>
                </c:pt>
                <c:pt idx="119">
                  <c:v>10</c:v>
                </c:pt>
                <c:pt idx="120">
                  <c:v>1</c:v>
                </c:pt>
                <c:pt idx="121">
                  <c:v>51</c:v>
                </c:pt>
                <c:pt idx="122">
                  <c:v>67</c:v>
                </c:pt>
                <c:pt idx="123">
                  <c:v>0</c:v>
                </c:pt>
                <c:pt idx="124">
                  <c:v>0</c:v>
                </c:pt>
                <c:pt idx="125">
                  <c:v>41</c:v>
                </c:pt>
                <c:pt idx="126">
                  <c:v>10</c:v>
                </c:pt>
                <c:pt idx="127">
                  <c:v>1</c:v>
                </c:pt>
                <c:pt idx="128">
                  <c:v>13</c:v>
                </c:pt>
                <c:pt idx="129">
                  <c:v>164</c:v>
                </c:pt>
                <c:pt idx="130">
                  <c:v>9</c:v>
                </c:pt>
                <c:pt idx="131">
                  <c:v>15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113</c:v>
                </c:pt>
                <c:pt idx="138">
                  <c:v>17</c:v>
                </c:pt>
                <c:pt idx="139">
                  <c:v>5</c:v>
                </c:pt>
                <c:pt idx="140">
                  <c:v>2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2</c:v>
                </c:pt>
                <c:pt idx="146">
                  <c:v>0</c:v>
                </c:pt>
                <c:pt idx="147">
                  <c:v>5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26</c:v>
                </c:pt>
                <c:pt idx="156">
                  <c:v>0</c:v>
                </c:pt>
                <c:pt idx="157">
                  <c:v>26</c:v>
                </c:pt>
                <c:pt idx="158">
                  <c:v>227</c:v>
                </c:pt>
                <c:pt idx="159">
                  <c:v>149</c:v>
                </c:pt>
                <c:pt idx="160">
                  <c:v>8</c:v>
                </c:pt>
                <c:pt idx="161">
                  <c:v>1559</c:v>
                </c:pt>
                <c:pt idx="162">
                  <c:v>8</c:v>
                </c:pt>
                <c:pt idx="163">
                  <c:v>0</c:v>
                </c:pt>
                <c:pt idx="164">
                  <c:v>64</c:v>
                </c:pt>
                <c:pt idx="165">
                  <c:v>3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13</c:v>
                </c:pt>
                <c:pt idx="170">
                  <c:v>254</c:v>
                </c:pt>
                <c:pt idx="171">
                  <c:v>0</c:v>
                </c:pt>
                <c:pt idx="172">
                  <c:v>788</c:v>
                </c:pt>
                <c:pt idx="173">
                  <c:v>42</c:v>
                </c:pt>
                <c:pt idx="174">
                  <c:v>34</c:v>
                </c:pt>
                <c:pt idx="175">
                  <c:v>1</c:v>
                </c:pt>
                <c:pt idx="176">
                  <c:v>1</c:v>
                </c:pt>
                <c:pt idx="177">
                  <c:v>348</c:v>
                </c:pt>
                <c:pt idx="178">
                  <c:v>0</c:v>
                </c:pt>
                <c:pt idx="179">
                  <c:v>42</c:v>
                </c:pt>
                <c:pt idx="180">
                  <c:v>16</c:v>
                </c:pt>
                <c:pt idx="181">
                  <c:v>12</c:v>
                </c:pt>
                <c:pt idx="182">
                  <c:v>9</c:v>
                </c:pt>
                <c:pt idx="183">
                  <c:v>2</c:v>
                </c:pt>
                <c:pt idx="184">
                  <c:v>66</c:v>
                </c:pt>
                <c:pt idx="185">
                  <c:v>23</c:v>
                </c:pt>
                <c:pt idx="186">
                  <c:v>9</c:v>
                </c:pt>
                <c:pt idx="187">
                  <c:v>0</c:v>
                </c:pt>
                <c:pt idx="188">
                  <c:v>3</c:v>
                </c:pt>
                <c:pt idx="189">
                  <c:v>14</c:v>
                </c:pt>
                <c:pt idx="190">
                  <c:v>6</c:v>
                </c:pt>
                <c:pt idx="191">
                  <c:v>0</c:v>
                </c:pt>
                <c:pt idx="192">
                  <c:v>0</c:v>
                </c:pt>
                <c:pt idx="193">
                  <c:v>15</c:v>
                </c:pt>
                <c:pt idx="194">
                  <c:v>8</c:v>
                </c:pt>
                <c:pt idx="195">
                  <c:v>60</c:v>
                </c:pt>
                <c:pt idx="196">
                  <c:v>4</c:v>
                </c:pt>
                <c:pt idx="197">
                  <c:v>0</c:v>
                </c:pt>
                <c:pt idx="198">
                  <c:v>1</c:v>
                </c:pt>
                <c:pt idx="199">
                  <c:v>32</c:v>
                </c:pt>
                <c:pt idx="200">
                  <c:v>79</c:v>
                </c:pt>
                <c:pt idx="201">
                  <c:v>30</c:v>
                </c:pt>
                <c:pt idx="202">
                  <c:v>0</c:v>
                </c:pt>
                <c:pt idx="203">
                  <c:v>0</c:v>
                </c:pt>
                <c:pt idx="204">
                  <c:v>5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2</c:v>
                </c:pt>
                <c:pt idx="209">
                  <c:v>10</c:v>
                </c:pt>
                <c:pt idx="210">
                  <c:v>0</c:v>
                </c:pt>
                <c:pt idx="211">
                  <c:v>48</c:v>
                </c:pt>
                <c:pt idx="212">
                  <c:v>0</c:v>
                </c:pt>
                <c:pt idx="213">
                  <c:v>474</c:v>
                </c:pt>
                <c:pt idx="214">
                  <c:v>229</c:v>
                </c:pt>
                <c:pt idx="215">
                  <c:v>65</c:v>
                </c:pt>
                <c:pt idx="216">
                  <c:v>502</c:v>
                </c:pt>
                <c:pt idx="217">
                  <c:v>65</c:v>
                </c:pt>
                <c:pt idx="218">
                  <c:v>77</c:v>
                </c:pt>
                <c:pt idx="219">
                  <c:v>16</c:v>
                </c:pt>
                <c:pt idx="220">
                  <c:v>232</c:v>
                </c:pt>
                <c:pt idx="221">
                  <c:v>65</c:v>
                </c:pt>
                <c:pt idx="222">
                  <c:v>5</c:v>
                </c:pt>
                <c:pt idx="223">
                  <c:v>0</c:v>
                </c:pt>
                <c:pt idx="224">
                  <c:v>64</c:v>
                </c:pt>
                <c:pt idx="225">
                  <c:v>605</c:v>
                </c:pt>
                <c:pt idx="226">
                  <c:v>38</c:v>
                </c:pt>
                <c:pt idx="227">
                  <c:v>9</c:v>
                </c:pt>
                <c:pt idx="228">
                  <c:v>97</c:v>
                </c:pt>
                <c:pt idx="229">
                  <c:v>107</c:v>
                </c:pt>
                <c:pt idx="230">
                  <c:v>598</c:v>
                </c:pt>
                <c:pt idx="231">
                  <c:v>233</c:v>
                </c:pt>
                <c:pt idx="232">
                  <c:v>263</c:v>
                </c:pt>
                <c:pt idx="233">
                  <c:v>65</c:v>
                </c:pt>
                <c:pt idx="234">
                  <c:v>23</c:v>
                </c:pt>
                <c:pt idx="235">
                  <c:v>101</c:v>
                </c:pt>
                <c:pt idx="236">
                  <c:v>842</c:v>
                </c:pt>
                <c:pt idx="237">
                  <c:v>121</c:v>
                </c:pt>
                <c:pt idx="238">
                  <c:v>4</c:v>
                </c:pt>
                <c:pt idx="239">
                  <c:v>63</c:v>
                </c:pt>
                <c:pt idx="240">
                  <c:v>5</c:v>
                </c:pt>
                <c:pt idx="241">
                  <c:v>27</c:v>
                </c:pt>
                <c:pt idx="242">
                  <c:v>34</c:v>
                </c:pt>
                <c:pt idx="243">
                  <c:v>103</c:v>
                </c:pt>
                <c:pt idx="244">
                  <c:v>8</c:v>
                </c:pt>
                <c:pt idx="245">
                  <c:v>0</c:v>
                </c:pt>
                <c:pt idx="246">
                  <c:v>4</c:v>
                </c:pt>
                <c:pt idx="247">
                  <c:v>1</c:v>
                </c:pt>
                <c:pt idx="248">
                  <c:v>14</c:v>
                </c:pt>
                <c:pt idx="249">
                  <c:v>71</c:v>
                </c:pt>
                <c:pt idx="250">
                  <c:v>8</c:v>
                </c:pt>
                <c:pt idx="251">
                  <c:v>16</c:v>
                </c:pt>
                <c:pt idx="252">
                  <c:v>17</c:v>
                </c:pt>
                <c:pt idx="253">
                  <c:v>4</c:v>
                </c:pt>
                <c:pt idx="254">
                  <c:v>4</c:v>
                </c:pt>
                <c:pt idx="255">
                  <c:v>5</c:v>
                </c:pt>
                <c:pt idx="256">
                  <c:v>3</c:v>
                </c:pt>
                <c:pt idx="257">
                  <c:v>5</c:v>
                </c:pt>
                <c:pt idx="258">
                  <c:v>2</c:v>
                </c:pt>
                <c:pt idx="259">
                  <c:v>0</c:v>
                </c:pt>
                <c:pt idx="260">
                  <c:v>8</c:v>
                </c:pt>
                <c:pt idx="261">
                  <c:v>9</c:v>
                </c:pt>
                <c:pt idx="262">
                  <c:v>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185</c:v>
                </c:pt>
                <c:pt idx="267">
                  <c:v>13</c:v>
                </c:pt>
                <c:pt idx="268">
                  <c:v>7</c:v>
                </c:pt>
                <c:pt idx="269">
                  <c:v>11</c:v>
                </c:pt>
                <c:pt idx="270">
                  <c:v>16</c:v>
                </c:pt>
                <c:pt idx="271">
                  <c:v>71</c:v>
                </c:pt>
                <c:pt idx="272">
                  <c:v>2</c:v>
                </c:pt>
                <c:pt idx="273">
                  <c:v>0</c:v>
                </c:pt>
                <c:pt idx="274">
                  <c:v>14</c:v>
                </c:pt>
                <c:pt idx="275">
                  <c:v>11</c:v>
                </c:pt>
                <c:pt idx="276">
                  <c:v>12</c:v>
                </c:pt>
                <c:pt idx="277">
                  <c:v>2</c:v>
                </c:pt>
                <c:pt idx="278">
                  <c:v>11</c:v>
                </c:pt>
                <c:pt idx="279">
                  <c:v>10</c:v>
                </c:pt>
                <c:pt idx="280">
                  <c:v>2</c:v>
                </c:pt>
                <c:pt idx="281">
                  <c:v>7</c:v>
                </c:pt>
                <c:pt idx="282">
                  <c:v>39</c:v>
                </c:pt>
                <c:pt idx="283">
                  <c:v>2</c:v>
                </c:pt>
                <c:pt idx="284">
                  <c:v>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58</c:v>
                </c:pt>
                <c:pt idx="289">
                  <c:v>0</c:v>
                </c:pt>
                <c:pt idx="290">
                  <c:v>3</c:v>
                </c:pt>
                <c:pt idx="291">
                  <c:v>405</c:v>
                </c:pt>
                <c:pt idx="292">
                  <c:v>405</c:v>
                </c:pt>
                <c:pt idx="293">
                  <c:v>17</c:v>
                </c:pt>
                <c:pt idx="294">
                  <c:v>17</c:v>
                </c:pt>
                <c:pt idx="295">
                  <c:v>226</c:v>
                </c:pt>
                <c:pt idx="296">
                  <c:v>226</c:v>
                </c:pt>
                <c:pt idx="297">
                  <c:v>1962</c:v>
                </c:pt>
                <c:pt idx="298">
                  <c:v>1962</c:v>
                </c:pt>
                <c:pt idx="299">
                  <c:v>150</c:v>
                </c:pt>
                <c:pt idx="300">
                  <c:v>150</c:v>
                </c:pt>
                <c:pt idx="301">
                  <c:v>3</c:v>
                </c:pt>
                <c:pt idx="302">
                  <c:v>246</c:v>
                </c:pt>
                <c:pt idx="303">
                  <c:v>40</c:v>
                </c:pt>
                <c:pt idx="304">
                  <c:v>75</c:v>
                </c:pt>
                <c:pt idx="305">
                  <c:v>2</c:v>
                </c:pt>
                <c:pt idx="306">
                  <c:v>0</c:v>
                </c:pt>
                <c:pt idx="307">
                  <c:v>27</c:v>
                </c:pt>
                <c:pt idx="308">
                  <c:v>82</c:v>
                </c:pt>
                <c:pt idx="309">
                  <c:v>20</c:v>
                </c:pt>
                <c:pt idx="310">
                  <c:v>60</c:v>
                </c:pt>
                <c:pt idx="311">
                  <c:v>8</c:v>
                </c:pt>
                <c:pt idx="312">
                  <c:v>47</c:v>
                </c:pt>
                <c:pt idx="313">
                  <c:v>57</c:v>
                </c:pt>
                <c:pt idx="314">
                  <c:v>1</c:v>
                </c:pt>
                <c:pt idx="315">
                  <c:v>27</c:v>
                </c:pt>
                <c:pt idx="316">
                  <c:v>24</c:v>
                </c:pt>
                <c:pt idx="317">
                  <c:v>11</c:v>
                </c:pt>
                <c:pt idx="318">
                  <c:v>38</c:v>
                </c:pt>
                <c:pt idx="319">
                  <c:v>3</c:v>
                </c:pt>
                <c:pt idx="320">
                  <c:v>7</c:v>
                </c:pt>
                <c:pt idx="321">
                  <c:v>3</c:v>
                </c:pt>
                <c:pt idx="322">
                  <c:v>7</c:v>
                </c:pt>
                <c:pt idx="323">
                  <c:v>2</c:v>
                </c:pt>
                <c:pt idx="324">
                  <c:v>41</c:v>
                </c:pt>
                <c:pt idx="325">
                  <c:v>38</c:v>
                </c:pt>
                <c:pt idx="326">
                  <c:v>6</c:v>
                </c:pt>
                <c:pt idx="327">
                  <c:v>29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8</c:v>
                </c:pt>
                <c:pt idx="332">
                  <c:v>2</c:v>
                </c:pt>
                <c:pt idx="333">
                  <c:v>5</c:v>
                </c:pt>
                <c:pt idx="334">
                  <c:v>0</c:v>
                </c:pt>
                <c:pt idx="335">
                  <c:v>7</c:v>
                </c:pt>
                <c:pt idx="336">
                  <c:v>9</c:v>
                </c:pt>
                <c:pt idx="337">
                  <c:v>8</c:v>
                </c:pt>
                <c:pt idx="338">
                  <c:v>18</c:v>
                </c:pt>
                <c:pt idx="339">
                  <c:v>12</c:v>
                </c:pt>
                <c:pt idx="340">
                  <c:v>1</c:v>
                </c:pt>
                <c:pt idx="341">
                  <c:v>9</c:v>
                </c:pt>
                <c:pt idx="342">
                  <c:v>3</c:v>
                </c:pt>
                <c:pt idx="343">
                  <c:v>0</c:v>
                </c:pt>
                <c:pt idx="344">
                  <c:v>7</c:v>
                </c:pt>
                <c:pt idx="345">
                  <c:v>5</c:v>
                </c:pt>
                <c:pt idx="346">
                  <c:v>3</c:v>
                </c:pt>
                <c:pt idx="347">
                  <c:v>1</c:v>
                </c:pt>
                <c:pt idx="348">
                  <c:v>15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8</c:v>
                </c:pt>
                <c:pt idx="355">
                  <c:v>2</c:v>
                </c:pt>
                <c:pt idx="357">
                  <c:v>29</c:v>
                </c:pt>
                <c:pt idx="358">
                  <c:v>0</c:v>
                </c:pt>
                <c:pt idx="359">
                  <c:v>122</c:v>
                </c:pt>
                <c:pt idx="360">
                  <c:v>142</c:v>
                </c:pt>
                <c:pt idx="361">
                  <c:v>1441</c:v>
                </c:pt>
                <c:pt idx="362">
                  <c:v>218</c:v>
                </c:pt>
                <c:pt idx="363">
                  <c:v>12</c:v>
                </c:pt>
                <c:pt idx="364">
                  <c:v>45</c:v>
                </c:pt>
                <c:pt idx="365">
                  <c:v>699</c:v>
                </c:pt>
                <c:pt idx="366">
                  <c:v>24</c:v>
                </c:pt>
                <c:pt idx="367">
                  <c:v>3</c:v>
                </c:pt>
                <c:pt idx="368">
                  <c:v>6</c:v>
                </c:pt>
                <c:pt idx="369">
                  <c:v>0</c:v>
                </c:pt>
                <c:pt idx="370">
                  <c:v>12</c:v>
                </c:pt>
                <c:pt idx="371">
                  <c:v>3</c:v>
                </c:pt>
                <c:pt idx="372">
                  <c:v>65</c:v>
                </c:pt>
                <c:pt idx="373">
                  <c:v>316</c:v>
                </c:pt>
                <c:pt idx="374">
                  <c:v>253</c:v>
                </c:pt>
                <c:pt idx="375">
                  <c:v>28</c:v>
                </c:pt>
                <c:pt idx="376">
                  <c:v>113</c:v>
                </c:pt>
                <c:pt idx="377">
                  <c:v>79</c:v>
                </c:pt>
                <c:pt idx="378">
                  <c:v>24</c:v>
                </c:pt>
                <c:pt idx="379">
                  <c:v>12</c:v>
                </c:pt>
                <c:pt idx="380">
                  <c:v>7537</c:v>
                </c:pt>
                <c:pt idx="381">
                  <c:v>153</c:v>
                </c:pt>
                <c:pt idx="382">
                  <c:v>101</c:v>
                </c:pt>
                <c:pt idx="383">
                  <c:v>524</c:v>
                </c:pt>
                <c:pt idx="384">
                  <c:v>12</c:v>
                </c:pt>
                <c:pt idx="385">
                  <c:v>3</c:v>
                </c:pt>
                <c:pt idx="386">
                  <c:v>4</c:v>
                </c:pt>
                <c:pt idx="387">
                  <c:v>32</c:v>
                </c:pt>
                <c:pt idx="388">
                  <c:v>45</c:v>
                </c:pt>
                <c:pt idx="389">
                  <c:v>24</c:v>
                </c:pt>
                <c:pt idx="390">
                  <c:v>1</c:v>
                </c:pt>
                <c:pt idx="391">
                  <c:v>3</c:v>
                </c:pt>
                <c:pt idx="392">
                  <c:v>5</c:v>
                </c:pt>
                <c:pt idx="393">
                  <c:v>1</c:v>
                </c:pt>
                <c:pt idx="394">
                  <c:v>3</c:v>
                </c:pt>
                <c:pt idx="395">
                  <c:v>0</c:v>
                </c:pt>
                <c:pt idx="396">
                  <c:v>7</c:v>
                </c:pt>
                <c:pt idx="397">
                  <c:v>1</c:v>
                </c:pt>
                <c:pt idx="398">
                  <c:v>0</c:v>
                </c:pt>
                <c:pt idx="399">
                  <c:v>6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47</c:v>
                </c:pt>
                <c:pt idx="408">
                  <c:v>1</c:v>
                </c:pt>
                <c:pt idx="409">
                  <c:v>0</c:v>
                </c:pt>
                <c:pt idx="410">
                  <c:v>2</c:v>
                </c:pt>
                <c:pt idx="411">
                  <c:v>21</c:v>
                </c:pt>
                <c:pt idx="412">
                  <c:v>650</c:v>
                </c:pt>
                <c:pt idx="413">
                  <c:v>0</c:v>
                </c:pt>
                <c:pt idx="414">
                  <c:v>24</c:v>
                </c:pt>
                <c:pt idx="415">
                  <c:v>3</c:v>
                </c:pt>
                <c:pt idx="416">
                  <c:v>39</c:v>
                </c:pt>
                <c:pt idx="417">
                  <c:v>1</c:v>
                </c:pt>
                <c:pt idx="418">
                  <c:v>22</c:v>
                </c:pt>
              </c:numCache>
            </c:numRef>
          </c:xVal>
          <c:yVal>
            <c:numRef>
              <c:f>Density!$Q$2:$Q$420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</c:v>
                </c:pt>
                <c:pt idx="5">
                  <c:v>0</c:v>
                </c:pt>
                <c:pt idx="6">
                  <c:v>5</c:v>
                </c:pt>
                <c:pt idx="7">
                  <c:v>6</c:v>
                </c:pt>
                <c:pt idx="8">
                  <c:v>10</c:v>
                </c:pt>
                <c:pt idx="9">
                  <c:v>43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27</c:v>
                </c:pt>
                <c:pt idx="14">
                  <c:v>4</c:v>
                </c:pt>
                <c:pt idx="15">
                  <c:v>1</c:v>
                </c:pt>
                <c:pt idx="16">
                  <c:v>10</c:v>
                </c:pt>
                <c:pt idx="17">
                  <c:v>16</c:v>
                </c:pt>
                <c:pt idx="18">
                  <c:v>52</c:v>
                </c:pt>
                <c:pt idx="19">
                  <c:v>22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1169</c:v>
                </c:pt>
                <c:pt idx="28">
                  <c:v>25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3</c:v>
                </c:pt>
                <c:pt idx="40">
                  <c:v>0</c:v>
                </c:pt>
                <c:pt idx="41">
                  <c:v>7</c:v>
                </c:pt>
                <c:pt idx="42">
                  <c:v>40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45</c:v>
                </c:pt>
                <c:pt idx="48">
                  <c:v>0</c:v>
                </c:pt>
                <c:pt idx="49">
                  <c:v>2</c:v>
                </c:pt>
                <c:pt idx="50">
                  <c:v>87</c:v>
                </c:pt>
                <c:pt idx="51">
                  <c:v>0</c:v>
                </c:pt>
                <c:pt idx="52">
                  <c:v>56</c:v>
                </c:pt>
                <c:pt idx="53">
                  <c:v>0</c:v>
                </c:pt>
                <c:pt idx="54">
                  <c:v>44</c:v>
                </c:pt>
                <c:pt idx="55">
                  <c:v>51</c:v>
                </c:pt>
                <c:pt idx="56">
                  <c:v>1132</c:v>
                </c:pt>
                <c:pt idx="57">
                  <c:v>78</c:v>
                </c:pt>
                <c:pt idx="58">
                  <c:v>20</c:v>
                </c:pt>
                <c:pt idx="59">
                  <c:v>13</c:v>
                </c:pt>
                <c:pt idx="60">
                  <c:v>12</c:v>
                </c:pt>
                <c:pt idx="61">
                  <c:v>19</c:v>
                </c:pt>
                <c:pt idx="62">
                  <c:v>56</c:v>
                </c:pt>
                <c:pt idx="63">
                  <c:v>14</c:v>
                </c:pt>
                <c:pt idx="64">
                  <c:v>7</c:v>
                </c:pt>
                <c:pt idx="65">
                  <c:v>58</c:v>
                </c:pt>
                <c:pt idx="66">
                  <c:v>4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11</c:v>
                </c:pt>
                <c:pt idx="71">
                  <c:v>34</c:v>
                </c:pt>
                <c:pt idx="72">
                  <c:v>89</c:v>
                </c:pt>
                <c:pt idx="73">
                  <c:v>59</c:v>
                </c:pt>
                <c:pt idx="74">
                  <c:v>2</c:v>
                </c:pt>
                <c:pt idx="75">
                  <c:v>0</c:v>
                </c:pt>
                <c:pt idx="76">
                  <c:v>10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14</c:v>
                </c:pt>
                <c:pt idx="83">
                  <c:v>0</c:v>
                </c:pt>
                <c:pt idx="84">
                  <c:v>2</c:v>
                </c:pt>
                <c:pt idx="85">
                  <c:v>16</c:v>
                </c:pt>
                <c:pt idx="86">
                  <c:v>2</c:v>
                </c:pt>
                <c:pt idx="87">
                  <c:v>0</c:v>
                </c:pt>
                <c:pt idx="88">
                  <c:v>9</c:v>
                </c:pt>
                <c:pt idx="89">
                  <c:v>0</c:v>
                </c:pt>
                <c:pt idx="90">
                  <c:v>9</c:v>
                </c:pt>
                <c:pt idx="91">
                  <c:v>1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6">
                  <c:v>14</c:v>
                </c:pt>
                <c:pt idx="97">
                  <c:v>45</c:v>
                </c:pt>
                <c:pt idx="98">
                  <c:v>71</c:v>
                </c:pt>
                <c:pt idx="99">
                  <c:v>7</c:v>
                </c:pt>
                <c:pt idx="100">
                  <c:v>7</c:v>
                </c:pt>
                <c:pt idx="101">
                  <c:v>30</c:v>
                </c:pt>
                <c:pt idx="102">
                  <c:v>32</c:v>
                </c:pt>
                <c:pt idx="103">
                  <c:v>3</c:v>
                </c:pt>
                <c:pt idx="104">
                  <c:v>17</c:v>
                </c:pt>
                <c:pt idx="105">
                  <c:v>0</c:v>
                </c:pt>
                <c:pt idx="106">
                  <c:v>5</c:v>
                </c:pt>
                <c:pt idx="107">
                  <c:v>93</c:v>
                </c:pt>
                <c:pt idx="108">
                  <c:v>3009</c:v>
                </c:pt>
                <c:pt idx="109">
                  <c:v>11</c:v>
                </c:pt>
                <c:pt idx="110">
                  <c:v>20</c:v>
                </c:pt>
                <c:pt idx="111">
                  <c:v>17</c:v>
                </c:pt>
                <c:pt idx="112">
                  <c:v>50</c:v>
                </c:pt>
                <c:pt idx="113">
                  <c:v>19</c:v>
                </c:pt>
                <c:pt idx="114">
                  <c:v>127</c:v>
                </c:pt>
                <c:pt idx="115">
                  <c:v>139</c:v>
                </c:pt>
                <c:pt idx="116">
                  <c:v>88</c:v>
                </c:pt>
                <c:pt idx="117">
                  <c:v>41</c:v>
                </c:pt>
                <c:pt idx="118">
                  <c:v>6</c:v>
                </c:pt>
                <c:pt idx="119">
                  <c:v>2</c:v>
                </c:pt>
                <c:pt idx="120">
                  <c:v>0</c:v>
                </c:pt>
                <c:pt idx="121">
                  <c:v>37</c:v>
                </c:pt>
                <c:pt idx="122">
                  <c:v>77</c:v>
                </c:pt>
                <c:pt idx="123">
                  <c:v>3</c:v>
                </c:pt>
                <c:pt idx="124">
                  <c:v>0</c:v>
                </c:pt>
                <c:pt idx="125">
                  <c:v>28</c:v>
                </c:pt>
                <c:pt idx="126">
                  <c:v>6</c:v>
                </c:pt>
                <c:pt idx="127">
                  <c:v>0</c:v>
                </c:pt>
                <c:pt idx="128">
                  <c:v>26</c:v>
                </c:pt>
                <c:pt idx="129">
                  <c:v>180</c:v>
                </c:pt>
                <c:pt idx="130">
                  <c:v>6</c:v>
                </c:pt>
                <c:pt idx="131">
                  <c:v>12</c:v>
                </c:pt>
                <c:pt idx="132">
                  <c:v>2</c:v>
                </c:pt>
                <c:pt idx="133">
                  <c:v>1</c:v>
                </c:pt>
                <c:pt idx="134">
                  <c:v>3</c:v>
                </c:pt>
                <c:pt idx="135">
                  <c:v>4</c:v>
                </c:pt>
                <c:pt idx="136">
                  <c:v>0</c:v>
                </c:pt>
                <c:pt idx="137">
                  <c:v>111</c:v>
                </c:pt>
                <c:pt idx="138">
                  <c:v>6</c:v>
                </c:pt>
                <c:pt idx="139">
                  <c:v>4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5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11</c:v>
                </c:pt>
                <c:pt idx="156">
                  <c:v>0</c:v>
                </c:pt>
                <c:pt idx="157">
                  <c:v>12</c:v>
                </c:pt>
                <c:pt idx="158">
                  <c:v>117</c:v>
                </c:pt>
                <c:pt idx="159">
                  <c:v>118</c:v>
                </c:pt>
                <c:pt idx="160">
                  <c:v>12</c:v>
                </c:pt>
                <c:pt idx="161">
                  <c:v>793</c:v>
                </c:pt>
                <c:pt idx="162">
                  <c:v>11</c:v>
                </c:pt>
                <c:pt idx="163">
                  <c:v>0</c:v>
                </c:pt>
                <c:pt idx="164">
                  <c:v>55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22</c:v>
                </c:pt>
                <c:pt idx="170">
                  <c:v>293</c:v>
                </c:pt>
                <c:pt idx="171">
                  <c:v>5</c:v>
                </c:pt>
                <c:pt idx="172">
                  <c:v>393</c:v>
                </c:pt>
                <c:pt idx="173">
                  <c:v>23</c:v>
                </c:pt>
                <c:pt idx="174">
                  <c:v>23</c:v>
                </c:pt>
                <c:pt idx="175">
                  <c:v>1</c:v>
                </c:pt>
                <c:pt idx="176">
                  <c:v>3</c:v>
                </c:pt>
                <c:pt idx="177">
                  <c:v>224</c:v>
                </c:pt>
                <c:pt idx="178">
                  <c:v>2</c:v>
                </c:pt>
                <c:pt idx="179">
                  <c:v>29</c:v>
                </c:pt>
                <c:pt idx="180">
                  <c:v>18</c:v>
                </c:pt>
                <c:pt idx="181">
                  <c:v>16</c:v>
                </c:pt>
                <c:pt idx="182">
                  <c:v>25</c:v>
                </c:pt>
                <c:pt idx="183">
                  <c:v>5</c:v>
                </c:pt>
                <c:pt idx="184">
                  <c:v>43</c:v>
                </c:pt>
                <c:pt idx="185">
                  <c:v>11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14</c:v>
                </c:pt>
                <c:pt idx="190">
                  <c:v>7</c:v>
                </c:pt>
                <c:pt idx="191">
                  <c:v>0</c:v>
                </c:pt>
                <c:pt idx="192">
                  <c:v>0</c:v>
                </c:pt>
                <c:pt idx="193">
                  <c:v>8</c:v>
                </c:pt>
                <c:pt idx="194">
                  <c:v>6</c:v>
                </c:pt>
                <c:pt idx="195">
                  <c:v>43</c:v>
                </c:pt>
                <c:pt idx="196">
                  <c:v>2</c:v>
                </c:pt>
                <c:pt idx="197">
                  <c:v>0</c:v>
                </c:pt>
                <c:pt idx="198">
                  <c:v>1</c:v>
                </c:pt>
                <c:pt idx="199">
                  <c:v>35</c:v>
                </c:pt>
                <c:pt idx="200">
                  <c:v>60</c:v>
                </c:pt>
                <c:pt idx="201">
                  <c:v>29</c:v>
                </c:pt>
                <c:pt idx="202">
                  <c:v>3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0</c:v>
                </c:pt>
                <c:pt idx="211">
                  <c:v>132</c:v>
                </c:pt>
                <c:pt idx="212">
                  <c:v>0</c:v>
                </c:pt>
                <c:pt idx="213">
                  <c:v>437</c:v>
                </c:pt>
                <c:pt idx="214">
                  <c:v>152</c:v>
                </c:pt>
                <c:pt idx="215">
                  <c:v>60</c:v>
                </c:pt>
                <c:pt idx="216">
                  <c:v>401</c:v>
                </c:pt>
                <c:pt idx="217">
                  <c:v>75</c:v>
                </c:pt>
                <c:pt idx="218">
                  <c:v>56</c:v>
                </c:pt>
                <c:pt idx="219">
                  <c:v>19</c:v>
                </c:pt>
                <c:pt idx="220">
                  <c:v>197</c:v>
                </c:pt>
                <c:pt idx="221">
                  <c:v>40</c:v>
                </c:pt>
                <c:pt idx="222">
                  <c:v>2</c:v>
                </c:pt>
                <c:pt idx="223">
                  <c:v>0</c:v>
                </c:pt>
                <c:pt idx="224">
                  <c:v>40</c:v>
                </c:pt>
                <c:pt idx="225">
                  <c:v>341</c:v>
                </c:pt>
                <c:pt idx="226">
                  <c:v>39</c:v>
                </c:pt>
                <c:pt idx="227">
                  <c:v>3</c:v>
                </c:pt>
                <c:pt idx="228">
                  <c:v>89</c:v>
                </c:pt>
                <c:pt idx="229">
                  <c:v>94</c:v>
                </c:pt>
                <c:pt idx="230">
                  <c:v>444</c:v>
                </c:pt>
                <c:pt idx="231">
                  <c:v>181</c:v>
                </c:pt>
                <c:pt idx="232">
                  <c:v>316</c:v>
                </c:pt>
                <c:pt idx="233">
                  <c:v>85</c:v>
                </c:pt>
                <c:pt idx="234">
                  <c:v>7</c:v>
                </c:pt>
                <c:pt idx="235">
                  <c:v>113</c:v>
                </c:pt>
                <c:pt idx="236">
                  <c:v>1236</c:v>
                </c:pt>
                <c:pt idx="237">
                  <c:v>91</c:v>
                </c:pt>
                <c:pt idx="238">
                  <c:v>5</c:v>
                </c:pt>
                <c:pt idx="239">
                  <c:v>58</c:v>
                </c:pt>
                <c:pt idx="240">
                  <c:v>11</c:v>
                </c:pt>
                <c:pt idx="241">
                  <c:v>21</c:v>
                </c:pt>
                <c:pt idx="242">
                  <c:v>23</c:v>
                </c:pt>
                <c:pt idx="243">
                  <c:v>119</c:v>
                </c:pt>
                <c:pt idx="244">
                  <c:v>22</c:v>
                </c:pt>
                <c:pt idx="245">
                  <c:v>1</c:v>
                </c:pt>
                <c:pt idx="246">
                  <c:v>3</c:v>
                </c:pt>
                <c:pt idx="247">
                  <c:v>0</c:v>
                </c:pt>
                <c:pt idx="248">
                  <c:v>18</c:v>
                </c:pt>
                <c:pt idx="249">
                  <c:v>67</c:v>
                </c:pt>
                <c:pt idx="250">
                  <c:v>10</c:v>
                </c:pt>
                <c:pt idx="251">
                  <c:v>4</c:v>
                </c:pt>
                <c:pt idx="252">
                  <c:v>25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2</c:v>
                </c:pt>
                <c:pt idx="257">
                  <c:v>6</c:v>
                </c:pt>
                <c:pt idx="258">
                  <c:v>1</c:v>
                </c:pt>
                <c:pt idx="259">
                  <c:v>0</c:v>
                </c:pt>
                <c:pt idx="260">
                  <c:v>4</c:v>
                </c:pt>
                <c:pt idx="261">
                  <c:v>7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183</c:v>
                </c:pt>
                <c:pt idx="267">
                  <c:v>2</c:v>
                </c:pt>
                <c:pt idx="268">
                  <c:v>5</c:v>
                </c:pt>
                <c:pt idx="269">
                  <c:v>11</c:v>
                </c:pt>
                <c:pt idx="270">
                  <c:v>14</c:v>
                </c:pt>
                <c:pt idx="271">
                  <c:v>58</c:v>
                </c:pt>
                <c:pt idx="272">
                  <c:v>5</c:v>
                </c:pt>
                <c:pt idx="273">
                  <c:v>0</c:v>
                </c:pt>
                <c:pt idx="274">
                  <c:v>22</c:v>
                </c:pt>
                <c:pt idx="275">
                  <c:v>4</c:v>
                </c:pt>
                <c:pt idx="276">
                  <c:v>8</c:v>
                </c:pt>
                <c:pt idx="277">
                  <c:v>2</c:v>
                </c:pt>
                <c:pt idx="278">
                  <c:v>10</c:v>
                </c:pt>
                <c:pt idx="279">
                  <c:v>5</c:v>
                </c:pt>
                <c:pt idx="280">
                  <c:v>0</c:v>
                </c:pt>
                <c:pt idx="281">
                  <c:v>0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56</c:v>
                </c:pt>
                <c:pt idx="289">
                  <c:v>0</c:v>
                </c:pt>
                <c:pt idx="290">
                  <c:v>4</c:v>
                </c:pt>
                <c:pt idx="291">
                  <c:v>347</c:v>
                </c:pt>
                <c:pt idx="292">
                  <c:v>347</c:v>
                </c:pt>
                <c:pt idx="293">
                  <c:v>15</c:v>
                </c:pt>
                <c:pt idx="294">
                  <c:v>15</c:v>
                </c:pt>
                <c:pt idx="295">
                  <c:v>223</c:v>
                </c:pt>
                <c:pt idx="296">
                  <c:v>223</c:v>
                </c:pt>
                <c:pt idx="297">
                  <c:v>1000</c:v>
                </c:pt>
                <c:pt idx="298">
                  <c:v>1000</c:v>
                </c:pt>
                <c:pt idx="299">
                  <c:v>220</c:v>
                </c:pt>
                <c:pt idx="300">
                  <c:v>220</c:v>
                </c:pt>
                <c:pt idx="301">
                  <c:v>0</c:v>
                </c:pt>
                <c:pt idx="302">
                  <c:v>48</c:v>
                </c:pt>
                <c:pt idx="303">
                  <c:v>16</c:v>
                </c:pt>
                <c:pt idx="304">
                  <c:v>64</c:v>
                </c:pt>
                <c:pt idx="305">
                  <c:v>5</c:v>
                </c:pt>
                <c:pt idx="306">
                  <c:v>0</c:v>
                </c:pt>
                <c:pt idx="307">
                  <c:v>20</c:v>
                </c:pt>
                <c:pt idx="308">
                  <c:v>71</c:v>
                </c:pt>
                <c:pt idx="309">
                  <c:v>6</c:v>
                </c:pt>
                <c:pt idx="310">
                  <c:v>82</c:v>
                </c:pt>
                <c:pt idx="311">
                  <c:v>16</c:v>
                </c:pt>
                <c:pt idx="312">
                  <c:v>40</c:v>
                </c:pt>
                <c:pt idx="313">
                  <c:v>45</c:v>
                </c:pt>
                <c:pt idx="314">
                  <c:v>9</c:v>
                </c:pt>
                <c:pt idx="315">
                  <c:v>33</c:v>
                </c:pt>
                <c:pt idx="316">
                  <c:v>26</c:v>
                </c:pt>
                <c:pt idx="317">
                  <c:v>13</c:v>
                </c:pt>
                <c:pt idx="318">
                  <c:v>23</c:v>
                </c:pt>
                <c:pt idx="319">
                  <c:v>3</c:v>
                </c:pt>
                <c:pt idx="320">
                  <c:v>20</c:v>
                </c:pt>
                <c:pt idx="321">
                  <c:v>5</c:v>
                </c:pt>
                <c:pt idx="322">
                  <c:v>8</c:v>
                </c:pt>
                <c:pt idx="323">
                  <c:v>2</c:v>
                </c:pt>
                <c:pt idx="324">
                  <c:v>10</c:v>
                </c:pt>
                <c:pt idx="325">
                  <c:v>32</c:v>
                </c:pt>
                <c:pt idx="326">
                  <c:v>5</c:v>
                </c:pt>
                <c:pt idx="327">
                  <c:v>25</c:v>
                </c:pt>
                <c:pt idx="328">
                  <c:v>1</c:v>
                </c:pt>
                <c:pt idx="329">
                  <c:v>4</c:v>
                </c:pt>
                <c:pt idx="330">
                  <c:v>0</c:v>
                </c:pt>
                <c:pt idx="331">
                  <c:v>23</c:v>
                </c:pt>
                <c:pt idx="332">
                  <c:v>8</c:v>
                </c:pt>
                <c:pt idx="333">
                  <c:v>6</c:v>
                </c:pt>
                <c:pt idx="334">
                  <c:v>0</c:v>
                </c:pt>
                <c:pt idx="335">
                  <c:v>10</c:v>
                </c:pt>
                <c:pt idx="336">
                  <c:v>5</c:v>
                </c:pt>
                <c:pt idx="337">
                  <c:v>7</c:v>
                </c:pt>
                <c:pt idx="338">
                  <c:v>17</c:v>
                </c:pt>
                <c:pt idx="339">
                  <c:v>10</c:v>
                </c:pt>
                <c:pt idx="340">
                  <c:v>1</c:v>
                </c:pt>
                <c:pt idx="341">
                  <c:v>12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11</c:v>
                </c:pt>
                <c:pt idx="346">
                  <c:v>0</c:v>
                </c:pt>
                <c:pt idx="347">
                  <c:v>2</c:v>
                </c:pt>
                <c:pt idx="348">
                  <c:v>26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9</c:v>
                </c:pt>
                <c:pt idx="355">
                  <c:v>5</c:v>
                </c:pt>
                <c:pt idx="357">
                  <c:v>20</c:v>
                </c:pt>
                <c:pt idx="358">
                  <c:v>2</c:v>
                </c:pt>
                <c:pt idx="359">
                  <c:v>92</c:v>
                </c:pt>
                <c:pt idx="360">
                  <c:v>154</c:v>
                </c:pt>
                <c:pt idx="361">
                  <c:v>1300</c:v>
                </c:pt>
                <c:pt idx="362">
                  <c:v>260</c:v>
                </c:pt>
                <c:pt idx="363">
                  <c:v>20</c:v>
                </c:pt>
                <c:pt idx="364">
                  <c:v>45</c:v>
                </c:pt>
                <c:pt idx="365">
                  <c:v>615</c:v>
                </c:pt>
                <c:pt idx="366">
                  <c:v>20</c:v>
                </c:pt>
                <c:pt idx="367">
                  <c:v>7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2</c:v>
                </c:pt>
                <c:pt idx="372">
                  <c:v>80</c:v>
                </c:pt>
                <c:pt idx="373">
                  <c:v>294</c:v>
                </c:pt>
                <c:pt idx="374">
                  <c:v>277</c:v>
                </c:pt>
                <c:pt idx="375">
                  <c:v>21</c:v>
                </c:pt>
                <c:pt idx="376">
                  <c:v>136</c:v>
                </c:pt>
                <c:pt idx="377">
                  <c:v>76</c:v>
                </c:pt>
                <c:pt idx="378">
                  <c:v>19</c:v>
                </c:pt>
                <c:pt idx="379">
                  <c:v>6</c:v>
                </c:pt>
                <c:pt idx="380">
                  <c:v>2349</c:v>
                </c:pt>
                <c:pt idx="381">
                  <c:v>107</c:v>
                </c:pt>
                <c:pt idx="382">
                  <c:v>22</c:v>
                </c:pt>
                <c:pt idx="383">
                  <c:v>300</c:v>
                </c:pt>
                <c:pt idx="384">
                  <c:v>6</c:v>
                </c:pt>
                <c:pt idx="385">
                  <c:v>1</c:v>
                </c:pt>
                <c:pt idx="386">
                  <c:v>1</c:v>
                </c:pt>
                <c:pt idx="387">
                  <c:v>27</c:v>
                </c:pt>
                <c:pt idx="388">
                  <c:v>27</c:v>
                </c:pt>
                <c:pt idx="389">
                  <c:v>25</c:v>
                </c:pt>
                <c:pt idx="390">
                  <c:v>2</c:v>
                </c:pt>
                <c:pt idx="391">
                  <c:v>1</c:v>
                </c:pt>
                <c:pt idx="392">
                  <c:v>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6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42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12</c:v>
                </c:pt>
                <c:pt idx="412">
                  <c:v>315</c:v>
                </c:pt>
                <c:pt idx="413">
                  <c:v>1</c:v>
                </c:pt>
                <c:pt idx="414">
                  <c:v>20</c:v>
                </c:pt>
                <c:pt idx="415">
                  <c:v>10</c:v>
                </c:pt>
                <c:pt idx="416">
                  <c:v>14</c:v>
                </c:pt>
                <c:pt idx="417">
                  <c:v>1</c:v>
                </c:pt>
                <c:pt idx="418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9-465D-9420-59978B35F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62240"/>
        <c:axId val="208466744"/>
      </c:scatterChart>
      <c:valAx>
        <c:axId val="20656224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Inside</a:t>
                </a:r>
                <a:r>
                  <a:rPr lang="en-US" baseline="0"/>
                  <a:t> Net (number of fish)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6744"/>
        <c:crosses val="autoZero"/>
        <c:crossBetween val="midCat"/>
      </c:valAx>
      <c:valAx>
        <c:axId val="208466744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Outside Net (number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Density!$S$1</c:f>
              <c:strCache>
                <c:ptCount val="1"/>
                <c:pt idx="0">
                  <c:v>Fish_ha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Density!$L$2:$L$372</c:f>
              <c:numCache>
                <c:formatCode>0.0</c:formatCode>
                <c:ptCount val="371"/>
                <c:pt idx="0">
                  <c:v>2</c:v>
                </c:pt>
                <c:pt idx="1">
                  <c:v>1.8</c:v>
                </c:pt>
                <c:pt idx="3">
                  <c:v>9.1</c:v>
                </c:pt>
                <c:pt idx="4">
                  <c:v>2.9</c:v>
                </c:pt>
                <c:pt idx="5">
                  <c:v>3.4</c:v>
                </c:pt>
                <c:pt idx="6">
                  <c:v>2.2000000000000002</c:v>
                </c:pt>
                <c:pt idx="7">
                  <c:v>2</c:v>
                </c:pt>
                <c:pt idx="8">
                  <c:v>2.6</c:v>
                </c:pt>
                <c:pt idx="9">
                  <c:v>2</c:v>
                </c:pt>
                <c:pt idx="10">
                  <c:v>3</c:v>
                </c:pt>
                <c:pt idx="11">
                  <c:v>2.5</c:v>
                </c:pt>
                <c:pt idx="12">
                  <c:v>2.2999999999999998</c:v>
                </c:pt>
                <c:pt idx="13">
                  <c:v>7.9</c:v>
                </c:pt>
                <c:pt idx="14">
                  <c:v>8.5</c:v>
                </c:pt>
                <c:pt idx="15">
                  <c:v>2.7</c:v>
                </c:pt>
                <c:pt idx="16">
                  <c:v>6.1</c:v>
                </c:pt>
                <c:pt idx="17">
                  <c:v>3.5</c:v>
                </c:pt>
                <c:pt idx="18">
                  <c:v>3.2</c:v>
                </c:pt>
                <c:pt idx="19">
                  <c:v>7.8</c:v>
                </c:pt>
                <c:pt idx="20">
                  <c:v>6.9</c:v>
                </c:pt>
                <c:pt idx="21">
                  <c:v>7.5</c:v>
                </c:pt>
                <c:pt idx="22">
                  <c:v>5.7</c:v>
                </c:pt>
                <c:pt idx="23">
                  <c:v>1.8</c:v>
                </c:pt>
                <c:pt idx="24">
                  <c:v>1.9</c:v>
                </c:pt>
                <c:pt idx="25">
                  <c:v>2.2000000000000002</c:v>
                </c:pt>
                <c:pt idx="26">
                  <c:v>2.2999999999999998</c:v>
                </c:pt>
                <c:pt idx="27">
                  <c:v>3.1</c:v>
                </c:pt>
                <c:pt idx="28">
                  <c:v>2.5</c:v>
                </c:pt>
                <c:pt idx="29">
                  <c:v>3.2</c:v>
                </c:pt>
                <c:pt idx="30">
                  <c:v>2.8</c:v>
                </c:pt>
                <c:pt idx="31">
                  <c:v>3.2</c:v>
                </c:pt>
                <c:pt idx="32">
                  <c:v>2</c:v>
                </c:pt>
                <c:pt idx="33">
                  <c:v>2.6</c:v>
                </c:pt>
                <c:pt idx="34">
                  <c:v>1.5</c:v>
                </c:pt>
                <c:pt idx="35">
                  <c:v>2.8</c:v>
                </c:pt>
                <c:pt idx="36">
                  <c:v>3.8</c:v>
                </c:pt>
                <c:pt idx="37">
                  <c:v>4.2</c:v>
                </c:pt>
                <c:pt idx="38">
                  <c:v>6.4</c:v>
                </c:pt>
                <c:pt idx="39">
                  <c:v>9.8000000000000007</c:v>
                </c:pt>
                <c:pt idx="40" formatCode="General">
                  <c:v>12.2</c:v>
                </c:pt>
                <c:pt idx="41" formatCode="General">
                  <c:v>10.8</c:v>
                </c:pt>
                <c:pt idx="42" formatCode="General">
                  <c:v>8</c:v>
                </c:pt>
                <c:pt idx="43" formatCode="General">
                  <c:v>2.9</c:v>
                </c:pt>
                <c:pt idx="44" formatCode="General">
                  <c:v>2.1</c:v>
                </c:pt>
                <c:pt idx="45" formatCode="General">
                  <c:v>2.5</c:v>
                </c:pt>
                <c:pt idx="46" formatCode="General">
                  <c:v>2.2999999999999998</c:v>
                </c:pt>
                <c:pt idx="47" formatCode="General">
                  <c:v>2.4</c:v>
                </c:pt>
                <c:pt idx="48" formatCode="General">
                  <c:v>2.4</c:v>
                </c:pt>
                <c:pt idx="49" formatCode="General">
                  <c:v>2.8</c:v>
                </c:pt>
                <c:pt idx="50" formatCode="General">
                  <c:v>3.3</c:v>
                </c:pt>
                <c:pt idx="51" formatCode="General">
                  <c:v>7.2</c:v>
                </c:pt>
                <c:pt idx="52" formatCode="General">
                  <c:v>9.5</c:v>
                </c:pt>
                <c:pt idx="53" formatCode="General">
                  <c:v>5.5</c:v>
                </c:pt>
                <c:pt idx="54" formatCode="General">
                  <c:v>8.1999999999999993</c:v>
                </c:pt>
                <c:pt idx="55" formatCode="General">
                  <c:v>6.8</c:v>
                </c:pt>
                <c:pt idx="56" formatCode="General">
                  <c:v>6.9</c:v>
                </c:pt>
                <c:pt idx="57" formatCode="General">
                  <c:v>3.8</c:v>
                </c:pt>
                <c:pt idx="58" formatCode="General">
                  <c:v>2.9</c:v>
                </c:pt>
                <c:pt idx="59" formatCode="General">
                  <c:v>2.6</c:v>
                </c:pt>
                <c:pt idx="60" formatCode="General">
                  <c:v>4</c:v>
                </c:pt>
                <c:pt idx="61" formatCode="General">
                  <c:v>4</c:v>
                </c:pt>
                <c:pt idx="62" formatCode="General">
                  <c:v>3.1</c:v>
                </c:pt>
                <c:pt idx="63" formatCode="General">
                  <c:v>3.4</c:v>
                </c:pt>
                <c:pt idx="64" formatCode="General">
                  <c:v>3.4</c:v>
                </c:pt>
                <c:pt idx="65" formatCode="General">
                  <c:v>3.4</c:v>
                </c:pt>
                <c:pt idx="66" formatCode="General">
                  <c:v>4</c:v>
                </c:pt>
                <c:pt idx="67" formatCode="General">
                  <c:v>3.8</c:v>
                </c:pt>
                <c:pt idx="68" formatCode="General">
                  <c:v>3.2</c:v>
                </c:pt>
                <c:pt idx="69" formatCode="General">
                  <c:v>3.5</c:v>
                </c:pt>
                <c:pt idx="70" formatCode="General">
                  <c:v>3.2</c:v>
                </c:pt>
                <c:pt idx="71" formatCode="General">
                  <c:v>3.9</c:v>
                </c:pt>
                <c:pt idx="72" formatCode="General">
                  <c:v>3.2</c:v>
                </c:pt>
                <c:pt idx="73" formatCode="General">
                  <c:v>4.4000000000000004</c:v>
                </c:pt>
                <c:pt idx="74" formatCode="General">
                  <c:v>4.0999999999999996</c:v>
                </c:pt>
                <c:pt idx="75" formatCode="General">
                  <c:v>2.5</c:v>
                </c:pt>
                <c:pt idx="76" formatCode="General">
                  <c:v>3.2</c:v>
                </c:pt>
                <c:pt idx="77" formatCode="General">
                  <c:v>5.0999999999999996</c:v>
                </c:pt>
                <c:pt idx="78" formatCode="General">
                  <c:v>3.1</c:v>
                </c:pt>
                <c:pt idx="79" formatCode="General">
                  <c:v>3.3</c:v>
                </c:pt>
                <c:pt idx="80" formatCode="General">
                  <c:v>3</c:v>
                </c:pt>
                <c:pt idx="81" formatCode="General">
                  <c:v>3</c:v>
                </c:pt>
                <c:pt idx="82" formatCode="General">
                  <c:v>3</c:v>
                </c:pt>
                <c:pt idx="83" formatCode="General">
                  <c:v>2.8</c:v>
                </c:pt>
                <c:pt idx="84" formatCode="General">
                  <c:v>3.3</c:v>
                </c:pt>
                <c:pt idx="85" formatCode="General">
                  <c:v>2.9</c:v>
                </c:pt>
                <c:pt idx="86" formatCode="General">
                  <c:v>3.2</c:v>
                </c:pt>
                <c:pt idx="87" formatCode="General">
                  <c:v>3.2</c:v>
                </c:pt>
                <c:pt idx="88" formatCode="General">
                  <c:v>3.3</c:v>
                </c:pt>
                <c:pt idx="89" formatCode="General">
                  <c:v>3.4</c:v>
                </c:pt>
                <c:pt idx="90" formatCode="General">
                  <c:v>3.4</c:v>
                </c:pt>
                <c:pt idx="91" formatCode="General">
                  <c:v>3.8</c:v>
                </c:pt>
                <c:pt idx="92" formatCode="General">
                  <c:v>3.8</c:v>
                </c:pt>
                <c:pt idx="93" formatCode="General">
                  <c:v>4</c:v>
                </c:pt>
                <c:pt idx="94" formatCode="General">
                  <c:v>10.199999999999999</c:v>
                </c:pt>
                <c:pt idx="95">
                  <c:v>3.5</c:v>
                </c:pt>
                <c:pt idx="96">
                  <c:v>5.0999999999999996</c:v>
                </c:pt>
                <c:pt idx="97">
                  <c:v>6.7</c:v>
                </c:pt>
                <c:pt idx="98">
                  <c:v>4.0999999999999996</c:v>
                </c:pt>
                <c:pt idx="99">
                  <c:v>4.2</c:v>
                </c:pt>
                <c:pt idx="100">
                  <c:v>3.9</c:v>
                </c:pt>
                <c:pt idx="101">
                  <c:v>5.8</c:v>
                </c:pt>
                <c:pt idx="102">
                  <c:v>4.5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3.2</c:v>
                </c:pt>
                <c:pt idx="106">
                  <c:v>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4</c:v>
                </c:pt>
                <c:pt idx="111">
                  <c:v>8.6</c:v>
                </c:pt>
                <c:pt idx="112">
                  <c:v>5.7</c:v>
                </c:pt>
                <c:pt idx="113">
                  <c:v>6.3</c:v>
                </c:pt>
                <c:pt idx="114">
                  <c:v>3.1</c:v>
                </c:pt>
                <c:pt idx="115">
                  <c:v>3.8</c:v>
                </c:pt>
                <c:pt idx="116">
                  <c:v>5.9</c:v>
                </c:pt>
                <c:pt idx="117">
                  <c:v>8.4</c:v>
                </c:pt>
                <c:pt idx="118">
                  <c:v>8.5</c:v>
                </c:pt>
                <c:pt idx="119">
                  <c:v>7.5</c:v>
                </c:pt>
                <c:pt idx="120">
                  <c:v>5.4</c:v>
                </c:pt>
                <c:pt idx="121">
                  <c:v>6.4</c:v>
                </c:pt>
                <c:pt idx="122">
                  <c:v>7.3</c:v>
                </c:pt>
                <c:pt idx="123">
                  <c:v>5.4</c:v>
                </c:pt>
                <c:pt idx="124">
                  <c:v>5</c:v>
                </c:pt>
                <c:pt idx="125">
                  <c:v>7.9</c:v>
                </c:pt>
                <c:pt idx="126">
                  <c:v>7.6</c:v>
                </c:pt>
                <c:pt idx="127">
                  <c:v>4.8</c:v>
                </c:pt>
                <c:pt idx="128">
                  <c:v>6.1</c:v>
                </c:pt>
                <c:pt idx="129">
                  <c:v>3.8</c:v>
                </c:pt>
                <c:pt idx="130">
                  <c:v>9.3000000000000007</c:v>
                </c:pt>
                <c:pt idx="131">
                  <c:v>5.2</c:v>
                </c:pt>
                <c:pt idx="132">
                  <c:v>3.5</c:v>
                </c:pt>
                <c:pt idx="133">
                  <c:v>5.2</c:v>
                </c:pt>
                <c:pt idx="134">
                  <c:v>5.8</c:v>
                </c:pt>
                <c:pt idx="135">
                  <c:v>6.6</c:v>
                </c:pt>
                <c:pt idx="136">
                  <c:v>4.3</c:v>
                </c:pt>
                <c:pt idx="137">
                  <c:v>5.3</c:v>
                </c:pt>
                <c:pt idx="138">
                  <c:v>4.7</c:v>
                </c:pt>
                <c:pt idx="139">
                  <c:v>5.4</c:v>
                </c:pt>
                <c:pt idx="140">
                  <c:v>4.5</c:v>
                </c:pt>
                <c:pt idx="141">
                  <c:v>4</c:v>
                </c:pt>
                <c:pt idx="142">
                  <c:v>3.8</c:v>
                </c:pt>
                <c:pt idx="143">
                  <c:v>9.6999999999999993</c:v>
                </c:pt>
                <c:pt idx="144">
                  <c:v>7.2</c:v>
                </c:pt>
                <c:pt idx="145">
                  <c:v>5</c:v>
                </c:pt>
                <c:pt idx="146">
                  <c:v>1.7</c:v>
                </c:pt>
                <c:pt idx="147">
                  <c:v>2.7</c:v>
                </c:pt>
                <c:pt idx="148">
                  <c:v>2.1</c:v>
                </c:pt>
                <c:pt idx="149">
                  <c:v>1.9</c:v>
                </c:pt>
                <c:pt idx="150">
                  <c:v>3.3</c:v>
                </c:pt>
                <c:pt idx="151">
                  <c:v>2.6</c:v>
                </c:pt>
                <c:pt idx="152">
                  <c:v>3</c:v>
                </c:pt>
                <c:pt idx="153">
                  <c:v>2.9</c:v>
                </c:pt>
                <c:pt idx="154">
                  <c:v>3.6</c:v>
                </c:pt>
                <c:pt idx="155">
                  <c:v>5.6</c:v>
                </c:pt>
                <c:pt idx="156">
                  <c:v>3.1</c:v>
                </c:pt>
                <c:pt idx="157">
                  <c:v>3.9</c:v>
                </c:pt>
                <c:pt idx="158">
                  <c:v>11.8</c:v>
                </c:pt>
                <c:pt idx="159">
                  <c:v>6.5</c:v>
                </c:pt>
                <c:pt idx="160">
                  <c:v>10.5</c:v>
                </c:pt>
                <c:pt idx="161">
                  <c:v>11.6</c:v>
                </c:pt>
                <c:pt idx="162">
                  <c:v>13.6</c:v>
                </c:pt>
                <c:pt idx="163">
                  <c:v>13.1</c:v>
                </c:pt>
                <c:pt idx="164">
                  <c:v>7.7</c:v>
                </c:pt>
                <c:pt idx="165">
                  <c:v>15.1</c:v>
                </c:pt>
                <c:pt idx="166">
                  <c:v>13.2</c:v>
                </c:pt>
                <c:pt idx="167">
                  <c:v>12.6</c:v>
                </c:pt>
                <c:pt idx="168">
                  <c:v>9.1999999999999993</c:v>
                </c:pt>
                <c:pt idx="169">
                  <c:v>9.9</c:v>
                </c:pt>
                <c:pt idx="170">
                  <c:v>13.2</c:v>
                </c:pt>
                <c:pt idx="171">
                  <c:v>6.7</c:v>
                </c:pt>
                <c:pt idx="172">
                  <c:v>7.9</c:v>
                </c:pt>
                <c:pt idx="173">
                  <c:v>5.9</c:v>
                </c:pt>
                <c:pt idx="174">
                  <c:v>6</c:v>
                </c:pt>
                <c:pt idx="175">
                  <c:v>3.9</c:v>
                </c:pt>
                <c:pt idx="176">
                  <c:v>4.5</c:v>
                </c:pt>
                <c:pt idx="177">
                  <c:v>12.1</c:v>
                </c:pt>
                <c:pt idx="178">
                  <c:v>13.8</c:v>
                </c:pt>
                <c:pt idx="179">
                  <c:v>9.1999999999999993</c:v>
                </c:pt>
                <c:pt idx="180">
                  <c:v>9.6999999999999993</c:v>
                </c:pt>
                <c:pt idx="181">
                  <c:v>9.4</c:v>
                </c:pt>
                <c:pt idx="182">
                  <c:v>10.3</c:v>
                </c:pt>
                <c:pt idx="183">
                  <c:v>8.1</c:v>
                </c:pt>
                <c:pt idx="184">
                  <c:v>5.5</c:v>
                </c:pt>
                <c:pt idx="185">
                  <c:v>10.4</c:v>
                </c:pt>
                <c:pt idx="186">
                  <c:v>4.5</c:v>
                </c:pt>
                <c:pt idx="187">
                  <c:v>3.4</c:v>
                </c:pt>
                <c:pt idx="188">
                  <c:v>4</c:v>
                </c:pt>
                <c:pt idx="189">
                  <c:v>3.2</c:v>
                </c:pt>
                <c:pt idx="190">
                  <c:v>4.5</c:v>
                </c:pt>
                <c:pt idx="191">
                  <c:v>4.8</c:v>
                </c:pt>
                <c:pt idx="192">
                  <c:v>3.9</c:v>
                </c:pt>
                <c:pt idx="193">
                  <c:v>4.3</c:v>
                </c:pt>
                <c:pt idx="194">
                  <c:v>3.2</c:v>
                </c:pt>
                <c:pt idx="195">
                  <c:v>3.5</c:v>
                </c:pt>
                <c:pt idx="196">
                  <c:v>4.5999999999999996</c:v>
                </c:pt>
                <c:pt idx="197">
                  <c:v>3.2</c:v>
                </c:pt>
                <c:pt idx="198">
                  <c:v>2.9</c:v>
                </c:pt>
                <c:pt idx="199">
                  <c:v>3.7</c:v>
                </c:pt>
                <c:pt idx="200">
                  <c:v>3.1</c:v>
                </c:pt>
                <c:pt idx="201">
                  <c:v>3.1</c:v>
                </c:pt>
                <c:pt idx="202">
                  <c:v>3.6</c:v>
                </c:pt>
                <c:pt idx="203">
                  <c:v>3.7</c:v>
                </c:pt>
                <c:pt idx="204">
                  <c:v>3.4</c:v>
                </c:pt>
                <c:pt idx="205">
                  <c:v>3.4</c:v>
                </c:pt>
                <c:pt idx="206">
                  <c:v>3.4</c:v>
                </c:pt>
                <c:pt idx="207">
                  <c:v>3.9</c:v>
                </c:pt>
                <c:pt idx="208">
                  <c:v>5.0999999999999996</c:v>
                </c:pt>
                <c:pt idx="209">
                  <c:v>4.0999999999999996</c:v>
                </c:pt>
                <c:pt idx="210">
                  <c:v>3.4</c:v>
                </c:pt>
                <c:pt idx="211">
                  <c:v>12.4</c:v>
                </c:pt>
                <c:pt idx="212">
                  <c:v>8.1999999999999993</c:v>
                </c:pt>
                <c:pt idx="213">
                  <c:v>4.7</c:v>
                </c:pt>
                <c:pt idx="214">
                  <c:v>4.7</c:v>
                </c:pt>
                <c:pt idx="215">
                  <c:v>4.5999999999999996</c:v>
                </c:pt>
                <c:pt idx="216">
                  <c:v>5.9</c:v>
                </c:pt>
                <c:pt idx="217">
                  <c:v>5.2</c:v>
                </c:pt>
                <c:pt idx="218">
                  <c:v>6.9</c:v>
                </c:pt>
                <c:pt idx="219">
                  <c:v>4.5999999999999996</c:v>
                </c:pt>
                <c:pt idx="220">
                  <c:v>5.4</c:v>
                </c:pt>
                <c:pt idx="221">
                  <c:v>7.3</c:v>
                </c:pt>
                <c:pt idx="222">
                  <c:v>5.0999999999999996</c:v>
                </c:pt>
                <c:pt idx="223">
                  <c:v>7.3</c:v>
                </c:pt>
                <c:pt idx="224">
                  <c:v>7.4</c:v>
                </c:pt>
                <c:pt idx="225">
                  <c:v>7.7</c:v>
                </c:pt>
                <c:pt idx="226">
                  <c:v>3.3</c:v>
                </c:pt>
                <c:pt idx="227">
                  <c:v>5.2</c:v>
                </c:pt>
                <c:pt idx="228">
                  <c:v>3.1</c:v>
                </c:pt>
                <c:pt idx="229">
                  <c:v>3</c:v>
                </c:pt>
                <c:pt idx="230">
                  <c:v>5.9</c:v>
                </c:pt>
                <c:pt idx="231" formatCode="General">
                  <c:v>3.5</c:v>
                </c:pt>
                <c:pt idx="232" formatCode="General">
                  <c:v>11.2</c:v>
                </c:pt>
                <c:pt idx="233" formatCode="General">
                  <c:v>5.4</c:v>
                </c:pt>
                <c:pt idx="234" formatCode="General">
                  <c:v>4.2</c:v>
                </c:pt>
                <c:pt idx="235" formatCode="General">
                  <c:v>6.4</c:v>
                </c:pt>
                <c:pt idx="236" formatCode="General">
                  <c:v>7</c:v>
                </c:pt>
                <c:pt idx="237">
                  <c:v>4.8</c:v>
                </c:pt>
                <c:pt idx="238">
                  <c:v>8.5</c:v>
                </c:pt>
                <c:pt idx="239">
                  <c:v>9.3000000000000007</c:v>
                </c:pt>
                <c:pt idx="240">
                  <c:v>10.1</c:v>
                </c:pt>
                <c:pt idx="241" formatCode="General">
                  <c:v>9</c:v>
                </c:pt>
                <c:pt idx="242" formatCode="General">
                  <c:v>12.5</c:v>
                </c:pt>
                <c:pt idx="243" formatCode="General">
                  <c:v>10</c:v>
                </c:pt>
                <c:pt idx="244" formatCode="General">
                  <c:v>8.5</c:v>
                </c:pt>
                <c:pt idx="245" formatCode="General">
                  <c:v>6.9</c:v>
                </c:pt>
                <c:pt idx="246" formatCode="General">
                  <c:v>9.8000000000000007</c:v>
                </c:pt>
                <c:pt idx="247" formatCode="General">
                  <c:v>12.6</c:v>
                </c:pt>
                <c:pt idx="248" formatCode="General">
                  <c:v>7.2</c:v>
                </c:pt>
                <c:pt idx="249" formatCode="General">
                  <c:v>6.1</c:v>
                </c:pt>
                <c:pt idx="250" formatCode="General">
                  <c:v>8.5</c:v>
                </c:pt>
                <c:pt idx="251" formatCode="General">
                  <c:v>7.4</c:v>
                </c:pt>
                <c:pt idx="252" formatCode="General">
                  <c:v>7.6</c:v>
                </c:pt>
                <c:pt idx="253" formatCode="General">
                  <c:v>9</c:v>
                </c:pt>
                <c:pt idx="254" formatCode="General">
                  <c:v>8.1999999999999993</c:v>
                </c:pt>
                <c:pt idx="255" formatCode="General">
                  <c:v>8.5</c:v>
                </c:pt>
                <c:pt idx="256" formatCode="General">
                  <c:v>7.2</c:v>
                </c:pt>
                <c:pt idx="257" formatCode="General">
                  <c:v>7</c:v>
                </c:pt>
                <c:pt idx="258" formatCode="General">
                  <c:v>7.8</c:v>
                </c:pt>
                <c:pt idx="259" formatCode="General">
                  <c:v>6.3</c:v>
                </c:pt>
                <c:pt idx="260" formatCode="General">
                  <c:v>9.5</c:v>
                </c:pt>
                <c:pt idx="261" formatCode="General">
                  <c:v>9.5</c:v>
                </c:pt>
                <c:pt idx="262" formatCode="General">
                  <c:v>10</c:v>
                </c:pt>
                <c:pt idx="263" formatCode="General">
                  <c:v>9.3000000000000007</c:v>
                </c:pt>
                <c:pt idx="264" formatCode="General">
                  <c:v>5.7</c:v>
                </c:pt>
                <c:pt idx="265" formatCode="General">
                  <c:v>9.5</c:v>
                </c:pt>
                <c:pt idx="266" formatCode="General">
                  <c:v>5.9</c:v>
                </c:pt>
                <c:pt idx="267" formatCode="General">
                  <c:v>5.0999999999999996</c:v>
                </c:pt>
                <c:pt idx="268" formatCode="General">
                  <c:v>7.3</c:v>
                </c:pt>
                <c:pt idx="269" formatCode="General">
                  <c:v>7.6</c:v>
                </c:pt>
                <c:pt idx="270" formatCode="General">
                  <c:v>6.7</c:v>
                </c:pt>
                <c:pt idx="271" formatCode="General">
                  <c:v>6.4</c:v>
                </c:pt>
                <c:pt idx="272" formatCode="General">
                  <c:v>4.8</c:v>
                </c:pt>
                <c:pt idx="273" formatCode="General">
                  <c:v>5</c:v>
                </c:pt>
                <c:pt idx="274" formatCode="General">
                  <c:v>5.8</c:v>
                </c:pt>
                <c:pt idx="275" formatCode="General">
                  <c:v>5.3</c:v>
                </c:pt>
                <c:pt idx="276" formatCode="General">
                  <c:v>4.9000000000000004</c:v>
                </c:pt>
                <c:pt idx="277" formatCode="General">
                  <c:v>6.5</c:v>
                </c:pt>
                <c:pt idx="278" formatCode="General">
                  <c:v>6.6</c:v>
                </c:pt>
                <c:pt idx="279" formatCode="General">
                  <c:v>8.1999999999999993</c:v>
                </c:pt>
                <c:pt idx="280" formatCode="General">
                  <c:v>9.9</c:v>
                </c:pt>
                <c:pt idx="281" formatCode="General">
                  <c:v>11.5</c:v>
                </c:pt>
                <c:pt idx="282" formatCode="General">
                  <c:v>13.2</c:v>
                </c:pt>
                <c:pt idx="283" formatCode="General">
                  <c:v>7.3</c:v>
                </c:pt>
                <c:pt idx="284" formatCode="General">
                  <c:v>13.3</c:v>
                </c:pt>
                <c:pt idx="285" formatCode="General">
                  <c:v>12.2</c:v>
                </c:pt>
                <c:pt idx="286" formatCode="General">
                  <c:v>12.5</c:v>
                </c:pt>
                <c:pt idx="287" formatCode="General">
                  <c:v>12.5</c:v>
                </c:pt>
                <c:pt idx="288" formatCode="General">
                  <c:v>8.6999999999999993</c:v>
                </c:pt>
                <c:pt idx="289" formatCode="General">
                  <c:v>5.5</c:v>
                </c:pt>
                <c:pt idx="290" formatCode="General">
                  <c:v>9.3000000000000007</c:v>
                </c:pt>
                <c:pt idx="291" formatCode="General">
                  <c:v>7.9</c:v>
                </c:pt>
                <c:pt idx="292" formatCode="General">
                  <c:v>7.9</c:v>
                </c:pt>
                <c:pt idx="293" formatCode="General">
                  <c:v>10.7</c:v>
                </c:pt>
                <c:pt idx="294" formatCode="General">
                  <c:v>10.7</c:v>
                </c:pt>
                <c:pt idx="295" formatCode="General">
                  <c:v>9.4</c:v>
                </c:pt>
                <c:pt idx="296" formatCode="General">
                  <c:v>9.4</c:v>
                </c:pt>
                <c:pt idx="297" formatCode="General">
                  <c:v>7</c:v>
                </c:pt>
                <c:pt idx="298" formatCode="General">
                  <c:v>7</c:v>
                </c:pt>
                <c:pt idx="299" formatCode="General">
                  <c:v>5.3</c:v>
                </c:pt>
                <c:pt idx="300" formatCode="General">
                  <c:v>5.3</c:v>
                </c:pt>
                <c:pt idx="301" formatCode="General">
                  <c:v>11.6</c:v>
                </c:pt>
                <c:pt idx="302" formatCode="General">
                  <c:v>10.199999999999999</c:v>
                </c:pt>
                <c:pt idx="303" formatCode="General">
                  <c:v>11.3</c:v>
                </c:pt>
                <c:pt idx="304" formatCode="General">
                  <c:v>9.6999999999999993</c:v>
                </c:pt>
                <c:pt idx="305" formatCode="General">
                  <c:v>13</c:v>
                </c:pt>
                <c:pt idx="306" formatCode="General">
                  <c:v>14.3</c:v>
                </c:pt>
                <c:pt idx="307" formatCode="General">
                  <c:v>4.5</c:v>
                </c:pt>
                <c:pt idx="308" formatCode="General">
                  <c:v>17.3</c:v>
                </c:pt>
                <c:pt idx="309" formatCode="General">
                  <c:v>11.6</c:v>
                </c:pt>
                <c:pt idx="310" formatCode="General">
                  <c:v>10</c:v>
                </c:pt>
                <c:pt idx="311" formatCode="General">
                  <c:v>13.9</c:v>
                </c:pt>
                <c:pt idx="312" formatCode="General">
                  <c:v>13.3</c:v>
                </c:pt>
                <c:pt idx="313" formatCode="General">
                  <c:v>11.3</c:v>
                </c:pt>
                <c:pt idx="314" formatCode="General">
                  <c:v>14.3</c:v>
                </c:pt>
                <c:pt idx="315" formatCode="General">
                  <c:v>9.9</c:v>
                </c:pt>
                <c:pt idx="316" formatCode="General">
                  <c:v>5.7</c:v>
                </c:pt>
                <c:pt idx="317" formatCode="General">
                  <c:v>9.9</c:v>
                </c:pt>
                <c:pt idx="318" formatCode="General">
                  <c:v>10.7</c:v>
                </c:pt>
                <c:pt idx="319" formatCode="General">
                  <c:v>14.9</c:v>
                </c:pt>
                <c:pt idx="320" formatCode="General">
                  <c:v>15</c:v>
                </c:pt>
                <c:pt idx="321" formatCode="General">
                  <c:v>15.2</c:v>
                </c:pt>
                <c:pt idx="322" formatCode="General">
                  <c:v>13.9</c:v>
                </c:pt>
                <c:pt idx="323" formatCode="General">
                  <c:v>11.9</c:v>
                </c:pt>
                <c:pt idx="324" formatCode="General">
                  <c:v>12.2</c:v>
                </c:pt>
                <c:pt idx="325" formatCode="General">
                  <c:v>11.4</c:v>
                </c:pt>
                <c:pt idx="326" formatCode="General">
                  <c:v>10.3</c:v>
                </c:pt>
                <c:pt idx="327" formatCode="General">
                  <c:v>12.4</c:v>
                </c:pt>
                <c:pt idx="328" formatCode="General">
                  <c:v>12.6</c:v>
                </c:pt>
                <c:pt idx="329" formatCode="General">
                  <c:v>15.4</c:v>
                </c:pt>
                <c:pt idx="330" formatCode="General">
                  <c:v>14.4</c:v>
                </c:pt>
                <c:pt idx="331" formatCode="General">
                  <c:v>13.4</c:v>
                </c:pt>
                <c:pt idx="332" formatCode="General">
                  <c:v>10.5</c:v>
                </c:pt>
                <c:pt idx="333" formatCode="General">
                  <c:v>11</c:v>
                </c:pt>
                <c:pt idx="334" formatCode="General">
                  <c:v>13.5</c:v>
                </c:pt>
                <c:pt idx="335" formatCode="General">
                  <c:v>11.7</c:v>
                </c:pt>
                <c:pt idx="336" formatCode="General">
                  <c:v>10.8</c:v>
                </c:pt>
                <c:pt idx="337" formatCode="General">
                  <c:v>9</c:v>
                </c:pt>
                <c:pt idx="338" formatCode="General">
                  <c:v>8.6999999999999993</c:v>
                </c:pt>
                <c:pt idx="339" formatCode="General">
                  <c:v>8.9</c:v>
                </c:pt>
                <c:pt idx="340" formatCode="General">
                  <c:v>9</c:v>
                </c:pt>
                <c:pt idx="341" formatCode="General">
                  <c:v>13.7</c:v>
                </c:pt>
                <c:pt idx="342" formatCode="General">
                  <c:v>12</c:v>
                </c:pt>
                <c:pt idx="343" formatCode="General">
                  <c:v>16.399999999999999</c:v>
                </c:pt>
                <c:pt idx="344" formatCode="General">
                  <c:v>10.7</c:v>
                </c:pt>
                <c:pt idx="345" formatCode="General">
                  <c:v>11.2</c:v>
                </c:pt>
                <c:pt idx="346" formatCode="General">
                  <c:v>12</c:v>
                </c:pt>
                <c:pt idx="347" formatCode="General">
                  <c:v>14</c:v>
                </c:pt>
                <c:pt idx="348" formatCode="General">
                  <c:v>13.5</c:v>
                </c:pt>
                <c:pt idx="349" formatCode="General">
                  <c:v>16.7</c:v>
                </c:pt>
                <c:pt idx="350" formatCode="General">
                  <c:v>11.3</c:v>
                </c:pt>
                <c:pt idx="351" formatCode="General">
                  <c:v>18.7</c:v>
                </c:pt>
                <c:pt idx="352" formatCode="General">
                  <c:v>16.7</c:v>
                </c:pt>
                <c:pt idx="353" formatCode="General">
                  <c:v>15.5</c:v>
                </c:pt>
                <c:pt idx="354" formatCode="General">
                  <c:v>15</c:v>
                </c:pt>
                <c:pt idx="355" formatCode="General">
                  <c:v>14</c:v>
                </c:pt>
                <c:pt idx="356" formatCode="General">
                  <c:v>15</c:v>
                </c:pt>
                <c:pt idx="357">
                  <c:v>7.9</c:v>
                </c:pt>
                <c:pt idx="358">
                  <c:v>5</c:v>
                </c:pt>
                <c:pt idx="359">
                  <c:v>6.3</c:v>
                </c:pt>
                <c:pt idx="360">
                  <c:v>4.7</c:v>
                </c:pt>
                <c:pt idx="361">
                  <c:v>4.3</c:v>
                </c:pt>
                <c:pt idx="362">
                  <c:v>4.5</c:v>
                </c:pt>
                <c:pt idx="363">
                  <c:v>5.4</c:v>
                </c:pt>
                <c:pt idx="364" formatCode="General">
                  <c:v>6.3</c:v>
                </c:pt>
                <c:pt idx="365" formatCode="General">
                  <c:v>6</c:v>
                </c:pt>
                <c:pt idx="366" formatCode="General">
                  <c:v>4.2</c:v>
                </c:pt>
                <c:pt idx="367" formatCode="General">
                  <c:v>4.5</c:v>
                </c:pt>
                <c:pt idx="368" formatCode="General">
                  <c:v>3.6</c:v>
                </c:pt>
                <c:pt idx="369" formatCode="General">
                  <c:v>3.5</c:v>
                </c:pt>
                <c:pt idx="370" formatCode="General">
                  <c:v>3.8</c:v>
                </c:pt>
              </c:numCache>
            </c:numRef>
          </c:xVal>
          <c:yVal>
            <c:numRef>
              <c:f>Density!$S$2:$S$372</c:f>
              <c:numCache>
                <c:formatCode>0.0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918.25082193804769</c:v>
                </c:pt>
                <c:pt idx="5">
                  <c:v>0</c:v>
                </c:pt>
                <c:pt idx="6">
                  <c:v>124.27454732996135</c:v>
                </c:pt>
                <c:pt idx="7">
                  <c:v>108.74022891371618</c:v>
                </c:pt>
                <c:pt idx="8">
                  <c:v>116.50738812183876</c:v>
                </c:pt>
                <c:pt idx="9">
                  <c:v>505.76850657542417</c:v>
                </c:pt>
                <c:pt idx="10">
                  <c:v>173.40634511157401</c:v>
                </c:pt>
                <c:pt idx="11">
                  <c:v>0</c:v>
                </c:pt>
                <c:pt idx="12">
                  <c:v>0</c:v>
                </c:pt>
                <c:pt idx="13">
                  <c:v>488.22143593913393</c:v>
                </c:pt>
                <c:pt idx="14">
                  <c:v>81.370239323188997</c:v>
                </c:pt>
                <c:pt idx="15">
                  <c:v>6.9041415183311861</c:v>
                </c:pt>
                <c:pt idx="16">
                  <c:v>163.11034337057427</c:v>
                </c:pt>
                <c:pt idx="17">
                  <c:v>390.16427650104151</c:v>
                </c:pt>
                <c:pt idx="18">
                  <c:v>1139.1833505246459</c:v>
                </c:pt>
                <c:pt idx="19">
                  <c:v>567.00262219294871</c:v>
                </c:pt>
                <c:pt idx="20">
                  <c:v>88.767533807115271</c:v>
                </c:pt>
                <c:pt idx="21">
                  <c:v>36.986472419631362</c:v>
                </c:pt>
                <c:pt idx="22">
                  <c:v>14.450528759297834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19262.554836144012</c:v>
                </c:pt>
                <c:pt idx="28">
                  <c:v>281.78531080630773</c:v>
                </c:pt>
                <c:pt idx="29">
                  <c:v>0</c:v>
                </c:pt>
                <c:pt idx="30">
                  <c:v>0</c:v>
                </c:pt>
                <c:pt idx="31">
                  <c:v>51.781061387483902</c:v>
                </c:pt>
                <c:pt idx="32">
                  <c:v>0</c:v>
                </c:pt>
                <c:pt idx="33">
                  <c:v>0</c:v>
                </c:pt>
                <c:pt idx="34">
                  <c:v>23.301477624367752</c:v>
                </c:pt>
                <c:pt idx="35">
                  <c:v>0</c:v>
                </c:pt>
                <c:pt idx="36">
                  <c:v>7.2252643796489169</c:v>
                </c:pt>
                <c:pt idx="37">
                  <c:v>0</c:v>
                </c:pt>
                <c:pt idx="38">
                  <c:v>21.675793138946752</c:v>
                </c:pt>
                <c:pt idx="39">
                  <c:v>65.027379416840247</c:v>
                </c:pt>
                <c:pt idx="40">
                  <c:v>7.7671592081225844</c:v>
                </c:pt>
                <c:pt idx="41">
                  <c:v>103.5621227749678</c:v>
                </c:pt>
                <c:pt idx="42">
                  <c:v>695.34568148906953</c:v>
                </c:pt>
                <c:pt idx="43">
                  <c:v>118.35671174282035</c:v>
                </c:pt>
                <c:pt idx="44">
                  <c:v>7.2252643796489169</c:v>
                </c:pt>
                <c:pt idx="45">
                  <c:v>0</c:v>
                </c:pt>
                <c:pt idx="46">
                  <c:v>0</c:v>
                </c:pt>
                <c:pt idx="47">
                  <c:v>909.86722152293146</c:v>
                </c:pt>
                <c:pt idx="48">
                  <c:v>14.794588967852544</c:v>
                </c:pt>
                <c:pt idx="49">
                  <c:v>22.191883451778818</c:v>
                </c:pt>
                <c:pt idx="50">
                  <c:v>1420.2805409138443</c:v>
                </c:pt>
                <c:pt idx="51">
                  <c:v>0</c:v>
                </c:pt>
                <c:pt idx="52">
                  <c:v>1620.0074919798537</c:v>
                </c:pt>
                <c:pt idx="53">
                  <c:v>14.794588967852544</c:v>
                </c:pt>
                <c:pt idx="54">
                  <c:v>673.15379803729081</c:v>
                </c:pt>
                <c:pt idx="55">
                  <c:v>1180.6081996346327</c:v>
                </c:pt>
                <c:pt idx="56">
                  <c:v>14358.148593300895</c:v>
                </c:pt>
                <c:pt idx="57">
                  <c:v>983.84016636219428</c:v>
                </c:pt>
                <c:pt idx="58">
                  <c:v>318.08366280882973</c:v>
                </c:pt>
                <c:pt idx="59">
                  <c:v>155.34318416245173</c:v>
                </c:pt>
                <c:pt idx="60">
                  <c:v>339.58742584349909</c:v>
                </c:pt>
                <c:pt idx="61">
                  <c:v>341.75500515739367</c:v>
                </c:pt>
                <c:pt idx="62">
                  <c:v>768.94876160413583</c:v>
                </c:pt>
                <c:pt idx="63">
                  <c:v>220.75084065190507</c:v>
                </c:pt>
                <c:pt idx="64">
                  <c:v>89.935527672998361</c:v>
                </c:pt>
                <c:pt idx="65">
                  <c:v>862.15467210160682</c:v>
                </c:pt>
                <c:pt idx="66">
                  <c:v>51.781061387483902</c:v>
                </c:pt>
                <c:pt idx="67">
                  <c:v>36.986472419631362</c:v>
                </c:pt>
                <c:pt idx="68">
                  <c:v>7.7671592081225844</c:v>
                </c:pt>
                <c:pt idx="69">
                  <c:v>7.7671592081225844</c:v>
                </c:pt>
                <c:pt idx="70">
                  <c:v>114.46339885654335</c:v>
                </c:pt>
                <c:pt idx="71">
                  <c:v>555.96508016035341</c:v>
                </c:pt>
                <c:pt idx="72">
                  <c:v>1962.2296946836004</c:v>
                </c:pt>
                <c:pt idx="73">
                  <c:v>978.66206022344556</c:v>
                </c:pt>
                <c:pt idx="74">
                  <c:v>22.191883451778818</c:v>
                </c:pt>
                <c:pt idx="75">
                  <c:v>0</c:v>
                </c:pt>
                <c:pt idx="76">
                  <c:v>147.94588967852545</c:v>
                </c:pt>
                <c:pt idx="77">
                  <c:v>7.397294483926272</c:v>
                </c:pt>
                <c:pt idx="78">
                  <c:v>7.397294483926272</c:v>
                </c:pt>
                <c:pt idx="79">
                  <c:v>14.794588967852544</c:v>
                </c:pt>
                <c:pt idx="80">
                  <c:v>7.397294483926272</c:v>
                </c:pt>
                <c:pt idx="81">
                  <c:v>7.7671592081225844</c:v>
                </c:pt>
                <c:pt idx="82">
                  <c:v>155.34318416245173</c:v>
                </c:pt>
                <c:pt idx="83">
                  <c:v>0</c:v>
                </c:pt>
                <c:pt idx="84">
                  <c:v>29.589177935705088</c:v>
                </c:pt>
                <c:pt idx="85">
                  <c:v>221.91883451778816</c:v>
                </c:pt>
                <c:pt idx="86">
                  <c:v>46.602955248735505</c:v>
                </c:pt>
                <c:pt idx="87">
                  <c:v>0</c:v>
                </c:pt>
                <c:pt idx="88">
                  <c:v>110.95941725889408</c:v>
                </c:pt>
                <c:pt idx="89">
                  <c:v>0</c:v>
                </c:pt>
                <c:pt idx="90">
                  <c:v>221.91883451778816</c:v>
                </c:pt>
                <c:pt idx="91">
                  <c:v>73.972944839262723</c:v>
                </c:pt>
                <c:pt idx="92">
                  <c:v>59.178355871410176</c:v>
                </c:pt>
                <c:pt idx="93">
                  <c:v>22.191883451778818</c:v>
                </c:pt>
                <c:pt idx="94">
                  <c:v>110.95941725889408</c:v>
                </c:pt>
                <c:pt idx="95">
                  <c:v>93.20591049747101</c:v>
                </c:pt>
                <c:pt idx="96">
                  <c:v>274.56004642665886</c:v>
                </c:pt>
                <c:pt idx="97">
                  <c:v>567.00262219294871</c:v>
                </c:pt>
                <c:pt idx="98">
                  <c:v>1127.1412432252309</c:v>
                </c:pt>
                <c:pt idx="99">
                  <c:v>77.671592081225839</c:v>
                </c:pt>
                <c:pt idx="100">
                  <c:v>163.11034337057427</c:v>
                </c:pt>
                <c:pt idx="101">
                  <c:v>838.85319447723919</c:v>
                </c:pt>
                <c:pt idx="102">
                  <c:v>517.81061387483908</c:v>
                </c:pt>
                <c:pt idx="103">
                  <c:v>29.589177935705088</c:v>
                </c:pt>
                <c:pt idx="104">
                  <c:v>380.59080119800666</c:v>
                </c:pt>
                <c:pt idx="105">
                  <c:v>0</c:v>
                </c:pt>
                <c:pt idx="106">
                  <c:v>81.370239323188997</c:v>
                </c:pt>
                <c:pt idx="107">
                  <c:v>1442.4724243656231</c:v>
                </c:pt>
                <c:pt idx="108">
                  <c:v>56747.226437762591</c:v>
                </c:pt>
                <c:pt idx="109">
                  <c:v>184.9323620981568</c:v>
                </c:pt>
                <c:pt idx="110">
                  <c:v>339.58742584349909</c:v>
                </c:pt>
                <c:pt idx="111">
                  <c:v>199.72695106600935</c:v>
                </c:pt>
                <c:pt idx="112">
                  <c:v>991.23746084612048</c:v>
                </c:pt>
                <c:pt idx="113">
                  <c:v>563.57062161261547</c:v>
                </c:pt>
                <c:pt idx="114">
                  <c:v>1539.3097339733849</c:v>
                </c:pt>
                <c:pt idx="115">
                  <c:v>2109.7771988574837</c:v>
                </c:pt>
                <c:pt idx="116">
                  <c:v>1346.3075960745816</c:v>
                </c:pt>
                <c:pt idx="117">
                  <c:v>664.72432292770043</c:v>
                </c:pt>
                <c:pt idx="118">
                  <c:v>81.370239323188997</c:v>
                </c:pt>
                <c:pt idx="119">
                  <c:v>86.703172555787006</c:v>
                </c:pt>
                <c:pt idx="120">
                  <c:v>7.2252643796489169</c:v>
                </c:pt>
                <c:pt idx="121">
                  <c:v>635.82326540910469</c:v>
                </c:pt>
                <c:pt idx="122">
                  <c:v>1065.2104056853832</c:v>
                </c:pt>
                <c:pt idx="123">
                  <c:v>16.946529181358365</c:v>
                </c:pt>
                <c:pt idx="124">
                  <c:v>0</c:v>
                </c:pt>
                <c:pt idx="125">
                  <c:v>498.54324219577524</c:v>
                </c:pt>
                <c:pt idx="126">
                  <c:v>118.35671174282035</c:v>
                </c:pt>
                <c:pt idx="127">
                  <c:v>7.397294483926272</c:v>
                </c:pt>
                <c:pt idx="128">
                  <c:v>269.26151921491623</c:v>
                </c:pt>
                <c:pt idx="129">
                  <c:v>2375.0246823059283</c:v>
                </c:pt>
                <c:pt idx="130">
                  <c:v>108.37896569473374</c:v>
                </c:pt>
                <c:pt idx="131">
                  <c:v>199.72695106600935</c:v>
                </c:pt>
                <c:pt idx="132">
                  <c:v>20.712424554993557</c:v>
                </c:pt>
                <c:pt idx="133">
                  <c:v>7.397294483926272</c:v>
                </c:pt>
                <c:pt idx="134">
                  <c:v>28.901057518595668</c:v>
                </c:pt>
                <c:pt idx="135">
                  <c:v>36.126321898244584</c:v>
                </c:pt>
                <c:pt idx="136">
                  <c:v>0</c:v>
                </c:pt>
                <c:pt idx="137">
                  <c:v>1656.9939643994849</c:v>
                </c:pt>
                <c:pt idx="138">
                  <c:v>158.7952549216173</c:v>
                </c:pt>
                <c:pt idx="139">
                  <c:v>66.57565035533645</c:v>
                </c:pt>
                <c:pt idx="140">
                  <c:v>14.794588967852544</c:v>
                </c:pt>
                <c:pt idx="141">
                  <c:v>22.191883451778818</c:v>
                </c:pt>
                <c:pt idx="142">
                  <c:v>0</c:v>
                </c:pt>
                <c:pt idx="143">
                  <c:v>7.397294483926272</c:v>
                </c:pt>
                <c:pt idx="144">
                  <c:v>54.37011445685809</c:v>
                </c:pt>
                <c:pt idx="145">
                  <c:v>36.986472419631362</c:v>
                </c:pt>
                <c:pt idx="146">
                  <c:v>7.397294483926272</c:v>
                </c:pt>
                <c:pt idx="147">
                  <c:v>73.972944839262723</c:v>
                </c:pt>
                <c:pt idx="148">
                  <c:v>29.589177935705088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7.2252643796489169</c:v>
                </c:pt>
                <c:pt idx="154">
                  <c:v>20.712424554993557</c:v>
                </c:pt>
                <c:pt idx="155">
                  <c:v>287.38489070053561</c:v>
                </c:pt>
                <c:pt idx="156">
                  <c:v>0</c:v>
                </c:pt>
                <c:pt idx="157">
                  <c:v>281.09719038919837</c:v>
                </c:pt>
                <c:pt idx="158">
                  <c:v>2544.6693024706378</c:v>
                </c:pt>
                <c:pt idx="159">
                  <c:v>1975.0776272083147</c:v>
                </c:pt>
                <c:pt idx="160">
                  <c:v>147.94588967852545</c:v>
                </c:pt>
                <c:pt idx="161">
                  <c:v>17398.436626194591</c:v>
                </c:pt>
                <c:pt idx="162">
                  <c:v>140.54859519459919</c:v>
                </c:pt>
                <c:pt idx="163">
                  <c:v>0</c:v>
                </c:pt>
                <c:pt idx="164">
                  <c:v>880.27804358722642</c:v>
                </c:pt>
                <c:pt idx="165">
                  <c:v>22.191883451778818</c:v>
                </c:pt>
                <c:pt idx="166">
                  <c:v>0</c:v>
                </c:pt>
                <c:pt idx="167">
                  <c:v>20.712424554993557</c:v>
                </c:pt>
                <c:pt idx="168">
                  <c:v>0</c:v>
                </c:pt>
                <c:pt idx="169">
                  <c:v>258.90530693741954</c:v>
                </c:pt>
                <c:pt idx="170">
                  <c:v>4046.3200827076712</c:v>
                </c:pt>
                <c:pt idx="171">
                  <c:v>31.702690645398306</c:v>
                </c:pt>
                <c:pt idx="172">
                  <c:v>8533.0372323653701</c:v>
                </c:pt>
                <c:pt idx="173">
                  <c:v>480.82414145520772</c:v>
                </c:pt>
                <c:pt idx="174">
                  <c:v>421.64578558379753</c:v>
                </c:pt>
                <c:pt idx="175">
                  <c:v>14.794588967852544</c:v>
                </c:pt>
                <c:pt idx="176">
                  <c:v>29.589177935705088</c:v>
                </c:pt>
                <c:pt idx="177">
                  <c:v>4231.2524448058275</c:v>
                </c:pt>
                <c:pt idx="178">
                  <c:v>14.794588967852544</c:v>
                </c:pt>
                <c:pt idx="179">
                  <c:v>525.20790835876539</c:v>
                </c:pt>
                <c:pt idx="180">
                  <c:v>245.65898890806318</c:v>
                </c:pt>
                <c:pt idx="181">
                  <c:v>207.12424554993561</c:v>
                </c:pt>
                <c:pt idx="182">
                  <c:v>251.50801245349325</c:v>
                </c:pt>
                <c:pt idx="183">
                  <c:v>50.576850657542415</c:v>
                </c:pt>
                <c:pt idx="184">
                  <c:v>806.3050987479636</c:v>
                </c:pt>
                <c:pt idx="185">
                  <c:v>251.50801245349325</c:v>
                </c:pt>
                <c:pt idx="186">
                  <c:v>72.252643796489167</c:v>
                </c:pt>
                <c:pt idx="187">
                  <c:v>0</c:v>
                </c:pt>
                <c:pt idx="188">
                  <c:v>31.068636832490338</c:v>
                </c:pt>
                <c:pt idx="189">
                  <c:v>217.48045782743236</c:v>
                </c:pt>
                <c:pt idx="190">
                  <c:v>100.97306970559359</c:v>
                </c:pt>
                <c:pt idx="191">
                  <c:v>0</c:v>
                </c:pt>
                <c:pt idx="192">
                  <c:v>0</c:v>
                </c:pt>
                <c:pt idx="193">
                  <c:v>178.64466178681946</c:v>
                </c:pt>
                <c:pt idx="194">
                  <c:v>108.74022891371618</c:v>
                </c:pt>
                <c:pt idx="195">
                  <c:v>653.07542729520515</c:v>
                </c:pt>
                <c:pt idx="196">
                  <c:v>43.351586277893503</c:v>
                </c:pt>
                <c:pt idx="197">
                  <c:v>0</c:v>
                </c:pt>
                <c:pt idx="198">
                  <c:v>14.450528759297834</c:v>
                </c:pt>
                <c:pt idx="199">
                  <c:v>495.61873042306024</c:v>
                </c:pt>
                <c:pt idx="200">
                  <c:v>1028.2239332657518</c:v>
                </c:pt>
                <c:pt idx="201">
                  <c:v>436.44037455165011</c:v>
                </c:pt>
                <c:pt idx="202">
                  <c:v>23.301477624367752</c:v>
                </c:pt>
                <c:pt idx="203">
                  <c:v>0</c:v>
                </c:pt>
                <c:pt idx="204">
                  <c:v>46.602955248735505</c:v>
                </c:pt>
                <c:pt idx="205">
                  <c:v>7.397294483926272</c:v>
                </c:pt>
                <c:pt idx="206">
                  <c:v>0</c:v>
                </c:pt>
                <c:pt idx="207">
                  <c:v>21.675793138946752</c:v>
                </c:pt>
                <c:pt idx="208">
                  <c:v>21.675793138946752</c:v>
                </c:pt>
                <c:pt idx="209">
                  <c:v>101.15370131508483</c:v>
                </c:pt>
                <c:pt idx="210">
                  <c:v>0</c:v>
                </c:pt>
                <c:pt idx="211">
                  <c:v>1331.513007106729</c:v>
                </c:pt>
                <c:pt idx="212">
                  <c:v>0</c:v>
                </c:pt>
                <c:pt idx="213">
                  <c:v>6738.9352748568344</c:v>
                </c:pt>
                <c:pt idx="214">
                  <c:v>2818.3691983759099</c:v>
                </c:pt>
                <c:pt idx="215">
                  <c:v>924.66181049078398</c:v>
                </c:pt>
                <c:pt idx="216">
                  <c:v>6679.756918985423</c:v>
                </c:pt>
                <c:pt idx="217">
                  <c:v>1035.6212277496782</c:v>
                </c:pt>
                <c:pt idx="218">
                  <c:v>983.84016636219428</c:v>
                </c:pt>
                <c:pt idx="219">
                  <c:v>258.90530693741954</c:v>
                </c:pt>
                <c:pt idx="220">
                  <c:v>3173.4393336043709</c:v>
                </c:pt>
                <c:pt idx="221">
                  <c:v>776.71592081225856</c:v>
                </c:pt>
                <c:pt idx="222">
                  <c:v>51.781061387483902</c:v>
                </c:pt>
                <c:pt idx="223">
                  <c:v>0</c:v>
                </c:pt>
                <c:pt idx="224">
                  <c:v>769.31862632833236</c:v>
                </c:pt>
                <c:pt idx="225">
                  <c:v>6997.840581794253</c:v>
                </c:pt>
                <c:pt idx="226">
                  <c:v>569.59167526232295</c:v>
                </c:pt>
                <c:pt idx="227">
                  <c:v>88.767533807115271</c:v>
                </c:pt>
                <c:pt idx="228">
                  <c:v>1375.8967740102867</c:v>
                </c:pt>
                <c:pt idx="229">
                  <c:v>1486.856191269181</c:v>
                </c:pt>
                <c:pt idx="230">
                  <c:v>7707.9808522511767</c:v>
                </c:pt>
                <c:pt idx="231">
                  <c:v>3062.4799163454763</c:v>
                </c:pt>
                <c:pt idx="232">
                  <c:v>4183.4280758167224</c:v>
                </c:pt>
                <c:pt idx="233">
                  <c:v>1035.6212277496779</c:v>
                </c:pt>
                <c:pt idx="234">
                  <c:v>194.17898020306464</c:v>
                </c:pt>
                <c:pt idx="235">
                  <c:v>1583.0210195602224</c:v>
                </c:pt>
                <c:pt idx="236">
                  <c:v>15371.577937598795</c:v>
                </c:pt>
                <c:pt idx="237">
                  <c:v>1568.22643059237</c:v>
                </c:pt>
                <c:pt idx="238">
                  <c:v>66.57565035533645</c:v>
                </c:pt>
                <c:pt idx="239">
                  <c:v>895.07263255507894</c:v>
                </c:pt>
                <c:pt idx="240">
                  <c:v>118.35671174282035</c:v>
                </c:pt>
                <c:pt idx="241">
                  <c:v>355.07013522846108</c:v>
                </c:pt>
                <c:pt idx="242">
                  <c:v>421.64578558379753</c:v>
                </c:pt>
                <c:pt idx="243">
                  <c:v>1815.0624675823306</c:v>
                </c:pt>
                <c:pt idx="244">
                  <c:v>221.91883451778816</c:v>
                </c:pt>
                <c:pt idx="245">
                  <c:v>7.397294483926272</c:v>
                </c:pt>
                <c:pt idx="246">
                  <c:v>50.576850657542415</c:v>
                </c:pt>
                <c:pt idx="247">
                  <c:v>7.2252643796489169</c:v>
                </c:pt>
                <c:pt idx="248">
                  <c:v>236.7134234856407</c:v>
                </c:pt>
                <c:pt idx="249">
                  <c:v>893.2233089340973</c:v>
                </c:pt>
                <c:pt idx="250">
                  <c:v>133.1513007106729</c:v>
                </c:pt>
                <c:pt idx="251">
                  <c:v>147.94588967852545</c:v>
                </c:pt>
                <c:pt idx="252">
                  <c:v>310.68636832490347</c:v>
                </c:pt>
                <c:pt idx="253">
                  <c:v>51.781061387483902</c:v>
                </c:pt>
                <c:pt idx="254">
                  <c:v>81.370239323188997</c:v>
                </c:pt>
                <c:pt idx="255">
                  <c:v>50.576850657542415</c:v>
                </c:pt>
                <c:pt idx="256">
                  <c:v>36.126321898244584</c:v>
                </c:pt>
                <c:pt idx="257">
                  <c:v>89.935527672998361</c:v>
                </c:pt>
                <c:pt idx="258">
                  <c:v>22.191883451778818</c:v>
                </c:pt>
                <c:pt idx="259">
                  <c:v>0</c:v>
                </c:pt>
                <c:pt idx="260">
                  <c:v>88.767533807115271</c:v>
                </c:pt>
                <c:pt idx="261">
                  <c:v>115.60423007438267</c:v>
                </c:pt>
                <c:pt idx="262">
                  <c:v>36.126321898244584</c:v>
                </c:pt>
                <c:pt idx="263">
                  <c:v>0</c:v>
                </c:pt>
                <c:pt idx="264">
                  <c:v>7.397294483926272</c:v>
                </c:pt>
                <c:pt idx="265">
                  <c:v>7.397294483926272</c:v>
                </c:pt>
                <c:pt idx="266">
                  <c:v>2381.9288238242598</c:v>
                </c:pt>
                <c:pt idx="267">
                  <c:v>97.08949010153232</c:v>
                </c:pt>
                <c:pt idx="268">
                  <c:v>82.849698219974229</c:v>
                </c:pt>
                <c:pt idx="269">
                  <c:v>151.89111340328611</c:v>
                </c:pt>
                <c:pt idx="270">
                  <c:v>207.12424554993558</c:v>
                </c:pt>
                <c:pt idx="271">
                  <c:v>954.25098842648924</c:v>
                </c:pt>
                <c:pt idx="272">
                  <c:v>51.781061387483902</c:v>
                </c:pt>
                <c:pt idx="273">
                  <c:v>0</c:v>
                </c:pt>
                <c:pt idx="274">
                  <c:v>266.3026014213458</c:v>
                </c:pt>
                <c:pt idx="275">
                  <c:v>110.95941725889408</c:v>
                </c:pt>
                <c:pt idx="276">
                  <c:v>155.34318416245168</c:v>
                </c:pt>
                <c:pt idx="277">
                  <c:v>29.589177935705088</c:v>
                </c:pt>
                <c:pt idx="278">
                  <c:v>155.34318416245173</c:v>
                </c:pt>
                <c:pt idx="279">
                  <c:v>110.95941725889408</c:v>
                </c:pt>
                <c:pt idx="280">
                  <c:v>14.794588967852544</c:v>
                </c:pt>
                <c:pt idx="281">
                  <c:v>38.154466285514452</c:v>
                </c:pt>
                <c:pt idx="282">
                  <c:v>325.48095729275599</c:v>
                </c:pt>
                <c:pt idx="283">
                  <c:v>44.383766903557635</c:v>
                </c:pt>
                <c:pt idx="284">
                  <c:v>62.137273664980675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823.68013927997663</c:v>
                </c:pt>
                <c:pt idx="289">
                  <c:v>0</c:v>
                </c:pt>
                <c:pt idx="290">
                  <c:v>48.328990628318309</c:v>
                </c:pt>
                <c:pt idx="291">
                  <c:v>5433.3988134959855</c:v>
                </c:pt>
                <c:pt idx="292">
                  <c:v>5433.3988134959855</c:v>
                </c:pt>
                <c:pt idx="293">
                  <c:v>211.53114439142362</c:v>
                </c:pt>
                <c:pt idx="294">
                  <c:v>211.53114439142362</c:v>
                </c:pt>
                <c:pt idx="295">
                  <c:v>3321.3852232828963</c:v>
                </c:pt>
                <c:pt idx="296">
                  <c:v>3321.3852232828963</c:v>
                </c:pt>
                <c:pt idx="297">
                  <c:v>21910.786261389618</c:v>
                </c:pt>
                <c:pt idx="298">
                  <c:v>21910.786261389618</c:v>
                </c:pt>
                <c:pt idx="299">
                  <c:v>2736.9989590527211</c:v>
                </c:pt>
                <c:pt idx="300">
                  <c:v>2736.9989590527198</c:v>
                </c:pt>
                <c:pt idx="301">
                  <c:v>22.191883451778818</c:v>
                </c:pt>
                <c:pt idx="302">
                  <c:v>2174.8045782743238</c:v>
                </c:pt>
                <c:pt idx="303">
                  <c:v>414.24849109987122</c:v>
                </c:pt>
                <c:pt idx="304">
                  <c:v>1004.3117487711995</c:v>
                </c:pt>
                <c:pt idx="305">
                  <c:v>51.781061387483902</c:v>
                </c:pt>
                <c:pt idx="306">
                  <c:v>0</c:v>
                </c:pt>
                <c:pt idx="307">
                  <c:v>324.49465136156579</c:v>
                </c:pt>
                <c:pt idx="308">
                  <c:v>1056.3336523046717</c:v>
                </c:pt>
                <c:pt idx="309">
                  <c:v>187.85687387087182</c:v>
                </c:pt>
                <c:pt idx="310">
                  <c:v>1050.4158167175308</c:v>
                </c:pt>
                <c:pt idx="311">
                  <c:v>165.69939643994846</c:v>
                </c:pt>
                <c:pt idx="312">
                  <c:v>643.56462010158566</c:v>
                </c:pt>
                <c:pt idx="313">
                  <c:v>704.22243486978095</c:v>
                </c:pt>
                <c:pt idx="314">
                  <c:v>69.041415183311869</c:v>
                </c:pt>
                <c:pt idx="315">
                  <c:v>433.51586277893495</c:v>
                </c:pt>
                <c:pt idx="316">
                  <c:v>388.35796040612922</c:v>
                </c:pt>
                <c:pt idx="317">
                  <c:v>173.40634511157401</c:v>
                </c:pt>
                <c:pt idx="318">
                  <c:v>451.23496351950263</c:v>
                </c:pt>
                <c:pt idx="319">
                  <c:v>46.602955248735505</c:v>
                </c:pt>
                <c:pt idx="320">
                  <c:v>199.72695106600935</c:v>
                </c:pt>
                <c:pt idx="321">
                  <c:v>59.178355871410176</c:v>
                </c:pt>
                <c:pt idx="322">
                  <c:v>110.95941725889408</c:v>
                </c:pt>
                <c:pt idx="323">
                  <c:v>31.068636832490338</c:v>
                </c:pt>
                <c:pt idx="324">
                  <c:v>396.12511961425184</c:v>
                </c:pt>
                <c:pt idx="325">
                  <c:v>543.70114456858096</c:v>
                </c:pt>
                <c:pt idx="326">
                  <c:v>85.438751289348417</c:v>
                </c:pt>
                <c:pt idx="327">
                  <c:v>399.4539021320187</c:v>
                </c:pt>
                <c:pt idx="328">
                  <c:v>38.835796040612919</c:v>
                </c:pt>
                <c:pt idx="329">
                  <c:v>36.986472419631362</c:v>
                </c:pt>
                <c:pt idx="330">
                  <c:v>7.2252643796489169</c:v>
                </c:pt>
                <c:pt idx="331">
                  <c:v>240.78193545180014</c:v>
                </c:pt>
                <c:pt idx="332">
                  <c:v>73.972944839262723</c:v>
                </c:pt>
                <c:pt idx="333">
                  <c:v>81.370239323188997</c:v>
                </c:pt>
                <c:pt idx="334">
                  <c:v>0</c:v>
                </c:pt>
                <c:pt idx="335">
                  <c:v>122.82949445403159</c:v>
                </c:pt>
                <c:pt idx="336">
                  <c:v>103.5621227749678</c:v>
                </c:pt>
                <c:pt idx="337">
                  <c:v>116.50738812183876</c:v>
                </c:pt>
                <c:pt idx="338">
                  <c:v>252.88425328771208</c:v>
                </c:pt>
                <c:pt idx="339">
                  <c:v>158.95581635227617</c:v>
                </c:pt>
                <c:pt idx="340">
                  <c:v>14.794588967852544</c:v>
                </c:pt>
                <c:pt idx="341">
                  <c:v>155.34318416245173</c:v>
                </c:pt>
                <c:pt idx="342">
                  <c:v>36.126321898244584</c:v>
                </c:pt>
                <c:pt idx="343">
                  <c:v>6.4726326734354878</c:v>
                </c:pt>
                <c:pt idx="344">
                  <c:v>85.438751289348417</c:v>
                </c:pt>
                <c:pt idx="345">
                  <c:v>118.35671174282035</c:v>
                </c:pt>
                <c:pt idx="346">
                  <c:v>21.675793138946752</c:v>
                </c:pt>
                <c:pt idx="347">
                  <c:v>25.190786620938116</c:v>
                </c:pt>
                <c:pt idx="348">
                  <c:v>303.28907384097715</c:v>
                </c:pt>
                <c:pt idx="349">
                  <c:v>7.2252643796489169</c:v>
                </c:pt>
                <c:pt idx="350">
                  <c:v>0</c:v>
                </c:pt>
                <c:pt idx="351">
                  <c:v>29.589177935705088</c:v>
                </c:pt>
                <c:pt idx="352">
                  <c:v>7.7671592081225844</c:v>
                </c:pt>
                <c:pt idx="353">
                  <c:v>0</c:v>
                </c:pt>
                <c:pt idx="354">
                  <c:v>125.75400622674663</c:v>
                </c:pt>
                <c:pt idx="355">
                  <c:v>51.781061387483902</c:v>
                </c:pt>
                <c:pt idx="356">
                  <c:v>0</c:v>
                </c:pt>
                <c:pt idx="357">
                  <c:v>362.46742971238729</c:v>
                </c:pt>
                <c:pt idx="358">
                  <c:v>15.534318416245169</c:v>
                </c:pt>
                <c:pt idx="359">
                  <c:v>1546.2065772448682</c:v>
                </c:pt>
                <c:pt idx="360">
                  <c:v>2189.5991672421765</c:v>
                </c:pt>
                <c:pt idx="361">
                  <c:v>20275.984180441912</c:v>
                </c:pt>
                <c:pt idx="362">
                  <c:v>3535.9067633167583</c:v>
                </c:pt>
                <c:pt idx="363">
                  <c:v>236.7134234856407</c:v>
                </c:pt>
                <c:pt idx="364">
                  <c:v>650.27379416840256</c:v>
                </c:pt>
                <c:pt idx="365">
                  <c:v>10206.047199473076</c:v>
                </c:pt>
                <c:pt idx="366">
                  <c:v>317.91163270455235</c:v>
                </c:pt>
                <c:pt idx="367">
                  <c:v>73.972944839262723</c:v>
                </c:pt>
                <c:pt idx="368">
                  <c:v>81.370239323188997</c:v>
                </c:pt>
                <c:pt idx="369">
                  <c:v>14.794588967852544</c:v>
                </c:pt>
                <c:pt idx="370">
                  <c:v>118.35671174282035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31-4FE7-9D18-9BDEBFA0D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39376"/>
        <c:axId val="477970232"/>
      </c:scatterChart>
      <c:valAx>
        <c:axId val="17503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</a:t>
                </a:r>
                <a:r>
                  <a:rPr lang="en-US" baseline="0"/>
                  <a:t> temperature, 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0232"/>
        <c:crosses val="autoZero"/>
        <c:crossBetween val="midCat"/>
      </c:valAx>
      <c:valAx>
        <c:axId val="477970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fish</a:t>
                </a:r>
                <a:r>
                  <a:rPr lang="en-US" baseline="0"/>
                  <a:t> per hectare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2014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Density!$AY$2:$AY$13</c:f>
              <c:numCache>
                <c:formatCode>0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 formatCode="General">
                  <c:v>31</c:v>
                </c:pt>
              </c:numCache>
            </c:numRef>
          </c:cat>
          <c:val>
            <c:numRef>
              <c:f>Density!$AZ$2:$AZ$13</c:f>
              <c:numCache>
                <c:formatCode>General</c:formatCode>
                <c:ptCount val="12"/>
                <c:pt idx="2">
                  <c:v>229.77631938662589</c:v>
                </c:pt>
                <c:pt idx="3">
                  <c:v>1159.0363409174415</c:v>
                </c:pt>
                <c:pt idx="4">
                  <c:v>201.9777111182847</c:v>
                </c:pt>
                <c:pt idx="5">
                  <c:v>2145.8866316948893</c:v>
                </c:pt>
                <c:pt idx="8">
                  <c:v>398.55913766441375</c:v>
                </c:pt>
                <c:pt idx="9">
                  <c:v>55.079506459275287</c:v>
                </c:pt>
                <c:pt idx="10">
                  <c:v>95.31550467005998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A-4175-840D-360FEC1FC5DF}"/>
            </c:ext>
          </c:extLst>
        </c:ser>
        <c:ser>
          <c:idx val="1"/>
          <c:order val="1"/>
          <c:tx>
            <c:v>2015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Density!$AY$2:$AY$13</c:f>
              <c:numCache>
                <c:formatCode>0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 formatCode="General">
                  <c:v>31</c:v>
                </c:pt>
              </c:numCache>
            </c:numRef>
          </c:cat>
          <c:val>
            <c:numRef>
              <c:f>Density!$BA$2:$BA$13</c:f>
              <c:numCache>
                <c:formatCode>General</c:formatCode>
                <c:ptCount val="12"/>
                <c:pt idx="1">
                  <c:v>442.81440386471428</c:v>
                </c:pt>
                <c:pt idx="2">
                  <c:v>4736.1152152910099</c:v>
                </c:pt>
                <c:pt idx="3">
                  <c:v>305.5408390206195</c:v>
                </c:pt>
                <c:pt idx="4">
                  <c:v>316.01005827907431</c:v>
                </c:pt>
                <c:pt idx="5">
                  <c:v>1908.4666158388316</c:v>
                </c:pt>
                <c:pt idx="6">
                  <c:v>4232.2524448058275</c:v>
                </c:pt>
                <c:pt idx="8">
                  <c:v>213.82241192699942</c:v>
                </c:pt>
                <c:pt idx="9">
                  <c:v>209.62819825680612</c:v>
                </c:pt>
                <c:pt idx="10">
                  <c:v>186.42694864795419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A-4175-840D-360FEC1FC5DF}"/>
            </c:ext>
          </c:extLst>
        </c:ser>
        <c:ser>
          <c:idx val="2"/>
          <c:order val="2"/>
          <c:tx>
            <c:v>2016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Density!$AY$2:$AY$13</c:f>
              <c:numCache>
                <c:formatCode>0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 formatCode="General">
                  <c:v>31</c:v>
                </c:pt>
              </c:numCache>
            </c:numRef>
          </c:cat>
          <c:val>
            <c:numRef>
              <c:f>Density!$BB$2:$BB$13</c:f>
              <c:numCache>
                <c:formatCode>General</c:formatCode>
                <c:ptCount val="12"/>
                <c:pt idx="0">
                  <c:v>3962.2511961425184</c:v>
                </c:pt>
                <c:pt idx="1">
                  <c:v>1526.4865069074626</c:v>
                </c:pt>
                <c:pt idx="2">
                  <c:v>2800.2339212412016</c:v>
                </c:pt>
                <c:pt idx="3">
                  <c:v>363.99797194693497</c:v>
                </c:pt>
                <c:pt idx="4">
                  <c:v>215.96142762151391</c:v>
                </c:pt>
                <c:pt idx="5">
                  <c:v>2571.8762210536293</c:v>
                </c:pt>
                <c:pt idx="7">
                  <c:v>571.26177347803196</c:v>
                </c:pt>
                <c:pt idx="8">
                  <c:v>484.96812193671298</c:v>
                </c:pt>
                <c:pt idx="9">
                  <c:v>144.21219464249353</c:v>
                </c:pt>
                <c:pt idx="10">
                  <c:v>89.789982960813077</c:v>
                </c:pt>
                <c:pt idx="11">
                  <c:v>38.060445364470624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A-4175-840D-360FEC1FC5DF}"/>
            </c:ext>
          </c:extLst>
        </c:ser>
        <c:ser>
          <c:idx val="3"/>
          <c:order val="3"/>
          <c:tx>
            <c:v>2017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Density!$AY$2:$AY$13</c:f>
              <c:numCache>
                <c:formatCode>0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 formatCode="General">
                  <c:v>31</c:v>
                </c:pt>
              </c:numCache>
            </c:numRef>
          </c:cat>
          <c:val>
            <c:numRef>
              <c:f>Density!$BC$2:$BC$13</c:f>
              <c:numCache>
                <c:formatCode>General</c:formatCode>
                <c:ptCount val="12"/>
                <c:pt idx="0">
                  <c:v>4336.414761500163</c:v>
                </c:pt>
                <c:pt idx="1">
                  <c:v>994.2790895479551</c:v>
                </c:pt>
                <c:pt idx="2">
                  <c:v>6967.4250175848038</c:v>
                </c:pt>
                <c:pt idx="3">
                  <c:v>330.86972048202404</c:v>
                </c:pt>
                <c:pt idx="4">
                  <c:v>544.75863129509366</c:v>
                </c:pt>
                <c:pt idx="7">
                  <c:v>26.836636058808992</c:v>
                </c:pt>
                <c:pt idx="8">
                  <c:v>65.323118065404202</c:v>
                </c:pt>
                <c:pt idx="9">
                  <c:v>31.141104674915997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AA-4175-840D-360FEC1FC5DF}"/>
            </c:ext>
          </c:extLst>
        </c:ser>
        <c:ser>
          <c:idx val="4"/>
          <c:order val="4"/>
          <c:tx>
            <c:v>2018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Density!$AY$2:$AY$13</c:f>
              <c:numCache>
                <c:formatCode>0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 formatCode="General">
                  <c:v>31</c:v>
                </c:pt>
              </c:numCache>
            </c:numRef>
          </c:cat>
          <c:val>
            <c:numRef>
              <c:f>Density!$BD$2:$BD$13</c:f>
              <c:numCache>
                <c:formatCode>General</c:formatCode>
                <c:ptCount val="12"/>
                <c:pt idx="0">
                  <c:v>64.214054688050055</c:v>
                </c:pt>
                <c:pt idx="1">
                  <c:v>576.40950080749008</c:v>
                </c:pt>
                <c:pt idx="2">
                  <c:v>2730.5558984791837</c:v>
                </c:pt>
                <c:pt idx="3">
                  <c:v>148.53779162171796</c:v>
                </c:pt>
                <c:pt idx="4">
                  <c:v>503.44582193267206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2-4F36-B320-000D4837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7970624"/>
        <c:axId val="477977288"/>
      </c:barChart>
      <c:catAx>
        <c:axId val="47797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7288"/>
        <c:crosses val="autoZero"/>
        <c:auto val="1"/>
        <c:lblAlgn val="ctr"/>
        <c:lblOffset val="100"/>
        <c:noMultiLvlLbl val="1"/>
      </c:catAx>
      <c:valAx>
        <c:axId val="47797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Density!$AY$2:$AY$8</c:f>
              <c:numCache>
                <c:formatCode>0</c:formatCode>
                <c:ptCount val="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</c:numCache>
            </c:numRef>
          </c:xVal>
          <c:yVal>
            <c:numRef>
              <c:f>Density!$AZ$2:$AZ$8</c:f>
              <c:numCache>
                <c:formatCode>General</c:formatCode>
                <c:ptCount val="7"/>
                <c:pt idx="2">
                  <c:v>229.77631938662589</c:v>
                </c:pt>
                <c:pt idx="3">
                  <c:v>1159.0363409174415</c:v>
                </c:pt>
                <c:pt idx="4">
                  <c:v>201.9777111182847</c:v>
                </c:pt>
                <c:pt idx="5">
                  <c:v>2145.8866316948893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D-4F4A-B06A-5BE42188D13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Density!$AY$2:$AY$8</c:f>
              <c:numCache>
                <c:formatCode>0</c:formatCode>
                <c:ptCount val="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</c:numCache>
            </c:numRef>
          </c:xVal>
          <c:yVal>
            <c:numRef>
              <c:f>Density!$BA$2:$BA$8</c:f>
              <c:numCache>
                <c:formatCode>General</c:formatCode>
                <c:ptCount val="7"/>
                <c:pt idx="1">
                  <c:v>442.81440386471428</c:v>
                </c:pt>
                <c:pt idx="2">
                  <c:v>4736.1152152910099</c:v>
                </c:pt>
                <c:pt idx="3">
                  <c:v>305.5408390206195</c:v>
                </c:pt>
                <c:pt idx="4">
                  <c:v>316.01005827907431</c:v>
                </c:pt>
                <c:pt idx="5">
                  <c:v>1908.4666158388316</c:v>
                </c:pt>
                <c:pt idx="6">
                  <c:v>4232.2524448058275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3D-4F4A-B06A-5BE42188D13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Density!$AY$2:$AY$8</c:f>
              <c:numCache>
                <c:formatCode>0</c:formatCode>
                <c:ptCount val="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</c:numCache>
            </c:numRef>
          </c:xVal>
          <c:yVal>
            <c:numRef>
              <c:f>Density!$BB$2:$BB$8</c:f>
              <c:numCache>
                <c:formatCode>General</c:formatCode>
                <c:ptCount val="7"/>
                <c:pt idx="0">
                  <c:v>3962.2511961425184</c:v>
                </c:pt>
                <c:pt idx="1">
                  <c:v>1526.4865069074626</c:v>
                </c:pt>
                <c:pt idx="2">
                  <c:v>2800.2339212412016</c:v>
                </c:pt>
                <c:pt idx="3">
                  <c:v>363.99797194693497</c:v>
                </c:pt>
                <c:pt idx="4">
                  <c:v>215.96142762151391</c:v>
                </c:pt>
                <c:pt idx="5">
                  <c:v>2571.8762210536293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3D-4F4A-B06A-5BE42188D13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Density!$AY$2:$AY$8</c:f>
              <c:numCache>
                <c:formatCode>0</c:formatCode>
                <c:ptCount val="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</c:numCache>
            </c:numRef>
          </c:xVal>
          <c:yVal>
            <c:numRef>
              <c:f>Density!$BC$2:$BC$8</c:f>
              <c:numCache>
                <c:formatCode>General</c:formatCode>
                <c:ptCount val="7"/>
                <c:pt idx="0">
                  <c:v>4336.414761500163</c:v>
                </c:pt>
                <c:pt idx="1">
                  <c:v>994.2790895479551</c:v>
                </c:pt>
                <c:pt idx="2">
                  <c:v>6967.4250175848038</c:v>
                </c:pt>
                <c:pt idx="3">
                  <c:v>330.86972048202404</c:v>
                </c:pt>
                <c:pt idx="4">
                  <c:v>544.75863129509366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3D-4F4A-B06A-5BE42188D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71800"/>
        <c:axId val="477972976"/>
      </c:scatterChart>
      <c:valAx>
        <c:axId val="4779718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2976"/>
        <c:crosses val="autoZero"/>
        <c:crossBetween val="midCat"/>
      </c:valAx>
      <c:valAx>
        <c:axId val="47797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1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DF-4165-BA13-7C5D0B14689A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DF-4165-BA13-7C5D0B14689A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3DF-4165-BA13-7C5D0B14689A}"/>
              </c:ext>
            </c:extLst>
          </c:dPt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DF-4165-BA13-7C5D0B14689A}"/>
            </c:ext>
          </c:extLst>
        </c:ser>
        <c:ser>
          <c:idx val="3"/>
          <c:order val="3"/>
          <c:tx>
            <c:strRef>
              <c:f>Density!$AC$1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DF-4165-BA13-7C5D0B146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72192"/>
        <c:axId val="477976504"/>
      </c:scatterChart>
      <c:valAx>
        <c:axId val="477972192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6504"/>
        <c:crosses val="autoZero"/>
        <c:crossBetween val="midCat"/>
        <c:minorUnit val="5"/>
      </c:valAx>
      <c:valAx>
        <c:axId val="4779765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2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7676769940004"/>
          <c:y val="0.11120823693264059"/>
          <c:w val="0.29682309842429272"/>
          <c:h val="0.1327405840576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F-416E-8119-7AAB840E5F92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F-416E-8119-7AAB840E5F92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87F-416E-8119-7AAB840E5F92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7F-416E-8119-7AAB840E5F92}"/>
            </c:ext>
          </c:extLst>
        </c:ser>
        <c:ser>
          <c:idx val="3"/>
          <c:order val="3"/>
          <c:tx>
            <c:strRef>
              <c:f>Density!$AC$1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7F-416E-8119-7AAB840E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73368"/>
        <c:axId val="477973760"/>
      </c:scatterChart>
      <c:valAx>
        <c:axId val="477973368"/>
        <c:scaling>
          <c:orientation val="minMax"/>
          <c:max val="170"/>
          <c:min val="1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3760"/>
        <c:crosses val="autoZero"/>
        <c:crossBetween val="midCat"/>
        <c:minorUnit val="5"/>
      </c:valAx>
      <c:valAx>
        <c:axId val="47797376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3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7676769940004"/>
          <c:y val="0.11120823693264059"/>
          <c:w val="0.29046340962670808"/>
          <c:h val="0.11072522404270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2014</c:v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Density!$BP$14:$BP$81</c:f>
              <c:numCache>
                <c:formatCode>General</c:formatCode>
                <c:ptCount val="68"/>
                <c:pt idx="2">
                  <c:v>1.9</c:v>
                </c:pt>
                <c:pt idx="4">
                  <c:v>9.1</c:v>
                </c:pt>
                <c:pt idx="10">
                  <c:v>2.8333333333333335</c:v>
                </c:pt>
                <c:pt idx="11">
                  <c:v>2.2999999999999998</c:v>
                </c:pt>
                <c:pt idx="12">
                  <c:v>2.5</c:v>
                </c:pt>
                <c:pt idx="13">
                  <c:v>6.2333333333333334</c:v>
                </c:pt>
                <c:pt idx="17">
                  <c:v>4.1000000000000005</c:v>
                </c:pt>
                <c:pt idx="18">
                  <c:v>6.35</c:v>
                </c:pt>
                <c:pt idx="19">
                  <c:v>2.7800000000000002</c:v>
                </c:pt>
                <c:pt idx="20">
                  <c:v>2.9000000000000004</c:v>
                </c:pt>
                <c:pt idx="21">
                  <c:v>2.6</c:v>
                </c:pt>
                <c:pt idx="22">
                  <c:v>2.6999999999999997</c:v>
                </c:pt>
                <c:pt idx="23">
                  <c:v>6.8000000000000007</c:v>
                </c:pt>
                <c:pt idx="25">
                  <c:v>10.333333333333334</c:v>
                </c:pt>
                <c:pt idx="26">
                  <c:v>2.4500000000000002</c:v>
                </c:pt>
                <c:pt idx="27">
                  <c:v>2.4</c:v>
                </c:pt>
                <c:pt idx="28">
                  <c:v>3.05</c:v>
                </c:pt>
                <c:pt idx="30">
                  <c:v>7.2</c:v>
                </c:pt>
                <c:pt idx="31">
                  <c:v>7.7333333333333334</c:v>
                </c:pt>
                <c:pt idx="32">
                  <c:v>4.5999999999999996</c:v>
                </c:pt>
                <c:pt idx="51">
                  <c:v>4</c:v>
                </c:pt>
                <c:pt idx="52">
                  <c:v>3.3000000000000003</c:v>
                </c:pt>
                <c:pt idx="53">
                  <c:v>3.7</c:v>
                </c:pt>
                <c:pt idx="54">
                  <c:v>3.5</c:v>
                </c:pt>
                <c:pt idx="55">
                  <c:v>3.4333333333333336</c:v>
                </c:pt>
                <c:pt idx="56">
                  <c:v>3.6666666666666665</c:v>
                </c:pt>
                <c:pt idx="57">
                  <c:v>4.1500000000000004</c:v>
                </c:pt>
                <c:pt idx="58">
                  <c:v>3.2</c:v>
                </c:pt>
                <c:pt idx="60">
                  <c:v>3</c:v>
                </c:pt>
                <c:pt idx="61">
                  <c:v>3.0333333333333332</c:v>
                </c:pt>
                <c:pt idx="62">
                  <c:v>3.1</c:v>
                </c:pt>
                <c:pt idx="63">
                  <c:v>3.3499999999999996</c:v>
                </c:pt>
                <c:pt idx="64">
                  <c:v>3.5999999999999996</c:v>
                </c:pt>
                <c:pt idx="65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8-4C1B-AC02-8EA6BBE79039}"/>
            </c:ext>
          </c:extLst>
        </c:ser>
        <c:ser>
          <c:idx val="2"/>
          <c:order val="1"/>
          <c:tx>
            <c:v>2015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Density!$BQ$14:$BQ$81</c:f>
              <c:numCache>
                <c:formatCode>General</c:formatCode>
                <c:ptCount val="68"/>
                <c:pt idx="1">
                  <c:v>5.3</c:v>
                </c:pt>
                <c:pt idx="2">
                  <c:v>4.6333333333333329</c:v>
                </c:pt>
                <c:pt idx="3">
                  <c:v>4.5666666666666664</c:v>
                </c:pt>
                <c:pt idx="9">
                  <c:v>3.1666666666666665</c:v>
                </c:pt>
                <c:pt idx="10">
                  <c:v>3.5333333333333332</c:v>
                </c:pt>
                <c:pt idx="11">
                  <c:v>5.5000000000000009</c:v>
                </c:pt>
                <c:pt idx="12">
                  <c:v>7.6000000000000005</c:v>
                </c:pt>
                <c:pt idx="16">
                  <c:v>6.4333333333333336</c:v>
                </c:pt>
                <c:pt idx="17">
                  <c:v>5.8999999999999995</c:v>
                </c:pt>
                <c:pt idx="18">
                  <c:v>6.04</c:v>
                </c:pt>
                <c:pt idx="19">
                  <c:v>6</c:v>
                </c:pt>
                <c:pt idx="20">
                  <c:v>5.4750000000000005</c:v>
                </c:pt>
                <c:pt idx="21">
                  <c:v>5.1333333333333337</c:v>
                </c:pt>
                <c:pt idx="22">
                  <c:v>4.1000000000000005</c:v>
                </c:pt>
                <c:pt idx="24">
                  <c:v>5.8999999999999995</c:v>
                </c:pt>
                <c:pt idx="25">
                  <c:v>2.52</c:v>
                </c:pt>
                <c:pt idx="26">
                  <c:v>3.1666666666666665</c:v>
                </c:pt>
                <c:pt idx="27">
                  <c:v>6.18</c:v>
                </c:pt>
                <c:pt idx="28">
                  <c:v>11.3</c:v>
                </c:pt>
                <c:pt idx="29">
                  <c:v>12.524999999999999</c:v>
                </c:pt>
                <c:pt idx="30">
                  <c:v>9.9333333333333336</c:v>
                </c:pt>
                <c:pt idx="31">
                  <c:v>5.64</c:v>
                </c:pt>
                <c:pt idx="38">
                  <c:v>12.1</c:v>
                </c:pt>
                <c:pt idx="51">
                  <c:v>11.5</c:v>
                </c:pt>
                <c:pt idx="52">
                  <c:v>9.375</c:v>
                </c:pt>
                <c:pt idx="53">
                  <c:v>7.95</c:v>
                </c:pt>
                <c:pt idx="54">
                  <c:v>3.9666666666666668</c:v>
                </c:pt>
                <c:pt idx="55">
                  <c:v>3.35</c:v>
                </c:pt>
                <c:pt idx="56">
                  <c:v>4.4000000000000004</c:v>
                </c:pt>
                <c:pt idx="57">
                  <c:v>3.75</c:v>
                </c:pt>
                <c:pt idx="58">
                  <c:v>4.05</c:v>
                </c:pt>
                <c:pt idx="60">
                  <c:v>3.05</c:v>
                </c:pt>
                <c:pt idx="61">
                  <c:v>3.3000000000000003</c:v>
                </c:pt>
                <c:pt idx="62">
                  <c:v>3.5666666666666669</c:v>
                </c:pt>
                <c:pt idx="63">
                  <c:v>3.4</c:v>
                </c:pt>
                <c:pt idx="64">
                  <c:v>4.5</c:v>
                </c:pt>
                <c:pt idx="65">
                  <c:v>3.75</c:v>
                </c:pt>
                <c:pt idx="66">
                  <c:v>10.3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8-4C1B-AC02-8EA6BBE79039}"/>
            </c:ext>
          </c:extLst>
        </c:ser>
        <c:ser>
          <c:idx val="4"/>
          <c:order val="2"/>
          <c:tx>
            <c:v>2016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Density!$BR$14:$BR$81</c:f>
              <c:numCache>
                <c:formatCode>General</c:formatCode>
                <c:ptCount val="68"/>
                <c:pt idx="0">
                  <c:v>6</c:v>
                </c:pt>
                <c:pt idx="1">
                  <c:v>5.7666666666666666</c:v>
                </c:pt>
                <c:pt idx="2">
                  <c:v>6.5999999999999988</c:v>
                </c:pt>
                <c:pt idx="7">
                  <c:v>3.8666666666666667</c:v>
                </c:pt>
                <c:pt idx="8">
                  <c:v>4.1333333333333337</c:v>
                </c:pt>
                <c:pt idx="9">
                  <c:v>6.8400000000000007</c:v>
                </c:pt>
                <c:pt idx="10">
                  <c:v>7.5333333333333341</c:v>
                </c:pt>
                <c:pt idx="16">
                  <c:v>10.533333333333333</c:v>
                </c:pt>
                <c:pt idx="17">
                  <c:v>8.4666666666666668</c:v>
                </c:pt>
                <c:pt idx="18">
                  <c:v>8.9249999999999989</c:v>
                </c:pt>
                <c:pt idx="19">
                  <c:v>7.833333333333333</c:v>
                </c:pt>
                <c:pt idx="20">
                  <c:v>8.2249999999999996</c:v>
                </c:pt>
                <c:pt idx="21">
                  <c:v>7.0333333333333341</c:v>
                </c:pt>
                <c:pt idx="22">
                  <c:v>9.5</c:v>
                </c:pt>
                <c:pt idx="24">
                  <c:v>8.625</c:v>
                </c:pt>
                <c:pt idx="25">
                  <c:v>6.5200000000000005</c:v>
                </c:pt>
                <c:pt idx="26">
                  <c:v>5.3999999999999995</c:v>
                </c:pt>
                <c:pt idx="27">
                  <c:v>5.82</c:v>
                </c:pt>
                <c:pt idx="28">
                  <c:v>10.02</c:v>
                </c:pt>
                <c:pt idx="29">
                  <c:v>12.625</c:v>
                </c:pt>
                <c:pt idx="30">
                  <c:v>7.833333333333333</c:v>
                </c:pt>
                <c:pt idx="31">
                  <c:v>8.0599999999999987</c:v>
                </c:pt>
                <c:pt idx="42">
                  <c:v>10.7</c:v>
                </c:pt>
                <c:pt idx="43">
                  <c:v>13.65</c:v>
                </c:pt>
                <c:pt idx="44">
                  <c:v>4.5</c:v>
                </c:pt>
                <c:pt idx="51">
                  <c:v>14.45</c:v>
                </c:pt>
                <c:pt idx="52">
                  <c:v>11.95</c:v>
                </c:pt>
                <c:pt idx="53">
                  <c:v>12.966666666666669</c:v>
                </c:pt>
                <c:pt idx="54">
                  <c:v>9.0500000000000007</c:v>
                </c:pt>
                <c:pt idx="55">
                  <c:v>15.033333333333331</c:v>
                </c:pt>
                <c:pt idx="56">
                  <c:v>12.666666666666666</c:v>
                </c:pt>
                <c:pt idx="57">
                  <c:v>10.850000000000001</c:v>
                </c:pt>
                <c:pt idx="58">
                  <c:v>13.466666666666667</c:v>
                </c:pt>
                <c:pt idx="60">
                  <c:v>12.766666666666666</c:v>
                </c:pt>
                <c:pt idx="61">
                  <c:v>11.75</c:v>
                </c:pt>
                <c:pt idx="62">
                  <c:v>8.85</c:v>
                </c:pt>
                <c:pt idx="63">
                  <c:v>10.533333333333333</c:v>
                </c:pt>
                <c:pt idx="64">
                  <c:v>12</c:v>
                </c:pt>
                <c:pt idx="65">
                  <c:v>13.549999999999999</c:v>
                </c:pt>
                <c:pt idx="66">
                  <c:v>11.6</c:v>
                </c:pt>
                <c:pt idx="67">
                  <c:v>13.75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8-4C1B-AC02-8EA6BBE79039}"/>
            </c:ext>
          </c:extLst>
        </c:ser>
        <c:ser>
          <c:idx val="6"/>
          <c:order val="3"/>
          <c:tx>
            <c:v>2017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Density!$BS$14:$BS$81</c:f>
              <c:numCache>
                <c:formatCode>General</c:formatCode>
                <c:ptCount val="68"/>
                <c:pt idx="0">
                  <c:v>5.8999999999999995</c:v>
                </c:pt>
                <c:pt idx="5">
                  <c:v>4.0999999999999996</c:v>
                </c:pt>
                <c:pt idx="6">
                  <c:v>3.7666666666666671</c:v>
                </c:pt>
                <c:pt idx="7">
                  <c:v>5.3599999999999994</c:v>
                </c:pt>
                <c:pt idx="8">
                  <c:v>6.3666666666666671</c:v>
                </c:pt>
                <c:pt idx="14">
                  <c:v>8.6999999999999993</c:v>
                </c:pt>
                <c:pt idx="15">
                  <c:v>7.2333333333333334</c:v>
                </c:pt>
                <c:pt idx="16">
                  <c:v>7.6</c:v>
                </c:pt>
                <c:pt idx="17">
                  <c:v>7.9499999999999993</c:v>
                </c:pt>
                <c:pt idx="18">
                  <c:v>8.1</c:v>
                </c:pt>
                <c:pt idx="19">
                  <c:v>6.95</c:v>
                </c:pt>
                <c:pt idx="20">
                  <c:v>8.7000000000000011</c:v>
                </c:pt>
                <c:pt idx="22">
                  <c:v>12.05</c:v>
                </c:pt>
                <c:pt idx="23">
                  <c:v>7.0600000000000005</c:v>
                </c:pt>
                <c:pt idx="24">
                  <c:v>5.65</c:v>
                </c:pt>
                <c:pt idx="25">
                  <c:v>7.919999999999999</c:v>
                </c:pt>
                <c:pt idx="26">
                  <c:v>11.925000000000001</c:v>
                </c:pt>
                <c:pt idx="27">
                  <c:v>12.64</c:v>
                </c:pt>
                <c:pt idx="28">
                  <c:v>5.7</c:v>
                </c:pt>
                <c:pt idx="29">
                  <c:v>6.7600000000000007</c:v>
                </c:pt>
                <c:pt idx="49">
                  <c:v>13.35</c:v>
                </c:pt>
                <c:pt idx="50">
                  <c:v>9.75</c:v>
                </c:pt>
                <c:pt idx="51">
                  <c:v>9.15</c:v>
                </c:pt>
                <c:pt idx="52">
                  <c:v>6.166666666666667</c:v>
                </c:pt>
                <c:pt idx="53">
                  <c:v>4.8999999999999995</c:v>
                </c:pt>
                <c:pt idx="54">
                  <c:v>9.5666666666666682</c:v>
                </c:pt>
                <c:pt idx="55">
                  <c:v>10.866666666666667</c:v>
                </c:pt>
                <c:pt idx="56">
                  <c:v>9.8999999999999986</c:v>
                </c:pt>
                <c:pt idx="58">
                  <c:v>8.1</c:v>
                </c:pt>
                <c:pt idx="59">
                  <c:v>7.4333333333333336</c:v>
                </c:pt>
                <c:pt idx="60">
                  <c:v>7.1333333333333329</c:v>
                </c:pt>
                <c:pt idx="61">
                  <c:v>6.15</c:v>
                </c:pt>
                <c:pt idx="62">
                  <c:v>8.6499999999999986</c:v>
                </c:pt>
                <c:pt idx="63">
                  <c:v>8.4499999999999993</c:v>
                </c:pt>
                <c:pt idx="64">
                  <c:v>9.8999999999999986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48-4C1B-AC02-8EA6BBE79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74936"/>
        <c:axId val="477975328"/>
      </c:scatterChart>
      <c:valAx>
        <c:axId val="477974936"/>
        <c:scaling>
          <c:orientation val="minMax"/>
          <c:min val="1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5328"/>
        <c:crosses val="autoZero"/>
        <c:crossBetween val="midCat"/>
      </c:valAx>
      <c:valAx>
        <c:axId val="4779753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daily density (#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4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2014</c:v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Density!$BP$14:$BP$81</c:f>
              <c:numCache>
                <c:formatCode>General</c:formatCode>
                <c:ptCount val="68"/>
                <c:pt idx="2">
                  <c:v>1.9</c:v>
                </c:pt>
                <c:pt idx="4">
                  <c:v>9.1</c:v>
                </c:pt>
                <c:pt idx="10">
                  <c:v>2.8333333333333335</c:v>
                </c:pt>
                <c:pt idx="11">
                  <c:v>2.2999999999999998</c:v>
                </c:pt>
                <c:pt idx="12">
                  <c:v>2.5</c:v>
                </c:pt>
                <c:pt idx="13">
                  <c:v>6.2333333333333334</c:v>
                </c:pt>
                <c:pt idx="17">
                  <c:v>4.1000000000000005</c:v>
                </c:pt>
                <c:pt idx="18">
                  <c:v>6.35</c:v>
                </c:pt>
                <c:pt idx="19">
                  <c:v>2.7800000000000002</c:v>
                </c:pt>
                <c:pt idx="20">
                  <c:v>2.9000000000000004</c:v>
                </c:pt>
                <c:pt idx="21">
                  <c:v>2.6</c:v>
                </c:pt>
                <c:pt idx="22">
                  <c:v>2.6999999999999997</c:v>
                </c:pt>
                <c:pt idx="23">
                  <c:v>6.8000000000000007</c:v>
                </c:pt>
                <c:pt idx="25">
                  <c:v>10.333333333333334</c:v>
                </c:pt>
                <c:pt idx="26">
                  <c:v>2.4500000000000002</c:v>
                </c:pt>
                <c:pt idx="27">
                  <c:v>2.4</c:v>
                </c:pt>
                <c:pt idx="28">
                  <c:v>3.05</c:v>
                </c:pt>
                <c:pt idx="30">
                  <c:v>7.2</c:v>
                </c:pt>
                <c:pt idx="31">
                  <c:v>7.7333333333333334</c:v>
                </c:pt>
                <c:pt idx="32">
                  <c:v>4.5999999999999996</c:v>
                </c:pt>
                <c:pt idx="51">
                  <c:v>4</c:v>
                </c:pt>
                <c:pt idx="52">
                  <c:v>3.3000000000000003</c:v>
                </c:pt>
                <c:pt idx="53">
                  <c:v>3.7</c:v>
                </c:pt>
                <c:pt idx="54">
                  <c:v>3.5</c:v>
                </c:pt>
                <c:pt idx="55">
                  <c:v>3.4333333333333336</c:v>
                </c:pt>
                <c:pt idx="56">
                  <c:v>3.6666666666666665</c:v>
                </c:pt>
                <c:pt idx="57">
                  <c:v>4.1500000000000004</c:v>
                </c:pt>
                <c:pt idx="58">
                  <c:v>3.2</c:v>
                </c:pt>
                <c:pt idx="60">
                  <c:v>3</c:v>
                </c:pt>
                <c:pt idx="61">
                  <c:v>3.0333333333333332</c:v>
                </c:pt>
                <c:pt idx="62">
                  <c:v>3.1</c:v>
                </c:pt>
                <c:pt idx="63">
                  <c:v>3.3499999999999996</c:v>
                </c:pt>
                <c:pt idx="64">
                  <c:v>3.5999999999999996</c:v>
                </c:pt>
                <c:pt idx="65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6B-4CA5-BD81-561C2C532377}"/>
            </c:ext>
          </c:extLst>
        </c:ser>
        <c:ser>
          <c:idx val="2"/>
          <c:order val="1"/>
          <c:tx>
            <c:v>2015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Density!$BQ$14:$BQ$81</c:f>
              <c:numCache>
                <c:formatCode>General</c:formatCode>
                <c:ptCount val="68"/>
                <c:pt idx="1">
                  <c:v>5.3</c:v>
                </c:pt>
                <c:pt idx="2">
                  <c:v>4.6333333333333329</c:v>
                </c:pt>
                <c:pt idx="3">
                  <c:v>4.5666666666666664</c:v>
                </c:pt>
                <c:pt idx="9">
                  <c:v>3.1666666666666665</c:v>
                </c:pt>
                <c:pt idx="10">
                  <c:v>3.5333333333333332</c:v>
                </c:pt>
                <c:pt idx="11">
                  <c:v>5.5000000000000009</c:v>
                </c:pt>
                <c:pt idx="12">
                  <c:v>7.6000000000000005</c:v>
                </c:pt>
                <c:pt idx="16">
                  <c:v>6.4333333333333336</c:v>
                </c:pt>
                <c:pt idx="17">
                  <c:v>5.8999999999999995</c:v>
                </c:pt>
                <c:pt idx="18">
                  <c:v>6.04</c:v>
                </c:pt>
                <c:pt idx="19">
                  <c:v>6</c:v>
                </c:pt>
                <c:pt idx="20">
                  <c:v>5.4750000000000005</c:v>
                </c:pt>
                <c:pt idx="21">
                  <c:v>5.1333333333333337</c:v>
                </c:pt>
                <c:pt idx="22">
                  <c:v>4.1000000000000005</c:v>
                </c:pt>
                <c:pt idx="24">
                  <c:v>5.8999999999999995</c:v>
                </c:pt>
                <c:pt idx="25">
                  <c:v>2.52</c:v>
                </c:pt>
                <c:pt idx="26">
                  <c:v>3.1666666666666665</c:v>
                </c:pt>
                <c:pt idx="27">
                  <c:v>6.18</c:v>
                </c:pt>
                <c:pt idx="28">
                  <c:v>11.3</c:v>
                </c:pt>
                <c:pt idx="29">
                  <c:v>12.524999999999999</c:v>
                </c:pt>
                <c:pt idx="30">
                  <c:v>9.9333333333333336</c:v>
                </c:pt>
                <c:pt idx="31">
                  <c:v>5.64</c:v>
                </c:pt>
                <c:pt idx="38">
                  <c:v>12.1</c:v>
                </c:pt>
                <c:pt idx="51">
                  <c:v>11.5</c:v>
                </c:pt>
                <c:pt idx="52">
                  <c:v>9.375</c:v>
                </c:pt>
                <c:pt idx="53">
                  <c:v>7.95</c:v>
                </c:pt>
                <c:pt idx="54">
                  <c:v>3.9666666666666668</c:v>
                </c:pt>
                <c:pt idx="55">
                  <c:v>3.35</c:v>
                </c:pt>
                <c:pt idx="56">
                  <c:v>4.4000000000000004</c:v>
                </c:pt>
                <c:pt idx="57">
                  <c:v>3.75</c:v>
                </c:pt>
                <c:pt idx="58">
                  <c:v>4.05</c:v>
                </c:pt>
                <c:pt idx="60">
                  <c:v>3.05</c:v>
                </c:pt>
                <c:pt idx="61">
                  <c:v>3.3000000000000003</c:v>
                </c:pt>
                <c:pt idx="62">
                  <c:v>3.5666666666666669</c:v>
                </c:pt>
                <c:pt idx="63">
                  <c:v>3.4</c:v>
                </c:pt>
                <c:pt idx="64">
                  <c:v>4.5</c:v>
                </c:pt>
                <c:pt idx="65">
                  <c:v>3.75</c:v>
                </c:pt>
                <c:pt idx="66">
                  <c:v>10.3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6B-4CA5-BD81-561C2C532377}"/>
            </c:ext>
          </c:extLst>
        </c:ser>
        <c:ser>
          <c:idx val="4"/>
          <c:order val="2"/>
          <c:tx>
            <c:v>2016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Density!$BR$14:$BR$81</c:f>
              <c:numCache>
                <c:formatCode>General</c:formatCode>
                <c:ptCount val="68"/>
                <c:pt idx="0">
                  <c:v>6</c:v>
                </c:pt>
                <c:pt idx="1">
                  <c:v>5.7666666666666666</c:v>
                </c:pt>
                <c:pt idx="2">
                  <c:v>6.5999999999999988</c:v>
                </c:pt>
                <c:pt idx="7">
                  <c:v>3.8666666666666667</c:v>
                </c:pt>
                <c:pt idx="8">
                  <c:v>4.1333333333333337</c:v>
                </c:pt>
                <c:pt idx="9">
                  <c:v>6.8400000000000007</c:v>
                </c:pt>
                <c:pt idx="10">
                  <c:v>7.5333333333333341</c:v>
                </c:pt>
                <c:pt idx="16">
                  <c:v>10.533333333333333</c:v>
                </c:pt>
                <c:pt idx="17">
                  <c:v>8.4666666666666668</c:v>
                </c:pt>
                <c:pt idx="18">
                  <c:v>8.9249999999999989</c:v>
                </c:pt>
                <c:pt idx="19">
                  <c:v>7.833333333333333</c:v>
                </c:pt>
                <c:pt idx="20">
                  <c:v>8.2249999999999996</c:v>
                </c:pt>
                <c:pt idx="21">
                  <c:v>7.0333333333333341</c:v>
                </c:pt>
                <c:pt idx="22">
                  <c:v>9.5</c:v>
                </c:pt>
                <c:pt idx="24">
                  <c:v>8.625</c:v>
                </c:pt>
                <c:pt idx="25">
                  <c:v>6.5200000000000005</c:v>
                </c:pt>
                <c:pt idx="26">
                  <c:v>5.3999999999999995</c:v>
                </c:pt>
                <c:pt idx="27">
                  <c:v>5.82</c:v>
                </c:pt>
                <c:pt idx="28">
                  <c:v>10.02</c:v>
                </c:pt>
                <c:pt idx="29">
                  <c:v>12.625</c:v>
                </c:pt>
                <c:pt idx="30">
                  <c:v>7.833333333333333</c:v>
                </c:pt>
                <c:pt idx="31">
                  <c:v>8.0599999999999987</c:v>
                </c:pt>
                <c:pt idx="42">
                  <c:v>10.7</c:v>
                </c:pt>
                <c:pt idx="43">
                  <c:v>13.65</c:v>
                </c:pt>
                <c:pt idx="44">
                  <c:v>4.5</c:v>
                </c:pt>
                <c:pt idx="51">
                  <c:v>14.45</c:v>
                </c:pt>
                <c:pt idx="52">
                  <c:v>11.95</c:v>
                </c:pt>
                <c:pt idx="53">
                  <c:v>12.966666666666669</c:v>
                </c:pt>
                <c:pt idx="54">
                  <c:v>9.0500000000000007</c:v>
                </c:pt>
                <c:pt idx="55">
                  <c:v>15.033333333333331</c:v>
                </c:pt>
                <c:pt idx="56">
                  <c:v>12.666666666666666</c:v>
                </c:pt>
                <c:pt idx="57">
                  <c:v>10.850000000000001</c:v>
                </c:pt>
                <c:pt idx="58">
                  <c:v>13.466666666666667</c:v>
                </c:pt>
                <c:pt idx="60">
                  <c:v>12.766666666666666</c:v>
                </c:pt>
                <c:pt idx="61">
                  <c:v>11.75</c:v>
                </c:pt>
                <c:pt idx="62">
                  <c:v>8.85</c:v>
                </c:pt>
                <c:pt idx="63">
                  <c:v>10.533333333333333</c:v>
                </c:pt>
                <c:pt idx="64">
                  <c:v>12</c:v>
                </c:pt>
                <c:pt idx="65">
                  <c:v>13.549999999999999</c:v>
                </c:pt>
                <c:pt idx="66">
                  <c:v>11.6</c:v>
                </c:pt>
                <c:pt idx="67">
                  <c:v>13.75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6B-4CA5-BD81-561C2C532377}"/>
            </c:ext>
          </c:extLst>
        </c:ser>
        <c:ser>
          <c:idx val="6"/>
          <c:order val="3"/>
          <c:tx>
            <c:v>2017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Density!$BS$14:$BS$81</c:f>
              <c:numCache>
                <c:formatCode>General</c:formatCode>
                <c:ptCount val="68"/>
                <c:pt idx="0">
                  <c:v>5.8999999999999995</c:v>
                </c:pt>
                <c:pt idx="5">
                  <c:v>4.0999999999999996</c:v>
                </c:pt>
                <c:pt idx="6">
                  <c:v>3.7666666666666671</c:v>
                </c:pt>
                <c:pt idx="7">
                  <c:v>5.3599999999999994</c:v>
                </c:pt>
                <c:pt idx="8">
                  <c:v>6.3666666666666671</c:v>
                </c:pt>
                <c:pt idx="14">
                  <c:v>8.6999999999999993</c:v>
                </c:pt>
                <c:pt idx="15">
                  <c:v>7.2333333333333334</c:v>
                </c:pt>
                <c:pt idx="16">
                  <c:v>7.6</c:v>
                </c:pt>
                <c:pt idx="17">
                  <c:v>7.9499999999999993</c:v>
                </c:pt>
                <c:pt idx="18">
                  <c:v>8.1</c:v>
                </c:pt>
                <c:pt idx="19">
                  <c:v>6.95</c:v>
                </c:pt>
                <c:pt idx="20">
                  <c:v>8.7000000000000011</c:v>
                </c:pt>
                <c:pt idx="22">
                  <c:v>12.05</c:v>
                </c:pt>
                <c:pt idx="23">
                  <c:v>7.0600000000000005</c:v>
                </c:pt>
                <c:pt idx="24">
                  <c:v>5.65</c:v>
                </c:pt>
                <c:pt idx="25">
                  <c:v>7.919999999999999</c:v>
                </c:pt>
                <c:pt idx="26">
                  <c:v>11.925000000000001</c:v>
                </c:pt>
                <c:pt idx="27">
                  <c:v>12.64</c:v>
                </c:pt>
                <c:pt idx="28">
                  <c:v>5.7</c:v>
                </c:pt>
                <c:pt idx="29">
                  <c:v>6.7600000000000007</c:v>
                </c:pt>
                <c:pt idx="49">
                  <c:v>13.35</c:v>
                </c:pt>
                <c:pt idx="50">
                  <c:v>9.75</c:v>
                </c:pt>
                <c:pt idx="51">
                  <c:v>9.15</c:v>
                </c:pt>
                <c:pt idx="52">
                  <c:v>6.166666666666667</c:v>
                </c:pt>
                <c:pt idx="53">
                  <c:v>4.8999999999999995</c:v>
                </c:pt>
                <c:pt idx="54">
                  <c:v>9.5666666666666682</c:v>
                </c:pt>
                <c:pt idx="55">
                  <c:v>10.866666666666667</c:v>
                </c:pt>
                <c:pt idx="56">
                  <c:v>9.8999999999999986</c:v>
                </c:pt>
                <c:pt idx="58">
                  <c:v>8.1</c:v>
                </c:pt>
                <c:pt idx="59">
                  <c:v>7.4333333333333336</c:v>
                </c:pt>
                <c:pt idx="60">
                  <c:v>7.1333333333333329</c:v>
                </c:pt>
                <c:pt idx="61">
                  <c:v>6.15</c:v>
                </c:pt>
                <c:pt idx="62">
                  <c:v>8.6499999999999986</c:v>
                </c:pt>
                <c:pt idx="63">
                  <c:v>8.4499999999999993</c:v>
                </c:pt>
                <c:pt idx="64">
                  <c:v>9.8999999999999986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6B-4CA5-BD81-561C2C532377}"/>
            </c:ext>
          </c:extLst>
        </c:ser>
        <c:ser>
          <c:idx val="1"/>
          <c:order val="4"/>
          <c:tx>
            <c:v>2018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Density!$BO$14:$BO$81</c:f>
              <c:numCache>
                <c:formatCode>0</c:formatCode>
                <c:ptCount val="68"/>
                <c:pt idx="0">
                  <c:v>137</c:v>
                </c:pt>
                <c:pt idx="1">
                  <c:v>138</c:v>
                </c:pt>
                <c:pt idx="2">
                  <c:v>139</c:v>
                </c:pt>
                <c:pt idx="3">
                  <c:v>140</c:v>
                </c:pt>
                <c:pt idx="4">
                  <c:v>141</c:v>
                </c:pt>
                <c:pt idx="5">
                  <c:v>142</c:v>
                </c:pt>
                <c:pt idx="6">
                  <c:v>143</c:v>
                </c:pt>
                <c:pt idx="7">
                  <c:v>144</c:v>
                </c:pt>
                <c:pt idx="8">
                  <c:v>145</c:v>
                </c:pt>
                <c:pt idx="9">
                  <c:v>146</c:v>
                </c:pt>
                <c:pt idx="10">
                  <c:v>147</c:v>
                </c:pt>
                <c:pt idx="11">
                  <c:v>148</c:v>
                </c:pt>
                <c:pt idx="12">
                  <c:v>149</c:v>
                </c:pt>
                <c:pt idx="13">
                  <c:v>150</c:v>
                </c:pt>
                <c:pt idx="14">
                  <c:v>151</c:v>
                </c:pt>
                <c:pt idx="15">
                  <c:v>152</c:v>
                </c:pt>
                <c:pt idx="16">
                  <c:v>153</c:v>
                </c:pt>
                <c:pt idx="17">
                  <c:v>154</c:v>
                </c:pt>
                <c:pt idx="18">
                  <c:v>155</c:v>
                </c:pt>
                <c:pt idx="19">
                  <c:v>156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160</c:v>
                </c:pt>
                <c:pt idx="24">
                  <c:v>161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169</c:v>
                </c:pt>
                <c:pt idx="33">
                  <c:v>170</c:v>
                </c:pt>
                <c:pt idx="34">
                  <c:v>171</c:v>
                </c:pt>
                <c:pt idx="35">
                  <c:v>172</c:v>
                </c:pt>
                <c:pt idx="36">
                  <c:v>173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179</c:v>
                </c:pt>
                <c:pt idx="43">
                  <c:v>180</c:v>
                </c:pt>
                <c:pt idx="44">
                  <c:v>181</c:v>
                </c:pt>
                <c:pt idx="45">
                  <c:v>182</c:v>
                </c:pt>
                <c:pt idx="46">
                  <c:v>183</c:v>
                </c:pt>
                <c:pt idx="47">
                  <c:v>184</c:v>
                </c:pt>
                <c:pt idx="48">
                  <c:v>185</c:v>
                </c:pt>
                <c:pt idx="49">
                  <c:v>186</c:v>
                </c:pt>
                <c:pt idx="50">
                  <c:v>187</c:v>
                </c:pt>
                <c:pt idx="51">
                  <c:v>188</c:v>
                </c:pt>
                <c:pt idx="52">
                  <c:v>189</c:v>
                </c:pt>
                <c:pt idx="53">
                  <c:v>190</c:v>
                </c:pt>
                <c:pt idx="54">
                  <c:v>191</c:v>
                </c:pt>
                <c:pt idx="55">
                  <c:v>192</c:v>
                </c:pt>
                <c:pt idx="56">
                  <c:v>193</c:v>
                </c:pt>
                <c:pt idx="57">
                  <c:v>194</c:v>
                </c:pt>
                <c:pt idx="58">
                  <c:v>195</c:v>
                </c:pt>
                <c:pt idx="59">
                  <c:v>196</c:v>
                </c:pt>
                <c:pt idx="60">
                  <c:v>197</c:v>
                </c:pt>
                <c:pt idx="61">
                  <c:v>198</c:v>
                </c:pt>
                <c:pt idx="62">
                  <c:v>199</c:v>
                </c:pt>
                <c:pt idx="63">
                  <c:v>200</c:v>
                </c:pt>
                <c:pt idx="64">
                  <c:v>201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</c:numCache>
            </c:numRef>
          </c:xVal>
          <c:yVal>
            <c:numRef>
              <c:f>Density!$BT$14:$BT$81</c:f>
              <c:numCache>
                <c:formatCode>General</c:formatCode>
                <c:ptCount val="68"/>
                <c:pt idx="0">
                  <c:v>6.9333333333333336</c:v>
                </c:pt>
                <c:pt idx="4">
                  <c:v>6.333333333333333</c:v>
                </c:pt>
                <c:pt idx="5">
                  <c:v>6.5666666666666673</c:v>
                </c:pt>
                <c:pt idx="6">
                  <c:v>9.0750000000000011</c:v>
                </c:pt>
                <c:pt idx="7">
                  <c:v>10.966666666666667</c:v>
                </c:pt>
                <c:pt idx="12">
                  <c:v>8</c:v>
                </c:pt>
                <c:pt idx="14">
                  <c:v>9.9749999999999996</c:v>
                </c:pt>
                <c:pt idx="15">
                  <c:v>6.5333333333333341</c:v>
                </c:pt>
                <c:pt idx="16">
                  <c:v>5.8</c:v>
                </c:pt>
                <c:pt idx="17">
                  <c:v>5.3</c:v>
                </c:pt>
                <c:pt idx="18">
                  <c:v>5.2249999999999996</c:v>
                </c:pt>
                <c:pt idx="19">
                  <c:v>6.3999999999999995</c:v>
                </c:pt>
                <c:pt idx="20">
                  <c:v>6.55</c:v>
                </c:pt>
                <c:pt idx="22">
                  <c:v>7.0750000000000002</c:v>
                </c:pt>
                <c:pt idx="23">
                  <c:v>4.5</c:v>
                </c:pt>
                <c:pt idx="24">
                  <c:v>3.6333333333333333</c:v>
                </c:pt>
                <c:pt idx="25">
                  <c:v>8.08</c:v>
                </c:pt>
                <c:pt idx="26">
                  <c:v>12.774999999999999</c:v>
                </c:pt>
                <c:pt idx="27">
                  <c:v>13.625</c:v>
                </c:pt>
                <c:pt idx="28">
                  <c:v>9.9250000000000007</c:v>
                </c:pt>
                <c:pt idx="29">
                  <c:v>5.0285714285714294</c:v>
                </c:pt>
                <c:pt idx="30">
                  <c:v>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15-4F58-8E3A-110C08DC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76112"/>
        <c:axId val="477977680"/>
      </c:scatterChart>
      <c:valAx>
        <c:axId val="477976112"/>
        <c:scaling>
          <c:orientation val="minMax"/>
          <c:max val="170"/>
          <c:min val="1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7680"/>
        <c:crosses val="autoZero"/>
        <c:crossBetween val="midCat"/>
      </c:valAx>
      <c:valAx>
        <c:axId val="4779776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daily density (#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7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Nearshore larval Coregonus</a:t>
            </a:r>
          </a:p>
        </c:rich>
      </c:tx>
      <c:layout>
        <c:manualLayout>
          <c:xMode val="edge"/>
          <c:yMode val="edge"/>
          <c:x val="0.2790345581802274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26159230096239"/>
          <c:y val="0.12541666666666668"/>
          <c:w val="0.71103237095363081"/>
          <c:h val="0.66033136482939636"/>
        </c:manualLayout>
      </c:layout>
      <c:barChart>
        <c:barDir val="col"/>
        <c:grouping val="clustered"/>
        <c:varyColors val="0"/>
        <c:ser>
          <c:idx val="0"/>
          <c:order val="0"/>
          <c:tx>
            <c:v>Mean</c:v>
          </c:tx>
          <c:spPr>
            <a:solidFill>
              <a:schemeClr val="bg1">
                <a:lumMod val="65000"/>
              </a:schemeClr>
            </a:solidFill>
            <a:ln w="19050"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Density!$AT$2:$AT$6</c:f>
                <c:numCache>
                  <c:formatCode>General</c:formatCode>
                  <c:ptCount val="5"/>
                  <c:pt idx="0">
                    <c:v>394.96760170396971</c:v>
                  </c:pt>
                  <c:pt idx="1">
                    <c:v>733.39023201340274</c:v>
                  </c:pt>
                  <c:pt idx="2">
                    <c:v>424.00500979806213</c:v>
                  </c:pt>
                  <c:pt idx="3">
                    <c:v>953.23999229805884</c:v>
                  </c:pt>
                  <c:pt idx="4">
                    <c:v>285.85695368351327</c:v>
                  </c:pt>
                </c:numCache>
              </c:numRef>
            </c:plus>
            <c:minus>
              <c:numRef>
                <c:f>Density!$AT$2:$AT$6</c:f>
                <c:numCache>
                  <c:formatCode>General</c:formatCode>
                  <c:ptCount val="5"/>
                  <c:pt idx="0">
                    <c:v>394.96760170396971</c:v>
                  </c:pt>
                  <c:pt idx="1">
                    <c:v>733.39023201340274</c:v>
                  </c:pt>
                  <c:pt idx="2">
                    <c:v>424.00500979806213</c:v>
                  </c:pt>
                  <c:pt idx="3">
                    <c:v>953.23999229805884</c:v>
                  </c:pt>
                  <c:pt idx="4">
                    <c:v>285.85695368351327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Density!$AG$2:$AG$6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Density!$AN$2:$AN$6</c:f>
              <c:numCache>
                <c:formatCode>General</c:formatCode>
                <c:ptCount val="5"/>
                <c:pt idx="0">
                  <c:v>787.33051274915192</c:v>
                </c:pt>
                <c:pt idx="1">
                  <c:v>1424.9610069247728</c:v>
                </c:pt>
                <c:pt idx="2">
                  <c:v>1630.1566544135073</c:v>
                </c:pt>
                <c:pt idx="3">
                  <c:v>1933.5432992816045</c:v>
                </c:pt>
                <c:pt idx="4">
                  <c:v>685.47968242181571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B-48A6-961B-F2507E0A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022136528"/>
        <c:axId val="1022136856"/>
      </c:barChart>
      <c:lineChart>
        <c:grouping val="standard"/>
        <c:varyColors val="0"/>
        <c:ser>
          <c:idx val="1"/>
          <c:order val="1"/>
          <c:tx>
            <c:v>Median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Density!$AG$2:$AG$6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Density!$AR$2:$AR$6</c:f>
              <c:numCache>
                <c:formatCode>General</c:formatCode>
                <c:ptCount val="5"/>
                <c:pt idx="0">
                  <c:v>30.143975021999559</c:v>
                </c:pt>
                <c:pt idx="1">
                  <c:v>113.36783871877705</c:v>
                </c:pt>
                <c:pt idx="2">
                  <c:v>200.65161287650011</c:v>
                </c:pt>
                <c:pt idx="3">
                  <c:v>87.649338129312454</c:v>
                </c:pt>
                <c:pt idx="4">
                  <c:v>22.191883451778818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B-48A6-961B-F2507E0A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840920"/>
        <c:axId val="250847152"/>
      </c:lineChart>
      <c:catAx>
        <c:axId val="102213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36856"/>
        <c:crosses val="autoZero"/>
        <c:auto val="1"/>
        <c:lblAlgn val="ctr"/>
        <c:lblOffset val="100"/>
        <c:tickMarkSkip val="1"/>
        <c:noMultiLvlLbl val="0"/>
      </c:catAx>
      <c:valAx>
        <c:axId val="1022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number per ha</a:t>
                </a:r>
              </a:p>
            </c:rich>
          </c:tx>
          <c:layout>
            <c:manualLayout>
              <c:xMode val="edge"/>
              <c:yMode val="edge"/>
              <c:x val="2.0522528433945756E-2"/>
              <c:y val="0.28180920093321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36528"/>
        <c:crosses val="autoZero"/>
        <c:crossBetween val="between"/>
        <c:minorUnit val="250"/>
      </c:valAx>
      <c:valAx>
        <c:axId val="250847152"/>
        <c:scaling>
          <c:orientation val="minMax"/>
          <c:max val="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number per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40920"/>
        <c:crosses val="max"/>
        <c:crossBetween val="between"/>
        <c:majorUnit val="50"/>
        <c:minorUnit val="25"/>
      </c:valAx>
      <c:catAx>
        <c:axId val="250840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0847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91907261592304"/>
          <c:y val="0.14872630504520268"/>
          <c:w val="0.1820505249343832"/>
          <c:h val="0.17071813939924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larval Coregonus</a:t>
            </a:r>
          </a:p>
        </c:rich>
      </c:tx>
      <c:layout>
        <c:manualLayout>
          <c:xMode val="edge"/>
          <c:yMode val="edge"/>
          <c:x val="0.2790345581802274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26159230096239"/>
          <c:y val="0.12541666666666668"/>
          <c:w val="0.71103237095363081"/>
          <c:h val="0.66033136482939636"/>
        </c:manualLayout>
      </c:layout>
      <c:barChart>
        <c:barDir val="col"/>
        <c:grouping val="clustered"/>
        <c:varyColors val="0"/>
        <c:ser>
          <c:idx val="0"/>
          <c:order val="0"/>
          <c:tx>
            <c:v>Mean</c:v>
          </c:tx>
          <c:spPr>
            <a:solidFill>
              <a:schemeClr val="bg1">
                <a:lumMod val="65000"/>
              </a:schemeClr>
            </a:solidFill>
            <a:ln w="19050"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Density!$AU$2:$AU$5</c:f>
                <c:numCache>
                  <c:formatCode>General</c:formatCode>
                  <c:ptCount val="4"/>
                  <c:pt idx="0">
                    <c:v>51.619973955038233</c:v>
                  </c:pt>
                  <c:pt idx="1">
                    <c:v>34.989206574680267</c:v>
                  </c:pt>
                  <c:pt idx="2">
                    <c:v>40.361306258016299</c:v>
                  </c:pt>
                  <c:pt idx="3">
                    <c:v>11.585930775083142</c:v>
                  </c:pt>
                </c:numCache>
              </c:numRef>
            </c:plus>
            <c:minus>
              <c:numRef>
                <c:f>Density!$AU$2:$AU$5</c:f>
                <c:numCache>
                  <c:formatCode>General</c:formatCode>
                  <c:ptCount val="4"/>
                  <c:pt idx="0">
                    <c:v>51.619973955038233</c:v>
                  </c:pt>
                  <c:pt idx="1">
                    <c:v>34.989206574680267</c:v>
                  </c:pt>
                  <c:pt idx="2">
                    <c:v>40.361306258016299</c:v>
                  </c:pt>
                  <c:pt idx="3">
                    <c:v>11.585930775083142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Density!$AG$2:$AG$6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Density!$AO$2:$AO$6</c:f>
              <c:numCache>
                <c:formatCode>General</c:formatCode>
                <c:ptCount val="5"/>
                <c:pt idx="0">
                  <c:v>220.45062681590332</c:v>
                </c:pt>
                <c:pt idx="1">
                  <c:v>204.98694216907546</c:v>
                </c:pt>
                <c:pt idx="2">
                  <c:v>239.47237911516962</c:v>
                </c:pt>
                <c:pt idx="3">
                  <c:v>46.157368265314695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C-48AA-AAD2-6668B7B0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022136528"/>
        <c:axId val="1022136856"/>
      </c:barChart>
      <c:lineChart>
        <c:grouping val="standard"/>
        <c:varyColors val="0"/>
        <c:ser>
          <c:idx val="1"/>
          <c:order val="1"/>
          <c:tx>
            <c:v>Median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Density!$AG$2:$AG$6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Density!$AS$2:$AS$6</c:f>
              <c:numCache>
                <c:formatCode>General</c:formatCode>
                <c:ptCount val="5"/>
                <c:pt idx="0">
                  <c:v>55.479708629447039</c:v>
                </c:pt>
                <c:pt idx="1">
                  <c:v>61.414747227015795</c:v>
                </c:pt>
                <c:pt idx="2">
                  <c:v>107.26077001693093</c:v>
                </c:pt>
                <c:pt idx="3">
                  <c:v>7.5777163006074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C-48AA-AAD2-6668B7B0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840920"/>
        <c:axId val="250847152"/>
      </c:lineChart>
      <c:catAx>
        <c:axId val="102213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36856"/>
        <c:crosses val="autoZero"/>
        <c:auto val="1"/>
        <c:lblAlgn val="ctr"/>
        <c:lblOffset val="100"/>
        <c:tickMarkSkip val="1"/>
        <c:noMultiLvlLbl val="0"/>
      </c:catAx>
      <c:valAx>
        <c:axId val="1022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number per ha</a:t>
                </a:r>
              </a:p>
            </c:rich>
          </c:tx>
          <c:layout>
            <c:manualLayout>
              <c:xMode val="edge"/>
              <c:yMode val="edge"/>
              <c:x val="3.1786526684164478E-2"/>
              <c:y val="0.28180920093321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36528"/>
        <c:crosses val="autoZero"/>
        <c:crossBetween val="between"/>
        <c:majorUnit val="100"/>
        <c:minorUnit val="50"/>
      </c:valAx>
      <c:valAx>
        <c:axId val="250847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number per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40920"/>
        <c:crosses val="max"/>
        <c:crossBetween val="between"/>
        <c:minorUnit val="10"/>
      </c:valAx>
      <c:catAx>
        <c:axId val="250840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0847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314129483814521"/>
          <c:y val="0.14409667541557308"/>
          <c:w val="0.1820505249343832"/>
          <c:h val="0.17071813939924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Density!$AN$2:$AN$5</c:f>
              <c:numCache>
                <c:formatCode>General</c:formatCode>
                <c:ptCount val="4"/>
                <c:pt idx="0">
                  <c:v>787.33051274915192</c:v>
                </c:pt>
                <c:pt idx="1">
                  <c:v>1424.9610069247728</c:v>
                </c:pt>
                <c:pt idx="2">
                  <c:v>1630.1566544135073</c:v>
                </c:pt>
                <c:pt idx="3">
                  <c:v>1933.5432992816045</c:v>
                </c:pt>
              </c:numCache>
            </c:numRef>
          </c:xVal>
          <c:yVal>
            <c:numRef>
              <c:f>Density!$AV$2:$AV$5</c:f>
              <c:numCache>
                <c:formatCode>0.0</c:formatCode>
                <c:ptCount val="4"/>
                <c:pt idx="0">
                  <c:v>14.313026315788999</c:v>
                </c:pt>
                <c:pt idx="1">
                  <c:v>4.9905263157895003</c:v>
                </c:pt>
                <c:pt idx="2">
                  <c:v>1.6369333686549243</c:v>
                </c:pt>
                <c:pt idx="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1-4BE7-B707-78EF9BF67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608944"/>
        <c:axId val="627615176"/>
      </c:scatterChart>
      <c:valAx>
        <c:axId val="62760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nearshore</a:t>
                </a:r>
                <a:r>
                  <a:rPr lang="en-US" baseline="0"/>
                  <a:t> </a:t>
                </a:r>
                <a:r>
                  <a:rPr lang="en-US"/>
                  <a:t>larval coregonus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15176"/>
        <c:crosses val="autoZero"/>
        <c:crossBetween val="midCat"/>
      </c:valAx>
      <c:valAx>
        <c:axId val="62761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Following</a:t>
                </a:r>
                <a:r>
                  <a:rPr lang="en-US" baseline="0"/>
                  <a:t> spring mean age-1 density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32996399423175E-2"/>
              <c:y val="6.490551901558970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0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5269028871391"/>
                  <c:y val="-5.3694590259550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Density!$AH$2:$AH$6</c:f>
              <c:numCache>
                <c:formatCode>General</c:formatCode>
                <c:ptCount val="5"/>
                <c:pt idx="0">
                  <c:v>4.8151584033613446</c:v>
                </c:pt>
                <c:pt idx="1">
                  <c:v>6.2817017241379327</c:v>
                </c:pt>
                <c:pt idx="2">
                  <c:v>8.3101346994535508</c:v>
                </c:pt>
                <c:pt idx="3">
                  <c:v>7.1565022222222243</c:v>
                </c:pt>
                <c:pt idx="4">
                  <c:v>6.3995355140186927</c:v>
                </c:pt>
              </c:numCache>
            </c:numRef>
          </c:xVal>
          <c:yVal>
            <c:numRef>
              <c:f>Density!$AN$2:$AN$6</c:f>
              <c:numCache>
                <c:formatCode>General</c:formatCode>
                <c:ptCount val="5"/>
                <c:pt idx="0">
                  <c:v>787.33051274915192</c:v>
                </c:pt>
                <c:pt idx="1">
                  <c:v>1424.9610069247728</c:v>
                </c:pt>
                <c:pt idx="2">
                  <c:v>1630.1566544135073</c:v>
                </c:pt>
                <c:pt idx="3">
                  <c:v>1933.5432992816045</c:v>
                </c:pt>
                <c:pt idx="4">
                  <c:v>685.47968242181571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2-465C-92C6-ECE9AF9B7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77560"/>
        <c:axId val="674284448"/>
      </c:scatterChart>
      <c:valAx>
        <c:axId val="674277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4448"/>
        <c:crosses val="autoZero"/>
        <c:crossBetween val="midCat"/>
      </c:valAx>
      <c:valAx>
        <c:axId val="6742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77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88648293963255"/>
          <c:y val="0.16708333333333336"/>
          <c:w val="0.81644685039370091"/>
          <c:h val="0.680138888888888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248359580052494"/>
                  <c:y val="-0.240879629629629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Density!$AH$2:$AH$6</c:f>
              <c:numCache>
                <c:formatCode>General</c:formatCode>
                <c:ptCount val="5"/>
                <c:pt idx="0">
                  <c:v>4.8151584033613446</c:v>
                </c:pt>
                <c:pt idx="1">
                  <c:v>6.2817017241379327</c:v>
                </c:pt>
                <c:pt idx="2">
                  <c:v>8.3101346994535508</c:v>
                </c:pt>
                <c:pt idx="3">
                  <c:v>7.1565022222222243</c:v>
                </c:pt>
                <c:pt idx="4">
                  <c:v>6.3995355140186927</c:v>
                </c:pt>
              </c:numCache>
            </c:numRef>
          </c:xVal>
          <c:yVal>
            <c:numRef>
              <c:f>Density!$AV$2:$AV$6</c:f>
              <c:numCache>
                <c:formatCode>0.0</c:formatCode>
                <c:ptCount val="5"/>
                <c:pt idx="0">
                  <c:v>14.313026315788999</c:v>
                </c:pt>
                <c:pt idx="1">
                  <c:v>4.9905263157895003</c:v>
                </c:pt>
                <c:pt idx="2">
                  <c:v>1.6369333686549243</c:v>
                </c:pt>
                <c:pt idx="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5F-4BFB-8813-6BFC70D68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71000"/>
        <c:axId val="674265752"/>
      </c:scatterChart>
      <c:valAx>
        <c:axId val="67427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June water temperatures</a:t>
                </a:r>
                <a:r>
                  <a:rPr lang="en-US" baseline="0"/>
                  <a:t> during age-0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5752"/>
        <c:crosses val="autoZero"/>
        <c:crossBetween val="midCat"/>
      </c:valAx>
      <c:valAx>
        <c:axId val="67426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Age-1 densities</a:t>
                </a:r>
                <a:r>
                  <a:rPr lang="en-US" baseline="0"/>
                  <a:t> the following spring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71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5.0925925925925923E-2"/>
          <c:w val="0.82496062992125985"/>
          <c:h val="0.78401137357830275"/>
        </c:manualLayout>
      </c:layout>
      <c:scatterChart>
        <c:scatterStyle val="lineMarker"/>
        <c:varyColors val="0"/>
        <c:ser>
          <c:idx val="1"/>
          <c:order val="0"/>
          <c:tx>
            <c:strRef>
              <c:f>Length!$M$1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7317674610477326E-3"/>
                  <c:y val="0.194196617191094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Length!$L$24:$L$79</c:f>
              <c:numCache>
                <c:formatCode>0</c:formatCode>
                <c:ptCount val="56"/>
                <c:pt idx="0" formatCode="General">
                  <c:v>147</c:v>
                </c:pt>
                <c:pt idx="1">
                  <c:v>148</c:v>
                </c:pt>
                <c:pt idx="2">
                  <c:v>149</c:v>
                </c:pt>
                <c:pt idx="3">
                  <c:v>150</c:v>
                </c:pt>
                <c:pt idx="4">
                  <c:v>151</c:v>
                </c:pt>
                <c:pt idx="5">
                  <c:v>152</c:v>
                </c:pt>
                <c:pt idx="6">
                  <c:v>153</c:v>
                </c:pt>
                <c:pt idx="7">
                  <c:v>154</c:v>
                </c:pt>
                <c:pt idx="8">
                  <c:v>155</c:v>
                </c:pt>
                <c:pt idx="9">
                  <c:v>156</c:v>
                </c:pt>
                <c:pt idx="10">
                  <c:v>157</c:v>
                </c:pt>
                <c:pt idx="11">
                  <c:v>158</c:v>
                </c:pt>
                <c:pt idx="12">
                  <c:v>159</c:v>
                </c:pt>
                <c:pt idx="13">
                  <c:v>160</c:v>
                </c:pt>
                <c:pt idx="14">
                  <c:v>161</c:v>
                </c:pt>
                <c:pt idx="15">
                  <c:v>162</c:v>
                </c:pt>
                <c:pt idx="16">
                  <c:v>163</c:v>
                </c:pt>
                <c:pt idx="17">
                  <c:v>164</c:v>
                </c:pt>
                <c:pt idx="18">
                  <c:v>165</c:v>
                </c:pt>
                <c:pt idx="19">
                  <c:v>166</c:v>
                </c:pt>
                <c:pt idx="20">
                  <c:v>167</c:v>
                </c:pt>
                <c:pt idx="21">
                  <c:v>168</c:v>
                </c:pt>
                <c:pt idx="22">
                  <c:v>169</c:v>
                </c:pt>
                <c:pt idx="23">
                  <c:v>170</c:v>
                </c:pt>
                <c:pt idx="24">
                  <c:v>171</c:v>
                </c:pt>
                <c:pt idx="25">
                  <c:v>172</c:v>
                </c:pt>
                <c:pt idx="26">
                  <c:v>173</c:v>
                </c:pt>
                <c:pt idx="27">
                  <c:v>174</c:v>
                </c:pt>
                <c:pt idx="28">
                  <c:v>175</c:v>
                </c:pt>
                <c:pt idx="29">
                  <c:v>176</c:v>
                </c:pt>
                <c:pt idx="30">
                  <c:v>177</c:v>
                </c:pt>
                <c:pt idx="31">
                  <c:v>178</c:v>
                </c:pt>
                <c:pt idx="32">
                  <c:v>179</c:v>
                </c:pt>
                <c:pt idx="33">
                  <c:v>180</c:v>
                </c:pt>
                <c:pt idx="34">
                  <c:v>181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187</c:v>
                </c:pt>
                <c:pt idx="41">
                  <c:v>188</c:v>
                </c:pt>
                <c:pt idx="42">
                  <c:v>189</c:v>
                </c:pt>
                <c:pt idx="43">
                  <c:v>190</c:v>
                </c:pt>
                <c:pt idx="44">
                  <c:v>191</c:v>
                </c:pt>
                <c:pt idx="45">
                  <c:v>192</c:v>
                </c:pt>
                <c:pt idx="46">
                  <c:v>193</c:v>
                </c:pt>
                <c:pt idx="47">
                  <c:v>194</c:v>
                </c:pt>
                <c:pt idx="48">
                  <c:v>195</c:v>
                </c:pt>
                <c:pt idx="49">
                  <c:v>196</c:v>
                </c:pt>
                <c:pt idx="50">
                  <c:v>197</c:v>
                </c:pt>
                <c:pt idx="51">
                  <c:v>198</c:v>
                </c:pt>
                <c:pt idx="52">
                  <c:v>199</c:v>
                </c:pt>
                <c:pt idx="53">
                  <c:v>200</c:v>
                </c:pt>
                <c:pt idx="54">
                  <c:v>201</c:v>
                </c:pt>
                <c:pt idx="55">
                  <c:v>202</c:v>
                </c:pt>
              </c:numCache>
            </c:numRef>
          </c:xVal>
          <c:yVal>
            <c:numRef>
              <c:f>Length!$M$24:$M$79</c:f>
              <c:numCache>
                <c:formatCode>General</c:formatCode>
                <c:ptCount val="56"/>
                <c:pt idx="0">
                  <c:v>9.8559322033898304</c:v>
                </c:pt>
                <c:pt idx="1">
                  <c:v>10.555555555555555</c:v>
                </c:pt>
                <c:pt idx="2">
                  <c:v>9.2333333333333325</c:v>
                </c:pt>
                <c:pt idx="3">
                  <c:v>10.3</c:v>
                </c:pt>
                <c:pt idx="7">
                  <c:v>11.02808988764045</c:v>
                </c:pt>
                <c:pt idx="8">
                  <c:v>10.975</c:v>
                </c:pt>
                <c:pt idx="9">
                  <c:v>11.5</c:v>
                </c:pt>
                <c:pt idx="10">
                  <c:v>10.371428571428572</c:v>
                </c:pt>
                <c:pt idx="11">
                  <c:v>11</c:v>
                </c:pt>
                <c:pt idx="12">
                  <c:v>10.666666666666666</c:v>
                </c:pt>
                <c:pt idx="13">
                  <c:v>11.076923076923077</c:v>
                </c:pt>
                <c:pt idx="15">
                  <c:v>10.830188679245284</c:v>
                </c:pt>
                <c:pt idx="16">
                  <c:v>11</c:v>
                </c:pt>
                <c:pt idx="17">
                  <c:v>11.303030303030303</c:v>
                </c:pt>
                <c:pt idx="18">
                  <c:v>11.07563025210084</c:v>
                </c:pt>
                <c:pt idx="21">
                  <c:v>11.744444444444444</c:v>
                </c:pt>
                <c:pt idx="22">
                  <c:v>11.994459833795014</c:v>
                </c:pt>
                <c:pt idx="41">
                  <c:v>13.269662921348315</c:v>
                </c:pt>
                <c:pt idx="42">
                  <c:v>13.775193798449612</c:v>
                </c:pt>
                <c:pt idx="43">
                  <c:v>12.83177570093458</c:v>
                </c:pt>
                <c:pt idx="44">
                  <c:v>14.285714285714286</c:v>
                </c:pt>
                <c:pt idx="45">
                  <c:v>12.408602150537634</c:v>
                </c:pt>
                <c:pt idx="46">
                  <c:v>13.2</c:v>
                </c:pt>
                <c:pt idx="47">
                  <c:v>12.476190476190476</c:v>
                </c:pt>
                <c:pt idx="48">
                  <c:v>10.666666666666666</c:v>
                </c:pt>
                <c:pt idx="50">
                  <c:v>13</c:v>
                </c:pt>
                <c:pt idx="51">
                  <c:v>12.307692307692308</c:v>
                </c:pt>
                <c:pt idx="52">
                  <c:v>11.864864864864865</c:v>
                </c:pt>
                <c:pt idx="53">
                  <c:v>13.2</c:v>
                </c:pt>
                <c:pt idx="54">
                  <c:v>12.315789473684211</c:v>
                </c:pt>
                <c:pt idx="55">
                  <c:v>13.090909090909092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9-466B-9B1C-7756755AA0CD}"/>
            </c:ext>
          </c:extLst>
        </c:ser>
        <c:ser>
          <c:idx val="2"/>
          <c:order val="1"/>
          <c:tx>
            <c:strRef>
              <c:f>Length!$N$1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81021122359704"/>
                  <c:y val="-5.95730533683289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Length!$L$23:$L$80</c:f>
              <c:numCache>
                <c:formatCode>General</c:formatCode>
                <c:ptCount val="58"/>
                <c:pt idx="0">
                  <c:v>146</c:v>
                </c:pt>
                <c:pt idx="1">
                  <c:v>147</c:v>
                </c:pt>
                <c:pt idx="2" formatCode="0">
                  <c:v>148</c:v>
                </c:pt>
                <c:pt idx="3" formatCode="0">
                  <c:v>149</c:v>
                </c:pt>
                <c:pt idx="4" formatCode="0">
                  <c:v>150</c:v>
                </c:pt>
                <c:pt idx="5" formatCode="0">
                  <c:v>151</c:v>
                </c:pt>
                <c:pt idx="6" formatCode="0">
                  <c:v>152</c:v>
                </c:pt>
                <c:pt idx="7" formatCode="0">
                  <c:v>153</c:v>
                </c:pt>
                <c:pt idx="8" formatCode="0">
                  <c:v>154</c:v>
                </c:pt>
                <c:pt idx="9" formatCode="0">
                  <c:v>155</c:v>
                </c:pt>
                <c:pt idx="10" formatCode="0">
                  <c:v>156</c:v>
                </c:pt>
                <c:pt idx="11" formatCode="0">
                  <c:v>157</c:v>
                </c:pt>
                <c:pt idx="12" formatCode="0">
                  <c:v>158</c:v>
                </c:pt>
                <c:pt idx="13" formatCode="0">
                  <c:v>159</c:v>
                </c:pt>
                <c:pt idx="14" formatCode="0">
                  <c:v>160</c:v>
                </c:pt>
                <c:pt idx="15" formatCode="0">
                  <c:v>161</c:v>
                </c:pt>
                <c:pt idx="16" formatCode="0">
                  <c:v>162</c:v>
                </c:pt>
                <c:pt idx="17" formatCode="0">
                  <c:v>163</c:v>
                </c:pt>
                <c:pt idx="18" formatCode="0">
                  <c:v>164</c:v>
                </c:pt>
                <c:pt idx="19" formatCode="0">
                  <c:v>165</c:v>
                </c:pt>
                <c:pt idx="20" formatCode="0">
                  <c:v>166</c:v>
                </c:pt>
                <c:pt idx="21" formatCode="0">
                  <c:v>167</c:v>
                </c:pt>
                <c:pt idx="22" formatCode="0">
                  <c:v>168</c:v>
                </c:pt>
                <c:pt idx="23" formatCode="0">
                  <c:v>169</c:v>
                </c:pt>
                <c:pt idx="24" formatCode="0">
                  <c:v>170</c:v>
                </c:pt>
                <c:pt idx="25" formatCode="0">
                  <c:v>171</c:v>
                </c:pt>
                <c:pt idx="26" formatCode="0">
                  <c:v>172</c:v>
                </c:pt>
                <c:pt idx="27" formatCode="0">
                  <c:v>173</c:v>
                </c:pt>
                <c:pt idx="28" formatCode="0">
                  <c:v>174</c:v>
                </c:pt>
                <c:pt idx="29" formatCode="0">
                  <c:v>175</c:v>
                </c:pt>
                <c:pt idx="30" formatCode="0">
                  <c:v>176</c:v>
                </c:pt>
                <c:pt idx="31" formatCode="0">
                  <c:v>177</c:v>
                </c:pt>
                <c:pt idx="32" formatCode="0">
                  <c:v>178</c:v>
                </c:pt>
                <c:pt idx="33" formatCode="0">
                  <c:v>179</c:v>
                </c:pt>
                <c:pt idx="34" formatCode="0">
                  <c:v>180</c:v>
                </c:pt>
                <c:pt idx="35" formatCode="0">
                  <c:v>181</c:v>
                </c:pt>
                <c:pt idx="36" formatCode="0">
                  <c:v>182</c:v>
                </c:pt>
                <c:pt idx="37" formatCode="0">
                  <c:v>183</c:v>
                </c:pt>
                <c:pt idx="38" formatCode="0">
                  <c:v>184</c:v>
                </c:pt>
                <c:pt idx="39" formatCode="0">
                  <c:v>185</c:v>
                </c:pt>
                <c:pt idx="40" formatCode="0">
                  <c:v>186</c:v>
                </c:pt>
                <c:pt idx="41" formatCode="0">
                  <c:v>187</c:v>
                </c:pt>
                <c:pt idx="42" formatCode="0">
                  <c:v>188</c:v>
                </c:pt>
                <c:pt idx="43" formatCode="0">
                  <c:v>189</c:v>
                </c:pt>
                <c:pt idx="44" formatCode="0">
                  <c:v>190</c:v>
                </c:pt>
                <c:pt idx="45" formatCode="0">
                  <c:v>191</c:v>
                </c:pt>
                <c:pt idx="46" formatCode="0">
                  <c:v>192</c:v>
                </c:pt>
                <c:pt idx="47" formatCode="0">
                  <c:v>193</c:v>
                </c:pt>
                <c:pt idx="48" formatCode="0">
                  <c:v>194</c:v>
                </c:pt>
                <c:pt idx="49" formatCode="0">
                  <c:v>195</c:v>
                </c:pt>
                <c:pt idx="50" formatCode="0">
                  <c:v>196</c:v>
                </c:pt>
                <c:pt idx="51" formatCode="0">
                  <c:v>197</c:v>
                </c:pt>
                <c:pt idx="52" formatCode="0">
                  <c:v>198</c:v>
                </c:pt>
                <c:pt idx="53" formatCode="0">
                  <c:v>199</c:v>
                </c:pt>
                <c:pt idx="54" formatCode="0">
                  <c:v>200</c:v>
                </c:pt>
                <c:pt idx="55" formatCode="0">
                  <c:v>201</c:v>
                </c:pt>
                <c:pt idx="56" formatCode="0">
                  <c:v>202</c:v>
                </c:pt>
                <c:pt idx="57" formatCode="0">
                  <c:v>203</c:v>
                </c:pt>
              </c:numCache>
            </c:numRef>
          </c:xVal>
          <c:yVal>
            <c:numRef>
              <c:f>Length!$N$23:$N$80</c:f>
              <c:numCache>
                <c:formatCode>General</c:formatCode>
                <c:ptCount val="58"/>
                <c:pt idx="0">
                  <c:v>10.918918918918919</c:v>
                </c:pt>
                <c:pt idx="1">
                  <c:v>11.907514450867051</c:v>
                </c:pt>
                <c:pt idx="2">
                  <c:v>11.200507614213198</c:v>
                </c:pt>
                <c:pt idx="3">
                  <c:v>9.9851485148514847</c:v>
                </c:pt>
                <c:pt idx="7">
                  <c:v>10.878787878787879</c:v>
                </c:pt>
                <c:pt idx="8">
                  <c:v>10.480392156862745</c:v>
                </c:pt>
                <c:pt idx="9">
                  <c:v>10.174107142857142</c:v>
                </c:pt>
                <c:pt idx="10">
                  <c:v>11.162790697674419</c:v>
                </c:pt>
                <c:pt idx="11">
                  <c:v>11.222222222222221</c:v>
                </c:pt>
                <c:pt idx="12">
                  <c:v>11</c:v>
                </c:pt>
                <c:pt idx="13">
                  <c:v>10</c:v>
                </c:pt>
                <c:pt idx="15">
                  <c:v>11.117647058823529</c:v>
                </c:pt>
                <c:pt idx="16">
                  <c:v>10.6</c:v>
                </c:pt>
                <c:pt idx="17">
                  <c:v>12.333333333333334</c:v>
                </c:pt>
                <c:pt idx="18">
                  <c:v>11.814545454545454</c:v>
                </c:pt>
                <c:pt idx="19">
                  <c:v>12.153191489361703</c:v>
                </c:pt>
                <c:pt idx="20">
                  <c:v>12.4</c:v>
                </c:pt>
                <c:pt idx="21">
                  <c:v>12.922535211267606</c:v>
                </c:pt>
                <c:pt idx="22">
                  <c:v>14.488888888888889</c:v>
                </c:pt>
                <c:pt idx="42">
                  <c:v>15.013513513513514</c:v>
                </c:pt>
                <c:pt idx="43">
                  <c:v>15</c:v>
                </c:pt>
                <c:pt idx="44">
                  <c:v>13.700787401574804</c:v>
                </c:pt>
                <c:pt idx="45">
                  <c:v>13.071428571428571</c:v>
                </c:pt>
                <c:pt idx="46">
                  <c:v>12.470588235294118</c:v>
                </c:pt>
                <c:pt idx="47">
                  <c:v>11.846153846153847</c:v>
                </c:pt>
                <c:pt idx="48">
                  <c:v>11.648648648648649</c:v>
                </c:pt>
                <c:pt idx="49">
                  <c:v>11.642857142857142</c:v>
                </c:pt>
                <c:pt idx="51">
                  <c:v>12</c:v>
                </c:pt>
                <c:pt idx="52">
                  <c:v>11.964125560538116</c:v>
                </c:pt>
                <c:pt idx="53">
                  <c:v>13</c:v>
                </c:pt>
                <c:pt idx="54">
                  <c:v>13</c:v>
                </c:pt>
                <c:pt idx="55">
                  <c:v>12.166666666666666</c:v>
                </c:pt>
                <c:pt idx="56">
                  <c:v>12.714285714285714</c:v>
                </c:pt>
                <c:pt idx="57">
                  <c:v>17.193877551020407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9-466B-9B1C-7756755AA0CD}"/>
            </c:ext>
          </c:extLst>
        </c:ser>
        <c:ser>
          <c:idx val="0"/>
          <c:order val="2"/>
          <c:tx>
            <c:strRef>
              <c:f>Length!$O$1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Length!$L$2:$L$79</c:f>
              <c:numCache>
                <c:formatCode>General</c:formatCode>
                <c:ptCount val="78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</c:numCache>
            </c:numRef>
          </c:xVal>
          <c:yVal>
            <c:numRef>
              <c:f>Length!$O$2:$O$79</c:f>
              <c:numCache>
                <c:formatCode>General</c:formatCode>
                <c:ptCount val="78"/>
                <c:pt idx="0">
                  <c:v>10.829896907216495</c:v>
                </c:pt>
                <c:pt idx="8">
                  <c:v>10.25</c:v>
                </c:pt>
                <c:pt idx="12">
                  <c:v>11.215999999999999</c:v>
                </c:pt>
                <c:pt idx="13">
                  <c:v>10.746835443037975</c:v>
                </c:pt>
                <c:pt idx="14">
                  <c:v>11.8</c:v>
                </c:pt>
                <c:pt idx="15">
                  <c:v>11.18</c:v>
                </c:pt>
                <c:pt idx="19">
                  <c:v>12.283422459893048</c:v>
                </c:pt>
                <c:pt idx="20">
                  <c:v>12.776666666666667</c:v>
                </c:pt>
                <c:pt idx="21">
                  <c:v>11.307142857142857</c:v>
                </c:pt>
                <c:pt idx="22">
                  <c:v>11.578947368421053</c:v>
                </c:pt>
                <c:pt idx="28">
                  <c:v>13.347457627118644</c:v>
                </c:pt>
                <c:pt idx="29">
                  <c:v>14.888888888888889</c:v>
                </c:pt>
                <c:pt idx="30">
                  <c:v>12.107142857142858</c:v>
                </c:pt>
                <c:pt idx="31">
                  <c:v>12.961538461538462</c:v>
                </c:pt>
                <c:pt idx="32">
                  <c:v>13.133333333333333</c:v>
                </c:pt>
                <c:pt idx="33">
                  <c:v>12.357142857142858</c:v>
                </c:pt>
                <c:pt idx="34">
                  <c:v>14.03448275862069</c:v>
                </c:pt>
                <c:pt idx="36">
                  <c:v>15.8</c:v>
                </c:pt>
                <c:pt idx="37">
                  <c:v>13.52112676056338</c:v>
                </c:pt>
                <c:pt idx="38">
                  <c:v>11.803738317757009</c:v>
                </c:pt>
                <c:pt idx="39">
                  <c:v>13.659340659340659</c:v>
                </c:pt>
                <c:pt idx="42">
                  <c:v>13.878504672897197</c:v>
                </c:pt>
                <c:pt idx="43">
                  <c:v>14.788372093023256</c:v>
                </c:pt>
                <c:pt idx="54">
                  <c:v>16.53125</c:v>
                </c:pt>
                <c:pt idx="55">
                  <c:v>15.714285714285714</c:v>
                </c:pt>
                <c:pt idx="56">
                  <c:v>19.148936170212767</c:v>
                </c:pt>
                <c:pt idx="63">
                  <c:v>18.547619047619047</c:v>
                </c:pt>
                <c:pt idx="64">
                  <c:v>16.742514970059879</c:v>
                </c:pt>
                <c:pt idx="65">
                  <c:v>17.329896907216494</c:v>
                </c:pt>
                <c:pt idx="66">
                  <c:v>15.329842931937172</c:v>
                </c:pt>
                <c:pt idx="67">
                  <c:v>17.232876712328768</c:v>
                </c:pt>
                <c:pt idx="68">
                  <c:v>18.151515151515152</c:v>
                </c:pt>
                <c:pt idx="69">
                  <c:v>15.833333333333334</c:v>
                </c:pt>
                <c:pt idx="70">
                  <c:v>16.148148148148149</c:v>
                </c:pt>
                <c:pt idx="72">
                  <c:v>18.714285714285715</c:v>
                </c:pt>
                <c:pt idx="73">
                  <c:v>16.738095238095237</c:v>
                </c:pt>
                <c:pt idx="74">
                  <c:v>15.76</c:v>
                </c:pt>
                <c:pt idx="75">
                  <c:v>17.318181818181817</c:v>
                </c:pt>
                <c:pt idx="76">
                  <c:v>17</c:v>
                </c:pt>
                <c:pt idx="77">
                  <c:v>16.363636363636363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9-466B-9B1C-7756755AA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1920"/>
        <c:axId val="478479176"/>
      </c:scatterChart>
      <c:valAx>
        <c:axId val="478481920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79176"/>
        <c:crosses val="autoZero"/>
        <c:crossBetween val="midCat"/>
        <c:majorUnit val="20"/>
        <c:minorUnit val="5"/>
      </c:valAx>
      <c:valAx>
        <c:axId val="478479176"/>
        <c:scaling>
          <c:orientation val="minMax"/>
          <c:max val="20"/>
          <c:min val="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1920"/>
        <c:crosses val="autoZero"/>
        <c:crossBetween val="midCat"/>
        <c:minorUnit val="1"/>
      </c:valAx>
      <c:spPr>
        <a:noFill/>
        <a:ln w="25400"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4828427696537934"/>
          <c:y val="2.8471128608923885E-2"/>
          <c:w val="0.22803462067241595"/>
          <c:h val="0.22152887139107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33783277090363"/>
          <c:y val="6.0547681539807524E-2"/>
          <c:w val="0.76170978627671559"/>
          <c:h val="0.787917322834645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B-4CCF-9BBA-F227BA3C6FCD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B-4CCF-9BBA-F227BA3C6FCD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4FB-4CCF-9BBA-F227BA3C6FCD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FB-4CCF-9BBA-F227BA3C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0352"/>
        <c:axId val="478485056"/>
      </c:scatterChart>
      <c:valAx>
        <c:axId val="478480352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5056"/>
        <c:crosses val="autoZero"/>
        <c:crossBetween val="midCat"/>
        <c:minorUnit val="5"/>
      </c:valAx>
      <c:valAx>
        <c:axId val="4784850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471909761279838"/>
          <c:y val="0.11336307961504812"/>
          <c:w val="0.25321772278465193"/>
          <c:h val="0.18016622922134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33783277090363"/>
          <c:y val="6.0547681539807524E-2"/>
          <c:w val="0.76170978627671559"/>
          <c:h val="0.7768062117235345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D-46D9-BD92-A88BEBDBCBBF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D-46D9-BD92-A88BEBDBCBBF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B7D-46D9-BD92-A88BEBDBCBBF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7D-46D9-BD92-A88BEBDB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78784"/>
        <c:axId val="478480744"/>
      </c:scatterChart>
      <c:valAx>
        <c:axId val="478478784"/>
        <c:scaling>
          <c:orientation val="minMax"/>
          <c:max val="210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0744"/>
        <c:crosses val="autoZero"/>
        <c:crossBetween val="midCat"/>
        <c:majorUnit val="10"/>
        <c:minorUnit val="5"/>
      </c:valAx>
      <c:valAx>
        <c:axId val="4784807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78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68735158105236"/>
          <c:y val="0.65225196850393696"/>
          <c:w val="0.21353518310211222"/>
          <c:h val="0.18016622922134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5.0925925925925923E-2"/>
          <c:w val="0.82496062992125985"/>
          <c:h val="0.78401137357830275"/>
        </c:manualLayout>
      </c:layout>
      <c:scatterChart>
        <c:scatterStyle val="lineMarker"/>
        <c:varyColors val="0"/>
        <c:ser>
          <c:idx val="1"/>
          <c:order val="0"/>
          <c:tx>
            <c:strRef>
              <c:f>Length!$M$1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Length!$L$24:$L$79</c:f>
              <c:numCache>
                <c:formatCode>0</c:formatCode>
                <c:ptCount val="56"/>
                <c:pt idx="0" formatCode="General">
                  <c:v>147</c:v>
                </c:pt>
                <c:pt idx="1">
                  <c:v>148</c:v>
                </c:pt>
                <c:pt idx="2">
                  <c:v>149</c:v>
                </c:pt>
                <c:pt idx="3">
                  <c:v>150</c:v>
                </c:pt>
                <c:pt idx="4">
                  <c:v>151</c:v>
                </c:pt>
                <c:pt idx="5">
                  <c:v>152</c:v>
                </c:pt>
                <c:pt idx="6">
                  <c:v>153</c:v>
                </c:pt>
                <c:pt idx="7">
                  <c:v>154</c:v>
                </c:pt>
                <c:pt idx="8">
                  <c:v>155</c:v>
                </c:pt>
                <c:pt idx="9">
                  <c:v>156</c:v>
                </c:pt>
                <c:pt idx="10">
                  <c:v>157</c:v>
                </c:pt>
                <c:pt idx="11">
                  <c:v>158</c:v>
                </c:pt>
                <c:pt idx="12">
                  <c:v>159</c:v>
                </c:pt>
                <c:pt idx="13">
                  <c:v>160</c:v>
                </c:pt>
                <c:pt idx="14">
                  <c:v>161</c:v>
                </c:pt>
                <c:pt idx="15">
                  <c:v>162</c:v>
                </c:pt>
                <c:pt idx="16">
                  <c:v>163</c:v>
                </c:pt>
                <c:pt idx="17">
                  <c:v>164</c:v>
                </c:pt>
                <c:pt idx="18">
                  <c:v>165</c:v>
                </c:pt>
                <c:pt idx="19">
                  <c:v>166</c:v>
                </c:pt>
                <c:pt idx="20">
                  <c:v>167</c:v>
                </c:pt>
                <c:pt idx="21">
                  <c:v>168</c:v>
                </c:pt>
                <c:pt idx="22">
                  <c:v>169</c:v>
                </c:pt>
                <c:pt idx="23">
                  <c:v>170</c:v>
                </c:pt>
                <c:pt idx="24">
                  <c:v>171</c:v>
                </c:pt>
                <c:pt idx="25">
                  <c:v>172</c:v>
                </c:pt>
                <c:pt idx="26">
                  <c:v>173</c:v>
                </c:pt>
                <c:pt idx="27">
                  <c:v>174</c:v>
                </c:pt>
                <c:pt idx="28">
                  <c:v>175</c:v>
                </c:pt>
                <c:pt idx="29">
                  <c:v>176</c:v>
                </c:pt>
                <c:pt idx="30">
                  <c:v>177</c:v>
                </c:pt>
                <c:pt idx="31">
                  <c:v>178</c:v>
                </c:pt>
                <c:pt idx="32">
                  <c:v>179</c:v>
                </c:pt>
                <c:pt idx="33">
                  <c:v>180</c:v>
                </c:pt>
                <c:pt idx="34">
                  <c:v>181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187</c:v>
                </c:pt>
                <c:pt idx="41">
                  <c:v>188</c:v>
                </c:pt>
                <c:pt idx="42">
                  <c:v>189</c:v>
                </c:pt>
                <c:pt idx="43">
                  <c:v>190</c:v>
                </c:pt>
                <c:pt idx="44">
                  <c:v>191</c:v>
                </c:pt>
                <c:pt idx="45">
                  <c:v>192</c:v>
                </c:pt>
                <c:pt idx="46">
                  <c:v>193</c:v>
                </c:pt>
                <c:pt idx="47">
                  <c:v>194</c:v>
                </c:pt>
                <c:pt idx="48">
                  <c:v>195</c:v>
                </c:pt>
                <c:pt idx="49">
                  <c:v>196</c:v>
                </c:pt>
                <c:pt idx="50">
                  <c:v>197</c:v>
                </c:pt>
                <c:pt idx="51">
                  <c:v>198</c:v>
                </c:pt>
                <c:pt idx="52">
                  <c:v>199</c:v>
                </c:pt>
                <c:pt idx="53">
                  <c:v>200</c:v>
                </c:pt>
                <c:pt idx="54">
                  <c:v>201</c:v>
                </c:pt>
                <c:pt idx="55">
                  <c:v>202</c:v>
                </c:pt>
              </c:numCache>
            </c:numRef>
          </c:xVal>
          <c:yVal>
            <c:numRef>
              <c:f>Length!$M$24:$M$79</c:f>
              <c:numCache>
                <c:formatCode>General</c:formatCode>
                <c:ptCount val="56"/>
                <c:pt idx="0">
                  <c:v>9.8559322033898304</c:v>
                </c:pt>
                <c:pt idx="1">
                  <c:v>10.555555555555555</c:v>
                </c:pt>
                <c:pt idx="2">
                  <c:v>9.2333333333333325</c:v>
                </c:pt>
                <c:pt idx="3">
                  <c:v>10.3</c:v>
                </c:pt>
                <c:pt idx="7">
                  <c:v>11.02808988764045</c:v>
                </c:pt>
                <c:pt idx="8">
                  <c:v>10.975</c:v>
                </c:pt>
                <c:pt idx="9">
                  <c:v>11.5</c:v>
                </c:pt>
                <c:pt idx="10">
                  <c:v>10.371428571428572</c:v>
                </c:pt>
                <c:pt idx="11">
                  <c:v>11</c:v>
                </c:pt>
                <c:pt idx="12">
                  <c:v>10.666666666666666</c:v>
                </c:pt>
                <c:pt idx="13">
                  <c:v>11.076923076923077</c:v>
                </c:pt>
                <c:pt idx="15">
                  <c:v>10.830188679245284</c:v>
                </c:pt>
                <c:pt idx="16">
                  <c:v>11</c:v>
                </c:pt>
                <c:pt idx="17">
                  <c:v>11.303030303030303</c:v>
                </c:pt>
                <c:pt idx="18">
                  <c:v>11.07563025210084</c:v>
                </c:pt>
                <c:pt idx="21">
                  <c:v>11.744444444444444</c:v>
                </c:pt>
                <c:pt idx="22">
                  <c:v>11.994459833795014</c:v>
                </c:pt>
                <c:pt idx="41">
                  <c:v>13.269662921348315</c:v>
                </c:pt>
                <c:pt idx="42">
                  <c:v>13.775193798449612</c:v>
                </c:pt>
                <c:pt idx="43">
                  <c:v>12.83177570093458</c:v>
                </c:pt>
                <c:pt idx="44">
                  <c:v>14.285714285714286</c:v>
                </c:pt>
                <c:pt idx="45">
                  <c:v>12.408602150537634</c:v>
                </c:pt>
                <c:pt idx="46">
                  <c:v>13.2</c:v>
                </c:pt>
                <c:pt idx="47">
                  <c:v>12.476190476190476</c:v>
                </c:pt>
                <c:pt idx="48">
                  <c:v>10.666666666666666</c:v>
                </c:pt>
                <c:pt idx="50">
                  <c:v>13</c:v>
                </c:pt>
                <c:pt idx="51">
                  <c:v>12.307692307692308</c:v>
                </c:pt>
                <c:pt idx="52">
                  <c:v>11.864864864864865</c:v>
                </c:pt>
                <c:pt idx="53">
                  <c:v>13.2</c:v>
                </c:pt>
                <c:pt idx="54">
                  <c:v>12.315789473684211</c:v>
                </c:pt>
                <c:pt idx="55">
                  <c:v>13.090909090909092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D-4054-B3AD-452D472D1CBE}"/>
            </c:ext>
          </c:extLst>
        </c:ser>
        <c:ser>
          <c:idx val="2"/>
          <c:order val="1"/>
          <c:tx>
            <c:strRef>
              <c:f>Length!$N$1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Length!$L$23:$L$80</c:f>
              <c:numCache>
                <c:formatCode>General</c:formatCode>
                <c:ptCount val="58"/>
                <c:pt idx="0">
                  <c:v>146</c:v>
                </c:pt>
                <c:pt idx="1">
                  <c:v>147</c:v>
                </c:pt>
                <c:pt idx="2" formatCode="0">
                  <c:v>148</c:v>
                </c:pt>
                <c:pt idx="3" formatCode="0">
                  <c:v>149</c:v>
                </c:pt>
                <c:pt idx="4" formatCode="0">
                  <c:v>150</c:v>
                </c:pt>
                <c:pt idx="5" formatCode="0">
                  <c:v>151</c:v>
                </c:pt>
                <c:pt idx="6" formatCode="0">
                  <c:v>152</c:v>
                </c:pt>
                <c:pt idx="7" formatCode="0">
                  <c:v>153</c:v>
                </c:pt>
                <c:pt idx="8" formatCode="0">
                  <c:v>154</c:v>
                </c:pt>
                <c:pt idx="9" formatCode="0">
                  <c:v>155</c:v>
                </c:pt>
                <c:pt idx="10" formatCode="0">
                  <c:v>156</c:v>
                </c:pt>
                <c:pt idx="11" formatCode="0">
                  <c:v>157</c:v>
                </c:pt>
                <c:pt idx="12" formatCode="0">
                  <c:v>158</c:v>
                </c:pt>
                <c:pt idx="13" formatCode="0">
                  <c:v>159</c:v>
                </c:pt>
                <c:pt idx="14" formatCode="0">
                  <c:v>160</c:v>
                </c:pt>
                <c:pt idx="15" formatCode="0">
                  <c:v>161</c:v>
                </c:pt>
                <c:pt idx="16" formatCode="0">
                  <c:v>162</c:v>
                </c:pt>
                <c:pt idx="17" formatCode="0">
                  <c:v>163</c:v>
                </c:pt>
                <c:pt idx="18" formatCode="0">
                  <c:v>164</c:v>
                </c:pt>
                <c:pt idx="19" formatCode="0">
                  <c:v>165</c:v>
                </c:pt>
                <c:pt idx="20" formatCode="0">
                  <c:v>166</c:v>
                </c:pt>
                <c:pt idx="21" formatCode="0">
                  <c:v>167</c:v>
                </c:pt>
                <c:pt idx="22" formatCode="0">
                  <c:v>168</c:v>
                </c:pt>
                <c:pt idx="23" formatCode="0">
                  <c:v>169</c:v>
                </c:pt>
                <c:pt idx="24" formatCode="0">
                  <c:v>170</c:v>
                </c:pt>
                <c:pt idx="25" formatCode="0">
                  <c:v>171</c:v>
                </c:pt>
                <c:pt idx="26" formatCode="0">
                  <c:v>172</c:v>
                </c:pt>
                <c:pt idx="27" formatCode="0">
                  <c:v>173</c:v>
                </c:pt>
                <c:pt idx="28" formatCode="0">
                  <c:v>174</c:v>
                </c:pt>
                <c:pt idx="29" formatCode="0">
                  <c:v>175</c:v>
                </c:pt>
                <c:pt idx="30" formatCode="0">
                  <c:v>176</c:v>
                </c:pt>
                <c:pt idx="31" formatCode="0">
                  <c:v>177</c:v>
                </c:pt>
                <c:pt idx="32" formatCode="0">
                  <c:v>178</c:v>
                </c:pt>
                <c:pt idx="33" formatCode="0">
                  <c:v>179</c:v>
                </c:pt>
                <c:pt idx="34" formatCode="0">
                  <c:v>180</c:v>
                </c:pt>
                <c:pt idx="35" formatCode="0">
                  <c:v>181</c:v>
                </c:pt>
                <c:pt idx="36" formatCode="0">
                  <c:v>182</c:v>
                </c:pt>
                <c:pt idx="37" formatCode="0">
                  <c:v>183</c:v>
                </c:pt>
                <c:pt idx="38" formatCode="0">
                  <c:v>184</c:v>
                </c:pt>
                <c:pt idx="39" formatCode="0">
                  <c:v>185</c:v>
                </c:pt>
                <c:pt idx="40" formatCode="0">
                  <c:v>186</c:v>
                </c:pt>
                <c:pt idx="41" formatCode="0">
                  <c:v>187</c:v>
                </c:pt>
                <c:pt idx="42" formatCode="0">
                  <c:v>188</c:v>
                </c:pt>
                <c:pt idx="43" formatCode="0">
                  <c:v>189</c:v>
                </c:pt>
                <c:pt idx="44" formatCode="0">
                  <c:v>190</c:v>
                </c:pt>
                <c:pt idx="45" formatCode="0">
                  <c:v>191</c:v>
                </c:pt>
                <c:pt idx="46" formatCode="0">
                  <c:v>192</c:v>
                </c:pt>
                <c:pt idx="47" formatCode="0">
                  <c:v>193</c:v>
                </c:pt>
                <c:pt idx="48" formatCode="0">
                  <c:v>194</c:v>
                </c:pt>
                <c:pt idx="49" formatCode="0">
                  <c:v>195</c:v>
                </c:pt>
                <c:pt idx="50" formatCode="0">
                  <c:v>196</c:v>
                </c:pt>
                <c:pt idx="51" formatCode="0">
                  <c:v>197</c:v>
                </c:pt>
                <c:pt idx="52" formatCode="0">
                  <c:v>198</c:v>
                </c:pt>
                <c:pt idx="53" formatCode="0">
                  <c:v>199</c:v>
                </c:pt>
                <c:pt idx="54" formatCode="0">
                  <c:v>200</c:v>
                </c:pt>
                <c:pt idx="55" formatCode="0">
                  <c:v>201</c:v>
                </c:pt>
                <c:pt idx="56" formatCode="0">
                  <c:v>202</c:v>
                </c:pt>
                <c:pt idx="57" formatCode="0">
                  <c:v>203</c:v>
                </c:pt>
              </c:numCache>
            </c:numRef>
          </c:xVal>
          <c:yVal>
            <c:numRef>
              <c:f>Length!$N$23:$N$80</c:f>
              <c:numCache>
                <c:formatCode>General</c:formatCode>
                <c:ptCount val="58"/>
                <c:pt idx="0">
                  <c:v>10.918918918918919</c:v>
                </c:pt>
                <c:pt idx="1">
                  <c:v>11.907514450867051</c:v>
                </c:pt>
                <c:pt idx="2">
                  <c:v>11.200507614213198</c:v>
                </c:pt>
                <c:pt idx="3">
                  <c:v>9.9851485148514847</c:v>
                </c:pt>
                <c:pt idx="7">
                  <c:v>10.878787878787879</c:v>
                </c:pt>
                <c:pt idx="8">
                  <c:v>10.480392156862745</c:v>
                </c:pt>
                <c:pt idx="9">
                  <c:v>10.174107142857142</c:v>
                </c:pt>
                <c:pt idx="10">
                  <c:v>11.162790697674419</c:v>
                </c:pt>
                <c:pt idx="11">
                  <c:v>11.222222222222221</c:v>
                </c:pt>
                <c:pt idx="12">
                  <c:v>11</c:v>
                </c:pt>
                <c:pt idx="13">
                  <c:v>10</c:v>
                </c:pt>
                <c:pt idx="15">
                  <c:v>11.117647058823529</c:v>
                </c:pt>
                <c:pt idx="16">
                  <c:v>10.6</c:v>
                </c:pt>
                <c:pt idx="17">
                  <c:v>12.333333333333334</c:v>
                </c:pt>
                <c:pt idx="18">
                  <c:v>11.814545454545454</c:v>
                </c:pt>
                <c:pt idx="19">
                  <c:v>12.153191489361703</c:v>
                </c:pt>
                <c:pt idx="20">
                  <c:v>12.4</c:v>
                </c:pt>
                <c:pt idx="21">
                  <c:v>12.922535211267606</c:v>
                </c:pt>
                <c:pt idx="22">
                  <c:v>14.488888888888889</c:v>
                </c:pt>
                <c:pt idx="42">
                  <c:v>15.013513513513514</c:v>
                </c:pt>
                <c:pt idx="43">
                  <c:v>15</c:v>
                </c:pt>
                <c:pt idx="44">
                  <c:v>13.700787401574804</c:v>
                </c:pt>
                <c:pt idx="45">
                  <c:v>13.071428571428571</c:v>
                </c:pt>
                <c:pt idx="46">
                  <c:v>12.470588235294118</c:v>
                </c:pt>
                <c:pt idx="47">
                  <c:v>11.846153846153847</c:v>
                </c:pt>
                <c:pt idx="48">
                  <c:v>11.648648648648649</c:v>
                </c:pt>
                <c:pt idx="49">
                  <c:v>11.642857142857142</c:v>
                </c:pt>
                <c:pt idx="51">
                  <c:v>12</c:v>
                </c:pt>
                <c:pt idx="52">
                  <c:v>11.964125560538116</c:v>
                </c:pt>
                <c:pt idx="53">
                  <c:v>13</c:v>
                </c:pt>
                <c:pt idx="54">
                  <c:v>13</c:v>
                </c:pt>
                <c:pt idx="55">
                  <c:v>12.166666666666666</c:v>
                </c:pt>
                <c:pt idx="56">
                  <c:v>12.714285714285714</c:v>
                </c:pt>
                <c:pt idx="57">
                  <c:v>17.193877551020407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D-4054-B3AD-452D472D1CBE}"/>
            </c:ext>
          </c:extLst>
        </c:ser>
        <c:ser>
          <c:idx val="0"/>
          <c:order val="2"/>
          <c:tx>
            <c:strRef>
              <c:f>Length!$O$1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615423072115986"/>
                  <c:y val="7.30052493438320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Length!$L$2:$L$79</c:f>
              <c:numCache>
                <c:formatCode>General</c:formatCode>
                <c:ptCount val="78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 formatCode="0">
                  <c:v>148</c:v>
                </c:pt>
                <c:pt idx="24" formatCode="0">
                  <c:v>149</c:v>
                </c:pt>
                <c:pt idx="25" formatCode="0">
                  <c:v>150</c:v>
                </c:pt>
                <c:pt idx="26" formatCode="0">
                  <c:v>151</c:v>
                </c:pt>
                <c:pt idx="27" formatCode="0">
                  <c:v>152</c:v>
                </c:pt>
                <c:pt idx="28" formatCode="0">
                  <c:v>153</c:v>
                </c:pt>
                <c:pt idx="29" formatCode="0">
                  <c:v>154</c:v>
                </c:pt>
                <c:pt idx="30" formatCode="0">
                  <c:v>155</c:v>
                </c:pt>
                <c:pt idx="31" formatCode="0">
                  <c:v>156</c:v>
                </c:pt>
                <c:pt idx="32" formatCode="0">
                  <c:v>157</c:v>
                </c:pt>
                <c:pt idx="33" formatCode="0">
                  <c:v>158</c:v>
                </c:pt>
                <c:pt idx="34" formatCode="0">
                  <c:v>159</c:v>
                </c:pt>
                <c:pt idx="35" formatCode="0">
                  <c:v>160</c:v>
                </c:pt>
                <c:pt idx="36" formatCode="0">
                  <c:v>161</c:v>
                </c:pt>
                <c:pt idx="37" formatCode="0">
                  <c:v>162</c:v>
                </c:pt>
                <c:pt idx="38" formatCode="0">
                  <c:v>163</c:v>
                </c:pt>
                <c:pt idx="39" formatCode="0">
                  <c:v>164</c:v>
                </c:pt>
                <c:pt idx="40" formatCode="0">
                  <c:v>165</c:v>
                </c:pt>
                <c:pt idx="41" formatCode="0">
                  <c:v>166</c:v>
                </c:pt>
                <c:pt idx="42" formatCode="0">
                  <c:v>167</c:v>
                </c:pt>
                <c:pt idx="43" formatCode="0">
                  <c:v>168</c:v>
                </c:pt>
                <c:pt idx="44" formatCode="0">
                  <c:v>169</c:v>
                </c:pt>
                <c:pt idx="45" formatCode="0">
                  <c:v>170</c:v>
                </c:pt>
                <c:pt idx="46" formatCode="0">
                  <c:v>171</c:v>
                </c:pt>
                <c:pt idx="47" formatCode="0">
                  <c:v>172</c:v>
                </c:pt>
                <c:pt idx="48" formatCode="0">
                  <c:v>173</c:v>
                </c:pt>
                <c:pt idx="49" formatCode="0">
                  <c:v>174</c:v>
                </c:pt>
                <c:pt idx="50" formatCode="0">
                  <c:v>175</c:v>
                </c:pt>
                <c:pt idx="51" formatCode="0">
                  <c:v>176</c:v>
                </c:pt>
                <c:pt idx="52" formatCode="0">
                  <c:v>177</c:v>
                </c:pt>
                <c:pt idx="53" formatCode="0">
                  <c:v>178</c:v>
                </c:pt>
                <c:pt idx="54" formatCode="0">
                  <c:v>179</c:v>
                </c:pt>
                <c:pt idx="55" formatCode="0">
                  <c:v>180</c:v>
                </c:pt>
                <c:pt idx="56" formatCode="0">
                  <c:v>181</c:v>
                </c:pt>
                <c:pt idx="57" formatCode="0">
                  <c:v>182</c:v>
                </c:pt>
                <c:pt idx="58" formatCode="0">
                  <c:v>183</c:v>
                </c:pt>
                <c:pt idx="59" formatCode="0">
                  <c:v>184</c:v>
                </c:pt>
                <c:pt idx="60" formatCode="0">
                  <c:v>185</c:v>
                </c:pt>
                <c:pt idx="61" formatCode="0">
                  <c:v>186</c:v>
                </c:pt>
                <c:pt idx="62" formatCode="0">
                  <c:v>187</c:v>
                </c:pt>
                <c:pt idx="63" formatCode="0">
                  <c:v>188</c:v>
                </c:pt>
                <c:pt idx="64" formatCode="0">
                  <c:v>189</c:v>
                </c:pt>
                <c:pt idx="65" formatCode="0">
                  <c:v>190</c:v>
                </c:pt>
                <c:pt idx="66" formatCode="0">
                  <c:v>191</c:v>
                </c:pt>
                <c:pt idx="67" formatCode="0">
                  <c:v>192</c:v>
                </c:pt>
                <c:pt idx="68" formatCode="0">
                  <c:v>193</c:v>
                </c:pt>
                <c:pt idx="69" formatCode="0">
                  <c:v>194</c:v>
                </c:pt>
                <c:pt idx="70" formatCode="0">
                  <c:v>195</c:v>
                </c:pt>
                <c:pt idx="71" formatCode="0">
                  <c:v>196</c:v>
                </c:pt>
                <c:pt idx="72" formatCode="0">
                  <c:v>197</c:v>
                </c:pt>
                <c:pt idx="73" formatCode="0">
                  <c:v>198</c:v>
                </c:pt>
                <c:pt idx="74" formatCode="0">
                  <c:v>199</c:v>
                </c:pt>
                <c:pt idx="75" formatCode="0">
                  <c:v>200</c:v>
                </c:pt>
                <c:pt idx="76" formatCode="0">
                  <c:v>201</c:v>
                </c:pt>
                <c:pt idx="77" formatCode="0">
                  <c:v>202</c:v>
                </c:pt>
              </c:numCache>
            </c:numRef>
          </c:xVal>
          <c:yVal>
            <c:numRef>
              <c:f>Length!$O$2:$O$79</c:f>
              <c:numCache>
                <c:formatCode>General</c:formatCode>
                <c:ptCount val="78"/>
                <c:pt idx="0">
                  <c:v>10.829896907216495</c:v>
                </c:pt>
                <c:pt idx="8">
                  <c:v>10.25</c:v>
                </c:pt>
                <c:pt idx="12">
                  <c:v>11.215999999999999</c:v>
                </c:pt>
                <c:pt idx="13">
                  <c:v>10.746835443037975</c:v>
                </c:pt>
                <c:pt idx="14">
                  <c:v>11.8</c:v>
                </c:pt>
                <c:pt idx="15">
                  <c:v>11.18</c:v>
                </c:pt>
                <c:pt idx="19">
                  <c:v>12.283422459893048</c:v>
                </c:pt>
                <c:pt idx="20">
                  <c:v>12.776666666666667</c:v>
                </c:pt>
                <c:pt idx="21">
                  <c:v>11.307142857142857</c:v>
                </c:pt>
                <c:pt idx="22">
                  <c:v>11.578947368421053</c:v>
                </c:pt>
                <c:pt idx="28">
                  <c:v>13.347457627118644</c:v>
                </c:pt>
                <c:pt idx="29">
                  <c:v>14.888888888888889</c:v>
                </c:pt>
                <c:pt idx="30">
                  <c:v>12.107142857142858</c:v>
                </c:pt>
                <c:pt idx="31">
                  <c:v>12.961538461538462</c:v>
                </c:pt>
                <c:pt idx="32">
                  <c:v>13.133333333333333</c:v>
                </c:pt>
                <c:pt idx="33">
                  <c:v>12.357142857142858</c:v>
                </c:pt>
                <c:pt idx="34">
                  <c:v>14.03448275862069</c:v>
                </c:pt>
                <c:pt idx="36">
                  <c:v>15.8</c:v>
                </c:pt>
                <c:pt idx="37">
                  <c:v>13.52112676056338</c:v>
                </c:pt>
                <c:pt idx="38">
                  <c:v>11.803738317757009</c:v>
                </c:pt>
                <c:pt idx="39">
                  <c:v>13.659340659340659</c:v>
                </c:pt>
                <c:pt idx="42">
                  <c:v>13.878504672897197</c:v>
                </c:pt>
                <c:pt idx="43">
                  <c:v>14.788372093023256</c:v>
                </c:pt>
                <c:pt idx="54">
                  <c:v>16.53125</c:v>
                </c:pt>
                <c:pt idx="55">
                  <c:v>15.714285714285714</c:v>
                </c:pt>
                <c:pt idx="56">
                  <c:v>19.148936170212767</c:v>
                </c:pt>
                <c:pt idx="63">
                  <c:v>18.547619047619047</c:v>
                </c:pt>
                <c:pt idx="64">
                  <c:v>16.742514970059879</c:v>
                </c:pt>
                <c:pt idx="65">
                  <c:v>17.329896907216494</c:v>
                </c:pt>
                <c:pt idx="66">
                  <c:v>15.329842931937172</c:v>
                </c:pt>
                <c:pt idx="67">
                  <c:v>17.232876712328768</c:v>
                </c:pt>
                <c:pt idx="68">
                  <c:v>18.151515151515152</c:v>
                </c:pt>
                <c:pt idx="69">
                  <c:v>15.833333333333334</c:v>
                </c:pt>
                <c:pt idx="70">
                  <c:v>16.148148148148149</c:v>
                </c:pt>
                <c:pt idx="72">
                  <c:v>18.714285714285715</c:v>
                </c:pt>
                <c:pt idx="73">
                  <c:v>16.738095238095237</c:v>
                </c:pt>
                <c:pt idx="74">
                  <c:v>15.76</c:v>
                </c:pt>
                <c:pt idx="75">
                  <c:v>17.318181818181817</c:v>
                </c:pt>
                <c:pt idx="76">
                  <c:v>17</c:v>
                </c:pt>
                <c:pt idx="77">
                  <c:v>16.363636363636363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DD-4054-B3AD-452D472D1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1136"/>
        <c:axId val="478481528"/>
      </c:scatterChart>
      <c:valAx>
        <c:axId val="478481136"/>
        <c:scaling>
          <c:orientation val="minMax"/>
          <c:min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1528"/>
        <c:crosses val="autoZero"/>
        <c:crossBetween val="midCat"/>
        <c:majorUnit val="10"/>
        <c:minorUnit val="5"/>
      </c:valAx>
      <c:valAx>
        <c:axId val="478481528"/>
        <c:scaling>
          <c:orientation val="minMax"/>
          <c:max val="20"/>
          <c:min val="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1136"/>
        <c:crosses val="autoZero"/>
        <c:crossBetween val="midCat"/>
        <c:minorUnit val="1"/>
      </c:valAx>
      <c:spPr>
        <a:noFill/>
        <a:ln w="25400"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495094363204602"/>
          <c:y val="6.7360017497812771E-2"/>
          <c:w val="0.15263779527559057"/>
          <c:h val="0.22152887139107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2-4E04-837A-86C236C89F21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2-4E04-837A-86C236C89F21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E22-4E04-837A-86C236C89F21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22-4E04-837A-86C236C89F21}"/>
            </c:ext>
          </c:extLst>
        </c:ser>
        <c:ser>
          <c:idx val="3"/>
          <c:order val="3"/>
          <c:tx>
            <c:strRef>
              <c:f>Density!$AC$1</c:f>
              <c:strCache>
                <c:ptCount val="1"/>
                <c:pt idx="0">
                  <c:v>2017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22-4E04-837A-86C236C89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2704"/>
        <c:axId val="478483096"/>
      </c:scatterChart>
      <c:valAx>
        <c:axId val="478482704"/>
        <c:scaling>
          <c:orientation val="minMax"/>
          <c:max val="170"/>
          <c:min val="1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3096"/>
        <c:crosses val="autoZero"/>
        <c:crossBetween val="midCat"/>
        <c:minorUnit val="5"/>
      </c:valAx>
      <c:valAx>
        <c:axId val="47848309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7676769940004"/>
          <c:y val="0.11120823693264059"/>
          <c:w val="0.29933202561982547"/>
          <c:h val="5.5158515681702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daily </a:t>
            </a:r>
            <a:r>
              <a:rPr lang="en-US" sz="1400" b="0" i="0" u="none" strike="noStrike" baseline="0">
                <a:effectLst/>
              </a:rPr>
              <a:t>larval </a:t>
            </a:r>
            <a:r>
              <a:rPr lang="en-US" sz="1400" b="0" i="1" u="none" strike="noStrike" baseline="0">
                <a:effectLst/>
              </a:rPr>
              <a:t>Coregonus</a:t>
            </a:r>
            <a:r>
              <a:rPr lang="en-US" sz="1400" b="0" i="0" u="none" strike="noStrike" baseline="0">
                <a:effectLst/>
              </a:rPr>
              <a:t> density</a:t>
            </a:r>
            <a:endParaRPr lang="en-US"/>
          </a:p>
        </c:rich>
      </c:tx>
      <c:layout>
        <c:manualLayout>
          <c:xMode val="edge"/>
          <c:yMode val="edge"/>
          <c:x val="0.37969162155441566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03108164111065"/>
          <c:y val="0.12721417069243157"/>
          <c:w val="0.82181102362204728"/>
          <c:h val="0.721250527137345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Density!$W$1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Density!$W$2:$W$214</c:f>
              <c:numCache>
                <c:formatCode>General</c:formatCode>
                <c:ptCount val="213"/>
                <c:pt idx="14">
                  <c:v>0</c:v>
                </c:pt>
                <c:pt idx="16">
                  <c:v>0</c:v>
                </c:pt>
                <c:pt idx="22">
                  <c:v>347.50845642266967</c:v>
                </c:pt>
                <c:pt idx="23">
                  <c:v>112.62380851777746</c:v>
                </c:pt>
                <c:pt idx="24">
                  <c:v>226.39161722899939</c:v>
                </c:pt>
                <c:pt idx="25">
                  <c:v>189.86389175410764</c:v>
                </c:pt>
                <c:pt idx="29">
                  <c:v>186.72625379664899</c:v>
                </c:pt>
                <c:pt idx="30">
                  <c:v>457.98499473608535</c:v>
                </c:pt>
                <c:pt idx="31">
                  <c:v>2.8901057518595668</c:v>
                </c:pt>
                <c:pt idx="32">
                  <c:v>4886.0850367375797</c:v>
                </c:pt>
                <c:pt idx="33">
                  <c:v>17.260353795827967</c:v>
                </c:pt>
                <c:pt idx="34">
                  <c:v>10.175580668005557</c:v>
                </c:pt>
                <c:pt idx="35">
                  <c:v>28.901057518595668</c:v>
                </c:pt>
                <c:pt idx="37">
                  <c:v>268.89165449071999</c:v>
                </c:pt>
                <c:pt idx="38">
                  <c:v>31.395494030617318</c:v>
                </c:pt>
                <c:pt idx="39">
                  <c:v>462.33090524539199</c:v>
                </c:pt>
                <c:pt idx="40">
                  <c:v>721.23621218281153</c:v>
                </c:pt>
                <c:pt idx="43">
                  <c:v>769.31862632833236</c:v>
                </c:pt>
                <c:pt idx="44">
                  <c:v>3399.2047612538008</c:v>
                </c:pt>
                <c:pt idx="63">
                  <c:v>340.67121550044635</c:v>
                </c:pt>
                <c:pt idx="64">
                  <c:v>359.8783766430131</c:v>
                </c:pt>
                <c:pt idx="65">
                  <c:v>456.96786674454535</c:v>
                </c:pt>
                <c:pt idx="66">
                  <c:v>17.506930278625511</c:v>
                </c:pt>
                <c:pt idx="67">
                  <c:v>877.55272456683235</c:v>
                </c:pt>
                <c:pt idx="68">
                  <c:v>333.6179812250748</c:v>
                </c:pt>
                <c:pt idx="69">
                  <c:v>77.671592081225853</c:v>
                </c:pt>
                <c:pt idx="70">
                  <c:v>11.095941725889407</c:v>
                </c:pt>
                <c:pt idx="72">
                  <c:v>7.5822268460244278</c:v>
                </c:pt>
                <c:pt idx="73">
                  <c:v>61.64412069938561</c:v>
                </c:pt>
                <c:pt idx="74">
                  <c:v>89.507263255507894</c:v>
                </c:pt>
                <c:pt idx="75">
                  <c:v>55.479708629447039</c:v>
                </c:pt>
                <c:pt idx="76">
                  <c:v>147.94588967852545</c:v>
                </c:pt>
                <c:pt idx="77">
                  <c:v>40.685119661594499</c:v>
                </c:pt>
                <c:pt idx="91">
                  <c:v>110.95941725889408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06-4613-B143-CC394BD9A72D}"/>
            </c:ext>
          </c:extLst>
        </c:ser>
        <c:ser>
          <c:idx val="1"/>
          <c:order val="1"/>
          <c:tx>
            <c:strRef>
              <c:f>Density!$Y$1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Density!$V$2:$V$214</c:f>
              <c:numCache>
                <c:formatCode>0</c:formatCode>
                <c:ptCount val="213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  <c:pt idx="84">
                  <c:v>209</c:v>
                </c:pt>
                <c:pt idx="85">
                  <c:v>210</c:v>
                </c:pt>
                <c:pt idx="86">
                  <c:v>211</c:v>
                </c:pt>
                <c:pt idx="87">
                  <c:v>212</c:v>
                </c:pt>
                <c:pt idx="88">
                  <c:v>213</c:v>
                </c:pt>
                <c:pt idx="89">
                  <c:v>214</c:v>
                </c:pt>
                <c:pt idx="90">
                  <c:v>215</c:v>
                </c:pt>
                <c:pt idx="91">
                  <c:v>216</c:v>
                </c:pt>
                <c:pt idx="92">
                  <c:v>217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221</c:v>
                </c:pt>
                <c:pt idx="97">
                  <c:v>222</c:v>
                </c:pt>
                <c:pt idx="98">
                  <c:v>223</c:v>
                </c:pt>
                <c:pt idx="99">
                  <c:v>224</c:v>
                </c:pt>
                <c:pt idx="100">
                  <c:v>225</c:v>
                </c:pt>
                <c:pt idx="101">
                  <c:v>226</c:v>
                </c:pt>
                <c:pt idx="102">
                  <c:v>227</c:v>
                </c:pt>
                <c:pt idx="103">
                  <c:v>228</c:v>
                </c:pt>
                <c:pt idx="104">
                  <c:v>229</c:v>
                </c:pt>
                <c:pt idx="105">
                  <c:v>230</c:v>
                </c:pt>
                <c:pt idx="106">
                  <c:v>231</c:v>
                </c:pt>
                <c:pt idx="107">
                  <c:v>232</c:v>
                </c:pt>
                <c:pt idx="108">
                  <c:v>233</c:v>
                </c:pt>
                <c:pt idx="109">
                  <c:v>234</c:v>
                </c:pt>
                <c:pt idx="110">
                  <c:v>235</c:v>
                </c:pt>
                <c:pt idx="111">
                  <c:v>236</c:v>
                </c:pt>
                <c:pt idx="112">
                  <c:v>237</c:v>
                </c:pt>
                <c:pt idx="113">
                  <c:v>238</c:v>
                </c:pt>
                <c:pt idx="114">
                  <c:v>239</c:v>
                </c:pt>
                <c:pt idx="115">
                  <c:v>240</c:v>
                </c:pt>
                <c:pt idx="116">
                  <c:v>241</c:v>
                </c:pt>
              </c:numCache>
            </c:numRef>
          </c:xVal>
          <c:yVal>
            <c:numRef>
              <c:f>Density!$Y$2:$Y$214</c:f>
              <c:numCache>
                <c:formatCode>General</c:formatCode>
                <c:ptCount val="213"/>
                <c:pt idx="13">
                  <c:v>656.23463728161289</c:v>
                </c:pt>
                <c:pt idx="14">
                  <c:v>359.8783766430131</c:v>
                </c:pt>
                <c:pt idx="15">
                  <c:v>309.33019766951696</c:v>
                </c:pt>
                <c:pt idx="21">
                  <c:v>507.94755456293734</c:v>
                </c:pt>
                <c:pt idx="22">
                  <c:v>19090.58207523475</c:v>
                </c:pt>
                <c:pt idx="23">
                  <c:v>1080.7243932711228</c:v>
                </c:pt>
                <c:pt idx="24">
                  <c:v>697.46738610849025</c:v>
                </c:pt>
                <c:pt idx="28">
                  <c:v>243.25056744818019</c:v>
                </c:pt>
                <c:pt idx="29">
                  <c:v>360.71897828891383</c:v>
                </c:pt>
                <c:pt idx="30">
                  <c:v>653.71668998867324</c:v>
                </c:pt>
                <c:pt idx="31">
                  <c:v>109.60611377191221</c:v>
                </c:pt>
                <c:pt idx="32">
                  <c:v>18.10616847519163</c:v>
                </c:pt>
                <c:pt idx="33">
                  <c:v>627.4549565588128</c:v>
                </c:pt>
                <c:pt idx="34">
                  <c:v>12.328824139877121</c:v>
                </c:pt>
                <c:pt idx="36">
                  <c:v>26.537793961085502</c:v>
                </c:pt>
                <c:pt idx="37">
                  <c:v>20.712424554993561</c:v>
                </c:pt>
                <c:pt idx="38">
                  <c:v>9.3125629782141583</c:v>
                </c:pt>
                <c:pt idx="39">
                  <c:v>1017.6458021537373</c:v>
                </c:pt>
                <c:pt idx="40">
                  <c:v>3713.4418309309885</c:v>
                </c:pt>
                <c:pt idx="41">
                  <c:v>10.726077001693094</c:v>
                </c:pt>
                <c:pt idx="42">
                  <c:v>1445.6426934301633</c:v>
                </c:pt>
                <c:pt idx="43">
                  <c:v>1895.9781852615865</c:v>
                </c:pt>
                <c:pt idx="50">
                  <c:v>4231.2524448058275</c:v>
                </c:pt>
                <c:pt idx="63">
                  <c:v>270.00124866330896</c:v>
                </c:pt>
                <c:pt idx="64">
                  <c:v>188.71702439225862</c:v>
                </c:pt>
                <c:pt idx="65">
                  <c:v>528.90655560072844</c:v>
                </c:pt>
                <c:pt idx="66">
                  <c:v>34.440426876326505</c:v>
                </c:pt>
                <c:pt idx="67">
                  <c:v>155.34318416245168</c:v>
                </c:pt>
                <c:pt idx="68">
                  <c:v>33.657689901864529</c:v>
                </c:pt>
                <c:pt idx="69">
                  <c:v>143.6924453502678</c:v>
                </c:pt>
                <c:pt idx="70">
                  <c:v>348.21350678654932</c:v>
                </c:pt>
                <c:pt idx="72">
                  <c:v>7.2252643796489169</c:v>
                </c:pt>
                <c:pt idx="73">
                  <c:v>653.42767941348745</c:v>
                </c:pt>
                <c:pt idx="74">
                  <c:v>23.301477624367752</c:v>
                </c:pt>
                <c:pt idx="75">
                  <c:v>3.698647241963136</c:v>
                </c:pt>
                <c:pt idx="76">
                  <c:v>21.675793138946752</c:v>
                </c:pt>
                <c:pt idx="77">
                  <c:v>50.576850657542415</c:v>
                </c:pt>
                <c:pt idx="78">
                  <c:v>665.7565035533645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06-4613-B143-CC394BD9A72D}"/>
            </c:ext>
          </c:extLst>
        </c:ser>
        <c:ser>
          <c:idx val="2"/>
          <c:order val="2"/>
          <c:tx>
            <c:strRef>
              <c:f>Density!$AA$1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B306-4613-B143-CC394BD9A72D}"/>
              </c:ext>
            </c:extLst>
          </c:dPt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Density!$AA$2:$AA$85</c:f>
              <c:numCache>
                <c:formatCode>General</c:formatCode>
                <c:ptCount val="84"/>
                <c:pt idx="0">
                  <c:v>4779.6522366163717</c:v>
                </c:pt>
                <c:pt idx="8">
                  <c:v>3962.2511961425184</c:v>
                </c:pt>
                <c:pt idx="12">
                  <c:v>2900.7394376990983</c:v>
                </c:pt>
                <c:pt idx="13">
                  <c:v>1404.0201871180163</c:v>
                </c:pt>
                <c:pt idx="14">
                  <c:v>274.69989590527206</c:v>
                </c:pt>
                <c:pt idx="19">
                  <c:v>678.08532769324165</c:v>
                </c:pt>
                <c:pt idx="20">
                  <c:v>4085.7723199552784</c:v>
                </c:pt>
                <c:pt idx="21">
                  <c:v>4473.5654481856964</c:v>
                </c:pt>
                <c:pt idx="22">
                  <c:v>843.29157116759507</c:v>
                </c:pt>
                <c:pt idx="28">
                  <c:v>298.35754418502631</c:v>
                </c:pt>
                <c:pt idx="29">
                  <c:v>681.45953219468163</c:v>
                </c:pt>
                <c:pt idx="30">
                  <c:v>296.93471186423233</c:v>
                </c:pt>
                <c:pt idx="31">
                  <c:v>197.26118623803393</c:v>
                </c:pt>
                <c:pt idx="32">
                  <c:v>54.963618316614976</c:v>
                </c:pt>
                <c:pt idx="33">
                  <c:v>37.375803708259063</c:v>
                </c:pt>
                <c:pt idx="34">
                  <c:v>102.18588194074897</c:v>
                </c:pt>
                <c:pt idx="36">
                  <c:v>12.730227716524283</c:v>
                </c:pt>
                <c:pt idx="37">
                  <c:v>584.17667421979752</c:v>
                </c:pt>
                <c:pt idx="38">
                  <c:v>335.34401660465772</c:v>
                </c:pt>
                <c:pt idx="39">
                  <c:v>143.50751298816968</c:v>
                </c:pt>
                <c:pt idx="40">
                  <c:v>106.75463934171493</c:v>
                </c:pt>
                <c:pt idx="41">
                  <c:v>15.534318416245169</c:v>
                </c:pt>
                <c:pt idx="42">
                  <c:v>290.66970996943161</c:v>
                </c:pt>
                <c:pt idx="43">
                  <c:v>6722.8200803225282</c:v>
                </c:pt>
                <c:pt idx="54">
                  <c:v>903.88917539929344</c:v>
                </c:pt>
                <c:pt idx="55">
                  <c:v>25.890530693741951</c:v>
                </c:pt>
                <c:pt idx="56">
                  <c:v>324.49465136156579</c:v>
                </c:pt>
                <c:pt idx="63">
                  <c:v>622.09526308777174</c:v>
                </c:pt>
                <c:pt idx="64">
                  <c:v>608.05760657873964</c:v>
                </c:pt>
                <c:pt idx="65">
                  <c:v>472.27615671822622</c:v>
                </c:pt>
                <c:pt idx="66">
                  <c:v>361.62878295403516</c:v>
                </c:pt>
                <c:pt idx="67">
                  <c:v>101.83608739538501</c:v>
                </c:pt>
                <c:pt idx="68">
                  <c:v>179.38439123521209</c:v>
                </c:pt>
                <c:pt idx="69">
                  <c:v>314.56994792896467</c:v>
                </c:pt>
                <c:pt idx="70">
                  <c:v>158.425390197421</c:v>
                </c:pt>
                <c:pt idx="72">
                  <c:v>107.32671489023726</c:v>
                </c:pt>
                <c:pt idx="73">
                  <c:v>76.940464138047105</c:v>
                </c:pt>
                <c:pt idx="74">
                  <c:v>184.69582070477543</c:v>
                </c:pt>
                <c:pt idx="75">
                  <c:v>109.69786316086015</c:v>
                </c:pt>
                <c:pt idx="76">
                  <c:v>36.126321898244584</c:v>
                </c:pt>
                <c:pt idx="77">
                  <c:v>45.955691981391951</c:v>
                </c:pt>
                <c:pt idx="78">
                  <c:v>70.016252440883548</c:v>
                </c:pt>
                <c:pt idx="79">
                  <c:v>164.23993023095764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06-4613-B143-CC394BD9A72D}"/>
            </c:ext>
          </c:extLst>
        </c:ser>
        <c:ser>
          <c:idx val="3"/>
          <c:order val="3"/>
          <c:tx>
            <c:strRef>
              <c:f>Density!$AC$1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Density!$V$2:$V$85</c:f>
              <c:numCache>
                <c:formatCode>0</c:formatCode>
                <c:ptCount val="84"/>
                <c:pt idx="0">
                  <c:v>125</c:v>
                </c:pt>
                <c:pt idx="1">
                  <c:v>126</c:v>
                </c:pt>
                <c:pt idx="2">
                  <c:v>127</c:v>
                </c:pt>
                <c:pt idx="3">
                  <c:v>128</c:v>
                </c:pt>
                <c:pt idx="4">
                  <c:v>129</c:v>
                </c:pt>
                <c:pt idx="5">
                  <c:v>130</c:v>
                </c:pt>
                <c:pt idx="6">
                  <c:v>131</c:v>
                </c:pt>
                <c:pt idx="7">
                  <c:v>132</c:v>
                </c:pt>
                <c:pt idx="8">
                  <c:v>133</c:v>
                </c:pt>
                <c:pt idx="9">
                  <c:v>134</c:v>
                </c:pt>
                <c:pt idx="10">
                  <c:v>135</c:v>
                </c:pt>
                <c:pt idx="11">
                  <c:v>136</c:v>
                </c:pt>
                <c:pt idx="12">
                  <c:v>137</c:v>
                </c:pt>
                <c:pt idx="13">
                  <c:v>138</c:v>
                </c:pt>
                <c:pt idx="14">
                  <c:v>139</c:v>
                </c:pt>
                <c:pt idx="15">
                  <c:v>140</c:v>
                </c:pt>
                <c:pt idx="16">
                  <c:v>141</c:v>
                </c:pt>
                <c:pt idx="17">
                  <c:v>142</c:v>
                </c:pt>
                <c:pt idx="18">
                  <c:v>143</c:v>
                </c:pt>
                <c:pt idx="19">
                  <c:v>144</c:v>
                </c:pt>
                <c:pt idx="20">
                  <c:v>145</c:v>
                </c:pt>
                <c:pt idx="21">
                  <c:v>146</c:v>
                </c:pt>
                <c:pt idx="22">
                  <c:v>147</c:v>
                </c:pt>
                <c:pt idx="23">
                  <c:v>148</c:v>
                </c:pt>
                <c:pt idx="24">
                  <c:v>149</c:v>
                </c:pt>
                <c:pt idx="25">
                  <c:v>150</c:v>
                </c:pt>
                <c:pt idx="26">
                  <c:v>151</c:v>
                </c:pt>
                <c:pt idx="27">
                  <c:v>152</c:v>
                </c:pt>
                <c:pt idx="28">
                  <c:v>153</c:v>
                </c:pt>
                <c:pt idx="29">
                  <c:v>154</c:v>
                </c:pt>
                <c:pt idx="30">
                  <c:v>155</c:v>
                </c:pt>
                <c:pt idx="31">
                  <c:v>156</c:v>
                </c:pt>
                <c:pt idx="32">
                  <c:v>157</c:v>
                </c:pt>
                <c:pt idx="33">
                  <c:v>158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162</c:v>
                </c:pt>
                <c:pt idx="38">
                  <c:v>163</c:v>
                </c:pt>
                <c:pt idx="39">
                  <c:v>164</c:v>
                </c:pt>
                <c:pt idx="40">
                  <c:v>165</c:v>
                </c:pt>
                <c:pt idx="41">
                  <c:v>166</c:v>
                </c:pt>
                <c:pt idx="42">
                  <c:v>167</c:v>
                </c:pt>
                <c:pt idx="43">
                  <c:v>168</c:v>
                </c:pt>
                <c:pt idx="44">
                  <c:v>169</c:v>
                </c:pt>
                <c:pt idx="45">
                  <c:v>170</c:v>
                </c:pt>
                <c:pt idx="46">
                  <c:v>171</c:v>
                </c:pt>
                <c:pt idx="47">
                  <c:v>172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176</c:v>
                </c:pt>
                <c:pt idx="52">
                  <c:v>177</c:v>
                </c:pt>
                <c:pt idx="53">
                  <c:v>178</c:v>
                </c:pt>
                <c:pt idx="54">
                  <c:v>179</c:v>
                </c:pt>
                <c:pt idx="55">
                  <c:v>180</c:v>
                </c:pt>
                <c:pt idx="56">
                  <c:v>181</c:v>
                </c:pt>
                <c:pt idx="57">
                  <c:v>182</c:v>
                </c:pt>
                <c:pt idx="58">
                  <c:v>183</c:v>
                </c:pt>
                <c:pt idx="59">
                  <c:v>184</c:v>
                </c:pt>
                <c:pt idx="60">
                  <c:v>185</c:v>
                </c:pt>
                <c:pt idx="61">
                  <c:v>186</c:v>
                </c:pt>
                <c:pt idx="62">
                  <c:v>187</c:v>
                </c:pt>
                <c:pt idx="63">
                  <c:v>188</c:v>
                </c:pt>
                <c:pt idx="64">
                  <c:v>189</c:v>
                </c:pt>
                <c:pt idx="65">
                  <c:v>190</c:v>
                </c:pt>
                <c:pt idx="66">
                  <c:v>191</c:v>
                </c:pt>
                <c:pt idx="67">
                  <c:v>192</c:v>
                </c:pt>
                <c:pt idx="68">
                  <c:v>193</c:v>
                </c:pt>
                <c:pt idx="69">
                  <c:v>194</c:v>
                </c:pt>
                <c:pt idx="70">
                  <c:v>195</c:v>
                </c:pt>
                <c:pt idx="71">
                  <c:v>196</c:v>
                </c:pt>
                <c:pt idx="72">
                  <c:v>197</c:v>
                </c:pt>
                <c:pt idx="73">
                  <c:v>198</c:v>
                </c:pt>
                <c:pt idx="74">
                  <c:v>199</c:v>
                </c:pt>
                <c:pt idx="75">
                  <c:v>200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205</c:v>
                </c:pt>
                <c:pt idx="81">
                  <c:v>206</c:v>
                </c:pt>
                <c:pt idx="82">
                  <c:v>207</c:v>
                </c:pt>
                <c:pt idx="83">
                  <c:v>208</c:v>
                </c:pt>
              </c:numCache>
            </c:numRef>
          </c:xVal>
          <c:yVal>
            <c:numRef>
              <c:f>Density!$AC$2:$AC$85</c:f>
              <c:numCache>
                <c:formatCode>General</c:formatCode>
                <c:ptCount val="84"/>
                <c:pt idx="10">
                  <c:v>642.40277512450018</c:v>
                </c:pt>
                <c:pt idx="11">
                  <c:v>8668.1633703336156</c:v>
                </c:pt>
                <c:pt idx="12">
                  <c:v>3698.678139042373</c:v>
                </c:pt>
                <c:pt idx="17">
                  <c:v>158.75160562233467</c:v>
                </c:pt>
                <c:pt idx="18">
                  <c:v>57.712591043434749</c:v>
                </c:pt>
                <c:pt idx="19">
                  <c:v>2329.4274613940024</c:v>
                </c:pt>
                <c:pt idx="20">
                  <c:v>541.12578556801657</c:v>
                </c:pt>
                <c:pt idx="26">
                  <c:v>25353.993961243308</c:v>
                </c:pt>
                <c:pt idx="27">
                  <c:v>2040.2792621246238</c:v>
                </c:pt>
                <c:pt idx="28">
                  <c:v>343.12486988159009</c:v>
                </c:pt>
                <c:pt idx="29">
                  <c:v>26.890530693741951</c:v>
                </c:pt>
                <c:pt idx="30">
                  <c:v>21.342559830797249</c:v>
                </c:pt>
                <c:pt idx="31">
                  <c:v>39.276698201711525</c:v>
                </c:pt>
                <c:pt idx="32">
                  <c:v>3.4657648279754238</c:v>
                </c:pt>
                <c:pt idx="34">
                  <c:v>6.5479708629447035</c:v>
                </c:pt>
                <c:pt idx="35">
                  <c:v>174.41021029859778</c:v>
                </c:pt>
                <c:pt idx="36">
                  <c:v>3064.0082945228996</c:v>
                </c:pt>
                <c:pt idx="37">
                  <c:v>249.32717582540494</c:v>
                </c:pt>
                <c:pt idx="38">
                  <c:v>116.60423007438267</c:v>
                </c:pt>
                <c:pt idx="39">
                  <c:v>94.20591049747101</c:v>
                </c:pt>
                <c:pt idx="40">
                  <c:v>7.9041415183311861</c:v>
                </c:pt>
                <c:pt idx="41">
                  <c:v>1740.6372264943263</c:v>
                </c:pt>
                <c:pt idx="61">
                  <c:v>15.708573915713867</c:v>
                </c:pt>
                <c:pt idx="62">
                  <c:v>27.835307098660028</c:v>
                </c:pt>
                <c:pt idx="63">
                  <c:v>40.910984192346397</c:v>
                </c:pt>
                <c:pt idx="64">
                  <c:v>23.540884012046103</c:v>
                </c:pt>
                <c:pt idx="65">
                  <c:v>10.863059311901695</c:v>
                </c:pt>
                <c:pt idx="66">
                  <c:v>8.4574350894866477</c:v>
                </c:pt>
                <c:pt idx="67">
                  <c:v>1</c:v>
                </c:pt>
                <c:pt idx="68">
                  <c:v>437.44037455165005</c:v>
                </c:pt>
                <c:pt idx="70">
                  <c:v>12.650738812183876</c:v>
                </c:pt>
                <c:pt idx="71">
                  <c:v>28.008726371544764</c:v>
                </c:pt>
                <c:pt idx="72">
                  <c:v>42.235406202471928</c:v>
                </c:pt>
                <c:pt idx="73">
                  <c:v>1</c:v>
                </c:pt>
                <c:pt idx="74">
                  <c:v>89.767533807115271</c:v>
                </c:pt>
                <c:pt idx="75">
                  <c:v>16.155432601214798</c:v>
                </c:pt>
                <c:pt idx="7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06-4613-B143-CC394BD9A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3488"/>
        <c:axId val="478483880"/>
      </c:scatterChart>
      <c:valAx>
        <c:axId val="478483488"/>
        <c:scaling>
          <c:orientation val="minMax"/>
          <c:max val="175"/>
          <c:min val="1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Julian</a:t>
                </a:r>
                <a:r>
                  <a:rPr lang="en-US" baseline="0">
                    <a:solidFill>
                      <a:schemeClr val="tx1"/>
                    </a:solidFill>
                  </a:rPr>
                  <a:t> day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3880"/>
        <c:crosses val="autoZero"/>
        <c:crossBetween val="midCat"/>
      </c:valAx>
      <c:valAx>
        <c:axId val="478483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Density (number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7676769940004"/>
          <c:y val="0.11120823693264059"/>
          <c:w val="0.35502324963788551"/>
          <c:h val="5.5158515681702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Isotopes!$AJ$2:$AJ$116</c:f>
              <c:numCache>
                <c:formatCode>General</c:formatCode>
                <c:ptCount val="115"/>
                <c:pt idx="0">
                  <c:v>41.119166824072664</c:v>
                </c:pt>
                <c:pt idx="1">
                  <c:v>44.468277850214946</c:v>
                </c:pt>
                <c:pt idx="2">
                  <c:v>41.055684677770806</c:v>
                </c:pt>
                <c:pt idx="3">
                  <c:v>42.473643019781711</c:v>
                </c:pt>
                <c:pt idx="4">
                  <c:v>35.856773902911115</c:v>
                </c:pt>
                <c:pt idx="5">
                  <c:v>46.153794657745671</c:v>
                </c:pt>
                <c:pt idx="6">
                  <c:v>48.397157378529066</c:v>
                </c:pt>
                <c:pt idx="7">
                  <c:v>52.423957350130742</c:v>
                </c:pt>
                <c:pt idx="8">
                  <c:v>32.949525446889893</c:v>
                </c:pt>
                <c:pt idx="9">
                  <c:v>32.304590167700987</c:v>
                </c:pt>
                <c:pt idx="10">
                  <c:v>41.484840298344572</c:v>
                </c:pt>
                <c:pt idx="11">
                  <c:v>43.984244554078181</c:v>
                </c:pt>
                <c:pt idx="12">
                  <c:v>43.167108030469407</c:v>
                </c:pt>
                <c:pt idx="13">
                  <c:v>48.017291722051667</c:v>
                </c:pt>
                <c:pt idx="14">
                  <c:v>43.636627873735968</c:v>
                </c:pt>
                <c:pt idx="15">
                  <c:v>46.934359890770345</c:v>
                </c:pt>
                <c:pt idx="16">
                  <c:v>47.459875697278491</c:v>
                </c:pt>
                <c:pt idx="17">
                  <c:v>32.748797421526241</c:v>
                </c:pt>
                <c:pt idx="18">
                  <c:v>32.757935149312033</c:v>
                </c:pt>
                <c:pt idx="19">
                  <c:v>33.330520042137437</c:v>
                </c:pt>
                <c:pt idx="20">
                  <c:v>34.187460855709638</c:v>
                </c:pt>
                <c:pt idx="21">
                  <c:v>31.418724291986994</c:v>
                </c:pt>
                <c:pt idx="22">
                  <c:v>32.264723994656393</c:v>
                </c:pt>
                <c:pt idx="23">
                  <c:v>33.657263423744773</c:v>
                </c:pt>
                <c:pt idx="24">
                  <c:v>30.360568518767948</c:v>
                </c:pt>
                <c:pt idx="25">
                  <c:v>33.043536984012555</c:v>
                </c:pt>
                <c:pt idx="26">
                  <c:v>37.065450489504592</c:v>
                </c:pt>
                <c:pt idx="27">
                  <c:v>30.739669503208997</c:v>
                </c:pt>
                <c:pt idx="28">
                  <c:v>35.226705204105883</c:v>
                </c:pt>
                <c:pt idx="29">
                  <c:v>31.266608256444798</c:v>
                </c:pt>
                <c:pt idx="30">
                  <c:v>35.271055926311156</c:v>
                </c:pt>
                <c:pt idx="31">
                  <c:v>33.512528231082698</c:v>
                </c:pt>
                <c:pt idx="32">
                  <c:v>37.566145762054617</c:v>
                </c:pt>
                <c:pt idx="33">
                  <c:v>47.989363822733189</c:v>
                </c:pt>
                <c:pt idx="34">
                  <c:v>33.239462203790794</c:v>
                </c:pt>
                <c:pt idx="35">
                  <c:v>33.420485624384852</c:v>
                </c:pt>
                <c:pt idx="36">
                  <c:v>35.249510852801443</c:v>
                </c:pt>
                <c:pt idx="37">
                  <c:v>43.145456718059648</c:v>
                </c:pt>
                <c:pt idx="38">
                  <c:v>39.638933280493745</c:v>
                </c:pt>
                <c:pt idx="39">
                  <c:v>30.856115180263242</c:v>
                </c:pt>
                <c:pt idx="40">
                  <c:v>39.037280696611582</c:v>
                </c:pt>
                <c:pt idx="41">
                  <c:v>36.444912861543465</c:v>
                </c:pt>
                <c:pt idx="42">
                  <c:v>37.063560433169336</c:v>
                </c:pt>
                <c:pt idx="43">
                  <c:v>33.747879898487831</c:v>
                </c:pt>
                <c:pt idx="44">
                  <c:v>34.238385167237091</c:v>
                </c:pt>
                <c:pt idx="45">
                  <c:v>36.89159062352492</c:v>
                </c:pt>
                <c:pt idx="46">
                  <c:v>35.743892490188074</c:v>
                </c:pt>
                <c:pt idx="47">
                  <c:v>42.218749661556167</c:v>
                </c:pt>
                <c:pt idx="48">
                  <c:v>30.155136923340041</c:v>
                </c:pt>
                <c:pt idx="49">
                  <c:v>37.806833923461312</c:v>
                </c:pt>
                <c:pt idx="50">
                  <c:v>33.317069183565728</c:v>
                </c:pt>
                <c:pt idx="51">
                  <c:v>34.876079228315682</c:v>
                </c:pt>
                <c:pt idx="52">
                  <c:v>35.437267912896594</c:v>
                </c:pt>
                <c:pt idx="53">
                  <c:v>34.775319410359707</c:v>
                </c:pt>
                <c:pt idx="54">
                  <c:v>34.950959033855156</c:v>
                </c:pt>
                <c:pt idx="55">
                  <c:v>40.848388715732725</c:v>
                </c:pt>
                <c:pt idx="56">
                  <c:v>34.785406777475373</c:v>
                </c:pt>
                <c:pt idx="57">
                  <c:v>34.56309246063708</c:v>
                </c:pt>
                <c:pt idx="58">
                  <c:v>36.315736984277223</c:v>
                </c:pt>
                <c:pt idx="59">
                  <c:v>36.180472202721461</c:v>
                </c:pt>
                <c:pt idx="60">
                  <c:v>34.821418022369791</c:v>
                </c:pt>
                <c:pt idx="61">
                  <c:v>36.918962770817139</c:v>
                </c:pt>
                <c:pt idx="62">
                  <c:v>42.006397399120367</c:v>
                </c:pt>
                <c:pt idx="63">
                  <c:v>35.240212204414831</c:v>
                </c:pt>
                <c:pt idx="64">
                  <c:v>33.562115161803959</c:v>
                </c:pt>
                <c:pt idx="65">
                  <c:v>31.160790794424628</c:v>
                </c:pt>
                <c:pt idx="66">
                  <c:v>32.397512960700347</c:v>
                </c:pt>
                <c:pt idx="67">
                  <c:v>30.494012929248616</c:v>
                </c:pt>
                <c:pt idx="68">
                  <c:v>31.700494986532465</c:v>
                </c:pt>
                <c:pt idx="69">
                  <c:v>33.760908098167398</c:v>
                </c:pt>
                <c:pt idx="70">
                  <c:v>35.633383209557238</c:v>
                </c:pt>
                <c:pt idx="71">
                  <c:v>26.479572948368585</c:v>
                </c:pt>
                <c:pt idx="72">
                  <c:v>34.644051368089848</c:v>
                </c:pt>
                <c:pt idx="73">
                  <c:v>34.72349102260285</c:v>
                </c:pt>
                <c:pt idx="74">
                  <c:v>33.008800774079802</c:v>
                </c:pt>
                <c:pt idx="75">
                  <c:v>31.165236495006898</c:v>
                </c:pt>
                <c:pt idx="76">
                  <c:v>33.06580902321538</c:v>
                </c:pt>
                <c:pt idx="77">
                  <c:v>31.046951322940995</c:v>
                </c:pt>
                <c:pt idx="78">
                  <c:v>27.901837739309123</c:v>
                </c:pt>
                <c:pt idx="79">
                  <c:v>30.555532435621465</c:v>
                </c:pt>
                <c:pt idx="80">
                  <c:v>27.160152389865871</c:v>
                </c:pt>
                <c:pt idx="81">
                  <c:v>27.392144716305548</c:v>
                </c:pt>
                <c:pt idx="82">
                  <c:v>28.684875378567337</c:v>
                </c:pt>
                <c:pt idx="83">
                  <c:v>27.197815390918041</c:v>
                </c:pt>
                <c:pt idx="84">
                  <c:v>29.781446242911116</c:v>
                </c:pt>
                <c:pt idx="85">
                  <c:v>29.275913105132144</c:v>
                </c:pt>
                <c:pt idx="86">
                  <c:v>28.357362782321733</c:v>
                </c:pt>
                <c:pt idx="87">
                  <c:v>29.7508498022172</c:v>
                </c:pt>
                <c:pt idx="88">
                  <c:v>30.331276854496767</c:v>
                </c:pt>
                <c:pt idx="89">
                  <c:v>26.808511543603892</c:v>
                </c:pt>
                <c:pt idx="90">
                  <c:v>29.540922766816482</c:v>
                </c:pt>
                <c:pt idx="91">
                  <c:v>28.389474769766753</c:v>
                </c:pt>
                <c:pt idx="92">
                  <c:v>30.803346489488586</c:v>
                </c:pt>
                <c:pt idx="93">
                  <c:v>28.953396439801764</c:v>
                </c:pt>
                <c:pt idx="94">
                  <c:v>28.852293913088186</c:v>
                </c:pt>
                <c:pt idx="95">
                  <c:v>27.30465238302537</c:v>
                </c:pt>
                <c:pt idx="96">
                  <c:v>28.485451546352373</c:v>
                </c:pt>
                <c:pt idx="97">
                  <c:v>26.479567408144241</c:v>
                </c:pt>
                <c:pt idx="98">
                  <c:v>26.900115435049916</c:v>
                </c:pt>
                <c:pt idx="99">
                  <c:v>24.832834586379647</c:v>
                </c:pt>
                <c:pt idx="100">
                  <c:v>25.190552712484234</c:v>
                </c:pt>
                <c:pt idx="101">
                  <c:v>25.872860563751114</c:v>
                </c:pt>
                <c:pt idx="102">
                  <c:v>27.036368686207176</c:v>
                </c:pt>
                <c:pt idx="103">
                  <c:v>25.679108213356947</c:v>
                </c:pt>
                <c:pt idx="104">
                  <c:v>25.921469638485252</c:v>
                </c:pt>
                <c:pt idx="105">
                  <c:v>29.541624122557121</c:v>
                </c:pt>
                <c:pt idx="106">
                  <c:v>28.799931580043268</c:v>
                </c:pt>
                <c:pt idx="107">
                  <c:v>26.443805850439169</c:v>
                </c:pt>
                <c:pt idx="108">
                  <c:v>26.829893314732146</c:v>
                </c:pt>
                <c:pt idx="109">
                  <c:v>27.185223570998577</c:v>
                </c:pt>
                <c:pt idx="110">
                  <c:v>34.412018434332047</c:v>
                </c:pt>
                <c:pt idx="111">
                  <c:v>26.388304239095824</c:v>
                </c:pt>
                <c:pt idx="112">
                  <c:v>27.788677072010518</c:v>
                </c:pt>
                <c:pt idx="113">
                  <c:v>26.386925283949338</c:v>
                </c:pt>
                <c:pt idx="114">
                  <c:v>25.627304321325582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7-4FDD-88CD-AD18C159C856}"/>
            </c:ext>
          </c:extLst>
        </c:ser>
        <c:ser>
          <c:idx val="1"/>
          <c:order val="1"/>
          <c:tx>
            <c:v>2015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Isotopes!$AJ$143:$AJ$490</c:f>
              <c:numCache>
                <c:formatCode>General</c:formatCode>
                <c:ptCount val="348"/>
                <c:pt idx="0">
                  <c:v>24.785158140826361</c:v>
                </c:pt>
                <c:pt idx="1">
                  <c:v>28.426518799538599</c:v>
                </c:pt>
                <c:pt idx="2">
                  <c:v>31.208671148360835</c:v>
                </c:pt>
                <c:pt idx="3">
                  <c:v>35.03613240377743</c:v>
                </c:pt>
                <c:pt idx="4">
                  <c:v>38.61193055624225</c:v>
                </c:pt>
                <c:pt idx="5">
                  <c:v>39.684706643037821</c:v>
                </c:pt>
                <c:pt idx="6">
                  <c:v>33.252648092744217</c:v>
                </c:pt>
                <c:pt idx="7">
                  <c:v>34.21674233796255</c:v>
                </c:pt>
                <c:pt idx="8">
                  <c:v>30.998639372582588</c:v>
                </c:pt>
                <c:pt idx="9">
                  <c:v>34.315278467816</c:v>
                </c:pt>
                <c:pt idx="10">
                  <c:v>29.596701659545822</c:v>
                </c:pt>
                <c:pt idx="11">
                  <c:v>41.889343429926015</c:v>
                </c:pt>
                <c:pt idx="12">
                  <c:v>30.386279804841305</c:v>
                </c:pt>
                <c:pt idx="13">
                  <c:v>37.79504569809562</c:v>
                </c:pt>
                <c:pt idx="14">
                  <c:v>27.768388255057747</c:v>
                </c:pt>
                <c:pt idx="15">
                  <c:v>40.374993389203844</c:v>
                </c:pt>
                <c:pt idx="16">
                  <c:v>31.846078222554915</c:v>
                </c:pt>
                <c:pt idx="17">
                  <c:v>41.84468916171712</c:v>
                </c:pt>
                <c:pt idx="18">
                  <c:v>31.062322186781479</c:v>
                </c:pt>
                <c:pt idx="19">
                  <c:v>27.754608890946454</c:v>
                </c:pt>
                <c:pt idx="20">
                  <c:v>35.59458052769115</c:v>
                </c:pt>
                <c:pt idx="21">
                  <c:v>34.275457453980124</c:v>
                </c:pt>
                <c:pt idx="22">
                  <c:v>29.210824728352282</c:v>
                </c:pt>
                <c:pt idx="23">
                  <c:v>30.928384654102707</c:v>
                </c:pt>
                <c:pt idx="24">
                  <c:v>31.123810682316602</c:v>
                </c:pt>
                <c:pt idx="25">
                  <c:v>33.006237809384082</c:v>
                </c:pt>
                <c:pt idx="26">
                  <c:v>35.716822091499971</c:v>
                </c:pt>
                <c:pt idx="27">
                  <c:v>34.262755971122672</c:v>
                </c:pt>
                <c:pt idx="28">
                  <c:v>35.35550079650536</c:v>
                </c:pt>
                <c:pt idx="29">
                  <c:v>32.878882803198351</c:v>
                </c:pt>
                <c:pt idx="30">
                  <c:v>32.69846700954006</c:v>
                </c:pt>
                <c:pt idx="31">
                  <c:v>28.732080073508509</c:v>
                </c:pt>
                <c:pt idx="32">
                  <c:v>31.734910130616129</c:v>
                </c:pt>
                <c:pt idx="33">
                  <c:v>33.869255102675439</c:v>
                </c:pt>
                <c:pt idx="34">
                  <c:v>30.620677118726658</c:v>
                </c:pt>
                <c:pt idx="35">
                  <c:v>31.962026226056725</c:v>
                </c:pt>
                <c:pt idx="36">
                  <c:v>30.150239991903579</c:v>
                </c:pt>
                <c:pt idx="37">
                  <c:v>28.405858056129681</c:v>
                </c:pt>
                <c:pt idx="38">
                  <c:v>28.631993469315436</c:v>
                </c:pt>
                <c:pt idx="39">
                  <c:v>26.173368443725568</c:v>
                </c:pt>
                <c:pt idx="40">
                  <c:v>31.197592113740953</c:v>
                </c:pt>
                <c:pt idx="41">
                  <c:v>33.986733113626521</c:v>
                </c:pt>
                <c:pt idx="42">
                  <c:v>30.642637065799768</c:v>
                </c:pt>
                <c:pt idx="43">
                  <c:v>32.652493508040919</c:v>
                </c:pt>
                <c:pt idx="44">
                  <c:v>32.952893971271763</c:v>
                </c:pt>
                <c:pt idx="45">
                  <c:v>33.368851452130812</c:v>
                </c:pt>
                <c:pt idx="46">
                  <c:v>30.283336885439002</c:v>
                </c:pt>
                <c:pt idx="47">
                  <c:v>29.964212676033746</c:v>
                </c:pt>
                <c:pt idx="48">
                  <c:v>30.248656595850548</c:v>
                </c:pt>
                <c:pt idx="49">
                  <c:v>30.976342542765657</c:v>
                </c:pt>
                <c:pt idx="50">
                  <c:v>29.532325030751707</c:v>
                </c:pt>
                <c:pt idx="51">
                  <c:v>33.200467876552949</c:v>
                </c:pt>
                <c:pt idx="52">
                  <c:v>32.04960581297572</c:v>
                </c:pt>
                <c:pt idx="53">
                  <c:v>32.25966710320963</c:v>
                </c:pt>
                <c:pt idx="54">
                  <c:v>30.710899328069221</c:v>
                </c:pt>
                <c:pt idx="55">
                  <c:v>29.955209180905285</c:v>
                </c:pt>
                <c:pt idx="56">
                  <c:v>32.767925873404977</c:v>
                </c:pt>
                <c:pt idx="57">
                  <c:v>32.007579109279298</c:v>
                </c:pt>
                <c:pt idx="58">
                  <c:v>32.487400632398668</c:v>
                </c:pt>
                <c:pt idx="59">
                  <c:v>32.255318599161541</c:v>
                </c:pt>
                <c:pt idx="60">
                  <c:v>31.944457456983397</c:v>
                </c:pt>
                <c:pt idx="61">
                  <c:v>34.685417459903924</c:v>
                </c:pt>
                <c:pt idx="62">
                  <c:v>35.082431621212578</c:v>
                </c:pt>
                <c:pt idx="63">
                  <c:v>32.475239030269243</c:v>
                </c:pt>
                <c:pt idx="64">
                  <c:v>36.139347062463571</c:v>
                </c:pt>
                <c:pt idx="65">
                  <c:v>34.917882610368046</c:v>
                </c:pt>
                <c:pt idx="66">
                  <c:v>36.249316402378106</c:v>
                </c:pt>
                <c:pt idx="67">
                  <c:v>35.524835632774121</c:v>
                </c:pt>
                <c:pt idx="68">
                  <c:v>33.532882517747566</c:v>
                </c:pt>
                <c:pt idx="69">
                  <c:v>36.655345477192434</c:v>
                </c:pt>
                <c:pt idx="70">
                  <c:v>37.067849482047393</c:v>
                </c:pt>
                <c:pt idx="71">
                  <c:v>34.119925452149772</c:v>
                </c:pt>
                <c:pt idx="72">
                  <c:v>35.480077587012481</c:v>
                </c:pt>
                <c:pt idx="73">
                  <c:v>34.301566707253585</c:v>
                </c:pt>
                <c:pt idx="74">
                  <c:v>37.059976526453539</c:v>
                </c:pt>
                <c:pt idx="75">
                  <c:v>38.006097366244326</c:v>
                </c:pt>
                <c:pt idx="76">
                  <c:v>33.282509257305129</c:v>
                </c:pt>
                <c:pt idx="77">
                  <c:v>34.059267155014723</c:v>
                </c:pt>
                <c:pt idx="78">
                  <c:v>33.891284783868748</c:v>
                </c:pt>
                <c:pt idx="79">
                  <c:v>33.328024938579482</c:v>
                </c:pt>
                <c:pt idx="80">
                  <c:v>36.433019454645304</c:v>
                </c:pt>
                <c:pt idx="81">
                  <c:v>34.246486532223074</c:v>
                </c:pt>
                <c:pt idx="82">
                  <c:v>35.276284753739915</c:v>
                </c:pt>
                <c:pt idx="83">
                  <c:v>35.873278868596685</c:v>
                </c:pt>
                <c:pt idx="84">
                  <c:v>33.759714834101672</c:v>
                </c:pt>
                <c:pt idx="85">
                  <c:v>39.724024060627045</c:v>
                </c:pt>
                <c:pt idx="86">
                  <c:v>37.383662446538445</c:v>
                </c:pt>
                <c:pt idx="87">
                  <c:v>37.402024332551477</c:v>
                </c:pt>
                <c:pt idx="88">
                  <c:v>39.275354869910245</c:v>
                </c:pt>
                <c:pt idx="89">
                  <c:v>39.323363493678627</c:v>
                </c:pt>
                <c:pt idx="90">
                  <c:v>38.680838232416086</c:v>
                </c:pt>
                <c:pt idx="91">
                  <c:v>35.066664486537206</c:v>
                </c:pt>
                <c:pt idx="92">
                  <c:v>34.10011262419836</c:v>
                </c:pt>
                <c:pt idx="93">
                  <c:v>32.723867630689547</c:v>
                </c:pt>
                <c:pt idx="94">
                  <c:v>35.963510350580719</c:v>
                </c:pt>
                <c:pt idx="95">
                  <c:v>34.373513550510459</c:v>
                </c:pt>
                <c:pt idx="96">
                  <c:v>31.903767048759537</c:v>
                </c:pt>
                <c:pt idx="97">
                  <c:v>35.260020711068726</c:v>
                </c:pt>
                <c:pt idx="98">
                  <c:v>32.823202111915634</c:v>
                </c:pt>
                <c:pt idx="99">
                  <c:v>36.757314285025544</c:v>
                </c:pt>
                <c:pt idx="100">
                  <c:v>34.851034885312068</c:v>
                </c:pt>
                <c:pt idx="101">
                  <c:v>38.649687401021872</c:v>
                </c:pt>
                <c:pt idx="102">
                  <c:v>37.772329222399208</c:v>
                </c:pt>
                <c:pt idx="103">
                  <c:v>38.230908674997686</c:v>
                </c:pt>
                <c:pt idx="104">
                  <c:v>37.230589491265022</c:v>
                </c:pt>
                <c:pt idx="105">
                  <c:v>41.244332200387092</c:v>
                </c:pt>
                <c:pt idx="106">
                  <c:v>38.042738455492746</c:v>
                </c:pt>
                <c:pt idx="107">
                  <c:v>36.022423062907691</c:v>
                </c:pt>
                <c:pt idx="108">
                  <c:v>35.370804577913781</c:v>
                </c:pt>
                <c:pt idx="109">
                  <c:v>37.759427024781971</c:v>
                </c:pt>
                <c:pt idx="110">
                  <c:v>36.555198098305297</c:v>
                </c:pt>
                <c:pt idx="111">
                  <c:v>36.531609225405418</c:v>
                </c:pt>
                <c:pt idx="112">
                  <c:v>35.656159088027195</c:v>
                </c:pt>
                <c:pt idx="113">
                  <c:v>37.177471018880979</c:v>
                </c:pt>
                <c:pt idx="114">
                  <c:v>34.121516239383695</c:v>
                </c:pt>
                <c:pt idx="115">
                  <c:v>35.869975918130194</c:v>
                </c:pt>
                <c:pt idx="116">
                  <c:v>32.621493705350353</c:v>
                </c:pt>
                <c:pt idx="117">
                  <c:v>31.842399788745315</c:v>
                </c:pt>
                <c:pt idx="118">
                  <c:v>34.138838166358212</c:v>
                </c:pt>
                <c:pt idx="119">
                  <c:v>34.286243998053521</c:v>
                </c:pt>
                <c:pt idx="120">
                  <c:v>35.349385257873841</c:v>
                </c:pt>
                <c:pt idx="121">
                  <c:v>35.204023137796909</c:v>
                </c:pt>
                <c:pt idx="122">
                  <c:v>33.136484459683146</c:v>
                </c:pt>
                <c:pt idx="123">
                  <c:v>33.720797038808712</c:v>
                </c:pt>
                <c:pt idx="124">
                  <c:v>32.727792820146945</c:v>
                </c:pt>
                <c:pt idx="125">
                  <c:v>33.557217113244725</c:v>
                </c:pt>
                <c:pt idx="126">
                  <c:v>32.034757534548881</c:v>
                </c:pt>
                <c:pt idx="127">
                  <c:v>33.408235753918348</c:v>
                </c:pt>
                <c:pt idx="128">
                  <c:v>31.98875254394201</c:v>
                </c:pt>
                <c:pt idx="129">
                  <c:v>34.050217003452822</c:v>
                </c:pt>
                <c:pt idx="130">
                  <c:v>32.790746919236817</c:v>
                </c:pt>
                <c:pt idx="131">
                  <c:v>33.646502345300426</c:v>
                </c:pt>
                <c:pt idx="132">
                  <c:v>34.546864738723343</c:v>
                </c:pt>
                <c:pt idx="133">
                  <c:v>34.344482495436729</c:v>
                </c:pt>
                <c:pt idx="134">
                  <c:v>33.424488969218714</c:v>
                </c:pt>
                <c:pt idx="135">
                  <c:v>34.026432197059293</c:v>
                </c:pt>
                <c:pt idx="136">
                  <c:v>36.394873203987686</c:v>
                </c:pt>
                <c:pt idx="137">
                  <c:v>33.45061704819549</c:v>
                </c:pt>
                <c:pt idx="138">
                  <c:v>32.036696335644223</c:v>
                </c:pt>
                <c:pt idx="139">
                  <c:v>32.118788937823304</c:v>
                </c:pt>
                <c:pt idx="140">
                  <c:v>36.933601854000081</c:v>
                </c:pt>
                <c:pt idx="141">
                  <c:v>34.004626971130776</c:v>
                </c:pt>
                <c:pt idx="142">
                  <c:v>34.966805440306217</c:v>
                </c:pt>
                <c:pt idx="143">
                  <c:v>37.116403622066379</c:v>
                </c:pt>
                <c:pt idx="144">
                  <c:v>35.744574290001346</c:v>
                </c:pt>
                <c:pt idx="145">
                  <c:v>35.749137621735095</c:v>
                </c:pt>
                <c:pt idx="146">
                  <c:v>30.116917646010243</c:v>
                </c:pt>
                <c:pt idx="147">
                  <c:v>32.110568536732565</c:v>
                </c:pt>
                <c:pt idx="148">
                  <c:v>34.353046600380267</c:v>
                </c:pt>
                <c:pt idx="149">
                  <c:v>28.352426849382315</c:v>
                </c:pt>
                <c:pt idx="150">
                  <c:v>31.069966712632322</c:v>
                </c:pt>
                <c:pt idx="151">
                  <c:v>34.716132254794168</c:v>
                </c:pt>
                <c:pt idx="152">
                  <c:v>36.218210733722678</c:v>
                </c:pt>
                <c:pt idx="153">
                  <c:v>34.315995136768784</c:v>
                </c:pt>
                <c:pt idx="154">
                  <c:v>37.258413255020074</c:v>
                </c:pt>
                <c:pt idx="155">
                  <c:v>32.636797107189437</c:v>
                </c:pt>
                <c:pt idx="156">
                  <c:v>30.611726813657754</c:v>
                </c:pt>
                <c:pt idx="157">
                  <c:v>31.624555935231047</c:v>
                </c:pt>
                <c:pt idx="158">
                  <c:v>33.346658222834201</c:v>
                </c:pt>
                <c:pt idx="159">
                  <c:v>30.661284578223562</c:v>
                </c:pt>
                <c:pt idx="160">
                  <c:v>32.97767966101955</c:v>
                </c:pt>
                <c:pt idx="161">
                  <c:v>30.861101035992569</c:v>
                </c:pt>
                <c:pt idx="162">
                  <c:v>34.143859240432448</c:v>
                </c:pt>
                <c:pt idx="163">
                  <c:v>26.308164841575604</c:v>
                </c:pt>
                <c:pt idx="164">
                  <c:v>27.030549264000193</c:v>
                </c:pt>
                <c:pt idx="165">
                  <c:v>30.463232897758729</c:v>
                </c:pt>
                <c:pt idx="166">
                  <c:v>30.520831441030882</c:v>
                </c:pt>
                <c:pt idx="167">
                  <c:v>31.176788971852581</c:v>
                </c:pt>
                <c:pt idx="168">
                  <c:v>35.086343137113111</c:v>
                </c:pt>
                <c:pt idx="169">
                  <c:v>28.922709397055243</c:v>
                </c:pt>
                <c:pt idx="170">
                  <c:v>34.677032588646796</c:v>
                </c:pt>
                <c:pt idx="171">
                  <c:v>31.214691720087721</c:v>
                </c:pt>
                <c:pt idx="172">
                  <c:v>28.552572697525783</c:v>
                </c:pt>
                <c:pt idx="173">
                  <c:v>33.616705817240245</c:v>
                </c:pt>
                <c:pt idx="174">
                  <c:v>34.472512904886678</c:v>
                </c:pt>
                <c:pt idx="175">
                  <c:v>30.562831250955504</c:v>
                </c:pt>
                <c:pt idx="176">
                  <c:v>31.324470127432321</c:v>
                </c:pt>
                <c:pt idx="177">
                  <c:v>30.816720844219407</c:v>
                </c:pt>
                <c:pt idx="178">
                  <c:v>30.174252788840395</c:v>
                </c:pt>
                <c:pt idx="179">
                  <c:v>30.886427700394499</c:v>
                </c:pt>
                <c:pt idx="180">
                  <c:v>30.709628443770992</c:v>
                </c:pt>
                <c:pt idx="181">
                  <c:v>29.456396760578507</c:v>
                </c:pt>
                <c:pt idx="182">
                  <c:v>30.294030455045334</c:v>
                </c:pt>
                <c:pt idx="183">
                  <c:v>31.120011078519155</c:v>
                </c:pt>
                <c:pt idx="184">
                  <c:v>30.492635024646429</c:v>
                </c:pt>
                <c:pt idx="185">
                  <c:v>29.577064682762195</c:v>
                </c:pt>
                <c:pt idx="186">
                  <c:v>31.325086748965031</c:v>
                </c:pt>
                <c:pt idx="187">
                  <c:v>33.751207404276705</c:v>
                </c:pt>
                <c:pt idx="188">
                  <c:v>32.656267320222533</c:v>
                </c:pt>
                <c:pt idx="189">
                  <c:v>32.749487117500856</c:v>
                </c:pt>
                <c:pt idx="190">
                  <c:v>32.996753493720227</c:v>
                </c:pt>
                <c:pt idx="191">
                  <c:v>31.725910968829545</c:v>
                </c:pt>
                <c:pt idx="192">
                  <c:v>30.780025051096285</c:v>
                </c:pt>
                <c:pt idx="193">
                  <c:v>29.518432744554872</c:v>
                </c:pt>
                <c:pt idx="194">
                  <c:v>31.264937942458705</c:v>
                </c:pt>
                <c:pt idx="195">
                  <c:v>29.891317489959746</c:v>
                </c:pt>
                <c:pt idx="196">
                  <c:v>30.782347217747489</c:v>
                </c:pt>
                <c:pt idx="197">
                  <c:v>31.008087227227012</c:v>
                </c:pt>
                <c:pt idx="198">
                  <c:v>32.989637132437657</c:v>
                </c:pt>
                <c:pt idx="199">
                  <c:v>37.204056298766304</c:v>
                </c:pt>
                <c:pt idx="200">
                  <c:v>32.034757534548881</c:v>
                </c:pt>
                <c:pt idx="201">
                  <c:v>28.637850686927017</c:v>
                </c:pt>
                <c:pt idx="202">
                  <c:v>29.728423498235358</c:v>
                </c:pt>
                <c:pt idx="203">
                  <c:v>30.69670268912764</c:v>
                </c:pt>
                <c:pt idx="204">
                  <c:v>30.727428950945299</c:v>
                </c:pt>
                <c:pt idx="205">
                  <c:v>30.207824245687732</c:v>
                </c:pt>
                <c:pt idx="206">
                  <c:v>30.578509474884811</c:v>
                </c:pt>
                <c:pt idx="207">
                  <c:v>29.997724464513773</c:v>
                </c:pt>
                <c:pt idx="208">
                  <c:v>29.122143819840996</c:v>
                </c:pt>
                <c:pt idx="209">
                  <c:v>30.696604150820594</c:v>
                </c:pt>
                <c:pt idx="210">
                  <c:v>33.839748089751666</c:v>
                </c:pt>
                <c:pt idx="211">
                  <c:v>35.476753805363344</c:v>
                </c:pt>
                <c:pt idx="212">
                  <c:v>34.503435114046532</c:v>
                </c:pt>
                <c:pt idx="213">
                  <c:v>33.136180456406379</c:v>
                </c:pt>
                <c:pt idx="214">
                  <c:v>37.201181211058376</c:v>
                </c:pt>
                <c:pt idx="215">
                  <c:v>31.730658562325409</c:v>
                </c:pt>
                <c:pt idx="216">
                  <c:v>32.296838668289908</c:v>
                </c:pt>
                <c:pt idx="217">
                  <c:v>32.367107747532422</c:v>
                </c:pt>
                <c:pt idx="218">
                  <c:v>32.812545050156146</c:v>
                </c:pt>
                <c:pt idx="219">
                  <c:v>33.522559780604475</c:v>
                </c:pt>
                <c:pt idx="220">
                  <c:v>33.99652793291245</c:v>
                </c:pt>
                <c:pt idx="221">
                  <c:v>33.84487535015991</c:v>
                </c:pt>
                <c:pt idx="222">
                  <c:v>31.387165455799732</c:v>
                </c:pt>
                <c:pt idx="223">
                  <c:v>32.885080462189109</c:v>
                </c:pt>
                <c:pt idx="224">
                  <c:v>31.881843794073514</c:v>
                </c:pt>
                <c:pt idx="225">
                  <c:v>33.345389625102428</c:v>
                </c:pt>
                <c:pt idx="226">
                  <c:v>31.415616600666695</c:v>
                </c:pt>
                <c:pt idx="227">
                  <c:v>29.026791453578397</c:v>
                </c:pt>
                <c:pt idx="228">
                  <c:v>28.087439822800658</c:v>
                </c:pt>
                <c:pt idx="229">
                  <c:v>36.312472477028606</c:v>
                </c:pt>
                <c:pt idx="230">
                  <c:v>35.003275604613705</c:v>
                </c:pt>
                <c:pt idx="231">
                  <c:v>35.437219510648148</c:v>
                </c:pt>
                <c:pt idx="232">
                  <c:v>35.136140763748728</c:v>
                </c:pt>
                <c:pt idx="233">
                  <c:v>36.544439077684459</c:v>
                </c:pt>
                <c:pt idx="234">
                  <c:v>33.075593503387495</c:v>
                </c:pt>
                <c:pt idx="235">
                  <c:v>32.651213667952398</c:v>
                </c:pt>
                <c:pt idx="236">
                  <c:v>33.874584267401922</c:v>
                </c:pt>
                <c:pt idx="237">
                  <c:v>37.024073113024301</c:v>
                </c:pt>
                <c:pt idx="238">
                  <c:v>34.588160674214642</c:v>
                </c:pt>
                <c:pt idx="239">
                  <c:v>33.439795631523495</c:v>
                </c:pt>
                <c:pt idx="240">
                  <c:v>34.188122538120162</c:v>
                </c:pt>
                <c:pt idx="241">
                  <c:v>31.748374639475372</c:v>
                </c:pt>
                <c:pt idx="242">
                  <c:v>32.578802218179284</c:v>
                </c:pt>
                <c:pt idx="243">
                  <c:v>32.444425544962584</c:v>
                </c:pt>
                <c:pt idx="244">
                  <c:v>27.479853994453091</c:v>
                </c:pt>
                <c:pt idx="245">
                  <c:v>30.551456411944166</c:v>
                </c:pt>
                <c:pt idx="246">
                  <c:v>29.570607514965705</c:v>
                </c:pt>
                <c:pt idx="247">
                  <c:v>25.759716421263025</c:v>
                </c:pt>
                <c:pt idx="248">
                  <c:v>23.027351939692778</c:v>
                </c:pt>
                <c:pt idx="249">
                  <c:v>24.342483420165248</c:v>
                </c:pt>
                <c:pt idx="250">
                  <c:v>24.350247779400327</c:v>
                </c:pt>
                <c:pt idx="251">
                  <c:v>21.84358595007404</c:v>
                </c:pt>
                <c:pt idx="252">
                  <c:v>30.623125601005022</c:v>
                </c:pt>
                <c:pt idx="253">
                  <c:v>34.326617185110884</c:v>
                </c:pt>
                <c:pt idx="254">
                  <c:v>38.888678673239127</c:v>
                </c:pt>
                <c:pt idx="255">
                  <c:v>38.768482295569839</c:v>
                </c:pt>
                <c:pt idx="256">
                  <c:v>36.637940945084388</c:v>
                </c:pt>
                <c:pt idx="257">
                  <c:v>38.193166977909648</c:v>
                </c:pt>
                <c:pt idx="258">
                  <c:v>32.145669138190577</c:v>
                </c:pt>
                <c:pt idx="259">
                  <c:v>32.519632730084808</c:v>
                </c:pt>
                <c:pt idx="260">
                  <c:v>31.096383342153853</c:v>
                </c:pt>
                <c:pt idx="261">
                  <c:v>29.948071222911736</c:v>
                </c:pt>
                <c:pt idx="262">
                  <c:v>31.780870514935078</c:v>
                </c:pt>
                <c:pt idx="263">
                  <c:v>32.078743058140915</c:v>
                </c:pt>
                <c:pt idx="264">
                  <c:v>28.482498483598217</c:v>
                </c:pt>
                <c:pt idx="265">
                  <c:v>33.142226049536873</c:v>
                </c:pt>
                <c:pt idx="266">
                  <c:v>31.694249810774448</c:v>
                </c:pt>
                <c:pt idx="267">
                  <c:v>33.653417410233509</c:v>
                </c:pt>
                <c:pt idx="268">
                  <c:v>31.297207177525241</c:v>
                </c:pt>
                <c:pt idx="269">
                  <c:v>34.646513042451389</c:v>
                </c:pt>
                <c:pt idx="270">
                  <c:v>31.242910413570407</c:v>
                </c:pt>
                <c:pt idx="271">
                  <c:v>30.451942702049056</c:v>
                </c:pt>
                <c:pt idx="272">
                  <c:v>32.723713586003541</c:v>
                </c:pt>
                <c:pt idx="273">
                  <c:v>31.437343886241333</c:v>
                </c:pt>
                <c:pt idx="274">
                  <c:v>30.371397041264437</c:v>
                </c:pt>
                <c:pt idx="275">
                  <c:v>34.679664679193095</c:v>
                </c:pt>
                <c:pt idx="276">
                  <c:v>35.56226845000576</c:v>
                </c:pt>
                <c:pt idx="277">
                  <c:v>33.779277825061335</c:v>
                </c:pt>
                <c:pt idx="278">
                  <c:v>34.123154957850481</c:v>
                </c:pt>
                <c:pt idx="279">
                  <c:v>34.946912585526022</c:v>
                </c:pt>
                <c:pt idx="280">
                  <c:v>30.004515970831253</c:v>
                </c:pt>
                <c:pt idx="281">
                  <c:v>33.699403813252466</c:v>
                </c:pt>
                <c:pt idx="282">
                  <c:v>33.051402950571919</c:v>
                </c:pt>
                <c:pt idx="283">
                  <c:v>32.672292924928364</c:v>
                </c:pt>
                <c:pt idx="284">
                  <c:v>34.09309665146602</c:v>
                </c:pt>
                <c:pt idx="285">
                  <c:v>31.181139638519497</c:v>
                </c:pt>
                <c:pt idx="286">
                  <c:v>31.124661076634759</c:v>
                </c:pt>
                <c:pt idx="287">
                  <c:v>31.26286428507477</c:v>
                </c:pt>
                <c:pt idx="288">
                  <c:v>27.467176506703755</c:v>
                </c:pt>
                <c:pt idx="289">
                  <c:v>30.996127356419521</c:v>
                </c:pt>
                <c:pt idx="290">
                  <c:v>32.216397496677693</c:v>
                </c:pt>
                <c:pt idx="291">
                  <c:v>31.462516750853666</c:v>
                </c:pt>
                <c:pt idx="292">
                  <c:v>31.954258959917613</c:v>
                </c:pt>
                <c:pt idx="293">
                  <c:v>31.382843673703452</c:v>
                </c:pt>
                <c:pt idx="294">
                  <c:v>29.644422812193973</c:v>
                </c:pt>
                <c:pt idx="295">
                  <c:v>27.285857331309128</c:v>
                </c:pt>
                <c:pt idx="296">
                  <c:v>31.91723646049071</c:v>
                </c:pt>
                <c:pt idx="297">
                  <c:v>30.367316632520179</c:v>
                </c:pt>
                <c:pt idx="298">
                  <c:v>33.825042031886753</c:v>
                </c:pt>
                <c:pt idx="299">
                  <c:v>29.131833866782813</c:v>
                </c:pt>
                <c:pt idx="300">
                  <c:v>34.424169638534316</c:v>
                </c:pt>
                <c:pt idx="301">
                  <c:v>34.326617185110884</c:v>
                </c:pt>
                <c:pt idx="302">
                  <c:v>33.769836191169688</c:v>
                </c:pt>
                <c:pt idx="303">
                  <c:v>32.135487182622711</c:v>
                </c:pt>
                <c:pt idx="304">
                  <c:v>33.391288234965621</c:v>
                </c:pt>
                <c:pt idx="305">
                  <c:v>29.768523672127465</c:v>
                </c:pt>
                <c:pt idx="306">
                  <c:v>29.413914805620276</c:v>
                </c:pt>
                <c:pt idx="307">
                  <c:v>30.260341471229559</c:v>
                </c:pt>
                <c:pt idx="308">
                  <c:v>29.689863006803026</c:v>
                </c:pt>
                <c:pt idx="309">
                  <c:v>32.123313391916724</c:v>
                </c:pt>
                <c:pt idx="310">
                  <c:v>32.111645378478634</c:v>
                </c:pt>
                <c:pt idx="311">
                  <c:v>34.70060272462829</c:v>
                </c:pt>
                <c:pt idx="312">
                  <c:v>31.347599853807214</c:v>
                </c:pt>
                <c:pt idx="313">
                  <c:v>31.58770771883027</c:v>
                </c:pt>
                <c:pt idx="314">
                  <c:v>34.695029963497696</c:v>
                </c:pt>
                <c:pt idx="315">
                  <c:v>32.516537880625386</c:v>
                </c:pt>
                <c:pt idx="316">
                  <c:v>32.222615182601871</c:v>
                </c:pt>
                <c:pt idx="317">
                  <c:v>31.886617681027655</c:v>
                </c:pt>
                <c:pt idx="318">
                  <c:v>33.852490972612074</c:v>
                </c:pt>
                <c:pt idx="319">
                  <c:v>30.129212677035245</c:v>
                </c:pt>
                <c:pt idx="320">
                  <c:v>31.81975801516289</c:v>
                </c:pt>
                <c:pt idx="321">
                  <c:v>31.1150172547041</c:v>
                </c:pt>
                <c:pt idx="322">
                  <c:v>32.066131612522497</c:v>
                </c:pt>
                <c:pt idx="323">
                  <c:v>32.716777194072094</c:v>
                </c:pt>
                <c:pt idx="324">
                  <c:v>32.02723662045414</c:v>
                </c:pt>
                <c:pt idx="325">
                  <c:v>32.775240798777695</c:v>
                </c:pt>
                <c:pt idx="326">
                  <c:v>33.589230185164659</c:v>
                </c:pt>
                <c:pt idx="327">
                  <c:v>31.540670307309199</c:v>
                </c:pt>
                <c:pt idx="328">
                  <c:v>32.173675533274853</c:v>
                </c:pt>
                <c:pt idx="329">
                  <c:v>34.90383087080226</c:v>
                </c:pt>
                <c:pt idx="330">
                  <c:v>36.601977028840338</c:v>
                </c:pt>
                <c:pt idx="331">
                  <c:v>34.875055054683635</c:v>
                </c:pt>
                <c:pt idx="332">
                  <c:v>34.1251493309585</c:v>
                </c:pt>
                <c:pt idx="333">
                  <c:v>32.190862457076243</c:v>
                </c:pt>
                <c:pt idx="334">
                  <c:v>31.449873857633978</c:v>
                </c:pt>
                <c:pt idx="335">
                  <c:v>30.113041893500995</c:v>
                </c:pt>
                <c:pt idx="336">
                  <c:v>29.669534929747467</c:v>
                </c:pt>
                <c:pt idx="337">
                  <c:v>31.423581559869916</c:v>
                </c:pt>
                <c:pt idx="338">
                  <c:v>30.658941468263855</c:v>
                </c:pt>
                <c:pt idx="339">
                  <c:v>30.408702400881239</c:v>
                </c:pt>
                <c:pt idx="340">
                  <c:v>31.416805968573513</c:v>
                </c:pt>
                <c:pt idx="341">
                  <c:v>30.753989673535035</c:v>
                </c:pt>
                <c:pt idx="342">
                  <c:v>31.568083995686877</c:v>
                </c:pt>
                <c:pt idx="343">
                  <c:v>30.048728754471647</c:v>
                </c:pt>
                <c:pt idx="344">
                  <c:v>29.454949778519886</c:v>
                </c:pt>
                <c:pt idx="345">
                  <c:v>30.132823992651151</c:v>
                </c:pt>
                <c:pt idx="346">
                  <c:v>29.810127869423823</c:v>
                </c:pt>
                <c:pt idx="347">
                  <c:v>32.32123219213576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7-4FDD-88CD-AD18C159C856}"/>
            </c:ext>
          </c:extLst>
        </c:ser>
        <c:ser>
          <c:idx val="2"/>
          <c:order val="2"/>
          <c:tx>
            <c:v>2016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Isotopes!$AJ$491:$AJ$992</c:f>
              <c:numCache>
                <c:formatCode>General</c:formatCode>
                <c:ptCount val="502"/>
                <c:pt idx="0">
                  <c:v>35.729874756867012</c:v>
                </c:pt>
                <c:pt idx="1">
                  <c:v>38.756037221418353</c:v>
                </c:pt>
                <c:pt idx="2">
                  <c:v>42.127747600034461</c:v>
                </c:pt>
                <c:pt idx="3">
                  <c:v>40.957419077838246</c:v>
                </c:pt>
                <c:pt idx="4">
                  <c:v>35.465114186186703</c:v>
                </c:pt>
                <c:pt idx="5">
                  <c:v>36.276865567023407</c:v>
                </c:pt>
                <c:pt idx="6">
                  <c:v>36.166556680917104</c:v>
                </c:pt>
                <c:pt idx="7">
                  <c:v>34.848242831709051</c:v>
                </c:pt>
                <c:pt idx="8">
                  <c:v>36.490231737998215</c:v>
                </c:pt>
                <c:pt idx="9">
                  <c:v>34.581686507740109</c:v>
                </c:pt>
                <c:pt idx="10">
                  <c:v>32.618154016893904</c:v>
                </c:pt>
                <c:pt idx="11">
                  <c:v>34.887673676006671</c:v>
                </c:pt>
                <c:pt idx="12">
                  <c:v>34.284849033179178</c:v>
                </c:pt>
                <c:pt idx="13">
                  <c:v>33.947163607920203</c:v>
                </c:pt>
                <c:pt idx="14">
                  <c:v>35.065434939814097</c:v>
                </c:pt>
                <c:pt idx="15">
                  <c:v>33.620946441741921</c:v>
                </c:pt>
                <c:pt idx="16">
                  <c:v>33.349603070562601</c:v>
                </c:pt>
                <c:pt idx="17">
                  <c:v>35.849836005308561</c:v>
                </c:pt>
                <c:pt idx="18">
                  <c:v>34.362667004011357</c:v>
                </c:pt>
                <c:pt idx="19">
                  <c:v>35.298689112737179</c:v>
                </c:pt>
                <c:pt idx="20">
                  <c:v>34.367284181415329</c:v>
                </c:pt>
                <c:pt idx="21">
                  <c:v>34.252638455519737</c:v>
                </c:pt>
                <c:pt idx="22">
                  <c:v>33.006446532171275</c:v>
                </c:pt>
                <c:pt idx="23">
                  <c:v>34.489486118485758</c:v>
                </c:pt>
                <c:pt idx="24">
                  <c:v>37.880194346223902</c:v>
                </c:pt>
                <c:pt idx="25">
                  <c:v>35.16995991765188</c:v>
                </c:pt>
                <c:pt idx="26">
                  <c:v>33.901604188807596</c:v>
                </c:pt>
                <c:pt idx="27">
                  <c:v>34.118879886639576</c:v>
                </c:pt>
                <c:pt idx="28">
                  <c:v>35.289368323627727</c:v>
                </c:pt>
                <c:pt idx="29">
                  <c:v>35.731190689470743</c:v>
                </c:pt>
                <c:pt idx="30">
                  <c:v>37.559762952939735</c:v>
                </c:pt>
                <c:pt idx="31">
                  <c:v>37.115272640711481</c:v>
                </c:pt>
                <c:pt idx="32">
                  <c:v>35.536548138351144</c:v>
                </c:pt>
                <c:pt idx="33">
                  <c:v>34.723119551390873</c:v>
                </c:pt>
                <c:pt idx="34">
                  <c:v>35.717556537365333</c:v>
                </c:pt>
                <c:pt idx="35">
                  <c:v>35.372128819018336</c:v>
                </c:pt>
                <c:pt idx="36">
                  <c:v>30.705671616547939</c:v>
                </c:pt>
                <c:pt idx="37">
                  <c:v>32.921706242087502</c:v>
                </c:pt>
                <c:pt idx="38">
                  <c:v>33.384086043139547</c:v>
                </c:pt>
                <c:pt idx="39">
                  <c:v>31.78133860183388</c:v>
                </c:pt>
                <c:pt idx="40">
                  <c:v>32.129447108504934</c:v>
                </c:pt>
                <c:pt idx="41">
                  <c:v>33.012607499764044</c:v>
                </c:pt>
                <c:pt idx="42">
                  <c:v>37.194679413585789</c:v>
                </c:pt>
                <c:pt idx="43">
                  <c:v>30.378212422488868</c:v>
                </c:pt>
                <c:pt idx="44">
                  <c:v>32.526491486762382</c:v>
                </c:pt>
                <c:pt idx="45">
                  <c:v>30.956798621978137</c:v>
                </c:pt>
                <c:pt idx="46">
                  <c:v>33.227908079355004</c:v>
                </c:pt>
                <c:pt idx="47">
                  <c:v>32.847563384383776</c:v>
                </c:pt>
                <c:pt idx="48">
                  <c:v>33.971088264537045</c:v>
                </c:pt>
                <c:pt idx="49">
                  <c:v>33.518212930826948</c:v>
                </c:pt>
                <c:pt idx="50">
                  <c:v>34.981135752997275</c:v>
                </c:pt>
                <c:pt idx="51">
                  <c:v>36.136405036598561</c:v>
                </c:pt>
                <c:pt idx="52">
                  <c:v>34.386917434794356</c:v>
                </c:pt>
                <c:pt idx="53">
                  <c:v>36.461424183273927</c:v>
                </c:pt>
                <c:pt idx="54">
                  <c:v>34.851196188218047</c:v>
                </c:pt>
                <c:pt idx="55">
                  <c:v>34.061927265788384</c:v>
                </c:pt>
                <c:pt idx="56">
                  <c:v>36.460690679482369</c:v>
                </c:pt>
                <c:pt idx="57">
                  <c:v>36.838108552042421</c:v>
                </c:pt>
                <c:pt idx="58">
                  <c:v>35.056206573473141</c:v>
                </c:pt>
                <c:pt idx="59">
                  <c:v>32.955410664569904</c:v>
                </c:pt>
                <c:pt idx="60">
                  <c:v>32.676093589043148</c:v>
                </c:pt>
                <c:pt idx="61">
                  <c:v>35.657480602922398</c:v>
                </c:pt>
                <c:pt idx="62">
                  <c:v>36.783895055835927</c:v>
                </c:pt>
                <c:pt idx="63">
                  <c:v>35.834657614417765</c:v>
                </c:pt>
                <c:pt idx="64">
                  <c:v>35.487748663865325</c:v>
                </c:pt>
                <c:pt idx="65">
                  <c:v>35.63311148084383</c:v>
                </c:pt>
                <c:pt idx="66">
                  <c:v>34.731722815555699</c:v>
                </c:pt>
                <c:pt idx="67">
                  <c:v>34.359708114271122</c:v>
                </c:pt>
                <c:pt idx="68">
                  <c:v>35.533783515213365</c:v>
                </c:pt>
                <c:pt idx="69">
                  <c:v>35.781486630438927</c:v>
                </c:pt>
                <c:pt idx="70">
                  <c:v>34.283428666351448</c:v>
                </c:pt>
                <c:pt idx="71">
                  <c:v>34.196150759795813</c:v>
                </c:pt>
                <c:pt idx="72">
                  <c:v>32.883152036054106</c:v>
                </c:pt>
                <c:pt idx="73">
                  <c:v>33.644331950430278</c:v>
                </c:pt>
                <c:pt idx="74">
                  <c:v>33.847010475940131</c:v>
                </c:pt>
                <c:pt idx="75">
                  <c:v>33.297377962612117</c:v>
                </c:pt>
                <c:pt idx="76">
                  <c:v>34.441342087863134</c:v>
                </c:pt>
                <c:pt idx="77">
                  <c:v>35.715805505421429</c:v>
                </c:pt>
                <c:pt idx="78">
                  <c:v>35.7275986713598</c:v>
                </c:pt>
                <c:pt idx="79">
                  <c:v>36.376941390408334</c:v>
                </c:pt>
                <c:pt idx="80">
                  <c:v>34.8386185021687</c:v>
                </c:pt>
                <c:pt idx="81">
                  <c:v>55.311339047649739</c:v>
                </c:pt>
                <c:pt idx="82">
                  <c:v>56.5392823149107</c:v>
                </c:pt>
                <c:pt idx="83">
                  <c:v>56.370310408334689</c:v>
                </c:pt>
                <c:pt idx="84">
                  <c:v>56.355439204992045</c:v>
                </c:pt>
                <c:pt idx="85">
                  <c:v>56.506464147420928</c:v>
                </c:pt>
                <c:pt idx="86">
                  <c:v>35.731301641142402</c:v>
                </c:pt>
                <c:pt idx="87">
                  <c:v>35.524326145682181</c:v>
                </c:pt>
                <c:pt idx="88">
                  <c:v>34.864892602539562</c:v>
                </c:pt>
                <c:pt idx="89">
                  <c:v>36.783132965607869</c:v>
                </c:pt>
                <c:pt idx="90">
                  <c:v>35.600754599222718</c:v>
                </c:pt>
                <c:pt idx="91">
                  <c:v>40.678434698260155</c:v>
                </c:pt>
                <c:pt idx="92">
                  <c:v>39.862575202985433</c:v>
                </c:pt>
                <c:pt idx="93">
                  <c:v>40.650657017279414</c:v>
                </c:pt>
                <c:pt idx="94">
                  <c:v>40.831529142445426</c:v>
                </c:pt>
                <c:pt idx="95">
                  <c:v>40.119088896402246</c:v>
                </c:pt>
                <c:pt idx="96">
                  <c:v>42.994414653769148</c:v>
                </c:pt>
                <c:pt idx="97">
                  <c:v>43.344745637759509</c:v>
                </c:pt>
                <c:pt idx="98">
                  <c:v>45.339300325422862</c:v>
                </c:pt>
                <c:pt idx="99">
                  <c:v>44.794551604375997</c:v>
                </c:pt>
                <c:pt idx="100">
                  <c:v>44.233596816032204</c:v>
                </c:pt>
                <c:pt idx="101">
                  <c:v>35.142924645471403</c:v>
                </c:pt>
                <c:pt idx="102">
                  <c:v>37.976411643529914</c:v>
                </c:pt>
                <c:pt idx="103">
                  <c:v>38.392292219901947</c:v>
                </c:pt>
                <c:pt idx="104">
                  <c:v>40.018911400098965</c:v>
                </c:pt>
                <c:pt idx="105">
                  <c:v>38.929220672910184</c:v>
                </c:pt>
                <c:pt idx="106">
                  <c:v>39.509701712871433</c:v>
                </c:pt>
                <c:pt idx="107">
                  <c:v>45.853273832960731</c:v>
                </c:pt>
                <c:pt idx="108">
                  <c:v>47.927402337043738</c:v>
                </c:pt>
                <c:pt idx="109">
                  <c:v>49.147048362654914</c:v>
                </c:pt>
                <c:pt idx="110">
                  <c:v>48.610085608689126</c:v>
                </c:pt>
                <c:pt idx="111">
                  <c:v>47.945010739167365</c:v>
                </c:pt>
                <c:pt idx="112">
                  <c:v>35.304555955456124</c:v>
                </c:pt>
                <c:pt idx="113">
                  <c:v>45.839795056224162</c:v>
                </c:pt>
                <c:pt idx="114">
                  <c:v>45.81555277234574</c:v>
                </c:pt>
                <c:pt idx="115">
                  <c:v>46.731429472724109</c:v>
                </c:pt>
                <c:pt idx="116">
                  <c:v>46.609226030652636</c:v>
                </c:pt>
                <c:pt idx="117">
                  <c:v>49.674000105825833</c:v>
                </c:pt>
                <c:pt idx="118">
                  <c:v>38.916835479089983</c:v>
                </c:pt>
                <c:pt idx="119">
                  <c:v>46.450564379324767</c:v>
                </c:pt>
                <c:pt idx="120">
                  <c:v>45.859607697162296</c:v>
                </c:pt>
                <c:pt idx="121">
                  <c:v>46.242286351081276</c:v>
                </c:pt>
                <c:pt idx="122">
                  <c:v>46.390936119320074</c:v>
                </c:pt>
                <c:pt idx="123">
                  <c:v>35.855587782923038</c:v>
                </c:pt>
                <c:pt idx="124">
                  <c:v>39.880934879943126</c:v>
                </c:pt>
                <c:pt idx="125">
                  <c:v>41.773202612616927</c:v>
                </c:pt>
                <c:pt idx="126">
                  <c:v>41.696966019497594</c:v>
                </c:pt>
                <c:pt idx="127">
                  <c:v>43.753395021318923</c:v>
                </c:pt>
                <c:pt idx="128">
                  <c:v>41.409433857351885</c:v>
                </c:pt>
                <c:pt idx="129">
                  <c:v>40.923073459437049</c:v>
                </c:pt>
                <c:pt idx="130">
                  <c:v>44.412333920864363</c:v>
                </c:pt>
                <c:pt idx="131">
                  <c:v>43.629804018346782</c:v>
                </c:pt>
                <c:pt idx="132">
                  <c:v>43.779229912647025</c:v>
                </c:pt>
                <c:pt idx="133">
                  <c:v>43.739803655425661</c:v>
                </c:pt>
                <c:pt idx="134">
                  <c:v>44.391116232292454</c:v>
                </c:pt>
                <c:pt idx="135">
                  <c:v>33.650476351085587</c:v>
                </c:pt>
                <c:pt idx="136">
                  <c:v>40.595487295861233</c:v>
                </c:pt>
                <c:pt idx="137">
                  <c:v>42.945313526852324</c:v>
                </c:pt>
                <c:pt idx="138">
                  <c:v>41.929435669887994</c:v>
                </c:pt>
                <c:pt idx="139">
                  <c:v>34.05243511049801</c:v>
                </c:pt>
                <c:pt idx="140">
                  <c:v>28.917899291307684</c:v>
                </c:pt>
                <c:pt idx="141">
                  <c:v>31.021767119111495</c:v>
                </c:pt>
                <c:pt idx="142">
                  <c:v>34.341951638793113</c:v>
                </c:pt>
                <c:pt idx="143">
                  <c:v>31.810535965741462</c:v>
                </c:pt>
                <c:pt idx="144">
                  <c:v>34.034160190207679</c:v>
                </c:pt>
                <c:pt idx="145">
                  <c:v>32.875435723997072</c:v>
                </c:pt>
                <c:pt idx="146">
                  <c:v>28.845496644475197</c:v>
                </c:pt>
                <c:pt idx="147">
                  <c:v>32.008840856898971</c:v>
                </c:pt>
                <c:pt idx="148">
                  <c:v>35.380649434944523</c:v>
                </c:pt>
                <c:pt idx="149">
                  <c:v>32.699401128597302</c:v>
                </c:pt>
                <c:pt idx="150">
                  <c:v>37.849853858472258</c:v>
                </c:pt>
                <c:pt idx="151">
                  <c:v>31.807320696680488</c:v>
                </c:pt>
                <c:pt idx="152">
                  <c:v>34.618271409263059</c:v>
                </c:pt>
                <c:pt idx="153">
                  <c:v>31.531817630588677</c:v>
                </c:pt>
                <c:pt idx="154">
                  <c:v>31.471743252911018</c:v>
                </c:pt>
                <c:pt idx="155">
                  <c:v>35.094423333609839</c:v>
                </c:pt>
                <c:pt idx="156">
                  <c:v>35.695874856618929</c:v>
                </c:pt>
                <c:pt idx="157">
                  <c:v>41.278611657767918</c:v>
                </c:pt>
                <c:pt idx="158">
                  <c:v>41.374758253891756</c:v>
                </c:pt>
                <c:pt idx="159">
                  <c:v>41.446430642954567</c:v>
                </c:pt>
                <c:pt idx="160">
                  <c:v>40.109067176397211</c:v>
                </c:pt>
                <c:pt idx="161">
                  <c:v>32.035541988309966</c:v>
                </c:pt>
                <c:pt idx="162">
                  <c:v>30.194185799713399</c:v>
                </c:pt>
                <c:pt idx="163">
                  <c:v>31.394874923479435</c:v>
                </c:pt>
                <c:pt idx="164">
                  <c:v>32.333337516623104</c:v>
                </c:pt>
                <c:pt idx="165">
                  <c:v>33.646597951328957</c:v>
                </c:pt>
                <c:pt idx="166">
                  <c:v>36.156801291572549</c:v>
                </c:pt>
                <c:pt idx="167">
                  <c:v>37.984558550648586</c:v>
                </c:pt>
                <c:pt idx="168">
                  <c:v>40.611284115761372</c:v>
                </c:pt>
                <c:pt idx="169">
                  <c:v>39.922587883622967</c:v>
                </c:pt>
                <c:pt idx="170">
                  <c:v>33.63328925883615</c:v>
                </c:pt>
                <c:pt idx="171">
                  <c:v>29.260565558837961</c:v>
                </c:pt>
                <c:pt idx="172">
                  <c:v>33.117972986625496</c:v>
                </c:pt>
                <c:pt idx="173">
                  <c:v>32.764954391233346</c:v>
                </c:pt>
                <c:pt idx="174">
                  <c:v>36.860304953388194</c:v>
                </c:pt>
                <c:pt idx="175">
                  <c:v>34.194715569820602</c:v>
                </c:pt>
                <c:pt idx="176">
                  <c:v>32.285006982441857</c:v>
                </c:pt>
                <c:pt idx="177">
                  <c:v>33.906431864811836</c:v>
                </c:pt>
                <c:pt idx="178">
                  <c:v>29.157176818834994</c:v>
                </c:pt>
                <c:pt idx="179">
                  <c:v>34.747965732790462</c:v>
                </c:pt>
                <c:pt idx="180">
                  <c:v>33.351217992077849</c:v>
                </c:pt>
                <c:pt idx="181">
                  <c:v>30.995802379851675</c:v>
                </c:pt>
                <c:pt idx="182">
                  <c:v>32.099500954909097</c:v>
                </c:pt>
                <c:pt idx="183">
                  <c:v>33.786451368753326</c:v>
                </c:pt>
                <c:pt idx="184">
                  <c:v>35.828698693077619</c:v>
                </c:pt>
                <c:pt idx="185">
                  <c:v>30.684628905675797</c:v>
                </c:pt>
                <c:pt idx="186">
                  <c:v>32.000501010155837</c:v>
                </c:pt>
                <c:pt idx="187">
                  <c:v>37.230291554499964</c:v>
                </c:pt>
                <c:pt idx="188">
                  <c:v>35.201758204397144</c:v>
                </c:pt>
                <c:pt idx="189">
                  <c:v>26.839523828169376</c:v>
                </c:pt>
                <c:pt idx="190">
                  <c:v>28.935219160499816</c:v>
                </c:pt>
                <c:pt idx="191">
                  <c:v>26.419556381644743</c:v>
                </c:pt>
                <c:pt idx="192">
                  <c:v>32.984236564321982</c:v>
                </c:pt>
                <c:pt idx="193">
                  <c:v>37.499761596729918</c:v>
                </c:pt>
                <c:pt idx="194">
                  <c:v>27.173125815610291</c:v>
                </c:pt>
                <c:pt idx="195">
                  <c:v>27.481674394139901</c:v>
                </c:pt>
                <c:pt idx="196">
                  <c:v>23.306343981866625</c:v>
                </c:pt>
                <c:pt idx="197">
                  <c:v>19.531619793164229</c:v>
                </c:pt>
                <c:pt idx="198">
                  <c:v>31.380442211312015</c:v>
                </c:pt>
                <c:pt idx="199">
                  <c:v>32.887188279347946</c:v>
                </c:pt>
                <c:pt idx="200">
                  <c:v>32.43017880227746</c:v>
                </c:pt>
                <c:pt idx="201">
                  <c:v>33.237503861194476</c:v>
                </c:pt>
                <c:pt idx="202">
                  <c:v>17.351318267724782</c:v>
                </c:pt>
                <c:pt idx="203">
                  <c:v>25.815418121635755</c:v>
                </c:pt>
                <c:pt idx="204">
                  <c:v>30.319074819857939</c:v>
                </c:pt>
                <c:pt idx="205">
                  <c:v>30.857083191832373</c:v>
                </c:pt>
                <c:pt idx="206">
                  <c:v>31.525188042197374</c:v>
                </c:pt>
                <c:pt idx="207">
                  <c:v>29.585735965430736</c:v>
                </c:pt>
                <c:pt idx="208">
                  <c:v>31.109347545122539</c:v>
                </c:pt>
                <c:pt idx="209">
                  <c:v>34.124824207905895</c:v>
                </c:pt>
                <c:pt idx="210">
                  <c:v>34.069504475942914</c:v>
                </c:pt>
                <c:pt idx="211">
                  <c:v>35.078144817873337</c:v>
                </c:pt>
                <c:pt idx="212">
                  <c:v>35.917252044048766</c:v>
                </c:pt>
                <c:pt idx="213">
                  <c:v>33.467773267594325</c:v>
                </c:pt>
                <c:pt idx="214">
                  <c:v>32.614593458163498</c:v>
                </c:pt>
                <c:pt idx="215">
                  <c:v>27.269226477112859</c:v>
                </c:pt>
                <c:pt idx="216">
                  <c:v>26.893431242912694</c:v>
                </c:pt>
                <c:pt idx="217">
                  <c:v>29.348388164449272</c:v>
                </c:pt>
                <c:pt idx="218">
                  <c:v>26.627065030559329</c:v>
                </c:pt>
                <c:pt idx="219">
                  <c:v>28.94638155423128</c:v>
                </c:pt>
                <c:pt idx="220">
                  <c:v>29.551884905987109</c:v>
                </c:pt>
                <c:pt idx="221">
                  <c:v>30.333557988730224</c:v>
                </c:pt>
                <c:pt idx="222">
                  <c:v>30.234959232206741</c:v>
                </c:pt>
                <c:pt idx="223">
                  <c:v>35.841296107789042</c:v>
                </c:pt>
                <c:pt idx="224">
                  <c:v>30.64866140844309</c:v>
                </c:pt>
                <c:pt idx="225">
                  <c:v>30.550345010480306</c:v>
                </c:pt>
                <c:pt idx="226">
                  <c:v>32.228504334993843</c:v>
                </c:pt>
                <c:pt idx="227">
                  <c:v>31.425652744682655</c:v>
                </c:pt>
                <c:pt idx="228">
                  <c:v>33.304652746847374</c:v>
                </c:pt>
                <c:pt idx="229">
                  <c:v>34.933508429928352</c:v>
                </c:pt>
                <c:pt idx="230">
                  <c:v>30.056170186420083</c:v>
                </c:pt>
                <c:pt idx="231">
                  <c:v>30.266782834700148</c:v>
                </c:pt>
                <c:pt idx="232">
                  <c:v>29.362529533348052</c:v>
                </c:pt>
                <c:pt idx="233">
                  <c:v>31.836884837454921</c:v>
                </c:pt>
                <c:pt idx="234">
                  <c:v>30.283464707643649</c:v>
                </c:pt>
                <c:pt idx="235">
                  <c:v>27.66785954237098</c:v>
                </c:pt>
                <c:pt idx="236">
                  <c:v>31.359450322021054</c:v>
                </c:pt>
                <c:pt idx="237">
                  <c:v>35.630175629467047</c:v>
                </c:pt>
                <c:pt idx="238">
                  <c:v>31.662552587618148</c:v>
                </c:pt>
                <c:pt idx="239">
                  <c:v>35.275440672535396</c:v>
                </c:pt>
                <c:pt idx="240">
                  <c:v>35.44967399489127</c:v>
                </c:pt>
                <c:pt idx="241">
                  <c:v>33.963565956996185</c:v>
                </c:pt>
                <c:pt idx="242">
                  <c:v>34.35694361803133</c:v>
                </c:pt>
                <c:pt idx="243">
                  <c:v>34.571311440214835</c:v>
                </c:pt>
                <c:pt idx="244">
                  <c:v>30.433004748160958</c:v>
                </c:pt>
                <c:pt idx="245">
                  <c:v>30.819964785130733</c:v>
                </c:pt>
                <c:pt idx="246">
                  <c:v>32.659590051862487</c:v>
                </c:pt>
                <c:pt idx="247">
                  <c:v>31.37581387920137</c:v>
                </c:pt>
                <c:pt idx="248">
                  <c:v>22.868828987924154</c:v>
                </c:pt>
                <c:pt idx="249">
                  <c:v>23.686637086751471</c:v>
                </c:pt>
                <c:pt idx="250">
                  <c:v>28.91482434374824</c:v>
                </c:pt>
                <c:pt idx="251">
                  <c:v>31.899951316884444</c:v>
                </c:pt>
                <c:pt idx="252">
                  <c:v>29.96413341050642</c:v>
                </c:pt>
                <c:pt idx="253">
                  <c:v>33.419789745239285</c:v>
                </c:pt>
                <c:pt idx="254">
                  <c:v>33.552936315818783</c:v>
                </c:pt>
                <c:pt idx="255">
                  <c:v>34.091926797390464</c:v>
                </c:pt>
                <c:pt idx="256">
                  <c:v>34.456121032723395</c:v>
                </c:pt>
                <c:pt idx="257">
                  <c:v>33.960417529326364</c:v>
                </c:pt>
                <c:pt idx="258">
                  <c:v>33.519787193674667</c:v>
                </c:pt>
                <c:pt idx="259">
                  <c:v>30.160831524296093</c:v>
                </c:pt>
                <c:pt idx="260">
                  <c:v>27.785929062150355</c:v>
                </c:pt>
                <c:pt idx="261">
                  <c:v>37.366496279725126</c:v>
                </c:pt>
                <c:pt idx="262">
                  <c:v>37.28235406414835</c:v>
                </c:pt>
                <c:pt idx="263">
                  <c:v>35.869116036974731</c:v>
                </c:pt>
                <c:pt idx="264">
                  <c:v>36.235115762939706</c:v>
                </c:pt>
                <c:pt idx="265">
                  <c:v>38.028995584002622</c:v>
                </c:pt>
                <c:pt idx="266">
                  <c:v>35.860155595828736</c:v>
                </c:pt>
                <c:pt idx="267">
                  <c:v>37.306374371470071</c:v>
                </c:pt>
                <c:pt idx="268">
                  <c:v>35.464834818171987</c:v>
                </c:pt>
                <c:pt idx="269">
                  <c:v>34.05414039051459</c:v>
                </c:pt>
                <c:pt idx="270">
                  <c:v>31.668601515729055</c:v>
                </c:pt>
                <c:pt idx="271">
                  <c:v>27.31147259590211</c:v>
                </c:pt>
                <c:pt idx="272">
                  <c:v>28.802809169642316</c:v>
                </c:pt>
                <c:pt idx="273">
                  <c:v>36.173005349257515</c:v>
                </c:pt>
                <c:pt idx="274">
                  <c:v>34.172159218005859</c:v>
                </c:pt>
                <c:pt idx="275">
                  <c:v>36.594196908657636</c:v>
                </c:pt>
                <c:pt idx="276">
                  <c:v>37.506535615513684</c:v>
                </c:pt>
                <c:pt idx="277">
                  <c:v>35.487027936357961</c:v>
                </c:pt>
                <c:pt idx="278">
                  <c:v>33.646835644037026</c:v>
                </c:pt>
                <c:pt idx="279">
                  <c:v>33.031392087012783</c:v>
                </c:pt>
                <c:pt idx="280">
                  <c:v>34.780845017542156</c:v>
                </c:pt>
                <c:pt idx="281">
                  <c:v>34.300570860231083</c:v>
                </c:pt>
                <c:pt idx="282">
                  <c:v>34.385190069777323</c:v>
                </c:pt>
                <c:pt idx="283">
                  <c:v>37.931576357517919</c:v>
                </c:pt>
                <c:pt idx="284">
                  <c:v>36.762954970742669</c:v>
                </c:pt>
                <c:pt idx="285">
                  <c:v>37.320983797271602</c:v>
                </c:pt>
                <c:pt idx="286">
                  <c:v>38.346574450842297</c:v>
                </c:pt>
                <c:pt idx="287">
                  <c:v>37.949048101153068</c:v>
                </c:pt>
                <c:pt idx="288">
                  <c:v>31.340588694392295</c:v>
                </c:pt>
                <c:pt idx="289">
                  <c:v>32.313666257318559</c:v>
                </c:pt>
                <c:pt idx="290">
                  <c:v>32.675193014035344</c:v>
                </c:pt>
                <c:pt idx="291">
                  <c:v>33.391122158004379</c:v>
                </c:pt>
                <c:pt idx="292">
                  <c:v>46.337732753037336</c:v>
                </c:pt>
                <c:pt idx="293">
                  <c:v>47.065415281689738</c:v>
                </c:pt>
                <c:pt idx="294">
                  <c:v>46.173218115660639</c:v>
                </c:pt>
                <c:pt idx="295">
                  <c:v>47.332167067732698</c:v>
                </c:pt>
                <c:pt idx="296">
                  <c:v>46.817093214146375</c:v>
                </c:pt>
                <c:pt idx="297">
                  <c:v>29.813678626503521</c:v>
                </c:pt>
                <c:pt idx="298">
                  <c:v>37.924123921734591</c:v>
                </c:pt>
                <c:pt idx="299">
                  <c:v>30.730743679895092</c:v>
                </c:pt>
                <c:pt idx="300">
                  <c:v>29.855517193672139</c:v>
                </c:pt>
                <c:pt idx="301">
                  <c:v>34.783802084803106</c:v>
                </c:pt>
                <c:pt idx="302">
                  <c:v>32.898145070002897</c:v>
                </c:pt>
                <c:pt idx="303">
                  <c:v>31.962814579396916</c:v>
                </c:pt>
                <c:pt idx="304">
                  <c:v>28.707659520924008</c:v>
                </c:pt>
                <c:pt idx="305">
                  <c:v>31.431062555778116</c:v>
                </c:pt>
                <c:pt idx="306">
                  <c:v>31.175935721503919</c:v>
                </c:pt>
                <c:pt idx="307">
                  <c:v>34.850531963469884</c:v>
                </c:pt>
                <c:pt idx="308">
                  <c:v>38.946069119754732</c:v>
                </c:pt>
                <c:pt idx="309">
                  <c:v>31.718306894591326</c:v>
                </c:pt>
                <c:pt idx="310">
                  <c:v>34.471461798253337</c:v>
                </c:pt>
                <c:pt idx="311">
                  <c:v>33.456628881493309</c:v>
                </c:pt>
                <c:pt idx="312">
                  <c:v>31.46777587135124</c:v>
                </c:pt>
                <c:pt idx="313">
                  <c:v>31.693851530750909</c:v>
                </c:pt>
                <c:pt idx="314">
                  <c:v>31.868063119359341</c:v>
                </c:pt>
                <c:pt idx="315">
                  <c:v>22.747699294686573</c:v>
                </c:pt>
                <c:pt idx="316">
                  <c:v>26.312665146759969</c:v>
                </c:pt>
                <c:pt idx="317">
                  <c:v>30.443779617863179</c:v>
                </c:pt>
                <c:pt idx="318">
                  <c:v>28.041110150984697</c:v>
                </c:pt>
                <c:pt idx="319">
                  <c:v>26.235890122475073</c:v>
                </c:pt>
                <c:pt idx="320">
                  <c:v>34.377857564437761</c:v>
                </c:pt>
                <c:pt idx="321">
                  <c:v>32.883740514539568</c:v>
                </c:pt>
                <c:pt idx="322">
                  <c:v>33.731554262159193</c:v>
                </c:pt>
                <c:pt idx="323">
                  <c:v>38.218533445833984</c:v>
                </c:pt>
                <c:pt idx="324">
                  <c:v>38.622218317370852</c:v>
                </c:pt>
                <c:pt idx="325">
                  <c:v>39.368522878519897</c:v>
                </c:pt>
                <c:pt idx="326">
                  <c:v>39.171919707828245</c:v>
                </c:pt>
                <c:pt idx="327">
                  <c:v>38.909499027790901</c:v>
                </c:pt>
                <c:pt idx="328">
                  <c:v>28.22752732934028</c:v>
                </c:pt>
                <c:pt idx="329">
                  <c:v>28.004151569712629</c:v>
                </c:pt>
                <c:pt idx="330">
                  <c:v>28.299810652085664</c:v>
                </c:pt>
                <c:pt idx="331">
                  <c:v>28.294853874950451</c:v>
                </c:pt>
                <c:pt idx="332">
                  <c:v>28.399911769035167</c:v>
                </c:pt>
                <c:pt idx="333">
                  <c:v>28.626575062131803</c:v>
                </c:pt>
                <c:pt idx="334">
                  <c:v>26.36066129006592</c:v>
                </c:pt>
                <c:pt idx="335">
                  <c:v>30.393541080957764</c:v>
                </c:pt>
                <c:pt idx="336">
                  <c:v>29.008820071562159</c:v>
                </c:pt>
                <c:pt idx="337">
                  <c:v>27.156719647072642</c:v>
                </c:pt>
                <c:pt idx="338">
                  <c:v>27.858001715630646</c:v>
                </c:pt>
                <c:pt idx="339">
                  <c:v>32.742913155364185</c:v>
                </c:pt>
                <c:pt idx="340">
                  <c:v>31.553734808090645</c:v>
                </c:pt>
                <c:pt idx="341">
                  <c:v>34.512937428656542</c:v>
                </c:pt>
                <c:pt idx="342">
                  <c:v>30.535575482879775</c:v>
                </c:pt>
                <c:pt idx="343">
                  <c:v>35.04368180891889</c:v>
                </c:pt>
                <c:pt idx="344">
                  <c:v>27.733386912315577</c:v>
                </c:pt>
                <c:pt idx="345">
                  <c:v>29.502850919545008</c:v>
                </c:pt>
                <c:pt idx="346">
                  <c:v>29.248747966833246</c:v>
                </c:pt>
                <c:pt idx="347">
                  <c:v>30.628466242086024</c:v>
                </c:pt>
                <c:pt idx="348">
                  <c:v>32.42872221024524</c:v>
                </c:pt>
                <c:pt idx="349">
                  <c:v>31.962397619545165</c:v>
                </c:pt>
                <c:pt idx="350">
                  <c:v>33.52331496513743</c:v>
                </c:pt>
                <c:pt idx="351">
                  <c:v>33.48502835066698</c:v>
                </c:pt>
                <c:pt idx="352">
                  <c:v>24.566468919822704</c:v>
                </c:pt>
                <c:pt idx="353">
                  <c:v>22.2029639896259</c:v>
                </c:pt>
                <c:pt idx="354">
                  <c:v>38.821577145390009</c:v>
                </c:pt>
                <c:pt idx="355">
                  <c:v>38.935841815746691</c:v>
                </c:pt>
                <c:pt idx="356">
                  <c:v>38.510402447072579</c:v>
                </c:pt>
                <c:pt idx="357">
                  <c:v>41.436111104586857</c:v>
                </c:pt>
                <c:pt idx="358">
                  <c:v>40.309149340295974</c:v>
                </c:pt>
                <c:pt idx="359">
                  <c:v>36.758507235900964</c:v>
                </c:pt>
                <c:pt idx="360">
                  <c:v>37.37369553912216</c:v>
                </c:pt>
                <c:pt idx="361">
                  <c:v>28.310638874657911</c:v>
                </c:pt>
                <c:pt idx="362">
                  <c:v>33.712530932243979</c:v>
                </c:pt>
                <c:pt idx="363">
                  <c:v>30.542973373309749</c:v>
                </c:pt>
                <c:pt idx="364">
                  <c:v>32.750912103603994</c:v>
                </c:pt>
                <c:pt idx="365">
                  <c:v>35.231402927736418</c:v>
                </c:pt>
                <c:pt idx="366">
                  <c:v>34.348109258678548</c:v>
                </c:pt>
                <c:pt idx="367">
                  <c:v>35.163208258842971</c:v>
                </c:pt>
                <c:pt idx="368">
                  <c:v>38.549970718205032</c:v>
                </c:pt>
                <c:pt idx="369">
                  <c:v>32.222381938288315</c:v>
                </c:pt>
                <c:pt idx="370">
                  <c:v>33.848905228138378</c:v>
                </c:pt>
                <c:pt idx="371">
                  <c:v>34.53306266122938</c:v>
                </c:pt>
                <c:pt idx="372">
                  <c:v>35.204939159753927</c:v>
                </c:pt>
                <c:pt idx="373">
                  <c:v>33.829649227820845</c:v>
                </c:pt>
                <c:pt idx="374">
                  <c:v>29.731988293261928</c:v>
                </c:pt>
                <c:pt idx="375">
                  <c:v>31.66600678103811</c:v>
                </c:pt>
                <c:pt idx="376">
                  <c:v>25.701993877987409</c:v>
                </c:pt>
                <c:pt idx="377">
                  <c:v>27.287903423389714</c:v>
                </c:pt>
                <c:pt idx="378">
                  <c:v>25.93004544115168</c:v>
                </c:pt>
                <c:pt idx="379">
                  <c:v>29.118185084138496</c:v>
                </c:pt>
                <c:pt idx="380">
                  <c:v>32.389955921455929</c:v>
                </c:pt>
                <c:pt idx="381">
                  <c:v>35.498875623047496</c:v>
                </c:pt>
                <c:pt idx="382">
                  <c:v>34.49638243178677</c:v>
                </c:pt>
                <c:pt idx="383">
                  <c:v>33.224776504942149</c:v>
                </c:pt>
                <c:pt idx="384">
                  <c:v>29.680145385559872</c:v>
                </c:pt>
                <c:pt idx="385">
                  <c:v>28.733424500816167</c:v>
                </c:pt>
                <c:pt idx="386">
                  <c:v>23.640802657974707</c:v>
                </c:pt>
                <c:pt idx="387">
                  <c:v>31.079203852196702</c:v>
                </c:pt>
                <c:pt idx="388">
                  <c:v>30.893931227488117</c:v>
                </c:pt>
                <c:pt idx="389">
                  <c:v>29.7205157924821</c:v>
                </c:pt>
                <c:pt idx="390">
                  <c:v>25.180492878977834</c:v>
                </c:pt>
                <c:pt idx="391">
                  <c:v>26.933527589675101</c:v>
                </c:pt>
                <c:pt idx="392">
                  <c:v>32.634070152734019</c:v>
                </c:pt>
                <c:pt idx="393">
                  <c:v>28.245510860787618</c:v>
                </c:pt>
                <c:pt idx="394">
                  <c:v>31.949834917534915</c:v>
                </c:pt>
                <c:pt idx="395">
                  <c:v>30.646946327343723</c:v>
                </c:pt>
                <c:pt idx="396">
                  <c:v>31.707419028787317</c:v>
                </c:pt>
                <c:pt idx="397">
                  <c:v>29.721813221493885</c:v>
                </c:pt>
                <c:pt idx="398">
                  <c:v>29.501316197731768</c:v>
                </c:pt>
                <c:pt idx="399">
                  <c:v>30.288492270466563</c:v>
                </c:pt>
                <c:pt idx="400">
                  <c:v>32.081495859058293</c:v>
                </c:pt>
                <c:pt idx="401">
                  <c:v>32.199884193142573</c:v>
                </c:pt>
                <c:pt idx="402">
                  <c:v>34.570429082029634</c:v>
                </c:pt>
                <c:pt idx="403">
                  <c:v>34.042247148854841</c:v>
                </c:pt>
                <c:pt idx="404">
                  <c:v>29.794826015708413</c:v>
                </c:pt>
                <c:pt idx="405">
                  <c:v>32.166380103779517</c:v>
                </c:pt>
                <c:pt idx="406">
                  <c:v>32.135547428386374</c:v>
                </c:pt>
                <c:pt idx="407">
                  <c:v>32.997002941632751</c:v>
                </c:pt>
                <c:pt idx="408">
                  <c:v>32.884086688689457</c:v>
                </c:pt>
                <c:pt idx="409">
                  <c:v>31.343205104663827</c:v>
                </c:pt>
                <c:pt idx="410">
                  <c:v>32.043851544227557</c:v>
                </c:pt>
                <c:pt idx="411">
                  <c:v>32.355818938157107</c:v>
                </c:pt>
                <c:pt idx="412">
                  <c:v>34.828937148845611</c:v>
                </c:pt>
                <c:pt idx="413">
                  <c:v>30.651356905319894</c:v>
                </c:pt>
                <c:pt idx="414">
                  <c:v>31.571535177997237</c:v>
                </c:pt>
                <c:pt idx="415">
                  <c:v>28.243899667703516</c:v>
                </c:pt>
                <c:pt idx="416">
                  <c:v>35.451252014518566</c:v>
                </c:pt>
                <c:pt idx="417">
                  <c:v>37.843070364962159</c:v>
                </c:pt>
                <c:pt idx="418">
                  <c:v>35.812756767175649</c:v>
                </c:pt>
                <c:pt idx="419">
                  <c:v>36.217507909916314</c:v>
                </c:pt>
                <c:pt idx="420">
                  <c:v>38.764711652987756</c:v>
                </c:pt>
                <c:pt idx="421">
                  <c:v>31.079463139613178</c:v>
                </c:pt>
                <c:pt idx="422">
                  <c:v>27.511027469873138</c:v>
                </c:pt>
                <c:pt idx="423">
                  <c:v>24.706943210948097</c:v>
                </c:pt>
                <c:pt idx="424">
                  <c:v>17.421191499257624</c:v>
                </c:pt>
                <c:pt idx="425">
                  <c:v>30.215069340255926</c:v>
                </c:pt>
                <c:pt idx="426">
                  <c:v>27.613173720408774</c:v>
                </c:pt>
                <c:pt idx="427">
                  <c:v>29.901624416249497</c:v>
                </c:pt>
                <c:pt idx="428">
                  <c:v>30.974169330403967</c:v>
                </c:pt>
                <c:pt idx="429">
                  <c:v>33.933166025857737</c:v>
                </c:pt>
                <c:pt idx="430">
                  <c:v>28.374803363046652</c:v>
                </c:pt>
                <c:pt idx="431">
                  <c:v>31.860183289393483</c:v>
                </c:pt>
                <c:pt idx="432">
                  <c:v>31.226568145402481</c:v>
                </c:pt>
                <c:pt idx="433">
                  <c:v>27.84369625103675</c:v>
                </c:pt>
                <c:pt idx="434">
                  <c:v>32.297514118548875</c:v>
                </c:pt>
                <c:pt idx="435">
                  <c:v>30.927054246482189</c:v>
                </c:pt>
                <c:pt idx="436">
                  <c:v>32.233860107529829</c:v>
                </c:pt>
                <c:pt idx="437">
                  <c:v>29.828558653563157</c:v>
                </c:pt>
                <c:pt idx="438">
                  <c:v>30.507528025080802</c:v>
                </c:pt>
                <c:pt idx="439">
                  <c:v>30.573561844362093</c:v>
                </c:pt>
                <c:pt idx="440">
                  <c:v>27.425284544164846</c:v>
                </c:pt>
                <c:pt idx="441">
                  <c:v>32.346070925918099</c:v>
                </c:pt>
                <c:pt idx="442">
                  <c:v>32.136492780647053</c:v>
                </c:pt>
                <c:pt idx="443">
                  <c:v>33.501997803883619</c:v>
                </c:pt>
                <c:pt idx="444">
                  <c:v>30.828897047934689</c:v>
                </c:pt>
                <c:pt idx="445">
                  <c:v>35.144779085821156</c:v>
                </c:pt>
                <c:pt idx="446">
                  <c:v>35.133015157871874</c:v>
                </c:pt>
                <c:pt idx="447">
                  <c:v>34.050533627242075</c:v>
                </c:pt>
                <c:pt idx="448">
                  <c:v>35.525218040094295</c:v>
                </c:pt>
                <c:pt idx="449">
                  <c:v>31.291931446264954</c:v>
                </c:pt>
                <c:pt idx="450">
                  <c:v>32.733404819032927</c:v>
                </c:pt>
                <c:pt idx="451">
                  <c:v>32.983721946847979</c:v>
                </c:pt>
                <c:pt idx="452">
                  <c:v>35.609643505286549</c:v>
                </c:pt>
                <c:pt idx="453">
                  <c:v>36.722542128934791</c:v>
                </c:pt>
                <c:pt idx="454">
                  <c:v>32.876406243713021</c:v>
                </c:pt>
                <c:pt idx="455">
                  <c:v>35.997539584107841</c:v>
                </c:pt>
                <c:pt idx="456">
                  <c:v>29.106537409866085</c:v>
                </c:pt>
                <c:pt idx="457">
                  <c:v>29.790212230183197</c:v>
                </c:pt>
                <c:pt idx="458">
                  <c:v>25.140633021687581</c:v>
                </c:pt>
                <c:pt idx="459">
                  <c:v>25.025306143047914</c:v>
                </c:pt>
                <c:pt idx="460">
                  <c:v>24.665453139410538</c:v>
                </c:pt>
                <c:pt idx="461">
                  <c:v>26.637780126622374</c:v>
                </c:pt>
                <c:pt idx="462">
                  <c:v>27.527581945818056</c:v>
                </c:pt>
                <c:pt idx="463">
                  <c:v>30.541026272314706</c:v>
                </c:pt>
                <c:pt idx="464">
                  <c:v>26.672115688649267</c:v>
                </c:pt>
                <c:pt idx="465">
                  <c:v>26.59061564228114</c:v>
                </c:pt>
                <c:pt idx="466">
                  <c:v>31.747385303234616</c:v>
                </c:pt>
                <c:pt idx="467">
                  <c:v>28.567000720726039</c:v>
                </c:pt>
                <c:pt idx="468">
                  <c:v>31.440521120301632</c:v>
                </c:pt>
                <c:pt idx="469">
                  <c:v>29.329740712791601</c:v>
                </c:pt>
                <c:pt idx="470">
                  <c:v>30.150751931225816</c:v>
                </c:pt>
                <c:pt idx="471">
                  <c:v>27.044203284647718</c:v>
                </c:pt>
                <c:pt idx="472">
                  <c:v>31.371531503268805</c:v>
                </c:pt>
                <c:pt idx="473">
                  <c:v>31.885249264449264</c:v>
                </c:pt>
                <c:pt idx="474">
                  <c:v>34.230070969358387</c:v>
                </c:pt>
                <c:pt idx="475">
                  <c:v>36.199916084500778</c:v>
                </c:pt>
                <c:pt idx="476">
                  <c:v>33.457077079330389</c:v>
                </c:pt>
                <c:pt idx="477">
                  <c:v>25.285120351402803</c:v>
                </c:pt>
                <c:pt idx="478">
                  <c:v>26.012571059952709</c:v>
                </c:pt>
                <c:pt idx="479">
                  <c:v>24.913003209321019</c:v>
                </c:pt>
                <c:pt idx="480">
                  <c:v>26.809430616210474</c:v>
                </c:pt>
                <c:pt idx="481">
                  <c:v>26.840147802645486</c:v>
                </c:pt>
                <c:pt idx="482">
                  <c:v>24.173775400406409</c:v>
                </c:pt>
                <c:pt idx="483">
                  <c:v>24.668861557013482</c:v>
                </c:pt>
                <c:pt idx="484">
                  <c:v>24.218198088352363</c:v>
                </c:pt>
                <c:pt idx="485">
                  <c:v>26.970040237630958</c:v>
                </c:pt>
                <c:pt idx="486">
                  <c:v>27.954812436792906</c:v>
                </c:pt>
                <c:pt idx="487">
                  <c:v>26.24630024660096</c:v>
                </c:pt>
                <c:pt idx="488">
                  <c:v>27.167010197639744</c:v>
                </c:pt>
                <c:pt idx="489">
                  <c:v>26.916938531273878</c:v>
                </c:pt>
                <c:pt idx="490">
                  <c:v>24.06757305932528</c:v>
                </c:pt>
                <c:pt idx="491">
                  <c:v>25.514064821202322</c:v>
                </c:pt>
                <c:pt idx="492">
                  <c:v>34.18103236988042</c:v>
                </c:pt>
                <c:pt idx="493">
                  <c:v>29.255256452963074</c:v>
                </c:pt>
                <c:pt idx="494">
                  <c:v>28.295883986643521</c:v>
                </c:pt>
                <c:pt idx="495">
                  <c:v>30.253927718690328</c:v>
                </c:pt>
                <c:pt idx="496">
                  <c:v>30.093631245042772</c:v>
                </c:pt>
                <c:pt idx="497">
                  <c:v>26.920246849235575</c:v>
                </c:pt>
                <c:pt idx="498">
                  <c:v>30.248519533191619</c:v>
                </c:pt>
                <c:pt idx="499">
                  <c:v>33.337817165498812</c:v>
                </c:pt>
                <c:pt idx="500">
                  <c:v>27.052892974932757</c:v>
                </c:pt>
                <c:pt idx="501">
                  <c:v>27.407630968120262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97-4FDD-88CD-AD18C159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2032"/>
        <c:axId val="210007912"/>
      </c:lineChart>
      <c:catAx>
        <c:axId val="21000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7912"/>
        <c:crosses val="autoZero"/>
        <c:auto val="1"/>
        <c:lblAlgn val="ctr"/>
        <c:lblOffset val="100"/>
        <c:noMultiLvlLbl val="0"/>
      </c:catAx>
      <c:valAx>
        <c:axId val="21000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86892376602226"/>
          <c:y val="0.10629142223460929"/>
          <c:w val="7.8038296911308896E-2"/>
          <c:h val="0.13534287569140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Lipids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IsotopeSum!$U$1</c:f>
              <c:strCache>
                <c:ptCount val="1"/>
                <c:pt idx="0">
                  <c:v>Lipids_2014</c:v>
                </c:pt>
              </c:strCache>
            </c:strRef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6748299319727894E-2"/>
                  <c:y val="-0.258869567285962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IsotopeSum!$K$2:$K$485</c:f>
              <c:numCache>
                <c:formatCode>General</c:formatCode>
                <c:ptCount val="484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  <c:pt idx="70">
                  <c:v>208</c:v>
                </c:pt>
                <c:pt idx="71">
                  <c:v>209</c:v>
                </c:pt>
                <c:pt idx="72">
                  <c:v>210</c:v>
                </c:pt>
                <c:pt idx="73">
                  <c:v>211</c:v>
                </c:pt>
                <c:pt idx="74">
                  <c:v>212</c:v>
                </c:pt>
                <c:pt idx="75">
                  <c:v>213</c:v>
                </c:pt>
                <c:pt idx="76">
                  <c:v>214</c:v>
                </c:pt>
                <c:pt idx="77">
                  <c:v>215</c:v>
                </c:pt>
                <c:pt idx="78">
                  <c:v>216</c:v>
                </c:pt>
                <c:pt idx="79">
                  <c:v>217</c:v>
                </c:pt>
                <c:pt idx="80">
                  <c:v>218</c:v>
                </c:pt>
                <c:pt idx="81">
                  <c:v>219</c:v>
                </c:pt>
                <c:pt idx="82">
                  <c:v>220</c:v>
                </c:pt>
                <c:pt idx="83">
                  <c:v>221</c:v>
                </c:pt>
                <c:pt idx="84">
                  <c:v>222</c:v>
                </c:pt>
                <c:pt idx="85">
                  <c:v>223</c:v>
                </c:pt>
                <c:pt idx="86">
                  <c:v>224</c:v>
                </c:pt>
              </c:numCache>
            </c:numRef>
          </c:xVal>
          <c:yVal>
            <c:numRef>
              <c:f>IsotopeSum!$U$2:$U$485</c:f>
              <c:numCache>
                <c:formatCode>General</c:formatCode>
                <c:ptCount val="484"/>
                <c:pt idx="9">
                  <c:v>40.994709254950251</c:v>
                </c:pt>
                <c:pt idx="10">
                  <c:v>42.445805000199272</c:v>
                </c:pt>
                <c:pt idx="11">
                  <c:v>44.058022495735955</c:v>
                </c:pt>
                <c:pt idx="12">
                  <c:v>38.646297640204907</c:v>
                </c:pt>
                <c:pt idx="17">
                  <c:v>32.923071152214256</c:v>
                </c:pt>
                <c:pt idx="19">
                  <c:v>37.515711189194491</c:v>
                </c:pt>
                <c:pt idx="22">
                  <c:v>36.462100331200581</c:v>
                </c:pt>
                <c:pt idx="24">
                  <c:v>36.106403811409862</c:v>
                </c:pt>
                <c:pt idx="26">
                  <c:v>36.563240724414108</c:v>
                </c:pt>
                <c:pt idx="27">
                  <c:v>34.671338953798575</c:v>
                </c:pt>
                <c:pt idx="30">
                  <c:v>36.538619428168772</c:v>
                </c:pt>
                <c:pt idx="31">
                  <c:v>36.509821111705222</c:v>
                </c:pt>
                <c:pt idx="50">
                  <c:v>31.902743953814689</c:v>
                </c:pt>
                <c:pt idx="51">
                  <c:v>32.897859864539669</c:v>
                </c:pt>
                <c:pt idx="52">
                  <c:v>30.747073403218774</c:v>
                </c:pt>
                <c:pt idx="54">
                  <c:v>28.043286823713583</c:v>
                </c:pt>
                <c:pt idx="55">
                  <c:v>28.904782817554349</c:v>
                </c:pt>
                <c:pt idx="56">
                  <c:v>29.307886875792356</c:v>
                </c:pt>
                <c:pt idx="60">
                  <c:v>26.800524271790312</c:v>
                </c:pt>
                <c:pt idx="61">
                  <c:v>25.940071962856951</c:v>
                </c:pt>
                <c:pt idx="62">
                  <c:v>27.760095687754056</c:v>
                </c:pt>
                <c:pt idx="63">
                  <c:v>28.120645870142663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2-43D2-BDA9-23B472AEDBFD}"/>
            </c:ext>
          </c:extLst>
        </c:ser>
        <c:ser>
          <c:idx val="0"/>
          <c:order val="1"/>
          <c:tx>
            <c:strRef>
              <c:f>IsotopeSum!$V$1</c:f>
              <c:strCache>
                <c:ptCount val="1"/>
                <c:pt idx="0">
                  <c:v>Lipids_2015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776870748299322"/>
                  <c:y val="2.8047117222129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IsotopeSum!$K$2:$K$485</c:f>
              <c:numCache>
                <c:formatCode>General</c:formatCode>
                <c:ptCount val="484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  <c:pt idx="70">
                  <c:v>208</c:v>
                </c:pt>
                <c:pt idx="71">
                  <c:v>209</c:v>
                </c:pt>
                <c:pt idx="72">
                  <c:v>210</c:v>
                </c:pt>
                <c:pt idx="73">
                  <c:v>211</c:v>
                </c:pt>
                <c:pt idx="74">
                  <c:v>212</c:v>
                </c:pt>
                <c:pt idx="75">
                  <c:v>213</c:v>
                </c:pt>
                <c:pt idx="76">
                  <c:v>214</c:v>
                </c:pt>
                <c:pt idx="77">
                  <c:v>215</c:v>
                </c:pt>
                <c:pt idx="78">
                  <c:v>216</c:v>
                </c:pt>
                <c:pt idx="79">
                  <c:v>217</c:v>
                </c:pt>
                <c:pt idx="80">
                  <c:v>218</c:v>
                </c:pt>
                <c:pt idx="81">
                  <c:v>219</c:v>
                </c:pt>
                <c:pt idx="82">
                  <c:v>220</c:v>
                </c:pt>
                <c:pt idx="83">
                  <c:v>221</c:v>
                </c:pt>
                <c:pt idx="84">
                  <c:v>222</c:v>
                </c:pt>
                <c:pt idx="85">
                  <c:v>223</c:v>
                </c:pt>
                <c:pt idx="86">
                  <c:v>224</c:v>
                </c:pt>
              </c:numCache>
            </c:numRef>
          </c:xVal>
          <c:yVal>
            <c:numRef>
              <c:f>IsotopeSum!$V$2:$V$485</c:f>
              <c:numCache>
                <c:formatCode>General</c:formatCode>
                <c:ptCount val="484"/>
                <c:pt idx="0">
                  <c:v>33.857450201427454</c:v>
                </c:pt>
                <c:pt idx="1">
                  <c:v>32.807941131742375</c:v>
                </c:pt>
                <c:pt idx="2">
                  <c:v>33.276635566703227</c:v>
                </c:pt>
                <c:pt idx="8">
                  <c:v>31.005440655817896</c:v>
                </c:pt>
                <c:pt idx="9">
                  <c:v>31.376226980252092</c:v>
                </c:pt>
                <c:pt idx="10">
                  <c:v>35.246883422966903</c:v>
                </c:pt>
                <c:pt idx="11">
                  <c:v>35.725883403979509</c:v>
                </c:pt>
                <c:pt idx="15">
                  <c:v>37.687843820947236</c:v>
                </c:pt>
                <c:pt idx="16">
                  <c:v>35.329704199196307</c:v>
                </c:pt>
                <c:pt idx="17">
                  <c:v>33.730976774276819</c:v>
                </c:pt>
                <c:pt idx="18">
                  <c:v>34.22381697669131</c:v>
                </c:pt>
                <c:pt idx="19">
                  <c:v>31.605347328831716</c:v>
                </c:pt>
                <c:pt idx="20">
                  <c:v>33.110952360578352</c:v>
                </c:pt>
                <c:pt idx="21">
                  <c:v>26.669357052787898</c:v>
                </c:pt>
                <c:pt idx="23">
                  <c:v>31.807823072242893</c:v>
                </c:pt>
                <c:pt idx="24">
                  <c:v>31.683862878139184</c:v>
                </c:pt>
                <c:pt idx="25">
                  <c:v>31.324470127432321</c:v>
                </c:pt>
                <c:pt idx="26">
                  <c:v>31.048447063905449</c:v>
                </c:pt>
                <c:pt idx="27">
                  <c:v>32.099280491699403</c:v>
                </c:pt>
                <c:pt idx="28">
                  <c:v>32.013748615307662</c:v>
                </c:pt>
                <c:pt idx="29">
                  <c:v>32.047745256297986</c:v>
                </c:pt>
                <c:pt idx="30">
                  <c:v>33.424922841851568</c:v>
                </c:pt>
                <c:pt idx="37">
                  <c:v>23.864677102119082</c:v>
                </c:pt>
                <c:pt idx="50">
                  <c:v>36.239668612986485</c:v>
                </c:pt>
                <c:pt idx="51">
                  <c:v>31.688987624097962</c:v>
                </c:pt>
                <c:pt idx="52">
                  <c:v>33.66119908086867</c:v>
                </c:pt>
                <c:pt idx="53">
                  <c:v>30.258960376733196</c:v>
                </c:pt>
                <c:pt idx="54">
                  <c:v>30.706060625867867</c:v>
                </c:pt>
                <c:pt idx="55">
                  <c:v>31.310357247920113</c:v>
                </c:pt>
                <c:pt idx="56">
                  <c:v>31.930335478010029</c:v>
                </c:pt>
                <c:pt idx="57">
                  <c:v>32.740248386067044</c:v>
                </c:pt>
                <c:pt idx="59">
                  <c:v>31.886617681027655</c:v>
                </c:pt>
                <c:pt idx="60">
                  <c:v>32.95409689709161</c:v>
                </c:pt>
                <c:pt idx="61">
                  <c:v>31.251259402737073</c:v>
                </c:pt>
                <c:pt idx="63">
                  <c:v>30.546558244808693</c:v>
                </c:pt>
                <c:pt idx="64">
                  <c:v>30.961304701388105</c:v>
                </c:pt>
                <c:pt idx="65">
                  <c:v>30.353572517440455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92-43D2-BDA9-23B472AEDBFD}"/>
            </c:ext>
          </c:extLst>
        </c:ser>
        <c:ser>
          <c:idx val="2"/>
          <c:order val="2"/>
          <c:tx>
            <c:strRef>
              <c:f>IsotopeSum!$W$1</c:f>
              <c:strCache>
                <c:ptCount val="1"/>
                <c:pt idx="0">
                  <c:v>Lipids_2016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IsotopeSum!$K$2:$K$71</c:f>
              <c:numCache>
                <c:formatCode>General</c:formatCode>
                <c:ptCount val="70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</c:numCache>
            </c:numRef>
          </c:xVal>
          <c:yVal>
            <c:numRef>
              <c:f>IsotopeSum!$W$2:$W$71</c:f>
              <c:numCache>
                <c:formatCode>General</c:formatCode>
                <c:ptCount val="70"/>
                <c:pt idx="0">
                  <c:v>35.324277139891677</c:v>
                </c:pt>
                <c:pt idx="1">
                  <c:v>33.018505217923376</c:v>
                </c:pt>
                <c:pt idx="2">
                  <c:v>31.987394798993638</c:v>
                </c:pt>
                <c:pt idx="6">
                  <c:v>34.796524393511191</c:v>
                </c:pt>
                <c:pt idx="7">
                  <c:v>34.797003089636547</c:v>
                </c:pt>
                <c:pt idx="8">
                  <c:v>42.381457729178258</c:v>
                </c:pt>
                <c:pt idx="9">
                  <c:v>42.063069927562985</c:v>
                </c:pt>
                <c:pt idx="15">
                  <c:v>44.09935465200337</c:v>
                </c:pt>
                <c:pt idx="16">
                  <c:v>41.945955263641125</c:v>
                </c:pt>
                <c:pt idx="17">
                  <c:v>32.819868913587065</c:v>
                </c:pt>
                <c:pt idx="18">
                  <c:v>35.23484012478356</c:v>
                </c:pt>
                <c:pt idx="19">
                  <c:v>35.117477678043521</c:v>
                </c:pt>
                <c:pt idx="20">
                  <c:v>32.858259393739942</c:v>
                </c:pt>
                <c:pt idx="21">
                  <c:v>33.464316784822039</c:v>
                </c:pt>
                <c:pt idx="23">
                  <c:v>30.535659506273163</c:v>
                </c:pt>
                <c:pt idx="24">
                  <c:v>29.576057851171093</c:v>
                </c:pt>
                <c:pt idx="25">
                  <c:v>31.041948817857708</c:v>
                </c:pt>
                <c:pt idx="26">
                  <c:v>32.223571107120335</c:v>
                </c:pt>
                <c:pt idx="27">
                  <c:v>27.466875029162942</c:v>
                </c:pt>
                <c:pt idx="29">
                  <c:v>32.618467400077428</c:v>
                </c:pt>
                <c:pt idx="30">
                  <c:v>34.998960351157201</c:v>
                </c:pt>
                <c:pt idx="32">
                  <c:v>33.391122158004379</c:v>
                </c:pt>
                <c:pt idx="41">
                  <c:v>38.474537632356252</c:v>
                </c:pt>
                <c:pt idx="42">
                  <c:v>30.438219266068682</c:v>
                </c:pt>
                <c:pt idx="43">
                  <c:v>34.688599731512518</c:v>
                </c:pt>
                <c:pt idx="45">
                  <c:v>31.46777587135124</c:v>
                </c:pt>
                <c:pt idx="50">
                  <c:v>29.833621132401628</c:v>
                </c:pt>
                <c:pt idx="51">
                  <c:v>31.557579214993062</c:v>
                </c:pt>
                <c:pt idx="52">
                  <c:v>30.644746051982221</c:v>
                </c:pt>
                <c:pt idx="53">
                  <c:v>35.519698464531231</c:v>
                </c:pt>
                <c:pt idx="54">
                  <c:v>29.922721960392533</c:v>
                </c:pt>
                <c:pt idx="55">
                  <c:v>29.785322538791917</c:v>
                </c:pt>
                <c:pt idx="56">
                  <c:v>32.541322162364651</c:v>
                </c:pt>
                <c:pt idx="57">
                  <c:v>33.554412795083721</c:v>
                </c:pt>
                <c:pt idx="59">
                  <c:v>27.850129819589046</c:v>
                </c:pt>
                <c:pt idx="60">
                  <c:v>30.977566979693332</c:v>
                </c:pt>
                <c:pt idx="61">
                  <c:v>33.700127186266279</c:v>
                </c:pt>
                <c:pt idx="62">
                  <c:v>29.457365295064189</c:v>
                </c:pt>
                <c:pt idx="63">
                  <c:v>26.631365665465204</c:v>
                </c:pt>
                <c:pt idx="64">
                  <c:v>30.271161964263474</c:v>
                </c:pt>
                <c:pt idx="65">
                  <c:v>32.048400016683026</c:v>
                </c:pt>
                <c:pt idx="66">
                  <c:v>25.285120351402803</c:v>
                </c:pt>
                <c:pt idx="67">
                  <c:v>26.111068412464661</c:v>
                </c:pt>
                <c:pt idx="68">
                  <c:v>26.086019889248103</c:v>
                </c:pt>
                <c:pt idx="69">
                  <c:v>28.199161862926236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2-43D2-BDA9-23B472AED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85448"/>
        <c:axId val="478478392"/>
      </c:scatterChart>
      <c:valAx>
        <c:axId val="478485448"/>
        <c:scaling>
          <c:orientation val="minMax"/>
          <c:max val="170"/>
          <c:min val="1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78392"/>
        <c:crosses val="autoZero"/>
        <c:crossBetween val="midCat"/>
      </c:valAx>
      <c:valAx>
        <c:axId val="47847839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2014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00FFCC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IsotopeSum!$K$2:$K$485</c:f>
              <c:numCache>
                <c:formatCode>General</c:formatCode>
                <c:ptCount val="484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  <c:pt idx="70">
                  <c:v>208</c:v>
                </c:pt>
                <c:pt idx="71">
                  <c:v>209</c:v>
                </c:pt>
                <c:pt idx="72">
                  <c:v>210</c:v>
                </c:pt>
                <c:pt idx="73">
                  <c:v>211</c:v>
                </c:pt>
                <c:pt idx="74">
                  <c:v>212</c:v>
                </c:pt>
                <c:pt idx="75">
                  <c:v>213</c:v>
                </c:pt>
                <c:pt idx="76">
                  <c:v>214</c:v>
                </c:pt>
                <c:pt idx="77">
                  <c:v>215</c:v>
                </c:pt>
                <c:pt idx="78">
                  <c:v>216</c:v>
                </c:pt>
                <c:pt idx="79">
                  <c:v>217</c:v>
                </c:pt>
                <c:pt idx="80">
                  <c:v>218</c:v>
                </c:pt>
                <c:pt idx="81">
                  <c:v>219</c:v>
                </c:pt>
                <c:pt idx="82">
                  <c:v>220</c:v>
                </c:pt>
                <c:pt idx="83">
                  <c:v>221</c:v>
                </c:pt>
                <c:pt idx="84">
                  <c:v>222</c:v>
                </c:pt>
                <c:pt idx="85">
                  <c:v>223</c:v>
                </c:pt>
                <c:pt idx="86">
                  <c:v>224</c:v>
                </c:pt>
              </c:numCache>
            </c:numRef>
          </c:xVal>
          <c:yVal>
            <c:numRef>
              <c:f>IsotopeSum!$R$2:$R$485</c:f>
              <c:numCache>
                <c:formatCode>General</c:formatCode>
                <c:ptCount val="484"/>
                <c:pt idx="9">
                  <c:v>6.3758810533076122</c:v>
                </c:pt>
                <c:pt idx="10">
                  <c:v>6.7627800784235195</c:v>
                </c:pt>
                <c:pt idx="11">
                  <c:v>6.825470976918429</c:v>
                </c:pt>
                <c:pt idx="12">
                  <c:v>6.1641533641482642</c:v>
                </c:pt>
                <c:pt idx="17">
                  <c:v>5.3854937606703555</c:v>
                </c:pt>
                <c:pt idx="19">
                  <c:v>5.9751184744575863</c:v>
                </c:pt>
                <c:pt idx="22">
                  <c:v>5.8139127243264301</c:v>
                </c:pt>
                <c:pt idx="24">
                  <c:v>5.7379331022875872</c:v>
                </c:pt>
                <c:pt idx="26">
                  <c:v>5.8154445471146277</c:v>
                </c:pt>
                <c:pt idx="27">
                  <c:v>5.567680727952081</c:v>
                </c:pt>
                <c:pt idx="30">
                  <c:v>5.7924293053091453</c:v>
                </c:pt>
                <c:pt idx="31">
                  <c:v>5.797052442023487</c:v>
                </c:pt>
                <c:pt idx="50">
                  <c:v>5.2751207939854128</c:v>
                </c:pt>
                <c:pt idx="51">
                  <c:v>5.3934587140096388</c:v>
                </c:pt>
                <c:pt idx="52">
                  <c:v>5.1624244735185618</c:v>
                </c:pt>
                <c:pt idx="54">
                  <c:v>4.9068705901190492</c:v>
                </c:pt>
                <c:pt idx="55">
                  <c:v>4.9857556958290044</c:v>
                </c:pt>
                <c:pt idx="56">
                  <c:v>5.0219587960756922</c:v>
                </c:pt>
                <c:pt idx="60">
                  <c:v>4.7979529719426264</c:v>
                </c:pt>
                <c:pt idx="61">
                  <c:v>4.72330639246956</c:v>
                </c:pt>
                <c:pt idx="62">
                  <c:v>4.8820850959785069</c:v>
                </c:pt>
                <c:pt idx="63">
                  <c:v>4.9277590759190391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D-451B-9EF8-4D3CA51DBBEE}"/>
            </c:ext>
          </c:extLst>
        </c:ser>
        <c:ser>
          <c:idx val="1"/>
          <c:order val="1"/>
          <c:tx>
            <c:v>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IsotopeSum!$K$2:$K$485</c:f>
              <c:numCache>
                <c:formatCode>General</c:formatCode>
                <c:ptCount val="484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  <c:pt idx="70">
                  <c:v>208</c:v>
                </c:pt>
                <c:pt idx="71">
                  <c:v>209</c:v>
                </c:pt>
                <c:pt idx="72">
                  <c:v>210</c:v>
                </c:pt>
                <c:pt idx="73">
                  <c:v>211</c:v>
                </c:pt>
                <c:pt idx="74">
                  <c:v>212</c:v>
                </c:pt>
                <c:pt idx="75">
                  <c:v>213</c:v>
                </c:pt>
                <c:pt idx="76">
                  <c:v>214</c:v>
                </c:pt>
                <c:pt idx="77">
                  <c:v>215</c:v>
                </c:pt>
                <c:pt idx="78">
                  <c:v>216</c:v>
                </c:pt>
                <c:pt idx="79">
                  <c:v>217</c:v>
                </c:pt>
                <c:pt idx="80">
                  <c:v>218</c:v>
                </c:pt>
                <c:pt idx="81">
                  <c:v>219</c:v>
                </c:pt>
                <c:pt idx="82">
                  <c:v>220</c:v>
                </c:pt>
                <c:pt idx="83">
                  <c:v>221</c:v>
                </c:pt>
                <c:pt idx="84">
                  <c:v>222</c:v>
                </c:pt>
                <c:pt idx="85">
                  <c:v>223</c:v>
                </c:pt>
                <c:pt idx="86">
                  <c:v>224</c:v>
                </c:pt>
              </c:numCache>
            </c:numRef>
          </c:xVal>
          <c:yVal>
            <c:numRef>
              <c:f>IsotopeSum!$S$2:$S$485</c:f>
              <c:numCache>
                <c:formatCode>General</c:formatCode>
                <c:ptCount val="484"/>
                <c:pt idx="0">
                  <c:v>5.5083278538963576</c:v>
                </c:pt>
                <c:pt idx="1">
                  <c:v>5.4011599126039886</c:v>
                </c:pt>
                <c:pt idx="2">
                  <c:v>5.4413996123076993</c:v>
                </c:pt>
                <c:pt idx="8">
                  <c:v>5.1910258213268303</c:v>
                </c:pt>
                <c:pt idx="9">
                  <c:v>5.2222727092085304</c:v>
                </c:pt>
                <c:pt idx="10">
                  <c:v>5.6367081670831363</c:v>
                </c:pt>
                <c:pt idx="11">
                  <c:v>5.6967012532888823</c:v>
                </c:pt>
                <c:pt idx="15">
                  <c:v>5.9255962228246517</c:v>
                </c:pt>
                <c:pt idx="16">
                  <c:v>5.6452588646291808</c:v>
                </c:pt>
                <c:pt idx="17">
                  <c:v>5.4662230629416495</c:v>
                </c:pt>
                <c:pt idx="18">
                  <c:v>5.526143812592748</c:v>
                </c:pt>
                <c:pt idx="19">
                  <c:v>5.2529645767302569</c:v>
                </c:pt>
                <c:pt idx="20">
                  <c:v>5.4055687657706022</c:v>
                </c:pt>
                <c:pt idx="21">
                  <c:v>4.7849938653697954</c:v>
                </c:pt>
                <c:pt idx="23">
                  <c:v>5.2721482480299722</c:v>
                </c:pt>
                <c:pt idx="24">
                  <c:v>5.2584067041586966</c:v>
                </c:pt>
                <c:pt idx="25">
                  <c:v>5.2150056195254715</c:v>
                </c:pt>
                <c:pt idx="26">
                  <c:v>5.1899150234199398</c:v>
                </c:pt>
                <c:pt idx="27">
                  <c:v>5.3043357002063649</c:v>
                </c:pt>
                <c:pt idx="28">
                  <c:v>5.2844175721855873</c:v>
                </c:pt>
                <c:pt idx="29">
                  <c:v>5.2928727892102749</c:v>
                </c:pt>
                <c:pt idx="30">
                  <c:v>5.4414324562500216</c:v>
                </c:pt>
                <c:pt idx="37">
                  <c:v>4.5556277585018705</c:v>
                </c:pt>
                <c:pt idx="50">
                  <c:v>5.7631754513011977</c:v>
                </c:pt>
                <c:pt idx="51">
                  <c:v>5.2547465551470864</c:v>
                </c:pt>
                <c:pt idx="52">
                  <c:v>5.4601549812514296</c:v>
                </c:pt>
                <c:pt idx="53">
                  <c:v>5.1147766133949837</c:v>
                </c:pt>
                <c:pt idx="54">
                  <c:v>5.1580092375584163</c:v>
                </c:pt>
                <c:pt idx="55">
                  <c:v>5.2186051079793652</c:v>
                </c:pt>
                <c:pt idx="56">
                  <c:v>5.2818536607509445</c:v>
                </c:pt>
                <c:pt idx="57">
                  <c:v>5.3619380983905574</c:v>
                </c:pt>
                <c:pt idx="59">
                  <c:v>5.2713887203791945</c:v>
                </c:pt>
                <c:pt idx="60">
                  <c:v>5.3861309646251501</c:v>
                </c:pt>
                <c:pt idx="61">
                  <c:v>5.208920056884784</c:v>
                </c:pt>
                <c:pt idx="63">
                  <c:v>5.1398495815961329</c:v>
                </c:pt>
                <c:pt idx="64">
                  <c:v>5.1794457502710234</c:v>
                </c:pt>
                <c:pt idx="65">
                  <c:v>5.1216156578857337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D-451B-9EF8-4D3CA51DBBEE}"/>
            </c:ext>
          </c:extLst>
        </c:ser>
        <c:ser>
          <c:idx val="2"/>
          <c:order val="2"/>
          <c:tx>
            <c:v>2016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3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IsotopeSum!$K$2:$K$71</c:f>
              <c:numCache>
                <c:formatCode>General</c:formatCode>
                <c:ptCount val="70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  <c:pt idx="31">
                  <c:v>169</c:v>
                </c:pt>
                <c:pt idx="32">
                  <c:v>170</c:v>
                </c:pt>
                <c:pt idx="33">
                  <c:v>171</c:v>
                </c:pt>
                <c:pt idx="34">
                  <c:v>172</c:v>
                </c:pt>
                <c:pt idx="35">
                  <c:v>173</c:v>
                </c:pt>
                <c:pt idx="36">
                  <c:v>174</c:v>
                </c:pt>
                <c:pt idx="37">
                  <c:v>175</c:v>
                </c:pt>
                <c:pt idx="38">
                  <c:v>176</c:v>
                </c:pt>
                <c:pt idx="39">
                  <c:v>177</c:v>
                </c:pt>
                <c:pt idx="40">
                  <c:v>178</c:v>
                </c:pt>
                <c:pt idx="41">
                  <c:v>179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186</c:v>
                </c:pt>
                <c:pt idx="49">
                  <c:v>187</c:v>
                </c:pt>
                <c:pt idx="50">
                  <c:v>188</c:v>
                </c:pt>
                <c:pt idx="51">
                  <c:v>189</c:v>
                </c:pt>
                <c:pt idx="52">
                  <c:v>190</c:v>
                </c:pt>
                <c:pt idx="53">
                  <c:v>191</c:v>
                </c:pt>
                <c:pt idx="54">
                  <c:v>192</c:v>
                </c:pt>
                <c:pt idx="55">
                  <c:v>193</c:v>
                </c:pt>
                <c:pt idx="56">
                  <c:v>194</c:v>
                </c:pt>
                <c:pt idx="57">
                  <c:v>195</c:v>
                </c:pt>
                <c:pt idx="58">
                  <c:v>196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  <c:pt idx="63">
                  <c:v>201</c:v>
                </c:pt>
                <c:pt idx="64">
                  <c:v>202</c:v>
                </c:pt>
                <c:pt idx="65">
                  <c:v>203</c:v>
                </c:pt>
                <c:pt idx="66">
                  <c:v>204</c:v>
                </c:pt>
                <c:pt idx="67">
                  <c:v>205</c:v>
                </c:pt>
                <c:pt idx="68">
                  <c:v>206</c:v>
                </c:pt>
                <c:pt idx="69">
                  <c:v>207</c:v>
                </c:pt>
              </c:numCache>
            </c:numRef>
          </c:xVal>
          <c:yVal>
            <c:numRef>
              <c:f>IsotopeSum!$T$2:$T$71</c:f>
              <c:numCache>
                <c:formatCode>General</c:formatCode>
                <c:ptCount val="70"/>
                <c:pt idx="0">
                  <c:v>5.6435735862534084</c:v>
                </c:pt>
                <c:pt idx="1">
                  <c:v>5.3947093427416473</c:v>
                </c:pt>
                <c:pt idx="2">
                  <c:v>5.2836644207566259</c:v>
                </c:pt>
                <c:pt idx="6">
                  <c:v>5.5839889343526981</c:v>
                </c:pt>
                <c:pt idx="7">
                  <c:v>5.5829397412349326</c:v>
                </c:pt>
                <c:pt idx="8">
                  <c:v>6.7605635510845854</c:v>
                </c:pt>
                <c:pt idx="9">
                  <c:v>6.5861613410832724</c:v>
                </c:pt>
                <c:pt idx="15">
                  <c:v>6.8560178423994556</c:v>
                </c:pt>
                <c:pt idx="16">
                  <c:v>6.5123804159828218</c:v>
                </c:pt>
                <c:pt idx="17">
                  <c:v>5.3779887293041346</c:v>
                </c:pt>
                <c:pt idx="18">
                  <c:v>5.6656933939828882</c:v>
                </c:pt>
                <c:pt idx="19">
                  <c:v>5.6385451756948841</c:v>
                </c:pt>
                <c:pt idx="20">
                  <c:v>5.3782325086804237</c:v>
                </c:pt>
                <c:pt idx="21">
                  <c:v>5.4435463541513203</c:v>
                </c:pt>
                <c:pt idx="23">
                  <c:v>5.1661761178217018</c:v>
                </c:pt>
                <c:pt idx="24">
                  <c:v>5.0748143881916956</c:v>
                </c:pt>
                <c:pt idx="25">
                  <c:v>5.1938803206658699</c:v>
                </c:pt>
                <c:pt idx="26">
                  <c:v>5.3138898881437839</c:v>
                </c:pt>
                <c:pt idx="27">
                  <c:v>4.8711032840594033</c:v>
                </c:pt>
                <c:pt idx="29">
                  <c:v>5.3543810513526324</c:v>
                </c:pt>
                <c:pt idx="30">
                  <c:v>5.6168682681952919</c:v>
                </c:pt>
                <c:pt idx="32">
                  <c:v>5.4275214884264527</c:v>
                </c:pt>
                <c:pt idx="41">
                  <c:v>6.148087583840895</c:v>
                </c:pt>
                <c:pt idx="42">
                  <c:v>5.1304717335617633</c:v>
                </c:pt>
                <c:pt idx="43">
                  <c:v>5.5798926144506868</c:v>
                </c:pt>
                <c:pt idx="45">
                  <c:v>5.2292812710079533</c:v>
                </c:pt>
                <c:pt idx="50">
                  <c:v>5.0896386331229735</c:v>
                </c:pt>
                <c:pt idx="51">
                  <c:v>5.2817987600924106</c:v>
                </c:pt>
                <c:pt idx="52">
                  <c:v>5.1660759362099888</c:v>
                </c:pt>
                <c:pt idx="53">
                  <c:v>5.6832920448010862</c:v>
                </c:pt>
                <c:pt idx="54">
                  <c:v>5.094418928388734</c:v>
                </c:pt>
                <c:pt idx="55">
                  <c:v>5.0719183549706317</c:v>
                </c:pt>
                <c:pt idx="56">
                  <c:v>5.3411790658660143</c:v>
                </c:pt>
                <c:pt idx="57">
                  <c:v>5.4615047589366226</c:v>
                </c:pt>
                <c:pt idx="59">
                  <c:v>4.9131614517810478</c:v>
                </c:pt>
                <c:pt idx="60">
                  <c:v>5.1852476148878228</c:v>
                </c:pt>
                <c:pt idx="61">
                  <c:v>5.4658945877310607</c:v>
                </c:pt>
                <c:pt idx="62">
                  <c:v>5.0602733624341916</c:v>
                </c:pt>
                <c:pt idx="63">
                  <c:v>4.781564469151113</c:v>
                </c:pt>
                <c:pt idx="64">
                  <c:v>5.1148850767962868</c:v>
                </c:pt>
                <c:pt idx="65">
                  <c:v>5.3003477996915018</c:v>
                </c:pt>
                <c:pt idx="66">
                  <c:v>4.6683157525532719</c:v>
                </c:pt>
                <c:pt idx="67">
                  <c:v>4.7385740152090463</c:v>
                </c:pt>
                <c:pt idx="68">
                  <c:v>4.7375602184991603</c:v>
                </c:pt>
                <c:pt idx="69">
                  <c:v>4.9302070778961165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D-451B-9EF8-4D3CA51DB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04080"/>
        <c:axId val="471298592"/>
      </c:scatterChart>
      <c:valAx>
        <c:axId val="471304080"/>
        <c:scaling>
          <c:orientation val="minMax"/>
          <c:max val="170"/>
          <c:min val="1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98592"/>
        <c:crosses val="autoZero"/>
        <c:crossBetween val="midCat"/>
        <c:minorUnit val="1"/>
      </c:valAx>
      <c:valAx>
        <c:axId val="471298592"/>
        <c:scaling>
          <c:orientation val="minMax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C:N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04080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678445360878239"/>
          <c:y val="0.57863721268266977"/>
          <c:w val="0.45941850441762544"/>
          <c:h val="9.7723304293261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2825896762904"/>
          <c:y val="2.7777777777777776E-2"/>
          <c:w val="0.82496062992125985"/>
          <c:h val="0.82278506853310007"/>
        </c:manualLayout>
      </c:layout>
      <c:scatterChart>
        <c:scatterStyle val="lineMarker"/>
        <c:varyColors val="0"/>
        <c:ser>
          <c:idx val="0"/>
          <c:order val="0"/>
          <c:tx>
            <c:v>2014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IsotopeSum!$AJ$9:$AJ$32</c:f>
              <c:numCache>
                <c:formatCode>General</c:formatCode>
                <c:ptCount val="24"/>
                <c:pt idx="0">
                  <c:v>145</c:v>
                </c:pt>
                <c:pt idx="1">
                  <c:v>146</c:v>
                </c:pt>
                <c:pt idx="2">
                  <c:v>147</c:v>
                </c:pt>
                <c:pt idx="3">
                  <c:v>148</c:v>
                </c:pt>
                <c:pt idx="4">
                  <c:v>149</c:v>
                </c:pt>
                <c:pt idx="5">
                  <c:v>150</c:v>
                </c:pt>
                <c:pt idx="6">
                  <c:v>151</c:v>
                </c:pt>
                <c:pt idx="7">
                  <c:v>152</c:v>
                </c:pt>
                <c:pt idx="8">
                  <c:v>153</c:v>
                </c:pt>
                <c:pt idx="9">
                  <c:v>154</c:v>
                </c:pt>
                <c:pt idx="10">
                  <c:v>155</c:v>
                </c:pt>
                <c:pt idx="11">
                  <c:v>156</c:v>
                </c:pt>
                <c:pt idx="12">
                  <c:v>157</c:v>
                </c:pt>
                <c:pt idx="13">
                  <c:v>158</c:v>
                </c:pt>
                <c:pt idx="14">
                  <c:v>159</c:v>
                </c:pt>
                <c:pt idx="15">
                  <c:v>160</c:v>
                </c:pt>
                <c:pt idx="16">
                  <c:v>161</c:v>
                </c:pt>
                <c:pt idx="17">
                  <c:v>162</c:v>
                </c:pt>
                <c:pt idx="18">
                  <c:v>163</c:v>
                </c:pt>
                <c:pt idx="19">
                  <c:v>164</c:v>
                </c:pt>
                <c:pt idx="20">
                  <c:v>165</c:v>
                </c:pt>
                <c:pt idx="21">
                  <c:v>166</c:v>
                </c:pt>
                <c:pt idx="22">
                  <c:v>167</c:v>
                </c:pt>
                <c:pt idx="23">
                  <c:v>168</c:v>
                </c:pt>
              </c:numCache>
            </c:numRef>
          </c:xVal>
          <c:yVal>
            <c:numRef>
              <c:f>IsotopeSum!$AK$9:$AK$32</c:f>
              <c:numCache>
                <c:formatCode>General</c:formatCode>
                <c:ptCount val="24"/>
                <c:pt idx="0">
                  <c:v>40.994709254950251</c:v>
                </c:pt>
                <c:pt idx="1">
                  <c:v>42.445805000199272</c:v>
                </c:pt>
                <c:pt idx="2">
                  <c:v>44.058022495735955</c:v>
                </c:pt>
                <c:pt idx="3">
                  <c:v>38.646297640204907</c:v>
                </c:pt>
                <c:pt idx="9">
                  <c:v>32.923071152214256</c:v>
                </c:pt>
                <c:pt idx="11">
                  <c:v>37.515711189194491</c:v>
                </c:pt>
                <c:pt idx="14">
                  <c:v>36.462100331200581</c:v>
                </c:pt>
                <c:pt idx="16">
                  <c:v>36.106403811409862</c:v>
                </c:pt>
                <c:pt idx="18">
                  <c:v>36.563240724414108</c:v>
                </c:pt>
                <c:pt idx="19">
                  <c:v>34.671338953798575</c:v>
                </c:pt>
                <c:pt idx="22">
                  <c:v>36.538619428168772</c:v>
                </c:pt>
                <c:pt idx="23">
                  <c:v>36.509821111705222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22-42C8-8048-3DD8C3C20659}"/>
            </c:ext>
          </c:extLst>
        </c:ser>
        <c:ser>
          <c:idx val="1"/>
          <c:order val="1"/>
          <c:tx>
            <c:v>2015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IsotopeSum!$AJ$2:$AJ$32</c:f>
              <c:numCache>
                <c:formatCode>General</c:formatCode>
                <c:ptCount val="31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</c:numCache>
            </c:numRef>
          </c:xVal>
          <c:yVal>
            <c:numRef>
              <c:f>IsotopeSum!$AL$2:$AL$32</c:f>
              <c:numCache>
                <c:formatCode>General</c:formatCode>
                <c:ptCount val="31"/>
                <c:pt idx="0">
                  <c:v>33.857450201427454</c:v>
                </c:pt>
                <c:pt idx="1">
                  <c:v>32.807941131742375</c:v>
                </c:pt>
                <c:pt idx="2">
                  <c:v>33.276635566703227</c:v>
                </c:pt>
                <c:pt idx="7">
                  <c:v>31.005440655817896</c:v>
                </c:pt>
                <c:pt idx="8">
                  <c:v>31.376226980252092</c:v>
                </c:pt>
                <c:pt idx="9">
                  <c:v>35.246883422966903</c:v>
                </c:pt>
                <c:pt idx="10">
                  <c:v>35.725883403979509</c:v>
                </c:pt>
                <c:pt idx="15">
                  <c:v>37.687843820947236</c:v>
                </c:pt>
                <c:pt idx="16">
                  <c:v>35.329704199196307</c:v>
                </c:pt>
                <c:pt idx="17">
                  <c:v>33.730976774276819</c:v>
                </c:pt>
                <c:pt idx="18">
                  <c:v>34.22381697669131</c:v>
                </c:pt>
                <c:pt idx="19">
                  <c:v>31.605347328831716</c:v>
                </c:pt>
                <c:pt idx="20">
                  <c:v>33.110952360578352</c:v>
                </c:pt>
                <c:pt idx="21">
                  <c:v>26.669357052787898</c:v>
                </c:pt>
                <c:pt idx="23">
                  <c:v>31.807823072242893</c:v>
                </c:pt>
                <c:pt idx="24">
                  <c:v>31.683862878139184</c:v>
                </c:pt>
                <c:pt idx="25">
                  <c:v>31.324470127432321</c:v>
                </c:pt>
                <c:pt idx="26">
                  <c:v>31.048447063905449</c:v>
                </c:pt>
                <c:pt idx="27">
                  <c:v>32.099280491699403</c:v>
                </c:pt>
                <c:pt idx="28">
                  <c:v>32.013748615307662</c:v>
                </c:pt>
                <c:pt idx="29">
                  <c:v>32.047745256297986</c:v>
                </c:pt>
                <c:pt idx="30">
                  <c:v>33.424922841851568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2-42C8-8048-3DD8C3C20659}"/>
            </c:ext>
          </c:extLst>
        </c:ser>
        <c:ser>
          <c:idx val="2"/>
          <c:order val="2"/>
          <c:tx>
            <c:v>2016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IsotopeSum!$AJ$2:$AJ$32</c:f>
              <c:numCache>
                <c:formatCode>General</c:formatCode>
                <c:ptCount val="31"/>
                <c:pt idx="0">
                  <c:v>138</c:v>
                </c:pt>
                <c:pt idx="1">
                  <c:v>139</c:v>
                </c:pt>
                <c:pt idx="2">
                  <c:v>140</c:v>
                </c:pt>
                <c:pt idx="3">
                  <c:v>141</c:v>
                </c:pt>
                <c:pt idx="4">
                  <c:v>142</c:v>
                </c:pt>
                <c:pt idx="5">
                  <c:v>143</c:v>
                </c:pt>
                <c:pt idx="6">
                  <c:v>144</c:v>
                </c:pt>
                <c:pt idx="7">
                  <c:v>145</c:v>
                </c:pt>
                <c:pt idx="8">
                  <c:v>146</c:v>
                </c:pt>
                <c:pt idx="9">
                  <c:v>147</c:v>
                </c:pt>
                <c:pt idx="10">
                  <c:v>148</c:v>
                </c:pt>
                <c:pt idx="11">
                  <c:v>149</c:v>
                </c:pt>
                <c:pt idx="12">
                  <c:v>150</c:v>
                </c:pt>
                <c:pt idx="13">
                  <c:v>151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156</c:v>
                </c:pt>
                <c:pt idx="19">
                  <c:v>157</c:v>
                </c:pt>
                <c:pt idx="20">
                  <c:v>158</c:v>
                </c:pt>
                <c:pt idx="21">
                  <c:v>159</c:v>
                </c:pt>
                <c:pt idx="22">
                  <c:v>160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165</c:v>
                </c:pt>
                <c:pt idx="28">
                  <c:v>166</c:v>
                </c:pt>
                <c:pt idx="29">
                  <c:v>167</c:v>
                </c:pt>
                <c:pt idx="30">
                  <c:v>168</c:v>
                </c:pt>
              </c:numCache>
            </c:numRef>
          </c:xVal>
          <c:yVal>
            <c:numRef>
              <c:f>IsotopeSum!$AM$2:$AM$32</c:f>
              <c:numCache>
                <c:formatCode>General</c:formatCode>
                <c:ptCount val="31"/>
                <c:pt idx="0">
                  <c:v>35.324277139891677</c:v>
                </c:pt>
                <c:pt idx="1">
                  <c:v>33.018505217923376</c:v>
                </c:pt>
                <c:pt idx="2">
                  <c:v>31.987394798993638</c:v>
                </c:pt>
                <c:pt idx="7">
                  <c:v>34.796524393511191</c:v>
                </c:pt>
                <c:pt idx="8">
                  <c:v>34.797003089636547</c:v>
                </c:pt>
                <c:pt idx="9">
                  <c:v>42.381457729178258</c:v>
                </c:pt>
                <c:pt idx="10">
                  <c:v>42.063069927562985</c:v>
                </c:pt>
                <c:pt idx="15">
                  <c:v>44.09935465200337</c:v>
                </c:pt>
                <c:pt idx="16">
                  <c:v>41.945955263641125</c:v>
                </c:pt>
                <c:pt idx="17">
                  <c:v>32.819868913587065</c:v>
                </c:pt>
                <c:pt idx="18">
                  <c:v>35.23484012478356</c:v>
                </c:pt>
                <c:pt idx="19">
                  <c:v>35.117477678043521</c:v>
                </c:pt>
                <c:pt idx="20">
                  <c:v>32.858259393739942</c:v>
                </c:pt>
                <c:pt idx="21">
                  <c:v>33.464316784822039</c:v>
                </c:pt>
                <c:pt idx="23">
                  <c:v>30.535659506273163</c:v>
                </c:pt>
                <c:pt idx="24">
                  <c:v>29.576057851171093</c:v>
                </c:pt>
                <c:pt idx="25">
                  <c:v>31.041948817857708</c:v>
                </c:pt>
                <c:pt idx="26">
                  <c:v>32.223571107120335</c:v>
                </c:pt>
                <c:pt idx="27">
                  <c:v>27.466875029162942</c:v>
                </c:pt>
                <c:pt idx="29">
                  <c:v>32.618467400077428</c:v>
                </c:pt>
                <c:pt idx="30">
                  <c:v>34.998960351157201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22-42C8-8048-3DD8C3C20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5328"/>
        <c:axId val="211038272"/>
      </c:scatterChart>
      <c:valAx>
        <c:axId val="211045328"/>
        <c:scaling>
          <c:orientation val="minMax"/>
          <c:min val="1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8272"/>
        <c:crosses val="autoZero"/>
        <c:crossBetween val="midCat"/>
      </c:valAx>
      <c:valAx>
        <c:axId val="211038272"/>
        <c:scaling>
          <c:orientation val="minMax"/>
          <c:min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Lipids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45130869058034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5328"/>
        <c:crosses val="autoZero"/>
        <c:crossBetween val="midCat"/>
        <c:minorUnit val="2.5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81770056867891516"/>
          <c:y val="2.8355934674832307E-2"/>
          <c:w val="0.13404308836395451"/>
          <c:h val="0.20775517643627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IsotopeSum!$U$1</c:f>
              <c:strCache>
                <c:ptCount val="1"/>
                <c:pt idx="0">
                  <c:v>Lipids_2014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173031496062992"/>
                  <c:y val="-0.182451151939340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IsotopeSum!$L$2:$L$561</c:f>
              <c:numCache>
                <c:formatCode>General</c:formatCode>
                <c:ptCount val="560"/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11.8</c:v>
                </c:pt>
                <c:pt idx="17">
                  <c:v>11.7</c:v>
                </c:pt>
                <c:pt idx="19">
                  <c:v>11</c:v>
                </c:pt>
                <c:pt idx="22">
                  <c:v>10.4</c:v>
                </c:pt>
                <c:pt idx="24">
                  <c:v>11</c:v>
                </c:pt>
                <c:pt idx="26">
                  <c:v>11.8</c:v>
                </c:pt>
                <c:pt idx="27">
                  <c:v>12.4</c:v>
                </c:pt>
                <c:pt idx="30">
                  <c:v>14</c:v>
                </c:pt>
                <c:pt idx="31">
                  <c:v>14</c:v>
                </c:pt>
                <c:pt idx="50">
                  <c:v>14.4</c:v>
                </c:pt>
                <c:pt idx="51">
                  <c:v>14.4</c:v>
                </c:pt>
                <c:pt idx="52">
                  <c:v>14</c:v>
                </c:pt>
                <c:pt idx="54">
                  <c:v>11.8</c:v>
                </c:pt>
                <c:pt idx="55">
                  <c:v>13.2</c:v>
                </c:pt>
                <c:pt idx="56">
                  <c:v>12.2</c:v>
                </c:pt>
                <c:pt idx="60">
                  <c:v>12.8</c:v>
                </c:pt>
                <c:pt idx="61">
                  <c:v>12.4</c:v>
                </c:pt>
                <c:pt idx="62">
                  <c:v>14</c:v>
                </c:pt>
                <c:pt idx="63">
                  <c:v>12.6</c:v>
                </c:pt>
              </c:numCache>
            </c:numRef>
          </c:xVal>
          <c:yVal>
            <c:numRef>
              <c:f>IsotopeSum!$U$2:$U$561</c:f>
              <c:numCache>
                <c:formatCode>General</c:formatCode>
                <c:ptCount val="560"/>
                <c:pt idx="9">
                  <c:v>40.994709254950251</c:v>
                </c:pt>
                <c:pt idx="10">
                  <c:v>42.445805000199272</c:v>
                </c:pt>
                <c:pt idx="11">
                  <c:v>44.058022495735955</c:v>
                </c:pt>
                <c:pt idx="12">
                  <c:v>38.646297640204907</c:v>
                </c:pt>
                <c:pt idx="17">
                  <c:v>32.923071152214256</c:v>
                </c:pt>
                <c:pt idx="19">
                  <c:v>37.515711189194491</c:v>
                </c:pt>
                <c:pt idx="22">
                  <c:v>36.462100331200581</c:v>
                </c:pt>
                <c:pt idx="24">
                  <c:v>36.106403811409862</c:v>
                </c:pt>
                <c:pt idx="26">
                  <c:v>36.563240724414108</c:v>
                </c:pt>
                <c:pt idx="27">
                  <c:v>34.671338953798575</c:v>
                </c:pt>
                <c:pt idx="30">
                  <c:v>36.538619428168772</c:v>
                </c:pt>
                <c:pt idx="31">
                  <c:v>36.509821111705222</c:v>
                </c:pt>
                <c:pt idx="50">
                  <c:v>31.902743953814689</c:v>
                </c:pt>
                <c:pt idx="51">
                  <c:v>32.897859864539669</c:v>
                </c:pt>
                <c:pt idx="52">
                  <c:v>30.747073403218774</c:v>
                </c:pt>
                <c:pt idx="54">
                  <c:v>28.043286823713583</c:v>
                </c:pt>
                <c:pt idx="55">
                  <c:v>28.904782817554349</c:v>
                </c:pt>
                <c:pt idx="56">
                  <c:v>29.307886875792356</c:v>
                </c:pt>
                <c:pt idx="60">
                  <c:v>26.800524271790312</c:v>
                </c:pt>
                <c:pt idx="61">
                  <c:v>25.940071962856951</c:v>
                </c:pt>
                <c:pt idx="62">
                  <c:v>27.760095687754056</c:v>
                </c:pt>
                <c:pt idx="63">
                  <c:v>28.120645870142663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A-477A-AC17-C3FBC72BB54E}"/>
            </c:ext>
          </c:extLst>
        </c:ser>
        <c:ser>
          <c:idx val="2"/>
          <c:order val="1"/>
          <c:tx>
            <c:strRef>
              <c:f>IsotopeSum!$V$1</c:f>
              <c:strCache>
                <c:ptCount val="1"/>
                <c:pt idx="0">
                  <c:v>Lipids_2015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7303149606299"/>
                  <c:y val="1.116579177602799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IsotopeSum!$L$2:$L$561</c:f>
              <c:numCache>
                <c:formatCode>General</c:formatCode>
                <c:ptCount val="560"/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11.8</c:v>
                </c:pt>
                <c:pt idx="17">
                  <c:v>11.7</c:v>
                </c:pt>
                <c:pt idx="19">
                  <c:v>11</c:v>
                </c:pt>
                <c:pt idx="22">
                  <c:v>10.4</c:v>
                </c:pt>
                <c:pt idx="24">
                  <c:v>11</c:v>
                </c:pt>
                <c:pt idx="26">
                  <c:v>11.8</c:v>
                </c:pt>
                <c:pt idx="27">
                  <c:v>12.4</c:v>
                </c:pt>
                <c:pt idx="30">
                  <c:v>14</c:v>
                </c:pt>
                <c:pt idx="31">
                  <c:v>14</c:v>
                </c:pt>
                <c:pt idx="50">
                  <c:v>14.4</c:v>
                </c:pt>
                <c:pt idx="51">
                  <c:v>14.4</c:v>
                </c:pt>
                <c:pt idx="52">
                  <c:v>14</c:v>
                </c:pt>
                <c:pt idx="54">
                  <c:v>11.8</c:v>
                </c:pt>
                <c:pt idx="55">
                  <c:v>13.2</c:v>
                </c:pt>
                <c:pt idx="56">
                  <c:v>12.2</c:v>
                </c:pt>
                <c:pt idx="60">
                  <c:v>12.8</c:v>
                </c:pt>
                <c:pt idx="61">
                  <c:v>12.4</c:v>
                </c:pt>
                <c:pt idx="62">
                  <c:v>14</c:v>
                </c:pt>
                <c:pt idx="63">
                  <c:v>12.6</c:v>
                </c:pt>
              </c:numCache>
            </c:numRef>
          </c:xVal>
          <c:yVal>
            <c:numRef>
              <c:f>IsotopeSum!$V$2:$V$561</c:f>
              <c:numCache>
                <c:formatCode>General</c:formatCode>
                <c:ptCount val="560"/>
                <c:pt idx="0">
                  <c:v>33.857450201427454</c:v>
                </c:pt>
                <c:pt idx="1">
                  <c:v>32.807941131742375</c:v>
                </c:pt>
                <c:pt idx="2">
                  <c:v>33.276635566703227</c:v>
                </c:pt>
                <c:pt idx="8">
                  <c:v>31.005440655817896</c:v>
                </c:pt>
                <c:pt idx="9">
                  <c:v>31.376226980252092</c:v>
                </c:pt>
                <c:pt idx="10">
                  <c:v>35.246883422966903</c:v>
                </c:pt>
                <c:pt idx="11">
                  <c:v>35.725883403979509</c:v>
                </c:pt>
                <c:pt idx="15">
                  <c:v>37.687843820947236</c:v>
                </c:pt>
                <c:pt idx="16">
                  <c:v>35.329704199196307</c:v>
                </c:pt>
                <c:pt idx="17">
                  <c:v>33.730976774276819</c:v>
                </c:pt>
                <c:pt idx="18">
                  <c:v>34.22381697669131</c:v>
                </c:pt>
                <c:pt idx="19">
                  <c:v>31.605347328831716</c:v>
                </c:pt>
                <c:pt idx="20">
                  <c:v>33.110952360578352</c:v>
                </c:pt>
                <c:pt idx="21">
                  <c:v>26.669357052787898</c:v>
                </c:pt>
                <c:pt idx="23">
                  <c:v>31.807823072242893</c:v>
                </c:pt>
                <c:pt idx="24">
                  <c:v>31.683862878139184</c:v>
                </c:pt>
                <c:pt idx="25">
                  <c:v>31.324470127432321</c:v>
                </c:pt>
                <c:pt idx="26">
                  <c:v>31.048447063905449</c:v>
                </c:pt>
                <c:pt idx="27">
                  <c:v>32.099280491699403</c:v>
                </c:pt>
                <c:pt idx="28">
                  <c:v>32.013748615307662</c:v>
                </c:pt>
                <c:pt idx="29">
                  <c:v>32.047745256297986</c:v>
                </c:pt>
                <c:pt idx="30">
                  <c:v>33.424922841851568</c:v>
                </c:pt>
                <c:pt idx="37">
                  <c:v>23.864677102119082</c:v>
                </c:pt>
                <c:pt idx="50">
                  <c:v>36.239668612986485</c:v>
                </c:pt>
                <c:pt idx="51">
                  <c:v>31.688987624097962</c:v>
                </c:pt>
                <c:pt idx="52">
                  <c:v>33.66119908086867</c:v>
                </c:pt>
                <c:pt idx="53">
                  <c:v>30.258960376733196</c:v>
                </c:pt>
                <c:pt idx="54">
                  <c:v>30.706060625867867</c:v>
                </c:pt>
                <c:pt idx="55">
                  <c:v>31.310357247920113</c:v>
                </c:pt>
                <c:pt idx="56">
                  <c:v>31.930335478010029</c:v>
                </c:pt>
                <c:pt idx="57">
                  <c:v>32.740248386067044</c:v>
                </c:pt>
                <c:pt idx="59">
                  <c:v>31.886617681027655</c:v>
                </c:pt>
                <c:pt idx="60">
                  <c:v>32.95409689709161</c:v>
                </c:pt>
                <c:pt idx="61">
                  <c:v>31.251259402737073</c:v>
                </c:pt>
                <c:pt idx="63">
                  <c:v>30.546558244808693</c:v>
                </c:pt>
                <c:pt idx="64">
                  <c:v>30.961304701388105</c:v>
                </c:pt>
                <c:pt idx="65">
                  <c:v>30.353572517440455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0A-477A-AC17-C3FBC72BB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06736"/>
        <c:axId val="210007520"/>
      </c:scatterChart>
      <c:valAx>
        <c:axId val="210006736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7520"/>
        <c:crosses val="autoZero"/>
        <c:crossBetween val="midCat"/>
      </c:valAx>
      <c:valAx>
        <c:axId val="2100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2014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IsotopeSum!$AQ$9:$AQ$32</c:f>
              <c:numCache>
                <c:formatCode>General</c:formatCode>
                <c:ptCount val="24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</c:numCache>
            </c:numRef>
          </c:xVal>
          <c:yVal>
            <c:numRef>
              <c:f>IsotopeSum!$AT$9:$AT$32</c:f>
              <c:numCache>
                <c:formatCode>General</c:formatCode>
                <c:ptCount val="24"/>
                <c:pt idx="0">
                  <c:v>40.994709254950251</c:v>
                </c:pt>
                <c:pt idx="1">
                  <c:v>42.445805000199272</c:v>
                </c:pt>
                <c:pt idx="2">
                  <c:v>44.058022495735955</c:v>
                </c:pt>
                <c:pt idx="3">
                  <c:v>38.646297640204907</c:v>
                </c:pt>
                <c:pt idx="9">
                  <c:v>32.923071152214256</c:v>
                </c:pt>
                <c:pt idx="11">
                  <c:v>37.515711189194491</c:v>
                </c:pt>
                <c:pt idx="14">
                  <c:v>36.462100331200581</c:v>
                </c:pt>
                <c:pt idx="16">
                  <c:v>36.106403811409862</c:v>
                </c:pt>
                <c:pt idx="18">
                  <c:v>36.563240724414108</c:v>
                </c:pt>
                <c:pt idx="19">
                  <c:v>34.671338953798575</c:v>
                </c:pt>
                <c:pt idx="22">
                  <c:v>36.538619428168772</c:v>
                </c:pt>
                <c:pt idx="23">
                  <c:v>36.509821111705222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2E-4583-87FD-8575E2F51CBC}"/>
            </c:ext>
          </c:extLst>
        </c:ser>
        <c:ser>
          <c:idx val="1"/>
          <c:order val="1"/>
          <c:tx>
            <c:v>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IsotopeSum!$AR$2:$AR$32</c:f>
              <c:numCache>
                <c:formatCode>General</c:formatCode>
                <c:ptCount val="3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</c:numCache>
            </c:numRef>
          </c:xVal>
          <c:yVal>
            <c:numRef>
              <c:f>IsotopeSum!$AU$2:$AU$32</c:f>
              <c:numCache>
                <c:formatCode>General</c:formatCode>
                <c:ptCount val="31"/>
                <c:pt idx="0">
                  <c:v>33.857450201427454</c:v>
                </c:pt>
                <c:pt idx="1">
                  <c:v>32.807941131742375</c:v>
                </c:pt>
                <c:pt idx="2">
                  <c:v>33.276635566703227</c:v>
                </c:pt>
                <c:pt idx="7">
                  <c:v>31.005440655817896</c:v>
                </c:pt>
                <c:pt idx="8">
                  <c:v>31.376226980252092</c:v>
                </c:pt>
                <c:pt idx="9">
                  <c:v>35.246883422966903</c:v>
                </c:pt>
                <c:pt idx="10">
                  <c:v>35.725883403979509</c:v>
                </c:pt>
                <c:pt idx="15">
                  <c:v>37.687843820947236</c:v>
                </c:pt>
                <c:pt idx="16">
                  <c:v>35.329704199196307</c:v>
                </c:pt>
                <c:pt idx="17">
                  <c:v>33.730976774276819</c:v>
                </c:pt>
                <c:pt idx="18">
                  <c:v>34.22381697669131</c:v>
                </c:pt>
                <c:pt idx="19">
                  <c:v>31.605347328831716</c:v>
                </c:pt>
                <c:pt idx="20">
                  <c:v>33.110952360578352</c:v>
                </c:pt>
                <c:pt idx="21">
                  <c:v>26.669357052787898</c:v>
                </c:pt>
                <c:pt idx="23">
                  <c:v>31.807823072242893</c:v>
                </c:pt>
                <c:pt idx="24">
                  <c:v>31.683862878139184</c:v>
                </c:pt>
                <c:pt idx="25">
                  <c:v>31.324470127432321</c:v>
                </c:pt>
                <c:pt idx="26">
                  <c:v>31.048447063905449</c:v>
                </c:pt>
                <c:pt idx="27">
                  <c:v>32.099280491699403</c:v>
                </c:pt>
                <c:pt idx="28">
                  <c:v>32.013748615307662</c:v>
                </c:pt>
                <c:pt idx="29">
                  <c:v>32.047745256297986</c:v>
                </c:pt>
                <c:pt idx="30">
                  <c:v>33.424922841851568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2E-4583-87FD-8575E2F51CBC}"/>
            </c:ext>
          </c:extLst>
        </c:ser>
        <c:ser>
          <c:idx val="2"/>
          <c:order val="2"/>
          <c:tx>
            <c:v>2016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IsotopeSum!$AS$2:$AS$32</c:f>
              <c:numCache>
                <c:formatCode>General</c:formatCode>
                <c:ptCount val="31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</c:numCache>
            </c:numRef>
          </c:xVal>
          <c:yVal>
            <c:numRef>
              <c:f>IsotopeSum!$AV$2:$AV$32</c:f>
              <c:numCache>
                <c:formatCode>General</c:formatCode>
                <c:ptCount val="31"/>
                <c:pt idx="0">
                  <c:v>35.324277139891677</c:v>
                </c:pt>
                <c:pt idx="1">
                  <c:v>33.018505217923376</c:v>
                </c:pt>
                <c:pt idx="2">
                  <c:v>31.987394798993638</c:v>
                </c:pt>
                <c:pt idx="7">
                  <c:v>34.796524393511191</c:v>
                </c:pt>
                <c:pt idx="8">
                  <c:v>34.797003089636547</c:v>
                </c:pt>
                <c:pt idx="9">
                  <c:v>42.381457729178258</c:v>
                </c:pt>
                <c:pt idx="10">
                  <c:v>42.063069927562985</c:v>
                </c:pt>
                <c:pt idx="15">
                  <c:v>44.09935465200337</c:v>
                </c:pt>
                <c:pt idx="16">
                  <c:v>41.945955263641125</c:v>
                </c:pt>
                <c:pt idx="17">
                  <c:v>32.819868913587065</c:v>
                </c:pt>
                <c:pt idx="18">
                  <c:v>35.23484012478356</c:v>
                </c:pt>
                <c:pt idx="19">
                  <c:v>35.117477678043521</c:v>
                </c:pt>
                <c:pt idx="20">
                  <c:v>32.858259393739942</c:v>
                </c:pt>
                <c:pt idx="21">
                  <c:v>33.464316784822039</c:v>
                </c:pt>
                <c:pt idx="23">
                  <c:v>30.535659506273163</c:v>
                </c:pt>
                <c:pt idx="24">
                  <c:v>29.576057851171093</c:v>
                </c:pt>
                <c:pt idx="25">
                  <c:v>31.041948817857708</c:v>
                </c:pt>
                <c:pt idx="26">
                  <c:v>32.223571107120335</c:v>
                </c:pt>
                <c:pt idx="27">
                  <c:v>27.466875029162942</c:v>
                </c:pt>
                <c:pt idx="29">
                  <c:v>32.618467400077428</c:v>
                </c:pt>
                <c:pt idx="30">
                  <c:v>34.998960351157201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2E-4583-87FD-8575E2F51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84928"/>
        <c:axId val="527283752"/>
      </c:scatterChart>
      <c:valAx>
        <c:axId val="52728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83752"/>
        <c:crosses val="autoZero"/>
        <c:crossBetween val="midCat"/>
      </c:valAx>
      <c:valAx>
        <c:axId val="527283752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Lipids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8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8698392203475411"/>
          <c:y val="0.65562457232506433"/>
          <c:w val="0.45399674443556193"/>
          <c:h val="9.2535696836804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271787</xdr:colOff>
      <xdr:row>52</xdr:row>
      <xdr:rowOff>54031</xdr:rowOff>
    </xdr:from>
    <xdr:to>
      <xdr:col>29</xdr:col>
      <xdr:colOff>242022</xdr:colOff>
      <xdr:row>69</xdr:row>
      <xdr:rowOff>68716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501706</xdr:colOff>
      <xdr:row>27</xdr:row>
      <xdr:rowOff>12330</xdr:rowOff>
    </xdr:from>
    <xdr:to>
      <xdr:col>11</xdr:col>
      <xdr:colOff>134664</xdr:colOff>
      <xdr:row>44</xdr:row>
      <xdr:rowOff>56780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43793</xdr:colOff>
      <xdr:row>2</xdr:row>
      <xdr:rowOff>43791</xdr:rowOff>
    </xdr:from>
    <xdr:to>
      <xdr:col>29</xdr:col>
      <xdr:colOff>95318</xdr:colOff>
      <xdr:row>19</xdr:row>
      <xdr:rowOff>93715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43793</xdr:colOff>
      <xdr:row>21</xdr:row>
      <xdr:rowOff>43793</xdr:rowOff>
    </xdr:from>
    <xdr:to>
      <xdr:col>29</xdr:col>
      <xdr:colOff>556846</xdr:colOff>
      <xdr:row>48</xdr:row>
      <xdr:rowOff>79374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513353</xdr:colOff>
      <xdr:row>14353</xdr:row>
      <xdr:rowOff>104221</xdr:rowOff>
    </xdr:from>
    <xdr:to>
      <xdr:col>8</xdr:col>
      <xdr:colOff>505600</xdr:colOff>
      <xdr:row>14370</xdr:row>
      <xdr:rowOff>117290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513353</xdr:colOff>
      <xdr:row>11673</xdr:row>
      <xdr:rowOff>104221</xdr:rowOff>
    </xdr:from>
    <xdr:to>
      <xdr:col>10</xdr:col>
      <xdr:colOff>505600</xdr:colOff>
      <xdr:row>11690</xdr:row>
      <xdr:rowOff>117290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595915</xdr:colOff>
      <xdr:row>73</xdr:row>
      <xdr:rowOff>51413</xdr:rowOff>
    </xdr:from>
    <xdr:to>
      <xdr:col>48</xdr:col>
      <xdr:colOff>601447</xdr:colOff>
      <xdr:row>97</xdr:row>
      <xdr:rowOff>128972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25856</xdr:colOff>
      <xdr:row>47</xdr:row>
      <xdr:rowOff>1173</xdr:rowOff>
    </xdr:from>
    <xdr:to>
      <xdr:col>45</xdr:col>
      <xdr:colOff>335937</xdr:colOff>
      <xdr:row>71</xdr:row>
      <xdr:rowOff>48941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277356</xdr:colOff>
      <xdr:row>63</xdr:row>
      <xdr:rowOff>0</xdr:rowOff>
    </xdr:from>
    <xdr:to>
      <xdr:col>62</xdr:col>
      <xdr:colOff>591207</xdr:colOff>
      <xdr:row>87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339668</xdr:colOff>
      <xdr:row>9</xdr:row>
      <xdr:rowOff>29449</xdr:rowOff>
    </xdr:from>
    <xdr:to>
      <xdr:col>10</xdr:col>
      <xdr:colOff>455740</xdr:colOff>
      <xdr:row>26</xdr:row>
      <xdr:rowOff>72588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498475</xdr:colOff>
      <xdr:row>3</xdr:row>
      <xdr:rowOff>149225</xdr:rowOff>
    </xdr:from>
    <xdr:to>
      <xdr:col>17</xdr:col>
      <xdr:colOff>257175</xdr:colOff>
      <xdr:row>20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56</xdr:col>
      <xdr:colOff>352534</xdr:colOff>
      <xdr:row>2</xdr:row>
      <xdr:rowOff>91819</xdr:rowOff>
    </xdr:from>
    <xdr:to>
      <xdr:col>63</xdr:col>
      <xdr:colOff>479534</xdr:colOff>
      <xdr:row>18</xdr:row>
      <xdr:rowOff>149042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325164</xdr:colOff>
      <xdr:row>22</xdr:row>
      <xdr:rowOff>155684</xdr:rowOff>
    </xdr:from>
    <xdr:to>
      <xdr:col>62</xdr:col>
      <xdr:colOff>605440</xdr:colOff>
      <xdr:row>39</xdr:row>
      <xdr:rowOff>107074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586997</xdr:colOff>
      <xdr:row>100</xdr:row>
      <xdr:rowOff>60790</xdr:rowOff>
    </xdr:from>
    <xdr:to>
      <xdr:col>49</xdr:col>
      <xdr:colOff>32581</xdr:colOff>
      <xdr:row>124</xdr:row>
      <xdr:rowOff>141684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54</xdr:col>
      <xdr:colOff>0</xdr:colOff>
      <xdr:row>42</xdr:row>
      <xdr:rowOff>0</xdr:rowOff>
    </xdr:from>
    <xdr:to>
      <xdr:col>64</xdr:col>
      <xdr:colOff>227377</xdr:colOff>
      <xdr:row>66</xdr:row>
      <xdr:rowOff>35732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73</xdr:col>
      <xdr:colOff>398318</xdr:colOff>
      <xdr:row>24</xdr:row>
      <xdr:rowOff>35501</xdr:rowOff>
    </xdr:from>
    <xdr:to>
      <xdr:col>83</xdr:col>
      <xdr:colOff>604274</xdr:colOff>
      <xdr:row>41</xdr:row>
      <xdr:rowOff>79951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5</xdr:row>
      <xdr:rowOff>0</xdr:rowOff>
    </xdr:from>
    <xdr:to>
      <xdr:col>84</xdr:col>
      <xdr:colOff>205956</xdr:colOff>
      <xdr:row>22</xdr:row>
      <xdr:rowOff>44451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659580</xdr:colOff>
      <xdr:row>8</xdr:row>
      <xdr:rowOff>114600</xdr:rowOff>
    </xdr:from>
    <xdr:to>
      <xdr:col>40</xdr:col>
      <xdr:colOff>609589</xdr:colOff>
      <xdr:row>25</xdr:row>
      <xdr:rowOff>72109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675086</xdr:colOff>
      <xdr:row>8</xdr:row>
      <xdr:rowOff>102420</xdr:rowOff>
    </xdr:from>
    <xdr:to>
      <xdr:col>47</xdr:col>
      <xdr:colOff>479322</xdr:colOff>
      <xdr:row>25</xdr:row>
      <xdr:rowOff>59929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46</xdr:col>
      <xdr:colOff>550834</xdr:colOff>
      <xdr:row>20</xdr:row>
      <xdr:rowOff>63012</xdr:rowOff>
    </xdr:from>
    <xdr:to>
      <xdr:col>53</xdr:col>
      <xdr:colOff>487951</xdr:colOff>
      <xdr:row>37</xdr:row>
      <xdr:rowOff>42105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F43557C-F4CC-4FC6-94A0-AF6969A8E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36</xdr:col>
      <xdr:colOff>291548</xdr:colOff>
      <xdr:row>10</xdr:row>
      <xdr:rowOff>14908</xdr:rowOff>
    </xdr:from>
    <xdr:to>
      <xdr:col>42</xdr:col>
      <xdr:colOff>119270</xdr:colOff>
      <xdr:row>26</xdr:row>
      <xdr:rowOff>160682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08D14F-6BB9-4F60-A4A3-22FA6E2EE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619540</xdr:colOff>
      <xdr:row>28</xdr:row>
      <xdr:rowOff>91108</xdr:rowOff>
    </xdr:from>
    <xdr:to>
      <xdr:col>46</xdr:col>
      <xdr:colOff>205409</xdr:colOff>
      <xdr:row>45</xdr:row>
      <xdr:rowOff>74543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F025DB5-B25F-48E3-8C9E-FD57E0F86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0.15682</cdr:x>
      <cdr:y>0.16537</cdr:y>
    </cdr:from>
    <cdr:to>
      <cdr:x>0.95649</cdr:x>
      <cdr:y>0.78666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F08D76D-D9ED-488A-A55B-80E1B0C14558}"/>
            </a:ext>
          </a:extLst>
        </cdr:cNvPr>
        <cdr:cNvCxnSpPr/>
      </cdr:nvCxnSpPr>
      <cdr:spPr>
        <a:xfrm xmlns:a="http://schemas.openxmlformats.org/drawingml/2006/main" flipV="1">
          <a:off x="718112" y="456019"/>
          <a:ext cx="3661850" cy="1713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419101</xdr:colOff>
      <xdr:row>1</xdr:row>
      <xdr:rowOff>167641</xdr:rowOff>
    </xdr:from>
    <xdr:to>
      <xdr:col>11</xdr:col>
      <xdr:colOff>99061</xdr:colOff>
      <xdr:row>14</xdr:row>
      <xdr:rowOff>76201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419101" y="352125"/>
          <a:ext cx="6738486" cy="2306855"/>
          <a:chOff x="419101" y="350521"/>
          <a:chExt cx="6385560" cy="228600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aphicFramePr>
            <a:graphicFrameLocks/>
          </xdr:cNvGraphicFramePr>
        </xdr:nvGraphicFramePr>
        <xdr:xfrm>
          <a:off x="3604261" y="350521"/>
          <a:ext cx="3200400" cy="228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aphicFramePr>
            <a:graphicFrameLocks/>
          </xdr:cNvGraphicFramePr>
        </xdr:nvGraphicFramePr>
        <xdr:xfrm>
          <a:off x="419101" y="350521"/>
          <a:ext cx="3200400" cy="228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1059180" y="373380"/>
            <a:ext cx="270652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400"/>
              <a:t>a</a:t>
            </a:r>
          </a:p>
        </xdr:txBody>
      </xdr:sp>
    </xdr:grpSp>
    <xdr:clientData/>
  </xdr:twoCellAnchor>
  <xdr:twoCellAnchor>
    <xdr:from>
      <xdr:col>1</xdr:col>
      <xdr:colOff>30480</xdr:colOff>
      <xdr:row>16</xdr:row>
      <xdr:rowOff>175260</xdr:rowOff>
    </xdr:from>
    <xdr:to>
      <xdr:col>11</xdr:col>
      <xdr:colOff>251460</xdr:colOff>
      <xdr:row>29</xdr:row>
      <xdr:rowOff>83820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672164" y="3127007"/>
          <a:ext cx="6637822" cy="2306855"/>
          <a:chOff x="609600" y="3101340"/>
          <a:chExt cx="6316980" cy="2286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>
            <a:graphicFrameLocks/>
          </xdr:cNvGraphicFramePr>
        </xdr:nvGraphicFramePr>
        <xdr:xfrm>
          <a:off x="609600" y="3101340"/>
          <a:ext cx="3200400" cy="228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GraphicFramePr>
            <a:graphicFrameLocks/>
          </xdr:cNvGraphicFramePr>
        </xdr:nvGraphicFramePr>
        <xdr:xfrm>
          <a:off x="3726180" y="3101340"/>
          <a:ext cx="3200400" cy="228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 txBox="1"/>
        </xdr:nvSpPr>
        <xdr:spPr>
          <a:xfrm>
            <a:off x="4168140" y="3147060"/>
            <a:ext cx="27898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b</a:t>
            </a:r>
          </a:p>
        </xdr:txBody>
      </xdr:sp>
    </xdr:grpSp>
    <xdr:clientData/>
  </xdr:twoCellAnchor>
  <xdr:twoCellAnchor>
    <xdr:from>
      <xdr:col>14</xdr:col>
      <xdr:colOff>0</xdr:colOff>
      <xdr:row>2</xdr:row>
      <xdr:rowOff>0</xdr:rowOff>
    </xdr:from>
    <xdr:to>
      <xdr:col>23</xdr:col>
      <xdr:colOff>241664</xdr:colOff>
      <xdr:row>22</xdr:row>
      <xdr:rowOff>75420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23</xdr:col>
      <xdr:colOff>241664</xdr:colOff>
      <xdr:row>44</xdr:row>
      <xdr:rowOff>75420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0.13492</cdr:x>
      <cdr:y>0.00556</cdr:y>
    </cdr:from>
    <cdr:to>
      <cdr:x>0.22209</cdr:x>
      <cdr:y>0.14182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431800" y="12700"/>
          <a:ext cx="278987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b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0.19286</cdr:x>
      <cdr:y>0.02</cdr:y>
    </cdr:from>
    <cdr:to>
      <cdr:x>0.29048</cdr:x>
      <cdr:y>0.14333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7220" y="45720"/>
          <a:ext cx="312420" cy="281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/>
            <a:t>a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401051</xdr:colOff>
      <xdr:row>2</xdr:row>
      <xdr:rowOff>12032</xdr:rowOff>
    </xdr:from>
    <xdr:to>
      <xdr:col>49</xdr:col>
      <xdr:colOff>300789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123825</xdr:colOff>
      <xdr:row>2</xdr:row>
      <xdr:rowOff>9525</xdr:rowOff>
    </xdr:from>
    <xdr:to>
      <xdr:col>32</xdr:col>
      <xdr:colOff>417195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85725</xdr:colOff>
      <xdr:row>20</xdr:row>
      <xdr:rowOff>19050</xdr:rowOff>
    </xdr:from>
    <xdr:to>
      <xdr:col>32</xdr:col>
      <xdr:colOff>283845</xdr:colOff>
      <xdr:row>38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423930</xdr:colOff>
      <xdr:row>10</xdr:row>
      <xdr:rowOff>53797</xdr:rowOff>
    </xdr:from>
    <xdr:to>
      <xdr:col>40</xdr:col>
      <xdr:colOff>52320</xdr:colOff>
      <xdr:row>27</xdr:row>
      <xdr:rowOff>60236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249528</xdr:colOff>
      <xdr:row>17</xdr:row>
      <xdr:rowOff>120872</xdr:rowOff>
    </xdr:from>
    <xdr:to>
      <xdr:col>30</xdr:col>
      <xdr:colOff>548693</xdr:colOff>
      <xdr:row>34</xdr:row>
      <xdr:rowOff>127312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195866</xdr:colOff>
      <xdr:row>3</xdr:row>
      <xdr:rowOff>133</xdr:rowOff>
    </xdr:from>
    <xdr:to>
      <xdr:col>55</xdr:col>
      <xdr:colOff>495031</xdr:colOff>
      <xdr:row>20</xdr:row>
      <xdr:rowOff>6573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4373"/>
  <sheetViews>
    <sheetView tabSelected="1" topLeftCell="K1" zoomScale="80" zoomScaleNormal="80" workbookViewId="0">
      <pane ySplit="1" topLeftCell="A20" activePane="bottomLeft" state="frozen"/>
      <selection pane="bottomLeft" activeCell="AB32" sqref="AB32"/>
    </sheetView>
  </sheetViews>
  <sheetFormatPr defaultColWidth="9.1796875" defaultRowHeight="13" x14ac:dyDescent="0.3"/>
  <cols>
    <col min="1" max="1" width="9.1796875" style="53"/>
    <col min="2" max="3" width="9.1796875" style="4"/>
    <col min="4" max="4" width="10.453125" style="4" bestFit="1" customWidth="1"/>
    <col min="5" max="6" width="9.1796875" style="4"/>
    <col min="7" max="7" width="12.54296875" style="4" bestFit="1" customWidth="1"/>
    <col min="8" max="34" width="9.1796875" style="4"/>
    <col min="35" max="35" width="9.1796875" style="53"/>
    <col min="36" max="16384" width="9.1796875" style="4"/>
  </cols>
  <sheetData>
    <row r="1" spans="1:37" x14ac:dyDescent="0.3">
      <c r="A1" s="51" t="s">
        <v>76</v>
      </c>
      <c r="B1" s="4" t="s">
        <v>79</v>
      </c>
      <c r="C1" s="4" t="s">
        <v>80</v>
      </c>
      <c r="D1" s="4" t="s">
        <v>1</v>
      </c>
      <c r="E1" s="4" t="s">
        <v>2</v>
      </c>
      <c r="F1" s="4" t="s">
        <v>3</v>
      </c>
      <c r="G1" s="4" t="s">
        <v>822</v>
      </c>
      <c r="H1" s="4" t="s">
        <v>0</v>
      </c>
      <c r="I1" s="4" t="s">
        <v>4</v>
      </c>
      <c r="J1" s="4" t="s">
        <v>5</v>
      </c>
      <c r="L1" s="4" t="s">
        <v>79</v>
      </c>
      <c r="M1" s="4">
        <v>2014</v>
      </c>
      <c r="N1" s="4">
        <v>2015</v>
      </c>
      <c r="O1" s="4">
        <v>2016</v>
      </c>
      <c r="P1" s="4">
        <v>2017</v>
      </c>
      <c r="Q1" s="4">
        <v>2014</v>
      </c>
      <c r="R1" s="4">
        <v>2015</v>
      </c>
      <c r="S1" s="4">
        <v>2016</v>
      </c>
      <c r="T1" s="4">
        <v>2017</v>
      </c>
      <c r="AI1" s="51" t="s">
        <v>76</v>
      </c>
      <c r="AJ1" s="4" t="s">
        <v>2</v>
      </c>
      <c r="AK1" s="4" t="s">
        <v>859</v>
      </c>
    </row>
    <row r="2" spans="1:37" x14ac:dyDescent="0.3">
      <c r="A2" s="52">
        <f t="shared" ref="A2:A65" si="0">YEAR(D2)</f>
        <v>2014</v>
      </c>
      <c r="B2" s="30">
        <f t="shared" ref="B2:B65" si="1">D2-DATE(YEAR(D2),1,0)</f>
        <v>147</v>
      </c>
      <c r="C2" s="4">
        <f t="shared" ref="C2:C65" si="2">WEEKNUM(D2,1)</f>
        <v>22</v>
      </c>
      <c r="D2" s="4" t="s">
        <v>58</v>
      </c>
      <c r="E2" s="28">
        <v>508</v>
      </c>
      <c r="F2" s="28">
        <v>2</v>
      </c>
      <c r="H2" s="28">
        <v>217</v>
      </c>
      <c r="I2" s="28">
        <v>8</v>
      </c>
      <c r="J2" s="28">
        <v>3.3999999999999998E-3</v>
      </c>
      <c r="L2" s="4">
        <v>125</v>
      </c>
      <c r="O2" s="4">
        <f>AVERAGEIFS($I:$I,$B:$B,$L2,$A:$A,O$1,$H:$H,217)</f>
        <v>10.829896907216495</v>
      </c>
      <c r="S2" s="4">
        <f>AVERAGEIFS($J:$J,$B:$B,$L2,$A:$A,S$1,$H:$H,217)</f>
        <v>4.9097938144329872E-3</v>
      </c>
      <c r="AI2" s="52">
        <v>2014</v>
      </c>
      <c r="AJ2" s="28">
        <v>508</v>
      </c>
      <c r="AK2" s="4">
        <f>COUNTIFS(A:A,AI2,E:E,AJ2)</f>
        <v>50</v>
      </c>
    </row>
    <row r="3" spans="1:37" x14ac:dyDescent="0.3">
      <c r="A3" s="52">
        <f t="shared" si="0"/>
        <v>2014</v>
      </c>
      <c r="B3" s="30">
        <f t="shared" si="1"/>
        <v>147</v>
      </c>
      <c r="C3" s="4">
        <f t="shared" si="2"/>
        <v>22</v>
      </c>
      <c r="D3" s="4" t="s">
        <v>58</v>
      </c>
      <c r="E3" s="28">
        <v>509</v>
      </c>
      <c r="F3" s="28">
        <v>2</v>
      </c>
      <c r="H3" s="28">
        <v>217</v>
      </c>
      <c r="I3" s="28">
        <v>8</v>
      </c>
      <c r="J3" s="28">
        <v>1.9E-3</v>
      </c>
      <c r="L3" s="4">
        <v>126</v>
      </c>
      <c r="AI3" s="52">
        <v>2014</v>
      </c>
      <c r="AJ3" s="28">
        <v>509</v>
      </c>
      <c r="AK3" s="4">
        <f t="shared" ref="AK3:AK66" si="3">COUNTIFS(A:A,AI3,E:E,AJ3)</f>
        <v>50</v>
      </c>
    </row>
    <row r="4" spans="1:37" x14ac:dyDescent="0.3">
      <c r="A4" s="52">
        <f t="shared" si="0"/>
        <v>2014</v>
      </c>
      <c r="B4" s="30">
        <f t="shared" si="1"/>
        <v>147</v>
      </c>
      <c r="C4" s="4">
        <f t="shared" si="2"/>
        <v>22</v>
      </c>
      <c r="D4" s="4" t="s">
        <v>58</v>
      </c>
      <c r="E4" s="28">
        <v>508</v>
      </c>
      <c r="F4" s="28">
        <v>2</v>
      </c>
      <c r="H4" s="28">
        <v>217</v>
      </c>
      <c r="I4" s="28">
        <v>9</v>
      </c>
      <c r="J4" s="28">
        <v>4.5999999999999999E-3</v>
      </c>
      <c r="L4" s="4">
        <v>127</v>
      </c>
      <c r="AI4" s="52">
        <v>2014</v>
      </c>
      <c r="AJ4" s="28">
        <v>512</v>
      </c>
      <c r="AK4" s="4">
        <f t="shared" si="3"/>
        <v>14</v>
      </c>
    </row>
    <row r="5" spans="1:37" x14ac:dyDescent="0.3">
      <c r="A5" s="52">
        <f t="shared" si="0"/>
        <v>2014</v>
      </c>
      <c r="B5" s="30">
        <f t="shared" si="1"/>
        <v>147</v>
      </c>
      <c r="C5" s="4">
        <f t="shared" si="2"/>
        <v>22</v>
      </c>
      <c r="D5" s="4" t="s">
        <v>58</v>
      </c>
      <c r="E5" s="28">
        <v>508</v>
      </c>
      <c r="F5" s="28">
        <v>2</v>
      </c>
      <c r="H5" s="28">
        <v>217</v>
      </c>
      <c r="I5" s="28">
        <v>9</v>
      </c>
      <c r="J5" s="28">
        <v>3.0000000000000001E-3</v>
      </c>
      <c r="L5" s="4">
        <v>128</v>
      </c>
      <c r="AI5" s="52">
        <v>2014</v>
      </c>
      <c r="AJ5" s="28">
        <v>513</v>
      </c>
      <c r="AK5" s="4">
        <f t="shared" si="3"/>
        <v>5</v>
      </c>
    </row>
    <row r="6" spans="1:37" x14ac:dyDescent="0.3">
      <c r="A6" s="52">
        <f t="shared" si="0"/>
        <v>2014</v>
      </c>
      <c r="B6" s="30">
        <f t="shared" si="1"/>
        <v>147</v>
      </c>
      <c r="C6" s="4">
        <f t="shared" si="2"/>
        <v>22</v>
      </c>
      <c r="D6" s="4" t="s">
        <v>58</v>
      </c>
      <c r="E6" s="28">
        <v>508</v>
      </c>
      <c r="F6" s="28">
        <v>2</v>
      </c>
      <c r="H6" s="28">
        <v>217</v>
      </c>
      <c r="I6" s="28">
        <v>9</v>
      </c>
      <c r="J6" s="28">
        <v>3.3999999999999998E-3</v>
      </c>
      <c r="L6" s="4">
        <v>129</v>
      </c>
      <c r="AI6" s="52">
        <v>2014</v>
      </c>
      <c r="AJ6" s="28">
        <v>514</v>
      </c>
      <c r="AK6" s="4">
        <f t="shared" si="3"/>
        <v>8</v>
      </c>
    </row>
    <row r="7" spans="1:37" x14ac:dyDescent="0.3">
      <c r="A7" s="52">
        <f t="shared" si="0"/>
        <v>2014</v>
      </c>
      <c r="B7" s="30">
        <f t="shared" si="1"/>
        <v>147</v>
      </c>
      <c r="C7" s="4">
        <f t="shared" si="2"/>
        <v>22</v>
      </c>
      <c r="D7" s="4" t="s">
        <v>58</v>
      </c>
      <c r="E7" s="28">
        <v>508</v>
      </c>
      <c r="F7" s="28">
        <v>2</v>
      </c>
      <c r="H7" s="28">
        <v>217</v>
      </c>
      <c r="I7" s="28">
        <v>9</v>
      </c>
      <c r="J7" s="28">
        <v>2.0999999999999999E-3</v>
      </c>
      <c r="L7" s="4">
        <v>130</v>
      </c>
      <c r="AI7" s="52">
        <v>2014</v>
      </c>
      <c r="AJ7" s="28">
        <v>515</v>
      </c>
      <c r="AK7" s="4">
        <f t="shared" si="3"/>
        <v>6</v>
      </c>
    </row>
    <row r="8" spans="1:37" x14ac:dyDescent="0.3">
      <c r="A8" s="52">
        <f t="shared" si="0"/>
        <v>2014</v>
      </c>
      <c r="B8" s="30">
        <f t="shared" si="1"/>
        <v>147</v>
      </c>
      <c r="C8" s="4">
        <f t="shared" si="2"/>
        <v>22</v>
      </c>
      <c r="D8" s="4" t="s">
        <v>58</v>
      </c>
      <c r="E8" s="28">
        <v>508</v>
      </c>
      <c r="F8" s="28">
        <v>2</v>
      </c>
      <c r="H8" s="28">
        <v>217</v>
      </c>
      <c r="I8" s="28">
        <v>9</v>
      </c>
      <c r="J8" s="28">
        <v>2.0999999999999999E-3</v>
      </c>
      <c r="L8" s="4">
        <v>131</v>
      </c>
      <c r="AI8" s="52">
        <v>2014</v>
      </c>
      <c r="AJ8" s="28">
        <v>516</v>
      </c>
      <c r="AK8" s="4">
        <f t="shared" si="3"/>
        <v>5</v>
      </c>
    </row>
    <row r="9" spans="1:37" x14ac:dyDescent="0.3">
      <c r="A9" s="52">
        <f t="shared" si="0"/>
        <v>2014</v>
      </c>
      <c r="B9" s="30">
        <f t="shared" si="1"/>
        <v>147</v>
      </c>
      <c r="C9" s="4">
        <f t="shared" si="2"/>
        <v>22</v>
      </c>
      <c r="D9" s="4" t="s">
        <v>58</v>
      </c>
      <c r="E9" s="28">
        <v>508</v>
      </c>
      <c r="F9" s="28">
        <v>2</v>
      </c>
      <c r="H9" s="28">
        <v>217</v>
      </c>
      <c r="I9" s="28">
        <v>9</v>
      </c>
      <c r="J9" s="28">
        <v>2.8E-3</v>
      </c>
      <c r="L9" s="4">
        <v>132</v>
      </c>
      <c r="AI9" s="52">
        <v>2014</v>
      </c>
      <c r="AJ9" s="28">
        <v>517</v>
      </c>
      <c r="AK9" s="4">
        <f t="shared" si="3"/>
        <v>9</v>
      </c>
    </row>
    <row r="10" spans="1:37" x14ac:dyDescent="0.3">
      <c r="A10" s="52">
        <f t="shared" si="0"/>
        <v>2014</v>
      </c>
      <c r="B10" s="30">
        <f t="shared" si="1"/>
        <v>147</v>
      </c>
      <c r="C10" s="4">
        <f t="shared" si="2"/>
        <v>22</v>
      </c>
      <c r="D10" s="4" t="s">
        <v>58</v>
      </c>
      <c r="E10" s="28">
        <v>508</v>
      </c>
      <c r="F10" s="28">
        <v>2</v>
      </c>
      <c r="H10" s="28">
        <v>217</v>
      </c>
      <c r="I10" s="28">
        <v>9</v>
      </c>
      <c r="J10" s="28">
        <v>3.0999999999999999E-3</v>
      </c>
      <c r="L10" s="4">
        <v>133</v>
      </c>
      <c r="O10" s="4">
        <f>AVERAGEIFS($I:$I,$B:$B,$L10,$A:$A,O$1,$H:$H,217)</f>
        <v>10.25</v>
      </c>
      <c r="S10" s="4">
        <f>AVERAGEIFS($J:$J,$B:$B,$L10,$A:$A,S$1,$H:$H,217)</f>
        <v>2.2430000000000002E-3</v>
      </c>
      <c r="AI10" s="52">
        <v>2014</v>
      </c>
      <c r="AJ10" s="28">
        <v>521</v>
      </c>
      <c r="AK10" s="4">
        <f t="shared" si="3"/>
        <v>5</v>
      </c>
    </row>
    <row r="11" spans="1:37" x14ac:dyDescent="0.3">
      <c r="A11" s="52">
        <f t="shared" si="0"/>
        <v>2014</v>
      </c>
      <c r="B11" s="30">
        <f t="shared" si="1"/>
        <v>147</v>
      </c>
      <c r="C11" s="4">
        <f t="shared" si="2"/>
        <v>22</v>
      </c>
      <c r="D11" s="4" t="s">
        <v>58</v>
      </c>
      <c r="E11" s="28">
        <v>508</v>
      </c>
      <c r="F11" s="28">
        <v>2</v>
      </c>
      <c r="H11" s="28">
        <v>217</v>
      </c>
      <c r="I11" s="28">
        <v>9</v>
      </c>
      <c r="J11" s="28">
        <v>4.1999999999999997E-3</v>
      </c>
      <c r="L11" s="4">
        <v>134</v>
      </c>
      <c r="AI11" s="52">
        <v>2014</v>
      </c>
      <c r="AJ11" s="28">
        <v>520</v>
      </c>
      <c r="AK11" s="4">
        <f t="shared" si="3"/>
        <v>12</v>
      </c>
    </row>
    <row r="12" spans="1:37" x14ac:dyDescent="0.3">
      <c r="A12" s="52">
        <f t="shared" si="0"/>
        <v>2014</v>
      </c>
      <c r="B12" s="30">
        <f t="shared" si="1"/>
        <v>147</v>
      </c>
      <c r="C12" s="4">
        <f t="shared" si="2"/>
        <v>22</v>
      </c>
      <c r="D12" s="4" t="s">
        <v>58</v>
      </c>
      <c r="E12" s="28">
        <v>508</v>
      </c>
      <c r="F12" s="28">
        <v>2</v>
      </c>
      <c r="H12" s="28">
        <v>217</v>
      </c>
      <c r="I12" s="28">
        <v>9</v>
      </c>
      <c r="J12" s="28">
        <v>4.8999999999999998E-3</v>
      </c>
      <c r="L12" s="4">
        <v>135</v>
      </c>
      <c r="P12" s="4">
        <f t="shared" ref="P12:P66" si="4">AVERAGEIFS($I:$I,$B:$B,$L12,$A:$A,P$1,$H:$H,217)</f>
        <v>10.375</v>
      </c>
      <c r="T12" s="4">
        <f t="shared" ref="T12:T66" si="5">AVERAGEIFS($J:$J,$B:$B,$L12,$A:$A,T$1,$H:$H,217)</f>
        <v>2.1131578947368433E-3</v>
      </c>
      <c r="AI12" s="52">
        <v>2014</v>
      </c>
      <c r="AJ12" s="28">
        <v>518</v>
      </c>
      <c r="AK12" s="4">
        <f t="shared" si="3"/>
        <v>29</v>
      </c>
    </row>
    <row r="13" spans="1:37" x14ac:dyDescent="0.3">
      <c r="A13" s="52">
        <f t="shared" si="0"/>
        <v>2014</v>
      </c>
      <c r="B13" s="30">
        <f t="shared" si="1"/>
        <v>147</v>
      </c>
      <c r="C13" s="4">
        <f t="shared" si="2"/>
        <v>22</v>
      </c>
      <c r="D13" s="4" t="s">
        <v>58</v>
      </c>
      <c r="E13" s="28">
        <v>508</v>
      </c>
      <c r="F13" s="28">
        <v>2</v>
      </c>
      <c r="H13" s="28">
        <v>217</v>
      </c>
      <c r="I13" s="28">
        <v>9</v>
      </c>
      <c r="J13" s="28">
        <v>3.5000000000000001E-3</v>
      </c>
      <c r="L13" s="4">
        <v>136</v>
      </c>
      <c r="P13" s="4">
        <f t="shared" si="4"/>
        <v>11.2</v>
      </c>
      <c r="T13" s="4">
        <f t="shared" si="5"/>
        <v>3.0769999999999986E-3</v>
      </c>
      <c r="AI13" s="52">
        <v>2014</v>
      </c>
      <c r="AJ13" s="28">
        <v>519</v>
      </c>
      <c r="AK13" s="4">
        <f t="shared" si="3"/>
        <v>44</v>
      </c>
    </row>
    <row r="14" spans="1:37" x14ac:dyDescent="0.3">
      <c r="A14" s="52">
        <f t="shared" si="0"/>
        <v>2014</v>
      </c>
      <c r="B14" s="30">
        <f t="shared" si="1"/>
        <v>147</v>
      </c>
      <c r="C14" s="4">
        <f t="shared" si="2"/>
        <v>22</v>
      </c>
      <c r="D14" s="4" t="s">
        <v>58</v>
      </c>
      <c r="E14" s="28">
        <v>508</v>
      </c>
      <c r="F14" s="28">
        <v>2</v>
      </c>
      <c r="H14" s="28">
        <v>217</v>
      </c>
      <c r="I14" s="28">
        <v>9</v>
      </c>
      <c r="J14" s="28">
        <v>4.4999999999999997E-3</v>
      </c>
      <c r="L14" s="4">
        <v>137</v>
      </c>
      <c r="O14" s="4">
        <f>AVERAGEIFS($I:$I,$B:$B,$L14,$A:$A,O$1,$H:$H,217)</f>
        <v>11.215999999999999</v>
      </c>
      <c r="P14" s="4">
        <f t="shared" si="4"/>
        <v>11.122171945701357</v>
      </c>
      <c r="S14" s="4">
        <f>AVERAGEIFS($J:$J,$B:$B,$L14,$A:$A,S$1,$H:$H,217)</f>
        <v>3.8379999999999985E-3</v>
      </c>
      <c r="T14" s="4">
        <f t="shared" si="5"/>
        <v>2.7285067873303167E-3</v>
      </c>
      <c r="AI14" s="52">
        <v>2014</v>
      </c>
      <c r="AJ14" s="28">
        <v>526</v>
      </c>
      <c r="AK14" s="4">
        <f t="shared" si="3"/>
        <v>26</v>
      </c>
    </row>
    <row r="15" spans="1:37" x14ac:dyDescent="0.3">
      <c r="A15" s="52">
        <f t="shared" si="0"/>
        <v>2014</v>
      </c>
      <c r="B15" s="30">
        <f t="shared" si="1"/>
        <v>147</v>
      </c>
      <c r="C15" s="4">
        <f t="shared" si="2"/>
        <v>22</v>
      </c>
      <c r="D15" s="4" t="s">
        <v>58</v>
      </c>
      <c r="E15" s="28">
        <v>508</v>
      </c>
      <c r="F15" s="28">
        <v>2</v>
      </c>
      <c r="H15" s="28">
        <v>217</v>
      </c>
      <c r="I15" s="28">
        <v>9</v>
      </c>
      <c r="J15" s="28">
        <v>2.8999999999999998E-3</v>
      </c>
      <c r="L15" s="4">
        <v>138</v>
      </c>
      <c r="N15" s="4">
        <f>AVERAGEIFS($I:$I,$B:$B,$L15,$A:$A,N$1,$H:$H,217)</f>
        <v>10.377358490566039</v>
      </c>
      <c r="O15" s="4">
        <f>AVERAGEIFS($I:$I,$B:$B,$L15,$A:$A,O$1,$H:$H,217)</f>
        <v>10.746835443037975</v>
      </c>
      <c r="R15" s="4">
        <f>AVERAGEIFS($J:$J,$B:$B,$L15,$A:$A,R$1,$H:$H,217)</f>
        <v>3.5169811320754684E-3</v>
      </c>
      <c r="S15" s="4">
        <f>AVERAGEIFS($J:$J,$B:$B,$L15,$A:$A,S$1,$H:$H,217)</f>
        <v>3.4253164556962033E-3</v>
      </c>
      <c r="AI15" s="52">
        <v>2014</v>
      </c>
      <c r="AJ15" s="28">
        <v>527</v>
      </c>
      <c r="AK15" s="4">
        <f t="shared" si="3"/>
        <v>39</v>
      </c>
    </row>
    <row r="16" spans="1:37" x14ac:dyDescent="0.3">
      <c r="A16" s="52">
        <f t="shared" si="0"/>
        <v>2014</v>
      </c>
      <c r="B16" s="30">
        <f t="shared" si="1"/>
        <v>147</v>
      </c>
      <c r="C16" s="4">
        <f t="shared" si="2"/>
        <v>22</v>
      </c>
      <c r="D16" s="4" t="s">
        <v>58</v>
      </c>
      <c r="E16" s="28">
        <v>508</v>
      </c>
      <c r="F16" s="28">
        <v>2</v>
      </c>
      <c r="H16" s="28">
        <v>217</v>
      </c>
      <c r="I16" s="28">
        <v>9</v>
      </c>
      <c r="J16" s="28">
        <v>3.7000000000000002E-3</v>
      </c>
      <c r="L16" s="4">
        <v>139</v>
      </c>
      <c r="N16" s="4">
        <f>AVERAGEIFS($I:$I,$B:$B,$L16,$A:$A,N$1,$H:$H,217)</f>
        <v>9.9819819819819813</v>
      </c>
      <c r="O16" s="4">
        <f>AVERAGEIFS($I:$I,$B:$B,$L16,$A:$A,O$1,$H:$H,217)</f>
        <v>11.8</v>
      </c>
      <c r="R16" s="4">
        <f>AVERAGEIFS($J:$J,$B:$B,$L16,$A:$A,R$1,$H:$H,217)</f>
        <v>3.4864864864864865E-3</v>
      </c>
      <c r="S16" s="4">
        <f>AVERAGEIFS($J:$J,$B:$B,$L16,$A:$A,S$1,$H:$H,217)</f>
        <v>3.4222222222222228E-3</v>
      </c>
      <c r="AI16" s="52">
        <v>2014</v>
      </c>
      <c r="AJ16" s="28">
        <v>528</v>
      </c>
      <c r="AK16" s="4">
        <f t="shared" si="3"/>
        <v>7</v>
      </c>
    </row>
    <row r="17" spans="1:37" x14ac:dyDescent="0.3">
      <c r="A17" s="52">
        <f t="shared" si="0"/>
        <v>2014</v>
      </c>
      <c r="B17" s="30">
        <f t="shared" si="1"/>
        <v>147</v>
      </c>
      <c r="C17" s="4">
        <f t="shared" si="2"/>
        <v>22</v>
      </c>
      <c r="D17" s="4" t="s">
        <v>58</v>
      </c>
      <c r="E17" s="28">
        <v>508</v>
      </c>
      <c r="F17" s="28">
        <v>2</v>
      </c>
      <c r="H17" s="28">
        <v>217</v>
      </c>
      <c r="I17" s="28">
        <v>9</v>
      </c>
      <c r="J17" s="28">
        <v>2.8999999999999998E-3</v>
      </c>
      <c r="L17" s="4">
        <v>140</v>
      </c>
      <c r="N17" s="4">
        <f>AVERAGEIFS($I:$I,$B:$B,$L17,$A:$A,N$1,$H:$H,217)</f>
        <v>9.765217391304347</v>
      </c>
      <c r="O17" s="4">
        <f>AVERAGEIFS($I:$I,$B:$B,$L17,$A:$A,O$1,$H:$H,217)</f>
        <v>11.18</v>
      </c>
      <c r="R17" s="4">
        <f>AVERAGEIFS($J:$J,$B:$B,$L17,$A:$A,R$1,$H:$H,217)</f>
        <v>3.7660869565217386E-3</v>
      </c>
      <c r="S17" s="4">
        <f>AVERAGEIFS($J:$J,$B:$B,$L17,$A:$A,S$1,$H:$H,217)</f>
        <v>3.4939999999999984E-3</v>
      </c>
      <c r="AI17" s="52">
        <v>2014</v>
      </c>
      <c r="AJ17" s="28">
        <v>529</v>
      </c>
      <c r="AK17" s="4">
        <f t="shared" si="3"/>
        <v>3</v>
      </c>
    </row>
    <row r="18" spans="1:37" x14ac:dyDescent="0.3">
      <c r="A18" s="52">
        <f t="shared" si="0"/>
        <v>2014</v>
      </c>
      <c r="B18" s="30">
        <f t="shared" si="1"/>
        <v>147</v>
      </c>
      <c r="C18" s="4">
        <f t="shared" si="2"/>
        <v>22</v>
      </c>
      <c r="D18" s="4" t="s">
        <v>58</v>
      </c>
      <c r="E18" s="28">
        <v>508</v>
      </c>
      <c r="F18" s="28">
        <v>2</v>
      </c>
      <c r="H18" s="28">
        <v>217</v>
      </c>
      <c r="I18" s="28">
        <v>9</v>
      </c>
      <c r="J18" s="28">
        <v>2.8999999999999998E-3</v>
      </c>
      <c r="L18" s="4">
        <v>141</v>
      </c>
      <c r="AI18" s="52">
        <v>2014</v>
      </c>
      <c r="AJ18" s="28">
        <v>531</v>
      </c>
      <c r="AK18" s="4">
        <f t="shared" si="3"/>
        <v>2</v>
      </c>
    </row>
    <row r="19" spans="1:37" x14ac:dyDescent="0.3">
      <c r="A19" s="52">
        <f t="shared" si="0"/>
        <v>2014</v>
      </c>
      <c r="B19" s="30">
        <f t="shared" si="1"/>
        <v>147</v>
      </c>
      <c r="C19" s="4">
        <f t="shared" si="2"/>
        <v>22</v>
      </c>
      <c r="D19" s="4" t="s">
        <v>58</v>
      </c>
      <c r="E19" s="28">
        <v>508</v>
      </c>
      <c r="F19" s="28">
        <v>2</v>
      </c>
      <c r="H19" s="28">
        <v>217</v>
      </c>
      <c r="I19" s="28">
        <v>9</v>
      </c>
      <c r="J19" s="28">
        <v>4.7999999999999996E-3</v>
      </c>
      <c r="L19" s="4">
        <v>142</v>
      </c>
      <c r="P19" s="4">
        <f t="shared" si="4"/>
        <v>12.430769230769231</v>
      </c>
      <c r="T19" s="4">
        <f t="shared" si="5"/>
        <v>3.8999999999999994E-3</v>
      </c>
      <c r="AI19" s="52">
        <v>2014</v>
      </c>
      <c r="AJ19" s="28">
        <v>537</v>
      </c>
      <c r="AK19" s="4">
        <f t="shared" si="3"/>
        <v>48</v>
      </c>
    </row>
    <row r="20" spans="1:37" x14ac:dyDescent="0.3">
      <c r="A20" s="52">
        <f t="shared" si="0"/>
        <v>2014</v>
      </c>
      <c r="B20" s="30">
        <f t="shared" si="1"/>
        <v>147</v>
      </c>
      <c r="C20" s="4">
        <f t="shared" si="2"/>
        <v>22</v>
      </c>
      <c r="D20" s="4" t="s">
        <v>58</v>
      </c>
      <c r="E20" s="28">
        <v>509</v>
      </c>
      <c r="F20" s="28">
        <v>2</v>
      </c>
      <c r="H20" s="28">
        <v>217</v>
      </c>
      <c r="I20" s="28">
        <v>9</v>
      </c>
      <c r="J20" s="28">
        <v>2.8E-3</v>
      </c>
      <c r="L20" s="4">
        <v>143</v>
      </c>
      <c r="P20" s="4">
        <f t="shared" si="4"/>
        <v>13.181818181818182</v>
      </c>
      <c r="T20" s="4">
        <f t="shared" si="5"/>
        <v>4.7454545454545449E-3</v>
      </c>
      <c r="AI20" s="52">
        <v>2014</v>
      </c>
      <c r="AJ20" s="28">
        <v>536</v>
      </c>
      <c r="AK20" s="4">
        <f t="shared" si="3"/>
        <v>51</v>
      </c>
    </row>
    <row r="21" spans="1:37" x14ac:dyDescent="0.3">
      <c r="A21" s="52">
        <f t="shared" si="0"/>
        <v>2014</v>
      </c>
      <c r="B21" s="30">
        <f t="shared" si="1"/>
        <v>147</v>
      </c>
      <c r="C21" s="4">
        <f t="shared" si="2"/>
        <v>22</v>
      </c>
      <c r="D21" s="4" t="s">
        <v>58</v>
      </c>
      <c r="E21" s="28">
        <v>509</v>
      </c>
      <c r="F21" s="28">
        <v>2</v>
      </c>
      <c r="H21" s="28">
        <v>217</v>
      </c>
      <c r="I21" s="28">
        <v>9</v>
      </c>
      <c r="J21" s="28">
        <v>3.3999999999999998E-3</v>
      </c>
      <c r="L21" s="4">
        <v>144</v>
      </c>
      <c r="O21" s="4">
        <f>AVERAGEIFS($I:$I,$B:$B,$L21,$A:$A,O$1,$H:$H,217)</f>
        <v>12.283422459893048</v>
      </c>
      <c r="P21" s="4">
        <f t="shared" si="4"/>
        <v>11.908482142857142</v>
      </c>
      <c r="S21" s="4">
        <f>AVERAGEIFS($J:$J,$B:$B,$L21,$A:$A,S$1,$H:$H,217)</f>
        <v>4.5946524064171129E-3</v>
      </c>
      <c r="T21" s="4">
        <f t="shared" si="5"/>
        <v>4.0220982142857107E-3</v>
      </c>
      <c r="AI21" s="52">
        <v>2014</v>
      </c>
      <c r="AJ21" s="28">
        <v>532</v>
      </c>
      <c r="AK21" s="4">
        <f t="shared" si="3"/>
        <v>11</v>
      </c>
    </row>
    <row r="22" spans="1:37" x14ac:dyDescent="0.3">
      <c r="A22" s="52">
        <f t="shared" si="0"/>
        <v>2014</v>
      </c>
      <c r="B22" s="30">
        <f t="shared" si="1"/>
        <v>147</v>
      </c>
      <c r="C22" s="4">
        <f t="shared" si="2"/>
        <v>22</v>
      </c>
      <c r="D22" s="4" t="s">
        <v>58</v>
      </c>
      <c r="E22" s="28">
        <v>509</v>
      </c>
      <c r="F22" s="28">
        <v>2</v>
      </c>
      <c r="H22" s="28">
        <v>217</v>
      </c>
      <c r="I22" s="28">
        <v>9</v>
      </c>
      <c r="J22" s="28">
        <v>3.3999999999999998E-3</v>
      </c>
      <c r="L22" s="4">
        <v>145</v>
      </c>
      <c r="O22" s="4">
        <f>AVERAGEIFS($I:$I,$B:$B,$L22,$A:$A,O$1,$H:$H,217)</f>
        <v>12.776666666666667</v>
      </c>
      <c r="P22" s="4">
        <f t="shared" si="4"/>
        <v>11.0375</v>
      </c>
      <c r="S22" s="4">
        <f>AVERAGEIFS($J:$J,$B:$B,$L22,$A:$A,S$1,$H:$H,217)</f>
        <v>4.589999999999996E-3</v>
      </c>
      <c r="T22" s="4">
        <f t="shared" si="5"/>
        <v>3.5056250000000009E-3</v>
      </c>
      <c r="AI22" s="52">
        <v>2014</v>
      </c>
      <c r="AJ22" s="28">
        <v>533</v>
      </c>
      <c r="AK22" s="4">
        <f t="shared" si="3"/>
        <v>11</v>
      </c>
    </row>
    <row r="23" spans="1:37" x14ac:dyDescent="0.3">
      <c r="A23" s="52">
        <f t="shared" si="0"/>
        <v>2014</v>
      </c>
      <c r="B23" s="30">
        <f t="shared" si="1"/>
        <v>147</v>
      </c>
      <c r="C23" s="4">
        <f t="shared" si="2"/>
        <v>22</v>
      </c>
      <c r="D23" s="4" t="s">
        <v>58</v>
      </c>
      <c r="E23" s="28">
        <v>509</v>
      </c>
      <c r="F23" s="28">
        <v>2</v>
      </c>
      <c r="H23" s="28">
        <v>217</v>
      </c>
      <c r="I23" s="28">
        <v>9</v>
      </c>
      <c r="J23" s="28">
        <v>2.3999999999999998E-3</v>
      </c>
      <c r="L23" s="4">
        <v>146</v>
      </c>
      <c r="N23" s="4">
        <f>AVERAGEIFS($I:$I,$B:$B,$L23,$A:$A,N$1,$H:$H,217)</f>
        <v>10.918918918918919</v>
      </c>
      <c r="O23" s="4">
        <f>AVERAGEIFS($I:$I,$B:$B,$L23,$A:$A,O$1,$H:$H,217)</f>
        <v>11.307142857142857</v>
      </c>
      <c r="R23" s="4">
        <f>AVERAGEIFS($J:$J,$B:$B,$L23,$A:$A,R$1,$H:$H,217)</f>
        <v>4.1729729729729726E-3</v>
      </c>
      <c r="S23" s="4">
        <f>AVERAGEIFS($J:$J,$B:$B,$L23,$A:$A,S$1,$H:$H,217)</f>
        <v>2.6814285714285707E-3</v>
      </c>
      <c r="AI23" s="52">
        <v>2014</v>
      </c>
      <c r="AJ23" s="28">
        <v>534</v>
      </c>
      <c r="AK23" s="4">
        <f t="shared" si="3"/>
        <v>41</v>
      </c>
    </row>
    <row r="24" spans="1:37" x14ac:dyDescent="0.3">
      <c r="A24" s="52">
        <f t="shared" si="0"/>
        <v>2014</v>
      </c>
      <c r="B24" s="30">
        <f t="shared" si="1"/>
        <v>147</v>
      </c>
      <c r="C24" s="4">
        <f t="shared" si="2"/>
        <v>22</v>
      </c>
      <c r="D24" s="4" t="s">
        <v>58</v>
      </c>
      <c r="E24" s="28">
        <v>509</v>
      </c>
      <c r="F24" s="28">
        <v>2</v>
      </c>
      <c r="H24" s="28">
        <v>217</v>
      </c>
      <c r="I24" s="28">
        <v>9</v>
      </c>
      <c r="J24" s="28">
        <v>3.8999999999999998E-3</v>
      </c>
      <c r="L24" s="4">
        <v>147</v>
      </c>
      <c r="M24" s="4">
        <f t="shared" ref="M24:P84" si="6">AVERAGEIFS($I:$I,$B:$B,$L24,$A:$A,M$1,$H:$H,217)</f>
        <v>9.8559322033898304</v>
      </c>
      <c r="N24" s="4">
        <f t="shared" si="6"/>
        <v>11.907514450867051</v>
      </c>
      <c r="O24" s="4">
        <f t="shared" si="6"/>
        <v>11.578947368421053</v>
      </c>
      <c r="Q24" s="4">
        <f>AVERAGEIFS($J:$J,$B:$B,$L24,$A:$A,Q$1,$H:$H,217)</f>
        <v>3.9923728813559311E-3</v>
      </c>
      <c r="R24" s="4">
        <f>AVERAGEIFS($J:$J,$B:$B,$L24,$A:$A,R$1,$H:$H,217)</f>
        <v>4.8294797687861313E-3</v>
      </c>
      <c r="S24" s="4">
        <f>AVERAGEIFS($J:$J,$B:$B,$L24,$A:$A,S$1,$H:$H,217)</f>
        <v>3.4751196172248802E-3</v>
      </c>
      <c r="AI24" s="52">
        <v>2014</v>
      </c>
      <c r="AJ24" s="28">
        <v>535</v>
      </c>
      <c r="AK24" s="4">
        <f t="shared" si="3"/>
        <v>15</v>
      </c>
    </row>
    <row r="25" spans="1:37" x14ac:dyDescent="0.3">
      <c r="A25" s="52">
        <f t="shared" si="0"/>
        <v>2014</v>
      </c>
      <c r="B25" s="30">
        <f t="shared" si="1"/>
        <v>147</v>
      </c>
      <c r="C25" s="4">
        <f t="shared" si="2"/>
        <v>22</v>
      </c>
      <c r="D25" s="4" t="s">
        <v>58</v>
      </c>
      <c r="E25" s="28">
        <v>509</v>
      </c>
      <c r="F25" s="28">
        <v>2</v>
      </c>
      <c r="H25" s="28">
        <v>217</v>
      </c>
      <c r="I25" s="28">
        <v>9</v>
      </c>
      <c r="J25" s="28">
        <v>4.3E-3</v>
      </c>
      <c r="L25" s="30">
        <v>148</v>
      </c>
      <c r="M25" s="4">
        <f t="shared" si="6"/>
        <v>10.555555555555555</v>
      </c>
      <c r="N25" s="4">
        <f t="shared" si="6"/>
        <v>11.200507614213198</v>
      </c>
      <c r="Q25" s="4">
        <f t="shared" ref="Q25:S46" si="7">AVERAGEIFS($J:$J,$B:$B,$L25,$A:$A,Q$1,$H:$H,217)</f>
        <v>3.933333333333333E-3</v>
      </c>
      <c r="R25" s="4">
        <f t="shared" si="7"/>
        <v>5.059390862944161E-3</v>
      </c>
      <c r="AI25" s="52">
        <v>2014</v>
      </c>
      <c r="AJ25" s="28">
        <v>543</v>
      </c>
      <c r="AK25" s="4">
        <f t="shared" si="3"/>
        <v>2</v>
      </c>
    </row>
    <row r="26" spans="1:37" x14ac:dyDescent="0.3">
      <c r="A26" s="52">
        <f t="shared" si="0"/>
        <v>2014</v>
      </c>
      <c r="B26" s="30">
        <f t="shared" si="1"/>
        <v>147</v>
      </c>
      <c r="C26" s="4">
        <f t="shared" si="2"/>
        <v>22</v>
      </c>
      <c r="D26" s="4" t="s">
        <v>58</v>
      </c>
      <c r="E26" s="28">
        <v>509</v>
      </c>
      <c r="F26" s="28">
        <v>2</v>
      </c>
      <c r="H26" s="28">
        <v>217</v>
      </c>
      <c r="I26" s="28">
        <v>9</v>
      </c>
      <c r="J26" s="28">
        <v>4.5999999999999999E-3</v>
      </c>
      <c r="L26" s="30">
        <v>149</v>
      </c>
      <c r="M26" s="4">
        <f t="shared" si="6"/>
        <v>9.2333333333333325</v>
      </c>
      <c r="N26" s="4">
        <f t="shared" si="6"/>
        <v>9.9851485148514847</v>
      </c>
      <c r="Q26" s="4">
        <f t="shared" si="7"/>
        <v>2.4644444444444449E-3</v>
      </c>
      <c r="R26" s="4">
        <f t="shared" si="7"/>
        <v>3.9574257425742578E-3</v>
      </c>
      <c r="AI26" s="52">
        <v>2014</v>
      </c>
      <c r="AJ26" s="28">
        <v>542</v>
      </c>
      <c r="AK26" s="4">
        <f t="shared" si="3"/>
        <v>3</v>
      </c>
    </row>
    <row r="27" spans="1:37" x14ac:dyDescent="0.3">
      <c r="A27" s="52">
        <f t="shared" si="0"/>
        <v>2014</v>
      </c>
      <c r="B27" s="30">
        <f t="shared" si="1"/>
        <v>147</v>
      </c>
      <c r="C27" s="4">
        <f t="shared" si="2"/>
        <v>22</v>
      </c>
      <c r="D27" s="4" t="s">
        <v>58</v>
      </c>
      <c r="E27" s="28">
        <v>509</v>
      </c>
      <c r="F27" s="28">
        <v>2</v>
      </c>
      <c r="H27" s="28">
        <v>217</v>
      </c>
      <c r="I27" s="28">
        <v>9</v>
      </c>
      <c r="J27" s="28">
        <v>4.4000000000000003E-3</v>
      </c>
      <c r="L27" s="30">
        <v>150</v>
      </c>
      <c r="M27" s="4">
        <f t="shared" si="6"/>
        <v>10.3</v>
      </c>
      <c r="Q27" s="4">
        <f t="shared" si="7"/>
        <v>2.7557142857142858E-3</v>
      </c>
      <c r="AI27" s="52">
        <v>2014</v>
      </c>
      <c r="AJ27" s="28">
        <v>540</v>
      </c>
      <c r="AK27" s="4">
        <f t="shared" si="3"/>
        <v>8</v>
      </c>
    </row>
    <row r="28" spans="1:37" x14ac:dyDescent="0.3">
      <c r="A28" s="52">
        <f t="shared" si="0"/>
        <v>2014</v>
      </c>
      <c r="B28" s="30">
        <f t="shared" si="1"/>
        <v>147</v>
      </c>
      <c r="C28" s="4">
        <f t="shared" si="2"/>
        <v>22</v>
      </c>
      <c r="D28" s="4" t="s">
        <v>58</v>
      </c>
      <c r="E28" s="28">
        <v>509</v>
      </c>
      <c r="F28" s="28">
        <v>2</v>
      </c>
      <c r="H28" s="28">
        <v>217</v>
      </c>
      <c r="I28" s="28">
        <v>9</v>
      </c>
      <c r="J28" s="28">
        <v>4.4999999999999997E-3</v>
      </c>
      <c r="L28" s="30">
        <v>151</v>
      </c>
      <c r="P28" s="4">
        <f t="shared" si="4"/>
        <v>12.511029411764707</v>
      </c>
      <c r="T28" s="4">
        <f t="shared" si="5"/>
        <v>5.4470588235294177E-3</v>
      </c>
      <c r="AI28" s="52">
        <v>2014</v>
      </c>
      <c r="AJ28" s="28">
        <v>541</v>
      </c>
      <c r="AK28" s="4">
        <f t="shared" si="3"/>
        <v>3</v>
      </c>
    </row>
    <row r="29" spans="1:37" x14ac:dyDescent="0.3">
      <c r="A29" s="52">
        <f t="shared" si="0"/>
        <v>2014</v>
      </c>
      <c r="B29" s="30">
        <f t="shared" si="1"/>
        <v>147</v>
      </c>
      <c r="C29" s="4">
        <f t="shared" si="2"/>
        <v>22</v>
      </c>
      <c r="D29" s="4" t="s">
        <v>58</v>
      </c>
      <c r="E29" s="28">
        <v>509</v>
      </c>
      <c r="F29" s="28">
        <v>2</v>
      </c>
      <c r="H29" s="28">
        <v>217</v>
      </c>
      <c r="I29" s="28">
        <v>9</v>
      </c>
      <c r="J29" s="28">
        <v>3.5000000000000001E-3</v>
      </c>
      <c r="L29" s="30">
        <v>152</v>
      </c>
      <c r="P29" s="4">
        <f t="shared" si="4"/>
        <v>11.776859504132231</v>
      </c>
      <c r="T29" s="4">
        <f t="shared" si="5"/>
        <v>4.0181818181818192E-3</v>
      </c>
      <c r="AI29" s="52">
        <v>2014</v>
      </c>
      <c r="AJ29" s="28">
        <v>539</v>
      </c>
      <c r="AK29" s="4">
        <f t="shared" si="3"/>
        <v>22</v>
      </c>
    </row>
    <row r="30" spans="1:37" x14ac:dyDescent="0.3">
      <c r="A30" s="52">
        <f t="shared" si="0"/>
        <v>2014</v>
      </c>
      <c r="B30" s="30">
        <f t="shared" si="1"/>
        <v>147</v>
      </c>
      <c r="C30" s="4">
        <f t="shared" si="2"/>
        <v>22</v>
      </c>
      <c r="D30" s="4" t="s">
        <v>58</v>
      </c>
      <c r="E30" s="28">
        <v>509</v>
      </c>
      <c r="F30" s="28">
        <v>2</v>
      </c>
      <c r="H30" s="28">
        <v>217</v>
      </c>
      <c r="I30" s="28">
        <v>9</v>
      </c>
      <c r="J30" s="28">
        <v>3.7000000000000002E-3</v>
      </c>
      <c r="L30" s="30">
        <v>153</v>
      </c>
      <c r="N30" s="4">
        <f t="shared" si="6"/>
        <v>10.878787878787879</v>
      </c>
      <c r="O30" s="4">
        <f t="shared" si="6"/>
        <v>13.347457627118644</v>
      </c>
      <c r="P30" s="4">
        <f t="shared" si="4"/>
        <v>11.634408602150538</v>
      </c>
      <c r="R30" s="4">
        <f t="shared" si="7"/>
        <v>5.3222222222222212E-3</v>
      </c>
      <c r="S30" s="4">
        <f t="shared" si="7"/>
        <v>4.8618644067796616E-3</v>
      </c>
      <c r="T30" s="4">
        <f t="shared" si="5"/>
        <v>5.1231182795698936E-3</v>
      </c>
      <c r="AI30" s="52">
        <v>2014</v>
      </c>
      <c r="AJ30" s="28">
        <v>538</v>
      </c>
      <c r="AK30" s="4">
        <f t="shared" si="3"/>
        <v>42</v>
      </c>
    </row>
    <row r="31" spans="1:37" x14ac:dyDescent="0.3">
      <c r="A31" s="52">
        <f t="shared" si="0"/>
        <v>2014</v>
      </c>
      <c r="B31" s="30">
        <f t="shared" si="1"/>
        <v>147</v>
      </c>
      <c r="C31" s="4">
        <f t="shared" si="2"/>
        <v>22</v>
      </c>
      <c r="D31" s="4" t="s">
        <v>58</v>
      </c>
      <c r="E31" s="28">
        <v>509</v>
      </c>
      <c r="F31" s="28">
        <v>2</v>
      </c>
      <c r="H31" s="28">
        <v>217</v>
      </c>
      <c r="I31" s="28">
        <v>9</v>
      </c>
      <c r="J31" s="28">
        <v>3.5000000000000001E-3</v>
      </c>
      <c r="L31" s="30">
        <v>154</v>
      </c>
      <c r="M31" s="4">
        <f t="shared" si="6"/>
        <v>11.02808988764045</v>
      </c>
      <c r="N31" s="4">
        <f t="shared" si="6"/>
        <v>10.480392156862745</v>
      </c>
      <c r="O31" s="4">
        <f t="shared" si="6"/>
        <v>14.888888888888889</v>
      </c>
      <c r="P31" s="4">
        <f t="shared" si="4"/>
        <v>11.428571428571429</v>
      </c>
      <c r="Q31" s="4">
        <f t="shared" si="7"/>
        <v>5.3702247191011248E-3</v>
      </c>
      <c r="R31" s="4">
        <f t="shared" si="7"/>
        <v>4.3823529411764692E-3</v>
      </c>
      <c r="S31" s="4">
        <f t="shared" si="7"/>
        <v>5.8012345679012327E-3</v>
      </c>
      <c r="T31" s="4">
        <f t="shared" si="5"/>
        <v>5.1714285714285707E-3</v>
      </c>
      <c r="AI31" s="52">
        <v>2014</v>
      </c>
      <c r="AJ31" s="28">
        <v>545</v>
      </c>
      <c r="AK31" s="4">
        <f t="shared" si="3"/>
        <v>1</v>
      </c>
    </row>
    <row r="32" spans="1:37" x14ac:dyDescent="0.3">
      <c r="A32" s="52">
        <f t="shared" si="0"/>
        <v>2014</v>
      </c>
      <c r="B32" s="30">
        <f t="shared" si="1"/>
        <v>147</v>
      </c>
      <c r="C32" s="4">
        <f t="shared" si="2"/>
        <v>22</v>
      </c>
      <c r="D32" s="4" t="s">
        <v>58</v>
      </c>
      <c r="E32" s="28">
        <v>509</v>
      </c>
      <c r="F32" s="28">
        <v>2</v>
      </c>
      <c r="H32" s="28">
        <v>217</v>
      </c>
      <c r="I32" s="28">
        <v>9</v>
      </c>
      <c r="J32" s="28">
        <v>3.7000000000000002E-3</v>
      </c>
      <c r="L32" s="30">
        <v>155</v>
      </c>
      <c r="M32" s="4">
        <f t="shared" si="6"/>
        <v>10.975</v>
      </c>
      <c r="N32" s="4">
        <f t="shared" si="6"/>
        <v>10.174107142857142</v>
      </c>
      <c r="O32" s="4">
        <f t="shared" si="6"/>
        <v>12.107142857142858</v>
      </c>
      <c r="P32" s="4">
        <f t="shared" si="4"/>
        <v>12.090909090909092</v>
      </c>
      <c r="Q32" s="4">
        <f t="shared" si="7"/>
        <v>5.3237500000000004E-3</v>
      </c>
      <c r="R32" s="4">
        <f t="shared" si="7"/>
        <v>3.67767857142857E-3</v>
      </c>
      <c r="S32" s="4">
        <f t="shared" si="7"/>
        <v>9.9628571428571396E-3</v>
      </c>
      <c r="T32" s="4">
        <f t="shared" si="5"/>
        <v>3.8272727272727278E-3</v>
      </c>
      <c r="AI32" s="52">
        <v>2014</v>
      </c>
      <c r="AJ32" s="28">
        <v>544</v>
      </c>
      <c r="AK32" s="4">
        <f t="shared" si="3"/>
        <v>1</v>
      </c>
    </row>
    <row r="33" spans="1:37" x14ac:dyDescent="0.3">
      <c r="A33" s="52">
        <f t="shared" si="0"/>
        <v>2014</v>
      </c>
      <c r="B33" s="30">
        <f t="shared" si="1"/>
        <v>147</v>
      </c>
      <c r="C33" s="4">
        <f t="shared" si="2"/>
        <v>22</v>
      </c>
      <c r="D33" s="4" t="s">
        <v>58</v>
      </c>
      <c r="E33" s="28">
        <v>509</v>
      </c>
      <c r="F33" s="28">
        <v>2</v>
      </c>
      <c r="H33" s="28">
        <v>217</v>
      </c>
      <c r="I33" s="28">
        <v>9</v>
      </c>
      <c r="J33" s="28">
        <v>3.5000000000000001E-3</v>
      </c>
      <c r="L33" s="30">
        <v>156</v>
      </c>
      <c r="M33" s="4">
        <f t="shared" si="6"/>
        <v>11.5</v>
      </c>
      <c r="N33" s="4">
        <f t="shared" si="6"/>
        <v>11.162790697674419</v>
      </c>
      <c r="O33" s="4">
        <f t="shared" si="6"/>
        <v>12.961538461538462</v>
      </c>
      <c r="P33" s="4">
        <f t="shared" si="4"/>
        <v>12.785714285714286</v>
      </c>
      <c r="Q33" s="4">
        <f t="shared" si="7"/>
        <v>6.7499999999999991E-3</v>
      </c>
      <c r="R33" s="4">
        <f t="shared" si="7"/>
        <v>4.7465116279069765E-3</v>
      </c>
      <c r="S33" s="4">
        <f t="shared" si="7"/>
        <v>1.0442307692307699E-2</v>
      </c>
      <c r="T33" s="4">
        <f t="shared" si="5"/>
        <v>5.5642857142857143E-3</v>
      </c>
      <c r="AI33" s="52">
        <v>2014</v>
      </c>
      <c r="AJ33" s="28">
        <v>554</v>
      </c>
      <c r="AK33" s="4">
        <f t="shared" si="3"/>
        <v>51</v>
      </c>
    </row>
    <row r="34" spans="1:37" x14ac:dyDescent="0.3">
      <c r="A34" s="52">
        <f t="shared" si="0"/>
        <v>2014</v>
      </c>
      <c r="B34" s="30">
        <f t="shared" si="1"/>
        <v>147</v>
      </c>
      <c r="C34" s="4">
        <f t="shared" si="2"/>
        <v>22</v>
      </c>
      <c r="D34" s="4" t="s">
        <v>58</v>
      </c>
      <c r="E34" s="28">
        <v>509</v>
      </c>
      <c r="F34" s="28">
        <v>2</v>
      </c>
      <c r="H34" s="28">
        <v>217</v>
      </c>
      <c r="I34" s="28">
        <v>9</v>
      </c>
      <c r="J34" s="28">
        <v>3.7000000000000002E-3</v>
      </c>
      <c r="L34" s="30">
        <v>157</v>
      </c>
      <c r="M34" s="4">
        <f t="shared" si="6"/>
        <v>10.371428571428572</v>
      </c>
      <c r="N34" s="4">
        <f t="shared" si="6"/>
        <v>11.222222222222221</v>
      </c>
      <c r="O34" s="4">
        <f t="shared" si="6"/>
        <v>13.133333333333333</v>
      </c>
      <c r="P34" s="4">
        <f t="shared" si="4"/>
        <v>11.142857142857142</v>
      </c>
      <c r="Q34" s="4">
        <f t="shared" si="7"/>
        <v>4.3314285714285711E-3</v>
      </c>
      <c r="R34" s="4">
        <f t="shared" si="7"/>
        <v>5.9999999999999993E-3</v>
      </c>
      <c r="S34" s="4">
        <f t="shared" si="7"/>
        <v>1.0773333333333333E-2</v>
      </c>
      <c r="T34" s="4">
        <f t="shared" si="5"/>
        <v>3.9571428571428579E-3</v>
      </c>
      <c r="AI34" s="52">
        <v>2014</v>
      </c>
      <c r="AJ34" s="28">
        <v>555</v>
      </c>
      <c r="AK34" s="4">
        <f t="shared" si="3"/>
        <v>57</v>
      </c>
    </row>
    <row r="35" spans="1:37" x14ac:dyDescent="0.3">
      <c r="A35" s="52">
        <f t="shared" si="0"/>
        <v>2014</v>
      </c>
      <c r="B35" s="30">
        <f t="shared" si="1"/>
        <v>147</v>
      </c>
      <c r="C35" s="4">
        <f t="shared" si="2"/>
        <v>22</v>
      </c>
      <c r="D35" s="4" t="s">
        <v>58</v>
      </c>
      <c r="E35" s="28">
        <v>509</v>
      </c>
      <c r="F35" s="28">
        <v>2</v>
      </c>
      <c r="H35" s="28">
        <v>217</v>
      </c>
      <c r="I35" s="28">
        <v>9</v>
      </c>
      <c r="J35" s="28">
        <v>3.8999999999999998E-3</v>
      </c>
      <c r="L35" s="30">
        <v>158</v>
      </c>
      <c r="M35" s="4">
        <f t="shared" si="6"/>
        <v>11</v>
      </c>
      <c r="N35" s="4">
        <f t="shared" si="6"/>
        <v>11</v>
      </c>
      <c r="O35" s="4">
        <f t="shared" si="6"/>
        <v>12.357142857142858</v>
      </c>
      <c r="Q35" s="4">
        <f t="shared" si="7"/>
        <v>5.5714285714285718E-3</v>
      </c>
      <c r="R35" s="4">
        <f t="shared" si="7"/>
        <v>6.012977099236639E-3</v>
      </c>
      <c r="S35" s="4">
        <f t="shared" si="7"/>
        <v>1.2835714285714285E-2</v>
      </c>
      <c r="AI35" s="52">
        <v>2014</v>
      </c>
      <c r="AJ35" s="28">
        <v>556</v>
      </c>
      <c r="AK35" s="4">
        <f t="shared" si="3"/>
        <v>12</v>
      </c>
    </row>
    <row r="36" spans="1:37" x14ac:dyDescent="0.3">
      <c r="A36" s="52">
        <f t="shared" si="0"/>
        <v>2014</v>
      </c>
      <c r="B36" s="30">
        <f t="shared" si="1"/>
        <v>147</v>
      </c>
      <c r="C36" s="4">
        <f t="shared" si="2"/>
        <v>22</v>
      </c>
      <c r="D36" s="4" t="s">
        <v>58</v>
      </c>
      <c r="E36" s="28">
        <v>509</v>
      </c>
      <c r="F36" s="28">
        <v>2</v>
      </c>
      <c r="H36" s="28">
        <v>217</v>
      </c>
      <c r="I36" s="28">
        <v>9</v>
      </c>
      <c r="J36" s="28">
        <v>2.7000000000000001E-3</v>
      </c>
      <c r="L36" s="30">
        <v>159</v>
      </c>
      <c r="M36" s="4">
        <f t="shared" si="6"/>
        <v>10.666666666666666</v>
      </c>
      <c r="N36" s="4">
        <f t="shared" si="6"/>
        <v>10</v>
      </c>
      <c r="O36" s="4">
        <f t="shared" si="6"/>
        <v>14.03448275862069</v>
      </c>
      <c r="P36" s="4">
        <f t="shared" si="4"/>
        <v>12.666666666666666</v>
      </c>
      <c r="Q36" s="4">
        <f t="shared" si="7"/>
        <v>5.5666666666666668E-3</v>
      </c>
      <c r="R36" s="4">
        <f t="shared" si="7"/>
        <v>3.8999999999999998E-3</v>
      </c>
      <c r="S36" s="4">
        <f t="shared" si="7"/>
        <v>1.6275862068965519E-2</v>
      </c>
      <c r="T36" s="4">
        <f t="shared" si="5"/>
        <v>4.7666666666666664E-3</v>
      </c>
      <c r="AI36" s="52">
        <v>2014</v>
      </c>
      <c r="AJ36" s="28">
        <v>557</v>
      </c>
      <c r="AK36" s="4">
        <f t="shared" si="3"/>
        <v>20</v>
      </c>
    </row>
    <row r="37" spans="1:37" x14ac:dyDescent="0.3">
      <c r="A37" s="52">
        <f t="shared" si="0"/>
        <v>2014</v>
      </c>
      <c r="B37" s="30">
        <f t="shared" si="1"/>
        <v>147</v>
      </c>
      <c r="C37" s="4">
        <f t="shared" si="2"/>
        <v>22</v>
      </c>
      <c r="D37" s="4" t="s">
        <v>58</v>
      </c>
      <c r="E37" s="28">
        <v>509</v>
      </c>
      <c r="F37" s="28">
        <v>2</v>
      </c>
      <c r="H37" s="28">
        <v>217</v>
      </c>
      <c r="I37" s="28">
        <v>9</v>
      </c>
      <c r="J37" s="28">
        <v>3.3E-3</v>
      </c>
      <c r="L37" s="30">
        <v>160</v>
      </c>
      <c r="M37" s="4">
        <f t="shared" si="6"/>
        <v>11.076923076923077</v>
      </c>
      <c r="P37" s="4">
        <f t="shared" si="4"/>
        <v>13.0234375</v>
      </c>
      <c r="Q37" s="4">
        <f t="shared" si="7"/>
        <v>6.2384615384615391E-3</v>
      </c>
      <c r="T37" s="4">
        <f t="shared" si="5"/>
        <v>6.8132812499999999E-3</v>
      </c>
      <c r="AI37" s="52">
        <v>2014</v>
      </c>
      <c r="AJ37" s="28">
        <v>562</v>
      </c>
      <c r="AK37" s="4">
        <f t="shared" si="3"/>
        <v>6</v>
      </c>
    </row>
    <row r="38" spans="1:37" x14ac:dyDescent="0.3">
      <c r="A38" s="52">
        <f t="shared" si="0"/>
        <v>2014</v>
      </c>
      <c r="B38" s="30">
        <f t="shared" si="1"/>
        <v>147</v>
      </c>
      <c r="C38" s="4">
        <f t="shared" si="2"/>
        <v>22</v>
      </c>
      <c r="D38" s="4" t="s">
        <v>58</v>
      </c>
      <c r="E38" s="28">
        <v>509</v>
      </c>
      <c r="F38" s="28">
        <v>2</v>
      </c>
      <c r="H38" s="28">
        <v>217</v>
      </c>
      <c r="I38" s="28">
        <v>9</v>
      </c>
      <c r="J38" s="28">
        <v>3.0999999999999999E-3</v>
      </c>
      <c r="L38" s="30">
        <v>161</v>
      </c>
      <c r="N38" s="4">
        <f t="shared" si="6"/>
        <v>11.117647058823529</v>
      </c>
      <c r="O38" s="4">
        <f t="shared" si="6"/>
        <v>15.8</v>
      </c>
      <c r="P38" s="4">
        <f t="shared" si="4"/>
        <v>12.297029702970297</v>
      </c>
      <c r="R38" s="4">
        <f t="shared" si="7"/>
        <v>6.9941176470588234E-3</v>
      </c>
      <c r="S38" s="4">
        <f t="shared" si="7"/>
        <v>2.1579999999999998E-2</v>
      </c>
      <c r="T38" s="4">
        <f t="shared" si="5"/>
        <v>7.1306930693069339E-3</v>
      </c>
      <c r="AI38" s="52">
        <v>2014</v>
      </c>
      <c r="AJ38" s="28">
        <v>563</v>
      </c>
      <c r="AK38" s="4">
        <f t="shared" si="3"/>
        <v>1</v>
      </c>
    </row>
    <row r="39" spans="1:37" x14ac:dyDescent="0.3">
      <c r="A39" s="52">
        <f t="shared" si="0"/>
        <v>2014</v>
      </c>
      <c r="B39" s="30">
        <f t="shared" si="1"/>
        <v>147</v>
      </c>
      <c r="C39" s="4">
        <f t="shared" si="2"/>
        <v>22</v>
      </c>
      <c r="D39" s="4" t="s">
        <v>58</v>
      </c>
      <c r="E39" s="28">
        <v>509</v>
      </c>
      <c r="F39" s="28">
        <v>2</v>
      </c>
      <c r="H39" s="28">
        <v>217</v>
      </c>
      <c r="I39" s="28">
        <v>9</v>
      </c>
      <c r="J39" s="28">
        <v>2.7000000000000001E-3</v>
      </c>
      <c r="L39" s="30">
        <v>162</v>
      </c>
      <c r="M39" s="4">
        <f t="shared" si="6"/>
        <v>10.830188679245284</v>
      </c>
      <c r="N39" s="4">
        <f t="shared" si="6"/>
        <v>10.6</v>
      </c>
      <c r="O39" s="4">
        <f t="shared" si="6"/>
        <v>13.52112676056338</v>
      </c>
      <c r="P39" s="4">
        <f t="shared" si="4"/>
        <v>12.497326203208557</v>
      </c>
      <c r="Q39" s="4">
        <f t="shared" si="7"/>
        <v>5.5783018867924519E-3</v>
      </c>
      <c r="R39" s="4">
        <f t="shared" si="7"/>
        <v>1.565625E-2</v>
      </c>
      <c r="S39" s="4">
        <f t="shared" si="7"/>
        <v>2.2537323943661973E-2</v>
      </c>
      <c r="T39" s="4">
        <f t="shared" si="5"/>
        <v>6.4550802139037473E-3</v>
      </c>
      <c r="AI39" s="52">
        <v>2014</v>
      </c>
      <c r="AJ39" s="28">
        <v>569</v>
      </c>
      <c r="AK39" s="4">
        <f t="shared" si="3"/>
        <v>3</v>
      </c>
    </row>
    <row r="40" spans="1:37" x14ac:dyDescent="0.3">
      <c r="A40" s="52">
        <f t="shared" si="0"/>
        <v>2014</v>
      </c>
      <c r="B40" s="30">
        <f t="shared" si="1"/>
        <v>147</v>
      </c>
      <c r="C40" s="4">
        <f t="shared" si="2"/>
        <v>22</v>
      </c>
      <c r="D40" s="4" t="s">
        <v>58</v>
      </c>
      <c r="E40" s="28">
        <v>508</v>
      </c>
      <c r="F40" s="28">
        <v>2</v>
      </c>
      <c r="H40" s="28">
        <v>217</v>
      </c>
      <c r="I40" s="28">
        <v>10</v>
      </c>
      <c r="J40" s="28">
        <v>4.7999999999999996E-3</v>
      </c>
      <c r="L40" s="30">
        <v>163</v>
      </c>
      <c r="M40" s="4">
        <f t="shared" si="6"/>
        <v>11</v>
      </c>
      <c r="N40" s="4">
        <f t="shared" si="6"/>
        <v>12.333333333333334</v>
      </c>
      <c r="O40" s="4">
        <f t="shared" si="6"/>
        <v>11.803738317757009</v>
      </c>
      <c r="P40" s="4">
        <f t="shared" si="4"/>
        <v>12.672131147540984</v>
      </c>
      <c r="Q40" s="4">
        <f t="shared" si="7"/>
        <v>6.4062500000000005E-3</v>
      </c>
      <c r="R40" s="4">
        <f t="shared" si="7"/>
        <v>8.533333333333332E-3</v>
      </c>
      <c r="S40" s="4">
        <f t="shared" si="7"/>
        <v>7.3775700934579436E-3</v>
      </c>
      <c r="T40" s="4">
        <f t="shared" si="5"/>
        <v>8.1081967213114722E-3</v>
      </c>
      <c r="AI40" s="52">
        <v>2014</v>
      </c>
      <c r="AJ40" s="28">
        <v>578</v>
      </c>
      <c r="AK40" s="4">
        <f t="shared" si="3"/>
        <v>6</v>
      </c>
    </row>
    <row r="41" spans="1:37" x14ac:dyDescent="0.3">
      <c r="A41" s="52">
        <f t="shared" si="0"/>
        <v>2014</v>
      </c>
      <c r="B41" s="30">
        <f t="shared" si="1"/>
        <v>147</v>
      </c>
      <c r="C41" s="4">
        <f t="shared" si="2"/>
        <v>22</v>
      </c>
      <c r="D41" s="4" t="s">
        <v>58</v>
      </c>
      <c r="E41" s="28">
        <v>508</v>
      </c>
      <c r="F41" s="28">
        <v>2</v>
      </c>
      <c r="H41" s="28">
        <v>217</v>
      </c>
      <c r="I41" s="28">
        <v>10</v>
      </c>
      <c r="J41" s="28">
        <v>3.3E-3</v>
      </c>
      <c r="L41" s="30">
        <v>164</v>
      </c>
      <c r="M41" s="4">
        <f t="shared" si="6"/>
        <v>11.303030303030303</v>
      </c>
      <c r="N41" s="4">
        <f t="shared" si="6"/>
        <v>11.814545454545454</v>
      </c>
      <c r="O41" s="4">
        <f t="shared" si="6"/>
        <v>13.659340659340659</v>
      </c>
      <c r="P41" s="4">
        <f t="shared" si="4"/>
        <v>13.269841269841271</v>
      </c>
      <c r="Q41" s="4">
        <f t="shared" si="7"/>
        <v>6.0494949494949496E-3</v>
      </c>
      <c r="R41" s="4">
        <f t="shared" si="7"/>
        <v>7.985818181818179E-3</v>
      </c>
      <c r="S41" s="4">
        <f t="shared" si="7"/>
        <v>1.6914285714285715E-2</v>
      </c>
      <c r="T41" s="4">
        <f t="shared" si="5"/>
        <v>9.0222222222222231E-3</v>
      </c>
      <c r="AI41" s="52">
        <v>2014</v>
      </c>
      <c r="AJ41" s="28">
        <v>579</v>
      </c>
      <c r="AK41" s="4">
        <f t="shared" si="3"/>
        <v>3</v>
      </c>
    </row>
    <row r="42" spans="1:37" x14ac:dyDescent="0.3">
      <c r="A42" s="52">
        <f t="shared" si="0"/>
        <v>2014</v>
      </c>
      <c r="B42" s="30">
        <f t="shared" si="1"/>
        <v>147</v>
      </c>
      <c r="C42" s="4">
        <f t="shared" si="2"/>
        <v>22</v>
      </c>
      <c r="D42" s="4" t="s">
        <v>58</v>
      </c>
      <c r="E42" s="28">
        <v>508</v>
      </c>
      <c r="F42" s="28">
        <v>2</v>
      </c>
      <c r="H42" s="28">
        <v>217</v>
      </c>
      <c r="I42" s="28">
        <v>10</v>
      </c>
      <c r="J42" s="28">
        <v>4.4999999999999997E-3</v>
      </c>
      <c r="L42" s="30">
        <v>165</v>
      </c>
      <c r="M42" s="4">
        <f t="shared" si="6"/>
        <v>11.07563025210084</v>
      </c>
      <c r="N42" s="4">
        <f t="shared" si="6"/>
        <v>12.153191489361703</v>
      </c>
      <c r="Q42" s="4">
        <f t="shared" si="7"/>
        <v>5.469747899159663E-3</v>
      </c>
      <c r="R42" s="4">
        <f t="shared" si="7"/>
        <v>8.3378723404255364E-3</v>
      </c>
      <c r="AI42" s="52">
        <v>2014</v>
      </c>
      <c r="AJ42" s="28">
        <v>577</v>
      </c>
      <c r="AK42" s="4">
        <f t="shared" si="3"/>
        <v>2</v>
      </c>
    </row>
    <row r="43" spans="1:37" x14ac:dyDescent="0.3">
      <c r="A43" s="52">
        <f t="shared" si="0"/>
        <v>2014</v>
      </c>
      <c r="B43" s="30">
        <f t="shared" si="1"/>
        <v>147</v>
      </c>
      <c r="C43" s="4">
        <f t="shared" si="2"/>
        <v>22</v>
      </c>
      <c r="D43" s="4" t="s">
        <v>58</v>
      </c>
      <c r="E43" s="28">
        <v>508</v>
      </c>
      <c r="F43" s="28">
        <v>2</v>
      </c>
      <c r="H43" s="28">
        <v>217</v>
      </c>
      <c r="I43" s="28">
        <v>10</v>
      </c>
      <c r="J43" s="28">
        <v>4.1999999999999997E-3</v>
      </c>
      <c r="L43" s="30">
        <v>166</v>
      </c>
      <c r="N43" s="4">
        <f t="shared" si="6"/>
        <v>12.4</v>
      </c>
      <c r="P43" s="4">
        <f t="shared" si="4"/>
        <v>13.208835341365463</v>
      </c>
      <c r="R43" s="4">
        <f t="shared" si="7"/>
        <v>7.3800000000000003E-3</v>
      </c>
      <c r="T43" s="4">
        <f t="shared" si="5"/>
        <v>8.9787148594377472E-3</v>
      </c>
      <c r="AI43" s="52">
        <v>2014</v>
      </c>
      <c r="AJ43" s="28">
        <v>576</v>
      </c>
      <c r="AK43" s="4">
        <f t="shared" si="3"/>
        <v>1</v>
      </c>
    </row>
    <row r="44" spans="1:37" x14ac:dyDescent="0.3">
      <c r="A44" s="52">
        <f t="shared" si="0"/>
        <v>2014</v>
      </c>
      <c r="B44" s="30">
        <f t="shared" si="1"/>
        <v>147</v>
      </c>
      <c r="C44" s="4">
        <f t="shared" si="2"/>
        <v>22</v>
      </c>
      <c r="D44" s="4" t="s">
        <v>58</v>
      </c>
      <c r="E44" s="28">
        <v>508</v>
      </c>
      <c r="F44" s="28">
        <v>2</v>
      </c>
      <c r="H44" s="28">
        <v>217</v>
      </c>
      <c r="I44" s="28">
        <v>10</v>
      </c>
      <c r="J44" s="28">
        <v>4.0000000000000001E-3</v>
      </c>
      <c r="L44" s="30">
        <v>167</v>
      </c>
      <c r="N44" s="4">
        <f t="shared" si="6"/>
        <v>12.922535211267606</v>
      </c>
      <c r="O44" s="4">
        <f t="shared" si="6"/>
        <v>13.878504672897197</v>
      </c>
      <c r="Q44" s="4">
        <f t="shared" si="7"/>
        <v>1.8E-3</v>
      </c>
      <c r="R44" s="4">
        <f t="shared" si="7"/>
        <v>1.1022535211267608E-2</v>
      </c>
      <c r="S44" s="4">
        <f t="shared" si="7"/>
        <v>1.2129906542056075E-2</v>
      </c>
      <c r="AI44" s="52">
        <v>2014</v>
      </c>
      <c r="AJ44" s="28">
        <v>572</v>
      </c>
      <c r="AK44" s="4">
        <f t="shared" si="3"/>
        <v>1</v>
      </c>
    </row>
    <row r="45" spans="1:37" x14ac:dyDescent="0.3">
      <c r="A45" s="52">
        <f t="shared" si="0"/>
        <v>2014</v>
      </c>
      <c r="B45" s="30">
        <f t="shared" si="1"/>
        <v>147</v>
      </c>
      <c r="C45" s="4">
        <f t="shared" si="2"/>
        <v>22</v>
      </c>
      <c r="D45" s="4" t="s">
        <v>58</v>
      </c>
      <c r="E45" s="28">
        <v>508</v>
      </c>
      <c r="F45" s="28">
        <v>2</v>
      </c>
      <c r="H45" s="28">
        <v>217</v>
      </c>
      <c r="I45" s="28">
        <v>10</v>
      </c>
      <c r="J45" s="28">
        <v>3.3999999999999998E-3</v>
      </c>
      <c r="L45" s="30">
        <v>168</v>
      </c>
      <c r="M45" s="4">
        <f t="shared" si="6"/>
        <v>11.744444444444444</v>
      </c>
      <c r="N45" s="4">
        <f t="shared" si="6"/>
        <v>14.488888888888889</v>
      </c>
      <c r="O45" s="4">
        <f t="shared" si="6"/>
        <v>14.788372093023256</v>
      </c>
      <c r="Q45" s="4">
        <f t="shared" si="7"/>
        <v>6.6999999999999994E-3</v>
      </c>
      <c r="R45" s="4">
        <f t="shared" si="7"/>
        <v>1.5306666666666666E-2</v>
      </c>
      <c r="S45" s="4">
        <f t="shared" si="7"/>
        <v>1.6697674418604657E-2</v>
      </c>
      <c r="AI45" s="52">
        <v>2014</v>
      </c>
      <c r="AJ45" s="28">
        <v>582</v>
      </c>
      <c r="AK45" s="4">
        <f t="shared" si="3"/>
        <v>7</v>
      </c>
    </row>
    <row r="46" spans="1:37" x14ac:dyDescent="0.3">
      <c r="A46" s="52">
        <f t="shared" si="0"/>
        <v>2014</v>
      </c>
      <c r="B46" s="30">
        <f t="shared" si="1"/>
        <v>147</v>
      </c>
      <c r="C46" s="4">
        <f t="shared" si="2"/>
        <v>22</v>
      </c>
      <c r="D46" s="4" t="s">
        <v>58</v>
      </c>
      <c r="E46" s="28">
        <v>508</v>
      </c>
      <c r="F46" s="28">
        <v>2</v>
      </c>
      <c r="H46" s="28">
        <v>217</v>
      </c>
      <c r="I46" s="28">
        <v>10</v>
      </c>
      <c r="J46" s="28">
        <v>3.5000000000000001E-3</v>
      </c>
      <c r="L46" s="30">
        <v>169</v>
      </c>
      <c r="M46" s="4">
        <f t="shared" si="6"/>
        <v>11.994459833795014</v>
      </c>
      <c r="Q46" s="4">
        <f t="shared" si="7"/>
        <v>7.8443213296398966E-3</v>
      </c>
      <c r="AI46" s="52">
        <v>2014</v>
      </c>
      <c r="AJ46" s="28">
        <v>583</v>
      </c>
      <c r="AK46" s="4">
        <f t="shared" si="3"/>
        <v>7</v>
      </c>
    </row>
    <row r="47" spans="1:37" x14ac:dyDescent="0.3">
      <c r="A47" s="52">
        <f t="shared" si="0"/>
        <v>2014</v>
      </c>
      <c r="B47" s="30">
        <f t="shared" si="1"/>
        <v>147</v>
      </c>
      <c r="C47" s="4">
        <f t="shared" si="2"/>
        <v>22</v>
      </c>
      <c r="D47" s="4" t="s">
        <v>58</v>
      </c>
      <c r="E47" s="28">
        <v>508</v>
      </c>
      <c r="F47" s="28">
        <v>2</v>
      </c>
      <c r="H47" s="28">
        <v>217</v>
      </c>
      <c r="I47" s="28">
        <v>10</v>
      </c>
      <c r="J47" s="28">
        <v>3.5999999999999999E-3</v>
      </c>
      <c r="L47" s="30">
        <v>170</v>
      </c>
      <c r="AI47" s="52">
        <v>2014</v>
      </c>
      <c r="AJ47" s="28">
        <v>580</v>
      </c>
      <c r="AK47" s="4">
        <f t="shared" si="3"/>
        <v>1</v>
      </c>
    </row>
    <row r="48" spans="1:37" x14ac:dyDescent="0.3">
      <c r="A48" s="52">
        <f t="shared" si="0"/>
        <v>2014</v>
      </c>
      <c r="B48" s="30">
        <f t="shared" si="1"/>
        <v>147</v>
      </c>
      <c r="C48" s="4">
        <f t="shared" si="2"/>
        <v>22</v>
      </c>
      <c r="D48" s="4" t="s">
        <v>58</v>
      </c>
      <c r="E48" s="28">
        <v>508</v>
      </c>
      <c r="F48" s="28">
        <v>2</v>
      </c>
      <c r="H48" s="28">
        <v>217</v>
      </c>
      <c r="I48" s="28">
        <v>10</v>
      </c>
      <c r="J48" s="28">
        <v>4.1999999999999997E-3</v>
      </c>
      <c r="L48" s="30">
        <v>171</v>
      </c>
      <c r="AI48" s="52">
        <v>2014</v>
      </c>
      <c r="AJ48" s="28">
        <v>585</v>
      </c>
      <c r="AK48" s="4">
        <f t="shared" si="3"/>
        <v>40</v>
      </c>
    </row>
    <row r="49" spans="1:37" x14ac:dyDescent="0.3">
      <c r="A49" s="52">
        <f t="shared" si="0"/>
        <v>2014</v>
      </c>
      <c r="B49" s="30">
        <f t="shared" si="1"/>
        <v>147</v>
      </c>
      <c r="C49" s="4">
        <f t="shared" si="2"/>
        <v>22</v>
      </c>
      <c r="D49" s="4" t="s">
        <v>58</v>
      </c>
      <c r="E49" s="28">
        <v>508</v>
      </c>
      <c r="F49" s="28">
        <v>2</v>
      </c>
      <c r="H49" s="28">
        <v>217</v>
      </c>
      <c r="I49" s="28">
        <v>10</v>
      </c>
      <c r="J49" s="28">
        <v>4.7000000000000002E-3</v>
      </c>
      <c r="L49" s="30">
        <v>172</v>
      </c>
      <c r="AI49" s="52">
        <v>2014</v>
      </c>
      <c r="AJ49" s="28">
        <v>584</v>
      </c>
      <c r="AK49" s="4">
        <f t="shared" si="3"/>
        <v>55</v>
      </c>
    </row>
    <row r="50" spans="1:37" x14ac:dyDescent="0.3">
      <c r="A50" s="52">
        <f t="shared" si="0"/>
        <v>2014</v>
      </c>
      <c r="B50" s="30">
        <f t="shared" si="1"/>
        <v>147</v>
      </c>
      <c r="C50" s="4">
        <f t="shared" si="2"/>
        <v>22</v>
      </c>
      <c r="D50" s="4" t="s">
        <v>58</v>
      </c>
      <c r="E50" s="28">
        <v>508</v>
      </c>
      <c r="F50" s="28">
        <v>2</v>
      </c>
      <c r="H50" s="28">
        <v>217</v>
      </c>
      <c r="I50" s="28">
        <v>10</v>
      </c>
      <c r="J50" s="28">
        <v>3.5999999999999999E-3</v>
      </c>
      <c r="L50" s="30">
        <v>173</v>
      </c>
      <c r="AI50" s="52">
        <v>2014</v>
      </c>
      <c r="AJ50" s="28">
        <v>586</v>
      </c>
      <c r="AK50" s="4">
        <f t="shared" si="3"/>
        <v>10</v>
      </c>
    </row>
    <row r="51" spans="1:37" x14ac:dyDescent="0.3">
      <c r="A51" s="52">
        <f t="shared" si="0"/>
        <v>2014</v>
      </c>
      <c r="B51" s="30">
        <f t="shared" si="1"/>
        <v>147</v>
      </c>
      <c r="C51" s="4">
        <f t="shared" si="2"/>
        <v>22</v>
      </c>
      <c r="D51" s="4" t="s">
        <v>58</v>
      </c>
      <c r="E51" s="28">
        <v>508</v>
      </c>
      <c r="F51" s="28">
        <v>2</v>
      </c>
      <c r="H51" s="28">
        <v>217</v>
      </c>
      <c r="I51" s="28">
        <v>10</v>
      </c>
      <c r="J51" s="28">
        <v>4.1000000000000003E-3</v>
      </c>
      <c r="L51" s="30">
        <v>174</v>
      </c>
      <c r="AI51" s="52">
        <v>2014</v>
      </c>
      <c r="AJ51" s="28">
        <v>587</v>
      </c>
      <c r="AK51" s="4">
        <f t="shared" si="3"/>
        <v>6</v>
      </c>
    </row>
    <row r="52" spans="1:37" x14ac:dyDescent="0.3">
      <c r="A52" s="52">
        <f t="shared" si="0"/>
        <v>2014</v>
      </c>
      <c r="B52" s="30">
        <f t="shared" si="1"/>
        <v>147</v>
      </c>
      <c r="C52" s="4">
        <f t="shared" si="2"/>
        <v>22</v>
      </c>
      <c r="D52" s="4" t="s">
        <v>58</v>
      </c>
      <c r="E52" s="28">
        <v>508</v>
      </c>
      <c r="F52" s="28">
        <v>2</v>
      </c>
      <c r="H52" s="28">
        <v>217</v>
      </c>
      <c r="I52" s="28">
        <v>10</v>
      </c>
      <c r="J52" s="28">
        <v>3.8E-3</v>
      </c>
      <c r="L52" s="30">
        <v>175</v>
      </c>
      <c r="AI52" s="52">
        <v>2014</v>
      </c>
      <c r="AJ52" s="28">
        <v>594</v>
      </c>
      <c r="AK52" s="4">
        <f t="shared" si="3"/>
        <v>52</v>
      </c>
    </row>
    <row r="53" spans="1:37" x14ac:dyDescent="0.3">
      <c r="A53" s="52">
        <f t="shared" si="0"/>
        <v>2014</v>
      </c>
      <c r="B53" s="30">
        <f t="shared" si="1"/>
        <v>147</v>
      </c>
      <c r="C53" s="4">
        <f t="shared" si="2"/>
        <v>22</v>
      </c>
      <c r="D53" s="4" t="s">
        <v>58</v>
      </c>
      <c r="E53" s="28">
        <v>508</v>
      </c>
      <c r="F53" s="28">
        <v>2</v>
      </c>
      <c r="H53" s="28">
        <v>217</v>
      </c>
      <c r="I53" s="28">
        <v>10</v>
      </c>
      <c r="J53" s="28">
        <v>4.0000000000000001E-3</v>
      </c>
      <c r="L53" s="30">
        <v>176</v>
      </c>
      <c r="AI53" s="52">
        <v>2014</v>
      </c>
      <c r="AJ53" s="28">
        <v>595</v>
      </c>
      <c r="AK53" s="4">
        <f t="shared" si="3"/>
        <v>45</v>
      </c>
    </row>
    <row r="54" spans="1:37" x14ac:dyDescent="0.3">
      <c r="A54" s="52">
        <f t="shared" si="0"/>
        <v>2014</v>
      </c>
      <c r="B54" s="30">
        <f t="shared" si="1"/>
        <v>147</v>
      </c>
      <c r="C54" s="4">
        <f t="shared" si="2"/>
        <v>22</v>
      </c>
      <c r="D54" s="4" t="s">
        <v>58</v>
      </c>
      <c r="E54" s="28">
        <v>508</v>
      </c>
      <c r="F54" s="28">
        <v>2</v>
      </c>
      <c r="H54" s="28">
        <v>217</v>
      </c>
      <c r="I54" s="28">
        <v>10</v>
      </c>
      <c r="J54" s="28">
        <v>4.8999999999999998E-3</v>
      </c>
      <c r="L54" s="30">
        <v>177</v>
      </c>
      <c r="AI54" s="52">
        <v>2014</v>
      </c>
      <c r="AJ54" s="28">
        <v>596</v>
      </c>
      <c r="AK54" s="4">
        <f t="shared" si="3"/>
        <v>2</v>
      </c>
    </row>
    <row r="55" spans="1:37" x14ac:dyDescent="0.3">
      <c r="A55" s="52">
        <f t="shared" si="0"/>
        <v>2014</v>
      </c>
      <c r="B55" s="30">
        <f t="shared" si="1"/>
        <v>147</v>
      </c>
      <c r="C55" s="4">
        <f t="shared" si="2"/>
        <v>22</v>
      </c>
      <c r="D55" s="4" t="s">
        <v>58</v>
      </c>
      <c r="E55" s="28">
        <v>508</v>
      </c>
      <c r="F55" s="28">
        <v>2</v>
      </c>
      <c r="H55" s="28">
        <v>217</v>
      </c>
      <c r="I55" s="28">
        <v>10</v>
      </c>
      <c r="J55" s="28">
        <v>3.0999999999999999E-3</v>
      </c>
      <c r="L55" s="30">
        <v>178</v>
      </c>
      <c r="AI55" s="52">
        <v>2014</v>
      </c>
      <c r="AJ55" s="28">
        <v>600</v>
      </c>
      <c r="AK55" s="4">
        <f t="shared" si="3"/>
        <v>67</v>
      </c>
    </row>
    <row r="56" spans="1:37" x14ac:dyDescent="0.3">
      <c r="A56" s="52">
        <f t="shared" si="0"/>
        <v>2014</v>
      </c>
      <c r="B56" s="30">
        <f t="shared" si="1"/>
        <v>147</v>
      </c>
      <c r="C56" s="4">
        <f t="shared" si="2"/>
        <v>22</v>
      </c>
      <c r="D56" s="4" t="s">
        <v>58</v>
      </c>
      <c r="E56" s="28">
        <v>508</v>
      </c>
      <c r="F56" s="28">
        <v>2</v>
      </c>
      <c r="H56" s="28">
        <v>217</v>
      </c>
      <c r="I56" s="28">
        <v>10</v>
      </c>
      <c r="J56" s="28">
        <v>3.8999999999999998E-3</v>
      </c>
      <c r="L56" s="30">
        <v>179</v>
      </c>
      <c r="O56" s="4">
        <f t="shared" si="6"/>
        <v>16.53125</v>
      </c>
      <c r="S56" s="4">
        <f t="shared" ref="Q56:T84" si="8">AVERAGEIFS($J:$J,$B:$B,$L56,$A:$A,S$1,$H:$H,217)</f>
        <v>1.6519531250000004E-2</v>
      </c>
      <c r="AI56" s="52">
        <v>2014</v>
      </c>
      <c r="AJ56" s="28">
        <v>601</v>
      </c>
      <c r="AK56" s="4">
        <f t="shared" si="3"/>
        <v>50</v>
      </c>
    </row>
    <row r="57" spans="1:37" x14ac:dyDescent="0.3">
      <c r="A57" s="52">
        <f t="shared" si="0"/>
        <v>2014</v>
      </c>
      <c r="B57" s="30">
        <f t="shared" si="1"/>
        <v>147</v>
      </c>
      <c r="C57" s="4">
        <f t="shared" si="2"/>
        <v>22</v>
      </c>
      <c r="D57" s="4" t="s">
        <v>58</v>
      </c>
      <c r="E57" s="28">
        <v>508</v>
      </c>
      <c r="F57" s="28">
        <v>2</v>
      </c>
      <c r="H57" s="28">
        <v>217</v>
      </c>
      <c r="I57" s="28">
        <v>10</v>
      </c>
      <c r="J57" s="28">
        <v>3.0999999999999999E-3</v>
      </c>
      <c r="L57" s="30">
        <v>180</v>
      </c>
      <c r="O57" s="4">
        <f t="shared" si="6"/>
        <v>15.714285714285714</v>
      </c>
      <c r="S57" s="4">
        <f t="shared" si="8"/>
        <v>2.012857142857143E-2</v>
      </c>
      <c r="AI57" s="52">
        <v>2014</v>
      </c>
      <c r="AJ57" s="28">
        <v>599</v>
      </c>
      <c r="AK57" s="4">
        <f t="shared" si="3"/>
        <v>2</v>
      </c>
    </row>
    <row r="58" spans="1:37" x14ac:dyDescent="0.3">
      <c r="A58" s="52">
        <f t="shared" si="0"/>
        <v>2014</v>
      </c>
      <c r="B58" s="30">
        <f t="shared" si="1"/>
        <v>147</v>
      </c>
      <c r="C58" s="4">
        <f t="shared" si="2"/>
        <v>22</v>
      </c>
      <c r="D58" s="4" t="s">
        <v>58</v>
      </c>
      <c r="E58" s="28">
        <v>508</v>
      </c>
      <c r="F58" s="28">
        <v>2</v>
      </c>
      <c r="H58" s="28">
        <v>217</v>
      </c>
      <c r="I58" s="28">
        <v>10</v>
      </c>
      <c r="J58" s="28">
        <v>3.3E-3</v>
      </c>
      <c r="L58" s="30">
        <v>181</v>
      </c>
      <c r="O58" s="4">
        <f t="shared" si="6"/>
        <v>19.148936170212767</v>
      </c>
      <c r="S58" s="4">
        <f t="shared" si="8"/>
        <v>3.5536170212765963E-2</v>
      </c>
      <c r="AI58" s="52">
        <v>2014</v>
      </c>
      <c r="AJ58" s="28">
        <v>598</v>
      </c>
      <c r="AK58" s="4">
        <f t="shared" si="3"/>
        <v>1</v>
      </c>
    </row>
    <row r="59" spans="1:37" x14ac:dyDescent="0.3">
      <c r="A59" s="52">
        <f t="shared" si="0"/>
        <v>2014</v>
      </c>
      <c r="B59" s="30">
        <f t="shared" si="1"/>
        <v>147</v>
      </c>
      <c r="C59" s="4">
        <f t="shared" si="2"/>
        <v>22</v>
      </c>
      <c r="D59" s="4" t="s">
        <v>58</v>
      </c>
      <c r="E59" s="28">
        <v>508</v>
      </c>
      <c r="F59" s="28">
        <v>2</v>
      </c>
      <c r="H59" s="28">
        <v>217</v>
      </c>
      <c r="I59" s="28">
        <v>10</v>
      </c>
      <c r="J59" s="28">
        <v>2.8999999999999998E-3</v>
      </c>
      <c r="L59" s="30">
        <v>182</v>
      </c>
      <c r="AI59" s="52">
        <v>2014</v>
      </c>
      <c r="AJ59" s="28">
        <v>602</v>
      </c>
      <c r="AK59" s="4">
        <f t="shared" si="3"/>
        <v>1</v>
      </c>
    </row>
    <row r="60" spans="1:37" x14ac:dyDescent="0.3">
      <c r="A60" s="52">
        <f t="shared" si="0"/>
        <v>2014</v>
      </c>
      <c r="B60" s="30">
        <f t="shared" si="1"/>
        <v>147</v>
      </c>
      <c r="C60" s="4">
        <f t="shared" si="2"/>
        <v>22</v>
      </c>
      <c r="D60" s="4" t="s">
        <v>58</v>
      </c>
      <c r="E60" s="28">
        <v>508</v>
      </c>
      <c r="F60" s="28">
        <v>2</v>
      </c>
      <c r="H60" s="28">
        <v>217</v>
      </c>
      <c r="I60" s="28">
        <v>10</v>
      </c>
      <c r="J60" s="28">
        <v>3.8999999999999998E-3</v>
      </c>
      <c r="L60" s="30">
        <v>183</v>
      </c>
      <c r="AI60" s="52">
        <v>2014</v>
      </c>
      <c r="AJ60" s="28">
        <v>604</v>
      </c>
      <c r="AK60" s="4">
        <f t="shared" si="3"/>
        <v>50</v>
      </c>
    </row>
    <row r="61" spans="1:37" x14ac:dyDescent="0.3">
      <c r="A61" s="52">
        <f t="shared" si="0"/>
        <v>2014</v>
      </c>
      <c r="B61" s="30">
        <f t="shared" si="1"/>
        <v>147</v>
      </c>
      <c r="C61" s="4">
        <f t="shared" si="2"/>
        <v>22</v>
      </c>
      <c r="D61" s="4" t="s">
        <v>58</v>
      </c>
      <c r="E61" s="28">
        <v>508</v>
      </c>
      <c r="F61" s="28">
        <v>2</v>
      </c>
      <c r="H61" s="28">
        <v>217</v>
      </c>
      <c r="I61" s="28">
        <v>10</v>
      </c>
      <c r="J61" s="28">
        <v>4.1000000000000003E-3</v>
      </c>
      <c r="L61" s="30">
        <v>184</v>
      </c>
      <c r="AI61" s="52">
        <v>2014</v>
      </c>
      <c r="AJ61" s="28">
        <v>605</v>
      </c>
      <c r="AK61" s="4">
        <f t="shared" si="3"/>
        <v>46</v>
      </c>
    </row>
    <row r="62" spans="1:37" x14ac:dyDescent="0.3">
      <c r="A62" s="52">
        <f t="shared" si="0"/>
        <v>2014</v>
      </c>
      <c r="B62" s="30">
        <f t="shared" si="1"/>
        <v>147</v>
      </c>
      <c r="C62" s="4">
        <f t="shared" si="2"/>
        <v>22</v>
      </c>
      <c r="D62" s="4" t="s">
        <v>58</v>
      </c>
      <c r="E62" s="28">
        <v>508</v>
      </c>
      <c r="F62" s="28">
        <v>2</v>
      </c>
      <c r="H62" s="28">
        <v>217</v>
      </c>
      <c r="I62" s="28">
        <v>10</v>
      </c>
      <c r="J62" s="28">
        <v>2.7000000000000001E-3</v>
      </c>
      <c r="L62" s="30">
        <v>185</v>
      </c>
      <c r="AI62" s="52">
        <v>2014</v>
      </c>
      <c r="AJ62" s="28">
        <v>606</v>
      </c>
      <c r="AK62" s="4">
        <f t="shared" si="3"/>
        <v>2</v>
      </c>
    </row>
    <row r="63" spans="1:37" x14ac:dyDescent="0.3">
      <c r="A63" s="52">
        <f t="shared" si="0"/>
        <v>2014</v>
      </c>
      <c r="B63" s="30">
        <f t="shared" si="1"/>
        <v>147</v>
      </c>
      <c r="C63" s="4">
        <f t="shared" si="2"/>
        <v>22</v>
      </c>
      <c r="D63" s="4" t="s">
        <v>58</v>
      </c>
      <c r="E63" s="28">
        <v>508</v>
      </c>
      <c r="F63" s="28">
        <v>2</v>
      </c>
      <c r="H63" s="28">
        <v>217</v>
      </c>
      <c r="I63" s="28">
        <v>10</v>
      </c>
      <c r="J63" s="28">
        <v>3.3999999999999998E-3</v>
      </c>
      <c r="L63" s="30">
        <v>186</v>
      </c>
      <c r="P63" s="4">
        <f t="shared" si="4"/>
        <v>14.25</v>
      </c>
      <c r="T63" s="4">
        <f t="shared" si="5"/>
        <v>1.4724999999999999E-2</v>
      </c>
      <c r="AI63" s="52">
        <v>2014</v>
      </c>
      <c r="AJ63" s="28">
        <v>608</v>
      </c>
      <c r="AK63" s="4">
        <f t="shared" si="3"/>
        <v>47</v>
      </c>
    </row>
    <row r="64" spans="1:37" x14ac:dyDescent="0.3">
      <c r="A64" s="52">
        <f t="shared" si="0"/>
        <v>2014</v>
      </c>
      <c r="B64" s="30">
        <f t="shared" si="1"/>
        <v>147</v>
      </c>
      <c r="C64" s="4">
        <f t="shared" si="2"/>
        <v>22</v>
      </c>
      <c r="D64" s="4" t="s">
        <v>58</v>
      </c>
      <c r="E64" s="28">
        <v>508</v>
      </c>
      <c r="F64" s="28">
        <v>2</v>
      </c>
      <c r="H64" s="28">
        <v>217</v>
      </c>
      <c r="I64" s="28">
        <v>10</v>
      </c>
      <c r="J64" s="28">
        <v>4.4000000000000003E-3</v>
      </c>
      <c r="L64" s="30">
        <v>187</v>
      </c>
      <c r="P64" s="4">
        <f t="shared" si="4"/>
        <v>12.538461538461538</v>
      </c>
      <c r="T64" s="4">
        <f t="shared" si="5"/>
        <v>9.3615384615384611E-3</v>
      </c>
      <c r="AI64" s="52">
        <v>2014</v>
      </c>
      <c r="AJ64" s="28">
        <v>609</v>
      </c>
      <c r="AK64" s="4">
        <f t="shared" si="3"/>
        <v>35</v>
      </c>
    </row>
    <row r="65" spans="1:37" x14ac:dyDescent="0.3">
      <c r="A65" s="52">
        <f t="shared" si="0"/>
        <v>2014</v>
      </c>
      <c r="B65" s="30">
        <f t="shared" si="1"/>
        <v>147</v>
      </c>
      <c r="C65" s="4">
        <f t="shared" si="2"/>
        <v>22</v>
      </c>
      <c r="D65" s="4" t="s">
        <v>58</v>
      </c>
      <c r="E65" s="28">
        <v>508</v>
      </c>
      <c r="F65" s="28">
        <v>2</v>
      </c>
      <c r="H65" s="28">
        <v>217</v>
      </c>
      <c r="I65" s="28">
        <v>10</v>
      </c>
      <c r="J65" s="28">
        <v>4.4000000000000003E-3</v>
      </c>
      <c r="L65" s="30">
        <v>188</v>
      </c>
      <c r="M65" s="4">
        <f t="shared" si="6"/>
        <v>13.269662921348315</v>
      </c>
      <c r="N65" s="4">
        <f t="shared" si="6"/>
        <v>15.013513513513514</v>
      </c>
      <c r="O65" s="4">
        <f t="shared" si="6"/>
        <v>18.547619047619047</v>
      </c>
      <c r="P65" s="4">
        <f t="shared" si="4"/>
        <v>13.727272727272727</v>
      </c>
      <c r="Q65" s="4">
        <f t="shared" si="8"/>
        <v>9.1966292134831422E-3</v>
      </c>
      <c r="R65" s="4">
        <f t="shared" si="8"/>
        <v>1.4282432432432435E-2</v>
      </c>
      <c r="S65" s="4">
        <f t="shared" si="8"/>
        <v>3.3580158730158717E-2</v>
      </c>
      <c r="T65" s="4">
        <f t="shared" si="5"/>
        <v>1.1099999999999999E-2</v>
      </c>
      <c r="AI65" s="52">
        <v>2014</v>
      </c>
      <c r="AJ65" s="28">
        <v>618</v>
      </c>
      <c r="AK65" s="4">
        <f t="shared" si="3"/>
        <v>7</v>
      </c>
    </row>
    <row r="66" spans="1:37" x14ac:dyDescent="0.3">
      <c r="A66" s="52">
        <f t="shared" ref="A66:A129" si="9">YEAR(D66)</f>
        <v>2014</v>
      </c>
      <c r="B66" s="30">
        <f t="shared" ref="B66:B129" si="10">D66-DATE(YEAR(D66),1,0)</f>
        <v>147</v>
      </c>
      <c r="C66" s="4">
        <f t="shared" ref="C66:C129" si="11">WEEKNUM(D66,1)</f>
        <v>22</v>
      </c>
      <c r="D66" s="4" t="s">
        <v>58</v>
      </c>
      <c r="E66" s="28">
        <v>508</v>
      </c>
      <c r="F66" s="28">
        <v>2</v>
      </c>
      <c r="H66" s="28">
        <v>217</v>
      </c>
      <c r="I66" s="28">
        <v>10</v>
      </c>
      <c r="J66" s="28">
        <v>3.3999999999999998E-3</v>
      </c>
      <c r="L66" s="30">
        <v>189</v>
      </c>
      <c r="M66" s="4">
        <f t="shared" si="6"/>
        <v>13.775193798449612</v>
      </c>
      <c r="N66" s="4">
        <f t="shared" si="6"/>
        <v>15</v>
      </c>
      <c r="O66" s="4">
        <f t="shared" si="6"/>
        <v>16.742514970059879</v>
      </c>
      <c r="P66" s="4">
        <f t="shared" si="4"/>
        <v>13.555555555555555</v>
      </c>
      <c r="Q66" s="4">
        <f t="shared" si="8"/>
        <v>8.7379844961240297E-3</v>
      </c>
      <c r="R66" s="4">
        <f t="shared" si="8"/>
        <v>1.7145631067961173E-2</v>
      </c>
      <c r="S66" s="4">
        <f t="shared" si="8"/>
        <v>2.4580239520958089E-2</v>
      </c>
      <c r="T66" s="4">
        <f t="shared" si="5"/>
        <v>9.1222222222222225E-3</v>
      </c>
      <c r="AI66" s="52">
        <v>2014</v>
      </c>
      <c r="AJ66" s="28">
        <v>619</v>
      </c>
      <c r="AK66" s="4">
        <f t="shared" si="3"/>
        <v>11</v>
      </c>
    </row>
    <row r="67" spans="1:37" x14ac:dyDescent="0.3">
      <c r="A67" s="52">
        <f t="shared" si="9"/>
        <v>2014</v>
      </c>
      <c r="B67" s="30">
        <f t="shared" si="10"/>
        <v>147</v>
      </c>
      <c r="C67" s="4">
        <f t="shared" si="11"/>
        <v>22</v>
      </c>
      <c r="D67" s="4" t="s">
        <v>58</v>
      </c>
      <c r="E67" s="28">
        <v>508</v>
      </c>
      <c r="F67" s="28">
        <v>2</v>
      </c>
      <c r="H67" s="28">
        <v>217</v>
      </c>
      <c r="I67" s="28">
        <v>10</v>
      </c>
      <c r="J67" s="28">
        <v>3.3999999999999998E-3</v>
      </c>
      <c r="L67" s="30">
        <v>190</v>
      </c>
      <c r="M67" s="4">
        <f t="shared" si="6"/>
        <v>12.83177570093458</v>
      </c>
      <c r="N67" s="4">
        <f t="shared" si="6"/>
        <v>13.700787401574804</v>
      </c>
      <c r="O67" s="4">
        <f t="shared" si="6"/>
        <v>17.329896907216494</v>
      </c>
      <c r="P67" s="4">
        <f t="shared" si="6"/>
        <v>13</v>
      </c>
      <c r="Q67" s="4">
        <f t="shared" si="8"/>
        <v>8.4439252336448601E-3</v>
      </c>
      <c r="R67" s="4">
        <f t="shared" si="8"/>
        <v>1.0480314960629924E-2</v>
      </c>
      <c r="S67" s="4">
        <f t="shared" si="8"/>
        <v>2.5141237113402069E-2</v>
      </c>
      <c r="T67" s="4">
        <f t="shared" si="8"/>
        <v>7.5999999999999991E-3</v>
      </c>
      <c r="AI67" s="52">
        <v>2014</v>
      </c>
      <c r="AJ67" s="28">
        <v>614</v>
      </c>
      <c r="AK67" s="4">
        <f t="shared" ref="AK67:AK130" si="12">COUNTIFS(A:A,AI67,E:E,AJ67)</f>
        <v>50</v>
      </c>
    </row>
    <row r="68" spans="1:37" x14ac:dyDescent="0.3">
      <c r="A68" s="52">
        <f t="shared" si="9"/>
        <v>2014</v>
      </c>
      <c r="B68" s="30">
        <f t="shared" si="10"/>
        <v>147</v>
      </c>
      <c r="C68" s="4">
        <f t="shared" si="11"/>
        <v>22</v>
      </c>
      <c r="D68" s="4" t="s">
        <v>58</v>
      </c>
      <c r="E68" s="28">
        <v>508</v>
      </c>
      <c r="F68" s="28">
        <v>2</v>
      </c>
      <c r="H68" s="28">
        <v>217</v>
      </c>
      <c r="I68" s="28">
        <v>10</v>
      </c>
      <c r="J68" s="28">
        <v>3.3999999999999998E-3</v>
      </c>
      <c r="L68" s="30">
        <v>191</v>
      </c>
      <c r="M68" s="4">
        <f t="shared" si="6"/>
        <v>14.285714285714286</v>
      </c>
      <c r="N68" s="4">
        <f t="shared" si="6"/>
        <v>13.071428571428571</v>
      </c>
      <c r="O68" s="4">
        <f t="shared" si="6"/>
        <v>15.329842931937172</v>
      </c>
      <c r="P68" s="4">
        <f t="shared" si="6"/>
        <v>13.333333333333334</v>
      </c>
      <c r="Q68" s="4">
        <f t="shared" si="8"/>
        <v>1.3242857142857143E-2</v>
      </c>
      <c r="R68" s="4">
        <f t="shared" si="8"/>
        <v>9.4357142857142851E-3</v>
      </c>
      <c r="S68" s="4">
        <f t="shared" si="8"/>
        <v>1.2030890052356018E-2</v>
      </c>
      <c r="T68" s="4">
        <f t="shared" si="8"/>
        <v>1.0066666666666666E-2</v>
      </c>
      <c r="AI68" s="52">
        <v>2014</v>
      </c>
      <c r="AJ68" s="28">
        <v>615</v>
      </c>
      <c r="AK68" s="4">
        <f t="shared" si="12"/>
        <v>50</v>
      </c>
    </row>
    <row r="69" spans="1:37" x14ac:dyDescent="0.3">
      <c r="A69" s="52">
        <f t="shared" si="9"/>
        <v>2014</v>
      </c>
      <c r="B69" s="30">
        <f t="shared" si="10"/>
        <v>147</v>
      </c>
      <c r="C69" s="4">
        <f t="shared" si="11"/>
        <v>22</v>
      </c>
      <c r="D69" s="4" t="s">
        <v>58</v>
      </c>
      <c r="E69" s="28">
        <v>508</v>
      </c>
      <c r="F69" s="28">
        <v>2</v>
      </c>
      <c r="H69" s="28">
        <v>217</v>
      </c>
      <c r="I69" s="28">
        <v>10</v>
      </c>
      <c r="J69" s="28">
        <v>3.8999999999999998E-3</v>
      </c>
      <c r="L69" s="30">
        <v>192</v>
      </c>
      <c r="M69" s="4">
        <f t="shared" si="6"/>
        <v>12.408602150537634</v>
      </c>
      <c r="N69" s="4">
        <f t="shared" si="6"/>
        <v>12.470588235294118</v>
      </c>
      <c r="O69" s="4">
        <f t="shared" si="6"/>
        <v>17.232876712328768</v>
      </c>
      <c r="Q69" s="4">
        <f t="shared" si="8"/>
        <v>8.8419354838709628E-3</v>
      </c>
      <c r="R69" s="4">
        <f t="shared" si="8"/>
        <v>8.0117647058823536E-3</v>
      </c>
      <c r="S69" s="4">
        <f t="shared" si="8"/>
        <v>2.3619178082191786E-2</v>
      </c>
      <c r="AI69" s="52">
        <v>2014</v>
      </c>
      <c r="AJ69" s="28">
        <v>616</v>
      </c>
      <c r="AK69" s="4">
        <f t="shared" si="12"/>
        <v>23</v>
      </c>
    </row>
    <row r="70" spans="1:37" x14ac:dyDescent="0.3">
      <c r="A70" s="52">
        <f t="shared" si="9"/>
        <v>2014</v>
      </c>
      <c r="B70" s="30">
        <f t="shared" si="10"/>
        <v>147</v>
      </c>
      <c r="C70" s="4">
        <f t="shared" si="11"/>
        <v>22</v>
      </c>
      <c r="D70" s="4" t="s">
        <v>58</v>
      </c>
      <c r="E70" s="28">
        <v>508</v>
      </c>
      <c r="F70" s="28">
        <v>2</v>
      </c>
      <c r="H70" s="28">
        <v>217</v>
      </c>
      <c r="I70" s="28">
        <v>10</v>
      </c>
      <c r="J70" s="28">
        <v>3.3E-3</v>
      </c>
      <c r="L70" s="30">
        <v>193</v>
      </c>
      <c r="M70" s="4">
        <f t="shared" si="6"/>
        <v>13.2</v>
      </c>
      <c r="N70" s="4">
        <f t="shared" si="6"/>
        <v>11.846153846153847</v>
      </c>
      <c r="O70" s="4">
        <f t="shared" si="6"/>
        <v>18.151515151515152</v>
      </c>
      <c r="P70" s="4">
        <f t="shared" si="6"/>
        <v>12.433333333333334</v>
      </c>
      <c r="Q70" s="4">
        <f t="shared" si="8"/>
        <v>9.609000000000003E-3</v>
      </c>
      <c r="R70" s="4">
        <f t="shared" si="8"/>
        <v>8.0230769230769227E-3</v>
      </c>
      <c r="S70" s="4">
        <f t="shared" si="8"/>
        <v>3.4565151515151514E-2</v>
      </c>
      <c r="T70" s="4">
        <f t="shared" si="8"/>
        <v>7.7788888888888855E-3</v>
      </c>
      <c r="AI70" s="52">
        <v>2014</v>
      </c>
      <c r="AJ70" s="28">
        <v>617</v>
      </c>
      <c r="AK70" s="4">
        <f t="shared" si="12"/>
        <v>20</v>
      </c>
    </row>
    <row r="71" spans="1:37" x14ac:dyDescent="0.3">
      <c r="A71" s="52">
        <f t="shared" si="9"/>
        <v>2014</v>
      </c>
      <c r="B71" s="30">
        <f t="shared" si="10"/>
        <v>147</v>
      </c>
      <c r="C71" s="4">
        <f t="shared" si="11"/>
        <v>22</v>
      </c>
      <c r="D71" s="4" t="s">
        <v>58</v>
      </c>
      <c r="E71" s="28">
        <v>509</v>
      </c>
      <c r="F71" s="28">
        <v>2</v>
      </c>
      <c r="H71" s="28">
        <v>217</v>
      </c>
      <c r="I71" s="28">
        <v>10</v>
      </c>
      <c r="J71" s="28">
        <v>3.5000000000000001E-3</v>
      </c>
      <c r="L71" s="30">
        <v>194</v>
      </c>
      <c r="M71" s="4">
        <f t="shared" si="6"/>
        <v>12.476190476190476</v>
      </c>
      <c r="N71" s="4">
        <f t="shared" si="6"/>
        <v>11.648648648648649</v>
      </c>
      <c r="O71" s="4">
        <f t="shared" si="6"/>
        <v>15.833333333333334</v>
      </c>
      <c r="Q71" s="4">
        <f t="shared" si="8"/>
        <v>6.5428571428571428E-3</v>
      </c>
      <c r="R71" s="4">
        <f t="shared" si="8"/>
        <v>7.4594594594594582E-3</v>
      </c>
      <c r="S71" s="4">
        <f t="shared" si="8"/>
        <v>1.7832142857142859E-2</v>
      </c>
      <c r="AI71" s="52">
        <v>2014</v>
      </c>
      <c r="AJ71" s="28">
        <v>613</v>
      </c>
      <c r="AK71" s="4">
        <f t="shared" si="12"/>
        <v>50</v>
      </c>
    </row>
    <row r="72" spans="1:37" x14ac:dyDescent="0.3">
      <c r="A72" s="52">
        <f t="shared" si="9"/>
        <v>2014</v>
      </c>
      <c r="B72" s="30">
        <f t="shared" si="10"/>
        <v>147</v>
      </c>
      <c r="C72" s="4">
        <f t="shared" si="11"/>
        <v>22</v>
      </c>
      <c r="D72" s="4" t="s">
        <v>58</v>
      </c>
      <c r="E72" s="28">
        <v>509</v>
      </c>
      <c r="F72" s="28">
        <v>2</v>
      </c>
      <c r="H72" s="28">
        <v>217</v>
      </c>
      <c r="I72" s="28">
        <v>10</v>
      </c>
      <c r="J72" s="28">
        <v>3.8999999999999998E-3</v>
      </c>
      <c r="L72" s="30">
        <v>195</v>
      </c>
      <c r="M72" s="4">
        <f t="shared" si="6"/>
        <v>10.666666666666666</v>
      </c>
      <c r="N72" s="4">
        <f t="shared" si="6"/>
        <v>11.642857142857142</v>
      </c>
      <c r="O72" s="4">
        <f t="shared" si="6"/>
        <v>16.148148148148149</v>
      </c>
      <c r="P72" s="4">
        <f t="shared" si="6"/>
        <v>12.333333333333334</v>
      </c>
      <c r="Q72" s="4">
        <f t="shared" si="8"/>
        <v>5.3666666666666663E-3</v>
      </c>
      <c r="R72" s="4">
        <f t="shared" si="8"/>
        <v>6.2612244897959184E-3</v>
      </c>
      <c r="S72" s="4">
        <f t="shared" si="8"/>
        <v>1.9596296296296292E-2</v>
      </c>
      <c r="T72" s="4">
        <f t="shared" si="8"/>
        <v>8.0000000000000002E-3</v>
      </c>
      <c r="AI72" s="52">
        <v>2014</v>
      </c>
      <c r="AJ72" s="28">
        <v>612</v>
      </c>
      <c r="AK72" s="4">
        <f t="shared" si="12"/>
        <v>50</v>
      </c>
    </row>
    <row r="73" spans="1:37" x14ac:dyDescent="0.3">
      <c r="A73" s="52">
        <f t="shared" si="9"/>
        <v>2014</v>
      </c>
      <c r="B73" s="30">
        <f t="shared" si="10"/>
        <v>147</v>
      </c>
      <c r="C73" s="4">
        <f t="shared" si="11"/>
        <v>22</v>
      </c>
      <c r="D73" s="4" t="s">
        <v>58</v>
      </c>
      <c r="E73" s="28">
        <v>509</v>
      </c>
      <c r="F73" s="28">
        <v>2</v>
      </c>
      <c r="H73" s="28">
        <v>217</v>
      </c>
      <c r="I73" s="28">
        <v>10</v>
      </c>
      <c r="J73" s="28">
        <v>3.0999999999999999E-3</v>
      </c>
      <c r="L73" s="30">
        <v>196</v>
      </c>
      <c r="P73" s="4">
        <f t="shared" si="6"/>
        <v>12.727272727272727</v>
      </c>
      <c r="T73" s="4">
        <f t="shared" si="8"/>
        <v>9.2636363636363628E-3</v>
      </c>
      <c r="AI73" s="52">
        <v>2014</v>
      </c>
      <c r="AJ73" s="28">
        <v>611</v>
      </c>
      <c r="AK73" s="4">
        <f t="shared" si="12"/>
        <v>50</v>
      </c>
    </row>
    <row r="74" spans="1:37" x14ac:dyDescent="0.3">
      <c r="A74" s="52">
        <f t="shared" si="9"/>
        <v>2014</v>
      </c>
      <c r="B74" s="30">
        <f t="shared" si="10"/>
        <v>147</v>
      </c>
      <c r="C74" s="4">
        <f t="shared" si="11"/>
        <v>22</v>
      </c>
      <c r="D74" s="4" t="s">
        <v>58</v>
      </c>
      <c r="E74" s="28">
        <v>509</v>
      </c>
      <c r="F74" s="28">
        <v>2</v>
      </c>
      <c r="H74" s="28">
        <v>217</v>
      </c>
      <c r="I74" s="28">
        <v>10</v>
      </c>
      <c r="J74" s="28">
        <v>3.8E-3</v>
      </c>
      <c r="L74" s="30">
        <v>197</v>
      </c>
      <c r="M74" s="4">
        <f t="shared" si="6"/>
        <v>13</v>
      </c>
      <c r="N74" s="4">
        <f t="shared" si="6"/>
        <v>12</v>
      </c>
      <c r="O74" s="4">
        <f t="shared" si="6"/>
        <v>18.714285714285715</v>
      </c>
      <c r="P74" s="4">
        <f t="shared" si="6"/>
        <v>12.875</v>
      </c>
      <c r="Q74" s="4">
        <f t="shared" si="8"/>
        <v>7.2999999999999992E-3</v>
      </c>
      <c r="R74" s="4">
        <f t="shared" si="8"/>
        <v>8.2000000000000007E-3</v>
      </c>
      <c r="S74" s="4">
        <f t="shared" si="8"/>
        <v>4.2092857142857154E-2</v>
      </c>
      <c r="T74" s="4">
        <f t="shared" si="8"/>
        <v>8.9812499999999997E-3</v>
      </c>
      <c r="AI74" s="52">
        <v>2014</v>
      </c>
      <c r="AJ74" s="28">
        <v>610</v>
      </c>
      <c r="AK74" s="4">
        <f t="shared" si="12"/>
        <v>50</v>
      </c>
    </row>
    <row r="75" spans="1:37" x14ac:dyDescent="0.3">
      <c r="A75" s="52">
        <f t="shared" si="9"/>
        <v>2014</v>
      </c>
      <c r="B75" s="30">
        <f t="shared" si="10"/>
        <v>147</v>
      </c>
      <c r="C75" s="4">
        <f t="shared" si="11"/>
        <v>22</v>
      </c>
      <c r="D75" s="4" t="s">
        <v>58</v>
      </c>
      <c r="E75" s="28">
        <v>509</v>
      </c>
      <c r="F75" s="28">
        <v>2</v>
      </c>
      <c r="H75" s="28">
        <v>217</v>
      </c>
      <c r="I75" s="28">
        <v>10</v>
      </c>
      <c r="J75" s="28">
        <v>4.1999999999999997E-3</v>
      </c>
      <c r="L75" s="30">
        <v>198</v>
      </c>
      <c r="M75" s="4">
        <f t="shared" si="6"/>
        <v>12.307692307692308</v>
      </c>
      <c r="N75" s="4">
        <f t="shared" si="6"/>
        <v>11.964125560538116</v>
      </c>
      <c r="O75" s="4">
        <f t="shared" si="6"/>
        <v>16.738095238095237</v>
      </c>
      <c r="P75" s="4">
        <f t="shared" si="6"/>
        <v>16</v>
      </c>
      <c r="Q75" s="4">
        <f t="shared" si="8"/>
        <v>8.253846153846155E-3</v>
      </c>
      <c r="R75" s="4">
        <f t="shared" si="8"/>
        <v>6.739910313901345E-3</v>
      </c>
      <c r="S75" s="4">
        <f t="shared" si="8"/>
        <v>2.1173809523809522E-2</v>
      </c>
      <c r="T75" s="4">
        <f t="shared" si="8"/>
        <v>1.67E-2</v>
      </c>
      <c r="AI75" s="52">
        <v>2014</v>
      </c>
      <c r="AJ75" s="28">
        <v>623</v>
      </c>
      <c r="AK75" s="4">
        <f t="shared" si="12"/>
        <v>16</v>
      </c>
    </row>
    <row r="76" spans="1:37" x14ac:dyDescent="0.3">
      <c r="A76" s="52">
        <f t="shared" si="9"/>
        <v>2014</v>
      </c>
      <c r="B76" s="30">
        <f t="shared" si="10"/>
        <v>147</v>
      </c>
      <c r="C76" s="4">
        <f t="shared" si="11"/>
        <v>22</v>
      </c>
      <c r="D76" s="4" t="s">
        <v>58</v>
      </c>
      <c r="E76" s="28">
        <v>509</v>
      </c>
      <c r="F76" s="28">
        <v>2</v>
      </c>
      <c r="H76" s="28">
        <v>217</v>
      </c>
      <c r="I76" s="28">
        <v>10</v>
      </c>
      <c r="J76" s="28">
        <v>4.3E-3</v>
      </c>
      <c r="L76" s="30">
        <v>199</v>
      </c>
      <c r="M76" s="4">
        <f t="shared" si="6"/>
        <v>11.864864864864865</v>
      </c>
      <c r="N76" s="4">
        <f t="shared" si="6"/>
        <v>13</v>
      </c>
      <c r="O76" s="4">
        <f t="shared" si="6"/>
        <v>15.76</v>
      </c>
      <c r="P76" s="4">
        <f t="shared" si="6"/>
        <v>14.875</v>
      </c>
      <c r="Q76" s="4">
        <f t="shared" si="8"/>
        <v>7.0648648648648643E-3</v>
      </c>
      <c r="R76" s="4">
        <f t="shared" si="8"/>
        <v>9.8999999999999991E-3</v>
      </c>
      <c r="S76" s="4">
        <f t="shared" si="8"/>
        <v>1.9622000000000001E-2</v>
      </c>
      <c r="T76" s="4">
        <f t="shared" si="8"/>
        <v>1.4179166666666668E-2</v>
      </c>
      <c r="AI76" s="52">
        <v>2014</v>
      </c>
      <c r="AJ76" s="28">
        <v>622</v>
      </c>
      <c r="AK76" s="4">
        <f t="shared" si="12"/>
        <v>25</v>
      </c>
    </row>
    <row r="77" spans="1:37" x14ac:dyDescent="0.3">
      <c r="A77" s="52">
        <f t="shared" si="9"/>
        <v>2014</v>
      </c>
      <c r="B77" s="30">
        <f t="shared" si="10"/>
        <v>147</v>
      </c>
      <c r="C77" s="4">
        <f t="shared" si="11"/>
        <v>22</v>
      </c>
      <c r="D77" s="4" t="s">
        <v>58</v>
      </c>
      <c r="E77" s="28">
        <v>509</v>
      </c>
      <c r="F77" s="28">
        <v>2</v>
      </c>
      <c r="H77" s="28">
        <v>217</v>
      </c>
      <c r="I77" s="28">
        <v>10</v>
      </c>
      <c r="J77" s="28">
        <v>3.8E-3</v>
      </c>
      <c r="L77" s="30">
        <v>200</v>
      </c>
      <c r="M77" s="4">
        <f t="shared" si="6"/>
        <v>13.2</v>
      </c>
      <c r="N77" s="4">
        <f t="shared" si="6"/>
        <v>13</v>
      </c>
      <c r="O77" s="4">
        <f t="shared" si="6"/>
        <v>17.318181818181817</v>
      </c>
      <c r="P77" s="4">
        <f t="shared" si="6"/>
        <v>14.75</v>
      </c>
      <c r="Q77" s="4">
        <f t="shared" si="8"/>
        <v>1.2859999999999998E-2</v>
      </c>
      <c r="R77" s="4">
        <f t="shared" si="8"/>
        <v>4.4000000000000003E-3</v>
      </c>
      <c r="S77" s="4">
        <f t="shared" si="8"/>
        <v>2.7449999999999999E-2</v>
      </c>
      <c r="T77" s="4">
        <f t="shared" si="8"/>
        <v>1.2449999999999999E-2</v>
      </c>
      <c r="AI77" s="52">
        <v>2014</v>
      </c>
      <c r="AJ77" s="28">
        <v>621</v>
      </c>
      <c r="AK77" s="4">
        <f t="shared" si="12"/>
        <v>12</v>
      </c>
    </row>
    <row r="78" spans="1:37" x14ac:dyDescent="0.3">
      <c r="A78" s="52">
        <f t="shared" si="9"/>
        <v>2014</v>
      </c>
      <c r="B78" s="30">
        <f t="shared" si="10"/>
        <v>147</v>
      </c>
      <c r="C78" s="4">
        <f t="shared" si="11"/>
        <v>22</v>
      </c>
      <c r="D78" s="4" t="s">
        <v>58</v>
      </c>
      <c r="E78" s="28">
        <v>509</v>
      </c>
      <c r="F78" s="28">
        <v>2</v>
      </c>
      <c r="H78" s="28">
        <v>217</v>
      </c>
      <c r="I78" s="28">
        <v>10</v>
      </c>
      <c r="J78" s="28">
        <v>3.0999999999999999E-3</v>
      </c>
      <c r="L78" s="30">
        <v>201</v>
      </c>
      <c r="M78" s="4">
        <f t="shared" si="6"/>
        <v>12.315789473684211</v>
      </c>
      <c r="N78" s="4">
        <f t="shared" si="6"/>
        <v>12.166666666666666</v>
      </c>
      <c r="O78" s="4">
        <f t="shared" si="6"/>
        <v>17</v>
      </c>
      <c r="P78" s="4">
        <f t="shared" si="6"/>
        <v>16.333333333333332</v>
      </c>
      <c r="Q78" s="4">
        <f t="shared" si="8"/>
        <v>8.4631578947368443E-3</v>
      </c>
      <c r="R78" s="4">
        <f t="shared" si="8"/>
        <v>7.6999999999999985E-3</v>
      </c>
      <c r="S78" s="4">
        <f t="shared" si="8"/>
        <v>2.5080000000000002E-2</v>
      </c>
      <c r="T78" s="4">
        <f t="shared" si="8"/>
        <v>1.7899999999999999E-2</v>
      </c>
      <c r="AI78" s="52">
        <v>2014</v>
      </c>
      <c r="AJ78" s="28">
        <v>620</v>
      </c>
      <c r="AK78" s="4">
        <f t="shared" si="12"/>
        <v>36</v>
      </c>
    </row>
    <row r="79" spans="1:37" x14ac:dyDescent="0.3">
      <c r="A79" s="52">
        <f t="shared" si="9"/>
        <v>2014</v>
      </c>
      <c r="B79" s="30">
        <f t="shared" si="10"/>
        <v>147</v>
      </c>
      <c r="C79" s="4">
        <f t="shared" si="11"/>
        <v>22</v>
      </c>
      <c r="D79" s="4" t="s">
        <v>58</v>
      </c>
      <c r="E79" s="28">
        <v>509</v>
      </c>
      <c r="F79" s="28">
        <v>2</v>
      </c>
      <c r="H79" s="28">
        <v>217</v>
      </c>
      <c r="I79" s="28">
        <v>10</v>
      </c>
      <c r="J79" s="28">
        <v>3.8999999999999998E-3</v>
      </c>
      <c r="L79" s="30">
        <v>202</v>
      </c>
      <c r="M79" s="4">
        <f t="shared" si="6"/>
        <v>13.090909090909092</v>
      </c>
      <c r="N79" s="4">
        <f t="shared" si="6"/>
        <v>12.714285714285714</v>
      </c>
      <c r="O79" s="4">
        <f t="shared" si="6"/>
        <v>16.363636363636363</v>
      </c>
      <c r="Q79" s="4">
        <f t="shared" si="8"/>
        <v>1.2145454545454544E-2</v>
      </c>
      <c r="R79" s="4">
        <f t="shared" si="8"/>
        <v>8.3714285714285713E-3</v>
      </c>
      <c r="S79" s="4">
        <f t="shared" si="8"/>
        <v>1.9863636363636365E-2</v>
      </c>
      <c r="AI79" s="52">
        <v>2014</v>
      </c>
      <c r="AJ79" s="28">
        <v>628</v>
      </c>
      <c r="AK79" s="4">
        <f t="shared" si="12"/>
        <v>4</v>
      </c>
    </row>
    <row r="80" spans="1:37" x14ac:dyDescent="0.3">
      <c r="A80" s="52">
        <f t="shared" si="9"/>
        <v>2014</v>
      </c>
      <c r="B80" s="30">
        <f t="shared" si="10"/>
        <v>147</v>
      </c>
      <c r="C80" s="4">
        <f t="shared" si="11"/>
        <v>22</v>
      </c>
      <c r="D80" s="4" t="s">
        <v>58</v>
      </c>
      <c r="E80" s="28">
        <v>509</v>
      </c>
      <c r="F80" s="28">
        <v>2</v>
      </c>
      <c r="H80" s="28">
        <v>217</v>
      </c>
      <c r="I80" s="28">
        <v>10</v>
      </c>
      <c r="J80" s="28">
        <v>3.8E-3</v>
      </c>
      <c r="L80" s="30">
        <v>203</v>
      </c>
      <c r="N80" s="4">
        <f t="shared" si="6"/>
        <v>17.193877551020407</v>
      </c>
      <c r="O80" s="4">
        <f t="shared" si="6"/>
        <v>17.05263157894737</v>
      </c>
      <c r="R80" s="4">
        <f t="shared" si="8"/>
        <v>2.9431632653061233E-2</v>
      </c>
      <c r="S80" s="4">
        <f t="shared" si="8"/>
        <v>2.0926315789473685E-2</v>
      </c>
      <c r="AI80" s="52">
        <v>2014</v>
      </c>
      <c r="AJ80" s="28">
        <v>629</v>
      </c>
      <c r="AK80" s="4">
        <f t="shared" si="12"/>
        <v>7</v>
      </c>
    </row>
    <row r="81" spans="1:37" x14ac:dyDescent="0.3">
      <c r="A81" s="52">
        <f t="shared" si="9"/>
        <v>2014</v>
      </c>
      <c r="B81" s="30">
        <f t="shared" si="10"/>
        <v>147</v>
      </c>
      <c r="C81" s="4">
        <f t="shared" si="11"/>
        <v>22</v>
      </c>
      <c r="D81" s="4" t="s">
        <v>58</v>
      </c>
      <c r="E81" s="28">
        <v>509</v>
      </c>
      <c r="F81" s="28">
        <v>2</v>
      </c>
      <c r="H81" s="28">
        <v>217</v>
      </c>
      <c r="I81" s="28">
        <v>10</v>
      </c>
      <c r="J81" s="28">
        <v>3.5999999999999999E-3</v>
      </c>
      <c r="L81" s="30">
        <v>204</v>
      </c>
      <c r="O81" s="4">
        <f t="shared" si="6"/>
        <v>18.613636363636363</v>
      </c>
      <c r="S81" s="4">
        <f t="shared" si="8"/>
        <v>3.3388636363636363E-2</v>
      </c>
      <c r="AI81" s="52">
        <v>2014</v>
      </c>
      <c r="AJ81" s="28">
        <v>624</v>
      </c>
      <c r="AK81" s="4">
        <f t="shared" si="12"/>
        <v>44</v>
      </c>
    </row>
    <row r="82" spans="1:37" x14ac:dyDescent="0.3">
      <c r="A82" s="52">
        <f t="shared" si="9"/>
        <v>2014</v>
      </c>
      <c r="B82" s="30">
        <f t="shared" si="10"/>
        <v>147</v>
      </c>
      <c r="C82" s="4">
        <f t="shared" si="11"/>
        <v>22</v>
      </c>
      <c r="D82" s="4" t="s">
        <v>58</v>
      </c>
      <c r="E82" s="28">
        <v>509</v>
      </c>
      <c r="F82" s="28">
        <v>2</v>
      </c>
      <c r="H82" s="28">
        <v>217</v>
      </c>
      <c r="I82" s="28">
        <v>10</v>
      </c>
      <c r="J82" s="28">
        <v>4.0000000000000001E-3</v>
      </c>
      <c r="L82" s="30">
        <v>205</v>
      </c>
      <c r="O82" s="4">
        <f t="shared" si="6"/>
        <v>20.333333333333332</v>
      </c>
      <c r="S82" s="4">
        <f t="shared" si="8"/>
        <v>5.9933333333333332E-2</v>
      </c>
      <c r="AI82" s="52">
        <v>2014</v>
      </c>
      <c r="AJ82" s="28">
        <v>625</v>
      </c>
      <c r="AK82" s="4">
        <f t="shared" si="12"/>
        <v>50</v>
      </c>
    </row>
    <row r="83" spans="1:37" x14ac:dyDescent="0.3">
      <c r="A83" s="52">
        <f t="shared" si="9"/>
        <v>2014</v>
      </c>
      <c r="B83" s="30">
        <f t="shared" si="10"/>
        <v>147</v>
      </c>
      <c r="C83" s="4">
        <f t="shared" si="11"/>
        <v>22</v>
      </c>
      <c r="D83" s="4" t="s">
        <v>58</v>
      </c>
      <c r="E83" s="28">
        <v>509</v>
      </c>
      <c r="F83" s="28">
        <v>2</v>
      </c>
      <c r="H83" s="28">
        <v>217</v>
      </c>
      <c r="I83" s="28">
        <v>10</v>
      </c>
      <c r="J83" s="28">
        <v>3.8999999999999998E-3</v>
      </c>
      <c r="L83" s="30">
        <v>206</v>
      </c>
      <c r="O83" s="4">
        <f t="shared" si="6"/>
        <v>19.75</v>
      </c>
      <c r="S83" s="4">
        <f t="shared" si="8"/>
        <v>4.9033333333333338E-2</v>
      </c>
      <c r="AI83" s="52">
        <v>2014</v>
      </c>
      <c r="AJ83" s="28">
        <v>626</v>
      </c>
      <c r="AK83" s="4">
        <f t="shared" si="12"/>
        <v>12</v>
      </c>
    </row>
    <row r="84" spans="1:37" x14ac:dyDescent="0.3">
      <c r="A84" s="52">
        <f t="shared" si="9"/>
        <v>2014</v>
      </c>
      <c r="B84" s="30">
        <f t="shared" si="10"/>
        <v>147</v>
      </c>
      <c r="C84" s="4">
        <f t="shared" si="11"/>
        <v>22</v>
      </c>
      <c r="D84" s="4" t="s">
        <v>58</v>
      </c>
      <c r="E84" s="28">
        <v>509</v>
      </c>
      <c r="F84" s="28">
        <v>2</v>
      </c>
      <c r="H84" s="28">
        <v>217</v>
      </c>
      <c r="I84" s="28">
        <v>10</v>
      </c>
      <c r="J84" s="28">
        <v>3.2000000000000002E-3</v>
      </c>
      <c r="L84" s="30">
        <v>207</v>
      </c>
      <c r="O84" s="4">
        <f t="shared" si="6"/>
        <v>19</v>
      </c>
      <c r="S84" s="4">
        <f t="shared" si="8"/>
        <v>4.4353623188405793E-2</v>
      </c>
      <c r="AI84" s="52">
        <v>2014</v>
      </c>
      <c r="AJ84" s="28">
        <v>627</v>
      </c>
      <c r="AK84" s="4">
        <f t="shared" si="12"/>
        <v>12</v>
      </c>
    </row>
    <row r="85" spans="1:37" x14ac:dyDescent="0.3">
      <c r="A85" s="52">
        <f t="shared" si="9"/>
        <v>2014</v>
      </c>
      <c r="B85" s="30">
        <f t="shared" si="10"/>
        <v>147</v>
      </c>
      <c r="C85" s="4">
        <f t="shared" si="11"/>
        <v>22</v>
      </c>
      <c r="D85" s="4" t="s">
        <v>58</v>
      </c>
      <c r="E85" s="28">
        <v>509</v>
      </c>
      <c r="F85" s="28">
        <v>2</v>
      </c>
      <c r="H85" s="28">
        <v>217</v>
      </c>
      <c r="I85" s="28">
        <v>10</v>
      </c>
      <c r="J85" s="28">
        <v>2.3999999999999998E-3</v>
      </c>
      <c r="L85" s="30">
        <v>208</v>
      </c>
      <c r="AI85" s="52">
        <v>2014</v>
      </c>
      <c r="AJ85" s="28">
        <v>631</v>
      </c>
      <c r="AK85" s="4">
        <f t="shared" si="12"/>
        <v>50</v>
      </c>
    </row>
    <row r="86" spans="1:37" x14ac:dyDescent="0.3">
      <c r="A86" s="52">
        <f t="shared" si="9"/>
        <v>2014</v>
      </c>
      <c r="B86" s="30">
        <f t="shared" si="10"/>
        <v>147</v>
      </c>
      <c r="C86" s="4">
        <f t="shared" si="11"/>
        <v>22</v>
      </c>
      <c r="D86" s="4" t="s">
        <v>58</v>
      </c>
      <c r="E86" s="28">
        <v>509</v>
      </c>
      <c r="F86" s="28">
        <v>2</v>
      </c>
      <c r="H86" s="28">
        <v>217</v>
      </c>
      <c r="I86" s="28">
        <v>10</v>
      </c>
      <c r="J86" s="28">
        <v>3.5000000000000001E-3</v>
      </c>
      <c r="L86" s="30">
        <v>209</v>
      </c>
      <c r="AI86" s="52">
        <v>2014</v>
      </c>
      <c r="AJ86" s="28">
        <v>630</v>
      </c>
      <c r="AK86" s="4">
        <f t="shared" si="12"/>
        <v>50</v>
      </c>
    </row>
    <row r="87" spans="1:37" x14ac:dyDescent="0.3">
      <c r="A87" s="52">
        <f t="shared" si="9"/>
        <v>2014</v>
      </c>
      <c r="B87" s="30">
        <f t="shared" si="10"/>
        <v>147</v>
      </c>
      <c r="C87" s="4">
        <f t="shared" si="11"/>
        <v>22</v>
      </c>
      <c r="D87" s="4" t="s">
        <v>58</v>
      </c>
      <c r="E87" s="28">
        <v>509</v>
      </c>
      <c r="F87" s="28">
        <v>2</v>
      </c>
      <c r="H87" s="28">
        <v>217</v>
      </c>
      <c r="I87" s="28">
        <v>10</v>
      </c>
      <c r="J87" s="28">
        <v>1.8E-3</v>
      </c>
      <c r="L87" s="30">
        <v>210</v>
      </c>
      <c r="AI87" s="52">
        <v>2014</v>
      </c>
      <c r="AJ87" s="28">
        <v>632</v>
      </c>
      <c r="AK87" s="4">
        <f t="shared" si="12"/>
        <v>3</v>
      </c>
    </row>
    <row r="88" spans="1:37" x14ac:dyDescent="0.3">
      <c r="A88" s="52">
        <f t="shared" si="9"/>
        <v>2014</v>
      </c>
      <c r="B88" s="30">
        <f t="shared" si="10"/>
        <v>147</v>
      </c>
      <c r="C88" s="4">
        <f t="shared" si="11"/>
        <v>22</v>
      </c>
      <c r="D88" s="4" t="s">
        <v>58</v>
      </c>
      <c r="E88" s="28">
        <v>509</v>
      </c>
      <c r="F88" s="28">
        <v>2</v>
      </c>
      <c r="H88" s="28">
        <v>217</v>
      </c>
      <c r="I88" s="28">
        <v>10</v>
      </c>
      <c r="J88" s="28">
        <v>4.7000000000000002E-3</v>
      </c>
      <c r="L88" s="30">
        <v>211</v>
      </c>
      <c r="AI88" s="52">
        <v>2014</v>
      </c>
      <c r="AJ88" s="28">
        <v>633</v>
      </c>
      <c r="AK88" s="4">
        <f t="shared" si="12"/>
        <v>4</v>
      </c>
    </row>
    <row r="89" spans="1:37" x14ac:dyDescent="0.3">
      <c r="A89" s="52">
        <f t="shared" si="9"/>
        <v>2014</v>
      </c>
      <c r="B89" s="30">
        <f t="shared" si="10"/>
        <v>147</v>
      </c>
      <c r="C89" s="4">
        <f t="shared" si="11"/>
        <v>22</v>
      </c>
      <c r="D89" s="4" t="s">
        <v>58</v>
      </c>
      <c r="E89" s="28">
        <v>509</v>
      </c>
      <c r="F89" s="28">
        <v>2</v>
      </c>
      <c r="H89" s="28">
        <v>217</v>
      </c>
      <c r="I89" s="28">
        <v>10</v>
      </c>
      <c r="J89" s="28">
        <v>2.8E-3</v>
      </c>
      <c r="L89" s="30">
        <v>212</v>
      </c>
      <c r="AI89" s="52">
        <v>2014</v>
      </c>
      <c r="AJ89" s="28">
        <v>634</v>
      </c>
      <c r="AK89" s="4">
        <f t="shared" si="12"/>
        <v>4</v>
      </c>
    </row>
    <row r="90" spans="1:37" x14ac:dyDescent="0.3">
      <c r="A90" s="52">
        <f t="shared" si="9"/>
        <v>2014</v>
      </c>
      <c r="B90" s="30">
        <f t="shared" si="10"/>
        <v>147</v>
      </c>
      <c r="C90" s="4">
        <f t="shared" si="11"/>
        <v>22</v>
      </c>
      <c r="D90" s="4" t="s">
        <v>58</v>
      </c>
      <c r="E90" s="28">
        <v>509</v>
      </c>
      <c r="F90" s="28">
        <v>2</v>
      </c>
      <c r="H90" s="28">
        <v>217</v>
      </c>
      <c r="I90" s="28">
        <v>10</v>
      </c>
      <c r="J90" s="28">
        <v>3.8999999999999998E-3</v>
      </c>
      <c r="L90" s="30">
        <v>213</v>
      </c>
      <c r="AI90" s="52">
        <v>2014</v>
      </c>
      <c r="AJ90" s="28">
        <v>635</v>
      </c>
      <c r="AK90" s="4">
        <f t="shared" si="12"/>
        <v>1</v>
      </c>
    </row>
    <row r="91" spans="1:37" x14ac:dyDescent="0.3">
      <c r="A91" s="52">
        <f t="shared" si="9"/>
        <v>2014</v>
      </c>
      <c r="B91" s="30">
        <f t="shared" si="10"/>
        <v>147</v>
      </c>
      <c r="C91" s="4">
        <f t="shared" si="11"/>
        <v>22</v>
      </c>
      <c r="D91" s="4" t="s">
        <v>58</v>
      </c>
      <c r="E91" s="28">
        <v>509</v>
      </c>
      <c r="F91" s="28">
        <v>2</v>
      </c>
      <c r="H91" s="28">
        <v>217</v>
      </c>
      <c r="I91" s="28">
        <v>10</v>
      </c>
      <c r="J91" s="28">
        <v>4.5999999999999999E-3</v>
      </c>
      <c r="L91" s="30">
        <v>214</v>
      </c>
      <c r="AI91" s="52">
        <v>2014</v>
      </c>
      <c r="AJ91" s="28">
        <v>637</v>
      </c>
      <c r="AK91" s="4">
        <f t="shared" si="12"/>
        <v>1</v>
      </c>
    </row>
    <row r="92" spans="1:37" x14ac:dyDescent="0.3">
      <c r="A92" s="52">
        <f t="shared" si="9"/>
        <v>2014</v>
      </c>
      <c r="B92" s="30">
        <f t="shared" si="10"/>
        <v>147</v>
      </c>
      <c r="C92" s="4">
        <f t="shared" si="11"/>
        <v>22</v>
      </c>
      <c r="D92" s="4" t="s">
        <v>58</v>
      </c>
      <c r="E92" s="28">
        <v>509</v>
      </c>
      <c r="F92" s="28">
        <v>2</v>
      </c>
      <c r="H92" s="28">
        <v>217</v>
      </c>
      <c r="I92" s="28">
        <v>10</v>
      </c>
      <c r="J92" s="28">
        <v>2.3E-3</v>
      </c>
      <c r="L92" s="30">
        <v>215</v>
      </c>
      <c r="AI92" s="52">
        <v>2014</v>
      </c>
      <c r="AJ92" s="28">
        <v>638</v>
      </c>
      <c r="AK92" s="4">
        <f t="shared" si="12"/>
        <v>1</v>
      </c>
    </row>
    <row r="93" spans="1:37" x14ac:dyDescent="0.3">
      <c r="A93" s="52">
        <f t="shared" si="9"/>
        <v>2014</v>
      </c>
      <c r="B93" s="30">
        <f t="shared" si="10"/>
        <v>147</v>
      </c>
      <c r="C93" s="4">
        <f t="shared" si="11"/>
        <v>22</v>
      </c>
      <c r="D93" s="4" t="s">
        <v>58</v>
      </c>
      <c r="E93" s="28">
        <v>509</v>
      </c>
      <c r="F93" s="28">
        <v>2</v>
      </c>
      <c r="H93" s="28">
        <v>217</v>
      </c>
      <c r="I93" s="28">
        <v>10</v>
      </c>
      <c r="J93" s="28">
        <v>4.1000000000000003E-3</v>
      </c>
      <c r="L93" s="30">
        <v>216</v>
      </c>
      <c r="AI93" s="52">
        <v>2014</v>
      </c>
      <c r="AJ93" s="28">
        <v>640</v>
      </c>
      <c r="AK93" s="4">
        <f t="shared" si="12"/>
        <v>3</v>
      </c>
    </row>
    <row r="94" spans="1:37" x14ac:dyDescent="0.3">
      <c r="A94" s="52">
        <f t="shared" si="9"/>
        <v>2014</v>
      </c>
      <c r="B94" s="30">
        <f t="shared" si="10"/>
        <v>147</v>
      </c>
      <c r="C94" s="4">
        <f t="shared" si="11"/>
        <v>22</v>
      </c>
      <c r="D94" s="4" t="s">
        <v>58</v>
      </c>
      <c r="E94" s="28">
        <v>509</v>
      </c>
      <c r="F94" s="28">
        <v>2</v>
      </c>
      <c r="H94" s="28">
        <v>217</v>
      </c>
      <c r="I94" s="28">
        <v>10</v>
      </c>
      <c r="J94" s="28">
        <v>3.7000000000000002E-3</v>
      </c>
      <c r="L94" s="30">
        <v>217</v>
      </c>
      <c r="AI94" s="52">
        <v>2014</v>
      </c>
      <c r="AJ94" s="28">
        <v>641</v>
      </c>
      <c r="AK94" s="4">
        <f t="shared" si="12"/>
        <v>11</v>
      </c>
    </row>
    <row r="95" spans="1:37" x14ac:dyDescent="0.3">
      <c r="A95" s="52">
        <f t="shared" si="9"/>
        <v>2014</v>
      </c>
      <c r="B95" s="30">
        <f t="shared" si="10"/>
        <v>147</v>
      </c>
      <c r="C95" s="4">
        <f t="shared" si="11"/>
        <v>22</v>
      </c>
      <c r="D95" s="4" t="s">
        <v>58</v>
      </c>
      <c r="E95" s="28">
        <v>509</v>
      </c>
      <c r="F95" s="28">
        <v>2</v>
      </c>
      <c r="H95" s="28">
        <v>217</v>
      </c>
      <c r="I95" s="28">
        <v>10</v>
      </c>
      <c r="J95" s="28">
        <v>3.0000000000000001E-3</v>
      </c>
      <c r="L95" s="30">
        <v>218</v>
      </c>
      <c r="AI95" s="52">
        <v>2014</v>
      </c>
      <c r="AJ95" s="28">
        <v>643</v>
      </c>
      <c r="AK95" s="4">
        <f t="shared" si="12"/>
        <v>36</v>
      </c>
    </row>
    <row r="96" spans="1:37" x14ac:dyDescent="0.3">
      <c r="A96" s="52">
        <f t="shared" si="9"/>
        <v>2014</v>
      </c>
      <c r="B96" s="30">
        <f t="shared" si="10"/>
        <v>147</v>
      </c>
      <c r="C96" s="4">
        <f t="shared" si="11"/>
        <v>22</v>
      </c>
      <c r="D96" s="4" t="s">
        <v>58</v>
      </c>
      <c r="E96" s="28">
        <v>509</v>
      </c>
      <c r="F96" s="28">
        <v>2</v>
      </c>
      <c r="H96" s="28">
        <v>217</v>
      </c>
      <c r="I96" s="28">
        <v>10</v>
      </c>
      <c r="J96" s="28">
        <v>4.1999999999999997E-3</v>
      </c>
      <c r="L96" s="30">
        <v>219</v>
      </c>
      <c r="AI96" s="52">
        <v>2014</v>
      </c>
      <c r="AJ96" s="28">
        <v>642</v>
      </c>
      <c r="AK96" s="4">
        <f t="shared" si="12"/>
        <v>36</v>
      </c>
    </row>
    <row r="97" spans="1:37" x14ac:dyDescent="0.3">
      <c r="A97" s="52">
        <f t="shared" si="9"/>
        <v>2014</v>
      </c>
      <c r="B97" s="30">
        <f t="shared" si="10"/>
        <v>147</v>
      </c>
      <c r="C97" s="4">
        <f t="shared" si="11"/>
        <v>22</v>
      </c>
      <c r="D97" s="4" t="s">
        <v>58</v>
      </c>
      <c r="E97" s="28">
        <v>509</v>
      </c>
      <c r="F97" s="28">
        <v>2</v>
      </c>
      <c r="H97" s="28">
        <v>217</v>
      </c>
      <c r="I97" s="28">
        <v>10</v>
      </c>
      <c r="J97" s="28">
        <v>3.0999999999999999E-3</v>
      </c>
      <c r="L97" s="30">
        <v>220</v>
      </c>
      <c r="AI97" s="52">
        <v>2014</v>
      </c>
      <c r="AJ97" s="28">
        <v>644</v>
      </c>
      <c r="AK97" s="4">
        <f t="shared" si="12"/>
        <v>50</v>
      </c>
    </row>
    <row r="98" spans="1:37" x14ac:dyDescent="0.3">
      <c r="A98" s="52">
        <f t="shared" si="9"/>
        <v>2014</v>
      </c>
      <c r="B98" s="30">
        <f t="shared" si="10"/>
        <v>147</v>
      </c>
      <c r="C98" s="4">
        <f t="shared" si="11"/>
        <v>22</v>
      </c>
      <c r="D98" s="4" t="s">
        <v>58</v>
      </c>
      <c r="E98" s="28">
        <v>509</v>
      </c>
      <c r="F98" s="28">
        <v>2</v>
      </c>
      <c r="H98" s="28">
        <v>217</v>
      </c>
      <c r="I98" s="28">
        <v>10</v>
      </c>
      <c r="J98" s="28">
        <v>3.7000000000000002E-3</v>
      </c>
      <c r="L98" s="30">
        <v>221</v>
      </c>
      <c r="AI98" s="52">
        <v>2014</v>
      </c>
      <c r="AJ98" s="28">
        <v>645</v>
      </c>
      <c r="AK98" s="4">
        <f t="shared" si="12"/>
        <v>50</v>
      </c>
    </row>
    <row r="99" spans="1:37" x14ac:dyDescent="0.3">
      <c r="A99" s="52">
        <f t="shared" si="9"/>
        <v>2014</v>
      </c>
      <c r="B99" s="30">
        <f t="shared" si="10"/>
        <v>147</v>
      </c>
      <c r="C99" s="4">
        <f t="shared" si="11"/>
        <v>22</v>
      </c>
      <c r="D99" s="4" t="s">
        <v>58</v>
      </c>
      <c r="E99" s="28">
        <v>508</v>
      </c>
      <c r="F99" s="28">
        <v>2</v>
      </c>
      <c r="H99" s="28">
        <v>217</v>
      </c>
      <c r="I99" s="28">
        <v>11</v>
      </c>
      <c r="J99" s="28">
        <v>4.4000000000000003E-3</v>
      </c>
      <c r="L99" s="30">
        <v>222</v>
      </c>
      <c r="AI99" s="52">
        <v>2014</v>
      </c>
      <c r="AJ99" s="28">
        <v>646</v>
      </c>
      <c r="AK99" s="4">
        <f t="shared" si="12"/>
        <v>50</v>
      </c>
    </row>
    <row r="100" spans="1:37" x14ac:dyDescent="0.3">
      <c r="A100" s="52">
        <f t="shared" si="9"/>
        <v>2014</v>
      </c>
      <c r="B100" s="30">
        <f t="shared" si="10"/>
        <v>147</v>
      </c>
      <c r="C100" s="4">
        <f t="shared" si="11"/>
        <v>22</v>
      </c>
      <c r="D100" s="4" t="s">
        <v>58</v>
      </c>
      <c r="E100" s="28">
        <v>508</v>
      </c>
      <c r="F100" s="28">
        <v>2</v>
      </c>
      <c r="H100" s="28">
        <v>217</v>
      </c>
      <c r="I100" s="28">
        <v>11</v>
      </c>
      <c r="J100" s="28">
        <v>2.8E-3</v>
      </c>
      <c r="L100" s="30">
        <v>223</v>
      </c>
      <c r="AI100" s="52">
        <v>2014</v>
      </c>
      <c r="AJ100" s="28">
        <v>647</v>
      </c>
      <c r="AK100" s="4">
        <f t="shared" si="12"/>
        <v>56</v>
      </c>
    </row>
    <row r="101" spans="1:37" x14ac:dyDescent="0.3">
      <c r="A101" s="52">
        <f t="shared" si="9"/>
        <v>2014</v>
      </c>
      <c r="B101" s="30">
        <f t="shared" si="10"/>
        <v>147</v>
      </c>
      <c r="C101" s="4">
        <f t="shared" si="11"/>
        <v>22</v>
      </c>
      <c r="D101" s="4" t="s">
        <v>58</v>
      </c>
      <c r="E101" s="28">
        <v>509</v>
      </c>
      <c r="F101" s="28">
        <v>2</v>
      </c>
      <c r="H101" s="28">
        <v>217</v>
      </c>
      <c r="I101" s="28">
        <v>11</v>
      </c>
      <c r="J101" s="28">
        <v>5.1000000000000004E-3</v>
      </c>
      <c r="L101" s="30">
        <v>224</v>
      </c>
      <c r="AI101" s="52">
        <v>2014</v>
      </c>
      <c r="AJ101" s="28">
        <v>648</v>
      </c>
      <c r="AK101" s="4">
        <f t="shared" si="12"/>
        <v>1</v>
      </c>
    </row>
    <row r="102" spans="1:37" x14ac:dyDescent="0.3">
      <c r="A102" s="52">
        <f t="shared" si="9"/>
        <v>2014</v>
      </c>
      <c r="B102" s="30">
        <f t="shared" si="10"/>
        <v>147</v>
      </c>
      <c r="C102" s="4">
        <f t="shared" si="11"/>
        <v>22</v>
      </c>
      <c r="D102" s="4" t="s">
        <v>58</v>
      </c>
      <c r="E102" s="28">
        <v>512</v>
      </c>
      <c r="F102" s="28">
        <v>190</v>
      </c>
      <c r="H102" s="28">
        <v>217</v>
      </c>
      <c r="I102" s="28">
        <v>10</v>
      </c>
      <c r="J102" s="28">
        <v>3.0999999999999999E-3</v>
      </c>
      <c r="L102" s="30">
        <v>225</v>
      </c>
      <c r="AI102" s="52">
        <v>2014</v>
      </c>
      <c r="AJ102" s="28">
        <v>649</v>
      </c>
      <c r="AK102" s="4">
        <f t="shared" si="12"/>
        <v>2</v>
      </c>
    </row>
    <row r="103" spans="1:37" x14ac:dyDescent="0.3">
      <c r="A103" s="52">
        <f t="shared" si="9"/>
        <v>2014</v>
      </c>
      <c r="B103" s="30">
        <f t="shared" si="10"/>
        <v>147</v>
      </c>
      <c r="C103" s="4">
        <f t="shared" si="11"/>
        <v>22</v>
      </c>
      <c r="D103" s="4" t="s">
        <v>58</v>
      </c>
      <c r="E103" s="28">
        <v>512</v>
      </c>
      <c r="F103" s="28">
        <v>190</v>
      </c>
      <c r="H103" s="28">
        <v>217</v>
      </c>
      <c r="I103" s="28">
        <v>11</v>
      </c>
      <c r="J103" s="28">
        <v>4.3E-3</v>
      </c>
      <c r="L103" s="30">
        <v>226</v>
      </c>
      <c r="AI103" s="52">
        <v>2014</v>
      </c>
      <c r="AJ103" s="28">
        <v>652</v>
      </c>
      <c r="AK103" s="4">
        <f t="shared" si="12"/>
        <v>10</v>
      </c>
    </row>
    <row r="104" spans="1:37" x14ac:dyDescent="0.3">
      <c r="A104" s="52">
        <f t="shared" si="9"/>
        <v>2014</v>
      </c>
      <c r="B104" s="30">
        <f t="shared" si="10"/>
        <v>147</v>
      </c>
      <c r="C104" s="4">
        <f t="shared" si="11"/>
        <v>22</v>
      </c>
      <c r="D104" s="4" t="s">
        <v>58</v>
      </c>
      <c r="E104" s="28">
        <v>512</v>
      </c>
      <c r="F104" s="28">
        <v>190</v>
      </c>
      <c r="H104" s="28">
        <v>217</v>
      </c>
      <c r="I104" s="28">
        <v>11</v>
      </c>
      <c r="J104" s="28">
        <v>7.1999999999999998E-3</v>
      </c>
      <c r="L104" s="30">
        <v>227</v>
      </c>
      <c r="AI104" s="52">
        <v>2014</v>
      </c>
      <c r="AJ104" s="28">
        <v>653</v>
      </c>
      <c r="AK104" s="4">
        <f t="shared" si="12"/>
        <v>10</v>
      </c>
    </row>
    <row r="105" spans="1:37" x14ac:dyDescent="0.3">
      <c r="A105" s="52">
        <f t="shared" si="9"/>
        <v>2014</v>
      </c>
      <c r="B105" s="30">
        <f t="shared" si="10"/>
        <v>147</v>
      </c>
      <c r="C105" s="4">
        <f t="shared" si="11"/>
        <v>22</v>
      </c>
      <c r="D105" s="4" t="s">
        <v>58</v>
      </c>
      <c r="E105" s="28">
        <v>512</v>
      </c>
      <c r="F105" s="28">
        <v>190</v>
      </c>
      <c r="H105" s="28">
        <v>217</v>
      </c>
      <c r="I105" s="28">
        <v>11</v>
      </c>
      <c r="J105" s="28">
        <v>7.0000000000000001E-3</v>
      </c>
      <c r="L105" s="30">
        <v>228</v>
      </c>
      <c r="AI105" s="52">
        <v>2014</v>
      </c>
      <c r="AJ105" s="28">
        <v>654</v>
      </c>
      <c r="AK105" s="4">
        <f t="shared" si="12"/>
        <v>1</v>
      </c>
    </row>
    <row r="106" spans="1:37" x14ac:dyDescent="0.3">
      <c r="A106" s="52">
        <f t="shared" si="9"/>
        <v>2014</v>
      </c>
      <c r="B106" s="30">
        <f t="shared" si="10"/>
        <v>147</v>
      </c>
      <c r="C106" s="4">
        <f t="shared" si="11"/>
        <v>22</v>
      </c>
      <c r="D106" s="4" t="s">
        <v>58</v>
      </c>
      <c r="E106" s="28">
        <v>512</v>
      </c>
      <c r="F106" s="28">
        <v>190</v>
      </c>
      <c r="H106" s="28">
        <v>217</v>
      </c>
      <c r="I106" s="28">
        <v>11</v>
      </c>
      <c r="J106" s="28">
        <v>5.8999999999999999E-3</v>
      </c>
      <c r="L106" s="30">
        <v>229</v>
      </c>
      <c r="AI106" s="52">
        <v>2014</v>
      </c>
      <c r="AJ106" s="28">
        <v>659</v>
      </c>
      <c r="AK106" s="4">
        <f t="shared" si="12"/>
        <v>2</v>
      </c>
    </row>
    <row r="107" spans="1:37" x14ac:dyDescent="0.3">
      <c r="A107" s="52">
        <f t="shared" si="9"/>
        <v>2014</v>
      </c>
      <c r="B107" s="30">
        <f t="shared" si="10"/>
        <v>147</v>
      </c>
      <c r="C107" s="4">
        <f t="shared" si="11"/>
        <v>22</v>
      </c>
      <c r="D107" s="4" t="s">
        <v>58</v>
      </c>
      <c r="E107" s="28">
        <v>512</v>
      </c>
      <c r="F107" s="28">
        <v>190</v>
      </c>
      <c r="H107" s="28">
        <v>217</v>
      </c>
      <c r="I107" s="28">
        <v>11</v>
      </c>
      <c r="J107" s="28">
        <v>7.1000000000000004E-3</v>
      </c>
      <c r="L107" s="30">
        <v>230</v>
      </c>
      <c r="AI107" s="52">
        <v>2014</v>
      </c>
      <c r="AJ107" s="28">
        <v>656</v>
      </c>
      <c r="AK107" s="4">
        <f t="shared" si="12"/>
        <v>1</v>
      </c>
    </row>
    <row r="108" spans="1:37" x14ac:dyDescent="0.3">
      <c r="A108" s="52">
        <f t="shared" si="9"/>
        <v>2014</v>
      </c>
      <c r="B108" s="30">
        <f t="shared" si="10"/>
        <v>147</v>
      </c>
      <c r="C108" s="4">
        <f t="shared" si="11"/>
        <v>22</v>
      </c>
      <c r="D108" s="4" t="s">
        <v>58</v>
      </c>
      <c r="E108" s="28">
        <v>512</v>
      </c>
      <c r="F108" s="28">
        <v>190</v>
      </c>
      <c r="H108" s="28">
        <v>217</v>
      </c>
      <c r="I108" s="28">
        <v>11</v>
      </c>
      <c r="J108" s="28">
        <v>5.7000000000000002E-3</v>
      </c>
      <c r="L108" s="30">
        <v>231</v>
      </c>
      <c r="AI108" s="52">
        <v>2014</v>
      </c>
      <c r="AJ108" s="28">
        <v>662</v>
      </c>
      <c r="AK108" s="4">
        <f t="shared" si="12"/>
        <v>1</v>
      </c>
    </row>
    <row r="109" spans="1:37" x14ac:dyDescent="0.3">
      <c r="A109" s="52">
        <f t="shared" si="9"/>
        <v>2014</v>
      </c>
      <c r="B109" s="30">
        <f t="shared" si="10"/>
        <v>147</v>
      </c>
      <c r="C109" s="4">
        <f t="shared" si="11"/>
        <v>22</v>
      </c>
      <c r="D109" s="4" t="s">
        <v>58</v>
      </c>
      <c r="E109" s="28">
        <v>512</v>
      </c>
      <c r="F109" s="28">
        <v>190</v>
      </c>
      <c r="H109" s="28">
        <v>217</v>
      </c>
      <c r="I109" s="28">
        <v>11</v>
      </c>
      <c r="J109" s="28">
        <v>6.1000000000000004E-3</v>
      </c>
      <c r="L109" s="30">
        <v>232</v>
      </c>
      <c r="AI109" s="52">
        <v>2014</v>
      </c>
      <c r="AJ109" s="28">
        <v>660</v>
      </c>
      <c r="AK109" s="4">
        <f t="shared" si="12"/>
        <v>1</v>
      </c>
    </row>
    <row r="110" spans="1:37" x14ac:dyDescent="0.3">
      <c r="A110" s="52">
        <f t="shared" si="9"/>
        <v>2014</v>
      </c>
      <c r="B110" s="30">
        <f t="shared" si="10"/>
        <v>147</v>
      </c>
      <c r="C110" s="4">
        <f t="shared" si="11"/>
        <v>22</v>
      </c>
      <c r="D110" s="4" t="s">
        <v>58</v>
      </c>
      <c r="E110" s="28">
        <v>512</v>
      </c>
      <c r="F110" s="28">
        <v>190</v>
      </c>
      <c r="H110" s="28">
        <v>217</v>
      </c>
      <c r="I110" s="28">
        <v>11</v>
      </c>
      <c r="J110" s="28">
        <v>4.7000000000000002E-3</v>
      </c>
      <c r="L110" s="30">
        <v>233</v>
      </c>
      <c r="AI110" s="52">
        <v>2014</v>
      </c>
      <c r="AJ110" s="28">
        <v>665</v>
      </c>
      <c r="AK110" s="4">
        <f t="shared" si="12"/>
        <v>14</v>
      </c>
    </row>
    <row r="111" spans="1:37" x14ac:dyDescent="0.3">
      <c r="A111" s="52">
        <f t="shared" si="9"/>
        <v>2014</v>
      </c>
      <c r="B111" s="30">
        <f t="shared" si="10"/>
        <v>147</v>
      </c>
      <c r="C111" s="4">
        <f t="shared" si="11"/>
        <v>22</v>
      </c>
      <c r="D111" s="4" t="s">
        <v>58</v>
      </c>
      <c r="E111" s="28">
        <v>512</v>
      </c>
      <c r="F111" s="28">
        <v>190</v>
      </c>
      <c r="H111" s="28">
        <v>217</v>
      </c>
      <c r="I111" s="28">
        <v>11</v>
      </c>
      <c r="J111" s="28">
        <v>7.0000000000000001E-3</v>
      </c>
      <c r="L111" s="30">
        <v>234</v>
      </c>
      <c r="AI111" s="52">
        <v>2014</v>
      </c>
      <c r="AJ111" s="28">
        <v>664</v>
      </c>
      <c r="AK111" s="4">
        <f t="shared" si="12"/>
        <v>8</v>
      </c>
    </row>
    <row r="112" spans="1:37" x14ac:dyDescent="0.3">
      <c r="A112" s="52">
        <f t="shared" si="9"/>
        <v>2014</v>
      </c>
      <c r="B112" s="30">
        <f t="shared" si="10"/>
        <v>147</v>
      </c>
      <c r="C112" s="4">
        <f t="shared" si="11"/>
        <v>22</v>
      </c>
      <c r="D112" s="4" t="s">
        <v>58</v>
      </c>
      <c r="E112" s="28">
        <v>513</v>
      </c>
      <c r="F112" s="28">
        <v>190</v>
      </c>
      <c r="H112" s="28">
        <v>217</v>
      </c>
      <c r="I112" s="28">
        <v>11</v>
      </c>
      <c r="J112" s="28">
        <v>5.5999999999999999E-3</v>
      </c>
      <c r="L112" s="30">
        <v>235</v>
      </c>
      <c r="AI112" s="52">
        <v>2014</v>
      </c>
      <c r="AJ112" s="28">
        <v>668</v>
      </c>
      <c r="AK112" s="4">
        <f t="shared" si="12"/>
        <v>2</v>
      </c>
    </row>
    <row r="113" spans="1:37" x14ac:dyDescent="0.3">
      <c r="A113" s="52">
        <f t="shared" si="9"/>
        <v>2014</v>
      </c>
      <c r="B113" s="30">
        <f t="shared" si="10"/>
        <v>147</v>
      </c>
      <c r="C113" s="4">
        <f t="shared" si="11"/>
        <v>22</v>
      </c>
      <c r="D113" s="4" t="s">
        <v>58</v>
      </c>
      <c r="E113" s="28">
        <v>513</v>
      </c>
      <c r="F113" s="28">
        <v>190</v>
      </c>
      <c r="H113" s="28">
        <v>217</v>
      </c>
      <c r="I113" s="28">
        <v>11</v>
      </c>
      <c r="J113" s="28">
        <v>6.0000000000000001E-3</v>
      </c>
      <c r="L113" s="30">
        <v>236</v>
      </c>
      <c r="AI113" s="52">
        <v>2014</v>
      </c>
      <c r="AJ113" s="28">
        <v>669</v>
      </c>
      <c r="AK113" s="4">
        <f t="shared" si="12"/>
        <v>2</v>
      </c>
    </row>
    <row r="114" spans="1:37" x14ac:dyDescent="0.3">
      <c r="A114" s="52">
        <f t="shared" si="9"/>
        <v>2014</v>
      </c>
      <c r="B114" s="30">
        <f t="shared" si="10"/>
        <v>147</v>
      </c>
      <c r="C114" s="4">
        <f t="shared" si="11"/>
        <v>22</v>
      </c>
      <c r="D114" s="4" t="s">
        <v>58</v>
      </c>
      <c r="E114" s="28">
        <v>513</v>
      </c>
      <c r="F114" s="28">
        <v>190</v>
      </c>
      <c r="H114" s="28">
        <v>217</v>
      </c>
      <c r="I114" s="28">
        <v>11</v>
      </c>
      <c r="J114" s="28">
        <v>6.3E-3</v>
      </c>
      <c r="L114" s="30">
        <v>237</v>
      </c>
      <c r="AI114" s="52">
        <v>2014</v>
      </c>
      <c r="AJ114" s="28">
        <v>670</v>
      </c>
      <c r="AK114" s="4">
        <f t="shared" si="12"/>
        <v>14</v>
      </c>
    </row>
    <row r="115" spans="1:37" x14ac:dyDescent="0.3">
      <c r="A115" s="52">
        <f t="shared" si="9"/>
        <v>2014</v>
      </c>
      <c r="B115" s="30">
        <f t="shared" si="10"/>
        <v>147</v>
      </c>
      <c r="C115" s="4">
        <f t="shared" si="11"/>
        <v>22</v>
      </c>
      <c r="D115" s="4" t="s">
        <v>58</v>
      </c>
      <c r="E115" s="28">
        <v>513</v>
      </c>
      <c r="F115" s="28">
        <v>190</v>
      </c>
      <c r="H115" s="28">
        <v>217</v>
      </c>
      <c r="I115" s="28">
        <v>11</v>
      </c>
      <c r="J115" s="28">
        <v>6.4000000000000003E-3</v>
      </c>
      <c r="L115" s="30">
        <v>238</v>
      </c>
      <c r="AI115" s="52">
        <v>2014</v>
      </c>
      <c r="AJ115" s="28">
        <v>671</v>
      </c>
      <c r="AK115" s="4">
        <f t="shared" si="12"/>
        <v>19</v>
      </c>
    </row>
    <row r="116" spans="1:37" x14ac:dyDescent="0.3">
      <c r="A116" s="52">
        <f t="shared" si="9"/>
        <v>2014</v>
      </c>
      <c r="B116" s="30">
        <f t="shared" si="10"/>
        <v>147</v>
      </c>
      <c r="C116" s="4">
        <f t="shared" si="11"/>
        <v>22</v>
      </c>
      <c r="D116" s="4" t="s">
        <v>58</v>
      </c>
      <c r="E116" s="28">
        <v>513</v>
      </c>
      <c r="F116" s="28">
        <v>190</v>
      </c>
      <c r="H116" s="28">
        <v>217</v>
      </c>
      <c r="I116" s="28">
        <v>11</v>
      </c>
      <c r="J116" s="28">
        <v>4.4000000000000003E-3</v>
      </c>
      <c r="L116" s="30">
        <v>239</v>
      </c>
      <c r="AI116" s="52">
        <v>2014</v>
      </c>
      <c r="AJ116" s="28">
        <v>672</v>
      </c>
      <c r="AK116" s="4">
        <f t="shared" si="12"/>
        <v>4</v>
      </c>
    </row>
    <row r="117" spans="1:37" x14ac:dyDescent="0.3">
      <c r="A117" s="52">
        <f t="shared" si="9"/>
        <v>2014</v>
      </c>
      <c r="B117" s="30">
        <f t="shared" si="10"/>
        <v>147</v>
      </c>
      <c r="C117" s="4">
        <f t="shared" si="11"/>
        <v>22</v>
      </c>
      <c r="D117" s="4" t="s">
        <v>58</v>
      </c>
      <c r="E117" s="28">
        <v>512</v>
      </c>
      <c r="F117" s="28">
        <v>190</v>
      </c>
      <c r="H117" s="28">
        <v>217</v>
      </c>
      <c r="I117" s="28">
        <v>12</v>
      </c>
      <c r="J117" s="28">
        <v>7.1999999999999998E-3</v>
      </c>
      <c r="L117" s="30">
        <v>240</v>
      </c>
      <c r="AI117" s="52">
        <v>2014</v>
      </c>
      <c r="AJ117" s="28">
        <v>673</v>
      </c>
      <c r="AK117" s="4">
        <f t="shared" si="12"/>
        <v>1</v>
      </c>
    </row>
    <row r="118" spans="1:37" x14ac:dyDescent="0.3">
      <c r="A118" s="52">
        <f t="shared" si="9"/>
        <v>2014</v>
      </c>
      <c r="B118" s="30">
        <f t="shared" si="10"/>
        <v>147</v>
      </c>
      <c r="C118" s="4">
        <f t="shared" si="11"/>
        <v>22</v>
      </c>
      <c r="D118" s="4" t="s">
        <v>58</v>
      </c>
      <c r="E118" s="28">
        <v>512</v>
      </c>
      <c r="F118" s="28">
        <v>190</v>
      </c>
      <c r="H118" s="28">
        <v>217</v>
      </c>
      <c r="I118" s="28">
        <v>12</v>
      </c>
      <c r="J118" s="28">
        <v>8.6999999999999994E-3</v>
      </c>
      <c r="L118" s="30">
        <v>241</v>
      </c>
      <c r="AI118" s="52">
        <v>2014</v>
      </c>
      <c r="AJ118" s="28">
        <v>677</v>
      </c>
      <c r="AK118" s="4">
        <f t="shared" si="12"/>
        <v>9</v>
      </c>
    </row>
    <row r="119" spans="1:37" x14ac:dyDescent="0.3">
      <c r="A119" s="52">
        <f t="shared" si="9"/>
        <v>2014</v>
      </c>
      <c r="B119" s="30">
        <f t="shared" si="10"/>
        <v>147</v>
      </c>
      <c r="C119" s="4">
        <f t="shared" si="11"/>
        <v>22</v>
      </c>
      <c r="D119" s="4" t="s">
        <v>58</v>
      </c>
      <c r="E119" s="28">
        <v>512</v>
      </c>
      <c r="F119" s="28">
        <v>190</v>
      </c>
      <c r="H119" s="28">
        <v>217</v>
      </c>
      <c r="I119" s="28">
        <v>12</v>
      </c>
      <c r="J119" s="28">
        <v>7.3000000000000001E-3</v>
      </c>
      <c r="AI119" s="52">
        <v>2014</v>
      </c>
      <c r="AJ119" s="28">
        <v>676</v>
      </c>
      <c r="AK119" s="4">
        <f t="shared" si="12"/>
        <v>6</v>
      </c>
    </row>
    <row r="120" spans="1:37" x14ac:dyDescent="0.3">
      <c r="A120" s="52">
        <f t="shared" si="9"/>
        <v>2014</v>
      </c>
      <c r="B120" s="30">
        <f t="shared" si="10"/>
        <v>147</v>
      </c>
      <c r="C120" s="4">
        <f t="shared" si="11"/>
        <v>22</v>
      </c>
      <c r="D120" s="4" t="s">
        <v>58</v>
      </c>
      <c r="E120" s="28">
        <v>512</v>
      </c>
      <c r="F120" s="28">
        <v>190</v>
      </c>
      <c r="H120" s="28">
        <v>310</v>
      </c>
      <c r="J120" s="28">
        <v>0.111</v>
      </c>
      <c r="AI120" s="52">
        <v>2014</v>
      </c>
      <c r="AJ120" s="28">
        <v>682</v>
      </c>
      <c r="AK120" s="4">
        <f t="shared" si="12"/>
        <v>9</v>
      </c>
    </row>
    <row r="121" spans="1:37" x14ac:dyDescent="0.3">
      <c r="A121" s="52">
        <f t="shared" si="9"/>
        <v>2014</v>
      </c>
      <c r="B121" s="30">
        <f t="shared" si="10"/>
        <v>148</v>
      </c>
      <c r="C121" s="4">
        <f t="shared" si="11"/>
        <v>22</v>
      </c>
      <c r="D121" s="4" t="s">
        <v>59</v>
      </c>
      <c r="E121" s="28">
        <v>514</v>
      </c>
      <c r="F121" s="28">
        <v>226</v>
      </c>
      <c r="H121" s="28">
        <v>217</v>
      </c>
      <c r="I121" s="28">
        <v>10</v>
      </c>
      <c r="J121" s="28">
        <v>4.7000000000000002E-3</v>
      </c>
      <c r="AI121" s="52">
        <v>2014</v>
      </c>
      <c r="AJ121" s="28">
        <v>683</v>
      </c>
      <c r="AK121" s="4">
        <f t="shared" si="12"/>
        <v>1</v>
      </c>
    </row>
    <row r="122" spans="1:37" x14ac:dyDescent="0.3">
      <c r="A122" s="52">
        <f t="shared" si="9"/>
        <v>2014</v>
      </c>
      <c r="B122" s="30">
        <f t="shared" si="10"/>
        <v>148</v>
      </c>
      <c r="C122" s="4">
        <f t="shared" si="11"/>
        <v>22</v>
      </c>
      <c r="D122" s="4" t="s">
        <v>59</v>
      </c>
      <c r="E122" s="28">
        <v>514</v>
      </c>
      <c r="F122" s="28">
        <v>226</v>
      </c>
      <c r="H122" s="28">
        <v>217</v>
      </c>
      <c r="I122" s="28">
        <v>10</v>
      </c>
      <c r="J122" s="28">
        <v>3.7000000000000002E-3</v>
      </c>
      <c r="AI122" s="52">
        <v>2014</v>
      </c>
      <c r="AJ122" s="28">
        <v>680</v>
      </c>
      <c r="AK122" s="4">
        <f t="shared" si="12"/>
        <v>21</v>
      </c>
    </row>
    <row r="123" spans="1:37" x14ac:dyDescent="0.3">
      <c r="A123" s="52">
        <f t="shared" si="9"/>
        <v>2014</v>
      </c>
      <c r="B123" s="30">
        <f t="shared" si="10"/>
        <v>148</v>
      </c>
      <c r="C123" s="4">
        <f t="shared" si="11"/>
        <v>22</v>
      </c>
      <c r="D123" s="4" t="s">
        <v>59</v>
      </c>
      <c r="E123" s="28">
        <v>515</v>
      </c>
      <c r="F123" s="28">
        <v>226</v>
      </c>
      <c r="H123" s="28">
        <v>217</v>
      </c>
      <c r="I123" s="28">
        <v>10</v>
      </c>
      <c r="J123" s="28">
        <v>4.7999999999999996E-3</v>
      </c>
      <c r="AI123" s="52">
        <v>2014</v>
      </c>
      <c r="AJ123" s="28">
        <v>681</v>
      </c>
      <c r="AK123" s="4">
        <f t="shared" si="12"/>
        <v>8</v>
      </c>
    </row>
    <row r="124" spans="1:37" x14ac:dyDescent="0.3">
      <c r="A124" s="52">
        <f t="shared" si="9"/>
        <v>2014</v>
      </c>
      <c r="B124" s="30">
        <f t="shared" si="10"/>
        <v>148</v>
      </c>
      <c r="C124" s="4">
        <f t="shared" si="11"/>
        <v>22</v>
      </c>
      <c r="D124" s="4" t="s">
        <v>59</v>
      </c>
      <c r="E124" s="28">
        <v>514</v>
      </c>
      <c r="F124" s="28">
        <v>226</v>
      </c>
      <c r="H124" s="28">
        <v>217</v>
      </c>
      <c r="I124" s="28">
        <v>11</v>
      </c>
      <c r="J124" s="28">
        <v>4.3E-3</v>
      </c>
      <c r="AI124" s="52">
        <v>2014</v>
      </c>
      <c r="AJ124" s="28">
        <v>687</v>
      </c>
      <c r="AK124" s="4">
        <f t="shared" si="12"/>
        <v>2</v>
      </c>
    </row>
    <row r="125" spans="1:37" x14ac:dyDescent="0.3">
      <c r="A125" s="52">
        <f t="shared" si="9"/>
        <v>2014</v>
      </c>
      <c r="B125" s="30">
        <f t="shared" si="10"/>
        <v>148</v>
      </c>
      <c r="C125" s="4">
        <f t="shared" si="11"/>
        <v>22</v>
      </c>
      <c r="D125" s="4" t="s">
        <v>59</v>
      </c>
      <c r="E125" s="28">
        <v>514</v>
      </c>
      <c r="F125" s="28">
        <v>226</v>
      </c>
      <c r="H125" s="28">
        <v>217</v>
      </c>
      <c r="I125" s="28">
        <v>11</v>
      </c>
      <c r="J125" s="28">
        <v>3.5999999999999999E-3</v>
      </c>
      <c r="AI125" s="52">
        <v>2014</v>
      </c>
      <c r="AJ125" s="28">
        <v>686</v>
      </c>
      <c r="AK125" s="4">
        <f t="shared" si="12"/>
        <v>1</v>
      </c>
    </row>
    <row r="126" spans="1:37" x14ac:dyDescent="0.3">
      <c r="A126" s="52">
        <f t="shared" si="9"/>
        <v>2014</v>
      </c>
      <c r="B126" s="30">
        <f t="shared" si="10"/>
        <v>148</v>
      </c>
      <c r="C126" s="4">
        <f t="shared" si="11"/>
        <v>22</v>
      </c>
      <c r="D126" s="4" t="s">
        <v>59</v>
      </c>
      <c r="E126" s="28">
        <v>514</v>
      </c>
      <c r="F126" s="28">
        <v>226</v>
      </c>
      <c r="H126" s="28">
        <v>217</v>
      </c>
      <c r="I126" s="28">
        <v>11</v>
      </c>
      <c r="J126" s="28">
        <v>3.5000000000000001E-3</v>
      </c>
      <c r="AI126" s="52">
        <v>2014</v>
      </c>
      <c r="AJ126" s="28">
        <v>684</v>
      </c>
      <c r="AK126" s="4">
        <f t="shared" si="12"/>
        <v>4</v>
      </c>
    </row>
    <row r="127" spans="1:37" x14ac:dyDescent="0.3">
      <c r="A127" s="52">
        <f t="shared" si="9"/>
        <v>2014</v>
      </c>
      <c r="B127" s="30">
        <f t="shared" si="10"/>
        <v>148</v>
      </c>
      <c r="C127" s="4">
        <f t="shared" si="11"/>
        <v>22</v>
      </c>
      <c r="D127" s="4" t="s">
        <v>59</v>
      </c>
      <c r="E127" s="28">
        <v>515</v>
      </c>
      <c r="F127" s="28">
        <v>226</v>
      </c>
      <c r="H127" s="28">
        <v>217</v>
      </c>
      <c r="I127" s="28">
        <v>11</v>
      </c>
      <c r="J127" s="28">
        <v>4.7999999999999996E-3</v>
      </c>
      <c r="AI127" s="52">
        <v>2014</v>
      </c>
      <c r="AJ127" s="28">
        <v>685</v>
      </c>
      <c r="AK127" s="4">
        <f t="shared" si="12"/>
        <v>4</v>
      </c>
    </row>
    <row r="128" spans="1:37" x14ac:dyDescent="0.3">
      <c r="A128" s="52">
        <f t="shared" si="9"/>
        <v>2014</v>
      </c>
      <c r="B128" s="30">
        <f t="shared" si="10"/>
        <v>148</v>
      </c>
      <c r="C128" s="4">
        <f t="shared" si="11"/>
        <v>22</v>
      </c>
      <c r="D128" s="4" t="s">
        <v>59</v>
      </c>
      <c r="E128" s="28">
        <v>514</v>
      </c>
      <c r="F128" s="28">
        <v>226</v>
      </c>
      <c r="H128" s="28">
        <v>217</v>
      </c>
      <c r="I128" s="28">
        <v>12</v>
      </c>
      <c r="J128" s="28">
        <v>4.5999999999999999E-3</v>
      </c>
      <c r="AI128" s="52">
        <v>2015</v>
      </c>
      <c r="AJ128" s="28">
        <v>501</v>
      </c>
      <c r="AK128" s="4">
        <f t="shared" si="12"/>
        <v>16</v>
      </c>
    </row>
    <row r="129" spans="1:37" x14ac:dyDescent="0.3">
      <c r="A129" s="52">
        <f t="shared" si="9"/>
        <v>2014</v>
      </c>
      <c r="B129" s="30">
        <f t="shared" si="10"/>
        <v>148</v>
      </c>
      <c r="C129" s="4">
        <f t="shared" si="11"/>
        <v>22</v>
      </c>
      <c r="D129" s="4" t="s">
        <v>59</v>
      </c>
      <c r="E129" s="28">
        <v>514</v>
      </c>
      <c r="F129" s="28">
        <v>226</v>
      </c>
      <c r="H129" s="28">
        <v>217</v>
      </c>
      <c r="I129" s="28">
        <v>12</v>
      </c>
      <c r="J129" s="28">
        <v>4.4000000000000003E-3</v>
      </c>
      <c r="AI129" s="52">
        <v>2015</v>
      </c>
      <c r="AJ129" s="28">
        <v>500</v>
      </c>
      <c r="AK129" s="4">
        <f t="shared" si="12"/>
        <v>24</v>
      </c>
    </row>
    <row r="130" spans="1:37" x14ac:dyDescent="0.3">
      <c r="A130" s="52">
        <f t="shared" ref="A130:A193" si="13">YEAR(D130)</f>
        <v>2014</v>
      </c>
      <c r="B130" s="30">
        <f t="shared" ref="B130:B193" si="14">D130-DATE(YEAR(D130),1,0)</f>
        <v>148</v>
      </c>
      <c r="C130" s="4">
        <f t="shared" ref="C130:C193" si="15">WEEKNUM(D130,1)</f>
        <v>22</v>
      </c>
      <c r="D130" s="4" t="s">
        <v>59</v>
      </c>
      <c r="E130" s="28">
        <v>515</v>
      </c>
      <c r="F130" s="28">
        <v>226</v>
      </c>
      <c r="H130" s="28">
        <v>217</v>
      </c>
      <c r="I130" s="28">
        <v>12</v>
      </c>
      <c r="J130" s="28">
        <v>5.3E-3</v>
      </c>
      <c r="AI130" s="52">
        <v>2015</v>
      </c>
      <c r="AJ130" s="28">
        <v>503</v>
      </c>
      <c r="AK130" s="4">
        <f t="shared" si="12"/>
        <v>44</v>
      </c>
    </row>
    <row r="131" spans="1:37" x14ac:dyDescent="0.3">
      <c r="A131" s="52">
        <f t="shared" si="13"/>
        <v>2014</v>
      </c>
      <c r="B131" s="30">
        <f t="shared" si="14"/>
        <v>148</v>
      </c>
      <c r="C131" s="4">
        <f t="shared" si="15"/>
        <v>22</v>
      </c>
      <c r="D131" s="4" t="s">
        <v>59</v>
      </c>
      <c r="E131" s="28">
        <v>515</v>
      </c>
      <c r="F131" s="28">
        <v>226</v>
      </c>
      <c r="H131" s="28">
        <v>217</v>
      </c>
      <c r="I131" s="28">
        <v>12</v>
      </c>
      <c r="J131" s="28">
        <v>6.1999999999999998E-3</v>
      </c>
      <c r="AI131" s="52">
        <v>2015</v>
      </c>
      <c r="AJ131" s="28">
        <v>502</v>
      </c>
      <c r="AK131" s="4">
        <f t="shared" ref="AK131:AK194" si="16">COUNTIFS(A:A,AI131,E:E,AJ131)</f>
        <v>28</v>
      </c>
    </row>
    <row r="132" spans="1:37" x14ac:dyDescent="0.3">
      <c r="A132" s="52">
        <f t="shared" si="13"/>
        <v>2014</v>
      </c>
      <c r="B132" s="30">
        <f t="shared" si="14"/>
        <v>148</v>
      </c>
      <c r="C132" s="4">
        <f t="shared" si="15"/>
        <v>22</v>
      </c>
      <c r="D132" s="4" t="s">
        <v>59</v>
      </c>
      <c r="E132" s="28">
        <v>514</v>
      </c>
      <c r="F132" s="28">
        <v>226</v>
      </c>
      <c r="H132" s="28">
        <v>217</v>
      </c>
      <c r="I132" s="28">
        <v>13</v>
      </c>
      <c r="J132" s="28">
        <v>7.9000000000000008E-3</v>
      </c>
      <c r="AI132" s="52">
        <v>2015</v>
      </c>
      <c r="AJ132" s="28">
        <v>504</v>
      </c>
      <c r="AK132" s="4">
        <f t="shared" si="16"/>
        <v>50</v>
      </c>
    </row>
    <row r="133" spans="1:37" x14ac:dyDescent="0.3">
      <c r="A133" s="52">
        <f t="shared" si="13"/>
        <v>2014</v>
      </c>
      <c r="B133" s="30">
        <f t="shared" si="14"/>
        <v>148</v>
      </c>
      <c r="C133" s="4">
        <f t="shared" si="15"/>
        <v>22</v>
      </c>
      <c r="D133" s="4" t="s">
        <v>59</v>
      </c>
      <c r="E133" s="28">
        <v>515</v>
      </c>
      <c r="F133" s="28">
        <v>226</v>
      </c>
      <c r="H133" s="28">
        <v>217</v>
      </c>
      <c r="I133" s="28">
        <v>13</v>
      </c>
      <c r="J133" s="28">
        <v>4.7000000000000002E-3</v>
      </c>
      <c r="AI133" s="52">
        <v>2015</v>
      </c>
      <c r="AJ133" s="28">
        <v>505</v>
      </c>
      <c r="AK133" s="4">
        <f t="shared" si="16"/>
        <v>50</v>
      </c>
    </row>
    <row r="134" spans="1:37" x14ac:dyDescent="0.3">
      <c r="A134" s="52">
        <f t="shared" si="13"/>
        <v>2014</v>
      </c>
      <c r="B134" s="30">
        <f t="shared" si="14"/>
        <v>148</v>
      </c>
      <c r="C134" s="4">
        <f t="shared" si="15"/>
        <v>22</v>
      </c>
      <c r="D134" s="4" t="s">
        <v>59</v>
      </c>
      <c r="E134" s="28">
        <v>515</v>
      </c>
      <c r="F134" s="28">
        <v>226</v>
      </c>
      <c r="H134" s="28">
        <v>310</v>
      </c>
      <c r="J134" s="28">
        <v>0.1148</v>
      </c>
      <c r="AI134" s="52">
        <v>2015</v>
      </c>
      <c r="AJ134" s="28">
        <v>508</v>
      </c>
      <c r="AK134" s="4">
        <f t="shared" si="16"/>
        <v>14</v>
      </c>
    </row>
    <row r="135" spans="1:37" x14ac:dyDescent="0.3">
      <c r="A135" s="52">
        <f t="shared" si="13"/>
        <v>2014</v>
      </c>
      <c r="B135" s="30">
        <f t="shared" si="14"/>
        <v>148</v>
      </c>
      <c r="C135" s="4">
        <f t="shared" si="15"/>
        <v>22</v>
      </c>
      <c r="D135" s="4" t="s">
        <v>59</v>
      </c>
      <c r="E135" s="28">
        <v>516</v>
      </c>
      <c r="F135" s="28">
        <v>367</v>
      </c>
      <c r="H135" s="28">
        <v>217</v>
      </c>
      <c r="I135" s="28">
        <v>9</v>
      </c>
      <c r="J135" s="28">
        <v>3.7000000000000002E-3</v>
      </c>
      <c r="AI135" s="52">
        <v>2015</v>
      </c>
      <c r="AJ135" s="28">
        <v>509</v>
      </c>
      <c r="AK135" s="4">
        <f t="shared" si="16"/>
        <v>7</v>
      </c>
    </row>
    <row r="136" spans="1:37" x14ac:dyDescent="0.3">
      <c r="A136" s="52">
        <f t="shared" si="13"/>
        <v>2014</v>
      </c>
      <c r="B136" s="30">
        <f t="shared" si="14"/>
        <v>148</v>
      </c>
      <c r="C136" s="4">
        <f t="shared" si="15"/>
        <v>22</v>
      </c>
      <c r="D136" s="4" t="s">
        <v>59</v>
      </c>
      <c r="E136" s="28">
        <v>516</v>
      </c>
      <c r="F136" s="28">
        <v>367</v>
      </c>
      <c r="H136" s="28">
        <v>217</v>
      </c>
      <c r="I136" s="28">
        <v>9</v>
      </c>
      <c r="J136" s="28">
        <v>3.2000000000000002E-3</v>
      </c>
      <c r="AI136" s="52">
        <v>2015</v>
      </c>
      <c r="AJ136" s="28">
        <v>507</v>
      </c>
      <c r="AK136" s="4">
        <f t="shared" si="16"/>
        <v>7</v>
      </c>
    </row>
    <row r="137" spans="1:37" x14ac:dyDescent="0.3">
      <c r="A137" s="52">
        <f t="shared" si="13"/>
        <v>2014</v>
      </c>
      <c r="B137" s="30">
        <f t="shared" si="14"/>
        <v>148</v>
      </c>
      <c r="C137" s="4">
        <f t="shared" si="15"/>
        <v>22</v>
      </c>
      <c r="D137" s="4" t="s">
        <v>59</v>
      </c>
      <c r="E137" s="28">
        <v>516</v>
      </c>
      <c r="F137" s="28">
        <v>367</v>
      </c>
      <c r="H137" s="28">
        <v>217</v>
      </c>
      <c r="I137" s="28">
        <v>9</v>
      </c>
      <c r="J137" s="28">
        <v>1.9E-3</v>
      </c>
      <c r="AI137" s="52">
        <v>2015</v>
      </c>
      <c r="AJ137" s="28">
        <v>506</v>
      </c>
      <c r="AK137" s="4">
        <f t="shared" si="16"/>
        <v>3</v>
      </c>
    </row>
    <row r="138" spans="1:37" x14ac:dyDescent="0.3">
      <c r="A138" s="52">
        <f t="shared" si="13"/>
        <v>2014</v>
      </c>
      <c r="B138" s="30">
        <f t="shared" si="14"/>
        <v>148</v>
      </c>
      <c r="C138" s="4">
        <f t="shared" si="15"/>
        <v>22</v>
      </c>
      <c r="D138" s="4" t="s">
        <v>59</v>
      </c>
      <c r="E138" s="28">
        <v>517</v>
      </c>
      <c r="F138" s="28">
        <v>367</v>
      </c>
      <c r="H138" s="28">
        <v>217</v>
      </c>
      <c r="I138" s="28">
        <v>9</v>
      </c>
      <c r="J138" s="28">
        <v>2.3999999999999998E-3</v>
      </c>
      <c r="AI138" s="52">
        <v>2015</v>
      </c>
      <c r="AJ138" s="28">
        <v>511</v>
      </c>
      <c r="AK138" s="4">
        <f t="shared" si="16"/>
        <v>30</v>
      </c>
    </row>
    <row r="139" spans="1:37" x14ac:dyDescent="0.3">
      <c r="A139" s="52">
        <f t="shared" si="13"/>
        <v>2014</v>
      </c>
      <c r="B139" s="30">
        <f t="shared" si="14"/>
        <v>148</v>
      </c>
      <c r="C139" s="4">
        <f t="shared" si="15"/>
        <v>22</v>
      </c>
      <c r="D139" s="4" t="s">
        <v>59</v>
      </c>
      <c r="E139" s="28">
        <v>517</v>
      </c>
      <c r="F139" s="28">
        <v>367</v>
      </c>
      <c r="H139" s="28">
        <v>217</v>
      </c>
      <c r="I139" s="28">
        <v>9</v>
      </c>
      <c r="J139" s="28">
        <v>3.5999999999999999E-3</v>
      </c>
      <c r="AI139" s="52">
        <v>2015</v>
      </c>
      <c r="AJ139" s="28">
        <v>510</v>
      </c>
      <c r="AK139" s="4">
        <f t="shared" si="16"/>
        <v>50</v>
      </c>
    </row>
    <row r="140" spans="1:37" x14ac:dyDescent="0.3">
      <c r="A140" s="52">
        <f t="shared" si="13"/>
        <v>2014</v>
      </c>
      <c r="B140" s="30">
        <f t="shared" si="14"/>
        <v>148</v>
      </c>
      <c r="C140" s="4">
        <f t="shared" si="15"/>
        <v>22</v>
      </c>
      <c r="D140" s="4" t="s">
        <v>59</v>
      </c>
      <c r="E140" s="28">
        <v>516</v>
      </c>
      <c r="F140" s="28">
        <v>367</v>
      </c>
      <c r="H140" s="28">
        <v>217</v>
      </c>
      <c r="I140" s="28">
        <v>10</v>
      </c>
      <c r="J140" s="28">
        <v>2.3E-3</v>
      </c>
      <c r="AI140" s="52">
        <v>2015</v>
      </c>
      <c r="AJ140" s="28">
        <v>515</v>
      </c>
      <c r="AK140" s="4">
        <f t="shared" si="16"/>
        <v>3</v>
      </c>
    </row>
    <row r="141" spans="1:37" x14ac:dyDescent="0.3">
      <c r="A141" s="52">
        <f t="shared" si="13"/>
        <v>2014</v>
      </c>
      <c r="B141" s="30">
        <f t="shared" si="14"/>
        <v>148</v>
      </c>
      <c r="C141" s="4">
        <f t="shared" si="15"/>
        <v>22</v>
      </c>
      <c r="D141" s="4" t="s">
        <v>59</v>
      </c>
      <c r="E141" s="28">
        <v>516</v>
      </c>
      <c r="F141" s="28">
        <v>367</v>
      </c>
      <c r="H141" s="28">
        <v>217</v>
      </c>
      <c r="I141" s="28">
        <v>10</v>
      </c>
      <c r="J141" s="28">
        <v>2.8E-3</v>
      </c>
      <c r="AI141" s="52">
        <v>2015</v>
      </c>
      <c r="AJ141" s="28">
        <v>514</v>
      </c>
      <c r="AK141" s="4">
        <f t="shared" si="16"/>
        <v>1</v>
      </c>
    </row>
    <row r="142" spans="1:37" x14ac:dyDescent="0.3">
      <c r="A142" s="52">
        <f t="shared" si="13"/>
        <v>2014</v>
      </c>
      <c r="B142" s="30">
        <f t="shared" si="14"/>
        <v>148</v>
      </c>
      <c r="C142" s="4">
        <f t="shared" si="15"/>
        <v>22</v>
      </c>
      <c r="D142" s="4" t="s">
        <v>59</v>
      </c>
      <c r="E142" s="28">
        <v>517</v>
      </c>
      <c r="F142" s="28">
        <v>367</v>
      </c>
      <c r="H142" s="28">
        <v>217</v>
      </c>
      <c r="I142" s="28">
        <v>10</v>
      </c>
      <c r="J142" s="28">
        <v>3.5000000000000001E-3</v>
      </c>
      <c r="AI142" s="52">
        <v>2015</v>
      </c>
      <c r="AJ142" s="28">
        <v>512</v>
      </c>
      <c r="AK142" s="4">
        <f t="shared" si="16"/>
        <v>37</v>
      </c>
    </row>
    <row r="143" spans="1:37" x14ac:dyDescent="0.3">
      <c r="A143" s="52">
        <f t="shared" si="13"/>
        <v>2014</v>
      </c>
      <c r="B143" s="30">
        <f t="shared" si="14"/>
        <v>148</v>
      </c>
      <c r="C143" s="4">
        <f t="shared" si="15"/>
        <v>22</v>
      </c>
      <c r="D143" s="4" t="s">
        <v>59</v>
      </c>
      <c r="E143" s="28">
        <v>517</v>
      </c>
      <c r="F143" s="28">
        <v>367</v>
      </c>
      <c r="H143" s="28">
        <v>217</v>
      </c>
      <c r="I143" s="28">
        <v>10</v>
      </c>
      <c r="J143" s="28">
        <v>3.0000000000000001E-3</v>
      </c>
      <c r="AI143" s="52">
        <v>2015</v>
      </c>
      <c r="AJ143" s="28">
        <v>513</v>
      </c>
      <c r="AK143" s="4">
        <f t="shared" si="16"/>
        <v>26</v>
      </c>
    </row>
    <row r="144" spans="1:37" x14ac:dyDescent="0.3">
      <c r="A144" s="52">
        <f t="shared" si="13"/>
        <v>2014</v>
      </c>
      <c r="B144" s="30">
        <f t="shared" si="14"/>
        <v>148</v>
      </c>
      <c r="C144" s="4">
        <f t="shared" si="15"/>
        <v>22</v>
      </c>
      <c r="D144" s="4" t="s">
        <v>59</v>
      </c>
      <c r="E144" s="28">
        <v>517</v>
      </c>
      <c r="F144" s="28">
        <v>367</v>
      </c>
      <c r="H144" s="28">
        <v>217</v>
      </c>
      <c r="I144" s="28">
        <v>10</v>
      </c>
      <c r="J144" s="28">
        <v>2.5000000000000001E-3</v>
      </c>
      <c r="AI144" s="52">
        <v>2015</v>
      </c>
      <c r="AJ144" s="28">
        <v>516</v>
      </c>
      <c r="AK144" s="4">
        <f t="shared" si="16"/>
        <v>31</v>
      </c>
    </row>
    <row r="145" spans="1:37" x14ac:dyDescent="0.3">
      <c r="A145" s="52">
        <f t="shared" si="13"/>
        <v>2014</v>
      </c>
      <c r="B145" s="30">
        <f t="shared" si="14"/>
        <v>148</v>
      </c>
      <c r="C145" s="4">
        <f t="shared" si="15"/>
        <v>22</v>
      </c>
      <c r="D145" s="4" t="s">
        <v>59</v>
      </c>
      <c r="E145" s="28">
        <v>517</v>
      </c>
      <c r="F145" s="28">
        <v>367</v>
      </c>
      <c r="H145" s="28">
        <v>217</v>
      </c>
      <c r="I145" s="28">
        <v>10</v>
      </c>
      <c r="J145" s="28">
        <v>2.3999999999999998E-3</v>
      </c>
      <c r="AI145" s="52">
        <v>2015</v>
      </c>
      <c r="AJ145" s="28">
        <v>517</v>
      </c>
      <c r="AK145" s="4">
        <f t="shared" si="16"/>
        <v>17</v>
      </c>
    </row>
    <row r="146" spans="1:37" x14ac:dyDescent="0.3">
      <c r="A146" s="52">
        <f t="shared" si="13"/>
        <v>2014</v>
      </c>
      <c r="B146" s="30">
        <f t="shared" si="14"/>
        <v>148</v>
      </c>
      <c r="C146" s="4">
        <f t="shared" si="15"/>
        <v>22</v>
      </c>
      <c r="D146" s="4" t="s">
        <v>59</v>
      </c>
      <c r="E146" s="28">
        <v>517</v>
      </c>
      <c r="F146" s="28">
        <v>367</v>
      </c>
      <c r="H146" s="28">
        <v>217</v>
      </c>
      <c r="I146" s="28">
        <v>10</v>
      </c>
      <c r="J146" s="28">
        <v>4.7000000000000002E-3</v>
      </c>
      <c r="AI146" s="52">
        <v>2015</v>
      </c>
      <c r="AJ146" s="28">
        <v>523</v>
      </c>
      <c r="AK146" s="4">
        <f t="shared" si="16"/>
        <v>50</v>
      </c>
    </row>
    <row r="147" spans="1:37" x14ac:dyDescent="0.3">
      <c r="A147" s="52">
        <f t="shared" si="13"/>
        <v>2014</v>
      </c>
      <c r="B147" s="30">
        <f t="shared" si="14"/>
        <v>148</v>
      </c>
      <c r="C147" s="4">
        <f t="shared" si="15"/>
        <v>22</v>
      </c>
      <c r="D147" s="4" t="s">
        <v>59</v>
      </c>
      <c r="E147" s="28">
        <v>517</v>
      </c>
      <c r="F147" s="28">
        <v>367</v>
      </c>
      <c r="H147" s="28">
        <v>217</v>
      </c>
      <c r="I147" s="28">
        <v>10</v>
      </c>
      <c r="J147" s="28">
        <v>3.0000000000000001E-3</v>
      </c>
      <c r="AI147" s="52">
        <v>2015</v>
      </c>
      <c r="AJ147" s="28">
        <v>522</v>
      </c>
      <c r="AK147" s="4">
        <f t="shared" si="16"/>
        <v>50</v>
      </c>
    </row>
    <row r="148" spans="1:37" x14ac:dyDescent="0.3">
      <c r="A148" s="52">
        <f t="shared" si="13"/>
        <v>2014</v>
      </c>
      <c r="B148" s="30">
        <f t="shared" si="14"/>
        <v>148</v>
      </c>
      <c r="C148" s="4">
        <f t="shared" si="15"/>
        <v>22</v>
      </c>
      <c r="D148" s="4" t="s">
        <v>59</v>
      </c>
      <c r="E148" s="28">
        <v>517</v>
      </c>
      <c r="F148" s="28">
        <v>367</v>
      </c>
      <c r="H148" s="28">
        <v>217</v>
      </c>
      <c r="I148" s="28">
        <v>12</v>
      </c>
      <c r="J148" s="28">
        <v>4.7000000000000002E-3</v>
      </c>
      <c r="AI148" s="52">
        <v>2015</v>
      </c>
      <c r="AJ148" s="28">
        <v>520</v>
      </c>
      <c r="AK148" s="4">
        <f t="shared" si="16"/>
        <v>6</v>
      </c>
    </row>
    <row r="149" spans="1:37" x14ac:dyDescent="0.3">
      <c r="A149" s="52">
        <f t="shared" si="13"/>
        <v>2014</v>
      </c>
      <c r="B149" s="30">
        <f t="shared" si="14"/>
        <v>149</v>
      </c>
      <c r="C149" s="4">
        <f t="shared" si="15"/>
        <v>22</v>
      </c>
      <c r="D149" s="4" t="s">
        <v>60</v>
      </c>
      <c r="E149" s="28">
        <v>521</v>
      </c>
      <c r="F149" s="28">
        <v>206</v>
      </c>
      <c r="H149" s="28">
        <v>217</v>
      </c>
      <c r="I149" s="28">
        <v>9</v>
      </c>
      <c r="J149" s="28">
        <v>2.5999999999999999E-3</v>
      </c>
      <c r="AI149" s="52">
        <v>2015</v>
      </c>
      <c r="AJ149" s="28">
        <v>521</v>
      </c>
      <c r="AK149" s="4">
        <f t="shared" si="16"/>
        <v>5</v>
      </c>
    </row>
    <row r="150" spans="1:37" x14ac:dyDescent="0.3">
      <c r="A150" s="52">
        <f t="shared" si="13"/>
        <v>2014</v>
      </c>
      <c r="B150" s="30">
        <f t="shared" si="14"/>
        <v>149</v>
      </c>
      <c r="C150" s="4">
        <f t="shared" si="15"/>
        <v>22</v>
      </c>
      <c r="D150" s="4" t="s">
        <v>60</v>
      </c>
      <c r="E150" s="28">
        <v>520</v>
      </c>
      <c r="F150" s="28">
        <v>206</v>
      </c>
      <c r="H150" s="28">
        <v>217</v>
      </c>
      <c r="I150" s="28">
        <v>10</v>
      </c>
      <c r="J150" s="28">
        <v>3.7000000000000002E-3</v>
      </c>
      <c r="AI150" s="52">
        <v>2015</v>
      </c>
      <c r="AJ150" s="28">
        <v>529</v>
      </c>
      <c r="AK150" s="4">
        <f t="shared" si="16"/>
        <v>21</v>
      </c>
    </row>
    <row r="151" spans="1:37" x14ac:dyDescent="0.3">
      <c r="A151" s="52">
        <f t="shared" si="13"/>
        <v>2014</v>
      </c>
      <c r="B151" s="30">
        <f t="shared" si="14"/>
        <v>149</v>
      </c>
      <c r="C151" s="4">
        <f t="shared" si="15"/>
        <v>22</v>
      </c>
      <c r="D151" s="4" t="s">
        <v>60</v>
      </c>
      <c r="E151" s="28">
        <v>520</v>
      </c>
      <c r="F151" s="28">
        <v>206</v>
      </c>
      <c r="H151" s="28">
        <v>217</v>
      </c>
      <c r="I151" s="28">
        <v>10</v>
      </c>
      <c r="J151" s="28">
        <v>3.7000000000000002E-3</v>
      </c>
      <c r="AI151" s="52">
        <v>2015</v>
      </c>
      <c r="AJ151" s="28">
        <v>528</v>
      </c>
      <c r="AK151" s="4">
        <f t="shared" si="16"/>
        <v>27</v>
      </c>
    </row>
    <row r="152" spans="1:37" x14ac:dyDescent="0.3">
      <c r="A152" s="52">
        <f t="shared" si="13"/>
        <v>2014</v>
      </c>
      <c r="B152" s="30">
        <f t="shared" si="14"/>
        <v>149</v>
      </c>
      <c r="C152" s="4">
        <f t="shared" si="15"/>
        <v>22</v>
      </c>
      <c r="D152" s="4" t="s">
        <v>60</v>
      </c>
      <c r="E152" s="28">
        <v>520</v>
      </c>
      <c r="F152" s="28">
        <v>206</v>
      </c>
      <c r="H152" s="28">
        <v>217</v>
      </c>
      <c r="I152" s="28">
        <v>10</v>
      </c>
      <c r="J152" s="28">
        <v>3.8E-3</v>
      </c>
      <c r="AI152" s="52">
        <v>2015</v>
      </c>
      <c r="AJ152" s="28">
        <v>527</v>
      </c>
      <c r="AK152" s="4">
        <f t="shared" si="16"/>
        <v>11</v>
      </c>
    </row>
    <row r="153" spans="1:37" x14ac:dyDescent="0.3">
      <c r="A153" s="52">
        <f t="shared" si="13"/>
        <v>2014</v>
      </c>
      <c r="B153" s="30">
        <f t="shared" si="14"/>
        <v>149</v>
      </c>
      <c r="C153" s="4">
        <f t="shared" si="15"/>
        <v>22</v>
      </c>
      <c r="D153" s="4" t="s">
        <v>60</v>
      </c>
      <c r="E153" s="28">
        <v>520</v>
      </c>
      <c r="F153" s="28">
        <v>206</v>
      </c>
      <c r="H153" s="28">
        <v>217</v>
      </c>
      <c r="I153" s="28">
        <v>10</v>
      </c>
      <c r="J153" s="28">
        <v>4.1000000000000003E-3</v>
      </c>
      <c r="AI153" s="52">
        <v>2015</v>
      </c>
      <c r="AJ153" s="28">
        <v>526</v>
      </c>
      <c r="AK153" s="4">
        <f t="shared" si="16"/>
        <v>14</v>
      </c>
    </row>
    <row r="154" spans="1:37" x14ac:dyDescent="0.3">
      <c r="A154" s="52">
        <f t="shared" si="13"/>
        <v>2014</v>
      </c>
      <c r="B154" s="30">
        <f t="shared" si="14"/>
        <v>149</v>
      </c>
      <c r="C154" s="4">
        <f t="shared" si="15"/>
        <v>22</v>
      </c>
      <c r="D154" s="4" t="s">
        <v>60</v>
      </c>
      <c r="E154" s="28">
        <v>520</v>
      </c>
      <c r="F154" s="28">
        <v>206</v>
      </c>
      <c r="H154" s="28">
        <v>217</v>
      </c>
      <c r="I154" s="28">
        <v>10</v>
      </c>
      <c r="J154" s="28">
        <v>3.3E-3</v>
      </c>
      <c r="AI154" s="52">
        <v>2015</v>
      </c>
      <c r="AJ154" s="28">
        <v>525</v>
      </c>
      <c r="AK154" s="4">
        <f t="shared" si="16"/>
        <v>50</v>
      </c>
    </row>
    <row r="155" spans="1:37" x14ac:dyDescent="0.3">
      <c r="A155" s="52">
        <f t="shared" si="13"/>
        <v>2014</v>
      </c>
      <c r="B155" s="30">
        <f t="shared" si="14"/>
        <v>149</v>
      </c>
      <c r="C155" s="4">
        <f t="shared" si="15"/>
        <v>22</v>
      </c>
      <c r="D155" s="4" t="s">
        <v>60</v>
      </c>
      <c r="E155" s="28">
        <v>520</v>
      </c>
      <c r="F155" s="28">
        <v>206</v>
      </c>
      <c r="H155" s="28">
        <v>217</v>
      </c>
      <c r="I155" s="28">
        <v>10</v>
      </c>
      <c r="J155" s="28">
        <v>4.1999999999999997E-3</v>
      </c>
      <c r="AI155" s="52">
        <v>2015</v>
      </c>
      <c r="AJ155" s="28">
        <v>524</v>
      </c>
      <c r="AK155" s="4">
        <f t="shared" si="16"/>
        <v>50</v>
      </c>
    </row>
    <row r="156" spans="1:37" x14ac:dyDescent="0.3">
      <c r="A156" s="52">
        <f t="shared" si="13"/>
        <v>2014</v>
      </c>
      <c r="B156" s="30">
        <f t="shared" si="14"/>
        <v>149</v>
      </c>
      <c r="C156" s="4">
        <f t="shared" si="15"/>
        <v>22</v>
      </c>
      <c r="D156" s="4" t="s">
        <v>60</v>
      </c>
      <c r="E156" s="28">
        <v>520</v>
      </c>
      <c r="F156" s="28">
        <v>206</v>
      </c>
      <c r="H156" s="28">
        <v>217</v>
      </c>
      <c r="I156" s="28">
        <v>10</v>
      </c>
      <c r="J156" s="28">
        <v>2.7000000000000001E-3</v>
      </c>
      <c r="AI156" s="52">
        <v>2015</v>
      </c>
      <c r="AJ156" s="28">
        <v>538</v>
      </c>
      <c r="AK156" s="4">
        <f t="shared" si="16"/>
        <v>50</v>
      </c>
    </row>
    <row r="157" spans="1:37" x14ac:dyDescent="0.3">
      <c r="A157" s="52">
        <f t="shared" si="13"/>
        <v>2014</v>
      </c>
      <c r="B157" s="30">
        <f t="shared" si="14"/>
        <v>149</v>
      </c>
      <c r="C157" s="4">
        <f t="shared" si="15"/>
        <v>22</v>
      </c>
      <c r="D157" s="4" t="s">
        <v>60</v>
      </c>
      <c r="E157" s="28">
        <v>520</v>
      </c>
      <c r="F157" s="28">
        <v>206</v>
      </c>
      <c r="H157" s="28">
        <v>217</v>
      </c>
      <c r="I157" s="28">
        <v>10</v>
      </c>
      <c r="J157" s="28">
        <v>3.3E-3</v>
      </c>
      <c r="AI157" s="52">
        <v>2015</v>
      </c>
      <c r="AJ157" s="28">
        <v>539</v>
      </c>
      <c r="AK157" s="4">
        <f t="shared" si="16"/>
        <v>50</v>
      </c>
    </row>
    <row r="158" spans="1:37" x14ac:dyDescent="0.3">
      <c r="A158" s="52">
        <f t="shared" si="13"/>
        <v>2014</v>
      </c>
      <c r="B158" s="30">
        <f t="shared" si="14"/>
        <v>149</v>
      </c>
      <c r="C158" s="4">
        <f t="shared" si="15"/>
        <v>22</v>
      </c>
      <c r="D158" s="4" t="s">
        <v>60</v>
      </c>
      <c r="E158" s="28">
        <v>520</v>
      </c>
      <c r="F158" s="28">
        <v>206</v>
      </c>
      <c r="H158" s="28">
        <v>217</v>
      </c>
      <c r="I158" s="28">
        <v>10</v>
      </c>
      <c r="J158" s="28">
        <v>2.8999999999999998E-3</v>
      </c>
      <c r="AI158" s="52">
        <v>2015</v>
      </c>
      <c r="AJ158" s="28">
        <v>536</v>
      </c>
      <c r="AK158" s="4">
        <f t="shared" si="16"/>
        <v>50</v>
      </c>
    </row>
    <row r="159" spans="1:37" x14ac:dyDescent="0.3">
      <c r="A159" s="52">
        <f t="shared" si="13"/>
        <v>2014</v>
      </c>
      <c r="B159" s="30">
        <f t="shared" si="14"/>
        <v>149</v>
      </c>
      <c r="C159" s="4">
        <f t="shared" si="15"/>
        <v>22</v>
      </c>
      <c r="D159" s="4" t="s">
        <v>60</v>
      </c>
      <c r="E159" s="28">
        <v>520</v>
      </c>
      <c r="F159" s="28">
        <v>206</v>
      </c>
      <c r="H159" s="28">
        <v>217</v>
      </c>
      <c r="I159" s="28">
        <v>10</v>
      </c>
      <c r="J159" s="28">
        <v>3.8E-3</v>
      </c>
      <c r="AI159" s="52">
        <v>2015</v>
      </c>
      <c r="AJ159" s="28">
        <v>537</v>
      </c>
      <c r="AK159" s="4">
        <f t="shared" si="16"/>
        <v>50</v>
      </c>
    </row>
    <row r="160" spans="1:37" x14ac:dyDescent="0.3">
      <c r="A160" s="52">
        <f t="shared" si="13"/>
        <v>2014</v>
      </c>
      <c r="B160" s="30">
        <f t="shared" si="14"/>
        <v>149</v>
      </c>
      <c r="C160" s="4">
        <f t="shared" si="15"/>
        <v>22</v>
      </c>
      <c r="D160" s="4" t="s">
        <v>60</v>
      </c>
      <c r="E160" s="28">
        <v>521</v>
      </c>
      <c r="F160" s="28">
        <v>206</v>
      </c>
      <c r="H160" s="28">
        <v>217</v>
      </c>
      <c r="I160" s="28">
        <v>10</v>
      </c>
      <c r="J160" s="28">
        <v>2.2000000000000001E-3</v>
      </c>
      <c r="AI160" s="52">
        <v>2015</v>
      </c>
      <c r="AJ160" s="28">
        <v>534</v>
      </c>
      <c r="AK160" s="4">
        <f t="shared" si="16"/>
        <v>50</v>
      </c>
    </row>
    <row r="161" spans="1:37" x14ac:dyDescent="0.3">
      <c r="A161" s="52">
        <f t="shared" si="13"/>
        <v>2014</v>
      </c>
      <c r="B161" s="30">
        <f t="shared" si="14"/>
        <v>149</v>
      </c>
      <c r="C161" s="4">
        <f t="shared" si="15"/>
        <v>22</v>
      </c>
      <c r="D161" s="4" t="s">
        <v>60</v>
      </c>
      <c r="E161" s="28">
        <v>521</v>
      </c>
      <c r="F161" s="28">
        <v>206</v>
      </c>
      <c r="H161" s="28">
        <v>217</v>
      </c>
      <c r="I161" s="28">
        <v>10</v>
      </c>
      <c r="J161" s="28">
        <v>1.6999999999999999E-3</v>
      </c>
      <c r="AI161" s="52">
        <v>2015</v>
      </c>
      <c r="AJ161" s="28">
        <v>535</v>
      </c>
      <c r="AK161" s="4">
        <f t="shared" si="16"/>
        <v>17</v>
      </c>
    </row>
    <row r="162" spans="1:37" x14ac:dyDescent="0.3">
      <c r="A162" s="52">
        <f t="shared" si="13"/>
        <v>2014</v>
      </c>
      <c r="B162" s="30">
        <f t="shared" si="14"/>
        <v>149</v>
      </c>
      <c r="C162" s="4">
        <f t="shared" si="15"/>
        <v>22</v>
      </c>
      <c r="D162" s="4" t="s">
        <v>60</v>
      </c>
      <c r="E162" s="28">
        <v>521</v>
      </c>
      <c r="F162" s="28">
        <v>206</v>
      </c>
      <c r="H162" s="28">
        <v>217</v>
      </c>
      <c r="I162" s="28">
        <v>10</v>
      </c>
      <c r="J162" s="28">
        <v>4.4000000000000003E-3</v>
      </c>
      <c r="AI162" s="52">
        <v>2015</v>
      </c>
      <c r="AJ162" s="28">
        <v>532</v>
      </c>
      <c r="AK162" s="4">
        <f t="shared" si="16"/>
        <v>50</v>
      </c>
    </row>
    <row r="163" spans="1:37" x14ac:dyDescent="0.3">
      <c r="A163" s="52">
        <f t="shared" si="13"/>
        <v>2014</v>
      </c>
      <c r="B163" s="30">
        <f t="shared" si="14"/>
        <v>149</v>
      </c>
      <c r="C163" s="4">
        <f t="shared" si="15"/>
        <v>22</v>
      </c>
      <c r="D163" s="4" t="s">
        <v>60</v>
      </c>
      <c r="E163" s="28">
        <v>521</v>
      </c>
      <c r="F163" s="28">
        <v>206</v>
      </c>
      <c r="H163" s="28">
        <v>217</v>
      </c>
      <c r="I163" s="28">
        <v>10</v>
      </c>
      <c r="J163" s="28">
        <v>2E-3</v>
      </c>
      <c r="AI163" s="52">
        <v>2015</v>
      </c>
      <c r="AJ163" s="28">
        <v>533</v>
      </c>
      <c r="AK163" s="4">
        <f t="shared" si="16"/>
        <v>50</v>
      </c>
    </row>
    <row r="164" spans="1:37" x14ac:dyDescent="0.3">
      <c r="A164" s="52">
        <f t="shared" si="13"/>
        <v>2014</v>
      </c>
      <c r="B164" s="30">
        <f t="shared" si="14"/>
        <v>149</v>
      </c>
      <c r="C164" s="4">
        <f t="shared" si="15"/>
        <v>22</v>
      </c>
      <c r="D164" s="4" t="s">
        <v>60</v>
      </c>
      <c r="E164" s="28">
        <v>520</v>
      </c>
      <c r="F164" s="28">
        <v>206</v>
      </c>
      <c r="H164" s="28">
        <v>217</v>
      </c>
      <c r="I164" s="28">
        <v>11</v>
      </c>
      <c r="J164" s="28">
        <v>3.3999999999999998E-3</v>
      </c>
      <c r="AI164" s="52">
        <v>2015</v>
      </c>
      <c r="AJ164" s="28">
        <v>530</v>
      </c>
      <c r="AK164" s="4">
        <f t="shared" si="16"/>
        <v>10</v>
      </c>
    </row>
    <row r="165" spans="1:37" x14ac:dyDescent="0.3">
      <c r="A165" s="52">
        <f t="shared" si="13"/>
        <v>2014</v>
      </c>
      <c r="B165" s="30">
        <f t="shared" si="14"/>
        <v>149</v>
      </c>
      <c r="C165" s="4">
        <f t="shared" si="15"/>
        <v>22</v>
      </c>
      <c r="D165" s="4" t="s">
        <v>60</v>
      </c>
      <c r="E165" s="28">
        <v>520</v>
      </c>
      <c r="F165" s="28">
        <v>206</v>
      </c>
      <c r="H165" s="28">
        <v>217</v>
      </c>
      <c r="I165" s="28">
        <v>11</v>
      </c>
      <c r="J165" s="28">
        <v>3.5000000000000001E-3</v>
      </c>
      <c r="AI165" s="52">
        <v>2015</v>
      </c>
      <c r="AJ165" s="28">
        <v>531</v>
      </c>
      <c r="AK165" s="4">
        <f t="shared" si="16"/>
        <v>17</v>
      </c>
    </row>
    <row r="166" spans="1:37" x14ac:dyDescent="0.3">
      <c r="A166" s="52">
        <f t="shared" si="13"/>
        <v>2014</v>
      </c>
      <c r="B166" s="30">
        <f t="shared" si="14"/>
        <v>149</v>
      </c>
      <c r="C166" s="4">
        <f t="shared" si="15"/>
        <v>22</v>
      </c>
      <c r="D166" s="4" t="s">
        <v>60</v>
      </c>
      <c r="E166" s="28">
        <v>518</v>
      </c>
      <c r="F166" s="28">
        <v>210</v>
      </c>
      <c r="H166" s="28">
        <v>217</v>
      </c>
      <c r="I166" s="28">
        <v>8</v>
      </c>
      <c r="J166" s="28">
        <v>2.5999999999999999E-3</v>
      </c>
      <c r="AI166" s="52">
        <v>2015</v>
      </c>
      <c r="AJ166" s="28">
        <v>542</v>
      </c>
      <c r="AK166" s="4">
        <f t="shared" si="16"/>
        <v>50</v>
      </c>
    </row>
    <row r="167" spans="1:37" x14ac:dyDescent="0.3">
      <c r="A167" s="52">
        <f t="shared" si="13"/>
        <v>2014</v>
      </c>
      <c r="B167" s="30">
        <f t="shared" si="14"/>
        <v>149</v>
      </c>
      <c r="C167" s="4">
        <f t="shared" si="15"/>
        <v>22</v>
      </c>
      <c r="D167" s="4" t="s">
        <v>60</v>
      </c>
      <c r="E167" s="28">
        <v>518</v>
      </c>
      <c r="F167" s="28">
        <v>210</v>
      </c>
      <c r="H167" s="28">
        <v>217</v>
      </c>
      <c r="I167" s="28">
        <v>8</v>
      </c>
      <c r="J167" s="28">
        <v>1.1000000000000001E-3</v>
      </c>
      <c r="AI167" s="52">
        <v>2015</v>
      </c>
      <c r="AJ167" s="28">
        <v>543</v>
      </c>
      <c r="AK167" s="4">
        <f t="shared" si="16"/>
        <v>41</v>
      </c>
    </row>
    <row r="168" spans="1:37" x14ac:dyDescent="0.3">
      <c r="A168" s="52">
        <f t="shared" si="13"/>
        <v>2014</v>
      </c>
      <c r="B168" s="30">
        <f t="shared" si="14"/>
        <v>149</v>
      </c>
      <c r="C168" s="4">
        <f t="shared" si="15"/>
        <v>22</v>
      </c>
      <c r="D168" s="4" t="s">
        <v>60</v>
      </c>
      <c r="E168" s="28">
        <v>518</v>
      </c>
      <c r="F168" s="28">
        <v>210</v>
      </c>
      <c r="H168" s="28">
        <v>217</v>
      </c>
      <c r="I168" s="28">
        <v>8</v>
      </c>
      <c r="J168" s="28">
        <v>1.8E-3</v>
      </c>
      <c r="AI168" s="52">
        <v>2015</v>
      </c>
      <c r="AJ168" s="28">
        <v>544</v>
      </c>
      <c r="AK168" s="4">
        <f t="shared" si="16"/>
        <v>5</v>
      </c>
    </row>
    <row r="169" spans="1:37" x14ac:dyDescent="0.3">
      <c r="A169" s="52">
        <f t="shared" si="13"/>
        <v>2014</v>
      </c>
      <c r="B169" s="30">
        <f t="shared" si="14"/>
        <v>149</v>
      </c>
      <c r="C169" s="4">
        <f t="shared" si="15"/>
        <v>22</v>
      </c>
      <c r="D169" s="4" t="s">
        <v>60</v>
      </c>
      <c r="E169" s="28">
        <v>518</v>
      </c>
      <c r="F169" s="28">
        <v>210</v>
      </c>
      <c r="H169" s="28">
        <v>217</v>
      </c>
      <c r="I169" s="28">
        <v>8</v>
      </c>
      <c r="J169" s="28">
        <v>1.6999999999999999E-3</v>
      </c>
      <c r="AI169" s="52">
        <v>2015</v>
      </c>
      <c r="AJ169" s="28">
        <v>545</v>
      </c>
      <c r="AK169" s="4">
        <f t="shared" si="16"/>
        <v>6</v>
      </c>
    </row>
    <row r="170" spans="1:37" x14ac:dyDescent="0.3">
      <c r="A170" s="52">
        <f t="shared" si="13"/>
        <v>2014</v>
      </c>
      <c r="B170" s="30">
        <f t="shared" si="14"/>
        <v>149</v>
      </c>
      <c r="C170" s="4">
        <f t="shared" si="15"/>
        <v>22</v>
      </c>
      <c r="D170" s="4" t="s">
        <v>60</v>
      </c>
      <c r="E170" s="28">
        <v>518</v>
      </c>
      <c r="F170" s="28">
        <v>210</v>
      </c>
      <c r="H170" s="28">
        <v>217</v>
      </c>
      <c r="I170" s="28">
        <v>8</v>
      </c>
      <c r="J170" s="28">
        <v>1.8E-3</v>
      </c>
      <c r="AI170" s="52">
        <v>2015</v>
      </c>
      <c r="AJ170" s="28">
        <v>540</v>
      </c>
      <c r="AK170" s="4">
        <f t="shared" si="16"/>
        <v>50</v>
      </c>
    </row>
    <row r="171" spans="1:37" x14ac:dyDescent="0.3">
      <c r="A171" s="52">
        <f t="shared" si="13"/>
        <v>2014</v>
      </c>
      <c r="B171" s="30">
        <f t="shared" si="14"/>
        <v>149</v>
      </c>
      <c r="C171" s="4">
        <f t="shared" si="15"/>
        <v>22</v>
      </c>
      <c r="D171" s="4" t="s">
        <v>60</v>
      </c>
      <c r="E171" s="28">
        <v>519</v>
      </c>
      <c r="F171" s="28">
        <v>210</v>
      </c>
      <c r="H171" s="28">
        <v>217</v>
      </c>
      <c r="I171" s="28">
        <v>8</v>
      </c>
      <c r="J171" s="28">
        <v>2.3E-3</v>
      </c>
      <c r="AI171" s="52">
        <v>2015</v>
      </c>
      <c r="AJ171" s="28">
        <v>541</v>
      </c>
      <c r="AK171" s="4">
        <f t="shared" si="16"/>
        <v>50</v>
      </c>
    </row>
    <row r="172" spans="1:37" x14ac:dyDescent="0.3">
      <c r="A172" s="52">
        <f t="shared" si="13"/>
        <v>2014</v>
      </c>
      <c r="B172" s="30">
        <f t="shared" si="14"/>
        <v>149</v>
      </c>
      <c r="C172" s="4">
        <f t="shared" si="15"/>
        <v>22</v>
      </c>
      <c r="D172" s="4" t="s">
        <v>60</v>
      </c>
      <c r="E172" s="28">
        <v>519</v>
      </c>
      <c r="F172" s="28">
        <v>210</v>
      </c>
      <c r="H172" s="28">
        <v>217</v>
      </c>
      <c r="I172" s="28">
        <v>8</v>
      </c>
      <c r="J172" s="28">
        <v>1.6000000000000001E-3</v>
      </c>
      <c r="AI172" s="52">
        <v>2015</v>
      </c>
      <c r="AJ172" s="28">
        <v>550</v>
      </c>
      <c r="AK172" s="4">
        <f t="shared" si="16"/>
        <v>50</v>
      </c>
    </row>
    <row r="173" spans="1:37" x14ac:dyDescent="0.3">
      <c r="A173" s="52">
        <f t="shared" si="13"/>
        <v>2014</v>
      </c>
      <c r="B173" s="30">
        <f t="shared" si="14"/>
        <v>149</v>
      </c>
      <c r="C173" s="4">
        <f t="shared" si="15"/>
        <v>22</v>
      </c>
      <c r="D173" s="4" t="s">
        <v>60</v>
      </c>
      <c r="E173" s="28">
        <v>519</v>
      </c>
      <c r="F173" s="28">
        <v>210</v>
      </c>
      <c r="H173" s="28">
        <v>217</v>
      </c>
      <c r="I173" s="28">
        <v>8</v>
      </c>
      <c r="J173" s="28">
        <v>1.5E-3</v>
      </c>
      <c r="AI173" s="52">
        <v>2015</v>
      </c>
      <c r="AJ173" s="28">
        <v>551</v>
      </c>
      <c r="AK173" s="4">
        <f t="shared" si="16"/>
        <v>36</v>
      </c>
    </row>
    <row r="174" spans="1:37" x14ac:dyDescent="0.3">
      <c r="A174" s="52">
        <f t="shared" si="13"/>
        <v>2014</v>
      </c>
      <c r="B174" s="30">
        <f t="shared" si="14"/>
        <v>149</v>
      </c>
      <c r="C174" s="4">
        <f t="shared" si="15"/>
        <v>22</v>
      </c>
      <c r="D174" s="4" t="s">
        <v>60</v>
      </c>
      <c r="E174" s="28">
        <v>519</v>
      </c>
      <c r="F174" s="28">
        <v>210</v>
      </c>
      <c r="H174" s="28">
        <v>217</v>
      </c>
      <c r="I174" s="28">
        <v>8</v>
      </c>
      <c r="J174" s="28">
        <v>1.9E-3</v>
      </c>
      <c r="AI174" s="52">
        <v>2015</v>
      </c>
      <c r="AJ174" s="28">
        <v>546</v>
      </c>
      <c r="AK174" s="4">
        <f t="shared" si="16"/>
        <v>10</v>
      </c>
    </row>
    <row r="175" spans="1:37" x14ac:dyDescent="0.3">
      <c r="A175" s="52">
        <f t="shared" si="13"/>
        <v>2014</v>
      </c>
      <c r="B175" s="30">
        <f t="shared" si="14"/>
        <v>149</v>
      </c>
      <c r="C175" s="4">
        <f t="shared" si="15"/>
        <v>22</v>
      </c>
      <c r="D175" s="4" t="s">
        <v>60</v>
      </c>
      <c r="E175" s="28">
        <v>519</v>
      </c>
      <c r="F175" s="28">
        <v>210</v>
      </c>
      <c r="H175" s="28">
        <v>217</v>
      </c>
      <c r="I175" s="28">
        <v>8</v>
      </c>
      <c r="J175" s="28">
        <v>1.9E-3</v>
      </c>
      <c r="AI175" s="52">
        <v>2015</v>
      </c>
      <c r="AJ175" s="28">
        <v>547</v>
      </c>
      <c r="AK175" s="4">
        <f t="shared" si="16"/>
        <v>2</v>
      </c>
    </row>
    <row r="176" spans="1:37" x14ac:dyDescent="0.3">
      <c r="A176" s="52">
        <f t="shared" si="13"/>
        <v>2014</v>
      </c>
      <c r="B176" s="30">
        <f t="shared" si="14"/>
        <v>149</v>
      </c>
      <c r="C176" s="4">
        <f t="shared" si="15"/>
        <v>22</v>
      </c>
      <c r="D176" s="4" t="s">
        <v>60</v>
      </c>
      <c r="E176" s="28">
        <v>518</v>
      </c>
      <c r="F176" s="28">
        <v>210</v>
      </c>
      <c r="H176" s="28">
        <v>217</v>
      </c>
      <c r="I176" s="28">
        <v>9</v>
      </c>
      <c r="J176" s="28">
        <v>1.8E-3</v>
      </c>
      <c r="AI176" s="52">
        <v>2015</v>
      </c>
      <c r="AJ176" s="28">
        <v>548</v>
      </c>
      <c r="AK176" s="4">
        <f t="shared" si="16"/>
        <v>1</v>
      </c>
    </row>
    <row r="177" spans="1:37" x14ac:dyDescent="0.3">
      <c r="A177" s="52">
        <f t="shared" si="13"/>
        <v>2014</v>
      </c>
      <c r="B177" s="30">
        <f t="shared" si="14"/>
        <v>149</v>
      </c>
      <c r="C177" s="4">
        <f t="shared" si="15"/>
        <v>22</v>
      </c>
      <c r="D177" s="4" t="s">
        <v>60</v>
      </c>
      <c r="E177" s="28">
        <v>518</v>
      </c>
      <c r="F177" s="28">
        <v>210</v>
      </c>
      <c r="H177" s="28">
        <v>217</v>
      </c>
      <c r="I177" s="28">
        <v>9</v>
      </c>
      <c r="J177" s="28">
        <v>2.3E-3</v>
      </c>
      <c r="AI177" s="52">
        <v>2015</v>
      </c>
      <c r="AJ177" s="28">
        <v>555</v>
      </c>
      <c r="AK177" s="4">
        <f t="shared" si="16"/>
        <v>2</v>
      </c>
    </row>
    <row r="178" spans="1:37" x14ac:dyDescent="0.3">
      <c r="A178" s="52">
        <f t="shared" si="13"/>
        <v>2014</v>
      </c>
      <c r="B178" s="30">
        <f t="shared" si="14"/>
        <v>149</v>
      </c>
      <c r="C178" s="4">
        <f t="shared" si="15"/>
        <v>22</v>
      </c>
      <c r="D178" s="4" t="s">
        <v>60</v>
      </c>
      <c r="E178" s="28">
        <v>518</v>
      </c>
      <c r="F178" s="28">
        <v>210</v>
      </c>
      <c r="H178" s="28">
        <v>217</v>
      </c>
      <c r="I178" s="28">
        <v>9</v>
      </c>
      <c r="J178" s="28">
        <v>2.8999999999999998E-3</v>
      </c>
      <c r="AI178" s="52">
        <v>2015</v>
      </c>
      <c r="AJ178" s="28">
        <v>553</v>
      </c>
      <c r="AK178" s="4">
        <f t="shared" si="16"/>
        <v>50</v>
      </c>
    </row>
    <row r="179" spans="1:37" x14ac:dyDescent="0.3">
      <c r="A179" s="52">
        <f t="shared" si="13"/>
        <v>2014</v>
      </c>
      <c r="B179" s="30">
        <f t="shared" si="14"/>
        <v>149</v>
      </c>
      <c r="C179" s="4">
        <f t="shared" si="15"/>
        <v>22</v>
      </c>
      <c r="D179" s="4" t="s">
        <v>60</v>
      </c>
      <c r="E179" s="28">
        <v>518</v>
      </c>
      <c r="F179" s="28">
        <v>210</v>
      </c>
      <c r="H179" s="28">
        <v>217</v>
      </c>
      <c r="I179" s="28">
        <v>9</v>
      </c>
      <c r="J179" s="28">
        <v>2.8E-3</v>
      </c>
      <c r="AI179" s="52">
        <v>2015</v>
      </c>
      <c r="AJ179" s="28">
        <v>552</v>
      </c>
      <c r="AK179" s="4">
        <f t="shared" si="16"/>
        <v>50</v>
      </c>
    </row>
    <row r="180" spans="1:37" x14ac:dyDescent="0.3">
      <c r="A180" s="52">
        <f t="shared" si="13"/>
        <v>2014</v>
      </c>
      <c r="B180" s="30">
        <f t="shared" si="14"/>
        <v>149</v>
      </c>
      <c r="C180" s="4">
        <f t="shared" si="15"/>
        <v>22</v>
      </c>
      <c r="D180" s="4" t="s">
        <v>60</v>
      </c>
      <c r="E180" s="28">
        <v>518</v>
      </c>
      <c r="F180" s="28">
        <v>210</v>
      </c>
      <c r="H180" s="28">
        <v>217</v>
      </c>
      <c r="I180" s="28">
        <v>9</v>
      </c>
      <c r="J180" s="28">
        <v>1.1999999999999999E-3</v>
      </c>
      <c r="AI180" s="52">
        <v>2015</v>
      </c>
      <c r="AJ180" s="28">
        <v>559</v>
      </c>
      <c r="AK180" s="4">
        <f t="shared" si="16"/>
        <v>28</v>
      </c>
    </row>
    <row r="181" spans="1:37" x14ac:dyDescent="0.3">
      <c r="A181" s="52">
        <f t="shared" si="13"/>
        <v>2014</v>
      </c>
      <c r="B181" s="30">
        <f t="shared" si="14"/>
        <v>149</v>
      </c>
      <c r="C181" s="4">
        <f t="shared" si="15"/>
        <v>22</v>
      </c>
      <c r="D181" s="4" t="s">
        <v>60</v>
      </c>
      <c r="E181" s="28">
        <v>518</v>
      </c>
      <c r="F181" s="28">
        <v>210</v>
      </c>
      <c r="H181" s="28">
        <v>217</v>
      </c>
      <c r="I181" s="28">
        <v>9</v>
      </c>
      <c r="J181" s="28">
        <v>2.2000000000000001E-3</v>
      </c>
      <c r="AI181" s="52">
        <v>2015</v>
      </c>
      <c r="AJ181" s="28">
        <v>558</v>
      </c>
      <c r="AK181" s="4">
        <f t="shared" si="16"/>
        <v>41</v>
      </c>
    </row>
    <row r="182" spans="1:37" x14ac:dyDescent="0.3">
      <c r="A182" s="52">
        <f t="shared" si="13"/>
        <v>2014</v>
      </c>
      <c r="B182" s="30">
        <f t="shared" si="14"/>
        <v>149</v>
      </c>
      <c r="C182" s="4">
        <f t="shared" si="15"/>
        <v>22</v>
      </c>
      <c r="D182" s="4" t="s">
        <v>60</v>
      </c>
      <c r="E182" s="28">
        <v>518</v>
      </c>
      <c r="F182" s="28">
        <v>210</v>
      </c>
      <c r="H182" s="28">
        <v>217</v>
      </c>
      <c r="I182" s="28">
        <v>9</v>
      </c>
      <c r="J182" s="28">
        <v>3.0000000000000001E-3</v>
      </c>
      <c r="AI182" s="52">
        <v>2015</v>
      </c>
      <c r="AJ182" s="28">
        <v>560</v>
      </c>
      <c r="AK182" s="4">
        <f t="shared" si="16"/>
        <v>10</v>
      </c>
    </row>
    <row r="183" spans="1:37" x14ac:dyDescent="0.3">
      <c r="A183" s="52">
        <f t="shared" si="13"/>
        <v>2014</v>
      </c>
      <c r="B183" s="30">
        <f t="shared" si="14"/>
        <v>149</v>
      </c>
      <c r="C183" s="4">
        <f t="shared" si="15"/>
        <v>22</v>
      </c>
      <c r="D183" s="4" t="s">
        <v>60</v>
      </c>
      <c r="E183" s="28">
        <v>518</v>
      </c>
      <c r="F183" s="28">
        <v>210</v>
      </c>
      <c r="H183" s="28">
        <v>217</v>
      </c>
      <c r="I183" s="28">
        <v>9</v>
      </c>
      <c r="J183" s="28">
        <v>1.6000000000000001E-3</v>
      </c>
      <c r="AI183" s="52">
        <v>2015</v>
      </c>
      <c r="AJ183" s="28">
        <v>561</v>
      </c>
      <c r="AK183" s="4">
        <f t="shared" si="16"/>
        <v>6</v>
      </c>
    </row>
    <row r="184" spans="1:37" x14ac:dyDescent="0.3">
      <c r="A184" s="52">
        <f t="shared" si="13"/>
        <v>2014</v>
      </c>
      <c r="B184" s="30">
        <f t="shared" si="14"/>
        <v>149</v>
      </c>
      <c r="C184" s="4">
        <f t="shared" si="15"/>
        <v>22</v>
      </c>
      <c r="D184" s="4" t="s">
        <v>60</v>
      </c>
      <c r="E184" s="28">
        <v>518</v>
      </c>
      <c r="F184" s="28">
        <v>210</v>
      </c>
      <c r="H184" s="28">
        <v>217</v>
      </c>
      <c r="I184" s="28">
        <v>9</v>
      </c>
      <c r="J184" s="28">
        <v>2.5999999999999999E-3</v>
      </c>
      <c r="AI184" s="52">
        <v>2015</v>
      </c>
      <c r="AJ184" s="28">
        <v>565</v>
      </c>
      <c r="AK184" s="4">
        <f t="shared" si="16"/>
        <v>25</v>
      </c>
    </row>
    <row r="185" spans="1:37" x14ac:dyDescent="0.3">
      <c r="A185" s="52">
        <f t="shared" si="13"/>
        <v>2014</v>
      </c>
      <c r="B185" s="30">
        <f t="shared" si="14"/>
        <v>149</v>
      </c>
      <c r="C185" s="4">
        <f t="shared" si="15"/>
        <v>22</v>
      </c>
      <c r="D185" s="4" t="s">
        <v>60</v>
      </c>
      <c r="E185" s="28">
        <v>518</v>
      </c>
      <c r="F185" s="28">
        <v>210</v>
      </c>
      <c r="H185" s="28">
        <v>217</v>
      </c>
      <c r="I185" s="28">
        <v>9</v>
      </c>
      <c r="J185" s="28">
        <v>2E-3</v>
      </c>
      <c r="AI185" s="52">
        <v>2015</v>
      </c>
      <c r="AJ185" s="28">
        <v>564</v>
      </c>
      <c r="AK185" s="4">
        <f t="shared" si="16"/>
        <v>13</v>
      </c>
    </row>
    <row r="186" spans="1:37" x14ac:dyDescent="0.3">
      <c r="A186" s="52">
        <f t="shared" si="13"/>
        <v>2014</v>
      </c>
      <c r="B186" s="30">
        <f t="shared" si="14"/>
        <v>149</v>
      </c>
      <c r="C186" s="4">
        <f t="shared" si="15"/>
        <v>22</v>
      </c>
      <c r="D186" s="4" t="s">
        <v>60</v>
      </c>
      <c r="E186" s="28">
        <v>518</v>
      </c>
      <c r="F186" s="28">
        <v>210</v>
      </c>
      <c r="H186" s="28">
        <v>217</v>
      </c>
      <c r="I186" s="28">
        <v>9</v>
      </c>
      <c r="J186" s="28">
        <v>2.8E-3</v>
      </c>
      <c r="AI186" s="52">
        <v>2015</v>
      </c>
      <c r="AJ186" s="28">
        <v>562</v>
      </c>
      <c r="AK186" s="4">
        <f t="shared" si="16"/>
        <v>1</v>
      </c>
    </row>
    <row r="187" spans="1:37" x14ac:dyDescent="0.3">
      <c r="A187" s="52">
        <f t="shared" si="13"/>
        <v>2014</v>
      </c>
      <c r="B187" s="30">
        <f t="shared" si="14"/>
        <v>149</v>
      </c>
      <c r="C187" s="4">
        <f t="shared" si="15"/>
        <v>22</v>
      </c>
      <c r="D187" s="4" t="s">
        <v>60</v>
      </c>
      <c r="E187" s="28">
        <v>518</v>
      </c>
      <c r="F187" s="28">
        <v>210</v>
      </c>
      <c r="H187" s="28">
        <v>217</v>
      </c>
      <c r="I187" s="28">
        <v>9</v>
      </c>
      <c r="J187" s="28">
        <v>2.7000000000000001E-3</v>
      </c>
      <c r="AI187" s="52">
        <v>2015</v>
      </c>
      <c r="AJ187" s="28">
        <v>567</v>
      </c>
      <c r="AK187" s="4">
        <f t="shared" si="16"/>
        <v>50</v>
      </c>
    </row>
    <row r="188" spans="1:37" x14ac:dyDescent="0.3">
      <c r="A188" s="52">
        <f t="shared" si="13"/>
        <v>2014</v>
      </c>
      <c r="B188" s="30">
        <f t="shared" si="14"/>
        <v>149</v>
      </c>
      <c r="C188" s="4">
        <f t="shared" si="15"/>
        <v>22</v>
      </c>
      <c r="D188" s="4" t="s">
        <v>60</v>
      </c>
      <c r="E188" s="28">
        <v>518</v>
      </c>
      <c r="F188" s="28">
        <v>210</v>
      </c>
      <c r="H188" s="28">
        <v>217</v>
      </c>
      <c r="I188" s="28">
        <v>9</v>
      </c>
      <c r="J188" s="28">
        <v>2.3E-3</v>
      </c>
      <c r="AI188" s="52">
        <v>2015</v>
      </c>
      <c r="AJ188" s="28">
        <v>566</v>
      </c>
      <c r="AK188" s="4">
        <f t="shared" si="16"/>
        <v>50</v>
      </c>
    </row>
    <row r="189" spans="1:37" x14ac:dyDescent="0.3">
      <c r="A189" s="52">
        <f t="shared" si="13"/>
        <v>2014</v>
      </c>
      <c r="B189" s="30">
        <f t="shared" si="14"/>
        <v>149</v>
      </c>
      <c r="C189" s="4">
        <f t="shared" si="15"/>
        <v>22</v>
      </c>
      <c r="D189" s="4" t="s">
        <v>60</v>
      </c>
      <c r="E189" s="28">
        <v>518</v>
      </c>
      <c r="F189" s="28">
        <v>210</v>
      </c>
      <c r="H189" s="28">
        <v>217</v>
      </c>
      <c r="I189" s="28">
        <v>9</v>
      </c>
      <c r="J189" s="28">
        <v>3.0000000000000001E-3</v>
      </c>
      <c r="AI189" s="52">
        <v>2015</v>
      </c>
      <c r="AJ189" s="28">
        <v>570</v>
      </c>
      <c r="AK189" s="4">
        <f t="shared" si="16"/>
        <v>15</v>
      </c>
    </row>
    <row r="190" spans="1:37" x14ac:dyDescent="0.3">
      <c r="A190" s="52">
        <f t="shared" si="13"/>
        <v>2014</v>
      </c>
      <c r="B190" s="30">
        <f t="shared" si="14"/>
        <v>149</v>
      </c>
      <c r="C190" s="4">
        <f t="shared" si="15"/>
        <v>22</v>
      </c>
      <c r="D190" s="4" t="s">
        <v>60</v>
      </c>
      <c r="E190" s="28">
        <v>518</v>
      </c>
      <c r="F190" s="28">
        <v>210</v>
      </c>
      <c r="H190" s="28">
        <v>217</v>
      </c>
      <c r="I190" s="28">
        <v>9</v>
      </c>
      <c r="J190" s="28">
        <v>2.3E-3</v>
      </c>
      <c r="AI190" s="52">
        <v>2015</v>
      </c>
      <c r="AJ190" s="28">
        <v>571</v>
      </c>
      <c r="AK190" s="4">
        <f t="shared" si="16"/>
        <v>12</v>
      </c>
    </row>
    <row r="191" spans="1:37" x14ac:dyDescent="0.3">
      <c r="A191" s="52">
        <f t="shared" si="13"/>
        <v>2014</v>
      </c>
      <c r="B191" s="30">
        <f t="shared" si="14"/>
        <v>149</v>
      </c>
      <c r="C191" s="4">
        <f t="shared" si="15"/>
        <v>22</v>
      </c>
      <c r="D191" s="4" t="s">
        <v>60</v>
      </c>
      <c r="E191" s="28">
        <v>518</v>
      </c>
      <c r="F191" s="28">
        <v>210</v>
      </c>
      <c r="H191" s="28">
        <v>217</v>
      </c>
      <c r="I191" s="28">
        <v>9</v>
      </c>
      <c r="J191" s="28">
        <v>2.5999999999999999E-3</v>
      </c>
      <c r="AI191" s="52">
        <v>2015</v>
      </c>
      <c r="AJ191" s="28">
        <v>568</v>
      </c>
      <c r="AK191" s="4">
        <f t="shared" si="16"/>
        <v>8</v>
      </c>
    </row>
    <row r="192" spans="1:37" x14ac:dyDescent="0.3">
      <c r="A192" s="52">
        <f t="shared" si="13"/>
        <v>2014</v>
      </c>
      <c r="B192" s="30">
        <f t="shared" si="14"/>
        <v>149</v>
      </c>
      <c r="C192" s="4">
        <f t="shared" si="15"/>
        <v>22</v>
      </c>
      <c r="D192" s="4" t="s">
        <v>60</v>
      </c>
      <c r="E192" s="28">
        <v>518</v>
      </c>
      <c r="F192" s="28">
        <v>210</v>
      </c>
      <c r="H192" s="28">
        <v>217</v>
      </c>
      <c r="I192" s="28">
        <v>9</v>
      </c>
      <c r="J192" s="28">
        <v>3.5000000000000001E-3</v>
      </c>
      <c r="AI192" s="52">
        <v>2015</v>
      </c>
      <c r="AJ192" s="28">
        <v>569</v>
      </c>
      <c r="AK192" s="4">
        <f t="shared" si="16"/>
        <v>5</v>
      </c>
    </row>
    <row r="193" spans="1:37" x14ac:dyDescent="0.3">
      <c r="A193" s="52">
        <f t="shared" si="13"/>
        <v>2014</v>
      </c>
      <c r="B193" s="30">
        <f t="shared" si="14"/>
        <v>149</v>
      </c>
      <c r="C193" s="4">
        <f t="shared" si="15"/>
        <v>22</v>
      </c>
      <c r="D193" s="4" t="s">
        <v>60</v>
      </c>
      <c r="E193" s="28">
        <v>518</v>
      </c>
      <c r="F193" s="28">
        <v>210</v>
      </c>
      <c r="H193" s="28">
        <v>217</v>
      </c>
      <c r="I193" s="28">
        <v>9</v>
      </c>
      <c r="J193" s="28">
        <v>2.5999999999999999E-3</v>
      </c>
      <c r="AI193" s="52">
        <v>2015</v>
      </c>
      <c r="AJ193" s="28">
        <v>572</v>
      </c>
      <c r="AK193" s="4">
        <f t="shared" si="16"/>
        <v>1</v>
      </c>
    </row>
    <row r="194" spans="1:37" x14ac:dyDescent="0.3">
      <c r="A194" s="52">
        <f t="shared" ref="A194:A257" si="17">YEAR(D194)</f>
        <v>2014</v>
      </c>
      <c r="B194" s="30">
        <f t="shared" ref="B194:B257" si="18">D194-DATE(YEAR(D194),1,0)</f>
        <v>149</v>
      </c>
      <c r="C194" s="4">
        <f t="shared" ref="C194:C257" si="19">WEEKNUM(D194,1)</f>
        <v>22</v>
      </c>
      <c r="D194" s="4" t="s">
        <v>60</v>
      </c>
      <c r="E194" s="28">
        <v>518</v>
      </c>
      <c r="F194" s="28">
        <v>210</v>
      </c>
      <c r="H194" s="28">
        <v>217</v>
      </c>
      <c r="I194" s="28">
        <v>9</v>
      </c>
      <c r="J194" s="28">
        <v>2.3E-3</v>
      </c>
      <c r="AI194" s="52">
        <v>2015</v>
      </c>
      <c r="AJ194" s="28">
        <v>573</v>
      </c>
      <c r="AK194" s="4">
        <f t="shared" si="16"/>
        <v>2</v>
      </c>
    </row>
    <row r="195" spans="1:37" x14ac:dyDescent="0.3">
      <c r="A195" s="52">
        <f t="shared" si="17"/>
        <v>2014</v>
      </c>
      <c r="B195" s="30">
        <f t="shared" si="18"/>
        <v>149</v>
      </c>
      <c r="C195" s="4">
        <f t="shared" si="19"/>
        <v>22</v>
      </c>
      <c r="D195" s="4" t="s">
        <v>60</v>
      </c>
      <c r="E195" s="28">
        <v>519</v>
      </c>
      <c r="F195" s="28">
        <v>210</v>
      </c>
      <c r="H195" s="28">
        <v>217</v>
      </c>
      <c r="I195" s="28">
        <v>9</v>
      </c>
      <c r="J195" s="28">
        <v>2.8999999999999998E-3</v>
      </c>
      <c r="AI195" s="52">
        <v>2015</v>
      </c>
      <c r="AJ195" s="28">
        <v>577</v>
      </c>
      <c r="AK195" s="4">
        <f t="shared" ref="AK195:AK258" si="20">COUNTIFS(A:A,AI195,E:E,AJ195)</f>
        <v>3</v>
      </c>
    </row>
    <row r="196" spans="1:37" x14ac:dyDescent="0.3">
      <c r="A196" s="52">
        <f t="shared" si="17"/>
        <v>2014</v>
      </c>
      <c r="B196" s="30">
        <f t="shared" si="18"/>
        <v>149</v>
      </c>
      <c r="C196" s="4">
        <f t="shared" si="19"/>
        <v>22</v>
      </c>
      <c r="D196" s="4" t="s">
        <v>60</v>
      </c>
      <c r="E196" s="28">
        <v>519</v>
      </c>
      <c r="F196" s="28">
        <v>210</v>
      </c>
      <c r="H196" s="28">
        <v>217</v>
      </c>
      <c r="I196" s="28">
        <v>9</v>
      </c>
      <c r="J196" s="28">
        <v>2.2000000000000001E-3</v>
      </c>
      <c r="AI196" s="52">
        <v>2015</v>
      </c>
      <c r="AJ196" s="28">
        <v>575</v>
      </c>
      <c r="AK196" s="4">
        <f t="shared" si="20"/>
        <v>1</v>
      </c>
    </row>
    <row r="197" spans="1:37" x14ac:dyDescent="0.3">
      <c r="A197" s="52">
        <f t="shared" si="17"/>
        <v>2014</v>
      </c>
      <c r="B197" s="30">
        <f t="shared" si="18"/>
        <v>149</v>
      </c>
      <c r="C197" s="4">
        <f t="shared" si="19"/>
        <v>22</v>
      </c>
      <c r="D197" s="4" t="s">
        <v>60</v>
      </c>
      <c r="E197" s="28">
        <v>519</v>
      </c>
      <c r="F197" s="28">
        <v>210</v>
      </c>
      <c r="H197" s="28">
        <v>217</v>
      </c>
      <c r="I197" s="28">
        <v>9</v>
      </c>
      <c r="J197" s="28">
        <v>1.8E-3</v>
      </c>
      <c r="AI197" s="52">
        <v>2015</v>
      </c>
      <c r="AJ197" s="28">
        <v>578</v>
      </c>
      <c r="AK197" s="4">
        <f t="shared" si="20"/>
        <v>1</v>
      </c>
    </row>
    <row r="198" spans="1:37" x14ac:dyDescent="0.3">
      <c r="A198" s="52">
        <f t="shared" si="17"/>
        <v>2014</v>
      </c>
      <c r="B198" s="30">
        <f t="shared" si="18"/>
        <v>149</v>
      </c>
      <c r="C198" s="4">
        <f t="shared" si="19"/>
        <v>22</v>
      </c>
      <c r="D198" s="4" t="s">
        <v>60</v>
      </c>
      <c r="E198" s="28">
        <v>519</v>
      </c>
      <c r="F198" s="28">
        <v>210</v>
      </c>
      <c r="H198" s="28">
        <v>217</v>
      </c>
      <c r="I198" s="28">
        <v>9</v>
      </c>
      <c r="J198" s="28">
        <v>2.2000000000000001E-3</v>
      </c>
      <c r="AI198" s="52">
        <v>2015</v>
      </c>
      <c r="AJ198" s="28">
        <v>579</v>
      </c>
      <c r="AK198" s="4">
        <f t="shared" si="20"/>
        <v>4</v>
      </c>
    </row>
    <row r="199" spans="1:37" x14ac:dyDescent="0.3">
      <c r="A199" s="52">
        <f t="shared" si="17"/>
        <v>2014</v>
      </c>
      <c r="B199" s="30">
        <f t="shared" si="18"/>
        <v>149</v>
      </c>
      <c r="C199" s="4">
        <f t="shared" si="19"/>
        <v>22</v>
      </c>
      <c r="D199" s="4" t="s">
        <v>60</v>
      </c>
      <c r="E199" s="28">
        <v>519</v>
      </c>
      <c r="F199" s="28">
        <v>210</v>
      </c>
      <c r="H199" s="28">
        <v>217</v>
      </c>
      <c r="I199" s="28">
        <v>9</v>
      </c>
      <c r="J199" s="28">
        <v>1.1999999999999999E-3</v>
      </c>
      <c r="AI199" s="52">
        <v>2015</v>
      </c>
      <c r="AJ199" s="28">
        <v>586</v>
      </c>
      <c r="AK199" s="4">
        <f t="shared" si="20"/>
        <v>5</v>
      </c>
    </row>
    <row r="200" spans="1:37" x14ac:dyDescent="0.3">
      <c r="A200" s="52">
        <f t="shared" si="17"/>
        <v>2014</v>
      </c>
      <c r="B200" s="30">
        <f t="shared" si="18"/>
        <v>149</v>
      </c>
      <c r="C200" s="4">
        <f t="shared" si="19"/>
        <v>22</v>
      </c>
      <c r="D200" s="4" t="s">
        <v>60</v>
      </c>
      <c r="E200" s="28">
        <v>519</v>
      </c>
      <c r="F200" s="28">
        <v>210</v>
      </c>
      <c r="H200" s="28">
        <v>217</v>
      </c>
      <c r="I200" s="28">
        <v>9</v>
      </c>
      <c r="J200" s="28">
        <v>3.0000000000000001E-3</v>
      </c>
      <c r="AI200" s="52">
        <v>2015</v>
      </c>
      <c r="AJ200" s="28">
        <v>587</v>
      </c>
      <c r="AK200" s="4">
        <f t="shared" si="20"/>
        <v>4</v>
      </c>
    </row>
    <row r="201" spans="1:37" x14ac:dyDescent="0.3">
      <c r="A201" s="52">
        <f t="shared" si="17"/>
        <v>2014</v>
      </c>
      <c r="B201" s="30">
        <f t="shared" si="18"/>
        <v>149</v>
      </c>
      <c r="C201" s="4">
        <f t="shared" si="19"/>
        <v>22</v>
      </c>
      <c r="D201" s="4" t="s">
        <v>60</v>
      </c>
      <c r="E201" s="28">
        <v>519</v>
      </c>
      <c r="F201" s="28">
        <v>210</v>
      </c>
      <c r="H201" s="28">
        <v>217</v>
      </c>
      <c r="I201" s="28">
        <v>9</v>
      </c>
      <c r="J201" s="28">
        <v>1E-3</v>
      </c>
      <c r="AI201" s="52">
        <v>2015</v>
      </c>
      <c r="AJ201" s="28">
        <v>584</v>
      </c>
      <c r="AK201" s="4">
        <f t="shared" si="20"/>
        <v>16</v>
      </c>
    </row>
    <row r="202" spans="1:37" x14ac:dyDescent="0.3">
      <c r="A202" s="52">
        <f t="shared" si="17"/>
        <v>2014</v>
      </c>
      <c r="B202" s="30">
        <f t="shared" si="18"/>
        <v>149</v>
      </c>
      <c r="C202" s="4">
        <f t="shared" si="19"/>
        <v>22</v>
      </c>
      <c r="D202" s="4" t="s">
        <v>60</v>
      </c>
      <c r="E202" s="28">
        <v>519</v>
      </c>
      <c r="F202" s="28">
        <v>210</v>
      </c>
      <c r="H202" s="28">
        <v>217</v>
      </c>
      <c r="I202" s="28">
        <v>9</v>
      </c>
      <c r="J202" s="28">
        <v>2.3E-3</v>
      </c>
      <c r="AI202" s="52">
        <v>2015</v>
      </c>
      <c r="AJ202" s="28">
        <v>585</v>
      </c>
      <c r="AK202" s="4">
        <f t="shared" si="20"/>
        <v>6</v>
      </c>
    </row>
    <row r="203" spans="1:37" x14ac:dyDescent="0.3">
      <c r="A203" s="52">
        <f t="shared" si="17"/>
        <v>2014</v>
      </c>
      <c r="B203" s="30">
        <f t="shared" si="18"/>
        <v>149</v>
      </c>
      <c r="C203" s="4">
        <f t="shared" si="19"/>
        <v>22</v>
      </c>
      <c r="D203" s="4" t="s">
        <v>60</v>
      </c>
      <c r="E203" s="28">
        <v>519</v>
      </c>
      <c r="F203" s="28">
        <v>210</v>
      </c>
      <c r="H203" s="28">
        <v>217</v>
      </c>
      <c r="I203" s="28">
        <v>9</v>
      </c>
      <c r="J203" s="28">
        <v>2.3999999999999998E-3</v>
      </c>
      <c r="AI203" s="52">
        <v>2015</v>
      </c>
      <c r="AJ203" s="28">
        <v>583</v>
      </c>
      <c r="AK203" s="4">
        <f t="shared" si="20"/>
        <v>50</v>
      </c>
    </row>
    <row r="204" spans="1:37" x14ac:dyDescent="0.3">
      <c r="A204" s="52">
        <f t="shared" si="17"/>
        <v>2014</v>
      </c>
      <c r="B204" s="30">
        <f t="shared" si="18"/>
        <v>149</v>
      </c>
      <c r="C204" s="4">
        <f t="shared" si="19"/>
        <v>22</v>
      </c>
      <c r="D204" s="4" t="s">
        <v>60</v>
      </c>
      <c r="E204" s="28">
        <v>519</v>
      </c>
      <c r="F204" s="28">
        <v>210</v>
      </c>
      <c r="H204" s="28">
        <v>217</v>
      </c>
      <c r="I204" s="28">
        <v>9</v>
      </c>
      <c r="J204" s="28">
        <v>1.8E-3</v>
      </c>
      <c r="AI204" s="52">
        <v>2015</v>
      </c>
      <c r="AJ204" s="28">
        <v>582</v>
      </c>
      <c r="AK204" s="4">
        <f t="shared" si="20"/>
        <v>50</v>
      </c>
    </row>
    <row r="205" spans="1:37" x14ac:dyDescent="0.3">
      <c r="A205" s="52">
        <f t="shared" si="17"/>
        <v>2014</v>
      </c>
      <c r="B205" s="30">
        <f t="shared" si="18"/>
        <v>149</v>
      </c>
      <c r="C205" s="4">
        <f t="shared" si="19"/>
        <v>22</v>
      </c>
      <c r="D205" s="4" t="s">
        <v>60</v>
      </c>
      <c r="E205" s="28">
        <v>519</v>
      </c>
      <c r="F205" s="28">
        <v>210</v>
      </c>
      <c r="H205" s="28">
        <v>217</v>
      </c>
      <c r="I205" s="28">
        <v>9</v>
      </c>
      <c r="J205" s="28">
        <v>2E-3</v>
      </c>
      <c r="AI205" s="52">
        <v>2015</v>
      </c>
      <c r="AJ205" s="28">
        <v>590</v>
      </c>
      <c r="AK205" s="4">
        <f t="shared" si="20"/>
        <v>2</v>
      </c>
    </row>
    <row r="206" spans="1:37" x14ac:dyDescent="0.3">
      <c r="A206" s="52">
        <f t="shared" si="17"/>
        <v>2014</v>
      </c>
      <c r="B206" s="30">
        <f t="shared" si="18"/>
        <v>149</v>
      </c>
      <c r="C206" s="4">
        <f t="shared" si="19"/>
        <v>22</v>
      </c>
      <c r="D206" s="4" t="s">
        <v>60</v>
      </c>
      <c r="E206" s="28">
        <v>519</v>
      </c>
      <c r="F206" s="28">
        <v>210</v>
      </c>
      <c r="H206" s="28">
        <v>217</v>
      </c>
      <c r="I206" s="28">
        <v>9</v>
      </c>
      <c r="J206" s="28">
        <v>2.8E-3</v>
      </c>
      <c r="AI206" s="52">
        <v>2015</v>
      </c>
      <c r="AJ206" s="28">
        <v>588</v>
      </c>
      <c r="AK206" s="4">
        <f t="shared" si="20"/>
        <v>2</v>
      </c>
    </row>
    <row r="207" spans="1:37" x14ac:dyDescent="0.3">
      <c r="A207" s="52">
        <f t="shared" si="17"/>
        <v>2014</v>
      </c>
      <c r="B207" s="30">
        <f t="shared" si="18"/>
        <v>149</v>
      </c>
      <c r="C207" s="4">
        <f t="shared" si="19"/>
        <v>22</v>
      </c>
      <c r="D207" s="4" t="s">
        <v>60</v>
      </c>
      <c r="E207" s="28">
        <v>519</v>
      </c>
      <c r="F207" s="28">
        <v>210</v>
      </c>
      <c r="H207" s="28">
        <v>217</v>
      </c>
      <c r="I207" s="28">
        <v>9</v>
      </c>
      <c r="J207" s="28">
        <v>1.9E-3</v>
      </c>
      <c r="AI207" s="52">
        <v>2015</v>
      </c>
      <c r="AJ207" s="28">
        <v>601</v>
      </c>
      <c r="AK207" s="4">
        <f t="shared" si="20"/>
        <v>1</v>
      </c>
    </row>
    <row r="208" spans="1:37" x14ac:dyDescent="0.3">
      <c r="A208" s="52">
        <f t="shared" si="17"/>
        <v>2014</v>
      </c>
      <c r="B208" s="30">
        <f t="shared" si="18"/>
        <v>149</v>
      </c>
      <c r="C208" s="4">
        <f t="shared" si="19"/>
        <v>22</v>
      </c>
      <c r="D208" s="4" t="s">
        <v>60</v>
      </c>
      <c r="E208" s="28">
        <v>519</v>
      </c>
      <c r="F208" s="28">
        <v>210</v>
      </c>
      <c r="H208" s="28">
        <v>217</v>
      </c>
      <c r="I208" s="28">
        <v>9</v>
      </c>
      <c r="J208" s="28">
        <v>2.7000000000000001E-3</v>
      </c>
      <c r="AI208" s="52">
        <v>2015</v>
      </c>
      <c r="AJ208" s="28">
        <v>596</v>
      </c>
      <c r="AK208" s="4">
        <f t="shared" si="20"/>
        <v>5</v>
      </c>
    </row>
    <row r="209" spans="1:37" x14ac:dyDescent="0.3">
      <c r="A209" s="52">
        <f t="shared" si="17"/>
        <v>2014</v>
      </c>
      <c r="B209" s="30">
        <f t="shared" si="18"/>
        <v>149</v>
      </c>
      <c r="C209" s="4">
        <f t="shared" si="19"/>
        <v>22</v>
      </c>
      <c r="D209" s="4" t="s">
        <v>60</v>
      </c>
      <c r="E209" s="28">
        <v>519</v>
      </c>
      <c r="F209" s="28">
        <v>210</v>
      </c>
      <c r="H209" s="28">
        <v>217</v>
      </c>
      <c r="I209" s="28">
        <v>9</v>
      </c>
      <c r="J209" s="28">
        <v>2.0999999999999999E-3</v>
      </c>
      <c r="AI209" s="52">
        <v>2015</v>
      </c>
      <c r="AJ209" s="28">
        <v>597</v>
      </c>
      <c r="AK209" s="4">
        <f t="shared" si="20"/>
        <v>2</v>
      </c>
    </row>
    <row r="210" spans="1:37" x14ac:dyDescent="0.3">
      <c r="A210" s="52">
        <f t="shared" si="17"/>
        <v>2014</v>
      </c>
      <c r="B210" s="30">
        <f t="shared" si="18"/>
        <v>149</v>
      </c>
      <c r="C210" s="4">
        <f t="shared" si="19"/>
        <v>22</v>
      </c>
      <c r="D210" s="4" t="s">
        <v>60</v>
      </c>
      <c r="E210" s="28">
        <v>519</v>
      </c>
      <c r="F210" s="28">
        <v>210</v>
      </c>
      <c r="H210" s="28">
        <v>217</v>
      </c>
      <c r="I210" s="28">
        <v>9</v>
      </c>
      <c r="J210" s="28">
        <v>1.6000000000000001E-3</v>
      </c>
      <c r="AI210" s="52">
        <v>2015</v>
      </c>
      <c r="AJ210" s="28">
        <v>594</v>
      </c>
      <c r="AK210" s="4">
        <f t="shared" si="20"/>
        <v>3</v>
      </c>
    </row>
    <row r="211" spans="1:37" x14ac:dyDescent="0.3">
      <c r="A211" s="52">
        <f t="shared" si="17"/>
        <v>2014</v>
      </c>
      <c r="B211" s="30">
        <f t="shared" si="18"/>
        <v>149</v>
      </c>
      <c r="C211" s="4">
        <f t="shared" si="19"/>
        <v>22</v>
      </c>
      <c r="D211" s="4" t="s">
        <v>60</v>
      </c>
      <c r="E211" s="28">
        <v>519</v>
      </c>
      <c r="F211" s="28">
        <v>210</v>
      </c>
      <c r="H211" s="28">
        <v>217</v>
      </c>
      <c r="I211" s="28">
        <v>9</v>
      </c>
      <c r="J211" s="28">
        <v>2.3999999999999998E-3</v>
      </c>
      <c r="AI211" s="52">
        <v>2015</v>
      </c>
      <c r="AJ211" s="28">
        <v>595</v>
      </c>
      <c r="AK211" s="4">
        <f t="shared" si="20"/>
        <v>1</v>
      </c>
    </row>
    <row r="212" spans="1:37" x14ac:dyDescent="0.3">
      <c r="A212" s="52">
        <f t="shared" si="17"/>
        <v>2014</v>
      </c>
      <c r="B212" s="30">
        <f t="shared" si="18"/>
        <v>149</v>
      </c>
      <c r="C212" s="4">
        <f t="shared" si="19"/>
        <v>22</v>
      </c>
      <c r="D212" s="4" t="s">
        <v>60</v>
      </c>
      <c r="E212" s="28">
        <v>519</v>
      </c>
      <c r="F212" s="28">
        <v>210</v>
      </c>
      <c r="H212" s="28">
        <v>217</v>
      </c>
      <c r="I212" s="28">
        <v>9</v>
      </c>
      <c r="J212" s="28">
        <v>1.4E-3</v>
      </c>
      <c r="AI212" s="52">
        <v>2015</v>
      </c>
      <c r="AJ212" s="28">
        <v>598</v>
      </c>
      <c r="AK212" s="4">
        <f t="shared" si="20"/>
        <v>2</v>
      </c>
    </row>
    <row r="213" spans="1:37" x14ac:dyDescent="0.3">
      <c r="A213" s="52">
        <f t="shared" si="17"/>
        <v>2014</v>
      </c>
      <c r="B213" s="30">
        <f t="shared" si="18"/>
        <v>149</v>
      </c>
      <c r="C213" s="4">
        <f t="shared" si="19"/>
        <v>22</v>
      </c>
      <c r="D213" s="4" t="s">
        <v>60</v>
      </c>
      <c r="E213" s="28">
        <v>519</v>
      </c>
      <c r="F213" s="28">
        <v>210</v>
      </c>
      <c r="H213" s="28">
        <v>217</v>
      </c>
      <c r="I213" s="28">
        <v>9</v>
      </c>
      <c r="J213" s="28">
        <v>2.0999999999999999E-3</v>
      </c>
      <c r="AI213" s="52">
        <v>2015</v>
      </c>
      <c r="AJ213" s="28">
        <v>599</v>
      </c>
      <c r="AK213" s="4">
        <f t="shared" si="20"/>
        <v>3</v>
      </c>
    </row>
    <row r="214" spans="1:37" x14ac:dyDescent="0.3">
      <c r="A214" s="52">
        <f t="shared" si="17"/>
        <v>2014</v>
      </c>
      <c r="B214" s="30">
        <f t="shared" si="18"/>
        <v>149</v>
      </c>
      <c r="C214" s="4">
        <f t="shared" si="19"/>
        <v>22</v>
      </c>
      <c r="D214" s="4" t="s">
        <v>60</v>
      </c>
      <c r="E214" s="28">
        <v>519</v>
      </c>
      <c r="F214" s="28">
        <v>210</v>
      </c>
      <c r="H214" s="28">
        <v>217</v>
      </c>
      <c r="I214" s="28">
        <v>9</v>
      </c>
      <c r="J214" s="28">
        <v>2.5000000000000001E-3</v>
      </c>
      <c r="AI214" s="52">
        <v>2015</v>
      </c>
      <c r="AJ214" s="28">
        <v>604</v>
      </c>
      <c r="AK214" s="4">
        <f t="shared" si="20"/>
        <v>3</v>
      </c>
    </row>
    <row r="215" spans="1:37" x14ac:dyDescent="0.3">
      <c r="A215" s="52">
        <f t="shared" si="17"/>
        <v>2014</v>
      </c>
      <c r="B215" s="30">
        <f t="shared" si="18"/>
        <v>149</v>
      </c>
      <c r="C215" s="4">
        <f t="shared" si="19"/>
        <v>22</v>
      </c>
      <c r="D215" s="4" t="s">
        <v>60</v>
      </c>
      <c r="E215" s="28">
        <v>519</v>
      </c>
      <c r="F215" s="28">
        <v>210</v>
      </c>
      <c r="H215" s="28">
        <v>217</v>
      </c>
      <c r="I215" s="28">
        <v>9</v>
      </c>
      <c r="J215" s="28">
        <v>2E-3</v>
      </c>
      <c r="AI215" s="52">
        <v>2015</v>
      </c>
      <c r="AJ215" s="28">
        <v>605</v>
      </c>
      <c r="AK215" s="4">
        <f t="shared" si="20"/>
        <v>1</v>
      </c>
    </row>
    <row r="216" spans="1:37" x14ac:dyDescent="0.3">
      <c r="A216" s="52">
        <f t="shared" si="17"/>
        <v>2014</v>
      </c>
      <c r="B216" s="30">
        <f t="shared" si="18"/>
        <v>149</v>
      </c>
      <c r="C216" s="4">
        <f t="shared" si="19"/>
        <v>22</v>
      </c>
      <c r="D216" s="4" t="s">
        <v>60</v>
      </c>
      <c r="E216" s="28">
        <v>519</v>
      </c>
      <c r="F216" s="28">
        <v>210</v>
      </c>
      <c r="H216" s="28">
        <v>217</v>
      </c>
      <c r="I216" s="28">
        <v>9</v>
      </c>
      <c r="J216" s="28">
        <v>1.1000000000000001E-3</v>
      </c>
      <c r="AI216" s="52">
        <v>2015</v>
      </c>
      <c r="AJ216" s="28">
        <v>602</v>
      </c>
      <c r="AK216" s="4">
        <f t="shared" si="20"/>
        <v>5</v>
      </c>
    </row>
    <row r="217" spans="1:37" x14ac:dyDescent="0.3">
      <c r="A217" s="52">
        <f t="shared" si="17"/>
        <v>2014</v>
      </c>
      <c r="B217" s="30">
        <f t="shared" si="18"/>
        <v>149</v>
      </c>
      <c r="C217" s="4">
        <f t="shared" si="19"/>
        <v>22</v>
      </c>
      <c r="D217" s="4" t="s">
        <v>60</v>
      </c>
      <c r="E217" s="28">
        <v>519</v>
      </c>
      <c r="F217" s="28">
        <v>210</v>
      </c>
      <c r="H217" s="28">
        <v>217</v>
      </c>
      <c r="I217" s="28">
        <v>9</v>
      </c>
      <c r="J217" s="28">
        <v>1.4E-3</v>
      </c>
      <c r="AI217" s="52">
        <v>2015</v>
      </c>
      <c r="AJ217" s="28">
        <v>603</v>
      </c>
      <c r="AK217" s="4">
        <f t="shared" si="20"/>
        <v>4</v>
      </c>
    </row>
    <row r="218" spans="1:37" x14ac:dyDescent="0.3">
      <c r="A218" s="52">
        <f t="shared" si="17"/>
        <v>2014</v>
      </c>
      <c r="B218" s="30">
        <f t="shared" si="18"/>
        <v>149</v>
      </c>
      <c r="C218" s="4">
        <f t="shared" si="19"/>
        <v>22</v>
      </c>
      <c r="D218" s="4" t="s">
        <v>60</v>
      </c>
      <c r="E218" s="28">
        <v>519</v>
      </c>
      <c r="F218" s="28">
        <v>210</v>
      </c>
      <c r="H218" s="28">
        <v>217</v>
      </c>
      <c r="I218" s="28">
        <v>9</v>
      </c>
      <c r="J218" s="28">
        <v>3.2000000000000002E-3</v>
      </c>
      <c r="AI218" s="52">
        <v>2015</v>
      </c>
      <c r="AJ218" s="28">
        <v>611</v>
      </c>
      <c r="AK218" s="4">
        <f t="shared" si="20"/>
        <v>2</v>
      </c>
    </row>
    <row r="219" spans="1:37" x14ac:dyDescent="0.3">
      <c r="A219" s="52">
        <f t="shared" si="17"/>
        <v>2014</v>
      </c>
      <c r="B219" s="30">
        <f t="shared" si="18"/>
        <v>149</v>
      </c>
      <c r="C219" s="4">
        <f t="shared" si="19"/>
        <v>22</v>
      </c>
      <c r="D219" s="4" t="s">
        <v>60</v>
      </c>
      <c r="E219" s="28">
        <v>519</v>
      </c>
      <c r="F219" s="28">
        <v>210</v>
      </c>
      <c r="H219" s="28">
        <v>217</v>
      </c>
      <c r="I219" s="28">
        <v>9</v>
      </c>
      <c r="J219" s="28">
        <v>2.3999999999999998E-3</v>
      </c>
      <c r="AI219" s="52">
        <v>2015</v>
      </c>
      <c r="AJ219" s="28">
        <v>610</v>
      </c>
      <c r="AK219" s="4">
        <f t="shared" si="20"/>
        <v>1</v>
      </c>
    </row>
    <row r="220" spans="1:37" x14ac:dyDescent="0.3">
      <c r="A220" s="52">
        <f t="shared" si="17"/>
        <v>2014</v>
      </c>
      <c r="B220" s="30">
        <f t="shared" si="18"/>
        <v>149</v>
      </c>
      <c r="C220" s="4">
        <f t="shared" si="19"/>
        <v>22</v>
      </c>
      <c r="D220" s="4" t="s">
        <v>60</v>
      </c>
      <c r="E220" s="28">
        <v>519</v>
      </c>
      <c r="F220" s="28">
        <v>210</v>
      </c>
      <c r="H220" s="28">
        <v>217</v>
      </c>
      <c r="I220" s="28">
        <v>9</v>
      </c>
      <c r="J220" s="28">
        <v>2.2000000000000001E-3</v>
      </c>
      <c r="AI220" s="52">
        <v>2015</v>
      </c>
      <c r="AJ220" s="28">
        <v>615</v>
      </c>
      <c r="AK220" s="4">
        <f t="shared" si="20"/>
        <v>1</v>
      </c>
    </row>
    <row r="221" spans="1:37" x14ac:dyDescent="0.3">
      <c r="A221" s="52">
        <f t="shared" si="17"/>
        <v>2014</v>
      </c>
      <c r="B221" s="30">
        <f t="shared" si="18"/>
        <v>149</v>
      </c>
      <c r="C221" s="4">
        <f t="shared" si="19"/>
        <v>22</v>
      </c>
      <c r="D221" s="4" t="s">
        <v>60</v>
      </c>
      <c r="E221" s="28">
        <v>519</v>
      </c>
      <c r="F221" s="28">
        <v>210</v>
      </c>
      <c r="H221" s="28">
        <v>217</v>
      </c>
      <c r="I221" s="28">
        <v>9</v>
      </c>
      <c r="J221" s="28">
        <v>2.8E-3</v>
      </c>
      <c r="AI221" s="52">
        <v>2015</v>
      </c>
      <c r="AJ221" s="28">
        <v>617</v>
      </c>
      <c r="AK221" s="4">
        <f t="shared" si="20"/>
        <v>2</v>
      </c>
    </row>
    <row r="222" spans="1:37" x14ac:dyDescent="0.3">
      <c r="A222" s="52">
        <f t="shared" si="17"/>
        <v>2014</v>
      </c>
      <c r="B222" s="30">
        <f t="shared" si="18"/>
        <v>149</v>
      </c>
      <c r="C222" s="4">
        <f t="shared" si="19"/>
        <v>22</v>
      </c>
      <c r="D222" s="4" t="s">
        <v>60</v>
      </c>
      <c r="E222" s="28">
        <v>519</v>
      </c>
      <c r="F222" s="28">
        <v>210</v>
      </c>
      <c r="H222" s="28">
        <v>217</v>
      </c>
      <c r="I222" s="28">
        <v>9</v>
      </c>
      <c r="J222" s="28">
        <v>2.5000000000000001E-3</v>
      </c>
      <c r="AI222" s="52">
        <v>2015</v>
      </c>
      <c r="AJ222" s="28">
        <v>616</v>
      </c>
      <c r="AK222" s="4">
        <f t="shared" si="20"/>
        <v>1</v>
      </c>
    </row>
    <row r="223" spans="1:37" x14ac:dyDescent="0.3">
      <c r="A223" s="52">
        <f t="shared" si="17"/>
        <v>2014</v>
      </c>
      <c r="B223" s="30">
        <f t="shared" si="18"/>
        <v>149</v>
      </c>
      <c r="C223" s="4">
        <f t="shared" si="19"/>
        <v>22</v>
      </c>
      <c r="D223" s="4" t="s">
        <v>60</v>
      </c>
      <c r="E223" s="28">
        <v>519</v>
      </c>
      <c r="F223" s="28">
        <v>210</v>
      </c>
      <c r="H223" s="28">
        <v>217</v>
      </c>
      <c r="I223" s="28">
        <v>9</v>
      </c>
      <c r="J223" s="28">
        <v>2E-3</v>
      </c>
      <c r="AI223" s="52">
        <v>2015</v>
      </c>
      <c r="AJ223" s="28">
        <v>627</v>
      </c>
      <c r="AK223" s="4">
        <f t="shared" si="20"/>
        <v>50</v>
      </c>
    </row>
    <row r="224" spans="1:37" x14ac:dyDescent="0.3">
      <c r="A224" s="52">
        <f t="shared" si="17"/>
        <v>2014</v>
      </c>
      <c r="B224" s="30">
        <f t="shared" si="18"/>
        <v>149</v>
      </c>
      <c r="C224" s="4">
        <f t="shared" si="19"/>
        <v>22</v>
      </c>
      <c r="D224" s="4" t="s">
        <v>60</v>
      </c>
      <c r="E224" s="28">
        <v>519</v>
      </c>
      <c r="F224" s="28">
        <v>210</v>
      </c>
      <c r="H224" s="28">
        <v>217</v>
      </c>
      <c r="I224" s="28">
        <v>9</v>
      </c>
      <c r="J224" s="28">
        <v>1.6000000000000001E-3</v>
      </c>
      <c r="AI224" s="52">
        <v>2015</v>
      </c>
      <c r="AJ224" s="28">
        <v>626</v>
      </c>
      <c r="AK224" s="4">
        <f t="shared" si="20"/>
        <v>50</v>
      </c>
    </row>
    <row r="225" spans="1:37" x14ac:dyDescent="0.3">
      <c r="A225" s="52">
        <f t="shared" si="17"/>
        <v>2014</v>
      </c>
      <c r="B225" s="30">
        <f t="shared" si="18"/>
        <v>149</v>
      </c>
      <c r="C225" s="4">
        <f t="shared" si="19"/>
        <v>22</v>
      </c>
      <c r="D225" s="4" t="s">
        <v>60</v>
      </c>
      <c r="E225" s="28">
        <v>519</v>
      </c>
      <c r="F225" s="28">
        <v>210</v>
      </c>
      <c r="H225" s="28">
        <v>217</v>
      </c>
      <c r="I225" s="28">
        <v>9</v>
      </c>
      <c r="J225" s="28">
        <v>1.8E-3</v>
      </c>
      <c r="AI225" s="52">
        <v>2015</v>
      </c>
      <c r="AJ225" s="28">
        <v>625</v>
      </c>
      <c r="AK225" s="4">
        <f t="shared" si="20"/>
        <v>51</v>
      </c>
    </row>
    <row r="226" spans="1:37" x14ac:dyDescent="0.3">
      <c r="A226" s="52">
        <f t="shared" si="17"/>
        <v>2014</v>
      </c>
      <c r="B226" s="30">
        <f t="shared" si="18"/>
        <v>149</v>
      </c>
      <c r="C226" s="4">
        <f t="shared" si="19"/>
        <v>22</v>
      </c>
      <c r="D226" s="4" t="s">
        <v>60</v>
      </c>
      <c r="E226" s="28">
        <v>518</v>
      </c>
      <c r="F226" s="28">
        <v>210</v>
      </c>
      <c r="H226" s="28">
        <v>217</v>
      </c>
      <c r="I226" s="28">
        <v>10</v>
      </c>
      <c r="J226" s="28">
        <v>2.8999999999999998E-3</v>
      </c>
      <c r="AI226" s="52">
        <v>2015</v>
      </c>
      <c r="AJ226" s="28">
        <v>624</v>
      </c>
      <c r="AK226" s="4">
        <f t="shared" si="20"/>
        <v>50</v>
      </c>
    </row>
    <row r="227" spans="1:37" x14ac:dyDescent="0.3">
      <c r="A227" s="52">
        <f t="shared" si="17"/>
        <v>2014</v>
      </c>
      <c r="B227" s="30">
        <f t="shared" si="18"/>
        <v>149</v>
      </c>
      <c r="C227" s="4">
        <f t="shared" si="19"/>
        <v>22</v>
      </c>
      <c r="D227" s="4" t="s">
        <v>60</v>
      </c>
      <c r="E227" s="28">
        <v>518</v>
      </c>
      <c r="F227" s="28">
        <v>210</v>
      </c>
      <c r="H227" s="28">
        <v>217</v>
      </c>
      <c r="I227" s="28">
        <v>10</v>
      </c>
      <c r="J227" s="28">
        <v>3.5999999999999999E-3</v>
      </c>
      <c r="AI227" s="52">
        <v>2015</v>
      </c>
      <c r="AJ227" s="28">
        <v>623</v>
      </c>
      <c r="AK227" s="4">
        <f t="shared" si="20"/>
        <v>12</v>
      </c>
    </row>
    <row r="228" spans="1:37" x14ac:dyDescent="0.3">
      <c r="A228" s="52">
        <f t="shared" si="17"/>
        <v>2014</v>
      </c>
      <c r="B228" s="30">
        <f t="shared" si="18"/>
        <v>149</v>
      </c>
      <c r="C228" s="4">
        <f t="shared" si="19"/>
        <v>22</v>
      </c>
      <c r="D228" s="4" t="s">
        <v>60</v>
      </c>
      <c r="E228" s="28">
        <v>518</v>
      </c>
      <c r="F228" s="28">
        <v>210</v>
      </c>
      <c r="H228" s="28">
        <v>217</v>
      </c>
      <c r="I228" s="28">
        <v>10</v>
      </c>
      <c r="J228" s="28">
        <v>3.3999999999999998E-3</v>
      </c>
      <c r="AI228" s="52">
        <v>2015</v>
      </c>
      <c r="AJ228" s="28">
        <v>622</v>
      </c>
      <c r="AK228" s="4">
        <f t="shared" si="20"/>
        <v>26</v>
      </c>
    </row>
    <row r="229" spans="1:37" x14ac:dyDescent="0.3">
      <c r="A229" s="52">
        <f t="shared" si="17"/>
        <v>2014</v>
      </c>
      <c r="B229" s="30">
        <f t="shared" si="18"/>
        <v>149</v>
      </c>
      <c r="C229" s="4">
        <f t="shared" si="19"/>
        <v>22</v>
      </c>
      <c r="D229" s="4" t="s">
        <v>60</v>
      </c>
      <c r="E229" s="28">
        <v>518</v>
      </c>
      <c r="F229" s="28">
        <v>210</v>
      </c>
      <c r="H229" s="28">
        <v>217</v>
      </c>
      <c r="I229" s="28">
        <v>10</v>
      </c>
      <c r="J229" s="28">
        <v>2.5000000000000001E-3</v>
      </c>
      <c r="AI229" s="52">
        <v>2015</v>
      </c>
      <c r="AJ229" s="28">
        <v>618</v>
      </c>
      <c r="AK229" s="4">
        <f t="shared" si="20"/>
        <v>25</v>
      </c>
    </row>
    <row r="230" spans="1:37" x14ac:dyDescent="0.3">
      <c r="A230" s="52">
        <f t="shared" si="17"/>
        <v>2014</v>
      </c>
      <c r="B230" s="30">
        <f t="shared" si="18"/>
        <v>149</v>
      </c>
      <c r="C230" s="4">
        <f t="shared" si="19"/>
        <v>22</v>
      </c>
      <c r="D230" s="4" t="s">
        <v>60</v>
      </c>
      <c r="E230" s="28">
        <v>518</v>
      </c>
      <c r="F230" s="28">
        <v>210</v>
      </c>
      <c r="H230" s="28">
        <v>217</v>
      </c>
      <c r="I230" s="28">
        <v>10</v>
      </c>
      <c r="J230" s="28">
        <v>4.5999999999999999E-3</v>
      </c>
      <c r="AI230" s="52">
        <v>2015</v>
      </c>
      <c r="AJ230" s="28">
        <v>619</v>
      </c>
      <c r="AK230" s="4">
        <f t="shared" si="20"/>
        <v>12</v>
      </c>
    </row>
    <row r="231" spans="1:37" x14ac:dyDescent="0.3">
      <c r="A231" s="52">
        <f t="shared" si="17"/>
        <v>2014</v>
      </c>
      <c r="B231" s="30">
        <f t="shared" si="18"/>
        <v>149</v>
      </c>
      <c r="C231" s="4">
        <f t="shared" si="19"/>
        <v>22</v>
      </c>
      <c r="D231" s="4" t="s">
        <v>60</v>
      </c>
      <c r="E231" s="28">
        <v>519</v>
      </c>
      <c r="F231" s="28">
        <v>210</v>
      </c>
      <c r="H231" s="28">
        <v>217</v>
      </c>
      <c r="I231" s="28">
        <v>10</v>
      </c>
      <c r="J231" s="28">
        <v>2.2000000000000001E-3</v>
      </c>
      <c r="AI231" s="52">
        <v>2015</v>
      </c>
      <c r="AJ231" s="28">
        <v>636</v>
      </c>
      <c r="AK231" s="4">
        <f t="shared" si="20"/>
        <v>50</v>
      </c>
    </row>
    <row r="232" spans="1:37" x14ac:dyDescent="0.3">
      <c r="A232" s="52">
        <f t="shared" si="17"/>
        <v>2014</v>
      </c>
      <c r="B232" s="30">
        <f t="shared" si="18"/>
        <v>149</v>
      </c>
      <c r="C232" s="4">
        <f t="shared" si="19"/>
        <v>22</v>
      </c>
      <c r="D232" s="4" t="s">
        <v>60</v>
      </c>
      <c r="E232" s="28">
        <v>519</v>
      </c>
      <c r="F232" s="28">
        <v>210</v>
      </c>
      <c r="H232" s="28">
        <v>217</v>
      </c>
      <c r="I232" s="28">
        <v>10</v>
      </c>
      <c r="J232" s="28">
        <v>2.2000000000000001E-3</v>
      </c>
      <c r="AI232" s="52">
        <v>2015</v>
      </c>
      <c r="AJ232" s="28">
        <v>637</v>
      </c>
      <c r="AK232" s="4">
        <f t="shared" si="20"/>
        <v>50</v>
      </c>
    </row>
    <row r="233" spans="1:37" x14ac:dyDescent="0.3">
      <c r="A233" s="52">
        <f t="shared" si="17"/>
        <v>2014</v>
      </c>
      <c r="B233" s="30">
        <f t="shared" si="18"/>
        <v>149</v>
      </c>
      <c r="C233" s="4">
        <f t="shared" si="19"/>
        <v>22</v>
      </c>
      <c r="D233" s="4" t="s">
        <v>60</v>
      </c>
      <c r="E233" s="28">
        <v>519</v>
      </c>
      <c r="F233" s="28">
        <v>210</v>
      </c>
      <c r="H233" s="28">
        <v>217</v>
      </c>
      <c r="I233" s="28">
        <v>10</v>
      </c>
      <c r="J233" s="28">
        <v>2.3E-3</v>
      </c>
      <c r="AI233" s="52">
        <v>2015</v>
      </c>
      <c r="AJ233" s="28">
        <v>633</v>
      </c>
      <c r="AK233" s="4">
        <f t="shared" si="20"/>
        <v>12</v>
      </c>
    </row>
    <row r="234" spans="1:37" x14ac:dyDescent="0.3">
      <c r="A234" s="52">
        <f t="shared" si="17"/>
        <v>2014</v>
      </c>
      <c r="B234" s="30">
        <f t="shared" si="18"/>
        <v>149</v>
      </c>
      <c r="C234" s="4">
        <f t="shared" si="19"/>
        <v>22</v>
      </c>
      <c r="D234" s="4" t="s">
        <v>60</v>
      </c>
      <c r="E234" s="28">
        <v>519</v>
      </c>
      <c r="F234" s="28">
        <v>210</v>
      </c>
      <c r="H234" s="28">
        <v>217</v>
      </c>
      <c r="I234" s="28">
        <v>10</v>
      </c>
      <c r="J234" s="28">
        <v>2E-3</v>
      </c>
      <c r="AI234" s="52">
        <v>2015</v>
      </c>
      <c r="AJ234" s="28">
        <v>632</v>
      </c>
      <c r="AK234" s="4">
        <f t="shared" si="20"/>
        <v>6</v>
      </c>
    </row>
    <row r="235" spans="1:37" x14ac:dyDescent="0.3">
      <c r="A235" s="52">
        <f t="shared" si="17"/>
        <v>2014</v>
      </c>
      <c r="B235" s="30">
        <f t="shared" si="18"/>
        <v>149</v>
      </c>
      <c r="C235" s="4">
        <f t="shared" si="19"/>
        <v>22</v>
      </c>
      <c r="D235" s="4" t="s">
        <v>60</v>
      </c>
      <c r="E235" s="28">
        <v>519</v>
      </c>
      <c r="F235" s="28">
        <v>210</v>
      </c>
      <c r="H235" s="28">
        <v>217</v>
      </c>
      <c r="I235" s="28">
        <v>10</v>
      </c>
      <c r="J235" s="28">
        <v>2.7000000000000001E-3</v>
      </c>
      <c r="AI235" s="52">
        <v>2015</v>
      </c>
      <c r="AJ235" s="28">
        <v>631</v>
      </c>
      <c r="AK235" s="4">
        <f t="shared" si="20"/>
        <v>50</v>
      </c>
    </row>
    <row r="236" spans="1:37" x14ac:dyDescent="0.3">
      <c r="A236" s="52">
        <f t="shared" si="17"/>
        <v>2014</v>
      </c>
      <c r="B236" s="30">
        <f t="shared" si="18"/>
        <v>149</v>
      </c>
      <c r="C236" s="4">
        <f t="shared" si="19"/>
        <v>22</v>
      </c>
      <c r="D236" s="4" t="s">
        <v>60</v>
      </c>
      <c r="E236" s="28">
        <v>519</v>
      </c>
      <c r="F236" s="28">
        <v>210</v>
      </c>
      <c r="H236" s="28">
        <v>217</v>
      </c>
      <c r="I236" s="28">
        <v>10</v>
      </c>
      <c r="J236" s="28">
        <v>3.5999999999999999E-3</v>
      </c>
      <c r="AI236" s="52">
        <v>2015</v>
      </c>
      <c r="AJ236" s="28">
        <v>630</v>
      </c>
      <c r="AK236" s="4">
        <f t="shared" si="20"/>
        <v>50</v>
      </c>
    </row>
    <row r="237" spans="1:37" x14ac:dyDescent="0.3">
      <c r="A237" s="52">
        <f t="shared" si="17"/>
        <v>2014</v>
      </c>
      <c r="B237" s="30">
        <f t="shared" si="18"/>
        <v>149</v>
      </c>
      <c r="C237" s="4">
        <f t="shared" si="19"/>
        <v>22</v>
      </c>
      <c r="D237" s="4" t="s">
        <v>60</v>
      </c>
      <c r="E237" s="28">
        <v>519</v>
      </c>
      <c r="F237" s="28">
        <v>210</v>
      </c>
      <c r="H237" s="28">
        <v>217</v>
      </c>
      <c r="I237" s="28">
        <v>10</v>
      </c>
      <c r="J237" s="28">
        <v>2.0999999999999999E-3</v>
      </c>
      <c r="AI237" s="52">
        <v>2015</v>
      </c>
      <c r="AJ237" s="28">
        <v>629</v>
      </c>
      <c r="AK237" s="4">
        <f t="shared" si="20"/>
        <v>11</v>
      </c>
    </row>
    <row r="238" spans="1:37" x14ac:dyDescent="0.3">
      <c r="A238" s="52">
        <f t="shared" si="17"/>
        <v>2014</v>
      </c>
      <c r="B238" s="30">
        <f t="shared" si="18"/>
        <v>149</v>
      </c>
      <c r="C238" s="4">
        <f t="shared" si="19"/>
        <v>22</v>
      </c>
      <c r="D238" s="4" t="s">
        <v>60</v>
      </c>
      <c r="E238" s="28">
        <v>519</v>
      </c>
      <c r="F238" s="28">
        <v>210</v>
      </c>
      <c r="H238" s="28">
        <v>217</v>
      </c>
      <c r="I238" s="28">
        <v>10</v>
      </c>
      <c r="J238" s="28">
        <v>2.3999999999999998E-3</v>
      </c>
      <c r="AI238" s="52">
        <v>2015</v>
      </c>
      <c r="AJ238" s="28">
        <v>628</v>
      </c>
      <c r="AK238" s="4">
        <f t="shared" si="20"/>
        <v>8</v>
      </c>
    </row>
    <row r="239" spans="1:37" x14ac:dyDescent="0.3">
      <c r="A239" s="52">
        <f t="shared" si="17"/>
        <v>2014</v>
      </c>
      <c r="B239" s="30">
        <f t="shared" si="18"/>
        <v>150</v>
      </c>
      <c r="C239" s="4">
        <f t="shared" si="19"/>
        <v>22</v>
      </c>
      <c r="D239" s="4" t="s">
        <v>61</v>
      </c>
      <c r="E239" s="28">
        <v>526</v>
      </c>
      <c r="F239" s="28">
        <v>76</v>
      </c>
      <c r="H239" s="28">
        <v>217</v>
      </c>
      <c r="I239" s="28">
        <v>8</v>
      </c>
      <c r="J239" s="28">
        <v>1.6000000000000001E-3</v>
      </c>
      <c r="AI239" s="52">
        <v>2015</v>
      </c>
      <c r="AJ239" s="28">
        <v>642</v>
      </c>
      <c r="AK239" s="4">
        <f t="shared" si="20"/>
        <v>3</v>
      </c>
    </row>
    <row r="240" spans="1:37" x14ac:dyDescent="0.3">
      <c r="A240" s="52">
        <f t="shared" si="17"/>
        <v>2014</v>
      </c>
      <c r="B240" s="30">
        <f t="shared" si="18"/>
        <v>150</v>
      </c>
      <c r="C240" s="4">
        <f t="shared" si="19"/>
        <v>22</v>
      </c>
      <c r="D240" s="4" t="s">
        <v>61</v>
      </c>
      <c r="E240" s="28">
        <v>526</v>
      </c>
      <c r="F240" s="28">
        <v>76</v>
      </c>
      <c r="H240" s="28">
        <v>217</v>
      </c>
      <c r="I240" s="28">
        <v>9</v>
      </c>
      <c r="J240" s="28">
        <v>1.6000000000000001E-3</v>
      </c>
      <c r="AI240" s="52">
        <v>2015</v>
      </c>
      <c r="AJ240" s="28">
        <v>638</v>
      </c>
      <c r="AK240" s="4">
        <f t="shared" si="20"/>
        <v>3</v>
      </c>
    </row>
    <row r="241" spans="1:37" x14ac:dyDescent="0.3">
      <c r="A241" s="52">
        <f t="shared" si="17"/>
        <v>2014</v>
      </c>
      <c r="B241" s="30">
        <f t="shared" si="18"/>
        <v>150</v>
      </c>
      <c r="C241" s="4">
        <f t="shared" si="19"/>
        <v>22</v>
      </c>
      <c r="D241" s="4" t="s">
        <v>61</v>
      </c>
      <c r="E241" s="28">
        <v>526</v>
      </c>
      <c r="F241" s="28">
        <v>76</v>
      </c>
      <c r="H241" s="28">
        <v>217</v>
      </c>
      <c r="I241" s="28">
        <v>9</v>
      </c>
      <c r="J241" s="28">
        <v>1.6999999999999999E-3</v>
      </c>
      <c r="AI241" s="52">
        <v>2015</v>
      </c>
      <c r="AJ241" s="28">
        <v>646</v>
      </c>
      <c r="AK241" s="4">
        <f t="shared" si="20"/>
        <v>14</v>
      </c>
    </row>
    <row r="242" spans="1:37" x14ac:dyDescent="0.3">
      <c r="A242" s="52">
        <f t="shared" si="17"/>
        <v>2014</v>
      </c>
      <c r="B242" s="30">
        <f t="shared" si="18"/>
        <v>150</v>
      </c>
      <c r="C242" s="4">
        <f t="shared" si="19"/>
        <v>22</v>
      </c>
      <c r="D242" s="4" t="s">
        <v>61</v>
      </c>
      <c r="E242" s="28">
        <v>526</v>
      </c>
      <c r="F242" s="28">
        <v>76</v>
      </c>
      <c r="H242" s="28">
        <v>217</v>
      </c>
      <c r="I242" s="28">
        <v>9</v>
      </c>
      <c r="J242" s="28">
        <v>2.3999999999999998E-3</v>
      </c>
      <c r="AI242" s="52">
        <v>2015</v>
      </c>
      <c r="AJ242" s="28">
        <v>647</v>
      </c>
      <c r="AK242" s="4">
        <f t="shared" si="20"/>
        <v>23</v>
      </c>
    </row>
    <row r="243" spans="1:37" x14ac:dyDescent="0.3">
      <c r="A243" s="52">
        <f t="shared" si="17"/>
        <v>2014</v>
      </c>
      <c r="B243" s="30">
        <f t="shared" si="18"/>
        <v>150</v>
      </c>
      <c r="C243" s="4">
        <f t="shared" si="19"/>
        <v>22</v>
      </c>
      <c r="D243" s="4" t="s">
        <v>61</v>
      </c>
      <c r="E243" s="28">
        <v>526</v>
      </c>
      <c r="F243" s="28">
        <v>76</v>
      </c>
      <c r="H243" s="28">
        <v>217</v>
      </c>
      <c r="I243" s="28">
        <v>9</v>
      </c>
      <c r="J243" s="28">
        <v>3.0000000000000001E-3</v>
      </c>
      <c r="AI243" s="52">
        <v>2015</v>
      </c>
      <c r="AJ243" s="28">
        <v>648</v>
      </c>
      <c r="AK243" s="4">
        <f t="shared" si="20"/>
        <v>50</v>
      </c>
    </row>
    <row r="244" spans="1:37" x14ac:dyDescent="0.3">
      <c r="A244" s="52">
        <f t="shared" si="17"/>
        <v>2014</v>
      </c>
      <c r="B244" s="30">
        <f t="shared" si="18"/>
        <v>150</v>
      </c>
      <c r="C244" s="4">
        <f t="shared" si="19"/>
        <v>22</v>
      </c>
      <c r="D244" s="4" t="s">
        <v>61</v>
      </c>
      <c r="E244" s="28">
        <v>527</v>
      </c>
      <c r="F244" s="28">
        <v>76</v>
      </c>
      <c r="H244" s="28">
        <v>217</v>
      </c>
      <c r="I244" s="28">
        <v>9</v>
      </c>
      <c r="J244" s="28">
        <v>2.5000000000000001E-3</v>
      </c>
      <c r="AI244" s="52">
        <v>2015</v>
      </c>
      <c r="AJ244" s="28">
        <v>649</v>
      </c>
      <c r="AK244" s="4">
        <f t="shared" si="20"/>
        <v>50</v>
      </c>
    </row>
    <row r="245" spans="1:37" x14ac:dyDescent="0.3">
      <c r="A245" s="52">
        <f t="shared" si="17"/>
        <v>2014</v>
      </c>
      <c r="B245" s="30">
        <f t="shared" si="18"/>
        <v>150</v>
      </c>
      <c r="C245" s="4">
        <f t="shared" si="19"/>
        <v>22</v>
      </c>
      <c r="D245" s="4" t="s">
        <v>61</v>
      </c>
      <c r="E245" s="28">
        <v>527</v>
      </c>
      <c r="F245" s="28">
        <v>76</v>
      </c>
      <c r="H245" s="28">
        <v>217</v>
      </c>
      <c r="I245" s="28">
        <v>9</v>
      </c>
      <c r="J245" s="28">
        <v>2.3E-3</v>
      </c>
      <c r="AI245" s="52">
        <v>2015</v>
      </c>
      <c r="AJ245" s="28">
        <v>651</v>
      </c>
      <c r="AK245" s="4">
        <f t="shared" si="20"/>
        <v>5</v>
      </c>
    </row>
    <row r="246" spans="1:37" x14ac:dyDescent="0.3">
      <c r="A246" s="52">
        <f t="shared" si="17"/>
        <v>2014</v>
      </c>
      <c r="B246" s="30">
        <f t="shared" si="18"/>
        <v>150</v>
      </c>
      <c r="C246" s="4">
        <f t="shared" si="19"/>
        <v>22</v>
      </c>
      <c r="D246" s="4" t="s">
        <v>61</v>
      </c>
      <c r="E246" s="28">
        <v>527</v>
      </c>
      <c r="F246" s="28">
        <v>76</v>
      </c>
      <c r="H246" s="28">
        <v>217</v>
      </c>
      <c r="I246" s="28">
        <v>9</v>
      </c>
      <c r="J246" s="28">
        <v>1.8E-3</v>
      </c>
      <c r="AI246" s="52">
        <v>2015</v>
      </c>
      <c r="AJ246" s="28">
        <v>661</v>
      </c>
      <c r="AK246" s="4">
        <f t="shared" si="20"/>
        <v>3</v>
      </c>
    </row>
    <row r="247" spans="1:37" x14ac:dyDescent="0.3">
      <c r="A247" s="52">
        <f t="shared" si="17"/>
        <v>2014</v>
      </c>
      <c r="B247" s="30">
        <f t="shared" si="18"/>
        <v>150</v>
      </c>
      <c r="C247" s="4">
        <f t="shared" si="19"/>
        <v>22</v>
      </c>
      <c r="D247" s="4" t="s">
        <v>61</v>
      </c>
      <c r="E247" s="28">
        <v>526</v>
      </c>
      <c r="F247" s="28">
        <v>76</v>
      </c>
      <c r="H247" s="28">
        <v>217</v>
      </c>
      <c r="I247" s="28">
        <v>10</v>
      </c>
      <c r="J247" s="28">
        <v>2.8E-3</v>
      </c>
      <c r="AI247" s="52">
        <v>2015</v>
      </c>
      <c r="AJ247" s="28">
        <v>660</v>
      </c>
      <c r="AK247" s="4">
        <f t="shared" si="20"/>
        <v>2</v>
      </c>
    </row>
    <row r="248" spans="1:37" x14ac:dyDescent="0.3">
      <c r="A248" s="52">
        <f t="shared" si="17"/>
        <v>2014</v>
      </c>
      <c r="B248" s="30">
        <f t="shared" si="18"/>
        <v>150</v>
      </c>
      <c r="C248" s="4">
        <f t="shared" si="19"/>
        <v>22</v>
      </c>
      <c r="D248" s="4" t="s">
        <v>61</v>
      </c>
      <c r="E248" s="28">
        <v>526</v>
      </c>
      <c r="F248" s="28">
        <v>76</v>
      </c>
      <c r="H248" s="28">
        <v>217</v>
      </c>
      <c r="I248" s="28">
        <v>10</v>
      </c>
      <c r="J248" s="28">
        <v>3.5000000000000001E-3</v>
      </c>
      <c r="AI248" s="52">
        <v>2015</v>
      </c>
      <c r="AJ248" s="28">
        <v>656</v>
      </c>
      <c r="AK248" s="4">
        <f t="shared" si="20"/>
        <v>34</v>
      </c>
    </row>
    <row r="249" spans="1:37" x14ac:dyDescent="0.3">
      <c r="A249" s="52">
        <f t="shared" si="17"/>
        <v>2014</v>
      </c>
      <c r="B249" s="30">
        <f t="shared" si="18"/>
        <v>150</v>
      </c>
      <c r="C249" s="4">
        <f t="shared" si="19"/>
        <v>22</v>
      </c>
      <c r="D249" s="4" t="s">
        <v>61</v>
      </c>
      <c r="E249" s="28">
        <v>526</v>
      </c>
      <c r="F249" s="28">
        <v>76</v>
      </c>
      <c r="H249" s="28">
        <v>217</v>
      </c>
      <c r="I249" s="28">
        <v>10</v>
      </c>
      <c r="J249" s="28">
        <v>2.7000000000000001E-3</v>
      </c>
      <c r="AI249" s="52">
        <v>2015</v>
      </c>
      <c r="AJ249" s="28">
        <v>657</v>
      </c>
      <c r="AK249" s="4">
        <f t="shared" si="20"/>
        <v>23</v>
      </c>
    </row>
    <row r="250" spans="1:37" x14ac:dyDescent="0.3">
      <c r="A250" s="52">
        <f t="shared" si="17"/>
        <v>2014</v>
      </c>
      <c r="B250" s="30">
        <f t="shared" si="18"/>
        <v>150</v>
      </c>
      <c r="C250" s="4">
        <f t="shared" si="19"/>
        <v>22</v>
      </c>
      <c r="D250" s="4" t="s">
        <v>61</v>
      </c>
      <c r="E250" s="28">
        <v>526</v>
      </c>
      <c r="F250" s="28">
        <v>76</v>
      </c>
      <c r="H250" s="28">
        <v>217</v>
      </c>
      <c r="I250" s="28">
        <v>10</v>
      </c>
      <c r="J250" s="28">
        <v>2.5999999999999999E-3</v>
      </c>
      <c r="AI250" s="52">
        <v>2015</v>
      </c>
      <c r="AJ250" s="28">
        <v>658</v>
      </c>
      <c r="AK250" s="4">
        <f t="shared" si="20"/>
        <v>1</v>
      </c>
    </row>
    <row r="251" spans="1:37" x14ac:dyDescent="0.3">
      <c r="A251" s="52">
        <f t="shared" si="17"/>
        <v>2014</v>
      </c>
      <c r="B251" s="30">
        <f t="shared" si="18"/>
        <v>150</v>
      </c>
      <c r="C251" s="4">
        <f t="shared" si="19"/>
        <v>22</v>
      </c>
      <c r="D251" s="4" t="s">
        <v>61</v>
      </c>
      <c r="E251" s="28">
        <v>526</v>
      </c>
      <c r="F251" s="28">
        <v>76</v>
      </c>
      <c r="H251" s="28">
        <v>217</v>
      </c>
      <c r="I251" s="28">
        <v>10</v>
      </c>
      <c r="J251" s="28">
        <v>1.6999999999999999E-3</v>
      </c>
      <c r="AI251" s="52">
        <v>2015</v>
      </c>
      <c r="AJ251" s="28">
        <v>659</v>
      </c>
      <c r="AK251" s="4">
        <f t="shared" si="20"/>
        <v>1</v>
      </c>
    </row>
    <row r="252" spans="1:37" x14ac:dyDescent="0.3">
      <c r="A252" s="52">
        <f t="shared" si="17"/>
        <v>2014</v>
      </c>
      <c r="B252" s="30">
        <f t="shared" si="18"/>
        <v>150</v>
      </c>
      <c r="C252" s="4">
        <f t="shared" si="19"/>
        <v>22</v>
      </c>
      <c r="D252" s="4" t="s">
        <v>61</v>
      </c>
      <c r="E252" s="28">
        <v>526</v>
      </c>
      <c r="F252" s="28">
        <v>76</v>
      </c>
      <c r="H252" s="28">
        <v>217</v>
      </c>
      <c r="I252" s="28">
        <v>10</v>
      </c>
      <c r="J252" s="28">
        <v>2.3999999999999998E-3</v>
      </c>
      <c r="AI252" s="52">
        <v>2015</v>
      </c>
      <c r="AJ252" s="28">
        <v>654</v>
      </c>
      <c r="AK252" s="4">
        <f t="shared" si="20"/>
        <v>39</v>
      </c>
    </row>
    <row r="253" spans="1:37" x14ac:dyDescent="0.3">
      <c r="A253" s="52">
        <f t="shared" si="17"/>
        <v>2014</v>
      </c>
      <c r="B253" s="30">
        <f t="shared" si="18"/>
        <v>150</v>
      </c>
      <c r="C253" s="4">
        <f t="shared" si="19"/>
        <v>22</v>
      </c>
      <c r="D253" s="4" t="s">
        <v>61</v>
      </c>
      <c r="E253" s="28">
        <v>526</v>
      </c>
      <c r="F253" s="28">
        <v>76</v>
      </c>
      <c r="H253" s="28">
        <v>217</v>
      </c>
      <c r="I253" s="28">
        <v>10</v>
      </c>
      <c r="J253" s="28">
        <v>3.0000000000000001E-3</v>
      </c>
      <c r="AI253" s="52">
        <v>2015</v>
      </c>
      <c r="AJ253" s="28">
        <v>655</v>
      </c>
      <c r="AK253" s="4">
        <f t="shared" si="20"/>
        <v>24</v>
      </c>
    </row>
    <row r="254" spans="1:37" x14ac:dyDescent="0.3">
      <c r="A254" s="52">
        <f t="shared" si="17"/>
        <v>2014</v>
      </c>
      <c r="B254" s="30">
        <f t="shared" si="18"/>
        <v>150</v>
      </c>
      <c r="C254" s="4">
        <f t="shared" si="19"/>
        <v>22</v>
      </c>
      <c r="D254" s="4" t="s">
        <v>61</v>
      </c>
      <c r="E254" s="28">
        <v>526</v>
      </c>
      <c r="F254" s="28">
        <v>76</v>
      </c>
      <c r="H254" s="28">
        <v>217</v>
      </c>
      <c r="I254" s="28">
        <v>10</v>
      </c>
      <c r="J254" s="28">
        <v>1.9E-3</v>
      </c>
      <c r="AI254" s="52">
        <v>2015</v>
      </c>
      <c r="AJ254" s="28">
        <v>653</v>
      </c>
      <c r="AK254" s="4">
        <f t="shared" si="20"/>
        <v>50</v>
      </c>
    </row>
    <row r="255" spans="1:37" x14ac:dyDescent="0.3">
      <c r="A255" s="52">
        <f t="shared" si="17"/>
        <v>2014</v>
      </c>
      <c r="B255" s="30">
        <f t="shared" si="18"/>
        <v>150</v>
      </c>
      <c r="C255" s="4">
        <f t="shared" si="19"/>
        <v>22</v>
      </c>
      <c r="D255" s="4" t="s">
        <v>61</v>
      </c>
      <c r="E255" s="28">
        <v>526</v>
      </c>
      <c r="F255" s="28">
        <v>76</v>
      </c>
      <c r="H255" s="28">
        <v>217</v>
      </c>
      <c r="I255" s="28">
        <v>10</v>
      </c>
      <c r="J255" s="28">
        <v>3.0999999999999999E-3</v>
      </c>
      <c r="AI255" s="52">
        <v>2015</v>
      </c>
      <c r="AJ255" s="28">
        <v>652</v>
      </c>
      <c r="AK255" s="4">
        <f t="shared" si="20"/>
        <v>50</v>
      </c>
    </row>
    <row r="256" spans="1:37" x14ac:dyDescent="0.3">
      <c r="A256" s="52">
        <f t="shared" si="17"/>
        <v>2014</v>
      </c>
      <c r="B256" s="30">
        <f t="shared" si="18"/>
        <v>150</v>
      </c>
      <c r="C256" s="4">
        <f t="shared" si="19"/>
        <v>22</v>
      </c>
      <c r="D256" s="4" t="s">
        <v>61</v>
      </c>
      <c r="E256" s="28">
        <v>526</v>
      </c>
      <c r="F256" s="28">
        <v>76</v>
      </c>
      <c r="H256" s="28">
        <v>217</v>
      </c>
      <c r="I256" s="28">
        <v>10</v>
      </c>
      <c r="J256" s="28">
        <v>2.5999999999999999E-3</v>
      </c>
      <c r="AI256" s="52">
        <v>2015</v>
      </c>
      <c r="AJ256" s="28">
        <v>667</v>
      </c>
      <c r="AK256" s="4">
        <f t="shared" si="20"/>
        <v>29</v>
      </c>
    </row>
    <row r="257" spans="1:37" x14ac:dyDescent="0.3">
      <c r="A257" s="52">
        <f t="shared" si="17"/>
        <v>2014</v>
      </c>
      <c r="B257" s="30">
        <f t="shared" si="18"/>
        <v>150</v>
      </c>
      <c r="C257" s="4">
        <f t="shared" si="19"/>
        <v>22</v>
      </c>
      <c r="D257" s="4" t="s">
        <v>61</v>
      </c>
      <c r="E257" s="28">
        <v>526</v>
      </c>
      <c r="F257" s="28">
        <v>76</v>
      </c>
      <c r="H257" s="28">
        <v>217</v>
      </c>
      <c r="I257" s="28">
        <v>10</v>
      </c>
      <c r="J257" s="28">
        <v>2.3E-3</v>
      </c>
      <c r="AI257" s="52">
        <v>2015</v>
      </c>
      <c r="AJ257" s="28">
        <v>666</v>
      </c>
      <c r="AK257" s="4">
        <f t="shared" si="20"/>
        <v>43</v>
      </c>
    </row>
    <row r="258" spans="1:37" x14ac:dyDescent="0.3">
      <c r="A258" s="52">
        <f t="shared" ref="A258:A321" si="21">YEAR(D258)</f>
        <v>2014</v>
      </c>
      <c r="B258" s="30">
        <f t="shared" ref="B258:B321" si="22">D258-DATE(YEAR(D258),1,0)</f>
        <v>150</v>
      </c>
      <c r="C258" s="4">
        <f t="shared" ref="C258:C321" si="23">WEEKNUM(D258,1)</f>
        <v>22</v>
      </c>
      <c r="D258" s="4" t="s">
        <v>61</v>
      </c>
      <c r="E258" s="28">
        <v>526</v>
      </c>
      <c r="F258" s="28">
        <v>76</v>
      </c>
      <c r="H258" s="28">
        <v>217</v>
      </c>
      <c r="I258" s="28">
        <v>10</v>
      </c>
      <c r="J258" s="28">
        <v>3.8E-3</v>
      </c>
      <c r="AI258" s="52">
        <v>2015</v>
      </c>
      <c r="AJ258" s="28">
        <v>665</v>
      </c>
      <c r="AK258" s="4">
        <f t="shared" si="20"/>
        <v>2</v>
      </c>
    </row>
    <row r="259" spans="1:37" x14ac:dyDescent="0.3">
      <c r="A259" s="52">
        <f t="shared" si="21"/>
        <v>2014</v>
      </c>
      <c r="B259" s="30">
        <f t="shared" si="22"/>
        <v>150</v>
      </c>
      <c r="C259" s="4">
        <f t="shared" si="23"/>
        <v>22</v>
      </c>
      <c r="D259" s="4" t="s">
        <v>61</v>
      </c>
      <c r="E259" s="28">
        <v>526</v>
      </c>
      <c r="F259" s="28">
        <v>76</v>
      </c>
      <c r="H259" s="28">
        <v>217</v>
      </c>
      <c r="I259" s="28">
        <v>10</v>
      </c>
      <c r="J259" s="28">
        <v>2.2000000000000001E-3</v>
      </c>
      <c r="AI259" s="52">
        <v>2015</v>
      </c>
      <c r="AJ259" s="28">
        <v>669</v>
      </c>
      <c r="AK259" s="4">
        <f t="shared" ref="AK259:AK322" si="24">COUNTIFS(A:A,AI259,E:E,AJ259)</f>
        <v>18</v>
      </c>
    </row>
    <row r="260" spans="1:37" x14ac:dyDescent="0.3">
      <c r="A260" s="52">
        <f t="shared" si="21"/>
        <v>2014</v>
      </c>
      <c r="B260" s="30">
        <f t="shared" si="22"/>
        <v>150</v>
      </c>
      <c r="C260" s="4">
        <f t="shared" si="23"/>
        <v>22</v>
      </c>
      <c r="D260" s="4" t="s">
        <v>61</v>
      </c>
      <c r="E260" s="28">
        <v>527</v>
      </c>
      <c r="F260" s="28">
        <v>76</v>
      </c>
      <c r="H260" s="28">
        <v>217</v>
      </c>
      <c r="I260" s="28">
        <v>10</v>
      </c>
      <c r="J260" s="28">
        <v>3.0000000000000001E-3</v>
      </c>
      <c r="AI260" s="52">
        <v>2015</v>
      </c>
      <c r="AJ260" s="28">
        <v>668</v>
      </c>
      <c r="AK260" s="4">
        <f t="shared" si="24"/>
        <v>16</v>
      </c>
    </row>
    <row r="261" spans="1:37" x14ac:dyDescent="0.3">
      <c r="A261" s="52">
        <f t="shared" si="21"/>
        <v>2014</v>
      </c>
      <c r="B261" s="30">
        <f t="shared" si="22"/>
        <v>150</v>
      </c>
      <c r="C261" s="4">
        <f t="shared" si="23"/>
        <v>22</v>
      </c>
      <c r="D261" s="4" t="s">
        <v>61</v>
      </c>
      <c r="E261" s="28">
        <v>527</v>
      </c>
      <c r="F261" s="28">
        <v>76</v>
      </c>
      <c r="H261" s="28">
        <v>217</v>
      </c>
      <c r="I261" s="28">
        <v>10</v>
      </c>
      <c r="J261" s="28">
        <v>2.0999999999999999E-3</v>
      </c>
      <c r="AI261" s="52">
        <v>2015</v>
      </c>
      <c r="AJ261" s="28">
        <v>675</v>
      </c>
      <c r="AK261" s="4">
        <f t="shared" si="24"/>
        <v>5</v>
      </c>
    </row>
    <row r="262" spans="1:37" x14ac:dyDescent="0.3">
      <c r="A262" s="52">
        <f t="shared" si="21"/>
        <v>2014</v>
      </c>
      <c r="B262" s="30">
        <f t="shared" si="22"/>
        <v>150</v>
      </c>
      <c r="C262" s="4">
        <f t="shared" si="23"/>
        <v>22</v>
      </c>
      <c r="D262" s="4" t="s">
        <v>61</v>
      </c>
      <c r="E262" s="28">
        <v>527</v>
      </c>
      <c r="F262" s="28">
        <v>76</v>
      </c>
      <c r="H262" s="28">
        <v>217</v>
      </c>
      <c r="I262" s="28">
        <v>10</v>
      </c>
      <c r="J262" s="28">
        <v>2.2000000000000001E-3</v>
      </c>
      <c r="AI262" s="52">
        <v>2015</v>
      </c>
      <c r="AJ262" s="28">
        <v>674</v>
      </c>
      <c r="AK262" s="4">
        <f t="shared" si="24"/>
        <v>2</v>
      </c>
    </row>
    <row r="263" spans="1:37" x14ac:dyDescent="0.3">
      <c r="A263" s="52">
        <f t="shared" si="21"/>
        <v>2014</v>
      </c>
      <c r="B263" s="30">
        <f t="shared" si="22"/>
        <v>150</v>
      </c>
      <c r="C263" s="4">
        <f t="shared" si="23"/>
        <v>22</v>
      </c>
      <c r="D263" s="4" t="s">
        <v>61</v>
      </c>
      <c r="E263" s="28">
        <v>527</v>
      </c>
      <c r="F263" s="28">
        <v>76</v>
      </c>
      <c r="H263" s="28">
        <v>217</v>
      </c>
      <c r="I263" s="28">
        <v>10</v>
      </c>
      <c r="J263" s="28">
        <v>2.3999999999999998E-3</v>
      </c>
      <c r="AI263" s="52">
        <v>2015</v>
      </c>
      <c r="AJ263" s="28">
        <v>670</v>
      </c>
      <c r="AK263" s="4">
        <f t="shared" si="24"/>
        <v>12</v>
      </c>
    </row>
    <row r="264" spans="1:37" x14ac:dyDescent="0.3">
      <c r="A264" s="52">
        <f t="shared" si="21"/>
        <v>2014</v>
      </c>
      <c r="B264" s="30">
        <f t="shared" si="22"/>
        <v>150</v>
      </c>
      <c r="C264" s="4">
        <f t="shared" si="23"/>
        <v>22</v>
      </c>
      <c r="D264" s="4" t="s">
        <v>61</v>
      </c>
      <c r="E264" s="28">
        <v>527</v>
      </c>
      <c r="F264" s="28">
        <v>76</v>
      </c>
      <c r="H264" s="28">
        <v>217</v>
      </c>
      <c r="I264" s="28">
        <v>10</v>
      </c>
      <c r="J264" s="28">
        <v>2.2000000000000001E-3</v>
      </c>
      <c r="AI264" s="52">
        <v>2015</v>
      </c>
      <c r="AJ264" s="28">
        <v>671</v>
      </c>
      <c r="AK264" s="4">
        <f t="shared" si="24"/>
        <v>16</v>
      </c>
    </row>
    <row r="265" spans="1:37" x14ac:dyDescent="0.3">
      <c r="A265" s="52">
        <f t="shared" si="21"/>
        <v>2014</v>
      </c>
      <c r="B265" s="30">
        <f t="shared" si="22"/>
        <v>150</v>
      </c>
      <c r="C265" s="4">
        <f t="shared" si="23"/>
        <v>22</v>
      </c>
      <c r="D265" s="4" t="s">
        <v>61</v>
      </c>
      <c r="E265" s="28">
        <v>527</v>
      </c>
      <c r="F265" s="28">
        <v>76</v>
      </c>
      <c r="H265" s="28">
        <v>217</v>
      </c>
      <c r="I265" s="28">
        <v>10</v>
      </c>
      <c r="J265" s="28">
        <v>2.7000000000000001E-3</v>
      </c>
      <c r="AI265" s="52">
        <v>2015</v>
      </c>
      <c r="AJ265" s="28">
        <v>672</v>
      </c>
      <c r="AK265" s="4">
        <f t="shared" si="24"/>
        <v>9</v>
      </c>
    </row>
    <row r="266" spans="1:37" x14ac:dyDescent="0.3">
      <c r="A266" s="52">
        <f t="shared" si="21"/>
        <v>2014</v>
      </c>
      <c r="B266" s="30">
        <f t="shared" si="22"/>
        <v>150</v>
      </c>
      <c r="C266" s="4">
        <f t="shared" si="23"/>
        <v>22</v>
      </c>
      <c r="D266" s="4" t="s">
        <v>61</v>
      </c>
      <c r="E266" s="28">
        <v>527</v>
      </c>
      <c r="F266" s="28">
        <v>76</v>
      </c>
      <c r="H266" s="28">
        <v>217</v>
      </c>
      <c r="I266" s="28">
        <v>10</v>
      </c>
      <c r="J266" s="28">
        <v>1.5E-3</v>
      </c>
      <c r="AI266" s="52">
        <v>2015</v>
      </c>
      <c r="AJ266" s="28">
        <v>673</v>
      </c>
      <c r="AK266" s="4">
        <f t="shared" si="24"/>
        <v>25</v>
      </c>
    </row>
    <row r="267" spans="1:37" x14ac:dyDescent="0.3">
      <c r="A267" s="52">
        <f t="shared" si="21"/>
        <v>2014</v>
      </c>
      <c r="B267" s="30">
        <f t="shared" si="22"/>
        <v>150</v>
      </c>
      <c r="C267" s="4">
        <f t="shared" si="23"/>
        <v>22</v>
      </c>
      <c r="D267" s="4" t="s">
        <v>61</v>
      </c>
      <c r="E267" s="28">
        <v>527</v>
      </c>
      <c r="F267" s="28">
        <v>76</v>
      </c>
      <c r="H267" s="28">
        <v>217</v>
      </c>
      <c r="I267" s="28">
        <v>10</v>
      </c>
      <c r="J267" s="28">
        <v>2.3999999999999998E-3</v>
      </c>
      <c r="AI267" s="52">
        <v>2015</v>
      </c>
      <c r="AJ267" s="28">
        <v>676</v>
      </c>
      <c r="AK267" s="4">
        <f t="shared" si="24"/>
        <v>50</v>
      </c>
    </row>
    <row r="268" spans="1:37" x14ac:dyDescent="0.3">
      <c r="A268" s="52">
        <f t="shared" si="21"/>
        <v>2014</v>
      </c>
      <c r="B268" s="30">
        <f t="shared" si="22"/>
        <v>150</v>
      </c>
      <c r="C268" s="4">
        <f t="shared" si="23"/>
        <v>22</v>
      </c>
      <c r="D268" s="4" t="s">
        <v>61</v>
      </c>
      <c r="E268" s="28">
        <v>527</v>
      </c>
      <c r="F268" s="28">
        <v>76</v>
      </c>
      <c r="H268" s="28">
        <v>217</v>
      </c>
      <c r="I268" s="28">
        <v>10</v>
      </c>
      <c r="J268" s="28">
        <v>1.6999999999999999E-3</v>
      </c>
      <c r="AI268" s="52">
        <v>2015</v>
      </c>
      <c r="AJ268" s="28">
        <v>677</v>
      </c>
      <c r="AK268" s="4">
        <f t="shared" si="24"/>
        <v>43</v>
      </c>
    </row>
    <row r="269" spans="1:37" x14ac:dyDescent="0.3">
      <c r="A269" s="52">
        <f t="shared" si="21"/>
        <v>2014</v>
      </c>
      <c r="B269" s="30">
        <f t="shared" si="22"/>
        <v>150</v>
      </c>
      <c r="C269" s="4">
        <f t="shared" si="23"/>
        <v>22</v>
      </c>
      <c r="D269" s="4" t="s">
        <v>61</v>
      </c>
      <c r="E269" s="28">
        <v>527</v>
      </c>
      <c r="F269" s="28">
        <v>76</v>
      </c>
      <c r="H269" s="28">
        <v>217</v>
      </c>
      <c r="I269" s="28">
        <v>10</v>
      </c>
      <c r="J269" s="28">
        <v>3.0000000000000001E-3</v>
      </c>
      <c r="AI269" s="52">
        <v>2015</v>
      </c>
      <c r="AJ269" s="28">
        <v>679</v>
      </c>
      <c r="AK269" s="4">
        <f t="shared" si="24"/>
        <v>11</v>
      </c>
    </row>
    <row r="270" spans="1:37" x14ac:dyDescent="0.3">
      <c r="A270" s="52">
        <f t="shared" si="21"/>
        <v>2014</v>
      </c>
      <c r="B270" s="30">
        <f t="shared" si="22"/>
        <v>150</v>
      </c>
      <c r="C270" s="4">
        <f t="shared" si="23"/>
        <v>22</v>
      </c>
      <c r="D270" s="4" t="s">
        <v>61</v>
      </c>
      <c r="E270" s="28">
        <v>527</v>
      </c>
      <c r="F270" s="28">
        <v>76</v>
      </c>
      <c r="H270" s="28">
        <v>217</v>
      </c>
      <c r="I270" s="28">
        <v>10</v>
      </c>
      <c r="J270" s="28">
        <v>3.0000000000000001E-3</v>
      </c>
      <c r="AI270" s="52">
        <v>2015</v>
      </c>
      <c r="AJ270" s="28">
        <v>678</v>
      </c>
      <c r="AK270" s="4">
        <f t="shared" si="24"/>
        <v>23</v>
      </c>
    </row>
    <row r="271" spans="1:37" x14ac:dyDescent="0.3">
      <c r="A271" s="52">
        <f t="shared" si="21"/>
        <v>2014</v>
      </c>
      <c r="B271" s="30">
        <f t="shared" si="22"/>
        <v>150</v>
      </c>
      <c r="C271" s="4">
        <f t="shared" si="23"/>
        <v>22</v>
      </c>
      <c r="D271" s="4" t="s">
        <v>61</v>
      </c>
      <c r="E271" s="28">
        <v>527</v>
      </c>
      <c r="F271" s="28">
        <v>76</v>
      </c>
      <c r="H271" s="28">
        <v>217</v>
      </c>
      <c r="I271" s="28">
        <v>10</v>
      </c>
      <c r="J271" s="28">
        <v>2.5999999999999999E-3</v>
      </c>
      <c r="AI271" s="52">
        <v>2015</v>
      </c>
      <c r="AJ271" s="28">
        <v>680</v>
      </c>
      <c r="AK271" s="4">
        <f t="shared" si="24"/>
        <v>9</v>
      </c>
    </row>
    <row r="272" spans="1:37" x14ac:dyDescent="0.3">
      <c r="A272" s="52">
        <f t="shared" si="21"/>
        <v>2014</v>
      </c>
      <c r="B272" s="30">
        <f t="shared" si="22"/>
        <v>150</v>
      </c>
      <c r="C272" s="4">
        <f t="shared" si="23"/>
        <v>22</v>
      </c>
      <c r="D272" s="4" t="s">
        <v>61</v>
      </c>
      <c r="E272" s="28">
        <v>527</v>
      </c>
      <c r="F272" s="28">
        <v>76</v>
      </c>
      <c r="H272" s="28">
        <v>217</v>
      </c>
      <c r="I272" s="28">
        <v>10</v>
      </c>
      <c r="J272" s="28">
        <v>1.8E-3</v>
      </c>
      <c r="AI272" s="52">
        <v>2015</v>
      </c>
      <c r="AJ272" s="28">
        <v>681</v>
      </c>
      <c r="AK272" s="4">
        <f t="shared" si="24"/>
        <v>1</v>
      </c>
    </row>
    <row r="273" spans="1:37" x14ac:dyDescent="0.3">
      <c r="A273" s="52">
        <f t="shared" si="21"/>
        <v>2014</v>
      </c>
      <c r="B273" s="30">
        <f t="shared" si="22"/>
        <v>150</v>
      </c>
      <c r="C273" s="4">
        <f t="shared" si="23"/>
        <v>22</v>
      </c>
      <c r="D273" s="4" t="s">
        <v>61</v>
      </c>
      <c r="E273" s="28">
        <v>527</v>
      </c>
      <c r="F273" s="28">
        <v>76</v>
      </c>
      <c r="H273" s="28">
        <v>217</v>
      </c>
      <c r="I273" s="28">
        <v>10</v>
      </c>
      <c r="J273" s="28">
        <v>2.3999999999999998E-3</v>
      </c>
      <c r="AI273" s="52">
        <v>2015</v>
      </c>
      <c r="AJ273" s="28">
        <v>684</v>
      </c>
      <c r="AK273" s="4">
        <f t="shared" si="24"/>
        <v>3</v>
      </c>
    </row>
    <row r="274" spans="1:37" x14ac:dyDescent="0.3">
      <c r="A274" s="52">
        <f t="shared" si="21"/>
        <v>2014</v>
      </c>
      <c r="B274" s="30">
        <f t="shared" si="22"/>
        <v>150</v>
      </c>
      <c r="C274" s="4">
        <f t="shared" si="23"/>
        <v>22</v>
      </c>
      <c r="D274" s="4" t="s">
        <v>61</v>
      </c>
      <c r="E274" s="28">
        <v>527</v>
      </c>
      <c r="F274" s="28">
        <v>76</v>
      </c>
      <c r="H274" s="28">
        <v>217</v>
      </c>
      <c r="I274" s="28">
        <v>10</v>
      </c>
      <c r="J274" s="28">
        <v>2E-3</v>
      </c>
      <c r="AI274" s="52">
        <v>2015</v>
      </c>
      <c r="AJ274" s="28">
        <v>685</v>
      </c>
      <c r="AK274" s="4">
        <f t="shared" si="24"/>
        <v>1</v>
      </c>
    </row>
    <row r="275" spans="1:37" x14ac:dyDescent="0.3">
      <c r="A275" s="52">
        <f t="shared" si="21"/>
        <v>2014</v>
      </c>
      <c r="B275" s="30">
        <f t="shared" si="22"/>
        <v>150</v>
      </c>
      <c r="C275" s="4">
        <f t="shared" si="23"/>
        <v>22</v>
      </c>
      <c r="D275" s="4" t="s">
        <v>61</v>
      </c>
      <c r="E275" s="28">
        <v>527</v>
      </c>
      <c r="F275" s="28">
        <v>76</v>
      </c>
      <c r="H275" s="28">
        <v>217</v>
      </c>
      <c r="I275" s="28">
        <v>10</v>
      </c>
      <c r="J275" s="28">
        <v>3.0999999999999999E-3</v>
      </c>
      <c r="AI275" s="52">
        <v>2015</v>
      </c>
      <c r="AJ275" s="28">
        <v>686</v>
      </c>
      <c r="AK275" s="4">
        <f t="shared" si="24"/>
        <v>14</v>
      </c>
    </row>
    <row r="276" spans="1:37" x14ac:dyDescent="0.3">
      <c r="A276" s="52">
        <f t="shared" si="21"/>
        <v>2014</v>
      </c>
      <c r="B276" s="30">
        <f t="shared" si="22"/>
        <v>150</v>
      </c>
      <c r="C276" s="4">
        <f t="shared" si="23"/>
        <v>22</v>
      </c>
      <c r="D276" s="4" t="s">
        <v>61</v>
      </c>
      <c r="E276" s="28">
        <v>527</v>
      </c>
      <c r="F276" s="28">
        <v>76</v>
      </c>
      <c r="H276" s="28">
        <v>217</v>
      </c>
      <c r="I276" s="28">
        <v>10</v>
      </c>
      <c r="J276" s="28">
        <v>2.2000000000000001E-3</v>
      </c>
      <c r="AI276" s="52">
        <v>2015</v>
      </c>
      <c r="AJ276" s="28">
        <v>687</v>
      </c>
      <c r="AK276" s="4">
        <f t="shared" si="24"/>
        <v>14</v>
      </c>
    </row>
    <row r="277" spans="1:37" x14ac:dyDescent="0.3">
      <c r="A277" s="52">
        <f t="shared" si="21"/>
        <v>2014</v>
      </c>
      <c r="B277" s="30">
        <f t="shared" si="22"/>
        <v>150</v>
      </c>
      <c r="C277" s="4">
        <f t="shared" si="23"/>
        <v>22</v>
      </c>
      <c r="D277" s="4" t="s">
        <v>61</v>
      </c>
      <c r="E277" s="28">
        <v>527</v>
      </c>
      <c r="F277" s="28">
        <v>76</v>
      </c>
      <c r="H277" s="28">
        <v>217</v>
      </c>
      <c r="I277" s="28">
        <v>10</v>
      </c>
      <c r="J277" s="28">
        <v>2.3999999999999998E-3</v>
      </c>
      <c r="AI277" s="52">
        <v>2015</v>
      </c>
      <c r="AJ277" s="28">
        <v>688</v>
      </c>
      <c r="AK277" s="4">
        <f t="shared" si="24"/>
        <v>6</v>
      </c>
    </row>
    <row r="278" spans="1:37" x14ac:dyDescent="0.3">
      <c r="A278" s="52">
        <f t="shared" si="21"/>
        <v>2014</v>
      </c>
      <c r="B278" s="30">
        <f t="shared" si="22"/>
        <v>150</v>
      </c>
      <c r="C278" s="4">
        <f t="shared" si="23"/>
        <v>22</v>
      </c>
      <c r="D278" s="4" t="s">
        <v>61</v>
      </c>
      <c r="E278" s="28">
        <v>527</v>
      </c>
      <c r="F278" s="28">
        <v>76</v>
      </c>
      <c r="H278" s="28">
        <v>217</v>
      </c>
      <c r="I278" s="28">
        <v>10</v>
      </c>
      <c r="J278" s="28">
        <v>2.5000000000000001E-3</v>
      </c>
      <c r="AI278" s="52">
        <v>2015</v>
      </c>
      <c r="AJ278" s="28">
        <v>689</v>
      </c>
      <c r="AK278" s="4">
        <f t="shared" si="24"/>
        <v>6</v>
      </c>
    </row>
    <row r="279" spans="1:37" x14ac:dyDescent="0.3">
      <c r="A279" s="52">
        <f t="shared" si="21"/>
        <v>2014</v>
      </c>
      <c r="B279" s="30">
        <f t="shared" si="22"/>
        <v>150</v>
      </c>
      <c r="C279" s="4">
        <f t="shared" si="23"/>
        <v>22</v>
      </c>
      <c r="D279" s="4" t="s">
        <v>61</v>
      </c>
      <c r="E279" s="28">
        <v>527</v>
      </c>
      <c r="F279" s="28">
        <v>76</v>
      </c>
      <c r="H279" s="28">
        <v>217</v>
      </c>
      <c r="I279" s="28">
        <v>10</v>
      </c>
      <c r="J279" s="28">
        <v>1.9E-3</v>
      </c>
      <c r="AI279" s="52">
        <v>2015</v>
      </c>
      <c r="AJ279" s="28">
        <v>690</v>
      </c>
      <c r="AK279" s="4">
        <f t="shared" si="24"/>
        <v>7</v>
      </c>
    </row>
    <row r="280" spans="1:37" x14ac:dyDescent="0.3">
      <c r="A280" s="52">
        <f t="shared" si="21"/>
        <v>2014</v>
      </c>
      <c r="B280" s="30">
        <f t="shared" si="22"/>
        <v>150</v>
      </c>
      <c r="C280" s="4">
        <f t="shared" si="23"/>
        <v>22</v>
      </c>
      <c r="D280" s="4" t="s">
        <v>61</v>
      </c>
      <c r="E280" s="28">
        <v>527</v>
      </c>
      <c r="F280" s="28">
        <v>76</v>
      </c>
      <c r="H280" s="28">
        <v>217</v>
      </c>
      <c r="I280" s="28">
        <v>10</v>
      </c>
      <c r="J280" s="28">
        <v>2.8999999999999998E-3</v>
      </c>
      <c r="AI280" s="52">
        <v>2015</v>
      </c>
      <c r="AJ280" s="28">
        <v>695</v>
      </c>
      <c r="AK280" s="4">
        <f t="shared" si="24"/>
        <v>15</v>
      </c>
    </row>
    <row r="281" spans="1:37" x14ac:dyDescent="0.3">
      <c r="A281" s="52">
        <f t="shared" si="21"/>
        <v>2014</v>
      </c>
      <c r="B281" s="30">
        <f t="shared" si="22"/>
        <v>150</v>
      </c>
      <c r="C281" s="4">
        <f t="shared" si="23"/>
        <v>22</v>
      </c>
      <c r="D281" s="4" t="s">
        <v>61</v>
      </c>
      <c r="E281" s="28">
        <v>527</v>
      </c>
      <c r="F281" s="28">
        <v>76</v>
      </c>
      <c r="H281" s="28">
        <v>217</v>
      </c>
      <c r="I281" s="28">
        <v>10</v>
      </c>
      <c r="J281" s="28">
        <v>2.3999999999999998E-3</v>
      </c>
      <c r="AI281" s="52">
        <v>2015</v>
      </c>
      <c r="AJ281" s="28">
        <v>696</v>
      </c>
      <c r="AK281" s="4">
        <f t="shared" si="24"/>
        <v>8</v>
      </c>
    </row>
    <row r="282" spans="1:37" x14ac:dyDescent="0.3">
      <c r="A282" s="52">
        <f t="shared" si="21"/>
        <v>2014</v>
      </c>
      <c r="B282" s="30">
        <f t="shared" si="22"/>
        <v>150</v>
      </c>
      <c r="C282" s="4">
        <f t="shared" si="23"/>
        <v>22</v>
      </c>
      <c r="D282" s="4" t="s">
        <v>61</v>
      </c>
      <c r="E282" s="28">
        <v>527</v>
      </c>
      <c r="F282" s="28">
        <v>76</v>
      </c>
      <c r="H282" s="28">
        <v>217</v>
      </c>
      <c r="I282" s="28">
        <v>10</v>
      </c>
      <c r="J282" s="28">
        <v>2.3999999999999998E-3</v>
      </c>
      <c r="AI282" s="52">
        <v>2015</v>
      </c>
      <c r="AJ282" s="28">
        <v>697</v>
      </c>
      <c r="AK282" s="4">
        <f t="shared" si="24"/>
        <v>8</v>
      </c>
    </row>
    <row r="283" spans="1:37" x14ac:dyDescent="0.3">
      <c r="A283" s="52">
        <f t="shared" si="21"/>
        <v>2014</v>
      </c>
      <c r="B283" s="30">
        <f t="shared" si="22"/>
        <v>150</v>
      </c>
      <c r="C283" s="4">
        <f t="shared" si="23"/>
        <v>22</v>
      </c>
      <c r="D283" s="4" t="s">
        <v>61</v>
      </c>
      <c r="E283" s="28">
        <v>527</v>
      </c>
      <c r="F283" s="28">
        <v>76</v>
      </c>
      <c r="H283" s="28">
        <v>217</v>
      </c>
      <c r="I283" s="28">
        <v>10</v>
      </c>
      <c r="J283" s="28">
        <v>2.3E-3</v>
      </c>
      <c r="AI283" s="52">
        <v>2015</v>
      </c>
      <c r="AJ283" s="28">
        <v>698</v>
      </c>
      <c r="AK283" s="4">
        <f t="shared" si="24"/>
        <v>6</v>
      </c>
    </row>
    <row r="284" spans="1:37" x14ac:dyDescent="0.3">
      <c r="A284" s="52">
        <f t="shared" si="21"/>
        <v>2014</v>
      </c>
      <c r="B284" s="30">
        <f t="shared" si="22"/>
        <v>150</v>
      </c>
      <c r="C284" s="4">
        <f t="shared" si="23"/>
        <v>22</v>
      </c>
      <c r="D284" s="4" t="s">
        <v>61</v>
      </c>
      <c r="E284" s="28">
        <v>527</v>
      </c>
      <c r="F284" s="28">
        <v>76</v>
      </c>
      <c r="H284" s="28">
        <v>217</v>
      </c>
      <c r="I284" s="28">
        <v>10</v>
      </c>
      <c r="J284" s="28">
        <v>1.9E-3</v>
      </c>
      <c r="AI284" s="52">
        <v>2015</v>
      </c>
      <c r="AJ284" s="28">
        <v>701</v>
      </c>
      <c r="AK284" s="4">
        <f t="shared" si="24"/>
        <v>4</v>
      </c>
    </row>
    <row r="285" spans="1:37" x14ac:dyDescent="0.3">
      <c r="A285" s="52">
        <f t="shared" si="21"/>
        <v>2014</v>
      </c>
      <c r="B285" s="30">
        <f t="shared" si="22"/>
        <v>150</v>
      </c>
      <c r="C285" s="4">
        <f t="shared" si="23"/>
        <v>22</v>
      </c>
      <c r="D285" s="4" t="s">
        <v>61</v>
      </c>
      <c r="E285" s="28">
        <v>527</v>
      </c>
      <c r="F285" s="28">
        <v>76</v>
      </c>
      <c r="H285" s="28">
        <v>217</v>
      </c>
      <c r="I285" s="28">
        <v>10</v>
      </c>
      <c r="J285" s="28">
        <v>2.8E-3</v>
      </c>
      <c r="AI285" s="52">
        <v>2015</v>
      </c>
      <c r="AJ285" s="28">
        <v>702</v>
      </c>
      <c r="AK285" s="4">
        <f t="shared" si="24"/>
        <v>2</v>
      </c>
    </row>
    <row r="286" spans="1:37" x14ac:dyDescent="0.3">
      <c r="A286" s="52">
        <f t="shared" si="21"/>
        <v>2014</v>
      </c>
      <c r="B286" s="30">
        <f t="shared" si="22"/>
        <v>150</v>
      </c>
      <c r="C286" s="4">
        <f t="shared" si="23"/>
        <v>22</v>
      </c>
      <c r="D286" s="4" t="s">
        <v>61</v>
      </c>
      <c r="E286" s="28">
        <v>526</v>
      </c>
      <c r="F286" s="28">
        <v>76</v>
      </c>
      <c r="H286" s="28">
        <v>217</v>
      </c>
      <c r="I286" s="28">
        <v>11</v>
      </c>
      <c r="J286" s="28">
        <v>3.3999999999999998E-3</v>
      </c>
      <c r="AI286" s="52">
        <v>2015</v>
      </c>
      <c r="AJ286" s="28">
        <v>700</v>
      </c>
      <c r="AK286" s="4">
        <f t="shared" si="24"/>
        <v>42</v>
      </c>
    </row>
    <row r="287" spans="1:37" x14ac:dyDescent="0.3">
      <c r="A287" s="52">
        <f t="shared" si="21"/>
        <v>2014</v>
      </c>
      <c r="B287" s="30">
        <f t="shared" si="22"/>
        <v>150</v>
      </c>
      <c r="C287" s="4">
        <f t="shared" si="23"/>
        <v>22</v>
      </c>
      <c r="D287" s="4" t="s">
        <v>61</v>
      </c>
      <c r="E287" s="28">
        <v>526</v>
      </c>
      <c r="F287" s="28">
        <v>76</v>
      </c>
      <c r="H287" s="28">
        <v>217</v>
      </c>
      <c r="I287" s="28">
        <v>11</v>
      </c>
      <c r="J287" s="28">
        <v>2.8E-3</v>
      </c>
      <c r="AI287" s="52">
        <v>2015</v>
      </c>
      <c r="AJ287" s="28">
        <v>699</v>
      </c>
      <c r="AK287" s="4">
        <f t="shared" si="24"/>
        <v>50</v>
      </c>
    </row>
    <row r="288" spans="1:37" x14ac:dyDescent="0.3">
      <c r="A288" s="52">
        <f t="shared" si="21"/>
        <v>2014</v>
      </c>
      <c r="B288" s="30">
        <f t="shared" si="22"/>
        <v>150</v>
      </c>
      <c r="C288" s="4">
        <f t="shared" si="23"/>
        <v>22</v>
      </c>
      <c r="D288" s="4" t="s">
        <v>61</v>
      </c>
      <c r="E288" s="28">
        <v>526</v>
      </c>
      <c r="F288" s="28">
        <v>76</v>
      </c>
      <c r="H288" s="28">
        <v>217</v>
      </c>
      <c r="I288" s="28">
        <v>11</v>
      </c>
      <c r="J288" s="28">
        <v>3.5999999999999999E-3</v>
      </c>
      <c r="AI288" s="52">
        <v>2015</v>
      </c>
      <c r="AJ288" s="28">
        <v>705</v>
      </c>
      <c r="AK288" s="4">
        <f t="shared" si="24"/>
        <v>1</v>
      </c>
    </row>
    <row r="289" spans="1:37" x14ac:dyDescent="0.3">
      <c r="A289" s="52">
        <f t="shared" si="21"/>
        <v>2014</v>
      </c>
      <c r="B289" s="30">
        <f t="shared" si="22"/>
        <v>150</v>
      </c>
      <c r="C289" s="4">
        <f t="shared" si="23"/>
        <v>22</v>
      </c>
      <c r="D289" s="4" t="s">
        <v>61</v>
      </c>
      <c r="E289" s="28">
        <v>526</v>
      </c>
      <c r="F289" s="28">
        <v>76</v>
      </c>
      <c r="H289" s="28">
        <v>217</v>
      </c>
      <c r="I289" s="28">
        <v>11</v>
      </c>
      <c r="J289" s="28">
        <v>3.0999999999999999E-3</v>
      </c>
      <c r="AI289" s="52">
        <v>2015</v>
      </c>
      <c r="AJ289" s="28">
        <v>706</v>
      </c>
      <c r="AK289" s="4">
        <f t="shared" si="24"/>
        <v>1</v>
      </c>
    </row>
    <row r="290" spans="1:37" x14ac:dyDescent="0.3">
      <c r="A290" s="52">
        <f t="shared" si="21"/>
        <v>2014</v>
      </c>
      <c r="B290" s="30">
        <f t="shared" si="22"/>
        <v>150</v>
      </c>
      <c r="C290" s="4">
        <f t="shared" si="23"/>
        <v>22</v>
      </c>
      <c r="D290" s="4" t="s">
        <v>61</v>
      </c>
      <c r="E290" s="28">
        <v>527</v>
      </c>
      <c r="F290" s="28">
        <v>76</v>
      </c>
      <c r="H290" s="28">
        <v>217</v>
      </c>
      <c r="I290" s="28">
        <v>11</v>
      </c>
      <c r="J290" s="28">
        <v>3.5999999999999999E-3</v>
      </c>
      <c r="AI290" s="52">
        <v>2015</v>
      </c>
      <c r="AJ290" s="28">
        <v>707</v>
      </c>
      <c r="AK290" s="4">
        <f t="shared" si="24"/>
        <v>32</v>
      </c>
    </row>
    <row r="291" spans="1:37" x14ac:dyDescent="0.3">
      <c r="A291" s="52">
        <f t="shared" si="21"/>
        <v>2014</v>
      </c>
      <c r="B291" s="30">
        <f t="shared" si="22"/>
        <v>150</v>
      </c>
      <c r="C291" s="4">
        <f t="shared" si="23"/>
        <v>22</v>
      </c>
      <c r="D291" s="4" t="s">
        <v>61</v>
      </c>
      <c r="E291" s="28">
        <v>527</v>
      </c>
      <c r="F291" s="28">
        <v>76</v>
      </c>
      <c r="H291" s="28">
        <v>217</v>
      </c>
      <c r="I291" s="28">
        <v>11</v>
      </c>
      <c r="J291" s="28">
        <v>2E-3</v>
      </c>
      <c r="AI291" s="52">
        <v>2015</v>
      </c>
      <c r="AJ291" s="28">
        <v>708</v>
      </c>
      <c r="AK291" s="4">
        <f t="shared" si="24"/>
        <v>34</v>
      </c>
    </row>
    <row r="292" spans="1:37" x14ac:dyDescent="0.3">
      <c r="A292" s="52">
        <f t="shared" si="21"/>
        <v>2014</v>
      </c>
      <c r="B292" s="30">
        <f t="shared" si="22"/>
        <v>150</v>
      </c>
      <c r="C292" s="4">
        <f t="shared" si="23"/>
        <v>22</v>
      </c>
      <c r="D292" s="4" t="s">
        <v>61</v>
      </c>
      <c r="E292" s="28">
        <v>527</v>
      </c>
      <c r="F292" s="28">
        <v>76</v>
      </c>
      <c r="H292" s="28">
        <v>217</v>
      </c>
      <c r="I292" s="28">
        <v>11</v>
      </c>
      <c r="J292" s="28">
        <v>3.0000000000000001E-3</v>
      </c>
      <c r="AI292" s="52">
        <v>2015</v>
      </c>
      <c r="AJ292" s="28">
        <v>711</v>
      </c>
      <c r="AK292" s="4">
        <f t="shared" si="24"/>
        <v>29</v>
      </c>
    </row>
    <row r="293" spans="1:37" x14ac:dyDescent="0.3">
      <c r="A293" s="52">
        <f t="shared" si="21"/>
        <v>2014</v>
      </c>
      <c r="B293" s="30">
        <f t="shared" si="22"/>
        <v>150</v>
      </c>
      <c r="C293" s="4">
        <f t="shared" si="23"/>
        <v>22</v>
      </c>
      <c r="D293" s="4" t="s">
        <v>61</v>
      </c>
      <c r="E293" s="28">
        <v>527</v>
      </c>
      <c r="F293" s="28">
        <v>76</v>
      </c>
      <c r="H293" s="28">
        <v>217</v>
      </c>
      <c r="I293" s="28">
        <v>11</v>
      </c>
      <c r="J293" s="28">
        <v>2.8E-3</v>
      </c>
      <c r="AI293" s="52">
        <v>2015</v>
      </c>
      <c r="AJ293" s="28">
        <v>712</v>
      </c>
      <c r="AK293" s="4">
        <f t="shared" si="24"/>
        <v>28</v>
      </c>
    </row>
    <row r="294" spans="1:37" x14ac:dyDescent="0.3">
      <c r="A294" s="52">
        <f t="shared" si="21"/>
        <v>2014</v>
      </c>
      <c r="B294" s="30">
        <f t="shared" si="22"/>
        <v>150</v>
      </c>
      <c r="C294" s="4">
        <f t="shared" si="23"/>
        <v>22</v>
      </c>
      <c r="D294" s="4" t="s">
        <v>61</v>
      </c>
      <c r="E294" s="28">
        <v>526</v>
      </c>
      <c r="F294" s="28">
        <v>76</v>
      </c>
      <c r="H294" s="28">
        <v>217</v>
      </c>
      <c r="I294" s="28">
        <v>12</v>
      </c>
      <c r="J294" s="28">
        <v>7.6E-3</v>
      </c>
      <c r="AI294" s="52">
        <v>2015</v>
      </c>
      <c r="AJ294" s="28">
        <v>709</v>
      </c>
      <c r="AK294" s="4">
        <f t="shared" si="24"/>
        <v>50</v>
      </c>
    </row>
    <row r="295" spans="1:37" x14ac:dyDescent="0.3">
      <c r="A295" s="52">
        <f t="shared" si="21"/>
        <v>2014</v>
      </c>
      <c r="B295" s="30">
        <f t="shared" si="22"/>
        <v>150</v>
      </c>
      <c r="C295" s="4">
        <f t="shared" si="23"/>
        <v>22</v>
      </c>
      <c r="D295" s="4" t="s">
        <v>61</v>
      </c>
      <c r="E295" s="28">
        <v>526</v>
      </c>
      <c r="F295" s="28">
        <v>76</v>
      </c>
      <c r="H295" s="28">
        <v>217</v>
      </c>
      <c r="I295" s="28">
        <v>12</v>
      </c>
      <c r="J295" s="28">
        <v>3.7000000000000002E-3</v>
      </c>
      <c r="AI295" s="52">
        <v>2015</v>
      </c>
      <c r="AJ295" s="28">
        <v>710</v>
      </c>
      <c r="AK295" s="4">
        <f t="shared" si="24"/>
        <v>50</v>
      </c>
    </row>
    <row r="296" spans="1:37" x14ac:dyDescent="0.3">
      <c r="A296" s="52">
        <f t="shared" si="21"/>
        <v>2014</v>
      </c>
      <c r="B296" s="30">
        <f t="shared" si="22"/>
        <v>150</v>
      </c>
      <c r="C296" s="4">
        <f t="shared" si="23"/>
        <v>22</v>
      </c>
      <c r="D296" s="4" t="s">
        <v>61</v>
      </c>
      <c r="E296" s="28">
        <v>526</v>
      </c>
      <c r="F296" s="28">
        <v>76</v>
      </c>
      <c r="H296" s="28">
        <v>217</v>
      </c>
      <c r="I296" s="28">
        <v>12</v>
      </c>
      <c r="J296" s="28">
        <v>3.2000000000000002E-3</v>
      </c>
      <c r="AI296" s="52">
        <v>2015</v>
      </c>
      <c r="AJ296" s="28">
        <v>718</v>
      </c>
      <c r="AK296" s="4">
        <f t="shared" si="24"/>
        <v>1</v>
      </c>
    </row>
    <row r="297" spans="1:37" x14ac:dyDescent="0.3">
      <c r="A297" s="52">
        <f t="shared" si="21"/>
        <v>2014</v>
      </c>
      <c r="B297" s="30">
        <f t="shared" si="22"/>
        <v>150</v>
      </c>
      <c r="C297" s="4">
        <f t="shared" si="23"/>
        <v>22</v>
      </c>
      <c r="D297" s="4" t="s">
        <v>61</v>
      </c>
      <c r="E297" s="28">
        <v>527</v>
      </c>
      <c r="F297" s="28">
        <v>76</v>
      </c>
      <c r="H297" s="28">
        <v>217</v>
      </c>
      <c r="I297" s="28">
        <v>12</v>
      </c>
      <c r="J297" s="28">
        <v>4.0000000000000001E-3</v>
      </c>
      <c r="AI297" s="52">
        <v>2015</v>
      </c>
      <c r="AJ297" s="28">
        <v>717</v>
      </c>
      <c r="AK297" s="4">
        <f t="shared" si="24"/>
        <v>5</v>
      </c>
    </row>
    <row r="298" spans="1:37" x14ac:dyDescent="0.3">
      <c r="A298" s="52">
        <f t="shared" si="21"/>
        <v>2014</v>
      </c>
      <c r="B298" s="30">
        <f t="shared" si="22"/>
        <v>150</v>
      </c>
      <c r="C298" s="4">
        <f t="shared" si="23"/>
        <v>22</v>
      </c>
      <c r="D298" s="4" t="s">
        <v>61</v>
      </c>
      <c r="E298" s="28">
        <v>527</v>
      </c>
      <c r="F298" s="28">
        <v>76</v>
      </c>
      <c r="H298" s="28">
        <v>217</v>
      </c>
      <c r="I298" s="28">
        <v>12</v>
      </c>
      <c r="J298" s="28">
        <v>4.7000000000000002E-3</v>
      </c>
      <c r="AI298" s="52">
        <v>2015</v>
      </c>
      <c r="AJ298" s="28">
        <v>714</v>
      </c>
      <c r="AK298" s="4">
        <f t="shared" si="24"/>
        <v>3</v>
      </c>
    </row>
    <row r="299" spans="1:37" x14ac:dyDescent="0.3">
      <c r="A299" s="52">
        <f t="shared" si="21"/>
        <v>2014</v>
      </c>
      <c r="B299" s="30">
        <f t="shared" si="22"/>
        <v>150</v>
      </c>
      <c r="C299" s="4">
        <f t="shared" si="23"/>
        <v>22</v>
      </c>
      <c r="D299" s="4" t="s">
        <v>61</v>
      </c>
      <c r="E299" s="28">
        <v>526</v>
      </c>
      <c r="F299" s="28">
        <v>76</v>
      </c>
      <c r="H299" s="28">
        <v>217</v>
      </c>
      <c r="I299" s="28">
        <v>14</v>
      </c>
      <c r="J299" s="28">
        <v>6.4000000000000003E-3</v>
      </c>
      <c r="AI299" s="52">
        <v>2015</v>
      </c>
      <c r="AJ299" s="28">
        <v>719</v>
      </c>
      <c r="AK299" s="4">
        <f t="shared" si="24"/>
        <v>1</v>
      </c>
    </row>
    <row r="300" spans="1:37" x14ac:dyDescent="0.3">
      <c r="A300" s="52">
        <f t="shared" si="21"/>
        <v>2014</v>
      </c>
      <c r="B300" s="30">
        <f t="shared" si="22"/>
        <v>150</v>
      </c>
      <c r="C300" s="4">
        <f t="shared" si="23"/>
        <v>22</v>
      </c>
      <c r="D300" s="4" t="s">
        <v>61</v>
      </c>
      <c r="E300" s="28">
        <v>527</v>
      </c>
      <c r="F300" s="28">
        <v>76</v>
      </c>
      <c r="H300" s="28">
        <v>217</v>
      </c>
      <c r="I300" s="28">
        <v>14</v>
      </c>
      <c r="J300" s="28">
        <v>3.2000000000000002E-3</v>
      </c>
      <c r="AI300" s="52">
        <v>2015</v>
      </c>
      <c r="AJ300" s="28">
        <v>726</v>
      </c>
      <c r="AK300" s="4">
        <f t="shared" si="24"/>
        <v>1</v>
      </c>
    </row>
    <row r="301" spans="1:37" x14ac:dyDescent="0.3">
      <c r="A301" s="52">
        <f t="shared" si="21"/>
        <v>2014</v>
      </c>
      <c r="B301" s="30">
        <f t="shared" si="22"/>
        <v>150</v>
      </c>
      <c r="C301" s="4">
        <f t="shared" si="23"/>
        <v>22</v>
      </c>
      <c r="D301" s="4" t="s">
        <v>61</v>
      </c>
      <c r="E301" s="28">
        <v>527</v>
      </c>
      <c r="F301" s="28">
        <v>76</v>
      </c>
      <c r="H301" s="28">
        <v>500</v>
      </c>
      <c r="I301" s="28">
        <v>15</v>
      </c>
      <c r="J301" s="28">
        <v>9.2999999999999992E-3</v>
      </c>
      <c r="AI301" s="52">
        <v>2015</v>
      </c>
      <c r="AJ301" s="28">
        <v>725</v>
      </c>
      <c r="AK301" s="4">
        <f t="shared" si="24"/>
        <v>2</v>
      </c>
    </row>
    <row r="302" spans="1:37" x14ac:dyDescent="0.3">
      <c r="A302" s="52">
        <f t="shared" si="21"/>
        <v>2014</v>
      </c>
      <c r="B302" s="30">
        <f t="shared" si="22"/>
        <v>150</v>
      </c>
      <c r="C302" s="4">
        <f t="shared" si="23"/>
        <v>22</v>
      </c>
      <c r="D302" s="4" t="s">
        <v>61</v>
      </c>
      <c r="E302" s="28">
        <v>527</v>
      </c>
      <c r="F302" s="28">
        <v>76</v>
      </c>
      <c r="H302" s="28">
        <v>500</v>
      </c>
      <c r="I302" s="28">
        <v>18</v>
      </c>
      <c r="J302" s="28">
        <v>2.29E-2</v>
      </c>
      <c r="AI302" s="52">
        <v>2015</v>
      </c>
      <c r="AJ302" s="28">
        <v>723</v>
      </c>
      <c r="AK302" s="4">
        <f t="shared" si="24"/>
        <v>2</v>
      </c>
    </row>
    <row r="303" spans="1:37" x14ac:dyDescent="0.3">
      <c r="A303" s="52">
        <f t="shared" si="21"/>
        <v>2014</v>
      </c>
      <c r="B303" s="30">
        <f t="shared" si="22"/>
        <v>150</v>
      </c>
      <c r="C303" s="4">
        <f t="shared" si="23"/>
        <v>22</v>
      </c>
      <c r="D303" s="4" t="s">
        <v>61</v>
      </c>
      <c r="E303" s="28">
        <v>527</v>
      </c>
      <c r="F303" s="28">
        <v>76</v>
      </c>
      <c r="H303" s="28">
        <v>500</v>
      </c>
      <c r="I303" s="28">
        <v>20</v>
      </c>
      <c r="J303" s="28">
        <v>2.5100000000000001E-2</v>
      </c>
      <c r="AI303" s="52">
        <v>2015</v>
      </c>
      <c r="AJ303" s="28">
        <v>724</v>
      </c>
      <c r="AK303" s="4">
        <f t="shared" si="24"/>
        <v>1</v>
      </c>
    </row>
    <row r="304" spans="1:37" x14ac:dyDescent="0.3">
      <c r="A304" s="52">
        <f t="shared" si="21"/>
        <v>2014</v>
      </c>
      <c r="B304" s="30">
        <f t="shared" si="22"/>
        <v>150</v>
      </c>
      <c r="C304" s="4">
        <f t="shared" si="23"/>
        <v>22</v>
      </c>
      <c r="D304" s="4" t="s">
        <v>61</v>
      </c>
      <c r="E304" s="28">
        <v>528</v>
      </c>
      <c r="F304" s="28">
        <v>139</v>
      </c>
      <c r="H304" s="28">
        <v>217</v>
      </c>
      <c r="I304" s="28">
        <v>10</v>
      </c>
      <c r="J304" s="28">
        <v>1.9E-3</v>
      </c>
      <c r="AI304" s="52">
        <v>2015</v>
      </c>
      <c r="AJ304" s="28">
        <v>727</v>
      </c>
      <c r="AK304" s="4">
        <f t="shared" si="24"/>
        <v>10</v>
      </c>
    </row>
    <row r="305" spans="1:37" x14ac:dyDescent="0.3">
      <c r="A305" s="52">
        <f t="shared" si="21"/>
        <v>2014</v>
      </c>
      <c r="B305" s="30">
        <f t="shared" si="22"/>
        <v>150</v>
      </c>
      <c r="C305" s="4">
        <f t="shared" si="23"/>
        <v>22</v>
      </c>
      <c r="D305" s="4" t="s">
        <v>61</v>
      </c>
      <c r="E305" s="28">
        <v>528</v>
      </c>
      <c r="F305" s="28">
        <v>139</v>
      </c>
      <c r="H305" s="28">
        <v>217</v>
      </c>
      <c r="I305" s="28">
        <v>10</v>
      </c>
      <c r="J305" s="28">
        <v>2.3999999999999998E-3</v>
      </c>
      <c r="AI305" s="52">
        <v>2015</v>
      </c>
      <c r="AJ305" s="28">
        <v>728</v>
      </c>
      <c r="AK305" s="4">
        <f t="shared" si="24"/>
        <v>4</v>
      </c>
    </row>
    <row r="306" spans="1:37" x14ac:dyDescent="0.3">
      <c r="A306" s="52">
        <f t="shared" si="21"/>
        <v>2014</v>
      </c>
      <c r="B306" s="30">
        <f t="shared" si="22"/>
        <v>150</v>
      </c>
      <c r="C306" s="4">
        <f t="shared" si="23"/>
        <v>22</v>
      </c>
      <c r="D306" s="4" t="s">
        <v>61</v>
      </c>
      <c r="E306" s="28">
        <v>528</v>
      </c>
      <c r="F306" s="28">
        <v>139</v>
      </c>
      <c r="H306" s="28">
        <v>217</v>
      </c>
      <c r="I306" s="28">
        <v>10</v>
      </c>
      <c r="J306" s="28">
        <v>2.7000000000000001E-3</v>
      </c>
      <c r="AI306" s="52">
        <v>2015</v>
      </c>
      <c r="AJ306" s="28">
        <v>731</v>
      </c>
      <c r="AK306" s="4">
        <f t="shared" si="24"/>
        <v>48</v>
      </c>
    </row>
    <row r="307" spans="1:37" x14ac:dyDescent="0.3">
      <c r="A307" s="52">
        <f t="shared" si="21"/>
        <v>2014</v>
      </c>
      <c r="B307" s="30">
        <f t="shared" si="22"/>
        <v>150</v>
      </c>
      <c r="C307" s="4">
        <f t="shared" si="23"/>
        <v>22</v>
      </c>
      <c r="D307" s="4" t="s">
        <v>61</v>
      </c>
      <c r="E307" s="28">
        <v>528</v>
      </c>
      <c r="F307" s="28">
        <v>139</v>
      </c>
      <c r="H307" s="28">
        <v>217</v>
      </c>
      <c r="I307" s="28">
        <v>10</v>
      </c>
      <c r="J307" s="28">
        <v>2.8E-3</v>
      </c>
      <c r="AI307" s="52">
        <v>2015</v>
      </c>
      <c r="AJ307" s="28">
        <v>732</v>
      </c>
      <c r="AK307" s="4">
        <f t="shared" si="24"/>
        <v>50</v>
      </c>
    </row>
    <row r="308" spans="1:37" x14ac:dyDescent="0.3">
      <c r="A308" s="52">
        <f t="shared" si="21"/>
        <v>2014</v>
      </c>
      <c r="B308" s="30">
        <f t="shared" si="22"/>
        <v>150</v>
      </c>
      <c r="C308" s="4">
        <f t="shared" si="23"/>
        <v>22</v>
      </c>
      <c r="D308" s="4" t="s">
        <v>61</v>
      </c>
      <c r="E308" s="28">
        <v>529</v>
      </c>
      <c r="F308" s="28">
        <v>139</v>
      </c>
      <c r="H308" s="28">
        <v>217</v>
      </c>
      <c r="I308" s="28">
        <v>10</v>
      </c>
      <c r="J308" s="28">
        <v>3.0000000000000001E-3</v>
      </c>
      <c r="AI308" s="52">
        <v>2016</v>
      </c>
      <c r="AJ308" s="28">
        <v>502</v>
      </c>
      <c r="AK308" s="4">
        <f t="shared" si="24"/>
        <v>50</v>
      </c>
    </row>
    <row r="309" spans="1:37" x14ac:dyDescent="0.3">
      <c r="A309" s="52">
        <f t="shared" si="21"/>
        <v>2014</v>
      </c>
      <c r="B309" s="30">
        <f t="shared" si="22"/>
        <v>150</v>
      </c>
      <c r="C309" s="4">
        <f t="shared" si="23"/>
        <v>22</v>
      </c>
      <c r="D309" s="4" t="s">
        <v>61</v>
      </c>
      <c r="E309" s="28">
        <v>528</v>
      </c>
      <c r="F309" s="28">
        <v>139</v>
      </c>
      <c r="H309" s="28">
        <v>217</v>
      </c>
      <c r="I309" s="28">
        <v>11</v>
      </c>
      <c r="J309" s="28">
        <v>3.0000000000000001E-3</v>
      </c>
      <c r="AI309" s="52">
        <v>2016</v>
      </c>
      <c r="AJ309" s="28">
        <v>503</v>
      </c>
      <c r="AK309" s="4">
        <f t="shared" si="24"/>
        <v>50</v>
      </c>
    </row>
    <row r="310" spans="1:37" x14ac:dyDescent="0.3">
      <c r="A310" s="52">
        <f t="shared" si="21"/>
        <v>2014</v>
      </c>
      <c r="B310" s="30">
        <f t="shared" si="22"/>
        <v>150</v>
      </c>
      <c r="C310" s="4">
        <f t="shared" si="23"/>
        <v>22</v>
      </c>
      <c r="D310" s="4" t="s">
        <v>61</v>
      </c>
      <c r="E310" s="28">
        <v>528</v>
      </c>
      <c r="F310" s="28">
        <v>139</v>
      </c>
      <c r="H310" s="28">
        <v>217</v>
      </c>
      <c r="I310" s="28">
        <v>11</v>
      </c>
      <c r="J310" s="28">
        <v>3.3999999999999998E-3</v>
      </c>
      <c r="AI310" s="52">
        <v>2016</v>
      </c>
      <c r="AJ310" s="28">
        <v>500</v>
      </c>
      <c r="AK310" s="4">
        <f t="shared" si="24"/>
        <v>50</v>
      </c>
    </row>
    <row r="311" spans="1:37" x14ac:dyDescent="0.3">
      <c r="A311" s="52">
        <f t="shared" si="21"/>
        <v>2014</v>
      </c>
      <c r="B311" s="30">
        <f t="shared" si="22"/>
        <v>150</v>
      </c>
      <c r="C311" s="4">
        <f t="shared" si="23"/>
        <v>22</v>
      </c>
      <c r="D311" s="4" t="s">
        <v>61</v>
      </c>
      <c r="E311" s="28">
        <v>528</v>
      </c>
      <c r="F311" s="28">
        <v>139</v>
      </c>
      <c r="H311" s="28">
        <v>217</v>
      </c>
      <c r="I311" s="28">
        <v>12</v>
      </c>
      <c r="J311" s="28">
        <v>3.3E-3</v>
      </c>
      <c r="AI311" s="52">
        <v>2016</v>
      </c>
      <c r="AJ311" s="28">
        <v>501</v>
      </c>
      <c r="AK311" s="4">
        <f t="shared" si="24"/>
        <v>44</v>
      </c>
    </row>
    <row r="312" spans="1:37" x14ac:dyDescent="0.3">
      <c r="A312" s="52">
        <f t="shared" si="21"/>
        <v>2014</v>
      </c>
      <c r="B312" s="30">
        <f t="shared" si="22"/>
        <v>150</v>
      </c>
      <c r="C312" s="4">
        <f t="shared" si="23"/>
        <v>22</v>
      </c>
      <c r="D312" s="4" t="s">
        <v>61</v>
      </c>
      <c r="E312" s="28">
        <v>529</v>
      </c>
      <c r="F312" s="28">
        <v>139</v>
      </c>
      <c r="H312" s="28">
        <v>500</v>
      </c>
      <c r="I312" s="28">
        <v>16</v>
      </c>
      <c r="J312" s="28">
        <v>9.5999999999999992E-3</v>
      </c>
      <c r="AI312" s="52">
        <v>2016</v>
      </c>
      <c r="AJ312" s="28">
        <v>504</v>
      </c>
      <c r="AK312" s="4">
        <f t="shared" si="24"/>
        <v>50</v>
      </c>
    </row>
    <row r="313" spans="1:37" x14ac:dyDescent="0.3">
      <c r="A313" s="52">
        <f t="shared" si="21"/>
        <v>2014</v>
      </c>
      <c r="B313" s="30">
        <f t="shared" si="22"/>
        <v>150</v>
      </c>
      <c r="C313" s="4">
        <f t="shared" si="23"/>
        <v>22</v>
      </c>
      <c r="D313" s="4" t="s">
        <v>61</v>
      </c>
      <c r="E313" s="28">
        <v>529</v>
      </c>
      <c r="F313" s="28">
        <v>139</v>
      </c>
      <c r="H313" s="28">
        <v>500</v>
      </c>
      <c r="I313" s="28">
        <v>18</v>
      </c>
      <c r="J313" s="28">
        <v>2.1999999999999999E-2</v>
      </c>
      <c r="AI313" s="52">
        <v>2016</v>
      </c>
      <c r="AJ313" s="28">
        <v>505</v>
      </c>
      <c r="AK313" s="4">
        <f t="shared" si="24"/>
        <v>50</v>
      </c>
    </row>
    <row r="314" spans="1:37" x14ac:dyDescent="0.3">
      <c r="A314" s="52">
        <f t="shared" si="21"/>
        <v>2014</v>
      </c>
      <c r="B314" s="30">
        <f t="shared" si="22"/>
        <v>154</v>
      </c>
      <c r="C314" s="4">
        <f t="shared" si="23"/>
        <v>23</v>
      </c>
      <c r="D314" s="4" t="s">
        <v>62</v>
      </c>
      <c r="E314" s="28">
        <v>531</v>
      </c>
      <c r="F314" s="28">
        <v>24</v>
      </c>
      <c r="H314" s="28">
        <v>217</v>
      </c>
      <c r="I314" s="28">
        <v>10</v>
      </c>
      <c r="J314" s="28">
        <v>4.7000000000000002E-3</v>
      </c>
      <c r="AI314" s="52">
        <v>2016</v>
      </c>
      <c r="AJ314" s="28">
        <v>506</v>
      </c>
      <c r="AK314" s="4">
        <f t="shared" si="24"/>
        <v>50</v>
      </c>
    </row>
    <row r="315" spans="1:37" x14ac:dyDescent="0.3">
      <c r="A315" s="52">
        <f t="shared" si="21"/>
        <v>2014</v>
      </c>
      <c r="B315" s="30">
        <f t="shared" si="22"/>
        <v>154</v>
      </c>
      <c r="C315" s="4">
        <f t="shared" si="23"/>
        <v>23</v>
      </c>
      <c r="D315" s="4" t="s">
        <v>62</v>
      </c>
      <c r="E315" s="28">
        <v>531</v>
      </c>
      <c r="F315" s="28">
        <v>24</v>
      </c>
      <c r="H315" s="28">
        <v>217</v>
      </c>
      <c r="I315" s="28">
        <v>11</v>
      </c>
      <c r="J315" s="28">
        <v>5.1999999999999998E-3</v>
      </c>
      <c r="AI315" s="52">
        <v>2016</v>
      </c>
      <c r="AJ315" s="28">
        <v>507</v>
      </c>
      <c r="AK315" s="4">
        <f t="shared" si="24"/>
        <v>50</v>
      </c>
    </row>
    <row r="316" spans="1:37" x14ac:dyDescent="0.3">
      <c r="A316" s="52">
        <f t="shared" si="21"/>
        <v>2014</v>
      </c>
      <c r="B316" s="30">
        <f t="shared" si="22"/>
        <v>154</v>
      </c>
      <c r="C316" s="4">
        <f t="shared" si="23"/>
        <v>23</v>
      </c>
      <c r="D316" s="4" t="s">
        <v>62</v>
      </c>
      <c r="E316" s="28">
        <v>537</v>
      </c>
      <c r="F316" s="28">
        <v>57</v>
      </c>
      <c r="H316" s="28">
        <v>217</v>
      </c>
      <c r="I316" s="28">
        <v>8</v>
      </c>
      <c r="J316" s="28">
        <v>2E-3</v>
      </c>
      <c r="AI316" s="52">
        <v>2016</v>
      </c>
      <c r="AJ316" s="28">
        <v>509</v>
      </c>
      <c r="AK316" s="4">
        <f t="shared" si="24"/>
        <v>50</v>
      </c>
    </row>
    <row r="317" spans="1:37" x14ac:dyDescent="0.3">
      <c r="A317" s="52">
        <f t="shared" si="21"/>
        <v>2014</v>
      </c>
      <c r="B317" s="30">
        <f t="shared" si="22"/>
        <v>154</v>
      </c>
      <c r="C317" s="4">
        <f t="shared" si="23"/>
        <v>23</v>
      </c>
      <c r="D317" s="4" t="s">
        <v>62</v>
      </c>
      <c r="E317" s="28">
        <v>536</v>
      </c>
      <c r="F317" s="28">
        <v>57</v>
      </c>
      <c r="H317" s="28">
        <v>217</v>
      </c>
      <c r="I317" s="28">
        <v>9</v>
      </c>
      <c r="J317" s="28">
        <v>3.0000000000000001E-3</v>
      </c>
      <c r="AI317" s="52">
        <v>2016</v>
      </c>
      <c r="AJ317" s="28">
        <v>508</v>
      </c>
      <c r="AK317" s="4">
        <f t="shared" si="24"/>
        <v>50</v>
      </c>
    </row>
    <row r="318" spans="1:37" x14ac:dyDescent="0.3">
      <c r="A318" s="52">
        <f t="shared" si="21"/>
        <v>2014</v>
      </c>
      <c r="B318" s="30">
        <f t="shared" si="22"/>
        <v>154</v>
      </c>
      <c r="C318" s="4">
        <f t="shared" si="23"/>
        <v>23</v>
      </c>
      <c r="D318" s="4" t="s">
        <v>62</v>
      </c>
      <c r="E318" s="28">
        <v>537</v>
      </c>
      <c r="F318" s="28">
        <v>57</v>
      </c>
      <c r="H318" s="28">
        <v>217</v>
      </c>
      <c r="I318" s="28">
        <v>9</v>
      </c>
      <c r="J318" s="28">
        <v>2.8E-3</v>
      </c>
      <c r="AI318" s="52">
        <v>2016</v>
      </c>
      <c r="AJ318" s="28">
        <v>510</v>
      </c>
      <c r="AK318" s="4">
        <f t="shared" si="24"/>
        <v>50</v>
      </c>
    </row>
    <row r="319" spans="1:37" x14ac:dyDescent="0.3">
      <c r="A319" s="52">
        <f t="shared" si="21"/>
        <v>2014</v>
      </c>
      <c r="B319" s="30">
        <f t="shared" si="22"/>
        <v>154</v>
      </c>
      <c r="C319" s="4">
        <f t="shared" si="23"/>
        <v>23</v>
      </c>
      <c r="D319" s="4" t="s">
        <v>62</v>
      </c>
      <c r="E319" s="28">
        <v>537</v>
      </c>
      <c r="F319" s="28">
        <v>57</v>
      </c>
      <c r="H319" s="28">
        <v>217</v>
      </c>
      <c r="I319" s="28">
        <v>9</v>
      </c>
      <c r="J319" s="28">
        <v>1.6999999999999999E-3</v>
      </c>
      <c r="AI319" s="52">
        <v>2016</v>
      </c>
      <c r="AJ319" s="28">
        <v>511</v>
      </c>
      <c r="AK319" s="4">
        <f t="shared" si="24"/>
        <v>50</v>
      </c>
    </row>
    <row r="320" spans="1:37" x14ac:dyDescent="0.3">
      <c r="A320" s="52">
        <f t="shared" si="21"/>
        <v>2014</v>
      </c>
      <c r="B320" s="30">
        <f t="shared" si="22"/>
        <v>154</v>
      </c>
      <c r="C320" s="4">
        <f t="shared" si="23"/>
        <v>23</v>
      </c>
      <c r="D320" s="4" t="s">
        <v>62</v>
      </c>
      <c r="E320" s="28">
        <v>536</v>
      </c>
      <c r="F320" s="28">
        <v>57</v>
      </c>
      <c r="H320" s="28">
        <v>217</v>
      </c>
      <c r="I320" s="28">
        <v>10</v>
      </c>
      <c r="J320" s="28">
        <v>5.7000000000000002E-3</v>
      </c>
      <c r="AI320" s="52">
        <v>2016</v>
      </c>
      <c r="AJ320" s="28">
        <v>514</v>
      </c>
      <c r="AK320" s="4">
        <f t="shared" si="24"/>
        <v>50</v>
      </c>
    </row>
    <row r="321" spans="1:37" x14ac:dyDescent="0.3">
      <c r="A321" s="52">
        <f t="shared" si="21"/>
        <v>2014</v>
      </c>
      <c r="B321" s="30">
        <f t="shared" si="22"/>
        <v>154</v>
      </c>
      <c r="C321" s="4">
        <f t="shared" si="23"/>
        <v>23</v>
      </c>
      <c r="D321" s="4" t="s">
        <v>62</v>
      </c>
      <c r="E321" s="28">
        <v>536</v>
      </c>
      <c r="F321" s="28">
        <v>57</v>
      </c>
      <c r="H321" s="28">
        <v>217</v>
      </c>
      <c r="I321" s="28">
        <v>10</v>
      </c>
      <c r="J321" s="28">
        <v>5.1999999999999998E-3</v>
      </c>
      <c r="AI321" s="52">
        <v>2016</v>
      </c>
      <c r="AJ321" s="28">
        <v>515</v>
      </c>
      <c r="AK321" s="4">
        <f t="shared" si="24"/>
        <v>50</v>
      </c>
    </row>
    <row r="322" spans="1:37" x14ac:dyDescent="0.3">
      <c r="A322" s="52">
        <f t="shared" ref="A322:A385" si="25">YEAR(D322)</f>
        <v>2014</v>
      </c>
      <c r="B322" s="30">
        <f t="shared" ref="B322:B385" si="26">D322-DATE(YEAR(D322),1,0)</f>
        <v>154</v>
      </c>
      <c r="C322" s="4">
        <f t="shared" ref="C322:C385" si="27">WEEKNUM(D322,1)</f>
        <v>23</v>
      </c>
      <c r="D322" s="4" t="s">
        <v>62</v>
      </c>
      <c r="E322" s="28">
        <v>536</v>
      </c>
      <c r="F322" s="28">
        <v>57</v>
      </c>
      <c r="H322" s="28">
        <v>217</v>
      </c>
      <c r="I322" s="28">
        <v>10</v>
      </c>
      <c r="J322" s="28">
        <v>4.7000000000000002E-3</v>
      </c>
      <c r="AI322" s="52">
        <v>2016</v>
      </c>
      <c r="AJ322" s="28">
        <v>513</v>
      </c>
      <c r="AK322" s="4">
        <f t="shared" si="24"/>
        <v>19</v>
      </c>
    </row>
    <row r="323" spans="1:37" x14ac:dyDescent="0.3">
      <c r="A323" s="52">
        <f t="shared" si="25"/>
        <v>2014</v>
      </c>
      <c r="B323" s="30">
        <f t="shared" si="26"/>
        <v>154</v>
      </c>
      <c r="C323" s="4">
        <f t="shared" si="27"/>
        <v>23</v>
      </c>
      <c r="D323" s="4" t="s">
        <v>62</v>
      </c>
      <c r="E323" s="28">
        <v>536</v>
      </c>
      <c r="F323" s="28">
        <v>57</v>
      </c>
      <c r="H323" s="28">
        <v>217</v>
      </c>
      <c r="I323" s="28">
        <v>10</v>
      </c>
      <c r="J323" s="28">
        <v>6.4000000000000003E-3</v>
      </c>
      <c r="AI323" s="52">
        <v>2016</v>
      </c>
      <c r="AJ323" s="28">
        <v>512</v>
      </c>
      <c r="AK323" s="4">
        <f t="shared" ref="AK323:AK386" si="28">COUNTIFS(A:A,AI323,E:E,AJ323)</f>
        <v>16</v>
      </c>
    </row>
    <row r="324" spans="1:37" x14ac:dyDescent="0.3">
      <c r="A324" s="52">
        <f t="shared" si="25"/>
        <v>2014</v>
      </c>
      <c r="B324" s="30">
        <f t="shared" si="26"/>
        <v>154</v>
      </c>
      <c r="C324" s="4">
        <f t="shared" si="27"/>
        <v>23</v>
      </c>
      <c r="D324" s="4" t="s">
        <v>62</v>
      </c>
      <c r="E324" s="28">
        <v>536</v>
      </c>
      <c r="F324" s="28">
        <v>57</v>
      </c>
      <c r="H324" s="28">
        <v>217</v>
      </c>
      <c r="I324" s="28">
        <v>10</v>
      </c>
      <c r="J324" s="28">
        <v>6.1999999999999998E-3</v>
      </c>
      <c r="AI324" s="52">
        <v>2016</v>
      </c>
      <c r="AJ324" s="28">
        <v>516</v>
      </c>
      <c r="AK324" s="4">
        <f t="shared" si="28"/>
        <v>50</v>
      </c>
    </row>
    <row r="325" spans="1:37" x14ac:dyDescent="0.3">
      <c r="A325" s="52">
        <f t="shared" si="25"/>
        <v>2014</v>
      </c>
      <c r="B325" s="30">
        <f t="shared" si="26"/>
        <v>154</v>
      </c>
      <c r="C325" s="4">
        <f t="shared" si="27"/>
        <v>23</v>
      </c>
      <c r="D325" s="4" t="s">
        <v>62</v>
      </c>
      <c r="E325" s="28">
        <v>536</v>
      </c>
      <c r="F325" s="28">
        <v>57</v>
      </c>
      <c r="H325" s="28">
        <v>217</v>
      </c>
      <c r="I325" s="28">
        <v>10</v>
      </c>
      <c r="J325" s="28">
        <v>5.5999999999999999E-3</v>
      </c>
      <c r="AI325" s="52">
        <v>2016</v>
      </c>
      <c r="AJ325" s="28">
        <v>517</v>
      </c>
      <c r="AK325" s="4">
        <f t="shared" si="28"/>
        <v>40</v>
      </c>
    </row>
    <row r="326" spans="1:37" x14ac:dyDescent="0.3">
      <c r="A326" s="52">
        <f t="shared" si="25"/>
        <v>2014</v>
      </c>
      <c r="B326" s="30">
        <f t="shared" si="26"/>
        <v>154</v>
      </c>
      <c r="C326" s="4">
        <f t="shared" si="27"/>
        <v>23</v>
      </c>
      <c r="D326" s="4" t="s">
        <v>62</v>
      </c>
      <c r="E326" s="28">
        <v>537</v>
      </c>
      <c r="F326" s="28">
        <v>57</v>
      </c>
      <c r="H326" s="28">
        <v>217</v>
      </c>
      <c r="I326" s="28">
        <v>10</v>
      </c>
      <c r="J326" s="28">
        <v>3.8999999999999998E-3</v>
      </c>
      <c r="AI326" s="52">
        <v>2016</v>
      </c>
      <c r="AJ326" s="28">
        <v>519</v>
      </c>
      <c r="AK326" s="4">
        <f t="shared" si="28"/>
        <v>2</v>
      </c>
    </row>
    <row r="327" spans="1:37" x14ac:dyDescent="0.3">
      <c r="A327" s="52">
        <f t="shared" si="25"/>
        <v>2014</v>
      </c>
      <c r="B327" s="30">
        <f t="shared" si="26"/>
        <v>154</v>
      </c>
      <c r="C327" s="4">
        <f t="shared" si="27"/>
        <v>23</v>
      </c>
      <c r="D327" s="4" t="s">
        <v>62</v>
      </c>
      <c r="E327" s="28">
        <v>537</v>
      </c>
      <c r="F327" s="28">
        <v>57</v>
      </c>
      <c r="H327" s="28">
        <v>217</v>
      </c>
      <c r="I327" s="28">
        <v>10</v>
      </c>
      <c r="J327" s="28">
        <v>2.2000000000000001E-3</v>
      </c>
      <c r="AI327" s="52">
        <v>2016</v>
      </c>
      <c r="AJ327" s="28">
        <v>518</v>
      </c>
      <c r="AK327" s="4">
        <f t="shared" si="28"/>
        <v>3</v>
      </c>
    </row>
    <row r="328" spans="1:37" x14ac:dyDescent="0.3">
      <c r="A328" s="52">
        <f t="shared" si="25"/>
        <v>2014</v>
      </c>
      <c r="B328" s="30">
        <f t="shared" si="26"/>
        <v>154</v>
      </c>
      <c r="C328" s="4">
        <f t="shared" si="27"/>
        <v>23</v>
      </c>
      <c r="D328" s="4" t="s">
        <v>62</v>
      </c>
      <c r="E328" s="28">
        <v>537</v>
      </c>
      <c r="F328" s="28">
        <v>57</v>
      </c>
      <c r="H328" s="28">
        <v>217</v>
      </c>
      <c r="I328" s="28">
        <v>10</v>
      </c>
      <c r="J328" s="28">
        <v>2.0999999999999999E-3</v>
      </c>
      <c r="AI328" s="52">
        <v>2016</v>
      </c>
      <c r="AJ328" s="28">
        <v>522</v>
      </c>
      <c r="AK328" s="4">
        <f t="shared" si="28"/>
        <v>50</v>
      </c>
    </row>
    <row r="329" spans="1:37" x14ac:dyDescent="0.3">
      <c r="A329" s="52">
        <f t="shared" si="25"/>
        <v>2014</v>
      </c>
      <c r="B329" s="30">
        <f t="shared" si="26"/>
        <v>154</v>
      </c>
      <c r="C329" s="4">
        <f t="shared" si="27"/>
        <v>23</v>
      </c>
      <c r="D329" s="4" t="s">
        <v>62</v>
      </c>
      <c r="E329" s="28">
        <v>537</v>
      </c>
      <c r="F329" s="28">
        <v>57</v>
      </c>
      <c r="H329" s="28">
        <v>217</v>
      </c>
      <c r="I329" s="28">
        <v>10</v>
      </c>
      <c r="J329" s="28">
        <v>1.8E-3</v>
      </c>
      <c r="AI329" s="52">
        <v>2016</v>
      </c>
      <c r="AJ329" s="28">
        <v>523</v>
      </c>
      <c r="AK329" s="4">
        <f t="shared" si="28"/>
        <v>40</v>
      </c>
    </row>
    <row r="330" spans="1:37" x14ac:dyDescent="0.3">
      <c r="A330" s="52">
        <f t="shared" si="25"/>
        <v>2014</v>
      </c>
      <c r="B330" s="30">
        <f t="shared" si="26"/>
        <v>154</v>
      </c>
      <c r="C330" s="4">
        <f t="shared" si="27"/>
        <v>23</v>
      </c>
      <c r="D330" s="4" t="s">
        <v>62</v>
      </c>
      <c r="E330" s="28">
        <v>537</v>
      </c>
      <c r="F330" s="28">
        <v>57</v>
      </c>
      <c r="H330" s="28">
        <v>217</v>
      </c>
      <c r="I330" s="28">
        <v>10</v>
      </c>
      <c r="J330" s="28">
        <v>2.5000000000000001E-3</v>
      </c>
      <c r="AI330" s="52">
        <v>2016</v>
      </c>
      <c r="AJ330" s="28">
        <v>525</v>
      </c>
      <c r="AK330" s="4">
        <f t="shared" si="28"/>
        <v>50</v>
      </c>
    </row>
    <row r="331" spans="1:37" x14ac:dyDescent="0.3">
      <c r="A331" s="52">
        <f t="shared" si="25"/>
        <v>2014</v>
      </c>
      <c r="B331" s="30">
        <f t="shared" si="26"/>
        <v>154</v>
      </c>
      <c r="C331" s="4">
        <f t="shared" si="27"/>
        <v>23</v>
      </c>
      <c r="D331" s="4" t="s">
        <v>62</v>
      </c>
      <c r="E331" s="28">
        <v>537</v>
      </c>
      <c r="F331" s="28">
        <v>57</v>
      </c>
      <c r="H331" s="28">
        <v>217</v>
      </c>
      <c r="I331" s="28">
        <v>10</v>
      </c>
      <c r="J331" s="28">
        <v>1.8E-3</v>
      </c>
      <c r="AI331" s="52">
        <v>2016</v>
      </c>
      <c r="AJ331" s="28">
        <v>524</v>
      </c>
      <c r="AK331" s="4">
        <f t="shared" si="28"/>
        <v>50</v>
      </c>
    </row>
    <row r="332" spans="1:37" x14ac:dyDescent="0.3">
      <c r="A332" s="52">
        <f t="shared" si="25"/>
        <v>2014</v>
      </c>
      <c r="B332" s="30">
        <f t="shared" si="26"/>
        <v>154</v>
      </c>
      <c r="C332" s="4">
        <f t="shared" si="27"/>
        <v>23</v>
      </c>
      <c r="D332" s="4" t="s">
        <v>62</v>
      </c>
      <c r="E332" s="28">
        <v>537</v>
      </c>
      <c r="F332" s="28">
        <v>57</v>
      </c>
      <c r="H332" s="28">
        <v>217</v>
      </c>
      <c r="I332" s="28">
        <v>10</v>
      </c>
      <c r="J332" s="28">
        <v>2.0999999999999999E-3</v>
      </c>
      <c r="AI332" s="52">
        <v>2016</v>
      </c>
      <c r="AJ332" s="28">
        <v>531</v>
      </c>
      <c r="AK332" s="4">
        <f t="shared" si="28"/>
        <v>50</v>
      </c>
    </row>
    <row r="333" spans="1:37" x14ac:dyDescent="0.3">
      <c r="A333" s="52">
        <f t="shared" si="25"/>
        <v>2014</v>
      </c>
      <c r="B333" s="30">
        <f t="shared" si="26"/>
        <v>154</v>
      </c>
      <c r="C333" s="4">
        <f t="shared" si="27"/>
        <v>23</v>
      </c>
      <c r="D333" s="4" t="s">
        <v>62</v>
      </c>
      <c r="E333" s="28">
        <v>537</v>
      </c>
      <c r="F333" s="28">
        <v>57</v>
      </c>
      <c r="H333" s="28">
        <v>217</v>
      </c>
      <c r="I333" s="28">
        <v>10</v>
      </c>
      <c r="J333" s="28">
        <v>2.5999999999999999E-3</v>
      </c>
      <c r="AI333" s="52">
        <v>2016</v>
      </c>
      <c r="AJ333" s="28">
        <v>530</v>
      </c>
      <c r="AK333" s="4">
        <f t="shared" si="28"/>
        <v>50</v>
      </c>
    </row>
    <row r="334" spans="1:37" x14ac:dyDescent="0.3">
      <c r="A334" s="52">
        <f t="shared" si="25"/>
        <v>2014</v>
      </c>
      <c r="B334" s="30">
        <f t="shared" si="26"/>
        <v>154</v>
      </c>
      <c r="C334" s="4">
        <f t="shared" si="27"/>
        <v>23</v>
      </c>
      <c r="D334" s="4" t="s">
        <v>62</v>
      </c>
      <c r="E334" s="28">
        <v>537</v>
      </c>
      <c r="F334" s="28">
        <v>57</v>
      </c>
      <c r="H334" s="28">
        <v>217</v>
      </c>
      <c r="I334" s="28">
        <v>10</v>
      </c>
      <c r="J334" s="28">
        <v>3.5999999999999999E-3</v>
      </c>
      <c r="AI334" s="52">
        <v>2016</v>
      </c>
      <c r="AJ334" s="28">
        <v>526</v>
      </c>
      <c r="AK334" s="4">
        <f t="shared" si="28"/>
        <v>37</v>
      </c>
    </row>
    <row r="335" spans="1:37" x14ac:dyDescent="0.3">
      <c r="A335" s="52">
        <f t="shared" si="25"/>
        <v>2014</v>
      </c>
      <c r="B335" s="30">
        <f t="shared" si="26"/>
        <v>154</v>
      </c>
      <c r="C335" s="4">
        <f t="shared" si="27"/>
        <v>23</v>
      </c>
      <c r="D335" s="4" t="s">
        <v>62</v>
      </c>
      <c r="E335" s="28">
        <v>537</v>
      </c>
      <c r="F335" s="28">
        <v>57</v>
      </c>
      <c r="H335" s="28">
        <v>217</v>
      </c>
      <c r="I335" s="28">
        <v>10</v>
      </c>
      <c r="J335" s="28">
        <v>3.2000000000000002E-3</v>
      </c>
      <c r="AI335" s="52">
        <v>2016</v>
      </c>
      <c r="AJ335" s="28">
        <v>527</v>
      </c>
      <c r="AK335" s="4">
        <f t="shared" si="28"/>
        <v>38</v>
      </c>
    </row>
    <row r="336" spans="1:37" x14ac:dyDescent="0.3">
      <c r="A336" s="52">
        <f t="shared" si="25"/>
        <v>2014</v>
      </c>
      <c r="B336" s="30">
        <f t="shared" si="26"/>
        <v>154</v>
      </c>
      <c r="C336" s="4">
        <f t="shared" si="27"/>
        <v>23</v>
      </c>
      <c r="D336" s="4" t="s">
        <v>62</v>
      </c>
      <c r="E336" s="28">
        <v>537</v>
      </c>
      <c r="F336" s="28">
        <v>57</v>
      </c>
      <c r="H336" s="28">
        <v>217</v>
      </c>
      <c r="I336" s="28">
        <v>10</v>
      </c>
      <c r="J336" s="28">
        <v>3.2000000000000002E-3</v>
      </c>
      <c r="AI336" s="52">
        <v>2016</v>
      </c>
      <c r="AJ336" s="28">
        <v>529</v>
      </c>
      <c r="AK336" s="4">
        <f t="shared" si="28"/>
        <v>3</v>
      </c>
    </row>
    <row r="337" spans="1:37" x14ac:dyDescent="0.3">
      <c r="A337" s="52">
        <f t="shared" si="25"/>
        <v>2014</v>
      </c>
      <c r="B337" s="30">
        <f t="shared" si="26"/>
        <v>154</v>
      </c>
      <c r="C337" s="4">
        <f t="shared" si="27"/>
        <v>23</v>
      </c>
      <c r="D337" s="4" t="s">
        <v>62</v>
      </c>
      <c r="E337" s="28">
        <v>537</v>
      </c>
      <c r="F337" s="28">
        <v>57</v>
      </c>
      <c r="H337" s="28">
        <v>217</v>
      </c>
      <c r="I337" s="28">
        <v>10</v>
      </c>
      <c r="J337" s="28">
        <v>1.6999999999999999E-3</v>
      </c>
      <c r="AI337" s="52">
        <v>2016</v>
      </c>
      <c r="AJ337" s="28">
        <v>528</v>
      </c>
      <c r="AK337" s="4">
        <f t="shared" si="28"/>
        <v>9</v>
      </c>
    </row>
    <row r="338" spans="1:37" x14ac:dyDescent="0.3">
      <c r="A338" s="52">
        <f t="shared" si="25"/>
        <v>2014</v>
      </c>
      <c r="B338" s="30">
        <f t="shared" si="26"/>
        <v>154</v>
      </c>
      <c r="C338" s="4">
        <f t="shared" si="27"/>
        <v>23</v>
      </c>
      <c r="D338" s="4" t="s">
        <v>62</v>
      </c>
      <c r="E338" s="28">
        <v>536</v>
      </c>
      <c r="F338" s="28">
        <v>57</v>
      </c>
      <c r="H338" s="28">
        <v>217</v>
      </c>
      <c r="I338" s="28">
        <v>11</v>
      </c>
      <c r="J338" s="28">
        <v>6.4000000000000003E-3</v>
      </c>
      <c r="AI338" s="52">
        <v>2016</v>
      </c>
      <c r="AJ338" s="28">
        <v>537</v>
      </c>
      <c r="AK338" s="4">
        <f t="shared" si="28"/>
        <v>50</v>
      </c>
    </row>
    <row r="339" spans="1:37" x14ac:dyDescent="0.3">
      <c r="A339" s="52">
        <f t="shared" si="25"/>
        <v>2014</v>
      </c>
      <c r="B339" s="30">
        <f t="shared" si="26"/>
        <v>154</v>
      </c>
      <c r="C339" s="4">
        <f t="shared" si="27"/>
        <v>23</v>
      </c>
      <c r="D339" s="4" t="s">
        <v>62</v>
      </c>
      <c r="E339" s="28">
        <v>536</v>
      </c>
      <c r="F339" s="28">
        <v>57</v>
      </c>
      <c r="H339" s="28">
        <v>217</v>
      </c>
      <c r="I339" s="28">
        <v>11</v>
      </c>
      <c r="J339" s="28">
        <v>8.6999999999999994E-3</v>
      </c>
      <c r="AI339" s="52">
        <v>2016</v>
      </c>
      <c r="AJ339" s="28">
        <v>536</v>
      </c>
      <c r="AK339" s="4">
        <f t="shared" si="28"/>
        <v>50</v>
      </c>
    </row>
    <row r="340" spans="1:37" x14ac:dyDescent="0.3">
      <c r="A340" s="52">
        <f t="shared" si="25"/>
        <v>2014</v>
      </c>
      <c r="B340" s="30">
        <f t="shared" si="26"/>
        <v>154</v>
      </c>
      <c r="C340" s="4">
        <f t="shared" si="27"/>
        <v>23</v>
      </c>
      <c r="D340" s="4" t="s">
        <v>62</v>
      </c>
      <c r="E340" s="28">
        <v>536</v>
      </c>
      <c r="F340" s="28">
        <v>57</v>
      </c>
      <c r="H340" s="28">
        <v>217</v>
      </c>
      <c r="I340" s="28">
        <v>11</v>
      </c>
      <c r="J340" s="28">
        <v>6.0000000000000001E-3</v>
      </c>
      <c r="AI340" s="52">
        <v>2016</v>
      </c>
      <c r="AJ340" s="28">
        <v>533</v>
      </c>
      <c r="AK340" s="4">
        <f t="shared" si="28"/>
        <v>50</v>
      </c>
    </row>
    <row r="341" spans="1:37" x14ac:dyDescent="0.3">
      <c r="A341" s="52">
        <f t="shared" si="25"/>
        <v>2014</v>
      </c>
      <c r="B341" s="30">
        <f t="shared" si="26"/>
        <v>154</v>
      </c>
      <c r="C341" s="4">
        <f t="shared" si="27"/>
        <v>23</v>
      </c>
      <c r="D341" s="4" t="s">
        <v>62</v>
      </c>
      <c r="E341" s="28">
        <v>536</v>
      </c>
      <c r="F341" s="28">
        <v>57</v>
      </c>
      <c r="H341" s="28">
        <v>217</v>
      </c>
      <c r="I341" s="28">
        <v>11</v>
      </c>
      <c r="J341" s="28">
        <v>5.8999999999999999E-3</v>
      </c>
      <c r="AI341" s="52">
        <v>2016</v>
      </c>
      <c r="AJ341" s="28">
        <v>532</v>
      </c>
      <c r="AK341" s="4">
        <f t="shared" si="28"/>
        <v>50</v>
      </c>
    </row>
    <row r="342" spans="1:37" x14ac:dyDescent="0.3">
      <c r="A342" s="52">
        <f t="shared" si="25"/>
        <v>2014</v>
      </c>
      <c r="B342" s="30">
        <f t="shared" si="26"/>
        <v>154</v>
      </c>
      <c r="C342" s="4">
        <f t="shared" si="27"/>
        <v>23</v>
      </c>
      <c r="D342" s="4" t="s">
        <v>62</v>
      </c>
      <c r="E342" s="28">
        <v>536</v>
      </c>
      <c r="F342" s="28">
        <v>57</v>
      </c>
      <c r="H342" s="28">
        <v>217</v>
      </c>
      <c r="I342" s="28">
        <v>11</v>
      </c>
      <c r="J342" s="28">
        <v>7.6E-3</v>
      </c>
      <c r="AI342" s="52">
        <v>2016</v>
      </c>
      <c r="AJ342" s="28">
        <v>534</v>
      </c>
      <c r="AK342" s="4">
        <f t="shared" si="28"/>
        <v>50</v>
      </c>
    </row>
    <row r="343" spans="1:37" x14ac:dyDescent="0.3">
      <c r="A343" s="52">
        <f t="shared" si="25"/>
        <v>2014</v>
      </c>
      <c r="B343" s="30">
        <f t="shared" si="26"/>
        <v>154</v>
      </c>
      <c r="C343" s="4">
        <f t="shared" si="27"/>
        <v>23</v>
      </c>
      <c r="D343" s="4" t="s">
        <v>62</v>
      </c>
      <c r="E343" s="28">
        <v>536</v>
      </c>
      <c r="F343" s="28">
        <v>57</v>
      </c>
      <c r="H343" s="28">
        <v>217</v>
      </c>
      <c r="I343" s="28">
        <v>11</v>
      </c>
      <c r="J343" s="28">
        <v>6.4000000000000003E-3</v>
      </c>
      <c r="AI343" s="52">
        <v>2016</v>
      </c>
      <c r="AJ343" s="28">
        <v>535</v>
      </c>
      <c r="AK343" s="4">
        <f t="shared" si="28"/>
        <v>50</v>
      </c>
    </row>
    <row r="344" spans="1:37" x14ac:dyDescent="0.3">
      <c r="A344" s="52">
        <f t="shared" si="25"/>
        <v>2014</v>
      </c>
      <c r="B344" s="30">
        <f t="shared" si="26"/>
        <v>154</v>
      </c>
      <c r="C344" s="4">
        <f t="shared" si="27"/>
        <v>23</v>
      </c>
      <c r="D344" s="4" t="s">
        <v>62</v>
      </c>
      <c r="E344" s="28">
        <v>536</v>
      </c>
      <c r="F344" s="28">
        <v>57</v>
      </c>
      <c r="H344" s="28">
        <v>217</v>
      </c>
      <c r="I344" s="28">
        <v>11</v>
      </c>
      <c r="J344" s="28">
        <v>7.4999999999999997E-3</v>
      </c>
      <c r="AI344" s="52">
        <v>2016</v>
      </c>
      <c r="AJ344" s="28">
        <v>547</v>
      </c>
      <c r="AK344" s="4">
        <f t="shared" si="28"/>
        <v>50</v>
      </c>
    </row>
    <row r="345" spans="1:37" x14ac:dyDescent="0.3">
      <c r="A345" s="52">
        <f t="shared" si="25"/>
        <v>2014</v>
      </c>
      <c r="B345" s="30">
        <f t="shared" si="26"/>
        <v>154</v>
      </c>
      <c r="C345" s="4">
        <f t="shared" si="27"/>
        <v>23</v>
      </c>
      <c r="D345" s="4" t="s">
        <v>62</v>
      </c>
      <c r="E345" s="28">
        <v>536</v>
      </c>
      <c r="F345" s="28">
        <v>57</v>
      </c>
      <c r="H345" s="28">
        <v>217</v>
      </c>
      <c r="I345" s="28">
        <v>11</v>
      </c>
      <c r="J345" s="28">
        <v>8.0000000000000002E-3</v>
      </c>
      <c r="AI345" s="52">
        <v>2016</v>
      </c>
      <c r="AJ345" s="28">
        <v>544</v>
      </c>
      <c r="AK345" s="4">
        <f t="shared" si="28"/>
        <v>50</v>
      </c>
    </row>
    <row r="346" spans="1:37" x14ac:dyDescent="0.3">
      <c r="A346" s="52">
        <f t="shared" si="25"/>
        <v>2014</v>
      </c>
      <c r="B346" s="30">
        <f t="shared" si="26"/>
        <v>154</v>
      </c>
      <c r="C346" s="4">
        <f t="shared" si="27"/>
        <v>23</v>
      </c>
      <c r="D346" s="4" t="s">
        <v>62</v>
      </c>
      <c r="E346" s="28">
        <v>536</v>
      </c>
      <c r="F346" s="28">
        <v>57</v>
      </c>
      <c r="H346" s="28">
        <v>217</v>
      </c>
      <c r="I346" s="28">
        <v>11</v>
      </c>
      <c r="J346" s="28">
        <v>6.6E-3</v>
      </c>
      <c r="AI346" s="52">
        <v>2016</v>
      </c>
      <c r="AJ346" s="28">
        <v>545</v>
      </c>
      <c r="AK346" s="4">
        <f t="shared" si="28"/>
        <v>50</v>
      </c>
    </row>
    <row r="347" spans="1:37" x14ac:dyDescent="0.3">
      <c r="A347" s="52">
        <f t="shared" si="25"/>
        <v>2014</v>
      </c>
      <c r="B347" s="30">
        <f t="shared" si="26"/>
        <v>154</v>
      </c>
      <c r="C347" s="4">
        <f t="shared" si="27"/>
        <v>23</v>
      </c>
      <c r="D347" s="4" t="s">
        <v>62</v>
      </c>
      <c r="E347" s="28">
        <v>536</v>
      </c>
      <c r="F347" s="28">
        <v>57</v>
      </c>
      <c r="H347" s="28">
        <v>217</v>
      </c>
      <c r="I347" s="28">
        <v>11</v>
      </c>
      <c r="J347" s="28">
        <v>7.1000000000000004E-3</v>
      </c>
      <c r="AI347" s="52">
        <v>2016</v>
      </c>
      <c r="AJ347" s="28">
        <v>542</v>
      </c>
      <c r="AK347" s="4">
        <f t="shared" si="28"/>
        <v>23</v>
      </c>
    </row>
    <row r="348" spans="1:37" x14ac:dyDescent="0.3">
      <c r="A348" s="52">
        <f t="shared" si="25"/>
        <v>2014</v>
      </c>
      <c r="B348" s="30">
        <f t="shared" si="26"/>
        <v>154</v>
      </c>
      <c r="C348" s="4">
        <f t="shared" si="27"/>
        <v>23</v>
      </c>
      <c r="D348" s="4" t="s">
        <v>62</v>
      </c>
      <c r="E348" s="28">
        <v>536</v>
      </c>
      <c r="F348" s="28">
        <v>57</v>
      </c>
      <c r="H348" s="28">
        <v>217</v>
      </c>
      <c r="I348" s="28">
        <v>11</v>
      </c>
      <c r="J348" s="28">
        <v>5.7999999999999996E-3</v>
      </c>
      <c r="AI348" s="52">
        <v>2016</v>
      </c>
      <c r="AJ348" s="28">
        <v>543</v>
      </c>
      <c r="AK348" s="4">
        <f t="shared" si="28"/>
        <v>7</v>
      </c>
    </row>
    <row r="349" spans="1:37" x14ac:dyDescent="0.3">
      <c r="A349" s="52">
        <f t="shared" si="25"/>
        <v>2014</v>
      </c>
      <c r="B349" s="30">
        <f t="shared" si="26"/>
        <v>154</v>
      </c>
      <c r="C349" s="4">
        <f t="shared" si="27"/>
        <v>23</v>
      </c>
      <c r="D349" s="4" t="s">
        <v>62</v>
      </c>
      <c r="E349" s="28">
        <v>536</v>
      </c>
      <c r="F349" s="28">
        <v>57</v>
      </c>
      <c r="H349" s="28">
        <v>217</v>
      </c>
      <c r="I349" s="28">
        <v>11</v>
      </c>
      <c r="J349" s="28">
        <v>8.2000000000000007E-3</v>
      </c>
      <c r="AI349" s="52">
        <v>2016</v>
      </c>
      <c r="AJ349" s="28">
        <v>540</v>
      </c>
      <c r="AK349" s="4">
        <f t="shared" si="28"/>
        <v>50</v>
      </c>
    </row>
    <row r="350" spans="1:37" x14ac:dyDescent="0.3">
      <c r="A350" s="52">
        <f t="shared" si="25"/>
        <v>2014</v>
      </c>
      <c r="B350" s="30">
        <f t="shared" si="26"/>
        <v>154</v>
      </c>
      <c r="C350" s="4">
        <f t="shared" si="27"/>
        <v>23</v>
      </c>
      <c r="D350" s="4" t="s">
        <v>62</v>
      </c>
      <c r="E350" s="28">
        <v>536</v>
      </c>
      <c r="F350" s="28">
        <v>57</v>
      </c>
      <c r="H350" s="28">
        <v>217</v>
      </c>
      <c r="I350" s="28">
        <v>11</v>
      </c>
      <c r="J350" s="28">
        <v>5.0000000000000001E-3</v>
      </c>
      <c r="AI350" s="52">
        <v>2016</v>
      </c>
      <c r="AJ350" s="28">
        <v>541</v>
      </c>
      <c r="AK350" s="4">
        <f t="shared" si="28"/>
        <v>50</v>
      </c>
    </row>
    <row r="351" spans="1:37" x14ac:dyDescent="0.3">
      <c r="A351" s="52">
        <f t="shared" si="25"/>
        <v>2014</v>
      </c>
      <c r="B351" s="30">
        <f t="shared" si="26"/>
        <v>154</v>
      </c>
      <c r="C351" s="4">
        <f t="shared" si="27"/>
        <v>23</v>
      </c>
      <c r="D351" s="4" t="s">
        <v>62</v>
      </c>
      <c r="E351" s="28">
        <v>536</v>
      </c>
      <c r="F351" s="28">
        <v>57</v>
      </c>
      <c r="H351" s="28">
        <v>217</v>
      </c>
      <c r="I351" s="28">
        <v>11</v>
      </c>
      <c r="J351" s="28">
        <v>7.7000000000000002E-3</v>
      </c>
      <c r="AI351" s="52">
        <v>2016</v>
      </c>
      <c r="AJ351" s="28">
        <v>539</v>
      </c>
      <c r="AK351" s="4">
        <f t="shared" si="28"/>
        <v>50</v>
      </c>
    </row>
    <row r="352" spans="1:37" x14ac:dyDescent="0.3">
      <c r="A352" s="52">
        <f t="shared" si="25"/>
        <v>2014</v>
      </c>
      <c r="B352" s="30">
        <f t="shared" si="26"/>
        <v>154</v>
      </c>
      <c r="C352" s="4">
        <f t="shared" si="27"/>
        <v>23</v>
      </c>
      <c r="D352" s="4" t="s">
        <v>62</v>
      </c>
      <c r="E352" s="28">
        <v>537</v>
      </c>
      <c r="F352" s="28">
        <v>57</v>
      </c>
      <c r="H352" s="28">
        <v>217</v>
      </c>
      <c r="I352" s="28">
        <v>11</v>
      </c>
      <c r="J352" s="28">
        <v>4.0000000000000001E-3</v>
      </c>
      <c r="AI352" s="52">
        <v>2016</v>
      </c>
      <c r="AJ352" s="28">
        <v>550</v>
      </c>
      <c r="AK352" s="4">
        <f t="shared" si="28"/>
        <v>4</v>
      </c>
    </row>
    <row r="353" spans="1:37" x14ac:dyDescent="0.3">
      <c r="A353" s="52">
        <f t="shared" si="25"/>
        <v>2014</v>
      </c>
      <c r="B353" s="30">
        <f t="shared" si="26"/>
        <v>154</v>
      </c>
      <c r="C353" s="4">
        <f t="shared" si="27"/>
        <v>23</v>
      </c>
      <c r="D353" s="4" t="s">
        <v>62</v>
      </c>
      <c r="E353" s="28">
        <v>537</v>
      </c>
      <c r="F353" s="28">
        <v>57</v>
      </c>
      <c r="H353" s="28">
        <v>217</v>
      </c>
      <c r="I353" s="28">
        <v>11</v>
      </c>
      <c r="J353" s="28">
        <v>6.4999999999999997E-3</v>
      </c>
      <c r="AI353" s="52">
        <v>2016</v>
      </c>
      <c r="AJ353" s="28">
        <v>551</v>
      </c>
      <c r="AK353" s="4">
        <f t="shared" si="28"/>
        <v>5</v>
      </c>
    </row>
    <row r="354" spans="1:37" x14ac:dyDescent="0.3">
      <c r="A354" s="52">
        <f t="shared" si="25"/>
        <v>2014</v>
      </c>
      <c r="B354" s="30">
        <f t="shared" si="26"/>
        <v>154</v>
      </c>
      <c r="C354" s="4">
        <f t="shared" si="27"/>
        <v>23</v>
      </c>
      <c r="D354" s="4" t="s">
        <v>62</v>
      </c>
      <c r="E354" s="28">
        <v>537</v>
      </c>
      <c r="F354" s="28">
        <v>57</v>
      </c>
      <c r="H354" s="28">
        <v>217</v>
      </c>
      <c r="I354" s="28">
        <v>11</v>
      </c>
      <c r="J354" s="28">
        <v>3.5000000000000001E-3</v>
      </c>
      <c r="AI354" s="52">
        <v>2016</v>
      </c>
      <c r="AJ354" s="28">
        <v>552</v>
      </c>
      <c r="AK354" s="4">
        <f t="shared" si="28"/>
        <v>50</v>
      </c>
    </row>
    <row r="355" spans="1:37" x14ac:dyDescent="0.3">
      <c r="A355" s="52">
        <f t="shared" si="25"/>
        <v>2014</v>
      </c>
      <c r="B355" s="30">
        <f t="shared" si="26"/>
        <v>154</v>
      </c>
      <c r="C355" s="4">
        <f t="shared" si="27"/>
        <v>23</v>
      </c>
      <c r="D355" s="4" t="s">
        <v>62</v>
      </c>
      <c r="E355" s="28">
        <v>537</v>
      </c>
      <c r="F355" s="28">
        <v>57</v>
      </c>
      <c r="H355" s="28">
        <v>217</v>
      </c>
      <c r="I355" s="28">
        <v>11</v>
      </c>
      <c r="J355" s="28">
        <v>2.5000000000000001E-3</v>
      </c>
      <c r="AI355" s="52">
        <v>2016</v>
      </c>
      <c r="AJ355" s="28">
        <v>553</v>
      </c>
      <c r="AK355" s="4">
        <f t="shared" si="28"/>
        <v>50</v>
      </c>
    </row>
    <row r="356" spans="1:37" x14ac:dyDescent="0.3">
      <c r="A356" s="52">
        <f t="shared" si="25"/>
        <v>2014</v>
      </c>
      <c r="B356" s="30">
        <f t="shared" si="26"/>
        <v>154</v>
      </c>
      <c r="C356" s="4">
        <f t="shared" si="27"/>
        <v>23</v>
      </c>
      <c r="D356" s="4" t="s">
        <v>62</v>
      </c>
      <c r="E356" s="28">
        <v>537</v>
      </c>
      <c r="F356" s="28">
        <v>57</v>
      </c>
      <c r="H356" s="28">
        <v>217</v>
      </c>
      <c r="I356" s="28">
        <v>11</v>
      </c>
      <c r="J356" s="28">
        <v>5.1999999999999998E-3</v>
      </c>
      <c r="AI356" s="52">
        <v>2016</v>
      </c>
      <c r="AJ356" s="28">
        <v>549</v>
      </c>
      <c r="AK356" s="4">
        <f t="shared" si="28"/>
        <v>50</v>
      </c>
    </row>
    <row r="357" spans="1:37" x14ac:dyDescent="0.3">
      <c r="A357" s="52">
        <f t="shared" si="25"/>
        <v>2014</v>
      </c>
      <c r="B357" s="30">
        <f t="shared" si="26"/>
        <v>154</v>
      </c>
      <c r="C357" s="4">
        <f t="shared" si="27"/>
        <v>23</v>
      </c>
      <c r="D357" s="4" t="s">
        <v>62</v>
      </c>
      <c r="E357" s="28">
        <v>537</v>
      </c>
      <c r="F357" s="28">
        <v>57</v>
      </c>
      <c r="H357" s="28">
        <v>217</v>
      </c>
      <c r="I357" s="28">
        <v>11</v>
      </c>
      <c r="J357" s="28">
        <v>2.2000000000000001E-3</v>
      </c>
      <c r="AI357" s="52">
        <v>2016</v>
      </c>
      <c r="AJ357" s="28">
        <v>548</v>
      </c>
      <c r="AK357" s="4">
        <f t="shared" si="28"/>
        <v>50</v>
      </c>
    </row>
    <row r="358" spans="1:37" x14ac:dyDescent="0.3">
      <c r="A358" s="52">
        <f t="shared" si="25"/>
        <v>2014</v>
      </c>
      <c r="B358" s="30">
        <f t="shared" si="26"/>
        <v>154</v>
      </c>
      <c r="C358" s="4">
        <f t="shared" si="27"/>
        <v>23</v>
      </c>
      <c r="D358" s="4" t="s">
        <v>62</v>
      </c>
      <c r="E358" s="28">
        <v>537</v>
      </c>
      <c r="F358" s="28">
        <v>57</v>
      </c>
      <c r="H358" s="28">
        <v>217</v>
      </c>
      <c r="I358" s="28">
        <v>11</v>
      </c>
      <c r="J358" s="28">
        <v>3.5999999999999999E-3</v>
      </c>
      <c r="AI358" s="52">
        <v>2016</v>
      </c>
      <c r="AJ358" s="28">
        <v>558</v>
      </c>
      <c r="AK358" s="4">
        <f t="shared" si="28"/>
        <v>34</v>
      </c>
    </row>
    <row r="359" spans="1:37" x14ac:dyDescent="0.3">
      <c r="A359" s="52">
        <f t="shared" si="25"/>
        <v>2014</v>
      </c>
      <c r="B359" s="30">
        <f t="shared" si="26"/>
        <v>154</v>
      </c>
      <c r="C359" s="4">
        <f t="shared" si="27"/>
        <v>23</v>
      </c>
      <c r="D359" s="4" t="s">
        <v>62</v>
      </c>
      <c r="E359" s="28">
        <v>537</v>
      </c>
      <c r="F359" s="28">
        <v>57</v>
      </c>
      <c r="H359" s="28">
        <v>217</v>
      </c>
      <c r="I359" s="28">
        <v>11</v>
      </c>
      <c r="J359" s="28">
        <v>2.8999999999999998E-3</v>
      </c>
      <c r="AI359" s="52">
        <v>2016</v>
      </c>
      <c r="AJ359" s="28">
        <v>559</v>
      </c>
      <c r="AK359" s="4">
        <f t="shared" si="28"/>
        <v>23</v>
      </c>
    </row>
    <row r="360" spans="1:37" x14ac:dyDescent="0.3">
      <c r="A360" s="52">
        <f t="shared" si="25"/>
        <v>2014</v>
      </c>
      <c r="B360" s="30">
        <f t="shared" si="26"/>
        <v>154</v>
      </c>
      <c r="C360" s="4">
        <f t="shared" si="27"/>
        <v>23</v>
      </c>
      <c r="D360" s="4" t="s">
        <v>62</v>
      </c>
      <c r="E360" s="28">
        <v>537</v>
      </c>
      <c r="F360" s="28">
        <v>57</v>
      </c>
      <c r="H360" s="28">
        <v>217</v>
      </c>
      <c r="I360" s="28">
        <v>11</v>
      </c>
      <c r="J360" s="28">
        <v>2.3E-3</v>
      </c>
      <c r="AI360" s="52">
        <v>2016</v>
      </c>
      <c r="AJ360" s="28">
        <v>554</v>
      </c>
      <c r="AK360" s="4">
        <f t="shared" si="28"/>
        <v>5</v>
      </c>
    </row>
    <row r="361" spans="1:37" x14ac:dyDescent="0.3">
      <c r="A361" s="52">
        <f t="shared" si="25"/>
        <v>2014</v>
      </c>
      <c r="B361" s="30">
        <f t="shared" si="26"/>
        <v>154</v>
      </c>
      <c r="C361" s="4">
        <f t="shared" si="27"/>
        <v>23</v>
      </c>
      <c r="D361" s="4" t="s">
        <v>62</v>
      </c>
      <c r="E361" s="28">
        <v>537</v>
      </c>
      <c r="F361" s="28">
        <v>57</v>
      </c>
      <c r="H361" s="28">
        <v>217</v>
      </c>
      <c r="I361" s="28">
        <v>11</v>
      </c>
      <c r="J361" s="28">
        <v>5.7000000000000002E-3</v>
      </c>
      <c r="AI361" s="52">
        <v>2016</v>
      </c>
      <c r="AJ361" s="28">
        <v>555</v>
      </c>
      <c r="AK361" s="4">
        <f t="shared" si="28"/>
        <v>11</v>
      </c>
    </row>
    <row r="362" spans="1:37" x14ac:dyDescent="0.3">
      <c r="A362" s="52">
        <f t="shared" si="25"/>
        <v>2014</v>
      </c>
      <c r="B362" s="30">
        <f t="shared" si="26"/>
        <v>154</v>
      </c>
      <c r="C362" s="4">
        <f t="shared" si="27"/>
        <v>23</v>
      </c>
      <c r="D362" s="4" t="s">
        <v>62</v>
      </c>
      <c r="E362" s="28">
        <v>537</v>
      </c>
      <c r="F362" s="28">
        <v>57</v>
      </c>
      <c r="H362" s="28">
        <v>217</v>
      </c>
      <c r="I362" s="28">
        <v>11</v>
      </c>
      <c r="J362" s="28">
        <v>2.3999999999999998E-3</v>
      </c>
      <c r="AI362" s="52">
        <v>2016</v>
      </c>
      <c r="AJ362" s="28">
        <v>557</v>
      </c>
      <c r="AK362" s="4">
        <f t="shared" si="28"/>
        <v>21</v>
      </c>
    </row>
    <row r="363" spans="1:37" x14ac:dyDescent="0.3">
      <c r="A363" s="52">
        <f t="shared" si="25"/>
        <v>2014</v>
      </c>
      <c r="B363" s="30">
        <f t="shared" si="26"/>
        <v>154</v>
      </c>
      <c r="C363" s="4">
        <f t="shared" si="27"/>
        <v>23</v>
      </c>
      <c r="D363" s="4" t="s">
        <v>62</v>
      </c>
      <c r="E363" s="28">
        <v>537</v>
      </c>
      <c r="F363" s="28">
        <v>57</v>
      </c>
      <c r="H363" s="28">
        <v>217</v>
      </c>
      <c r="I363" s="28">
        <v>11</v>
      </c>
      <c r="J363" s="28">
        <v>2.2000000000000001E-3</v>
      </c>
      <c r="AI363" s="52">
        <v>2016</v>
      </c>
      <c r="AJ363" s="28">
        <v>556</v>
      </c>
      <c r="AK363" s="4">
        <f t="shared" si="28"/>
        <v>26</v>
      </c>
    </row>
    <row r="364" spans="1:37" x14ac:dyDescent="0.3">
      <c r="A364" s="52">
        <f t="shared" si="25"/>
        <v>2014</v>
      </c>
      <c r="B364" s="30">
        <f t="shared" si="26"/>
        <v>154</v>
      </c>
      <c r="C364" s="4">
        <f t="shared" si="27"/>
        <v>23</v>
      </c>
      <c r="D364" s="4" t="s">
        <v>62</v>
      </c>
      <c r="E364" s="28">
        <v>537</v>
      </c>
      <c r="F364" s="28">
        <v>57</v>
      </c>
      <c r="H364" s="28">
        <v>217</v>
      </c>
      <c r="I364" s="28">
        <v>11</v>
      </c>
      <c r="J364" s="28">
        <v>2E-3</v>
      </c>
      <c r="AI364" s="52">
        <v>2016</v>
      </c>
      <c r="AJ364" s="28">
        <v>565</v>
      </c>
      <c r="AK364" s="4">
        <f t="shared" si="28"/>
        <v>1</v>
      </c>
    </row>
    <row r="365" spans="1:37" x14ac:dyDescent="0.3">
      <c r="A365" s="52">
        <f t="shared" si="25"/>
        <v>2014</v>
      </c>
      <c r="B365" s="30">
        <f t="shared" si="26"/>
        <v>154</v>
      </c>
      <c r="C365" s="4">
        <f t="shared" si="27"/>
        <v>23</v>
      </c>
      <c r="D365" s="4" t="s">
        <v>62</v>
      </c>
      <c r="E365" s="28">
        <v>537</v>
      </c>
      <c r="F365" s="28">
        <v>57</v>
      </c>
      <c r="H365" s="28">
        <v>217</v>
      </c>
      <c r="I365" s="28">
        <v>11</v>
      </c>
      <c r="J365" s="28">
        <v>2.8999999999999998E-3</v>
      </c>
      <c r="AI365" s="52">
        <v>2016</v>
      </c>
      <c r="AJ365" s="28">
        <v>563</v>
      </c>
      <c r="AK365" s="4">
        <f t="shared" si="28"/>
        <v>22</v>
      </c>
    </row>
    <row r="366" spans="1:37" x14ac:dyDescent="0.3">
      <c r="A366" s="52">
        <f t="shared" si="25"/>
        <v>2014</v>
      </c>
      <c r="B366" s="30">
        <f t="shared" si="26"/>
        <v>154</v>
      </c>
      <c r="C366" s="4">
        <f t="shared" si="27"/>
        <v>23</v>
      </c>
      <c r="D366" s="4" t="s">
        <v>62</v>
      </c>
      <c r="E366" s="28">
        <v>537</v>
      </c>
      <c r="F366" s="28">
        <v>57</v>
      </c>
      <c r="H366" s="28">
        <v>217</v>
      </c>
      <c r="I366" s="28">
        <v>11</v>
      </c>
      <c r="J366" s="28">
        <v>3.3999999999999998E-3</v>
      </c>
      <c r="AI366" s="52">
        <v>2016</v>
      </c>
      <c r="AJ366" s="28">
        <v>562</v>
      </c>
      <c r="AK366" s="4">
        <f t="shared" si="28"/>
        <v>8</v>
      </c>
    </row>
    <row r="367" spans="1:37" x14ac:dyDescent="0.3">
      <c r="A367" s="52">
        <f t="shared" si="25"/>
        <v>2014</v>
      </c>
      <c r="B367" s="30">
        <f t="shared" si="26"/>
        <v>154</v>
      </c>
      <c r="C367" s="4">
        <f t="shared" si="27"/>
        <v>23</v>
      </c>
      <c r="D367" s="4" t="s">
        <v>62</v>
      </c>
      <c r="E367" s="28">
        <v>537</v>
      </c>
      <c r="F367" s="28">
        <v>57</v>
      </c>
      <c r="H367" s="28">
        <v>217</v>
      </c>
      <c r="I367" s="28">
        <v>11</v>
      </c>
      <c r="J367" s="28">
        <v>2.5000000000000001E-3</v>
      </c>
      <c r="AI367" s="52">
        <v>2016</v>
      </c>
      <c r="AJ367" s="28">
        <v>561</v>
      </c>
      <c r="AK367" s="4">
        <f t="shared" si="28"/>
        <v>50</v>
      </c>
    </row>
    <row r="368" spans="1:37" x14ac:dyDescent="0.3">
      <c r="A368" s="52">
        <f t="shared" si="25"/>
        <v>2014</v>
      </c>
      <c r="B368" s="30">
        <f t="shared" si="26"/>
        <v>154</v>
      </c>
      <c r="C368" s="4">
        <f t="shared" si="27"/>
        <v>23</v>
      </c>
      <c r="D368" s="4" t="s">
        <v>62</v>
      </c>
      <c r="E368" s="28">
        <v>536</v>
      </c>
      <c r="F368" s="28">
        <v>57</v>
      </c>
      <c r="H368" s="28">
        <v>217</v>
      </c>
      <c r="I368" s="28">
        <v>12</v>
      </c>
      <c r="J368" s="28">
        <v>8.6E-3</v>
      </c>
      <c r="AI368" s="52">
        <v>2016</v>
      </c>
      <c r="AJ368" s="28">
        <v>566</v>
      </c>
      <c r="AK368" s="4">
        <f t="shared" si="28"/>
        <v>4</v>
      </c>
    </row>
    <row r="369" spans="1:37" x14ac:dyDescent="0.3">
      <c r="A369" s="52">
        <f t="shared" si="25"/>
        <v>2014</v>
      </c>
      <c r="B369" s="30">
        <f t="shared" si="26"/>
        <v>154</v>
      </c>
      <c r="C369" s="4">
        <f t="shared" si="27"/>
        <v>23</v>
      </c>
      <c r="D369" s="4" t="s">
        <v>62</v>
      </c>
      <c r="E369" s="28">
        <v>536</v>
      </c>
      <c r="F369" s="28">
        <v>57</v>
      </c>
      <c r="H369" s="28">
        <v>217</v>
      </c>
      <c r="I369" s="28">
        <v>12</v>
      </c>
      <c r="J369" s="28">
        <v>8.0999999999999996E-3</v>
      </c>
      <c r="AI369" s="52">
        <v>2016</v>
      </c>
      <c r="AJ369" s="28">
        <v>567</v>
      </c>
      <c r="AK369" s="4">
        <f t="shared" si="28"/>
        <v>3</v>
      </c>
    </row>
    <row r="370" spans="1:37" x14ac:dyDescent="0.3">
      <c r="A370" s="52">
        <f t="shared" si="25"/>
        <v>2014</v>
      </c>
      <c r="B370" s="30">
        <f t="shared" si="26"/>
        <v>154</v>
      </c>
      <c r="C370" s="4">
        <f t="shared" si="27"/>
        <v>23</v>
      </c>
      <c r="D370" s="4" t="s">
        <v>62</v>
      </c>
      <c r="E370" s="28">
        <v>536</v>
      </c>
      <c r="F370" s="28">
        <v>57</v>
      </c>
      <c r="H370" s="28">
        <v>217</v>
      </c>
      <c r="I370" s="28">
        <v>12</v>
      </c>
      <c r="J370" s="28">
        <v>7.1999999999999998E-3</v>
      </c>
      <c r="AI370" s="52">
        <v>2016</v>
      </c>
      <c r="AJ370" s="28">
        <v>568</v>
      </c>
      <c r="AK370" s="4">
        <f t="shared" si="28"/>
        <v>1</v>
      </c>
    </row>
    <row r="371" spans="1:37" x14ac:dyDescent="0.3">
      <c r="A371" s="52">
        <f t="shared" si="25"/>
        <v>2014</v>
      </c>
      <c r="B371" s="30">
        <f t="shared" si="26"/>
        <v>154</v>
      </c>
      <c r="C371" s="4">
        <f t="shared" si="27"/>
        <v>23</v>
      </c>
      <c r="D371" s="4" t="s">
        <v>62</v>
      </c>
      <c r="E371" s="28">
        <v>536</v>
      </c>
      <c r="F371" s="28">
        <v>57</v>
      </c>
      <c r="H371" s="28">
        <v>217</v>
      </c>
      <c r="I371" s="28">
        <v>12</v>
      </c>
      <c r="J371" s="28">
        <v>4.7000000000000002E-3</v>
      </c>
      <c r="AI371" s="52">
        <v>2016</v>
      </c>
      <c r="AJ371" s="28">
        <v>570</v>
      </c>
      <c r="AK371" s="4">
        <f t="shared" si="28"/>
        <v>15</v>
      </c>
    </row>
    <row r="372" spans="1:37" x14ac:dyDescent="0.3">
      <c r="A372" s="52">
        <f t="shared" si="25"/>
        <v>2014</v>
      </c>
      <c r="B372" s="30">
        <f t="shared" si="26"/>
        <v>154</v>
      </c>
      <c r="C372" s="4">
        <f t="shared" si="27"/>
        <v>23</v>
      </c>
      <c r="D372" s="4" t="s">
        <v>62</v>
      </c>
      <c r="E372" s="28">
        <v>536</v>
      </c>
      <c r="F372" s="28">
        <v>57</v>
      </c>
      <c r="H372" s="28">
        <v>217</v>
      </c>
      <c r="I372" s="28">
        <v>12</v>
      </c>
      <c r="J372" s="28">
        <v>7.0000000000000001E-3</v>
      </c>
      <c r="AI372" s="52">
        <v>2016</v>
      </c>
      <c r="AJ372" s="28">
        <v>571</v>
      </c>
      <c r="AK372" s="4">
        <f t="shared" si="28"/>
        <v>17</v>
      </c>
    </row>
    <row r="373" spans="1:37" x14ac:dyDescent="0.3">
      <c r="A373" s="52">
        <f t="shared" si="25"/>
        <v>2014</v>
      </c>
      <c r="B373" s="30">
        <f t="shared" si="26"/>
        <v>154</v>
      </c>
      <c r="C373" s="4">
        <f t="shared" si="27"/>
        <v>23</v>
      </c>
      <c r="D373" s="4" t="s">
        <v>62</v>
      </c>
      <c r="E373" s="28">
        <v>536</v>
      </c>
      <c r="F373" s="28">
        <v>57</v>
      </c>
      <c r="H373" s="28">
        <v>217</v>
      </c>
      <c r="I373" s="28">
        <v>12</v>
      </c>
      <c r="J373" s="28">
        <v>8.6999999999999994E-3</v>
      </c>
      <c r="AI373" s="52">
        <v>2016</v>
      </c>
      <c r="AJ373" s="28">
        <v>572</v>
      </c>
      <c r="AK373" s="4">
        <f t="shared" si="28"/>
        <v>50</v>
      </c>
    </row>
    <row r="374" spans="1:37" x14ac:dyDescent="0.3">
      <c r="A374" s="52">
        <f t="shared" si="25"/>
        <v>2014</v>
      </c>
      <c r="B374" s="30">
        <f t="shared" si="26"/>
        <v>154</v>
      </c>
      <c r="C374" s="4">
        <f t="shared" si="27"/>
        <v>23</v>
      </c>
      <c r="D374" s="4" t="s">
        <v>62</v>
      </c>
      <c r="E374" s="28">
        <v>536</v>
      </c>
      <c r="F374" s="28">
        <v>57</v>
      </c>
      <c r="H374" s="28">
        <v>217</v>
      </c>
      <c r="I374" s="28">
        <v>12</v>
      </c>
      <c r="J374" s="28">
        <v>8.0999999999999996E-3</v>
      </c>
      <c r="AI374" s="52">
        <v>2016</v>
      </c>
      <c r="AJ374" s="28">
        <v>573</v>
      </c>
      <c r="AK374" s="4">
        <f t="shared" si="28"/>
        <v>50</v>
      </c>
    </row>
    <row r="375" spans="1:37" x14ac:dyDescent="0.3">
      <c r="A375" s="52">
        <f t="shared" si="25"/>
        <v>2014</v>
      </c>
      <c r="B375" s="30">
        <f t="shared" si="26"/>
        <v>154</v>
      </c>
      <c r="C375" s="4">
        <f t="shared" si="27"/>
        <v>23</v>
      </c>
      <c r="D375" s="4" t="s">
        <v>62</v>
      </c>
      <c r="E375" s="28">
        <v>536</v>
      </c>
      <c r="F375" s="28">
        <v>57</v>
      </c>
      <c r="H375" s="28">
        <v>217</v>
      </c>
      <c r="I375" s="28">
        <v>12</v>
      </c>
      <c r="J375" s="28">
        <v>8.2000000000000007E-3</v>
      </c>
      <c r="AI375" s="52">
        <v>2016</v>
      </c>
      <c r="AJ375" s="28">
        <v>577</v>
      </c>
      <c r="AK375" s="4">
        <f t="shared" si="28"/>
        <v>4</v>
      </c>
    </row>
    <row r="376" spans="1:37" x14ac:dyDescent="0.3">
      <c r="A376" s="52">
        <f t="shared" si="25"/>
        <v>2014</v>
      </c>
      <c r="B376" s="30">
        <f t="shared" si="26"/>
        <v>154</v>
      </c>
      <c r="C376" s="4">
        <f t="shared" si="27"/>
        <v>23</v>
      </c>
      <c r="D376" s="4" t="s">
        <v>62</v>
      </c>
      <c r="E376" s="28">
        <v>536</v>
      </c>
      <c r="F376" s="28">
        <v>57</v>
      </c>
      <c r="H376" s="28">
        <v>217</v>
      </c>
      <c r="I376" s="28">
        <v>12</v>
      </c>
      <c r="J376" s="28">
        <v>8.5000000000000006E-3</v>
      </c>
      <c r="AI376" s="52">
        <v>2016</v>
      </c>
      <c r="AJ376" s="28">
        <v>576</v>
      </c>
      <c r="AK376" s="4">
        <f t="shared" si="28"/>
        <v>16</v>
      </c>
    </row>
    <row r="377" spans="1:37" x14ac:dyDescent="0.3">
      <c r="A377" s="52">
        <f t="shared" si="25"/>
        <v>2014</v>
      </c>
      <c r="B377" s="30">
        <f t="shared" si="26"/>
        <v>154</v>
      </c>
      <c r="C377" s="4">
        <f t="shared" si="27"/>
        <v>23</v>
      </c>
      <c r="D377" s="4" t="s">
        <v>62</v>
      </c>
      <c r="E377" s="28">
        <v>536</v>
      </c>
      <c r="F377" s="28">
        <v>57</v>
      </c>
      <c r="H377" s="28">
        <v>217</v>
      </c>
      <c r="I377" s="28">
        <v>12</v>
      </c>
      <c r="J377" s="28">
        <v>8.3999999999999995E-3</v>
      </c>
      <c r="AI377" s="52">
        <v>2016</v>
      </c>
      <c r="AJ377" s="28">
        <v>574</v>
      </c>
      <c r="AK377" s="4">
        <f t="shared" si="28"/>
        <v>9</v>
      </c>
    </row>
    <row r="378" spans="1:37" x14ac:dyDescent="0.3">
      <c r="A378" s="52">
        <f t="shared" si="25"/>
        <v>2014</v>
      </c>
      <c r="B378" s="30">
        <f t="shared" si="26"/>
        <v>154</v>
      </c>
      <c r="C378" s="4">
        <f t="shared" si="27"/>
        <v>23</v>
      </c>
      <c r="D378" s="4" t="s">
        <v>62</v>
      </c>
      <c r="E378" s="28">
        <v>536</v>
      </c>
      <c r="F378" s="28">
        <v>57</v>
      </c>
      <c r="H378" s="28">
        <v>217</v>
      </c>
      <c r="I378" s="28">
        <v>12</v>
      </c>
      <c r="J378" s="28">
        <v>8.3000000000000001E-3</v>
      </c>
      <c r="AI378" s="52">
        <v>2016</v>
      </c>
      <c r="AJ378" s="28">
        <v>575</v>
      </c>
      <c r="AK378" s="4">
        <f t="shared" si="28"/>
        <v>10</v>
      </c>
    </row>
    <row r="379" spans="1:37" x14ac:dyDescent="0.3">
      <c r="A379" s="52">
        <f t="shared" si="25"/>
        <v>2014</v>
      </c>
      <c r="B379" s="30">
        <f t="shared" si="26"/>
        <v>154</v>
      </c>
      <c r="C379" s="4">
        <f t="shared" si="27"/>
        <v>23</v>
      </c>
      <c r="D379" s="4" t="s">
        <v>62</v>
      </c>
      <c r="E379" s="28">
        <v>536</v>
      </c>
      <c r="F379" s="28">
        <v>57</v>
      </c>
      <c r="H379" s="28">
        <v>217</v>
      </c>
      <c r="I379" s="28">
        <v>12</v>
      </c>
      <c r="J379" s="28">
        <v>8.8999999999999999E-3</v>
      </c>
      <c r="AI379" s="52">
        <v>2016</v>
      </c>
      <c r="AJ379" s="28">
        <v>578</v>
      </c>
      <c r="AK379" s="4">
        <f t="shared" si="28"/>
        <v>17</v>
      </c>
    </row>
    <row r="380" spans="1:37" x14ac:dyDescent="0.3">
      <c r="A380" s="52">
        <f t="shared" si="25"/>
        <v>2014</v>
      </c>
      <c r="B380" s="30">
        <f t="shared" si="26"/>
        <v>154</v>
      </c>
      <c r="C380" s="4">
        <f t="shared" si="27"/>
        <v>23</v>
      </c>
      <c r="D380" s="4" t="s">
        <v>62</v>
      </c>
      <c r="E380" s="28">
        <v>536</v>
      </c>
      <c r="F380" s="28">
        <v>57</v>
      </c>
      <c r="H380" s="28">
        <v>217</v>
      </c>
      <c r="I380" s="28">
        <v>12</v>
      </c>
      <c r="J380" s="28">
        <v>9.2999999999999992E-3</v>
      </c>
      <c r="AI380" s="52">
        <v>2016</v>
      </c>
      <c r="AJ380" s="28">
        <v>579</v>
      </c>
      <c r="AK380" s="4">
        <f t="shared" si="28"/>
        <v>24</v>
      </c>
    </row>
    <row r="381" spans="1:37" x14ac:dyDescent="0.3">
      <c r="A381" s="52">
        <f t="shared" si="25"/>
        <v>2014</v>
      </c>
      <c r="B381" s="30">
        <f t="shared" si="26"/>
        <v>154</v>
      </c>
      <c r="C381" s="4">
        <f t="shared" si="27"/>
        <v>23</v>
      </c>
      <c r="D381" s="4" t="s">
        <v>62</v>
      </c>
      <c r="E381" s="28">
        <v>536</v>
      </c>
      <c r="F381" s="28">
        <v>57</v>
      </c>
      <c r="H381" s="28">
        <v>217</v>
      </c>
      <c r="I381" s="28">
        <v>12</v>
      </c>
      <c r="J381" s="28">
        <v>6.6E-3</v>
      </c>
      <c r="AI381" s="52">
        <v>2016</v>
      </c>
      <c r="AJ381" s="28">
        <v>583</v>
      </c>
      <c r="AK381" s="4">
        <f t="shared" si="28"/>
        <v>7</v>
      </c>
    </row>
    <row r="382" spans="1:37" x14ac:dyDescent="0.3">
      <c r="A382" s="52">
        <f t="shared" si="25"/>
        <v>2014</v>
      </c>
      <c r="B382" s="30">
        <f t="shared" si="26"/>
        <v>154</v>
      </c>
      <c r="C382" s="4">
        <f t="shared" si="27"/>
        <v>23</v>
      </c>
      <c r="D382" s="4" t="s">
        <v>62</v>
      </c>
      <c r="E382" s="28">
        <v>536</v>
      </c>
      <c r="F382" s="28">
        <v>57</v>
      </c>
      <c r="H382" s="28">
        <v>217</v>
      </c>
      <c r="I382" s="28">
        <v>12</v>
      </c>
      <c r="J382" s="28">
        <v>7.7000000000000002E-3</v>
      </c>
      <c r="AI382" s="52">
        <v>2016</v>
      </c>
      <c r="AJ382" s="28">
        <v>582</v>
      </c>
      <c r="AK382" s="4">
        <f t="shared" si="28"/>
        <v>4</v>
      </c>
    </row>
    <row r="383" spans="1:37" x14ac:dyDescent="0.3">
      <c r="A383" s="52">
        <f t="shared" si="25"/>
        <v>2014</v>
      </c>
      <c r="B383" s="30">
        <f t="shared" si="26"/>
        <v>154</v>
      </c>
      <c r="C383" s="4">
        <f t="shared" si="27"/>
        <v>23</v>
      </c>
      <c r="D383" s="4" t="s">
        <v>62</v>
      </c>
      <c r="E383" s="28">
        <v>536</v>
      </c>
      <c r="F383" s="28">
        <v>57</v>
      </c>
      <c r="H383" s="28">
        <v>217</v>
      </c>
      <c r="I383" s="28">
        <v>12</v>
      </c>
      <c r="J383" s="28">
        <v>6.4999999999999997E-3</v>
      </c>
      <c r="AI383" s="52">
        <v>2016</v>
      </c>
      <c r="AJ383" s="28">
        <v>581</v>
      </c>
      <c r="AK383" s="4">
        <f t="shared" si="28"/>
        <v>3</v>
      </c>
    </row>
    <row r="384" spans="1:37" x14ac:dyDescent="0.3">
      <c r="A384" s="52">
        <f t="shared" si="25"/>
        <v>2014</v>
      </c>
      <c r="B384" s="30">
        <f t="shared" si="26"/>
        <v>154</v>
      </c>
      <c r="C384" s="4">
        <f t="shared" si="27"/>
        <v>23</v>
      </c>
      <c r="D384" s="4" t="s">
        <v>62</v>
      </c>
      <c r="E384" s="28">
        <v>536</v>
      </c>
      <c r="F384" s="28">
        <v>57</v>
      </c>
      <c r="H384" s="28">
        <v>217</v>
      </c>
      <c r="I384" s="28">
        <v>12</v>
      </c>
      <c r="J384" s="28">
        <v>6.3E-3</v>
      </c>
      <c r="AI384" s="52">
        <v>2016</v>
      </c>
      <c r="AJ384" s="28">
        <v>580</v>
      </c>
      <c r="AK384" s="4">
        <f t="shared" si="28"/>
        <v>4</v>
      </c>
    </row>
    <row r="385" spans="1:37" x14ac:dyDescent="0.3">
      <c r="A385" s="52">
        <f t="shared" si="25"/>
        <v>2014</v>
      </c>
      <c r="B385" s="30">
        <f t="shared" si="26"/>
        <v>154</v>
      </c>
      <c r="C385" s="4">
        <f t="shared" si="27"/>
        <v>23</v>
      </c>
      <c r="D385" s="4" t="s">
        <v>62</v>
      </c>
      <c r="E385" s="28">
        <v>536</v>
      </c>
      <c r="F385" s="28">
        <v>57</v>
      </c>
      <c r="H385" s="28">
        <v>217</v>
      </c>
      <c r="I385" s="28">
        <v>12</v>
      </c>
      <c r="J385" s="28">
        <v>8.6E-3</v>
      </c>
      <c r="AI385" s="52">
        <v>2016</v>
      </c>
      <c r="AJ385" s="28">
        <v>587</v>
      </c>
      <c r="AK385" s="4">
        <f t="shared" si="28"/>
        <v>2</v>
      </c>
    </row>
    <row r="386" spans="1:37" x14ac:dyDescent="0.3">
      <c r="A386" s="52">
        <f t="shared" ref="A386:A449" si="29">YEAR(D386)</f>
        <v>2014</v>
      </c>
      <c r="B386" s="30">
        <f t="shared" ref="B386:B449" si="30">D386-DATE(YEAR(D386),1,0)</f>
        <v>154</v>
      </c>
      <c r="C386" s="4">
        <f t="shared" ref="C386:C449" si="31">WEEKNUM(D386,1)</f>
        <v>23</v>
      </c>
      <c r="D386" s="4" t="s">
        <v>62</v>
      </c>
      <c r="E386" s="28">
        <v>536</v>
      </c>
      <c r="F386" s="28">
        <v>57</v>
      </c>
      <c r="H386" s="28">
        <v>217</v>
      </c>
      <c r="I386" s="28">
        <v>12</v>
      </c>
      <c r="J386" s="28">
        <v>6.6E-3</v>
      </c>
      <c r="AI386" s="52">
        <v>2016</v>
      </c>
      <c r="AJ386" s="28">
        <v>586</v>
      </c>
      <c r="AK386" s="4">
        <f t="shared" si="28"/>
        <v>3</v>
      </c>
    </row>
    <row r="387" spans="1:37" x14ac:dyDescent="0.3">
      <c r="A387" s="52">
        <f t="shared" si="29"/>
        <v>2014</v>
      </c>
      <c r="B387" s="30">
        <f t="shared" si="30"/>
        <v>154</v>
      </c>
      <c r="C387" s="4">
        <f t="shared" si="31"/>
        <v>23</v>
      </c>
      <c r="D387" s="4" t="s">
        <v>62</v>
      </c>
      <c r="E387" s="28">
        <v>536</v>
      </c>
      <c r="F387" s="28">
        <v>57</v>
      </c>
      <c r="H387" s="28">
        <v>217</v>
      </c>
      <c r="I387" s="28">
        <v>12</v>
      </c>
      <c r="J387" s="28">
        <v>8.9999999999999993E-3</v>
      </c>
      <c r="AI387" s="52">
        <v>2016</v>
      </c>
      <c r="AJ387" s="28">
        <v>584</v>
      </c>
      <c r="AK387" s="4">
        <f t="shared" ref="AK387:AK450" si="32">COUNTIFS(A:A,AI387,E:E,AJ387)</f>
        <v>5</v>
      </c>
    </row>
    <row r="388" spans="1:37" x14ac:dyDescent="0.3">
      <c r="A388" s="52">
        <f t="shared" si="29"/>
        <v>2014</v>
      </c>
      <c r="B388" s="30">
        <f t="shared" si="30"/>
        <v>154</v>
      </c>
      <c r="C388" s="4">
        <f t="shared" si="31"/>
        <v>23</v>
      </c>
      <c r="D388" s="4" t="s">
        <v>62</v>
      </c>
      <c r="E388" s="28">
        <v>536</v>
      </c>
      <c r="F388" s="28">
        <v>57</v>
      </c>
      <c r="H388" s="28">
        <v>217</v>
      </c>
      <c r="I388" s="28">
        <v>12</v>
      </c>
      <c r="J388" s="28">
        <v>7.3000000000000001E-3</v>
      </c>
      <c r="AI388" s="52">
        <v>2016</v>
      </c>
      <c r="AJ388" s="28">
        <v>585</v>
      </c>
      <c r="AK388" s="4">
        <f t="shared" si="32"/>
        <v>2</v>
      </c>
    </row>
    <row r="389" spans="1:37" x14ac:dyDescent="0.3">
      <c r="A389" s="52">
        <f t="shared" si="29"/>
        <v>2014</v>
      </c>
      <c r="B389" s="30">
        <f t="shared" si="30"/>
        <v>154</v>
      </c>
      <c r="C389" s="4">
        <f t="shared" si="31"/>
        <v>23</v>
      </c>
      <c r="D389" s="4" t="s">
        <v>62</v>
      </c>
      <c r="E389" s="28">
        <v>536</v>
      </c>
      <c r="F389" s="28">
        <v>57</v>
      </c>
      <c r="H389" s="28">
        <v>217</v>
      </c>
      <c r="I389" s="28">
        <v>12</v>
      </c>
      <c r="J389" s="28">
        <v>7.4000000000000003E-3</v>
      </c>
      <c r="AI389" s="52">
        <v>2016</v>
      </c>
      <c r="AJ389" s="28">
        <v>589</v>
      </c>
      <c r="AK389" s="4">
        <f t="shared" si="32"/>
        <v>6</v>
      </c>
    </row>
    <row r="390" spans="1:37" x14ac:dyDescent="0.3">
      <c r="A390" s="52">
        <f t="shared" si="29"/>
        <v>2014</v>
      </c>
      <c r="B390" s="30">
        <f t="shared" si="30"/>
        <v>154</v>
      </c>
      <c r="C390" s="4">
        <f t="shared" si="31"/>
        <v>23</v>
      </c>
      <c r="D390" s="4" t="s">
        <v>62</v>
      </c>
      <c r="E390" s="28">
        <v>536</v>
      </c>
      <c r="F390" s="28">
        <v>57</v>
      </c>
      <c r="H390" s="28">
        <v>217</v>
      </c>
      <c r="I390" s="28">
        <v>12</v>
      </c>
      <c r="J390" s="28">
        <v>7.1000000000000004E-3</v>
      </c>
      <c r="AI390" s="52">
        <v>2016</v>
      </c>
      <c r="AJ390" s="28">
        <v>588</v>
      </c>
      <c r="AK390" s="4">
        <f t="shared" si="32"/>
        <v>5</v>
      </c>
    </row>
    <row r="391" spans="1:37" x14ac:dyDescent="0.3">
      <c r="A391" s="52">
        <f t="shared" si="29"/>
        <v>2014</v>
      </c>
      <c r="B391" s="30">
        <f t="shared" si="30"/>
        <v>154</v>
      </c>
      <c r="C391" s="4">
        <f t="shared" si="31"/>
        <v>23</v>
      </c>
      <c r="D391" s="4" t="s">
        <v>62</v>
      </c>
      <c r="E391" s="28">
        <v>536</v>
      </c>
      <c r="F391" s="28">
        <v>57</v>
      </c>
      <c r="H391" s="28">
        <v>217</v>
      </c>
      <c r="I391" s="28">
        <v>12</v>
      </c>
      <c r="J391" s="28">
        <v>7.7000000000000002E-3</v>
      </c>
      <c r="AI391" s="52">
        <v>2016</v>
      </c>
      <c r="AJ391" s="28">
        <v>590</v>
      </c>
      <c r="AK391" s="4">
        <f t="shared" si="32"/>
        <v>2</v>
      </c>
    </row>
    <row r="392" spans="1:37" x14ac:dyDescent="0.3">
      <c r="A392" s="52">
        <f t="shared" si="29"/>
        <v>2014</v>
      </c>
      <c r="B392" s="30">
        <f t="shared" si="30"/>
        <v>154</v>
      </c>
      <c r="C392" s="4">
        <f t="shared" si="31"/>
        <v>23</v>
      </c>
      <c r="D392" s="4" t="s">
        <v>62</v>
      </c>
      <c r="E392" s="28">
        <v>537</v>
      </c>
      <c r="F392" s="28">
        <v>57</v>
      </c>
      <c r="H392" s="28">
        <v>217</v>
      </c>
      <c r="I392" s="28">
        <v>12</v>
      </c>
      <c r="J392" s="28">
        <v>4.0000000000000001E-3</v>
      </c>
      <c r="AI392" s="52">
        <v>2016</v>
      </c>
      <c r="AJ392" s="28">
        <v>591</v>
      </c>
      <c r="AK392" s="4">
        <f t="shared" si="32"/>
        <v>1</v>
      </c>
    </row>
    <row r="393" spans="1:37" x14ac:dyDescent="0.3">
      <c r="A393" s="52">
        <f t="shared" si="29"/>
        <v>2014</v>
      </c>
      <c r="B393" s="30">
        <f t="shared" si="30"/>
        <v>154</v>
      </c>
      <c r="C393" s="4">
        <f t="shared" si="31"/>
        <v>23</v>
      </c>
      <c r="D393" s="4" t="s">
        <v>62</v>
      </c>
      <c r="E393" s="28">
        <v>537</v>
      </c>
      <c r="F393" s="28">
        <v>57</v>
      </c>
      <c r="H393" s="28">
        <v>217</v>
      </c>
      <c r="I393" s="28">
        <v>12</v>
      </c>
      <c r="J393" s="28">
        <v>3.8999999999999998E-3</v>
      </c>
      <c r="AI393" s="52">
        <v>2016</v>
      </c>
      <c r="AJ393" s="28">
        <v>594</v>
      </c>
      <c r="AK393" s="4">
        <f t="shared" si="32"/>
        <v>8</v>
      </c>
    </row>
    <row r="394" spans="1:37" x14ac:dyDescent="0.3">
      <c r="A394" s="52">
        <f t="shared" si="29"/>
        <v>2014</v>
      </c>
      <c r="B394" s="30">
        <f t="shared" si="30"/>
        <v>154</v>
      </c>
      <c r="C394" s="4">
        <f t="shared" si="31"/>
        <v>23</v>
      </c>
      <c r="D394" s="4" t="s">
        <v>62</v>
      </c>
      <c r="E394" s="28">
        <v>537</v>
      </c>
      <c r="F394" s="28">
        <v>57</v>
      </c>
      <c r="H394" s="28">
        <v>217</v>
      </c>
      <c r="I394" s="28">
        <v>12</v>
      </c>
      <c r="J394" s="28">
        <v>2.8E-3</v>
      </c>
      <c r="AI394" s="52">
        <v>2016</v>
      </c>
      <c r="AJ394" s="28">
        <v>595</v>
      </c>
      <c r="AK394" s="4">
        <f t="shared" si="32"/>
        <v>4</v>
      </c>
    </row>
    <row r="395" spans="1:37" x14ac:dyDescent="0.3">
      <c r="A395" s="52">
        <f t="shared" si="29"/>
        <v>2014</v>
      </c>
      <c r="B395" s="30">
        <f t="shared" si="30"/>
        <v>154</v>
      </c>
      <c r="C395" s="4">
        <f t="shared" si="31"/>
        <v>23</v>
      </c>
      <c r="D395" s="4" t="s">
        <v>62</v>
      </c>
      <c r="E395" s="28">
        <v>537</v>
      </c>
      <c r="F395" s="28">
        <v>57</v>
      </c>
      <c r="H395" s="28">
        <v>217</v>
      </c>
      <c r="I395" s="28">
        <v>12</v>
      </c>
      <c r="J395" s="28">
        <v>3.5000000000000001E-3</v>
      </c>
      <c r="AI395" s="52">
        <v>2016</v>
      </c>
      <c r="AJ395" s="28">
        <v>597</v>
      </c>
      <c r="AK395" s="4">
        <f t="shared" si="32"/>
        <v>8</v>
      </c>
    </row>
    <row r="396" spans="1:37" x14ac:dyDescent="0.3">
      <c r="A396" s="52">
        <f t="shared" si="29"/>
        <v>2014</v>
      </c>
      <c r="B396" s="30">
        <f t="shared" si="30"/>
        <v>154</v>
      </c>
      <c r="C396" s="4">
        <f t="shared" si="31"/>
        <v>23</v>
      </c>
      <c r="D396" s="4" t="s">
        <v>62</v>
      </c>
      <c r="E396" s="28">
        <v>537</v>
      </c>
      <c r="F396" s="28">
        <v>57</v>
      </c>
      <c r="H396" s="28">
        <v>217</v>
      </c>
      <c r="I396" s="28">
        <v>12</v>
      </c>
      <c r="J396" s="28">
        <v>3.5000000000000001E-3</v>
      </c>
      <c r="AI396" s="52">
        <v>2016</v>
      </c>
      <c r="AJ396" s="28">
        <v>596</v>
      </c>
      <c r="AK396" s="4">
        <f t="shared" si="32"/>
        <v>9</v>
      </c>
    </row>
    <row r="397" spans="1:37" x14ac:dyDescent="0.3">
      <c r="A397" s="52">
        <f t="shared" si="29"/>
        <v>2014</v>
      </c>
      <c r="B397" s="30">
        <f t="shared" si="30"/>
        <v>154</v>
      </c>
      <c r="C397" s="4">
        <f t="shared" si="31"/>
        <v>23</v>
      </c>
      <c r="D397" s="4" t="s">
        <v>62</v>
      </c>
      <c r="E397" s="28">
        <v>537</v>
      </c>
      <c r="F397" s="28">
        <v>57</v>
      </c>
      <c r="H397" s="28">
        <v>217</v>
      </c>
      <c r="I397" s="28">
        <v>12</v>
      </c>
      <c r="J397" s="28">
        <v>4.3E-3</v>
      </c>
      <c r="AI397" s="52">
        <v>2016</v>
      </c>
      <c r="AJ397" s="28">
        <v>605</v>
      </c>
      <c r="AK397" s="4">
        <f t="shared" si="32"/>
        <v>1</v>
      </c>
    </row>
    <row r="398" spans="1:37" x14ac:dyDescent="0.3">
      <c r="A398" s="52">
        <f t="shared" si="29"/>
        <v>2014</v>
      </c>
      <c r="B398" s="30">
        <f t="shared" si="30"/>
        <v>154</v>
      </c>
      <c r="C398" s="4">
        <f t="shared" si="31"/>
        <v>23</v>
      </c>
      <c r="D398" s="4" t="s">
        <v>62</v>
      </c>
      <c r="E398" s="28">
        <v>537</v>
      </c>
      <c r="F398" s="28">
        <v>57</v>
      </c>
      <c r="H398" s="28">
        <v>217</v>
      </c>
      <c r="I398" s="28">
        <v>12</v>
      </c>
      <c r="J398" s="28">
        <v>3.7000000000000002E-3</v>
      </c>
      <c r="AI398" s="52">
        <v>2016</v>
      </c>
      <c r="AJ398" s="28">
        <v>598</v>
      </c>
      <c r="AK398" s="4">
        <f t="shared" si="32"/>
        <v>4</v>
      </c>
    </row>
    <row r="399" spans="1:37" x14ac:dyDescent="0.3">
      <c r="A399" s="52">
        <f t="shared" si="29"/>
        <v>2014</v>
      </c>
      <c r="B399" s="30">
        <f t="shared" si="30"/>
        <v>154</v>
      </c>
      <c r="C399" s="4">
        <f t="shared" si="31"/>
        <v>23</v>
      </c>
      <c r="D399" s="4" t="s">
        <v>62</v>
      </c>
      <c r="E399" s="28">
        <v>537</v>
      </c>
      <c r="F399" s="28">
        <v>57</v>
      </c>
      <c r="H399" s="28">
        <v>217</v>
      </c>
      <c r="I399" s="28">
        <v>12</v>
      </c>
      <c r="J399" s="28">
        <v>4.3E-3</v>
      </c>
      <c r="AI399" s="52">
        <v>2016</v>
      </c>
      <c r="AJ399" s="28">
        <v>599</v>
      </c>
      <c r="AK399" s="4">
        <f t="shared" si="32"/>
        <v>1</v>
      </c>
    </row>
    <row r="400" spans="1:37" x14ac:dyDescent="0.3">
      <c r="A400" s="52">
        <f t="shared" si="29"/>
        <v>2014</v>
      </c>
      <c r="B400" s="30">
        <f t="shared" si="30"/>
        <v>154</v>
      </c>
      <c r="C400" s="4">
        <f t="shared" si="31"/>
        <v>23</v>
      </c>
      <c r="D400" s="4" t="s">
        <v>62</v>
      </c>
      <c r="E400" s="28">
        <v>537</v>
      </c>
      <c r="F400" s="28">
        <v>57</v>
      </c>
      <c r="H400" s="28">
        <v>217</v>
      </c>
      <c r="I400" s="28">
        <v>12</v>
      </c>
      <c r="J400" s="28">
        <v>4.3E-3</v>
      </c>
      <c r="AI400" s="52">
        <v>2016</v>
      </c>
      <c r="AJ400" s="28">
        <v>603</v>
      </c>
      <c r="AK400" s="4">
        <f t="shared" si="32"/>
        <v>1</v>
      </c>
    </row>
    <row r="401" spans="1:37" x14ac:dyDescent="0.3">
      <c r="A401" s="52">
        <f t="shared" si="29"/>
        <v>2014</v>
      </c>
      <c r="B401" s="30">
        <f t="shared" si="30"/>
        <v>154</v>
      </c>
      <c r="C401" s="4">
        <f t="shared" si="31"/>
        <v>23</v>
      </c>
      <c r="D401" s="4" t="s">
        <v>62</v>
      </c>
      <c r="E401" s="28">
        <v>537</v>
      </c>
      <c r="F401" s="28">
        <v>57</v>
      </c>
      <c r="H401" s="28">
        <v>217</v>
      </c>
      <c r="I401" s="28">
        <v>12</v>
      </c>
      <c r="J401" s="28">
        <v>3.3999999999999998E-3</v>
      </c>
      <c r="AI401" s="52">
        <v>2016</v>
      </c>
      <c r="AJ401" s="28">
        <v>612</v>
      </c>
      <c r="AK401" s="4">
        <f t="shared" si="32"/>
        <v>11</v>
      </c>
    </row>
    <row r="402" spans="1:37" x14ac:dyDescent="0.3">
      <c r="A402" s="52">
        <f t="shared" si="29"/>
        <v>2014</v>
      </c>
      <c r="B402" s="30">
        <f t="shared" si="30"/>
        <v>154</v>
      </c>
      <c r="C402" s="4">
        <f t="shared" si="31"/>
        <v>23</v>
      </c>
      <c r="D402" s="4" t="s">
        <v>62</v>
      </c>
      <c r="E402" s="28">
        <v>537</v>
      </c>
      <c r="F402" s="28">
        <v>57</v>
      </c>
      <c r="H402" s="28">
        <v>217</v>
      </c>
      <c r="I402" s="28">
        <v>12</v>
      </c>
      <c r="J402" s="28">
        <v>6.7000000000000002E-3</v>
      </c>
      <c r="AI402" s="52">
        <v>2016</v>
      </c>
      <c r="AJ402" s="28">
        <v>613</v>
      </c>
      <c r="AK402" s="4">
        <f t="shared" si="32"/>
        <v>11</v>
      </c>
    </row>
    <row r="403" spans="1:37" x14ac:dyDescent="0.3">
      <c r="A403" s="52">
        <f t="shared" si="29"/>
        <v>2014</v>
      </c>
      <c r="B403" s="30">
        <f t="shared" si="30"/>
        <v>154</v>
      </c>
      <c r="C403" s="4">
        <f t="shared" si="31"/>
        <v>23</v>
      </c>
      <c r="D403" s="4" t="s">
        <v>62</v>
      </c>
      <c r="E403" s="28">
        <v>537</v>
      </c>
      <c r="F403" s="28">
        <v>57</v>
      </c>
      <c r="H403" s="28">
        <v>217</v>
      </c>
      <c r="I403" s="28">
        <v>12</v>
      </c>
      <c r="J403" s="28">
        <v>4.3E-3</v>
      </c>
      <c r="AI403" s="52">
        <v>2016</v>
      </c>
      <c r="AJ403" s="28">
        <v>610</v>
      </c>
      <c r="AK403" s="4">
        <f t="shared" si="32"/>
        <v>7</v>
      </c>
    </row>
    <row r="404" spans="1:37" x14ac:dyDescent="0.3">
      <c r="A404" s="52">
        <f t="shared" si="29"/>
        <v>2014</v>
      </c>
      <c r="B404" s="30">
        <f t="shared" si="30"/>
        <v>154</v>
      </c>
      <c r="C404" s="4">
        <f t="shared" si="31"/>
        <v>23</v>
      </c>
      <c r="D404" s="4" t="s">
        <v>62</v>
      </c>
      <c r="E404" s="28">
        <v>537</v>
      </c>
      <c r="F404" s="28">
        <v>57</v>
      </c>
      <c r="H404" s="28">
        <v>217</v>
      </c>
      <c r="I404" s="28">
        <v>12</v>
      </c>
      <c r="J404" s="28">
        <v>3.5999999999999999E-3</v>
      </c>
      <c r="AI404" s="52">
        <v>2016</v>
      </c>
      <c r="AJ404" s="28">
        <v>611</v>
      </c>
      <c r="AK404" s="4">
        <f t="shared" si="32"/>
        <v>5</v>
      </c>
    </row>
    <row r="405" spans="1:37" x14ac:dyDescent="0.3">
      <c r="A405" s="52">
        <f t="shared" si="29"/>
        <v>2014</v>
      </c>
      <c r="B405" s="30">
        <f t="shared" si="30"/>
        <v>154</v>
      </c>
      <c r="C405" s="4">
        <f t="shared" si="31"/>
        <v>23</v>
      </c>
      <c r="D405" s="4" t="s">
        <v>62</v>
      </c>
      <c r="E405" s="28">
        <v>537</v>
      </c>
      <c r="F405" s="28">
        <v>57</v>
      </c>
      <c r="H405" s="28">
        <v>217</v>
      </c>
      <c r="I405" s="28">
        <v>12</v>
      </c>
      <c r="J405" s="28">
        <v>4.0000000000000001E-3</v>
      </c>
      <c r="AI405" s="52">
        <v>2016</v>
      </c>
      <c r="AJ405" s="28">
        <v>608</v>
      </c>
      <c r="AK405" s="4">
        <f t="shared" si="32"/>
        <v>13</v>
      </c>
    </row>
    <row r="406" spans="1:37" x14ac:dyDescent="0.3">
      <c r="A406" s="52">
        <f t="shared" si="29"/>
        <v>2014</v>
      </c>
      <c r="B406" s="30">
        <f t="shared" si="30"/>
        <v>154</v>
      </c>
      <c r="C406" s="4">
        <f t="shared" si="31"/>
        <v>23</v>
      </c>
      <c r="D406" s="4" t="s">
        <v>62</v>
      </c>
      <c r="E406" s="28">
        <v>537</v>
      </c>
      <c r="F406" s="28">
        <v>57</v>
      </c>
      <c r="H406" s="28">
        <v>217</v>
      </c>
      <c r="I406" s="28">
        <v>12</v>
      </c>
      <c r="J406" s="28">
        <v>2.8999999999999998E-3</v>
      </c>
      <c r="AI406" s="52">
        <v>2016</v>
      </c>
      <c r="AJ406" s="28">
        <v>609</v>
      </c>
      <c r="AK406" s="4">
        <f t="shared" si="32"/>
        <v>2</v>
      </c>
    </row>
    <row r="407" spans="1:37" x14ac:dyDescent="0.3">
      <c r="A407" s="52">
        <f t="shared" si="29"/>
        <v>2014</v>
      </c>
      <c r="B407" s="30">
        <f t="shared" si="30"/>
        <v>154</v>
      </c>
      <c r="C407" s="4">
        <f t="shared" si="31"/>
        <v>23</v>
      </c>
      <c r="D407" s="4" t="s">
        <v>62</v>
      </c>
      <c r="E407" s="28">
        <v>536</v>
      </c>
      <c r="F407" s="28">
        <v>57</v>
      </c>
      <c r="H407" s="28">
        <v>217</v>
      </c>
      <c r="I407" s="28">
        <v>13</v>
      </c>
      <c r="J407" s="28">
        <v>7.7000000000000002E-3</v>
      </c>
      <c r="AI407" s="52">
        <v>2016</v>
      </c>
      <c r="AJ407" s="28">
        <v>606</v>
      </c>
      <c r="AK407" s="4">
        <f t="shared" si="32"/>
        <v>100</v>
      </c>
    </row>
    <row r="408" spans="1:37" x14ac:dyDescent="0.3">
      <c r="A408" s="52">
        <f t="shared" si="29"/>
        <v>2014</v>
      </c>
      <c r="B408" s="30">
        <f t="shared" si="30"/>
        <v>154</v>
      </c>
      <c r="C408" s="4">
        <f t="shared" si="31"/>
        <v>23</v>
      </c>
      <c r="D408" s="4" t="s">
        <v>62</v>
      </c>
      <c r="E408" s="28">
        <v>536</v>
      </c>
      <c r="F408" s="28">
        <v>57</v>
      </c>
      <c r="H408" s="28">
        <v>217</v>
      </c>
      <c r="I408" s="28">
        <v>13</v>
      </c>
      <c r="J408" s="28">
        <v>8.0999999999999996E-3</v>
      </c>
      <c r="AI408" s="52">
        <v>2016</v>
      </c>
      <c r="AJ408" s="28">
        <v>607</v>
      </c>
      <c r="AK408" s="4">
        <f t="shared" si="32"/>
        <v>100</v>
      </c>
    </row>
    <row r="409" spans="1:37" x14ac:dyDescent="0.3">
      <c r="A409" s="52">
        <f t="shared" si="29"/>
        <v>2014</v>
      </c>
      <c r="B409" s="30">
        <f t="shared" si="30"/>
        <v>154</v>
      </c>
      <c r="C409" s="4">
        <f t="shared" si="31"/>
        <v>23</v>
      </c>
      <c r="D409" s="4" t="s">
        <v>62</v>
      </c>
      <c r="E409" s="28">
        <v>536</v>
      </c>
      <c r="F409" s="28">
        <v>57</v>
      </c>
      <c r="H409" s="28">
        <v>217</v>
      </c>
      <c r="I409" s="28">
        <v>13</v>
      </c>
      <c r="J409" s="28">
        <v>9.2999999999999992E-3</v>
      </c>
      <c r="AI409" s="52">
        <v>2016</v>
      </c>
      <c r="AJ409" s="28">
        <v>615</v>
      </c>
      <c r="AK409" s="4">
        <f t="shared" si="32"/>
        <v>14</v>
      </c>
    </row>
    <row r="410" spans="1:37" x14ac:dyDescent="0.3">
      <c r="A410" s="52">
        <f t="shared" si="29"/>
        <v>2014</v>
      </c>
      <c r="B410" s="30">
        <f t="shared" si="30"/>
        <v>154</v>
      </c>
      <c r="C410" s="4">
        <f t="shared" si="31"/>
        <v>23</v>
      </c>
      <c r="D410" s="4" t="s">
        <v>62</v>
      </c>
      <c r="E410" s="28">
        <v>537</v>
      </c>
      <c r="F410" s="28">
        <v>57</v>
      </c>
      <c r="H410" s="28">
        <v>217</v>
      </c>
      <c r="I410" s="28">
        <v>13</v>
      </c>
      <c r="J410" s="28">
        <v>4.5999999999999999E-3</v>
      </c>
      <c r="AI410" s="52">
        <v>2016</v>
      </c>
      <c r="AJ410" s="28">
        <v>614</v>
      </c>
      <c r="AK410" s="4">
        <f t="shared" si="32"/>
        <v>16</v>
      </c>
    </row>
    <row r="411" spans="1:37" x14ac:dyDescent="0.3">
      <c r="A411" s="52">
        <f t="shared" si="29"/>
        <v>2014</v>
      </c>
      <c r="B411" s="30">
        <f t="shared" si="30"/>
        <v>154</v>
      </c>
      <c r="C411" s="4">
        <f t="shared" si="31"/>
        <v>23</v>
      </c>
      <c r="D411" s="4" t="s">
        <v>62</v>
      </c>
      <c r="E411" s="28">
        <v>537</v>
      </c>
      <c r="F411" s="28">
        <v>57</v>
      </c>
      <c r="H411" s="28">
        <v>217</v>
      </c>
      <c r="I411" s="28">
        <v>13</v>
      </c>
      <c r="J411" s="28">
        <v>4.0000000000000001E-3</v>
      </c>
      <c r="AI411" s="52">
        <v>2016</v>
      </c>
      <c r="AJ411" s="28">
        <v>616</v>
      </c>
      <c r="AK411" s="4">
        <f t="shared" si="32"/>
        <v>50</v>
      </c>
    </row>
    <row r="412" spans="1:37" x14ac:dyDescent="0.3">
      <c r="A412" s="52">
        <f t="shared" si="29"/>
        <v>2014</v>
      </c>
      <c r="B412" s="30">
        <f t="shared" si="30"/>
        <v>154</v>
      </c>
      <c r="C412" s="4">
        <f t="shared" si="31"/>
        <v>23</v>
      </c>
      <c r="D412" s="4" t="s">
        <v>62</v>
      </c>
      <c r="E412" s="28">
        <v>536</v>
      </c>
      <c r="F412" s="28">
        <v>57</v>
      </c>
      <c r="H412" s="28">
        <v>217</v>
      </c>
      <c r="I412" s="28">
        <v>14</v>
      </c>
      <c r="J412" s="28">
        <v>1.4200000000000001E-2</v>
      </c>
      <c r="AI412" s="52">
        <v>2016</v>
      </c>
      <c r="AJ412" s="28">
        <v>617</v>
      </c>
      <c r="AK412" s="4">
        <f t="shared" si="32"/>
        <v>50</v>
      </c>
    </row>
    <row r="413" spans="1:37" x14ac:dyDescent="0.3">
      <c r="A413" s="52">
        <f t="shared" si="29"/>
        <v>2014</v>
      </c>
      <c r="B413" s="30">
        <f t="shared" si="30"/>
        <v>154</v>
      </c>
      <c r="C413" s="4">
        <f t="shared" si="31"/>
        <v>23</v>
      </c>
      <c r="D413" s="4" t="s">
        <v>62</v>
      </c>
      <c r="E413" s="28">
        <v>536</v>
      </c>
      <c r="F413" s="28">
        <v>57</v>
      </c>
      <c r="H413" s="28">
        <v>217</v>
      </c>
      <c r="I413" s="28">
        <v>14</v>
      </c>
      <c r="J413" s="28">
        <v>1.1900000000000001E-2</v>
      </c>
      <c r="AI413" s="52">
        <v>2016</v>
      </c>
      <c r="AJ413" s="28">
        <v>618</v>
      </c>
      <c r="AK413" s="4">
        <f t="shared" si="32"/>
        <v>2</v>
      </c>
    </row>
    <row r="414" spans="1:37" x14ac:dyDescent="0.3">
      <c r="A414" s="52">
        <f t="shared" si="29"/>
        <v>2014</v>
      </c>
      <c r="B414" s="30">
        <f t="shared" si="30"/>
        <v>154</v>
      </c>
      <c r="C414" s="4">
        <f t="shared" si="31"/>
        <v>23</v>
      </c>
      <c r="D414" s="4" t="s">
        <v>62</v>
      </c>
      <c r="E414" s="28">
        <v>536</v>
      </c>
      <c r="F414" s="28">
        <v>57</v>
      </c>
      <c r="H414" s="28">
        <v>500</v>
      </c>
      <c r="I414" s="28">
        <v>18</v>
      </c>
      <c r="J414" s="28">
        <v>2.5100000000000001E-2</v>
      </c>
      <c r="AI414" s="52">
        <v>2016</v>
      </c>
      <c r="AJ414" s="28">
        <v>619</v>
      </c>
      <c r="AK414" s="4">
        <f t="shared" si="32"/>
        <v>5</v>
      </c>
    </row>
    <row r="415" spans="1:37" x14ac:dyDescent="0.3">
      <c r="A415" s="52">
        <f t="shared" si="29"/>
        <v>2014</v>
      </c>
      <c r="B415" s="30">
        <f t="shared" si="30"/>
        <v>154</v>
      </c>
      <c r="C415" s="4">
        <f t="shared" si="31"/>
        <v>23</v>
      </c>
      <c r="D415" s="4" t="s">
        <v>62</v>
      </c>
      <c r="E415" s="28">
        <v>532</v>
      </c>
      <c r="F415" s="28">
        <v>184</v>
      </c>
      <c r="H415" s="28">
        <v>217</v>
      </c>
      <c r="I415" s="28">
        <v>9</v>
      </c>
      <c r="J415" s="28">
        <v>3.8E-3</v>
      </c>
      <c r="AI415" s="52">
        <v>2016</v>
      </c>
      <c r="AJ415" s="28">
        <v>630</v>
      </c>
      <c r="AK415" s="4">
        <f t="shared" si="32"/>
        <v>11</v>
      </c>
    </row>
    <row r="416" spans="1:37" x14ac:dyDescent="0.3">
      <c r="A416" s="52">
        <f t="shared" si="29"/>
        <v>2014</v>
      </c>
      <c r="B416" s="30">
        <f t="shared" si="30"/>
        <v>154</v>
      </c>
      <c r="C416" s="4">
        <f t="shared" si="31"/>
        <v>23</v>
      </c>
      <c r="D416" s="4" t="s">
        <v>62</v>
      </c>
      <c r="E416" s="28">
        <v>532</v>
      </c>
      <c r="F416" s="28">
        <v>184</v>
      </c>
      <c r="H416" s="28">
        <v>217</v>
      </c>
      <c r="I416" s="28">
        <v>10</v>
      </c>
      <c r="J416" s="28">
        <v>4.5999999999999999E-3</v>
      </c>
      <c r="AI416" s="52">
        <v>2016</v>
      </c>
      <c r="AJ416" s="28">
        <v>631</v>
      </c>
      <c r="AK416" s="4">
        <f t="shared" si="32"/>
        <v>11</v>
      </c>
    </row>
    <row r="417" spans="1:37" x14ac:dyDescent="0.3">
      <c r="A417" s="52">
        <f t="shared" si="29"/>
        <v>2014</v>
      </c>
      <c r="B417" s="30">
        <f t="shared" si="30"/>
        <v>154</v>
      </c>
      <c r="C417" s="4">
        <f t="shared" si="31"/>
        <v>23</v>
      </c>
      <c r="D417" s="4" t="s">
        <v>62</v>
      </c>
      <c r="E417" s="28">
        <v>532</v>
      </c>
      <c r="F417" s="28">
        <v>184</v>
      </c>
      <c r="H417" s="28">
        <v>217</v>
      </c>
      <c r="I417" s="28">
        <v>10</v>
      </c>
      <c r="J417" s="28">
        <v>2.3999999999999998E-3</v>
      </c>
      <c r="AI417" s="52">
        <v>2016</v>
      </c>
      <c r="AJ417" s="28">
        <v>628</v>
      </c>
      <c r="AK417" s="4">
        <f t="shared" si="32"/>
        <v>2</v>
      </c>
    </row>
    <row r="418" spans="1:37" x14ac:dyDescent="0.3">
      <c r="A418" s="52">
        <f t="shared" si="29"/>
        <v>2014</v>
      </c>
      <c r="B418" s="30">
        <f t="shared" si="30"/>
        <v>154</v>
      </c>
      <c r="C418" s="4">
        <f t="shared" si="31"/>
        <v>23</v>
      </c>
      <c r="D418" s="4" t="s">
        <v>62</v>
      </c>
      <c r="E418" s="28">
        <v>532</v>
      </c>
      <c r="F418" s="28">
        <v>184</v>
      </c>
      <c r="H418" s="28">
        <v>217</v>
      </c>
      <c r="I418" s="28">
        <v>10</v>
      </c>
      <c r="J418" s="28">
        <v>3.5999999999999999E-3</v>
      </c>
      <c r="AI418" s="52">
        <v>2016</v>
      </c>
      <c r="AJ418" s="28">
        <v>629</v>
      </c>
      <c r="AK418" s="4">
        <f t="shared" si="32"/>
        <v>2</v>
      </c>
    </row>
    <row r="419" spans="1:37" x14ac:dyDescent="0.3">
      <c r="A419" s="52">
        <f t="shared" si="29"/>
        <v>2014</v>
      </c>
      <c r="B419" s="30">
        <f t="shared" si="30"/>
        <v>154</v>
      </c>
      <c r="C419" s="4">
        <f t="shared" si="31"/>
        <v>23</v>
      </c>
      <c r="D419" s="4" t="s">
        <v>62</v>
      </c>
      <c r="E419" s="28">
        <v>532</v>
      </c>
      <c r="F419" s="28">
        <v>184</v>
      </c>
      <c r="H419" s="28">
        <v>217</v>
      </c>
      <c r="I419" s="28">
        <v>10</v>
      </c>
      <c r="J419" s="28">
        <v>3.0999999999999999E-3</v>
      </c>
      <c r="AI419" s="52">
        <v>2016</v>
      </c>
      <c r="AJ419" s="28">
        <v>627</v>
      </c>
      <c r="AK419" s="4">
        <f t="shared" si="32"/>
        <v>10</v>
      </c>
    </row>
    <row r="420" spans="1:37" x14ac:dyDescent="0.3">
      <c r="A420" s="52">
        <f t="shared" si="29"/>
        <v>2014</v>
      </c>
      <c r="B420" s="30">
        <f t="shared" si="30"/>
        <v>154</v>
      </c>
      <c r="C420" s="4">
        <f t="shared" si="31"/>
        <v>23</v>
      </c>
      <c r="D420" s="4" t="s">
        <v>62</v>
      </c>
      <c r="E420" s="28">
        <v>532</v>
      </c>
      <c r="F420" s="28">
        <v>184</v>
      </c>
      <c r="H420" s="28">
        <v>217</v>
      </c>
      <c r="I420" s="28">
        <v>10</v>
      </c>
      <c r="J420" s="28">
        <v>3.5999999999999999E-3</v>
      </c>
      <c r="AI420" s="52">
        <v>2016</v>
      </c>
      <c r="AJ420" s="28">
        <v>626</v>
      </c>
      <c r="AK420" s="4">
        <f t="shared" si="32"/>
        <v>12</v>
      </c>
    </row>
    <row r="421" spans="1:37" x14ac:dyDescent="0.3">
      <c r="A421" s="52">
        <f t="shared" si="29"/>
        <v>2014</v>
      </c>
      <c r="B421" s="30">
        <f t="shared" si="30"/>
        <v>154</v>
      </c>
      <c r="C421" s="4">
        <f t="shared" si="31"/>
        <v>23</v>
      </c>
      <c r="D421" s="4" t="s">
        <v>62</v>
      </c>
      <c r="E421" s="28">
        <v>532</v>
      </c>
      <c r="F421" s="28">
        <v>184</v>
      </c>
      <c r="H421" s="28">
        <v>217</v>
      </c>
      <c r="I421" s="28">
        <v>10</v>
      </c>
      <c r="J421" s="28">
        <v>3.2000000000000002E-3</v>
      </c>
      <c r="AI421" s="52">
        <v>2016</v>
      </c>
      <c r="AJ421" s="28">
        <v>624</v>
      </c>
      <c r="AK421" s="4">
        <f t="shared" si="32"/>
        <v>11</v>
      </c>
    </row>
    <row r="422" spans="1:37" x14ac:dyDescent="0.3">
      <c r="A422" s="52">
        <f t="shared" si="29"/>
        <v>2014</v>
      </c>
      <c r="B422" s="30">
        <f t="shared" si="30"/>
        <v>154</v>
      </c>
      <c r="C422" s="4">
        <f t="shared" si="31"/>
        <v>23</v>
      </c>
      <c r="D422" s="4" t="s">
        <v>62</v>
      </c>
      <c r="E422" s="28">
        <v>532</v>
      </c>
      <c r="F422" s="28">
        <v>184</v>
      </c>
      <c r="H422" s="28">
        <v>217</v>
      </c>
      <c r="I422" s="28">
        <v>10</v>
      </c>
      <c r="J422" s="28">
        <v>4.4000000000000003E-3</v>
      </c>
      <c r="AI422" s="52">
        <v>2016</v>
      </c>
      <c r="AJ422" s="28">
        <v>625</v>
      </c>
      <c r="AK422" s="4">
        <f t="shared" si="32"/>
        <v>4</v>
      </c>
    </row>
    <row r="423" spans="1:37" x14ac:dyDescent="0.3">
      <c r="A423" s="52">
        <f t="shared" si="29"/>
        <v>2014</v>
      </c>
      <c r="B423" s="30">
        <f t="shared" si="30"/>
        <v>154</v>
      </c>
      <c r="C423" s="4">
        <f t="shared" si="31"/>
        <v>23</v>
      </c>
      <c r="D423" s="4" t="s">
        <v>62</v>
      </c>
      <c r="E423" s="28">
        <v>532</v>
      </c>
      <c r="F423" s="28">
        <v>184</v>
      </c>
      <c r="H423" s="28">
        <v>217</v>
      </c>
      <c r="I423" s="28">
        <v>10</v>
      </c>
      <c r="J423" s="28">
        <v>3.0000000000000001E-3</v>
      </c>
      <c r="AI423" s="52">
        <v>2016</v>
      </c>
      <c r="AJ423" s="28">
        <v>622</v>
      </c>
      <c r="AK423" s="4">
        <f t="shared" si="32"/>
        <v>14</v>
      </c>
    </row>
    <row r="424" spans="1:37" x14ac:dyDescent="0.3">
      <c r="A424" s="52">
        <f t="shared" si="29"/>
        <v>2014</v>
      </c>
      <c r="B424" s="30">
        <f t="shared" si="30"/>
        <v>154</v>
      </c>
      <c r="C424" s="4">
        <f t="shared" si="31"/>
        <v>23</v>
      </c>
      <c r="D424" s="4" t="s">
        <v>62</v>
      </c>
      <c r="E424" s="28">
        <v>532</v>
      </c>
      <c r="F424" s="28">
        <v>184</v>
      </c>
      <c r="H424" s="28">
        <v>217</v>
      </c>
      <c r="I424" s="28">
        <v>10</v>
      </c>
      <c r="J424" s="28">
        <v>5.3E-3</v>
      </c>
      <c r="AI424" s="52">
        <v>2016</v>
      </c>
      <c r="AJ424" s="28">
        <v>623</v>
      </c>
      <c r="AK424" s="4">
        <f t="shared" si="32"/>
        <v>23</v>
      </c>
    </row>
    <row r="425" spans="1:37" x14ac:dyDescent="0.3">
      <c r="A425" s="52">
        <f t="shared" si="29"/>
        <v>2014</v>
      </c>
      <c r="B425" s="30">
        <f t="shared" si="30"/>
        <v>154</v>
      </c>
      <c r="C425" s="4">
        <f t="shared" si="31"/>
        <v>23</v>
      </c>
      <c r="D425" s="4" t="s">
        <v>62</v>
      </c>
      <c r="E425" s="28">
        <v>532</v>
      </c>
      <c r="F425" s="28">
        <v>184</v>
      </c>
      <c r="H425" s="28">
        <v>217</v>
      </c>
      <c r="I425" s="28">
        <v>10</v>
      </c>
      <c r="J425" s="28">
        <v>4.7999999999999996E-3</v>
      </c>
      <c r="AI425" s="52">
        <v>2016</v>
      </c>
      <c r="AJ425" s="28">
        <v>640</v>
      </c>
      <c r="AK425" s="4">
        <f t="shared" si="32"/>
        <v>2</v>
      </c>
    </row>
    <row r="426" spans="1:37" x14ac:dyDescent="0.3">
      <c r="A426" s="52">
        <f t="shared" si="29"/>
        <v>2014</v>
      </c>
      <c r="B426" s="30">
        <f t="shared" si="30"/>
        <v>154</v>
      </c>
      <c r="C426" s="4">
        <f t="shared" si="31"/>
        <v>23</v>
      </c>
      <c r="D426" s="4" t="s">
        <v>62</v>
      </c>
      <c r="E426" s="28">
        <v>533</v>
      </c>
      <c r="F426" s="28">
        <v>184</v>
      </c>
      <c r="H426" s="28">
        <v>217</v>
      </c>
      <c r="I426" s="28">
        <v>10</v>
      </c>
      <c r="J426" s="28">
        <v>4.7999999999999996E-3</v>
      </c>
      <c r="AI426" s="52">
        <v>2016</v>
      </c>
      <c r="AJ426" s="28">
        <v>641</v>
      </c>
      <c r="AK426" s="4">
        <f t="shared" si="32"/>
        <v>4</v>
      </c>
    </row>
    <row r="427" spans="1:37" x14ac:dyDescent="0.3">
      <c r="A427" s="52">
        <f t="shared" si="29"/>
        <v>2014</v>
      </c>
      <c r="B427" s="30">
        <f t="shared" si="30"/>
        <v>154</v>
      </c>
      <c r="C427" s="4">
        <f t="shared" si="31"/>
        <v>23</v>
      </c>
      <c r="D427" s="4" t="s">
        <v>62</v>
      </c>
      <c r="E427" s="28">
        <v>533</v>
      </c>
      <c r="F427" s="28">
        <v>184</v>
      </c>
      <c r="H427" s="28">
        <v>217</v>
      </c>
      <c r="I427" s="28">
        <v>10</v>
      </c>
      <c r="J427" s="28">
        <v>4.4000000000000003E-3</v>
      </c>
      <c r="AI427" s="52">
        <v>2016</v>
      </c>
      <c r="AJ427" s="28">
        <v>638</v>
      </c>
      <c r="AK427" s="4">
        <f t="shared" si="32"/>
        <v>42</v>
      </c>
    </row>
    <row r="428" spans="1:37" x14ac:dyDescent="0.3">
      <c r="A428" s="52">
        <f t="shared" si="29"/>
        <v>2014</v>
      </c>
      <c r="B428" s="30">
        <f t="shared" si="30"/>
        <v>154</v>
      </c>
      <c r="C428" s="4">
        <f t="shared" si="31"/>
        <v>23</v>
      </c>
      <c r="D428" s="4" t="s">
        <v>62</v>
      </c>
      <c r="E428" s="28">
        <v>533</v>
      </c>
      <c r="F428" s="28">
        <v>184</v>
      </c>
      <c r="H428" s="28">
        <v>217</v>
      </c>
      <c r="I428" s="28">
        <v>10</v>
      </c>
      <c r="J428" s="28">
        <v>4.0000000000000001E-3</v>
      </c>
      <c r="AI428" s="52">
        <v>2016</v>
      </c>
      <c r="AJ428" s="28">
        <v>639</v>
      </c>
      <c r="AK428" s="4">
        <f t="shared" si="32"/>
        <v>5</v>
      </c>
    </row>
    <row r="429" spans="1:37" x14ac:dyDescent="0.3">
      <c r="A429" s="52">
        <f t="shared" si="29"/>
        <v>2014</v>
      </c>
      <c r="B429" s="30">
        <f t="shared" si="30"/>
        <v>154</v>
      </c>
      <c r="C429" s="4">
        <f t="shared" si="31"/>
        <v>23</v>
      </c>
      <c r="D429" s="4" t="s">
        <v>62</v>
      </c>
      <c r="E429" s="28">
        <v>533</v>
      </c>
      <c r="F429" s="28">
        <v>184</v>
      </c>
      <c r="H429" s="28">
        <v>217</v>
      </c>
      <c r="I429" s="28">
        <v>10</v>
      </c>
      <c r="J429" s="28">
        <v>5.4999999999999997E-3</v>
      </c>
      <c r="AI429" s="52">
        <v>2016</v>
      </c>
      <c r="AJ429" s="28">
        <v>636</v>
      </c>
      <c r="AK429" s="4">
        <f t="shared" si="32"/>
        <v>6</v>
      </c>
    </row>
    <row r="430" spans="1:37" x14ac:dyDescent="0.3">
      <c r="A430" s="52">
        <f t="shared" si="29"/>
        <v>2014</v>
      </c>
      <c r="B430" s="30">
        <f t="shared" si="30"/>
        <v>154</v>
      </c>
      <c r="C430" s="4">
        <f t="shared" si="31"/>
        <v>23</v>
      </c>
      <c r="D430" s="4" t="s">
        <v>62</v>
      </c>
      <c r="E430" s="28">
        <v>533</v>
      </c>
      <c r="F430" s="28">
        <v>184</v>
      </c>
      <c r="H430" s="28">
        <v>217</v>
      </c>
      <c r="I430" s="28">
        <v>10</v>
      </c>
      <c r="J430" s="28">
        <v>3.7000000000000002E-3</v>
      </c>
      <c r="AI430" s="52">
        <v>2016</v>
      </c>
      <c r="AJ430" s="28">
        <v>634</v>
      </c>
      <c r="AK430" s="4">
        <f t="shared" si="32"/>
        <v>2</v>
      </c>
    </row>
    <row r="431" spans="1:37" x14ac:dyDescent="0.3">
      <c r="A431" s="52">
        <f t="shared" si="29"/>
        <v>2014</v>
      </c>
      <c r="B431" s="30">
        <f t="shared" si="30"/>
        <v>154</v>
      </c>
      <c r="C431" s="4">
        <f t="shared" si="31"/>
        <v>23</v>
      </c>
      <c r="D431" s="4" t="s">
        <v>62</v>
      </c>
      <c r="E431" s="28">
        <v>533</v>
      </c>
      <c r="F431" s="28">
        <v>184</v>
      </c>
      <c r="H431" s="28">
        <v>217</v>
      </c>
      <c r="I431" s="28">
        <v>11</v>
      </c>
      <c r="J431" s="28">
        <v>6.4000000000000003E-3</v>
      </c>
      <c r="AI431" s="52">
        <v>2016</v>
      </c>
      <c r="AJ431" s="28">
        <v>632</v>
      </c>
      <c r="AK431" s="4">
        <f t="shared" si="32"/>
        <v>9</v>
      </c>
    </row>
    <row r="432" spans="1:37" x14ac:dyDescent="0.3">
      <c r="A432" s="52">
        <f t="shared" si="29"/>
        <v>2014</v>
      </c>
      <c r="B432" s="30">
        <f t="shared" si="30"/>
        <v>154</v>
      </c>
      <c r="C432" s="4">
        <f t="shared" si="31"/>
        <v>23</v>
      </c>
      <c r="D432" s="4" t="s">
        <v>62</v>
      </c>
      <c r="E432" s="28">
        <v>533</v>
      </c>
      <c r="F432" s="28">
        <v>184</v>
      </c>
      <c r="H432" s="28">
        <v>217</v>
      </c>
      <c r="I432" s="28">
        <v>11</v>
      </c>
      <c r="J432" s="28">
        <v>6.0000000000000001E-3</v>
      </c>
      <c r="AI432" s="52">
        <v>2016</v>
      </c>
      <c r="AJ432" s="28">
        <v>633</v>
      </c>
      <c r="AK432" s="4">
        <f t="shared" si="32"/>
        <v>5</v>
      </c>
    </row>
    <row r="433" spans="1:37" x14ac:dyDescent="0.3">
      <c r="A433" s="52">
        <f t="shared" si="29"/>
        <v>2014</v>
      </c>
      <c r="B433" s="30">
        <f t="shared" si="30"/>
        <v>154</v>
      </c>
      <c r="C433" s="4">
        <f t="shared" si="31"/>
        <v>23</v>
      </c>
      <c r="D433" s="4" t="s">
        <v>62</v>
      </c>
      <c r="E433" s="28">
        <v>533</v>
      </c>
      <c r="F433" s="28">
        <v>184</v>
      </c>
      <c r="H433" s="28">
        <v>217</v>
      </c>
      <c r="I433" s="28">
        <v>11</v>
      </c>
      <c r="J433" s="28">
        <v>4.4000000000000003E-3</v>
      </c>
      <c r="AI433" s="52">
        <v>2016</v>
      </c>
      <c r="AJ433" s="28">
        <v>642</v>
      </c>
      <c r="AK433" s="4">
        <f t="shared" si="32"/>
        <v>3</v>
      </c>
    </row>
    <row r="434" spans="1:37" x14ac:dyDescent="0.3">
      <c r="A434" s="52">
        <f t="shared" si="29"/>
        <v>2014</v>
      </c>
      <c r="B434" s="30">
        <f t="shared" si="30"/>
        <v>154</v>
      </c>
      <c r="C434" s="4">
        <f t="shared" si="31"/>
        <v>23</v>
      </c>
      <c r="D434" s="4" t="s">
        <v>62</v>
      </c>
      <c r="E434" s="28">
        <v>533</v>
      </c>
      <c r="F434" s="28">
        <v>184</v>
      </c>
      <c r="H434" s="28">
        <v>217</v>
      </c>
      <c r="I434" s="28">
        <v>11</v>
      </c>
      <c r="J434" s="28">
        <v>5.1000000000000004E-3</v>
      </c>
      <c r="AI434" s="52">
        <v>2016</v>
      </c>
      <c r="AJ434" s="28">
        <v>643</v>
      </c>
      <c r="AK434" s="4">
        <f t="shared" si="32"/>
        <v>4</v>
      </c>
    </row>
    <row r="435" spans="1:37" x14ac:dyDescent="0.3">
      <c r="A435" s="52">
        <f t="shared" si="29"/>
        <v>2014</v>
      </c>
      <c r="B435" s="30">
        <f t="shared" si="30"/>
        <v>154</v>
      </c>
      <c r="C435" s="4">
        <f t="shared" si="31"/>
        <v>23</v>
      </c>
      <c r="D435" s="4" t="s">
        <v>62</v>
      </c>
      <c r="E435" s="28">
        <v>533</v>
      </c>
      <c r="F435" s="28">
        <v>184</v>
      </c>
      <c r="H435" s="28">
        <v>217</v>
      </c>
      <c r="I435" s="28">
        <v>12</v>
      </c>
      <c r="J435" s="28">
        <v>6.8999999999999999E-3</v>
      </c>
      <c r="AI435" s="52">
        <v>2016</v>
      </c>
      <c r="AJ435" s="28">
        <v>650</v>
      </c>
      <c r="AK435" s="4">
        <f t="shared" si="32"/>
        <v>50</v>
      </c>
    </row>
    <row r="436" spans="1:37" x14ac:dyDescent="0.3">
      <c r="A436" s="52">
        <f t="shared" si="29"/>
        <v>2014</v>
      </c>
      <c r="B436" s="30">
        <f t="shared" si="30"/>
        <v>154</v>
      </c>
      <c r="C436" s="4">
        <f t="shared" si="31"/>
        <v>23</v>
      </c>
      <c r="D436" s="4" t="s">
        <v>62</v>
      </c>
      <c r="E436" s="28">
        <v>533</v>
      </c>
      <c r="F436" s="28">
        <v>184</v>
      </c>
      <c r="H436" s="28">
        <v>217</v>
      </c>
      <c r="I436" s="28">
        <v>12</v>
      </c>
      <c r="J436" s="28">
        <v>8.6E-3</v>
      </c>
      <c r="AI436" s="52">
        <v>2016</v>
      </c>
      <c r="AJ436" s="28">
        <v>651</v>
      </c>
      <c r="AK436" s="4">
        <f t="shared" si="32"/>
        <v>50</v>
      </c>
    </row>
    <row r="437" spans="1:37" x14ac:dyDescent="0.3">
      <c r="A437" s="52">
        <f t="shared" si="29"/>
        <v>2014</v>
      </c>
      <c r="B437" s="30">
        <f t="shared" si="30"/>
        <v>154</v>
      </c>
      <c r="C437" s="4">
        <f t="shared" si="31"/>
        <v>23</v>
      </c>
      <c r="D437" s="4" t="s">
        <v>62</v>
      </c>
      <c r="E437" s="28">
        <v>534</v>
      </c>
      <c r="F437" s="28">
        <v>192</v>
      </c>
      <c r="H437" s="28">
        <v>217</v>
      </c>
      <c r="I437" s="28">
        <v>9</v>
      </c>
      <c r="J437" s="28">
        <v>3.0999999999999999E-3</v>
      </c>
      <c r="AI437" s="52">
        <v>2016</v>
      </c>
      <c r="AJ437" s="28">
        <v>655</v>
      </c>
      <c r="AK437" s="4">
        <f t="shared" si="32"/>
        <v>4</v>
      </c>
    </row>
    <row r="438" spans="1:37" x14ac:dyDescent="0.3">
      <c r="A438" s="52">
        <f t="shared" si="29"/>
        <v>2014</v>
      </c>
      <c r="B438" s="30">
        <f t="shared" si="30"/>
        <v>154</v>
      </c>
      <c r="C438" s="4">
        <f t="shared" si="31"/>
        <v>23</v>
      </c>
      <c r="D438" s="4" t="s">
        <v>62</v>
      </c>
      <c r="E438" s="28">
        <v>534</v>
      </c>
      <c r="F438" s="28">
        <v>192</v>
      </c>
      <c r="H438" s="28">
        <v>217</v>
      </c>
      <c r="I438" s="28">
        <v>10</v>
      </c>
      <c r="J438" s="28">
        <v>4.3E-3</v>
      </c>
      <c r="AI438" s="52">
        <v>2016</v>
      </c>
      <c r="AJ438" s="28">
        <v>654</v>
      </c>
      <c r="AK438" s="4">
        <f t="shared" si="32"/>
        <v>3</v>
      </c>
    </row>
    <row r="439" spans="1:37" x14ac:dyDescent="0.3">
      <c r="A439" s="52">
        <f t="shared" si="29"/>
        <v>2014</v>
      </c>
      <c r="B439" s="30">
        <f t="shared" si="30"/>
        <v>154</v>
      </c>
      <c r="C439" s="4">
        <f t="shared" si="31"/>
        <v>23</v>
      </c>
      <c r="D439" s="4" t="s">
        <v>62</v>
      </c>
      <c r="E439" s="28">
        <v>534</v>
      </c>
      <c r="F439" s="28">
        <v>192</v>
      </c>
      <c r="H439" s="28">
        <v>217</v>
      </c>
      <c r="I439" s="28">
        <v>10</v>
      </c>
      <c r="J439" s="28">
        <v>5.7999999999999996E-3</v>
      </c>
      <c r="AI439" s="52">
        <v>2016</v>
      </c>
      <c r="AJ439" s="28">
        <v>664</v>
      </c>
      <c r="AK439" s="4">
        <f t="shared" si="32"/>
        <v>50</v>
      </c>
    </row>
    <row r="440" spans="1:37" x14ac:dyDescent="0.3">
      <c r="A440" s="52">
        <f t="shared" si="29"/>
        <v>2014</v>
      </c>
      <c r="B440" s="30">
        <f t="shared" si="30"/>
        <v>154</v>
      </c>
      <c r="C440" s="4">
        <f t="shared" si="31"/>
        <v>23</v>
      </c>
      <c r="D440" s="4" t="s">
        <v>62</v>
      </c>
      <c r="E440" s="28">
        <v>534</v>
      </c>
      <c r="F440" s="28">
        <v>192</v>
      </c>
      <c r="H440" s="28">
        <v>217</v>
      </c>
      <c r="I440" s="28">
        <v>10</v>
      </c>
      <c r="J440" s="28">
        <v>4.4000000000000003E-3</v>
      </c>
      <c r="AI440" s="52">
        <v>2016</v>
      </c>
      <c r="AJ440" s="28">
        <v>665</v>
      </c>
      <c r="AK440" s="4">
        <f t="shared" si="32"/>
        <v>50</v>
      </c>
    </row>
    <row r="441" spans="1:37" x14ac:dyDescent="0.3">
      <c r="A441" s="52">
        <f t="shared" si="29"/>
        <v>2014</v>
      </c>
      <c r="B441" s="30">
        <f t="shared" si="30"/>
        <v>154</v>
      </c>
      <c r="C441" s="4">
        <f t="shared" si="31"/>
        <v>23</v>
      </c>
      <c r="D441" s="4" t="s">
        <v>62</v>
      </c>
      <c r="E441" s="28">
        <v>534</v>
      </c>
      <c r="F441" s="28">
        <v>192</v>
      </c>
      <c r="H441" s="28">
        <v>217</v>
      </c>
      <c r="I441" s="28">
        <v>10</v>
      </c>
      <c r="J441" s="28">
        <v>3.3E-3</v>
      </c>
      <c r="AI441" s="52">
        <v>2016</v>
      </c>
      <c r="AJ441" s="28">
        <v>661</v>
      </c>
      <c r="AK441" s="4">
        <f t="shared" si="32"/>
        <v>50</v>
      </c>
    </row>
    <row r="442" spans="1:37" x14ac:dyDescent="0.3">
      <c r="A442" s="52">
        <f t="shared" si="29"/>
        <v>2014</v>
      </c>
      <c r="B442" s="30">
        <f t="shared" si="30"/>
        <v>154</v>
      </c>
      <c r="C442" s="4">
        <f t="shared" si="31"/>
        <v>23</v>
      </c>
      <c r="D442" s="4" t="s">
        <v>62</v>
      </c>
      <c r="E442" s="28">
        <v>534</v>
      </c>
      <c r="F442" s="28">
        <v>192</v>
      </c>
      <c r="H442" s="28">
        <v>217</v>
      </c>
      <c r="I442" s="28">
        <v>10</v>
      </c>
      <c r="J442" s="28">
        <v>3.7000000000000002E-3</v>
      </c>
      <c r="AI442" s="52">
        <v>2016</v>
      </c>
      <c r="AJ442" s="28">
        <v>660</v>
      </c>
      <c r="AK442" s="4">
        <f t="shared" si="32"/>
        <v>50</v>
      </c>
    </row>
    <row r="443" spans="1:37" x14ac:dyDescent="0.3">
      <c r="A443" s="52">
        <f t="shared" si="29"/>
        <v>2014</v>
      </c>
      <c r="B443" s="30">
        <f t="shared" si="30"/>
        <v>154</v>
      </c>
      <c r="C443" s="4">
        <f t="shared" si="31"/>
        <v>23</v>
      </c>
      <c r="D443" s="4" t="s">
        <v>62</v>
      </c>
      <c r="E443" s="28">
        <v>534</v>
      </c>
      <c r="F443" s="28">
        <v>192</v>
      </c>
      <c r="H443" s="28">
        <v>217</v>
      </c>
      <c r="I443" s="28">
        <v>10</v>
      </c>
      <c r="J443" s="28">
        <v>4.4000000000000003E-3</v>
      </c>
      <c r="AI443" s="52">
        <v>2016</v>
      </c>
      <c r="AJ443" s="28">
        <v>663</v>
      </c>
      <c r="AK443" s="4">
        <f t="shared" si="32"/>
        <v>50</v>
      </c>
    </row>
    <row r="444" spans="1:37" x14ac:dyDescent="0.3">
      <c r="A444" s="52">
        <f t="shared" si="29"/>
        <v>2014</v>
      </c>
      <c r="B444" s="30">
        <f t="shared" si="30"/>
        <v>154</v>
      </c>
      <c r="C444" s="4">
        <f t="shared" si="31"/>
        <v>23</v>
      </c>
      <c r="D444" s="4" t="s">
        <v>62</v>
      </c>
      <c r="E444" s="28">
        <v>534</v>
      </c>
      <c r="F444" s="28">
        <v>192</v>
      </c>
      <c r="H444" s="28">
        <v>217</v>
      </c>
      <c r="I444" s="28">
        <v>10</v>
      </c>
      <c r="J444" s="28">
        <v>4.7999999999999996E-3</v>
      </c>
      <c r="AI444" s="52">
        <v>2016</v>
      </c>
      <c r="AJ444" s="28">
        <v>662</v>
      </c>
      <c r="AK444" s="4">
        <f t="shared" si="32"/>
        <v>50</v>
      </c>
    </row>
    <row r="445" spans="1:37" x14ac:dyDescent="0.3">
      <c r="A445" s="52">
        <f t="shared" si="29"/>
        <v>2014</v>
      </c>
      <c r="B445" s="30">
        <f t="shared" si="30"/>
        <v>154</v>
      </c>
      <c r="C445" s="4">
        <f t="shared" si="31"/>
        <v>23</v>
      </c>
      <c r="D445" s="4" t="s">
        <v>62</v>
      </c>
      <c r="E445" s="28">
        <v>534</v>
      </c>
      <c r="F445" s="28">
        <v>192</v>
      </c>
      <c r="H445" s="28">
        <v>217</v>
      </c>
      <c r="I445" s="28">
        <v>10</v>
      </c>
      <c r="J445" s="28">
        <v>4.7999999999999996E-3</v>
      </c>
      <c r="AI445" s="52">
        <v>2016</v>
      </c>
      <c r="AJ445" s="28">
        <v>658</v>
      </c>
      <c r="AK445" s="4">
        <f t="shared" si="32"/>
        <v>17</v>
      </c>
    </row>
    <row r="446" spans="1:37" x14ac:dyDescent="0.3">
      <c r="A446" s="52">
        <f t="shared" si="29"/>
        <v>2014</v>
      </c>
      <c r="B446" s="30">
        <f t="shared" si="30"/>
        <v>154</v>
      </c>
      <c r="C446" s="4">
        <f t="shared" si="31"/>
        <v>23</v>
      </c>
      <c r="D446" s="4" t="s">
        <v>62</v>
      </c>
      <c r="E446" s="28">
        <v>534</v>
      </c>
      <c r="F446" s="28">
        <v>192</v>
      </c>
      <c r="H446" s="28">
        <v>217</v>
      </c>
      <c r="I446" s="28">
        <v>10</v>
      </c>
      <c r="J446" s="28">
        <v>5.4000000000000003E-3</v>
      </c>
      <c r="AI446" s="52">
        <v>2016</v>
      </c>
      <c r="AJ446" s="28">
        <v>659</v>
      </c>
      <c r="AK446" s="4">
        <f t="shared" si="32"/>
        <v>15</v>
      </c>
    </row>
    <row r="447" spans="1:37" x14ac:dyDescent="0.3">
      <c r="A447" s="52">
        <f t="shared" si="29"/>
        <v>2014</v>
      </c>
      <c r="B447" s="30">
        <f t="shared" si="30"/>
        <v>154</v>
      </c>
      <c r="C447" s="4">
        <f t="shared" si="31"/>
        <v>23</v>
      </c>
      <c r="D447" s="4" t="s">
        <v>62</v>
      </c>
      <c r="E447" s="28">
        <v>534</v>
      </c>
      <c r="F447" s="28">
        <v>192</v>
      </c>
      <c r="H447" s="28">
        <v>217</v>
      </c>
      <c r="I447" s="28">
        <v>10</v>
      </c>
      <c r="J447" s="28">
        <v>3.5000000000000001E-3</v>
      </c>
      <c r="AI447" s="52">
        <v>2016</v>
      </c>
      <c r="AJ447" s="28">
        <v>657</v>
      </c>
      <c r="AK447" s="4">
        <f t="shared" si="32"/>
        <v>51</v>
      </c>
    </row>
    <row r="448" spans="1:37" x14ac:dyDescent="0.3">
      <c r="A448" s="52">
        <f t="shared" si="29"/>
        <v>2014</v>
      </c>
      <c r="B448" s="30">
        <f t="shared" si="30"/>
        <v>154</v>
      </c>
      <c r="C448" s="4">
        <f t="shared" si="31"/>
        <v>23</v>
      </c>
      <c r="D448" s="4" t="s">
        <v>62</v>
      </c>
      <c r="E448" s="28">
        <v>534</v>
      </c>
      <c r="F448" s="28">
        <v>192</v>
      </c>
      <c r="H448" s="28">
        <v>217</v>
      </c>
      <c r="I448" s="28">
        <v>10</v>
      </c>
      <c r="J448" s="28">
        <v>5.3E-3</v>
      </c>
      <c r="AI448" s="52">
        <v>2016</v>
      </c>
      <c r="AJ448" s="28">
        <v>656</v>
      </c>
      <c r="AK448" s="4">
        <f t="shared" si="32"/>
        <v>50</v>
      </c>
    </row>
    <row r="449" spans="1:37" x14ac:dyDescent="0.3">
      <c r="A449" s="52">
        <f t="shared" si="29"/>
        <v>2014</v>
      </c>
      <c r="B449" s="30">
        <f t="shared" si="30"/>
        <v>154</v>
      </c>
      <c r="C449" s="4">
        <f t="shared" si="31"/>
        <v>23</v>
      </c>
      <c r="D449" s="4" t="s">
        <v>62</v>
      </c>
      <c r="E449" s="28">
        <v>534</v>
      </c>
      <c r="F449" s="28">
        <v>192</v>
      </c>
      <c r="H449" s="28">
        <v>217</v>
      </c>
      <c r="I449" s="28">
        <v>10</v>
      </c>
      <c r="J449" s="28">
        <v>3.8999999999999998E-3</v>
      </c>
      <c r="AI449" s="52">
        <v>2016</v>
      </c>
      <c r="AJ449" s="28">
        <v>666</v>
      </c>
      <c r="AK449" s="4">
        <f t="shared" si="32"/>
        <v>3</v>
      </c>
    </row>
    <row r="450" spans="1:37" x14ac:dyDescent="0.3">
      <c r="A450" s="52">
        <f t="shared" ref="A450:A513" si="33">YEAR(D450)</f>
        <v>2014</v>
      </c>
      <c r="B450" s="30">
        <f t="shared" ref="B450:B513" si="34">D450-DATE(YEAR(D450),1,0)</f>
        <v>154</v>
      </c>
      <c r="C450" s="4">
        <f t="shared" ref="C450:C513" si="35">WEEKNUM(D450,1)</f>
        <v>23</v>
      </c>
      <c r="D450" s="4" t="s">
        <v>62</v>
      </c>
      <c r="E450" s="28">
        <v>534</v>
      </c>
      <c r="F450" s="28">
        <v>192</v>
      </c>
      <c r="H450" s="28">
        <v>217</v>
      </c>
      <c r="I450" s="28">
        <v>10</v>
      </c>
      <c r="J450" s="28">
        <v>5.4999999999999997E-3</v>
      </c>
      <c r="AI450" s="52">
        <v>2016</v>
      </c>
      <c r="AJ450" s="28">
        <v>672</v>
      </c>
      <c r="AK450" s="4">
        <f t="shared" si="32"/>
        <v>50</v>
      </c>
    </row>
    <row r="451" spans="1:37" x14ac:dyDescent="0.3">
      <c r="A451" s="52">
        <f t="shared" si="33"/>
        <v>2014</v>
      </c>
      <c r="B451" s="30">
        <f t="shared" si="34"/>
        <v>154</v>
      </c>
      <c r="C451" s="4">
        <f t="shared" si="35"/>
        <v>23</v>
      </c>
      <c r="D451" s="4" t="s">
        <v>62</v>
      </c>
      <c r="E451" s="28">
        <v>534</v>
      </c>
      <c r="F451" s="28">
        <v>192</v>
      </c>
      <c r="H451" s="28">
        <v>217</v>
      </c>
      <c r="I451" s="28">
        <v>10</v>
      </c>
      <c r="J451" s="28">
        <v>4.5999999999999999E-3</v>
      </c>
      <c r="AI451" s="52">
        <v>2016</v>
      </c>
      <c r="AJ451" s="28">
        <v>673</v>
      </c>
      <c r="AK451" s="4">
        <f t="shared" ref="AK451:AK514" si="36">COUNTIFS(A:A,AI451,E:E,AJ451)</f>
        <v>50</v>
      </c>
    </row>
    <row r="452" spans="1:37" x14ac:dyDescent="0.3">
      <c r="A452" s="52">
        <f t="shared" si="33"/>
        <v>2014</v>
      </c>
      <c r="B452" s="30">
        <f t="shared" si="34"/>
        <v>154</v>
      </c>
      <c r="C452" s="4">
        <f t="shared" si="35"/>
        <v>23</v>
      </c>
      <c r="D452" s="4" t="s">
        <v>62</v>
      </c>
      <c r="E452" s="28">
        <v>534</v>
      </c>
      <c r="F452" s="28">
        <v>192</v>
      </c>
      <c r="H452" s="28">
        <v>217</v>
      </c>
      <c r="I452" s="28">
        <v>10</v>
      </c>
      <c r="J452" s="28">
        <v>4.1000000000000003E-3</v>
      </c>
      <c r="AI452" s="52">
        <v>2016</v>
      </c>
      <c r="AJ452" s="28">
        <v>670</v>
      </c>
      <c r="AK452" s="4">
        <f t="shared" si="36"/>
        <v>39</v>
      </c>
    </row>
    <row r="453" spans="1:37" x14ac:dyDescent="0.3">
      <c r="A453" s="52">
        <f t="shared" si="33"/>
        <v>2014</v>
      </c>
      <c r="B453" s="30">
        <f t="shared" si="34"/>
        <v>154</v>
      </c>
      <c r="C453" s="4">
        <f t="shared" si="35"/>
        <v>23</v>
      </c>
      <c r="D453" s="4" t="s">
        <v>62</v>
      </c>
      <c r="E453" s="28">
        <v>534</v>
      </c>
      <c r="F453" s="28">
        <v>192</v>
      </c>
      <c r="H453" s="28">
        <v>217</v>
      </c>
      <c r="I453" s="28">
        <v>10</v>
      </c>
      <c r="J453" s="28">
        <v>4.3E-3</v>
      </c>
      <c r="AI453" s="52">
        <v>2016</v>
      </c>
      <c r="AJ453" s="28">
        <v>671</v>
      </c>
      <c r="AK453" s="4">
        <f t="shared" si="36"/>
        <v>16</v>
      </c>
    </row>
    <row r="454" spans="1:37" x14ac:dyDescent="0.3">
      <c r="A454" s="52">
        <f t="shared" si="33"/>
        <v>2014</v>
      </c>
      <c r="B454" s="30">
        <f t="shared" si="34"/>
        <v>154</v>
      </c>
      <c r="C454" s="4">
        <f t="shared" si="35"/>
        <v>23</v>
      </c>
      <c r="D454" s="4" t="s">
        <v>62</v>
      </c>
      <c r="E454" s="28">
        <v>534</v>
      </c>
      <c r="F454" s="28">
        <v>192</v>
      </c>
      <c r="H454" s="28">
        <v>217</v>
      </c>
      <c r="I454" s="28">
        <v>10</v>
      </c>
      <c r="J454" s="28">
        <v>6.0000000000000001E-3</v>
      </c>
      <c r="AI454" s="52">
        <v>2016</v>
      </c>
      <c r="AJ454" s="28">
        <v>669</v>
      </c>
      <c r="AK454" s="4">
        <f t="shared" si="36"/>
        <v>48</v>
      </c>
    </row>
    <row r="455" spans="1:37" x14ac:dyDescent="0.3">
      <c r="A455" s="52">
        <f t="shared" si="33"/>
        <v>2014</v>
      </c>
      <c r="B455" s="30">
        <f t="shared" si="34"/>
        <v>154</v>
      </c>
      <c r="C455" s="4">
        <f t="shared" si="35"/>
        <v>23</v>
      </c>
      <c r="D455" s="4" t="s">
        <v>62</v>
      </c>
      <c r="E455" s="28">
        <v>534</v>
      </c>
      <c r="F455" s="28">
        <v>192</v>
      </c>
      <c r="H455" s="28">
        <v>217</v>
      </c>
      <c r="I455" s="28">
        <v>10</v>
      </c>
      <c r="J455" s="28">
        <v>4.0000000000000001E-3</v>
      </c>
      <c r="AI455" s="52">
        <v>2016</v>
      </c>
      <c r="AJ455" s="28">
        <v>668</v>
      </c>
      <c r="AK455" s="4">
        <f t="shared" si="36"/>
        <v>50</v>
      </c>
    </row>
    <row r="456" spans="1:37" x14ac:dyDescent="0.3">
      <c r="A456" s="52">
        <f t="shared" si="33"/>
        <v>2014</v>
      </c>
      <c r="B456" s="30">
        <f t="shared" si="34"/>
        <v>154</v>
      </c>
      <c r="C456" s="4">
        <f t="shared" si="35"/>
        <v>23</v>
      </c>
      <c r="D456" s="4" t="s">
        <v>62</v>
      </c>
      <c r="E456" s="28">
        <v>534</v>
      </c>
      <c r="F456" s="28">
        <v>192</v>
      </c>
      <c r="H456" s="28">
        <v>217</v>
      </c>
      <c r="I456" s="28">
        <v>10</v>
      </c>
      <c r="J456" s="28">
        <v>4.4999999999999997E-3</v>
      </c>
      <c r="AI456" s="52">
        <v>2016</v>
      </c>
      <c r="AJ456" s="28">
        <v>675</v>
      </c>
      <c r="AK456" s="4">
        <f t="shared" si="36"/>
        <v>5</v>
      </c>
    </row>
    <row r="457" spans="1:37" x14ac:dyDescent="0.3">
      <c r="A457" s="52">
        <f t="shared" si="33"/>
        <v>2014</v>
      </c>
      <c r="B457" s="30">
        <f t="shared" si="34"/>
        <v>154</v>
      </c>
      <c r="C457" s="4">
        <f t="shared" si="35"/>
        <v>23</v>
      </c>
      <c r="D457" s="4" t="s">
        <v>62</v>
      </c>
      <c r="E457" s="28">
        <v>534</v>
      </c>
      <c r="F457" s="28">
        <v>192</v>
      </c>
      <c r="H457" s="28">
        <v>217</v>
      </c>
      <c r="I457" s="28">
        <v>10</v>
      </c>
      <c r="J457" s="28">
        <v>5.8999999999999999E-3</v>
      </c>
      <c r="AI457" s="52">
        <v>2016</v>
      </c>
      <c r="AJ457" s="28">
        <v>674</v>
      </c>
      <c r="AK457" s="4">
        <f t="shared" si="36"/>
        <v>2</v>
      </c>
    </row>
    <row r="458" spans="1:37" x14ac:dyDescent="0.3">
      <c r="A458" s="52">
        <f t="shared" si="33"/>
        <v>2014</v>
      </c>
      <c r="B458" s="30">
        <f t="shared" si="34"/>
        <v>154</v>
      </c>
      <c r="C458" s="4">
        <f t="shared" si="35"/>
        <v>23</v>
      </c>
      <c r="D458" s="4" t="s">
        <v>62</v>
      </c>
      <c r="E458" s="28">
        <v>534</v>
      </c>
      <c r="F458" s="28">
        <v>192</v>
      </c>
      <c r="H458" s="28">
        <v>217</v>
      </c>
      <c r="I458" s="28">
        <v>10</v>
      </c>
      <c r="J458" s="28">
        <v>4.7999999999999996E-3</v>
      </c>
      <c r="AI458" s="52">
        <v>2016</v>
      </c>
      <c r="AJ458" s="28">
        <v>678</v>
      </c>
      <c r="AK458" s="4">
        <f t="shared" si="36"/>
        <v>27</v>
      </c>
    </row>
    <row r="459" spans="1:37" x14ac:dyDescent="0.3">
      <c r="A459" s="52">
        <f t="shared" si="33"/>
        <v>2014</v>
      </c>
      <c r="B459" s="30">
        <f t="shared" si="34"/>
        <v>154</v>
      </c>
      <c r="C459" s="4">
        <f t="shared" si="35"/>
        <v>23</v>
      </c>
      <c r="D459" s="4" t="s">
        <v>62</v>
      </c>
      <c r="E459" s="28">
        <v>535</v>
      </c>
      <c r="F459" s="28">
        <v>192</v>
      </c>
      <c r="H459" s="28">
        <v>217</v>
      </c>
      <c r="I459" s="28">
        <v>10</v>
      </c>
      <c r="J459" s="28">
        <v>2.8E-3</v>
      </c>
      <c r="AI459" s="52">
        <v>2016</v>
      </c>
      <c r="AJ459" s="28">
        <v>679</v>
      </c>
      <c r="AK459" s="4">
        <f t="shared" si="36"/>
        <v>20</v>
      </c>
    </row>
    <row r="460" spans="1:37" x14ac:dyDescent="0.3">
      <c r="A460" s="52">
        <f t="shared" si="33"/>
        <v>2014</v>
      </c>
      <c r="B460" s="30">
        <f t="shared" si="34"/>
        <v>154</v>
      </c>
      <c r="C460" s="4">
        <f t="shared" si="35"/>
        <v>23</v>
      </c>
      <c r="D460" s="4" t="s">
        <v>62</v>
      </c>
      <c r="E460" s="28">
        <v>535</v>
      </c>
      <c r="F460" s="28">
        <v>192</v>
      </c>
      <c r="H460" s="28">
        <v>217</v>
      </c>
      <c r="I460" s="28">
        <v>10</v>
      </c>
      <c r="J460" s="28">
        <v>3.3E-3</v>
      </c>
      <c r="AI460" s="52">
        <v>2016</v>
      </c>
      <c r="AJ460" s="28">
        <v>680</v>
      </c>
      <c r="AK460" s="4">
        <f t="shared" si="36"/>
        <v>50</v>
      </c>
    </row>
    <row r="461" spans="1:37" x14ac:dyDescent="0.3">
      <c r="A461" s="52">
        <f t="shared" si="33"/>
        <v>2014</v>
      </c>
      <c r="B461" s="30">
        <f t="shared" si="34"/>
        <v>154</v>
      </c>
      <c r="C461" s="4">
        <f t="shared" si="35"/>
        <v>23</v>
      </c>
      <c r="D461" s="4" t="s">
        <v>62</v>
      </c>
      <c r="E461" s="28">
        <v>535</v>
      </c>
      <c r="F461" s="28">
        <v>192</v>
      </c>
      <c r="H461" s="28">
        <v>217</v>
      </c>
      <c r="I461" s="28">
        <v>10</v>
      </c>
      <c r="J461" s="28">
        <v>3.3999999999999998E-3</v>
      </c>
      <c r="AI461" s="52">
        <v>2016</v>
      </c>
      <c r="AJ461" s="28">
        <v>681</v>
      </c>
      <c r="AK461" s="4">
        <f t="shared" si="36"/>
        <v>50</v>
      </c>
    </row>
    <row r="462" spans="1:37" x14ac:dyDescent="0.3">
      <c r="A462" s="52">
        <f t="shared" si="33"/>
        <v>2014</v>
      </c>
      <c r="B462" s="30">
        <f t="shared" si="34"/>
        <v>154</v>
      </c>
      <c r="C462" s="4">
        <f t="shared" si="35"/>
        <v>23</v>
      </c>
      <c r="D462" s="4" t="s">
        <v>62</v>
      </c>
      <c r="E462" s="28">
        <v>535</v>
      </c>
      <c r="F462" s="28">
        <v>192</v>
      </c>
      <c r="H462" s="28">
        <v>217</v>
      </c>
      <c r="I462" s="28">
        <v>10</v>
      </c>
      <c r="J462" s="28">
        <v>2.8999999999999998E-3</v>
      </c>
      <c r="AI462" s="52">
        <v>2016</v>
      </c>
      <c r="AJ462" s="28">
        <v>683</v>
      </c>
      <c r="AK462" s="4">
        <f t="shared" si="36"/>
        <v>6</v>
      </c>
    </row>
    <row r="463" spans="1:37" x14ac:dyDescent="0.3">
      <c r="A463" s="52">
        <f t="shared" si="33"/>
        <v>2014</v>
      </c>
      <c r="B463" s="30">
        <f t="shared" si="34"/>
        <v>154</v>
      </c>
      <c r="C463" s="4">
        <f t="shared" si="35"/>
        <v>23</v>
      </c>
      <c r="D463" s="4" t="s">
        <v>62</v>
      </c>
      <c r="E463" s="28">
        <v>534</v>
      </c>
      <c r="F463" s="28">
        <v>192</v>
      </c>
      <c r="H463" s="28">
        <v>217</v>
      </c>
      <c r="I463" s="28">
        <v>11</v>
      </c>
      <c r="J463" s="28">
        <v>5.1000000000000004E-3</v>
      </c>
      <c r="AI463" s="52">
        <v>2016</v>
      </c>
      <c r="AJ463" s="28">
        <v>682</v>
      </c>
      <c r="AK463" s="4">
        <f t="shared" si="36"/>
        <v>20</v>
      </c>
    </row>
    <row r="464" spans="1:37" x14ac:dyDescent="0.3">
      <c r="A464" s="52">
        <f t="shared" si="33"/>
        <v>2014</v>
      </c>
      <c r="B464" s="30">
        <f t="shared" si="34"/>
        <v>154</v>
      </c>
      <c r="C464" s="4">
        <f t="shared" si="35"/>
        <v>23</v>
      </c>
      <c r="D464" s="4" t="s">
        <v>62</v>
      </c>
      <c r="E464" s="28">
        <v>534</v>
      </c>
      <c r="F464" s="28">
        <v>192</v>
      </c>
      <c r="H464" s="28">
        <v>217</v>
      </c>
      <c r="I464" s="28">
        <v>11</v>
      </c>
      <c r="J464" s="28">
        <v>6.3E-3</v>
      </c>
      <c r="AI464" s="52">
        <v>2016</v>
      </c>
      <c r="AJ464" s="28">
        <v>686</v>
      </c>
      <c r="AK464" s="4">
        <f t="shared" si="36"/>
        <v>8</v>
      </c>
    </row>
    <row r="465" spans="1:37" x14ac:dyDescent="0.3">
      <c r="A465" s="52">
        <f t="shared" si="33"/>
        <v>2014</v>
      </c>
      <c r="B465" s="30">
        <f t="shared" si="34"/>
        <v>154</v>
      </c>
      <c r="C465" s="4">
        <f t="shared" si="35"/>
        <v>23</v>
      </c>
      <c r="D465" s="4" t="s">
        <v>62</v>
      </c>
      <c r="E465" s="28">
        <v>534</v>
      </c>
      <c r="F465" s="28">
        <v>192</v>
      </c>
      <c r="H465" s="28">
        <v>217</v>
      </c>
      <c r="I465" s="28">
        <v>11</v>
      </c>
      <c r="J465" s="28">
        <v>7.7000000000000002E-3</v>
      </c>
      <c r="AI465" s="52">
        <v>2016</v>
      </c>
      <c r="AJ465" s="28">
        <v>687</v>
      </c>
      <c r="AK465" s="4">
        <f t="shared" si="36"/>
        <v>16</v>
      </c>
    </row>
    <row r="466" spans="1:37" x14ac:dyDescent="0.3">
      <c r="A466" s="52">
        <f t="shared" si="33"/>
        <v>2014</v>
      </c>
      <c r="B466" s="30">
        <f t="shared" si="34"/>
        <v>154</v>
      </c>
      <c r="C466" s="4">
        <f t="shared" si="35"/>
        <v>23</v>
      </c>
      <c r="D466" s="4" t="s">
        <v>62</v>
      </c>
      <c r="E466" s="28">
        <v>534</v>
      </c>
      <c r="F466" s="28">
        <v>192</v>
      </c>
      <c r="H466" s="28">
        <v>217</v>
      </c>
      <c r="I466" s="28">
        <v>11</v>
      </c>
      <c r="J466" s="28">
        <v>5.7000000000000002E-3</v>
      </c>
      <c r="AI466" s="52">
        <v>2016</v>
      </c>
      <c r="AJ466" s="28">
        <v>688</v>
      </c>
      <c r="AK466" s="4">
        <f t="shared" si="36"/>
        <v>18</v>
      </c>
    </row>
    <row r="467" spans="1:37" x14ac:dyDescent="0.3">
      <c r="A467" s="52">
        <f t="shared" si="33"/>
        <v>2014</v>
      </c>
      <c r="B467" s="30">
        <f t="shared" si="34"/>
        <v>154</v>
      </c>
      <c r="C467" s="4">
        <f t="shared" si="35"/>
        <v>23</v>
      </c>
      <c r="D467" s="4" t="s">
        <v>62</v>
      </c>
      <c r="E467" s="28">
        <v>534</v>
      </c>
      <c r="F467" s="28">
        <v>192</v>
      </c>
      <c r="H467" s="28">
        <v>217</v>
      </c>
      <c r="I467" s="28">
        <v>11</v>
      </c>
      <c r="J467" s="28">
        <v>6.3E-3</v>
      </c>
      <c r="AI467" s="52">
        <v>2016</v>
      </c>
      <c r="AJ467" s="28">
        <v>689</v>
      </c>
      <c r="AK467" s="4">
        <f t="shared" si="36"/>
        <v>25</v>
      </c>
    </row>
    <row r="468" spans="1:37" x14ac:dyDescent="0.3">
      <c r="A468" s="52">
        <f t="shared" si="33"/>
        <v>2014</v>
      </c>
      <c r="B468" s="30">
        <f t="shared" si="34"/>
        <v>154</v>
      </c>
      <c r="C468" s="4">
        <f t="shared" si="35"/>
        <v>23</v>
      </c>
      <c r="D468" s="4" t="s">
        <v>62</v>
      </c>
      <c r="E468" s="28">
        <v>534</v>
      </c>
      <c r="F468" s="28">
        <v>192</v>
      </c>
      <c r="H468" s="28">
        <v>217</v>
      </c>
      <c r="I468" s="28">
        <v>11</v>
      </c>
      <c r="J468" s="28">
        <v>5.7999999999999996E-3</v>
      </c>
      <c r="AI468" s="52">
        <v>2016</v>
      </c>
      <c r="AJ468" s="28">
        <v>684</v>
      </c>
      <c r="AK468" s="4">
        <f t="shared" si="36"/>
        <v>50</v>
      </c>
    </row>
    <row r="469" spans="1:37" x14ac:dyDescent="0.3">
      <c r="A469" s="52">
        <f t="shared" si="33"/>
        <v>2014</v>
      </c>
      <c r="B469" s="30">
        <f t="shared" si="34"/>
        <v>154</v>
      </c>
      <c r="C469" s="4">
        <f t="shared" si="35"/>
        <v>23</v>
      </c>
      <c r="D469" s="4" t="s">
        <v>62</v>
      </c>
      <c r="E469" s="28">
        <v>534</v>
      </c>
      <c r="F469" s="28">
        <v>192</v>
      </c>
      <c r="H469" s="28">
        <v>217</v>
      </c>
      <c r="I469" s="28">
        <v>11</v>
      </c>
      <c r="J469" s="28">
        <v>6.7000000000000002E-3</v>
      </c>
      <c r="AI469" s="52">
        <v>2016</v>
      </c>
      <c r="AJ469" s="28">
        <v>685</v>
      </c>
      <c r="AK469" s="4">
        <f t="shared" si="36"/>
        <v>50</v>
      </c>
    </row>
    <row r="470" spans="1:37" x14ac:dyDescent="0.3">
      <c r="A470" s="52">
        <f t="shared" si="33"/>
        <v>2014</v>
      </c>
      <c r="B470" s="30">
        <f t="shared" si="34"/>
        <v>154</v>
      </c>
      <c r="C470" s="4">
        <f t="shared" si="35"/>
        <v>23</v>
      </c>
      <c r="D470" s="4" t="s">
        <v>62</v>
      </c>
      <c r="E470" s="28">
        <v>534</v>
      </c>
      <c r="F470" s="28">
        <v>192</v>
      </c>
      <c r="H470" s="28">
        <v>217</v>
      </c>
      <c r="I470" s="28">
        <v>11</v>
      </c>
      <c r="J470" s="28">
        <v>5.1999999999999998E-3</v>
      </c>
      <c r="AI470" s="52">
        <v>2016</v>
      </c>
      <c r="AJ470" s="28">
        <v>691</v>
      </c>
      <c r="AK470" s="4">
        <f t="shared" si="36"/>
        <v>40</v>
      </c>
    </row>
    <row r="471" spans="1:37" x14ac:dyDescent="0.3">
      <c r="A471" s="52">
        <f t="shared" si="33"/>
        <v>2014</v>
      </c>
      <c r="B471" s="30">
        <f t="shared" si="34"/>
        <v>154</v>
      </c>
      <c r="C471" s="4">
        <f t="shared" si="35"/>
        <v>23</v>
      </c>
      <c r="D471" s="4" t="s">
        <v>62</v>
      </c>
      <c r="E471" s="28">
        <v>534</v>
      </c>
      <c r="F471" s="28">
        <v>192</v>
      </c>
      <c r="H471" s="28">
        <v>217</v>
      </c>
      <c r="I471" s="28">
        <v>11</v>
      </c>
      <c r="J471" s="28">
        <v>6.1999999999999998E-3</v>
      </c>
      <c r="AI471" s="52">
        <v>2016</v>
      </c>
      <c r="AJ471" s="28">
        <v>690</v>
      </c>
      <c r="AK471" s="4">
        <f t="shared" si="36"/>
        <v>48</v>
      </c>
    </row>
    <row r="472" spans="1:37" x14ac:dyDescent="0.3">
      <c r="A472" s="52">
        <f t="shared" si="33"/>
        <v>2014</v>
      </c>
      <c r="B472" s="30">
        <f t="shared" si="34"/>
        <v>154</v>
      </c>
      <c r="C472" s="4">
        <f t="shared" si="35"/>
        <v>23</v>
      </c>
      <c r="D472" s="4" t="s">
        <v>62</v>
      </c>
      <c r="E472" s="28">
        <v>534</v>
      </c>
      <c r="F472" s="28">
        <v>192</v>
      </c>
      <c r="H472" s="28">
        <v>217</v>
      </c>
      <c r="I472" s="28">
        <v>11</v>
      </c>
      <c r="J472" s="28">
        <v>6.7999999999999996E-3</v>
      </c>
      <c r="AI472" s="52">
        <v>2016</v>
      </c>
      <c r="AJ472" s="28">
        <v>695</v>
      </c>
      <c r="AK472" s="4">
        <f t="shared" si="36"/>
        <v>9</v>
      </c>
    </row>
    <row r="473" spans="1:37" x14ac:dyDescent="0.3">
      <c r="A473" s="52">
        <f t="shared" si="33"/>
        <v>2014</v>
      </c>
      <c r="B473" s="30">
        <f t="shared" si="34"/>
        <v>154</v>
      </c>
      <c r="C473" s="4">
        <f t="shared" si="35"/>
        <v>23</v>
      </c>
      <c r="D473" s="4" t="s">
        <v>62</v>
      </c>
      <c r="E473" s="28">
        <v>535</v>
      </c>
      <c r="F473" s="28">
        <v>192</v>
      </c>
      <c r="H473" s="28">
        <v>217</v>
      </c>
      <c r="I473" s="28">
        <v>11</v>
      </c>
      <c r="J473" s="28">
        <v>5.5999999999999999E-3</v>
      </c>
      <c r="AI473" s="52">
        <v>2016</v>
      </c>
      <c r="AJ473" s="28">
        <v>694</v>
      </c>
      <c r="AK473" s="4">
        <f t="shared" si="36"/>
        <v>1</v>
      </c>
    </row>
    <row r="474" spans="1:37" x14ac:dyDescent="0.3">
      <c r="A474" s="52">
        <f t="shared" si="33"/>
        <v>2014</v>
      </c>
      <c r="B474" s="30">
        <f t="shared" si="34"/>
        <v>154</v>
      </c>
      <c r="C474" s="4">
        <f t="shared" si="35"/>
        <v>23</v>
      </c>
      <c r="D474" s="4" t="s">
        <v>62</v>
      </c>
      <c r="E474" s="28">
        <v>535</v>
      </c>
      <c r="F474" s="28">
        <v>192</v>
      </c>
      <c r="H474" s="28">
        <v>217</v>
      </c>
      <c r="I474" s="28">
        <v>11</v>
      </c>
      <c r="J474" s="28">
        <v>5.7999999999999996E-3</v>
      </c>
      <c r="AI474" s="52">
        <v>2016</v>
      </c>
      <c r="AJ474" s="28">
        <v>693</v>
      </c>
      <c r="AK474" s="4">
        <f t="shared" si="36"/>
        <v>46</v>
      </c>
    </row>
    <row r="475" spans="1:37" x14ac:dyDescent="0.3">
      <c r="A475" s="52">
        <f t="shared" si="33"/>
        <v>2014</v>
      </c>
      <c r="B475" s="30">
        <f t="shared" si="34"/>
        <v>154</v>
      </c>
      <c r="C475" s="4">
        <f t="shared" si="35"/>
        <v>23</v>
      </c>
      <c r="D475" s="4" t="s">
        <v>62</v>
      </c>
      <c r="E475" s="28">
        <v>535</v>
      </c>
      <c r="F475" s="28">
        <v>192</v>
      </c>
      <c r="H475" s="28">
        <v>217</v>
      </c>
      <c r="I475" s="28">
        <v>11</v>
      </c>
      <c r="J475" s="28">
        <v>4.5999999999999999E-3</v>
      </c>
      <c r="AI475" s="52">
        <v>2016</v>
      </c>
      <c r="AJ475" s="28">
        <v>692</v>
      </c>
      <c r="AK475" s="4">
        <f t="shared" si="36"/>
        <v>50</v>
      </c>
    </row>
    <row r="476" spans="1:37" x14ac:dyDescent="0.3">
      <c r="A476" s="52">
        <f t="shared" si="33"/>
        <v>2014</v>
      </c>
      <c r="B476" s="30">
        <f t="shared" si="34"/>
        <v>154</v>
      </c>
      <c r="C476" s="4">
        <f t="shared" si="35"/>
        <v>23</v>
      </c>
      <c r="D476" s="4" t="s">
        <v>62</v>
      </c>
      <c r="E476" s="28">
        <v>535</v>
      </c>
      <c r="F476" s="28">
        <v>192</v>
      </c>
      <c r="H476" s="28">
        <v>217</v>
      </c>
      <c r="I476" s="28">
        <v>11</v>
      </c>
      <c r="J476" s="28">
        <v>4.4000000000000003E-3</v>
      </c>
      <c r="AI476" s="52">
        <v>2016</v>
      </c>
      <c r="AJ476" s="28">
        <v>700</v>
      </c>
      <c r="AK476" s="4">
        <f t="shared" si="36"/>
        <v>11</v>
      </c>
    </row>
    <row r="477" spans="1:37" x14ac:dyDescent="0.3">
      <c r="A477" s="52">
        <f t="shared" si="33"/>
        <v>2014</v>
      </c>
      <c r="B477" s="30">
        <f t="shared" si="34"/>
        <v>154</v>
      </c>
      <c r="C477" s="4">
        <f t="shared" si="35"/>
        <v>23</v>
      </c>
      <c r="D477" s="4" t="s">
        <v>62</v>
      </c>
      <c r="E477" s="28">
        <v>534</v>
      </c>
      <c r="F477" s="28">
        <v>192</v>
      </c>
      <c r="H477" s="28">
        <v>217</v>
      </c>
      <c r="I477" s="28">
        <v>12</v>
      </c>
      <c r="J477" s="28">
        <v>6.7999999999999996E-3</v>
      </c>
      <c r="AI477" s="52">
        <v>2016</v>
      </c>
      <c r="AJ477" s="28">
        <v>701</v>
      </c>
      <c r="AK477" s="4">
        <f t="shared" si="36"/>
        <v>13</v>
      </c>
    </row>
    <row r="478" spans="1:37" x14ac:dyDescent="0.3">
      <c r="A478" s="52">
        <f t="shared" si="33"/>
        <v>2014</v>
      </c>
      <c r="B478" s="30">
        <f t="shared" si="34"/>
        <v>154</v>
      </c>
      <c r="C478" s="4">
        <f t="shared" si="35"/>
        <v>23</v>
      </c>
      <c r="D478" s="4" t="s">
        <v>62</v>
      </c>
      <c r="E478" s="28">
        <v>534</v>
      </c>
      <c r="F478" s="28">
        <v>192</v>
      </c>
      <c r="H478" s="28">
        <v>217</v>
      </c>
      <c r="I478" s="28">
        <v>12</v>
      </c>
      <c r="J478" s="28">
        <v>8.5000000000000006E-3</v>
      </c>
      <c r="AI478" s="52">
        <v>2016</v>
      </c>
      <c r="AJ478" s="28">
        <v>702</v>
      </c>
      <c r="AK478" s="4">
        <f t="shared" si="36"/>
        <v>38</v>
      </c>
    </row>
    <row r="479" spans="1:37" x14ac:dyDescent="0.3">
      <c r="A479" s="52">
        <f t="shared" si="33"/>
        <v>2014</v>
      </c>
      <c r="B479" s="30">
        <f t="shared" si="34"/>
        <v>154</v>
      </c>
      <c r="C479" s="4">
        <f t="shared" si="35"/>
        <v>23</v>
      </c>
      <c r="D479" s="4" t="s">
        <v>62</v>
      </c>
      <c r="E479" s="28">
        <v>534</v>
      </c>
      <c r="F479" s="28">
        <v>192</v>
      </c>
      <c r="H479" s="28">
        <v>217</v>
      </c>
      <c r="I479" s="28">
        <v>12</v>
      </c>
      <c r="J479" s="28">
        <v>6.7999999999999996E-3</v>
      </c>
      <c r="AI479" s="52">
        <v>2016</v>
      </c>
      <c r="AJ479" s="28">
        <v>703</v>
      </c>
      <c r="AK479" s="4">
        <f t="shared" si="36"/>
        <v>22</v>
      </c>
    </row>
    <row r="480" spans="1:37" x14ac:dyDescent="0.3">
      <c r="A480" s="52">
        <f t="shared" si="33"/>
        <v>2014</v>
      </c>
      <c r="B480" s="30">
        <f t="shared" si="34"/>
        <v>154</v>
      </c>
      <c r="C480" s="4">
        <f t="shared" si="35"/>
        <v>23</v>
      </c>
      <c r="D480" s="4" t="s">
        <v>62</v>
      </c>
      <c r="E480" s="28">
        <v>534</v>
      </c>
      <c r="F480" s="28">
        <v>192</v>
      </c>
      <c r="H480" s="28">
        <v>217</v>
      </c>
      <c r="I480" s="28">
        <v>12</v>
      </c>
      <c r="J480" s="28">
        <v>7.9000000000000008E-3</v>
      </c>
      <c r="AI480" s="52">
        <v>2016</v>
      </c>
      <c r="AJ480" s="28">
        <v>696</v>
      </c>
      <c r="AK480" s="4">
        <f t="shared" si="36"/>
        <v>27</v>
      </c>
    </row>
    <row r="481" spans="1:37" x14ac:dyDescent="0.3">
      <c r="A481" s="52">
        <f t="shared" si="33"/>
        <v>2014</v>
      </c>
      <c r="B481" s="30">
        <f t="shared" si="34"/>
        <v>154</v>
      </c>
      <c r="C481" s="4">
        <f t="shared" si="35"/>
        <v>23</v>
      </c>
      <c r="D481" s="4" t="s">
        <v>62</v>
      </c>
      <c r="E481" s="28">
        <v>534</v>
      </c>
      <c r="F481" s="28">
        <v>192</v>
      </c>
      <c r="H481" s="28">
        <v>217</v>
      </c>
      <c r="I481" s="28">
        <v>12</v>
      </c>
      <c r="J481" s="28">
        <v>7.4999999999999997E-3</v>
      </c>
      <c r="AI481" s="52">
        <v>2016</v>
      </c>
      <c r="AJ481" s="28">
        <v>697</v>
      </c>
      <c r="AK481" s="4">
        <f t="shared" si="36"/>
        <v>32</v>
      </c>
    </row>
    <row r="482" spans="1:37" x14ac:dyDescent="0.3">
      <c r="A482" s="52">
        <f t="shared" si="33"/>
        <v>2014</v>
      </c>
      <c r="B482" s="30">
        <f t="shared" si="34"/>
        <v>154</v>
      </c>
      <c r="C482" s="4">
        <f t="shared" si="35"/>
        <v>23</v>
      </c>
      <c r="D482" s="4" t="s">
        <v>62</v>
      </c>
      <c r="E482" s="28">
        <v>534</v>
      </c>
      <c r="F482" s="28">
        <v>192</v>
      </c>
      <c r="H482" s="28">
        <v>217</v>
      </c>
      <c r="I482" s="28">
        <v>12</v>
      </c>
      <c r="J482" s="28">
        <v>7.4000000000000003E-3</v>
      </c>
      <c r="AI482" s="52">
        <v>2016</v>
      </c>
      <c r="AJ482" s="28">
        <v>698</v>
      </c>
      <c r="AK482" s="4">
        <f t="shared" si="36"/>
        <v>24</v>
      </c>
    </row>
    <row r="483" spans="1:37" x14ac:dyDescent="0.3">
      <c r="A483" s="52">
        <f t="shared" si="33"/>
        <v>2014</v>
      </c>
      <c r="B483" s="30">
        <f t="shared" si="34"/>
        <v>154</v>
      </c>
      <c r="C483" s="4">
        <f t="shared" si="35"/>
        <v>23</v>
      </c>
      <c r="D483" s="4" t="s">
        <v>62</v>
      </c>
      <c r="E483" s="28">
        <v>534</v>
      </c>
      <c r="F483" s="28">
        <v>192</v>
      </c>
      <c r="H483" s="28">
        <v>217</v>
      </c>
      <c r="I483" s="28">
        <v>12</v>
      </c>
      <c r="J483" s="28">
        <v>8.6E-3</v>
      </c>
      <c r="AI483" s="52">
        <v>2016</v>
      </c>
      <c r="AJ483" s="28">
        <v>699</v>
      </c>
      <c r="AK483" s="4">
        <f t="shared" si="36"/>
        <v>24</v>
      </c>
    </row>
    <row r="484" spans="1:37" x14ac:dyDescent="0.3">
      <c r="A484" s="52">
        <f t="shared" si="33"/>
        <v>2014</v>
      </c>
      <c r="B484" s="30">
        <f t="shared" si="34"/>
        <v>154</v>
      </c>
      <c r="C484" s="4">
        <f t="shared" si="35"/>
        <v>23</v>
      </c>
      <c r="D484" s="4" t="s">
        <v>62</v>
      </c>
      <c r="E484" s="28">
        <v>535</v>
      </c>
      <c r="F484" s="28">
        <v>192</v>
      </c>
      <c r="H484" s="28">
        <v>217</v>
      </c>
      <c r="I484" s="28">
        <v>12</v>
      </c>
      <c r="J484" s="28">
        <v>6.3E-3</v>
      </c>
      <c r="AI484" s="52">
        <v>2016</v>
      </c>
      <c r="AJ484" s="28">
        <v>711</v>
      </c>
      <c r="AK484" s="4">
        <f t="shared" si="36"/>
        <v>5</v>
      </c>
    </row>
    <row r="485" spans="1:37" x14ac:dyDescent="0.3">
      <c r="A485" s="52">
        <f t="shared" si="33"/>
        <v>2014</v>
      </c>
      <c r="B485" s="30">
        <f t="shared" si="34"/>
        <v>154</v>
      </c>
      <c r="C485" s="4">
        <f t="shared" si="35"/>
        <v>23</v>
      </c>
      <c r="D485" s="4" t="s">
        <v>62</v>
      </c>
      <c r="E485" s="28">
        <v>535</v>
      </c>
      <c r="F485" s="28">
        <v>192</v>
      </c>
      <c r="H485" s="28">
        <v>217</v>
      </c>
      <c r="I485" s="28">
        <v>12</v>
      </c>
      <c r="J485" s="28">
        <v>6.1000000000000004E-3</v>
      </c>
      <c r="AI485" s="52">
        <v>2016</v>
      </c>
      <c r="AJ485" s="28">
        <v>710</v>
      </c>
      <c r="AK485" s="4">
        <f t="shared" si="36"/>
        <v>3</v>
      </c>
    </row>
    <row r="486" spans="1:37" x14ac:dyDescent="0.3">
      <c r="A486" s="52">
        <f t="shared" si="33"/>
        <v>2014</v>
      </c>
      <c r="B486" s="30">
        <f t="shared" si="34"/>
        <v>154</v>
      </c>
      <c r="C486" s="4">
        <f t="shared" si="35"/>
        <v>23</v>
      </c>
      <c r="D486" s="4" t="s">
        <v>62</v>
      </c>
      <c r="E486" s="28">
        <v>535</v>
      </c>
      <c r="F486" s="28">
        <v>192</v>
      </c>
      <c r="H486" s="28">
        <v>217</v>
      </c>
      <c r="I486" s="28">
        <v>12</v>
      </c>
      <c r="J486" s="28">
        <v>8.3000000000000001E-3</v>
      </c>
      <c r="AI486" s="52">
        <v>2016</v>
      </c>
      <c r="AJ486" s="28">
        <v>706</v>
      </c>
      <c r="AK486" s="4">
        <f t="shared" si="36"/>
        <v>3</v>
      </c>
    </row>
    <row r="487" spans="1:37" x14ac:dyDescent="0.3">
      <c r="A487" s="52">
        <f t="shared" si="33"/>
        <v>2014</v>
      </c>
      <c r="B487" s="30">
        <f t="shared" si="34"/>
        <v>154</v>
      </c>
      <c r="C487" s="4">
        <f t="shared" si="35"/>
        <v>23</v>
      </c>
      <c r="D487" s="4" t="s">
        <v>62</v>
      </c>
      <c r="E487" s="28">
        <v>535</v>
      </c>
      <c r="F487" s="28">
        <v>192</v>
      </c>
      <c r="H487" s="28">
        <v>217</v>
      </c>
      <c r="I487" s="28">
        <v>12</v>
      </c>
      <c r="J487" s="28">
        <v>7.7000000000000002E-3</v>
      </c>
      <c r="AI487" s="52">
        <v>2016</v>
      </c>
      <c r="AJ487" s="28">
        <v>707</v>
      </c>
      <c r="AK487" s="4">
        <f t="shared" si="36"/>
        <v>3</v>
      </c>
    </row>
    <row r="488" spans="1:37" x14ac:dyDescent="0.3">
      <c r="A488" s="52">
        <f t="shared" si="33"/>
        <v>2014</v>
      </c>
      <c r="B488" s="30">
        <f t="shared" si="34"/>
        <v>154</v>
      </c>
      <c r="C488" s="4">
        <f t="shared" si="35"/>
        <v>23</v>
      </c>
      <c r="D488" s="4" t="s">
        <v>62</v>
      </c>
      <c r="E488" s="28">
        <v>535</v>
      </c>
      <c r="F488" s="28">
        <v>192</v>
      </c>
      <c r="H488" s="28">
        <v>217</v>
      </c>
      <c r="I488" s="28">
        <v>12</v>
      </c>
      <c r="J488" s="28">
        <v>7.7999999999999996E-3</v>
      </c>
      <c r="AI488" s="52">
        <v>2016</v>
      </c>
      <c r="AJ488" s="28">
        <v>705</v>
      </c>
      <c r="AK488" s="4">
        <f t="shared" si="36"/>
        <v>20</v>
      </c>
    </row>
    <row r="489" spans="1:37" x14ac:dyDescent="0.3">
      <c r="A489" s="52">
        <f t="shared" si="33"/>
        <v>2014</v>
      </c>
      <c r="B489" s="30">
        <f t="shared" si="34"/>
        <v>154</v>
      </c>
      <c r="C489" s="4">
        <f t="shared" si="35"/>
        <v>23</v>
      </c>
      <c r="D489" s="4" t="s">
        <v>62</v>
      </c>
      <c r="E489" s="28">
        <v>535</v>
      </c>
      <c r="F489" s="28">
        <v>192</v>
      </c>
      <c r="H489" s="28">
        <v>217</v>
      </c>
      <c r="I489" s="28">
        <v>12</v>
      </c>
      <c r="J489" s="28">
        <v>6.6E-3</v>
      </c>
      <c r="AI489" s="52">
        <v>2016</v>
      </c>
      <c r="AJ489" s="28">
        <v>704</v>
      </c>
      <c r="AK489" s="4">
        <f t="shared" si="36"/>
        <v>17</v>
      </c>
    </row>
    <row r="490" spans="1:37" x14ac:dyDescent="0.3">
      <c r="A490" s="52">
        <f t="shared" si="33"/>
        <v>2014</v>
      </c>
      <c r="B490" s="30">
        <f t="shared" si="34"/>
        <v>154</v>
      </c>
      <c r="C490" s="4">
        <f t="shared" si="35"/>
        <v>23</v>
      </c>
      <c r="D490" s="4" t="s">
        <v>62</v>
      </c>
      <c r="E490" s="28">
        <v>534</v>
      </c>
      <c r="F490" s="28">
        <v>192</v>
      </c>
      <c r="H490" s="28">
        <v>217</v>
      </c>
      <c r="I490" s="28">
        <v>13</v>
      </c>
      <c r="J490" s="28">
        <v>8.3000000000000001E-3</v>
      </c>
      <c r="AI490" s="52">
        <v>2016</v>
      </c>
      <c r="AJ490" s="28">
        <v>708</v>
      </c>
      <c r="AK490" s="4">
        <f t="shared" si="36"/>
        <v>8</v>
      </c>
    </row>
    <row r="491" spans="1:37" x14ac:dyDescent="0.3">
      <c r="A491" s="52">
        <f t="shared" si="33"/>
        <v>2014</v>
      </c>
      <c r="B491" s="30">
        <f t="shared" si="34"/>
        <v>154</v>
      </c>
      <c r="C491" s="4">
        <f t="shared" si="35"/>
        <v>23</v>
      </c>
      <c r="D491" s="4" t="s">
        <v>62</v>
      </c>
      <c r="E491" s="28">
        <v>535</v>
      </c>
      <c r="F491" s="28">
        <v>192</v>
      </c>
      <c r="H491" s="28">
        <v>217</v>
      </c>
      <c r="I491" s="28">
        <v>13</v>
      </c>
      <c r="J491" s="28">
        <v>6.0000000000000001E-3</v>
      </c>
      <c r="AI491" s="52">
        <v>2016</v>
      </c>
      <c r="AJ491" s="28">
        <v>709</v>
      </c>
      <c r="AK491" s="4">
        <f t="shared" si="36"/>
        <v>18</v>
      </c>
    </row>
    <row r="492" spans="1:37" x14ac:dyDescent="0.3">
      <c r="A492" s="52">
        <f t="shared" si="33"/>
        <v>2014</v>
      </c>
      <c r="B492" s="30">
        <f t="shared" si="34"/>
        <v>154</v>
      </c>
      <c r="C492" s="4">
        <f t="shared" si="35"/>
        <v>23</v>
      </c>
      <c r="D492" s="4" t="s">
        <v>62</v>
      </c>
      <c r="E492" s="28">
        <v>534</v>
      </c>
      <c r="F492" s="28">
        <v>192</v>
      </c>
      <c r="H492" s="28">
        <v>217</v>
      </c>
      <c r="I492" s="28">
        <v>14</v>
      </c>
      <c r="J492" s="28">
        <v>1.03E-2</v>
      </c>
      <c r="AI492" s="52">
        <v>2016</v>
      </c>
      <c r="AJ492" s="28">
        <v>717</v>
      </c>
      <c r="AK492" s="4">
        <f t="shared" si="36"/>
        <v>10</v>
      </c>
    </row>
    <row r="493" spans="1:37" x14ac:dyDescent="0.3">
      <c r="A493" s="52">
        <f t="shared" si="33"/>
        <v>2014</v>
      </c>
      <c r="B493" s="30">
        <f t="shared" si="34"/>
        <v>155</v>
      </c>
      <c r="C493" s="4">
        <f t="shared" si="35"/>
        <v>23</v>
      </c>
      <c r="D493" s="4" t="s">
        <v>63</v>
      </c>
      <c r="E493" s="28">
        <v>543</v>
      </c>
      <c r="F493" s="28">
        <v>181</v>
      </c>
      <c r="H493" s="28">
        <v>217</v>
      </c>
      <c r="I493" s="28">
        <v>10</v>
      </c>
      <c r="J493" s="28">
        <v>3.8E-3</v>
      </c>
      <c r="AI493" s="52">
        <v>2016</v>
      </c>
      <c r="AJ493" s="28">
        <v>716</v>
      </c>
      <c r="AK493" s="4">
        <f t="shared" si="36"/>
        <v>40</v>
      </c>
    </row>
    <row r="494" spans="1:37" x14ac:dyDescent="0.3">
      <c r="A494" s="52">
        <f t="shared" si="33"/>
        <v>2014</v>
      </c>
      <c r="B494" s="30">
        <f t="shared" si="34"/>
        <v>155</v>
      </c>
      <c r="C494" s="4">
        <f t="shared" si="35"/>
        <v>23</v>
      </c>
      <c r="D494" s="4" t="s">
        <v>63</v>
      </c>
      <c r="E494" s="28">
        <v>542</v>
      </c>
      <c r="F494" s="28">
        <v>181</v>
      </c>
      <c r="H494" s="28">
        <v>217</v>
      </c>
      <c r="I494" s="28">
        <v>12</v>
      </c>
      <c r="J494" s="28">
        <v>9.4999999999999998E-3</v>
      </c>
      <c r="AI494" s="52">
        <v>2016</v>
      </c>
      <c r="AJ494" s="28">
        <v>714</v>
      </c>
      <c r="AK494" s="4">
        <f t="shared" si="36"/>
        <v>2</v>
      </c>
    </row>
    <row r="495" spans="1:37" x14ac:dyDescent="0.3">
      <c r="A495" s="52">
        <f t="shared" si="33"/>
        <v>2014</v>
      </c>
      <c r="B495" s="30">
        <f t="shared" si="34"/>
        <v>155</v>
      </c>
      <c r="C495" s="4">
        <f t="shared" si="35"/>
        <v>23</v>
      </c>
      <c r="D495" s="4" t="s">
        <v>63</v>
      </c>
      <c r="E495" s="28">
        <v>543</v>
      </c>
      <c r="F495" s="28">
        <v>181</v>
      </c>
      <c r="H495" s="28">
        <v>217</v>
      </c>
      <c r="I495" s="28">
        <v>12</v>
      </c>
      <c r="J495" s="28">
        <v>8.8999999999999999E-3</v>
      </c>
      <c r="AI495" s="52">
        <v>2016</v>
      </c>
      <c r="AJ495" s="28">
        <v>715</v>
      </c>
      <c r="AK495" s="4">
        <f t="shared" si="36"/>
        <v>2</v>
      </c>
    </row>
    <row r="496" spans="1:37" x14ac:dyDescent="0.3">
      <c r="A496" s="52">
        <f t="shared" si="33"/>
        <v>2014</v>
      </c>
      <c r="B496" s="30">
        <f t="shared" si="34"/>
        <v>155</v>
      </c>
      <c r="C496" s="4">
        <f t="shared" si="35"/>
        <v>23</v>
      </c>
      <c r="D496" s="4" t="s">
        <v>63</v>
      </c>
      <c r="E496" s="28">
        <v>542</v>
      </c>
      <c r="F496" s="28">
        <v>181</v>
      </c>
      <c r="H496" s="28">
        <v>217</v>
      </c>
      <c r="I496" s="28">
        <v>13</v>
      </c>
      <c r="J496" s="28">
        <v>8.3000000000000001E-3</v>
      </c>
      <c r="AI496" s="52">
        <v>2016</v>
      </c>
      <c r="AJ496" s="28">
        <v>713</v>
      </c>
      <c r="AK496" s="4">
        <f t="shared" si="36"/>
        <v>8</v>
      </c>
    </row>
    <row r="497" spans="1:37" x14ac:dyDescent="0.3">
      <c r="A497" s="52">
        <f t="shared" si="33"/>
        <v>2014</v>
      </c>
      <c r="B497" s="30">
        <f t="shared" si="34"/>
        <v>155</v>
      </c>
      <c r="C497" s="4">
        <f t="shared" si="35"/>
        <v>23</v>
      </c>
      <c r="D497" s="4" t="s">
        <v>63</v>
      </c>
      <c r="E497" s="28">
        <v>542</v>
      </c>
      <c r="F497" s="28">
        <v>181</v>
      </c>
      <c r="H497" s="28">
        <v>217</v>
      </c>
      <c r="I497" s="28">
        <v>13</v>
      </c>
      <c r="J497" s="28">
        <v>7.9000000000000008E-3</v>
      </c>
      <c r="AI497" s="52">
        <v>2016</v>
      </c>
      <c r="AJ497" s="28">
        <v>712</v>
      </c>
      <c r="AK497" s="4">
        <f t="shared" si="36"/>
        <v>7</v>
      </c>
    </row>
    <row r="498" spans="1:37" x14ac:dyDescent="0.3">
      <c r="A498" s="52">
        <f t="shared" si="33"/>
        <v>2014</v>
      </c>
      <c r="B498" s="30">
        <f t="shared" si="34"/>
        <v>155</v>
      </c>
      <c r="C498" s="4">
        <f t="shared" si="35"/>
        <v>23</v>
      </c>
      <c r="D498" s="4" t="s">
        <v>63</v>
      </c>
      <c r="E498" s="28">
        <v>540</v>
      </c>
      <c r="F498" s="28">
        <v>182</v>
      </c>
      <c r="H498" s="28">
        <v>217</v>
      </c>
      <c r="I498" s="28">
        <v>10</v>
      </c>
      <c r="J498" s="28">
        <v>1.3299999999999999E-2</v>
      </c>
      <c r="AI498" s="52">
        <v>2016</v>
      </c>
      <c r="AJ498" s="28">
        <v>718</v>
      </c>
      <c r="AK498" s="4">
        <f t="shared" si="36"/>
        <v>39</v>
      </c>
    </row>
    <row r="499" spans="1:37" x14ac:dyDescent="0.3">
      <c r="A499" s="52">
        <f t="shared" si="33"/>
        <v>2014</v>
      </c>
      <c r="B499" s="30">
        <f t="shared" si="34"/>
        <v>155</v>
      </c>
      <c r="C499" s="4">
        <f t="shared" si="35"/>
        <v>23</v>
      </c>
      <c r="D499" s="4" t="s">
        <v>63</v>
      </c>
      <c r="E499" s="28">
        <v>540</v>
      </c>
      <c r="F499" s="28">
        <v>182</v>
      </c>
      <c r="H499" s="28">
        <v>217</v>
      </c>
      <c r="I499" s="28">
        <v>11</v>
      </c>
      <c r="J499" s="28">
        <v>8.5000000000000006E-3</v>
      </c>
      <c r="AI499" s="52">
        <v>2016</v>
      </c>
      <c r="AJ499" s="28">
        <v>719</v>
      </c>
      <c r="AK499" s="4">
        <f t="shared" si="36"/>
        <v>34</v>
      </c>
    </row>
    <row r="500" spans="1:37" x14ac:dyDescent="0.3">
      <c r="A500" s="52">
        <f t="shared" si="33"/>
        <v>2014</v>
      </c>
      <c r="B500" s="30">
        <f t="shared" si="34"/>
        <v>155</v>
      </c>
      <c r="C500" s="4">
        <f t="shared" si="35"/>
        <v>23</v>
      </c>
      <c r="D500" s="4" t="s">
        <v>63</v>
      </c>
      <c r="E500" s="28">
        <v>540</v>
      </c>
      <c r="F500" s="28">
        <v>182</v>
      </c>
      <c r="H500" s="28">
        <v>217</v>
      </c>
      <c r="I500" s="28">
        <v>11</v>
      </c>
      <c r="J500" s="28">
        <v>7.3000000000000001E-3</v>
      </c>
      <c r="AI500" s="52">
        <v>2016</v>
      </c>
      <c r="AJ500" s="28">
        <v>720</v>
      </c>
      <c r="AK500" s="4">
        <f t="shared" si="36"/>
        <v>6</v>
      </c>
    </row>
    <row r="501" spans="1:37" x14ac:dyDescent="0.3">
      <c r="A501" s="52">
        <f t="shared" si="33"/>
        <v>2014</v>
      </c>
      <c r="B501" s="30">
        <f t="shared" si="34"/>
        <v>155</v>
      </c>
      <c r="C501" s="4">
        <f t="shared" si="35"/>
        <v>23</v>
      </c>
      <c r="D501" s="4" t="s">
        <v>63</v>
      </c>
      <c r="E501" s="28">
        <v>540</v>
      </c>
      <c r="F501" s="28">
        <v>182</v>
      </c>
      <c r="H501" s="28">
        <v>217</v>
      </c>
      <c r="I501" s="28">
        <v>11</v>
      </c>
      <c r="J501" s="28">
        <v>7.4999999999999997E-3</v>
      </c>
      <c r="AI501" s="52">
        <v>2016</v>
      </c>
      <c r="AJ501" s="28">
        <v>721</v>
      </c>
      <c r="AK501" s="4">
        <f t="shared" si="36"/>
        <v>5</v>
      </c>
    </row>
    <row r="502" spans="1:37" x14ac:dyDescent="0.3">
      <c r="A502" s="52">
        <f t="shared" si="33"/>
        <v>2014</v>
      </c>
      <c r="B502" s="30">
        <f t="shared" si="34"/>
        <v>155</v>
      </c>
      <c r="C502" s="4">
        <f t="shared" si="35"/>
        <v>23</v>
      </c>
      <c r="D502" s="4" t="s">
        <v>63</v>
      </c>
      <c r="E502" s="28">
        <v>540</v>
      </c>
      <c r="F502" s="28">
        <v>182</v>
      </c>
      <c r="H502" s="28">
        <v>217</v>
      </c>
      <c r="I502" s="28">
        <v>11</v>
      </c>
      <c r="J502" s="28">
        <v>6.8999999999999999E-3</v>
      </c>
      <c r="AI502" s="52">
        <v>2016</v>
      </c>
      <c r="AJ502" s="28">
        <v>724</v>
      </c>
      <c r="AK502" s="4">
        <f t="shared" si="36"/>
        <v>4</v>
      </c>
    </row>
    <row r="503" spans="1:37" x14ac:dyDescent="0.3">
      <c r="A503" s="52">
        <f t="shared" si="33"/>
        <v>2014</v>
      </c>
      <c r="B503" s="30">
        <f t="shared" si="34"/>
        <v>155</v>
      </c>
      <c r="C503" s="4">
        <f t="shared" si="35"/>
        <v>23</v>
      </c>
      <c r="D503" s="4" t="s">
        <v>63</v>
      </c>
      <c r="E503" s="28">
        <v>540</v>
      </c>
      <c r="F503" s="28">
        <v>182</v>
      </c>
      <c r="H503" s="28">
        <v>217</v>
      </c>
      <c r="I503" s="28">
        <v>11</v>
      </c>
      <c r="J503" s="28">
        <v>5.1999999999999998E-3</v>
      </c>
      <c r="AI503" s="52">
        <v>2016</v>
      </c>
      <c r="AJ503" s="28">
        <v>725</v>
      </c>
      <c r="AK503" s="4">
        <f t="shared" si="36"/>
        <v>1</v>
      </c>
    </row>
    <row r="504" spans="1:37" x14ac:dyDescent="0.3">
      <c r="A504" s="52">
        <f t="shared" si="33"/>
        <v>2014</v>
      </c>
      <c r="B504" s="30">
        <f t="shared" si="34"/>
        <v>155</v>
      </c>
      <c r="C504" s="4">
        <f t="shared" si="35"/>
        <v>23</v>
      </c>
      <c r="D504" s="4" t="s">
        <v>63</v>
      </c>
      <c r="E504" s="28">
        <v>540</v>
      </c>
      <c r="F504" s="28">
        <v>182</v>
      </c>
      <c r="H504" s="28">
        <v>217</v>
      </c>
      <c r="I504" s="28">
        <v>11</v>
      </c>
      <c r="J504" s="28">
        <v>5.0000000000000001E-3</v>
      </c>
      <c r="AI504" s="52">
        <v>2016</v>
      </c>
      <c r="AJ504" s="28">
        <v>726</v>
      </c>
      <c r="AK504" s="4">
        <f t="shared" si="36"/>
        <v>1</v>
      </c>
    </row>
    <row r="505" spans="1:37" x14ac:dyDescent="0.3">
      <c r="A505" s="52">
        <f t="shared" si="33"/>
        <v>2014</v>
      </c>
      <c r="B505" s="30">
        <f t="shared" si="34"/>
        <v>155</v>
      </c>
      <c r="C505" s="4">
        <f t="shared" si="35"/>
        <v>23</v>
      </c>
      <c r="D505" s="4" t="s">
        <v>63</v>
      </c>
      <c r="E505" s="28">
        <v>541</v>
      </c>
      <c r="F505" s="28">
        <v>182</v>
      </c>
      <c r="H505" s="28">
        <v>217</v>
      </c>
      <c r="I505" s="28">
        <v>11</v>
      </c>
      <c r="J505" s="28">
        <v>7.7000000000000002E-3</v>
      </c>
      <c r="AI505" s="52">
        <v>2016</v>
      </c>
      <c r="AJ505" s="28">
        <v>727</v>
      </c>
      <c r="AK505" s="4">
        <f t="shared" si="36"/>
        <v>4</v>
      </c>
    </row>
    <row r="506" spans="1:37" x14ac:dyDescent="0.3">
      <c r="A506" s="52">
        <f t="shared" si="33"/>
        <v>2014</v>
      </c>
      <c r="B506" s="30">
        <f t="shared" si="34"/>
        <v>155</v>
      </c>
      <c r="C506" s="4">
        <f t="shared" si="35"/>
        <v>23</v>
      </c>
      <c r="D506" s="4" t="s">
        <v>63</v>
      </c>
      <c r="E506" s="28">
        <v>540</v>
      </c>
      <c r="F506" s="28">
        <v>182</v>
      </c>
      <c r="H506" s="28">
        <v>217</v>
      </c>
      <c r="I506" s="28">
        <v>12</v>
      </c>
      <c r="J506" s="28">
        <v>9.4999999999999998E-3</v>
      </c>
      <c r="AI506" s="52">
        <v>2016</v>
      </c>
      <c r="AJ506" s="28">
        <v>722</v>
      </c>
      <c r="AK506" s="4">
        <f t="shared" si="36"/>
        <v>29</v>
      </c>
    </row>
    <row r="507" spans="1:37" x14ac:dyDescent="0.3">
      <c r="A507" s="52">
        <f t="shared" si="33"/>
        <v>2014</v>
      </c>
      <c r="B507" s="30">
        <f t="shared" si="34"/>
        <v>155</v>
      </c>
      <c r="C507" s="4">
        <f t="shared" si="35"/>
        <v>23</v>
      </c>
      <c r="D507" s="4" t="s">
        <v>63</v>
      </c>
      <c r="E507" s="28">
        <v>541</v>
      </c>
      <c r="F507" s="28">
        <v>182</v>
      </c>
      <c r="H507" s="28">
        <v>217</v>
      </c>
      <c r="I507" s="28">
        <v>12</v>
      </c>
      <c r="J507" s="28">
        <v>7.4999999999999997E-3</v>
      </c>
      <c r="AI507" s="52">
        <v>2016</v>
      </c>
      <c r="AJ507" s="28">
        <v>723</v>
      </c>
      <c r="AK507" s="4">
        <f t="shared" si="36"/>
        <v>15</v>
      </c>
    </row>
    <row r="508" spans="1:37" x14ac:dyDescent="0.3">
      <c r="A508" s="52">
        <f t="shared" si="33"/>
        <v>2014</v>
      </c>
      <c r="B508" s="30">
        <f t="shared" si="34"/>
        <v>155</v>
      </c>
      <c r="C508" s="4">
        <f t="shared" si="35"/>
        <v>23</v>
      </c>
      <c r="D508" s="4" t="s">
        <v>63</v>
      </c>
      <c r="E508" s="28">
        <v>541</v>
      </c>
      <c r="F508" s="28">
        <v>182</v>
      </c>
      <c r="H508" s="28">
        <v>217</v>
      </c>
      <c r="I508" s="28">
        <v>13</v>
      </c>
      <c r="J508" s="28">
        <v>9.1999999999999998E-3</v>
      </c>
      <c r="AI508" s="52">
        <v>2016</v>
      </c>
      <c r="AJ508" s="28">
        <v>731</v>
      </c>
      <c r="AK508" s="4">
        <f t="shared" si="36"/>
        <v>23</v>
      </c>
    </row>
    <row r="509" spans="1:37" x14ac:dyDescent="0.3">
      <c r="A509" s="52">
        <f t="shared" si="33"/>
        <v>2014</v>
      </c>
      <c r="B509" s="30">
        <f t="shared" si="34"/>
        <v>155</v>
      </c>
      <c r="C509" s="4">
        <f t="shared" si="35"/>
        <v>23</v>
      </c>
      <c r="D509" s="4" t="s">
        <v>63</v>
      </c>
      <c r="E509" s="28">
        <v>539</v>
      </c>
      <c r="F509" s="28">
        <v>183</v>
      </c>
      <c r="H509" s="28">
        <v>217</v>
      </c>
      <c r="I509" s="28">
        <v>9</v>
      </c>
      <c r="J509" s="28">
        <v>3.0999999999999999E-3</v>
      </c>
      <c r="AI509" s="52">
        <v>2016</v>
      </c>
      <c r="AJ509" s="28">
        <v>730</v>
      </c>
      <c r="AK509" s="4">
        <f t="shared" si="36"/>
        <v>8</v>
      </c>
    </row>
    <row r="510" spans="1:37" x14ac:dyDescent="0.3">
      <c r="A510" s="52">
        <f t="shared" si="33"/>
        <v>2014</v>
      </c>
      <c r="B510" s="30">
        <f t="shared" si="34"/>
        <v>155</v>
      </c>
      <c r="C510" s="4">
        <f t="shared" si="35"/>
        <v>23</v>
      </c>
      <c r="D510" s="4" t="s">
        <v>63</v>
      </c>
      <c r="E510" s="28">
        <v>539</v>
      </c>
      <c r="F510" s="28">
        <v>183</v>
      </c>
      <c r="H510" s="28">
        <v>217</v>
      </c>
      <c r="I510" s="28">
        <v>9</v>
      </c>
      <c r="J510" s="28">
        <v>3.5000000000000001E-3</v>
      </c>
      <c r="AI510" s="52">
        <v>2016</v>
      </c>
      <c r="AJ510" s="28">
        <v>728</v>
      </c>
      <c r="AK510" s="4">
        <f t="shared" si="36"/>
        <v>1</v>
      </c>
    </row>
    <row r="511" spans="1:37" x14ac:dyDescent="0.3">
      <c r="A511" s="52">
        <f t="shared" si="33"/>
        <v>2014</v>
      </c>
      <c r="B511" s="30">
        <f t="shared" si="34"/>
        <v>155</v>
      </c>
      <c r="C511" s="4">
        <f t="shared" si="35"/>
        <v>23</v>
      </c>
      <c r="D511" s="4" t="s">
        <v>63</v>
      </c>
      <c r="E511" s="28">
        <v>539</v>
      </c>
      <c r="F511" s="28">
        <v>183</v>
      </c>
      <c r="H511" s="28">
        <v>217</v>
      </c>
      <c r="I511" s="28">
        <v>9</v>
      </c>
      <c r="J511" s="28">
        <v>4.4000000000000003E-3</v>
      </c>
      <c r="AI511" s="52">
        <v>2016</v>
      </c>
      <c r="AJ511" s="28">
        <v>732</v>
      </c>
      <c r="AK511" s="4">
        <f t="shared" si="36"/>
        <v>2</v>
      </c>
    </row>
    <row r="512" spans="1:37" x14ac:dyDescent="0.3">
      <c r="A512" s="52">
        <f t="shared" si="33"/>
        <v>2014</v>
      </c>
      <c r="B512" s="30">
        <f t="shared" si="34"/>
        <v>155</v>
      </c>
      <c r="C512" s="4">
        <f t="shared" si="35"/>
        <v>23</v>
      </c>
      <c r="D512" s="4" t="s">
        <v>63</v>
      </c>
      <c r="E512" s="28">
        <v>538</v>
      </c>
      <c r="F512" s="28">
        <v>183</v>
      </c>
      <c r="H512" s="28">
        <v>217</v>
      </c>
      <c r="I512" s="28">
        <v>10</v>
      </c>
      <c r="J512" s="28">
        <v>3.3999999999999998E-3</v>
      </c>
      <c r="AI512" s="52">
        <v>2016</v>
      </c>
      <c r="AJ512" s="28">
        <v>733</v>
      </c>
      <c r="AK512" s="4">
        <f t="shared" si="36"/>
        <v>8</v>
      </c>
    </row>
    <row r="513" spans="1:37" x14ac:dyDescent="0.3">
      <c r="A513" s="52">
        <f t="shared" si="33"/>
        <v>2014</v>
      </c>
      <c r="B513" s="30">
        <f t="shared" si="34"/>
        <v>155</v>
      </c>
      <c r="C513" s="4">
        <f t="shared" si="35"/>
        <v>23</v>
      </c>
      <c r="D513" s="4" t="s">
        <v>63</v>
      </c>
      <c r="E513" s="28">
        <v>538</v>
      </c>
      <c r="F513" s="28">
        <v>183</v>
      </c>
      <c r="H513" s="28">
        <v>217</v>
      </c>
      <c r="I513" s="28">
        <v>10</v>
      </c>
      <c r="J513" s="28">
        <v>3.7000000000000002E-3</v>
      </c>
      <c r="AI513" s="52">
        <v>2016</v>
      </c>
      <c r="AJ513" s="28">
        <v>740</v>
      </c>
      <c r="AK513" s="4">
        <f t="shared" si="36"/>
        <v>9</v>
      </c>
    </row>
    <row r="514" spans="1:37" x14ac:dyDescent="0.3">
      <c r="A514" s="52">
        <f t="shared" ref="A514:A577" si="37">YEAR(D514)</f>
        <v>2014</v>
      </c>
      <c r="B514" s="30">
        <f t="shared" ref="B514:B577" si="38">D514-DATE(YEAR(D514),1,0)</f>
        <v>155</v>
      </c>
      <c r="C514" s="4">
        <f t="shared" ref="C514:C577" si="39">WEEKNUM(D514,1)</f>
        <v>23</v>
      </c>
      <c r="D514" s="4" t="s">
        <v>63</v>
      </c>
      <c r="E514" s="28">
        <v>538</v>
      </c>
      <c r="F514" s="28">
        <v>183</v>
      </c>
      <c r="H514" s="28">
        <v>217</v>
      </c>
      <c r="I514" s="28">
        <v>10</v>
      </c>
      <c r="J514" s="28">
        <v>4.4999999999999997E-3</v>
      </c>
      <c r="AI514" s="52">
        <v>2016</v>
      </c>
      <c r="AJ514" s="28">
        <v>741</v>
      </c>
      <c r="AK514" s="4">
        <f t="shared" si="36"/>
        <v>5</v>
      </c>
    </row>
    <row r="515" spans="1:37" x14ac:dyDescent="0.3">
      <c r="A515" s="52">
        <f t="shared" si="37"/>
        <v>2014</v>
      </c>
      <c r="B515" s="30">
        <f t="shared" si="38"/>
        <v>155</v>
      </c>
      <c r="C515" s="4">
        <f t="shared" si="39"/>
        <v>23</v>
      </c>
      <c r="D515" s="4" t="s">
        <v>63</v>
      </c>
      <c r="E515" s="28">
        <v>538</v>
      </c>
      <c r="F515" s="28">
        <v>183</v>
      </c>
      <c r="H515" s="28">
        <v>217</v>
      </c>
      <c r="I515" s="28">
        <v>10</v>
      </c>
      <c r="J515" s="28">
        <v>2.3999999999999998E-3</v>
      </c>
      <c r="AI515" s="52">
        <v>2016</v>
      </c>
      <c r="AJ515" s="28">
        <v>734</v>
      </c>
      <c r="AK515" s="4">
        <f t="shared" ref="AK515:AK551" si="40">COUNTIFS(A:A,AI515,E:E,AJ515)</f>
        <v>5</v>
      </c>
    </row>
    <row r="516" spans="1:37" x14ac:dyDescent="0.3">
      <c r="A516" s="52">
        <f t="shared" si="37"/>
        <v>2014</v>
      </c>
      <c r="B516" s="30">
        <f t="shared" si="38"/>
        <v>155</v>
      </c>
      <c r="C516" s="4">
        <f t="shared" si="39"/>
        <v>23</v>
      </c>
      <c r="D516" s="4" t="s">
        <v>63</v>
      </c>
      <c r="E516" s="28">
        <v>538</v>
      </c>
      <c r="F516" s="28">
        <v>183</v>
      </c>
      <c r="H516" s="28">
        <v>217</v>
      </c>
      <c r="I516" s="28">
        <v>10</v>
      </c>
      <c r="J516" s="28">
        <v>4.4000000000000003E-3</v>
      </c>
      <c r="AI516" s="52">
        <v>2016</v>
      </c>
      <c r="AJ516" s="28">
        <v>735</v>
      </c>
      <c r="AK516" s="4">
        <f t="shared" si="40"/>
        <v>6</v>
      </c>
    </row>
    <row r="517" spans="1:37" x14ac:dyDescent="0.3">
      <c r="A517" s="52">
        <f t="shared" si="37"/>
        <v>2014</v>
      </c>
      <c r="B517" s="30">
        <f t="shared" si="38"/>
        <v>155</v>
      </c>
      <c r="C517" s="4">
        <f t="shared" si="39"/>
        <v>23</v>
      </c>
      <c r="D517" s="4" t="s">
        <v>63</v>
      </c>
      <c r="E517" s="28">
        <v>538</v>
      </c>
      <c r="F517" s="28">
        <v>183</v>
      </c>
      <c r="H517" s="28">
        <v>217</v>
      </c>
      <c r="I517" s="28">
        <v>10</v>
      </c>
      <c r="J517" s="28">
        <v>3.5999999999999999E-3</v>
      </c>
      <c r="AI517" s="52">
        <v>2016</v>
      </c>
      <c r="AJ517" s="28">
        <v>739</v>
      </c>
      <c r="AK517" s="4">
        <f t="shared" si="40"/>
        <v>10</v>
      </c>
    </row>
    <row r="518" spans="1:37" x14ac:dyDescent="0.3">
      <c r="A518" s="52">
        <f t="shared" si="37"/>
        <v>2014</v>
      </c>
      <c r="B518" s="30">
        <f t="shared" si="38"/>
        <v>155</v>
      </c>
      <c r="C518" s="4">
        <f t="shared" si="39"/>
        <v>23</v>
      </c>
      <c r="D518" s="4" t="s">
        <v>63</v>
      </c>
      <c r="E518" s="28">
        <v>538</v>
      </c>
      <c r="F518" s="28">
        <v>183</v>
      </c>
      <c r="H518" s="28">
        <v>217</v>
      </c>
      <c r="I518" s="28">
        <v>10</v>
      </c>
      <c r="J518" s="28">
        <v>3.8E-3</v>
      </c>
      <c r="AI518" s="52">
        <v>2016</v>
      </c>
      <c r="AJ518" s="28">
        <v>738</v>
      </c>
      <c r="AK518" s="4">
        <f t="shared" si="40"/>
        <v>7</v>
      </c>
    </row>
    <row r="519" spans="1:37" x14ac:dyDescent="0.3">
      <c r="A519" s="52">
        <f t="shared" si="37"/>
        <v>2014</v>
      </c>
      <c r="B519" s="30">
        <f t="shared" si="38"/>
        <v>155</v>
      </c>
      <c r="C519" s="4">
        <f t="shared" si="39"/>
        <v>23</v>
      </c>
      <c r="D519" s="4" t="s">
        <v>63</v>
      </c>
      <c r="E519" s="28">
        <v>538</v>
      </c>
      <c r="F519" s="28">
        <v>183</v>
      </c>
      <c r="H519" s="28">
        <v>217</v>
      </c>
      <c r="I519" s="28">
        <v>10</v>
      </c>
      <c r="J519" s="28">
        <v>4.3E-3</v>
      </c>
      <c r="AI519" s="52">
        <v>2016</v>
      </c>
      <c r="AJ519" s="28">
        <v>744</v>
      </c>
      <c r="AK519" s="4">
        <f t="shared" si="40"/>
        <v>18</v>
      </c>
    </row>
    <row r="520" spans="1:37" x14ac:dyDescent="0.3">
      <c r="A520" s="52">
        <f t="shared" si="37"/>
        <v>2014</v>
      </c>
      <c r="B520" s="30">
        <f t="shared" si="38"/>
        <v>155</v>
      </c>
      <c r="C520" s="4">
        <f t="shared" si="39"/>
        <v>23</v>
      </c>
      <c r="D520" s="4" t="s">
        <v>63</v>
      </c>
      <c r="E520" s="28">
        <v>538</v>
      </c>
      <c r="F520" s="28">
        <v>183</v>
      </c>
      <c r="H520" s="28">
        <v>217</v>
      </c>
      <c r="I520" s="28">
        <v>10</v>
      </c>
      <c r="J520" s="28">
        <v>4.8999999999999998E-3</v>
      </c>
      <c r="AI520" s="52">
        <v>2016</v>
      </c>
      <c r="AJ520" s="28">
        <v>745</v>
      </c>
      <c r="AK520" s="4">
        <f t="shared" si="40"/>
        <v>17</v>
      </c>
    </row>
    <row r="521" spans="1:37" x14ac:dyDescent="0.3">
      <c r="A521" s="52">
        <f t="shared" si="37"/>
        <v>2014</v>
      </c>
      <c r="B521" s="30">
        <f t="shared" si="38"/>
        <v>155</v>
      </c>
      <c r="C521" s="4">
        <f t="shared" si="39"/>
        <v>23</v>
      </c>
      <c r="D521" s="4" t="s">
        <v>63</v>
      </c>
      <c r="E521" s="28">
        <v>538</v>
      </c>
      <c r="F521" s="28">
        <v>183</v>
      </c>
      <c r="H521" s="28">
        <v>217</v>
      </c>
      <c r="I521" s="28">
        <v>10</v>
      </c>
      <c r="J521" s="28">
        <v>3.5000000000000001E-3</v>
      </c>
      <c r="AI521" s="52">
        <v>2016</v>
      </c>
      <c r="AJ521" s="28">
        <v>742</v>
      </c>
      <c r="AK521" s="4">
        <f t="shared" si="40"/>
        <v>8</v>
      </c>
    </row>
    <row r="522" spans="1:37" x14ac:dyDescent="0.3">
      <c r="A522" s="52">
        <f t="shared" si="37"/>
        <v>2014</v>
      </c>
      <c r="B522" s="30">
        <f t="shared" si="38"/>
        <v>155</v>
      </c>
      <c r="C522" s="4">
        <f t="shared" si="39"/>
        <v>23</v>
      </c>
      <c r="D522" s="4" t="s">
        <v>63</v>
      </c>
      <c r="E522" s="28">
        <v>538</v>
      </c>
      <c r="F522" s="28">
        <v>183</v>
      </c>
      <c r="H522" s="28">
        <v>217</v>
      </c>
      <c r="I522" s="28">
        <v>10</v>
      </c>
      <c r="J522" s="28">
        <v>4.8999999999999998E-3</v>
      </c>
      <c r="AI522" s="52">
        <v>2016</v>
      </c>
      <c r="AJ522" s="28">
        <v>743</v>
      </c>
      <c r="AK522" s="4">
        <f t="shared" si="40"/>
        <v>7</v>
      </c>
    </row>
    <row r="523" spans="1:37" x14ac:dyDescent="0.3">
      <c r="A523" s="52">
        <f t="shared" si="37"/>
        <v>2014</v>
      </c>
      <c r="B523" s="30">
        <f t="shared" si="38"/>
        <v>155</v>
      </c>
      <c r="C523" s="4">
        <f t="shared" si="39"/>
        <v>23</v>
      </c>
      <c r="D523" s="4" t="s">
        <v>63</v>
      </c>
      <c r="E523" s="28">
        <v>538</v>
      </c>
      <c r="F523" s="28">
        <v>183</v>
      </c>
      <c r="H523" s="28">
        <v>217</v>
      </c>
      <c r="I523" s="28">
        <v>10</v>
      </c>
      <c r="J523" s="28">
        <v>4.1999999999999997E-3</v>
      </c>
      <c r="AI523" s="52">
        <v>2016</v>
      </c>
      <c r="AJ523" s="28">
        <v>750</v>
      </c>
      <c r="AK523" s="4">
        <f t="shared" si="40"/>
        <v>9</v>
      </c>
    </row>
    <row r="524" spans="1:37" x14ac:dyDescent="0.3">
      <c r="A524" s="52">
        <f t="shared" si="37"/>
        <v>2014</v>
      </c>
      <c r="B524" s="30">
        <f t="shared" si="38"/>
        <v>155</v>
      </c>
      <c r="C524" s="4">
        <f t="shared" si="39"/>
        <v>23</v>
      </c>
      <c r="D524" s="4" t="s">
        <v>63</v>
      </c>
      <c r="E524" s="28">
        <v>538</v>
      </c>
      <c r="F524" s="28">
        <v>183</v>
      </c>
      <c r="H524" s="28">
        <v>217</v>
      </c>
      <c r="I524" s="28">
        <v>10</v>
      </c>
      <c r="J524" s="28">
        <v>3.0000000000000001E-3</v>
      </c>
      <c r="AI524" s="52">
        <v>2016</v>
      </c>
      <c r="AJ524" s="28">
        <v>751</v>
      </c>
      <c r="AK524" s="4">
        <f t="shared" si="40"/>
        <v>12</v>
      </c>
    </row>
    <row r="525" spans="1:37" x14ac:dyDescent="0.3">
      <c r="A525" s="52">
        <f t="shared" si="37"/>
        <v>2014</v>
      </c>
      <c r="B525" s="30">
        <f t="shared" si="38"/>
        <v>155</v>
      </c>
      <c r="C525" s="4">
        <f t="shared" si="39"/>
        <v>23</v>
      </c>
      <c r="D525" s="4" t="s">
        <v>63</v>
      </c>
      <c r="E525" s="28">
        <v>538</v>
      </c>
      <c r="F525" s="28">
        <v>183</v>
      </c>
      <c r="H525" s="28">
        <v>217</v>
      </c>
      <c r="I525" s="28">
        <v>10</v>
      </c>
      <c r="J525" s="28">
        <v>4.4999999999999997E-3</v>
      </c>
      <c r="AI525" s="52">
        <v>2016</v>
      </c>
      <c r="AJ525" s="28">
        <v>746</v>
      </c>
      <c r="AK525" s="4">
        <f t="shared" si="40"/>
        <v>12</v>
      </c>
    </row>
    <row r="526" spans="1:37" x14ac:dyDescent="0.3">
      <c r="A526" s="52">
        <f t="shared" si="37"/>
        <v>2014</v>
      </c>
      <c r="B526" s="30">
        <f t="shared" si="38"/>
        <v>155</v>
      </c>
      <c r="C526" s="4">
        <f t="shared" si="39"/>
        <v>23</v>
      </c>
      <c r="D526" s="4" t="s">
        <v>63</v>
      </c>
      <c r="E526" s="28">
        <v>539</v>
      </c>
      <c r="F526" s="28">
        <v>183</v>
      </c>
      <c r="H526" s="28">
        <v>217</v>
      </c>
      <c r="I526" s="28">
        <v>10</v>
      </c>
      <c r="J526" s="28">
        <v>4.0000000000000001E-3</v>
      </c>
      <c r="AI526" s="52">
        <v>2016</v>
      </c>
      <c r="AJ526" s="28">
        <v>747</v>
      </c>
      <c r="AK526" s="4">
        <f t="shared" si="40"/>
        <v>10</v>
      </c>
    </row>
    <row r="527" spans="1:37" x14ac:dyDescent="0.3">
      <c r="A527" s="52">
        <f t="shared" si="37"/>
        <v>2014</v>
      </c>
      <c r="B527" s="30">
        <f t="shared" si="38"/>
        <v>155</v>
      </c>
      <c r="C527" s="4">
        <f t="shared" si="39"/>
        <v>23</v>
      </c>
      <c r="D527" s="4" t="s">
        <v>63</v>
      </c>
      <c r="E527" s="28">
        <v>539</v>
      </c>
      <c r="F527" s="28">
        <v>183</v>
      </c>
      <c r="H527" s="28">
        <v>217</v>
      </c>
      <c r="I527" s="28">
        <v>10</v>
      </c>
      <c r="J527" s="28">
        <v>3.8E-3</v>
      </c>
      <c r="AI527" s="52">
        <v>2016</v>
      </c>
      <c r="AJ527" s="28">
        <v>749</v>
      </c>
      <c r="AK527" s="4">
        <f t="shared" si="40"/>
        <v>1</v>
      </c>
    </row>
    <row r="528" spans="1:37" x14ac:dyDescent="0.3">
      <c r="A528" s="52">
        <f t="shared" si="37"/>
        <v>2014</v>
      </c>
      <c r="B528" s="30">
        <f t="shared" si="38"/>
        <v>155</v>
      </c>
      <c r="C528" s="4">
        <f t="shared" si="39"/>
        <v>23</v>
      </c>
      <c r="D528" s="4" t="s">
        <v>63</v>
      </c>
      <c r="E528" s="28">
        <v>539</v>
      </c>
      <c r="F528" s="28">
        <v>183</v>
      </c>
      <c r="H528" s="28">
        <v>217</v>
      </c>
      <c r="I528" s="28">
        <v>10</v>
      </c>
      <c r="J528" s="28">
        <v>3.3999999999999998E-3</v>
      </c>
      <c r="AI528" s="52">
        <v>2016</v>
      </c>
      <c r="AJ528" s="28">
        <v>748</v>
      </c>
      <c r="AK528" s="4">
        <f t="shared" si="40"/>
        <v>1</v>
      </c>
    </row>
    <row r="529" spans="1:37" x14ac:dyDescent="0.3">
      <c r="A529" s="52">
        <f t="shared" si="37"/>
        <v>2014</v>
      </c>
      <c r="B529" s="30">
        <f t="shared" si="38"/>
        <v>155</v>
      </c>
      <c r="C529" s="4">
        <f t="shared" si="39"/>
        <v>23</v>
      </c>
      <c r="D529" s="4" t="s">
        <v>63</v>
      </c>
      <c r="E529" s="28">
        <v>539</v>
      </c>
      <c r="F529" s="28">
        <v>183</v>
      </c>
      <c r="H529" s="28">
        <v>217</v>
      </c>
      <c r="I529" s="28">
        <v>10</v>
      </c>
      <c r="J529" s="28">
        <v>4.1000000000000003E-3</v>
      </c>
      <c r="AI529" s="52">
        <v>2016</v>
      </c>
      <c r="AJ529" s="28">
        <v>752</v>
      </c>
      <c r="AK529" s="4">
        <f t="shared" si="40"/>
        <v>3</v>
      </c>
    </row>
    <row r="530" spans="1:37" x14ac:dyDescent="0.3">
      <c r="A530" s="52">
        <f t="shared" si="37"/>
        <v>2014</v>
      </c>
      <c r="B530" s="30">
        <f t="shared" si="38"/>
        <v>155</v>
      </c>
      <c r="C530" s="4">
        <f t="shared" si="39"/>
        <v>23</v>
      </c>
      <c r="D530" s="4" t="s">
        <v>63</v>
      </c>
      <c r="E530" s="28">
        <v>539</v>
      </c>
      <c r="F530" s="28">
        <v>183</v>
      </c>
      <c r="H530" s="28">
        <v>217</v>
      </c>
      <c r="I530" s="28">
        <v>10</v>
      </c>
      <c r="J530" s="28">
        <v>4.0000000000000001E-3</v>
      </c>
      <c r="AI530" s="52">
        <v>2016</v>
      </c>
      <c r="AJ530" s="28">
        <v>753</v>
      </c>
      <c r="AK530" s="4">
        <f t="shared" si="40"/>
        <v>2</v>
      </c>
    </row>
    <row r="531" spans="1:37" x14ac:dyDescent="0.3">
      <c r="A531" s="52">
        <f t="shared" si="37"/>
        <v>2014</v>
      </c>
      <c r="B531" s="30">
        <f t="shared" si="38"/>
        <v>155</v>
      </c>
      <c r="C531" s="4">
        <f t="shared" si="39"/>
        <v>23</v>
      </c>
      <c r="D531" s="4" t="s">
        <v>63</v>
      </c>
      <c r="E531" s="28">
        <v>539</v>
      </c>
      <c r="F531" s="28">
        <v>183</v>
      </c>
      <c r="H531" s="28">
        <v>217</v>
      </c>
      <c r="I531" s="28">
        <v>10</v>
      </c>
      <c r="J531" s="28">
        <v>4.1999999999999997E-3</v>
      </c>
      <c r="AI531" s="52">
        <v>2016</v>
      </c>
      <c r="AJ531" s="28">
        <v>755</v>
      </c>
      <c r="AK531" s="4">
        <f t="shared" si="40"/>
        <v>1</v>
      </c>
    </row>
    <row r="532" spans="1:37" x14ac:dyDescent="0.3">
      <c r="A532" s="52">
        <f t="shared" si="37"/>
        <v>2014</v>
      </c>
      <c r="B532" s="30">
        <f t="shared" si="38"/>
        <v>155</v>
      </c>
      <c r="C532" s="4">
        <f t="shared" si="39"/>
        <v>23</v>
      </c>
      <c r="D532" s="4" t="s">
        <v>63</v>
      </c>
      <c r="E532" s="28">
        <v>539</v>
      </c>
      <c r="F532" s="28">
        <v>183</v>
      </c>
      <c r="H532" s="28">
        <v>217</v>
      </c>
      <c r="I532" s="28">
        <v>10</v>
      </c>
      <c r="J532" s="28">
        <v>4.7999999999999996E-3</v>
      </c>
      <c r="AI532" s="52">
        <v>2016</v>
      </c>
      <c r="AJ532" s="28">
        <v>756</v>
      </c>
      <c r="AK532" s="4">
        <f t="shared" si="40"/>
        <v>7</v>
      </c>
    </row>
    <row r="533" spans="1:37" x14ac:dyDescent="0.3">
      <c r="A533" s="52">
        <f t="shared" si="37"/>
        <v>2014</v>
      </c>
      <c r="B533" s="30">
        <f t="shared" si="38"/>
        <v>155</v>
      </c>
      <c r="C533" s="4">
        <f t="shared" si="39"/>
        <v>23</v>
      </c>
      <c r="D533" s="4" t="s">
        <v>63</v>
      </c>
      <c r="E533" s="28">
        <v>539</v>
      </c>
      <c r="F533" s="28">
        <v>183</v>
      </c>
      <c r="H533" s="28">
        <v>217</v>
      </c>
      <c r="I533" s="28">
        <v>10</v>
      </c>
      <c r="J533" s="28">
        <v>4.7999999999999996E-3</v>
      </c>
      <c r="AI533" s="52">
        <v>2016</v>
      </c>
      <c r="AJ533" s="28">
        <v>757</v>
      </c>
      <c r="AK533" s="4">
        <f t="shared" si="40"/>
        <v>3</v>
      </c>
    </row>
    <row r="534" spans="1:37" x14ac:dyDescent="0.3">
      <c r="A534" s="52">
        <f t="shared" si="37"/>
        <v>2014</v>
      </c>
      <c r="B534" s="30">
        <f t="shared" si="38"/>
        <v>155</v>
      </c>
      <c r="C534" s="4">
        <f t="shared" si="39"/>
        <v>23</v>
      </c>
      <c r="D534" s="4" t="s">
        <v>63</v>
      </c>
      <c r="E534" s="28">
        <v>539</v>
      </c>
      <c r="F534" s="28">
        <v>183</v>
      </c>
      <c r="H534" s="28">
        <v>217</v>
      </c>
      <c r="I534" s="28">
        <v>10</v>
      </c>
      <c r="J534" s="28">
        <v>4.1000000000000003E-3</v>
      </c>
      <c r="AI534" s="52">
        <v>2016</v>
      </c>
      <c r="AJ534" s="28">
        <v>761</v>
      </c>
      <c r="AK534" s="4">
        <f t="shared" si="40"/>
        <v>3</v>
      </c>
    </row>
    <row r="535" spans="1:37" x14ac:dyDescent="0.3">
      <c r="A535" s="52">
        <f t="shared" si="37"/>
        <v>2014</v>
      </c>
      <c r="B535" s="30">
        <f t="shared" si="38"/>
        <v>155</v>
      </c>
      <c r="C535" s="4">
        <f t="shared" si="39"/>
        <v>23</v>
      </c>
      <c r="D535" s="4" t="s">
        <v>63</v>
      </c>
      <c r="E535" s="28">
        <v>539</v>
      </c>
      <c r="F535" s="28">
        <v>183</v>
      </c>
      <c r="H535" s="28">
        <v>217</v>
      </c>
      <c r="I535" s="28">
        <v>10</v>
      </c>
      <c r="J535" s="28">
        <v>5.8999999999999999E-3</v>
      </c>
      <c r="AI535" s="52">
        <v>2016</v>
      </c>
      <c r="AJ535" s="28">
        <v>758</v>
      </c>
      <c r="AK535" s="4">
        <f t="shared" si="40"/>
        <v>5</v>
      </c>
    </row>
    <row r="536" spans="1:37" x14ac:dyDescent="0.3">
      <c r="A536" s="52">
        <f t="shared" si="37"/>
        <v>2014</v>
      </c>
      <c r="B536" s="30">
        <f t="shared" si="38"/>
        <v>155</v>
      </c>
      <c r="C536" s="4">
        <f t="shared" si="39"/>
        <v>23</v>
      </c>
      <c r="D536" s="4" t="s">
        <v>63</v>
      </c>
      <c r="E536" s="28">
        <v>539</v>
      </c>
      <c r="F536" s="28">
        <v>183</v>
      </c>
      <c r="H536" s="28">
        <v>217</v>
      </c>
      <c r="I536" s="28">
        <v>10</v>
      </c>
      <c r="J536" s="28">
        <v>3.8999999999999998E-3</v>
      </c>
      <c r="AI536" s="52">
        <v>2016</v>
      </c>
      <c r="AJ536" s="28">
        <v>759</v>
      </c>
      <c r="AK536" s="4">
        <f t="shared" si="40"/>
        <v>11</v>
      </c>
    </row>
    <row r="537" spans="1:37" x14ac:dyDescent="0.3">
      <c r="A537" s="52">
        <f t="shared" si="37"/>
        <v>2014</v>
      </c>
      <c r="B537" s="30">
        <f t="shared" si="38"/>
        <v>155</v>
      </c>
      <c r="C537" s="4">
        <f t="shared" si="39"/>
        <v>23</v>
      </c>
      <c r="D537" s="4" t="s">
        <v>63</v>
      </c>
      <c r="E537" s="28">
        <v>539</v>
      </c>
      <c r="F537" s="28">
        <v>183</v>
      </c>
      <c r="H537" s="28">
        <v>217</v>
      </c>
      <c r="I537" s="28">
        <v>10</v>
      </c>
      <c r="J537" s="28">
        <v>3.3E-3</v>
      </c>
      <c r="AI537" s="52">
        <v>2016</v>
      </c>
      <c r="AJ537" s="28">
        <v>765</v>
      </c>
      <c r="AK537" s="4">
        <f t="shared" si="40"/>
        <v>26</v>
      </c>
    </row>
    <row r="538" spans="1:37" x14ac:dyDescent="0.3">
      <c r="A538" s="52">
        <f t="shared" si="37"/>
        <v>2014</v>
      </c>
      <c r="B538" s="30">
        <f t="shared" si="38"/>
        <v>155</v>
      </c>
      <c r="C538" s="4">
        <f t="shared" si="39"/>
        <v>23</v>
      </c>
      <c r="D538" s="4" t="s">
        <v>63</v>
      </c>
      <c r="E538" s="28">
        <v>538</v>
      </c>
      <c r="F538" s="28">
        <v>183</v>
      </c>
      <c r="H538" s="28">
        <v>217</v>
      </c>
      <c r="I538" s="28">
        <v>11</v>
      </c>
      <c r="J538" s="28">
        <v>4.7000000000000002E-3</v>
      </c>
      <c r="AI538" s="52">
        <v>2016</v>
      </c>
      <c r="AJ538" s="28">
        <v>764</v>
      </c>
      <c r="AK538" s="4">
        <f t="shared" si="40"/>
        <v>15</v>
      </c>
    </row>
    <row r="539" spans="1:37" x14ac:dyDescent="0.3">
      <c r="A539" s="52">
        <f t="shared" si="37"/>
        <v>2014</v>
      </c>
      <c r="B539" s="30">
        <f t="shared" si="38"/>
        <v>155</v>
      </c>
      <c r="C539" s="4">
        <f t="shared" si="39"/>
        <v>23</v>
      </c>
      <c r="D539" s="4" t="s">
        <v>63</v>
      </c>
      <c r="E539" s="28">
        <v>538</v>
      </c>
      <c r="F539" s="28">
        <v>183</v>
      </c>
      <c r="H539" s="28">
        <v>217</v>
      </c>
      <c r="I539" s="28">
        <v>11</v>
      </c>
      <c r="J539" s="28">
        <v>3.8999999999999998E-3</v>
      </c>
      <c r="AI539" s="52">
        <v>2016</v>
      </c>
      <c r="AJ539" s="28">
        <v>763</v>
      </c>
      <c r="AK539" s="4">
        <f t="shared" si="40"/>
        <v>2</v>
      </c>
    </row>
    <row r="540" spans="1:37" x14ac:dyDescent="0.3">
      <c r="A540" s="52">
        <f t="shared" si="37"/>
        <v>2014</v>
      </c>
      <c r="B540" s="30">
        <f t="shared" si="38"/>
        <v>155</v>
      </c>
      <c r="C540" s="4">
        <f t="shared" si="39"/>
        <v>23</v>
      </c>
      <c r="D540" s="4" t="s">
        <v>63</v>
      </c>
      <c r="E540" s="28">
        <v>538</v>
      </c>
      <c r="F540" s="28">
        <v>183</v>
      </c>
      <c r="H540" s="28">
        <v>217</v>
      </c>
      <c r="I540" s="28">
        <v>11</v>
      </c>
      <c r="J540" s="28">
        <v>5.1000000000000004E-3</v>
      </c>
      <c r="AI540" s="52">
        <v>2016</v>
      </c>
      <c r="AJ540" s="28">
        <v>762</v>
      </c>
      <c r="AK540" s="4">
        <f t="shared" si="40"/>
        <v>1</v>
      </c>
    </row>
    <row r="541" spans="1:37" x14ac:dyDescent="0.3">
      <c r="A541" s="52">
        <f t="shared" si="37"/>
        <v>2014</v>
      </c>
      <c r="B541" s="30">
        <f t="shared" si="38"/>
        <v>155</v>
      </c>
      <c r="C541" s="4">
        <f t="shared" si="39"/>
        <v>23</v>
      </c>
      <c r="D541" s="4" t="s">
        <v>63</v>
      </c>
      <c r="E541" s="28">
        <v>538</v>
      </c>
      <c r="F541" s="28">
        <v>183</v>
      </c>
      <c r="H541" s="28">
        <v>217</v>
      </c>
      <c r="I541" s="28">
        <v>11</v>
      </c>
      <c r="J541" s="28">
        <v>5.7000000000000002E-3</v>
      </c>
      <c r="AI541" s="52">
        <v>2016</v>
      </c>
      <c r="AJ541" s="28">
        <v>768</v>
      </c>
      <c r="AK541" s="4">
        <f t="shared" si="40"/>
        <v>1</v>
      </c>
    </row>
    <row r="542" spans="1:37" x14ac:dyDescent="0.3">
      <c r="A542" s="52">
        <f t="shared" si="37"/>
        <v>2014</v>
      </c>
      <c r="B542" s="30">
        <f t="shared" si="38"/>
        <v>155</v>
      </c>
      <c r="C542" s="4">
        <f t="shared" si="39"/>
        <v>23</v>
      </c>
      <c r="D542" s="4" t="s">
        <v>63</v>
      </c>
      <c r="E542" s="28">
        <v>538</v>
      </c>
      <c r="F542" s="28">
        <v>183</v>
      </c>
      <c r="H542" s="28">
        <v>217</v>
      </c>
      <c r="I542" s="28">
        <v>11</v>
      </c>
      <c r="J542" s="28">
        <v>6.3E-3</v>
      </c>
      <c r="AI542" s="52">
        <v>2016</v>
      </c>
      <c r="AJ542" s="28">
        <v>770</v>
      </c>
      <c r="AK542" s="4">
        <f t="shared" si="40"/>
        <v>3</v>
      </c>
    </row>
    <row r="543" spans="1:37" x14ac:dyDescent="0.3">
      <c r="A543" s="52">
        <f t="shared" si="37"/>
        <v>2014</v>
      </c>
      <c r="B543" s="30">
        <f t="shared" si="38"/>
        <v>155</v>
      </c>
      <c r="C543" s="4">
        <f t="shared" si="39"/>
        <v>23</v>
      </c>
      <c r="D543" s="4" t="s">
        <v>63</v>
      </c>
      <c r="E543" s="28">
        <v>538</v>
      </c>
      <c r="F543" s="28">
        <v>183</v>
      </c>
      <c r="H543" s="28">
        <v>217</v>
      </c>
      <c r="I543" s="28">
        <v>11</v>
      </c>
      <c r="J543" s="28">
        <v>4.5999999999999999E-3</v>
      </c>
      <c r="AI543" s="52">
        <v>2016</v>
      </c>
      <c r="AJ543" s="28">
        <v>771</v>
      </c>
      <c r="AK543" s="4">
        <f t="shared" si="40"/>
        <v>1</v>
      </c>
    </row>
    <row r="544" spans="1:37" x14ac:dyDescent="0.3">
      <c r="A544" s="52">
        <f t="shared" si="37"/>
        <v>2014</v>
      </c>
      <c r="B544" s="30">
        <f t="shared" si="38"/>
        <v>155</v>
      </c>
      <c r="C544" s="4">
        <f t="shared" si="39"/>
        <v>23</v>
      </c>
      <c r="D544" s="4" t="s">
        <v>63</v>
      </c>
      <c r="E544" s="28">
        <v>538</v>
      </c>
      <c r="F544" s="28">
        <v>183</v>
      </c>
      <c r="H544" s="28">
        <v>217</v>
      </c>
      <c r="I544" s="28">
        <v>11</v>
      </c>
      <c r="J544" s="28">
        <v>3.8E-3</v>
      </c>
      <c r="AI544" s="52">
        <v>2016</v>
      </c>
      <c r="AJ544" s="28">
        <v>767</v>
      </c>
      <c r="AK544" s="4">
        <f t="shared" si="40"/>
        <v>1</v>
      </c>
    </row>
    <row r="545" spans="1:37" x14ac:dyDescent="0.3">
      <c r="A545" s="52">
        <f t="shared" si="37"/>
        <v>2014</v>
      </c>
      <c r="B545" s="30">
        <f t="shared" si="38"/>
        <v>155</v>
      </c>
      <c r="C545" s="4">
        <f t="shared" si="39"/>
        <v>23</v>
      </c>
      <c r="D545" s="4" t="s">
        <v>63</v>
      </c>
      <c r="E545" s="28">
        <v>538</v>
      </c>
      <c r="F545" s="28">
        <v>183</v>
      </c>
      <c r="H545" s="28">
        <v>217</v>
      </c>
      <c r="I545" s="28">
        <v>11</v>
      </c>
      <c r="J545" s="28">
        <v>5.1999999999999998E-3</v>
      </c>
      <c r="AI545" s="52">
        <v>2016</v>
      </c>
      <c r="AJ545" s="28">
        <v>778</v>
      </c>
      <c r="AK545" s="4">
        <f t="shared" si="40"/>
        <v>2</v>
      </c>
    </row>
    <row r="546" spans="1:37" x14ac:dyDescent="0.3">
      <c r="A546" s="52">
        <f t="shared" si="37"/>
        <v>2014</v>
      </c>
      <c r="B546" s="30">
        <f t="shared" si="38"/>
        <v>155</v>
      </c>
      <c r="C546" s="4">
        <f t="shared" si="39"/>
        <v>23</v>
      </c>
      <c r="D546" s="4" t="s">
        <v>63</v>
      </c>
      <c r="E546" s="28">
        <v>538</v>
      </c>
      <c r="F546" s="28">
        <v>183</v>
      </c>
      <c r="H546" s="28">
        <v>217</v>
      </c>
      <c r="I546" s="28">
        <v>11</v>
      </c>
      <c r="J546" s="28">
        <v>3.3E-3</v>
      </c>
      <c r="AI546" s="52">
        <v>2016</v>
      </c>
      <c r="AJ546" s="28">
        <v>779</v>
      </c>
      <c r="AK546" s="4">
        <f t="shared" si="40"/>
        <v>5</v>
      </c>
    </row>
    <row r="547" spans="1:37" x14ac:dyDescent="0.3">
      <c r="A547" s="52">
        <f t="shared" si="37"/>
        <v>2014</v>
      </c>
      <c r="B547" s="30">
        <f t="shared" si="38"/>
        <v>155</v>
      </c>
      <c r="C547" s="4">
        <f t="shared" si="39"/>
        <v>23</v>
      </c>
      <c r="D547" s="4" t="s">
        <v>63</v>
      </c>
      <c r="E547" s="28">
        <v>538</v>
      </c>
      <c r="F547" s="28">
        <v>183</v>
      </c>
      <c r="H547" s="28">
        <v>217</v>
      </c>
      <c r="I547" s="28">
        <v>11</v>
      </c>
      <c r="J547" s="28">
        <v>4.1999999999999997E-3</v>
      </c>
      <c r="AI547" s="52">
        <v>2016</v>
      </c>
      <c r="AJ547" s="28">
        <v>773</v>
      </c>
      <c r="AK547" s="4">
        <f t="shared" si="40"/>
        <v>1</v>
      </c>
    </row>
    <row r="548" spans="1:37" x14ac:dyDescent="0.3">
      <c r="A548" s="52">
        <f t="shared" si="37"/>
        <v>2014</v>
      </c>
      <c r="B548" s="30">
        <f t="shared" si="38"/>
        <v>155</v>
      </c>
      <c r="C548" s="4">
        <f t="shared" si="39"/>
        <v>23</v>
      </c>
      <c r="D548" s="4" t="s">
        <v>63</v>
      </c>
      <c r="E548" s="28">
        <v>538</v>
      </c>
      <c r="F548" s="28">
        <v>183</v>
      </c>
      <c r="H548" s="28">
        <v>217</v>
      </c>
      <c r="I548" s="28">
        <v>11</v>
      </c>
      <c r="J548" s="28">
        <v>3.5999999999999999E-3</v>
      </c>
      <c r="AI548" s="52">
        <v>2016</v>
      </c>
      <c r="AJ548" s="28">
        <v>776</v>
      </c>
      <c r="AK548" s="4">
        <f t="shared" si="40"/>
        <v>8</v>
      </c>
    </row>
    <row r="549" spans="1:37" x14ac:dyDescent="0.3">
      <c r="A549" s="52">
        <f t="shared" si="37"/>
        <v>2014</v>
      </c>
      <c r="B549" s="30">
        <f t="shared" si="38"/>
        <v>155</v>
      </c>
      <c r="C549" s="4">
        <f t="shared" si="39"/>
        <v>23</v>
      </c>
      <c r="D549" s="4" t="s">
        <v>63</v>
      </c>
      <c r="E549" s="28">
        <v>538</v>
      </c>
      <c r="F549" s="28">
        <v>183</v>
      </c>
      <c r="H549" s="28">
        <v>217</v>
      </c>
      <c r="I549" s="28">
        <v>11</v>
      </c>
      <c r="J549" s="28">
        <v>3.3E-3</v>
      </c>
      <c r="AI549" s="52">
        <v>2016</v>
      </c>
      <c r="AJ549" s="28">
        <v>777</v>
      </c>
      <c r="AK549" s="4">
        <f t="shared" si="40"/>
        <v>9</v>
      </c>
    </row>
    <row r="550" spans="1:37" x14ac:dyDescent="0.3">
      <c r="A550" s="52">
        <f t="shared" si="37"/>
        <v>2014</v>
      </c>
      <c r="B550" s="30">
        <f t="shared" si="38"/>
        <v>155</v>
      </c>
      <c r="C550" s="4">
        <f t="shared" si="39"/>
        <v>23</v>
      </c>
      <c r="D550" s="4" t="s">
        <v>63</v>
      </c>
      <c r="E550" s="28">
        <v>538</v>
      </c>
      <c r="F550" s="28">
        <v>183</v>
      </c>
      <c r="H550" s="28">
        <v>217</v>
      </c>
      <c r="I550" s="28">
        <v>11</v>
      </c>
      <c r="J550" s="28">
        <v>4.1999999999999997E-3</v>
      </c>
      <c r="AI550" s="52">
        <v>2016</v>
      </c>
      <c r="AJ550" s="28">
        <v>780</v>
      </c>
      <c r="AK550" s="4">
        <f t="shared" si="40"/>
        <v>45</v>
      </c>
    </row>
    <row r="551" spans="1:37" x14ac:dyDescent="0.3">
      <c r="A551" s="52">
        <f t="shared" si="37"/>
        <v>2014</v>
      </c>
      <c r="B551" s="30">
        <f t="shared" si="38"/>
        <v>155</v>
      </c>
      <c r="C551" s="4">
        <f t="shared" si="39"/>
        <v>23</v>
      </c>
      <c r="D551" s="4" t="s">
        <v>63</v>
      </c>
      <c r="E551" s="28">
        <v>538</v>
      </c>
      <c r="F551" s="28">
        <v>183</v>
      </c>
      <c r="H551" s="28">
        <v>217</v>
      </c>
      <c r="I551" s="28">
        <v>11</v>
      </c>
      <c r="J551" s="28">
        <v>8.0999999999999996E-3</v>
      </c>
      <c r="AI551" s="52">
        <v>2016</v>
      </c>
      <c r="AJ551" s="28">
        <v>781</v>
      </c>
      <c r="AK551" s="4">
        <f t="shared" si="40"/>
        <v>24</v>
      </c>
    </row>
    <row r="552" spans="1:37" ht="14.5" x14ac:dyDescent="0.35">
      <c r="A552" s="52">
        <f t="shared" si="37"/>
        <v>2014</v>
      </c>
      <c r="B552" s="30">
        <f t="shared" si="38"/>
        <v>155</v>
      </c>
      <c r="C552" s="4">
        <f t="shared" si="39"/>
        <v>23</v>
      </c>
      <c r="D552" s="4" t="s">
        <v>63</v>
      </c>
      <c r="E552" s="28">
        <v>539</v>
      </c>
      <c r="F552" s="28">
        <v>183</v>
      </c>
      <c r="H552" s="28">
        <v>217</v>
      </c>
      <c r="I552" s="28">
        <v>11</v>
      </c>
      <c r="J552" s="28">
        <v>6.8999999999999999E-3</v>
      </c>
      <c r="AI552"/>
      <c r="AJ552"/>
    </row>
    <row r="553" spans="1:37" ht="14.5" x14ac:dyDescent="0.35">
      <c r="A553" s="52">
        <f t="shared" si="37"/>
        <v>2014</v>
      </c>
      <c r="B553" s="30">
        <f t="shared" si="38"/>
        <v>155</v>
      </c>
      <c r="C553" s="4">
        <f t="shared" si="39"/>
        <v>23</v>
      </c>
      <c r="D553" s="4" t="s">
        <v>63</v>
      </c>
      <c r="E553" s="28">
        <v>539</v>
      </c>
      <c r="F553" s="28">
        <v>183</v>
      </c>
      <c r="H553" s="28">
        <v>217</v>
      </c>
      <c r="I553" s="28">
        <v>11</v>
      </c>
      <c r="J553" s="28">
        <v>5.4000000000000003E-3</v>
      </c>
      <c r="AI553"/>
      <c r="AJ553"/>
    </row>
    <row r="554" spans="1:37" ht="14.5" x14ac:dyDescent="0.35">
      <c r="A554" s="52">
        <f t="shared" si="37"/>
        <v>2014</v>
      </c>
      <c r="B554" s="30">
        <f t="shared" si="38"/>
        <v>155</v>
      </c>
      <c r="C554" s="4">
        <f t="shared" si="39"/>
        <v>23</v>
      </c>
      <c r="D554" s="4" t="s">
        <v>63</v>
      </c>
      <c r="E554" s="28">
        <v>539</v>
      </c>
      <c r="F554" s="28">
        <v>183</v>
      </c>
      <c r="H554" s="28">
        <v>217</v>
      </c>
      <c r="I554" s="28">
        <v>11</v>
      </c>
      <c r="J554" s="28">
        <v>3.7000000000000002E-3</v>
      </c>
      <c r="AI554"/>
      <c r="AJ554"/>
    </row>
    <row r="555" spans="1:37" ht="14.5" x14ac:dyDescent="0.35">
      <c r="A555" s="52">
        <f t="shared" si="37"/>
        <v>2014</v>
      </c>
      <c r="B555" s="30">
        <f t="shared" si="38"/>
        <v>155</v>
      </c>
      <c r="C555" s="4">
        <f t="shared" si="39"/>
        <v>23</v>
      </c>
      <c r="D555" s="4" t="s">
        <v>63</v>
      </c>
      <c r="E555" s="28">
        <v>538</v>
      </c>
      <c r="F555" s="28">
        <v>183</v>
      </c>
      <c r="H555" s="28">
        <v>217</v>
      </c>
      <c r="I555" s="28">
        <v>12</v>
      </c>
      <c r="J555" s="28">
        <v>4.8999999999999998E-3</v>
      </c>
      <c r="AI555"/>
      <c r="AJ555"/>
    </row>
    <row r="556" spans="1:37" ht="14.5" x14ac:dyDescent="0.35">
      <c r="A556" s="52">
        <f t="shared" si="37"/>
        <v>2014</v>
      </c>
      <c r="B556" s="30">
        <f t="shared" si="38"/>
        <v>155</v>
      </c>
      <c r="C556" s="4">
        <f t="shared" si="39"/>
        <v>23</v>
      </c>
      <c r="D556" s="4" t="s">
        <v>63</v>
      </c>
      <c r="E556" s="28">
        <v>538</v>
      </c>
      <c r="F556" s="28">
        <v>183</v>
      </c>
      <c r="H556" s="28">
        <v>217</v>
      </c>
      <c r="I556" s="28">
        <v>12</v>
      </c>
      <c r="J556" s="28">
        <v>4.1000000000000003E-3</v>
      </c>
      <c r="AI556"/>
      <c r="AJ556"/>
    </row>
    <row r="557" spans="1:37" ht="14.5" x14ac:dyDescent="0.35">
      <c r="A557" s="52">
        <f t="shared" si="37"/>
        <v>2014</v>
      </c>
      <c r="B557" s="30">
        <f t="shared" si="38"/>
        <v>155</v>
      </c>
      <c r="C557" s="4">
        <f t="shared" si="39"/>
        <v>23</v>
      </c>
      <c r="D557" s="4" t="s">
        <v>63</v>
      </c>
      <c r="E557" s="28">
        <v>538</v>
      </c>
      <c r="F557" s="28">
        <v>183</v>
      </c>
      <c r="H557" s="28">
        <v>217</v>
      </c>
      <c r="I557" s="28">
        <v>12</v>
      </c>
      <c r="J557" s="28">
        <v>4.3E-3</v>
      </c>
      <c r="AI557"/>
      <c r="AJ557"/>
    </row>
    <row r="558" spans="1:37" ht="14.5" x14ac:dyDescent="0.35">
      <c r="A558" s="52">
        <f t="shared" si="37"/>
        <v>2014</v>
      </c>
      <c r="B558" s="30">
        <f t="shared" si="38"/>
        <v>155</v>
      </c>
      <c r="C558" s="4">
        <f t="shared" si="39"/>
        <v>23</v>
      </c>
      <c r="D558" s="4" t="s">
        <v>63</v>
      </c>
      <c r="E558" s="28">
        <v>538</v>
      </c>
      <c r="F558" s="28">
        <v>183</v>
      </c>
      <c r="H558" s="28">
        <v>217</v>
      </c>
      <c r="I558" s="28">
        <v>12</v>
      </c>
      <c r="J558" s="28">
        <v>3.3999999999999998E-3</v>
      </c>
      <c r="AI558"/>
      <c r="AJ558"/>
    </row>
    <row r="559" spans="1:37" ht="14.5" x14ac:dyDescent="0.35">
      <c r="A559" s="52">
        <f t="shared" si="37"/>
        <v>2014</v>
      </c>
      <c r="B559" s="30">
        <f t="shared" si="38"/>
        <v>155</v>
      </c>
      <c r="C559" s="4">
        <f t="shared" si="39"/>
        <v>23</v>
      </c>
      <c r="D559" s="4" t="s">
        <v>63</v>
      </c>
      <c r="E559" s="28">
        <v>538</v>
      </c>
      <c r="F559" s="28">
        <v>183</v>
      </c>
      <c r="H559" s="28">
        <v>217</v>
      </c>
      <c r="I559" s="28">
        <v>12</v>
      </c>
      <c r="J559" s="28">
        <v>5.8999999999999999E-3</v>
      </c>
      <c r="AI559"/>
      <c r="AJ559"/>
    </row>
    <row r="560" spans="1:37" ht="14.5" x14ac:dyDescent="0.35">
      <c r="A560" s="52">
        <f t="shared" si="37"/>
        <v>2014</v>
      </c>
      <c r="B560" s="30">
        <f t="shared" si="38"/>
        <v>155</v>
      </c>
      <c r="C560" s="4">
        <f t="shared" si="39"/>
        <v>23</v>
      </c>
      <c r="D560" s="4" t="s">
        <v>63</v>
      </c>
      <c r="E560" s="28">
        <v>538</v>
      </c>
      <c r="F560" s="28">
        <v>183</v>
      </c>
      <c r="H560" s="28">
        <v>217</v>
      </c>
      <c r="I560" s="28">
        <v>12</v>
      </c>
      <c r="J560" s="28">
        <v>5.7999999999999996E-3</v>
      </c>
      <c r="AI560"/>
      <c r="AJ560"/>
    </row>
    <row r="561" spans="1:36" ht="14.5" x14ac:dyDescent="0.35">
      <c r="A561" s="52">
        <f t="shared" si="37"/>
        <v>2014</v>
      </c>
      <c r="B561" s="30">
        <f t="shared" si="38"/>
        <v>155</v>
      </c>
      <c r="C561" s="4">
        <f t="shared" si="39"/>
        <v>23</v>
      </c>
      <c r="D561" s="4" t="s">
        <v>63</v>
      </c>
      <c r="E561" s="28">
        <v>538</v>
      </c>
      <c r="F561" s="28">
        <v>183</v>
      </c>
      <c r="H561" s="28">
        <v>217</v>
      </c>
      <c r="I561" s="28">
        <v>12</v>
      </c>
      <c r="J561" s="28">
        <v>3.8E-3</v>
      </c>
      <c r="AI561"/>
      <c r="AJ561"/>
    </row>
    <row r="562" spans="1:36" ht="14.5" x14ac:dyDescent="0.35">
      <c r="A562" s="52">
        <f t="shared" si="37"/>
        <v>2014</v>
      </c>
      <c r="B562" s="30">
        <f t="shared" si="38"/>
        <v>155</v>
      </c>
      <c r="C562" s="4">
        <f t="shared" si="39"/>
        <v>23</v>
      </c>
      <c r="D562" s="4" t="s">
        <v>63</v>
      </c>
      <c r="E562" s="28">
        <v>538</v>
      </c>
      <c r="F562" s="28">
        <v>183</v>
      </c>
      <c r="H562" s="28">
        <v>217</v>
      </c>
      <c r="I562" s="28">
        <v>12</v>
      </c>
      <c r="J562" s="28">
        <v>3.7000000000000002E-3</v>
      </c>
      <c r="AI562"/>
      <c r="AJ562"/>
    </row>
    <row r="563" spans="1:36" ht="14.5" x14ac:dyDescent="0.35">
      <c r="A563" s="52">
        <f t="shared" si="37"/>
        <v>2014</v>
      </c>
      <c r="B563" s="30">
        <f t="shared" si="38"/>
        <v>155</v>
      </c>
      <c r="C563" s="4">
        <f t="shared" si="39"/>
        <v>23</v>
      </c>
      <c r="D563" s="4" t="s">
        <v>63</v>
      </c>
      <c r="E563" s="28">
        <v>538</v>
      </c>
      <c r="F563" s="28">
        <v>183</v>
      </c>
      <c r="H563" s="28">
        <v>217</v>
      </c>
      <c r="I563" s="28">
        <v>12</v>
      </c>
      <c r="J563" s="28">
        <v>5.7999999999999996E-3</v>
      </c>
      <c r="AI563"/>
      <c r="AJ563"/>
    </row>
    <row r="564" spans="1:36" ht="14.5" x14ac:dyDescent="0.35">
      <c r="A564" s="52">
        <f t="shared" si="37"/>
        <v>2014</v>
      </c>
      <c r="B564" s="30">
        <f t="shared" si="38"/>
        <v>155</v>
      </c>
      <c r="C564" s="4">
        <f t="shared" si="39"/>
        <v>23</v>
      </c>
      <c r="D564" s="4" t="s">
        <v>63</v>
      </c>
      <c r="E564" s="28">
        <v>538</v>
      </c>
      <c r="F564" s="28">
        <v>183</v>
      </c>
      <c r="H564" s="28">
        <v>217</v>
      </c>
      <c r="I564" s="28">
        <v>12</v>
      </c>
      <c r="J564" s="28">
        <v>5.1999999999999998E-3</v>
      </c>
      <c r="AI564"/>
      <c r="AJ564"/>
    </row>
    <row r="565" spans="1:36" ht="14.5" x14ac:dyDescent="0.35">
      <c r="A565" s="52">
        <f t="shared" si="37"/>
        <v>2014</v>
      </c>
      <c r="B565" s="30">
        <f t="shared" si="38"/>
        <v>155</v>
      </c>
      <c r="C565" s="4">
        <f t="shared" si="39"/>
        <v>23</v>
      </c>
      <c r="D565" s="4" t="s">
        <v>63</v>
      </c>
      <c r="E565" s="28">
        <v>539</v>
      </c>
      <c r="F565" s="28">
        <v>183</v>
      </c>
      <c r="H565" s="28">
        <v>217</v>
      </c>
      <c r="I565" s="28">
        <v>12</v>
      </c>
      <c r="J565" s="28">
        <v>8.2000000000000007E-3</v>
      </c>
      <c r="AI565"/>
      <c r="AJ565"/>
    </row>
    <row r="566" spans="1:36" ht="14.5" x14ac:dyDescent="0.35">
      <c r="A566" s="52">
        <f t="shared" si="37"/>
        <v>2014</v>
      </c>
      <c r="B566" s="30">
        <f t="shared" si="38"/>
        <v>155</v>
      </c>
      <c r="C566" s="4">
        <f t="shared" si="39"/>
        <v>23</v>
      </c>
      <c r="D566" s="4" t="s">
        <v>63</v>
      </c>
      <c r="E566" s="28">
        <v>539</v>
      </c>
      <c r="F566" s="28">
        <v>183</v>
      </c>
      <c r="H566" s="28">
        <v>217</v>
      </c>
      <c r="I566" s="28">
        <v>12</v>
      </c>
      <c r="J566" s="28">
        <v>6.1000000000000004E-3</v>
      </c>
      <c r="AI566"/>
      <c r="AJ566"/>
    </row>
    <row r="567" spans="1:36" ht="14.5" x14ac:dyDescent="0.35">
      <c r="A567" s="52">
        <f t="shared" si="37"/>
        <v>2014</v>
      </c>
      <c r="B567" s="30">
        <f t="shared" si="38"/>
        <v>155</v>
      </c>
      <c r="C567" s="4">
        <f t="shared" si="39"/>
        <v>23</v>
      </c>
      <c r="D567" s="4" t="s">
        <v>63</v>
      </c>
      <c r="E567" s="28">
        <v>539</v>
      </c>
      <c r="F567" s="28">
        <v>183</v>
      </c>
      <c r="H567" s="28">
        <v>217</v>
      </c>
      <c r="I567" s="28">
        <v>12</v>
      </c>
      <c r="J567" s="28">
        <v>8.6E-3</v>
      </c>
      <c r="AI567"/>
      <c r="AJ567"/>
    </row>
    <row r="568" spans="1:36" ht="14.5" x14ac:dyDescent="0.35">
      <c r="A568" s="52">
        <f t="shared" si="37"/>
        <v>2014</v>
      </c>
      <c r="B568" s="30">
        <f t="shared" si="38"/>
        <v>155</v>
      </c>
      <c r="C568" s="4">
        <f t="shared" si="39"/>
        <v>23</v>
      </c>
      <c r="D568" s="4" t="s">
        <v>63</v>
      </c>
      <c r="E568" s="28">
        <v>539</v>
      </c>
      <c r="F568" s="28">
        <v>183</v>
      </c>
      <c r="H568" s="28">
        <v>217</v>
      </c>
      <c r="I568" s="28">
        <v>12</v>
      </c>
      <c r="J568" s="28">
        <v>4.7999999999999996E-3</v>
      </c>
      <c r="AI568"/>
      <c r="AJ568"/>
    </row>
    <row r="569" spans="1:36" ht="14.5" x14ac:dyDescent="0.35">
      <c r="A569" s="52">
        <f t="shared" si="37"/>
        <v>2014</v>
      </c>
      <c r="B569" s="30">
        <f t="shared" si="38"/>
        <v>155</v>
      </c>
      <c r="C569" s="4">
        <f t="shared" si="39"/>
        <v>23</v>
      </c>
      <c r="D569" s="4" t="s">
        <v>63</v>
      </c>
      <c r="E569" s="28">
        <v>538</v>
      </c>
      <c r="F569" s="28">
        <v>183</v>
      </c>
      <c r="H569" s="28">
        <v>217</v>
      </c>
      <c r="I569" s="28">
        <v>13</v>
      </c>
      <c r="J569" s="28">
        <v>5.0000000000000001E-3</v>
      </c>
      <c r="AI569"/>
      <c r="AJ569"/>
    </row>
    <row r="570" spans="1:36" ht="14.5" x14ac:dyDescent="0.35">
      <c r="A570" s="52">
        <f t="shared" si="37"/>
        <v>2014</v>
      </c>
      <c r="B570" s="30">
        <f t="shared" si="38"/>
        <v>155</v>
      </c>
      <c r="C570" s="4">
        <f t="shared" si="39"/>
        <v>23</v>
      </c>
      <c r="D570" s="4" t="s">
        <v>63</v>
      </c>
      <c r="E570" s="28">
        <v>538</v>
      </c>
      <c r="F570" s="28">
        <v>183</v>
      </c>
      <c r="H570" s="28">
        <v>217</v>
      </c>
      <c r="I570" s="28">
        <v>13</v>
      </c>
      <c r="J570" s="28">
        <v>3.3999999999999998E-3</v>
      </c>
      <c r="AI570"/>
      <c r="AJ570"/>
    </row>
    <row r="571" spans="1:36" ht="14.5" x14ac:dyDescent="0.35">
      <c r="A571" s="52">
        <f t="shared" si="37"/>
        <v>2014</v>
      </c>
      <c r="B571" s="30">
        <f t="shared" si="38"/>
        <v>155</v>
      </c>
      <c r="C571" s="4">
        <f t="shared" si="39"/>
        <v>23</v>
      </c>
      <c r="D571" s="4" t="s">
        <v>63</v>
      </c>
      <c r="E571" s="28">
        <v>538</v>
      </c>
      <c r="F571" s="28">
        <v>183</v>
      </c>
      <c r="H571" s="28">
        <v>217</v>
      </c>
      <c r="I571" s="28">
        <v>13</v>
      </c>
      <c r="J571" s="28">
        <v>5.8999999999999999E-3</v>
      </c>
      <c r="AI571"/>
      <c r="AJ571"/>
    </row>
    <row r="572" spans="1:36" ht="14.5" x14ac:dyDescent="0.35">
      <c r="A572" s="52">
        <f t="shared" si="37"/>
        <v>2014</v>
      </c>
      <c r="B572" s="30">
        <f t="shared" si="38"/>
        <v>155</v>
      </c>
      <c r="C572" s="4">
        <f t="shared" si="39"/>
        <v>23</v>
      </c>
      <c r="D572" s="4" t="s">
        <v>63</v>
      </c>
      <c r="E572" s="28">
        <v>538</v>
      </c>
      <c r="F572" s="28">
        <v>183</v>
      </c>
      <c r="H572" s="28">
        <v>217</v>
      </c>
      <c r="I572" s="28">
        <v>13</v>
      </c>
      <c r="J572" s="28">
        <v>1.26E-2</v>
      </c>
      <c r="AI572"/>
      <c r="AJ572"/>
    </row>
    <row r="573" spans="1:36" ht="14.5" x14ac:dyDescent="0.35">
      <c r="A573" s="52">
        <f t="shared" si="37"/>
        <v>2014</v>
      </c>
      <c r="B573" s="30">
        <f t="shared" si="38"/>
        <v>156</v>
      </c>
      <c r="C573" s="4">
        <f t="shared" si="39"/>
        <v>23</v>
      </c>
      <c r="D573" s="4" t="s">
        <v>64</v>
      </c>
      <c r="E573" s="28">
        <v>545</v>
      </c>
      <c r="F573" s="28">
        <v>82</v>
      </c>
      <c r="H573" s="28">
        <v>217</v>
      </c>
      <c r="I573" s="28">
        <v>10</v>
      </c>
      <c r="J573" s="28">
        <v>4.7999999999999996E-3</v>
      </c>
      <c r="AI573"/>
      <c r="AJ573"/>
    </row>
    <row r="574" spans="1:36" ht="14.5" x14ac:dyDescent="0.35">
      <c r="A574" s="52">
        <f t="shared" si="37"/>
        <v>2014</v>
      </c>
      <c r="B574" s="30">
        <f t="shared" si="38"/>
        <v>156</v>
      </c>
      <c r="C574" s="4">
        <f t="shared" si="39"/>
        <v>23</v>
      </c>
      <c r="D574" s="4" t="s">
        <v>64</v>
      </c>
      <c r="E574" s="28">
        <v>544</v>
      </c>
      <c r="F574" s="28">
        <v>82</v>
      </c>
      <c r="H574" s="28">
        <v>217</v>
      </c>
      <c r="I574" s="28">
        <v>13</v>
      </c>
      <c r="J574" s="28">
        <v>8.6999999999999994E-3</v>
      </c>
      <c r="AI574"/>
      <c r="AJ574"/>
    </row>
    <row r="575" spans="1:36" ht="14.5" x14ac:dyDescent="0.35">
      <c r="A575" s="52">
        <f t="shared" si="37"/>
        <v>2014</v>
      </c>
      <c r="B575" s="30">
        <f t="shared" si="38"/>
        <v>157</v>
      </c>
      <c r="C575" s="4">
        <f t="shared" si="39"/>
        <v>23</v>
      </c>
      <c r="D575" s="4" t="s">
        <v>65</v>
      </c>
      <c r="E575" s="28">
        <v>554</v>
      </c>
      <c r="F575" s="28">
        <v>101</v>
      </c>
      <c r="H575" s="28">
        <v>217</v>
      </c>
      <c r="I575" s="28">
        <v>9</v>
      </c>
      <c r="J575" s="28">
        <v>3.8999999999999998E-3</v>
      </c>
      <c r="AI575"/>
      <c r="AJ575"/>
    </row>
    <row r="576" spans="1:36" ht="14.5" x14ac:dyDescent="0.35">
      <c r="A576" s="52">
        <f t="shared" si="37"/>
        <v>2014</v>
      </c>
      <c r="B576" s="30">
        <f t="shared" si="38"/>
        <v>157</v>
      </c>
      <c r="C576" s="4">
        <f t="shared" si="39"/>
        <v>23</v>
      </c>
      <c r="D576" s="4" t="s">
        <v>65</v>
      </c>
      <c r="E576" s="28">
        <v>554</v>
      </c>
      <c r="F576" s="28">
        <v>101</v>
      </c>
      <c r="H576" s="28">
        <v>217</v>
      </c>
      <c r="I576" s="28">
        <v>9</v>
      </c>
      <c r="J576" s="28">
        <v>4.3E-3</v>
      </c>
      <c r="AI576"/>
      <c r="AJ576"/>
    </row>
    <row r="577" spans="1:36" ht="14.5" x14ac:dyDescent="0.35">
      <c r="A577" s="52">
        <f t="shared" si="37"/>
        <v>2014</v>
      </c>
      <c r="B577" s="30">
        <f t="shared" si="38"/>
        <v>157</v>
      </c>
      <c r="C577" s="4">
        <f t="shared" si="39"/>
        <v>23</v>
      </c>
      <c r="D577" s="4" t="s">
        <v>65</v>
      </c>
      <c r="E577" s="28">
        <v>554</v>
      </c>
      <c r="F577" s="28">
        <v>101</v>
      </c>
      <c r="H577" s="28">
        <v>217</v>
      </c>
      <c r="I577" s="28">
        <v>9</v>
      </c>
      <c r="J577" s="28">
        <v>3.3999999999999998E-3</v>
      </c>
      <c r="AI577"/>
      <c r="AJ577"/>
    </row>
    <row r="578" spans="1:36" ht="14.5" x14ac:dyDescent="0.35">
      <c r="A578" s="52">
        <f t="shared" ref="A578:A641" si="41">YEAR(D578)</f>
        <v>2014</v>
      </c>
      <c r="B578" s="30">
        <f t="shared" ref="B578:B641" si="42">D578-DATE(YEAR(D578),1,0)</f>
        <v>157</v>
      </c>
      <c r="C578" s="4">
        <f t="shared" ref="C578:C641" si="43">WEEKNUM(D578,1)</f>
        <v>23</v>
      </c>
      <c r="D578" s="4" t="s">
        <v>65</v>
      </c>
      <c r="E578" s="28">
        <v>554</v>
      </c>
      <c r="F578" s="28">
        <v>101</v>
      </c>
      <c r="H578" s="28">
        <v>217</v>
      </c>
      <c r="I578" s="28">
        <v>10</v>
      </c>
      <c r="J578" s="28">
        <v>4.1999999999999997E-3</v>
      </c>
      <c r="AI578"/>
      <c r="AJ578"/>
    </row>
    <row r="579" spans="1:36" ht="14.5" x14ac:dyDescent="0.35">
      <c r="A579" s="52">
        <f t="shared" si="41"/>
        <v>2014</v>
      </c>
      <c r="B579" s="30">
        <f t="shared" si="42"/>
        <v>157</v>
      </c>
      <c r="C579" s="4">
        <f t="shared" si="43"/>
        <v>23</v>
      </c>
      <c r="D579" s="4" t="s">
        <v>65</v>
      </c>
      <c r="E579" s="28">
        <v>554</v>
      </c>
      <c r="F579" s="28">
        <v>101</v>
      </c>
      <c r="H579" s="28">
        <v>217</v>
      </c>
      <c r="I579" s="28">
        <v>10</v>
      </c>
      <c r="J579" s="28">
        <v>4.8999999999999998E-3</v>
      </c>
      <c r="AI579"/>
      <c r="AJ579"/>
    </row>
    <row r="580" spans="1:36" ht="14.5" x14ac:dyDescent="0.35">
      <c r="A580" s="52">
        <f t="shared" si="41"/>
        <v>2014</v>
      </c>
      <c r="B580" s="30">
        <f t="shared" si="42"/>
        <v>157</v>
      </c>
      <c r="C580" s="4">
        <f t="shared" si="43"/>
        <v>23</v>
      </c>
      <c r="D580" s="4" t="s">
        <v>65</v>
      </c>
      <c r="E580" s="28">
        <v>554</v>
      </c>
      <c r="F580" s="28">
        <v>101</v>
      </c>
      <c r="H580" s="28">
        <v>217</v>
      </c>
      <c r="I580" s="28">
        <v>10</v>
      </c>
      <c r="J580" s="28">
        <v>5.3E-3</v>
      </c>
      <c r="AI580"/>
      <c r="AJ580"/>
    </row>
    <row r="581" spans="1:36" ht="14.5" x14ac:dyDescent="0.35">
      <c r="A581" s="52">
        <f t="shared" si="41"/>
        <v>2014</v>
      </c>
      <c r="B581" s="30">
        <f t="shared" si="42"/>
        <v>157</v>
      </c>
      <c r="C581" s="4">
        <f t="shared" si="43"/>
        <v>23</v>
      </c>
      <c r="D581" s="4" t="s">
        <v>65</v>
      </c>
      <c r="E581" s="28">
        <v>554</v>
      </c>
      <c r="F581" s="28">
        <v>101</v>
      </c>
      <c r="H581" s="28">
        <v>217</v>
      </c>
      <c r="I581" s="28">
        <v>10</v>
      </c>
      <c r="J581" s="28">
        <v>4.7999999999999996E-3</v>
      </c>
      <c r="AI581"/>
      <c r="AJ581"/>
    </row>
    <row r="582" spans="1:36" ht="14.5" x14ac:dyDescent="0.35">
      <c r="A582" s="52">
        <f t="shared" si="41"/>
        <v>2014</v>
      </c>
      <c r="B582" s="30">
        <f t="shared" si="42"/>
        <v>157</v>
      </c>
      <c r="C582" s="4">
        <f t="shared" si="43"/>
        <v>23</v>
      </c>
      <c r="D582" s="4" t="s">
        <v>65</v>
      </c>
      <c r="E582" s="28">
        <v>554</v>
      </c>
      <c r="F582" s="28">
        <v>101</v>
      </c>
      <c r="H582" s="28">
        <v>217</v>
      </c>
      <c r="I582" s="28">
        <v>10</v>
      </c>
      <c r="J582" s="28">
        <v>4.4000000000000003E-3</v>
      </c>
      <c r="AI582"/>
      <c r="AJ582"/>
    </row>
    <row r="583" spans="1:36" ht="14.5" x14ac:dyDescent="0.35">
      <c r="A583" s="52">
        <f t="shared" si="41"/>
        <v>2014</v>
      </c>
      <c r="B583" s="30">
        <f t="shared" si="42"/>
        <v>157</v>
      </c>
      <c r="C583" s="4">
        <f t="shared" si="43"/>
        <v>23</v>
      </c>
      <c r="D583" s="4" t="s">
        <v>65</v>
      </c>
      <c r="E583" s="28">
        <v>554</v>
      </c>
      <c r="F583" s="28">
        <v>101</v>
      </c>
      <c r="H583" s="28">
        <v>217</v>
      </c>
      <c r="I583" s="28">
        <v>10</v>
      </c>
      <c r="J583" s="28">
        <v>4.7999999999999996E-3</v>
      </c>
      <c r="AI583"/>
      <c r="AJ583"/>
    </row>
    <row r="584" spans="1:36" ht="14.5" x14ac:dyDescent="0.35">
      <c r="A584" s="52">
        <f t="shared" si="41"/>
        <v>2014</v>
      </c>
      <c r="B584" s="30">
        <f t="shared" si="42"/>
        <v>157</v>
      </c>
      <c r="C584" s="4">
        <f t="shared" si="43"/>
        <v>23</v>
      </c>
      <c r="D584" s="4" t="s">
        <v>65</v>
      </c>
      <c r="E584" s="28">
        <v>554</v>
      </c>
      <c r="F584" s="28">
        <v>101</v>
      </c>
      <c r="H584" s="28">
        <v>217</v>
      </c>
      <c r="I584" s="28">
        <v>10</v>
      </c>
      <c r="J584" s="28">
        <v>5.7999999999999996E-3</v>
      </c>
      <c r="AI584"/>
      <c r="AJ584"/>
    </row>
    <row r="585" spans="1:36" ht="14.5" x14ac:dyDescent="0.35">
      <c r="A585" s="52">
        <f t="shared" si="41"/>
        <v>2014</v>
      </c>
      <c r="B585" s="30">
        <f t="shared" si="42"/>
        <v>157</v>
      </c>
      <c r="C585" s="4">
        <f t="shared" si="43"/>
        <v>23</v>
      </c>
      <c r="D585" s="4" t="s">
        <v>65</v>
      </c>
      <c r="E585" s="28">
        <v>554</v>
      </c>
      <c r="F585" s="28">
        <v>101</v>
      </c>
      <c r="H585" s="28">
        <v>217</v>
      </c>
      <c r="I585" s="28">
        <v>10</v>
      </c>
      <c r="J585" s="28">
        <v>4.1999999999999997E-3</v>
      </c>
      <c r="AI585"/>
      <c r="AJ585"/>
    </row>
    <row r="586" spans="1:36" ht="14.5" x14ac:dyDescent="0.35">
      <c r="A586" s="52">
        <f t="shared" si="41"/>
        <v>2014</v>
      </c>
      <c r="B586" s="30">
        <f t="shared" si="42"/>
        <v>157</v>
      </c>
      <c r="C586" s="4">
        <f t="shared" si="43"/>
        <v>23</v>
      </c>
      <c r="D586" s="4" t="s">
        <v>65</v>
      </c>
      <c r="E586" s="28">
        <v>554</v>
      </c>
      <c r="F586" s="28">
        <v>101</v>
      </c>
      <c r="H586" s="28">
        <v>217</v>
      </c>
      <c r="I586" s="28">
        <v>10</v>
      </c>
      <c r="J586" s="28">
        <v>4.7000000000000002E-3</v>
      </c>
      <c r="AI586"/>
      <c r="AJ586"/>
    </row>
    <row r="587" spans="1:36" ht="14.5" x14ac:dyDescent="0.35">
      <c r="A587" s="52">
        <f t="shared" si="41"/>
        <v>2014</v>
      </c>
      <c r="B587" s="30">
        <f t="shared" si="42"/>
        <v>157</v>
      </c>
      <c r="C587" s="4">
        <f t="shared" si="43"/>
        <v>23</v>
      </c>
      <c r="D587" s="4" t="s">
        <v>65</v>
      </c>
      <c r="E587" s="28">
        <v>554</v>
      </c>
      <c r="F587" s="28">
        <v>101</v>
      </c>
      <c r="H587" s="28">
        <v>217</v>
      </c>
      <c r="I587" s="28">
        <v>10</v>
      </c>
      <c r="J587" s="28">
        <v>5.0000000000000001E-3</v>
      </c>
      <c r="AI587"/>
      <c r="AJ587"/>
    </row>
    <row r="588" spans="1:36" ht="14.5" x14ac:dyDescent="0.35">
      <c r="A588" s="52">
        <f t="shared" si="41"/>
        <v>2014</v>
      </c>
      <c r="B588" s="30">
        <f t="shared" si="42"/>
        <v>157</v>
      </c>
      <c r="C588" s="4">
        <f t="shared" si="43"/>
        <v>23</v>
      </c>
      <c r="D588" s="4" t="s">
        <v>65</v>
      </c>
      <c r="E588" s="28">
        <v>554</v>
      </c>
      <c r="F588" s="28">
        <v>101</v>
      </c>
      <c r="H588" s="28">
        <v>217</v>
      </c>
      <c r="I588" s="28">
        <v>10</v>
      </c>
      <c r="J588" s="28">
        <v>4.5999999999999999E-3</v>
      </c>
      <c r="AI588"/>
      <c r="AJ588"/>
    </row>
    <row r="589" spans="1:36" ht="14.5" x14ac:dyDescent="0.35">
      <c r="A589" s="52">
        <f t="shared" si="41"/>
        <v>2014</v>
      </c>
      <c r="B589" s="30">
        <f t="shared" si="42"/>
        <v>157</v>
      </c>
      <c r="C589" s="4">
        <f t="shared" si="43"/>
        <v>23</v>
      </c>
      <c r="D589" s="4" t="s">
        <v>65</v>
      </c>
      <c r="E589" s="28">
        <v>554</v>
      </c>
      <c r="F589" s="28">
        <v>101</v>
      </c>
      <c r="H589" s="28">
        <v>217</v>
      </c>
      <c r="I589" s="28">
        <v>10</v>
      </c>
      <c r="J589" s="28">
        <v>5.0000000000000001E-3</v>
      </c>
      <c r="AI589"/>
      <c r="AJ589"/>
    </row>
    <row r="590" spans="1:36" ht="14.5" x14ac:dyDescent="0.35">
      <c r="A590" s="52">
        <f t="shared" si="41"/>
        <v>2014</v>
      </c>
      <c r="B590" s="30">
        <f t="shared" si="42"/>
        <v>157</v>
      </c>
      <c r="C590" s="4">
        <f t="shared" si="43"/>
        <v>23</v>
      </c>
      <c r="D590" s="4" t="s">
        <v>65</v>
      </c>
      <c r="E590" s="28">
        <v>554</v>
      </c>
      <c r="F590" s="28">
        <v>101</v>
      </c>
      <c r="H590" s="28">
        <v>217</v>
      </c>
      <c r="I590" s="28">
        <v>10</v>
      </c>
      <c r="J590" s="28">
        <v>3.5000000000000001E-3</v>
      </c>
      <c r="AI590"/>
      <c r="AJ590"/>
    </row>
    <row r="591" spans="1:36" ht="14.5" x14ac:dyDescent="0.35">
      <c r="A591" s="52">
        <f t="shared" si="41"/>
        <v>2014</v>
      </c>
      <c r="B591" s="30">
        <f t="shared" si="42"/>
        <v>157</v>
      </c>
      <c r="C591" s="4">
        <f t="shared" si="43"/>
        <v>23</v>
      </c>
      <c r="D591" s="4" t="s">
        <v>65</v>
      </c>
      <c r="E591" s="28">
        <v>554</v>
      </c>
      <c r="F591" s="28">
        <v>101</v>
      </c>
      <c r="H591" s="28">
        <v>217</v>
      </c>
      <c r="I591" s="28">
        <v>10</v>
      </c>
      <c r="J591" s="28">
        <v>2.8999999999999998E-3</v>
      </c>
      <c r="AI591"/>
      <c r="AJ591"/>
    </row>
    <row r="592" spans="1:36" ht="14.5" x14ac:dyDescent="0.35">
      <c r="A592" s="52">
        <f t="shared" si="41"/>
        <v>2014</v>
      </c>
      <c r="B592" s="30">
        <f t="shared" si="42"/>
        <v>157</v>
      </c>
      <c r="C592" s="4">
        <f t="shared" si="43"/>
        <v>23</v>
      </c>
      <c r="D592" s="4" t="s">
        <v>65</v>
      </c>
      <c r="E592" s="28">
        <v>554</v>
      </c>
      <c r="F592" s="28">
        <v>101</v>
      </c>
      <c r="H592" s="28">
        <v>217</v>
      </c>
      <c r="I592" s="28">
        <v>10</v>
      </c>
      <c r="J592" s="28">
        <v>5.0000000000000001E-3</v>
      </c>
      <c r="AI592"/>
      <c r="AJ592"/>
    </row>
    <row r="593" spans="1:36" ht="14.5" x14ac:dyDescent="0.35">
      <c r="A593" s="52">
        <f t="shared" si="41"/>
        <v>2014</v>
      </c>
      <c r="B593" s="30">
        <f t="shared" si="42"/>
        <v>157</v>
      </c>
      <c r="C593" s="4">
        <f t="shared" si="43"/>
        <v>23</v>
      </c>
      <c r="D593" s="4" t="s">
        <v>65</v>
      </c>
      <c r="E593" s="28">
        <v>554</v>
      </c>
      <c r="F593" s="28">
        <v>101</v>
      </c>
      <c r="H593" s="28">
        <v>217</v>
      </c>
      <c r="I593" s="28">
        <v>10</v>
      </c>
      <c r="J593" s="28">
        <v>4.4999999999999997E-3</v>
      </c>
      <c r="AI593"/>
      <c r="AJ593"/>
    </row>
    <row r="594" spans="1:36" ht="14.5" x14ac:dyDescent="0.35">
      <c r="A594" s="52">
        <f t="shared" si="41"/>
        <v>2014</v>
      </c>
      <c r="B594" s="30">
        <f t="shared" si="42"/>
        <v>157</v>
      </c>
      <c r="C594" s="4">
        <f t="shared" si="43"/>
        <v>23</v>
      </c>
      <c r="D594" s="4" t="s">
        <v>65</v>
      </c>
      <c r="E594" s="28">
        <v>554</v>
      </c>
      <c r="F594" s="28">
        <v>101</v>
      </c>
      <c r="H594" s="28">
        <v>217</v>
      </c>
      <c r="I594" s="28">
        <v>10</v>
      </c>
      <c r="J594" s="28">
        <v>4.1999999999999997E-3</v>
      </c>
      <c r="AI594"/>
      <c r="AJ594"/>
    </row>
    <row r="595" spans="1:36" ht="14.5" x14ac:dyDescent="0.35">
      <c r="A595" s="52">
        <f t="shared" si="41"/>
        <v>2014</v>
      </c>
      <c r="B595" s="30">
        <f t="shared" si="42"/>
        <v>157</v>
      </c>
      <c r="C595" s="4">
        <f t="shared" si="43"/>
        <v>23</v>
      </c>
      <c r="D595" s="4" t="s">
        <v>65</v>
      </c>
      <c r="E595" s="28">
        <v>554</v>
      </c>
      <c r="F595" s="28">
        <v>101</v>
      </c>
      <c r="H595" s="28">
        <v>217</v>
      </c>
      <c r="I595" s="28">
        <v>10</v>
      </c>
      <c r="J595" s="28">
        <v>4.3E-3</v>
      </c>
      <c r="AI595"/>
      <c r="AJ595"/>
    </row>
    <row r="596" spans="1:36" ht="14.5" x14ac:dyDescent="0.35">
      <c r="A596" s="52">
        <f t="shared" si="41"/>
        <v>2014</v>
      </c>
      <c r="B596" s="30">
        <f t="shared" si="42"/>
        <v>157</v>
      </c>
      <c r="C596" s="4">
        <f t="shared" si="43"/>
        <v>23</v>
      </c>
      <c r="D596" s="4" t="s">
        <v>65</v>
      </c>
      <c r="E596" s="28">
        <v>554</v>
      </c>
      <c r="F596" s="28">
        <v>101</v>
      </c>
      <c r="H596" s="28">
        <v>217</v>
      </c>
      <c r="I596" s="28">
        <v>10</v>
      </c>
      <c r="J596" s="28">
        <v>3.5000000000000001E-3</v>
      </c>
      <c r="AI596"/>
      <c r="AJ596"/>
    </row>
    <row r="597" spans="1:36" ht="14.5" x14ac:dyDescent="0.35">
      <c r="A597" s="52">
        <f t="shared" si="41"/>
        <v>2014</v>
      </c>
      <c r="B597" s="30">
        <f t="shared" si="42"/>
        <v>157</v>
      </c>
      <c r="C597" s="4">
        <f t="shared" si="43"/>
        <v>23</v>
      </c>
      <c r="D597" s="4" t="s">
        <v>65</v>
      </c>
      <c r="E597" s="28">
        <v>554</v>
      </c>
      <c r="F597" s="28">
        <v>101</v>
      </c>
      <c r="H597" s="28">
        <v>217</v>
      </c>
      <c r="I597" s="28">
        <v>10</v>
      </c>
      <c r="J597" s="28">
        <v>4.1999999999999997E-3</v>
      </c>
      <c r="AI597"/>
      <c r="AJ597"/>
    </row>
    <row r="598" spans="1:36" ht="14.5" x14ac:dyDescent="0.35">
      <c r="A598" s="52">
        <f t="shared" si="41"/>
        <v>2014</v>
      </c>
      <c r="B598" s="30">
        <f t="shared" si="42"/>
        <v>157</v>
      </c>
      <c r="C598" s="4">
        <f t="shared" si="43"/>
        <v>23</v>
      </c>
      <c r="D598" s="4" t="s">
        <v>65</v>
      </c>
      <c r="E598" s="28">
        <v>554</v>
      </c>
      <c r="F598" s="28">
        <v>101</v>
      </c>
      <c r="H598" s="28">
        <v>217</v>
      </c>
      <c r="I598" s="28">
        <v>10</v>
      </c>
      <c r="J598" s="28">
        <v>4.8999999999999998E-3</v>
      </c>
      <c r="AI598"/>
      <c r="AJ598"/>
    </row>
    <row r="599" spans="1:36" ht="14.5" x14ac:dyDescent="0.35">
      <c r="A599" s="52">
        <f t="shared" si="41"/>
        <v>2014</v>
      </c>
      <c r="B599" s="30">
        <f t="shared" si="42"/>
        <v>157</v>
      </c>
      <c r="C599" s="4">
        <f t="shared" si="43"/>
        <v>23</v>
      </c>
      <c r="D599" s="4" t="s">
        <v>65</v>
      </c>
      <c r="E599" s="28">
        <v>554</v>
      </c>
      <c r="F599" s="28">
        <v>101</v>
      </c>
      <c r="H599" s="28">
        <v>217</v>
      </c>
      <c r="I599" s="28">
        <v>10</v>
      </c>
      <c r="J599" s="28">
        <v>5.4999999999999997E-3</v>
      </c>
      <c r="AI599"/>
      <c r="AJ599"/>
    </row>
    <row r="600" spans="1:36" ht="14.5" x14ac:dyDescent="0.35">
      <c r="A600" s="52">
        <f t="shared" si="41"/>
        <v>2014</v>
      </c>
      <c r="B600" s="30">
        <f t="shared" si="42"/>
        <v>157</v>
      </c>
      <c r="C600" s="4">
        <f t="shared" si="43"/>
        <v>23</v>
      </c>
      <c r="D600" s="4" t="s">
        <v>65</v>
      </c>
      <c r="E600" s="28">
        <v>554</v>
      </c>
      <c r="F600" s="28">
        <v>101</v>
      </c>
      <c r="H600" s="28">
        <v>217</v>
      </c>
      <c r="I600" s="28">
        <v>10</v>
      </c>
      <c r="J600" s="28">
        <v>3.0000000000000001E-3</v>
      </c>
      <c r="AI600"/>
      <c r="AJ600"/>
    </row>
    <row r="601" spans="1:36" ht="14.5" x14ac:dyDescent="0.35">
      <c r="A601" s="52">
        <f t="shared" si="41"/>
        <v>2014</v>
      </c>
      <c r="B601" s="30">
        <f t="shared" si="42"/>
        <v>157</v>
      </c>
      <c r="C601" s="4">
        <f t="shared" si="43"/>
        <v>23</v>
      </c>
      <c r="D601" s="4" t="s">
        <v>65</v>
      </c>
      <c r="E601" s="28">
        <v>554</v>
      </c>
      <c r="F601" s="28">
        <v>101</v>
      </c>
      <c r="H601" s="28">
        <v>217</v>
      </c>
      <c r="I601" s="28">
        <v>10</v>
      </c>
      <c r="J601" s="28">
        <v>4.4999999999999997E-3</v>
      </c>
      <c r="AI601"/>
      <c r="AJ601"/>
    </row>
    <row r="602" spans="1:36" ht="14.5" x14ac:dyDescent="0.35">
      <c r="A602" s="52">
        <f t="shared" si="41"/>
        <v>2014</v>
      </c>
      <c r="B602" s="30">
        <f t="shared" si="42"/>
        <v>157</v>
      </c>
      <c r="C602" s="4">
        <f t="shared" si="43"/>
        <v>23</v>
      </c>
      <c r="D602" s="4" t="s">
        <v>65</v>
      </c>
      <c r="E602" s="28">
        <v>554</v>
      </c>
      <c r="F602" s="28">
        <v>101</v>
      </c>
      <c r="H602" s="28">
        <v>217</v>
      </c>
      <c r="I602" s="28">
        <v>10</v>
      </c>
      <c r="J602" s="28">
        <v>4.8999999999999998E-3</v>
      </c>
      <c r="AI602"/>
      <c r="AJ602"/>
    </row>
    <row r="603" spans="1:36" ht="14.5" x14ac:dyDescent="0.35">
      <c r="A603" s="52">
        <f t="shared" si="41"/>
        <v>2014</v>
      </c>
      <c r="B603" s="30">
        <f t="shared" si="42"/>
        <v>157</v>
      </c>
      <c r="C603" s="4">
        <f t="shared" si="43"/>
        <v>23</v>
      </c>
      <c r="D603" s="4" t="s">
        <v>65</v>
      </c>
      <c r="E603" s="28">
        <v>554</v>
      </c>
      <c r="F603" s="28">
        <v>101</v>
      </c>
      <c r="H603" s="28">
        <v>217</v>
      </c>
      <c r="I603" s="28">
        <v>10</v>
      </c>
      <c r="J603" s="28">
        <v>3.8999999999999998E-3</v>
      </c>
      <c r="AI603"/>
      <c r="AJ603"/>
    </row>
    <row r="604" spans="1:36" ht="14.5" x14ac:dyDescent="0.35">
      <c r="A604" s="52">
        <f t="shared" si="41"/>
        <v>2014</v>
      </c>
      <c r="B604" s="30">
        <f t="shared" si="42"/>
        <v>157</v>
      </c>
      <c r="C604" s="4">
        <f t="shared" si="43"/>
        <v>23</v>
      </c>
      <c r="D604" s="4" t="s">
        <v>65</v>
      </c>
      <c r="E604" s="28">
        <v>554</v>
      </c>
      <c r="F604" s="28">
        <v>101</v>
      </c>
      <c r="H604" s="28">
        <v>217</v>
      </c>
      <c r="I604" s="28">
        <v>10</v>
      </c>
      <c r="J604" s="28">
        <v>4.4999999999999997E-3</v>
      </c>
      <c r="AI604"/>
      <c r="AJ604"/>
    </row>
    <row r="605" spans="1:36" ht="14.5" x14ac:dyDescent="0.35">
      <c r="A605" s="52">
        <f t="shared" si="41"/>
        <v>2014</v>
      </c>
      <c r="B605" s="30">
        <f t="shared" si="42"/>
        <v>157</v>
      </c>
      <c r="C605" s="4">
        <f t="shared" si="43"/>
        <v>23</v>
      </c>
      <c r="D605" s="4" t="s">
        <v>65</v>
      </c>
      <c r="E605" s="28">
        <v>554</v>
      </c>
      <c r="F605" s="28">
        <v>101</v>
      </c>
      <c r="H605" s="28">
        <v>217</v>
      </c>
      <c r="I605" s="28">
        <v>10</v>
      </c>
      <c r="J605" s="28">
        <v>4.1999999999999997E-3</v>
      </c>
      <c r="AI605"/>
      <c r="AJ605"/>
    </row>
    <row r="606" spans="1:36" ht="14.5" x14ac:dyDescent="0.35">
      <c r="A606" s="52">
        <f t="shared" si="41"/>
        <v>2014</v>
      </c>
      <c r="B606" s="30">
        <f t="shared" si="42"/>
        <v>157</v>
      </c>
      <c r="C606" s="4">
        <f t="shared" si="43"/>
        <v>23</v>
      </c>
      <c r="D606" s="4" t="s">
        <v>65</v>
      </c>
      <c r="E606" s="28">
        <v>554</v>
      </c>
      <c r="F606" s="28">
        <v>101</v>
      </c>
      <c r="H606" s="28">
        <v>217</v>
      </c>
      <c r="I606" s="28">
        <v>10</v>
      </c>
      <c r="J606" s="28">
        <v>4.1999999999999997E-3</v>
      </c>
      <c r="AI606"/>
      <c r="AJ606"/>
    </row>
    <row r="607" spans="1:36" ht="14.5" x14ac:dyDescent="0.35">
      <c r="A607" s="52">
        <f t="shared" si="41"/>
        <v>2014</v>
      </c>
      <c r="B607" s="30">
        <f t="shared" si="42"/>
        <v>157</v>
      </c>
      <c r="C607" s="4">
        <f t="shared" si="43"/>
        <v>23</v>
      </c>
      <c r="D607" s="4" t="s">
        <v>65</v>
      </c>
      <c r="E607" s="28">
        <v>554</v>
      </c>
      <c r="F607" s="28">
        <v>101</v>
      </c>
      <c r="H607" s="28">
        <v>217</v>
      </c>
      <c r="I607" s="28">
        <v>10</v>
      </c>
      <c r="J607" s="28">
        <v>4.4000000000000003E-3</v>
      </c>
      <c r="AI607"/>
      <c r="AJ607"/>
    </row>
    <row r="608" spans="1:36" ht="14.5" x14ac:dyDescent="0.35">
      <c r="A608" s="52">
        <f t="shared" si="41"/>
        <v>2014</v>
      </c>
      <c r="B608" s="30">
        <f t="shared" si="42"/>
        <v>157</v>
      </c>
      <c r="C608" s="4">
        <f t="shared" si="43"/>
        <v>23</v>
      </c>
      <c r="D608" s="4" t="s">
        <v>65</v>
      </c>
      <c r="E608" s="28">
        <v>554</v>
      </c>
      <c r="F608" s="28">
        <v>101</v>
      </c>
      <c r="H608" s="28">
        <v>217</v>
      </c>
      <c r="I608" s="28">
        <v>10</v>
      </c>
      <c r="J608" s="28">
        <v>4.8999999999999998E-3</v>
      </c>
      <c r="AI608"/>
      <c r="AJ608"/>
    </row>
    <row r="609" spans="1:36" ht="14.5" x14ac:dyDescent="0.35">
      <c r="A609" s="52">
        <f t="shared" si="41"/>
        <v>2014</v>
      </c>
      <c r="B609" s="30">
        <f t="shared" si="42"/>
        <v>157</v>
      </c>
      <c r="C609" s="4">
        <f t="shared" si="43"/>
        <v>23</v>
      </c>
      <c r="D609" s="4" t="s">
        <v>65</v>
      </c>
      <c r="E609" s="28">
        <v>555</v>
      </c>
      <c r="F609" s="28">
        <v>101</v>
      </c>
      <c r="H609" s="28">
        <v>217</v>
      </c>
      <c r="I609" s="28">
        <v>10</v>
      </c>
      <c r="J609" s="28">
        <v>4.4000000000000003E-3</v>
      </c>
      <c r="AI609"/>
      <c r="AJ609"/>
    </row>
    <row r="610" spans="1:36" ht="14.5" x14ac:dyDescent="0.35">
      <c r="A610" s="52">
        <f t="shared" si="41"/>
        <v>2014</v>
      </c>
      <c r="B610" s="30">
        <f t="shared" si="42"/>
        <v>157</v>
      </c>
      <c r="C610" s="4">
        <f t="shared" si="43"/>
        <v>23</v>
      </c>
      <c r="D610" s="4" t="s">
        <v>65</v>
      </c>
      <c r="E610" s="28">
        <v>555</v>
      </c>
      <c r="F610" s="28">
        <v>101</v>
      </c>
      <c r="H610" s="28">
        <v>217</v>
      </c>
      <c r="I610" s="28">
        <v>10</v>
      </c>
      <c r="J610" s="28">
        <v>3.5000000000000001E-3</v>
      </c>
      <c r="AI610"/>
      <c r="AJ610"/>
    </row>
    <row r="611" spans="1:36" ht="14.5" x14ac:dyDescent="0.35">
      <c r="A611" s="52">
        <f t="shared" si="41"/>
        <v>2014</v>
      </c>
      <c r="B611" s="30">
        <f t="shared" si="42"/>
        <v>157</v>
      </c>
      <c r="C611" s="4">
        <f t="shared" si="43"/>
        <v>23</v>
      </c>
      <c r="D611" s="4" t="s">
        <v>65</v>
      </c>
      <c r="E611" s="28">
        <v>555</v>
      </c>
      <c r="F611" s="28">
        <v>101</v>
      </c>
      <c r="H611" s="28">
        <v>217</v>
      </c>
      <c r="I611" s="28">
        <v>10</v>
      </c>
      <c r="J611" s="28">
        <v>3.5000000000000001E-3</v>
      </c>
      <c r="AI611"/>
      <c r="AJ611"/>
    </row>
    <row r="612" spans="1:36" ht="14.5" x14ac:dyDescent="0.35">
      <c r="A612" s="52">
        <f t="shared" si="41"/>
        <v>2014</v>
      </c>
      <c r="B612" s="30">
        <f t="shared" si="42"/>
        <v>157</v>
      </c>
      <c r="C612" s="4">
        <f t="shared" si="43"/>
        <v>23</v>
      </c>
      <c r="D612" s="4" t="s">
        <v>65</v>
      </c>
      <c r="E612" s="28">
        <v>555</v>
      </c>
      <c r="F612" s="28">
        <v>101</v>
      </c>
      <c r="H612" s="28">
        <v>217</v>
      </c>
      <c r="I612" s="28">
        <v>10</v>
      </c>
      <c r="J612" s="28">
        <v>2.5999999999999999E-3</v>
      </c>
      <c r="AI612"/>
      <c r="AJ612"/>
    </row>
    <row r="613" spans="1:36" ht="14.5" x14ac:dyDescent="0.35">
      <c r="A613" s="52">
        <f t="shared" si="41"/>
        <v>2014</v>
      </c>
      <c r="B613" s="30">
        <f t="shared" si="42"/>
        <v>157</v>
      </c>
      <c r="C613" s="4">
        <f t="shared" si="43"/>
        <v>23</v>
      </c>
      <c r="D613" s="4" t="s">
        <v>65</v>
      </c>
      <c r="E613" s="28">
        <v>555</v>
      </c>
      <c r="F613" s="28">
        <v>101</v>
      </c>
      <c r="H613" s="28">
        <v>217</v>
      </c>
      <c r="I613" s="28">
        <v>10</v>
      </c>
      <c r="J613" s="28">
        <v>3.5000000000000001E-3</v>
      </c>
      <c r="AI613"/>
      <c r="AJ613"/>
    </row>
    <row r="614" spans="1:36" ht="14.5" x14ac:dyDescent="0.35">
      <c r="A614" s="52">
        <f t="shared" si="41"/>
        <v>2014</v>
      </c>
      <c r="B614" s="30">
        <f t="shared" si="42"/>
        <v>157</v>
      </c>
      <c r="C614" s="4">
        <f t="shared" si="43"/>
        <v>23</v>
      </c>
      <c r="D614" s="4" t="s">
        <v>65</v>
      </c>
      <c r="E614" s="28">
        <v>555</v>
      </c>
      <c r="F614" s="28">
        <v>101</v>
      </c>
      <c r="H614" s="28">
        <v>217</v>
      </c>
      <c r="I614" s="28">
        <v>10</v>
      </c>
      <c r="J614" s="28">
        <v>4.5999999999999999E-3</v>
      </c>
      <c r="AI614"/>
      <c r="AJ614"/>
    </row>
    <row r="615" spans="1:36" ht="14.5" x14ac:dyDescent="0.35">
      <c r="A615" s="52">
        <f t="shared" si="41"/>
        <v>2014</v>
      </c>
      <c r="B615" s="30">
        <f t="shared" si="42"/>
        <v>157</v>
      </c>
      <c r="C615" s="4">
        <f t="shared" si="43"/>
        <v>23</v>
      </c>
      <c r="D615" s="4" t="s">
        <v>65</v>
      </c>
      <c r="E615" s="28">
        <v>555</v>
      </c>
      <c r="F615" s="28">
        <v>101</v>
      </c>
      <c r="H615" s="28">
        <v>217</v>
      </c>
      <c r="I615" s="28">
        <v>10</v>
      </c>
      <c r="J615" s="28">
        <v>2.3E-3</v>
      </c>
      <c r="AI615"/>
      <c r="AJ615"/>
    </row>
    <row r="616" spans="1:36" ht="14.5" x14ac:dyDescent="0.35">
      <c r="A616" s="52">
        <f t="shared" si="41"/>
        <v>2014</v>
      </c>
      <c r="B616" s="30">
        <f t="shared" si="42"/>
        <v>157</v>
      </c>
      <c r="C616" s="4">
        <f t="shared" si="43"/>
        <v>23</v>
      </c>
      <c r="D616" s="4" t="s">
        <v>65</v>
      </c>
      <c r="E616" s="28">
        <v>555</v>
      </c>
      <c r="F616" s="28">
        <v>101</v>
      </c>
      <c r="H616" s="28">
        <v>217</v>
      </c>
      <c r="I616" s="28">
        <v>10</v>
      </c>
      <c r="J616" s="28">
        <v>3.3999999999999998E-3</v>
      </c>
      <c r="AI616"/>
      <c r="AJ616"/>
    </row>
    <row r="617" spans="1:36" ht="14.5" x14ac:dyDescent="0.35">
      <c r="A617" s="52">
        <f t="shared" si="41"/>
        <v>2014</v>
      </c>
      <c r="B617" s="30">
        <f t="shared" si="42"/>
        <v>157</v>
      </c>
      <c r="C617" s="4">
        <f t="shared" si="43"/>
        <v>23</v>
      </c>
      <c r="D617" s="4" t="s">
        <v>65</v>
      </c>
      <c r="E617" s="28">
        <v>555</v>
      </c>
      <c r="F617" s="28">
        <v>101</v>
      </c>
      <c r="H617" s="28">
        <v>217</v>
      </c>
      <c r="I617" s="28">
        <v>10</v>
      </c>
      <c r="J617" s="28">
        <v>3.5000000000000001E-3</v>
      </c>
      <c r="AI617"/>
      <c r="AJ617"/>
    </row>
    <row r="618" spans="1:36" ht="14.5" x14ac:dyDescent="0.35">
      <c r="A618" s="52">
        <f t="shared" si="41"/>
        <v>2014</v>
      </c>
      <c r="B618" s="30">
        <f t="shared" si="42"/>
        <v>157</v>
      </c>
      <c r="C618" s="4">
        <f t="shared" si="43"/>
        <v>23</v>
      </c>
      <c r="D618" s="4" t="s">
        <v>65</v>
      </c>
      <c r="E618" s="28">
        <v>555</v>
      </c>
      <c r="F618" s="28">
        <v>101</v>
      </c>
      <c r="H618" s="28">
        <v>217</v>
      </c>
      <c r="I618" s="28">
        <v>10</v>
      </c>
      <c r="J618" s="28">
        <v>3.7000000000000002E-3</v>
      </c>
      <c r="AI618"/>
      <c r="AJ618"/>
    </row>
    <row r="619" spans="1:36" ht="14.5" x14ac:dyDescent="0.35">
      <c r="A619" s="52">
        <f t="shared" si="41"/>
        <v>2014</v>
      </c>
      <c r="B619" s="30">
        <f t="shared" si="42"/>
        <v>157</v>
      </c>
      <c r="C619" s="4">
        <f t="shared" si="43"/>
        <v>23</v>
      </c>
      <c r="D619" s="4" t="s">
        <v>65</v>
      </c>
      <c r="E619" s="28">
        <v>555</v>
      </c>
      <c r="F619" s="28">
        <v>101</v>
      </c>
      <c r="H619" s="28">
        <v>217</v>
      </c>
      <c r="I619" s="28">
        <v>10</v>
      </c>
      <c r="J619" s="28">
        <v>3.7000000000000002E-3</v>
      </c>
      <c r="AI619"/>
      <c r="AJ619"/>
    </row>
    <row r="620" spans="1:36" ht="14.5" x14ac:dyDescent="0.35">
      <c r="A620" s="52">
        <f t="shared" si="41"/>
        <v>2014</v>
      </c>
      <c r="B620" s="30">
        <f t="shared" si="42"/>
        <v>157</v>
      </c>
      <c r="C620" s="4">
        <f t="shared" si="43"/>
        <v>23</v>
      </c>
      <c r="D620" s="4" t="s">
        <v>65</v>
      </c>
      <c r="E620" s="28">
        <v>555</v>
      </c>
      <c r="F620" s="28">
        <v>101</v>
      </c>
      <c r="H620" s="28">
        <v>217</v>
      </c>
      <c r="I620" s="28">
        <v>10</v>
      </c>
      <c r="J620" s="28">
        <v>4.5999999999999999E-3</v>
      </c>
      <c r="AI620"/>
      <c r="AJ620"/>
    </row>
    <row r="621" spans="1:36" ht="14.5" x14ac:dyDescent="0.35">
      <c r="A621" s="52">
        <f t="shared" si="41"/>
        <v>2014</v>
      </c>
      <c r="B621" s="30">
        <f t="shared" si="42"/>
        <v>157</v>
      </c>
      <c r="C621" s="4">
        <f t="shared" si="43"/>
        <v>23</v>
      </c>
      <c r="D621" s="4" t="s">
        <v>65</v>
      </c>
      <c r="E621" s="28">
        <v>555</v>
      </c>
      <c r="F621" s="28">
        <v>101</v>
      </c>
      <c r="H621" s="28">
        <v>217</v>
      </c>
      <c r="I621" s="28">
        <v>10</v>
      </c>
      <c r="J621" s="28">
        <v>3.5000000000000001E-3</v>
      </c>
      <c r="AI621"/>
      <c r="AJ621"/>
    </row>
    <row r="622" spans="1:36" ht="14.5" x14ac:dyDescent="0.35">
      <c r="A622" s="52">
        <f t="shared" si="41"/>
        <v>2014</v>
      </c>
      <c r="B622" s="30">
        <f t="shared" si="42"/>
        <v>157</v>
      </c>
      <c r="C622" s="4">
        <f t="shared" si="43"/>
        <v>23</v>
      </c>
      <c r="D622" s="4" t="s">
        <v>65</v>
      </c>
      <c r="E622" s="28">
        <v>555</v>
      </c>
      <c r="F622" s="28">
        <v>101</v>
      </c>
      <c r="H622" s="28">
        <v>217</v>
      </c>
      <c r="I622" s="28">
        <v>10</v>
      </c>
      <c r="J622" s="28">
        <v>3.3E-3</v>
      </c>
      <c r="AI622"/>
      <c r="AJ622"/>
    </row>
    <row r="623" spans="1:36" ht="14.5" x14ac:dyDescent="0.35">
      <c r="A623" s="52">
        <f t="shared" si="41"/>
        <v>2014</v>
      </c>
      <c r="B623" s="30">
        <f t="shared" si="42"/>
        <v>157</v>
      </c>
      <c r="C623" s="4">
        <f t="shared" si="43"/>
        <v>23</v>
      </c>
      <c r="D623" s="4" t="s">
        <v>65</v>
      </c>
      <c r="E623" s="28">
        <v>555</v>
      </c>
      <c r="F623" s="28">
        <v>101</v>
      </c>
      <c r="H623" s="28">
        <v>217</v>
      </c>
      <c r="I623" s="28">
        <v>10</v>
      </c>
      <c r="J623" s="28">
        <v>3.7000000000000002E-3</v>
      </c>
      <c r="AI623"/>
      <c r="AJ623"/>
    </row>
    <row r="624" spans="1:36" ht="14.5" x14ac:dyDescent="0.35">
      <c r="A624" s="52">
        <f t="shared" si="41"/>
        <v>2014</v>
      </c>
      <c r="B624" s="30">
        <f t="shared" si="42"/>
        <v>157</v>
      </c>
      <c r="C624" s="4">
        <f t="shared" si="43"/>
        <v>23</v>
      </c>
      <c r="D624" s="4" t="s">
        <v>65</v>
      </c>
      <c r="E624" s="28">
        <v>555</v>
      </c>
      <c r="F624" s="28">
        <v>101</v>
      </c>
      <c r="H624" s="28">
        <v>217</v>
      </c>
      <c r="I624" s="28">
        <v>10</v>
      </c>
      <c r="J624" s="28">
        <v>3.3999999999999998E-3</v>
      </c>
      <c r="AI624"/>
      <c r="AJ624"/>
    </row>
    <row r="625" spans="1:36" ht="14.5" x14ac:dyDescent="0.35">
      <c r="A625" s="52">
        <f t="shared" si="41"/>
        <v>2014</v>
      </c>
      <c r="B625" s="30">
        <f t="shared" si="42"/>
        <v>157</v>
      </c>
      <c r="C625" s="4">
        <f t="shared" si="43"/>
        <v>23</v>
      </c>
      <c r="D625" s="4" t="s">
        <v>65</v>
      </c>
      <c r="E625" s="28">
        <v>555</v>
      </c>
      <c r="F625" s="28">
        <v>101</v>
      </c>
      <c r="H625" s="28">
        <v>217</v>
      </c>
      <c r="I625" s="28">
        <v>10</v>
      </c>
      <c r="J625" s="28">
        <v>4.1999999999999997E-3</v>
      </c>
      <c r="AI625"/>
      <c r="AJ625"/>
    </row>
    <row r="626" spans="1:36" ht="14.5" x14ac:dyDescent="0.35">
      <c r="A626" s="52">
        <f t="shared" si="41"/>
        <v>2014</v>
      </c>
      <c r="B626" s="30">
        <f t="shared" si="42"/>
        <v>157</v>
      </c>
      <c r="C626" s="4">
        <f t="shared" si="43"/>
        <v>23</v>
      </c>
      <c r="D626" s="4" t="s">
        <v>65</v>
      </c>
      <c r="E626" s="28">
        <v>555</v>
      </c>
      <c r="F626" s="28">
        <v>101</v>
      </c>
      <c r="H626" s="28">
        <v>217</v>
      </c>
      <c r="I626" s="28">
        <v>10</v>
      </c>
      <c r="J626" s="28">
        <v>2.3999999999999998E-3</v>
      </c>
      <c r="AI626"/>
      <c r="AJ626"/>
    </row>
    <row r="627" spans="1:36" ht="14.5" x14ac:dyDescent="0.35">
      <c r="A627" s="52">
        <f t="shared" si="41"/>
        <v>2014</v>
      </c>
      <c r="B627" s="30">
        <f t="shared" si="42"/>
        <v>157</v>
      </c>
      <c r="C627" s="4">
        <f t="shared" si="43"/>
        <v>23</v>
      </c>
      <c r="D627" s="4" t="s">
        <v>65</v>
      </c>
      <c r="E627" s="28">
        <v>555</v>
      </c>
      <c r="F627" s="28">
        <v>101</v>
      </c>
      <c r="H627" s="28">
        <v>217</v>
      </c>
      <c r="I627" s="28">
        <v>10</v>
      </c>
      <c r="J627" s="28">
        <v>3.8E-3</v>
      </c>
      <c r="AI627"/>
      <c r="AJ627"/>
    </row>
    <row r="628" spans="1:36" ht="14.5" x14ac:dyDescent="0.35">
      <c r="A628" s="52">
        <f t="shared" si="41"/>
        <v>2014</v>
      </c>
      <c r="B628" s="30">
        <f t="shared" si="42"/>
        <v>157</v>
      </c>
      <c r="C628" s="4">
        <f t="shared" si="43"/>
        <v>23</v>
      </c>
      <c r="D628" s="4" t="s">
        <v>65</v>
      </c>
      <c r="E628" s="28">
        <v>555</v>
      </c>
      <c r="F628" s="28">
        <v>101</v>
      </c>
      <c r="H628" s="28">
        <v>217</v>
      </c>
      <c r="I628" s="28">
        <v>10</v>
      </c>
      <c r="J628" s="28">
        <v>4.1000000000000003E-3</v>
      </c>
      <c r="AI628"/>
      <c r="AJ628"/>
    </row>
    <row r="629" spans="1:36" ht="14.5" x14ac:dyDescent="0.35">
      <c r="A629" s="52">
        <f t="shared" si="41"/>
        <v>2014</v>
      </c>
      <c r="B629" s="30">
        <f t="shared" si="42"/>
        <v>157</v>
      </c>
      <c r="C629" s="4">
        <f t="shared" si="43"/>
        <v>23</v>
      </c>
      <c r="D629" s="4" t="s">
        <v>65</v>
      </c>
      <c r="E629" s="28">
        <v>555</v>
      </c>
      <c r="F629" s="28">
        <v>101</v>
      </c>
      <c r="H629" s="28">
        <v>217</v>
      </c>
      <c r="I629" s="28">
        <v>10</v>
      </c>
      <c r="J629" s="28">
        <v>4.1999999999999997E-3</v>
      </c>
      <c r="AI629"/>
      <c r="AJ629"/>
    </row>
    <row r="630" spans="1:36" ht="14.5" x14ac:dyDescent="0.35">
      <c r="A630" s="52">
        <f t="shared" si="41"/>
        <v>2014</v>
      </c>
      <c r="B630" s="30">
        <f t="shared" si="42"/>
        <v>157</v>
      </c>
      <c r="C630" s="4">
        <f t="shared" si="43"/>
        <v>23</v>
      </c>
      <c r="D630" s="4" t="s">
        <v>65</v>
      </c>
      <c r="E630" s="28">
        <v>555</v>
      </c>
      <c r="F630" s="28">
        <v>101</v>
      </c>
      <c r="H630" s="28">
        <v>217</v>
      </c>
      <c r="I630" s="28">
        <v>10</v>
      </c>
      <c r="J630" s="28">
        <v>4.4999999999999997E-3</v>
      </c>
      <c r="AI630"/>
      <c r="AJ630"/>
    </row>
    <row r="631" spans="1:36" ht="14.5" x14ac:dyDescent="0.35">
      <c r="A631" s="52">
        <f t="shared" si="41"/>
        <v>2014</v>
      </c>
      <c r="B631" s="30">
        <f t="shared" si="42"/>
        <v>157</v>
      </c>
      <c r="C631" s="4">
        <f t="shared" si="43"/>
        <v>23</v>
      </c>
      <c r="D631" s="4" t="s">
        <v>65</v>
      </c>
      <c r="E631" s="28">
        <v>555</v>
      </c>
      <c r="F631" s="28">
        <v>101</v>
      </c>
      <c r="H631" s="28">
        <v>217</v>
      </c>
      <c r="I631" s="28">
        <v>10</v>
      </c>
      <c r="J631" s="28">
        <v>3.0999999999999999E-3</v>
      </c>
      <c r="AI631"/>
      <c r="AJ631"/>
    </row>
    <row r="632" spans="1:36" ht="14.5" x14ac:dyDescent="0.35">
      <c r="A632" s="52">
        <f t="shared" si="41"/>
        <v>2014</v>
      </c>
      <c r="B632" s="30">
        <f t="shared" si="42"/>
        <v>157</v>
      </c>
      <c r="C632" s="4">
        <f t="shared" si="43"/>
        <v>23</v>
      </c>
      <c r="D632" s="4" t="s">
        <v>65</v>
      </c>
      <c r="E632" s="28">
        <v>555</v>
      </c>
      <c r="F632" s="28">
        <v>101</v>
      </c>
      <c r="H632" s="28">
        <v>217</v>
      </c>
      <c r="I632" s="28">
        <v>10</v>
      </c>
      <c r="J632" s="28">
        <v>3.5999999999999999E-3</v>
      </c>
      <c r="AI632"/>
      <c r="AJ632"/>
    </row>
    <row r="633" spans="1:36" ht="14.5" x14ac:dyDescent="0.35">
      <c r="A633" s="52">
        <f t="shared" si="41"/>
        <v>2014</v>
      </c>
      <c r="B633" s="30">
        <f t="shared" si="42"/>
        <v>157</v>
      </c>
      <c r="C633" s="4">
        <f t="shared" si="43"/>
        <v>23</v>
      </c>
      <c r="D633" s="4" t="s">
        <v>65</v>
      </c>
      <c r="E633" s="28">
        <v>555</v>
      </c>
      <c r="F633" s="28">
        <v>101</v>
      </c>
      <c r="H633" s="28">
        <v>217</v>
      </c>
      <c r="I633" s="28">
        <v>10</v>
      </c>
      <c r="J633" s="28">
        <v>4.1000000000000003E-3</v>
      </c>
      <c r="AI633"/>
      <c r="AJ633"/>
    </row>
    <row r="634" spans="1:36" ht="14.5" x14ac:dyDescent="0.35">
      <c r="A634" s="52">
        <f t="shared" si="41"/>
        <v>2014</v>
      </c>
      <c r="B634" s="30">
        <f t="shared" si="42"/>
        <v>157</v>
      </c>
      <c r="C634" s="4">
        <f t="shared" si="43"/>
        <v>23</v>
      </c>
      <c r="D634" s="4" t="s">
        <v>65</v>
      </c>
      <c r="E634" s="28">
        <v>555</v>
      </c>
      <c r="F634" s="28">
        <v>101</v>
      </c>
      <c r="H634" s="28">
        <v>217</v>
      </c>
      <c r="I634" s="28">
        <v>10</v>
      </c>
      <c r="J634" s="28">
        <v>3.8999999999999998E-3</v>
      </c>
      <c r="AI634"/>
      <c r="AJ634"/>
    </row>
    <row r="635" spans="1:36" ht="14.5" x14ac:dyDescent="0.35">
      <c r="A635" s="52">
        <f t="shared" si="41"/>
        <v>2014</v>
      </c>
      <c r="B635" s="30">
        <f t="shared" si="42"/>
        <v>157</v>
      </c>
      <c r="C635" s="4">
        <f t="shared" si="43"/>
        <v>23</v>
      </c>
      <c r="D635" s="4" t="s">
        <v>65</v>
      </c>
      <c r="E635" s="28">
        <v>554</v>
      </c>
      <c r="F635" s="28">
        <v>101</v>
      </c>
      <c r="H635" s="28">
        <v>217</v>
      </c>
      <c r="I635" s="28">
        <v>11</v>
      </c>
      <c r="J635" s="28">
        <v>5.7000000000000002E-3</v>
      </c>
      <c r="AI635"/>
      <c r="AJ635"/>
    </row>
    <row r="636" spans="1:36" ht="14.5" x14ac:dyDescent="0.35">
      <c r="A636" s="52">
        <f t="shared" si="41"/>
        <v>2014</v>
      </c>
      <c r="B636" s="30">
        <f t="shared" si="42"/>
        <v>157</v>
      </c>
      <c r="C636" s="4">
        <f t="shared" si="43"/>
        <v>23</v>
      </c>
      <c r="D636" s="4" t="s">
        <v>65</v>
      </c>
      <c r="E636" s="28">
        <v>554</v>
      </c>
      <c r="F636" s="28">
        <v>101</v>
      </c>
      <c r="H636" s="28">
        <v>217</v>
      </c>
      <c r="I636" s="28">
        <v>11</v>
      </c>
      <c r="J636" s="28">
        <v>4.4999999999999997E-3</v>
      </c>
      <c r="AI636"/>
      <c r="AJ636"/>
    </row>
    <row r="637" spans="1:36" ht="14.5" x14ac:dyDescent="0.35">
      <c r="A637" s="52">
        <f t="shared" si="41"/>
        <v>2014</v>
      </c>
      <c r="B637" s="30">
        <f t="shared" si="42"/>
        <v>157</v>
      </c>
      <c r="C637" s="4">
        <f t="shared" si="43"/>
        <v>23</v>
      </c>
      <c r="D637" s="4" t="s">
        <v>65</v>
      </c>
      <c r="E637" s="28">
        <v>554</v>
      </c>
      <c r="F637" s="28">
        <v>101</v>
      </c>
      <c r="H637" s="28">
        <v>217</v>
      </c>
      <c r="I637" s="28">
        <v>11</v>
      </c>
      <c r="J637" s="28">
        <v>5.0000000000000001E-3</v>
      </c>
      <c r="AI637"/>
      <c r="AJ637"/>
    </row>
    <row r="638" spans="1:36" ht="14.5" x14ac:dyDescent="0.35">
      <c r="A638" s="52">
        <f t="shared" si="41"/>
        <v>2014</v>
      </c>
      <c r="B638" s="30">
        <f t="shared" si="42"/>
        <v>157</v>
      </c>
      <c r="C638" s="4">
        <f t="shared" si="43"/>
        <v>23</v>
      </c>
      <c r="D638" s="4" t="s">
        <v>65</v>
      </c>
      <c r="E638" s="28">
        <v>554</v>
      </c>
      <c r="F638" s="28">
        <v>101</v>
      </c>
      <c r="H638" s="28">
        <v>217</v>
      </c>
      <c r="I638" s="28">
        <v>11</v>
      </c>
      <c r="J638" s="28">
        <v>4.5999999999999999E-3</v>
      </c>
      <c r="AI638"/>
      <c r="AJ638"/>
    </row>
    <row r="639" spans="1:36" ht="14.5" x14ac:dyDescent="0.35">
      <c r="A639" s="52">
        <f t="shared" si="41"/>
        <v>2014</v>
      </c>
      <c r="B639" s="30">
        <f t="shared" si="42"/>
        <v>157</v>
      </c>
      <c r="C639" s="4">
        <f t="shared" si="43"/>
        <v>23</v>
      </c>
      <c r="D639" s="4" t="s">
        <v>65</v>
      </c>
      <c r="E639" s="28">
        <v>554</v>
      </c>
      <c r="F639" s="28">
        <v>101</v>
      </c>
      <c r="H639" s="28">
        <v>217</v>
      </c>
      <c r="I639" s="28">
        <v>11</v>
      </c>
      <c r="J639" s="28">
        <v>5.1999999999999998E-3</v>
      </c>
      <c r="AI639"/>
      <c r="AJ639"/>
    </row>
    <row r="640" spans="1:36" ht="14.5" x14ac:dyDescent="0.35">
      <c r="A640" s="52">
        <f t="shared" si="41"/>
        <v>2014</v>
      </c>
      <c r="B640" s="30">
        <f t="shared" si="42"/>
        <v>157</v>
      </c>
      <c r="C640" s="4">
        <f t="shared" si="43"/>
        <v>23</v>
      </c>
      <c r="D640" s="4" t="s">
        <v>65</v>
      </c>
      <c r="E640" s="28">
        <v>554</v>
      </c>
      <c r="F640" s="28">
        <v>101</v>
      </c>
      <c r="H640" s="28">
        <v>217</v>
      </c>
      <c r="I640" s="28">
        <v>11</v>
      </c>
      <c r="J640" s="28">
        <v>4.5999999999999999E-3</v>
      </c>
      <c r="AI640"/>
      <c r="AJ640"/>
    </row>
    <row r="641" spans="1:36" ht="14.5" x14ac:dyDescent="0.35">
      <c r="A641" s="52">
        <f t="shared" si="41"/>
        <v>2014</v>
      </c>
      <c r="B641" s="30">
        <f t="shared" si="42"/>
        <v>157</v>
      </c>
      <c r="C641" s="4">
        <f t="shared" si="43"/>
        <v>23</v>
      </c>
      <c r="D641" s="4" t="s">
        <v>65</v>
      </c>
      <c r="E641" s="28">
        <v>554</v>
      </c>
      <c r="F641" s="28">
        <v>101</v>
      </c>
      <c r="H641" s="28">
        <v>217</v>
      </c>
      <c r="I641" s="28">
        <v>11</v>
      </c>
      <c r="J641" s="28">
        <v>5.4000000000000003E-3</v>
      </c>
      <c r="AI641"/>
      <c r="AJ641"/>
    </row>
    <row r="642" spans="1:36" ht="14.5" x14ac:dyDescent="0.35">
      <c r="A642" s="52">
        <f t="shared" ref="A642:A705" si="44">YEAR(D642)</f>
        <v>2014</v>
      </c>
      <c r="B642" s="30">
        <f t="shared" ref="B642:B705" si="45">D642-DATE(YEAR(D642),1,0)</f>
        <v>157</v>
      </c>
      <c r="C642" s="4">
        <f t="shared" ref="C642:C705" si="46">WEEKNUM(D642,1)</f>
        <v>23</v>
      </c>
      <c r="D642" s="4" t="s">
        <v>65</v>
      </c>
      <c r="E642" s="28">
        <v>554</v>
      </c>
      <c r="F642" s="28">
        <v>101</v>
      </c>
      <c r="H642" s="28">
        <v>217</v>
      </c>
      <c r="I642" s="28">
        <v>11</v>
      </c>
      <c r="J642" s="28">
        <v>4.8999999999999998E-3</v>
      </c>
      <c r="AI642"/>
      <c r="AJ642"/>
    </row>
    <row r="643" spans="1:36" ht="14.5" x14ac:dyDescent="0.35">
      <c r="A643" s="52">
        <f t="shared" si="44"/>
        <v>2014</v>
      </c>
      <c r="B643" s="30">
        <f t="shared" si="45"/>
        <v>157</v>
      </c>
      <c r="C643" s="4">
        <f t="shared" si="46"/>
        <v>23</v>
      </c>
      <c r="D643" s="4" t="s">
        <v>65</v>
      </c>
      <c r="E643" s="28">
        <v>554</v>
      </c>
      <c r="F643" s="28">
        <v>101</v>
      </c>
      <c r="H643" s="28">
        <v>217</v>
      </c>
      <c r="I643" s="28">
        <v>11</v>
      </c>
      <c r="J643" s="28">
        <v>5.1999999999999998E-3</v>
      </c>
      <c r="AI643"/>
      <c r="AJ643"/>
    </row>
    <row r="644" spans="1:36" ht="14.5" x14ac:dyDescent="0.35">
      <c r="A644" s="52">
        <f t="shared" si="44"/>
        <v>2014</v>
      </c>
      <c r="B644" s="30">
        <f t="shared" si="45"/>
        <v>157</v>
      </c>
      <c r="C644" s="4">
        <f t="shared" si="46"/>
        <v>23</v>
      </c>
      <c r="D644" s="4" t="s">
        <v>65</v>
      </c>
      <c r="E644" s="28">
        <v>554</v>
      </c>
      <c r="F644" s="28">
        <v>101</v>
      </c>
      <c r="H644" s="28">
        <v>217</v>
      </c>
      <c r="I644" s="28">
        <v>11</v>
      </c>
      <c r="J644" s="28">
        <v>5.1999999999999998E-3</v>
      </c>
      <c r="AI644"/>
      <c r="AJ644"/>
    </row>
    <row r="645" spans="1:36" ht="14.5" x14ac:dyDescent="0.35">
      <c r="A645" s="52">
        <f t="shared" si="44"/>
        <v>2014</v>
      </c>
      <c r="B645" s="30">
        <f t="shared" si="45"/>
        <v>157</v>
      </c>
      <c r="C645" s="4">
        <f t="shared" si="46"/>
        <v>23</v>
      </c>
      <c r="D645" s="4" t="s">
        <v>65</v>
      </c>
      <c r="E645" s="28">
        <v>554</v>
      </c>
      <c r="F645" s="28">
        <v>101</v>
      </c>
      <c r="H645" s="28">
        <v>217</v>
      </c>
      <c r="I645" s="28">
        <v>11</v>
      </c>
      <c r="J645" s="28">
        <v>5.4000000000000003E-3</v>
      </c>
      <c r="AI645"/>
      <c r="AJ645"/>
    </row>
    <row r="646" spans="1:36" ht="14.5" x14ac:dyDescent="0.35">
      <c r="A646" s="52">
        <f t="shared" si="44"/>
        <v>2014</v>
      </c>
      <c r="B646" s="30">
        <f t="shared" si="45"/>
        <v>157</v>
      </c>
      <c r="C646" s="4">
        <f t="shared" si="46"/>
        <v>23</v>
      </c>
      <c r="D646" s="4" t="s">
        <v>65</v>
      </c>
      <c r="E646" s="28">
        <v>554</v>
      </c>
      <c r="F646" s="28">
        <v>101</v>
      </c>
      <c r="H646" s="28">
        <v>217</v>
      </c>
      <c r="I646" s="28">
        <v>11</v>
      </c>
      <c r="J646" s="28">
        <v>5.8999999999999999E-3</v>
      </c>
      <c r="AI646"/>
      <c r="AJ646"/>
    </row>
    <row r="647" spans="1:36" ht="14.5" x14ac:dyDescent="0.35">
      <c r="A647" s="52">
        <f t="shared" si="44"/>
        <v>2014</v>
      </c>
      <c r="B647" s="30">
        <f t="shared" si="45"/>
        <v>157</v>
      </c>
      <c r="C647" s="4">
        <f t="shared" si="46"/>
        <v>23</v>
      </c>
      <c r="D647" s="4" t="s">
        <v>65</v>
      </c>
      <c r="E647" s="28">
        <v>554</v>
      </c>
      <c r="F647" s="28">
        <v>101</v>
      </c>
      <c r="H647" s="28">
        <v>217</v>
      </c>
      <c r="I647" s="28">
        <v>11</v>
      </c>
      <c r="J647" s="28">
        <v>5.8999999999999999E-3</v>
      </c>
      <c r="AI647"/>
      <c r="AJ647"/>
    </row>
    <row r="648" spans="1:36" ht="14.5" x14ac:dyDescent="0.35">
      <c r="A648" s="52">
        <f t="shared" si="44"/>
        <v>2014</v>
      </c>
      <c r="B648" s="30">
        <f t="shared" si="45"/>
        <v>157</v>
      </c>
      <c r="C648" s="4">
        <f t="shared" si="46"/>
        <v>23</v>
      </c>
      <c r="D648" s="4" t="s">
        <v>65</v>
      </c>
      <c r="E648" s="28">
        <v>554</v>
      </c>
      <c r="F648" s="28">
        <v>101</v>
      </c>
      <c r="H648" s="28">
        <v>217</v>
      </c>
      <c r="I648" s="28">
        <v>11</v>
      </c>
      <c r="J648" s="28">
        <v>5.1999999999999998E-3</v>
      </c>
      <c r="AI648"/>
      <c r="AJ648"/>
    </row>
    <row r="649" spans="1:36" ht="14.5" x14ac:dyDescent="0.35">
      <c r="A649" s="52">
        <f t="shared" si="44"/>
        <v>2014</v>
      </c>
      <c r="B649" s="30">
        <f t="shared" si="45"/>
        <v>157</v>
      </c>
      <c r="C649" s="4">
        <f t="shared" si="46"/>
        <v>23</v>
      </c>
      <c r="D649" s="4" t="s">
        <v>65</v>
      </c>
      <c r="E649" s="28">
        <v>554</v>
      </c>
      <c r="F649" s="28">
        <v>101</v>
      </c>
      <c r="H649" s="28">
        <v>217</v>
      </c>
      <c r="I649" s="28">
        <v>11</v>
      </c>
      <c r="J649" s="28">
        <v>5.5999999999999999E-3</v>
      </c>
      <c r="AI649"/>
      <c r="AJ649"/>
    </row>
    <row r="650" spans="1:36" ht="14.5" x14ac:dyDescent="0.35">
      <c r="A650" s="52">
        <f t="shared" si="44"/>
        <v>2014</v>
      </c>
      <c r="B650" s="30">
        <f t="shared" si="45"/>
        <v>157</v>
      </c>
      <c r="C650" s="4">
        <f t="shared" si="46"/>
        <v>23</v>
      </c>
      <c r="D650" s="4" t="s">
        <v>65</v>
      </c>
      <c r="E650" s="28">
        <v>554</v>
      </c>
      <c r="F650" s="28">
        <v>101</v>
      </c>
      <c r="H650" s="28">
        <v>217</v>
      </c>
      <c r="I650" s="28">
        <v>11</v>
      </c>
      <c r="J650" s="28">
        <v>3.8E-3</v>
      </c>
      <c r="AI650"/>
      <c r="AJ650"/>
    </row>
    <row r="651" spans="1:36" ht="14.5" x14ac:dyDescent="0.35">
      <c r="A651" s="52">
        <f t="shared" si="44"/>
        <v>2014</v>
      </c>
      <c r="B651" s="30">
        <f t="shared" si="45"/>
        <v>157</v>
      </c>
      <c r="C651" s="4">
        <f t="shared" si="46"/>
        <v>23</v>
      </c>
      <c r="D651" s="4" t="s">
        <v>65</v>
      </c>
      <c r="E651" s="28">
        <v>555</v>
      </c>
      <c r="F651" s="28">
        <v>101</v>
      </c>
      <c r="H651" s="28">
        <v>217</v>
      </c>
      <c r="I651" s="28">
        <v>11</v>
      </c>
      <c r="J651" s="28">
        <v>5.0000000000000001E-3</v>
      </c>
      <c r="AI651"/>
      <c r="AJ651"/>
    </row>
    <row r="652" spans="1:36" ht="14.5" x14ac:dyDescent="0.35">
      <c r="A652" s="52">
        <f t="shared" si="44"/>
        <v>2014</v>
      </c>
      <c r="B652" s="30">
        <f t="shared" si="45"/>
        <v>157</v>
      </c>
      <c r="C652" s="4">
        <f t="shared" si="46"/>
        <v>23</v>
      </c>
      <c r="D652" s="4" t="s">
        <v>65</v>
      </c>
      <c r="E652" s="28">
        <v>555</v>
      </c>
      <c r="F652" s="28">
        <v>101</v>
      </c>
      <c r="H652" s="28">
        <v>217</v>
      </c>
      <c r="I652" s="28">
        <v>11</v>
      </c>
      <c r="J652" s="28">
        <v>3.7000000000000002E-3</v>
      </c>
      <c r="AI652"/>
      <c r="AJ652"/>
    </row>
    <row r="653" spans="1:36" ht="14.5" x14ac:dyDescent="0.35">
      <c r="A653" s="52">
        <f t="shared" si="44"/>
        <v>2014</v>
      </c>
      <c r="B653" s="30">
        <f t="shared" si="45"/>
        <v>157</v>
      </c>
      <c r="C653" s="4">
        <f t="shared" si="46"/>
        <v>23</v>
      </c>
      <c r="D653" s="4" t="s">
        <v>65</v>
      </c>
      <c r="E653" s="28">
        <v>555</v>
      </c>
      <c r="F653" s="28">
        <v>101</v>
      </c>
      <c r="H653" s="28">
        <v>217</v>
      </c>
      <c r="I653" s="28">
        <v>11</v>
      </c>
      <c r="J653" s="28">
        <v>4.0000000000000001E-3</v>
      </c>
      <c r="AI653"/>
      <c r="AJ653"/>
    </row>
    <row r="654" spans="1:36" ht="14.5" x14ac:dyDescent="0.35">
      <c r="A654" s="52">
        <f t="shared" si="44"/>
        <v>2014</v>
      </c>
      <c r="B654" s="30">
        <f t="shared" si="45"/>
        <v>157</v>
      </c>
      <c r="C654" s="4">
        <f t="shared" si="46"/>
        <v>23</v>
      </c>
      <c r="D654" s="4" t="s">
        <v>65</v>
      </c>
      <c r="E654" s="28">
        <v>555</v>
      </c>
      <c r="F654" s="28">
        <v>101</v>
      </c>
      <c r="H654" s="28">
        <v>217</v>
      </c>
      <c r="I654" s="28">
        <v>11</v>
      </c>
      <c r="J654" s="28">
        <v>5.5999999999999999E-3</v>
      </c>
      <c r="AI654"/>
      <c r="AJ654"/>
    </row>
    <row r="655" spans="1:36" ht="14.5" x14ac:dyDescent="0.35">
      <c r="A655" s="52">
        <f t="shared" si="44"/>
        <v>2014</v>
      </c>
      <c r="B655" s="30">
        <f t="shared" si="45"/>
        <v>157</v>
      </c>
      <c r="C655" s="4">
        <f t="shared" si="46"/>
        <v>23</v>
      </c>
      <c r="D655" s="4" t="s">
        <v>65</v>
      </c>
      <c r="E655" s="28">
        <v>555</v>
      </c>
      <c r="F655" s="28">
        <v>101</v>
      </c>
      <c r="H655" s="28">
        <v>217</v>
      </c>
      <c r="I655" s="28">
        <v>11</v>
      </c>
      <c r="J655" s="28">
        <v>3.7000000000000002E-3</v>
      </c>
      <c r="AI655"/>
      <c r="AJ655"/>
    </row>
    <row r="656" spans="1:36" ht="14.5" x14ac:dyDescent="0.35">
      <c r="A656" s="52">
        <f t="shared" si="44"/>
        <v>2014</v>
      </c>
      <c r="B656" s="30">
        <f t="shared" si="45"/>
        <v>157</v>
      </c>
      <c r="C656" s="4">
        <f t="shared" si="46"/>
        <v>23</v>
      </c>
      <c r="D656" s="4" t="s">
        <v>65</v>
      </c>
      <c r="E656" s="28">
        <v>555</v>
      </c>
      <c r="F656" s="28">
        <v>101</v>
      </c>
      <c r="H656" s="28">
        <v>217</v>
      </c>
      <c r="I656" s="28">
        <v>11</v>
      </c>
      <c r="J656" s="28">
        <v>3.5999999999999999E-3</v>
      </c>
      <c r="AI656"/>
      <c r="AJ656"/>
    </row>
    <row r="657" spans="1:36" ht="14.5" x14ac:dyDescent="0.35">
      <c r="A657" s="52">
        <f t="shared" si="44"/>
        <v>2014</v>
      </c>
      <c r="B657" s="30">
        <f t="shared" si="45"/>
        <v>157</v>
      </c>
      <c r="C657" s="4">
        <f t="shared" si="46"/>
        <v>23</v>
      </c>
      <c r="D657" s="4" t="s">
        <v>65</v>
      </c>
      <c r="E657" s="28">
        <v>555</v>
      </c>
      <c r="F657" s="28">
        <v>101</v>
      </c>
      <c r="H657" s="28">
        <v>217</v>
      </c>
      <c r="I657" s="28">
        <v>11</v>
      </c>
      <c r="J657" s="28">
        <v>4.5999999999999999E-3</v>
      </c>
      <c r="AI657"/>
      <c r="AJ657"/>
    </row>
    <row r="658" spans="1:36" ht="14.5" x14ac:dyDescent="0.35">
      <c r="A658" s="52">
        <f t="shared" si="44"/>
        <v>2014</v>
      </c>
      <c r="B658" s="30">
        <f t="shared" si="45"/>
        <v>157</v>
      </c>
      <c r="C658" s="4">
        <f t="shared" si="46"/>
        <v>23</v>
      </c>
      <c r="D658" s="4" t="s">
        <v>65</v>
      </c>
      <c r="E658" s="28">
        <v>555</v>
      </c>
      <c r="F658" s="28">
        <v>101</v>
      </c>
      <c r="H658" s="28">
        <v>217</v>
      </c>
      <c r="I658" s="28">
        <v>11</v>
      </c>
      <c r="J658" s="28">
        <v>4.1999999999999997E-3</v>
      </c>
      <c r="AI658"/>
      <c r="AJ658"/>
    </row>
    <row r="659" spans="1:36" ht="14.5" x14ac:dyDescent="0.35">
      <c r="A659" s="52">
        <f t="shared" si="44"/>
        <v>2014</v>
      </c>
      <c r="B659" s="30">
        <f t="shared" si="45"/>
        <v>157</v>
      </c>
      <c r="C659" s="4">
        <f t="shared" si="46"/>
        <v>23</v>
      </c>
      <c r="D659" s="4" t="s">
        <v>65</v>
      </c>
      <c r="E659" s="28">
        <v>555</v>
      </c>
      <c r="F659" s="28">
        <v>101</v>
      </c>
      <c r="H659" s="28">
        <v>217</v>
      </c>
      <c r="I659" s="28">
        <v>11</v>
      </c>
      <c r="J659" s="28">
        <v>4.1999999999999997E-3</v>
      </c>
      <c r="AI659"/>
      <c r="AJ659"/>
    </row>
    <row r="660" spans="1:36" ht="14.5" x14ac:dyDescent="0.35">
      <c r="A660" s="52">
        <f t="shared" si="44"/>
        <v>2014</v>
      </c>
      <c r="B660" s="30">
        <f t="shared" si="45"/>
        <v>157</v>
      </c>
      <c r="C660" s="4">
        <f t="shared" si="46"/>
        <v>23</v>
      </c>
      <c r="D660" s="4" t="s">
        <v>65</v>
      </c>
      <c r="E660" s="28">
        <v>555</v>
      </c>
      <c r="F660" s="28">
        <v>101</v>
      </c>
      <c r="H660" s="28">
        <v>217</v>
      </c>
      <c r="I660" s="28">
        <v>11</v>
      </c>
      <c r="J660" s="28">
        <v>4.4999999999999997E-3</v>
      </c>
      <c r="AI660"/>
      <c r="AJ660"/>
    </row>
    <row r="661" spans="1:36" ht="14.5" x14ac:dyDescent="0.35">
      <c r="A661" s="52">
        <f t="shared" si="44"/>
        <v>2014</v>
      </c>
      <c r="B661" s="30">
        <f t="shared" si="45"/>
        <v>157</v>
      </c>
      <c r="C661" s="4">
        <f t="shared" si="46"/>
        <v>23</v>
      </c>
      <c r="D661" s="4" t="s">
        <v>65</v>
      </c>
      <c r="E661" s="28">
        <v>555</v>
      </c>
      <c r="F661" s="28">
        <v>101</v>
      </c>
      <c r="H661" s="28">
        <v>217</v>
      </c>
      <c r="I661" s="28">
        <v>11</v>
      </c>
      <c r="J661" s="28">
        <v>4.7999999999999996E-3</v>
      </c>
      <c r="AI661"/>
      <c r="AJ661"/>
    </row>
    <row r="662" spans="1:36" ht="14.5" x14ac:dyDescent="0.35">
      <c r="A662" s="52">
        <f t="shared" si="44"/>
        <v>2014</v>
      </c>
      <c r="B662" s="30">
        <f t="shared" si="45"/>
        <v>157</v>
      </c>
      <c r="C662" s="4">
        <f t="shared" si="46"/>
        <v>23</v>
      </c>
      <c r="D662" s="4" t="s">
        <v>65</v>
      </c>
      <c r="E662" s="28">
        <v>555</v>
      </c>
      <c r="F662" s="28">
        <v>101</v>
      </c>
      <c r="H662" s="28">
        <v>217</v>
      </c>
      <c r="I662" s="28">
        <v>11</v>
      </c>
      <c r="J662" s="28">
        <v>3.7000000000000002E-3</v>
      </c>
      <c r="AI662"/>
      <c r="AJ662"/>
    </row>
    <row r="663" spans="1:36" ht="14.5" x14ac:dyDescent="0.35">
      <c r="A663" s="52">
        <f t="shared" si="44"/>
        <v>2014</v>
      </c>
      <c r="B663" s="30">
        <f t="shared" si="45"/>
        <v>157</v>
      </c>
      <c r="C663" s="4">
        <f t="shared" si="46"/>
        <v>23</v>
      </c>
      <c r="D663" s="4" t="s">
        <v>65</v>
      </c>
      <c r="E663" s="28">
        <v>555</v>
      </c>
      <c r="F663" s="28">
        <v>101</v>
      </c>
      <c r="H663" s="28">
        <v>217</v>
      </c>
      <c r="I663" s="28">
        <v>11</v>
      </c>
      <c r="J663" s="28">
        <v>4.4000000000000003E-3</v>
      </c>
      <c r="AI663"/>
      <c r="AJ663"/>
    </row>
    <row r="664" spans="1:36" ht="14.5" x14ac:dyDescent="0.35">
      <c r="A664" s="52">
        <f t="shared" si="44"/>
        <v>2014</v>
      </c>
      <c r="B664" s="30">
        <f t="shared" si="45"/>
        <v>157</v>
      </c>
      <c r="C664" s="4">
        <f t="shared" si="46"/>
        <v>23</v>
      </c>
      <c r="D664" s="4" t="s">
        <v>65</v>
      </c>
      <c r="E664" s="28">
        <v>555</v>
      </c>
      <c r="F664" s="28">
        <v>101</v>
      </c>
      <c r="H664" s="28">
        <v>217</v>
      </c>
      <c r="I664" s="28">
        <v>11</v>
      </c>
      <c r="J664" s="28">
        <v>5.7999999999999996E-3</v>
      </c>
      <c r="AI664"/>
      <c r="AJ664"/>
    </row>
    <row r="665" spans="1:36" ht="14.5" x14ac:dyDescent="0.35">
      <c r="A665" s="52">
        <f t="shared" si="44"/>
        <v>2014</v>
      </c>
      <c r="B665" s="30">
        <f t="shared" si="45"/>
        <v>157</v>
      </c>
      <c r="C665" s="4">
        <f t="shared" si="46"/>
        <v>23</v>
      </c>
      <c r="D665" s="4" t="s">
        <v>65</v>
      </c>
      <c r="E665" s="28">
        <v>555</v>
      </c>
      <c r="F665" s="28">
        <v>101</v>
      </c>
      <c r="H665" s="28">
        <v>217</v>
      </c>
      <c r="I665" s="28">
        <v>11</v>
      </c>
      <c r="J665" s="28">
        <v>5.3E-3</v>
      </c>
      <c r="AI665"/>
      <c r="AJ665"/>
    </row>
    <row r="666" spans="1:36" ht="14.5" x14ac:dyDescent="0.35">
      <c r="A666" s="52">
        <f t="shared" si="44"/>
        <v>2014</v>
      </c>
      <c r="B666" s="30">
        <f t="shared" si="45"/>
        <v>157</v>
      </c>
      <c r="C666" s="4">
        <f t="shared" si="46"/>
        <v>23</v>
      </c>
      <c r="D666" s="4" t="s">
        <v>65</v>
      </c>
      <c r="E666" s="28">
        <v>555</v>
      </c>
      <c r="F666" s="28">
        <v>101</v>
      </c>
      <c r="H666" s="28">
        <v>217</v>
      </c>
      <c r="I666" s="28">
        <v>11</v>
      </c>
      <c r="J666" s="28">
        <v>4.7000000000000002E-3</v>
      </c>
      <c r="AI666"/>
      <c r="AJ666"/>
    </row>
    <row r="667" spans="1:36" ht="14.5" x14ac:dyDescent="0.35">
      <c r="A667" s="52">
        <f t="shared" si="44"/>
        <v>2014</v>
      </c>
      <c r="B667" s="30">
        <f t="shared" si="45"/>
        <v>157</v>
      </c>
      <c r="C667" s="4">
        <f t="shared" si="46"/>
        <v>23</v>
      </c>
      <c r="D667" s="4" t="s">
        <v>65</v>
      </c>
      <c r="E667" s="28">
        <v>555</v>
      </c>
      <c r="F667" s="28">
        <v>101</v>
      </c>
      <c r="H667" s="28">
        <v>217</v>
      </c>
      <c r="I667" s="28">
        <v>11</v>
      </c>
      <c r="J667" s="28">
        <v>4.5999999999999999E-3</v>
      </c>
      <c r="AI667"/>
      <c r="AJ667"/>
    </row>
    <row r="668" spans="1:36" ht="14.5" x14ac:dyDescent="0.35">
      <c r="A668" s="52">
        <f t="shared" si="44"/>
        <v>2014</v>
      </c>
      <c r="B668" s="30">
        <f t="shared" si="45"/>
        <v>157</v>
      </c>
      <c r="C668" s="4">
        <f t="shared" si="46"/>
        <v>23</v>
      </c>
      <c r="D668" s="4" t="s">
        <v>65</v>
      </c>
      <c r="E668" s="28">
        <v>555</v>
      </c>
      <c r="F668" s="28">
        <v>101</v>
      </c>
      <c r="H668" s="28">
        <v>217</v>
      </c>
      <c r="I668" s="28">
        <v>11</v>
      </c>
      <c r="J668" s="28">
        <v>3.8E-3</v>
      </c>
      <c r="AI668"/>
      <c r="AJ668"/>
    </row>
    <row r="669" spans="1:36" ht="14.5" x14ac:dyDescent="0.35">
      <c r="A669" s="52">
        <f t="shared" si="44"/>
        <v>2014</v>
      </c>
      <c r="B669" s="30">
        <f t="shared" si="45"/>
        <v>157</v>
      </c>
      <c r="C669" s="4">
        <f t="shared" si="46"/>
        <v>23</v>
      </c>
      <c r="D669" s="4" t="s">
        <v>65</v>
      </c>
      <c r="E669" s="28">
        <v>555</v>
      </c>
      <c r="F669" s="28">
        <v>101</v>
      </c>
      <c r="H669" s="28">
        <v>217</v>
      </c>
      <c r="I669" s="28">
        <v>11</v>
      </c>
      <c r="J669" s="28">
        <v>4.3E-3</v>
      </c>
      <c r="AI669"/>
      <c r="AJ669"/>
    </row>
    <row r="670" spans="1:36" ht="14.5" x14ac:dyDescent="0.35">
      <c r="A670" s="52">
        <f t="shared" si="44"/>
        <v>2014</v>
      </c>
      <c r="B670" s="30">
        <f t="shared" si="45"/>
        <v>157</v>
      </c>
      <c r="C670" s="4">
        <f t="shared" si="46"/>
        <v>23</v>
      </c>
      <c r="D670" s="4" t="s">
        <v>65</v>
      </c>
      <c r="E670" s="28">
        <v>555</v>
      </c>
      <c r="F670" s="28">
        <v>101</v>
      </c>
      <c r="H670" s="28">
        <v>217</v>
      </c>
      <c r="I670" s="28">
        <v>11</v>
      </c>
      <c r="J670" s="28">
        <v>4.4000000000000003E-3</v>
      </c>
      <c r="AI670"/>
      <c r="AJ670"/>
    </row>
    <row r="671" spans="1:36" ht="14.5" x14ac:dyDescent="0.35">
      <c r="A671" s="52">
        <f t="shared" si="44"/>
        <v>2014</v>
      </c>
      <c r="B671" s="30">
        <f t="shared" si="45"/>
        <v>157</v>
      </c>
      <c r="C671" s="4">
        <f t="shared" si="46"/>
        <v>23</v>
      </c>
      <c r="D671" s="4" t="s">
        <v>65</v>
      </c>
      <c r="E671" s="28">
        <v>555</v>
      </c>
      <c r="F671" s="28">
        <v>101</v>
      </c>
      <c r="H671" s="28">
        <v>217</v>
      </c>
      <c r="I671" s="28">
        <v>11</v>
      </c>
      <c r="J671" s="28">
        <v>3.5999999999999999E-3</v>
      </c>
      <c r="AI671"/>
      <c r="AJ671"/>
    </row>
    <row r="672" spans="1:36" ht="14.5" x14ac:dyDescent="0.35">
      <c r="A672" s="52">
        <f t="shared" si="44"/>
        <v>2014</v>
      </c>
      <c r="B672" s="30">
        <f t="shared" si="45"/>
        <v>157</v>
      </c>
      <c r="C672" s="4">
        <f t="shared" si="46"/>
        <v>23</v>
      </c>
      <c r="D672" s="4" t="s">
        <v>65</v>
      </c>
      <c r="E672" s="28">
        <v>555</v>
      </c>
      <c r="F672" s="28">
        <v>101</v>
      </c>
      <c r="H672" s="28">
        <v>217</v>
      </c>
      <c r="I672" s="28">
        <v>11</v>
      </c>
      <c r="J672" s="28">
        <v>3.7000000000000002E-3</v>
      </c>
      <c r="AI672"/>
      <c r="AJ672"/>
    </row>
    <row r="673" spans="1:36" ht="14.5" x14ac:dyDescent="0.35">
      <c r="A673" s="52">
        <f t="shared" si="44"/>
        <v>2014</v>
      </c>
      <c r="B673" s="30">
        <f t="shared" si="45"/>
        <v>157</v>
      </c>
      <c r="C673" s="4">
        <f t="shared" si="46"/>
        <v>23</v>
      </c>
      <c r="D673" s="4" t="s">
        <v>65</v>
      </c>
      <c r="E673" s="28">
        <v>555</v>
      </c>
      <c r="F673" s="28">
        <v>101</v>
      </c>
      <c r="H673" s="28">
        <v>217</v>
      </c>
      <c r="I673" s="28">
        <v>11</v>
      </c>
      <c r="J673" s="28">
        <v>3.7000000000000002E-3</v>
      </c>
      <c r="AI673"/>
      <c r="AJ673"/>
    </row>
    <row r="674" spans="1:36" ht="14.5" x14ac:dyDescent="0.35">
      <c r="A674" s="52">
        <f t="shared" si="44"/>
        <v>2014</v>
      </c>
      <c r="B674" s="30">
        <f t="shared" si="45"/>
        <v>157</v>
      </c>
      <c r="C674" s="4">
        <f t="shared" si="46"/>
        <v>23</v>
      </c>
      <c r="D674" s="4" t="s">
        <v>65</v>
      </c>
      <c r="E674" s="28">
        <v>555</v>
      </c>
      <c r="F674" s="28">
        <v>101</v>
      </c>
      <c r="H674" s="28">
        <v>217</v>
      </c>
      <c r="I674" s="28">
        <v>12</v>
      </c>
      <c r="J674" s="28">
        <v>5.3E-3</v>
      </c>
      <c r="AI674"/>
      <c r="AJ674"/>
    </row>
    <row r="675" spans="1:36" ht="14.5" x14ac:dyDescent="0.35">
      <c r="A675" s="52">
        <f t="shared" si="44"/>
        <v>2014</v>
      </c>
      <c r="B675" s="30">
        <f t="shared" si="45"/>
        <v>157</v>
      </c>
      <c r="C675" s="4">
        <f t="shared" si="46"/>
        <v>23</v>
      </c>
      <c r="D675" s="4" t="s">
        <v>65</v>
      </c>
      <c r="E675" s="28">
        <v>555</v>
      </c>
      <c r="F675" s="28">
        <v>101</v>
      </c>
      <c r="H675" s="28">
        <v>217</v>
      </c>
      <c r="I675" s="28">
        <v>12</v>
      </c>
      <c r="J675" s="28">
        <v>6.1999999999999998E-3</v>
      </c>
      <c r="AI675"/>
      <c r="AJ675"/>
    </row>
    <row r="676" spans="1:36" ht="14.5" x14ac:dyDescent="0.35">
      <c r="A676" s="52">
        <f t="shared" si="44"/>
        <v>2014</v>
      </c>
      <c r="B676" s="30">
        <f t="shared" si="45"/>
        <v>157</v>
      </c>
      <c r="C676" s="4">
        <f t="shared" si="46"/>
        <v>23</v>
      </c>
      <c r="D676" s="4" t="s">
        <v>65</v>
      </c>
      <c r="E676" s="28">
        <v>555</v>
      </c>
      <c r="F676" s="28">
        <v>101</v>
      </c>
      <c r="H676" s="28">
        <v>217</v>
      </c>
      <c r="I676" s="28">
        <v>12</v>
      </c>
      <c r="J676" s="28">
        <v>5.4000000000000003E-3</v>
      </c>
      <c r="AI676"/>
      <c r="AJ676"/>
    </row>
    <row r="677" spans="1:36" ht="14.5" x14ac:dyDescent="0.35">
      <c r="A677" s="52">
        <f t="shared" si="44"/>
        <v>2014</v>
      </c>
      <c r="B677" s="30">
        <f t="shared" si="45"/>
        <v>157</v>
      </c>
      <c r="C677" s="4">
        <f t="shared" si="46"/>
        <v>23</v>
      </c>
      <c r="D677" s="4" t="s">
        <v>65</v>
      </c>
      <c r="E677" s="28">
        <v>555</v>
      </c>
      <c r="F677" s="28">
        <v>101</v>
      </c>
      <c r="H677" s="28">
        <v>217</v>
      </c>
      <c r="I677" s="28">
        <v>12</v>
      </c>
      <c r="J677" s="28">
        <v>6.6E-3</v>
      </c>
      <c r="AI677"/>
      <c r="AJ677"/>
    </row>
    <row r="678" spans="1:36" ht="14.5" x14ac:dyDescent="0.35">
      <c r="A678" s="52">
        <f t="shared" si="44"/>
        <v>2014</v>
      </c>
      <c r="B678" s="30">
        <f t="shared" si="45"/>
        <v>157</v>
      </c>
      <c r="C678" s="4">
        <f t="shared" si="46"/>
        <v>23</v>
      </c>
      <c r="D678" s="4" t="s">
        <v>65</v>
      </c>
      <c r="E678" s="28">
        <v>555</v>
      </c>
      <c r="F678" s="28">
        <v>101</v>
      </c>
      <c r="H678" s="28">
        <v>217</v>
      </c>
      <c r="I678" s="28">
        <v>12</v>
      </c>
      <c r="J678" s="28">
        <v>4.4999999999999997E-3</v>
      </c>
      <c r="AI678"/>
      <c r="AJ678"/>
    </row>
    <row r="679" spans="1:36" ht="14.5" x14ac:dyDescent="0.35">
      <c r="A679" s="52">
        <f t="shared" si="44"/>
        <v>2014</v>
      </c>
      <c r="B679" s="30">
        <f t="shared" si="45"/>
        <v>157</v>
      </c>
      <c r="C679" s="4">
        <f t="shared" si="46"/>
        <v>23</v>
      </c>
      <c r="D679" s="4" t="s">
        <v>65</v>
      </c>
      <c r="E679" s="28">
        <v>555</v>
      </c>
      <c r="F679" s="28">
        <v>101</v>
      </c>
      <c r="H679" s="28">
        <v>217</v>
      </c>
      <c r="I679" s="28">
        <v>12</v>
      </c>
      <c r="J679" s="28">
        <v>5.4000000000000003E-3</v>
      </c>
      <c r="AI679"/>
      <c r="AJ679"/>
    </row>
    <row r="680" spans="1:36" ht="14.5" x14ac:dyDescent="0.35">
      <c r="A680" s="52">
        <f t="shared" si="44"/>
        <v>2014</v>
      </c>
      <c r="B680" s="30">
        <f t="shared" si="45"/>
        <v>157</v>
      </c>
      <c r="C680" s="4">
        <f t="shared" si="46"/>
        <v>23</v>
      </c>
      <c r="D680" s="4" t="s">
        <v>65</v>
      </c>
      <c r="E680" s="28">
        <v>554</v>
      </c>
      <c r="F680" s="28">
        <v>101</v>
      </c>
      <c r="H680" s="28">
        <v>217</v>
      </c>
      <c r="I680" s="28">
        <v>13</v>
      </c>
      <c r="J680" s="28">
        <v>7.7999999999999996E-3</v>
      </c>
      <c r="AI680"/>
      <c r="AJ680"/>
    </row>
    <row r="681" spans="1:36" ht="14.5" x14ac:dyDescent="0.35">
      <c r="A681" s="52">
        <f t="shared" si="44"/>
        <v>2014</v>
      </c>
      <c r="B681" s="30">
        <f t="shared" si="45"/>
        <v>157</v>
      </c>
      <c r="C681" s="4">
        <f t="shared" si="46"/>
        <v>23</v>
      </c>
      <c r="D681" s="4" t="s">
        <v>65</v>
      </c>
      <c r="E681" s="28">
        <v>555</v>
      </c>
      <c r="F681" s="28">
        <v>101</v>
      </c>
      <c r="H681" s="28">
        <v>217</v>
      </c>
      <c r="I681" s="28">
        <v>13</v>
      </c>
      <c r="J681" s="28">
        <v>7.4000000000000003E-3</v>
      </c>
      <c r="AI681"/>
      <c r="AJ681"/>
    </row>
    <row r="682" spans="1:36" ht="14.5" x14ac:dyDescent="0.35">
      <c r="A682" s="52">
        <f t="shared" si="44"/>
        <v>2014</v>
      </c>
      <c r="B682" s="30">
        <f t="shared" si="45"/>
        <v>157</v>
      </c>
      <c r="C682" s="4">
        <f t="shared" si="46"/>
        <v>23</v>
      </c>
      <c r="D682" s="4" t="s">
        <v>65</v>
      </c>
      <c r="E682" s="28">
        <v>555</v>
      </c>
      <c r="F682" s="28">
        <v>101</v>
      </c>
      <c r="H682" s="28">
        <v>217</v>
      </c>
      <c r="I682" s="28">
        <v>13</v>
      </c>
      <c r="J682" s="28">
        <v>4.3E-3</v>
      </c>
      <c r="AI682"/>
      <c r="AJ682"/>
    </row>
    <row r="683" spans="1:36" ht="14.5" x14ac:dyDescent="0.35">
      <c r="A683" s="52">
        <f t="shared" si="44"/>
        <v>2014</v>
      </c>
      <c r="B683" s="30">
        <f t="shared" si="45"/>
        <v>157</v>
      </c>
      <c r="C683" s="4">
        <f t="shared" si="46"/>
        <v>23</v>
      </c>
      <c r="D683" s="4" t="s">
        <v>65</v>
      </c>
      <c r="E683" s="28">
        <v>556</v>
      </c>
      <c r="F683" s="28">
        <v>158</v>
      </c>
      <c r="H683" s="28">
        <v>217</v>
      </c>
      <c r="I683" s="28">
        <v>8</v>
      </c>
      <c r="J683" s="28">
        <v>4.7999999999999996E-3</v>
      </c>
      <c r="AI683"/>
      <c r="AJ683"/>
    </row>
    <row r="684" spans="1:36" ht="14.5" x14ac:dyDescent="0.35">
      <c r="A684" s="52">
        <f t="shared" si="44"/>
        <v>2014</v>
      </c>
      <c r="B684" s="30">
        <f t="shared" si="45"/>
        <v>157</v>
      </c>
      <c r="C684" s="4">
        <f t="shared" si="46"/>
        <v>23</v>
      </c>
      <c r="D684" s="4" t="s">
        <v>65</v>
      </c>
      <c r="E684" s="28">
        <v>557</v>
      </c>
      <c r="F684" s="28">
        <v>158</v>
      </c>
      <c r="H684" s="28">
        <v>217</v>
      </c>
      <c r="I684" s="28">
        <v>9</v>
      </c>
      <c r="J684" s="28">
        <v>3.0000000000000001E-3</v>
      </c>
      <c r="AI684"/>
      <c r="AJ684"/>
    </row>
    <row r="685" spans="1:36" ht="14.5" x14ac:dyDescent="0.35">
      <c r="A685" s="52">
        <f t="shared" si="44"/>
        <v>2014</v>
      </c>
      <c r="B685" s="30">
        <f t="shared" si="45"/>
        <v>157</v>
      </c>
      <c r="C685" s="4">
        <f t="shared" si="46"/>
        <v>23</v>
      </c>
      <c r="D685" s="4" t="s">
        <v>65</v>
      </c>
      <c r="E685" s="28">
        <v>557</v>
      </c>
      <c r="F685" s="28">
        <v>158</v>
      </c>
      <c r="H685" s="28">
        <v>217</v>
      </c>
      <c r="I685" s="28">
        <v>9</v>
      </c>
      <c r="J685" s="28">
        <v>1.8E-3</v>
      </c>
      <c r="AI685"/>
      <c r="AJ685"/>
    </row>
    <row r="686" spans="1:36" ht="14.5" x14ac:dyDescent="0.35">
      <c r="A686" s="52">
        <f t="shared" si="44"/>
        <v>2014</v>
      </c>
      <c r="B686" s="30">
        <f t="shared" si="45"/>
        <v>157</v>
      </c>
      <c r="C686" s="4">
        <f t="shared" si="46"/>
        <v>23</v>
      </c>
      <c r="D686" s="4" t="s">
        <v>65</v>
      </c>
      <c r="E686" s="28">
        <v>557</v>
      </c>
      <c r="F686" s="28">
        <v>158</v>
      </c>
      <c r="H686" s="28">
        <v>217</v>
      </c>
      <c r="I686" s="28">
        <v>9</v>
      </c>
      <c r="J686" s="28">
        <v>4.1000000000000003E-3</v>
      </c>
      <c r="AI686"/>
      <c r="AJ686"/>
    </row>
    <row r="687" spans="1:36" ht="14.5" x14ac:dyDescent="0.35">
      <c r="A687" s="52">
        <f t="shared" si="44"/>
        <v>2014</v>
      </c>
      <c r="B687" s="30">
        <f t="shared" si="45"/>
        <v>157</v>
      </c>
      <c r="C687" s="4">
        <f t="shared" si="46"/>
        <v>23</v>
      </c>
      <c r="D687" s="4" t="s">
        <v>65</v>
      </c>
      <c r="E687" s="28">
        <v>557</v>
      </c>
      <c r="F687" s="28">
        <v>158</v>
      </c>
      <c r="H687" s="28">
        <v>217</v>
      </c>
      <c r="I687" s="28">
        <v>9</v>
      </c>
      <c r="J687" s="28">
        <v>2.2000000000000001E-3</v>
      </c>
      <c r="AI687"/>
      <c r="AJ687"/>
    </row>
    <row r="688" spans="1:36" ht="14.5" x14ac:dyDescent="0.35">
      <c r="A688" s="52">
        <f t="shared" si="44"/>
        <v>2014</v>
      </c>
      <c r="B688" s="30">
        <f t="shared" si="45"/>
        <v>157</v>
      </c>
      <c r="C688" s="4">
        <f t="shared" si="46"/>
        <v>23</v>
      </c>
      <c r="D688" s="4" t="s">
        <v>65</v>
      </c>
      <c r="E688" s="28">
        <v>557</v>
      </c>
      <c r="F688" s="28">
        <v>158</v>
      </c>
      <c r="H688" s="28">
        <v>217</v>
      </c>
      <c r="I688" s="28">
        <v>9</v>
      </c>
      <c r="J688" s="28">
        <v>3.3999999999999998E-3</v>
      </c>
      <c r="AI688"/>
      <c r="AJ688"/>
    </row>
    <row r="689" spans="1:36" ht="14.5" x14ac:dyDescent="0.35">
      <c r="A689" s="52">
        <f t="shared" si="44"/>
        <v>2014</v>
      </c>
      <c r="B689" s="30">
        <f t="shared" si="45"/>
        <v>157</v>
      </c>
      <c r="C689" s="4">
        <f t="shared" si="46"/>
        <v>23</v>
      </c>
      <c r="D689" s="4" t="s">
        <v>65</v>
      </c>
      <c r="E689" s="28">
        <v>557</v>
      </c>
      <c r="F689" s="28">
        <v>158</v>
      </c>
      <c r="H689" s="28">
        <v>217</v>
      </c>
      <c r="I689" s="28">
        <v>9</v>
      </c>
      <c r="J689" s="28">
        <v>3.7000000000000002E-3</v>
      </c>
      <c r="AI689"/>
      <c r="AJ689"/>
    </row>
    <row r="690" spans="1:36" ht="14.5" x14ac:dyDescent="0.35">
      <c r="A690" s="52">
        <f t="shared" si="44"/>
        <v>2014</v>
      </c>
      <c r="B690" s="30">
        <f t="shared" si="45"/>
        <v>157</v>
      </c>
      <c r="C690" s="4">
        <f t="shared" si="46"/>
        <v>23</v>
      </c>
      <c r="D690" s="4" t="s">
        <v>65</v>
      </c>
      <c r="E690" s="28">
        <v>556</v>
      </c>
      <c r="F690" s="28">
        <v>158</v>
      </c>
      <c r="H690" s="28">
        <v>217</v>
      </c>
      <c r="I690" s="28">
        <v>10</v>
      </c>
      <c r="J690" s="28">
        <v>4.5999999999999999E-3</v>
      </c>
      <c r="AI690"/>
      <c r="AJ690"/>
    </row>
    <row r="691" spans="1:36" ht="14.5" x14ac:dyDescent="0.35">
      <c r="A691" s="52">
        <f t="shared" si="44"/>
        <v>2014</v>
      </c>
      <c r="B691" s="30">
        <f t="shared" si="45"/>
        <v>157</v>
      </c>
      <c r="C691" s="4">
        <f t="shared" si="46"/>
        <v>23</v>
      </c>
      <c r="D691" s="4" t="s">
        <v>65</v>
      </c>
      <c r="E691" s="28">
        <v>556</v>
      </c>
      <c r="F691" s="28">
        <v>158</v>
      </c>
      <c r="H691" s="28">
        <v>217</v>
      </c>
      <c r="I691" s="28">
        <v>10</v>
      </c>
      <c r="J691" s="28">
        <v>4.1000000000000003E-3</v>
      </c>
      <c r="AI691"/>
      <c r="AJ691"/>
    </row>
    <row r="692" spans="1:36" ht="14.5" x14ac:dyDescent="0.35">
      <c r="A692" s="52">
        <f t="shared" si="44"/>
        <v>2014</v>
      </c>
      <c r="B692" s="30">
        <f t="shared" si="45"/>
        <v>157</v>
      </c>
      <c r="C692" s="4">
        <f t="shared" si="46"/>
        <v>23</v>
      </c>
      <c r="D692" s="4" t="s">
        <v>65</v>
      </c>
      <c r="E692" s="28">
        <v>556</v>
      </c>
      <c r="F692" s="28">
        <v>158</v>
      </c>
      <c r="H692" s="28">
        <v>217</v>
      </c>
      <c r="I692" s="28">
        <v>10</v>
      </c>
      <c r="J692" s="28">
        <v>2.8999999999999998E-3</v>
      </c>
      <c r="AI692"/>
      <c r="AJ692"/>
    </row>
    <row r="693" spans="1:36" ht="14.5" x14ac:dyDescent="0.35">
      <c r="A693" s="52">
        <f t="shared" si="44"/>
        <v>2014</v>
      </c>
      <c r="B693" s="30">
        <f t="shared" si="45"/>
        <v>157</v>
      </c>
      <c r="C693" s="4">
        <f t="shared" si="46"/>
        <v>23</v>
      </c>
      <c r="D693" s="4" t="s">
        <v>65</v>
      </c>
      <c r="E693" s="28">
        <v>556</v>
      </c>
      <c r="F693" s="28">
        <v>158</v>
      </c>
      <c r="H693" s="28">
        <v>217</v>
      </c>
      <c r="I693" s="28">
        <v>10</v>
      </c>
      <c r="J693" s="28">
        <v>4.8999999999999998E-3</v>
      </c>
      <c r="AI693"/>
      <c r="AJ693"/>
    </row>
    <row r="694" spans="1:36" ht="14.5" x14ac:dyDescent="0.35">
      <c r="A694" s="52">
        <f t="shared" si="44"/>
        <v>2014</v>
      </c>
      <c r="B694" s="30">
        <f t="shared" si="45"/>
        <v>157</v>
      </c>
      <c r="C694" s="4">
        <f t="shared" si="46"/>
        <v>23</v>
      </c>
      <c r="D694" s="4" t="s">
        <v>65</v>
      </c>
      <c r="E694" s="28">
        <v>556</v>
      </c>
      <c r="F694" s="28">
        <v>158</v>
      </c>
      <c r="H694" s="28">
        <v>217</v>
      </c>
      <c r="I694" s="28">
        <v>10</v>
      </c>
      <c r="J694" s="28">
        <v>2.5000000000000001E-3</v>
      </c>
      <c r="AI694"/>
      <c r="AJ694"/>
    </row>
    <row r="695" spans="1:36" ht="14.5" x14ac:dyDescent="0.35">
      <c r="A695" s="52">
        <f t="shared" si="44"/>
        <v>2014</v>
      </c>
      <c r="B695" s="30">
        <f t="shared" si="45"/>
        <v>157</v>
      </c>
      <c r="C695" s="4">
        <f t="shared" si="46"/>
        <v>23</v>
      </c>
      <c r="D695" s="4" t="s">
        <v>65</v>
      </c>
      <c r="E695" s="28">
        <v>556</v>
      </c>
      <c r="F695" s="28">
        <v>158</v>
      </c>
      <c r="H695" s="28">
        <v>217</v>
      </c>
      <c r="I695" s="28">
        <v>10</v>
      </c>
      <c r="J695" s="28">
        <v>3.3E-3</v>
      </c>
      <c r="AI695"/>
      <c r="AJ695"/>
    </row>
    <row r="696" spans="1:36" ht="14.5" x14ac:dyDescent="0.35">
      <c r="A696" s="52">
        <f t="shared" si="44"/>
        <v>2014</v>
      </c>
      <c r="B696" s="30">
        <f t="shared" si="45"/>
        <v>157</v>
      </c>
      <c r="C696" s="4">
        <f t="shared" si="46"/>
        <v>23</v>
      </c>
      <c r="D696" s="4" t="s">
        <v>65</v>
      </c>
      <c r="E696" s="28">
        <v>556</v>
      </c>
      <c r="F696" s="28">
        <v>158</v>
      </c>
      <c r="H696" s="28">
        <v>217</v>
      </c>
      <c r="I696" s="28">
        <v>10</v>
      </c>
      <c r="J696" s="28">
        <v>3.0000000000000001E-3</v>
      </c>
      <c r="AI696"/>
      <c r="AJ696"/>
    </row>
    <row r="697" spans="1:36" ht="14.5" x14ac:dyDescent="0.35">
      <c r="A697" s="52">
        <f t="shared" si="44"/>
        <v>2014</v>
      </c>
      <c r="B697" s="30">
        <f t="shared" si="45"/>
        <v>157</v>
      </c>
      <c r="C697" s="4">
        <f t="shared" si="46"/>
        <v>23</v>
      </c>
      <c r="D697" s="4" t="s">
        <v>65</v>
      </c>
      <c r="E697" s="28">
        <v>556</v>
      </c>
      <c r="F697" s="28">
        <v>158</v>
      </c>
      <c r="H697" s="28">
        <v>217</v>
      </c>
      <c r="I697" s="28">
        <v>10</v>
      </c>
      <c r="J697" s="28">
        <v>4.0000000000000001E-3</v>
      </c>
      <c r="AI697"/>
      <c r="AJ697"/>
    </row>
    <row r="698" spans="1:36" ht="14.5" x14ac:dyDescent="0.35">
      <c r="A698" s="52">
        <f t="shared" si="44"/>
        <v>2014</v>
      </c>
      <c r="B698" s="30">
        <f t="shared" si="45"/>
        <v>157</v>
      </c>
      <c r="C698" s="4">
        <f t="shared" si="46"/>
        <v>23</v>
      </c>
      <c r="D698" s="4" t="s">
        <v>65</v>
      </c>
      <c r="E698" s="28">
        <v>557</v>
      </c>
      <c r="F698" s="28">
        <v>158</v>
      </c>
      <c r="H698" s="28">
        <v>217</v>
      </c>
      <c r="I698" s="28">
        <v>10</v>
      </c>
      <c r="J698" s="28">
        <v>4.4000000000000003E-3</v>
      </c>
      <c r="AI698"/>
      <c r="AJ698"/>
    </row>
    <row r="699" spans="1:36" ht="14.5" x14ac:dyDescent="0.35">
      <c r="A699" s="52">
        <f t="shared" si="44"/>
        <v>2014</v>
      </c>
      <c r="B699" s="30">
        <f t="shared" si="45"/>
        <v>157</v>
      </c>
      <c r="C699" s="4">
        <f t="shared" si="46"/>
        <v>23</v>
      </c>
      <c r="D699" s="4" t="s">
        <v>65</v>
      </c>
      <c r="E699" s="28">
        <v>557</v>
      </c>
      <c r="F699" s="28">
        <v>158</v>
      </c>
      <c r="H699" s="28">
        <v>217</v>
      </c>
      <c r="I699" s="28">
        <v>10</v>
      </c>
      <c r="J699" s="28">
        <v>5.4000000000000003E-3</v>
      </c>
      <c r="AI699"/>
      <c r="AJ699"/>
    </row>
    <row r="700" spans="1:36" ht="14.5" x14ac:dyDescent="0.35">
      <c r="A700" s="52">
        <f t="shared" si="44"/>
        <v>2014</v>
      </c>
      <c r="B700" s="30">
        <f t="shared" si="45"/>
        <v>157</v>
      </c>
      <c r="C700" s="4">
        <f t="shared" si="46"/>
        <v>23</v>
      </c>
      <c r="D700" s="4" t="s">
        <v>65</v>
      </c>
      <c r="E700" s="28">
        <v>557</v>
      </c>
      <c r="F700" s="28">
        <v>158</v>
      </c>
      <c r="H700" s="28">
        <v>217</v>
      </c>
      <c r="I700" s="28">
        <v>10</v>
      </c>
      <c r="J700" s="28">
        <v>3.7000000000000002E-3</v>
      </c>
      <c r="AI700"/>
      <c r="AJ700"/>
    </row>
    <row r="701" spans="1:36" ht="14.5" x14ac:dyDescent="0.35">
      <c r="A701" s="52">
        <f t="shared" si="44"/>
        <v>2014</v>
      </c>
      <c r="B701" s="30">
        <f t="shared" si="45"/>
        <v>157</v>
      </c>
      <c r="C701" s="4">
        <f t="shared" si="46"/>
        <v>23</v>
      </c>
      <c r="D701" s="4" t="s">
        <v>65</v>
      </c>
      <c r="E701" s="28">
        <v>557</v>
      </c>
      <c r="F701" s="28">
        <v>158</v>
      </c>
      <c r="H701" s="28">
        <v>217</v>
      </c>
      <c r="I701" s="28">
        <v>10</v>
      </c>
      <c r="J701" s="28">
        <v>4.0000000000000001E-3</v>
      </c>
      <c r="AI701"/>
      <c r="AJ701"/>
    </row>
    <row r="702" spans="1:36" ht="14.5" x14ac:dyDescent="0.35">
      <c r="A702" s="52">
        <f t="shared" si="44"/>
        <v>2014</v>
      </c>
      <c r="B702" s="30">
        <f t="shared" si="45"/>
        <v>157</v>
      </c>
      <c r="C702" s="4">
        <f t="shared" si="46"/>
        <v>23</v>
      </c>
      <c r="D702" s="4" t="s">
        <v>65</v>
      </c>
      <c r="E702" s="28">
        <v>557</v>
      </c>
      <c r="F702" s="28">
        <v>158</v>
      </c>
      <c r="H702" s="28">
        <v>217</v>
      </c>
      <c r="I702" s="28">
        <v>10</v>
      </c>
      <c r="J702" s="28">
        <v>5.1999999999999998E-3</v>
      </c>
      <c r="AI702"/>
      <c r="AJ702"/>
    </row>
    <row r="703" spans="1:36" ht="14.5" x14ac:dyDescent="0.35">
      <c r="A703" s="52">
        <f t="shared" si="44"/>
        <v>2014</v>
      </c>
      <c r="B703" s="30">
        <f t="shared" si="45"/>
        <v>157</v>
      </c>
      <c r="C703" s="4">
        <f t="shared" si="46"/>
        <v>23</v>
      </c>
      <c r="D703" s="4" t="s">
        <v>65</v>
      </c>
      <c r="E703" s="28">
        <v>557</v>
      </c>
      <c r="F703" s="28">
        <v>158</v>
      </c>
      <c r="H703" s="28">
        <v>217</v>
      </c>
      <c r="I703" s="28">
        <v>10</v>
      </c>
      <c r="J703" s="28">
        <v>3.8E-3</v>
      </c>
      <c r="AI703"/>
      <c r="AJ703"/>
    </row>
    <row r="704" spans="1:36" ht="14.5" x14ac:dyDescent="0.35">
      <c r="A704" s="52">
        <f t="shared" si="44"/>
        <v>2014</v>
      </c>
      <c r="B704" s="30">
        <f t="shared" si="45"/>
        <v>157</v>
      </c>
      <c r="C704" s="4">
        <f t="shared" si="46"/>
        <v>23</v>
      </c>
      <c r="D704" s="4" t="s">
        <v>65</v>
      </c>
      <c r="E704" s="28">
        <v>557</v>
      </c>
      <c r="F704" s="28">
        <v>158</v>
      </c>
      <c r="H704" s="28">
        <v>217</v>
      </c>
      <c r="I704" s="28">
        <v>10</v>
      </c>
      <c r="J704" s="28">
        <v>4.4999999999999997E-3</v>
      </c>
      <c r="AI704"/>
      <c r="AJ704"/>
    </row>
    <row r="705" spans="1:36" ht="14.5" x14ac:dyDescent="0.35">
      <c r="A705" s="52">
        <f t="shared" si="44"/>
        <v>2014</v>
      </c>
      <c r="B705" s="30">
        <f t="shared" si="45"/>
        <v>157</v>
      </c>
      <c r="C705" s="4">
        <f t="shared" si="46"/>
        <v>23</v>
      </c>
      <c r="D705" s="4" t="s">
        <v>65</v>
      </c>
      <c r="E705" s="28">
        <v>557</v>
      </c>
      <c r="F705" s="28">
        <v>158</v>
      </c>
      <c r="H705" s="28">
        <v>217</v>
      </c>
      <c r="I705" s="28">
        <v>10</v>
      </c>
      <c r="J705" s="28">
        <v>5.1000000000000004E-3</v>
      </c>
      <c r="AI705"/>
      <c r="AJ705"/>
    </row>
    <row r="706" spans="1:36" ht="14.5" x14ac:dyDescent="0.35">
      <c r="A706" s="52">
        <f t="shared" ref="A706:A769" si="47">YEAR(D706)</f>
        <v>2014</v>
      </c>
      <c r="B706" s="30">
        <f t="shared" ref="B706:B769" si="48">D706-DATE(YEAR(D706),1,0)</f>
        <v>157</v>
      </c>
      <c r="C706" s="4">
        <f t="shared" ref="C706:C769" si="49">WEEKNUM(D706,1)</f>
        <v>23</v>
      </c>
      <c r="D706" s="4" t="s">
        <v>65</v>
      </c>
      <c r="E706" s="28">
        <v>557</v>
      </c>
      <c r="F706" s="28">
        <v>158</v>
      </c>
      <c r="H706" s="28">
        <v>217</v>
      </c>
      <c r="I706" s="28">
        <v>10</v>
      </c>
      <c r="J706" s="28">
        <v>5.0000000000000001E-3</v>
      </c>
      <c r="AI706"/>
      <c r="AJ706"/>
    </row>
    <row r="707" spans="1:36" ht="14.5" x14ac:dyDescent="0.35">
      <c r="A707" s="52">
        <f t="shared" si="47"/>
        <v>2014</v>
      </c>
      <c r="B707" s="30">
        <f t="shared" si="48"/>
        <v>157</v>
      </c>
      <c r="C707" s="4">
        <f t="shared" si="49"/>
        <v>23</v>
      </c>
      <c r="D707" s="4" t="s">
        <v>65</v>
      </c>
      <c r="E707" s="28">
        <v>557</v>
      </c>
      <c r="F707" s="28">
        <v>158</v>
      </c>
      <c r="H707" s="28">
        <v>217</v>
      </c>
      <c r="I707" s="28">
        <v>10</v>
      </c>
      <c r="J707" s="28">
        <v>3.5999999999999999E-3</v>
      </c>
      <c r="AI707"/>
      <c r="AJ707"/>
    </row>
    <row r="708" spans="1:36" ht="14.5" x14ac:dyDescent="0.35">
      <c r="A708" s="52">
        <f t="shared" si="47"/>
        <v>2014</v>
      </c>
      <c r="B708" s="30">
        <f t="shared" si="48"/>
        <v>157</v>
      </c>
      <c r="C708" s="4">
        <f t="shared" si="49"/>
        <v>23</v>
      </c>
      <c r="D708" s="4" t="s">
        <v>65</v>
      </c>
      <c r="E708" s="28">
        <v>557</v>
      </c>
      <c r="F708" s="28">
        <v>158</v>
      </c>
      <c r="H708" s="28">
        <v>217</v>
      </c>
      <c r="I708" s="28">
        <v>10</v>
      </c>
      <c r="J708" s="28">
        <v>4.0000000000000001E-3</v>
      </c>
      <c r="AI708"/>
      <c r="AJ708"/>
    </row>
    <row r="709" spans="1:36" ht="14.5" x14ac:dyDescent="0.35">
      <c r="A709" s="52">
        <f t="shared" si="47"/>
        <v>2014</v>
      </c>
      <c r="B709" s="30">
        <f t="shared" si="48"/>
        <v>157</v>
      </c>
      <c r="C709" s="4">
        <f t="shared" si="49"/>
        <v>23</v>
      </c>
      <c r="D709" s="4" t="s">
        <v>65</v>
      </c>
      <c r="E709" s="28">
        <v>557</v>
      </c>
      <c r="F709" s="28">
        <v>158</v>
      </c>
      <c r="H709" s="28">
        <v>217</v>
      </c>
      <c r="I709" s="28">
        <v>10</v>
      </c>
      <c r="J709" s="28">
        <v>3.5000000000000001E-3</v>
      </c>
      <c r="AI709"/>
      <c r="AJ709"/>
    </row>
    <row r="710" spans="1:36" ht="14.5" x14ac:dyDescent="0.35">
      <c r="A710" s="52">
        <f t="shared" si="47"/>
        <v>2014</v>
      </c>
      <c r="B710" s="30">
        <f t="shared" si="48"/>
        <v>157</v>
      </c>
      <c r="C710" s="4">
        <f t="shared" si="49"/>
        <v>23</v>
      </c>
      <c r="D710" s="4" t="s">
        <v>65</v>
      </c>
      <c r="E710" s="28">
        <v>557</v>
      </c>
      <c r="F710" s="28">
        <v>158</v>
      </c>
      <c r="H710" s="28">
        <v>217</v>
      </c>
      <c r="I710" s="28">
        <v>10</v>
      </c>
      <c r="J710" s="28">
        <v>3.0999999999999999E-3</v>
      </c>
      <c r="AI710"/>
      <c r="AJ710"/>
    </row>
    <row r="711" spans="1:36" ht="14.5" x14ac:dyDescent="0.35">
      <c r="A711" s="52">
        <f t="shared" si="47"/>
        <v>2014</v>
      </c>
      <c r="B711" s="30">
        <f t="shared" si="48"/>
        <v>157</v>
      </c>
      <c r="C711" s="4">
        <f t="shared" si="49"/>
        <v>23</v>
      </c>
      <c r="D711" s="4" t="s">
        <v>65</v>
      </c>
      <c r="E711" s="28">
        <v>557</v>
      </c>
      <c r="F711" s="28">
        <v>158</v>
      </c>
      <c r="H711" s="28">
        <v>217</v>
      </c>
      <c r="I711" s="28">
        <v>10</v>
      </c>
      <c r="J711" s="28">
        <v>3.2000000000000002E-3</v>
      </c>
      <c r="AI711"/>
      <c r="AJ711"/>
    </row>
    <row r="712" spans="1:36" ht="14.5" x14ac:dyDescent="0.35">
      <c r="A712" s="52">
        <f t="shared" si="47"/>
        <v>2014</v>
      </c>
      <c r="B712" s="30">
        <f t="shared" si="48"/>
        <v>157</v>
      </c>
      <c r="C712" s="4">
        <f t="shared" si="49"/>
        <v>23</v>
      </c>
      <c r="D712" s="4" t="s">
        <v>65</v>
      </c>
      <c r="E712" s="28">
        <v>556</v>
      </c>
      <c r="F712" s="28">
        <v>158</v>
      </c>
      <c r="H712" s="28">
        <v>217</v>
      </c>
      <c r="I712" s="28">
        <v>11</v>
      </c>
      <c r="J712" s="28">
        <v>6.4999999999999997E-3</v>
      </c>
      <c r="AI712"/>
      <c r="AJ712"/>
    </row>
    <row r="713" spans="1:36" ht="14.5" x14ac:dyDescent="0.35">
      <c r="A713" s="52">
        <f t="shared" si="47"/>
        <v>2014</v>
      </c>
      <c r="B713" s="30">
        <f t="shared" si="48"/>
        <v>157</v>
      </c>
      <c r="C713" s="4">
        <f t="shared" si="49"/>
        <v>23</v>
      </c>
      <c r="D713" s="4" t="s">
        <v>65</v>
      </c>
      <c r="E713" s="28">
        <v>556</v>
      </c>
      <c r="F713" s="28">
        <v>158</v>
      </c>
      <c r="H713" s="28">
        <v>217</v>
      </c>
      <c r="I713" s="28">
        <v>11</v>
      </c>
      <c r="J713" s="28">
        <v>3.8999999999999998E-3</v>
      </c>
      <c r="AI713"/>
      <c r="AJ713"/>
    </row>
    <row r="714" spans="1:36" ht="14.5" x14ac:dyDescent="0.35">
      <c r="A714" s="52">
        <f t="shared" si="47"/>
        <v>2014</v>
      </c>
      <c r="B714" s="30">
        <f t="shared" si="48"/>
        <v>157</v>
      </c>
      <c r="C714" s="4">
        <f t="shared" si="49"/>
        <v>23</v>
      </c>
      <c r="D714" s="4" t="s">
        <v>65</v>
      </c>
      <c r="E714" s="28">
        <v>556</v>
      </c>
      <c r="F714" s="28">
        <v>158</v>
      </c>
      <c r="H714" s="28">
        <v>217</v>
      </c>
      <c r="I714" s="28">
        <v>11</v>
      </c>
      <c r="J714" s="28">
        <v>4.8999999999999998E-3</v>
      </c>
      <c r="AI714"/>
      <c r="AJ714"/>
    </row>
    <row r="715" spans="1:36" ht="14.5" x14ac:dyDescent="0.35">
      <c r="A715" s="52">
        <f t="shared" si="47"/>
        <v>2014</v>
      </c>
      <c r="B715" s="30">
        <f t="shared" si="48"/>
        <v>158</v>
      </c>
      <c r="C715" s="4">
        <f t="shared" si="49"/>
        <v>23</v>
      </c>
      <c r="D715" s="4" t="s">
        <v>66</v>
      </c>
      <c r="E715" s="28">
        <v>562</v>
      </c>
      <c r="F715" s="28">
        <v>120</v>
      </c>
      <c r="H715" s="28">
        <v>217</v>
      </c>
      <c r="I715" s="28">
        <v>10</v>
      </c>
      <c r="J715" s="28">
        <v>4.1999999999999997E-3</v>
      </c>
      <c r="AI715"/>
      <c r="AJ715"/>
    </row>
    <row r="716" spans="1:36" ht="14.5" x14ac:dyDescent="0.35">
      <c r="A716" s="52">
        <f t="shared" si="47"/>
        <v>2014</v>
      </c>
      <c r="B716" s="30">
        <f t="shared" si="48"/>
        <v>158</v>
      </c>
      <c r="C716" s="4">
        <f t="shared" si="49"/>
        <v>23</v>
      </c>
      <c r="D716" s="4" t="s">
        <v>66</v>
      </c>
      <c r="E716" s="28">
        <v>562</v>
      </c>
      <c r="F716" s="28">
        <v>120</v>
      </c>
      <c r="H716" s="28">
        <v>217</v>
      </c>
      <c r="I716" s="28">
        <v>11</v>
      </c>
      <c r="J716" s="28">
        <v>5.8999999999999999E-3</v>
      </c>
      <c r="AI716"/>
      <c r="AJ716"/>
    </row>
    <row r="717" spans="1:36" ht="14.5" x14ac:dyDescent="0.35">
      <c r="A717" s="52">
        <f t="shared" si="47"/>
        <v>2014</v>
      </c>
      <c r="B717" s="30">
        <f t="shared" si="48"/>
        <v>158</v>
      </c>
      <c r="C717" s="4">
        <f t="shared" si="49"/>
        <v>23</v>
      </c>
      <c r="D717" s="4" t="s">
        <v>66</v>
      </c>
      <c r="E717" s="28">
        <v>562</v>
      </c>
      <c r="F717" s="28">
        <v>120</v>
      </c>
      <c r="H717" s="28">
        <v>217</v>
      </c>
      <c r="I717" s="28">
        <v>11</v>
      </c>
      <c r="J717" s="28">
        <v>6.0000000000000001E-3</v>
      </c>
      <c r="AI717"/>
      <c r="AJ717"/>
    </row>
    <row r="718" spans="1:36" ht="14.5" x14ac:dyDescent="0.35">
      <c r="A718" s="52">
        <f t="shared" si="47"/>
        <v>2014</v>
      </c>
      <c r="B718" s="30">
        <f t="shared" si="48"/>
        <v>158</v>
      </c>
      <c r="C718" s="4">
        <f t="shared" si="49"/>
        <v>23</v>
      </c>
      <c r="D718" s="4" t="s">
        <v>66</v>
      </c>
      <c r="E718" s="28">
        <v>562</v>
      </c>
      <c r="F718" s="28">
        <v>120</v>
      </c>
      <c r="H718" s="28">
        <v>217</v>
      </c>
      <c r="I718" s="28">
        <v>11</v>
      </c>
      <c r="J718" s="28">
        <v>5.1999999999999998E-3</v>
      </c>
      <c r="AI718"/>
      <c r="AJ718"/>
    </row>
    <row r="719" spans="1:36" ht="14.5" x14ac:dyDescent="0.35">
      <c r="A719" s="52">
        <f t="shared" si="47"/>
        <v>2014</v>
      </c>
      <c r="B719" s="30">
        <f t="shared" si="48"/>
        <v>158</v>
      </c>
      <c r="C719" s="4">
        <f t="shared" si="49"/>
        <v>23</v>
      </c>
      <c r="D719" s="4" t="s">
        <v>66</v>
      </c>
      <c r="E719" s="28">
        <v>562</v>
      </c>
      <c r="F719" s="28">
        <v>120</v>
      </c>
      <c r="H719" s="28">
        <v>217</v>
      </c>
      <c r="I719" s="28">
        <v>11</v>
      </c>
      <c r="J719" s="28">
        <v>5.8999999999999999E-3</v>
      </c>
      <c r="AI719"/>
      <c r="AJ719"/>
    </row>
    <row r="720" spans="1:36" ht="14.5" x14ac:dyDescent="0.35">
      <c r="A720" s="52">
        <f t="shared" si="47"/>
        <v>2014</v>
      </c>
      <c r="B720" s="30">
        <f t="shared" si="48"/>
        <v>158</v>
      </c>
      <c r="C720" s="4">
        <f t="shared" si="49"/>
        <v>23</v>
      </c>
      <c r="D720" s="4" t="s">
        <v>66</v>
      </c>
      <c r="E720" s="28">
        <v>563</v>
      </c>
      <c r="F720" s="28">
        <v>120</v>
      </c>
      <c r="H720" s="28">
        <v>217</v>
      </c>
      <c r="I720" s="28">
        <v>11</v>
      </c>
      <c r="J720" s="28">
        <v>4.1999999999999997E-3</v>
      </c>
      <c r="AI720"/>
      <c r="AJ720"/>
    </row>
    <row r="721" spans="1:36" ht="14.5" x14ac:dyDescent="0.35">
      <c r="A721" s="52">
        <f t="shared" si="47"/>
        <v>2014</v>
      </c>
      <c r="B721" s="30">
        <f t="shared" si="48"/>
        <v>158</v>
      </c>
      <c r="C721" s="4">
        <f t="shared" si="49"/>
        <v>23</v>
      </c>
      <c r="D721" s="4" t="s">
        <v>66</v>
      </c>
      <c r="E721" s="28">
        <v>562</v>
      </c>
      <c r="F721" s="28">
        <v>120</v>
      </c>
      <c r="H721" s="28">
        <v>217</v>
      </c>
      <c r="I721" s="28">
        <v>12</v>
      </c>
      <c r="J721" s="28">
        <v>7.6E-3</v>
      </c>
      <c r="AI721"/>
      <c r="AJ721"/>
    </row>
    <row r="722" spans="1:36" ht="14.5" x14ac:dyDescent="0.35">
      <c r="A722" s="52">
        <f t="shared" si="47"/>
        <v>2014</v>
      </c>
      <c r="B722" s="30">
        <f t="shared" si="48"/>
        <v>159</v>
      </c>
      <c r="C722" s="4">
        <f t="shared" si="49"/>
        <v>24</v>
      </c>
      <c r="D722" s="4" t="s">
        <v>67</v>
      </c>
      <c r="E722" s="28">
        <v>569</v>
      </c>
      <c r="F722" s="28">
        <v>177</v>
      </c>
      <c r="H722" s="28">
        <v>217</v>
      </c>
      <c r="I722" s="28">
        <v>10</v>
      </c>
      <c r="J722" s="28">
        <v>4.1000000000000003E-3</v>
      </c>
      <c r="AI722"/>
      <c r="AJ722"/>
    </row>
    <row r="723" spans="1:36" ht="14.5" x14ac:dyDescent="0.35">
      <c r="A723" s="52">
        <f t="shared" si="47"/>
        <v>2014</v>
      </c>
      <c r="B723" s="30">
        <f t="shared" si="48"/>
        <v>159</v>
      </c>
      <c r="C723" s="4">
        <f t="shared" si="49"/>
        <v>24</v>
      </c>
      <c r="D723" s="4" t="s">
        <v>67</v>
      </c>
      <c r="E723" s="28">
        <v>569</v>
      </c>
      <c r="F723" s="28">
        <v>177</v>
      </c>
      <c r="H723" s="28">
        <v>217</v>
      </c>
      <c r="I723" s="28">
        <v>11</v>
      </c>
      <c r="J723" s="28">
        <v>6.0000000000000001E-3</v>
      </c>
      <c r="AI723"/>
      <c r="AJ723"/>
    </row>
    <row r="724" spans="1:36" ht="14.5" x14ac:dyDescent="0.35">
      <c r="A724" s="52">
        <f t="shared" si="47"/>
        <v>2014</v>
      </c>
      <c r="B724" s="30">
        <f t="shared" si="48"/>
        <v>159</v>
      </c>
      <c r="C724" s="4">
        <f t="shared" si="49"/>
        <v>24</v>
      </c>
      <c r="D724" s="4" t="s">
        <v>67</v>
      </c>
      <c r="E724" s="28">
        <v>569</v>
      </c>
      <c r="F724" s="28">
        <v>177</v>
      </c>
      <c r="H724" s="28">
        <v>217</v>
      </c>
      <c r="I724" s="28">
        <v>11</v>
      </c>
      <c r="J724" s="28">
        <v>6.6E-3</v>
      </c>
      <c r="AI724"/>
      <c r="AJ724"/>
    </row>
    <row r="725" spans="1:36" ht="14.5" x14ac:dyDescent="0.35">
      <c r="A725" s="52">
        <f t="shared" si="47"/>
        <v>2014</v>
      </c>
      <c r="B725" s="30">
        <f t="shared" si="48"/>
        <v>160</v>
      </c>
      <c r="C725" s="4">
        <f t="shared" si="49"/>
        <v>24</v>
      </c>
      <c r="D725" s="4" t="s">
        <v>68</v>
      </c>
      <c r="E725" s="28">
        <v>578</v>
      </c>
      <c r="F725" s="28">
        <v>174</v>
      </c>
      <c r="H725" s="28">
        <v>217</v>
      </c>
      <c r="I725" s="28">
        <v>10</v>
      </c>
      <c r="J725" s="28">
        <v>4.1999999999999997E-3</v>
      </c>
      <c r="AI725"/>
      <c r="AJ725"/>
    </row>
    <row r="726" spans="1:36" ht="14.5" x14ac:dyDescent="0.35">
      <c r="A726" s="52">
        <f t="shared" si="47"/>
        <v>2014</v>
      </c>
      <c r="B726" s="30">
        <f t="shared" si="48"/>
        <v>160</v>
      </c>
      <c r="C726" s="4">
        <f t="shared" si="49"/>
        <v>24</v>
      </c>
      <c r="D726" s="4" t="s">
        <v>68</v>
      </c>
      <c r="E726" s="28">
        <v>579</v>
      </c>
      <c r="F726" s="28">
        <v>174</v>
      </c>
      <c r="H726" s="28">
        <v>217</v>
      </c>
      <c r="I726" s="28">
        <v>10</v>
      </c>
      <c r="J726" s="28">
        <v>4.4000000000000003E-3</v>
      </c>
      <c r="AI726"/>
      <c r="AJ726"/>
    </row>
    <row r="727" spans="1:36" ht="14.5" x14ac:dyDescent="0.35">
      <c r="A727" s="52">
        <f t="shared" si="47"/>
        <v>2014</v>
      </c>
      <c r="B727" s="30">
        <f t="shared" si="48"/>
        <v>160</v>
      </c>
      <c r="C727" s="4">
        <f t="shared" si="49"/>
        <v>24</v>
      </c>
      <c r="D727" s="4" t="s">
        <v>68</v>
      </c>
      <c r="E727" s="28">
        <v>579</v>
      </c>
      <c r="F727" s="28">
        <v>174</v>
      </c>
      <c r="H727" s="28">
        <v>217</v>
      </c>
      <c r="I727" s="28">
        <v>10</v>
      </c>
      <c r="J727" s="28">
        <v>4.4000000000000003E-3</v>
      </c>
      <c r="AI727"/>
      <c r="AJ727"/>
    </row>
    <row r="728" spans="1:36" ht="14.5" x14ac:dyDescent="0.35">
      <c r="A728" s="52">
        <f t="shared" si="47"/>
        <v>2014</v>
      </c>
      <c r="B728" s="30">
        <f t="shared" si="48"/>
        <v>160</v>
      </c>
      <c r="C728" s="4">
        <f t="shared" si="49"/>
        <v>24</v>
      </c>
      <c r="D728" s="4" t="s">
        <v>68</v>
      </c>
      <c r="E728" s="28">
        <v>579</v>
      </c>
      <c r="F728" s="28">
        <v>174</v>
      </c>
      <c r="H728" s="28">
        <v>217</v>
      </c>
      <c r="I728" s="28">
        <v>10</v>
      </c>
      <c r="J728" s="28">
        <v>4.4999999999999997E-3</v>
      </c>
      <c r="AI728"/>
      <c r="AJ728"/>
    </row>
    <row r="729" spans="1:36" ht="14.5" x14ac:dyDescent="0.35">
      <c r="A729" s="52">
        <f t="shared" si="47"/>
        <v>2014</v>
      </c>
      <c r="B729" s="30">
        <f t="shared" si="48"/>
        <v>160</v>
      </c>
      <c r="C729" s="4">
        <f t="shared" si="49"/>
        <v>24</v>
      </c>
      <c r="D729" s="4" t="s">
        <v>68</v>
      </c>
      <c r="E729" s="28">
        <v>578</v>
      </c>
      <c r="F729" s="28">
        <v>174</v>
      </c>
      <c r="H729" s="28">
        <v>217</v>
      </c>
      <c r="I729" s="28">
        <v>11</v>
      </c>
      <c r="J729" s="28">
        <v>7.1000000000000004E-3</v>
      </c>
      <c r="AI729"/>
      <c r="AJ729"/>
    </row>
    <row r="730" spans="1:36" ht="14.5" x14ac:dyDescent="0.35">
      <c r="A730" s="52">
        <f t="shared" si="47"/>
        <v>2014</v>
      </c>
      <c r="B730" s="30">
        <f t="shared" si="48"/>
        <v>160</v>
      </c>
      <c r="C730" s="4">
        <f t="shared" si="49"/>
        <v>24</v>
      </c>
      <c r="D730" s="4" t="s">
        <v>68</v>
      </c>
      <c r="E730" s="28">
        <v>578</v>
      </c>
      <c r="F730" s="28">
        <v>174</v>
      </c>
      <c r="H730" s="28">
        <v>217</v>
      </c>
      <c r="I730" s="28">
        <v>11</v>
      </c>
      <c r="J730" s="28">
        <v>4.7000000000000002E-3</v>
      </c>
      <c r="AI730"/>
      <c r="AJ730"/>
    </row>
    <row r="731" spans="1:36" ht="14.5" x14ac:dyDescent="0.35">
      <c r="A731" s="52">
        <f t="shared" si="47"/>
        <v>2014</v>
      </c>
      <c r="B731" s="30">
        <f t="shared" si="48"/>
        <v>160</v>
      </c>
      <c r="C731" s="4">
        <f t="shared" si="49"/>
        <v>24</v>
      </c>
      <c r="D731" s="4" t="s">
        <v>68</v>
      </c>
      <c r="E731" s="28">
        <v>578</v>
      </c>
      <c r="F731" s="28">
        <v>174</v>
      </c>
      <c r="H731" s="28">
        <v>217</v>
      </c>
      <c r="I731" s="28">
        <v>12</v>
      </c>
      <c r="J731" s="28">
        <v>7.1000000000000004E-3</v>
      </c>
      <c r="AI731"/>
      <c r="AJ731"/>
    </row>
    <row r="732" spans="1:36" ht="14.5" x14ac:dyDescent="0.35">
      <c r="A732" s="52">
        <f t="shared" si="47"/>
        <v>2014</v>
      </c>
      <c r="B732" s="30">
        <f t="shared" si="48"/>
        <v>160</v>
      </c>
      <c r="C732" s="4">
        <f t="shared" si="49"/>
        <v>24</v>
      </c>
      <c r="D732" s="4" t="s">
        <v>68</v>
      </c>
      <c r="E732" s="28">
        <v>578</v>
      </c>
      <c r="F732" s="28">
        <v>174</v>
      </c>
      <c r="H732" s="28">
        <v>217</v>
      </c>
      <c r="I732" s="28">
        <v>13</v>
      </c>
      <c r="J732" s="28">
        <v>8.2000000000000007E-3</v>
      </c>
      <c r="AI732"/>
      <c r="AJ732"/>
    </row>
    <row r="733" spans="1:36" ht="14.5" x14ac:dyDescent="0.35">
      <c r="A733" s="52">
        <f t="shared" si="47"/>
        <v>2014</v>
      </c>
      <c r="B733" s="30">
        <f t="shared" si="48"/>
        <v>160</v>
      </c>
      <c r="C733" s="4">
        <f t="shared" si="49"/>
        <v>24</v>
      </c>
      <c r="D733" s="4" t="s">
        <v>68</v>
      </c>
      <c r="E733" s="28">
        <v>578</v>
      </c>
      <c r="F733" s="28">
        <v>174</v>
      </c>
      <c r="H733" s="28">
        <v>217</v>
      </c>
      <c r="I733" s="28">
        <v>13</v>
      </c>
      <c r="J733" s="28">
        <v>1.0800000000000001E-2</v>
      </c>
      <c r="AI733"/>
      <c r="AJ733"/>
    </row>
    <row r="734" spans="1:36" ht="14.5" x14ac:dyDescent="0.35">
      <c r="A734" s="52">
        <f t="shared" si="47"/>
        <v>2014</v>
      </c>
      <c r="B734" s="30">
        <f t="shared" si="48"/>
        <v>160</v>
      </c>
      <c r="C734" s="4">
        <f t="shared" si="49"/>
        <v>24</v>
      </c>
      <c r="D734" s="4" t="s">
        <v>68</v>
      </c>
      <c r="E734" s="28">
        <v>577</v>
      </c>
      <c r="F734" s="28">
        <v>193</v>
      </c>
      <c r="H734" s="28">
        <v>217</v>
      </c>
      <c r="I734" s="28">
        <v>10</v>
      </c>
      <c r="J734" s="28">
        <v>5.4000000000000003E-3</v>
      </c>
      <c r="AI734"/>
      <c r="AJ734"/>
    </row>
    <row r="735" spans="1:36" ht="14.5" x14ac:dyDescent="0.35">
      <c r="A735" s="52">
        <f t="shared" si="47"/>
        <v>2014</v>
      </c>
      <c r="B735" s="30">
        <f t="shared" si="48"/>
        <v>160</v>
      </c>
      <c r="C735" s="4">
        <f t="shared" si="49"/>
        <v>24</v>
      </c>
      <c r="D735" s="4" t="s">
        <v>68</v>
      </c>
      <c r="E735" s="28">
        <v>576</v>
      </c>
      <c r="F735" s="28">
        <v>193</v>
      </c>
      <c r="H735" s="28">
        <v>217</v>
      </c>
      <c r="I735" s="28">
        <v>11</v>
      </c>
      <c r="J735" s="28">
        <v>5.3E-3</v>
      </c>
      <c r="AI735"/>
      <c r="AJ735"/>
    </row>
    <row r="736" spans="1:36" ht="14.5" x14ac:dyDescent="0.35">
      <c r="A736" s="52">
        <f t="shared" si="47"/>
        <v>2014</v>
      </c>
      <c r="B736" s="30">
        <f t="shared" si="48"/>
        <v>160</v>
      </c>
      <c r="C736" s="4">
        <f t="shared" si="49"/>
        <v>24</v>
      </c>
      <c r="D736" s="4" t="s">
        <v>68</v>
      </c>
      <c r="E736" s="28">
        <v>577</v>
      </c>
      <c r="F736" s="28">
        <v>193</v>
      </c>
      <c r="H736" s="28">
        <v>217</v>
      </c>
      <c r="I736" s="28">
        <v>11</v>
      </c>
      <c r="J736" s="28">
        <v>5.7000000000000002E-3</v>
      </c>
      <c r="AI736"/>
      <c r="AJ736"/>
    </row>
    <row r="737" spans="1:36" ht="14.5" x14ac:dyDescent="0.35">
      <c r="A737" s="52">
        <f t="shared" si="47"/>
        <v>2014</v>
      </c>
      <c r="B737" s="30">
        <f t="shared" si="48"/>
        <v>160</v>
      </c>
      <c r="C737" s="4">
        <f t="shared" si="49"/>
        <v>24</v>
      </c>
      <c r="D737" s="4" t="s">
        <v>68</v>
      </c>
      <c r="E737" s="28">
        <v>572</v>
      </c>
      <c r="F737" s="28">
        <v>194</v>
      </c>
      <c r="H737" s="28">
        <v>217</v>
      </c>
      <c r="I737" s="28">
        <v>12</v>
      </c>
      <c r="J737" s="28">
        <v>9.2999999999999992E-3</v>
      </c>
      <c r="AI737"/>
      <c r="AJ737"/>
    </row>
    <row r="738" spans="1:36" ht="14.5" x14ac:dyDescent="0.35">
      <c r="A738" s="52">
        <f t="shared" si="47"/>
        <v>2014</v>
      </c>
      <c r="B738" s="30">
        <f t="shared" si="48"/>
        <v>162</v>
      </c>
      <c r="C738" s="4">
        <f t="shared" si="49"/>
        <v>24</v>
      </c>
      <c r="D738" s="4" t="s">
        <v>69</v>
      </c>
      <c r="E738" s="28">
        <v>582</v>
      </c>
      <c r="F738" s="28">
        <v>459</v>
      </c>
      <c r="H738" s="28">
        <v>217</v>
      </c>
      <c r="I738" s="28">
        <v>11</v>
      </c>
      <c r="J738" s="28">
        <v>8.3999999999999995E-3</v>
      </c>
      <c r="AI738"/>
      <c r="AJ738"/>
    </row>
    <row r="739" spans="1:36" ht="14.5" x14ac:dyDescent="0.35">
      <c r="A739" s="52">
        <f t="shared" si="47"/>
        <v>2014</v>
      </c>
      <c r="B739" s="30">
        <f t="shared" si="48"/>
        <v>162</v>
      </c>
      <c r="C739" s="4">
        <f t="shared" si="49"/>
        <v>24</v>
      </c>
      <c r="D739" s="4" t="s">
        <v>69</v>
      </c>
      <c r="E739" s="28">
        <v>582</v>
      </c>
      <c r="F739" s="28">
        <v>459</v>
      </c>
      <c r="H739" s="28">
        <v>217</v>
      </c>
      <c r="I739" s="28">
        <v>11</v>
      </c>
      <c r="J739" s="28">
        <v>7.1000000000000004E-3</v>
      </c>
      <c r="AI739"/>
      <c r="AJ739"/>
    </row>
    <row r="740" spans="1:36" ht="14.5" x14ac:dyDescent="0.35">
      <c r="A740" s="52">
        <f t="shared" si="47"/>
        <v>2014</v>
      </c>
      <c r="B740" s="30">
        <f t="shared" si="48"/>
        <v>162</v>
      </c>
      <c r="C740" s="4">
        <f t="shared" si="49"/>
        <v>24</v>
      </c>
      <c r="D740" s="4" t="s">
        <v>69</v>
      </c>
      <c r="E740" s="28">
        <v>582</v>
      </c>
      <c r="F740" s="28">
        <v>459</v>
      </c>
      <c r="H740" s="28">
        <v>217</v>
      </c>
      <c r="I740" s="28">
        <v>11</v>
      </c>
      <c r="J740" s="28">
        <v>8.8999999999999999E-3</v>
      </c>
      <c r="AI740"/>
      <c r="AJ740"/>
    </row>
    <row r="741" spans="1:36" ht="14.5" x14ac:dyDescent="0.35">
      <c r="A741" s="52">
        <f t="shared" si="47"/>
        <v>2014</v>
      </c>
      <c r="B741" s="30">
        <f t="shared" si="48"/>
        <v>162</v>
      </c>
      <c r="C741" s="4">
        <f t="shared" si="49"/>
        <v>24</v>
      </c>
      <c r="D741" s="4" t="s">
        <v>69</v>
      </c>
      <c r="E741" s="28">
        <v>582</v>
      </c>
      <c r="F741" s="28">
        <v>459</v>
      </c>
      <c r="H741" s="28">
        <v>217</v>
      </c>
      <c r="I741" s="28">
        <v>11</v>
      </c>
      <c r="J741" s="28">
        <v>7.4000000000000003E-3</v>
      </c>
      <c r="AI741"/>
      <c r="AJ741"/>
    </row>
    <row r="742" spans="1:36" ht="14.5" x14ac:dyDescent="0.35">
      <c r="A742" s="52">
        <f t="shared" si="47"/>
        <v>2014</v>
      </c>
      <c r="B742" s="30">
        <f t="shared" si="48"/>
        <v>162</v>
      </c>
      <c r="C742" s="4">
        <f t="shared" si="49"/>
        <v>24</v>
      </c>
      <c r="D742" s="4" t="s">
        <v>69</v>
      </c>
      <c r="E742" s="28">
        <v>583</v>
      </c>
      <c r="F742" s="28">
        <v>459</v>
      </c>
      <c r="H742" s="28">
        <v>217</v>
      </c>
      <c r="I742" s="28">
        <v>11</v>
      </c>
      <c r="J742" s="28">
        <v>7.4000000000000003E-3</v>
      </c>
      <c r="AI742"/>
      <c r="AJ742"/>
    </row>
    <row r="743" spans="1:36" ht="14.5" x14ac:dyDescent="0.35">
      <c r="A743" s="52">
        <f t="shared" si="47"/>
        <v>2014</v>
      </c>
      <c r="B743" s="30">
        <f t="shared" si="48"/>
        <v>162</v>
      </c>
      <c r="C743" s="4">
        <f t="shared" si="49"/>
        <v>24</v>
      </c>
      <c r="D743" s="4" t="s">
        <v>69</v>
      </c>
      <c r="E743" s="28">
        <v>583</v>
      </c>
      <c r="F743" s="28">
        <v>459</v>
      </c>
      <c r="H743" s="28">
        <v>217</v>
      </c>
      <c r="I743" s="28">
        <v>11</v>
      </c>
      <c r="J743" s="28">
        <v>6.8999999999999999E-3</v>
      </c>
      <c r="AI743"/>
      <c r="AJ743"/>
    </row>
    <row r="744" spans="1:36" ht="14.5" x14ac:dyDescent="0.35">
      <c r="A744" s="52">
        <f t="shared" si="47"/>
        <v>2014</v>
      </c>
      <c r="B744" s="30">
        <f t="shared" si="48"/>
        <v>162</v>
      </c>
      <c r="C744" s="4">
        <f t="shared" si="49"/>
        <v>24</v>
      </c>
      <c r="D744" s="4" t="s">
        <v>69</v>
      </c>
      <c r="E744" s="28">
        <v>583</v>
      </c>
      <c r="F744" s="28">
        <v>459</v>
      </c>
      <c r="H744" s="28">
        <v>217</v>
      </c>
      <c r="I744" s="28">
        <v>11</v>
      </c>
      <c r="J744" s="28">
        <v>6.8999999999999999E-3</v>
      </c>
      <c r="AI744"/>
      <c r="AJ744"/>
    </row>
    <row r="745" spans="1:36" ht="14.5" x14ac:dyDescent="0.35">
      <c r="A745" s="52">
        <f t="shared" si="47"/>
        <v>2014</v>
      </c>
      <c r="B745" s="30">
        <f t="shared" si="48"/>
        <v>162</v>
      </c>
      <c r="C745" s="4">
        <f t="shared" si="49"/>
        <v>24</v>
      </c>
      <c r="D745" s="4" t="s">
        <v>69</v>
      </c>
      <c r="E745" s="28">
        <v>583</v>
      </c>
      <c r="F745" s="28">
        <v>459</v>
      </c>
      <c r="H745" s="28">
        <v>217</v>
      </c>
      <c r="I745" s="28">
        <v>11</v>
      </c>
      <c r="J745" s="28">
        <v>5.7999999999999996E-3</v>
      </c>
      <c r="AI745"/>
      <c r="AJ745"/>
    </row>
    <row r="746" spans="1:36" ht="14.5" x14ac:dyDescent="0.35">
      <c r="A746" s="52">
        <f t="shared" si="47"/>
        <v>2014</v>
      </c>
      <c r="B746" s="30">
        <f t="shared" si="48"/>
        <v>162</v>
      </c>
      <c r="C746" s="4">
        <f t="shared" si="49"/>
        <v>24</v>
      </c>
      <c r="D746" s="4" t="s">
        <v>69</v>
      </c>
      <c r="E746" s="28">
        <v>583</v>
      </c>
      <c r="F746" s="28">
        <v>459</v>
      </c>
      <c r="H746" s="28">
        <v>217</v>
      </c>
      <c r="I746" s="28">
        <v>11</v>
      </c>
      <c r="J746" s="28">
        <v>5.1999999999999998E-3</v>
      </c>
      <c r="AI746"/>
      <c r="AJ746"/>
    </row>
    <row r="747" spans="1:36" ht="14.5" x14ac:dyDescent="0.35">
      <c r="A747" s="52">
        <f t="shared" si="47"/>
        <v>2014</v>
      </c>
      <c r="B747" s="30">
        <f t="shared" si="48"/>
        <v>162</v>
      </c>
      <c r="C747" s="4">
        <f t="shared" si="49"/>
        <v>24</v>
      </c>
      <c r="D747" s="4" t="s">
        <v>69</v>
      </c>
      <c r="E747" s="28">
        <v>582</v>
      </c>
      <c r="F747" s="28">
        <v>459</v>
      </c>
      <c r="H747" s="28">
        <v>217</v>
      </c>
      <c r="I747" s="28">
        <v>12</v>
      </c>
      <c r="J747" s="28">
        <v>8.6E-3</v>
      </c>
      <c r="AI747"/>
      <c r="AJ747"/>
    </row>
    <row r="748" spans="1:36" ht="14.5" x14ac:dyDescent="0.35">
      <c r="A748" s="52">
        <f t="shared" si="47"/>
        <v>2014</v>
      </c>
      <c r="B748" s="30">
        <f t="shared" si="48"/>
        <v>162</v>
      </c>
      <c r="C748" s="4">
        <f t="shared" si="49"/>
        <v>24</v>
      </c>
      <c r="D748" s="4" t="s">
        <v>69</v>
      </c>
      <c r="E748" s="28">
        <v>582</v>
      </c>
      <c r="F748" s="28">
        <v>459</v>
      </c>
      <c r="H748" s="28">
        <v>217</v>
      </c>
      <c r="I748" s="28">
        <v>12</v>
      </c>
      <c r="J748" s="28">
        <v>7.7000000000000002E-3</v>
      </c>
      <c r="AI748"/>
      <c r="AJ748"/>
    </row>
    <row r="749" spans="1:36" ht="14.5" x14ac:dyDescent="0.35">
      <c r="A749" s="52">
        <f t="shared" si="47"/>
        <v>2014</v>
      </c>
      <c r="B749" s="30">
        <f t="shared" si="48"/>
        <v>162</v>
      </c>
      <c r="C749" s="4">
        <f t="shared" si="49"/>
        <v>24</v>
      </c>
      <c r="D749" s="4" t="s">
        <v>69</v>
      </c>
      <c r="E749" s="28">
        <v>583</v>
      </c>
      <c r="F749" s="28">
        <v>459</v>
      </c>
      <c r="H749" s="28">
        <v>217</v>
      </c>
      <c r="I749" s="28">
        <v>12</v>
      </c>
      <c r="J749" s="28">
        <v>7.4999999999999997E-3</v>
      </c>
      <c r="AI749"/>
      <c r="AJ749"/>
    </row>
    <row r="750" spans="1:36" ht="14.5" x14ac:dyDescent="0.35">
      <c r="A750" s="52">
        <f t="shared" si="47"/>
        <v>2014</v>
      </c>
      <c r="B750" s="30">
        <f t="shared" si="48"/>
        <v>162</v>
      </c>
      <c r="C750" s="4">
        <f t="shared" si="49"/>
        <v>24</v>
      </c>
      <c r="D750" s="4" t="s">
        <v>69</v>
      </c>
      <c r="E750" s="28">
        <v>582</v>
      </c>
      <c r="F750" s="28">
        <v>459</v>
      </c>
      <c r="H750" s="28">
        <v>217</v>
      </c>
      <c r="I750" s="28">
        <v>13</v>
      </c>
      <c r="J750" s="28">
        <v>9.1999999999999998E-3</v>
      </c>
      <c r="AI750"/>
      <c r="AJ750"/>
    </row>
    <row r="751" spans="1:36" ht="14.5" x14ac:dyDescent="0.35">
      <c r="A751" s="52">
        <f t="shared" si="47"/>
        <v>2014</v>
      </c>
      <c r="B751" s="30">
        <f t="shared" si="48"/>
        <v>162</v>
      </c>
      <c r="C751" s="4">
        <f t="shared" si="49"/>
        <v>24</v>
      </c>
      <c r="D751" s="4" t="s">
        <v>69</v>
      </c>
      <c r="E751" s="28">
        <v>583</v>
      </c>
      <c r="F751" s="28">
        <v>459</v>
      </c>
      <c r="H751" s="28">
        <v>217</v>
      </c>
      <c r="I751" s="28">
        <v>14</v>
      </c>
      <c r="J751" s="28">
        <v>9.1000000000000004E-3</v>
      </c>
      <c r="AI751"/>
      <c r="AJ751"/>
    </row>
    <row r="752" spans="1:36" ht="14.5" x14ac:dyDescent="0.35">
      <c r="A752" s="52">
        <f t="shared" si="47"/>
        <v>2014</v>
      </c>
      <c r="B752" s="30">
        <f t="shared" si="48"/>
        <v>162</v>
      </c>
      <c r="C752" s="4">
        <f t="shared" si="49"/>
        <v>24</v>
      </c>
      <c r="D752" s="4" t="s">
        <v>69</v>
      </c>
      <c r="E752" s="28">
        <v>580</v>
      </c>
      <c r="F752" s="28">
        <v>460</v>
      </c>
      <c r="H752" s="28">
        <v>217</v>
      </c>
      <c r="I752" s="28">
        <v>13</v>
      </c>
      <c r="J752" s="28">
        <v>8.6999999999999994E-3</v>
      </c>
      <c r="AI752"/>
      <c r="AJ752"/>
    </row>
    <row r="753" spans="1:36" ht="14.5" x14ac:dyDescent="0.35">
      <c r="A753" s="52">
        <f t="shared" si="47"/>
        <v>2014</v>
      </c>
      <c r="B753" s="30">
        <f t="shared" si="48"/>
        <v>162</v>
      </c>
      <c r="C753" s="4">
        <f t="shared" si="49"/>
        <v>24</v>
      </c>
      <c r="D753" s="4" t="s">
        <v>69</v>
      </c>
      <c r="E753" s="28">
        <v>585</v>
      </c>
      <c r="F753" s="28">
        <v>461</v>
      </c>
      <c r="H753" s="28">
        <v>217</v>
      </c>
      <c r="I753" s="28">
        <v>9</v>
      </c>
      <c r="J753" s="28">
        <v>2.5000000000000001E-3</v>
      </c>
      <c r="AI753"/>
      <c r="AJ753"/>
    </row>
    <row r="754" spans="1:36" ht="14.5" x14ac:dyDescent="0.35">
      <c r="A754" s="52">
        <f t="shared" si="47"/>
        <v>2014</v>
      </c>
      <c r="B754" s="30">
        <f t="shared" si="48"/>
        <v>162</v>
      </c>
      <c r="C754" s="4">
        <f t="shared" si="49"/>
        <v>24</v>
      </c>
      <c r="D754" s="4" t="s">
        <v>69</v>
      </c>
      <c r="E754" s="28">
        <v>585</v>
      </c>
      <c r="F754" s="28">
        <v>461</v>
      </c>
      <c r="H754" s="28">
        <v>500</v>
      </c>
      <c r="I754" s="28">
        <v>9</v>
      </c>
      <c r="J754" s="28">
        <v>3.5999999999999999E-3</v>
      </c>
      <c r="AI754"/>
      <c r="AJ754"/>
    </row>
    <row r="755" spans="1:36" ht="14.5" x14ac:dyDescent="0.35">
      <c r="A755" s="52">
        <f t="shared" si="47"/>
        <v>2014</v>
      </c>
      <c r="B755" s="30">
        <f t="shared" si="48"/>
        <v>162</v>
      </c>
      <c r="C755" s="4">
        <f t="shared" si="49"/>
        <v>24</v>
      </c>
      <c r="D755" s="4" t="s">
        <v>69</v>
      </c>
      <c r="E755" s="28">
        <v>584</v>
      </c>
      <c r="F755" s="28">
        <v>461</v>
      </c>
      <c r="H755" s="28">
        <v>217</v>
      </c>
      <c r="I755" s="28">
        <v>10</v>
      </c>
      <c r="J755" s="28">
        <v>5.4999999999999997E-3</v>
      </c>
      <c r="AI755"/>
      <c r="AJ755"/>
    </row>
    <row r="756" spans="1:36" ht="14.5" x14ac:dyDescent="0.35">
      <c r="A756" s="52">
        <f t="shared" si="47"/>
        <v>2014</v>
      </c>
      <c r="B756" s="30">
        <f t="shared" si="48"/>
        <v>162</v>
      </c>
      <c r="C756" s="4">
        <f t="shared" si="49"/>
        <v>24</v>
      </c>
      <c r="D756" s="4" t="s">
        <v>69</v>
      </c>
      <c r="E756" s="28">
        <v>584</v>
      </c>
      <c r="F756" s="28">
        <v>461</v>
      </c>
      <c r="H756" s="28">
        <v>217</v>
      </c>
      <c r="I756" s="28">
        <v>10</v>
      </c>
      <c r="J756" s="28">
        <v>5.4000000000000003E-3</v>
      </c>
      <c r="AI756"/>
      <c r="AJ756"/>
    </row>
    <row r="757" spans="1:36" ht="14.5" x14ac:dyDescent="0.35">
      <c r="A757" s="52">
        <f t="shared" si="47"/>
        <v>2014</v>
      </c>
      <c r="B757" s="30">
        <f t="shared" si="48"/>
        <v>162</v>
      </c>
      <c r="C757" s="4">
        <f t="shared" si="49"/>
        <v>24</v>
      </c>
      <c r="D757" s="4" t="s">
        <v>69</v>
      </c>
      <c r="E757" s="28">
        <v>584</v>
      </c>
      <c r="F757" s="28">
        <v>461</v>
      </c>
      <c r="H757" s="28">
        <v>217</v>
      </c>
      <c r="I757" s="28">
        <v>10</v>
      </c>
      <c r="J757" s="28">
        <v>4.1999999999999997E-3</v>
      </c>
      <c r="AI757"/>
      <c r="AJ757"/>
    </row>
    <row r="758" spans="1:36" ht="14.5" x14ac:dyDescent="0.35">
      <c r="A758" s="52">
        <f t="shared" si="47"/>
        <v>2014</v>
      </c>
      <c r="B758" s="30">
        <f t="shared" si="48"/>
        <v>162</v>
      </c>
      <c r="C758" s="4">
        <f t="shared" si="49"/>
        <v>24</v>
      </c>
      <c r="D758" s="4" t="s">
        <v>69</v>
      </c>
      <c r="E758" s="28">
        <v>584</v>
      </c>
      <c r="F758" s="28">
        <v>461</v>
      </c>
      <c r="H758" s="28">
        <v>217</v>
      </c>
      <c r="I758" s="28">
        <v>10</v>
      </c>
      <c r="J758" s="28">
        <v>7.1000000000000004E-3</v>
      </c>
      <c r="AI758"/>
      <c r="AJ758"/>
    </row>
    <row r="759" spans="1:36" ht="14.5" x14ac:dyDescent="0.35">
      <c r="A759" s="52">
        <f t="shared" si="47"/>
        <v>2014</v>
      </c>
      <c r="B759" s="30">
        <f t="shared" si="48"/>
        <v>162</v>
      </c>
      <c r="C759" s="4">
        <f t="shared" si="49"/>
        <v>24</v>
      </c>
      <c r="D759" s="4" t="s">
        <v>69</v>
      </c>
      <c r="E759" s="28">
        <v>584</v>
      </c>
      <c r="F759" s="28">
        <v>461</v>
      </c>
      <c r="H759" s="28">
        <v>217</v>
      </c>
      <c r="I759" s="28">
        <v>10</v>
      </c>
      <c r="J759" s="28">
        <v>5.4000000000000003E-3</v>
      </c>
      <c r="AI759"/>
      <c r="AJ759"/>
    </row>
    <row r="760" spans="1:36" ht="14.5" x14ac:dyDescent="0.35">
      <c r="A760" s="52">
        <f t="shared" si="47"/>
        <v>2014</v>
      </c>
      <c r="B760" s="30">
        <f t="shared" si="48"/>
        <v>162</v>
      </c>
      <c r="C760" s="4">
        <f t="shared" si="49"/>
        <v>24</v>
      </c>
      <c r="D760" s="4" t="s">
        <v>69</v>
      </c>
      <c r="E760" s="28">
        <v>584</v>
      </c>
      <c r="F760" s="28">
        <v>461</v>
      </c>
      <c r="H760" s="28">
        <v>217</v>
      </c>
      <c r="I760" s="28">
        <v>10</v>
      </c>
      <c r="J760" s="28">
        <v>5.4000000000000003E-3</v>
      </c>
      <c r="AI760"/>
      <c r="AJ760"/>
    </row>
    <row r="761" spans="1:36" ht="14.5" x14ac:dyDescent="0.35">
      <c r="A761" s="52">
        <f t="shared" si="47"/>
        <v>2014</v>
      </c>
      <c r="B761" s="30">
        <f t="shared" si="48"/>
        <v>162</v>
      </c>
      <c r="C761" s="4">
        <f t="shared" si="49"/>
        <v>24</v>
      </c>
      <c r="D761" s="4" t="s">
        <v>69</v>
      </c>
      <c r="E761" s="28">
        <v>584</v>
      </c>
      <c r="F761" s="28">
        <v>461</v>
      </c>
      <c r="H761" s="28">
        <v>217</v>
      </c>
      <c r="I761" s="28">
        <v>10</v>
      </c>
      <c r="J761" s="28">
        <v>3.5999999999999999E-3</v>
      </c>
      <c r="AI761"/>
      <c r="AJ761"/>
    </row>
    <row r="762" spans="1:36" ht="14.5" x14ac:dyDescent="0.35">
      <c r="A762" s="52">
        <f t="shared" si="47"/>
        <v>2014</v>
      </c>
      <c r="B762" s="30">
        <f t="shared" si="48"/>
        <v>162</v>
      </c>
      <c r="C762" s="4">
        <f t="shared" si="49"/>
        <v>24</v>
      </c>
      <c r="D762" s="4" t="s">
        <v>69</v>
      </c>
      <c r="E762" s="28">
        <v>584</v>
      </c>
      <c r="F762" s="28">
        <v>461</v>
      </c>
      <c r="H762" s="28">
        <v>217</v>
      </c>
      <c r="I762" s="28">
        <v>10</v>
      </c>
      <c r="J762" s="28">
        <v>4.4999999999999997E-3</v>
      </c>
      <c r="AI762"/>
      <c r="AJ762"/>
    </row>
    <row r="763" spans="1:36" ht="14.5" x14ac:dyDescent="0.35">
      <c r="A763" s="52">
        <f t="shared" si="47"/>
        <v>2014</v>
      </c>
      <c r="B763" s="30">
        <f t="shared" si="48"/>
        <v>162</v>
      </c>
      <c r="C763" s="4">
        <f t="shared" si="49"/>
        <v>24</v>
      </c>
      <c r="D763" s="4" t="s">
        <v>69</v>
      </c>
      <c r="E763" s="28">
        <v>584</v>
      </c>
      <c r="F763" s="28">
        <v>461</v>
      </c>
      <c r="H763" s="28">
        <v>217</v>
      </c>
      <c r="I763" s="28">
        <v>10</v>
      </c>
      <c r="J763" s="28">
        <v>5.1000000000000004E-3</v>
      </c>
      <c r="AI763"/>
      <c r="AJ763"/>
    </row>
    <row r="764" spans="1:36" ht="14.5" x14ac:dyDescent="0.35">
      <c r="A764" s="52">
        <f t="shared" si="47"/>
        <v>2014</v>
      </c>
      <c r="B764" s="30">
        <f t="shared" si="48"/>
        <v>162</v>
      </c>
      <c r="C764" s="4">
        <f t="shared" si="49"/>
        <v>24</v>
      </c>
      <c r="D764" s="4" t="s">
        <v>69</v>
      </c>
      <c r="E764" s="28">
        <v>584</v>
      </c>
      <c r="F764" s="28">
        <v>461</v>
      </c>
      <c r="H764" s="28">
        <v>217</v>
      </c>
      <c r="I764" s="28">
        <v>10</v>
      </c>
      <c r="J764" s="28">
        <v>6.1999999999999998E-3</v>
      </c>
      <c r="AI764"/>
      <c r="AJ764"/>
    </row>
    <row r="765" spans="1:36" ht="14.5" x14ac:dyDescent="0.35">
      <c r="A765" s="52">
        <f t="shared" si="47"/>
        <v>2014</v>
      </c>
      <c r="B765" s="30">
        <f t="shared" si="48"/>
        <v>162</v>
      </c>
      <c r="C765" s="4">
        <f t="shared" si="49"/>
        <v>24</v>
      </c>
      <c r="D765" s="4" t="s">
        <v>69</v>
      </c>
      <c r="E765" s="28">
        <v>584</v>
      </c>
      <c r="F765" s="28">
        <v>461</v>
      </c>
      <c r="H765" s="28">
        <v>217</v>
      </c>
      <c r="I765" s="28">
        <v>10</v>
      </c>
      <c r="J765" s="28">
        <v>6.7000000000000002E-3</v>
      </c>
      <c r="AI765"/>
      <c r="AJ765"/>
    </row>
    <row r="766" spans="1:36" ht="14.5" x14ac:dyDescent="0.35">
      <c r="A766" s="52">
        <f t="shared" si="47"/>
        <v>2014</v>
      </c>
      <c r="B766" s="30">
        <f t="shared" si="48"/>
        <v>162</v>
      </c>
      <c r="C766" s="4">
        <f t="shared" si="49"/>
        <v>24</v>
      </c>
      <c r="D766" s="4" t="s">
        <v>69</v>
      </c>
      <c r="E766" s="28">
        <v>584</v>
      </c>
      <c r="F766" s="28">
        <v>461</v>
      </c>
      <c r="H766" s="28">
        <v>217</v>
      </c>
      <c r="I766" s="28">
        <v>10</v>
      </c>
      <c r="J766" s="28">
        <v>5.4999999999999997E-3</v>
      </c>
      <c r="AI766"/>
      <c r="AJ766"/>
    </row>
    <row r="767" spans="1:36" ht="14.5" x14ac:dyDescent="0.35">
      <c r="A767" s="52">
        <f t="shared" si="47"/>
        <v>2014</v>
      </c>
      <c r="B767" s="30">
        <f t="shared" si="48"/>
        <v>162</v>
      </c>
      <c r="C767" s="4">
        <f t="shared" si="49"/>
        <v>24</v>
      </c>
      <c r="D767" s="4" t="s">
        <v>69</v>
      </c>
      <c r="E767" s="28">
        <v>584</v>
      </c>
      <c r="F767" s="28">
        <v>461</v>
      </c>
      <c r="H767" s="28">
        <v>217</v>
      </c>
      <c r="I767" s="28">
        <v>10</v>
      </c>
      <c r="J767" s="28">
        <v>4.7000000000000002E-3</v>
      </c>
      <c r="AI767"/>
      <c r="AJ767"/>
    </row>
    <row r="768" spans="1:36" ht="14.5" x14ac:dyDescent="0.35">
      <c r="A768" s="52">
        <f t="shared" si="47"/>
        <v>2014</v>
      </c>
      <c r="B768" s="30">
        <f t="shared" si="48"/>
        <v>162</v>
      </c>
      <c r="C768" s="4">
        <f t="shared" si="49"/>
        <v>24</v>
      </c>
      <c r="D768" s="4" t="s">
        <v>69</v>
      </c>
      <c r="E768" s="28">
        <v>584</v>
      </c>
      <c r="F768" s="28">
        <v>461</v>
      </c>
      <c r="H768" s="28">
        <v>217</v>
      </c>
      <c r="I768" s="28">
        <v>10</v>
      </c>
      <c r="J768" s="28">
        <v>3.0000000000000001E-3</v>
      </c>
      <c r="AI768"/>
      <c r="AJ768"/>
    </row>
    <row r="769" spans="1:36" ht="14.5" x14ac:dyDescent="0.35">
      <c r="A769" s="52">
        <f t="shared" si="47"/>
        <v>2014</v>
      </c>
      <c r="B769" s="30">
        <f t="shared" si="48"/>
        <v>162</v>
      </c>
      <c r="C769" s="4">
        <f t="shared" si="49"/>
        <v>24</v>
      </c>
      <c r="D769" s="4" t="s">
        <v>69</v>
      </c>
      <c r="E769" s="28">
        <v>584</v>
      </c>
      <c r="F769" s="28">
        <v>461</v>
      </c>
      <c r="H769" s="28">
        <v>217</v>
      </c>
      <c r="I769" s="28">
        <v>10</v>
      </c>
      <c r="J769" s="28">
        <v>4.0000000000000001E-3</v>
      </c>
      <c r="AI769"/>
      <c r="AJ769"/>
    </row>
    <row r="770" spans="1:36" ht="14.5" x14ac:dyDescent="0.35">
      <c r="A770" s="52">
        <f t="shared" ref="A770:A833" si="50">YEAR(D770)</f>
        <v>2014</v>
      </c>
      <c r="B770" s="30">
        <f t="shared" ref="B770:B833" si="51">D770-DATE(YEAR(D770),1,0)</f>
        <v>162</v>
      </c>
      <c r="C770" s="4">
        <f t="shared" ref="C770:C833" si="52">WEEKNUM(D770,1)</f>
        <v>24</v>
      </c>
      <c r="D770" s="4" t="s">
        <v>69</v>
      </c>
      <c r="E770" s="28">
        <v>584</v>
      </c>
      <c r="F770" s="28">
        <v>461</v>
      </c>
      <c r="H770" s="28">
        <v>217</v>
      </c>
      <c r="I770" s="28">
        <v>10</v>
      </c>
      <c r="J770" s="28">
        <v>3.5999999999999999E-3</v>
      </c>
      <c r="AI770"/>
      <c r="AJ770"/>
    </row>
    <row r="771" spans="1:36" ht="14.5" x14ac:dyDescent="0.35">
      <c r="A771" s="52">
        <f t="shared" si="50"/>
        <v>2014</v>
      </c>
      <c r="B771" s="30">
        <f t="shared" si="51"/>
        <v>162</v>
      </c>
      <c r="C771" s="4">
        <f t="shared" si="52"/>
        <v>24</v>
      </c>
      <c r="D771" s="4" t="s">
        <v>69</v>
      </c>
      <c r="E771" s="28">
        <v>584</v>
      </c>
      <c r="F771" s="28">
        <v>461</v>
      </c>
      <c r="H771" s="28">
        <v>217</v>
      </c>
      <c r="I771" s="28">
        <v>10</v>
      </c>
      <c r="J771" s="28">
        <v>5.3E-3</v>
      </c>
      <c r="AI771"/>
      <c r="AJ771"/>
    </row>
    <row r="772" spans="1:36" ht="14.5" x14ac:dyDescent="0.35">
      <c r="A772" s="52">
        <f t="shared" si="50"/>
        <v>2014</v>
      </c>
      <c r="B772" s="30">
        <f t="shared" si="51"/>
        <v>162</v>
      </c>
      <c r="C772" s="4">
        <f t="shared" si="52"/>
        <v>24</v>
      </c>
      <c r="D772" s="4" t="s">
        <v>69</v>
      </c>
      <c r="E772" s="28">
        <v>584</v>
      </c>
      <c r="F772" s="28">
        <v>461</v>
      </c>
      <c r="H772" s="28">
        <v>217</v>
      </c>
      <c r="I772" s="28">
        <v>10</v>
      </c>
      <c r="J772" s="28">
        <v>5.1000000000000004E-3</v>
      </c>
      <c r="AI772"/>
      <c r="AJ772"/>
    </row>
    <row r="773" spans="1:36" ht="14.5" x14ac:dyDescent="0.35">
      <c r="A773" s="52">
        <f t="shared" si="50"/>
        <v>2014</v>
      </c>
      <c r="B773" s="30">
        <f t="shared" si="51"/>
        <v>162</v>
      </c>
      <c r="C773" s="4">
        <f t="shared" si="52"/>
        <v>24</v>
      </c>
      <c r="D773" s="4" t="s">
        <v>69</v>
      </c>
      <c r="E773" s="28">
        <v>584</v>
      </c>
      <c r="F773" s="28">
        <v>461</v>
      </c>
      <c r="H773" s="28">
        <v>217</v>
      </c>
      <c r="I773" s="28">
        <v>10</v>
      </c>
      <c r="J773" s="28">
        <v>5.1999999999999998E-3</v>
      </c>
      <c r="AI773"/>
      <c r="AJ773"/>
    </row>
    <row r="774" spans="1:36" ht="14.5" x14ac:dyDescent="0.35">
      <c r="A774" s="52">
        <f t="shared" si="50"/>
        <v>2014</v>
      </c>
      <c r="B774" s="30">
        <f t="shared" si="51"/>
        <v>162</v>
      </c>
      <c r="C774" s="4">
        <f t="shared" si="52"/>
        <v>24</v>
      </c>
      <c r="D774" s="4" t="s">
        <v>69</v>
      </c>
      <c r="E774" s="28">
        <v>584</v>
      </c>
      <c r="F774" s="28">
        <v>461</v>
      </c>
      <c r="H774" s="28">
        <v>217</v>
      </c>
      <c r="I774" s="28">
        <v>10</v>
      </c>
      <c r="J774" s="28">
        <v>4.0000000000000001E-3</v>
      </c>
      <c r="AI774"/>
      <c r="AJ774"/>
    </row>
    <row r="775" spans="1:36" ht="14.5" x14ac:dyDescent="0.35">
      <c r="A775" s="52">
        <f t="shared" si="50"/>
        <v>2014</v>
      </c>
      <c r="B775" s="30">
        <f t="shared" si="51"/>
        <v>162</v>
      </c>
      <c r="C775" s="4">
        <f t="shared" si="52"/>
        <v>24</v>
      </c>
      <c r="D775" s="4" t="s">
        <v>69</v>
      </c>
      <c r="E775" s="28">
        <v>584</v>
      </c>
      <c r="F775" s="28">
        <v>461</v>
      </c>
      <c r="H775" s="28">
        <v>217</v>
      </c>
      <c r="I775" s="28">
        <v>10</v>
      </c>
      <c r="J775" s="28">
        <v>5.5999999999999999E-3</v>
      </c>
      <c r="AI775"/>
      <c r="AJ775"/>
    </row>
    <row r="776" spans="1:36" ht="14.5" x14ac:dyDescent="0.35">
      <c r="A776" s="52">
        <f t="shared" si="50"/>
        <v>2014</v>
      </c>
      <c r="B776" s="30">
        <f t="shared" si="51"/>
        <v>162</v>
      </c>
      <c r="C776" s="4">
        <f t="shared" si="52"/>
        <v>24</v>
      </c>
      <c r="D776" s="4" t="s">
        <v>69</v>
      </c>
      <c r="E776" s="28">
        <v>584</v>
      </c>
      <c r="F776" s="28">
        <v>461</v>
      </c>
      <c r="H776" s="28">
        <v>217</v>
      </c>
      <c r="I776" s="28">
        <v>10</v>
      </c>
      <c r="J776" s="28">
        <v>5.4999999999999997E-3</v>
      </c>
      <c r="AI776"/>
      <c r="AJ776"/>
    </row>
    <row r="777" spans="1:36" ht="14.5" x14ac:dyDescent="0.35">
      <c r="A777" s="52">
        <f t="shared" si="50"/>
        <v>2014</v>
      </c>
      <c r="B777" s="30">
        <f t="shared" si="51"/>
        <v>162</v>
      </c>
      <c r="C777" s="4">
        <f t="shared" si="52"/>
        <v>24</v>
      </c>
      <c r="D777" s="4" t="s">
        <v>69</v>
      </c>
      <c r="E777" s="28">
        <v>584</v>
      </c>
      <c r="F777" s="28">
        <v>461</v>
      </c>
      <c r="H777" s="28">
        <v>217</v>
      </c>
      <c r="I777" s="28">
        <v>10</v>
      </c>
      <c r="J777" s="28">
        <v>4.7999999999999996E-3</v>
      </c>
      <c r="AI777"/>
      <c r="AJ777"/>
    </row>
    <row r="778" spans="1:36" ht="14.5" x14ac:dyDescent="0.35">
      <c r="A778" s="52">
        <f t="shared" si="50"/>
        <v>2014</v>
      </c>
      <c r="B778" s="30">
        <f t="shared" si="51"/>
        <v>162</v>
      </c>
      <c r="C778" s="4">
        <f t="shared" si="52"/>
        <v>24</v>
      </c>
      <c r="D778" s="4" t="s">
        <v>69</v>
      </c>
      <c r="E778" s="28">
        <v>584</v>
      </c>
      <c r="F778" s="28">
        <v>461</v>
      </c>
      <c r="H778" s="28">
        <v>500</v>
      </c>
      <c r="I778" s="28">
        <v>10</v>
      </c>
      <c r="J778" s="28">
        <v>2.8E-3</v>
      </c>
      <c r="AI778"/>
      <c r="AJ778"/>
    </row>
    <row r="779" spans="1:36" ht="14.5" x14ac:dyDescent="0.35">
      <c r="A779" s="52">
        <f t="shared" si="50"/>
        <v>2014</v>
      </c>
      <c r="B779" s="30">
        <f t="shared" si="51"/>
        <v>162</v>
      </c>
      <c r="C779" s="4">
        <f t="shared" si="52"/>
        <v>24</v>
      </c>
      <c r="D779" s="4" t="s">
        <v>69</v>
      </c>
      <c r="E779" s="28">
        <v>585</v>
      </c>
      <c r="F779" s="28">
        <v>461</v>
      </c>
      <c r="H779" s="28">
        <v>217</v>
      </c>
      <c r="I779" s="28">
        <v>10</v>
      </c>
      <c r="J779" s="28">
        <v>4.1000000000000003E-3</v>
      </c>
      <c r="AI779"/>
      <c r="AJ779"/>
    </row>
    <row r="780" spans="1:36" ht="14.5" x14ac:dyDescent="0.35">
      <c r="A780" s="52">
        <f t="shared" si="50"/>
        <v>2014</v>
      </c>
      <c r="B780" s="30">
        <f t="shared" si="51"/>
        <v>162</v>
      </c>
      <c r="C780" s="4">
        <f t="shared" si="52"/>
        <v>24</v>
      </c>
      <c r="D780" s="4" t="s">
        <v>69</v>
      </c>
      <c r="E780" s="28">
        <v>585</v>
      </c>
      <c r="F780" s="28">
        <v>461</v>
      </c>
      <c r="H780" s="28">
        <v>217</v>
      </c>
      <c r="I780" s="28">
        <v>10</v>
      </c>
      <c r="J780" s="28">
        <v>5.4999999999999997E-3</v>
      </c>
      <c r="AI780"/>
      <c r="AJ780"/>
    </row>
    <row r="781" spans="1:36" ht="14.5" x14ac:dyDescent="0.35">
      <c r="A781" s="52">
        <f t="shared" si="50"/>
        <v>2014</v>
      </c>
      <c r="B781" s="30">
        <f t="shared" si="51"/>
        <v>162</v>
      </c>
      <c r="C781" s="4">
        <f t="shared" si="52"/>
        <v>24</v>
      </c>
      <c r="D781" s="4" t="s">
        <v>69</v>
      </c>
      <c r="E781" s="28">
        <v>585</v>
      </c>
      <c r="F781" s="28">
        <v>461</v>
      </c>
      <c r="H781" s="28">
        <v>217</v>
      </c>
      <c r="I781" s="28">
        <v>10</v>
      </c>
      <c r="J781" s="28">
        <v>3.7000000000000002E-3</v>
      </c>
      <c r="AI781"/>
      <c r="AJ781"/>
    </row>
    <row r="782" spans="1:36" ht="14.5" x14ac:dyDescent="0.35">
      <c r="A782" s="52">
        <f t="shared" si="50"/>
        <v>2014</v>
      </c>
      <c r="B782" s="30">
        <f t="shared" si="51"/>
        <v>162</v>
      </c>
      <c r="C782" s="4">
        <f t="shared" si="52"/>
        <v>24</v>
      </c>
      <c r="D782" s="4" t="s">
        <v>69</v>
      </c>
      <c r="E782" s="28">
        <v>585</v>
      </c>
      <c r="F782" s="28">
        <v>461</v>
      </c>
      <c r="H782" s="28">
        <v>217</v>
      </c>
      <c r="I782" s="28">
        <v>10</v>
      </c>
      <c r="J782" s="28">
        <v>4.1000000000000003E-3</v>
      </c>
      <c r="AI782"/>
      <c r="AJ782"/>
    </row>
    <row r="783" spans="1:36" ht="14.5" x14ac:dyDescent="0.35">
      <c r="A783" s="52">
        <f t="shared" si="50"/>
        <v>2014</v>
      </c>
      <c r="B783" s="30">
        <f t="shared" si="51"/>
        <v>162</v>
      </c>
      <c r="C783" s="4">
        <f t="shared" si="52"/>
        <v>24</v>
      </c>
      <c r="D783" s="4" t="s">
        <v>69</v>
      </c>
      <c r="E783" s="28">
        <v>585</v>
      </c>
      <c r="F783" s="28">
        <v>461</v>
      </c>
      <c r="H783" s="28">
        <v>217</v>
      </c>
      <c r="I783" s="28">
        <v>10</v>
      </c>
      <c r="J783" s="28">
        <v>4.8999999999999998E-3</v>
      </c>
      <c r="AI783"/>
      <c r="AJ783"/>
    </row>
    <row r="784" spans="1:36" ht="14.5" x14ac:dyDescent="0.35">
      <c r="A784" s="52">
        <f t="shared" si="50"/>
        <v>2014</v>
      </c>
      <c r="B784" s="30">
        <f t="shared" si="51"/>
        <v>162</v>
      </c>
      <c r="C784" s="4">
        <f t="shared" si="52"/>
        <v>24</v>
      </c>
      <c r="D784" s="4" t="s">
        <v>69</v>
      </c>
      <c r="E784" s="28">
        <v>585</v>
      </c>
      <c r="F784" s="28">
        <v>461</v>
      </c>
      <c r="H784" s="28">
        <v>217</v>
      </c>
      <c r="I784" s="28">
        <v>10</v>
      </c>
      <c r="J784" s="28">
        <v>4.3E-3</v>
      </c>
      <c r="AI784"/>
      <c r="AJ784"/>
    </row>
    <row r="785" spans="1:36" ht="14.5" x14ac:dyDescent="0.35">
      <c r="A785" s="52">
        <f t="shared" si="50"/>
        <v>2014</v>
      </c>
      <c r="B785" s="30">
        <f t="shared" si="51"/>
        <v>162</v>
      </c>
      <c r="C785" s="4">
        <f t="shared" si="52"/>
        <v>24</v>
      </c>
      <c r="D785" s="4" t="s">
        <v>69</v>
      </c>
      <c r="E785" s="28">
        <v>585</v>
      </c>
      <c r="F785" s="28">
        <v>461</v>
      </c>
      <c r="H785" s="28">
        <v>217</v>
      </c>
      <c r="I785" s="28">
        <v>10</v>
      </c>
      <c r="J785" s="28">
        <v>5.5999999999999999E-3</v>
      </c>
      <c r="AI785"/>
      <c r="AJ785"/>
    </row>
    <row r="786" spans="1:36" ht="14.5" x14ac:dyDescent="0.35">
      <c r="A786" s="52">
        <f t="shared" si="50"/>
        <v>2014</v>
      </c>
      <c r="B786" s="30">
        <f t="shared" si="51"/>
        <v>162</v>
      </c>
      <c r="C786" s="4">
        <f t="shared" si="52"/>
        <v>24</v>
      </c>
      <c r="D786" s="4" t="s">
        <v>69</v>
      </c>
      <c r="E786" s="28">
        <v>585</v>
      </c>
      <c r="F786" s="28">
        <v>461</v>
      </c>
      <c r="H786" s="28">
        <v>217</v>
      </c>
      <c r="I786" s="28">
        <v>10</v>
      </c>
      <c r="J786" s="28">
        <v>4.7000000000000002E-3</v>
      </c>
      <c r="AI786"/>
      <c r="AJ786"/>
    </row>
    <row r="787" spans="1:36" ht="14.5" x14ac:dyDescent="0.35">
      <c r="A787" s="52">
        <f t="shared" si="50"/>
        <v>2014</v>
      </c>
      <c r="B787" s="30">
        <f t="shared" si="51"/>
        <v>162</v>
      </c>
      <c r="C787" s="4">
        <f t="shared" si="52"/>
        <v>24</v>
      </c>
      <c r="D787" s="4" t="s">
        <v>69</v>
      </c>
      <c r="E787" s="28">
        <v>585</v>
      </c>
      <c r="F787" s="28">
        <v>461</v>
      </c>
      <c r="H787" s="28">
        <v>217</v>
      </c>
      <c r="I787" s="28">
        <v>10</v>
      </c>
      <c r="J787" s="28">
        <v>5.1999999999999998E-3</v>
      </c>
      <c r="AI787"/>
      <c r="AJ787"/>
    </row>
    <row r="788" spans="1:36" ht="14.5" x14ac:dyDescent="0.35">
      <c r="A788" s="52">
        <f t="shared" si="50"/>
        <v>2014</v>
      </c>
      <c r="B788" s="30">
        <f t="shared" si="51"/>
        <v>162</v>
      </c>
      <c r="C788" s="4">
        <f t="shared" si="52"/>
        <v>24</v>
      </c>
      <c r="D788" s="4" t="s">
        <v>69</v>
      </c>
      <c r="E788" s="28">
        <v>585</v>
      </c>
      <c r="F788" s="28">
        <v>461</v>
      </c>
      <c r="H788" s="28">
        <v>217</v>
      </c>
      <c r="I788" s="28">
        <v>10</v>
      </c>
      <c r="J788" s="28">
        <v>4.7000000000000002E-3</v>
      </c>
      <c r="AI788"/>
      <c r="AJ788"/>
    </row>
    <row r="789" spans="1:36" ht="14.5" x14ac:dyDescent="0.35">
      <c r="A789" s="52">
        <f t="shared" si="50"/>
        <v>2014</v>
      </c>
      <c r="B789" s="30">
        <f t="shared" si="51"/>
        <v>162</v>
      </c>
      <c r="C789" s="4">
        <f t="shared" si="52"/>
        <v>24</v>
      </c>
      <c r="D789" s="4" t="s">
        <v>69</v>
      </c>
      <c r="E789" s="28">
        <v>585</v>
      </c>
      <c r="F789" s="28">
        <v>461</v>
      </c>
      <c r="H789" s="28">
        <v>500</v>
      </c>
      <c r="I789" s="28">
        <v>10</v>
      </c>
      <c r="J789" s="28">
        <v>3.8E-3</v>
      </c>
      <c r="AI789"/>
      <c r="AJ789"/>
    </row>
    <row r="790" spans="1:36" ht="14.5" x14ac:dyDescent="0.35">
      <c r="A790" s="52">
        <f t="shared" si="50"/>
        <v>2014</v>
      </c>
      <c r="B790" s="30">
        <f t="shared" si="51"/>
        <v>162</v>
      </c>
      <c r="C790" s="4">
        <f t="shared" si="52"/>
        <v>24</v>
      </c>
      <c r="D790" s="4" t="s">
        <v>69</v>
      </c>
      <c r="E790" s="28">
        <v>584</v>
      </c>
      <c r="F790" s="28">
        <v>461</v>
      </c>
      <c r="H790" s="28">
        <v>217</v>
      </c>
      <c r="I790" s="28">
        <v>11</v>
      </c>
      <c r="J790" s="28">
        <v>6.1000000000000004E-3</v>
      </c>
      <c r="AI790"/>
      <c r="AJ790"/>
    </row>
    <row r="791" spans="1:36" ht="14.5" x14ac:dyDescent="0.35">
      <c r="A791" s="52">
        <f t="shared" si="50"/>
        <v>2014</v>
      </c>
      <c r="B791" s="30">
        <f t="shared" si="51"/>
        <v>162</v>
      </c>
      <c r="C791" s="4">
        <f t="shared" si="52"/>
        <v>24</v>
      </c>
      <c r="D791" s="4" t="s">
        <v>69</v>
      </c>
      <c r="E791" s="28">
        <v>584</v>
      </c>
      <c r="F791" s="28">
        <v>461</v>
      </c>
      <c r="H791" s="28">
        <v>217</v>
      </c>
      <c r="I791" s="28">
        <v>11</v>
      </c>
      <c r="J791" s="28">
        <v>5.7999999999999996E-3</v>
      </c>
      <c r="AI791"/>
      <c r="AJ791"/>
    </row>
    <row r="792" spans="1:36" ht="14.5" x14ac:dyDescent="0.35">
      <c r="A792" s="52">
        <f t="shared" si="50"/>
        <v>2014</v>
      </c>
      <c r="B792" s="30">
        <f t="shared" si="51"/>
        <v>162</v>
      </c>
      <c r="C792" s="4">
        <f t="shared" si="52"/>
        <v>24</v>
      </c>
      <c r="D792" s="4" t="s">
        <v>69</v>
      </c>
      <c r="E792" s="28">
        <v>584</v>
      </c>
      <c r="F792" s="28">
        <v>461</v>
      </c>
      <c r="H792" s="28">
        <v>217</v>
      </c>
      <c r="I792" s="28">
        <v>11</v>
      </c>
      <c r="J792" s="28">
        <v>4.4999999999999997E-3</v>
      </c>
      <c r="AI792"/>
      <c r="AJ792"/>
    </row>
    <row r="793" spans="1:36" ht="14.5" x14ac:dyDescent="0.35">
      <c r="A793" s="52">
        <f t="shared" si="50"/>
        <v>2014</v>
      </c>
      <c r="B793" s="30">
        <f t="shared" si="51"/>
        <v>162</v>
      </c>
      <c r="C793" s="4">
        <f t="shared" si="52"/>
        <v>24</v>
      </c>
      <c r="D793" s="4" t="s">
        <v>69</v>
      </c>
      <c r="E793" s="28">
        <v>584</v>
      </c>
      <c r="F793" s="28">
        <v>461</v>
      </c>
      <c r="H793" s="28">
        <v>217</v>
      </c>
      <c r="I793" s="28">
        <v>11</v>
      </c>
      <c r="J793" s="28">
        <v>7.0000000000000001E-3</v>
      </c>
      <c r="AI793"/>
      <c r="AJ793"/>
    </row>
    <row r="794" spans="1:36" ht="14.5" x14ac:dyDescent="0.35">
      <c r="A794" s="52">
        <f t="shared" si="50"/>
        <v>2014</v>
      </c>
      <c r="B794" s="30">
        <f t="shared" si="51"/>
        <v>162</v>
      </c>
      <c r="C794" s="4">
        <f t="shared" si="52"/>
        <v>24</v>
      </c>
      <c r="D794" s="4" t="s">
        <v>69</v>
      </c>
      <c r="E794" s="28">
        <v>584</v>
      </c>
      <c r="F794" s="28">
        <v>461</v>
      </c>
      <c r="H794" s="28">
        <v>217</v>
      </c>
      <c r="I794" s="28">
        <v>11</v>
      </c>
      <c r="J794" s="28">
        <v>4.8999999999999998E-3</v>
      </c>
      <c r="AI794"/>
      <c r="AJ794"/>
    </row>
    <row r="795" spans="1:36" ht="14.5" x14ac:dyDescent="0.35">
      <c r="A795" s="52">
        <f t="shared" si="50"/>
        <v>2014</v>
      </c>
      <c r="B795" s="30">
        <f t="shared" si="51"/>
        <v>162</v>
      </c>
      <c r="C795" s="4">
        <f t="shared" si="52"/>
        <v>24</v>
      </c>
      <c r="D795" s="4" t="s">
        <v>69</v>
      </c>
      <c r="E795" s="28">
        <v>584</v>
      </c>
      <c r="F795" s="28">
        <v>461</v>
      </c>
      <c r="H795" s="28">
        <v>217</v>
      </c>
      <c r="I795" s="28">
        <v>11</v>
      </c>
      <c r="J795" s="28">
        <v>5.0000000000000001E-3</v>
      </c>
      <c r="AI795"/>
      <c r="AJ795"/>
    </row>
    <row r="796" spans="1:36" ht="14.5" x14ac:dyDescent="0.35">
      <c r="A796" s="52">
        <f t="shared" si="50"/>
        <v>2014</v>
      </c>
      <c r="B796" s="30">
        <f t="shared" si="51"/>
        <v>162</v>
      </c>
      <c r="C796" s="4">
        <f t="shared" si="52"/>
        <v>24</v>
      </c>
      <c r="D796" s="4" t="s">
        <v>69</v>
      </c>
      <c r="E796" s="28">
        <v>584</v>
      </c>
      <c r="F796" s="28">
        <v>461</v>
      </c>
      <c r="H796" s="28">
        <v>217</v>
      </c>
      <c r="I796" s="28">
        <v>11</v>
      </c>
      <c r="J796" s="28">
        <v>7.9000000000000008E-3</v>
      </c>
      <c r="AI796"/>
      <c r="AJ796"/>
    </row>
    <row r="797" spans="1:36" ht="14.5" x14ac:dyDescent="0.35">
      <c r="A797" s="52">
        <f t="shared" si="50"/>
        <v>2014</v>
      </c>
      <c r="B797" s="30">
        <f t="shared" si="51"/>
        <v>162</v>
      </c>
      <c r="C797" s="4">
        <f t="shared" si="52"/>
        <v>24</v>
      </c>
      <c r="D797" s="4" t="s">
        <v>69</v>
      </c>
      <c r="E797" s="28">
        <v>584</v>
      </c>
      <c r="F797" s="28">
        <v>461</v>
      </c>
      <c r="H797" s="28">
        <v>217</v>
      </c>
      <c r="I797" s="28">
        <v>11</v>
      </c>
      <c r="J797" s="28">
        <v>4.5999999999999999E-3</v>
      </c>
      <c r="AI797"/>
      <c r="AJ797"/>
    </row>
    <row r="798" spans="1:36" ht="14.5" x14ac:dyDescent="0.35">
      <c r="A798" s="52">
        <f t="shared" si="50"/>
        <v>2014</v>
      </c>
      <c r="B798" s="30">
        <f t="shared" si="51"/>
        <v>162</v>
      </c>
      <c r="C798" s="4">
        <f t="shared" si="52"/>
        <v>24</v>
      </c>
      <c r="D798" s="4" t="s">
        <v>69</v>
      </c>
      <c r="E798" s="28">
        <v>584</v>
      </c>
      <c r="F798" s="28">
        <v>461</v>
      </c>
      <c r="H798" s="28">
        <v>217</v>
      </c>
      <c r="I798" s="28">
        <v>11</v>
      </c>
      <c r="J798" s="28">
        <v>5.0000000000000001E-3</v>
      </c>
      <c r="AI798"/>
      <c r="AJ798"/>
    </row>
    <row r="799" spans="1:36" ht="14.5" x14ac:dyDescent="0.35">
      <c r="A799" s="52">
        <f t="shared" si="50"/>
        <v>2014</v>
      </c>
      <c r="B799" s="30">
        <f t="shared" si="51"/>
        <v>162</v>
      </c>
      <c r="C799" s="4">
        <f t="shared" si="52"/>
        <v>24</v>
      </c>
      <c r="D799" s="4" t="s">
        <v>69</v>
      </c>
      <c r="E799" s="28">
        <v>584</v>
      </c>
      <c r="F799" s="28">
        <v>461</v>
      </c>
      <c r="H799" s="28">
        <v>217</v>
      </c>
      <c r="I799" s="28">
        <v>11</v>
      </c>
      <c r="J799" s="28">
        <v>6.0000000000000001E-3</v>
      </c>
      <c r="AI799"/>
      <c r="AJ799"/>
    </row>
    <row r="800" spans="1:36" ht="14.5" x14ac:dyDescent="0.35">
      <c r="A800" s="52">
        <f t="shared" si="50"/>
        <v>2014</v>
      </c>
      <c r="B800" s="30">
        <f t="shared" si="51"/>
        <v>162</v>
      </c>
      <c r="C800" s="4">
        <f t="shared" si="52"/>
        <v>24</v>
      </c>
      <c r="D800" s="4" t="s">
        <v>69</v>
      </c>
      <c r="E800" s="28">
        <v>584</v>
      </c>
      <c r="F800" s="28">
        <v>461</v>
      </c>
      <c r="H800" s="28">
        <v>217</v>
      </c>
      <c r="I800" s="28">
        <v>11</v>
      </c>
      <c r="J800" s="28">
        <v>4.4000000000000003E-3</v>
      </c>
      <c r="AI800"/>
      <c r="AJ800"/>
    </row>
    <row r="801" spans="1:36" ht="14.5" x14ac:dyDescent="0.35">
      <c r="A801" s="52">
        <f t="shared" si="50"/>
        <v>2014</v>
      </c>
      <c r="B801" s="30">
        <f t="shared" si="51"/>
        <v>162</v>
      </c>
      <c r="C801" s="4">
        <f t="shared" si="52"/>
        <v>24</v>
      </c>
      <c r="D801" s="4" t="s">
        <v>69</v>
      </c>
      <c r="E801" s="28">
        <v>584</v>
      </c>
      <c r="F801" s="28">
        <v>461</v>
      </c>
      <c r="H801" s="28">
        <v>217</v>
      </c>
      <c r="I801" s="28">
        <v>11</v>
      </c>
      <c r="J801" s="28">
        <v>5.5999999999999999E-3</v>
      </c>
      <c r="AI801"/>
      <c r="AJ801"/>
    </row>
    <row r="802" spans="1:36" ht="14.5" x14ac:dyDescent="0.35">
      <c r="A802" s="52">
        <f t="shared" si="50"/>
        <v>2014</v>
      </c>
      <c r="B802" s="30">
        <f t="shared" si="51"/>
        <v>162</v>
      </c>
      <c r="C802" s="4">
        <f t="shared" si="52"/>
        <v>24</v>
      </c>
      <c r="D802" s="4" t="s">
        <v>69</v>
      </c>
      <c r="E802" s="28">
        <v>584</v>
      </c>
      <c r="F802" s="28">
        <v>461</v>
      </c>
      <c r="H802" s="28">
        <v>217</v>
      </c>
      <c r="I802" s="28">
        <v>11</v>
      </c>
      <c r="J802" s="28">
        <v>6.0000000000000001E-3</v>
      </c>
      <c r="AI802"/>
      <c r="AJ802"/>
    </row>
    <row r="803" spans="1:36" ht="14.5" x14ac:dyDescent="0.35">
      <c r="A803" s="52">
        <f t="shared" si="50"/>
        <v>2014</v>
      </c>
      <c r="B803" s="30">
        <f t="shared" si="51"/>
        <v>162</v>
      </c>
      <c r="C803" s="4">
        <f t="shared" si="52"/>
        <v>24</v>
      </c>
      <c r="D803" s="4" t="s">
        <v>69</v>
      </c>
      <c r="E803" s="28">
        <v>584</v>
      </c>
      <c r="F803" s="28">
        <v>461</v>
      </c>
      <c r="H803" s="28">
        <v>217</v>
      </c>
      <c r="I803" s="28">
        <v>11</v>
      </c>
      <c r="J803" s="28">
        <v>5.3E-3</v>
      </c>
      <c r="AI803"/>
      <c r="AJ803"/>
    </row>
    <row r="804" spans="1:36" ht="14.5" x14ac:dyDescent="0.35">
      <c r="A804" s="52">
        <f t="shared" si="50"/>
        <v>2014</v>
      </c>
      <c r="B804" s="30">
        <f t="shared" si="51"/>
        <v>162</v>
      </c>
      <c r="C804" s="4">
        <f t="shared" si="52"/>
        <v>24</v>
      </c>
      <c r="D804" s="4" t="s">
        <v>69</v>
      </c>
      <c r="E804" s="28">
        <v>584</v>
      </c>
      <c r="F804" s="28">
        <v>461</v>
      </c>
      <c r="H804" s="28">
        <v>217</v>
      </c>
      <c r="I804" s="28">
        <v>11</v>
      </c>
      <c r="J804" s="28">
        <v>4.5999999999999999E-3</v>
      </c>
      <c r="AI804"/>
      <c r="AJ804"/>
    </row>
    <row r="805" spans="1:36" ht="14.5" x14ac:dyDescent="0.35">
      <c r="A805" s="52">
        <f t="shared" si="50"/>
        <v>2014</v>
      </c>
      <c r="B805" s="30">
        <f t="shared" si="51"/>
        <v>162</v>
      </c>
      <c r="C805" s="4">
        <f t="shared" si="52"/>
        <v>24</v>
      </c>
      <c r="D805" s="4" t="s">
        <v>69</v>
      </c>
      <c r="E805" s="28">
        <v>584</v>
      </c>
      <c r="F805" s="28">
        <v>461</v>
      </c>
      <c r="H805" s="28">
        <v>217</v>
      </c>
      <c r="I805" s="28">
        <v>11</v>
      </c>
      <c r="J805" s="28">
        <v>6.7000000000000002E-3</v>
      </c>
      <c r="AI805"/>
      <c r="AJ805"/>
    </row>
    <row r="806" spans="1:36" ht="14.5" x14ac:dyDescent="0.35">
      <c r="A806" s="52">
        <f t="shared" si="50"/>
        <v>2014</v>
      </c>
      <c r="B806" s="30">
        <f t="shared" si="51"/>
        <v>162</v>
      </c>
      <c r="C806" s="4">
        <f t="shared" si="52"/>
        <v>24</v>
      </c>
      <c r="D806" s="4" t="s">
        <v>69</v>
      </c>
      <c r="E806" s="28">
        <v>584</v>
      </c>
      <c r="F806" s="28">
        <v>461</v>
      </c>
      <c r="H806" s="28">
        <v>217</v>
      </c>
      <c r="I806" s="28">
        <v>11</v>
      </c>
      <c r="J806" s="28">
        <v>5.1000000000000004E-3</v>
      </c>
      <c r="AI806"/>
      <c r="AJ806"/>
    </row>
    <row r="807" spans="1:36" ht="14.5" x14ac:dyDescent="0.35">
      <c r="A807" s="52">
        <f t="shared" si="50"/>
        <v>2014</v>
      </c>
      <c r="B807" s="30">
        <f t="shared" si="51"/>
        <v>162</v>
      </c>
      <c r="C807" s="4">
        <f t="shared" si="52"/>
        <v>24</v>
      </c>
      <c r="D807" s="4" t="s">
        <v>69</v>
      </c>
      <c r="E807" s="28">
        <v>584</v>
      </c>
      <c r="F807" s="28">
        <v>461</v>
      </c>
      <c r="H807" s="28">
        <v>217</v>
      </c>
      <c r="I807" s="28">
        <v>11</v>
      </c>
      <c r="J807" s="28">
        <v>5.7999999999999996E-3</v>
      </c>
      <c r="AI807"/>
      <c r="AJ807"/>
    </row>
    <row r="808" spans="1:36" ht="14.5" x14ac:dyDescent="0.35">
      <c r="A808" s="52">
        <f t="shared" si="50"/>
        <v>2014</v>
      </c>
      <c r="B808" s="30">
        <f t="shared" si="51"/>
        <v>162</v>
      </c>
      <c r="C808" s="4">
        <f t="shared" si="52"/>
        <v>24</v>
      </c>
      <c r="D808" s="4" t="s">
        <v>69</v>
      </c>
      <c r="E808" s="28">
        <v>584</v>
      </c>
      <c r="F808" s="28">
        <v>461</v>
      </c>
      <c r="H808" s="28">
        <v>217</v>
      </c>
      <c r="I808" s="28">
        <v>11</v>
      </c>
      <c r="J808" s="28">
        <v>5.4999999999999997E-3</v>
      </c>
      <c r="AI808"/>
      <c r="AJ808"/>
    </row>
    <row r="809" spans="1:36" ht="14.5" x14ac:dyDescent="0.35">
      <c r="A809" s="52">
        <f t="shared" si="50"/>
        <v>2014</v>
      </c>
      <c r="B809" s="30">
        <f t="shared" si="51"/>
        <v>162</v>
      </c>
      <c r="C809" s="4">
        <f t="shared" si="52"/>
        <v>24</v>
      </c>
      <c r="D809" s="4" t="s">
        <v>69</v>
      </c>
      <c r="E809" s="28">
        <v>584</v>
      </c>
      <c r="F809" s="28">
        <v>461</v>
      </c>
      <c r="H809" s="28">
        <v>217</v>
      </c>
      <c r="I809" s="28">
        <v>11</v>
      </c>
      <c r="J809" s="28">
        <v>6.4000000000000003E-3</v>
      </c>
      <c r="AI809"/>
      <c r="AJ809"/>
    </row>
    <row r="810" spans="1:36" ht="14.5" x14ac:dyDescent="0.35">
      <c r="A810" s="52">
        <f t="shared" si="50"/>
        <v>2014</v>
      </c>
      <c r="B810" s="30">
        <f t="shared" si="51"/>
        <v>162</v>
      </c>
      <c r="C810" s="4">
        <f t="shared" si="52"/>
        <v>24</v>
      </c>
      <c r="D810" s="4" t="s">
        <v>69</v>
      </c>
      <c r="E810" s="28">
        <v>584</v>
      </c>
      <c r="F810" s="28">
        <v>461</v>
      </c>
      <c r="H810" s="28">
        <v>217</v>
      </c>
      <c r="I810" s="28">
        <v>11</v>
      </c>
      <c r="J810" s="28">
        <v>5.1999999999999998E-3</v>
      </c>
      <c r="AI810"/>
      <c r="AJ810"/>
    </row>
    <row r="811" spans="1:36" ht="14.5" x14ac:dyDescent="0.35">
      <c r="A811" s="52">
        <f t="shared" si="50"/>
        <v>2014</v>
      </c>
      <c r="B811" s="30">
        <f t="shared" si="51"/>
        <v>162</v>
      </c>
      <c r="C811" s="4">
        <f t="shared" si="52"/>
        <v>24</v>
      </c>
      <c r="D811" s="4" t="s">
        <v>69</v>
      </c>
      <c r="E811" s="28">
        <v>584</v>
      </c>
      <c r="F811" s="28">
        <v>461</v>
      </c>
      <c r="H811" s="28">
        <v>217</v>
      </c>
      <c r="I811" s="28">
        <v>11</v>
      </c>
      <c r="J811" s="28">
        <v>5.3E-3</v>
      </c>
      <c r="AI811"/>
      <c r="AJ811"/>
    </row>
    <row r="812" spans="1:36" ht="14.5" x14ac:dyDescent="0.35">
      <c r="A812" s="52">
        <f t="shared" si="50"/>
        <v>2014</v>
      </c>
      <c r="B812" s="30">
        <f t="shared" si="51"/>
        <v>162</v>
      </c>
      <c r="C812" s="4">
        <f t="shared" si="52"/>
        <v>24</v>
      </c>
      <c r="D812" s="4" t="s">
        <v>69</v>
      </c>
      <c r="E812" s="28">
        <v>584</v>
      </c>
      <c r="F812" s="28">
        <v>461</v>
      </c>
      <c r="H812" s="28">
        <v>217</v>
      </c>
      <c r="I812" s="28">
        <v>11</v>
      </c>
      <c r="J812" s="28">
        <v>6.6E-3</v>
      </c>
      <c r="AI812"/>
      <c r="AJ812"/>
    </row>
    <row r="813" spans="1:36" ht="14.5" x14ac:dyDescent="0.35">
      <c r="A813" s="52">
        <f t="shared" si="50"/>
        <v>2014</v>
      </c>
      <c r="B813" s="30">
        <f t="shared" si="51"/>
        <v>162</v>
      </c>
      <c r="C813" s="4">
        <f t="shared" si="52"/>
        <v>24</v>
      </c>
      <c r="D813" s="4" t="s">
        <v>69</v>
      </c>
      <c r="E813" s="28">
        <v>584</v>
      </c>
      <c r="F813" s="28">
        <v>461</v>
      </c>
      <c r="H813" s="28">
        <v>217</v>
      </c>
      <c r="I813" s="28">
        <v>11</v>
      </c>
      <c r="J813" s="28">
        <v>5.7999999999999996E-3</v>
      </c>
      <c r="AI813"/>
      <c r="AJ813"/>
    </row>
    <row r="814" spans="1:36" ht="14.5" x14ac:dyDescent="0.35">
      <c r="A814" s="52">
        <f t="shared" si="50"/>
        <v>2014</v>
      </c>
      <c r="B814" s="30">
        <f t="shared" si="51"/>
        <v>162</v>
      </c>
      <c r="C814" s="4">
        <f t="shared" si="52"/>
        <v>24</v>
      </c>
      <c r="D814" s="4" t="s">
        <v>69</v>
      </c>
      <c r="E814" s="28">
        <v>584</v>
      </c>
      <c r="F814" s="28">
        <v>461</v>
      </c>
      <c r="H814" s="28">
        <v>217</v>
      </c>
      <c r="I814" s="28">
        <v>11</v>
      </c>
      <c r="J814" s="28">
        <v>3.7000000000000002E-3</v>
      </c>
      <c r="AI814"/>
      <c r="AJ814"/>
    </row>
    <row r="815" spans="1:36" ht="14.5" x14ac:dyDescent="0.35">
      <c r="A815" s="52">
        <f t="shared" si="50"/>
        <v>2014</v>
      </c>
      <c r="B815" s="30">
        <f t="shared" si="51"/>
        <v>162</v>
      </c>
      <c r="C815" s="4">
        <f t="shared" si="52"/>
        <v>24</v>
      </c>
      <c r="D815" s="4" t="s">
        <v>69</v>
      </c>
      <c r="E815" s="28">
        <v>584</v>
      </c>
      <c r="F815" s="28">
        <v>461</v>
      </c>
      <c r="H815" s="28">
        <v>217</v>
      </c>
      <c r="I815" s="28">
        <v>11</v>
      </c>
      <c r="J815" s="28">
        <v>4.0000000000000001E-3</v>
      </c>
      <c r="AI815"/>
      <c r="AJ815"/>
    </row>
    <row r="816" spans="1:36" ht="14.5" x14ac:dyDescent="0.35">
      <c r="A816" s="52">
        <f t="shared" si="50"/>
        <v>2014</v>
      </c>
      <c r="B816" s="30">
        <f t="shared" si="51"/>
        <v>162</v>
      </c>
      <c r="C816" s="4">
        <f t="shared" si="52"/>
        <v>24</v>
      </c>
      <c r="D816" s="4" t="s">
        <v>69</v>
      </c>
      <c r="E816" s="28">
        <v>584</v>
      </c>
      <c r="F816" s="28">
        <v>461</v>
      </c>
      <c r="H816" s="28">
        <v>217</v>
      </c>
      <c r="I816" s="28">
        <v>11</v>
      </c>
      <c r="J816" s="28">
        <v>4.5999999999999999E-3</v>
      </c>
      <c r="AI816"/>
      <c r="AJ816"/>
    </row>
    <row r="817" spans="1:36" ht="14.5" x14ac:dyDescent="0.35">
      <c r="A817" s="52">
        <f t="shared" si="50"/>
        <v>2014</v>
      </c>
      <c r="B817" s="30">
        <f t="shared" si="51"/>
        <v>162</v>
      </c>
      <c r="C817" s="4">
        <f t="shared" si="52"/>
        <v>24</v>
      </c>
      <c r="D817" s="4" t="s">
        <v>69</v>
      </c>
      <c r="E817" s="28">
        <v>585</v>
      </c>
      <c r="F817" s="28">
        <v>461</v>
      </c>
      <c r="H817" s="28">
        <v>217</v>
      </c>
      <c r="I817" s="28">
        <v>11</v>
      </c>
      <c r="J817" s="28">
        <v>5.8999999999999999E-3</v>
      </c>
      <c r="AI817"/>
      <c r="AJ817"/>
    </row>
    <row r="818" spans="1:36" ht="14.5" x14ac:dyDescent="0.35">
      <c r="A818" s="52">
        <f t="shared" si="50"/>
        <v>2014</v>
      </c>
      <c r="B818" s="30">
        <f t="shared" si="51"/>
        <v>162</v>
      </c>
      <c r="C818" s="4">
        <f t="shared" si="52"/>
        <v>24</v>
      </c>
      <c r="D818" s="4" t="s">
        <v>69</v>
      </c>
      <c r="E818" s="28">
        <v>585</v>
      </c>
      <c r="F818" s="28">
        <v>461</v>
      </c>
      <c r="H818" s="28">
        <v>217</v>
      </c>
      <c r="I818" s="28">
        <v>11</v>
      </c>
      <c r="J818" s="28">
        <v>6.1999999999999998E-3</v>
      </c>
      <c r="AI818"/>
      <c r="AJ818"/>
    </row>
    <row r="819" spans="1:36" ht="14.5" x14ac:dyDescent="0.35">
      <c r="A819" s="52">
        <f t="shared" si="50"/>
        <v>2014</v>
      </c>
      <c r="B819" s="30">
        <f t="shared" si="51"/>
        <v>162</v>
      </c>
      <c r="C819" s="4">
        <f t="shared" si="52"/>
        <v>24</v>
      </c>
      <c r="D819" s="4" t="s">
        <v>69</v>
      </c>
      <c r="E819" s="28">
        <v>585</v>
      </c>
      <c r="F819" s="28">
        <v>461</v>
      </c>
      <c r="H819" s="28">
        <v>217</v>
      </c>
      <c r="I819" s="28">
        <v>11</v>
      </c>
      <c r="J819" s="28">
        <v>5.7999999999999996E-3</v>
      </c>
      <c r="AI819"/>
      <c r="AJ819"/>
    </row>
    <row r="820" spans="1:36" ht="14.5" x14ac:dyDescent="0.35">
      <c r="A820" s="52">
        <f t="shared" si="50"/>
        <v>2014</v>
      </c>
      <c r="B820" s="30">
        <f t="shared" si="51"/>
        <v>162</v>
      </c>
      <c r="C820" s="4">
        <f t="shared" si="52"/>
        <v>24</v>
      </c>
      <c r="D820" s="4" t="s">
        <v>69</v>
      </c>
      <c r="E820" s="28">
        <v>585</v>
      </c>
      <c r="F820" s="28">
        <v>461</v>
      </c>
      <c r="H820" s="28">
        <v>217</v>
      </c>
      <c r="I820" s="28">
        <v>11</v>
      </c>
      <c r="J820" s="28">
        <v>5.1999999999999998E-3</v>
      </c>
      <c r="AI820"/>
      <c r="AJ820"/>
    </row>
    <row r="821" spans="1:36" ht="14.5" x14ac:dyDescent="0.35">
      <c r="A821" s="52">
        <f t="shared" si="50"/>
        <v>2014</v>
      </c>
      <c r="B821" s="30">
        <f t="shared" si="51"/>
        <v>162</v>
      </c>
      <c r="C821" s="4">
        <f t="shared" si="52"/>
        <v>24</v>
      </c>
      <c r="D821" s="4" t="s">
        <v>69</v>
      </c>
      <c r="E821" s="28">
        <v>585</v>
      </c>
      <c r="F821" s="28">
        <v>461</v>
      </c>
      <c r="H821" s="28">
        <v>217</v>
      </c>
      <c r="I821" s="28">
        <v>11</v>
      </c>
      <c r="J821" s="28">
        <v>5.4999999999999997E-3</v>
      </c>
      <c r="AI821"/>
      <c r="AJ821"/>
    </row>
    <row r="822" spans="1:36" ht="14.5" x14ac:dyDescent="0.35">
      <c r="A822" s="52">
        <f t="shared" si="50"/>
        <v>2014</v>
      </c>
      <c r="B822" s="30">
        <f t="shared" si="51"/>
        <v>162</v>
      </c>
      <c r="C822" s="4">
        <f t="shared" si="52"/>
        <v>24</v>
      </c>
      <c r="D822" s="4" t="s">
        <v>69</v>
      </c>
      <c r="E822" s="28">
        <v>585</v>
      </c>
      <c r="F822" s="28">
        <v>461</v>
      </c>
      <c r="H822" s="28">
        <v>217</v>
      </c>
      <c r="I822" s="28">
        <v>11</v>
      </c>
      <c r="J822" s="28">
        <v>4.5999999999999999E-3</v>
      </c>
      <c r="AI822"/>
      <c r="AJ822"/>
    </row>
    <row r="823" spans="1:36" ht="14.5" x14ac:dyDescent="0.35">
      <c r="A823" s="52">
        <f t="shared" si="50"/>
        <v>2014</v>
      </c>
      <c r="B823" s="30">
        <f t="shared" si="51"/>
        <v>162</v>
      </c>
      <c r="C823" s="4">
        <f t="shared" si="52"/>
        <v>24</v>
      </c>
      <c r="D823" s="4" t="s">
        <v>69</v>
      </c>
      <c r="E823" s="28">
        <v>585</v>
      </c>
      <c r="F823" s="28">
        <v>461</v>
      </c>
      <c r="H823" s="28">
        <v>217</v>
      </c>
      <c r="I823" s="28">
        <v>11</v>
      </c>
      <c r="J823" s="28">
        <v>6.1999999999999998E-3</v>
      </c>
      <c r="AI823"/>
      <c r="AJ823"/>
    </row>
    <row r="824" spans="1:36" ht="14.5" x14ac:dyDescent="0.35">
      <c r="A824" s="52">
        <f t="shared" si="50"/>
        <v>2014</v>
      </c>
      <c r="B824" s="30">
        <f t="shared" si="51"/>
        <v>162</v>
      </c>
      <c r="C824" s="4">
        <f t="shared" si="52"/>
        <v>24</v>
      </c>
      <c r="D824" s="4" t="s">
        <v>69</v>
      </c>
      <c r="E824" s="28">
        <v>585</v>
      </c>
      <c r="F824" s="28">
        <v>461</v>
      </c>
      <c r="H824" s="28">
        <v>217</v>
      </c>
      <c r="I824" s="28">
        <v>11</v>
      </c>
      <c r="J824" s="28">
        <v>3.8E-3</v>
      </c>
      <c r="AI824"/>
      <c r="AJ824"/>
    </row>
    <row r="825" spans="1:36" ht="14.5" x14ac:dyDescent="0.35">
      <c r="A825" s="52">
        <f t="shared" si="50"/>
        <v>2014</v>
      </c>
      <c r="B825" s="30">
        <f t="shared" si="51"/>
        <v>162</v>
      </c>
      <c r="C825" s="4">
        <f t="shared" si="52"/>
        <v>24</v>
      </c>
      <c r="D825" s="4" t="s">
        <v>69</v>
      </c>
      <c r="E825" s="28">
        <v>585</v>
      </c>
      <c r="F825" s="28">
        <v>461</v>
      </c>
      <c r="H825" s="28">
        <v>217</v>
      </c>
      <c r="I825" s="28">
        <v>11</v>
      </c>
      <c r="J825" s="28">
        <v>4.5999999999999999E-3</v>
      </c>
      <c r="AI825"/>
      <c r="AJ825"/>
    </row>
    <row r="826" spans="1:36" ht="14.5" x14ac:dyDescent="0.35">
      <c r="A826" s="52">
        <f t="shared" si="50"/>
        <v>2014</v>
      </c>
      <c r="B826" s="30">
        <f t="shared" si="51"/>
        <v>162</v>
      </c>
      <c r="C826" s="4">
        <f t="shared" si="52"/>
        <v>24</v>
      </c>
      <c r="D826" s="4" t="s">
        <v>69</v>
      </c>
      <c r="E826" s="28">
        <v>585</v>
      </c>
      <c r="F826" s="28">
        <v>461</v>
      </c>
      <c r="H826" s="28">
        <v>217</v>
      </c>
      <c r="I826" s="28">
        <v>11</v>
      </c>
      <c r="J826" s="28">
        <v>5.1999999999999998E-3</v>
      </c>
      <c r="AI826"/>
      <c r="AJ826"/>
    </row>
    <row r="827" spans="1:36" ht="14.5" x14ac:dyDescent="0.35">
      <c r="A827" s="52">
        <f t="shared" si="50"/>
        <v>2014</v>
      </c>
      <c r="B827" s="30">
        <f t="shared" si="51"/>
        <v>162</v>
      </c>
      <c r="C827" s="4">
        <f t="shared" si="52"/>
        <v>24</v>
      </c>
      <c r="D827" s="4" t="s">
        <v>69</v>
      </c>
      <c r="E827" s="28">
        <v>585</v>
      </c>
      <c r="F827" s="28">
        <v>461</v>
      </c>
      <c r="H827" s="28">
        <v>217</v>
      </c>
      <c r="I827" s="28">
        <v>11</v>
      </c>
      <c r="J827" s="28">
        <v>6.1000000000000004E-3</v>
      </c>
      <c r="AI827"/>
      <c r="AJ827"/>
    </row>
    <row r="828" spans="1:36" ht="14.5" x14ac:dyDescent="0.35">
      <c r="A828" s="52">
        <f t="shared" si="50"/>
        <v>2014</v>
      </c>
      <c r="B828" s="30">
        <f t="shared" si="51"/>
        <v>162</v>
      </c>
      <c r="C828" s="4">
        <f t="shared" si="52"/>
        <v>24</v>
      </c>
      <c r="D828" s="4" t="s">
        <v>69</v>
      </c>
      <c r="E828" s="28">
        <v>585</v>
      </c>
      <c r="F828" s="28">
        <v>461</v>
      </c>
      <c r="H828" s="28">
        <v>217</v>
      </c>
      <c r="I828" s="28">
        <v>11</v>
      </c>
      <c r="J828" s="28">
        <v>5.1999999999999998E-3</v>
      </c>
      <c r="AI828"/>
      <c r="AJ828"/>
    </row>
    <row r="829" spans="1:36" ht="14.5" x14ac:dyDescent="0.35">
      <c r="A829" s="52">
        <f t="shared" si="50"/>
        <v>2014</v>
      </c>
      <c r="B829" s="30">
        <f t="shared" si="51"/>
        <v>162</v>
      </c>
      <c r="C829" s="4">
        <f t="shared" si="52"/>
        <v>24</v>
      </c>
      <c r="D829" s="4" t="s">
        <v>69</v>
      </c>
      <c r="E829" s="28">
        <v>585</v>
      </c>
      <c r="F829" s="28">
        <v>461</v>
      </c>
      <c r="H829" s="28">
        <v>217</v>
      </c>
      <c r="I829" s="28">
        <v>11</v>
      </c>
      <c r="J829" s="28">
        <v>6.4000000000000003E-3</v>
      </c>
      <c r="AI829"/>
      <c r="AJ829"/>
    </row>
    <row r="830" spans="1:36" ht="14.5" x14ac:dyDescent="0.35">
      <c r="A830" s="52">
        <f t="shared" si="50"/>
        <v>2014</v>
      </c>
      <c r="B830" s="30">
        <f t="shared" si="51"/>
        <v>162</v>
      </c>
      <c r="C830" s="4">
        <f t="shared" si="52"/>
        <v>24</v>
      </c>
      <c r="D830" s="4" t="s">
        <v>69</v>
      </c>
      <c r="E830" s="28">
        <v>585</v>
      </c>
      <c r="F830" s="28">
        <v>461</v>
      </c>
      <c r="H830" s="28">
        <v>217</v>
      </c>
      <c r="I830" s="28">
        <v>11</v>
      </c>
      <c r="J830" s="28">
        <v>6.1999999999999998E-3</v>
      </c>
      <c r="AI830"/>
      <c r="AJ830"/>
    </row>
    <row r="831" spans="1:36" ht="14.5" x14ac:dyDescent="0.35">
      <c r="A831" s="52">
        <f t="shared" si="50"/>
        <v>2014</v>
      </c>
      <c r="B831" s="30">
        <f t="shared" si="51"/>
        <v>162</v>
      </c>
      <c r="C831" s="4">
        <f t="shared" si="52"/>
        <v>24</v>
      </c>
      <c r="D831" s="4" t="s">
        <v>69</v>
      </c>
      <c r="E831" s="28">
        <v>585</v>
      </c>
      <c r="F831" s="28">
        <v>461</v>
      </c>
      <c r="H831" s="28">
        <v>217</v>
      </c>
      <c r="I831" s="28">
        <v>11</v>
      </c>
      <c r="J831" s="28">
        <v>6.3E-3</v>
      </c>
      <c r="AI831"/>
      <c r="AJ831"/>
    </row>
    <row r="832" spans="1:36" ht="14.5" x14ac:dyDescent="0.35">
      <c r="A832" s="52">
        <f t="shared" si="50"/>
        <v>2014</v>
      </c>
      <c r="B832" s="30">
        <f t="shared" si="51"/>
        <v>162</v>
      </c>
      <c r="C832" s="4">
        <f t="shared" si="52"/>
        <v>24</v>
      </c>
      <c r="D832" s="4" t="s">
        <v>69</v>
      </c>
      <c r="E832" s="28">
        <v>585</v>
      </c>
      <c r="F832" s="28">
        <v>461</v>
      </c>
      <c r="H832" s="28">
        <v>217</v>
      </c>
      <c r="I832" s="28">
        <v>11</v>
      </c>
      <c r="J832" s="28">
        <v>4.1999999999999997E-3</v>
      </c>
      <c r="AI832"/>
      <c r="AJ832"/>
    </row>
    <row r="833" spans="1:36" ht="14.5" x14ac:dyDescent="0.35">
      <c r="A833" s="52">
        <f t="shared" si="50"/>
        <v>2014</v>
      </c>
      <c r="B833" s="30">
        <f t="shared" si="51"/>
        <v>162</v>
      </c>
      <c r="C833" s="4">
        <f t="shared" si="52"/>
        <v>24</v>
      </c>
      <c r="D833" s="4" t="s">
        <v>69</v>
      </c>
      <c r="E833" s="28">
        <v>585</v>
      </c>
      <c r="F833" s="28">
        <v>461</v>
      </c>
      <c r="H833" s="28">
        <v>217</v>
      </c>
      <c r="I833" s="28">
        <v>11</v>
      </c>
      <c r="J833" s="28">
        <v>7.0000000000000001E-3</v>
      </c>
      <c r="AI833"/>
      <c r="AJ833"/>
    </row>
    <row r="834" spans="1:36" ht="14.5" x14ac:dyDescent="0.35">
      <c r="A834" s="52">
        <f t="shared" ref="A834:A897" si="53">YEAR(D834)</f>
        <v>2014</v>
      </c>
      <c r="B834" s="30">
        <f t="shared" ref="B834:B897" si="54">D834-DATE(YEAR(D834),1,0)</f>
        <v>162</v>
      </c>
      <c r="C834" s="4">
        <f t="shared" ref="C834:C897" si="55">WEEKNUM(D834,1)</f>
        <v>24</v>
      </c>
      <c r="D834" s="4" t="s">
        <v>69</v>
      </c>
      <c r="E834" s="28">
        <v>585</v>
      </c>
      <c r="F834" s="28">
        <v>461</v>
      </c>
      <c r="H834" s="28">
        <v>217</v>
      </c>
      <c r="I834" s="28">
        <v>11</v>
      </c>
      <c r="J834" s="28">
        <v>6.7999999999999996E-3</v>
      </c>
      <c r="AI834"/>
      <c r="AJ834"/>
    </row>
    <row r="835" spans="1:36" ht="14.5" x14ac:dyDescent="0.35">
      <c r="A835" s="52">
        <f t="shared" si="53"/>
        <v>2014</v>
      </c>
      <c r="B835" s="30">
        <f t="shared" si="54"/>
        <v>162</v>
      </c>
      <c r="C835" s="4">
        <f t="shared" si="55"/>
        <v>24</v>
      </c>
      <c r="D835" s="4" t="s">
        <v>69</v>
      </c>
      <c r="E835" s="28">
        <v>585</v>
      </c>
      <c r="F835" s="28">
        <v>461</v>
      </c>
      <c r="H835" s="28">
        <v>217</v>
      </c>
      <c r="I835" s="28">
        <v>11</v>
      </c>
      <c r="J835" s="28">
        <v>5.1999999999999998E-3</v>
      </c>
      <c r="AI835"/>
      <c r="AJ835"/>
    </row>
    <row r="836" spans="1:36" ht="14.5" x14ac:dyDescent="0.35">
      <c r="A836" s="52">
        <f t="shared" si="53"/>
        <v>2014</v>
      </c>
      <c r="B836" s="30">
        <f t="shared" si="54"/>
        <v>162</v>
      </c>
      <c r="C836" s="4">
        <f t="shared" si="55"/>
        <v>24</v>
      </c>
      <c r="D836" s="4" t="s">
        <v>69</v>
      </c>
      <c r="E836" s="28">
        <v>585</v>
      </c>
      <c r="F836" s="28">
        <v>461</v>
      </c>
      <c r="H836" s="28">
        <v>217</v>
      </c>
      <c r="I836" s="28">
        <v>11</v>
      </c>
      <c r="J836" s="28">
        <v>4.5999999999999999E-3</v>
      </c>
      <c r="AI836"/>
      <c r="AJ836"/>
    </row>
    <row r="837" spans="1:36" ht="14.5" x14ac:dyDescent="0.35">
      <c r="A837" s="52">
        <f t="shared" si="53"/>
        <v>2014</v>
      </c>
      <c r="B837" s="30">
        <f t="shared" si="54"/>
        <v>162</v>
      </c>
      <c r="C837" s="4">
        <f t="shared" si="55"/>
        <v>24</v>
      </c>
      <c r="D837" s="4" t="s">
        <v>69</v>
      </c>
      <c r="E837" s="28">
        <v>585</v>
      </c>
      <c r="F837" s="28">
        <v>461</v>
      </c>
      <c r="H837" s="28">
        <v>217</v>
      </c>
      <c r="I837" s="28">
        <v>11</v>
      </c>
      <c r="J837" s="28">
        <v>3.5999999999999999E-3</v>
      </c>
      <c r="AI837"/>
      <c r="AJ837"/>
    </row>
    <row r="838" spans="1:36" ht="14.5" x14ac:dyDescent="0.35">
      <c r="A838" s="52">
        <f t="shared" si="53"/>
        <v>2014</v>
      </c>
      <c r="B838" s="30">
        <f t="shared" si="54"/>
        <v>162</v>
      </c>
      <c r="C838" s="4">
        <f t="shared" si="55"/>
        <v>24</v>
      </c>
      <c r="D838" s="4" t="s">
        <v>69</v>
      </c>
      <c r="E838" s="28">
        <v>585</v>
      </c>
      <c r="F838" s="28">
        <v>461</v>
      </c>
      <c r="H838" s="28">
        <v>217</v>
      </c>
      <c r="I838" s="28">
        <v>11</v>
      </c>
      <c r="J838" s="28">
        <v>5.4000000000000003E-3</v>
      </c>
      <c r="AI838"/>
      <c r="AJ838"/>
    </row>
    <row r="839" spans="1:36" ht="14.5" x14ac:dyDescent="0.35">
      <c r="A839" s="52">
        <f t="shared" si="53"/>
        <v>2014</v>
      </c>
      <c r="B839" s="30">
        <f t="shared" si="54"/>
        <v>162</v>
      </c>
      <c r="C839" s="4">
        <f t="shared" si="55"/>
        <v>24</v>
      </c>
      <c r="D839" s="4" t="s">
        <v>69</v>
      </c>
      <c r="E839" s="28">
        <v>585</v>
      </c>
      <c r="F839" s="28">
        <v>461</v>
      </c>
      <c r="H839" s="28">
        <v>217</v>
      </c>
      <c r="I839" s="28">
        <v>11</v>
      </c>
      <c r="J839" s="28">
        <v>5.4000000000000003E-3</v>
      </c>
      <c r="AI839"/>
      <c r="AJ839"/>
    </row>
    <row r="840" spans="1:36" ht="14.5" x14ac:dyDescent="0.35">
      <c r="A840" s="52">
        <f t="shared" si="53"/>
        <v>2014</v>
      </c>
      <c r="B840" s="30">
        <f t="shared" si="54"/>
        <v>162</v>
      </c>
      <c r="C840" s="4">
        <f t="shared" si="55"/>
        <v>24</v>
      </c>
      <c r="D840" s="4" t="s">
        <v>69</v>
      </c>
      <c r="E840" s="28">
        <v>585</v>
      </c>
      <c r="F840" s="28">
        <v>461</v>
      </c>
      <c r="H840" s="28">
        <v>217</v>
      </c>
      <c r="I840" s="28">
        <v>11</v>
      </c>
      <c r="J840" s="28">
        <v>5.3E-3</v>
      </c>
      <c r="AI840"/>
      <c r="AJ840"/>
    </row>
    <row r="841" spans="1:36" ht="14.5" x14ac:dyDescent="0.35">
      <c r="A841" s="52">
        <f t="shared" si="53"/>
        <v>2014</v>
      </c>
      <c r="B841" s="30">
        <f t="shared" si="54"/>
        <v>162</v>
      </c>
      <c r="C841" s="4">
        <f t="shared" si="55"/>
        <v>24</v>
      </c>
      <c r="D841" s="4" t="s">
        <v>69</v>
      </c>
      <c r="E841" s="28">
        <v>585</v>
      </c>
      <c r="F841" s="28">
        <v>461</v>
      </c>
      <c r="H841" s="28">
        <v>500</v>
      </c>
      <c r="I841" s="28">
        <v>11</v>
      </c>
      <c r="J841" s="28">
        <v>4.7999999999999996E-3</v>
      </c>
      <c r="AI841"/>
      <c r="AJ841"/>
    </row>
    <row r="842" spans="1:36" ht="14.5" x14ac:dyDescent="0.35">
      <c r="A842" s="52">
        <f t="shared" si="53"/>
        <v>2014</v>
      </c>
      <c r="B842" s="30">
        <f t="shared" si="54"/>
        <v>162</v>
      </c>
      <c r="C842" s="4">
        <f t="shared" si="55"/>
        <v>24</v>
      </c>
      <c r="D842" s="4" t="s">
        <v>69</v>
      </c>
      <c r="E842" s="28">
        <v>584</v>
      </c>
      <c r="F842" s="28">
        <v>461</v>
      </c>
      <c r="H842" s="28">
        <v>217</v>
      </c>
      <c r="I842" s="28">
        <v>12</v>
      </c>
      <c r="J842" s="28">
        <v>5.5999999999999999E-3</v>
      </c>
      <c r="AI842"/>
      <c r="AJ842"/>
    </row>
    <row r="843" spans="1:36" ht="14.5" x14ac:dyDescent="0.35">
      <c r="A843" s="52">
        <f t="shared" si="53"/>
        <v>2014</v>
      </c>
      <c r="B843" s="30">
        <f t="shared" si="54"/>
        <v>162</v>
      </c>
      <c r="C843" s="4">
        <f t="shared" si="55"/>
        <v>24</v>
      </c>
      <c r="D843" s="4" t="s">
        <v>69</v>
      </c>
      <c r="E843" s="28">
        <v>584</v>
      </c>
      <c r="F843" s="28">
        <v>461</v>
      </c>
      <c r="H843" s="28">
        <v>217</v>
      </c>
      <c r="I843" s="28">
        <v>12</v>
      </c>
      <c r="J843" s="28">
        <v>4.1999999999999997E-3</v>
      </c>
      <c r="AI843"/>
      <c r="AJ843"/>
    </row>
    <row r="844" spans="1:36" ht="14.5" x14ac:dyDescent="0.35">
      <c r="A844" s="52">
        <f t="shared" si="53"/>
        <v>2014</v>
      </c>
      <c r="B844" s="30">
        <f t="shared" si="54"/>
        <v>162</v>
      </c>
      <c r="C844" s="4">
        <f t="shared" si="55"/>
        <v>24</v>
      </c>
      <c r="D844" s="4" t="s">
        <v>69</v>
      </c>
      <c r="E844" s="28">
        <v>584</v>
      </c>
      <c r="F844" s="28">
        <v>461</v>
      </c>
      <c r="H844" s="28">
        <v>217</v>
      </c>
      <c r="I844" s="28">
        <v>12</v>
      </c>
      <c r="J844" s="28">
        <v>4.4000000000000003E-3</v>
      </c>
      <c r="AI844"/>
      <c r="AJ844"/>
    </row>
    <row r="845" spans="1:36" ht="14.5" x14ac:dyDescent="0.35">
      <c r="A845" s="52">
        <f t="shared" si="53"/>
        <v>2014</v>
      </c>
      <c r="B845" s="30">
        <f t="shared" si="54"/>
        <v>162</v>
      </c>
      <c r="C845" s="4">
        <f t="shared" si="55"/>
        <v>24</v>
      </c>
      <c r="D845" s="4" t="s">
        <v>69</v>
      </c>
      <c r="E845" s="28">
        <v>585</v>
      </c>
      <c r="F845" s="28">
        <v>461</v>
      </c>
      <c r="H845" s="28">
        <v>217</v>
      </c>
      <c r="I845" s="28">
        <v>12</v>
      </c>
      <c r="J845" s="28">
        <v>6.4000000000000003E-3</v>
      </c>
      <c r="AI845"/>
      <c r="AJ845"/>
    </row>
    <row r="846" spans="1:36" ht="14.5" x14ac:dyDescent="0.35">
      <c r="A846" s="52">
        <f t="shared" si="53"/>
        <v>2014</v>
      </c>
      <c r="B846" s="30">
        <f t="shared" si="54"/>
        <v>162</v>
      </c>
      <c r="C846" s="4">
        <f t="shared" si="55"/>
        <v>24</v>
      </c>
      <c r="D846" s="4" t="s">
        <v>69</v>
      </c>
      <c r="E846" s="28">
        <v>585</v>
      </c>
      <c r="F846" s="28">
        <v>461</v>
      </c>
      <c r="H846" s="28">
        <v>217</v>
      </c>
      <c r="I846" s="28">
        <v>12</v>
      </c>
      <c r="J846" s="28">
        <v>6.4000000000000003E-3</v>
      </c>
      <c r="AI846"/>
      <c r="AJ846"/>
    </row>
    <row r="847" spans="1:36" ht="14.5" x14ac:dyDescent="0.35">
      <c r="A847" s="52">
        <f t="shared" si="53"/>
        <v>2014</v>
      </c>
      <c r="B847" s="30">
        <f t="shared" si="54"/>
        <v>162</v>
      </c>
      <c r="C847" s="4">
        <f t="shared" si="55"/>
        <v>24</v>
      </c>
      <c r="D847" s="4" t="s">
        <v>69</v>
      </c>
      <c r="E847" s="28">
        <v>584</v>
      </c>
      <c r="F847" s="28">
        <v>461</v>
      </c>
      <c r="H847" s="28">
        <v>217</v>
      </c>
      <c r="I847" s="28">
        <v>13</v>
      </c>
      <c r="J847" s="28">
        <v>6.7000000000000002E-3</v>
      </c>
      <c r="AI847"/>
      <c r="AJ847"/>
    </row>
    <row r="848" spans="1:36" ht="14.5" x14ac:dyDescent="0.35">
      <c r="A848" s="52">
        <f t="shared" si="53"/>
        <v>2014</v>
      </c>
      <c r="B848" s="30">
        <f t="shared" si="54"/>
        <v>163</v>
      </c>
      <c r="C848" s="4">
        <f t="shared" si="55"/>
        <v>24</v>
      </c>
      <c r="D848" s="4" t="s">
        <v>70</v>
      </c>
      <c r="E848" s="28">
        <v>586</v>
      </c>
      <c r="F848" s="28">
        <v>456</v>
      </c>
      <c r="H848" s="28">
        <v>217</v>
      </c>
      <c r="I848" s="28">
        <v>10</v>
      </c>
      <c r="J848" s="28">
        <v>4.7999999999999996E-3</v>
      </c>
      <c r="AI848"/>
      <c r="AJ848"/>
    </row>
    <row r="849" spans="1:36" ht="14.5" x14ac:dyDescent="0.35">
      <c r="A849" s="52">
        <f t="shared" si="53"/>
        <v>2014</v>
      </c>
      <c r="B849" s="30">
        <f t="shared" si="54"/>
        <v>163</v>
      </c>
      <c r="C849" s="4">
        <f t="shared" si="55"/>
        <v>24</v>
      </c>
      <c r="D849" s="4" t="s">
        <v>70</v>
      </c>
      <c r="E849" s="28">
        <v>587</v>
      </c>
      <c r="F849" s="28">
        <v>456</v>
      </c>
      <c r="H849" s="28">
        <v>217</v>
      </c>
      <c r="I849" s="28">
        <v>10</v>
      </c>
      <c r="J849" s="28">
        <v>6.1000000000000004E-3</v>
      </c>
      <c r="AI849"/>
      <c r="AJ849"/>
    </row>
    <row r="850" spans="1:36" ht="14.5" x14ac:dyDescent="0.35">
      <c r="A850" s="52">
        <f t="shared" si="53"/>
        <v>2014</v>
      </c>
      <c r="B850" s="30">
        <f t="shared" si="54"/>
        <v>163</v>
      </c>
      <c r="C850" s="4">
        <f t="shared" si="55"/>
        <v>24</v>
      </c>
      <c r="D850" s="4" t="s">
        <v>70</v>
      </c>
      <c r="E850" s="28">
        <v>586</v>
      </c>
      <c r="F850" s="28">
        <v>456</v>
      </c>
      <c r="H850" s="28">
        <v>217</v>
      </c>
      <c r="I850" s="28">
        <v>11</v>
      </c>
      <c r="J850" s="28">
        <v>8.3999999999999995E-3</v>
      </c>
      <c r="AI850"/>
      <c r="AJ850"/>
    </row>
    <row r="851" spans="1:36" ht="14.5" x14ac:dyDescent="0.35">
      <c r="A851" s="52">
        <f t="shared" si="53"/>
        <v>2014</v>
      </c>
      <c r="B851" s="30">
        <f t="shared" si="54"/>
        <v>163</v>
      </c>
      <c r="C851" s="4">
        <f t="shared" si="55"/>
        <v>24</v>
      </c>
      <c r="D851" s="4" t="s">
        <v>70</v>
      </c>
      <c r="E851" s="28">
        <v>586</v>
      </c>
      <c r="F851" s="28">
        <v>456</v>
      </c>
      <c r="H851" s="28">
        <v>217</v>
      </c>
      <c r="I851" s="28">
        <v>11</v>
      </c>
      <c r="J851" s="28">
        <v>6.4000000000000003E-3</v>
      </c>
      <c r="AI851"/>
      <c r="AJ851"/>
    </row>
    <row r="852" spans="1:36" ht="14.5" x14ac:dyDescent="0.35">
      <c r="A852" s="52">
        <f t="shared" si="53"/>
        <v>2014</v>
      </c>
      <c r="B852" s="30">
        <f t="shared" si="54"/>
        <v>163</v>
      </c>
      <c r="C852" s="4">
        <f t="shared" si="55"/>
        <v>24</v>
      </c>
      <c r="D852" s="4" t="s">
        <v>70</v>
      </c>
      <c r="E852" s="28">
        <v>586</v>
      </c>
      <c r="F852" s="28">
        <v>456</v>
      </c>
      <c r="H852" s="28">
        <v>217</v>
      </c>
      <c r="I852" s="28">
        <v>11</v>
      </c>
      <c r="J852" s="28">
        <v>5.5999999999999999E-3</v>
      </c>
      <c r="AI852"/>
      <c r="AJ852"/>
    </row>
    <row r="853" spans="1:36" ht="14.5" x14ac:dyDescent="0.35">
      <c r="A853" s="52">
        <f t="shared" si="53"/>
        <v>2014</v>
      </c>
      <c r="B853" s="30">
        <f t="shared" si="54"/>
        <v>163</v>
      </c>
      <c r="C853" s="4">
        <f t="shared" si="55"/>
        <v>24</v>
      </c>
      <c r="D853" s="4" t="s">
        <v>70</v>
      </c>
      <c r="E853" s="28">
        <v>586</v>
      </c>
      <c r="F853" s="28">
        <v>456</v>
      </c>
      <c r="H853" s="28">
        <v>217</v>
      </c>
      <c r="I853" s="28">
        <v>11</v>
      </c>
      <c r="J853" s="28">
        <v>6.0000000000000001E-3</v>
      </c>
      <c r="AI853"/>
      <c r="AJ853"/>
    </row>
    <row r="854" spans="1:36" ht="14.5" x14ac:dyDescent="0.35">
      <c r="A854" s="52">
        <f t="shared" si="53"/>
        <v>2014</v>
      </c>
      <c r="B854" s="30">
        <f t="shared" si="54"/>
        <v>163</v>
      </c>
      <c r="C854" s="4">
        <f t="shared" si="55"/>
        <v>24</v>
      </c>
      <c r="D854" s="4" t="s">
        <v>70</v>
      </c>
      <c r="E854" s="28">
        <v>586</v>
      </c>
      <c r="F854" s="28">
        <v>456</v>
      </c>
      <c r="H854" s="28">
        <v>217</v>
      </c>
      <c r="I854" s="28">
        <v>11</v>
      </c>
      <c r="J854" s="28">
        <v>7.0000000000000001E-3</v>
      </c>
      <c r="AI854"/>
      <c r="AJ854"/>
    </row>
    <row r="855" spans="1:36" ht="14.5" x14ac:dyDescent="0.35">
      <c r="A855" s="52">
        <f t="shared" si="53"/>
        <v>2014</v>
      </c>
      <c r="B855" s="30">
        <f t="shared" si="54"/>
        <v>163</v>
      </c>
      <c r="C855" s="4">
        <f t="shared" si="55"/>
        <v>24</v>
      </c>
      <c r="D855" s="4" t="s">
        <v>70</v>
      </c>
      <c r="E855" s="28">
        <v>586</v>
      </c>
      <c r="F855" s="28">
        <v>456</v>
      </c>
      <c r="H855" s="28">
        <v>217</v>
      </c>
      <c r="I855" s="28">
        <v>11</v>
      </c>
      <c r="J855" s="28">
        <v>6.6E-3</v>
      </c>
      <c r="AI855"/>
      <c r="AJ855"/>
    </row>
    <row r="856" spans="1:36" ht="14.5" x14ac:dyDescent="0.35">
      <c r="A856" s="52">
        <f t="shared" si="53"/>
        <v>2014</v>
      </c>
      <c r="B856" s="30">
        <f t="shared" si="54"/>
        <v>163</v>
      </c>
      <c r="C856" s="4">
        <f t="shared" si="55"/>
        <v>24</v>
      </c>
      <c r="D856" s="4" t="s">
        <v>70</v>
      </c>
      <c r="E856" s="28">
        <v>586</v>
      </c>
      <c r="F856" s="28">
        <v>456</v>
      </c>
      <c r="H856" s="28">
        <v>217</v>
      </c>
      <c r="I856" s="28">
        <v>11</v>
      </c>
      <c r="J856" s="28">
        <v>8.0999999999999996E-3</v>
      </c>
      <c r="AI856"/>
      <c r="AJ856"/>
    </row>
    <row r="857" spans="1:36" ht="14.5" x14ac:dyDescent="0.35">
      <c r="A857" s="52">
        <f t="shared" si="53"/>
        <v>2014</v>
      </c>
      <c r="B857" s="30">
        <f t="shared" si="54"/>
        <v>163</v>
      </c>
      <c r="C857" s="4">
        <f t="shared" si="55"/>
        <v>24</v>
      </c>
      <c r="D857" s="4" t="s">
        <v>70</v>
      </c>
      <c r="E857" s="28">
        <v>586</v>
      </c>
      <c r="F857" s="28">
        <v>456</v>
      </c>
      <c r="H857" s="28">
        <v>217</v>
      </c>
      <c r="I857" s="28">
        <v>11</v>
      </c>
      <c r="J857" s="28">
        <v>4.7999999999999996E-3</v>
      </c>
      <c r="AI857"/>
      <c r="AJ857"/>
    </row>
    <row r="858" spans="1:36" ht="14.5" x14ac:dyDescent="0.35">
      <c r="A858" s="52">
        <f t="shared" si="53"/>
        <v>2014</v>
      </c>
      <c r="B858" s="30">
        <f t="shared" si="54"/>
        <v>163</v>
      </c>
      <c r="C858" s="4">
        <f t="shared" si="55"/>
        <v>24</v>
      </c>
      <c r="D858" s="4" t="s">
        <v>70</v>
      </c>
      <c r="E858" s="28">
        <v>587</v>
      </c>
      <c r="F858" s="28">
        <v>456</v>
      </c>
      <c r="H858" s="28">
        <v>217</v>
      </c>
      <c r="I858" s="28">
        <v>11</v>
      </c>
      <c r="J858" s="28">
        <v>5.8999999999999999E-3</v>
      </c>
      <c r="AI858"/>
      <c r="AJ858"/>
    </row>
    <row r="859" spans="1:36" ht="14.5" x14ac:dyDescent="0.35">
      <c r="A859" s="52">
        <f t="shared" si="53"/>
        <v>2014</v>
      </c>
      <c r="B859" s="30">
        <f t="shared" si="54"/>
        <v>163</v>
      </c>
      <c r="C859" s="4">
        <f t="shared" si="55"/>
        <v>24</v>
      </c>
      <c r="D859" s="4" t="s">
        <v>70</v>
      </c>
      <c r="E859" s="28">
        <v>587</v>
      </c>
      <c r="F859" s="28">
        <v>456</v>
      </c>
      <c r="H859" s="28">
        <v>217</v>
      </c>
      <c r="I859" s="28">
        <v>11</v>
      </c>
      <c r="J859" s="28">
        <v>6.4000000000000003E-3</v>
      </c>
      <c r="AI859"/>
      <c r="AJ859"/>
    </row>
    <row r="860" spans="1:36" ht="14.5" x14ac:dyDescent="0.35">
      <c r="A860" s="52">
        <f t="shared" si="53"/>
        <v>2014</v>
      </c>
      <c r="B860" s="30">
        <f t="shared" si="54"/>
        <v>163</v>
      </c>
      <c r="C860" s="4">
        <f t="shared" si="55"/>
        <v>24</v>
      </c>
      <c r="D860" s="4" t="s">
        <v>70</v>
      </c>
      <c r="E860" s="28">
        <v>587</v>
      </c>
      <c r="F860" s="28">
        <v>456</v>
      </c>
      <c r="H860" s="28">
        <v>217</v>
      </c>
      <c r="I860" s="28">
        <v>11</v>
      </c>
      <c r="J860" s="28">
        <v>5.8999999999999999E-3</v>
      </c>
      <c r="AI860"/>
      <c r="AJ860"/>
    </row>
    <row r="861" spans="1:36" ht="14.5" x14ac:dyDescent="0.35">
      <c r="A861" s="52">
        <f t="shared" si="53"/>
        <v>2014</v>
      </c>
      <c r="B861" s="30">
        <f t="shared" si="54"/>
        <v>163</v>
      </c>
      <c r="C861" s="4">
        <f t="shared" si="55"/>
        <v>24</v>
      </c>
      <c r="D861" s="4" t="s">
        <v>70</v>
      </c>
      <c r="E861" s="28">
        <v>587</v>
      </c>
      <c r="F861" s="28">
        <v>456</v>
      </c>
      <c r="H861" s="28">
        <v>217</v>
      </c>
      <c r="I861" s="28">
        <v>11</v>
      </c>
      <c r="J861" s="28">
        <v>7.1999999999999998E-3</v>
      </c>
      <c r="AI861"/>
      <c r="AJ861"/>
    </row>
    <row r="862" spans="1:36" ht="14.5" x14ac:dyDescent="0.35">
      <c r="A862" s="52">
        <f t="shared" si="53"/>
        <v>2014</v>
      </c>
      <c r="B862" s="30">
        <f t="shared" si="54"/>
        <v>163</v>
      </c>
      <c r="C862" s="4">
        <f t="shared" si="55"/>
        <v>24</v>
      </c>
      <c r="D862" s="4" t="s">
        <v>70</v>
      </c>
      <c r="E862" s="28">
        <v>586</v>
      </c>
      <c r="F862" s="28">
        <v>456</v>
      </c>
      <c r="H862" s="28">
        <v>217</v>
      </c>
      <c r="I862" s="28">
        <v>12</v>
      </c>
      <c r="J862" s="28">
        <v>7.0000000000000001E-3</v>
      </c>
      <c r="AI862"/>
      <c r="AJ862"/>
    </row>
    <row r="863" spans="1:36" ht="14.5" x14ac:dyDescent="0.35">
      <c r="A863" s="52">
        <f t="shared" si="53"/>
        <v>2014</v>
      </c>
      <c r="B863" s="30">
        <f t="shared" si="54"/>
        <v>163</v>
      </c>
      <c r="C863" s="4">
        <f t="shared" si="55"/>
        <v>24</v>
      </c>
      <c r="D863" s="4" t="s">
        <v>70</v>
      </c>
      <c r="E863" s="28">
        <v>587</v>
      </c>
      <c r="F863" s="28">
        <v>456</v>
      </c>
      <c r="H863" s="28">
        <v>217</v>
      </c>
      <c r="I863" s="28">
        <v>12</v>
      </c>
      <c r="J863" s="28">
        <v>6.3E-3</v>
      </c>
      <c r="AI863"/>
      <c r="AJ863"/>
    </row>
    <row r="864" spans="1:36" ht="14.5" x14ac:dyDescent="0.35">
      <c r="A864" s="52">
        <f t="shared" si="53"/>
        <v>2014</v>
      </c>
      <c r="B864" s="30">
        <f t="shared" si="54"/>
        <v>164</v>
      </c>
      <c r="C864" s="4">
        <f t="shared" si="55"/>
        <v>24</v>
      </c>
      <c r="D864" s="4" t="s">
        <v>71</v>
      </c>
      <c r="E864" s="28">
        <v>594</v>
      </c>
      <c r="F864" s="28">
        <v>463</v>
      </c>
      <c r="H864" s="28">
        <v>217</v>
      </c>
      <c r="I864" s="28">
        <v>10</v>
      </c>
      <c r="J864" s="28">
        <v>5.4000000000000003E-3</v>
      </c>
      <c r="AI864"/>
      <c r="AJ864"/>
    </row>
    <row r="865" spans="1:36" ht="14.5" x14ac:dyDescent="0.35">
      <c r="A865" s="52">
        <f t="shared" si="53"/>
        <v>2014</v>
      </c>
      <c r="B865" s="30">
        <f t="shared" si="54"/>
        <v>164</v>
      </c>
      <c r="C865" s="4">
        <f t="shared" si="55"/>
        <v>24</v>
      </c>
      <c r="D865" s="4" t="s">
        <v>71</v>
      </c>
      <c r="E865" s="28">
        <v>594</v>
      </c>
      <c r="F865" s="28">
        <v>463</v>
      </c>
      <c r="H865" s="28">
        <v>217</v>
      </c>
      <c r="I865" s="28">
        <v>10</v>
      </c>
      <c r="J865" s="28">
        <v>4.7999999999999996E-3</v>
      </c>
      <c r="AI865"/>
      <c r="AJ865"/>
    </row>
    <row r="866" spans="1:36" ht="14.5" x14ac:dyDescent="0.35">
      <c r="A866" s="52">
        <f t="shared" si="53"/>
        <v>2014</v>
      </c>
      <c r="B866" s="30">
        <f t="shared" si="54"/>
        <v>164</v>
      </c>
      <c r="C866" s="4">
        <f t="shared" si="55"/>
        <v>24</v>
      </c>
      <c r="D866" s="4" t="s">
        <v>71</v>
      </c>
      <c r="E866" s="28">
        <v>594</v>
      </c>
      <c r="F866" s="28">
        <v>463</v>
      </c>
      <c r="H866" s="28">
        <v>217</v>
      </c>
      <c r="I866" s="28">
        <v>10</v>
      </c>
      <c r="J866" s="28">
        <v>2.3999999999999998E-3</v>
      </c>
      <c r="AI866"/>
      <c r="AJ866"/>
    </row>
    <row r="867" spans="1:36" ht="14.5" x14ac:dyDescent="0.35">
      <c r="A867" s="52">
        <f t="shared" si="53"/>
        <v>2014</v>
      </c>
      <c r="B867" s="30">
        <f t="shared" si="54"/>
        <v>164</v>
      </c>
      <c r="C867" s="4">
        <f t="shared" si="55"/>
        <v>24</v>
      </c>
      <c r="D867" s="4" t="s">
        <v>71</v>
      </c>
      <c r="E867" s="28">
        <v>594</v>
      </c>
      <c r="F867" s="28">
        <v>463</v>
      </c>
      <c r="H867" s="28">
        <v>217</v>
      </c>
      <c r="I867" s="28">
        <v>10</v>
      </c>
      <c r="J867" s="28">
        <v>4.7999999999999996E-3</v>
      </c>
      <c r="AI867"/>
      <c r="AJ867"/>
    </row>
    <row r="868" spans="1:36" ht="14.5" x14ac:dyDescent="0.35">
      <c r="A868" s="52">
        <f t="shared" si="53"/>
        <v>2014</v>
      </c>
      <c r="B868" s="30">
        <f t="shared" si="54"/>
        <v>164</v>
      </c>
      <c r="C868" s="4">
        <f t="shared" si="55"/>
        <v>24</v>
      </c>
      <c r="D868" s="4" t="s">
        <v>71</v>
      </c>
      <c r="E868" s="28">
        <v>594</v>
      </c>
      <c r="F868" s="28">
        <v>463</v>
      </c>
      <c r="H868" s="28">
        <v>217</v>
      </c>
      <c r="I868" s="28">
        <v>10</v>
      </c>
      <c r="J868" s="28">
        <v>4.5999999999999999E-3</v>
      </c>
      <c r="AI868"/>
      <c r="AJ868"/>
    </row>
    <row r="869" spans="1:36" ht="14.5" x14ac:dyDescent="0.35">
      <c r="A869" s="52">
        <f t="shared" si="53"/>
        <v>2014</v>
      </c>
      <c r="B869" s="30">
        <f t="shared" si="54"/>
        <v>164</v>
      </c>
      <c r="C869" s="4">
        <f t="shared" si="55"/>
        <v>24</v>
      </c>
      <c r="D869" s="4" t="s">
        <v>71</v>
      </c>
      <c r="E869" s="28">
        <v>594</v>
      </c>
      <c r="F869" s="28">
        <v>463</v>
      </c>
      <c r="H869" s="28">
        <v>217</v>
      </c>
      <c r="I869" s="28">
        <v>10</v>
      </c>
      <c r="J869" s="28">
        <v>5.0000000000000001E-3</v>
      </c>
      <c r="AI869"/>
      <c r="AJ869"/>
    </row>
    <row r="870" spans="1:36" ht="14.5" x14ac:dyDescent="0.35">
      <c r="A870" s="52">
        <f t="shared" si="53"/>
        <v>2014</v>
      </c>
      <c r="B870" s="30">
        <f t="shared" si="54"/>
        <v>164</v>
      </c>
      <c r="C870" s="4">
        <f t="shared" si="55"/>
        <v>24</v>
      </c>
      <c r="D870" s="4" t="s">
        <v>71</v>
      </c>
      <c r="E870" s="28">
        <v>595</v>
      </c>
      <c r="F870" s="28">
        <v>463</v>
      </c>
      <c r="H870" s="28">
        <v>217</v>
      </c>
      <c r="I870" s="28">
        <v>10</v>
      </c>
      <c r="J870" s="28">
        <v>4.4000000000000003E-3</v>
      </c>
      <c r="AI870"/>
      <c r="AJ870"/>
    </row>
    <row r="871" spans="1:36" ht="14.5" x14ac:dyDescent="0.35">
      <c r="A871" s="52">
        <f t="shared" si="53"/>
        <v>2014</v>
      </c>
      <c r="B871" s="30">
        <f t="shared" si="54"/>
        <v>164</v>
      </c>
      <c r="C871" s="4">
        <f t="shared" si="55"/>
        <v>24</v>
      </c>
      <c r="D871" s="4" t="s">
        <v>71</v>
      </c>
      <c r="E871" s="28">
        <v>595</v>
      </c>
      <c r="F871" s="28">
        <v>463</v>
      </c>
      <c r="H871" s="28">
        <v>217</v>
      </c>
      <c r="I871" s="28">
        <v>10</v>
      </c>
      <c r="J871" s="28">
        <v>2.8E-3</v>
      </c>
      <c r="AI871"/>
      <c r="AJ871"/>
    </row>
    <row r="872" spans="1:36" ht="14.5" x14ac:dyDescent="0.35">
      <c r="A872" s="52">
        <f t="shared" si="53"/>
        <v>2014</v>
      </c>
      <c r="B872" s="30">
        <f t="shared" si="54"/>
        <v>164</v>
      </c>
      <c r="C872" s="4">
        <f t="shared" si="55"/>
        <v>24</v>
      </c>
      <c r="D872" s="4" t="s">
        <v>71</v>
      </c>
      <c r="E872" s="28">
        <v>595</v>
      </c>
      <c r="F872" s="28">
        <v>463</v>
      </c>
      <c r="H872" s="28">
        <v>217</v>
      </c>
      <c r="I872" s="28">
        <v>10</v>
      </c>
      <c r="J872" s="28">
        <v>4.1000000000000003E-3</v>
      </c>
      <c r="AI872"/>
      <c r="AJ872"/>
    </row>
    <row r="873" spans="1:36" ht="14.5" x14ac:dyDescent="0.35">
      <c r="A873" s="52">
        <f t="shared" si="53"/>
        <v>2014</v>
      </c>
      <c r="B873" s="30">
        <f t="shared" si="54"/>
        <v>164</v>
      </c>
      <c r="C873" s="4">
        <f t="shared" si="55"/>
        <v>24</v>
      </c>
      <c r="D873" s="4" t="s">
        <v>71</v>
      </c>
      <c r="E873" s="28">
        <v>595</v>
      </c>
      <c r="F873" s="28">
        <v>463</v>
      </c>
      <c r="H873" s="28">
        <v>217</v>
      </c>
      <c r="I873" s="28">
        <v>10</v>
      </c>
      <c r="J873" s="28">
        <v>6.1000000000000004E-3</v>
      </c>
      <c r="AI873"/>
      <c r="AJ873"/>
    </row>
    <row r="874" spans="1:36" ht="14.5" x14ac:dyDescent="0.35">
      <c r="A874" s="52">
        <f t="shared" si="53"/>
        <v>2014</v>
      </c>
      <c r="B874" s="30">
        <f t="shared" si="54"/>
        <v>164</v>
      </c>
      <c r="C874" s="4">
        <f t="shared" si="55"/>
        <v>24</v>
      </c>
      <c r="D874" s="4" t="s">
        <v>71</v>
      </c>
      <c r="E874" s="28">
        <v>595</v>
      </c>
      <c r="F874" s="28">
        <v>463</v>
      </c>
      <c r="H874" s="28">
        <v>217</v>
      </c>
      <c r="I874" s="28">
        <v>10</v>
      </c>
      <c r="J874" s="28">
        <v>4.0000000000000001E-3</v>
      </c>
      <c r="AI874"/>
      <c r="AJ874"/>
    </row>
    <row r="875" spans="1:36" ht="14.5" x14ac:dyDescent="0.35">
      <c r="A875" s="52">
        <f t="shared" si="53"/>
        <v>2014</v>
      </c>
      <c r="B875" s="30">
        <f t="shared" si="54"/>
        <v>164</v>
      </c>
      <c r="C875" s="4">
        <f t="shared" si="55"/>
        <v>24</v>
      </c>
      <c r="D875" s="4" t="s">
        <v>71</v>
      </c>
      <c r="E875" s="28">
        <v>595</v>
      </c>
      <c r="F875" s="28">
        <v>463</v>
      </c>
      <c r="H875" s="28">
        <v>217</v>
      </c>
      <c r="I875" s="28">
        <v>10</v>
      </c>
      <c r="J875" s="28">
        <v>5.1999999999999998E-3</v>
      </c>
      <c r="AI875"/>
      <c r="AJ875"/>
    </row>
    <row r="876" spans="1:36" ht="14.5" x14ac:dyDescent="0.35">
      <c r="A876" s="52">
        <f t="shared" si="53"/>
        <v>2014</v>
      </c>
      <c r="B876" s="30">
        <f t="shared" si="54"/>
        <v>164</v>
      </c>
      <c r="C876" s="4">
        <f t="shared" si="55"/>
        <v>24</v>
      </c>
      <c r="D876" s="4" t="s">
        <v>71</v>
      </c>
      <c r="E876" s="28">
        <v>595</v>
      </c>
      <c r="F876" s="28">
        <v>463</v>
      </c>
      <c r="H876" s="28">
        <v>217</v>
      </c>
      <c r="I876" s="28">
        <v>10</v>
      </c>
      <c r="J876" s="28">
        <v>4.0000000000000001E-3</v>
      </c>
      <c r="AI876"/>
      <c r="AJ876"/>
    </row>
    <row r="877" spans="1:36" ht="14.5" x14ac:dyDescent="0.35">
      <c r="A877" s="52">
        <f t="shared" si="53"/>
        <v>2014</v>
      </c>
      <c r="B877" s="30">
        <f t="shared" si="54"/>
        <v>164</v>
      </c>
      <c r="C877" s="4">
        <f t="shared" si="55"/>
        <v>24</v>
      </c>
      <c r="D877" s="4" t="s">
        <v>71</v>
      </c>
      <c r="E877" s="28">
        <v>595</v>
      </c>
      <c r="F877" s="28">
        <v>463</v>
      </c>
      <c r="H877" s="28">
        <v>217</v>
      </c>
      <c r="I877" s="28">
        <v>10</v>
      </c>
      <c r="J877" s="28">
        <v>3.0999999999999999E-3</v>
      </c>
      <c r="AI877"/>
      <c r="AJ877"/>
    </row>
    <row r="878" spans="1:36" ht="14.5" x14ac:dyDescent="0.35">
      <c r="A878" s="52">
        <f t="shared" si="53"/>
        <v>2014</v>
      </c>
      <c r="B878" s="30">
        <f t="shared" si="54"/>
        <v>164</v>
      </c>
      <c r="C878" s="4">
        <f t="shared" si="55"/>
        <v>24</v>
      </c>
      <c r="D878" s="4" t="s">
        <v>71</v>
      </c>
      <c r="E878" s="28">
        <v>595</v>
      </c>
      <c r="F878" s="28">
        <v>463</v>
      </c>
      <c r="H878" s="28">
        <v>217</v>
      </c>
      <c r="I878" s="28">
        <v>10</v>
      </c>
      <c r="J878" s="28">
        <v>3.0000000000000001E-3</v>
      </c>
      <c r="AI878"/>
      <c r="AJ878"/>
    </row>
    <row r="879" spans="1:36" ht="14.5" x14ac:dyDescent="0.35">
      <c r="A879" s="52">
        <f t="shared" si="53"/>
        <v>2014</v>
      </c>
      <c r="B879" s="30">
        <f t="shared" si="54"/>
        <v>164</v>
      </c>
      <c r="C879" s="4">
        <f t="shared" si="55"/>
        <v>24</v>
      </c>
      <c r="D879" s="4" t="s">
        <v>71</v>
      </c>
      <c r="E879" s="28">
        <v>595</v>
      </c>
      <c r="F879" s="28">
        <v>463</v>
      </c>
      <c r="H879" s="28">
        <v>217</v>
      </c>
      <c r="I879" s="28">
        <v>10</v>
      </c>
      <c r="J879" s="28">
        <v>4.1000000000000003E-3</v>
      </c>
      <c r="AI879"/>
      <c r="AJ879"/>
    </row>
    <row r="880" spans="1:36" ht="14.5" x14ac:dyDescent="0.35">
      <c r="A880" s="52">
        <f t="shared" si="53"/>
        <v>2014</v>
      </c>
      <c r="B880" s="30">
        <f t="shared" si="54"/>
        <v>164</v>
      </c>
      <c r="C880" s="4">
        <f t="shared" si="55"/>
        <v>24</v>
      </c>
      <c r="D880" s="4" t="s">
        <v>71</v>
      </c>
      <c r="E880" s="28">
        <v>594</v>
      </c>
      <c r="F880" s="28">
        <v>463</v>
      </c>
      <c r="H880" s="28">
        <v>217</v>
      </c>
      <c r="I880" s="28">
        <v>11</v>
      </c>
      <c r="J880" s="28">
        <v>7.1000000000000004E-3</v>
      </c>
      <c r="AI880"/>
      <c r="AJ880"/>
    </row>
    <row r="881" spans="1:36" ht="14.5" x14ac:dyDescent="0.35">
      <c r="A881" s="52">
        <f t="shared" si="53"/>
        <v>2014</v>
      </c>
      <c r="B881" s="30">
        <f t="shared" si="54"/>
        <v>164</v>
      </c>
      <c r="C881" s="4">
        <f t="shared" si="55"/>
        <v>24</v>
      </c>
      <c r="D881" s="4" t="s">
        <v>71</v>
      </c>
      <c r="E881" s="28">
        <v>594</v>
      </c>
      <c r="F881" s="28">
        <v>463</v>
      </c>
      <c r="H881" s="28">
        <v>217</v>
      </c>
      <c r="I881" s="28">
        <v>11</v>
      </c>
      <c r="J881" s="28">
        <v>7.6E-3</v>
      </c>
      <c r="AI881"/>
      <c r="AJ881"/>
    </row>
    <row r="882" spans="1:36" ht="14.5" x14ac:dyDescent="0.35">
      <c r="A882" s="52">
        <f t="shared" si="53"/>
        <v>2014</v>
      </c>
      <c r="B882" s="30">
        <f t="shared" si="54"/>
        <v>164</v>
      </c>
      <c r="C882" s="4">
        <f t="shared" si="55"/>
        <v>24</v>
      </c>
      <c r="D882" s="4" t="s">
        <v>71</v>
      </c>
      <c r="E882" s="28">
        <v>594</v>
      </c>
      <c r="F882" s="28">
        <v>463</v>
      </c>
      <c r="H882" s="28">
        <v>217</v>
      </c>
      <c r="I882" s="28">
        <v>11</v>
      </c>
      <c r="J882" s="28">
        <v>6.6E-3</v>
      </c>
      <c r="AI882"/>
      <c r="AJ882"/>
    </row>
    <row r="883" spans="1:36" ht="14.5" x14ac:dyDescent="0.35">
      <c r="A883" s="52">
        <f t="shared" si="53"/>
        <v>2014</v>
      </c>
      <c r="B883" s="30">
        <f t="shared" si="54"/>
        <v>164</v>
      </c>
      <c r="C883" s="4">
        <f t="shared" si="55"/>
        <v>24</v>
      </c>
      <c r="D883" s="4" t="s">
        <v>71</v>
      </c>
      <c r="E883" s="28">
        <v>594</v>
      </c>
      <c r="F883" s="28">
        <v>463</v>
      </c>
      <c r="H883" s="28">
        <v>217</v>
      </c>
      <c r="I883" s="28">
        <v>11</v>
      </c>
      <c r="J883" s="28">
        <v>6.8999999999999999E-3</v>
      </c>
      <c r="AI883"/>
      <c r="AJ883"/>
    </row>
    <row r="884" spans="1:36" ht="14.5" x14ac:dyDescent="0.35">
      <c r="A884" s="52">
        <f t="shared" si="53"/>
        <v>2014</v>
      </c>
      <c r="B884" s="30">
        <f t="shared" si="54"/>
        <v>164</v>
      </c>
      <c r="C884" s="4">
        <f t="shared" si="55"/>
        <v>24</v>
      </c>
      <c r="D884" s="4" t="s">
        <v>71</v>
      </c>
      <c r="E884" s="28">
        <v>594</v>
      </c>
      <c r="F884" s="28">
        <v>463</v>
      </c>
      <c r="H884" s="28">
        <v>217</v>
      </c>
      <c r="I884" s="28">
        <v>11</v>
      </c>
      <c r="J884" s="28">
        <v>7.7000000000000002E-3</v>
      </c>
      <c r="AI884"/>
      <c r="AJ884"/>
    </row>
    <row r="885" spans="1:36" ht="14.5" x14ac:dyDescent="0.35">
      <c r="A885" s="52">
        <f t="shared" si="53"/>
        <v>2014</v>
      </c>
      <c r="B885" s="30">
        <f t="shared" si="54"/>
        <v>164</v>
      </c>
      <c r="C885" s="4">
        <f t="shared" si="55"/>
        <v>24</v>
      </c>
      <c r="D885" s="4" t="s">
        <v>71</v>
      </c>
      <c r="E885" s="28">
        <v>594</v>
      </c>
      <c r="F885" s="28">
        <v>463</v>
      </c>
      <c r="H885" s="28">
        <v>217</v>
      </c>
      <c r="I885" s="28">
        <v>11</v>
      </c>
      <c r="J885" s="28">
        <v>6.6E-3</v>
      </c>
      <c r="AI885"/>
      <c r="AJ885"/>
    </row>
    <row r="886" spans="1:36" ht="14.5" x14ac:dyDescent="0.35">
      <c r="A886" s="52">
        <f t="shared" si="53"/>
        <v>2014</v>
      </c>
      <c r="B886" s="30">
        <f t="shared" si="54"/>
        <v>164</v>
      </c>
      <c r="C886" s="4">
        <f t="shared" si="55"/>
        <v>24</v>
      </c>
      <c r="D886" s="4" t="s">
        <v>71</v>
      </c>
      <c r="E886" s="28">
        <v>594</v>
      </c>
      <c r="F886" s="28">
        <v>463</v>
      </c>
      <c r="H886" s="28">
        <v>217</v>
      </c>
      <c r="I886" s="28">
        <v>11</v>
      </c>
      <c r="J886" s="28">
        <v>5.5999999999999999E-3</v>
      </c>
      <c r="AI886"/>
      <c r="AJ886"/>
    </row>
    <row r="887" spans="1:36" ht="14.5" x14ac:dyDescent="0.35">
      <c r="A887" s="52">
        <f t="shared" si="53"/>
        <v>2014</v>
      </c>
      <c r="B887" s="30">
        <f t="shared" si="54"/>
        <v>164</v>
      </c>
      <c r="C887" s="4">
        <f t="shared" si="55"/>
        <v>24</v>
      </c>
      <c r="D887" s="4" t="s">
        <v>71</v>
      </c>
      <c r="E887" s="28">
        <v>594</v>
      </c>
      <c r="F887" s="28">
        <v>463</v>
      </c>
      <c r="H887" s="28">
        <v>217</v>
      </c>
      <c r="I887" s="28">
        <v>11</v>
      </c>
      <c r="J887" s="28">
        <v>6.1999999999999998E-3</v>
      </c>
      <c r="AI887"/>
      <c r="AJ887"/>
    </row>
    <row r="888" spans="1:36" ht="14.5" x14ac:dyDescent="0.35">
      <c r="A888" s="52">
        <f t="shared" si="53"/>
        <v>2014</v>
      </c>
      <c r="B888" s="30">
        <f t="shared" si="54"/>
        <v>164</v>
      </c>
      <c r="C888" s="4">
        <f t="shared" si="55"/>
        <v>24</v>
      </c>
      <c r="D888" s="4" t="s">
        <v>71</v>
      </c>
      <c r="E888" s="28">
        <v>594</v>
      </c>
      <c r="F888" s="28">
        <v>463</v>
      </c>
      <c r="H888" s="28">
        <v>217</v>
      </c>
      <c r="I888" s="28">
        <v>11</v>
      </c>
      <c r="J888" s="28">
        <v>7.4999999999999997E-3</v>
      </c>
      <c r="AI888"/>
      <c r="AJ888"/>
    </row>
    <row r="889" spans="1:36" ht="14.5" x14ac:dyDescent="0.35">
      <c r="A889" s="52">
        <f t="shared" si="53"/>
        <v>2014</v>
      </c>
      <c r="B889" s="30">
        <f t="shared" si="54"/>
        <v>164</v>
      </c>
      <c r="C889" s="4">
        <f t="shared" si="55"/>
        <v>24</v>
      </c>
      <c r="D889" s="4" t="s">
        <v>71</v>
      </c>
      <c r="E889" s="28">
        <v>594</v>
      </c>
      <c r="F889" s="28">
        <v>463</v>
      </c>
      <c r="H889" s="28">
        <v>217</v>
      </c>
      <c r="I889" s="28">
        <v>11</v>
      </c>
      <c r="J889" s="28">
        <v>5.5999999999999999E-3</v>
      </c>
      <c r="AI889"/>
      <c r="AJ889"/>
    </row>
    <row r="890" spans="1:36" ht="14.5" x14ac:dyDescent="0.35">
      <c r="A890" s="52">
        <f t="shared" si="53"/>
        <v>2014</v>
      </c>
      <c r="B890" s="30">
        <f t="shared" si="54"/>
        <v>164</v>
      </c>
      <c r="C890" s="4">
        <f t="shared" si="55"/>
        <v>24</v>
      </c>
      <c r="D890" s="4" t="s">
        <v>71</v>
      </c>
      <c r="E890" s="28">
        <v>594</v>
      </c>
      <c r="F890" s="28">
        <v>463</v>
      </c>
      <c r="H890" s="28">
        <v>217</v>
      </c>
      <c r="I890" s="28">
        <v>11</v>
      </c>
      <c r="J890" s="28">
        <v>5.7000000000000002E-3</v>
      </c>
      <c r="AI890"/>
      <c r="AJ890"/>
    </row>
    <row r="891" spans="1:36" ht="14.5" x14ac:dyDescent="0.35">
      <c r="A891" s="52">
        <f t="shared" si="53"/>
        <v>2014</v>
      </c>
      <c r="B891" s="30">
        <f t="shared" si="54"/>
        <v>164</v>
      </c>
      <c r="C891" s="4">
        <f t="shared" si="55"/>
        <v>24</v>
      </c>
      <c r="D891" s="4" t="s">
        <v>71</v>
      </c>
      <c r="E891" s="28">
        <v>594</v>
      </c>
      <c r="F891" s="28">
        <v>463</v>
      </c>
      <c r="H891" s="28">
        <v>217</v>
      </c>
      <c r="I891" s="28">
        <v>11</v>
      </c>
      <c r="J891" s="28">
        <v>7.4000000000000003E-3</v>
      </c>
      <c r="AI891"/>
      <c r="AJ891"/>
    </row>
    <row r="892" spans="1:36" ht="14.5" x14ac:dyDescent="0.35">
      <c r="A892" s="52">
        <f t="shared" si="53"/>
        <v>2014</v>
      </c>
      <c r="B892" s="30">
        <f t="shared" si="54"/>
        <v>164</v>
      </c>
      <c r="C892" s="4">
        <f t="shared" si="55"/>
        <v>24</v>
      </c>
      <c r="D892" s="4" t="s">
        <v>71</v>
      </c>
      <c r="E892" s="28">
        <v>594</v>
      </c>
      <c r="F892" s="28">
        <v>463</v>
      </c>
      <c r="H892" s="28">
        <v>217</v>
      </c>
      <c r="I892" s="28">
        <v>11</v>
      </c>
      <c r="J892" s="28">
        <v>5.7999999999999996E-3</v>
      </c>
      <c r="AI892"/>
      <c r="AJ892"/>
    </row>
    <row r="893" spans="1:36" ht="14.5" x14ac:dyDescent="0.35">
      <c r="A893" s="52">
        <f t="shared" si="53"/>
        <v>2014</v>
      </c>
      <c r="B893" s="30">
        <f t="shared" si="54"/>
        <v>164</v>
      </c>
      <c r="C893" s="4">
        <f t="shared" si="55"/>
        <v>24</v>
      </c>
      <c r="D893" s="4" t="s">
        <v>71</v>
      </c>
      <c r="E893" s="28">
        <v>594</v>
      </c>
      <c r="F893" s="28">
        <v>463</v>
      </c>
      <c r="H893" s="28">
        <v>217</v>
      </c>
      <c r="I893" s="28">
        <v>11</v>
      </c>
      <c r="J893" s="28">
        <v>5.3E-3</v>
      </c>
      <c r="AI893"/>
      <c r="AJ893"/>
    </row>
    <row r="894" spans="1:36" ht="14.5" x14ac:dyDescent="0.35">
      <c r="A894" s="52">
        <f t="shared" si="53"/>
        <v>2014</v>
      </c>
      <c r="B894" s="30">
        <f t="shared" si="54"/>
        <v>164</v>
      </c>
      <c r="C894" s="4">
        <f t="shared" si="55"/>
        <v>24</v>
      </c>
      <c r="D894" s="4" t="s">
        <v>71</v>
      </c>
      <c r="E894" s="28">
        <v>594</v>
      </c>
      <c r="F894" s="28">
        <v>463</v>
      </c>
      <c r="H894" s="28">
        <v>217</v>
      </c>
      <c r="I894" s="28">
        <v>11</v>
      </c>
      <c r="J894" s="28">
        <v>6.0000000000000001E-3</v>
      </c>
      <c r="AI894"/>
      <c r="AJ894"/>
    </row>
    <row r="895" spans="1:36" ht="14.5" x14ac:dyDescent="0.35">
      <c r="A895" s="52">
        <f t="shared" si="53"/>
        <v>2014</v>
      </c>
      <c r="B895" s="30">
        <f t="shared" si="54"/>
        <v>164</v>
      </c>
      <c r="C895" s="4">
        <f t="shared" si="55"/>
        <v>24</v>
      </c>
      <c r="D895" s="4" t="s">
        <v>71</v>
      </c>
      <c r="E895" s="28">
        <v>594</v>
      </c>
      <c r="F895" s="28">
        <v>463</v>
      </c>
      <c r="H895" s="28">
        <v>217</v>
      </c>
      <c r="I895" s="28">
        <v>11</v>
      </c>
      <c r="J895" s="28">
        <v>6.4000000000000003E-3</v>
      </c>
      <c r="AI895"/>
      <c r="AJ895"/>
    </row>
    <row r="896" spans="1:36" ht="14.5" x14ac:dyDescent="0.35">
      <c r="A896" s="52">
        <f t="shared" si="53"/>
        <v>2014</v>
      </c>
      <c r="B896" s="30">
        <f t="shared" si="54"/>
        <v>164</v>
      </c>
      <c r="C896" s="4">
        <f t="shared" si="55"/>
        <v>24</v>
      </c>
      <c r="D896" s="4" t="s">
        <v>71</v>
      </c>
      <c r="E896" s="28">
        <v>594</v>
      </c>
      <c r="F896" s="28">
        <v>463</v>
      </c>
      <c r="H896" s="28">
        <v>217</v>
      </c>
      <c r="I896" s="28">
        <v>11</v>
      </c>
      <c r="J896" s="28">
        <v>3.8999999999999998E-3</v>
      </c>
      <c r="AI896"/>
      <c r="AJ896"/>
    </row>
    <row r="897" spans="1:36" ht="14.5" x14ac:dyDescent="0.35">
      <c r="A897" s="52">
        <f t="shared" si="53"/>
        <v>2014</v>
      </c>
      <c r="B897" s="30">
        <f t="shared" si="54"/>
        <v>164</v>
      </c>
      <c r="C897" s="4">
        <f t="shared" si="55"/>
        <v>24</v>
      </c>
      <c r="D897" s="4" t="s">
        <v>71</v>
      </c>
      <c r="E897" s="28">
        <v>594</v>
      </c>
      <c r="F897" s="28">
        <v>463</v>
      </c>
      <c r="H897" s="28">
        <v>217</v>
      </c>
      <c r="I897" s="28">
        <v>11</v>
      </c>
      <c r="J897" s="28">
        <v>5.8999999999999999E-3</v>
      </c>
      <c r="AI897"/>
      <c r="AJ897"/>
    </row>
    <row r="898" spans="1:36" ht="14.5" x14ac:dyDescent="0.35">
      <c r="A898" s="52">
        <f t="shared" ref="A898:A961" si="56">YEAR(D898)</f>
        <v>2014</v>
      </c>
      <c r="B898" s="30">
        <f t="shared" ref="B898:B961" si="57">D898-DATE(YEAR(D898),1,0)</f>
        <v>164</v>
      </c>
      <c r="C898" s="4">
        <f t="shared" ref="C898:C961" si="58">WEEKNUM(D898,1)</f>
        <v>24</v>
      </c>
      <c r="D898" s="4" t="s">
        <v>71</v>
      </c>
      <c r="E898" s="28">
        <v>594</v>
      </c>
      <c r="F898" s="28">
        <v>463</v>
      </c>
      <c r="H898" s="28">
        <v>217</v>
      </c>
      <c r="I898" s="28">
        <v>11</v>
      </c>
      <c r="J898" s="28">
        <v>6.0000000000000001E-3</v>
      </c>
      <c r="AI898"/>
      <c r="AJ898"/>
    </row>
    <row r="899" spans="1:36" ht="14.5" x14ac:dyDescent="0.35">
      <c r="A899" s="52">
        <f t="shared" si="56"/>
        <v>2014</v>
      </c>
      <c r="B899" s="30">
        <f t="shared" si="57"/>
        <v>164</v>
      </c>
      <c r="C899" s="4">
        <f t="shared" si="58"/>
        <v>24</v>
      </c>
      <c r="D899" s="4" t="s">
        <v>71</v>
      </c>
      <c r="E899" s="28">
        <v>595</v>
      </c>
      <c r="F899" s="28">
        <v>463</v>
      </c>
      <c r="H899" s="28">
        <v>217</v>
      </c>
      <c r="I899" s="28">
        <v>11</v>
      </c>
      <c r="J899" s="28">
        <v>5.4999999999999997E-3</v>
      </c>
      <c r="AI899"/>
      <c r="AJ899"/>
    </row>
    <row r="900" spans="1:36" ht="14.5" x14ac:dyDescent="0.35">
      <c r="A900" s="52">
        <f t="shared" si="56"/>
        <v>2014</v>
      </c>
      <c r="B900" s="30">
        <f t="shared" si="57"/>
        <v>164</v>
      </c>
      <c r="C900" s="4">
        <f t="shared" si="58"/>
        <v>24</v>
      </c>
      <c r="D900" s="4" t="s">
        <v>71</v>
      </c>
      <c r="E900" s="28">
        <v>595</v>
      </c>
      <c r="F900" s="28">
        <v>463</v>
      </c>
      <c r="H900" s="28">
        <v>217</v>
      </c>
      <c r="I900" s="28">
        <v>11</v>
      </c>
      <c r="J900" s="28">
        <v>5.7000000000000002E-3</v>
      </c>
      <c r="AI900"/>
      <c r="AJ900"/>
    </row>
    <row r="901" spans="1:36" ht="14.5" x14ac:dyDescent="0.35">
      <c r="A901" s="52">
        <f t="shared" si="56"/>
        <v>2014</v>
      </c>
      <c r="B901" s="30">
        <f t="shared" si="57"/>
        <v>164</v>
      </c>
      <c r="C901" s="4">
        <f t="shared" si="58"/>
        <v>24</v>
      </c>
      <c r="D901" s="4" t="s">
        <v>71</v>
      </c>
      <c r="E901" s="28">
        <v>595</v>
      </c>
      <c r="F901" s="28">
        <v>463</v>
      </c>
      <c r="H901" s="28">
        <v>217</v>
      </c>
      <c r="I901" s="28">
        <v>11</v>
      </c>
      <c r="J901" s="28">
        <v>6.4000000000000003E-3</v>
      </c>
      <c r="AI901"/>
      <c r="AJ901"/>
    </row>
    <row r="902" spans="1:36" ht="14.5" x14ac:dyDescent="0.35">
      <c r="A902" s="52">
        <f t="shared" si="56"/>
        <v>2014</v>
      </c>
      <c r="B902" s="30">
        <f t="shared" si="57"/>
        <v>164</v>
      </c>
      <c r="C902" s="4">
        <f t="shared" si="58"/>
        <v>24</v>
      </c>
      <c r="D902" s="4" t="s">
        <v>71</v>
      </c>
      <c r="E902" s="28">
        <v>595</v>
      </c>
      <c r="F902" s="28">
        <v>463</v>
      </c>
      <c r="H902" s="28">
        <v>217</v>
      </c>
      <c r="I902" s="28">
        <v>11</v>
      </c>
      <c r="J902" s="28">
        <v>4.7999999999999996E-3</v>
      </c>
      <c r="AI902"/>
      <c r="AJ902"/>
    </row>
    <row r="903" spans="1:36" ht="14.5" x14ac:dyDescent="0.35">
      <c r="A903" s="52">
        <f t="shared" si="56"/>
        <v>2014</v>
      </c>
      <c r="B903" s="30">
        <f t="shared" si="57"/>
        <v>164</v>
      </c>
      <c r="C903" s="4">
        <f t="shared" si="58"/>
        <v>24</v>
      </c>
      <c r="D903" s="4" t="s">
        <v>71</v>
      </c>
      <c r="E903" s="28">
        <v>595</v>
      </c>
      <c r="F903" s="28">
        <v>463</v>
      </c>
      <c r="H903" s="28">
        <v>217</v>
      </c>
      <c r="I903" s="28">
        <v>11</v>
      </c>
      <c r="J903" s="28">
        <v>4.7999999999999996E-3</v>
      </c>
      <c r="AI903"/>
      <c r="AJ903"/>
    </row>
    <row r="904" spans="1:36" ht="14.5" x14ac:dyDescent="0.35">
      <c r="A904" s="52">
        <f t="shared" si="56"/>
        <v>2014</v>
      </c>
      <c r="B904" s="30">
        <f t="shared" si="57"/>
        <v>164</v>
      </c>
      <c r="C904" s="4">
        <f t="shared" si="58"/>
        <v>24</v>
      </c>
      <c r="D904" s="4" t="s">
        <v>71</v>
      </c>
      <c r="E904" s="28">
        <v>595</v>
      </c>
      <c r="F904" s="28">
        <v>463</v>
      </c>
      <c r="H904" s="28">
        <v>217</v>
      </c>
      <c r="I904" s="28">
        <v>11</v>
      </c>
      <c r="J904" s="28">
        <v>3.8E-3</v>
      </c>
      <c r="AI904"/>
      <c r="AJ904"/>
    </row>
    <row r="905" spans="1:36" ht="14.5" x14ac:dyDescent="0.35">
      <c r="A905" s="52">
        <f t="shared" si="56"/>
        <v>2014</v>
      </c>
      <c r="B905" s="30">
        <f t="shared" si="57"/>
        <v>164</v>
      </c>
      <c r="C905" s="4">
        <f t="shared" si="58"/>
        <v>24</v>
      </c>
      <c r="D905" s="4" t="s">
        <v>71</v>
      </c>
      <c r="E905" s="28">
        <v>595</v>
      </c>
      <c r="F905" s="28">
        <v>463</v>
      </c>
      <c r="H905" s="28">
        <v>217</v>
      </c>
      <c r="I905" s="28">
        <v>11</v>
      </c>
      <c r="J905" s="28">
        <v>4.5999999999999999E-3</v>
      </c>
      <c r="AI905"/>
      <c r="AJ905"/>
    </row>
    <row r="906" spans="1:36" ht="14.5" x14ac:dyDescent="0.35">
      <c r="A906" s="52">
        <f t="shared" si="56"/>
        <v>2014</v>
      </c>
      <c r="B906" s="30">
        <f t="shared" si="57"/>
        <v>164</v>
      </c>
      <c r="C906" s="4">
        <f t="shared" si="58"/>
        <v>24</v>
      </c>
      <c r="D906" s="4" t="s">
        <v>71</v>
      </c>
      <c r="E906" s="28">
        <v>595</v>
      </c>
      <c r="F906" s="28">
        <v>463</v>
      </c>
      <c r="H906" s="28">
        <v>217</v>
      </c>
      <c r="I906" s="28">
        <v>11</v>
      </c>
      <c r="J906" s="28">
        <v>5.1999999999999998E-3</v>
      </c>
      <c r="AI906"/>
      <c r="AJ906"/>
    </row>
    <row r="907" spans="1:36" ht="14.5" x14ac:dyDescent="0.35">
      <c r="A907" s="52">
        <f t="shared" si="56"/>
        <v>2014</v>
      </c>
      <c r="B907" s="30">
        <f t="shared" si="57"/>
        <v>164</v>
      </c>
      <c r="C907" s="4">
        <f t="shared" si="58"/>
        <v>24</v>
      </c>
      <c r="D907" s="4" t="s">
        <v>71</v>
      </c>
      <c r="E907" s="28">
        <v>595</v>
      </c>
      <c r="F907" s="28">
        <v>463</v>
      </c>
      <c r="H907" s="28">
        <v>217</v>
      </c>
      <c r="I907" s="28">
        <v>11</v>
      </c>
      <c r="J907" s="28">
        <v>5.4000000000000003E-3</v>
      </c>
      <c r="AI907"/>
      <c r="AJ907"/>
    </row>
    <row r="908" spans="1:36" ht="14.5" x14ac:dyDescent="0.35">
      <c r="A908" s="52">
        <f t="shared" si="56"/>
        <v>2014</v>
      </c>
      <c r="B908" s="30">
        <f t="shared" si="57"/>
        <v>164</v>
      </c>
      <c r="C908" s="4">
        <f t="shared" si="58"/>
        <v>24</v>
      </c>
      <c r="D908" s="4" t="s">
        <v>71</v>
      </c>
      <c r="E908" s="28">
        <v>595</v>
      </c>
      <c r="F908" s="28">
        <v>463</v>
      </c>
      <c r="H908" s="28">
        <v>217</v>
      </c>
      <c r="I908" s="28">
        <v>11</v>
      </c>
      <c r="J908" s="28">
        <v>5.3E-3</v>
      </c>
      <c r="AI908"/>
      <c r="AJ908"/>
    </row>
    <row r="909" spans="1:36" ht="14.5" x14ac:dyDescent="0.35">
      <c r="A909" s="52">
        <f t="shared" si="56"/>
        <v>2014</v>
      </c>
      <c r="B909" s="30">
        <f t="shared" si="57"/>
        <v>164</v>
      </c>
      <c r="C909" s="4">
        <f t="shared" si="58"/>
        <v>24</v>
      </c>
      <c r="D909" s="4" t="s">
        <v>71</v>
      </c>
      <c r="E909" s="28">
        <v>595</v>
      </c>
      <c r="F909" s="28">
        <v>463</v>
      </c>
      <c r="H909" s="28">
        <v>217</v>
      </c>
      <c r="I909" s="28">
        <v>11</v>
      </c>
      <c r="J909" s="28">
        <v>5.0000000000000001E-3</v>
      </c>
      <c r="AI909"/>
      <c r="AJ909"/>
    </row>
    <row r="910" spans="1:36" ht="14.5" x14ac:dyDescent="0.35">
      <c r="A910" s="52">
        <f t="shared" si="56"/>
        <v>2014</v>
      </c>
      <c r="B910" s="30">
        <f t="shared" si="57"/>
        <v>164</v>
      </c>
      <c r="C910" s="4">
        <f t="shared" si="58"/>
        <v>24</v>
      </c>
      <c r="D910" s="4" t="s">
        <v>71</v>
      </c>
      <c r="E910" s="28">
        <v>595</v>
      </c>
      <c r="F910" s="28">
        <v>463</v>
      </c>
      <c r="H910" s="28">
        <v>217</v>
      </c>
      <c r="I910" s="28">
        <v>11</v>
      </c>
      <c r="J910" s="28">
        <v>5.1000000000000004E-3</v>
      </c>
      <c r="AI910"/>
      <c r="AJ910"/>
    </row>
    <row r="911" spans="1:36" ht="14.5" x14ac:dyDescent="0.35">
      <c r="A911" s="52">
        <f t="shared" si="56"/>
        <v>2014</v>
      </c>
      <c r="B911" s="30">
        <f t="shared" si="57"/>
        <v>164</v>
      </c>
      <c r="C911" s="4">
        <f t="shared" si="58"/>
        <v>24</v>
      </c>
      <c r="D911" s="4" t="s">
        <v>71</v>
      </c>
      <c r="E911" s="28">
        <v>595</v>
      </c>
      <c r="F911" s="28">
        <v>463</v>
      </c>
      <c r="H911" s="28">
        <v>217</v>
      </c>
      <c r="I911" s="28">
        <v>11</v>
      </c>
      <c r="J911" s="28">
        <v>4.3E-3</v>
      </c>
      <c r="AI911"/>
      <c r="AJ911"/>
    </row>
    <row r="912" spans="1:36" ht="14.5" x14ac:dyDescent="0.35">
      <c r="A912" s="52">
        <f t="shared" si="56"/>
        <v>2014</v>
      </c>
      <c r="B912" s="30">
        <f t="shared" si="57"/>
        <v>164</v>
      </c>
      <c r="C912" s="4">
        <f t="shared" si="58"/>
        <v>24</v>
      </c>
      <c r="D912" s="4" t="s">
        <v>71</v>
      </c>
      <c r="E912" s="28">
        <v>595</v>
      </c>
      <c r="F912" s="28">
        <v>463</v>
      </c>
      <c r="H912" s="28">
        <v>217</v>
      </c>
      <c r="I912" s="28">
        <v>11</v>
      </c>
      <c r="J912" s="28">
        <v>4.7000000000000002E-3</v>
      </c>
      <c r="AI912"/>
      <c r="AJ912"/>
    </row>
    <row r="913" spans="1:36" ht="14.5" x14ac:dyDescent="0.35">
      <c r="A913" s="52">
        <f t="shared" si="56"/>
        <v>2014</v>
      </c>
      <c r="B913" s="30">
        <f t="shared" si="57"/>
        <v>164</v>
      </c>
      <c r="C913" s="4">
        <f t="shared" si="58"/>
        <v>24</v>
      </c>
      <c r="D913" s="4" t="s">
        <v>71</v>
      </c>
      <c r="E913" s="28">
        <v>595</v>
      </c>
      <c r="F913" s="28">
        <v>463</v>
      </c>
      <c r="H913" s="28">
        <v>217</v>
      </c>
      <c r="I913" s="28">
        <v>11</v>
      </c>
      <c r="J913" s="28">
        <v>5.0000000000000001E-3</v>
      </c>
      <c r="AI913"/>
      <c r="AJ913"/>
    </row>
    <row r="914" spans="1:36" ht="14.5" x14ac:dyDescent="0.35">
      <c r="A914" s="52">
        <f t="shared" si="56"/>
        <v>2014</v>
      </c>
      <c r="B914" s="30">
        <f t="shared" si="57"/>
        <v>164</v>
      </c>
      <c r="C914" s="4">
        <f t="shared" si="58"/>
        <v>24</v>
      </c>
      <c r="D914" s="4" t="s">
        <v>71</v>
      </c>
      <c r="E914" s="28">
        <v>595</v>
      </c>
      <c r="F914" s="28">
        <v>463</v>
      </c>
      <c r="H914" s="28">
        <v>217</v>
      </c>
      <c r="I914" s="28">
        <v>11</v>
      </c>
      <c r="J914" s="28">
        <v>5.3E-3</v>
      </c>
      <c r="AI914"/>
      <c r="AJ914"/>
    </row>
    <row r="915" spans="1:36" ht="14.5" x14ac:dyDescent="0.35">
      <c r="A915" s="52">
        <f t="shared" si="56"/>
        <v>2014</v>
      </c>
      <c r="B915" s="30">
        <f t="shared" si="57"/>
        <v>164</v>
      </c>
      <c r="C915" s="4">
        <f t="shared" si="58"/>
        <v>24</v>
      </c>
      <c r="D915" s="4" t="s">
        <v>71</v>
      </c>
      <c r="E915" s="28">
        <v>595</v>
      </c>
      <c r="F915" s="28">
        <v>463</v>
      </c>
      <c r="H915" s="28">
        <v>217</v>
      </c>
      <c r="I915" s="28">
        <v>11</v>
      </c>
      <c r="J915" s="28">
        <v>4.4999999999999997E-3</v>
      </c>
      <c r="AI915"/>
      <c r="AJ915"/>
    </row>
    <row r="916" spans="1:36" ht="14.5" x14ac:dyDescent="0.35">
      <c r="A916" s="52">
        <f t="shared" si="56"/>
        <v>2014</v>
      </c>
      <c r="B916" s="30">
        <f t="shared" si="57"/>
        <v>164</v>
      </c>
      <c r="C916" s="4">
        <f t="shared" si="58"/>
        <v>24</v>
      </c>
      <c r="D916" s="4" t="s">
        <v>71</v>
      </c>
      <c r="E916" s="28">
        <v>595</v>
      </c>
      <c r="F916" s="28">
        <v>463</v>
      </c>
      <c r="H916" s="28">
        <v>217</v>
      </c>
      <c r="I916" s="28">
        <v>11</v>
      </c>
      <c r="J916" s="28">
        <v>4.4999999999999997E-3</v>
      </c>
      <c r="AI916"/>
      <c r="AJ916"/>
    </row>
    <row r="917" spans="1:36" ht="14.5" x14ac:dyDescent="0.35">
      <c r="A917" s="52">
        <f t="shared" si="56"/>
        <v>2014</v>
      </c>
      <c r="B917" s="30">
        <f t="shared" si="57"/>
        <v>164</v>
      </c>
      <c r="C917" s="4">
        <f t="shared" si="58"/>
        <v>24</v>
      </c>
      <c r="D917" s="4" t="s">
        <v>71</v>
      </c>
      <c r="E917" s="28">
        <v>595</v>
      </c>
      <c r="F917" s="28">
        <v>463</v>
      </c>
      <c r="H917" s="28">
        <v>217</v>
      </c>
      <c r="I917" s="28">
        <v>11</v>
      </c>
      <c r="J917" s="28">
        <v>4.4999999999999997E-3</v>
      </c>
      <c r="AI917"/>
      <c r="AJ917"/>
    </row>
    <row r="918" spans="1:36" ht="14.5" x14ac:dyDescent="0.35">
      <c r="A918" s="52">
        <f t="shared" si="56"/>
        <v>2014</v>
      </c>
      <c r="B918" s="30">
        <f t="shared" si="57"/>
        <v>164</v>
      </c>
      <c r="C918" s="4">
        <f t="shared" si="58"/>
        <v>24</v>
      </c>
      <c r="D918" s="4" t="s">
        <v>71</v>
      </c>
      <c r="E918" s="28">
        <v>595</v>
      </c>
      <c r="F918" s="28">
        <v>463</v>
      </c>
      <c r="H918" s="28">
        <v>217</v>
      </c>
      <c r="I918" s="28">
        <v>11</v>
      </c>
      <c r="J918" s="28">
        <v>4.4000000000000003E-3</v>
      </c>
      <c r="AI918"/>
      <c r="AJ918"/>
    </row>
    <row r="919" spans="1:36" ht="14.5" x14ac:dyDescent="0.35">
      <c r="A919" s="52">
        <f t="shared" si="56"/>
        <v>2014</v>
      </c>
      <c r="B919" s="30">
        <f t="shared" si="57"/>
        <v>164</v>
      </c>
      <c r="C919" s="4">
        <f t="shared" si="58"/>
        <v>24</v>
      </c>
      <c r="D919" s="4" t="s">
        <v>71</v>
      </c>
      <c r="E919" s="28">
        <v>595</v>
      </c>
      <c r="F919" s="28">
        <v>463</v>
      </c>
      <c r="H919" s="28">
        <v>217</v>
      </c>
      <c r="I919" s="28">
        <v>11</v>
      </c>
      <c r="J919" s="28">
        <v>4.1000000000000003E-3</v>
      </c>
      <c r="AI919"/>
      <c r="AJ919"/>
    </row>
    <row r="920" spans="1:36" ht="14.5" x14ac:dyDescent="0.35">
      <c r="A920" s="52">
        <f t="shared" si="56"/>
        <v>2014</v>
      </c>
      <c r="B920" s="30">
        <f t="shared" si="57"/>
        <v>164</v>
      </c>
      <c r="C920" s="4">
        <f t="shared" si="58"/>
        <v>24</v>
      </c>
      <c r="D920" s="4" t="s">
        <v>71</v>
      </c>
      <c r="E920" s="28">
        <v>594</v>
      </c>
      <c r="F920" s="28">
        <v>463</v>
      </c>
      <c r="H920" s="28">
        <v>217</v>
      </c>
      <c r="I920" s="28">
        <v>12</v>
      </c>
      <c r="J920" s="28">
        <v>8.3000000000000001E-3</v>
      </c>
      <c r="AI920"/>
      <c r="AJ920"/>
    </row>
    <row r="921" spans="1:36" ht="14.5" x14ac:dyDescent="0.35">
      <c r="A921" s="52">
        <f t="shared" si="56"/>
        <v>2014</v>
      </c>
      <c r="B921" s="30">
        <f t="shared" si="57"/>
        <v>164</v>
      </c>
      <c r="C921" s="4">
        <f t="shared" si="58"/>
        <v>24</v>
      </c>
      <c r="D921" s="4" t="s">
        <v>71</v>
      </c>
      <c r="E921" s="28">
        <v>594</v>
      </c>
      <c r="F921" s="28">
        <v>463</v>
      </c>
      <c r="H921" s="28">
        <v>217</v>
      </c>
      <c r="I921" s="28">
        <v>12</v>
      </c>
      <c r="J921" s="28">
        <v>8.6E-3</v>
      </c>
      <c r="AI921"/>
      <c r="AJ921"/>
    </row>
    <row r="922" spans="1:36" ht="14.5" x14ac:dyDescent="0.35">
      <c r="A922" s="52">
        <f t="shared" si="56"/>
        <v>2014</v>
      </c>
      <c r="B922" s="30">
        <f t="shared" si="57"/>
        <v>164</v>
      </c>
      <c r="C922" s="4">
        <f t="shared" si="58"/>
        <v>24</v>
      </c>
      <c r="D922" s="4" t="s">
        <v>71</v>
      </c>
      <c r="E922" s="28">
        <v>594</v>
      </c>
      <c r="F922" s="28">
        <v>463</v>
      </c>
      <c r="H922" s="28">
        <v>217</v>
      </c>
      <c r="I922" s="28">
        <v>12</v>
      </c>
      <c r="J922" s="28">
        <v>1.0500000000000001E-2</v>
      </c>
      <c r="AI922"/>
      <c r="AJ922"/>
    </row>
    <row r="923" spans="1:36" ht="14.5" x14ac:dyDescent="0.35">
      <c r="A923" s="52">
        <f t="shared" si="56"/>
        <v>2014</v>
      </c>
      <c r="B923" s="30">
        <f t="shared" si="57"/>
        <v>164</v>
      </c>
      <c r="C923" s="4">
        <f t="shared" si="58"/>
        <v>24</v>
      </c>
      <c r="D923" s="4" t="s">
        <v>71</v>
      </c>
      <c r="E923" s="28">
        <v>594</v>
      </c>
      <c r="F923" s="28">
        <v>463</v>
      </c>
      <c r="H923" s="28">
        <v>217</v>
      </c>
      <c r="I923" s="28">
        <v>12</v>
      </c>
      <c r="J923" s="28">
        <v>8.0000000000000002E-3</v>
      </c>
      <c r="AI923"/>
      <c r="AJ923"/>
    </row>
    <row r="924" spans="1:36" ht="14.5" x14ac:dyDescent="0.35">
      <c r="A924" s="52">
        <f t="shared" si="56"/>
        <v>2014</v>
      </c>
      <c r="B924" s="30">
        <f t="shared" si="57"/>
        <v>164</v>
      </c>
      <c r="C924" s="4">
        <f t="shared" si="58"/>
        <v>24</v>
      </c>
      <c r="D924" s="4" t="s">
        <v>71</v>
      </c>
      <c r="E924" s="28">
        <v>594</v>
      </c>
      <c r="F924" s="28">
        <v>463</v>
      </c>
      <c r="H924" s="28">
        <v>217</v>
      </c>
      <c r="I924" s="28">
        <v>12</v>
      </c>
      <c r="J924" s="28">
        <v>7.6E-3</v>
      </c>
      <c r="AI924"/>
      <c r="AJ924"/>
    </row>
    <row r="925" spans="1:36" ht="14.5" x14ac:dyDescent="0.35">
      <c r="A925" s="52">
        <f t="shared" si="56"/>
        <v>2014</v>
      </c>
      <c r="B925" s="30">
        <f t="shared" si="57"/>
        <v>164</v>
      </c>
      <c r="C925" s="4">
        <f t="shared" si="58"/>
        <v>24</v>
      </c>
      <c r="D925" s="4" t="s">
        <v>71</v>
      </c>
      <c r="E925" s="28">
        <v>594</v>
      </c>
      <c r="F925" s="28">
        <v>463</v>
      </c>
      <c r="H925" s="28">
        <v>217</v>
      </c>
      <c r="I925" s="28">
        <v>12</v>
      </c>
      <c r="J925" s="28">
        <v>8.0000000000000002E-3</v>
      </c>
      <c r="AI925"/>
      <c r="AJ925"/>
    </row>
    <row r="926" spans="1:36" ht="14.5" x14ac:dyDescent="0.35">
      <c r="A926" s="52">
        <f t="shared" si="56"/>
        <v>2014</v>
      </c>
      <c r="B926" s="30">
        <f t="shared" si="57"/>
        <v>164</v>
      </c>
      <c r="C926" s="4">
        <f t="shared" si="58"/>
        <v>24</v>
      </c>
      <c r="D926" s="4" t="s">
        <v>71</v>
      </c>
      <c r="E926" s="28">
        <v>594</v>
      </c>
      <c r="F926" s="28">
        <v>463</v>
      </c>
      <c r="H926" s="28">
        <v>217</v>
      </c>
      <c r="I926" s="28">
        <v>12</v>
      </c>
      <c r="J926" s="28">
        <v>7.7999999999999996E-3</v>
      </c>
      <c r="AI926"/>
      <c r="AJ926"/>
    </row>
    <row r="927" spans="1:36" ht="14.5" x14ac:dyDescent="0.35">
      <c r="A927" s="52">
        <f t="shared" si="56"/>
        <v>2014</v>
      </c>
      <c r="B927" s="30">
        <f t="shared" si="57"/>
        <v>164</v>
      </c>
      <c r="C927" s="4">
        <f t="shared" si="58"/>
        <v>24</v>
      </c>
      <c r="D927" s="4" t="s">
        <v>71</v>
      </c>
      <c r="E927" s="28">
        <v>594</v>
      </c>
      <c r="F927" s="28">
        <v>463</v>
      </c>
      <c r="H927" s="28">
        <v>217</v>
      </c>
      <c r="I927" s="28">
        <v>12</v>
      </c>
      <c r="J927" s="28">
        <v>8.9999999999999993E-3</v>
      </c>
      <c r="AI927"/>
      <c r="AJ927"/>
    </row>
    <row r="928" spans="1:36" ht="14.5" x14ac:dyDescent="0.35">
      <c r="A928" s="52">
        <f t="shared" si="56"/>
        <v>2014</v>
      </c>
      <c r="B928" s="30">
        <f t="shared" si="57"/>
        <v>164</v>
      </c>
      <c r="C928" s="4">
        <f t="shared" si="58"/>
        <v>24</v>
      </c>
      <c r="D928" s="4" t="s">
        <v>71</v>
      </c>
      <c r="E928" s="28">
        <v>594</v>
      </c>
      <c r="F928" s="28">
        <v>463</v>
      </c>
      <c r="H928" s="28">
        <v>217</v>
      </c>
      <c r="I928" s="28">
        <v>12</v>
      </c>
      <c r="J928" s="28">
        <v>8.8999999999999999E-3</v>
      </c>
      <c r="AI928"/>
      <c r="AJ928"/>
    </row>
    <row r="929" spans="1:36" ht="14.5" x14ac:dyDescent="0.35">
      <c r="A929" s="52">
        <f t="shared" si="56"/>
        <v>2014</v>
      </c>
      <c r="B929" s="30">
        <f t="shared" si="57"/>
        <v>164</v>
      </c>
      <c r="C929" s="4">
        <f t="shared" si="58"/>
        <v>24</v>
      </c>
      <c r="D929" s="4" t="s">
        <v>71</v>
      </c>
      <c r="E929" s="28">
        <v>594</v>
      </c>
      <c r="F929" s="28">
        <v>463</v>
      </c>
      <c r="H929" s="28">
        <v>217</v>
      </c>
      <c r="I929" s="28">
        <v>12</v>
      </c>
      <c r="J929" s="28">
        <v>7.0000000000000001E-3</v>
      </c>
      <c r="AI929"/>
      <c r="AJ929"/>
    </row>
    <row r="930" spans="1:36" ht="14.5" x14ac:dyDescent="0.35">
      <c r="A930" s="52">
        <f t="shared" si="56"/>
        <v>2014</v>
      </c>
      <c r="B930" s="30">
        <f t="shared" si="57"/>
        <v>164</v>
      </c>
      <c r="C930" s="4">
        <f t="shared" si="58"/>
        <v>24</v>
      </c>
      <c r="D930" s="4" t="s">
        <v>71</v>
      </c>
      <c r="E930" s="28">
        <v>594</v>
      </c>
      <c r="F930" s="28">
        <v>463</v>
      </c>
      <c r="H930" s="28">
        <v>217</v>
      </c>
      <c r="I930" s="28">
        <v>12</v>
      </c>
      <c r="J930" s="28">
        <v>7.1000000000000004E-3</v>
      </c>
      <c r="AI930"/>
      <c r="AJ930"/>
    </row>
    <row r="931" spans="1:36" ht="14.5" x14ac:dyDescent="0.35">
      <c r="A931" s="52">
        <f t="shared" si="56"/>
        <v>2014</v>
      </c>
      <c r="B931" s="30">
        <f t="shared" si="57"/>
        <v>164</v>
      </c>
      <c r="C931" s="4">
        <f t="shared" si="58"/>
        <v>24</v>
      </c>
      <c r="D931" s="4" t="s">
        <v>71</v>
      </c>
      <c r="E931" s="28">
        <v>594</v>
      </c>
      <c r="F931" s="28">
        <v>463</v>
      </c>
      <c r="H931" s="28">
        <v>217</v>
      </c>
      <c r="I931" s="28">
        <v>12</v>
      </c>
      <c r="J931" s="28">
        <v>7.1000000000000004E-3</v>
      </c>
      <c r="AI931"/>
      <c r="AJ931"/>
    </row>
    <row r="932" spans="1:36" ht="14.5" x14ac:dyDescent="0.35">
      <c r="A932" s="52">
        <f t="shared" si="56"/>
        <v>2014</v>
      </c>
      <c r="B932" s="30">
        <f t="shared" si="57"/>
        <v>164</v>
      </c>
      <c r="C932" s="4">
        <f t="shared" si="58"/>
        <v>24</v>
      </c>
      <c r="D932" s="4" t="s">
        <v>71</v>
      </c>
      <c r="E932" s="28">
        <v>594</v>
      </c>
      <c r="F932" s="28">
        <v>463</v>
      </c>
      <c r="H932" s="28">
        <v>217</v>
      </c>
      <c r="I932" s="28">
        <v>12</v>
      </c>
      <c r="J932" s="28">
        <v>8.6E-3</v>
      </c>
      <c r="AI932"/>
      <c r="AJ932"/>
    </row>
    <row r="933" spans="1:36" ht="14.5" x14ac:dyDescent="0.35">
      <c r="A933" s="52">
        <f t="shared" si="56"/>
        <v>2014</v>
      </c>
      <c r="B933" s="30">
        <f t="shared" si="57"/>
        <v>164</v>
      </c>
      <c r="C933" s="4">
        <f t="shared" si="58"/>
        <v>24</v>
      </c>
      <c r="D933" s="4" t="s">
        <v>71</v>
      </c>
      <c r="E933" s="28">
        <v>594</v>
      </c>
      <c r="F933" s="28">
        <v>463</v>
      </c>
      <c r="H933" s="28">
        <v>217</v>
      </c>
      <c r="I933" s="28">
        <v>12</v>
      </c>
      <c r="J933" s="28">
        <v>7.7000000000000002E-3</v>
      </c>
      <c r="AI933"/>
      <c r="AJ933"/>
    </row>
    <row r="934" spans="1:36" ht="14.5" x14ac:dyDescent="0.35">
      <c r="A934" s="52">
        <f t="shared" si="56"/>
        <v>2014</v>
      </c>
      <c r="B934" s="30">
        <f t="shared" si="57"/>
        <v>164</v>
      </c>
      <c r="C934" s="4">
        <f t="shared" si="58"/>
        <v>24</v>
      </c>
      <c r="D934" s="4" t="s">
        <v>71</v>
      </c>
      <c r="E934" s="28">
        <v>594</v>
      </c>
      <c r="F934" s="28">
        <v>463</v>
      </c>
      <c r="H934" s="28">
        <v>217</v>
      </c>
      <c r="I934" s="28">
        <v>12</v>
      </c>
      <c r="J934" s="28">
        <v>8.6E-3</v>
      </c>
      <c r="AI934"/>
      <c r="AJ934"/>
    </row>
    <row r="935" spans="1:36" ht="14.5" x14ac:dyDescent="0.35">
      <c r="A935" s="52">
        <f t="shared" si="56"/>
        <v>2014</v>
      </c>
      <c r="B935" s="30">
        <f t="shared" si="57"/>
        <v>164</v>
      </c>
      <c r="C935" s="4">
        <f t="shared" si="58"/>
        <v>24</v>
      </c>
      <c r="D935" s="4" t="s">
        <v>71</v>
      </c>
      <c r="E935" s="28">
        <v>594</v>
      </c>
      <c r="F935" s="28">
        <v>463</v>
      </c>
      <c r="H935" s="28">
        <v>217</v>
      </c>
      <c r="I935" s="28">
        <v>12</v>
      </c>
      <c r="J935" s="28">
        <v>9.1000000000000004E-3</v>
      </c>
      <c r="AI935"/>
      <c r="AJ935"/>
    </row>
    <row r="936" spans="1:36" ht="14.5" x14ac:dyDescent="0.35">
      <c r="A936" s="52">
        <f t="shared" si="56"/>
        <v>2014</v>
      </c>
      <c r="B936" s="30">
        <f t="shared" si="57"/>
        <v>164</v>
      </c>
      <c r="C936" s="4">
        <f t="shared" si="58"/>
        <v>24</v>
      </c>
      <c r="D936" s="4" t="s">
        <v>71</v>
      </c>
      <c r="E936" s="28">
        <v>594</v>
      </c>
      <c r="F936" s="28">
        <v>463</v>
      </c>
      <c r="H936" s="28">
        <v>217</v>
      </c>
      <c r="I936" s="28">
        <v>12</v>
      </c>
      <c r="J936" s="28">
        <v>5.0000000000000001E-3</v>
      </c>
      <c r="AI936"/>
      <c r="AJ936"/>
    </row>
    <row r="937" spans="1:36" ht="14.5" x14ac:dyDescent="0.35">
      <c r="A937" s="52">
        <f t="shared" si="56"/>
        <v>2014</v>
      </c>
      <c r="B937" s="30">
        <f t="shared" si="57"/>
        <v>164</v>
      </c>
      <c r="C937" s="4">
        <f t="shared" si="58"/>
        <v>24</v>
      </c>
      <c r="D937" s="4" t="s">
        <v>71</v>
      </c>
      <c r="E937" s="28">
        <v>594</v>
      </c>
      <c r="F937" s="28">
        <v>463</v>
      </c>
      <c r="H937" s="28">
        <v>217</v>
      </c>
      <c r="I937" s="28">
        <v>12</v>
      </c>
      <c r="J937" s="28">
        <v>6.7999999999999996E-3</v>
      </c>
      <c r="AI937"/>
      <c r="AJ937"/>
    </row>
    <row r="938" spans="1:36" ht="14.5" x14ac:dyDescent="0.35">
      <c r="A938" s="52">
        <f t="shared" si="56"/>
        <v>2014</v>
      </c>
      <c r="B938" s="30">
        <f t="shared" si="57"/>
        <v>164</v>
      </c>
      <c r="C938" s="4">
        <f t="shared" si="58"/>
        <v>24</v>
      </c>
      <c r="D938" s="4" t="s">
        <v>71</v>
      </c>
      <c r="E938" s="28">
        <v>594</v>
      </c>
      <c r="F938" s="28">
        <v>463</v>
      </c>
      <c r="H938" s="28">
        <v>217</v>
      </c>
      <c r="I938" s="28">
        <v>12</v>
      </c>
      <c r="J938" s="28">
        <v>6.3E-3</v>
      </c>
      <c r="AI938"/>
      <c r="AJ938"/>
    </row>
    <row r="939" spans="1:36" ht="14.5" x14ac:dyDescent="0.35">
      <c r="A939" s="52">
        <f t="shared" si="56"/>
        <v>2014</v>
      </c>
      <c r="B939" s="30">
        <f t="shared" si="57"/>
        <v>164</v>
      </c>
      <c r="C939" s="4">
        <f t="shared" si="58"/>
        <v>24</v>
      </c>
      <c r="D939" s="4" t="s">
        <v>71</v>
      </c>
      <c r="E939" s="28">
        <v>594</v>
      </c>
      <c r="F939" s="28">
        <v>463</v>
      </c>
      <c r="H939" s="28">
        <v>217</v>
      </c>
      <c r="I939" s="28">
        <v>12</v>
      </c>
      <c r="J939" s="28">
        <v>7.7000000000000002E-3</v>
      </c>
      <c r="AI939"/>
      <c r="AJ939"/>
    </row>
    <row r="940" spans="1:36" ht="14.5" x14ac:dyDescent="0.35">
      <c r="A940" s="52">
        <f t="shared" si="56"/>
        <v>2014</v>
      </c>
      <c r="B940" s="30">
        <f t="shared" si="57"/>
        <v>164</v>
      </c>
      <c r="C940" s="4">
        <f t="shared" si="58"/>
        <v>24</v>
      </c>
      <c r="D940" s="4" t="s">
        <v>71</v>
      </c>
      <c r="E940" s="28">
        <v>594</v>
      </c>
      <c r="F940" s="28">
        <v>463</v>
      </c>
      <c r="H940" s="28">
        <v>217</v>
      </c>
      <c r="I940" s="28">
        <v>12</v>
      </c>
      <c r="J940" s="28">
        <v>6.7999999999999996E-3</v>
      </c>
      <c r="AI940"/>
      <c r="AJ940"/>
    </row>
    <row r="941" spans="1:36" ht="14.5" x14ac:dyDescent="0.35">
      <c r="A941" s="52">
        <f t="shared" si="56"/>
        <v>2014</v>
      </c>
      <c r="B941" s="30">
        <f t="shared" si="57"/>
        <v>164</v>
      </c>
      <c r="C941" s="4">
        <f t="shared" si="58"/>
        <v>24</v>
      </c>
      <c r="D941" s="4" t="s">
        <v>71</v>
      </c>
      <c r="E941" s="28">
        <v>594</v>
      </c>
      <c r="F941" s="28">
        <v>463</v>
      </c>
      <c r="H941" s="28">
        <v>217</v>
      </c>
      <c r="I941" s="28">
        <v>12</v>
      </c>
      <c r="J941" s="28">
        <v>7.4000000000000003E-3</v>
      </c>
      <c r="AI941"/>
      <c r="AJ941"/>
    </row>
    <row r="942" spans="1:36" ht="14.5" x14ac:dyDescent="0.35">
      <c r="A942" s="52">
        <f t="shared" si="56"/>
        <v>2014</v>
      </c>
      <c r="B942" s="30">
        <f t="shared" si="57"/>
        <v>164</v>
      </c>
      <c r="C942" s="4">
        <f t="shared" si="58"/>
        <v>24</v>
      </c>
      <c r="D942" s="4" t="s">
        <v>71</v>
      </c>
      <c r="E942" s="28">
        <v>594</v>
      </c>
      <c r="F942" s="28">
        <v>463</v>
      </c>
      <c r="H942" s="28">
        <v>217</v>
      </c>
      <c r="I942" s="28">
        <v>12</v>
      </c>
      <c r="J942" s="28">
        <v>6.3E-3</v>
      </c>
      <c r="AI942"/>
      <c r="AJ942"/>
    </row>
    <row r="943" spans="1:36" ht="14.5" x14ac:dyDescent="0.35">
      <c r="A943" s="52">
        <f t="shared" si="56"/>
        <v>2014</v>
      </c>
      <c r="B943" s="30">
        <f t="shared" si="57"/>
        <v>164</v>
      </c>
      <c r="C943" s="4">
        <f t="shared" si="58"/>
        <v>24</v>
      </c>
      <c r="D943" s="4" t="s">
        <v>71</v>
      </c>
      <c r="E943" s="28">
        <v>594</v>
      </c>
      <c r="F943" s="28">
        <v>463</v>
      </c>
      <c r="H943" s="28">
        <v>217</v>
      </c>
      <c r="I943" s="28">
        <v>12</v>
      </c>
      <c r="J943" s="28">
        <v>8.5000000000000006E-3</v>
      </c>
      <c r="AI943"/>
      <c r="AJ943"/>
    </row>
    <row r="944" spans="1:36" ht="14.5" x14ac:dyDescent="0.35">
      <c r="A944" s="52">
        <f t="shared" si="56"/>
        <v>2014</v>
      </c>
      <c r="B944" s="30">
        <f t="shared" si="57"/>
        <v>164</v>
      </c>
      <c r="C944" s="4">
        <f t="shared" si="58"/>
        <v>24</v>
      </c>
      <c r="D944" s="4" t="s">
        <v>71</v>
      </c>
      <c r="E944" s="28">
        <v>595</v>
      </c>
      <c r="F944" s="28">
        <v>463</v>
      </c>
      <c r="H944" s="28">
        <v>217</v>
      </c>
      <c r="I944" s="28">
        <v>12</v>
      </c>
      <c r="J944" s="28">
        <v>4.3E-3</v>
      </c>
      <c r="AI944"/>
      <c r="AJ944"/>
    </row>
    <row r="945" spans="1:36" ht="14.5" x14ac:dyDescent="0.35">
      <c r="A945" s="52">
        <f t="shared" si="56"/>
        <v>2014</v>
      </c>
      <c r="B945" s="30">
        <f t="shared" si="57"/>
        <v>164</v>
      </c>
      <c r="C945" s="4">
        <f t="shared" si="58"/>
        <v>24</v>
      </c>
      <c r="D945" s="4" t="s">
        <v>71</v>
      </c>
      <c r="E945" s="28">
        <v>595</v>
      </c>
      <c r="F945" s="28">
        <v>463</v>
      </c>
      <c r="H945" s="28">
        <v>217</v>
      </c>
      <c r="I945" s="28">
        <v>12</v>
      </c>
      <c r="J945" s="28">
        <v>5.4000000000000003E-3</v>
      </c>
      <c r="AI945"/>
      <c r="AJ945"/>
    </row>
    <row r="946" spans="1:36" ht="14.5" x14ac:dyDescent="0.35">
      <c r="A946" s="52">
        <f t="shared" si="56"/>
        <v>2014</v>
      </c>
      <c r="B946" s="30">
        <f t="shared" si="57"/>
        <v>164</v>
      </c>
      <c r="C946" s="4">
        <f t="shared" si="58"/>
        <v>24</v>
      </c>
      <c r="D946" s="4" t="s">
        <v>71</v>
      </c>
      <c r="E946" s="28">
        <v>595</v>
      </c>
      <c r="F946" s="28">
        <v>463</v>
      </c>
      <c r="H946" s="28">
        <v>217</v>
      </c>
      <c r="I946" s="28">
        <v>12</v>
      </c>
      <c r="J946" s="28">
        <v>5.1000000000000004E-3</v>
      </c>
      <c r="AI946"/>
      <c r="AJ946"/>
    </row>
    <row r="947" spans="1:36" ht="14.5" x14ac:dyDescent="0.35">
      <c r="A947" s="52">
        <f t="shared" si="56"/>
        <v>2014</v>
      </c>
      <c r="B947" s="30">
        <f t="shared" si="57"/>
        <v>164</v>
      </c>
      <c r="C947" s="4">
        <f t="shared" si="58"/>
        <v>24</v>
      </c>
      <c r="D947" s="4" t="s">
        <v>71</v>
      </c>
      <c r="E947" s="28">
        <v>595</v>
      </c>
      <c r="F947" s="28">
        <v>463</v>
      </c>
      <c r="H947" s="28">
        <v>217</v>
      </c>
      <c r="I947" s="28">
        <v>12</v>
      </c>
      <c r="J947" s="28">
        <v>6.7999999999999996E-3</v>
      </c>
      <c r="AI947"/>
      <c r="AJ947"/>
    </row>
    <row r="948" spans="1:36" ht="14.5" x14ac:dyDescent="0.35">
      <c r="A948" s="52">
        <f t="shared" si="56"/>
        <v>2014</v>
      </c>
      <c r="B948" s="30">
        <f t="shared" si="57"/>
        <v>164</v>
      </c>
      <c r="C948" s="4">
        <f t="shared" si="58"/>
        <v>24</v>
      </c>
      <c r="D948" s="4" t="s">
        <v>71</v>
      </c>
      <c r="E948" s="28">
        <v>595</v>
      </c>
      <c r="F948" s="28">
        <v>463</v>
      </c>
      <c r="H948" s="28">
        <v>217</v>
      </c>
      <c r="I948" s="28">
        <v>12</v>
      </c>
      <c r="J948" s="28">
        <v>5.1000000000000004E-3</v>
      </c>
      <c r="AI948"/>
      <c r="AJ948"/>
    </row>
    <row r="949" spans="1:36" ht="14.5" x14ac:dyDescent="0.35">
      <c r="A949" s="52">
        <f t="shared" si="56"/>
        <v>2014</v>
      </c>
      <c r="B949" s="30">
        <f t="shared" si="57"/>
        <v>164</v>
      </c>
      <c r="C949" s="4">
        <f t="shared" si="58"/>
        <v>24</v>
      </c>
      <c r="D949" s="4" t="s">
        <v>71</v>
      </c>
      <c r="E949" s="28">
        <v>595</v>
      </c>
      <c r="F949" s="28">
        <v>463</v>
      </c>
      <c r="H949" s="28">
        <v>217</v>
      </c>
      <c r="I949" s="28">
        <v>12</v>
      </c>
      <c r="J949" s="28">
        <v>6.7999999999999996E-3</v>
      </c>
      <c r="AI949"/>
      <c r="AJ949"/>
    </row>
    <row r="950" spans="1:36" ht="14.5" x14ac:dyDescent="0.35">
      <c r="A950" s="52">
        <f t="shared" si="56"/>
        <v>2014</v>
      </c>
      <c r="B950" s="30">
        <f t="shared" si="57"/>
        <v>164</v>
      </c>
      <c r="C950" s="4">
        <f t="shared" si="58"/>
        <v>24</v>
      </c>
      <c r="D950" s="4" t="s">
        <v>71</v>
      </c>
      <c r="E950" s="28">
        <v>595</v>
      </c>
      <c r="F950" s="28">
        <v>463</v>
      </c>
      <c r="H950" s="28">
        <v>217</v>
      </c>
      <c r="I950" s="28">
        <v>12</v>
      </c>
      <c r="J950" s="28">
        <v>7.1999999999999998E-3</v>
      </c>
      <c r="AI950"/>
      <c r="AJ950"/>
    </row>
    <row r="951" spans="1:36" ht="14.5" x14ac:dyDescent="0.35">
      <c r="A951" s="52">
        <f t="shared" si="56"/>
        <v>2014</v>
      </c>
      <c r="B951" s="30">
        <f t="shared" si="57"/>
        <v>164</v>
      </c>
      <c r="C951" s="4">
        <f t="shared" si="58"/>
        <v>24</v>
      </c>
      <c r="D951" s="4" t="s">
        <v>71</v>
      </c>
      <c r="E951" s="28">
        <v>595</v>
      </c>
      <c r="F951" s="28">
        <v>463</v>
      </c>
      <c r="H951" s="28">
        <v>217</v>
      </c>
      <c r="I951" s="28">
        <v>12</v>
      </c>
      <c r="J951" s="28">
        <v>5.1999999999999998E-3</v>
      </c>
      <c r="AI951"/>
      <c r="AJ951"/>
    </row>
    <row r="952" spans="1:36" ht="14.5" x14ac:dyDescent="0.35">
      <c r="A952" s="52">
        <f t="shared" si="56"/>
        <v>2014</v>
      </c>
      <c r="B952" s="30">
        <f t="shared" si="57"/>
        <v>164</v>
      </c>
      <c r="C952" s="4">
        <f t="shared" si="58"/>
        <v>24</v>
      </c>
      <c r="D952" s="4" t="s">
        <v>71</v>
      </c>
      <c r="E952" s="28">
        <v>595</v>
      </c>
      <c r="F952" s="28">
        <v>463</v>
      </c>
      <c r="H952" s="28">
        <v>217</v>
      </c>
      <c r="I952" s="28">
        <v>12</v>
      </c>
      <c r="J952" s="28">
        <v>6.7000000000000002E-3</v>
      </c>
      <c r="AI952"/>
      <c r="AJ952"/>
    </row>
    <row r="953" spans="1:36" ht="14.5" x14ac:dyDescent="0.35">
      <c r="A953" s="52">
        <f t="shared" si="56"/>
        <v>2014</v>
      </c>
      <c r="B953" s="30">
        <f t="shared" si="57"/>
        <v>164</v>
      </c>
      <c r="C953" s="4">
        <f t="shared" si="58"/>
        <v>24</v>
      </c>
      <c r="D953" s="4" t="s">
        <v>71</v>
      </c>
      <c r="E953" s="28">
        <v>595</v>
      </c>
      <c r="F953" s="28">
        <v>463</v>
      </c>
      <c r="H953" s="28">
        <v>217</v>
      </c>
      <c r="I953" s="28">
        <v>12</v>
      </c>
      <c r="J953" s="28">
        <v>7.1999999999999998E-3</v>
      </c>
      <c r="AI953"/>
      <c r="AJ953"/>
    </row>
    <row r="954" spans="1:36" ht="14.5" x14ac:dyDescent="0.35">
      <c r="A954" s="52">
        <f t="shared" si="56"/>
        <v>2014</v>
      </c>
      <c r="B954" s="30">
        <f t="shared" si="57"/>
        <v>164</v>
      </c>
      <c r="C954" s="4">
        <f t="shared" si="58"/>
        <v>24</v>
      </c>
      <c r="D954" s="4" t="s">
        <v>71</v>
      </c>
      <c r="E954" s="28">
        <v>595</v>
      </c>
      <c r="F954" s="28">
        <v>463</v>
      </c>
      <c r="H954" s="28">
        <v>217</v>
      </c>
      <c r="I954" s="28">
        <v>12</v>
      </c>
      <c r="J954" s="28">
        <v>7.3000000000000001E-3</v>
      </c>
      <c r="AI954"/>
      <c r="AJ954"/>
    </row>
    <row r="955" spans="1:36" ht="14.5" x14ac:dyDescent="0.35">
      <c r="A955" s="52">
        <f t="shared" si="56"/>
        <v>2014</v>
      </c>
      <c r="B955" s="30">
        <f t="shared" si="57"/>
        <v>164</v>
      </c>
      <c r="C955" s="4">
        <f t="shared" si="58"/>
        <v>24</v>
      </c>
      <c r="D955" s="4" t="s">
        <v>71</v>
      </c>
      <c r="E955" s="28">
        <v>595</v>
      </c>
      <c r="F955" s="28">
        <v>463</v>
      </c>
      <c r="H955" s="28">
        <v>217</v>
      </c>
      <c r="I955" s="28">
        <v>12</v>
      </c>
      <c r="J955" s="28">
        <v>4.8999999999999998E-3</v>
      </c>
      <c r="AI955"/>
      <c r="AJ955"/>
    </row>
    <row r="956" spans="1:36" ht="14.5" x14ac:dyDescent="0.35">
      <c r="A956" s="52">
        <f t="shared" si="56"/>
        <v>2014</v>
      </c>
      <c r="B956" s="30">
        <f t="shared" si="57"/>
        <v>164</v>
      </c>
      <c r="C956" s="4">
        <f t="shared" si="58"/>
        <v>24</v>
      </c>
      <c r="D956" s="4" t="s">
        <v>71</v>
      </c>
      <c r="E956" s="28">
        <v>595</v>
      </c>
      <c r="F956" s="28">
        <v>463</v>
      </c>
      <c r="H956" s="28">
        <v>217</v>
      </c>
      <c r="I956" s="28">
        <v>12</v>
      </c>
      <c r="J956" s="28">
        <v>5.1999999999999998E-3</v>
      </c>
      <c r="AI956"/>
      <c r="AJ956"/>
    </row>
    <row r="957" spans="1:36" ht="14.5" x14ac:dyDescent="0.35">
      <c r="A957" s="52">
        <f t="shared" si="56"/>
        <v>2014</v>
      </c>
      <c r="B957" s="30">
        <f t="shared" si="57"/>
        <v>164</v>
      </c>
      <c r="C957" s="4">
        <f t="shared" si="58"/>
        <v>24</v>
      </c>
      <c r="D957" s="4" t="s">
        <v>71</v>
      </c>
      <c r="E957" s="28">
        <v>594</v>
      </c>
      <c r="F957" s="28">
        <v>463</v>
      </c>
      <c r="H957" s="28">
        <v>217</v>
      </c>
      <c r="I957" s="28">
        <v>13</v>
      </c>
      <c r="J957" s="28">
        <v>1.03E-2</v>
      </c>
      <c r="AI957"/>
      <c r="AJ957"/>
    </row>
    <row r="958" spans="1:36" ht="14.5" x14ac:dyDescent="0.35">
      <c r="A958" s="52">
        <f t="shared" si="56"/>
        <v>2014</v>
      </c>
      <c r="B958" s="30">
        <f t="shared" si="57"/>
        <v>164</v>
      </c>
      <c r="C958" s="4">
        <f t="shared" si="58"/>
        <v>24</v>
      </c>
      <c r="D958" s="4" t="s">
        <v>71</v>
      </c>
      <c r="E958" s="28">
        <v>594</v>
      </c>
      <c r="F958" s="28">
        <v>463</v>
      </c>
      <c r="H958" s="28">
        <v>217</v>
      </c>
      <c r="I958" s="28">
        <v>13</v>
      </c>
      <c r="J958" s="28">
        <v>8.6999999999999994E-3</v>
      </c>
      <c r="AI958"/>
      <c r="AJ958"/>
    </row>
    <row r="959" spans="1:36" ht="14.5" x14ac:dyDescent="0.35">
      <c r="A959" s="52">
        <f t="shared" si="56"/>
        <v>2014</v>
      </c>
      <c r="B959" s="30">
        <f t="shared" si="57"/>
        <v>164</v>
      </c>
      <c r="C959" s="4">
        <f t="shared" si="58"/>
        <v>24</v>
      </c>
      <c r="D959" s="4" t="s">
        <v>71</v>
      </c>
      <c r="E959" s="28">
        <v>594</v>
      </c>
      <c r="F959" s="28">
        <v>463</v>
      </c>
      <c r="H959" s="28">
        <v>217</v>
      </c>
      <c r="I959" s="28">
        <v>13</v>
      </c>
      <c r="J959" s="28">
        <v>8.8000000000000005E-3</v>
      </c>
      <c r="AI959"/>
      <c r="AJ959"/>
    </row>
    <row r="960" spans="1:36" ht="14.5" x14ac:dyDescent="0.35">
      <c r="A960" s="52">
        <f t="shared" si="56"/>
        <v>2014</v>
      </c>
      <c r="B960" s="30">
        <f t="shared" si="57"/>
        <v>164</v>
      </c>
      <c r="C960" s="4">
        <f t="shared" si="58"/>
        <v>24</v>
      </c>
      <c r="D960" s="4" t="s">
        <v>71</v>
      </c>
      <c r="E960" s="28">
        <v>595</v>
      </c>
      <c r="F960" s="28">
        <v>463</v>
      </c>
      <c r="H960" s="28">
        <v>217</v>
      </c>
      <c r="I960" s="28">
        <v>13</v>
      </c>
      <c r="J960" s="28">
        <v>7.1000000000000004E-3</v>
      </c>
      <c r="AI960"/>
      <c r="AJ960"/>
    </row>
    <row r="961" spans="1:36" ht="14.5" x14ac:dyDescent="0.35">
      <c r="A961" s="52">
        <f t="shared" si="56"/>
        <v>2014</v>
      </c>
      <c r="B961" s="30">
        <f t="shared" si="57"/>
        <v>164</v>
      </c>
      <c r="C961" s="4">
        <f t="shared" si="58"/>
        <v>24</v>
      </c>
      <c r="D961" s="4" t="s">
        <v>71</v>
      </c>
      <c r="E961" s="28">
        <v>596</v>
      </c>
      <c r="F961" s="28">
        <v>465</v>
      </c>
      <c r="H961" s="28">
        <v>217</v>
      </c>
      <c r="I961" s="28">
        <v>11</v>
      </c>
      <c r="J961" s="28">
        <v>4.5999999999999999E-3</v>
      </c>
      <c r="AI961"/>
      <c r="AJ961"/>
    </row>
    <row r="962" spans="1:36" ht="14.5" x14ac:dyDescent="0.35">
      <c r="A962" s="52">
        <f t="shared" ref="A962:A1025" si="59">YEAR(D962)</f>
        <v>2014</v>
      </c>
      <c r="B962" s="30">
        <f t="shared" ref="B962:B1025" si="60">D962-DATE(YEAR(D962),1,0)</f>
        <v>164</v>
      </c>
      <c r="C962" s="4">
        <f t="shared" ref="C962:C1025" si="61">WEEKNUM(D962,1)</f>
        <v>24</v>
      </c>
      <c r="D962" s="4" t="s">
        <v>71</v>
      </c>
      <c r="E962" s="28">
        <v>596</v>
      </c>
      <c r="F962" s="28">
        <v>465</v>
      </c>
      <c r="H962" s="28">
        <v>217</v>
      </c>
      <c r="I962" s="28">
        <v>12</v>
      </c>
      <c r="J962" s="28">
        <v>5.0000000000000001E-3</v>
      </c>
      <c r="AI962"/>
      <c r="AJ962"/>
    </row>
    <row r="963" spans="1:36" ht="14.5" x14ac:dyDescent="0.35">
      <c r="A963" s="52">
        <f t="shared" si="59"/>
        <v>2014</v>
      </c>
      <c r="B963" s="30">
        <f t="shared" si="60"/>
        <v>165</v>
      </c>
      <c r="C963" s="4">
        <f t="shared" si="61"/>
        <v>24</v>
      </c>
      <c r="D963" s="4" t="s">
        <v>72</v>
      </c>
      <c r="E963" s="28">
        <v>600</v>
      </c>
      <c r="F963" s="28">
        <v>417</v>
      </c>
      <c r="H963" s="28">
        <v>217</v>
      </c>
      <c r="I963" s="28">
        <v>9</v>
      </c>
      <c r="J963" s="28">
        <v>4.8999999999999998E-3</v>
      </c>
      <c r="AI963"/>
      <c r="AJ963"/>
    </row>
    <row r="964" spans="1:36" ht="14.5" x14ac:dyDescent="0.35">
      <c r="A964" s="52">
        <f t="shared" si="59"/>
        <v>2014</v>
      </c>
      <c r="B964" s="30">
        <f t="shared" si="60"/>
        <v>165</v>
      </c>
      <c r="C964" s="4">
        <f t="shared" si="61"/>
        <v>24</v>
      </c>
      <c r="D964" s="4" t="s">
        <v>72</v>
      </c>
      <c r="E964" s="28">
        <v>600</v>
      </c>
      <c r="F964" s="28">
        <v>417</v>
      </c>
      <c r="H964" s="28">
        <v>217</v>
      </c>
      <c r="I964" s="28">
        <v>9</v>
      </c>
      <c r="J964" s="28">
        <v>3.8E-3</v>
      </c>
      <c r="AI964"/>
      <c r="AJ964"/>
    </row>
    <row r="965" spans="1:36" ht="14.5" x14ac:dyDescent="0.35">
      <c r="A965" s="52">
        <f t="shared" si="59"/>
        <v>2014</v>
      </c>
      <c r="B965" s="30">
        <f t="shared" si="60"/>
        <v>165</v>
      </c>
      <c r="C965" s="4">
        <f t="shared" si="61"/>
        <v>24</v>
      </c>
      <c r="D965" s="4" t="s">
        <v>72</v>
      </c>
      <c r="E965" s="28">
        <v>600</v>
      </c>
      <c r="F965" s="28">
        <v>417</v>
      </c>
      <c r="H965" s="28">
        <v>217</v>
      </c>
      <c r="I965" s="28">
        <v>10</v>
      </c>
      <c r="J965" s="28">
        <v>6.8999999999999999E-3</v>
      </c>
      <c r="AI965"/>
      <c r="AJ965"/>
    </row>
    <row r="966" spans="1:36" ht="14.5" x14ac:dyDescent="0.35">
      <c r="A966" s="52">
        <f t="shared" si="59"/>
        <v>2014</v>
      </c>
      <c r="B966" s="30">
        <f t="shared" si="60"/>
        <v>165</v>
      </c>
      <c r="C966" s="4">
        <f t="shared" si="61"/>
        <v>24</v>
      </c>
      <c r="D966" s="4" t="s">
        <v>72</v>
      </c>
      <c r="E966" s="28">
        <v>600</v>
      </c>
      <c r="F966" s="28">
        <v>417</v>
      </c>
      <c r="H966" s="28">
        <v>217</v>
      </c>
      <c r="I966" s="28">
        <v>10</v>
      </c>
      <c r="J966" s="28">
        <v>5.1000000000000004E-3</v>
      </c>
      <c r="AI966"/>
      <c r="AJ966"/>
    </row>
    <row r="967" spans="1:36" ht="14.5" x14ac:dyDescent="0.35">
      <c r="A967" s="52">
        <f t="shared" si="59"/>
        <v>2014</v>
      </c>
      <c r="B967" s="30">
        <f t="shared" si="60"/>
        <v>165</v>
      </c>
      <c r="C967" s="4">
        <f t="shared" si="61"/>
        <v>24</v>
      </c>
      <c r="D967" s="4" t="s">
        <v>72</v>
      </c>
      <c r="E967" s="28">
        <v>600</v>
      </c>
      <c r="F967" s="28">
        <v>417</v>
      </c>
      <c r="H967" s="28">
        <v>217</v>
      </c>
      <c r="I967" s="28">
        <v>10</v>
      </c>
      <c r="J967" s="28">
        <v>4.3E-3</v>
      </c>
      <c r="AI967"/>
      <c r="AJ967"/>
    </row>
    <row r="968" spans="1:36" ht="14.5" x14ac:dyDescent="0.35">
      <c r="A968" s="52">
        <f t="shared" si="59"/>
        <v>2014</v>
      </c>
      <c r="B968" s="30">
        <f t="shared" si="60"/>
        <v>165</v>
      </c>
      <c r="C968" s="4">
        <f t="shared" si="61"/>
        <v>24</v>
      </c>
      <c r="D968" s="4" t="s">
        <v>72</v>
      </c>
      <c r="E968" s="28">
        <v>600</v>
      </c>
      <c r="F968" s="28">
        <v>417</v>
      </c>
      <c r="H968" s="28">
        <v>217</v>
      </c>
      <c r="I968" s="28">
        <v>10</v>
      </c>
      <c r="J968" s="28">
        <v>5.3E-3</v>
      </c>
      <c r="AI968"/>
      <c r="AJ968"/>
    </row>
    <row r="969" spans="1:36" ht="14.5" x14ac:dyDescent="0.35">
      <c r="A969" s="52">
        <f t="shared" si="59"/>
        <v>2014</v>
      </c>
      <c r="B969" s="30">
        <f t="shared" si="60"/>
        <v>165</v>
      </c>
      <c r="C969" s="4">
        <f t="shared" si="61"/>
        <v>24</v>
      </c>
      <c r="D969" s="4" t="s">
        <v>72</v>
      </c>
      <c r="E969" s="28">
        <v>600</v>
      </c>
      <c r="F969" s="28">
        <v>417</v>
      </c>
      <c r="H969" s="28">
        <v>217</v>
      </c>
      <c r="I969" s="28">
        <v>10</v>
      </c>
      <c r="J969" s="28">
        <v>3.8E-3</v>
      </c>
      <c r="AI969"/>
      <c r="AJ969"/>
    </row>
    <row r="970" spans="1:36" ht="14.5" x14ac:dyDescent="0.35">
      <c r="A970" s="52">
        <f t="shared" si="59"/>
        <v>2014</v>
      </c>
      <c r="B970" s="30">
        <f t="shared" si="60"/>
        <v>165</v>
      </c>
      <c r="C970" s="4">
        <f t="shared" si="61"/>
        <v>24</v>
      </c>
      <c r="D970" s="4" t="s">
        <v>72</v>
      </c>
      <c r="E970" s="28">
        <v>600</v>
      </c>
      <c r="F970" s="28">
        <v>417</v>
      </c>
      <c r="H970" s="28">
        <v>217</v>
      </c>
      <c r="I970" s="28">
        <v>10</v>
      </c>
      <c r="J970" s="28">
        <v>4.4999999999999997E-3</v>
      </c>
      <c r="AI970"/>
      <c r="AJ970"/>
    </row>
    <row r="971" spans="1:36" ht="14.5" x14ac:dyDescent="0.35">
      <c r="A971" s="52">
        <f t="shared" si="59"/>
        <v>2014</v>
      </c>
      <c r="B971" s="30">
        <f t="shared" si="60"/>
        <v>165</v>
      </c>
      <c r="C971" s="4">
        <f t="shared" si="61"/>
        <v>24</v>
      </c>
      <c r="D971" s="4" t="s">
        <v>72</v>
      </c>
      <c r="E971" s="28">
        <v>600</v>
      </c>
      <c r="F971" s="28">
        <v>417</v>
      </c>
      <c r="H971" s="28">
        <v>217</v>
      </c>
      <c r="I971" s="28">
        <v>10</v>
      </c>
      <c r="J971" s="28">
        <v>4.1000000000000003E-3</v>
      </c>
      <c r="AI971"/>
      <c r="AJ971"/>
    </row>
    <row r="972" spans="1:36" ht="14.5" x14ac:dyDescent="0.35">
      <c r="A972" s="52">
        <f t="shared" si="59"/>
        <v>2014</v>
      </c>
      <c r="B972" s="30">
        <f t="shared" si="60"/>
        <v>165</v>
      </c>
      <c r="C972" s="4">
        <f t="shared" si="61"/>
        <v>24</v>
      </c>
      <c r="D972" s="4" t="s">
        <v>72</v>
      </c>
      <c r="E972" s="28">
        <v>600</v>
      </c>
      <c r="F972" s="28">
        <v>417</v>
      </c>
      <c r="H972" s="28">
        <v>217</v>
      </c>
      <c r="I972" s="28">
        <v>10</v>
      </c>
      <c r="J972" s="28">
        <v>6.0000000000000001E-3</v>
      </c>
      <c r="AI972"/>
      <c r="AJ972"/>
    </row>
    <row r="973" spans="1:36" ht="14.5" x14ac:dyDescent="0.35">
      <c r="A973" s="52">
        <f t="shared" si="59"/>
        <v>2014</v>
      </c>
      <c r="B973" s="30">
        <f t="shared" si="60"/>
        <v>165</v>
      </c>
      <c r="C973" s="4">
        <f t="shared" si="61"/>
        <v>24</v>
      </c>
      <c r="D973" s="4" t="s">
        <v>72</v>
      </c>
      <c r="E973" s="28">
        <v>600</v>
      </c>
      <c r="F973" s="28">
        <v>417</v>
      </c>
      <c r="H973" s="28">
        <v>217</v>
      </c>
      <c r="I973" s="28">
        <v>10</v>
      </c>
      <c r="J973" s="28">
        <v>6.1999999999999998E-3</v>
      </c>
      <c r="AI973"/>
      <c r="AJ973"/>
    </row>
    <row r="974" spans="1:36" ht="14.5" x14ac:dyDescent="0.35">
      <c r="A974" s="52">
        <f t="shared" si="59"/>
        <v>2014</v>
      </c>
      <c r="B974" s="30">
        <f t="shared" si="60"/>
        <v>165</v>
      </c>
      <c r="C974" s="4">
        <f t="shared" si="61"/>
        <v>24</v>
      </c>
      <c r="D974" s="4" t="s">
        <v>72</v>
      </c>
      <c r="E974" s="28">
        <v>600</v>
      </c>
      <c r="F974" s="28">
        <v>417</v>
      </c>
      <c r="H974" s="28">
        <v>217</v>
      </c>
      <c r="I974" s="28">
        <v>10</v>
      </c>
      <c r="J974" s="28">
        <v>4.4999999999999997E-3</v>
      </c>
      <c r="AI974"/>
      <c r="AJ974"/>
    </row>
    <row r="975" spans="1:36" ht="14.5" x14ac:dyDescent="0.35">
      <c r="A975" s="52">
        <f t="shared" si="59"/>
        <v>2014</v>
      </c>
      <c r="B975" s="30">
        <f t="shared" si="60"/>
        <v>165</v>
      </c>
      <c r="C975" s="4">
        <f t="shared" si="61"/>
        <v>24</v>
      </c>
      <c r="D975" s="4" t="s">
        <v>72</v>
      </c>
      <c r="E975" s="28">
        <v>600</v>
      </c>
      <c r="F975" s="28">
        <v>417</v>
      </c>
      <c r="H975" s="28">
        <v>217</v>
      </c>
      <c r="I975" s="28">
        <v>10</v>
      </c>
      <c r="J975" s="28">
        <v>5.1000000000000004E-3</v>
      </c>
      <c r="AI975"/>
      <c r="AJ975"/>
    </row>
    <row r="976" spans="1:36" ht="14.5" x14ac:dyDescent="0.35">
      <c r="A976" s="52">
        <f t="shared" si="59"/>
        <v>2014</v>
      </c>
      <c r="B976" s="30">
        <f t="shared" si="60"/>
        <v>165</v>
      </c>
      <c r="C976" s="4">
        <f t="shared" si="61"/>
        <v>24</v>
      </c>
      <c r="D976" s="4" t="s">
        <v>72</v>
      </c>
      <c r="E976" s="28">
        <v>600</v>
      </c>
      <c r="F976" s="28">
        <v>417</v>
      </c>
      <c r="H976" s="28">
        <v>217</v>
      </c>
      <c r="I976" s="28">
        <v>10</v>
      </c>
      <c r="J976" s="28">
        <v>5.7999999999999996E-3</v>
      </c>
      <c r="AI976"/>
      <c r="AJ976"/>
    </row>
    <row r="977" spans="1:36" ht="14.5" x14ac:dyDescent="0.35">
      <c r="A977" s="52">
        <f t="shared" si="59"/>
        <v>2014</v>
      </c>
      <c r="B977" s="30">
        <f t="shared" si="60"/>
        <v>165</v>
      </c>
      <c r="C977" s="4">
        <f t="shared" si="61"/>
        <v>24</v>
      </c>
      <c r="D977" s="4" t="s">
        <v>72</v>
      </c>
      <c r="E977" s="28">
        <v>600</v>
      </c>
      <c r="F977" s="28">
        <v>417</v>
      </c>
      <c r="H977" s="28">
        <v>217</v>
      </c>
      <c r="I977" s="28">
        <v>10</v>
      </c>
      <c r="J977" s="28">
        <v>4.1999999999999997E-3</v>
      </c>
      <c r="AI977"/>
      <c r="AJ977"/>
    </row>
    <row r="978" spans="1:36" ht="14.5" x14ac:dyDescent="0.35">
      <c r="A978" s="52">
        <f t="shared" si="59"/>
        <v>2014</v>
      </c>
      <c r="B978" s="30">
        <f t="shared" si="60"/>
        <v>165</v>
      </c>
      <c r="C978" s="4">
        <f t="shared" si="61"/>
        <v>24</v>
      </c>
      <c r="D978" s="4" t="s">
        <v>72</v>
      </c>
      <c r="E978" s="28">
        <v>600</v>
      </c>
      <c r="F978" s="28">
        <v>417</v>
      </c>
      <c r="H978" s="28">
        <v>217</v>
      </c>
      <c r="I978" s="28">
        <v>10</v>
      </c>
      <c r="J978" s="28">
        <v>4.3E-3</v>
      </c>
      <c r="AI978"/>
      <c r="AJ978"/>
    </row>
    <row r="979" spans="1:36" ht="14.5" x14ac:dyDescent="0.35">
      <c r="A979" s="52">
        <f t="shared" si="59"/>
        <v>2014</v>
      </c>
      <c r="B979" s="30">
        <f t="shared" si="60"/>
        <v>165</v>
      </c>
      <c r="C979" s="4">
        <f t="shared" si="61"/>
        <v>24</v>
      </c>
      <c r="D979" s="4" t="s">
        <v>72</v>
      </c>
      <c r="E979" s="28">
        <v>600</v>
      </c>
      <c r="F979" s="28">
        <v>417</v>
      </c>
      <c r="H979" s="28">
        <v>217</v>
      </c>
      <c r="I979" s="28">
        <v>10</v>
      </c>
      <c r="J979" s="28">
        <v>5.1000000000000004E-3</v>
      </c>
      <c r="AI979"/>
      <c r="AJ979"/>
    </row>
    <row r="980" spans="1:36" ht="14.5" x14ac:dyDescent="0.35">
      <c r="A980" s="52">
        <f t="shared" si="59"/>
        <v>2014</v>
      </c>
      <c r="B980" s="30">
        <f t="shared" si="60"/>
        <v>165</v>
      </c>
      <c r="C980" s="4">
        <f t="shared" si="61"/>
        <v>24</v>
      </c>
      <c r="D980" s="4" t="s">
        <v>72</v>
      </c>
      <c r="E980" s="28">
        <v>600</v>
      </c>
      <c r="F980" s="28">
        <v>417</v>
      </c>
      <c r="H980" s="28">
        <v>217</v>
      </c>
      <c r="I980" s="28">
        <v>10</v>
      </c>
      <c r="J980" s="28">
        <v>6.4999999999999997E-3</v>
      </c>
      <c r="AI980"/>
      <c r="AJ980"/>
    </row>
    <row r="981" spans="1:36" ht="14.5" x14ac:dyDescent="0.35">
      <c r="A981" s="52">
        <f t="shared" si="59"/>
        <v>2014</v>
      </c>
      <c r="B981" s="30">
        <f t="shared" si="60"/>
        <v>165</v>
      </c>
      <c r="C981" s="4">
        <f t="shared" si="61"/>
        <v>24</v>
      </c>
      <c r="D981" s="4" t="s">
        <v>72</v>
      </c>
      <c r="E981" s="28">
        <v>600</v>
      </c>
      <c r="F981" s="28">
        <v>417</v>
      </c>
      <c r="H981" s="28">
        <v>217</v>
      </c>
      <c r="I981" s="28">
        <v>10</v>
      </c>
      <c r="J981" s="28">
        <v>4.7999999999999996E-3</v>
      </c>
      <c r="AI981"/>
      <c r="AJ981"/>
    </row>
    <row r="982" spans="1:36" ht="14.5" x14ac:dyDescent="0.35">
      <c r="A982" s="52">
        <f t="shared" si="59"/>
        <v>2014</v>
      </c>
      <c r="B982" s="30">
        <f t="shared" si="60"/>
        <v>165</v>
      </c>
      <c r="C982" s="4">
        <f t="shared" si="61"/>
        <v>24</v>
      </c>
      <c r="D982" s="4" t="s">
        <v>72</v>
      </c>
      <c r="E982" s="28">
        <v>600</v>
      </c>
      <c r="F982" s="28">
        <v>417</v>
      </c>
      <c r="H982" s="28">
        <v>217</v>
      </c>
      <c r="I982" s="28">
        <v>10</v>
      </c>
      <c r="J982" s="28">
        <v>3.8E-3</v>
      </c>
      <c r="AI982"/>
      <c r="AJ982"/>
    </row>
    <row r="983" spans="1:36" ht="14.5" x14ac:dyDescent="0.35">
      <c r="A983" s="52">
        <f t="shared" si="59"/>
        <v>2014</v>
      </c>
      <c r="B983" s="30">
        <f t="shared" si="60"/>
        <v>165</v>
      </c>
      <c r="C983" s="4">
        <f t="shared" si="61"/>
        <v>24</v>
      </c>
      <c r="D983" s="4" t="s">
        <v>72</v>
      </c>
      <c r="E983" s="28">
        <v>600</v>
      </c>
      <c r="F983" s="28">
        <v>417</v>
      </c>
      <c r="H983" s="28">
        <v>217</v>
      </c>
      <c r="I983" s="28">
        <v>10</v>
      </c>
      <c r="J983" s="28">
        <v>6.0000000000000001E-3</v>
      </c>
      <c r="AI983"/>
      <c r="AJ983"/>
    </row>
    <row r="984" spans="1:36" ht="14.5" x14ac:dyDescent="0.35">
      <c r="A984" s="52">
        <f t="shared" si="59"/>
        <v>2014</v>
      </c>
      <c r="B984" s="30">
        <f t="shared" si="60"/>
        <v>165</v>
      </c>
      <c r="C984" s="4">
        <f t="shared" si="61"/>
        <v>24</v>
      </c>
      <c r="D984" s="4" t="s">
        <v>72</v>
      </c>
      <c r="E984" s="28">
        <v>600</v>
      </c>
      <c r="F984" s="28">
        <v>417</v>
      </c>
      <c r="H984" s="28">
        <v>217</v>
      </c>
      <c r="I984" s="28">
        <v>10</v>
      </c>
      <c r="J984" s="28">
        <v>3.7000000000000002E-3</v>
      </c>
      <c r="AI984"/>
      <c r="AJ984"/>
    </row>
    <row r="985" spans="1:36" ht="14.5" x14ac:dyDescent="0.35">
      <c r="A985" s="52">
        <f t="shared" si="59"/>
        <v>2014</v>
      </c>
      <c r="B985" s="30">
        <f t="shared" si="60"/>
        <v>165</v>
      </c>
      <c r="C985" s="4">
        <f t="shared" si="61"/>
        <v>24</v>
      </c>
      <c r="D985" s="4" t="s">
        <v>72</v>
      </c>
      <c r="E985" s="28">
        <v>600</v>
      </c>
      <c r="F985" s="28">
        <v>417</v>
      </c>
      <c r="H985" s="28">
        <v>217</v>
      </c>
      <c r="I985" s="28">
        <v>10</v>
      </c>
      <c r="J985" s="28">
        <v>3.8E-3</v>
      </c>
      <c r="AI985"/>
      <c r="AJ985"/>
    </row>
    <row r="986" spans="1:36" ht="14.5" x14ac:dyDescent="0.35">
      <c r="A986" s="52">
        <f t="shared" si="59"/>
        <v>2014</v>
      </c>
      <c r="B986" s="30">
        <f t="shared" si="60"/>
        <v>165</v>
      </c>
      <c r="C986" s="4">
        <f t="shared" si="61"/>
        <v>24</v>
      </c>
      <c r="D986" s="4" t="s">
        <v>72</v>
      </c>
      <c r="E986" s="28">
        <v>600</v>
      </c>
      <c r="F986" s="28">
        <v>417</v>
      </c>
      <c r="H986" s="28">
        <v>217</v>
      </c>
      <c r="I986" s="28">
        <v>10</v>
      </c>
      <c r="J986" s="28">
        <v>4.7000000000000002E-3</v>
      </c>
      <c r="AI986"/>
      <c r="AJ986"/>
    </row>
    <row r="987" spans="1:36" ht="14.5" x14ac:dyDescent="0.35">
      <c r="A987" s="52">
        <f t="shared" si="59"/>
        <v>2014</v>
      </c>
      <c r="B987" s="30">
        <f t="shared" si="60"/>
        <v>165</v>
      </c>
      <c r="C987" s="4">
        <f t="shared" si="61"/>
        <v>24</v>
      </c>
      <c r="D987" s="4" t="s">
        <v>72</v>
      </c>
      <c r="E987" s="28">
        <v>600</v>
      </c>
      <c r="F987" s="28">
        <v>417</v>
      </c>
      <c r="H987" s="28">
        <v>217</v>
      </c>
      <c r="I987" s="28">
        <v>10</v>
      </c>
      <c r="J987" s="28">
        <v>6.3E-3</v>
      </c>
      <c r="AI987"/>
      <c r="AJ987"/>
    </row>
    <row r="988" spans="1:36" ht="14.5" x14ac:dyDescent="0.35">
      <c r="A988" s="52">
        <f t="shared" si="59"/>
        <v>2014</v>
      </c>
      <c r="B988" s="30">
        <f t="shared" si="60"/>
        <v>165</v>
      </c>
      <c r="C988" s="4">
        <f t="shared" si="61"/>
        <v>24</v>
      </c>
      <c r="D988" s="4" t="s">
        <v>72</v>
      </c>
      <c r="E988" s="28">
        <v>601</v>
      </c>
      <c r="F988" s="28">
        <v>417</v>
      </c>
      <c r="H988" s="28">
        <v>217</v>
      </c>
      <c r="I988" s="28">
        <v>10</v>
      </c>
      <c r="J988" s="28">
        <v>3.2000000000000002E-3</v>
      </c>
      <c r="AI988"/>
      <c r="AJ988"/>
    </row>
    <row r="989" spans="1:36" ht="14.5" x14ac:dyDescent="0.35">
      <c r="A989" s="52">
        <f t="shared" si="59"/>
        <v>2014</v>
      </c>
      <c r="B989" s="30">
        <f t="shared" si="60"/>
        <v>165</v>
      </c>
      <c r="C989" s="4">
        <f t="shared" si="61"/>
        <v>24</v>
      </c>
      <c r="D989" s="4" t="s">
        <v>72</v>
      </c>
      <c r="E989" s="28">
        <v>601</v>
      </c>
      <c r="F989" s="28">
        <v>417</v>
      </c>
      <c r="H989" s="28">
        <v>217</v>
      </c>
      <c r="I989" s="28">
        <v>10</v>
      </c>
      <c r="J989" s="28">
        <v>4.4999999999999997E-3</v>
      </c>
      <c r="AI989"/>
      <c r="AJ989"/>
    </row>
    <row r="990" spans="1:36" ht="14.5" x14ac:dyDescent="0.35">
      <c r="A990" s="52">
        <f t="shared" si="59"/>
        <v>2014</v>
      </c>
      <c r="B990" s="30">
        <f t="shared" si="60"/>
        <v>165</v>
      </c>
      <c r="C990" s="4">
        <f t="shared" si="61"/>
        <v>24</v>
      </c>
      <c r="D990" s="4" t="s">
        <v>72</v>
      </c>
      <c r="E990" s="28">
        <v>601</v>
      </c>
      <c r="F990" s="28">
        <v>417</v>
      </c>
      <c r="H990" s="28">
        <v>217</v>
      </c>
      <c r="I990" s="28">
        <v>10</v>
      </c>
      <c r="J990" s="28">
        <v>3.8999999999999998E-3</v>
      </c>
      <c r="AI990"/>
      <c r="AJ990"/>
    </row>
    <row r="991" spans="1:36" ht="14.5" x14ac:dyDescent="0.35">
      <c r="A991" s="52">
        <f t="shared" si="59"/>
        <v>2014</v>
      </c>
      <c r="B991" s="30">
        <f t="shared" si="60"/>
        <v>165</v>
      </c>
      <c r="C991" s="4">
        <f t="shared" si="61"/>
        <v>24</v>
      </c>
      <c r="D991" s="4" t="s">
        <v>72</v>
      </c>
      <c r="E991" s="28">
        <v>601</v>
      </c>
      <c r="F991" s="28">
        <v>417</v>
      </c>
      <c r="H991" s="28">
        <v>217</v>
      </c>
      <c r="I991" s="28">
        <v>10</v>
      </c>
      <c r="J991" s="28">
        <v>3.3E-3</v>
      </c>
      <c r="AI991"/>
      <c r="AJ991"/>
    </row>
    <row r="992" spans="1:36" ht="14.5" x14ac:dyDescent="0.35">
      <c r="A992" s="52">
        <f t="shared" si="59"/>
        <v>2014</v>
      </c>
      <c r="B992" s="30">
        <f t="shared" si="60"/>
        <v>165</v>
      </c>
      <c r="C992" s="4">
        <f t="shared" si="61"/>
        <v>24</v>
      </c>
      <c r="D992" s="4" t="s">
        <v>72</v>
      </c>
      <c r="E992" s="28">
        <v>601</v>
      </c>
      <c r="F992" s="28">
        <v>417</v>
      </c>
      <c r="H992" s="28">
        <v>217</v>
      </c>
      <c r="I992" s="28">
        <v>10</v>
      </c>
      <c r="J992" s="28">
        <v>2.7000000000000001E-3</v>
      </c>
      <c r="AI992"/>
      <c r="AJ992"/>
    </row>
    <row r="993" spans="1:36" ht="14.5" x14ac:dyDescent="0.35">
      <c r="A993" s="52">
        <f t="shared" si="59"/>
        <v>2014</v>
      </c>
      <c r="B993" s="30">
        <f t="shared" si="60"/>
        <v>165</v>
      </c>
      <c r="C993" s="4">
        <f t="shared" si="61"/>
        <v>24</v>
      </c>
      <c r="D993" s="4" t="s">
        <v>72</v>
      </c>
      <c r="E993" s="28">
        <v>601</v>
      </c>
      <c r="F993" s="28">
        <v>417</v>
      </c>
      <c r="H993" s="28">
        <v>217</v>
      </c>
      <c r="I993" s="28">
        <v>10</v>
      </c>
      <c r="J993" s="28">
        <v>4.7000000000000002E-3</v>
      </c>
      <c r="AI993"/>
      <c r="AJ993"/>
    </row>
    <row r="994" spans="1:36" ht="14.5" x14ac:dyDescent="0.35">
      <c r="A994" s="52">
        <f t="shared" si="59"/>
        <v>2014</v>
      </c>
      <c r="B994" s="30">
        <f t="shared" si="60"/>
        <v>165</v>
      </c>
      <c r="C994" s="4">
        <f t="shared" si="61"/>
        <v>24</v>
      </c>
      <c r="D994" s="4" t="s">
        <v>72</v>
      </c>
      <c r="E994" s="28">
        <v>600</v>
      </c>
      <c r="F994" s="28">
        <v>417</v>
      </c>
      <c r="H994" s="28">
        <v>217</v>
      </c>
      <c r="I994" s="28">
        <v>11</v>
      </c>
      <c r="J994" s="28">
        <v>4.0000000000000001E-3</v>
      </c>
      <c r="AI994"/>
      <c r="AJ994"/>
    </row>
    <row r="995" spans="1:36" ht="14.5" x14ac:dyDescent="0.35">
      <c r="A995" s="52">
        <f t="shared" si="59"/>
        <v>2014</v>
      </c>
      <c r="B995" s="30">
        <f t="shared" si="60"/>
        <v>165</v>
      </c>
      <c r="C995" s="4">
        <f t="shared" si="61"/>
        <v>24</v>
      </c>
      <c r="D995" s="4" t="s">
        <v>72</v>
      </c>
      <c r="E995" s="28">
        <v>600</v>
      </c>
      <c r="F995" s="28">
        <v>417</v>
      </c>
      <c r="H995" s="28">
        <v>217</v>
      </c>
      <c r="I995" s="28">
        <v>11</v>
      </c>
      <c r="J995" s="28">
        <v>5.0000000000000001E-3</v>
      </c>
      <c r="AI995"/>
      <c r="AJ995"/>
    </row>
    <row r="996" spans="1:36" ht="14.5" x14ac:dyDescent="0.35">
      <c r="A996" s="52">
        <f t="shared" si="59"/>
        <v>2014</v>
      </c>
      <c r="B996" s="30">
        <f t="shared" si="60"/>
        <v>165</v>
      </c>
      <c r="C996" s="4">
        <f t="shared" si="61"/>
        <v>24</v>
      </c>
      <c r="D996" s="4" t="s">
        <v>72</v>
      </c>
      <c r="E996" s="28">
        <v>600</v>
      </c>
      <c r="F996" s="28">
        <v>417</v>
      </c>
      <c r="H996" s="28">
        <v>217</v>
      </c>
      <c r="I996" s="28">
        <v>11</v>
      </c>
      <c r="J996" s="28">
        <v>4.7999999999999996E-3</v>
      </c>
      <c r="AI996"/>
      <c r="AJ996"/>
    </row>
    <row r="997" spans="1:36" ht="14.5" x14ac:dyDescent="0.35">
      <c r="A997" s="52">
        <f t="shared" si="59"/>
        <v>2014</v>
      </c>
      <c r="B997" s="30">
        <f t="shared" si="60"/>
        <v>165</v>
      </c>
      <c r="C997" s="4">
        <f t="shared" si="61"/>
        <v>24</v>
      </c>
      <c r="D997" s="4" t="s">
        <v>72</v>
      </c>
      <c r="E997" s="28">
        <v>600</v>
      </c>
      <c r="F997" s="28">
        <v>417</v>
      </c>
      <c r="H997" s="28">
        <v>217</v>
      </c>
      <c r="I997" s="28">
        <v>11</v>
      </c>
      <c r="J997" s="28">
        <v>5.1000000000000004E-3</v>
      </c>
      <c r="AI997"/>
      <c r="AJ997"/>
    </row>
    <row r="998" spans="1:36" ht="14.5" x14ac:dyDescent="0.35">
      <c r="A998" s="52">
        <f t="shared" si="59"/>
        <v>2014</v>
      </c>
      <c r="B998" s="30">
        <f t="shared" si="60"/>
        <v>165</v>
      </c>
      <c r="C998" s="4">
        <f t="shared" si="61"/>
        <v>24</v>
      </c>
      <c r="D998" s="4" t="s">
        <v>72</v>
      </c>
      <c r="E998" s="28">
        <v>600</v>
      </c>
      <c r="F998" s="28">
        <v>417</v>
      </c>
      <c r="H998" s="28">
        <v>217</v>
      </c>
      <c r="I998" s="28">
        <v>11</v>
      </c>
      <c r="J998" s="28">
        <v>4.3E-3</v>
      </c>
      <c r="AI998"/>
      <c r="AJ998"/>
    </row>
    <row r="999" spans="1:36" ht="14.5" x14ac:dyDescent="0.35">
      <c r="A999" s="52">
        <f t="shared" si="59"/>
        <v>2014</v>
      </c>
      <c r="B999" s="30">
        <f t="shared" si="60"/>
        <v>165</v>
      </c>
      <c r="C999" s="4">
        <f t="shared" si="61"/>
        <v>24</v>
      </c>
      <c r="D999" s="4" t="s">
        <v>72</v>
      </c>
      <c r="E999" s="28">
        <v>600</v>
      </c>
      <c r="F999" s="28">
        <v>417</v>
      </c>
      <c r="H999" s="28">
        <v>217</v>
      </c>
      <c r="I999" s="28">
        <v>11</v>
      </c>
      <c r="J999" s="28">
        <v>6.3E-3</v>
      </c>
      <c r="AI999"/>
      <c r="AJ999"/>
    </row>
    <row r="1000" spans="1:36" ht="14.5" x14ac:dyDescent="0.35">
      <c r="A1000" s="52">
        <f t="shared" si="59"/>
        <v>2014</v>
      </c>
      <c r="B1000" s="30">
        <f t="shared" si="60"/>
        <v>165</v>
      </c>
      <c r="C1000" s="4">
        <f t="shared" si="61"/>
        <v>24</v>
      </c>
      <c r="D1000" s="4" t="s">
        <v>72</v>
      </c>
      <c r="E1000" s="28">
        <v>600</v>
      </c>
      <c r="F1000" s="28">
        <v>417</v>
      </c>
      <c r="H1000" s="28">
        <v>217</v>
      </c>
      <c r="I1000" s="28">
        <v>11</v>
      </c>
      <c r="J1000" s="28">
        <v>6.7000000000000002E-3</v>
      </c>
      <c r="AI1000"/>
      <c r="AJ1000"/>
    </row>
    <row r="1001" spans="1:36" ht="14.5" x14ac:dyDescent="0.35">
      <c r="A1001" s="52">
        <f t="shared" si="59"/>
        <v>2014</v>
      </c>
      <c r="B1001" s="30">
        <f t="shared" si="60"/>
        <v>165</v>
      </c>
      <c r="C1001" s="4">
        <f t="shared" si="61"/>
        <v>24</v>
      </c>
      <c r="D1001" s="4" t="s">
        <v>72</v>
      </c>
      <c r="E1001" s="28">
        <v>600</v>
      </c>
      <c r="F1001" s="28">
        <v>417</v>
      </c>
      <c r="H1001" s="28">
        <v>217</v>
      </c>
      <c r="I1001" s="28">
        <v>11</v>
      </c>
      <c r="J1001" s="28">
        <v>5.5999999999999999E-3</v>
      </c>
      <c r="AI1001"/>
      <c r="AJ1001"/>
    </row>
    <row r="1002" spans="1:36" ht="14.5" x14ac:dyDescent="0.35">
      <c r="A1002" s="52">
        <f t="shared" si="59"/>
        <v>2014</v>
      </c>
      <c r="B1002" s="30">
        <f t="shared" si="60"/>
        <v>165</v>
      </c>
      <c r="C1002" s="4">
        <f t="shared" si="61"/>
        <v>24</v>
      </c>
      <c r="D1002" s="4" t="s">
        <v>72</v>
      </c>
      <c r="E1002" s="28">
        <v>600</v>
      </c>
      <c r="F1002" s="28">
        <v>417</v>
      </c>
      <c r="H1002" s="28">
        <v>217</v>
      </c>
      <c r="I1002" s="28">
        <v>11</v>
      </c>
      <c r="J1002" s="28">
        <v>6.0000000000000001E-3</v>
      </c>
      <c r="AI1002"/>
      <c r="AJ1002"/>
    </row>
    <row r="1003" spans="1:36" ht="14.5" x14ac:dyDescent="0.35">
      <c r="A1003" s="52">
        <f t="shared" si="59"/>
        <v>2014</v>
      </c>
      <c r="B1003" s="30">
        <f t="shared" si="60"/>
        <v>165</v>
      </c>
      <c r="C1003" s="4">
        <f t="shared" si="61"/>
        <v>24</v>
      </c>
      <c r="D1003" s="4" t="s">
        <v>72</v>
      </c>
      <c r="E1003" s="28">
        <v>600</v>
      </c>
      <c r="F1003" s="28">
        <v>417</v>
      </c>
      <c r="H1003" s="28">
        <v>217</v>
      </c>
      <c r="I1003" s="28">
        <v>11</v>
      </c>
      <c r="J1003" s="28">
        <v>4.8999999999999998E-3</v>
      </c>
      <c r="AI1003"/>
      <c r="AJ1003"/>
    </row>
    <row r="1004" spans="1:36" ht="14.5" x14ac:dyDescent="0.35">
      <c r="A1004" s="52">
        <f t="shared" si="59"/>
        <v>2014</v>
      </c>
      <c r="B1004" s="30">
        <f t="shared" si="60"/>
        <v>165</v>
      </c>
      <c r="C1004" s="4">
        <f t="shared" si="61"/>
        <v>24</v>
      </c>
      <c r="D1004" s="4" t="s">
        <v>72</v>
      </c>
      <c r="E1004" s="28">
        <v>600</v>
      </c>
      <c r="F1004" s="28">
        <v>417</v>
      </c>
      <c r="H1004" s="28">
        <v>217</v>
      </c>
      <c r="I1004" s="28">
        <v>11</v>
      </c>
      <c r="J1004" s="28">
        <v>5.7000000000000002E-3</v>
      </c>
      <c r="AI1004"/>
      <c r="AJ1004"/>
    </row>
    <row r="1005" spans="1:36" ht="14.5" x14ac:dyDescent="0.35">
      <c r="A1005" s="52">
        <f t="shared" si="59"/>
        <v>2014</v>
      </c>
      <c r="B1005" s="30">
        <f t="shared" si="60"/>
        <v>165</v>
      </c>
      <c r="C1005" s="4">
        <f t="shared" si="61"/>
        <v>24</v>
      </c>
      <c r="D1005" s="4" t="s">
        <v>72</v>
      </c>
      <c r="E1005" s="28">
        <v>600</v>
      </c>
      <c r="F1005" s="28">
        <v>417</v>
      </c>
      <c r="H1005" s="28">
        <v>217</v>
      </c>
      <c r="I1005" s="28">
        <v>11</v>
      </c>
      <c r="J1005" s="28">
        <v>6.4999999999999997E-3</v>
      </c>
      <c r="AI1005"/>
      <c r="AJ1005"/>
    </row>
    <row r="1006" spans="1:36" ht="14.5" x14ac:dyDescent="0.35">
      <c r="A1006" s="52">
        <f t="shared" si="59"/>
        <v>2014</v>
      </c>
      <c r="B1006" s="30">
        <f t="shared" si="60"/>
        <v>165</v>
      </c>
      <c r="C1006" s="4">
        <f t="shared" si="61"/>
        <v>24</v>
      </c>
      <c r="D1006" s="4" t="s">
        <v>72</v>
      </c>
      <c r="E1006" s="28">
        <v>600</v>
      </c>
      <c r="F1006" s="28">
        <v>417</v>
      </c>
      <c r="H1006" s="28">
        <v>217</v>
      </c>
      <c r="I1006" s="28">
        <v>11</v>
      </c>
      <c r="J1006" s="28">
        <v>4.1000000000000003E-3</v>
      </c>
      <c r="AI1006"/>
      <c r="AJ1006"/>
    </row>
    <row r="1007" spans="1:36" ht="14.5" x14ac:dyDescent="0.35">
      <c r="A1007" s="52">
        <f t="shared" si="59"/>
        <v>2014</v>
      </c>
      <c r="B1007" s="30">
        <f t="shared" si="60"/>
        <v>165</v>
      </c>
      <c r="C1007" s="4">
        <f t="shared" si="61"/>
        <v>24</v>
      </c>
      <c r="D1007" s="4" t="s">
        <v>72</v>
      </c>
      <c r="E1007" s="28">
        <v>600</v>
      </c>
      <c r="F1007" s="28">
        <v>417</v>
      </c>
      <c r="H1007" s="28">
        <v>217</v>
      </c>
      <c r="I1007" s="28">
        <v>11</v>
      </c>
      <c r="J1007" s="28">
        <v>4.4000000000000003E-3</v>
      </c>
      <c r="AI1007"/>
      <c r="AJ1007"/>
    </row>
    <row r="1008" spans="1:36" ht="14.5" x14ac:dyDescent="0.35">
      <c r="A1008" s="52">
        <f t="shared" si="59"/>
        <v>2014</v>
      </c>
      <c r="B1008" s="30">
        <f t="shared" si="60"/>
        <v>165</v>
      </c>
      <c r="C1008" s="4">
        <f t="shared" si="61"/>
        <v>24</v>
      </c>
      <c r="D1008" s="4" t="s">
        <v>72</v>
      </c>
      <c r="E1008" s="28">
        <v>600</v>
      </c>
      <c r="F1008" s="28">
        <v>417</v>
      </c>
      <c r="H1008" s="28">
        <v>217</v>
      </c>
      <c r="I1008" s="28">
        <v>11</v>
      </c>
      <c r="J1008" s="28">
        <v>6.3E-3</v>
      </c>
      <c r="AI1008"/>
      <c r="AJ1008"/>
    </row>
    <row r="1009" spans="1:36" ht="14.5" x14ac:dyDescent="0.35">
      <c r="A1009" s="52">
        <f t="shared" si="59"/>
        <v>2014</v>
      </c>
      <c r="B1009" s="30">
        <f t="shared" si="60"/>
        <v>165</v>
      </c>
      <c r="C1009" s="4">
        <f t="shared" si="61"/>
        <v>24</v>
      </c>
      <c r="D1009" s="4" t="s">
        <v>72</v>
      </c>
      <c r="E1009" s="28">
        <v>600</v>
      </c>
      <c r="F1009" s="28">
        <v>417</v>
      </c>
      <c r="H1009" s="28">
        <v>217</v>
      </c>
      <c r="I1009" s="28">
        <v>11</v>
      </c>
      <c r="J1009" s="28">
        <v>4.7999999999999996E-3</v>
      </c>
      <c r="AI1009"/>
      <c r="AJ1009"/>
    </row>
    <row r="1010" spans="1:36" ht="14.5" x14ac:dyDescent="0.35">
      <c r="A1010" s="52">
        <f t="shared" si="59"/>
        <v>2014</v>
      </c>
      <c r="B1010" s="30">
        <f t="shared" si="60"/>
        <v>165</v>
      </c>
      <c r="C1010" s="4">
        <f t="shared" si="61"/>
        <v>24</v>
      </c>
      <c r="D1010" s="4" t="s">
        <v>72</v>
      </c>
      <c r="E1010" s="28">
        <v>600</v>
      </c>
      <c r="F1010" s="28">
        <v>417</v>
      </c>
      <c r="H1010" s="28">
        <v>217</v>
      </c>
      <c r="I1010" s="28">
        <v>11</v>
      </c>
      <c r="J1010" s="28">
        <v>6.0000000000000001E-3</v>
      </c>
      <c r="AI1010"/>
      <c r="AJ1010"/>
    </row>
    <row r="1011" spans="1:36" ht="14.5" x14ac:dyDescent="0.35">
      <c r="A1011" s="52">
        <f t="shared" si="59"/>
        <v>2014</v>
      </c>
      <c r="B1011" s="30">
        <f t="shared" si="60"/>
        <v>165</v>
      </c>
      <c r="C1011" s="4">
        <f t="shared" si="61"/>
        <v>24</v>
      </c>
      <c r="D1011" s="4" t="s">
        <v>72</v>
      </c>
      <c r="E1011" s="28">
        <v>600</v>
      </c>
      <c r="F1011" s="28">
        <v>417</v>
      </c>
      <c r="H1011" s="28">
        <v>217</v>
      </c>
      <c r="I1011" s="28">
        <v>11</v>
      </c>
      <c r="J1011" s="28">
        <v>5.3E-3</v>
      </c>
      <c r="AI1011"/>
      <c r="AJ1011"/>
    </row>
    <row r="1012" spans="1:36" ht="14.5" x14ac:dyDescent="0.35">
      <c r="A1012" s="52">
        <f t="shared" si="59"/>
        <v>2014</v>
      </c>
      <c r="B1012" s="30">
        <f t="shared" si="60"/>
        <v>165</v>
      </c>
      <c r="C1012" s="4">
        <f t="shared" si="61"/>
        <v>24</v>
      </c>
      <c r="D1012" s="4" t="s">
        <v>72</v>
      </c>
      <c r="E1012" s="28">
        <v>600</v>
      </c>
      <c r="F1012" s="28">
        <v>417</v>
      </c>
      <c r="H1012" s="28">
        <v>217</v>
      </c>
      <c r="I1012" s="28">
        <v>11</v>
      </c>
      <c r="J1012" s="28">
        <v>4.8999999999999998E-3</v>
      </c>
      <c r="AI1012"/>
      <c r="AJ1012"/>
    </row>
    <row r="1013" spans="1:36" ht="14.5" x14ac:dyDescent="0.35">
      <c r="A1013" s="52">
        <f t="shared" si="59"/>
        <v>2014</v>
      </c>
      <c r="B1013" s="30">
        <f t="shared" si="60"/>
        <v>165</v>
      </c>
      <c r="C1013" s="4">
        <f t="shared" si="61"/>
        <v>24</v>
      </c>
      <c r="D1013" s="4" t="s">
        <v>72</v>
      </c>
      <c r="E1013" s="28">
        <v>600</v>
      </c>
      <c r="F1013" s="28">
        <v>417</v>
      </c>
      <c r="H1013" s="28">
        <v>217</v>
      </c>
      <c r="I1013" s="28">
        <v>11</v>
      </c>
      <c r="J1013" s="28">
        <v>5.4999999999999997E-3</v>
      </c>
      <c r="AI1013"/>
      <c r="AJ1013"/>
    </row>
    <row r="1014" spans="1:36" ht="14.5" x14ac:dyDescent="0.35">
      <c r="A1014" s="52">
        <f t="shared" si="59"/>
        <v>2014</v>
      </c>
      <c r="B1014" s="30">
        <f t="shared" si="60"/>
        <v>165</v>
      </c>
      <c r="C1014" s="4">
        <f t="shared" si="61"/>
        <v>24</v>
      </c>
      <c r="D1014" s="4" t="s">
        <v>72</v>
      </c>
      <c r="E1014" s="28">
        <v>600</v>
      </c>
      <c r="F1014" s="28">
        <v>417</v>
      </c>
      <c r="H1014" s="28">
        <v>217</v>
      </c>
      <c r="I1014" s="28">
        <v>11</v>
      </c>
      <c r="J1014" s="28">
        <v>5.5999999999999999E-3</v>
      </c>
      <c r="AI1014"/>
      <c r="AJ1014"/>
    </row>
    <row r="1015" spans="1:36" ht="14.5" x14ac:dyDescent="0.35">
      <c r="A1015" s="52">
        <f t="shared" si="59"/>
        <v>2014</v>
      </c>
      <c r="B1015" s="30">
        <f t="shared" si="60"/>
        <v>165</v>
      </c>
      <c r="C1015" s="4">
        <f t="shared" si="61"/>
        <v>24</v>
      </c>
      <c r="D1015" s="4" t="s">
        <v>72</v>
      </c>
      <c r="E1015" s="28">
        <v>600</v>
      </c>
      <c r="F1015" s="28">
        <v>417</v>
      </c>
      <c r="H1015" s="28">
        <v>217</v>
      </c>
      <c r="I1015" s="28">
        <v>11</v>
      </c>
      <c r="J1015" s="28">
        <v>5.3E-3</v>
      </c>
      <c r="AI1015"/>
      <c r="AJ1015"/>
    </row>
    <row r="1016" spans="1:36" ht="14.5" x14ac:dyDescent="0.35">
      <c r="A1016" s="52">
        <f t="shared" si="59"/>
        <v>2014</v>
      </c>
      <c r="B1016" s="30">
        <f t="shared" si="60"/>
        <v>165</v>
      </c>
      <c r="C1016" s="4">
        <f t="shared" si="61"/>
        <v>24</v>
      </c>
      <c r="D1016" s="4" t="s">
        <v>72</v>
      </c>
      <c r="E1016" s="28">
        <v>600</v>
      </c>
      <c r="F1016" s="28">
        <v>417</v>
      </c>
      <c r="H1016" s="28">
        <v>217</v>
      </c>
      <c r="I1016" s="28">
        <v>11</v>
      </c>
      <c r="J1016" s="28">
        <v>5.8999999999999999E-3</v>
      </c>
      <c r="AI1016"/>
      <c r="AJ1016"/>
    </row>
    <row r="1017" spans="1:36" ht="14.5" x14ac:dyDescent="0.35">
      <c r="A1017" s="52">
        <f t="shared" si="59"/>
        <v>2014</v>
      </c>
      <c r="B1017" s="30">
        <f t="shared" si="60"/>
        <v>165</v>
      </c>
      <c r="C1017" s="4">
        <f t="shared" si="61"/>
        <v>24</v>
      </c>
      <c r="D1017" s="4" t="s">
        <v>72</v>
      </c>
      <c r="E1017" s="28">
        <v>600</v>
      </c>
      <c r="F1017" s="28">
        <v>417</v>
      </c>
      <c r="H1017" s="28">
        <v>217</v>
      </c>
      <c r="I1017" s="28">
        <v>11</v>
      </c>
      <c r="J1017" s="28">
        <v>4.3E-3</v>
      </c>
      <c r="AI1017"/>
      <c r="AJ1017"/>
    </row>
    <row r="1018" spans="1:36" ht="14.5" x14ac:dyDescent="0.35">
      <c r="A1018" s="52">
        <f t="shared" si="59"/>
        <v>2014</v>
      </c>
      <c r="B1018" s="30">
        <f t="shared" si="60"/>
        <v>165</v>
      </c>
      <c r="C1018" s="4">
        <f t="shared" si="61"/>
        <v>24</v>
      </c>
      <c r="D1018" s="4" t="s">
        <v>72</v>
      </c>
      <c r="E1018" s="28">
        <v>600</v>
      </c>
      <c r="F1018" s="28">
        <v>417</v>
      </c>
      <c r="H1018" s="28">
        <v>217</v>
      </c>
      <c r="I1018" s="28">
        <v>11</v>
      </c>
      <c r="J1018" s="28">
        <v>5.1999999999999998E-3</v>
      </c>
      <c r="AI1018"/>
      <c r="AJ1018"/>
    </row>
    <row r="1019" spans="1:36" ht="14.5" x14ac:dyDescent="0.35">
      <c r="A1019" s="52">
        <f t="shared" si="59"/>
        <v>2014</v>
      </c>
      <c r="B1019" s="30">
        <f t="shared" si="60"/>
        <v>165</v>
      </c>
      <c r="C1019" s="4">
        <f t="shared" si="61"/>
        <v>24</v>
      </c>
      <c r="D1019" s="4" t="s">
        <v>72</v>
      </c>
      <c r="E1019" s="28">
        <v>600</v>
      </c>
      <c r="F1019" s="28">
        <v>417</v>
      </c>
      <c r="H1019" s="28">
        <v>217</v>
      </c>
      <c r="I1019" s="28">
        <v>11</v>
      </c>
      <c r="J1019" s="28">
        <v>4.1000000000000003E-3</v>
      </c>
      <c r="AI1019"/>
      <c r="AJ1019"/>
    </row>
    <row r="1020" spans="1:36" ht="14.5" x14ac:dyDescent="0.35">
      <c r="A1020" s="52">
        <f t="shared" si="59"/>
        <v>2014</v>
      </c>
      <c r="B1020" s="30">
        <f t="shared" si="60"/>
        <v>165</v>
      </c>
      <c r="C1020" s="4">
        <f t="shared" si="61"/>
        <v>24</v>
      </c>
      <c r="D1020" s="4" t="s">
        <v>72</v>
      </c>
      <c r="E1020" s="28">
        <v>600</v>
      </c>
      <c r="F1020" s="28">
        <v>417</v>
      </c>
      <c r="H1020" s="28">
        <v>217</v>
      </c>
      <c r="I1020" s="28">
        <v>11</v>
      </c>
      <c r="J1020" s="28">
        <v>4.8999999999999998E-3</v>
      </c>
      <c r="AI1020"/>
      <c r="AJ1020"/>
    </row>
    <row r="1021" spans="1:36" ht="14.5" x14ac:dyDescent="0.35">
      <c r="A1021" s="52">
        <f t="shared" si="59"/>
        <v>2014</v>
      </c>
      <c r="B1021" s="30">
        <f t="shared" si="60"/>
        <v>165</v>
      </c>
      <c r="C1021" s="4">
        <f t="shared" si="61"/>
        <v>24</v>
      </c>
      <c r="D1021" s="4" t="s">
        <v>72</v>
      </c>
      <c r="E1021" s="28">
        <v>600</v>
      </c>
      <c r="F1021" s="28">
        <v>417</v>
      </c>
      <c r="H1021" s="28">
        <v>217</v>
      </c>
      <c r="I1021" s="28">
        <v>11</v>
      </c>
      <c r="J1021" s="28">
        <v>4.0000000000000001E-3</v>
      </c>
      <c r="AI1021"/>
      <c r="AJ1021"/>
    </row>
    <row r="1022" spans="1:36" ht="14.5" x14ac:dyDescent="0.35">
      <c r="A1022" s="52">
        <f t="shared" si="59"/>
        <v>2014</v>
      </c>
      <c r="B1022" s="30">
        <f t="shared" si="60"/>
        <v>165</v>
      </c>
      <c r="C1022" s="4">
        <f t="shared" si="61"/>
        <v>24</v>
      </c>
      <c r="D1022" s="4" t="s">
        <v>72</v>
      </c>
      <c r="E1022" s="28">
        <v>601</v>
      </c>
      <c r="F1022" s="28">
        <v>417</v>
      </c>
      <c r="H1022" s="28">
        <v>217</v>
      </c>
      <c r="I1022" s="28">
        <v>11</v>
      </c>
      <c r="J1022" s="28">
        <v>5.1000000000000004E-3</v>
      </c>
      <c r="AI1022"/>
      <c r="AJ1022"/>
    </row>
    <row r="1023" spans="1:36" ht="14.5" x14ac:dyDescent="0.35">
      <c r="A1023" s="52">
        <f t="shared" si="59"/>
        <v>2014</v>
      </c>
      <c r="B1023" s="30">
        <f t="shared" si="60"/>
        <v>165</v>
      </c>
      <c r="C1023" s="4">
        <f t="shared" si="61"/>
        <v>24</v>
      </c>
      <c r="D1023" s="4" t="s">
        <v>72</v>
      </c>
      <c r="E1023" s="28">
        <v>601</v>
      </c>
      <c r="F1023" s="28">
        <v>417</v>
      </c>
      <c r="H1023" s="28">
        <v>217</v>
      </c>
      <c r="I1023" s="28">
        <v>11</v>
      </c>
      <c r="J1023" s="28">
        <v>6.0000000000000001E-3</v>
      </c>
      <c r="AI1023"/>
      <c r="AJ1023"/>
    </row>
    <row r="1024" spans="1:36" ht="14.5" x14ac:dyDescent="0.35">
      <c r="A1024" s="52">
        <f t="shared" si="59"/>
        <v>2014</v>
      </c>
      <c r="B1024" s="30">
        <f t="shared" si="60"/>
        <v>165</v>
      </c>
      <c r="C1024" s="4">
        <f t="shared" si="61"/>
        <v>24</v>
      </c>
      <c r="D1024" s="4" t="s">
        <v>72</v>
      </c>
      <c r="E1024" s="28">
        <v>601</v>
      </c>
      <c r="F1024" s="28">
        <v>417</v>
      </c>
      <c r="H1024" s="28">
        <v>217</v>
      </c>
      <c r="I1024" s="28">
        <v>11</v>
      </c>
      <c r="J1024" s="28">
        <v>7.1999999999999998E-3</v>
      </c>
      <c r="AI1024"/>
      <c r="AJ1024"/>
    </row>
    <row r="1025" spans="1:36" ht="14.5" x14ac:dyDescent="0.35">
      <c r="A1025" s="52">
        <f t="shared" si="59"/>
        <v>2014</v>
      </c>
      <c r="B1025" s="30">
        <f t="shared" si="60"/>
        <v>165</v>
      </c>
      <c r="C1025" s="4">
        <f t="shared" si="61"/>
        <v>24</v>
      </c>
      <c r="D1025" s="4" t="s">
        <v>72</v>
      </c>
      <c r="E1025" s="28">
        <v>601</v>
      </c>
      <c r="F1025" s="28">
        <v>417</v>
      </c>
      <c r="H1025" s="28">
        <v>217</v>
      </c>
      <c r="I1025" s="28">
        <v>11</v>
      </c>
      <c r="J1025" s="28">
        <v>8.3999999999999995E-3</v>
      </c>
      <c r="AI1025"/>
      <c r="AJ1025"/>
    </row>
    <row r="1026" spans="1:36" ht="14.5" x14ac:dyDescent="0.35">
      <c r="A1026" s="52">
        <f t="shared" ref="A1026:A1089" si="62">YEAR(D1026)</f>
        <v>2014</v>
      </c>
      <c r="B1026" s="30">
        <f t="shared" ref="B1026:B1089" si="63">D1026-DATE(YEAR(D1026),1,0)</f>
        <v>165</v>
      </c>
      <c r="C1026" s="4">
        <f t="shared" ref="C1026:C1089" si="64">WEEKNUM(D1026,1)</f>
        <v>24</v>
      </c>
      <c r="D1026" s="4" t="s">
        <v>72</v>
      </c>
      <c r="E1026" s="28">
        <v>601</v>
      </c>
      <c r="F1026" s="28">
        <v>417</v>
      </c>
      <c r="H1026" s="28">
        <v>217</v>
      </c>
      <c r="I1026" s="28">
        <v>11</v>
      </c>
      <c r="J1026" s="28">
        <v>5.8999999999999999E-3</v>
      </c>
      <c r="AI1026"/>
      <c r="AJ1026"/>
    </row>
    <row r="1027" spans="1:36" ht="14.5" x14ac:dyDescent="0.35">
      <c r="A1027" s="52">
        <f t="shared" si="62"/>
        <v>2014</v>
      </c>
      <c r="B1027" s="30">
        <f t="shared" si="63"/>
        <v>165</v>
      </c>
      <c r="C1027" s="4">
        <f t="shared" si="64"/>
        <v>24</v>
      </c>
      <c r="D1027" s="4" t="s">
        <v>72</v>
      </c>
      <c r="E1027" s="28">
        <v>601</v>
      </c>
      <c r="F1027" s="28">
        <v>417</v>
      </c>
      <c r="H1027" s="28">
        <v>217</v>
      </c>
      <c r="I1027" s="28">
        <v>11</v>
      </c>
      <c r="J1027" s="28">
        <v>4.4999999999999997E-3</v>
      </c>
      <c r="AI1027"/>
      <c r="AJ1027"/>
    </row>
    <row r="1028" spans="1:36" ht="14.5" x14ac:dyDescent="0.35">
      <c r="A1028" s="52">
        <f t="shared" si="62"/>
        <v>2014</v>
      </c>
      <c r="B1028" s="30">
        <f t="shared" si="63"/>
        <v>165</v>
      </c>
      <c r="C1028" s="4">
        <f t="shared" si="64"/>
        <v>24</v>
      </c>
      <c r="D1028" s="4" t="s">
        <v>72</v>
      </c>
      <c r="E1028" s="28">
        <v>601</v>
      </c>
      <c r="F1028" s="28">
        <v>417</v>
      </c>
      <c r="H1028" s="28">
        <v>217</v>
      </c>
      <c r="I1028" s="28">
        <v>11</v>
      </c>
      <c r="J1028" s="28">
        <v>3.3999999999999998E-3</v>
      </c>
      <c r="AI1028"/>
      <c r="AJ1028"/>
    </row>
    <row r="1029" spans="1:36" ht="14.5" x14ac:dyDescent="0.35">
      <c r="A1029" s="52">
        <f t="shared" si="62"/>
        <v>2014</v>
      </c>
      <c r="B1029" s="30">
        <f t="shared" si="63"/>
        <v>165</v>
      </c>
      <c r="C1029" s="4">
        <f t="shared" si="64"/>
        <v>24</v>
      </c>
      <c r="D1029" s="4" t="s">
        <v>72</v>
      </c>
      <c r="E1029" s="28">
        <v>601</v>
      </c>
      <c r="F1029" s="28">
        <v>417</v>
      </c>
      <c r="H1029" s="28">
        <v>217</v>
      </c>
      <c r="I1029" s="28">
        <v>11</v>
      </c>
      <c r="J1029" s="28">
        <v>7.6E-3</v>
      </c>
      <c r="AI1029"/>
      <c r="AJ1029"/>
    </row>
    <row r="1030" spans="1:36" ht="14.5" x14ac:dyDescent="0.35">
      <c r="A1030" s="52">
        <f t="shared" si="62"/>
        <v>2014</v>
      </c>
      <c r="B1030" s="30">
        <f t="shared" si="63"/>
        <v>165</v>
      </c>
      <c r="C1030" s="4">
        <f t="shared" si="64"/>
        <v>24</v>
      </c>
      <c r="D1030" s="4" t="s">
        <v>72</v>
      </c>
      <c r="E1030" s="28">
        <v>601</v>
      </c>
      <c r="F1030" s="28">
        <v>417</v>
      </c>
      <c r="H1030" s="28">
        <v>217</v>
      </c>
      <c r="I1030" s="28">
        <v>11</v>
      </c>
      <c r="J1030" s="28">
        <v>5.8999999999999999E-3</v>
      </c>
      <c r="AI1030"/>
      <c r="AJ1030"/>
    </row>
    <row r="1031" spans="1:36" ht="14.5" x14ac:dyDescent="0.35">
      <c r="A1031" s="52">
        <f t="shared" si="62"/>
        <v>2014</v>
      </c>
      <c r="B1031" s="30">
        <f t="shared" si="63"/>
        <v>165</v>
      </c>
      <c r="C1031" s="4">
        <f t="shared" si="64"/>
        <v>24</v>
      </c>
      <c r="D1031" s="4" t="s">
        <v>72</v>
      </c>
      <c r="E1031" s="28">
        <v>601</v>
      </c>
      <c r="F1031" s="28">
        <v>417</v>
      </c>
      <c r="H1031" s="28">
        <v>217</v>
      </c>
      <c r="I1031" s="28">
        <v>11</v>
      </c>
      <c r="J1031" s="28">
        <v>8.8000000000000005E-3</v>
      </c>
      <c r="AI1031"/>
      <c r="AJ1031"/>
    </row>
    <row r="1032" spans="1:36" ht="14.5" x14ac:dyDescent="0.35">
      <c r="A1032" s="52">
        <f t="shared" si="62"/>
        <v>2014</v>
      </c>
      <c r="B1032" s="30">
        <f t="shared" si="63"/>
        <v>165</v>
      </c>
      <c r="C1032" s="4">
        <f t="shared" si="64"/>
        <v>24</v>
      </c>
      <c r="D1032" s="4" t="s">
        <v>72</v>
      </c>
      <c r="E1032" s="28">
        <v>601</v>
      </c>
      <c r="F1032" s="28">
        <v>417</v>
      </c>
      <c r="H1032" s="28">
        <v>217</v>
      </c>
      <c r="I1032" s="28">
        <v>11</v>
      </c>
      <c r="J1032" s="28">
        <v>6.8999999999999999E-3</v>
      </c>
      <c r="AI1032"/>
      <c r="AJ1032"/>
    </row>
    <row r="1033" spans="1:36" ht="14.5" x14ac:dyDescent="0.35">
      <c r="A1033" s="52">
        <f t="shared" si="62"/>
        <v>2014</v>
      </c>
      <c r="B1033" s="30">
        <f t="shared" si="63"/>
        <v>165</v>
      </c>
      <c r="C1033" s="4">
        <f t="shared" si="64"/>
        <v>24</v>
      </c>
      <c r="D1033" s="4" t="s">
        <v>72</v>
      </c>
      <c r="E1033" s="28">
        <v>601</v>
      </c>
      <c r="F1033" s="28">
        <v>417</v>
      </c>
      <c r="H1033" s="28">
        <v>217</v>
      </c>
      <c r="I1033" s="28">
        <v>11</v>
      </c>
      <c r="J1033" s="28">
        <v>5.3E-3</v>
      </c>
      <c r="AI1033"/>
      <c r="AJ1033"/>
    </row>
    <row r="1034" spans="1:36" ht="14.5" x14ac:dyDescent="0.35">
      <c r="A1034" s="52">
        <f t="shared" si="62"/>
        <v>2014</v>
      </c>
      <c r="B1034" s="30">
        <f t="shared" si="63"/>
        <v>165</v>
      </c>
      <c r="C1034" s="4">
        <f t="shared" si="64"/>
        <v>24</v>
      </c>
      <c r="D1034" s="4" t="s">
        <v>72</v>
      </c>
      <c r="E1034" s="28">
        <v>601</v>
      </c>
      <c r="F1034" s="28">
        <v>417</v>
      </c>
      <c r="H1034" s="28">
        <v>217</v>
      </c>
      <c r="I1034" s="28">
        <v>11</v>
      </c>
      <c r="J1034" s="28">
        <v>5.8999999999999999E-3</v>
      </c>
      <c r="AI1034"/>
      <c r="AJ1034"/>
    </row>
    <row r="1035" spans="1:36" ht="14.5" x14ac:dyDescent="0.35">
      <c r="A1035" s="52">
        <f t="shared" si="62"/>
        <v>2014</v>
      </c>
      <c r="B1035" s="30">
        <f t="shared" si="63"/>
        <v>165</v>
      </c>
      <c r="C1035" s="4">
        <f t="shared" si="64"/>
        <v>24</v>
      </c>
      <c r="D1035" s="4" t="s">
        <v>72</v>
      </c>
      <c r="E1035" s="28">
        <v>601</v>
      </c>
      <c r="F1035" s="28">
        <v>417</v>
      </c>
      <c r="H1035" s="28">
        <v>217</v>
      </c>
      <c r="I1035" s="28">
        <v>11</v>
      </c>
      <c r="J1035" s="28">
        <v>4.4000000000000003E-3</v>
      </c>
      <c r="AI1035"/>
      <c r="AJ1035"/>
    </row>
    <row r="1036" spans="1:36" ht="14.5" x14ac:dyDescent="0.35">
      <c r="A1036" s="52">
        <f t="shared" si="62"/>
        <v>2014</v>
      </c>
      <c r="B1036" s="30">
        <f t="shared" si="63"/>
        <v>165</v>
      </c>
      <c r="C1036" s="4">
        <f t="shared" si="64"/>
        <v>24</v>
      </c>
      <c r="D1036" s="4" t="s">
        <v>72</v>
      </c>
      <c r="E1036" s="28">
        <v>601</v>
      </c>
      <c r="F1036" s="28">
        <v>417</v>
      </c>
      <c r="H1036" s="28">
        <v>217</v>
      </c>
      <c r="I1036" s="28">
        <v>11</v>
      </c>
      <c r="J1036" s="28">
        <v>4.4999999999999997E-3</v>
      </c>
      <c r="AI1036"/>
      <c r="AJ1036"/>
    </row>
    <row r="1037" spans="1:36" ht="14.5" x14ac:dyDescent="0.35">
      <c r="A1037" s="52">
        <f t="shared" si="62"/>
        <v>2014</v>
      </c>
      <c r="B1037" s="30">
        <f t="shared" si="63"/>
        <v>165</v>
      </c>
      <c r="C1037" s="4">
        <f t="shared" si="64"/>
        <v>24</v>
      </c>
      <c r="D1037" s="4" t="s">
        <v>72</v>
      </c>
      <c r="E1037" s="28">
        <v>601</v>
      </c>
      <c r="F1037" s="28">
        <v>417</v>
      </c>
      <c r="H1037" s="28">
        <v>217</v>
      </c>
      <c r="I1037" s="28">
        <v>11</v>
      </c>
      <c r="J1037" s="28">
        <v>4.1999999999999997E-3</v>
      </c>
      <c r="AI1037"/>
      <c r="AJ1037"/>
    </row>
    <row r="1038" spans="1:36" ht="14.5" x14ac:dyDescent="0.35">
      <c r="A1038" s="52">
        <f t="shared" si="62"/>
        <v>2014</v>
      </c>
      <c r="B1038" s="30">
        <f t="shared" si="63"/>
        <v>165</v>
      </c>
      <c r="C1038" s="4">
        <f t="shared" si="64"/>
        <v>24</v>
      </c>
      <c r="D1038" s="4" t="s">
        <v>72</v>
      </c>
      <c r="E1038" s="28">
        <v>601</v>
      </c>
      <c r="F1038" s="28">
        <v>417</v>
      </c>
      <c r="H1038" s="28">
        <v>217</v>
      </c>
      <c r="I1038" s="28">
        <v>11</v>
      </c>
      <c r="J1038" s="28">
        <v>7.4999999999999997E-3</v>
      </c>
      <c r="AI1038"/>
      <c r="AJ1038"/>
    </row>
    <row r="1039" spans="1:36" ht="14.5" x14ac:dyDescent="0.35">
      <c r="A1039" s="52">
        <f t="shared" si="62"/>
        <v>2014</v>
      </c>
      <c r="B1039" s="30">
        <f t="shared" si="63"/>
        <v>165</v>
      </c>
      <c r="C1039" s="4">
        <f t="shared" si="64"/>
        <v>24</v>
      </c>
      <c r="D1039" s="4" t="s">
        <v>72</v>
      </c>
      <c r="E1039" s="28">
        <v>601</v>
      </c>
      <c r="F1039" s="28">
        <v>417</v>
      </c>
      <c r="H1039" s="28">
        <v>217</v>
      </c>
      <c r="I1039" s="28">
        <v>11</v>
      </c>
      <c r="J1039" s="28">
        <v>5.7000000000000002E-3</v>
      </c>
      <c r="AI1039"/>
      <c r="AJ1039"/>
    </row>
    <row r="1040" spans="1:36" ht="14.5" x14ac:dyDescent="0.35">
      <c r="A1040" s="52">
        <f t="shared" si="62"/>
        <v>2014</v>
      </c>
      <c r="B1040" s="30">
        <f t="shared" si="63"/>
        <v>165</v>
      </c>
      <c r="C1040" s="4">
        <f t="shared" si="64"/>
        <v>24</v>
      </c>
      <c r="D1040" s="4" t="s">
        <v>72</v>
      </c>
      <c r="E1040" s="28">
        <v>601</v>
      </c>
      <c r="F1040" s="28">
        <v>417</v>
      </c>
      <c r="H1040" s="28">
        <v>217</v>
      </c>
      <c r="I1040" s="28">
        <v>11</v>
      </c>
      <c r="J1040" s="28">
        <v>4.1000000000000003E-3</v>
      </c>
      <c r="AI1040"/>
      <c r="AJ1040"/>
    </row>
    <row r="1041" spans="1:36" ht="14.5" x14ac:dyDescent="0.35">
      <c r="A1041" s="52">
        <f t="shared" si="62"/>
        <v>2014</v>
      </c>
      <c r="B1041" s="30">
        <f t="shared" si="63"/>
        <v>165</v>
      </c>
      <c r="C1041" s="4">
        <f t="shared" si="64"/>
        <v>24</v>
      </c>
      <c r="D1041" s="4" t="s">
        <v>72</v>
      </c>
      <c r="E1041" s="28">
        <v>601</v>
      </c>
      <c r="F1041" s="28">
        <v>417</v>
      </c>
      <c r="H1041" s="28">
        <v>217</v>
      </c>
      <c r="I1041" s="28">
        <v>11</v>
      </c>
      <c r="J1041" s="28">
        <v>4.5999999999999999E-3</v>
      </c>
      <c r="AI1041"/>
      <c r="AJ1041"/>
    </row>
    <row r="1042" spans="1:36" ht="14.5" x14ac:dyDescent="0.35">
      <c r="A1042" s="52">
        <f t="shared" si="62"/>
        <v>2014</v>
      </c>
      <c r="B1042" s="30">
        <f t="shared" si="63"/>
        <v>165</v>
      </c>
      <c r="C1042" s="4">
        <f t="shared" si="64"/>
        <v>24</v>
      </c>
      <c r="D1042" s="4" t="s">
        <v>72</v>
      </c>
      <c r="E1042" s="28">
        <v>601</v>
      </c>
      <c r="F1042" s="28">
        <v>417</v>
      </c>
      <c r="H1042" s="28">
        <v>217</v>
      </c>
      <c r="I1042" s="28">
        <v>11</v>
      </c>
      <c r="J1042" s="28">
        <v>6.1000000000000004E-3</v>
      </c>
      <c r="AI1042"/>
      <c r="AJ1042"/>
    </row>
    <row r="1043" spans="1:36" ht="14.5" x14ac:dyDescent="0.35">
      <c r="A1043" s="52">
        <f t="shared" si="62"/>
        <v>2014</v>
      </c>
      <c r="B1043" s="30">
        <f t="shared" si="63"/>
        <v>165</v>
      </c>
      <c r="C1043" s="4">
        <f t="shared" si="64"/>
        <v>24</v>
      </c>
      <c r="D1043" s="4" t="s">
        <v>72</v>
      </c>
      <c r="E1043" s="28">
        <v>601</v>
      </c>
      <c r="F1043" s="28">
        <v>417</v>
      </c>
      <c r="H1043" s="28">
        <v>217</v>
      </c>
      <c r="I1043" s="28">
        <v>11</v>
      </c>
      <c r="J1043" s="28">
        <v>6.1999999999999998E-3</v>
      </c>
      <c r="AI1043"/>
      <c r="AJ1043"/>
    </row>
    <row r="1044" spans="1:36" ht="14.5" x14ac:dyDescent="0.35">
      <c r="A1044" s="52">
        <f t="shared" si="62"/>
        <v>2014</v>
      </c>
      <c r="B1044" s="30">
        <f t="shared" si="63"/>
        <v>165</v>
      </c>
      <c r="C1044" s="4">
        <f t="shared" si="64"/>
        <v>24</v>
      </c>
      <c r="D1044" s="4" t="s">
        <v>72</v>
      </c>
      <c r="E1044" s="28">
        <v>601</v>
      </c>
      <c r="F1044" s="28">
        <v>417</v>
      </c>
      <c r="H1044" s="28">
        <v>217</v>
      </c>
      <c r="I1044" s="28">
        <v>11</v>
      </c>
      <c r="J1044" s="28">
        <v>6.3E-3</v>
      </c>
      <c r="AI1044"/>
      <c r="AJ1044"/>
    </row>
    <row r="1045" spans="1:36" ht="14.5" x14ac:dyDescent="0.35">
      <c r="A1045" s="52">
        <f t="shared" si="62"/>
        <v>2014</v>
      </c>
      <c r="B1045" s="30">
        <f t="shared" si="63"/>
        <v>165</v>
      </c>
      <c r="C1045" s="4">
        <f t="shared" si="64"/>
        <v>24</v>
      </c>
      <c r="D1045" s="4" t="s">
        <v>72</v>
      </c>
      <c r="E1045" s="28">
        <v>600</v>
      </c>
      <c r="F1045" s="28">
        <v>417</v>
      </c>
      <c r="H1045" s="28">
        <v>217</v>
      </c>
      <c r="I1045" s="28">
        <v>12</v>
      </c>
      <c r="J1045" s="28">
        <v>5.7999999999999996E-3</v>
      </c>
      <c r="AI1045"/>
      <c r="AJ1045"/>
    </row>
    <row r="1046" spans="1:36" ht="14.5" x14ac:dyDescent="0.35">
      <c r="A1046" s="52">
        <f t="shared" si="62"/>
        <v>2014</v>
      </c>
      <c r="B1046" s="30">
        <f t="shared" si="63"/>
        <v>165</v>
      </c>
      <c r="C1046" s="4">
        <f t="shared" si="64"/>
        <v>24</v>
      </c>
      <c r="D1046" s="4" t="s">
        <v>72</v>
      </c>
      <c r="E1046" s="28">
        <v>600</v>
      </c>
      <c r="F1046" s="28">
        <v>417</v>
      </c>
      <c r="H1046" s="28">
        <v>217</v>
      </c>
      <c r="I1046" s="28">
        <v>12</v>
      </c>
      <c r="J1046" s="28">
        <v>5.7999999999999996E-3</v>
      </c>
      <c r="AI1046"/>
      <c r="AJ1046"/>
    </row>
    <row r="1047" spans="1:36" ht="14.5" x14ac:dyDescent="0.35">
      <c r="A1047" s="52">
        <f t="shared" si="62"/>
        <v>2014</v>
      </c>
      <c r="B1047" s="30">
        <f t="shared" si="63"/>
        <v>165</v>
      </c>
      <c r="C1047" s="4">
        <f t="shared" si="64"/>
        <v>24</v>
      </c>
      <c r="D1047" s="4" t="s">
        <v>72</v>
      </c>
      <c r="E1047" s="28">
        <v>600</v>
      </c>
      <c r="F1047" s="28">
        <v>417</v>
      </c>
      <c r="H1047" s="28">
        <v>217</v>
      </c>
      <c r="I1047" s="28">
        <v>12</v>
      </c>
      <c r="J1047" s="28">
        <v>4.4999999999999997E-3</v>
      </c>
      <c r="AI1047"/>
      <c r="AJ1047"/>
    </row>
    <row r="1048" spans="1:36" ht="14.5" x14ac:dyDescent="0.35">
      <c r="A1048" s="52">
        <f t="shared" si="62"/>
        <v>2014</v>
      </c>
      <c r="B1048" s="30">
        <f t="shared" si="63"/>
        <v>165</v>
      </c>
      <c r="C1048" s="4">
        <f t="shared" si="64"/>
        <v>24</v>
      </c>
      <c r="D1048" s="4" t="s">
        <v>72</v>
      </c>
      <c r="E1048" s="28">
        <v>600</v>
      </c>
      <c r="F1048" s="28">
        <v>417</v>
      </c>
      <c r="H1048" s="28">
        <v>217</v>
      </c>
      <c r="I1048" s="28">
        <v>12</v>
      </c>
      <c r="J1048" s="28">
        <v>4.5999999999999999E-3</v>
      </c>
      <c r="AI1048"/>
      <c r="AJ1048"/>
    </row>
    <row r="1049" spans="1:36" ht="14.5" x14ac:dyDescent="0.35">
      <c r="A1049" s="52">
        <f t="shared" si="62"/>
        <v>2014</v>
      </c>
      <c r="B1049" s="30">
        <f t="shared" si="63"/>
        <v>165</v>
      </c>
      <c r="C1049" s="4">
        <f t="shared" si="64"/>
        <v>24</v>
      </c>
      <c r="D1049" s="4" t="s">
        <v>72</v>
      </c>
      <c r="E1049" s="28">
        <v>600</v>
      </c>
      <c r="F1049" s="28">
        <v>417</v>
      </c>
      <c r="H1049" s="28">
        <v>217</v>
      </c>
      <c r="I1049" s="28">
        <v>12</v>
      </c>
      <c r="J1049" s="28">
        <v>6.8999999999999999E-3</v>
      </c>
      <c r="AI1049"/>
      <c r="AJ1049"/>
    </row>
    <row r="1050" spans="1:36" ht="14.5" x14ac:dyDescent="0.35">
      <c r="A1050" s="52">
        <f t="shared" si="62"/>
        <v>2014</v>
      </c>
      <c r="B1050" s="30">
        <f t="shared" si="63"/>
        <v>165</v>
      </c>
      <c r="C1050" s="4">
        <f t="shared" si="64"/>
        <v>24</v>
      </c>
      <c r="D1050" s="4" t="s">
        <v>72</v>
      </c>
      <c r="E1050" s="28">
        <v>600</v>
      </c>
      <c r="F1050" s="28">
        <v>417</v>
      </c>
      <c r="H1050" s="28">
        <v>217</v>
      </c>
      <c r="I1050" s="28">
        <v>12</v>
      </c>
      <c r="J1050" s="28">
        <v>6.7000000000000002E-3</v>
      </c>
      <c r="AI1050"/>
      <c r="AJ1050"/>
    </row>
    <row r="1051" spans="1:36" ht="14.5" x14ac:dyDescent="0.35">
      <c r="A1051" s="52">
        <f t="shared" si="62"/>
        <v>2014</v>
      </c>
      <c r="B1051" s="30">
        <f t="shared" si="63"/>
        <v>165</v>
      </c>
      <c r="C1051" s="4">
        <f t="shared" si="64"/>
        <v>24</v>
      </c>
      <c r="D1051" s="4" t="s">
        <v>72</v>
      </c>
      <c r="E1051" s="28">
        <v>600</v>
      </c>
      <c r="F1051" s="28">
        <v>417</v>
      </c>
      <c r="H1051" s="28">
        <v>217</v>
      </c>
      <c r="I1051" s="28">
        <v>12</v>
      </c>
      <c r="J1051" s="28">
        <v>4.5999999999999999E-3</v>
      </c>
      <c r="AI1051"/>
      <c r="AJ1051"/>
    </row>
    <row r="1052" spans="1:36" ht="14.5" x14ac:dyDescent="0.35">
      <c r="A1052" s="52">
        <f t="shared" si="62"/>
        <v>2014</v>
      </c>
      <c r="B1052" s="30">
        <f t="shared" si="63"/>
        <v>165</v>
      </c>
      <c r="C1052" s="4">
        <f t="shared" si="64"/>
        <v>24</v>
      </c>
      <c r="D1052" s="4" t="s">
        <v>72</v>
      </c>
      <c r="E1052" s="28">
        <v>600</v>
      </c>
      <c r="F1052" s="28">
        <v>417</v>
      </c>
      <c r="H1052" s="28">
        <v>217</v>
      </c>
      <c r="I1052" s="28">
        <v>12</v>
      </c>
      <c r="J1052" s="28">
        <v>7.6E-3</v>
      </c>
      <c r="AI1052"/>
      <c r="AJ1052"/>
    </row>
    <row r="1053" spans="1:36" ht="14.5" x14ac:dyDescent="0.35">
      <c r="A1053" s="52">
        <f t="shared" si="62"/>
        <v>2014</v>
      </c>
      <c r="B1053" s="30">
        <f t="shared" si="63"/>
        <v>165</v>
      </c>
      <c r="C1053" s="4">
        <f t="shared" si="64"/>
        <v>24</v>
      </c>
      <c r="D1053" s="4" t="s">
        <v>72</v>
      </c>
      <c r="E1053" s="28">
        <v>600</v>
      </c>
      <c r="F1053" s="28">
        <v>417</v>
      </c>
      <c r="H1053" s="28">
        <v>217</v>
      </c>
      <c r="I1053" s="28">
        <v>12</v>
      </c>
      <c r="J1053" s="28">
        <v>6.6E-3</v>
      </c>
      <c r="AI1053"/>
      <c r="AJ1053"/>
    </row>
    <row r="1054" spans="1:36" ht="14.5" x14ac:dyDescent="0.35">
      <c r="A1054" s="52">
        <f t="shared" si="62"/>
        <v>2014</v>
      </c>
      <c r="B1054" s="30">
        <f t="shared" si="63"/>
        <v>165</v>
      </c>
      <c r="C1054" s="4">
        <f t="shared" si="64"/>
        <v>24</v>
      </c>
      <c r="D1054" s="4" t="s">
        <v>72</v>
      </c>
      <c r="E1054" s="28">
        <v>600</v>
      </c>
      <c r="F1054" s="28">
        <v>417</v>
      </c>
      <c r="H1054" s="28">
        <v>217</v>
      </c>
      <c r="I1054" s="28">
        <v>12</v>
      </c>
      <c r="J1054" s="28">
        <v>7.4000000000000003E-3</v>
      </c>
      <c r="AI1054"/>
      <c r="AJ1054"/>
    </row>
    <row r="1055" spans="1:36" ht="14.5" x14ac:dyDescent="0.35">
      <c r="A1055" s="52">
        <f t="shared" si="62"/>
        <v>2014</v>
      </c>
      <c r="B1055" s="30">
        <f t="shared" si="63"/>
        <v>165</v>
      </c>
      <c r="C1055" s="4">
        <f t="shared" si="64"/>
        <v>24</v>
      </c>
      <c r="D1055" s="4" t="s">
        <v>72</v>
      </c>
      <c r="E1055" s="28">
        <v>600</v>
      </c>
      <c r="F1055" s="28">
        <v>417</v>
      </c>
      <c r="H1055" s="28">
        <v>217</v>
      </c>
      <c r="I1055" s="28">
        <v>12</v>
      </c>
      <c r="J1055" s="28">
        <v>4.3E-3</v>
      </c>
      <c r="AI1055"/>
      <c r="AJ1055"/>
    </row>
    <row r="1056" spans="1:36" ht="14.5" x14ac:dyDescent="0.35">
      <c r="A1056" s="52">
        <f t="shared" si="62"/>
        <v>2014</v>
      </c>
      <c r="B1056" s="30">
        <f t="shared" si="63"/>
        <v>165</v>
      </c>
      <c r="C1056" s="4">
        <f t="shared" si="64"/>
        <v>24</v>
      </c>
      <c r="D1056" s="4" t="s">
        <v>72</v>
      </c>
      <c r="E1056" s="28">
        <v>600</v>
      </c>
      <c r="F1056" s="28">
        <v>417</v>
      </c>
      <c r="H1056" s="28">
        <v>217</v>
      </c>
      <c r="I1056" s="28">
        <v>12</v>
      </c>
      <c r="J1056" s="28">
        <v>4.4999999999999997E-3</v>
      </c>
      <c r="AI1056"/>
      <c r="AJ1056"/>
    </row>
    <row r="1057" spans="1:36" ht="14.5" x14ac:dyDescent="0.35">
      <c r="A1057" s="52">
        <f t="shared" si="62"/>
        <v>2014</v>
      </c>
      <c r="B1057" s="30">
        <f t="shared" si="63"/>
        <v>165</v>
      </c>
      <c r="C1057" s="4">
        <f t="shared" si="64"/>
        <v>24</v>
      </c>
      <c r="D1057" s="4" t="s">
        <v>72</v>
      </c>
      <c r="E1057" s="28">
        <v>601</v>
      </c>
      <c r="F1057" s="28">
        <v>417</v>
      </c>
      <c r="H1057" s="28">
        <v>217</v>
      </c>
      <c r="I1057" s="28">
        <v>12</v>
      </c>
      <c r="J1057" s="28">
        <v>7.4999999999999997E-3</v>
      </c>
      <c r="AI1057"/>
      <c r="AJ1057"/>
    </row>
    <row r="1058" spans="1:36" ht="14.5" x14ac:dyDescent="0.35">
      <c r="A1058" s="52">
        <f t="shared" si="62"/>
        <v>2014</v>
      </c>
      <c r="B1058" s="30">
        <f t="shared" si="63"/>
        <v>165</v>
      </c>
      <c r="C1058" s="4">
        <f t="shared" si="64"/>
        <v>24</v>
      </c>
      <c r="D1058" s="4" t="s">
        <v>72</v>
      </c>
      <c r="E1058" s="28">
        <v>601</v>
      </c>
      <c r="F1058" s="28">
        <v>417</v>
      </c>
      <c r="H1058" s="28">
        <v>217</v>
      </c>
      <c r="I1058" s="28">
        <v>12</v>
      </c>
      <c r="J1058" s="28">
        <v>7.0000000000000001E-3</v>
      </c>
      <c r="AI1058"/>
      <c r="AJ1058"/>
    </row>
    <row r="1059" spans="1:36" ht="14.5" x14ac:dyDescent="0.35">
      <c r="A1059" s="52">
        <f t="shared" si="62"/>
        <v>2014</v>
      </c>
      <c r="B1059" s="30">
        <f t="shared" si="63"/>
        <v>165</v>
      </c>
      <c r="C1059" s="4">
        <f t="shared" si="64"/>
        <v>24</v>
      </c>
      <c r="D1059" s="4" t="s">
        <v>72</v>
      </c>
      <c r="E1059" s="28">
        <v>601</v>
      </c>
      <c r="F1059" s="28">
        <v>417</v>
      </c>
      <c r="H1059" s="28">
        <v>217</v>
      </c>
      <c r="I1059" s="28">
        <v>12</v>
      </c>
      <c r="J1059" s="28">
        <v>6.3E-3</v>
      </c>
      <c r="AI1059"/>
      <c r="AJ1059"/>
    </row>
    <row r="1060" spans="1:36" ht="14.5" x14ac:dyDescent="0.35">
      <c r="A1060" s="52">
        <f t="shared" si="62"/>
        <v>2014</v>
      </c>
      <c r="B1060" s="30">
        <f t="shared" si="63"/>
        <v>165</v>
      </c>
      <c r="C1060" s="4">
        <f t="shared" si="64"/>
        <v>24</v>
      </c>
      <c r="D1060" s="4" t="s">
        <v>72</v>
      </c>
      <c r="E1060" s="28">
        <v>601</v>
      </c>
      <c r="F1060" s="28">
        <v>417</v>
      </c>
      <c r="H1060" s="28">
        <v>217</v>
      </c>
      <c r="I1060" s="28">
        <v>12</v>
      </c>
      <c r="J1060" s="28">
        <v>3.5000000000000001E-3</v>
      </c>
      <c r="AI1060"/>
      <c r="AJ1060"/>
    </row>
    <row r="1061" spans="1:36" ht="14.5" x14ac:dyDescent="0.35">
      <c r="A1061" s="52">
        <f t="shared" si="62"/>
        <v>2014</v>
      </c>
      <c r="B1061" s="30">
        <f t="shared" si="63"/>
        <v>165</v>
      </c>
      <c r="C1061" s="4">
        <f t="shared" si="64"/>
        <v>24</v>
      </c>
      <c r="D1061" s="4" t="s">
        <v>72</v>
      </c>
      <c r="E1061" s="28">
        <v>601</v>
      </c>
      <c r="F1061" s="28">
        <v>417</v>
      </c>
      <c r="H1061" s="28">
        <v>217</v>
      </c>
      <c r="I1061" s="28">
        <v>12</v>
      </c>
      <c r="J1061" s="28">
        <v>4.3E-3</v>
      </c>
      <c r="AI1061"/>
      <c r="AJ1061"/>
    </row>
    <row r="1062" spans="1:36" ht="14.5" x14ac:dyDescent="0.35">
      <c r="A1062" s="52">
        <f t="shared" si="62"/>
        <v>2014</v>
      </c>
      <c r="B1062" s="30">
        <f t="shared" si="63"/>
        <v>165</v>
      </c>
      <c r="C1062" s="4">
        <f t="shared" si="64"/>
        <v>24</v>
      </c>
      <c r="D1062" s="4" t="s">
        <v>72</v>
      </c>
      <c r="E1062" s="28">
        <v>601</v>
      </c>
      <c r="F1062" s="28">
        <v>417</v>
      </c>
      <c r="H1062" s="28">
        <v>217</v>
      </c>
      <c r="I1062" s="28">
        <v>12</v>
      </c>
      <c r="J1062" s="28">
        <v>6.7999999999999996E-3</v>
      </c>
      <c r="AI1062"/>
      <c r="AJ1062"/>
    </row>
    <row r="1063" spans="1:36" ht="14.5" x14ac:dyDescent="0.35">
      <c r="A1063" s="52">
        <f t="shared" si="62"/>
        <v>2014</v>
      </c>
      <c r="B1063" s="30">
        <f t="shared" si="63"/>
        <v>165</v>
      </c>
      <c r="C1063" s="4">
        <f t="shared" si="64"/>
        <v>24</v>
      </c>
      <c r="D1063" s="4" t="s">
        <v>72</v>
      </c>
      <c r="E1063" s="28">
        <v>601</v>
      </c>
      <c r="F1063" s="28">
        <v>417</v>
      </c>
      <c r="H1063" s="28">
        <v>217</v>
      </c>
      <c r="I1063" s="28">
        <v>12</v>
      </c>
      <c r="J1063" s="28">
        <v>6.1000000000000004E-3</v>
      </c>
      <c r="AI1063"/>
      <c r="AJ1063"/>
    </row>
    <row r="1064" spans="1:36" ht="14.5" x14ac:dyDescent="0.35">
      <c r="A1064" s="52">
        <f t="shared" si="62"/>
        <v>2014</v>
      </c>
      <c r="B1064" s="30">
        <f t="shared" si="63"/>
        <v>165</v>
      </c>
      <c r="C1064" s="4">
        <f t="shared" si="64"/>
        <v>24</v>
      </c>
      <c r="D1064" s="4" t="s">
        <v>72</v>
      </c>
      <c r="E1064" s="28">
        <v>601</v>
      </c>
      <c r="F1064" s="28">
        <v>417</v>
      </c>
      <c r="H1064" s="28">
        <v>217</v>
      </c>
      <c r="I1064" s="28">
        <v>12</v>
      </c>
      <c r="J1064" s="28">
        <v>7.1999999999999998E-3</v>
      </c>
      <c r="AI1064"/>
      <c r="AJ1064"/>
    </row>
    <row r="1065" spans="1:36" ht="14.5" x14ac:dyDescent="0.35">
      <c r="A1065" s="52">
        <f t="shared" si="62"/>
        <v>2014</v>
      </c>
      <c r="B1065" s="30">
        <f t="shared" si="63"/>
        <v>165</v>
      </c>
      <c r="C1065" s="4">
        <f t="shared" si="64"/>
        <v>24</v>
      </c>
      <c r="D1065" s="4" t="s">
        <v>72</v>
      </c>
      <c r="E1065" s="28">
        <v>601</v>
      </c>
      <c r="F1065" s="28">
        <v>417</v>
      </c>
      <c r="H1065" s="28">
        <v>217</v>
      </c>
      <c r="I1065" s="28">
        <v>12</v>
      </c>
      <c r="J1065" s="28">
        <v>6.4999999999999997E-3</v>
      </c>
      <c r="AI1065"/>
      <c r="AJ1065"/>
    </row>
    <row r="1066" spans="1:36" ht="14.5" x14ac:dyDescent="0.35">
      <c r="A1066" s="52">
        <f t="shared" si="62"/>
        <v>2014</v>
      </c>
      <c r="B1066" s="30">
        <f t="shared" si="63"/>
        <v>165</v>
      </c>
      <c r="C1066" s="4">
        <f t="shared" si="64"/>
        <v>24</v>
      </c>
      <c r="D1066" s="4" t="s">
        <v>72</v>
      </c>
      <c r="E1066" s="28">
        <v>601</v>
      </c>
      <c r="F1066" s="28">
        <v>417</v>
      </c>
      <c r="H1066" s="28">
        <v>217</v>
      </c>
      <c r="I1066" s="28">
        <v>12</v>
      </c>
      <c r="J1066" s="28">
        <v>6.1999999999999998E-3</v>
      </c>
      <c r="AI1066"/>
      <c r="AJ1066"/>
    </row>
    <row r="1067" spans="1:36" ht="14.5" x14ac:dyDescent="0.35">
      <c r="A1067" s="52">
        <f t="shared" si="62"/>
        <v>2014</v>
      </c>
      <c r="B1067" s="30">
        <f t="shared" si="63"/>
        <v>165</v>
      </c>
      <c r="C1067" s="4">
        <f t="shared" si="64"/>
        <v>24</v>
      </c>
      <c r="D1067" s="4" t="s">
        <v>72</v>
      </c>
      <c r="E1067" s="28">
        <v>601</v>
      </c>
      <c r="F1067" s="28">
        <v>417</v>
      </c>
      <c r="H1067" s="28">
        <v>217</v>
      </c>
      <c r="I1067" s="28">
        <v>12</v>
      </c>
      <c r="J1067" s="28">
        <v>7.4000000000000003E-3</v>
      </c>
      <c r="AI1067"/>
      <c r="AJ1067"/>
    </row>
    <row r="1068" spans="1:36" ht="14.5" x14ac:dyDescent="0.35">
      <c r="A1068" s="52">
        <f t="shared" si="62"/>
        <v>2014</v>
      </c>
      <c r="B1068" s="30">
        <f t="shared" si="63"/>
        <v>165</v>
      </c>
      <c r="C1068" s="4">
        <f t="shared" si="64"/>
        <v>24</v>
      </c>
      <c r="D1068" s="4" t="s">
        <v>72</v>
      </c>
      <c r="E1068" s="28">
        <v>601</v>
      </c>
      <c r="F1068" s="28">
        <v>417</v>
      </c>
      <c r="H1068" s="28">
        <v>217</v>
      </c>
      <c r="I1068" s="28">
        <v>12</v>
      </c>
      <c r="J1068" s="28">
        <v>6.4999999999999997E-3</v>
      </c>
      <c r="AI1068"/>
      <c r="AJ1068"/>
    </row>
    <row r="1069" spans="1:36" ht="14.5" x14ac:dyDescent="0.35">
      <c r="A1069" s="52">
        <f t="shared" si="62"/>
        <v>2014</v>
      </c>
      <c r="B1069" s="30">
        <f t="shared" si="63"/>
        <v>165</v>
      </c>
      <c r="C1069" s="4">
        <f t="shared" si="64"/>
        <v>24</v>
      </c>
      <c r="D1069" s="4" t="s">
        <v>72</v>
      </c>
      <c r="E1069" s="28">
        <v>601</v>
      </c>
      <c r="F1069" s="28">
        <v>417</v>
      </c>
      <c r="H1069" s="28">
        <v>217</v>
      </c>
      <c r="I1069" s="28">
        <v>12</v>
      </c>
      <c r="J1069" s="28">
        <v>6.3E-3</v>
      </c>
      <c r="AI1069"/>
      <c r="AJ1069"/>
    </row>
    <row r="1070" spans="1:36" ht="14.5" x14ac:dyDescent="0.35">
      <c r="A1070" s="52">
        <f t="shared" si="62"/>
        <v>2014</v>
      </c>
      <c r="B1070" s="30">
        <f t="shared" si="63"/>
        <v>165</v>
      </c>
      <c r="C1070" s="4">
        <f t="shared" si="64"/>
        <v>24</v>
      </c>
      <c r="D1070" s="4" t="s">
        <v>72</v>
      </c>
      <c r="E1070" s="28">
        <v>601</v>
      </c>
      <c r="F1070" s="28">
        <v>417</v>
      </c>
      <c r="H1070" s="28">
        <v>217</v>
      </c>
      <c r="I1070" s="28">
        <v>12</v>
      </c>
      <c r="J1070" s="28">
        <v>7.1999999999999998E-3</v>
      </c>
      <c r="AI1070"/>
      <c r="AJ1070"/>
    </row>
    <row r="1071" spans="1:36" ht="14.5" x14ac:dyDescent="0.35">
      <c r="A1071" s="52">
        <f t="shared" si="62"/>
        <v>2014</v>
      </c>
      <c r="B1071" s="30">
        <f t="shared" si="63"/>
        <v>165</v>
      </c>
      <c r="C1071" s="4">
        <f t="shared" si="64"/>
        <v>24</v>
      </c>
      <c r="D1071" s="4" t="s">
        <v>72</v>
      </c>
      <c r="E1071" s="28">
        <v>601</v>
      </c>
      <c r="F1071" s="28">
        <v>417</v>
      </c>
      <c r="H1071" s="28">
        <v>217</v>
      </c>
      <c r="I1071" s="28">
        <v>12</v>
      </c>
      <c r="J1071" s="28">
        <v>5.1000000000000004E-3</v>
      </c>
      <c r="AI1071"/>
      <c r="AJ1071"/>
    </row>
    <row r="1072" spans="1:36" ht="14.5" x14ac:dyDescent="0.35">
      <c r="A1072" s="52">
        <f t="shared" si="62"/>
        <v>2014</v>
      </c>
      <c r="B1072" s="30">
        <f t="shared" si="63"/>
        <v>165</v>
      </c>
      <c r="C1072" s="4">
        <f t="shared" si="64"/>
        <v>24</v>
      </c>
      <c r="D1072" s="4" t="s">
        <v>72</v>
      </c>
      <c r="E1072" s="28">
        <v>601</v>
      </c>
      <c r="F1072" s="28">
        <v>417</v>
      </c>
      <c r="H1072" s="28">
        <v>217</v>
      </c>
      <c r="I1072" s="28">
        <v>12</v>
      </c>
      <c r="J1072" s="28">
        <v>6.3E-3</v>
      </c>
      <c r="AI1072"/>
      <c r="AJ1072"/>
    </row>
    <row r="1073" spans="1:36" ht="14.5" x14ac:dyDescent="0.35">
      <c r="A1073" s="52">
        <f t="shared" si="62"/>
        <v>2014</v>
      </c>
      <c r="B1073" s="30">
        <f t="shared" si="63"/>
        <v>165</v>
      </c>
      <c r="C1073" s="4">
        <f t="shared" si="64"/>
        <v>24</v>
      </c>
      <c r="D1073" s="4" t="s">
        <v>72</v>
      </c>
      <c r="E1073" s="28">
        <v>601</v>
      </c>
      <c r="F1073" s="28">
        <v>417</v>
      </c>
      <c r="H1073" s="28">
        <v>217</v>
      </c>
      <c r="I1073" s="28">
        <v>12</v>
      </c>
      <c r="J1073" s="28">
        <v>6.7000000000000002E-3</v>
      </c>
      <c r="AI1073"/>
      <c r="AJ1073"/>
    </row>
    <row r="1074" spans="1:36" ht="14.5" x14ac:dyDescent="0.35">
      <c r="A1074" s="52">
        <f t="shared" si="62"/>
        <v>2014</v>
      </c>
      <c r="B1074" s="30">
        <f t="shared" si="63"/>
        <v>165</v>
      </c>
      <c r="C1074" s="4">
        <f t="shared" si="64"/>
        <v>24</v>
      </c>
      <c r="D1074" s="4" t="s">
        <v>72</v>
      </c>
      <c r="E1074" s="28">
        <v>600</v>
      </c>
      <c r="F1074" s="28">
        <v>417</v>
      </c>
      <c r="H1074" s="28">
        <v>217</v>
      </c>
      <c r="I1074" s="28">
        <v>13</v>
      </c>
      <c r="J1074" s="28">
        <v>7.4000000000000003E-3</v>
      </c>
      <c r="AI1074"/>
      <c r="AJ1074"/>
    </row>
    <row r="1075" spans="1:36" ht="14.5" x14ac:dyDescent="0.35">
      <c r="A1075" s="52">
        <f t="shared" si="62"/>
        <v>2014</v>
      </c>
      <c r="B1075" s="30">
        <f t="shared" si="63"/>
        <v>165</v>
      </c>
      <c r="C1075" s="4">
        <f t="shared" si="64"/>
        <v>24</v>
      </c>
      <c r="D1075" s="4" t="s">
        <v>72</v>
      </c>
      <c r="E1075" s="28">
        <v>600</v>
      </c>
      <c r="F1075" s="28">
        <v>417</v>
      </c>
      <c r="H1075" s="28">
        <v>217</v>
      </c>
      <c r="I1075" s="28">
        <v>13</v>
      </c>
      <c r="J1075" s="28">
        <v>7.9000000000000008E-3</v>
      </c>
      <c r="AI1075"/>
      <c r="AJ1075"/>
    </row>
    <row r="1076" spans="1:36" ht="14.5" x14ac:dyDescent="0.35">
      <c r="A1076" s="52">
        <f t="shared" si="62"/>
        <v>2014</v>
      </c>
      <c r="B1076" s="30">
        <f t="shared" si="63"/>
        <v>165</v>
      </c>
      <c r="C1076" s="4">
        <f t="shared" si="64"/>
        <v>24</v>
      </c>
      <c r="D1076" s="4" t="s">
        <v>72</v>
      </c>
      <c r="E1076" s="28">
        <v>601</v>
      </c>
      <c r="F1076" s="28">
        <v>417</v>
      </c>
      <c r="H1076" s="28">
        <v>217</v>
      </c>
      <c r="I1076" s="28">
        <v>13</v>
      </c>
      <c r="J1076" s="28">
        <v>6.6E-3</v>
      </c>
      <c r="AI1076"/>
      <c r="AJ1076"/>
    </row>
    <row r="1077" spans="1:36" ht="14.5" x14ac:dyDescent="0.35">
      <c r="A1077" s="52">
        <f t="shared" si="62"/>
        <v>2014</v>
      </c>
      <c r="B1077" s="30">
        <f t="shared" si="63"/>
        <v>165</v>
      </c>
      <c r="C1077" s="4">
        <f t="shared" si="64"/>
        <v>24</v>
      </c>
      <c r="D1077" s="4" t="s">
        <v>72</v>
      </c>
      <c r="E1077" s="28">
        <v>601</v>
      </c>
      <c r="F1077" s="28">
        <v>417</v>
      </c>
      <c r="H1077" s="28">
        <v>217</v>
      </c>
      <c r="I1077" s="28">
        <v>13</v>
      </c>
      <c r="J1077" s="28">
        <v>6.4999999999999997E-3</v>
      </c>
      <c r="AI1077"/>
      <c r="AJ1077"/>
    </row>
    <row r="1078" spans="1:36" ht="14.5" x14ac:dyDescent="0.35">
      <c r="A1078" s="52">
        <f t="shared" si="62"/>
        <v>2014</v>
      </c>
      <c r="B1078" s="30">
        <f t="shared" si="63"/>
        <v>165</v>
      </c>
      <c r="C1078" s="4">
        <f t="shared" si="64"/>
        <v>24</v>
      </c>
      <c r="D1078" s="4" t="s">
        <v>72</v>
      </c>
      <c r="E1078" s="28">
        <v>601</v>
      </c>
      <c r="F1078" s="28">
        <v>417</v>
      </c>
      <c r="H1078" s="28">
        <v>217</v>
      </c>
      <c r="I1078" s="28">
        <v>13</v>
      </c>
      <c r="J1078" s="28">
        <v>5.8999999999999999E-3</v>
      </c>
      <c r="AI1078"/>
      <c r="AJ1078"/>
    </row>
    <row r="1079" spans="1:36" ht="14.5" x14ac:dyDescent="0.35">
      <c r="A1079" s="52">
        <f t="shared" si="62"/>
        <v>2014</v>
      </c>
      <c r="B1079" s="30">
        <f t="shared" si="63"/>
        <v>165</v>
      </c>
      <c r="C1079" s="4">
        <f t="shared" si="64"/>
        <v>24</v>
      </c>
      <c r="D1079" s="4" t="s">
        <v>72</v>
      </c>
      <c r="E1079" s="28">
        <v>601</v>
      </c>
      <c r="F1079" s="28">
        <v>417</v>
      </c>
      <c r="H1079" s="28">
        <v>217</v>
      </c>
      <c r="I1079" s="28">
        <v>13</v>
      </c>
      <c r="J1079" s="28">
        <v>6.7999999999999996E-3</v>
      </c>
      <c r="AI1079"/>
      <c r="AJ1079"/>
    </row>
    <row r="1080" spans="1:36" ht="14.5" x14ac:dyDescent="0.35">
      <c r="A1080" s="52">
        <f t="shared" si="62"/>
        <v>2014</v>
      </c>
      <c r="B1080" s="30">
        <f t="shared" si="63"/>
        <v>165</v>
      </c>
      <c r="C1080" s="4">
        <f t="shared" si="64"/>
        <v>24</v>
      </c>
      <c r="D1080" s="4" t="s">
        <v>72</v>
      </c>
      <c r="E1080" s="28">
        <v>599</v>
      </c>
      <c r="F1080" s="28">
        <v>420</v>
      </c>
      <c r="H1080" s="28">
        <v>217</v>
      </c>
      <c r="I1080" s="28">
        <v>11</v>
      </c>
      <c r="J1080" s="28">
        <v>2.7000000000000001E-3</v>
      </c>
      <c r="AI1080"/>
      <c r="AJ1080"/>
    </row>
    <row r="1081" spans="1:36" ht="14.5" x14ac:dyDescent="0.35">
      <c r="A1081" s="52">
        <f t="shared" si="62"/>
        <v>2014</v>
      </c>
      <c r="B1081" s="30">
        <f t="shared" si="63"/>
        <v>165</v>
      </c>
      <c r="C1081" s="4">
        <f t="shared" si="64"/>
        <v>24</v>
      </c>
      <c r="D1081" s="4" t="s">
        <v>72</v>
      </c>
      <c r="E1081" s="28">
        <v>598</v>
      </c>
      <c r="F1081" s="28">
        <v>420</v>
      </c>
      <c r="H1081" s="28">
        <v>217</v>
      </c>
      <c r="I1081" s="28">
        <v>12</v>
      </c>
      <c r="J1081" s="28">
        <v>5.1000000000000004E-3</v>
      </c>
      <c r="AI1081"/>
      <c r="AJ1081"/>
    </row>
    <row r="1082" spans="1:36" ht="14.5" x14ac:dyDescent="0.35">
      <c r="A1082" s="52">
        <f t="shared" si="62"/>
        <v>2014</v>
      </c>
      <c r="B1082" s="30">
        <f t="shared" si="63"/>
        <v>165</v>
      </c>
      <c r="C1082" s="4">
        <f t="shared" si="64"/>
        <v>24</v>
      </c>
      <c r="D1082" s="4" t="s">
        <v>72</v>
      </c>
      <c r="E1082" s="28">
        <v>599</v>
      </c>
      <c r="F1082" s="28">
        <v>420</v>
      </c>
      <c r="H1082" s="28">
        <v>310</v>
      </c>
      <c r="J1082" s="28">
        <v>0.17610000000000001</v>
      </c>
      <c r="AI1082"/>
      <c r="AJ1082"/>
    </row>
    <row r="1083" spans="1:36" ht="14.5" x14ac:dyDescent="0.35">
      <c r="A1083" s="52">
        <f t="shared" si="62"/>
        <v>2014</v>
      </c>
      <c r="B1083" s="30">
        <f t="shared" si="63"/>
        <v>167</v>
      </c>
      <c r="C1083" s="4">
        <f t="shared" si="64"/>
        <v>25</v>
      </c>
      <c r="D1083" s="4" t="s">
        <v>73</v>
      </c>
      <c r="E1083" s="28">
        <v>602</v>
      </c>
      <c r="F1083" s="28">
        <v>406</v>
      </c>
      <c r="H1083" s="28">
        <v>217</v>
      </c>
      <c r="I1083" s="28">
        <v>9</v>
      </c>
      <c r="J1083" s="28">
        <v>1.8E-3</v>
      </c>
      <c r="AI1083"/>
      <c r="AJ1083"/>
    </row>
    <row r="1084" spans="1:36" ht="14.5" x14ac:dyDescent="0.35">
      <c r="A1084" s="52">
        <f t="shared" si="62"/>
        <v>2014</v>
      </c>
      <c r="B1084" s="30">
        <f t="shared" si="63"/>
        <v>168</v>
      </c>
      <c r="C1084" s="4">
        <f t="shared" si="64"/>
        <v>25</v>
      </c>
      <c r="D1084" s="4" t="s">
        <v>74</v>
      </c>
      <c r="E1084" s="28">
        <v>604</v>
      </c>
      <c r="F1084" s="28">
        <v>401</v>
      </c>
      <c r="H1084" s="28">
        <v>217</v>
      </c>
      <c r="I1084" s="28">
        <v>9</v>
      </c>
      <c r="J1084" s="28">
        <v>3.8E-3</v>
      </c>
      <c r="AI1084"/>
      <c r="AJ1084"/>
    </row>
    <row r="1085" spans="1:36" ht="14.5" x14ac:dyDescent="0.35">
      <c r="A1085" s="52">
        <f t="shared" si="62"/>
        <v>2014</v>
      </c>
      <c r="B1085" s="30">
        <f t="shared" si="63"/>
        <v>168</v>
      </c>
      <c r="C1085" s="4">
        <f t="shared" si="64"/>
        <v>25</v>
      </c>
      <c r="D1085" s="4" t="s">
        <v>74</v>
      </c>
      <c r="E1085" s="28">
        <v>605</v>
      </c>
      <c r="F1085" s="28">
        <v>401</v>
      </c>
      <c r="H1085" s="28">
        <v>217</v>
      </c>
      <c r="I1085" s="28">
        <v>9</v>
      </c>
      <c r="J1085" s="28">
        <v>1.9E-3</v>
      </c>
      <c r="AI1085"/>
      <c r="AJ1085"/>
    </row>
    <row r="1086" spans="1:36" ht="14.5" x14ac:dyDescent="0.35">
      <c r="A1086" s="52">
        <f t="shared" si="62"/>
        <v>2014</v>
      </c>
      <c r="B1086" s="30">
        <f t="shared" si="63"/>
        <v>168</v>
      </c>
      <c r="C1086" s="4">
        <f t="shared" si="64"/>
        <v>25</v>
      </c>
      <c r="D1086" s="4" t="s">
        <v>74</v>
      </c>
      <c r="E1086" s="28">
        <v>605</v>
      </c>
      <c r="F1086" s="28">
        <v>401</v>
      </c>
      <c r="H1086" s="28">
        <v>217</v>
      </c>
      <c r="I1086" s="28">
        <v>9</v>
      </c>
      <c r="J1086" s="28">
        <v>1.1999999999999999E-3</v>
      </c>
      <c r="AI1086"/>
      <c r="AJ1086"/>
    </row>
    <row r="1087" spans="1:36" ht="14.5" x14ac:dyDescent="0.35">
      <c r="A1087" s="52">
        <f t="shared" si="62"/>
        <v>2014</v>
      </c>
      <c r="B1087" s="30">
        <f t="shared" si="63"/>
        <v>168</v>
      </c>
      <c r="C1087" s="4">
        <f t="shared" si="64"/>
        <v>25</v>
      </c>
      <c r="D1087" s="4" t="s">
        <v>74</v>
      </c>
      <c r="E1087" s="28">
        <v>605</v>
      </c>
      <c r="F1087" s="28">
        <v>401</v>
      </c>
      <c r="H1087" s="28">
        <v>217</v>
      </c>
      <c r="I1087" s="28">
        <v>9</v>
      </c>
      <c r="J1087" s="28">
        <v>8.9999999999999998E-4</v>
      </c>
      <c r="AI1087"/>
      <c r="AJ1087"/>
    </row>
    <row r="1088" spans="1:36" ht="14.5" x14ac:dyDescent="0.35">
      <c r="A1088" s="52">
        <f t="shared" si="62"/>
        <v>2014</v>
      </c>
      <c r="B1088" s="30">
        <f t="shared" si="63"/>
        <v>168</v>
      </c>
      <c r="C1088" s="4">
        <f t="shared" si="64"/>
        <v>25</v>
      </c>
      <c r="D1088" s="4" t="s">
        <v>74</v>
      </c>
      <c r="E1088" s="28">
        <v>604</v>
      </c>
      <c r="F1088" s="28">
        <v>401</v>
      </c>
      <c r="H1088" s="28">
        <v>217</v>
      </c>
      <c r="I1088" s="28">
        <v>10</v>
      </c>
      <c r="J1088" s="28">
        <v>3.8E-3</v>
      </c>
      <c r="AI1088"/>
      <c r="AJ1088"/>
    </row>
    <row r="1089" spans="1:36" ht="14.5" x14ac:dyDescent="0.35">
      <c r="A1089" s="52">
        <f t="shared" si="62"/>
        <v>2014</v>
      </c>
      <c r="B1089" s="30">
        <f t="shared" si="63"/>
        <v>168</v>
      </c>
      <c r="C1089" s="4">
        <f t="shared" si="64"/>
        <v>25</v>
      </c>
      <c r="D1089" s="4" t="s">
        <v>74</v>
      </c>
      <c r="E1089" s="28">
        <v>604</v>
      </c>
      <c r="F1089" s="28">
        <v>401</v>
      </c>
      <c r="H1089" s="28">
        <v>217</v>
      </c>
      <c r="I1089" s="28">
        <v>10</v>
      </c>
      <c r="J1089" s="28">
        <v>4.7000000000000002E-3</v>
      </c>
      <c r="AI1089"/>
      <c r="AJ1089"/>
    </row>
    <row r="1090" spans="1:36" ht="14.5" x14ac:dyDescent="0.35">
      <c r="A1090" s="52">
        <f t="shared" ref="A1090:A1153" si="65">YEAR(D1090)</f>
        <v>2014</v>
      </c>
      <c r="B1090" s="30">
        <f t="shared" ref="B1090:B1153" si="66">D1090-DATE(YEAR(D1090),1,0)</f>
        <v>168</v>
      </c>
      <c r="C1090" s="4">
        <f t="shared" ref="C1090:C1153" si="67">WEEKNUM(D1090,1)</f>
        <v>25</v>
      </c>
      <c r="D1090" s="4" t="s">
        <v>74</v>
      </c>
      <c r="E1090" s="28">
        <v>604</v>
      </c>
      <c r="F1090" s="28">
        <v>401</v>
      </c>
      <c r="H1090" s="28">
        <v>217</v>
      </c>
      <c r="I1090" s="28">
        <v>10</v>
      </c>
      <c r="J1090" s="28">
        <v>3.0999999999999999E-3</v>
      </c>
      <c r="AI1090"/>
      <c r="AJ1090"/>
    </row>
    <row r="1091" spans="1:36" ht="14.5" x14ac:dyDescent="0.35">
      <c r="A1091" s="52">
        <f t="shared" si="65"/>
        <v>2014</v>
      </c>
      <c r="B1091" s="30">
        <f t="shared" si="66"/>
        <v>168</v>
      </c>
      <c r="C1091" s="4">
        <f t="shared" si="67"/>
        <v>25</v>
      </c>
      <c r="D1091" s="4" t="s">
        <v>74</v>
      </c>
      <c r="E1091" s="28">
        <v>604</v>
      </c>
      <c r="F1091" s="28">
        <v>401</v>
      </c>
      <c r="H1091" s="28">
        <v>217</v>
      </c>
      <c r="I1091" s="28">
        <v>10</v>
      </c>
      <c r="J1091" s="28">
        <v>4.4999999999999997E-3</v>
      </c>
      <c r="AI1091"/>
      <c r="AJ1091"/>
    </row>
    <row r="1092" spans="1:36" ht="14.5" x14ac:dyDescent="0.35">
      <c r="A1092" s="52">
        <f t="shared" si="65"/>
        <v>2014</v>
      </c>
      <c r="B1092" s="30">
        <f t="shared" si="66"/>
        <v>168</v>
      </c>
      <c r="C1092" s="4">
        <f t="shared" si="67"/>
        <v>25</v>
      </c>
      <c r="D1092" s="4" t="s">
        <v>74</v>
      </c>
      <c r="E1092" s="28">
        <v>604</v>
      </c>
      <c r="F1092" s="28">
        <v>401</v>
      </c>
      <c r="H1092" s="28">
        <v>217</v>
      </c>
      <c r="I1092" s="28">
        <v>10</v>
      </c>
      <c r="J1092" s="28">
        <v>2.8E-3</v>
      </c>
      <c r="AI1092"/>
      <c r="AJ1092"/>
    </row>
    <row r="1093" spans="1:36" ht="14.5" x14ac:dyDescent="0.35">
      <c r="A1093" s="52">
        <f t="shared" si="65"/>
        <v>2014</v>
      </c>
      <c r="B1093" s="30">
        <f t="shared" si="66"/>
        <v>168</v>
      </c>
      <c r="C1093" s="4">
        <f t="shared" si="67"/>
        <v>25</v>
      </c>
      <c r="D1093" s="4" t="s">
        <v>74</v>
      </c>
      <c r="E1093" s="28">
        <v>604</v>
      </c>
      <c r="F1093" s="28">
        <v>401</v>
      </c>
      <c r="H1093" s="28">
        <v>217</v>
      </c>
      <c r="I1093" s="28">
        <v>10</v>
      </c>
      <c r="J1093" s="28">
        <v>4.7000000000000002E-3</v>
      </c>
      <c r="AI1093"/>
      <c r="AJ1093"/>
    </row>
    <row r="1094" spans="1:36" ht="14.5" x14ac:dyDescent="0.35">
      <c r="A1094" s="52">
        <f t="shared" si="65"/>
        <v>2014</v>
      </c>
      <c r="B1094" s="30">
        <f t="shared" si="66"/>
        <v>168</v>
      </c>
      <c r="C1094" s="4">
        <f t="shared" si="67"/>
        <v>25</v>
      </c>
      <c r="D1094" s="4" t="s">
        <v>74</v>
      </c>
      <c r="E1094" s="28">
        <v>604</v>
      </c>
      <c r="F1094" s="28">
        <v>401</v>
      </c>
      <c r="H1094" s="28">
        <v>217</v>
      </c>
      <c r="I1094" s="28">
        <v>10</v>
      </c>
      <c r="J1094" s="28">
        <v>2.2000000000000001E-3</v>
      </c>
      <c r="AI1094"/>
      <c r="AJ1094"/>
    </row>
    <row r="1095" spans="1:36" ht="14.5" x14ac:dyDescent="0.35">
      <c r="A1095" s="52">
        <f t="shared" si="65"/>
        <v>2014</v>
      </c>
      <c r="B1095" s="30">
        <f t="shared" si="66"/>
        <v>168</v>
      </c>
      <c r="C1095" s="4">
        <f t="shared" si="67"/>
        <v>25</v>
      </c>
      <c r="D1095" s="4" t="s">
        <v>74</v>
      </c>
      <c r="E1095" s="28">
        <v>604</v>
      </c>
      <c r="F1095" s="28">
        <v>401</v>
      </c>
      <c r="H1095" s="28">
        <v>217</v>
      </c>
      <c r="I1095" s="28">
        <v>10</v>
      </c>
      <c r="J1095" s="28">
        <v>4.0000000000000001E-3</v>
      </c>
      <c r="AI1095"/>
      <c r="AJ1095"/>
    </row>
    <row r="1096" spans="1:36" ht="14.5" x14ac:dyDescent="0.35">
      <c r="A1096" s="52">
        <f t="shared" si="65"/>
        <v>2014</v>
      </c>
      <c r="B1096" s="30">
        <f t="shared" si="66"/>
        <v>168</v>
      </c>
      <c r="C1096" s="4">
        <f t="shared" si="67"/>
        <v>25</v>
      </c>
      <c r="D1096" s="4" t="s">
        <v>74</v>
      </c>
      <c r="E1096" s="28">
        <v>604</v>
      </c>
      <c r="F1096" s="28">
        <v>401</v>
      </c>
      <c r="H1096" s="28">
        <v>217</v>
      </c>
      <c r="I1096" s="28">
        <v>10</v>
      </c>
      <c r="J1096" s="28">
        <v>4.1000000000000003E-3</v>
      </c>
      <c r="AI1096"/>
      <c r="AJ1096"/>
    </row>
    <row r="1097" spans="1:36" ht="14.5" x14ac:dyDescent="0.35">
      <c r="A1097" s="52">
        <f t="shared" si="65"/>
        <v>2014</v>
      </c>
      <c r="B1097" s="30">
        <f t="shared" si="66"/>
        <v>168</v>
      </c>
      <c r="C1097" s="4">
        <f t="shared" si="67"/>
        <v>25</v>
      </c>
      <c r="D1097" s="4" t="s">
        <v>74</v>
      </c>
      <c r="E1097" s="28">
        <v>605</v>
      </c>
      <c r="F1097" s="28">
        <v>401</v>
      </c>
      <c r="H1097" s="28">
        <v>217</v>
      </c>
      <c r="I1097" s="28">
        <v>10</v>
      </c>
      <c r="J1097" s="28">
        <v>2.5999999999999999E-3</v>
      </c>
      <c r="AI1097"/>
      <c r="AJ1097"/>
    </row>
    <row r="1098" spans="1:36" ht="14.5" x14ac:dyDescent="0.35">
      <c r="A1098" s="52">
        <f t="shared" si="65"/>
        <v>2014</v>
      </c>
      <c r="B1098" s="30">
        <f t="shared" si="66"/>
        <v>168</v>
      </c>
      <c r="C1098" s="4">
        <f t="shared" si="67"/>
        <v>25</v>
      </c>
      <c r="D1098" s="4" t="s">
        <v>74</v>
      </c>
      <c r="E1098" s="28">
        <v>605</v>
      </c>
      <c r="F1098" s="28">
        <v>401</v>
      </c>
      <c r="H1098" s="28">
        <v>217</v>
      </c>
      <c r="I1098" s="28">
        <v>10</v>
      </c>
      <c r="J1098" s="28">
        <v>1.4E-3</v>
      </c>
      <c r="AI1098"/>
      <c r="AJ1098"/>
    </row>
    <row r="1099" spans="1:36" ht="14.5" x14ac:dyDescent="0.35">
      <c r="A1099" s="52">
        <f t="shared" si="65"/>
        <v>2014</v>
      </c>
      <c r="B1099" s="30">
        <f t="shared" si="66"/>
        <v>168</v>
      </c>
      <c r="C1099" s="4">
        <f t="shared" si="67"/>
        <v>25</v>
      </c>
      <c r="D1099" s="4" t="s">
        <v>74</v>
      </c>
      <c r="E1099" s="28">
        <v>605</v>
      </c>
      <c r="F1099" s="28">
        <v>401</v>
      </c>
      <c r="H1099" s="28">
        <v>217</v>
      </c>
      <c r="I1099" s="28">
        <v>10</v>
      </c>
      <c r="J1099" s="28">
        <v>2E-3</v>
      </c>
      <c r="AI1099"/>
      <c r="AJ1099"/>
    </row>
    <row r="1100" spans="1:36" ht="14.5" x14ac:dyDescent="0.35">
      <c r="A1100" s="52">
        <f t="shared" si="65"/>
        <v>2014</v>
      </c>
      <c r="B1100" s="30">
        <f t="shared" si="66"/>
        <v>168</v>
      </c>
      <c r="C1100" s="4">
        <f t="shared" si="67"/>
        <v>25</v>
      </c>
      <c r="D1100" s="4" t="s">
        <v>74</v>
      </c>
      <c r="E1100" s="28">
        <v>605</v>
      </c>
      <c r="F1100" s="28">
        <v>401</v>
      </c>
      <c r="H1100" s="28">
        <v>217</v>
      </c>
      <c r="I1100" s="28">
        <v>10</v>
      </c>
      <c r="J1100" s="28">
        <v>3.0000000000000001E-3</v>
      </c>
      <c r="AI1100"/>
      <c r="AJ1100"/>
    </row>
    <row r="1101" spans="1:36" ht="14.5" x14ac:dyDescent="0.35">
      <c r="A1101" s="52">
        <f t="shared" si="65"/>
        <v>2014</v>
      </c>
      <c r="B1101" s="30">
        <f t="shared" si="66"/>
        <v>168</v>
      </c>
      <c r="C1101" s="4">
        <f t="shared" si="67"/>
        <v>25</v>
      </c>
      <c r="D1101" s="4" t="s">
        <v>74</v>
      </c>
      <c r="E1101" s="28">
        <v>605</v>
      </c>
      <c r="F1101" s="28">
        <v>401</v>
      </c>
      <c r="H1101" s="28">
        <v>217</v>
      </c>
      <c r="I1101" s="28">
        <v>10</v>
      </c>
      <c r="J1101" s="28">
        <v>2.5999999999999999E-3</v>
      </c>
      <c r="AI1101"/>
      <c r="AJ1101"/>
    </row>
    <row r="1102" spans="1:36" ht="14.5" x14ac:dyDescent="0.35">
      <c r="A1102" s="52">
        <f t="shared" si="65"/>
        <v>2014</v>
      </c>
      <c r="B1102" s="30">
        <f t="shared" si="66"/>
        <v>168</v>
      </c>
      <c r="C1102" s="4">
        <f t="shared" si="67"/>
        <v>25</v>
      </c>
      <c r="D1102" s="4" t="s">
        <v>74</v>
      </c>
      <c r="E1102" s="28">
        <v>605</v>
      </c>
      <c r="F1102" s="28">
        <v>401</v>
      </c>
      <c r="H1102" s="28">
        <v>217</v>
      </c>
      <c r="I1102" s="28">
        <v>10</v>
      </c>
      <c r="J1102" s="28">
        <v>1.1000000000000001E-3</v>
      </c>
      <c r="AI1102"/>
      <c r="AJ1102"/>
    </row>
    <row r="1103" spans="1:36" ht="14.5" x14ac:dyDescent="0.35">
      <c r="A1103" s="52">
        <f t="shared" si="65"/>
        <v>2014</v>
      </c>
      <c r="B1103" s="30">
        <f t="shared" si="66"/>
        <v>168</v>
      </c>
      <c r="C1103" s="4">
        <f t="shared" si="67"/>
        <v>25</v>
      </c>
      <c r="D1103" s="4" t="s">
        <v>74</v>
      </c>
      <c r="E1103" s="28">
        <v>605</v>
      </c>
      <c r="F1103" s="28">
        <v>401</v>
      </c>
      <c r="H1103" s="28">
        <v>217</v>
      </c>
      <c r="I1103" s="28">
        <v>10</v>
      </c>
      <c r="J1103" s="28">
        <v>1.4E-3</v>
      </c>
      <c r="AI1103"/>
      <c r="AJ1103"/>
    </row>
    <row r="1104" spans="1:36" ht="14.5" x14ac:dyDescent="0.35">
      <c r="A1104" s="52">
        <f t="shared" si="65"/>
        <v>2014</v>
      </c>
      <c r="B1104" s="30">
        <f t="shared" si="66"/>
        <v>168</v>
      </c>
      <c r="C1104" s="4">
        <f t="shared" si="67"/>
        <v>25</v>
      </c>
      <c r="D1104" s="4" t="s">
        <v>74</v>
      </c>
      <c r="E1104" s="28">
        <v>605</v>
      </c>
      <c r="F1104" s="28">
        <v>401</v>
      </c>
      <c r="H1104" s="28">
        <v>217</v>
      </c>
      <c r="I1104" s="28">
        <v>10</v>
      </c>
      <c r="J1104" s="28">
        <v>2.3E-3</v>
      </c>
      <c r="AI1104"/>
      <c r="AJ1104"/>
    </row>
    <row r="1105" spans="1:36" ht="14.5" x14ac:dyDescent="0.35">
      <c r="A1105" s="52">
        <f t="shared" si="65"/>
        <v>2014</v>
      </c>
      <c r="B1105" s="30">
        <f t="shared" si="66"/>
        <v>168</v>
      </c>
      <c r="C1105" s="4">
        <f t="shared" si="67"/>
        <v>25</v>
      </c>
      <c r="D1105" s="4" t="s">
        <v>74</v>
      </c>
      <c r="E1105" s="28">
        <v>605</v>
      </c>
      <c r="F1105" s="28">
        <v>401</v>
      </c>
      <c r="H1105" s="28">
        <v>217</v>
      </c>
      <c r="I1105" s="28">
        <v>10</v>
      </c>
      <c r="J1105" s="28">
        <v>1.6000000000000001E-3</v>
      </c>
      <c r="AI1105"/>
      <c r="AJ1105"/>
    </row>
    <row r="1106" spans="1:36" ht="14.5" x14ac:dyDescent="0.35">
      <c r="A1106" s="52">
        <f t="shared" si="65"/>
        <v>2014</v>
      </c>
      <c r="B1106" s="30">
        <f t="shared" si="66"/>
        <v>168</v>
      </c>
      <c r="C1106" s="4">
        <f t="shared" si="67"/>
        <v>25</v>
      </c>
      <c r="D1106" s="4" t="s">
        <v>74</v>
      </c>
      <c r="E1106" s="28">
        <v>605</v>
      </c>
      <c r="F1106" s="28">
        <v>401</v>
      </c>
      <c r="H1106" s="28">
        <v>217</v>
      </c>
      <c r="I1106" s="28">
        <v>10</v>
      </c>
      <c r="J1106" s="28">
        <v>3.8E-3</v>
      </c>
      <c r="AI1106"/>
      <c r="AJ1106"/>
    </row>
    <row r="1107" spans="1:36" ht="14.5" x14ac:dyDescent="0.35">
      <c r="A1107" s="52">
        <f t="shared" si="65"/>
        <v>2014</v>
      </c>
      <c r="B1107" s="30">
        <f t="shared" si="66"/>
        <v>168</v>
      </c>
      <c r="C1107" s="4">
        <f t="shared" si="67"/>
        <v>25</v>
      </c>
      <c r="D1107" s="4" t="s">
        <v>74</v>
      </c>
      <c r="E1107" s="28">
        <v>605</v>
      </c>
      <c r="F1107" s="28">
        <v>401</v>
      </c>
      <c r="H1107" s="28">
        <v>217</v>
      </c>
      <c r="I1107" s="28">
        <v>10</v>
      </c>
      <c r="J1107" s="28">
        <v>2.0999999999999999E-3</v>
      </c>
      <c r="AI1107"/>
      <c r="AJ1107"/>
    </row>
    <row r="1108" spans="1:36" ht="14.5" x14ac:dyDescent="0.35">
      <c r="A1108" s="52">
        <f t="shared" si="65"/>
        <v>2014</v>
      </c>
      <c r="B1108" s="30">
        <f t="shared" si="66"/>
        <v>168</v>
      </c>
      <c r="C1108" s="4">
        <f t="shared" si="67"/>
        <v>25</v>
      </c>
      <c r="D1108" s="4" t="s">
        <v>74</v>
      </c>
      <c r="E1108" s="28">
        <v>605</v>
      </c>
      <c r="F1108" s="28">
        <v>401</v>
      </c>
      <c r="H1108" s="28">
        <v>217</v>
      </c>
      <c r="I1108" s="28">
        <v>10</v>
      </c>
      <c r="J1108" s="28">
        <v>3.0999999999999999E-3</v>
      </c>
      <c r="AI1108"/>
      <c r="AJ1108"/>
    </row>
    <row r="1109" spans="1:36" ht="14.5" x14ac:dyDescent="0.35">
      <c r="A1109" s="52">
        <f t="shared" si="65"/>
        <v>2014</v>
      </c>
      <c r="B1109" s="30">
        <f t="shared" si="66"/>
        <v>168</v>
      </c>
      <c r="C1109" s="4">
        <f t="shared" si="67"/>
        <v>25</v>
      </c>
      <c r="D1109" s="4" t="s">
        <v>74</v>
      </c>
      <c r="E1109" s="28">
        <v>605</v>
      </c>
      <c r="F1109" s="28">
        <v>401</v>
      </c>
      <c r="H1109" s="28">
        <v>217</v>
      </c>
      <c r="I1109" s="28">
        <v>10</v>
      </c>
      <c r="J1109" s="28">
        <v>3.5000000000000001E-3</v>
      </c>
      <c r="AI1109"/>
      <c r="AJ1109"/>
    </row>
    <row r="1110" spans="1:36" ht="14.5" x14ac:dyDescent="0.35">
      <c r="A1110" s="52">
        <f t="shared" si="65"/>
        <v>2014</v>
      </c>
      <c r="B1110" s="30">
        <f t="shared" si="66"/>
        <v>168</v>
      </c>
      <c r="C1110" s="4">
        <f t="shared" si="67"/>
        <v>25</v>
      </c>
      <c r="D1110" s="4" t="s">
        <v>74</v>
      </c>
      <c r="E1110" s="28">
        <v>605</v>
      </c>
      <c r="F1110" s="28">
        <v>401</v>
      </c>
      <c r="H1110" s="28">
        <v>217</v>
      </c>
      <c r="I1110" s="28">
        <v>10</v>
      </c>
      <c r="J1110" s="28">
        <v>1.6000000000000001E-3</v>
      </c>
      <c r="AI1110"/>
      <c r="AJ1110"/>
    </row>
    <row r="1111" spans="1:36" ht="14.5" x14ac:dyDescent="0.35">
      <c r="A1111" s="52">
        <f t="shared" si="65"/>
        <v>2014</v>
      </c>
      <c r="B1111" s="30">
        <f t="shared" si="66"/>
        <v>168</v>
      </c>
      <c r="C1111" s="4">
        <f t="shared" si="67"/>
        <v>25</v>
      </c>
      <c r="D1111" s="4" t="s">
        <v>74</v>
      </c>
      <c r="E1111" s="28">
        <v>605</v>
      </c>
      <c r="F1111" s="28">
        <v>401</v>
      </c>
      <c r="H1111" s="28">
        <v>217</v>
      </c>
      <c r="I1111" s="28">
        <v>10</v>
      </c>
      <c r="J1111" s="28">
        <v>8.0000000000000004E-4</v>
      </c>
      <c r="AI1111"/>
      <c r="AJ1111"/>
    </row>
    <row r="1112" spans="1:36" ht="14.5" x14ac:dyDescent="0.35">
      <c r="A1112" s="52">
        <f t="shared" si="65"/>
        <v>2014</v>
      </c>
      <c r="B1112" s="30">
        <f t="shared" si="66"/>
        <v>168</v>
      </c>
      <c r="C1112" s="4">
        <f t="shared" si="67"/>
        <v>25</v>
      </c>
      <c r="D1112" s="4" t="s">
        <v>74</v>
      </c>
      <c r="E1112" s="28">
        <v>605</v>
      </c>
      <c r="F1112" s="28">
        <v>401</v>
      </c>
      <c r="H1112" s="28">
        <v>217</v>
      </c>
      <c r="I1112" s="28">
        <v>10</v>
      </c>
      <c r="J1112" s="28">
        <v>1.6999999999999999E-3</v>
      </c>
      <c r="AI1112"/>
      <c r="AJ1112"/>
    </row>
    <row r="1113" spans="1:36" ht="14.5" x14ac:dyDescent="0.35">
      <c r="A1113" s="52">
        <f t="shared" si="65"/>
        <v>2014</v>
      </c>
      <c r="B1113" s="30">
        <f t="shared" si="66"/>
        <v>168</v>
      </c>
      <c r="C1113" s="4">
        <f t="shared" si="67"/>
        <v>25</v>
      </c>
      <c r="D1113" s="4" t="s">
        <v>74</v>
      </c>
      <c r="E1113" s="28">
        <v>605</v>
      </c>
      <c r="F1113" s="28">
        <v>401</v>
      </c>
      <c r="H1113" s="28">
        <v>217</v>
      </c>
      <c r="I1113" s="28">
        <v>10</v>
      </c>
      <c r="J1113" s="28">
        <v>2.7000000000000001E-3</v>
      </c>
      <c r="AI1113"/>
      <c r="AJ1113"/>
    </row>
    <row r="1114" spans="1:36" ht="14.5" x14ac:dyDescent="0.35">
      <c r="A1114" s="52">
        <f t="shared" si="65"/>
        <v>2014</v>
      </c>
      <c r="B1114" s="30">
        <f t="shared" si="66"/>
        <v>168</v>
      </c>
      <c r="C1114" s="4">
        <f t="shared" si="67"/>
        <v>25</v>
      </c>
      <c r="D1114" s="4" t="s">
        <v>74</v>
      </c>
      <c r="E1114" s="28">
        <v>604</v>
      </c>
      <c r="F1114" s="28">
        <v>401</v>
      </c>
      <c r="H1114" s="28">
        <v>217</v>
      </c>
      <c r="I1114" s="28">
        <v>11</v>
      </c>
      <c r="J1114" s="28">
        <v>4.4000000000000003E-3</v>
      </c>
      <c r="AI1114"/>
      <c r="AJ1114"/>
    </row>
    <row r="1115" spans="1:36" ht="14.5" x14ac:dyDescent="0.35">
      <c r="A1115" s="52">
        <f t="shared" si="65"/>
        <v>2014</v>
      </c>
      <c r="B1115" s="30">
        <f t="shared" si="66"/>
        <v>168</v>
      </c>
      <c r="C1115" s="4">
        <f t="shared" si="67"/>
        <v>25</v>
      </c>
      <c r="D1115" s="4" t="s">
        <v>74</v>
      </c>
      <c r="E1115" s="28">
        <v>604</v>
      </c>
      <c r="F1115" s="28">
        <v>401</v>
      </c>
      <c r="H1115" s="28">
        <v>217</v>
      </c>
      <c r="I1115" s="28">
        <v>11</v>
      </c>
      <c r="J1115" s="28">
        <v>4.5999999999999999E-3</v>
      </c>
      <c r="AI1115"/>
      <c r="AJ1115"/>
    </row>
    <row r="1116" spans="1:36" ht="14.5" x14ac:dyDescent="0.35">
      <c r="A1116" s="52">
        <f t="shared" si="65"/>
        <v>2014</v>
      </c>
      <c r="B1116" s="30">
        <f t="shared" si="66"/>
        <v>168</v>
      </c>
      <c r="C1116" s="4">
        <f t="shared" si="67"/>
        <v>25</v>
      </c>
      <c r="D1116" s="4" t="s">
        <v>74</v>
      </c>
      <c r="E1116" s="28">
        <v>604</v>
      </c>
      <c r="F1116" s="28">
        <v>401</v>
      </c>
      <c r="H1116" s="28">
        <v>217</v>
      </c>
      <c r="I1116" s="28">
        <v>11</v>
      </c>
      <c r="J1116" s="28">
        <v>4.4000000000000003E-3</v>
      </c>
      <c r="AI1116"/>
      <c r="AJ1116"/>
    </row>
    <row r="1117" spans="1:36" ht="14.5" x14ac:dyDescent="0.35">
      <c r="A1117" s="52">
        <f t="shared" si="65"/>
        <v>2014</v>
      </c>
      <c r="B1117" s="30">
        <f t="shared" si="66"/>
        <v>168</v>
      </c>
      <c r="C1117" s="4">
        <f t="shared" si="67"/>
        <v>25</v>
      </c>
      <c r="D1117" s="4" t="s">
        <v>74</v>
      </c>
      <c r="E1117" s="28">
        <v>604</v>
      </c>
      <c r="F1117" s="28">
        <v>401</v>
      </c>
      <c r="H1117" s="28">
        <v>217</v>
      </c>
      <c r="I1117" s="28">
        <v>11</v>
      </c>
      <c r="J1117" s="28">
        <v>4.1999999999999997E-3</v>
      </c>
      <c r="AI1117"/>
      <c r="AJ1117"/>
    </row>
    <row r="1118" spans="1:36" ht="14.5" x14ac:dyDescent="0.35">
      <c r="A1118" s="52">
        <f t="shared" si="65"/>
        <v>2014</v>
      </c>
      <c r="B1118" s="30">
        <f t="shared" si="66"/>
        <v>168</v>
      </c>
      <c r="C1118" s="4">
        <f t="shared" si="67"/>
        <v>25</v>
      </c>
      <c r="D1118" s="4" t="s">
        <v>74</v>
      </c>
      <c r="E1118" s="28">
        <v>604</v>
      </c>
      <c r="F1118" s="28">
        <v>401</v>
      </c>
      <c r="H1118" s="28">
        <v>217</v>
      </c>
      <c r="I1118" s="28">
        <v>11</v>
      </c>
      <c r="J1118" s="28">
        <v>3.0000000000000001E-3</v>
      </c>
      <c r="AI1118"/>
      <c r="AJ1118"/>
    </row>
    <row r="1119" spans="1:36" ht="14.5" x14ac:dyDescent="0.35">
      <c r="A1119" s="52">
        <f t="shared" si="65"/>
        <v>2014</v>
      </c>
      <c r="B1119" s="30">
        <f t="shared" si="66"/>
        <v>168</v>
      </c>
      <c r="C1119" s="4">
        <f t="shared" si="67"/>
        <v>25</v>
      </c>
      <c r="D1119" s="4" t="s">
        <v>74</v>
      </c>
      <c r="E1119" s="28">
        <v>604</v>
      </c>
      <c r="F1119" s="28">
        <v>401</v>
      </c>
      <c r="H1119" s="28">
        <v>217</v>
      </c>
      <c r="I1119" s="28">
        <v>11</v>
      </c>
      <c r="J1119" s="28">
        <v>7.1999999999999998E-3</v>
      </c>
      <c r="AI1119"/>
      <c r="AJ1119"/>
    </row>
    <row r="1120" spans="1:36" ht="14.5" x14ac:dyDescent="0.35">
      <c r="A1120" s="52">
        <f t="shared" si="65"/>
        <v>2014</v>
      </c>
      <c r="B1120" s="30">
        <f t="shared" si="66"/>
        <v>168</v>
      </c>
      <c r="C1120" s="4">
        <f t="shared" si="67"/>
        <v>25</v>
      </c>
      <c r="D1120" s="4" t="s">
        <v>74</v>
      </c>
      <c r="E1120" s="28">
        <v>604</v>
      </c>
      <c r="F1120" s="28">
        <v>401</v>
      </c>
      <c r="H1120" s="28">
        <v>217</v>
      </c>
      <c r="I1120" s="28">
        <v>11</v>
      </c>
      <c r="J1120" s="28">
        <v>3.8E-3</v>
      </c>
      <c r="AI1120"/>
      <c r="AJ1120"/>
    </row>
    <row r="1121" spans="1:36" ht="14.5" x14ac:dyDescent="0.35">
      <c r="A1121" s="52">
        <f t="shared" si="65"/>
        <v>2014</v>
      </c>
      <c r="B1121" s="30">
        <f t="shared" si="66"/>
        <v>168</v>
      </c>
      <c r="C1121" s="4">
        <f t="shared" si="67"/>
        <v>25</v>
      </c>
      <c r="D1121" s="4" t="s">
        <v>74</v>
      </c>
      <c r="E1121" s="28">
        <v>604</v>
      </c>
      <c r="F1121" s="28">
        <v>401</v>
      </c>
      <c r="H1121" s="28">
        <v>217</v>
      </c>
      <c r="I1121" s="28">
        <v>11</v>
      </c>
      <c r="J1121" s="28">
        <v>4.8999999999999998E-3</v>
      </c>
      <c r="AI1121"/>
      <c r="AJ1121"/>
    </row>
    <row r="1122" spans="1:36" ht="14.5" x14ac:dyDescent="0.35">
      <c r="A1122" s="52">
        <f t="shared" si="65"/>
        <v>2014</v>
      </c>
      <c r="B1122" s="30">
        <f t="shared" si="66"/>
        <v>168</v>
      </c>
      <c r="C1122" s="4">
        <f t="shared" si="67"/>
        <v>25</v>
      </c>
      <c r="D1122" s="4" t="s">
        <v>74</v>
      </c>
      <c r="E1122" s="28">
        <v>604</v>
      </c>
      <c r="F1122" s="28">
        <v>401</v>
      </c>
      <c r="H1122" s="28">
        <v>217</v>
      </c>
      <c r="I1122" s="28">
        <v>11</v>
      </c>
      <c r="J1122" s="28">
        <v>4.1999999999999997E-3</v>
      </c>
      <c r="AI1122"/>
      <c r="AJ1122"/>
    </row>
    <row r="1123" spans="1:36" ht="14.5" x14ac:dyDescent="0.35">
      <c r="A1123" s="52">
        <f t="shared" si="65"/>
        <v>2014</v>
      </c>
      <c r="B1123" s="30">
        <f t="shared" si="66"/>
        <v>168</v>
      </c>
      <c r="C1123" s="4">
        <f t="shared" si="67"/>
        <v>25</v>
      </c>
      <c r="D1123" s="4" t="s">
        <v>74</v>
      </c>
      <c r="E1123" s="28">
        <v>604</v>
      </c>
      <c r="F1123" s="28">
        <v>401</v>
      </c>
      <c r="H1123" s="28">
        <v>217</v>
      </c>
      <c r="I1123" s="28">
        <v>11</v>
      </c>
      <c r="J1123" s="28">
        <v>4.0000000000000001E-3</v>
      </c>
      <c r="AI1123"/>
      <c r="AJ1123"/>
    </row>
    <row r="1124" spans="1:36" ht="14.5" x14ac:dyDescent="0.35">
      <c r="A1124" s="52">
        <f t="shared" si="65"/>
        <v>2014</v>
      </c>
      <c r="B1124" s="30">
        <f t="shared" si="66"/>
        <v>168</v>
      </c>
      <c r="C1124" s="4">
        <f t="shared" si="67"/>
        <v>25</v>
      </c>
      <c r="D1124" s="4" t="s">
        <v>74</v>
      </c>
      <c r="E1124" s="28">
        <v>604</v>
      </c>
      <c r="F1124" s="28">
        <v>401</v>
      </c>
      <c r="H1124" s="28">
        <v>217</v>
      </c>
      <c r="I1124" s="28">
        <v>11</v>
      </c>
      <c r="J1124" s="28">
        <v>4.7999999999999996E-3</v>
      </c>
      <c r="AI1124"/>
      <c r="AJ1124"/>
    </row>
    <row r="1125" spans="1:36" ht="14.5" x14ac:dyDescent="0.35">
      <c r="A1125" s="52">
        <f t="shared" si="65"/>
        <v>2014</v>
      </c>
      <c r="B1125" s="30">
        <f t="shared" si="66"/>
        <v>168</v>
      </c>
      <c r="C1125" s="4">
        <f t="shared" si="67"/>
        <v>25</v>
      </c>
      <c r="D1125" s="4" t="s">
        <v>74</v>
      </c>
      <c r="E1125" s="28">
        <v>604</v>
      </c>
      <c r="F1125" s="28">
        <v>401</v>
      </c>
      <c r="H1125" s="28">
        <v>217</v>
      </c>
      <c r="I1125" s="28">
        <v>11</v>
      </c>
      <c r="J1125" s="28">
        <v>3.2000000000000002E-3</v>
      </c>
      <c r="AI1125"/>
      <c r="AJ1125"/>
    </row>
    <row r="1126" spans="1:36" ht="14.5" x14ac:dyDescent="0.35">
      <c r="A1126" s="52">
        <f t="shared" si="65"/>
        <v>2014</v>
      </c>
      <c r="B1126" s="30">
        <f t="shared" si="66"/>
        <v>168</v>
      </c>
      <c r="C1126" s="4">
        <f t="shared" si="67"/>
        <v>25</v>
      </c>
      <c r="D1126" s="4" t="s">
        <v>74</v>
      </c>
      <c r="E1126" s="28">
        <v>604</v>
      </c>
      <c r="F1126" s="28">
        <v>401</v>
      </c>
      <c r="H1126" s="28">
        <v>217</v>
      </c>
      <c r="I1126" s="28">
        <v>11</v>
      </c>
      <c r="J1126" s="28">
        <v>3.7000000000000002E-3</v>
      </c>
      <c r="AI1126"/>
      <c r="AJ1126"/>
    </row>
    <row r="1127" spans="1:36" ht="14.5" x14ac:dyDescent="0.35">
      <c r="A1127" s="52">
        <f t="shared" si="65"/>
        <v>2014</v>
      </c>
      <c r="B1127" s="30">
        <f t="shared" si="66"/>
        <v>168</v>
      </c>
      <c r="C1127" s="4">
        <f t="shared" si="67"/>
        <v>25</v>
      </c>
      <c r="D1127" s="4" t="s">
        <v>74</v>
      </c>
      <c r="E1127" s="28">
        <v>604</v>
      </c>
      <c r="F1127" s="28">
        <v>401</v>
      </c>
      <c r="H1127" s="28">
        <v>217</v>
      </c>
      <c r="I1127" s="28">
        <v>11</v>
      </c>
      <c r="J1127" s="28">
        <v>3.3999999999999998E-3</v>
      </c>
      <c r="AI1127"/>
      <c r="AJ1127"/>
    </row>
    <row r="1128" spans="1:36" ht="14.5" x14ac:dyDescent="0.35">
      <c r="A1128" s="52">
        <f t="shared" si="65"/>
        <v>2014</v>
      </c>
      <c r="B1128" s="30">
        <f t="shared" si="66"/>
        <v>168</v>
      </c>
      <c r="C1128" s="4">
        <f t="shared" si="67"/>
        <v>25</v>
      </c>
      <c r="D1128" s="4" t="s">
        <v>74</v>
      </c>
      <c r="E1128" s="28">
        <v>605</v>
      </c>
      <c r="F1128" s="28">
        <v>401</v>
      </c>
      <c r="H1128" s="28">
        <v>217</v>
      </c>
      <c r="I1128" s="28">
        <v>11</v>
      </c>
      <c r="J1128" s="28">
        <v>3.0000000000000001E-3</v>
      </c>
      <c r="AI1128"/>
      <c r="AJ1128"/>
    </row>
    <row r="1129" spans="1:36" ht="14.5" x14ac:dyDescent="0.35">
      <c r="A1129" s="52">
        <f t="shared" si="65"/>
        <v>2014</v>
      </c>
      <c r="B1129" s="30">
        <f t="shared" si="66"/>
        <v>168</v>
      </c>
      <c r="C1129" s="4">
        <f t="shared" si="67"/>
        <v>25</v>
      </c>
      <c r="D1129" s="4" t="s">
        <v>74</v>
      </c>
      <c r="E1129" s="28">
        <v>605</v>
      </c>
      <c r="F1129" s="28">
        <v>401</v>
      </c>
      <c r="H1129" s="28">
        <v>217</v>
      </c>
      <c r="I1129" s="28">
        <v>11</v>
      </c>
      <c r="J1129" s="28">
        <v>2.3E-3</v>
      </c>
      <c r="AI1129"/>
      <c r="AJ1129"/>
    </row>
    <row r="1130" spans="1:36" ht="14.5" x14ac:dyDescent="0.35">
      <c r="A1130" s="52">
        <f t="shared" si="65"/>
        <v>2014</v>
      </c>
      <c r="B1130" s="30">
        <f t="shared" si="66"/>
        <v>168</v>
      </c>
      <c r="C1130" s="4">
        <f t="shared" si="67"/>
        <v>25</v>
      </c>
      <c r="D1130" s="4" t="s">
        <v>74</v>
      </c>
      <c r="E1130" s="28">
        <v>605</v>
      </c>
      <c r="F1130" s="28">
        <v>401</v>
      </c>
      <c r="H1130" s="28">
        <v>217</v>
      </c>
      <c r="I1130" s="28">
        <v>11</v>
      </c>
      <c r="J1130" s="28">
        <v>2.5999999999999999E-3</v>
      </c>
      <c r="AI1130"/>
      <c r="AJ1130"/>
    </row>
    <row r="1131" spans="1:36" ht="14.5" x14ac:dyDescent="0.35">
      <c r="A1131" s="52">
        <f t="shared" si="65"/>
        <v>2014</v>
      </c>
      <c r="B1131" s="30">
        <f t="shared" si="66"/>
        <v>168</v>
      </c>
      <c r="C1131" s="4">
        <f t="shared" si="67"/>
        <v>25</v>
      </c>
      <c r="D1131" s="4" t="s">
        <v>74</v>
      </c>
      <c r="E1131" s="28">
        <v>605</v>
      </c>
      <c r="F1131" s="28">
        <v>401</v>
      </c>
      <c r="H1131" s="28">
        <v>217</v>
      </c>
      <c r="I1131" s="28">
        <v>11</v>
      </c>
      <c r="J1131" s="28">
        <v>3.7000000000000002E-3</v>
      </c>
      <c r="AI1131"/>
      <c r="AJ1131"/>
    </row>
    <row r="1132" spans="1:36" ht="14.5" x14ac:dyDescent="0.35">
      <c r="A1132" s="52">
        <f t="shared" si="65"/>
        <v>2014</v>
      </c>
      <c r="B1132" s="30">
        <f t="shared" si="66"/>
        <v>168</v>
      </c>
      <c r="C1132" s="4">
        <f t="shared" si="67"/>
        <v>25</v>
      </c>
      <c r="D1132" s="4" t="s">
        <v>74</v>
      </c>
      <c r="E1132" s="28">
        <v>605</v>
      </c>
      <c r="F1132" s="28">
        <v>401</v>
      </c>
      <c r="H1132" s="28">
        <v>217</v>
      </c>
      <c r="I1132" s="28">
        <v>11</v>
      </c>
      <c r="J1132" s="28">
        <v>2.0999999999999999E-3</v>
      </c>
      <c r="AI1132"/>
      <c r="AJ1132"/>
    </row>
    <row r="1133" spans="1:36" ht="14.5" x14ac:dyDescent="0.35">
      <c r="A1133" s="52">
        <f t="shared" si="65"/>
        <v>2014</v>
      </c>
      <c r="B1133" s="30">
        <f t="shared" si="66"/>
        <v>168</v>
      </c>
      <c r="C1133" s="4">
        <f t="shared" si="67"/>
        <v>25</v>
      </c>
      <c r="D1133" s="4" t="s">
        <v>74</v>
      </c>
      <c r="E1133" s="28">
        <v>605</v>
      </c>
      <c r="F1133" s="28">
        <v>401</v>
      </c>
      <c r="H1133" s="28">
        <v>217</v>
      </c>
      <c r="I1133" s="28">
        <v>11</v>
      </c>
      <c r="J1133" s="28">
        <v>1.8E-3</v>
      </c>
      <c r="AI1133"/>
      <c r="AJ1133"/>
    </row>
    <row r="1134" spans="1:36" ht="14.5" x14ac:dyDescent="0.35">
      <c r="A1134" s="52">
        <f t="shared" si="65"/>
        <v>2014</v>
      </c>
      <c r="B1134" s="30">
        <f t="shared" si="66"/>
        <v>168</v>
      </c>
      <c r="C1134" s="4">
        <f t="shared" si="67"/>
        <v>25</v>
      </c>
      <c r="D1134" s="4" t="s">
        <v>74</v>
      </c>
      <c r="E1134" s="28">
        <v>604</v>
      </c>
      <c r="F1134" s="28">
        <v>401</v>
      </c>
      <c r="H1134" s="28">
        <v>217</v>
      </c>
      <c r="I1134" s="28">
        <v>12</v>
      </c>
      <c r="J1134" s="28">
        <v>5.1999999999999998E-3</v>
      </c>
      <c r="AI1134"/>
      <c r="AJ1134"/>
    </row>
    <row r="1135" spans="1:36" ht="14.5" x14ac:dyDescent="0.35">
      <c r="A1135" s="52">
        <f t="shared" si="65"/>
        <v>2014</v>
      </c>
      <c r="B1135" s="30">
        <f t="shared" si="66"/>
        <v>168</v>
      </c>
      <c r="C1135" s="4">
        <f t="shared" si="67"/>
        <v>25</v>
      </c>
      <c r="D1135" s="4" t="s">
        <v>74</v>
      </c>
      <c r="E1135" s="28">
        <v>604</v>
      </c>
      <c r="F1135" s="28">
        <v>401</v>
      </c>
      <c r="H1135" s="28">
        <v>217</v>
      </c>
      <c r="I1135" s="28">
        <v>12</v>
      </c>
      <c r="J1135" s="28">
        <v>6.0000000000000001E-3</v>
      </c>
      <c r="AI1135"/>
      <c r="AJ1135"/>
    </row>
    <row r="1136" spans="1:36" ht="14.5" x14ac:dyDescent="0.35">
      <c r="A1136" s="52">
        <f t="shared" si="65"/>
        <v>2014</v>
      </c>
      <c r="B1136" s="30">
        <f t="shared" si="66"/>
        <v>168</v>
      </c>
      <c r="C1136" s="4">
        <f t="shared" si="67"/>
        <v>25</v>
      </c>
      <c r="D1136" s="4" t="s">
        <v>74</v>
      </c>
      <c r="E1136" s="28">
        <v>604</v>
      </c>
      <c r="F1136" s="28">
        <v>401</v>
      </c>
      <c r="H1136" s="28">
        <v>217</v>
      </c>
      <c r="I1136" s="28">
        <v>12</v>
      </c>
      <c r="J1136" s="28">
        <v>5.5999999999999999E-3</v>
      </c>
      <c r="AI1136"/>
      <c r="AJ1136"/>
    </row>
    <row r="1137" spans="1:36" ht="14.5" x14ac:dyDescent="0.35">
      <c r="A1137" s="52">
        <f t="shared" si="65"/>
        <v>2014</v>
      </c>
      <c r="B1137" s="30">
        <f t="shared" si="66"/>
        <v>168</v>
      </c>
      <c r="C1137" s="4">
        <f t="shared" si="67"/>
        <v>25</v>
      </c>
      <c r="D1137" s="4" t="s">
        <v>74</v>
      </c>
      <c r="E1137" s="28">
        <v>604</v>
      </c>
      <c r="F1137" s="28">
        <v>401</v>
      </c>
      <c r="H1137" s="28">
        <v>217</v>
      </c>
      <c r="I1137" s="28">
        <v>12</v>
      </c>
      <c r="J1137" s="28">
        <v>9.1999999999999998E-3</v>
      </c>
      <c r="AI1137"/>
      <c r="AJ1137"/>
    </row>
    <row r="1138" spans="1:36" ht="14.5" x14ac:dyDescent="0.35">
      <c r="A1138" s="52">
        <f t="shared" si="65"/>
        <v>2014</v>
      </c>
      <c r="B1138" s="30">
        <f t="shared" si="66"/>
        <v>168</v>
      </c>
      <c r="C1138" s="4">
        <f t="shared" si="67"/>
        <v>25</v>
      </c>
      <c r="D1138" s="4" t="s">
        <v>74</v>
      </c>
      <c r="E1138" s="28">
        <v>604</v>
      </c>
      <c r="F1138" s="28">
        <v>401</v>
      </c>
      <c r="H1138" s="28">
        <v>217</v>
      </c>
      <c r="I1138" s="28">
        <v>12</v>
      </c>
      <c r="J1138" s="28">
        <v>6.0000000000000001E-3</v>
      </c>
      <c r="AI1138"/>
      <c r="AJ1138"/>
    </row>
    <row r="1139" spans="1:36" ht="14.5" x14ac:dyDescent="0.35">
      <c r="A1139" s="52">
        <f t="shared" si="65"/>
        <v>2014</v>
      </c>
      <c r="B1139" s="30">
        <f t="shared" si="66"/>
        <v>168</v>
      </c>
      <c r="C1139" s="4">
        <f t="shared" si="67"/>
        <v>25</v>
      </c>
      <c r="D1139" s="4" t="s">
        <v>74</v>
      </c>
      <c r="E1139" s="28">
        <v>604</v>
      </c>
      <c r="F1139" s="28">
        <v>401</v>
      </c>
      <c r="H1139" s="28">
        <v>217</v>
      </c>
      <c r="I1139" s="28">
        <v>12</v>
      </c>
      <c r="J1139" s="28">
        <v>8.8999999999999999E-3</v>
      </c>
      <c r="AI1139"/>
      <c r="AJ1139"/>
    </row>
    <row r="1140" spans="1:36" ht="14.5" x14ac:dyDescent="0.35">
      <c r="A1140" s="52">
        <f t="shared" si="65"/>
        <v>2014</v>
      </c>
      <c r="B1140" s="30">
        <f t="shared" si="66"/>
        <v>168</v>
      </c>
      <c r="C1140" s="4">
        <f t="shared" si="67"/>
        <v>25</v>
      </c>
      <c r="D1140" s="4" t="s">
        <v>74</v>
      </c>
      <c r="E1140" s="28">
        <v>604</v>
      </c>
      <c r="F1140" s="28">
        <v>401</v>
      </c>
      <c r="H1140" s="28">
        <v>217</v>
      </c>
      <c r="I1140" s="28">
        <v>12</v>
      </c>
      <c r="J1140" s="28">
        <v>4.1000000000000003E-3</v>
      </c>
      <c r="AI1140"/>
      <c r="AJ1140"/>
    </row>
    <row r="1141" spans="1:36" ht="14.5" x14ac:dyDescent="0.35">
      <c r="A1141" s="52">
        <f t="shared" si="65"/>
        <v>2014</v>
      </c>
      <c r="B1141" s="30">
        <f t="shared" si="66"/>
        <v>168</v>
      </c>
      <c r="C1141" s="4">
        <f t="shared" si="67"/>
        <v>25</v>
      </c>
      <c r="D1141" s="4" t="s">
        <v>74</v>
      </c>
      <c r="E1141" s="28">
        <v>605</v>
      </c>
      <c r="F1141" s="28">
        <v>401</v>
      </c>
      <c r="H1141" s="28">
        <v>217</v>
      </c>
      <c r="I1141" s="28">
        <v>12</v>
      </c>
      <c r="J1141" s="28">
        <v>3.3E-3</v>
      </c>
      <c r="AI1141"/>
      <c r="AJ1141"/>
    </row>
    <row r="1142" spans="1:36" ht="14.5" x14ac:dyDescent="0.35">
      <c r="A1142" s="52">
        <f t="shared" si="65"/>
        <v>2014</v>
      </c>
      <c r="B1142" s="30">
        <f t="shared" si="66"/>
        <v>168</v>
      </c>
      <c r="C1142" s="4">
        <f t="shared" si="67"/>
        <v>25</v>
      </c>
      <c r="D1142" s="4" t="s">
        <v>74</v>
      </c>
      <c r="E1142" s="28">
        <v>605</v>
      </c>
      <c r="F1142" s="28">
        <v>401</v>
      </c>
      <c r="H1142" s="28">
        <v>217</v>
      </c>
      <c r="I1142" s="28">
        <v>12</v>
      </c>
      <c r="J1142" s="28">
        <v>2.7000000000000001E-3</v>
      </c>
      <c r="AI1142"/>
      <c r="AJ1142"/>
    </row>
    <row r="1143" spans="1:36" ht="14.5" x14ac:dyDescent="0.35">
      <c r="A1143" s="52">
        <f t="shared" si="65"/>
        <v>2014</v>
      </c>
      <c r="B1143" s="30">
        <f t="shared" si="66"/>
        <v>168</v>
      </c>
      <c r="C1143" s="4">
        <f t="shared" si="67"/>
        <v>25</v>
      </c>
      <c r="D1143" s="4" t="s">
        <v>74</v>
      </c>
      <c r="E1143" s="28">
        <v>605</v>
      </c>
      <c r="F1143" s="28">
        <v>401</v>
      </c>
      <c r="H1143" s="28">
        <v>217</v>
      </c>
      <c r="I1143" s="28">
        <v>12</v>
      </c>
      <c r="J1143" s="28">
        <v>3.5999999999999999E-3</v>
      </c>
      <c r="AI1143"/>
      <c r="AJ1143"/>
    </row>
    <row r="1144" spans="1:36" ht="14.5" x14ac:dyDescent="0.35">
      <c r="A1144" s="52">
        <f t="shared" si="65"/>
        <v>2014</v>
      </c>
      <c r="B1144" s="30">
        <f t="shared" si="66"/>
        <v>168</v>
      </c>
      <c r="C1144" s="4">
        <f t="shared" si="67"/>
        <v>25</v>
      </c>
      <c r="D1144" s="4" t="s">
        <v>74</v>
      </c>
      <c r="E1144" s="28">
        <v>605</v>
      </c>
      <c r="F1144" s="28">
        <v>401</v>
      </c>
      <c r="H1144" s="28">
        <v>217</v>
      </c>
      <c r="I1144" s="28">
        <v>12</v>
      </c>
      <c r="J1144" s="28">
        <v>3.3999999999999998E-3</v>
      </c>
      <c r="AI1144"/>
      <c r="AJ1144"/>
    </row>
    <row r="1145" spans="1:36" ht="14.5" x14ac:dyDescent="0.35">
      <c r="A1145" s="52">
        <f t="shared" si="65"/>
        <v>2014</v>
      </c>
      <c r="B1145" s="30">
        <f t="shared" si="66"/>
        <v>168</v>
      </c>
      <c r="C1145" s="4">
        <f t="shared" si="67"/>
        <v>25</v>
      </c>
      <c r="D1145" s="4" t="s">
        <v>74</v>
      </c>
      <c r="E1145" s="28">
        <v>605</v>
      </c>
      <c r="F1145" s="28">
        <v>401</v>
      </c>
      <c r="H1145" s="28">
        <v>217</v>
      </c>
      <c r="I1145" s="28">
        <v>12</v>
      </c>
      <c r="J1145" s="28">
        <v>4.5999999999999999E-3</v>
      </c>
      <c r="AI1145"/>
      <c r="AJ1145"/>
    </row>
    <row r="1146" spans="1:36" ht="14.5" x14ac:dyDescent="0.35">
      <c r="A1146" s="52">
        <f t="shared" si="65"/>
        <v>2014</v>
      </c>
      <c r="B1146" s="30">
        <f t="shared" si="66"/>
        <v>168</v>
      </c>
      <c r="C1146" s="4">
        <f t="shared" si="67"/>
        <v>25</v>
      </c>
      <c r="D1146" s="4" t="s">
        <v>74</v>
      </c>
      <c r="E1146" s="28">
        <v>605</v>
      </c>
      <c r="F1146" s="28">
        <v>401</v>
      </c>
      <c r="H1146" s="28">
        <v>217</v>
      </c>
      <c r="I1146" s="28">
        <v>12</v>
      </c>
      <c r="J1146" s="28">
        <v>3.0999999999999999E-3</v>
      </c>
      <c r="AI1146"/>
      <c r="AJ1146"/>
    </row>
    <row r="1147" spans="1:36" ht="14.5" x14ac:dyDescent="0.35">
      <c r="A1147" s="52">
        <f t="shared" si="65"/>
        <v>2014</v>
      </c>
      <c r="B1147" s="30">
        <f t="shared" si="66"/>
        <v>168</v>
      </c>
      <c r="C1147" s="4">
        <f t="shared" si="67"/>
        <v>25</v>
      </c>
      <c r="D1147" s="4" t="s">
        <v>74</v>
      </c>
      <c r="E1147" s="28">
        <v>605</v>
      </c>
      <c r="F1147" s="28">
        <v>401</v>
      </c>
      <c r="H1147" s="28">
        <v>217</v>
      </c>
      <c r="I1147" s="28">
        <v>12</v>
      </c>
      <c r="J1147" s="28">
        <v>2.7000000000000001E-3</v>
      </c>
      <c r="AI1147"/>
      <c r="AJ1147"/>
    </row>
    <row r="1148" spans="1:36" ht="14.5" x14ac:dyDescent="0.35">
      <c r="A1148" s="52">
        <f t="shared" si="65"/>
        <v>2014</v>
      </c>
      <c r="B1148" s="30">
        <f t="shared" si="66"/>
        <v>168</v>
      </c>
      <c r="C1148" s="4">
        <f t="shared" si="67"/>
        <v>25</v>
      </c>
      <c r="D1148" s="4" t="s">
        <v>74</v>
      </c>
      <c r="E1148" s="28">
        <v>605</v>
      </c>
      <c r="F1148" s="28">
        <v>401</v>
      </c>
      <c r="H1148" s="28">
        <v>217</v>
      </c>
      <c r="I1148" s="28">
        <v>12</v>
      </c>
      <c r="J1148" s="28">
        <v>3.8E-3</v>
      </c>
      <c r="AI1148"/>
      <c r="AJ1148"/>
    </row>
    <row r="1149" spans="1:36" ht="14.5" x14ac:dyDescent="0.35">
      <c r="A1149" s="52">
        <f t="shared" si="65"/>
        <v>2014</v>
      </c>
      <c r="B1149" s="30">
        <f t="shared" si="66"/>
        <v>168</v>
      </c>
      <c r="C1149" s="4">
        <f t="shared" si="67"/>
        <v>25</v>
      </c>
      <c r="D1149" s="4" t="s">
        <v>74</v>
      </c>
      <c r="E1149" s="28">
        <v>605</v>
      </c>
      <c r="F1149" s="28">
        <v>401</v>
      </c>
      <c r="H1149" s="28">
        <v>217</v>
      </c>
      <c r="I1149" s="28">
        <v>12</v>
      </c>
      <c r="J1149" s="28">
        <v>3.8999999999999998E-3</v>
      </c>
      <c r="AI1149"/>
      <c r="AJ1149"/>
    </row>
    <row r="1150" spans="1:36" ht="14.5" x14ac:dyDescent="0.35">
      <c r="A1150" s="52">
        <f t="shared" si="65"/>
        <v>2014</v>
      </c>
      <c r="B1150" s="30">
        <f t="shared" si="66"/>
        <v>168</v>
      </c>
      <c r="C1150" s="4">
        <f t="shared" si="67"/>
        <v>25</v>
      </c>
      <c r="D1150" s="4" t="s">
        <v>74</v>
      </c>
      <c r="E1150" s="28">
        <v>604</v>
      </c>
      <c r="F1150" s="28">
        <v>401</v>
      </c>
      <c r="H1150" s="28">
        <v>217</v>
      </c>
      <c r="I1150" s="28">
        <v>13</v>
      </c>
      <c r="J1150" s="28">
        <v>1.0699999999999999E-2</v>
      </c>
      <c r="AI1150"/>
      <c r="AJ1150"/>
    </row>
    <row r="1151" spans="1:36" ht="14.5" x14ac:dyDescent="0.35">
      <c r="A1151" s="52">
        <f t="shared" si="65"/>
        <v>2014</v>
      </c>
      <c r="B1151" s="30">
        <f t="shared" si="66"/>
        <v>168</v>
      </c>
      <c r="C1151" s="4">
        <f t="shared" si="67"/>
        <v>25</v>
      </c>
      <c r="D1151" s="4" t="s">
        <v>74</v>
      </c>
      <c r="E1151" s="28">
        <v>604</v>
      </c>
      <c r="F1151" s="28">
        <v>401</v>
      </c>
      <c r="H1151" s="28">
        <v>217</v>
      </c>
      <c r="I1151" s="28">
        <v>13</v>
      </c>
      <c r="J1151" s="28">
        <v>7.6E-3</v>
      </c>
      <c r="AI1151"/>
      <c r="AJ1151"/>
    </row>
    <row r="1152" spans="1:36" ht="14.5" x14ac:dyDescent="0.35">
      <c r="A1152" s="52">
        <f t="shared" si="65"/>
        <v>2014</v>
      </c>
      <c r="B1152" s="30">
        <f t="shared" si="66"/>
        <v>168</v>
      </c>
      <c r="C1152" s="4">
        <f t="shared" si="67"/>
        <v>25</v>
      </c>
      <c r="D1152" s="4" t="s">
        <v>74</v>
      </c>
      <c r="E1152" s="28">
        <v>604</v>
      </c>
      <c r="F1152" s="28">
        <v>401</v>
      </c>
      <c r="H1152" s="28">
        <v>217</v>
      </c>
      <c r="I1152" s="28">
        <v>13</v>
      </c>
      <c r="J1152" s="28">
        <v>6.3E-3</v>
      </c>
      <c r="AI1152"/>
      <c r="AJ1152"/>
    </row>
    <row r="1153" spans="1:36" ht="14.5" x14ac:dyDescent="0.35">
      <c r="A1153" s="52">
        <f t="shared" si="65"/>
        <v>2014</v>
      </c>
      <c r="B1153" s="30">
        <f t="shared" si="66"/>
        <v>168</v>
      </c>
      <c r="C1153" s="4">
        <f t="shared" si="67"/>
        <v>25</v>
      </c>
      <c r="D1153" s="4" t="s">
        <v>74</v>
      </c>
      <c r="E1153" s="28">
        <v>604</v>
      </c>
      <c r="F1153" s="28">
        <v>401</v>
      </c>
      <c r="H1153" s="28">
        <v>217</v>
      </c>
      <c r="I1153" s="28">
        <v>13</v>
      </c>
      <c r="J1153" s="28">
        <v>1.04E-2</v>
      </c>
      <c r="AI1153"/>
      <c r="AJ1153"/>
    </row>
    <row r="1154" spans="1:36" ht="14.5" x14ac:dyDescent="0.35">
      <c r="A1154" s="52">
        <f t="shared" ref="A1154:A1217" si="68">YEAR(D1154)</f>
        <v>2014</v>
      </c>
      <c r="B1154" s="30">
        <f t="shared" ref="B1154:B1217" si="69">D1154-DATE(YEAR(D1154),1,0)</f>
        <v>168</v>
      </c>
      <c r="C1154" s="4">
        <f t="shared" ref="C1154:C1217" si="70">WEEKNUM(D1154,1)</f>
        <v>25</v>
      </c>
      <c r="D1154" s="4" t="s">
        <v>74</v>
      </c>
      <c r="E1154" s="28">
        <v>604</v>
      </c>
      <c r="F1154" s="28">
        <v>401</v>
      </c>
      <c r="H1154" s="28">
        <v>217</v>
      </c>
      <c r="I1154" s="28">
        <v>13</v>
      </c>
      <c r="J1154" s="28">
        <v>7.4999999999999997E-3</v>
      </c>
      <c r="AI1154"/>
      <c r="AJ1154"/>
    </row>
    <row r="1155" spans="1:36" ht="14.5" x14ac:dyDescent="0.35">
      <c r="A1155" s="52">
        <f t="shared" si="68"/>
        <v>2014</v>
      </c>
      <c r="B1155" s="30">
        <f t="shared" si="69"/>
        <v>168</v>
      </c>
      <c r="C1155" s="4">
        <f t="shared" si="70"/>
        <v>25</v>
      </c>
      <c r="D1155" s="4" t="s">
        <v>74</v>
      </c>
      <c r="E1155" s="28">
        <v>604</v>
      </c>
      <c r="F1155" s="28">
        <v>401</v>
      </c>
      <c r="H1155" s="28">
        <v>217</v>
      </c>
      <c r="I1155" s="28">
        <v>13</v>
      </c>
      <c r="J1155" s="28">
        <v>7.4999999999999997E-3</v>
      </c>
      <c r="AI1155"/>
      <c r="AJ1155"/>
    </row>
    <row r="1156" spans="1:36" ht="14.5" x14ac:dyDescent="0.35">
      <c r="A1156" s="52">
        <f t="shared" si="68"/>
        <v>2014</v>
      </c>
      <c r="B1156" s="30">
        <f t="shared" si="69"/>
        <v>168</v>
      </c>
      <c r="C1156" s="4">
        <f t="shared" si="70"/>
        <v>25</v>
      </c>
      <c r="D1156" s="4" t="s">
        <v>74</v>
      </c>
      <c r="E1156" s="28">
        <v>604</v>
      </c>
      <c r="F1156" s="28">
        <v>401</v>
      </c>
      <c r="H1156" s="28">
        <v>217</v>
      </c>
      <c r="I1156" s="28">
        <v>13</v>
      </c>
      <c r="J1156" s="28">
        <v>1.24E-2</v>
      </c>
      <c r="AI1156"/>
      <c r="AJ1156"/>
    </row>
    <row r="1157" spans="1:36" ht="14.5" x14ac:dyDescent="0.35">
      <c r="A1157" s="52">
        <f t="shared" si="68"/>
        <v>2014</v>
      </c>
      <c r="B1157" s="30">
        <f t="shared" si="69"/>
        <v>168</v>
      </c>
      <c r="C1157" s="4">
        <f t="shared" si="70"/>
        <v>25</v>
      </c>
      <c r="D1157" s="4" t="s">
        <v>74</v>
      </c>
      <c r="E1157" s="28">
        <v>604</v>
      </c>
      <c r="F1157" s="28">
        <v>401</v>
      </c>
      <c r="H1157" s="28">
        <v>217</v>
      </c>
      <c r="I1157" s="28">
        <v>13</v>
      </c>
      <c r="J1157" s="28">
        <v>1.09E-2</v>
      </c>
      <c r="AI1157"/>
      <c r="AJ1157"/>
    </row>
    <row r="1158" spans="1:36" ht="14.5" x14ac:dyDescent="0.35">
      <c r="A1158" s="52">
        <f t="shared" si="68"/>
        <v>2014</v>
      </c>
      <c r="B1158" s="30">
        <f t="shared" si="69"/>
        <v>168</v>
      </c>
      <c r="C1158" s="4">
        <f t="shared" si="70"/>
        <v>25</v>
      </c>
      <c r="D1158" s="4" t="s">
        <v>74</v>
      </c>
      <c r="E1158" s="28">
        <v>604</v>
      </c>
      <c r="F1158" s="28">
        <v>401</v>
      </c>
      <c r="H1158" s="28">
        <v>217</v>
      </c>
      <c r="I1158" s="28">
        <v>13</v>
      </c>
      <c r="J1158" s="28">
        <v>1.04E-2</v>
      </c>
      <c r="AI1158"/>
      <c r="AJ1158"/>
    </row>
    <row r="1159" spans="1:36" ht="14.5" x14ac:dyDescent="0.35">
      <c r="A1159" s="52">
        <f t="shared" si="68"/>
        <v>2014</v>
      </c>
      <c r="B1159" s="30">
        <f t="shared" si="69"/>
        <v>168</v>
      </c>
      <c r="C1159" s="4">
        <f t="shared" si="70"/>
        <v>25</v>
      </c>
      <c r="D1159" s="4" t="s">
        <v>74</v>
      </c>
      <c r="E1159" s="28">
        <v>604</v>
      </c>
      <c r="F1159" s="28">
        <v>401</v>
      </c>
      <c r="H1159" s="28">
        <v>217</v>
      </c>
      <c r="I1159" s="28">
        <v>13</v>
      </c>
      <c r="J1159" s="28">
        <v>7.9000000000000008E-3</v>
      </c>
      <c r="AI1159"/>
      <c r="AJ1159"/>
    </row>
    <row r="1160" spans="1:36" ht="14.5" x14ac:dyDescent="0.35">
      <c r="A1160" s="52">
        <f t="shared" si="68"/>
        <v>2014</v>
      </c>
      <c r="B1160" s="30">
        <f t="shared" si="69"/>
        <v>168</v>
      </c>
      <c r="C1160" s="4">
        <f t="shared" si="70"/>
        <v>25</v>
      </c>
      <c r="D1160" s="4" t="s">
        <v>74</v>
      </c>
      <c r="E1160" s="28">
        <v>604</v>
      </c>
      <c r="F1160" s="28">
        <v>401</v>
      </c>
      <c r="H1160" s="28">
        <v>217</v>
      </c>
      <c r="I1160" s="28">
        <v>13</v>
      </c>
      <c r="J1160" s="28">
        <v>9.7000000000000003E-3</v>
      </c>
      <c r="AI1160"/>
      <c r="AJ1160"/>
    </row>
    <row r="1161" spans="1:36" ht="14.5" x14ac:dyDescent="0.35">
      <c r="A1161" s="52">
        <f t="shared" si="68"/>
        <v>2014</v>
      </c>
      <c r="B1161" s="30">
        <f t="shared" si="69"/>
        <v>168</v>
      </c>
      <c r="C1161" s="4">
        <f t="shared" si="70"/>
        <v>25</v>
      </c>
      <c r="D1161" s="4" t="s">
        <v>74</v>
      </c>
      <c r="E1161" s="28">
        <v>604</v>
      </c>
      <c r="F1161" s="28">
        <v>401</v>
      </c>
      <c r="H1161" s="28">
        <v>217</v>
      </c>
      <c r="I1161" s="28">
        <v>13</v>
      </c>
      <c r="J1161" s="28">
        <v>9.9000000000000008E-3</v>
      </c>
      <c r="AI1161"/>
      <c r="AJ1161"/>
    </row>
    <row r="1162" spans="1:36" ht="14.5" x14ac:dyDescent="0.35">
      <c r="A1162" s="52">
        <f t="shared" si="68"/>
        <v>2014</v>
      </c>
      <c r="B1162" s="30">
        <f t="shared" si="69"/>
        <v>168</v>
      </c>
      <c r="C1162" s="4">
        <f t="shared" si="70"/>
        <v>25</v>
      </c>
      <c r="D1162" s="4" t="s">
        <v>74</v>
      </c>
      <c r="E1162" s="28">
        <v>604</v>
      </c>
      <c r="F1162" s="28">
        <v>401</v>
      </c>
      <c r="H1162" s="28">
        <v>217</v>
      </c>
      <c r="I1162" s="28">
        <v>13</v>
      </c>
      <c r="J1162" s="28">
        <v>7.9000000000000008E-3</v>
      </c>
      <c r="AI1162"/>
      <c r="AJ1162"/>
    </row>
    <row r="1163" spans="1:36" ht="14.5" x14ac:dyDescent="0.35">
      <c r="A1163" s="52">
        <f t="shared" si="68"/>
        <v>2014</v>
      </c>
      <c r="B1163" s="30">
        <f t="shared" si="69"/>
        <v>168</v>
      </c>
      <c r="C1163" s="4">
        <f t="shared" si="70"/>
        <v>25</v>
      </c>
      <c r="D1163" s="4" t="s">
        <v>74</v>
      </c>
      <c r="E1163" s="28">
        <v>604</v>
      </c>
      <c r="F1163" s="28">
        <v>401</v>
      </c>
      <c r="H1163" s="28">
        <v>217</v>
      </c>
      <c r="I1163" s="28">
        <v>13</v>
      </c>
      <c r="J1163" s="28">
        <v>8.3999999999999995E-3</v>
      </c>
      <c r="AI1163"/>
      <c r="AJ1163"/>
    </row>
    <row r="1164" spans="1:36" ht="14.5" x14ac:dyDescent="0.35">
      <c r="A1164" s="52">
        <f t="shared" si="68"/>
        <v>2014</v>
      </c>
      <c r="B1164" s="30">
        <f t="shared" si="69"/>
        <v>168</v>
      </c>
      <c r="C1164" s="4">
        <f t="shared" si="70"/>
        <v>25</v>
      </c>
      <c r="D1164" s="4" t="s">
        <v>74</v>
      </c>
      <c r="E1164" s="28">
        <v>605</v>
      </c>
      <c r="F1164" s="28">
        <v>401</v>
      </c>
      <c r="H1164" s="28">
        <v>217</v>
      </c>
      <c r="I1164" s="28">
        <v>13</v>
      </c>
      <c r="J1164" s="28">
        <v>4.8999999999999998E-3</v>
      </c>
      <c r="AI1164"/>
      <c r="AJ1164"/>
    </row>
    <row r="1165" spans="1:36" ht="14.5" x14ac:dyDescent="0.35">
      <c r="A1165" s="52">
        <f t="shared" si="68"/>
        <v>2014</v>
      </c>
      <c r="B1165" s="30">
        <f t="shared" si="69"/>
        <v>168</v>
      </c>
      <c r="C1165" s="4">
        <f t="shared" si="70"/>
        <v>25</v>
      </c>
      <c r="D1165" s="4" t="s">
        <v>74</v>
      </c>
      <c r="E1165" s="28">
        <v>605</v>
      </c>
      <c r="F1165" s="28">
        <v>401</v>
      </c>
      <c r="H1165" s="28">
        <v>217</v>
      </c>
      <c r="I1165" s="28">
        <v>13</v>
      </c>
      <c r="J1165" s="28">
        <v>6.3E-3</v>
      </c>
      <c r="AI1165"/>
      <c r="AJ1165"/>
    </row>
    <row r="1166" spans="1:36" ht="14.5" x14ac:dyDescent="0.35">
      <c r="A1166" s="52">
        <f t="shared" si="68"/>
        <v>2014</v>
      </c>
      <c r="B1166" s="30">
        <f t="shared" si="69"/>
        <v>168</v>
      </c>
      <c r="C1166" s="4">
        <f t="shared" si="70"/>
        <v>25</v>
      </c>
      <c r="D1166" s="4" t="s">
        <v>74</v>
      </c>
      <c r="E1166" s="28">
        <v>605</v>
      </c>
      <c r="F1166" s="28">
        <v>401</v>
      </c>
      <c r="H1166" s="28">
        <v>217</v>
      </c>
      <c r="I1166" s="28">
        <v>13</v>
      </c>
      <c r="J1166" s="28">
        <v>5.3E-3</v>
      </c>
      <c r="AI1166"/>
      <c r="AJ1166"/>
    </row>
    <row r="1167" spans="1:36" ht="14.5" x14ac:dyDescent="0.35">
      <c r="A1167" s="52">
        <f t="shared" si="68"/>
        <v>2014</v>
      </c>
      <c r="B1167" s="30">
        <f t="shared" si="69"/>
        <v>168</v>
      </c>
      <c r="C1167" s="4">
        <f t="shared" si="70"/>
        <v>25</v>
      </c>
      <c r="D1167" s="4" t="s">
        <v>74</v>
      </c>
      <c r="E1167" s="28">
        <v>605</v>
      </c>
      <c r="F1167" s="28">
        <v>401</v>
      </c>
      <c r="H1167" s="28">
        <v>217</v>
      </c>
      <c r="I1167" s="28">
        <v>13</v>
      </c>
      <c r="J1167" s="28">
        <v>3.7000000000000002E-3</v>
      </c>
      <c r="AI1167"/>
      <c r="AJ1167"/>
    </row>
    <row r="1168" spans="1:36" ht="14.5" x14ac:dyDescent="0.35">
      <c r="A1168" s="52">
        <f t="shared" si="68"/>
        <v>2014</v>
      </c>
      <c r="B1168" s="30">
        <f t="shared" si="69"/>
        <v>168</v>
      </c>
      <c r="C1168" s="4">
        <f t="shared" si="70"/>
        <v>25</v>
      </c>
      <c r="D1168" s="4" t="s">
        <v>74</v>
      </c>
      <c r="E1168" s="28">
        <v>604</v>
      </c>
      <c r="F1168" s="28">
        <v>401</v>
      </c>
      <c r="H1168" s="28">
        <v>217</v>
      </c>
      <c r="I1168" s="28">
        <v>14</v>
      </c>
      <c r="J1168" s="28">
        <v>1.18E-2</v>
      </c>
      <c r="AI1168"/>
      <c r="AJ1168"/>
    </row>
    <row r="1169" spans="1:36" ht="14.5" x14ac:dyDescent="0.35">
      <c r="A1169" s="52">
        <f t="shared" si="68"/>
        <v>2014</v>
      </c>
      <c r="B1169" s="30">
        <f t="shared" si="69"/>
        <v>168</v>
      </c>
      <c r="C1169" s="4">
        <f t="shared" si="70"/>
        <v>25</v>
      </c>
      <c r="D1169" s="4" t="s">
        <v>74</v>
      </c>
      <c r="E1169" s="28">
        <v>604</v>
      </c>
      <c r="F1169" s="28">
        <v>401</v>
      </c>
      <c r="H1169" s="28">
        <v>217</v>
      </c>
      <c r="I1169" s="28">
        <v>14</v>
      </c>
      <c r="J1169" s="28">
        <v>1.0999999999999999E-2</v>
      </c>
      <c r="AI1169"/>
      <c r="AJ1169"/>
    </row>
    <row r="1170" spans="1:36" ht="14.5" x14ac:dyDescent="0.35">
      <c r="A1170" s="52">
        <f t="shared" si="68"/>
        <v>2014</v>
      </c>
      <c r="B1170" s="30">
        <f t="shared" si="69"/>
        <v>168</v>
      </c>
      <c r="C1170" s="4">
        <f t="shared" si="70"/>
        <v>25</v>
      </c>
      <c r="D1170" s="4" t="s">
        <v>74</v>
      </c>
      <c r="E1170" s="28">
        <v>604</v>
      </c>
      <c r="F1170" s="28">
        <v>401</v>
      </c>
      <c r="H1170" s="28">
        <v>217</v>
      </c>
      <c r="I1170" s="28">
        <v>14</v>
      </c>
      <c r="J1170" s="28">
        <v>1.3599999999999999E-2</v>
      </c>
      <c r="AI1170"/>
      <c r="AJ1170"/>
    </row>
    <row r="1171" spans="1:36" ht="14.5" x14ac:dyDescent="0.35">
      <c r="A1171" s="52">
        <f t="shared" si="68"/>
        <v>2014</v>
      </c>
      <c r="B1171" s="30">
        <f t="shared" si="69"/>
        <v>168</v>
      </c>
      <c r="C1171" s="4">
        <f t="shared" si="70"/>
        <v>25</v>
      </c>
      <c r="D1171" s="4" t="s">
        <v>74</v>
      </c>
      <c r="E1171" s="28">
        <v>604</v>
      </c>
      <c r="F1171" s="28">
        <v>401</v>
      </c>
      <c r="H1171" s="28">
        <v>217</v>
      </c>
      <c r="I1171" s="28">
        <v>14</v>
      </c>
      <c r="J1171" s="28">
        <v>1.0699999999999999E-2</v>
      </c>
      <c r="AI1171"/>
      <c r="AJ1171"/>
    </row>
    <row r="1172" spans="1:36" ht="14.5" x14ac:dyDescent="0.35">
      <c r="A1172" s="52">
        <f t="shared" si="68"/>
        <v>2014</v>
      </c>
      <c r="B1172" s="30">
        <f t="shared" si="69"/>
        <v>168</v>
      </c>
      <c r="C1172" s="4">
        <f t="shared" si="70"/>
        <v>25</v>
      </c>
      <c r="D1172" s="4" t="s">
        <v>74</v>
      </c>
      <c r="E1172" s="28">
        <v>604</v>
      </c>
      <c r="F1172" s="28">
        <v>401</v>
      </c>
      <c r="H1172" s="28">
        <v>217</v>
      </c>
      <c r="I1172" s="28">
        <v>14</v>
      </c>
      <c r="J1172" s="28">
        <v>1.2E-2</v>
      </c>
      <c r="AI1172"/>
      <c r="AJ1172"/>
    </row>
    <row r="1173" spans="1:36" ht="14.5" x14ac:dyDescent="0.35">
      <c r="A1173" s="52">
        <f t="shared" si="68"/>
        <v>2014</v>
      </c>
      <c r="B1173" s="30">
        <f t="shared" si="69"/>
        <v>168</v>
      </c>
      <c r="C1173" s="4">
        <f t="shared" si="70"/>
        <v>25</v>
      </c>
      <c r="D1173" s="4" t="s">
        <v>74</v>
      </c>
      <c r="E1173" s="28">
        <v>605</v>
      </c>
      <c r="F1173" s="28">
        <v>401</v>
      </c>
      <c r="H1173" s="28">
        <v>217</v>
      </c>
      <c r="I1173" s="28">
        <v>14</v>
      </c>
      <c r="J1173" s="28">
        <v>8.3000000000000001E-3</v>
      </c>
      <c r="AI1173"/>
      <c r="AJ1173"/>
    </row>
    <row r="1174" spans="1:36" ht="14.5" x14ac:dyDescent="0.35">
      <c r="A1174" s="52">
        <f t="shared" si="68"/>
        <v>2014</v>
      </c>
      <c r="B1174" s="30">
        <f t="shared" si="69"/>
        <v>168</v>
      </c>
      <c r="C1174" s="4">
        <f t="shared" si="70"/>
        <v>25</v>
      </c>
      <c r="D1174" s="4" t="s">
        <v>74</v>
      </c>
      <c r="E1174" s="28">
        <v>605</v>
      </c>
      <c r="F1174" s="28">
        <v>401</v>
      </c>
      <c r="H1174" s="28">
        <v>217</v>
      </c>
      <c r="I1174" s="28">
        <v>14</v>
      </c>
      <c r="J1174" s="28">
        <v>7.9000000000000008E-3</v>
      </c>
      <c r="AI1174"/>
      <c r="AJ1174"/>
    </row>
    <row r="1175" spans="1:36" ht="14.5" x14ac:dyDescent="0.35">
      <c r="A1175" s="52">
        <f t="shared" si="68"/>
        <v>2014</v>
      </c>
      <c r="B1175" s="30">
        <f t="shared" si="69"/>
        <v>168</v>
      </c>
      <c r="C1175" s="4">
        <f t="shared" si="70"/>
        <v>25</v>
      </c>
      <c r="D1175" s="4" t="s">
        <v>74</v>
      </c>
      <c r="E1175" s="28">
        <v>605</v>
      </c>
      <c r="F1175" s="28">
        <v>401</v>
      </c>
      <c r="H1175" s="28">
        <v>217</v>
      </c>
      <c r="I1175" s="28">
        <v>14</v>
      </c>
      <c r="J1175" s="28">
        <v>6.1000000000000004E-3</v>
      </c>
      <c r="AI1175"/>
      <c r="AJ1175"/>
    </row>
    <row r="1176" spans="1:36" ht="14.5" x14ac:dyDescent="0.35">
      <c r="A1176" s="52">
        <f t="shared" si="68"/>
        <v>2014</v>
      </c>
      <c r="B1176" s="30">
        <f t="shared" si="69"/>
        <v>168</v>
      </c>
      <c r="C1176" s="4">
        <f t="shared" si="70"/>
        <v>25</v>
      </c>
      <c r="D1176" s="4" t="s">
        <v>74</v>
      </c>
      <c r="E1176" s="28">
        <v>605</v>
      </c>
      <c r="F1176" s="28">
        <v>401</v>
      </c>
      <c r="H1176" s="28">
        <v>217</v>
      </c>
      <c r="I1176" s="28">
        <v>14</v>
      </c>
      <c r="J1176" s="28">
        <v>5.0000000000000001E-3</v>
      </c>
      <c r="AI1176"/>
      <c r="AJ1176"/>
    </row>
    <row r="1177" spans="1:36" ht="14.5" x14ac:dyDescent="0.35">
      <c r="A1177" s="52">
        <f t="shared" si="68"/>
        <v>2014</v>
      </c>
      <c r="B1177" s="30">
        <f t="shared" si="69"/>
        <v>168</v>
      </c>
      <c r="C1177" s="4">
        <f t="shared" si="70"/>
        <v>25</v>
      </c>
      <c r="D1177" s="4" t="s">
        <v>74</v>
      </c>
      <c r="E1177" s="28">
        <v>605</v>
      </c>
      <c r="F1177" s="28">
        <v>401</v>
      </c>
      <c r="H1177" s="28">
        <v>217</v>
      </c>
      <c r="I1177" s="28">
        <v>15</v>
      </c>
      <c r="J1177" s="28">
        <v>9.9000000000000008E-3</v>
      </c>
      <c r="AI1177"/>
      <c r="AJ1177"/>
    </row>
    <row r="1178" spans="1:36" ht="14.5" x14ac:dyDescent="0.35">
      <c r="A1178" s="52">
        <f t="shared" si="68"/>
        <v>2014</v>
      </c>
      <c r="B1178" s="30">
        <f t="shared" si="69"/>
        <v>168</v>
      </c>
      <c r="C1178" s="4">
        <f t="shared" si="70"/>
        <v>25</v>
      </c>
      <c r="D1178" s="4" t="s">
        <v>74</v>
      </c>
      <c r="E1178" s="28">
        <v>605</v>
      </c>
      <c r="F1178" s="28">
        <v>401</v>
      </c>
      <c r="H1178" s="28">
        <v>217</v>
      </c>
      <c r="I1178" s="28">
        <v>15</v>
      </c>
      <c r="J1178" s="28">
        <v>1.21E-2</v>
      </c>
      <c r="AI1178"/>
      <c r="AJ1178"/>
    </row>
    <row r="1179" spans="1:36" ht="14.5" x14ac:dyDescent="0.35">
      <c r="A1179" s="52">
        <f t="shared" si="68"/>
        <v>2014</v>
      </c>
      <c r="B1179" s="30">
        <f t="shared" si="69"/>
        <v>168</v>
      </c>
      <c r="C1179" s="4">
        <f t="shared" si="70"/>
        <v>25</v>
      </c>
      <c r="D1179" s="4" t="s">
        <v>74</v>
      </c>
      <c r="E1179" s="28">
        <v>605</v>
      </c>
      <c r="F1179" s="28">
        <v>401</v>
      </c>
      <c r="H1179" s="28">
        <v>217</v>
      </c>
      <c r="I1179" s="28">
        <v>15</v>
      </c>
      <c r="J1179" s="28">
        <v>9.4000000000000004E-3</v>
      </c>
      <c r="AI1179"/>
      <c r="AJ1179"/>
    </row>
    <row r="1180" spans="1:36" ht="14.5" x14ac:dyDescent="0.35">
      <c r="A1180" s="52">
        <f t="shared" si="68"/>
        <v>2014</v>
      </c>
      <c r="B1180" s="30">
        <f t="shared" si="69"/>
        <v>168</v>
      </c>
      <c r="C1180" s="4">
        <f t="shared" si="70"/>
        <v>25</v>
      </c>
      <c r="D1180" s="4" t="s">
        <v>74</v>
      </c>
      <c r="E1180" s="28">
        <v>606</v>
      </c>
      <c r="F1180" s="28">
        <v>402</v>
      </c>
      <c r="H1180" s="28">
        <v>217</v>
      </c>
      <c r="I1180" s="28">
        <v>10</v>
      </c>
      <c r="J1180" s="28">
        <v>1.1999999999999999E-3</v>
      </c>
      <c r="AI1180"/>
      <c r="AJ1180"/>
    </row>
    <row r="1181" spans="1:36" ht="14.5" x14ac:dyDescent="0.35">
      <c r="A1181" s="52">
        <f t="shared" si="68"/>
        <v>2014</v>
      </c>
      <c r="B1181" s="30">
        <f t="shared" si="69"/>
        <v>168</v>
      </c>
      <c r="C1181" s="4">
        <f t="shared" si="70"/>
        <v>25</v>
      </c>
      <c r="D1181" s="4" t="s">
        <v>74</v>
      </c>
      <c r="E1181" s="28">
        <v>606</v>
      </c>
      <c r="F1181" s="28">
        <v>402</v>
      </c>
      <c r="H1181" s="28">
        <v>217</v>
      </c>
      <c r="I1181" s="28">
        <v>11</v>
      </c>
      <c r="J1181" s="28">
        <v>2.8999999999999998E-3</v>
      </c>
      <c r="AI1181"/>
      <c r="AJ1181"/>
    </row>
    <row r="1182" spans="1:36" ht="14.5" x14ac:dyDescent="0.35">
      <c r="A1182" s="52">
        <f t="shared" si="68"/>
        <v>2014</v>
      </c>
      <c r="B1182" s="30">
        <f t="shared" si="69"/>
        <v>168</v>
      </c>
      <c r="C1182" s="4">
        <f t="shared" si="70"/>
        <v>25</v>
      </c>
      <c r="D1182" s="4" t="s">
        <v>74</v>
      </c>
      <c r="E1182" s="28">
        <v>608</v>
      </c>
      <c r="F1182" s="28">
        <v>404</v>
      </c>
      <c r="H1182" s="28">
        <v>217</v>
      </c>
      <c r="I1182" s="28">
        <v>10</v>
      </c>
      <c r="J1182" s="28">
        <v>4.4000000000000003E-3</v>
      </c>
      <c r="AI1182"/>
      <c r="AJ1182"/>
    </row>
    <row r="1183" spans="1:36" ht="14.5" x14ac:dyDescent="0.35">
      <c r="A1183" s="52">
        <f t="shared" si="68"/>
        <v>2014</v>
      </c>
      <c r="B1183" s="30">
        <f t="shared" si="69"/>
        <v>168</v>
      </c>
      <c r="C1183" s="4">
        <f t="shared" si="70"/>
        <v>25</v>
      </c>
      <c r="D1183" s="4" t="s">
        <v>74</v>
      </c>
      <c r="E1183" s="28">
        <v>608</v>
      </c>
      <c r="F1183" s="28">
        <v>404</v>
      </c>
      <c r="H1183" s="28">
        <v>217</v>
      </c>
      <c r="I1183" s="28">
        <v>10</v>
      </c>
      <c r="J1183" s="28">
        <v>5.3E-3</v>
      </c>
      <c r="AI1183"/>
      <c r="AJ1183"/>
    </row>
    <row r="1184" spans="1:36" ht="14.5" x14ac:dyDescent="0.35">
      <c r="A1184" s="52">
        <f t="shared" si="68"/>
        <v>2014</v>
      </c>
      <c r="B1184" s="30">
        <f t="shared" si="69"/>
        <v>168</v>
      </c>
      <c r="C1184" s="4">
        <f t="shared" si="70"/>
        <v>25</v>
      </c>
      <c r="D1184" s="4" t="s">
        <v>74</v>
      </c>
      <c r="E1184" s="28">
        <v>608</v>
      </c>
      <c r="F1184" s="28">
        <v>404</v>
      </c>
      <c r="H1184" s="28">
        <v>217</v>
      </c>
      <c r="I1184" s="28">
        <v>10</v>
      </c>
      <c r="J1184" s="28">
        <v>4.7999999999999996E-3</v>
      </c>
      <c r="AI1184"/>
      <c r="AJ1184"/>
    </row>
    <row r="1185" spans="1:36" ht="14.5" x14ac:dyDescent="0.35">
      <c r="A1185" s="52">
        <f t="shared" si="68"/>
        <v>2014</v>
      </c>
      <c r="B1185" s="30">
        <f t="shared" si="69"/>
        <v>168</v>
      </c>
      <c r="C1185" s="4">
        <f t="shared" si="70"/>
        <v>25</v>
      </c>
      <c r="D1185" s="4" t="s">
        <v>74</v>
      </c>
      <c r="E1185" s="28">
        <v>609</v>
      </c>
      <c r="F1185" s="28">
        <v>404</v>
      </c>
      <c r="H1185" s="28">
        <v>217</v>
      </c>
      <c r="I1185" s="28">
        <v>10</v>
      </c>
      <c r="J1185" s="28">
        <v>5.3E-3</v>
      </c>
      <c r="AI1185"/>
      <c r="AJ1185"/>
    </row>
    <row r="1186" spans="1:36" ht="14.5" x14ac:dyDescent="0.35">
      <c r="A1186" s="52">
        <f t="shared" si="68"/>
        <v>2014</v>
      </c>
      <c r="B1186" s="30">
        <f t="shared" si="69"/>
        <v>168</v>
      </c>
      <c r="C1186" s="4">
        <f t="shared" si="70"/>
        <v>25</v>
      </c>
      <c r="D1186" s="4" t="s">
        <v>74</v>
      </c>
      <c r="E1186" s="28">
        <v>609</v>
      </c>
      <c r="F1186" s="28">
        <v>404</v>
      </c>
      <c r="H1186" s="28">
        <v>217</v>
      </c>
      <c r="I1186" s="28">
        <v>10</v>
      </c>
      <c r="J1186" s="28">
        <v>5.1000000000000004E-3</v>
      </c>
      <c r="AI1186"/>
      <c r="AJ1186"/>
    </row>
    <row r="1187" spans="1:36" ht="14.5" x14ac:dyDescent="0.35">
      <c r="A1187" s="52">
        <f t="shared" si="68"/>
        <v>2014</v>
      </c>
      <c r="B1187" s="30">
        <f t="shared" si="69"/>
        <v>168</v>
      </c>
      <c r="C1187" s="4">
        <f t="shared" si="70"/>
        <v>25</v>
      </c>
      <c r="D1187" s="4" t="s">
        <v>74</v>
      </c>
      <c r="E1187" s="28">
        <v>609</v>
      </c>
      <c r="F1187" s="28">
        <v>404</v>
      </c>
      <c r="H1187" s="28">
        <v>217</v>
      </c>
      <c r="I1187" s="28">
        <v>10</v>
      </c>
      <c r="J1187" s="28">
        <v>5.1999999999999998E-3</v>
      </c>
      <c r="AI1187"/>
      <c r="AJ1187"/>
    </row>
    <row r="1188" spans="1:36" ht="14.5" x14ac:dyDescent="0.35">
      <c r="A1188" s="52">
        <f t="shared" si="68"/>
        <v>2014</v>
      </c>
      <c r="B1188" s="30">
        <f t="shared" si="69"/>
        <v>168</v>
      </c>
      <c r="C1188" s="4">
        <f t="shared" si="70"/>
        <v>25</v>
      </c>
      <c r="D1188" s="4" t="s">
        <v>74</v>
      </c>
      <c r="E1188" s="28">
        <v>609</v>
      </c>
      <c r="F1188" s="28">
        <v>404</v>
      </c>
      <c r="H1188" s="28">
        <v>217</v>
      </c>
      <c r="I1188" s="28">
        <v>10</v>
      </c>
      <c r="J1188" s="28">
        <v>6.1999999999999998E-3</v>
      </c>
      <c r="AI1188"/>
      <c r="AJ1188"/>
    </row>
    <row r="1189" spans="1:36" ht="14.5" x14ac:dyDescent="0.35">
      <c r="A1189" s="52">
        <f t="shared" si="68"/>
        <v>2014</v>
      </c>
      <c r="B1189" s="30">
        <f t="shared" si="69"/>
        <v>168</v>
      </c>
      <c r="C1189" s="4">
        <f t="shared" si="70"/>
        <v>25</v>
      </c>
      <c r="D1189" s="4" t="s">
        <v>74</v>
      </c>
      <c r="E1189" s="28">
        <v>609</v>
      </c>
      <c r="F1189" s="28">
        <v>404</v>
      </c>
      <c r="H1189" s="28">
        <v>217</v>
      </c>
      <c r="I1189" s="28">
        <v>10</v>
      </c>
      <c r="J1189" s="28">
        <v>6.0000000000000001E-3</v>
      </c>
      <c r="AI1189"/>
      <c r="AJ1189"/>
    </row>
    <row r="1190" spans="1:36" ht="14.5" x14ac:dyDescent="0.35">
      <c r="A1190" s="52">
        <f t="shared" si="68"/>
        <v>2014</v>
      </c>
      <c r="B1190" s="30">
        <f t="shared" si="69"/>
        <v>168</v>
      </c>
      <c r="C1190" s="4">
        <f t="shared" si="70"/>
        <v>25</v>
      </c>
      <c r="D1190" s="4" t="s">
        <v>74</v>
      </c>
      <c r="E1190" s="28">
        <v>609</v>
      </c>
      <c r="F1190" s="28">
        <v>404</v>
      </c>
      <c r="H1190" s="28">
        <v>217</v>
      </c>
      <c r="I1190" s="28">
        <v>10</v>
      </c>
      <c r="J1190" s="28">
        <v>5.1000000000000004E-3</v>
      </c>
      <c r="AI1190"/>
      <c r="AJ1190"/>
    </row>
    <row r="1191" spans="1:36" ht="14.5" x14ac:dyDescent="0.35">
      <c r="A1191" s="52">
        <f t="shared" si="68"/>
        <v>2014</v>
      </c>
      <c r="B1191" s="30">
        <f t="shared" si="69"/>
        <v>168</v>
      </c>
      <c r="C1191" s="4">
        <f t="shared" si="70"/>
        <v>25</v>
      </c>
      <c r="D1191" s="4" t="s">
        <v>74</v>
      </c>
      <c r="E1191" s="28">
        <v>608</v>
      </c>
      <c r="F1191" s="28">
        <v>404</v>
      </c>
      <c r="H1191" s="28">
        <v>217</v>
      </c>
      <c r="I1191" s="28">
        <v>11</v>
      </c>
      <c r="J1191" s="28">
        <v>6.6E-3</v>
      </c>
      <c r="AI1191"/>
      <c r="AJ1191"/>
    </row>
    <row r="1192" spans="1:36" ht="14.5" x14ac:dyDescent="0.35">
      <c r="A1192" s="52">
        <f t="shared" si="68"/>
        <v>2014</v>
      </c>
      <c r="B1192" s="30">
        <f t="shared" si="69"/>
        <v>168</v>
      </c>
      <c r="C1192" s="4">
        <f t="shared" si="70"/>
        <v>25</v>
      </c>
      <c r="D1192" s="4" t="s">
        <v>74</v>
      </c>
      <c r="E1192" s="28">
        <v>608</v>
      </c>
      <c r="F1192" s="28">
        <v>404</v>
      </c>
      <c r="H1192" s="28">
        <v>217</v>
      </c>
      <c r="I1192" s="28">
        <v>11</v>
      </c>
      <c r="J1192" s="28">
        <v>5.3E-3</v>
      </c>
      <c r="AI1192"/>
      <c r="AJ1192"/>
    </row>
    <row r="1193" spans="1:36" ht="14.5" x14ac:dyDescent="0.35">
      <c r="A1193" s="52">
        <f t="shared" si="68"/>
        <v>2014</v>
      </c>
      <c r="B1193" s="30">
        <f t="shared" si="69"/>
        <v>168</v>
      </c>
      <c r="C1193" s="4">
        <f t="shared" si="70"/>
        <v>25</v>
      </c>
      <c r="D1193" s="4" t="s">
        <v>74</v>
      </c>
      <c r="E1193" s="28">
        <v>608</v>
      </c>
      <c r="F1193" s="28">
        <v>404</v>
      </c>
      <c r="H1193" s="28">
        <v>217</v>
      </c>
      <c r="I1193" s="28">
        <v>11</v>
      </c>
      <c r="J1193" s="28">
        <v>5.4000000000000003E-3</v>
      </c>
      <c r="AI1193"/>
      <c r="AJ1193"/>
    </row>
    <row r="1194" spans="1:36" ht="14.5" x14ac:dyDescent="0.35">
      <c r="A1194" s="52">
        <f t="shared" si="68"/>
        <v>2014</v>
      </c>
      <c r="B1194" s="30">
        <f t="shared" si="69"/>
        <v>168</v>
      </c>
      <c r="C1194" s="4">
        <f t="shared" si="70"/>
        <v>25</v>
      </c>
      <c r="D1194" s="4" t="s">
        <v>74</v>
      </c>
      <c r="E1194" s="28">
        <v>608</v>
      </c>
      <c r="F1194" s="28">
        <v>404</v>
      </c>
      <c r="H1194" s="28">
        <v>217</v>
      </c>
      <c r="I1194" s="28">
        <v>11</v>
      </c>
      <c r="J1194" s="28">
        <v>5.8999999999999999E-3</v>
      </c>
      <c r="AI1194"/>
      <c r="AJ1194"/>
    </row>
    <row r="1195" spans="1:36" ht="14.5" x14ac:dyDescent="0.35">
      <c r="A1195" s="52">
        <f t="shared" si="68"/>
        <v>2014</v>
      </c>
      <c r="B1195" s="30">
        <f t="shared" si="69"/>
        <v>168</v>
      </c>
      <c r="C1195" s="4">
        <f t="shared" si="70"/>
        <v>25</v>
      </c>
      <c r="D1195" s="4" t="s">
        <v>74</v>
      </c>
      <c r="E1195" s="28">
        <v>608</v>
      </c>
      <c r="F1195" s="28">
        <v>404</v>
      </c>
      <c r="H1195" s="28">
        <v>217</v>
      </c>
      <c r="I1195" s="28">
        <v>11</v>
      </c>
      <c r="J1195" s="28">
        <v>5.1999999999999998E-3</v>
      </c>
      <c r="AI1195"/>
      <c r="AJ1195"/>
    </row>
    <row r="1196" spans="1:36" ht="14.5" x14ac:dyDescent="0.35">
      <c r="A1196" s="52">
        <f t="shared" si="68"/>
        <v>2014</v>
      </c>
      <c r="B1196" s="30">
        <f t="shared" si="69"/>
        <v>168</v>
      </c>
      <c r="C1196" s="4">
        <f t="shared" si="70"/>
        <v>25</v>
      </c>
      <c r="D1196" s="4" t="s">
        <v>74</v>
      </c>
      <c r="E1196" s="28">
        <v>608</v>
      </c>
      <c r="F1196" s="28">
        <v>404</v>
      </c>
      <c r="H1196" s="28">
        <v>217</v>
      </c>
      <c r="I1196" s="28">
        <v>11</v>
      </c>
      <c r="J1196" s="28">
        <v>5.0000000000000001E-3</v>
      </c>
      <c r="AI1196"/>
      <c r="AJ1196"/>
    </row>
    <row r="1197" spans="1:36" ht="14.5" x14ac:dyDescent="0.35">
      <c r="A1197" s="52">
        <f t="shared" si="68"/>
        <v>2014</v>
      </c>
      <c r="B1197" s="30">
        <f t="shared" si="69"/>
        <v>168</v>
      </c>
      <c r="C1197" s="4">
        <f t="shared" si="70"/>
        <v>25</v>
      </c>
      <c r="D1197" s="4" t="s">
        <v>74</v>
      </c>
      <c r="E1197" s="28">
        <v>608</v>
      </c>
      <c r="F1197" s="28">
        <v>404</v>
      </c>
      <c r="H1197" s="28">
        <v>217</v>
      </c>
      <c r="I1197" s="28">
        <v>11</v>
      </c>
      <c r="J1197" s="28">
        <v>6.7999999999999996E-3</v>
      </c>
      <c r="AI1197"/>
      <c r="AJ1197"/>
    </row>
    <row r="1198" spans="1:36" ht="14.5" x14ac:dyDescent="0.35">
      <c r="A1198" s="52">
        <f t="shared" si="68"/>
        <v>2014</v>
      </c>
      <c r="B1198" s="30">
        <f t="shared" si="69"/>
        <v>168</v>
      </c>
      <c r="C1198" s="4">
        <f t="shared" si="70"/>
        <v>25</v>
      </c>
      <c r="D1198" s="4" t="s">
        <v>74</v>
      </c>
      <c r="E1198" s="28">
        <v>608</v>
      </c>
      <c r="F1198" s="28">
        <v>404</v>
      </c>
      <c r="H1198" s="28">
        <v>217</v>
      </c>
      <c r="I1198" s="28">
        <v>11</v>
      </c>
      <c r="J1198" s="28">
        <v>7.0000000000000001E-3</v>
      </c>
      <c r="AI1198"/>
      <c r="AJ1198"/>
    </row>
    <row r="1199" spans="1:36" ht="14.5" x14ac:dyDescent="0.35">
      <c r="A1199" s="52">
        <f t="shared" si="68"/>
        <v>2014</v>
      </c>
      <c r="B1199" s="30">
        <f t="shared" si="69"/>
        <v>168</v>
      </c>
      <c r="C1199" s="4">
        <f t="shared" si="70"/>
        <v>25</v>
      </c>
      <c r="D1199" s="4" t="s">
        <v>74</v>
      </c>
      <c r="E1199" s="28">
        <v>608</v>
      </c>
      <c r="F1199" s="28">
        <v>404</v>
      </c>
      <c r="H1199" s="28">
        <v>217</v>
      </c>
      <c r="I1199" s="28">
        <v>11</v>
      </c>
      <c r="J1199" s="28">
        <v>5.8999999999999999E-3</v>
      </c>
      <c r="AI1199"/>
      <c r="AJ1199"/>
    </row>
    <row r="1200" spans="1:36" ht="14.5" x14ac:dyDescent="0.35">
      <c r="A1200" s="52">
        <f t="shared" si="68"/>
        <v>2014</v>
      </c>
      <c r="B1200" s="30">
        <f t="shared" si="69"/>
        <v>168</v>
      </c>
      <c r="C1200" s="4">
        <f t="shared" si="70"/>
        <v>25</v>
      </c>
      <c r="D1200" s="4" t="s">
        <v>74</v>
      </c>
      <c r="E1200" s="28">
        <v>608</v>
      </c>
      <c r="F1200" s="28">
        <v>404</v>
      </c>
      <c r="H1200" s="28">
        <v>217</v>
      </c>
      <c r="I1200" s="28">
        <v>11</v>
      </c>
      <c r="J1200" s="28">
        <v>7.3000000000000001E-3</v>
      </c>
      <c r="AI1200"/>
      <c r="AJ1200"/>
    </row>
    <row r="1201" spans="1:36" ht="14.5" x14ac:dyDescent="0.35">
      <c r="A1201" s="52">
        <f t="shared" si="68"/>
        <v>2014</v>
      </c>
      <c r="B1201" s="30">
        <f t="shared" si="69"/>
        <v>168</v>
      </c>
      <c r="C1201" s="4">
        <f t="shared" si="70"/>
        <v>25</v>
      </c>
      <c r="D1201" s="4" t="s">
        <v>74</v>
      </c>
      <c r="E1201" s="28">
        <v>608</v>
      </c>
      <c r="F1201" s="28">
        <v>404</v>
      </c>
      <c r="H1201" s="28">
        <v>217</v>
      </c>
      <c r="I1201" s="28">
        <v>11</v>
      </c>
      <c r="J1201" s="28">
        <v>6.6E-3</v>
      </c>
      <c r="AI1201"/>
      <c r="AJ1201"/>
    </row>
    <row r="1202" spans="1:36" ht="14.5" x14ac:dyDescent="0.35">
      <c r="A1202" s="52">
        <f t="shared" si="68"/>
        <v>2014</v>
      </c>
      <c r="B1202" s="30">
        <f t="shared" si="69"/>
        <v>168</v>
      </c>
      <c r="C1202" s="4">
        <f t="shared" si="70"/>
        <v>25</v>
      </c>
      <c r="D1202" s="4" t="s">
        <v>74</v>
      </c>
      <c r="E1202" s="28">
        <v>608</v>
      </c>
      <c r="F1202" s="28">
        <v>404</v>
      </c>
      <c r="H1202" s="28">
        <v>217</v>
      </c>
      <c r="I1202" s="28">
        <v>11</v>
      </c>
      <c r="J1202" s="28">
        <v>6.8999999999999999E-3</v>
      </c>
      <c r="AI1202"/>
      <c r="AJ1202"/>
    </row>
    <row r="1203" spans="1:36" ht="14.5" x14ac:dyDescent="0.35">
      <c r="A1203" s="52">
        <f t="shared" si="68"/>
        <v>2014</v>
      </c>
      <c r="B1203" s="30">
        <f t="shared" si="69"/>
        <v>168</v>
      </c>
      <c r="C1203" s="4">
        <f t="shared" si="70"/>
        <v>25</v>
      </c>
      <c r="D1203" s="4" t="s">
        <v>74</v>
      </c>
      <c r="E1203" s="28">
        <v>608</v>
      </c>
      <c r="F1203" s="28">
        <v>404</v>
      </c>
      <c r="H1203" s="28">
        <v>217</v>
      </c>
      <c r="I1203" s="28">
        <v>11</v>
      </c>
      <c r="J1203" s="28">
        <v>5.7999999999999996E-3</v>
      </c>
      <c r="AI1203"/>
      <c r="AJ1203"/>
    </row>
    <row r="1204" spans="1:36" ht="14.5" x14ac:dyDescent="0.35">
      <c r="A1204" s="52">
        <f t="shared" si="68"/>
        <v>2014</v>
      </c>
      <c r="B1204" s="30">
        <f t="shared" si="69"/>
        <v>168</v>
      </c>
      <c r="C1204" s="4">
        <f t="shared" si="70"/>
        <v>25</v>
      </c>
      <c r="D1204" s="4" t="s">
        <v>74</v>
      </c>
      <c r="E1204" s="28">
        <v>608</v>
      </c>
      <c r="F1204" s="28">
        <v>404</v>
      </c>
      <c r="H1204" s="28">
        <v>217</v>
      </c>
      <c r="I1204" s="28">
        <v>11</v>
      </c>
      <c r="J1204" s="28">
        <v>5.0000000000000001E-3</v>
      </c>
      <c r="AI1204"/>
      <c r="AJ1204"/>
    </row>
    <row r="1205" spans="1:36" ht="14.5" x14ac:dyDescent="0.35">
      <c r="A1205" s="52">
        <f t="shared" si="68"/>
        <v>2014</v>
      </c>
      <c r="B1205" s="30">
        <f t="shared" si="69"/>
        <v>168</v>
      </c>
      <c r="C1205" s="4">
        <f t="shared" si="70"/>
        <v>25</v>
      </c>
      <c r="D1205" s="4" t="s">
        <v>74</v>
      </c>
      <c r="E1205" s="28">
        <v>608</v>
      </c>
      <c r="F1205" s="28">
        <v>404</v>
      </c>
      <c r="H1205" s="28">
        <v>217</v>
      </c>
      <c r="I1205" s="28">
        <v>11</v>
      </c>
      <c r="J1205" s="28">
        <v>5.5999999999999999E-3</v>
      </c>
      <c r="AI1205"/>
      <c r="AJ1205"/>
    </row>
    <row r="1206" spans="1:36" ht="14.5" x14ac:dyDescent="0.35">
      <c r="A1206" s="52">
        <f t="shared" si="68"/>
        <v>2014</v>
      </c>
      <c r="B1206" s="30">
        <f t="shared" si="69"/>
        <v>168</v>
      </c>
      <c r="C1206" s="4">
        <f t="shared" si="70"/>
        <v>25</v>
      </c>
      <c r="D1206" s="4" t="s">
        <v>74</v>
      </c>
      <c r="E1206" s="28">
        <v>608</v>
      </c>
      <c r="F1206" s="28">
        <v>404</v>
      </c>
      <c r="H1206" s="28">
        <v>217</v>
      </c>
      <c r="I1206" s="28">
        <v>11</v>
      </c>
      <c r="J1206" s="28">
        <v>5.4000000000000003E-3</v>
      </c>
      <c r="AI1206"/>
      <c r="AJ1206"/>
    </row>
    <row r="1207" spans="1:36" ht="14.5" x14ac:dyDescent="0.35">
      <c r="A1207" s="52">
        <f t="shared" si="68"/>
        <v>2014</v>
      </c>
      <c r="B1207" s="30">
        <f t="shared" si="69"/>
        <v>168</v>
      </c>
      <c r="C1207" s="4">
        <f t="shared" si="70"/>
        <v>25</v>
      </c>
      <c r="D1207" s="4" t="s">
        <v>74</v>
      </c>
      <c r="E1207" s="28">
        <v>608</v>
      </c>
      <c r="F1207" s="28">
        <v>404</v>
      </c>
      <c r="H1207" s="28">
        <v>217</v>
      </c>
      <c r="I1207" s="28">
        <v>11</v>
      </c>
      <c r="J1207" s="28">
        <v>4.0000000000000001E-3</v>
      </c>
      <c r="AI1207"/>
      <c r="AJ1207"/>
    </row>
    <row r="1208" spans="1:36" ht="14.5" x14ac:dyDescent="0.35">
      <c r="A1208" s="52">
        <f t="shared" si="68"/>
        <v>2014</v>
      </c>
      <c r="B1208" s="30">
        <f t="shared" si="69"/>
        <v>168</v>
      </c>
      <c r="C1208" s="4">
        <f t="shared" si="70"/>
        <v>25</v>
      </c>
      <c r="D1208" s="4" t="s">
        <v>74</v>
      </c>
      <c r="E1208" s="28">
        <v>608</v>
      </c>
      <c r="F1208" s="28">
        <v>404</v>
      </c>
      <c r="H1208" s="28">
        <v>217</v>
      </c>
      <c r="I1208" s="28">
        <v>11</v>
      </c>
      <c r="J1208" s="28">
        <v>5.8999999999999999E-3</v>
      </c>
      <c r="AI1208"/>
      <c r="AJ1208"/>
    </row>
    <row r="1209" spans="1:36" ht="14.5" x14ac:dyDescent="0.35">
      <c r="A1209" s="52">
        <f t="shared" si="68"/>
        <v>2014</v>
      </c>
      <c r="B1209" s="30">
        <f t="shared" si="69"/>
        <v>168</v>
      </c>
      <c r="C1209" s="4">
        <f t="shared" si="70"/>
        <v>25</v>
      </c>
      <c r="D1209" s="4" t="s">
        <v>74</v>
      </c>
      <c r="E1209" s="28">
        <v>608</v>
      </c>
      <c r="F1209" s="28">
        <v>404</v>
      </c>
      <c r="H1209" s="28">
        <v>217</v>
      </c>
      <c r="I1209" s="28">
        <v>11</v>
      </c>
      <c r="J1209" s="28">
        <v>9.1000000000000004E-3</v>
      </c>
      <c r="AI1209"/>
      <c r="AJ1209"/>
    </row>
    <row r="1210" spans="1:36" ht="14.5" x14ac:dyDescent="0.35">
      <c r="A1210" s="52">
        <f t="shared" si="68"/>
        <v>2014</v>
      </c>
      <c r="B1210" s="30">
        <f t="shared" si="69"/>
        <v>168</v>
      </c>
      <c r="C1210" s="4">
        <f t="shared" si="70"/>
        <v>25</v>
      </c>
      <c r="D1210" s="4" t="s">
        <v>74</v>
      </c>
      <c r="E1210" s="28">
        <v>608</v>
      </c>
      <c r="F1210" s="28">
        <v>404</v>
      </c>
      <c r="H1210" s="28">
        <v>217</v>
      </c>
      <c r="I1210" s="28">
        <v>11</v>
      </c>
      <c r="J1210" s="28">
        <v>6.1999999999999998E-3</v>
      </c>
      <c r="AI1210"/>
      <c r="AJ1210"/>
    </row>
    <row r="1211" spans="1:36" ht="14.5" x14ac:dyDescent="0.35">
      <c r="A1211" s="52">
        <f t="shared" si="68"/>
        <v>2014</v>
      </c>
      <c r="B1211" s="30">
        <f t="shared" si="69"/>
        <v>168</v>
      </c>
      <c r="C1211" s="4">
        <f t="shared" si="70"/>
        <v>25</v>
      </c>
      <c r="D1211" s="4" t="s">
        <v>74</v>
      </c>
      <c r="E1211" s="28">
        <v>609</v>
      </c>
      <c r="F1211" s="28">
        <v>404</v>
      </c>
      <c r="H1211" s="28">
        <v>217</v>
      </c>
      <c r="I1211" s="28">
        <v>11</v>
      </c>
      <c r="J1211" s="28">
        <v>7.1000000000000004E-3</v>
      </c>
      <c r="AI1211"/>
      <c r="AJ1211"/>
    </row>
    <row r="1212" spans="1:36" ht="14.5" x14ac:dyDescent="0.35">
      <c r="A1212" s="52">
        <f t="shared" si="68"/>
        <v>2014</v>
      </c>
      <c r="B1212" s="30">
        <f t="shared" si="69"/>
        <v>168</v>
      </c>
      <c r="C1212" s="4">
        <f t="shared" si="70"/>
        <v>25</v>
      </c>
      <c r="D1212" s="4" t="s">
        <v>74</v>
      </c>
      <c r="E1212" s="28">
        <v>609</v>
      </c>
      <c r="F1212" s="28">
        <v>404</v>
      </c>
      <c r="H1212" s="28">
        <v>217</v>
      </c>
      <c r="I1212" s="28">
        <v>11</v>
      </c>
      <c r="J1212" s="28">
        <v>7.4000000000000003E-3</v>
      </c>
      <c r="AI1212"/>
      <c r="AJ1212"/>
    </row>
    <row r="1213" spans="1:36" ht="14.5" x14ac:dyDescent="0.35">
      <c r="A1213" s="52">
        <f t="shared" si="68"/>
        <v>2014</v>
      </c>
      <c r="B1213" s="30">
        <f t="shared" si="69"/>
        <v>168</v>
      </c>
      <c r="C1213" s="4">
        <f t="shared" si="70"/>
        <v>25</v>
      </c>
      <c r="D1213" s="4" t="s">
        <v>74</v>
      </c>
      <c r="E1213" s="28">
        <v>609</v>
      </c>
      <c r="F1213" s="28">
        <v>404</v>
      </c>
      <c r="H1213" s="28">
        <v>217</v>
      </c>
      <c r="I1213" s="28">
        <v>11</v>
      </c>
      <c r="J1213" s="28">
        <v>5.7999999999999996E-3</v>
      </c>
      <c r="AI1213"/>
      <c r="AJ1213"/>
    </row>
    <row r="1214" spans="1:36" ht="14.5" x14ac:dyDescent="0.35">
      <c r="A1214" s="52">
        <f t="shared" si="68"/>
        <v>2014</v>
      </c>
      <c r="B1214" s="30">
        <f t="shared" si="69"/>
        <v>168</v>
      </c>
      <c r="C1214" s="4">
        <f t="shared" si="70"/>
        <v>25</v>
      </c>
      <c r="D1214" s="4" t="s">
        <v>74</v>
      </c>
      <c r="E1214" s="28">
        <v>609</v>
      </c>
      <c r="F1214" s="28">
        <v>404</v>
      </c>
      <c r="H1214" s="28">
        <v>217</v>
      </c>
      <c r="I1214" s="28">
        <v>11</v>
      </c>
      <c r="J1214" s="28">
        <v>8.8999999999999999E-3</v>
      </c>
      <c r="AI1214"/>
      <c r="AJ1214"/>
    </row>
    <row r="1215" spans="1:36" ht="14.5" x14ac:dyDescent="0.35">
      <c r="A1215" s="52">
        <f t="shared" si="68"/>
        <v>2014</v>
      </c>
      <c r="B1215" s="30">
        <f t="shared" si="69"/>
        <v>168</v>
      </c>
      <c r="C1215" s="4">
        <f t="shared" si="70"/>
        <v>25</v>
      </c>
      <c r="D1215" s="4" t="s">
        <v>74</v>
      </c>
      <c r="E1215" s="28">
        <v>609</v>
      </c>
      <c r="F1215" s="28">
        <v>404</v>
      </c>
      <c r="H1215" s="28">
        <v>217</v>
      </c>
      <c r="I1215" s="28">
        <v>11</v>
      </c>
      <c r="J1215" s="28">
        <v>4.3E-3</v>
      </c>
      <c r="AI1215"/>
      <c r="AJ1215"/>
    </row>
    <row r="1216" spans="1:36" ht="14.5" x14ac:dyDescent="0.35">
      <c r="A1216" s="52">
        <f t="shared" si="68"/>
        <v>2014</v>
      </c>
      <c r="B1216" s="30">
        <f t="shared" si="69"/>
        <v>168</v>
      </c>
      <c r="C1216" s="4">
        <f t="shared" si="70"/>
        <v>25</v>
      </c>
      <c r="D1216" s="4" t="s">
        <v>74</v>
      </c>
      <c r="E1216" s="28">
        <v>609</v>
      </c>
      <c r="F1216" s="28">
        <v>404</v>
      </c>
      <c r="H1216" s="28">
        <v>217</v>
      </c>
      <c r="I1216" s="28">
        <v>11</v>
      </c>
      <c r="J1216" s="28">
        <v>5.4999999999999997E-3</v>
      </c>
      <c r="AI1216"/>
      <c r="AJ1216"/>
    </row>
    <row r="1217" spans="1:36" ht="14.5" x14ac:dyDescent="0.35">
      <c r="A1217" s="52">
        <f t="shared" si="68"/>
        <v>2014</v>
      </c>
      <c r="B1217" s="30">
        <f t="shared" si="69"/>
        <v>168</v>
      </c>
      <c r="C1217" s="4">
        <f t="shared" si="70"/>
        <v>25</v>
      </c>
      <c r="D1217" s="4" t="s">
        <v>74</v>
      </c>
      <c r="E1217" s="28">
        <v>609</v>
      </c>
      <c r="F1217" s="28">
        <v>404</v>
      </c>
      <c r="H1217" s="28">
        <v>217</v>
      </c>
      <c r="I1217" s="28">
        <v>11</v>
      </c>
      <c r="J1217" s="28">
        <v>5.5999999999999999E-3</v>
      </c>
      <c r="AI1217"/>
      <c r="AJ1217"/>
    </row>
    <row r="1218" spans="1:36" ht="14.5" x14ac:dyDescent="0.35">
      <c r="A1218" s="52">
        <f t="shared" ref="A1218:A1281" si="71">YEAR(D1218)</f>
        <v>2014</v>
      </c>
      <c r="B1218" s="30">
        <f t="shared" ref="B1218:B1281" si="72">D1218-DATE(YEAR(D1218),1,0)</f>
        <v>168</v>
      </c>
      <c r="C1218" s="4">
        <f t="shared" ref="C1218:C1281" si="73">WEEKNUM(D1218,1)</f>
        <v>25</v>
      </c>
      <c r="D1218" s="4" t="s">
        <v>74</v>
      </c>
      <c r="E1218" s="28">
        <v>609</v>
      </c>
      <c r="F1218" s="28">
        <v>404</v>
      </c>
      <c r="H1218" s="28">
        <v>217</v>
      </c>
      <c r="I1218" s="28">
        <v>11</v>
      </c>
      <c r="J1218" s="28">
        <v>7.4999999999999997E-3</v>
      </c>
      <c r="AI1218"/>
      <c r="AJ1218"/>
    </row>
    <row r="1219" spans="1:36" ht="14.5" x14ac:dyDescent="0.35">
      <c r="A1219" s="52">
        <f t="shared" si="71"/>
        <v>2014</v>
      </c>
      <c r="B1219" s="30">
        <f t="shared" si="72"/>
        <v>168</v>
      </c>
      <c r="C1219" s="4">
        <f t="shared" si="73"/>
        <v>25</v>
      </c>
      <c r="D1219" s="4" t="s">
        <v>74</v>
      </c>
      <c r="E1219" s="28">
        <v>609</v>
      </c>
      <c r="F1219" s="28">
        <v>404</v>
      </c>
      <c r="H1219" s="28">
        <v>217</v>
      </c>
      <c r="I1219" s="28">
        <v>11</v>
      </c>
      <c r="J1219" s="28">
        <v>7.3000000000000001E-3</v>
      </c>
      <c r="AI1219"/>
      <c r="AJ1219"/>
    </row>
    <row r="1220" spans="1:36" ht="14.5" x14ac:dyDescent="0.35">
      <c r="A1220" s="52">
        <f t="shared" si="71"/>
        <v>2014</v>
      </c>
      <c r="B1220" s="30">
        <f t="shared" si="72"/>
        <v>168</v>
      </c>
      <c r="C1220" s="4">
        <f t="shared" si="73"/>
        <v>25</v>
      </c>
      <c r="D1220" s="4" t="s">
        <v>74</v>
      </c>
      <c r="E1220" s="28">
        <v>608</v>
      </c>
      <c r="F1220" s="28">
        <v>404</v>
      </c>
      <c r="H1220" s="28">
        <v>217</v>
      </c>
      <c r="I1220" s="28">
        <v>12</v>
      </c>
      <c r="J1220" s="28">
        <v>7.6E-3</v>
      </c>
      <c r="AI1220"/>
      <c r="AJ1220"/>
    </row>
    <row r="1221" spans="1:36" ht="14.5" x14ac:dyDescent="0.35">
      <c r="A1221" s="52">
        <f t="shared" si="71"/>
        <v>2014</v>
      </c>
      <c r="B1221" s="30">
        <f t="shared" si="72"/>
        <v>168</v>
      </c>
      <c r="C1221" s="4">
        <f t="shared" si="73"/>
        <v>25</v>
      </c>
      <c r="D1221" s="4" t="s">
        <v>74</v>
      </c>
      <c r="E1221" s="28">
        <v>608</v>
      </c>
      <c r="F1221" s="28">
        <v>404</v>
      </c>
      <c r="H1221" s="28">
        <v>217</v>
      </c>
      <c r="I1221" s="28">
        <v>12</v>
      </c>
      <c r="J1221" s="28">
        <v>8.9999999999999993E-3</v>
      </c>
      <c r="AI1221"/>
      <c r="AJ1221"/>
    </row>
    <row r="1222" spans="1:36" ht="14.5" x14ac:dyDescent="0.35">
      <c r="A1222" s="52">
        <f t="shared" si="71"/>
        <v>2014</v>
      </c>
      <c r="B1222" s="30">
        <f t="shared" si="72"/>
        <v>168</v>
      </c>
      <c r="C1222" s="4">
        <f t="shared" si="73"/>
        <v>25</v>
      </c>
      <c r="D1222" s="4" t="s">
        <v>74</v>
      </c>
      <c r="E1222" s="28">
        <v>608</v>
      </c>
      <c r="F1222" s="28">
        <v>404</v>
      </c>
      <c r="H1222" s="28">
        <v>217</v>
      </c>
      <c r="I1222" s="28">
        <v>12</v>
      </c>
      <c r="J1222" s="28">
        <v>8.3000000000000001E-3</v>
      </c>
      <c r="AI1222"/>
      <c r="AJ1222"/>
    </row>
    <row r="1223" spans="1:36" ht="14.5" x14ac:dyDescent="0.35">
      <c r="A1223" s="52">
        <f t="shared" si="71"/>
        <v>2014</v>
      </c>
      <c r="B1223" s="30">
        <f t="shared" si="72"/>
        <v>168</v>
      </c>
      <c r="C1223" s="4">
        <f t="shared" si="73"/>
        <v>25</v>
      </c>
      <c r="D1223" s="4" t="s">
        <v>74</v>
      </c>
      <c r="E1223" s="28">
        <v>608</v>
      </c>
      <c r="F1223" s="28">
        <v>404</v>
      </c>
      <c r="H1223" s="28">
        <v>217</v>
      </c>
      <c r="I1223" s="28">
        <v>12</v>
      </c>
      <c r="J1223" s="28">
        <v>9.4999999999999998E-3</v>
      </c>
      <c r="AI1223"/>
      <c r="AJ1223"/>
    </row>
    <row r="1224" spans="1:36" ht="14.5" x14ac:dyDescent="0.35">
      <c r="A1224" s="52">
        <f t="shared" si="71"/>
        <v>2014</v>
      </c>
      <c r="B1224" s="30">
        <f t="shared" si="72"/>
        <v>168</v>
      </c>
      <c r="C1224" s="4">
        <f t="shared" si="73"/>
        <v>25</v>
      </c>
      <c r="D1224" s="4" t="s">
        <v>74</v>
      </c>
      <c r="E1224" s="28">
        <v>608</v>
      </c>
      <c r="F1224" s="28">
        <v>404</v>
      </c>
      <c r="H1224" s="28">
        <v>217</v>
      </c>
      <c r="I1224" s="28">
        <v>12</v>
      </c>
      <c r="J1224" s="28">
        <v>7.1999999999999998E-3</v>
      </c>
      <c r="AI1224"/>
      <c r="AJ1224"/>
    </row>
    <row r="1225" spans="1:36" ht="14.5" x14ac:dyDescent="0.35">
      <c r="A1225" s="52">
        <f t="shared" si="71"/>
        <v>2014</v>
      </c>
      <c r="B1225" s="30">
        <f t="shared" si="72"/>
        <v>168</v>
      </c>
      <c r="C1225" s="4">
        <f t="shared" si="73"/>
        <v>25</v>
      </c>
      <c r="D1225" s="4" t="s">
        <v>74</v>
      </c>
      <c r="E1225" s="28">
        <v>608</v>
      </c>
      <c r="F1225" s="28">
        <v>404</v>
      </c>
      <c r="H1225" s="28">
        <v>217</v>
      </c>
      <c r="I1225" s="28">
        <v>12</v>
      </c>
      <c r="J1225" s="28">
        <v>8.0000000000000002E-3</v>
      </c>
      <c r="AI1225"/>
      <c r="AJ1225"/>
    </row>
    <row r="1226" spans="1:36" ht="14.5" x14ac:dyDescent="0.35">
      <c r="A1226" s="52">
        <f t="shared" si="71"/>
        <v>2014</v>
      </c>
      <c r="B1226" s="30">
        <f t="shared" si="72"/>
        <v>168</v>
      </c>
      <c r="C1226" s="4">
        <f t="shared" si="73"/>
        <v>25</v>
      </c>
      <c r="D1226" s="4" t="s">
        <v>74</v>
      </c>
      <c r="E1226" s="28">
        <v>608</v>
      </c>
      <c r="F1226" s="28">
        <v>404</v>
      </c>
      <c r="H1226" s="28">
        <v>217</v>
      </c>
      <c r="I1226" s="28">
        <v>12</v>
      </c>
      <c r="J1226" s="28">
        <v>8.9999999999999993E-3</v>
      </c>
      <c r="AI1226"/>
      <c r="AJ1226"/>
    </row>
    <row r="1227" spans="1:36" ht="14.5" x14ac:dyDescent="0.35">
      <c r="A1227" s="52">
        <f t="shared" si="71"/>
        <v>2014</v>
      </c>
      <c r="B1227" s="30">
        <f t="shared" si="72"/>
        <v>168</v>
      </c>
      <c r="C1227" s="4">
        <f t="shared" si="73"/>
        <v>25</v>
      </c>
      <c r="D1227" s="4" t="s">
        <v>74</v>
      </c>
      <c r="E1227" s="28">
        <v>608</v>
      </c>
      <c r="F1227" s="28">
        <v>404</v>
      </c>
      <c r="H1227" s="28">
        <v>217</v>
      </c>
      <c r="I1227" s="28">
        <v>12</v>
      </c>
      <c r="J1227" s="28">
        <v>6.4000000000000003E-3</v>
      </c>
      <c r="AI1227"/>
      <c r="AJ1227"/>
    </row>
    <row r="1228" spans="1:36" ht="14.5" x14ac:dyDescent="0.35">
      <c r="A1228" s="52">
        <f t="shared" si="71"/>
        <v>2014</v>
      </c>
      <c r="B1228" s="30">
        <f t="shared" si="72"/>
        <v>168</v>
      </c>
      <c r="C1228" s="4">
        <f t="shared" si="73"/>
        <v>25</v>
      </c>
      <c r="D1228" s="4" t="s">
        <v>74</v>
      </c>
      <c r="E1228" s="28">
        <v>608</v>
      </c>
      <c r="F1228" s="28">
        <v>404</v>
      </c>
      <c r="H1228" s="28">
        <v>217</v>
      </c>
      <c r="I1228" s="28">
        <v>12</v>
      </c>
      <c r="J1228" s="28">
        <v>6.3E-3</v>
      </c>
      <c r="AI1228"/>
      <c r="AJ1228"/>
    </row>
    <row r="1229" spans="1:36" ht="14.5" x14ac:dyDescent="0.35">
      <c r="A1229" s="52">
        <f t="shared" si="71"/>
        <v>2014</v>
      </c>
      <c r="B1229" s="30">
        <f t="shared" si="72"/>
        <v>168</v>
      </c>
      <c r="C1229" s="4">
        <f t="shared" si="73"/>
        <v>25</v>
      </c>
      <c r="D1229" s="4" t="s">
        <v>74</v>
      </c>
      <c r="E1229" s="28">
        <v>608</v>
      </c>
      <c r="F1229" s="28">
        <v>404</v>
      </c>
      <c r="H1229" s="28">
        <v>217</v>
      </c>
      <c r="I1229" s="28">
        <v>12</v>
      </c>
      <c r="J1229" s="28">
        <v>8.9999999999999993E-3</v>
      </c>
      <c r="AI1229"/>
      <c r="AJ1229"/>
    </row>
    <row r="1230" spans="1:36" ht="14.5" x14ac:dyDescent="0.35">
      <c r="A1230" s="52">
        <f t="shared" si="71"/>
        <v>2014</v>
      </c>
      <c r="B1230" s="30">
        <f t="shared" si="72"/>
        <v>168</v>
      </c>
      <c r="C1230" s="4">
        <f t="shared" si="73"/>
        <v>25</v>
      </c>
      <c r="D1230" s="4" t="s">
        <v>74</v>
      </c>
      <c r="E1230" s="28">
        <v>608</v>
      </c>
      <c r="F1230" s="28">
        <v>404</v>
      </c>
      <c r="H1230" s="28">
        <v>217</v>
      </c>
      <c r="I1230" s="28">
        <v>12</v>
      </c>
      <c r="J1230" s="28">
        <v>6.1999999999999998E-3</v>
      </c>
      <c r="AI1230"/>
      <c r="AJ1230"/>
    </row>
    <row r="1231" spans="1:36" ht="14.5" x14ac:dyDescent="0.35">
      <c r="A1231" s="52">
        <f t="shared" si="71"/>
        <v>2014</v>
      </c>
      <c r="B1231" s="30">
        <f t="shared" si="72"/>
        <v>168</v>
      </c>
      <c r="C1231" s="4">
        <f t="shared" si="73"/>
        <v>25</v>
      </c>
      <c r="D1231" s="4" t="s">
        <v>74</v>
      </c>
      <c r="E1231" s="28">
        <v>609</v>
      </c>
      <c r="F1231" s="28">
        <v>404</v>
      </c>
      <c r="H1231" s="28">
        <v>217</v>
      </c>
      <c r="I1231" s="28">
        <v>12</v>
      </c>
      <c r="J1231" s="28">
        <v>1.0200000000000001E-2</v>
      </c>
      <c r="AI1231"/>
      <c r="AJ1231"/>
    </row>
    <row r="1232" spans="1:36" ht="14.5" x14ac:dyDescent="0.35">
      <c r="A1232" s="52">
        <f t="shared" si="71"/>
        <v>2014</v>
      </c>
      <c r="B1232" s="30">
        <f t="shared" si="72"/>
        <v>168</v>
      </c>
      <c r="C1232" s="4">
        <f t="shared" si="73"/>
        <v>25</v>
      </c>
      <c r="D1232" s="4" t="s">
        <v>74</v>
      </c>
      <c r="E1232" s="28">
        <v>609</v>
      </c>
      <c r="F1232" s="28">
        <v>404</v>
      </c>
      <c r="H1232" s="28">
        <v>217</v>
      </c>
      <c r="I1232" s="28">
        <v>12</v>
      </c>
      <c r="J1232" s="28">
        <v>6.1999999999999998E-3</v>
      </c>
      <c r="AI1232"/>
      <c r="AJ1232"/>
    </row>
    <row r="1233" spans="1:36" ht="14.5" x14ac:dyDescent="0.35">
      <c r="A1233" s="52">
        <f t="shared" si="71"/>
        <v>2014</v>
      </c>
      <c r="B1233" s="30">
        <f t="shared" si="72"/>
        <v>168</v>
      </c>
      <c r="C1233" s="4">
        <f t="shared" si="73"/>
        <v>25</v>
      </c>
      <c r="D1233" s="4" t="s">
        <v>74</v>
      </c>
      <c r="E1233" s="28">
        <v>609</v>
      </c>
      <c r="F1233" s="28">
        <v>404</v>
      </c>
      <c r="H1233" s="28">
        <v>217</v>
      </c>
      <c r="I1233" s="28">
        <v>12</v>
      </c>
      <c r="J1233" s="28">
        <v>8.6999999999999994E-3</v>
      </c>
      <c r="AI1233"/>
      <c r="AJ1233"/>
    </row>
    <row r="1234" spans="1:36" ht="14.5" x14ac:dyDescent="0.35">
      <c r="A1234" s="52">
        <f t="shared" si="71"/>
        <v>2014</v>
      </c>
      <c r="B1234" s="30">
        <f t="shared" si="72"/>
        <v>168</v>
      </c>
      <c r="C1234" s="4">
        <f t="shared" si="73"/>
        <v>25</v>
      </c>
      <c r="D1234" s="4" t="s">
        <v>74</v>
      </c>
      <c r="E1234" s="28">
        <v>609</v>
      </c>
      <c r="F1234" s="28">
        <v>404</v>
      </c>
      <c r="H1234" s="28">
        <v>217</v>
      </c>
      <c r="I1234" s="28">
        <v>12</v>
      </c>
      <c r="J1234" s="28">
        <v>7.9000000000000008E-3</v>
      </c>
      <c r="AI1234"/>
      <c r="AJ1234"/>
    </row>
    <row r="1235" spans="1:36" ht="14.5" x14ac:dyDescent="0.35">
      <c r="A1235" s="52">
        <f t="shared" si="71"/>
        <v>2014</v>
      </c>
      <c r="B1235" s="30">
        <f t="shared" si="72"/>
        <v>168</v>
      </c>
      <c r="C1235" s="4">
        <f t="shared" si="73"/>
        <v>25</v>
      </c>
      <c r="D1235" s="4" t="s">
        <v>74</v>
      </c>
      <c r="E1235" s="28">
        <v>609</v>
      </c>
      <c r="F1235" s="28">
        <v>404</v>
      </c>
      <c r="H1235" s="28">
        <v>217</v>
      </c>
      <c r="I1235" s="28">
        <v>12</v>
      </c>
      <c r="J1235" s="28">
        <v>7.4999999999999997E-3</v>
      </c>
      <c r="AI1235"/>
      <c r="AJ1235"/>
    </row>
    <row r="1236" spans="1:36" ht="14.5" x14ac:dyDescent="0.35">
      <c r="A1236" s="52">
        <f t="shared" si="71"/>
        <v>2014</v>
      </c>
      <c r="B1236" s="30">
        <f t="shared" si="72"/>
        <v>168</v>
      </c>
      <c r="C1236" s="4">
        <f t="shared" si="73"/>
        <v>25</v>
      </c>
      <c r="D1236" s="4" t="s">
        <v>74</v>
      </c>
      <c r="E1236" s="28">
        <v>609</v>
      </c>
      <c r="F1236" s="28">
        <v>404</v>
      </c>
      <c r="H1236" s="28">
        <v>217</v>
      </c>
      <c r="I1236" s="28">
        <v>12</v>
      </c>
      <c r="J1236" s="28">
        <v>8.6E-3</v>
      </c>
      <c r="AI1236"/>
      <c r="AJ1236"/>
    </row>
    <row r="1237" spans="1:36" ht="14.5" x14ac:dyDescent="0.35">
      <c r="A1237" s="52">
        <f t="shared" si="71"/>
        <v>2014</v>
      </c>
      <c r="B1237" s="30">
        <f t="shared" si="72"/>
        <v>168</v>
      </c>
      <c r="C1237" s="4">
        <f t="shared" si="73"/>
        <v>25</v>
      </c>
      <c r="D1237" s="4" t="s">
        <v>74</v>
      </c>
      <c r="E1237" s="28">
        <v>609</v>
      </c>
      <c r="F1237" s="28">
        <v>404</v>
      </c>
      <c r="H1237" s="28">
        <v>217</v>
      </c>
      <c r="I1237" s="28">
        <v>12</v>
      </c>
      <c r="J1237" s="28">
        <v>8.0000000000000002E-3</v>
      </c>
      <c r="AI1237"/>
      <c r="AJ1237"/>
    </row>
    <row r="1238" spans="1:36" ht="14.5" x14ac:dyDescent="0.35">
      <c r="A1238" s="52">
        <f t="shared" si="71"/>
        <v>2014</v>
      </c>
      <c r="B1238" s="30">
        <f t="shared" si="72"/>
        <v>168</v>
      </c>
      <c r="C1238" s="4">
        <f t="shared" si="73"/>
        <v>25</v>
      </c>
      <c r="D1238" s="4" t="s">
        <v>74</v>
      </c>
      <c r="E1238" s="28">
        <v>609</v>
      </c>
      <c r="F1238" s="28">
        <v>404</v>
      </c>
      <c r="H1238" s="28">
        <v>217</v>
      </c>
      <c r="I1238" s="28">
        <v>12</v>
      </c>
      <c r="J1238" s="28">
        <v>6.7999999999999996E-3</v>
      </c>
      <c r="AI1238"/>
      <c r="AJ1238"/>
    </row>
    <row r="1239" spans="1:36" ht="14.5" x14ac:dyDescent="0.35">
      <c r="A1239" s="52">
        <f t="shared" si="71"/>
        <v>2014</v>
      </c>
      <c r="B1239" s="30">
        <f t="shared" si="72"/>
        <v>168</v>
      </c>
      <c r="C1239" s="4">
        <f t="shared" si="73"/>
        <v>25</v>
      </c>
      <c r="D1239" s="4" t="s">
        <v>74</v>
      </c>
      <c r="E1239" s="28">
        <v>608</v>
      </c>
      <c r="F1239" s="28">
        <v>404</v>
      </c>
      <c r="H1239" s="28">
        <v>217</v>
      </c>
      <c r="I1239" s="28">
        <v>13</v>
      </c>
      <c r="J1239" s="28">
        <v>8.8000000000000005E-3</v>
      </c>
      <c r="AI1239"/>
      <c r="AJ1239"/>
    </row>
    <row r="1240" spans="1:36" ht="14.5" x14ac:dyDescent="0.35">
      <c r="A1240" s="52">
        <f t="shared" si="71"/>
        <v>2014</v>
      </c>
      <c r="B1240" s="30">
        <f t="shared" si="72"/>
        <v>168</v>
      </c>
      <c r="C1240" s="4">
        <f t="shared" si="73"/>
        <v>25</v>
      </c>
      <c r="D1240" s="4" t="s">
        <v>74</v>
      </c>
      <c r="E1240" s="28">
        <v>608</v>
      </c>
      <c r="F1240" s="28">
        <v>404</v>
      </c>
      <c r="H1240" s="28">
        <v>217</v>
      </c>
      <c r="I1240" s="28">
        <v>13</v>
      </c>
      <c r="J1240" s="28">
        <v>8.3000000000000001E-3</v>
      </c>
      <c r="AI1240"/>
      <c r="AJ1240"/>
    </row>
    <row r="1241" spans="1:36" ht="14.5" x14ac:dyDescent="0.35">
      <c r="A1241" s="52">
        <f t="shared" si="71"/>
        <v>2014</v>
      </c>
      <c r="B1241" s="30">
        <f t="shared" si="72"/>
        <v>168</v>
      </c>
      <c r="C1241" s="4">
        <f t="shared" si="73"/>
        <v>25</v>
      </c>
      <c r="D1241" s="4" t="s">
        <v>74</v>
      </c>
      <c r="E1241" s="28">
        <v>608</v>
      </c>
      <c r="F1241" s="28">
        <v>404</v>
      </c>
      <c r="H1241" s="28">
        <v>217</v>
      </c>
      <c r="I1241" s="28">
        <v>13</v>
      </c>
      <c r="J1241" s="28">
        <v>1.12E-2</v>
      </c>
      <c r="AI1241"/>
      <c r="AJ1241"/>
    </row>
    <row r="1242" spans="1:36" ht="14.5" x14ac:dyDescent="0.35">
      <c r="A1242" s="52">
        <f t="shared" si="71"/>
        <v>2014</v>
      </c>
      <c r="B1242" s="30">
        <f t="shared" si="72"/>
        <v>168</v>
      </c>
      <c r="C1242" s="4">
        <f t="shared" si="73"/>
        <v>25</v>
      </c>
      <c r="D1242" s="4" t="s">
        <v>74</v>
      </c>
      <c r="E1242" s="28">
        <v>608</v>
      </c>
      <c r="F1242" s="28">
        <v>404</v>
      </c>
      <c r="H1242" s="28">
        <v>217</v>
      </c>
      <c r="I1242" s="28">
        <v>13</v>
      </c>
      <c r="J1242" s="28">
        <v>1.11E-2</v>
      </c>
      <c r="AI1242"/>
      <c r="AJ1242"/>
    </row>
    <row r="1243" spans="1:36" ht="14.5" x14ac:dyDescent="0.35">
      <c r="A1243" s="52">
        <f t="shared" si="71"/>
        <v>2014</v>
      </c>
      <c r="B1243" s="30">
        <f t="shared" si="72"/>
        <v>168</v>
      </c>
      <c r="C1243" s="4">
        <f t="shared" si="73"/>
        <v>25</v>
      </c>
      <c r="D1243" s="4" t="s">
        <v>74</v>
      </c>
      <c r="E1243" s="28">
        <v>608</v>
      </c>
      <c r="F1243" s="28">
        <v>404</v>
      </c>
      <c r="H1243" s="28">
        <v>217</v>
      </c>
      <c r="I1243" s="28">
        <v>13</v>
      </c>
      <c r="J1243" s="28">
        <v>0.01</v>
      </c>
      <c r="AI1243"/>
      <c r="AJ1243"/>
    </row>
    <row r="1244" spans="1:36" ht="14.5" x14ac:dyDescent="0.35">
      <c r="A1244" s="52">
        <f t="shared" si="71"/>
        <v>2014</v>
      </c>
      <c r="B1244" s="30">
        <f t="shared" si="72"/>
        <v>168</v>
      </c>
      <c r="C1244" s="4">
        <f t="shared" si="73"/>
        <v>25</v>
      </c>
      <c r="D1244" s="4" t="s">
        <v>74</v>
      </c>
      <c r="E1244" s="28">
        <v>608</v>
      </c>
      <c r="F1244" s="28">
        <v>404</v>
      </c>
      <c r="H1244" s="28">
        <v>217</v>
      </c>
      <c r="I1244" s="28">
        <v>13</v>
      </c>
      <c r="J1244" s="28">
        <v>1.24E-2</v>
      </c>
      <c r="AI1244"/>
      <c r="AJ1244"/>
    </row>
    <row r="1245" spans="1:36" ht="14.5" x14ac:dyDescent="0.35">
      <c r="A1245" s="52">
        <f t="shared" si="71"/>
        <v>2014</v>
      </c>
      <c r="B1245" s="30">
        <f t="shared" si="72"/>
        <v>168</v>
      </c>
      <c r="C1245" s="4">
        <f t="shared" si="73"/>
        <v>25</v>
      </c>
      <c r="D1245" s="4" t="s">
        <v>74</v>
      </c>
      <c r="E1245" s="28">
        <v>608</v>
      </c>
      <c r="F1245" s="28">
        <v>404</v>
      </c>
      <c r="H1245" s="28">
        <v>217</v>
      </c>
      <c r="I1245" s="28">
        <v>13</v>
      </c>
      <c r="J1245" s="28">
        <v>8.0999999999999996E-3</v>
      </c>
      <c r="AI1245"/>
      <c r="AJ1245"/>
    </row>
    <row r="1246" spans="1:36" ht="14.5" x14ac:dyDescent="0.35">
      <c r="A1246" s="52">
        <f t="shared" si="71"/>
        <v>2014</v>
      </c>
      <c r="B1246" s="30">
        <f t="shared" si="72"/>
        <v>168</v>
      </c>
      <c r="C1246" s="4">
        <f t="shared" si="73"/>
        <v>25</v>
      </c>
      <c r="D1246" s="4" t="s">
        <v>74</v>
      </c>
      <c r="E1246" s="28">
        <v>609</v>
      </c>
      <c r="F1246" s="28">
        <v>404</v>
      </c>
      <c r="H1246" s="28">
        <v>217</v>
      </c>
      <c r="I1246" s="28">
        <v>13</v>
      </c>
      <c r="J1246" s="28">
        <v>1.04E-2</v>
      </c>
      <c r="AI1246"/>
      <c r="AJ1246"/>
    </row>
    <row r="1247" spans="1:36" ht="14.5" x14ac:dyDescent="0.35">
      <c r="A1247" s="52">
        <f t="shared" si="71"/>
        <v>2014</v>
      </c>
      <c r="B1247" s="30">
        <f t="shared" si="72"/>
        <v>168</v>
      </c>
      <c r="C1247" s="4">
        <f t="shared" si="73"/>
        <v>25</v>
      </c>
      <c r="D1247" s="4" t="s">
        <v>74</v>
      </c>
      <c r="E1247" s="28">
        <v>609</v>
      </c>
      <c r="F1247" s="28">
        <v>404</v>
      </c>
      <c r="H1247" s="28">
        <v>217</v>
      </c>
      <c r="I1247" s="28">
        <v>13</v>
      </c>
      <c r="J1247" s="28">
        <v>1.03E-2</v>
      </c>
      <c r="AI1247"/>
      <c r="AJ1247"/>
    </row>
    <row r="1248" spans="1:36" ht="14.5" x14ac:dyDescent="0.35">
      <c r="A1248" s="52">
        <f t="shared" si="71"/>
        <v>2014</v>
      </c>
      <c r="B1248" s="30">
        <f t="shared" si="72"/>
        <v>168</v>
      </c>
      <c r="C1248" s="4">
        <f t="shared" si="73"/>
        <v>25</v>
      </c>
      <c r="D1248" s="4" t="s">
        <v>74</v>
      </c>
      <c r="E1248" s="28">
        <v>609</v>
      </c>
      <c r="F1248" s="28">
        <v>404</v>
      </c>
      <c r="H1248" s="28">
        <v>217</v>
      </c>
      <c r="I1248" s="28">
        <v>13</v>
      </c>
      <c r="J1248" s="28">
        <v>1.04E-2</v>
      </c>
      <c r="AI1248"/>
      <c r="AJ1248"/>
    </row>
    <row r="1249" spans="1:36" ht="14.5" x14ac:dyDescent="0.35">
      <c r="A1249" s="52">
        <f t="shared" si="71"/>
        <v>2014</v>
      </c>
      <c r="B1249" s="30">
        <f t="shared" si="72"/>
        <v>168</v>
      </c>
      <c r="C1249" s="4">
        <f t="shared" si="73"/>
        <v>25</v>
      </c>
      <c r="D1249" s="4" t="s">
        <v>74</v>
      </c>
      <c r="E1249" s="28">
        <v>609</v>
      </c>
      <c r="F1249" s="28">
        <v>404</v>
      </c>
      <c r="H1249" s="28">
        <v>217</v>
      </c>
      <c r="I1249" s="28">
        <v>13</v>
      </c>
      <c r="J1249" s="28">
        <v>1.6199999999999999E-2</v>
      </c>
      <c r="AI1249"/>
      <c r="AJ1249"/>
    </row>
    <row r="1250" spans="1:36" ht="14.5" x14ac:dyDescent="0.35">
      <c r="A1250" s="52">
        <f t="shared" si="71"/>
        <v>2014</v>
      </c>
      <c r="B1250" s="30">
        <f t="shared" si="72"/>
        <v>168</v>
      </c>
      <c r="C1250" s="4">
        <f t="shared" si="73"/>
        <v>25</v>
      </c>
      <c r="D1250" s="4" t="s">
        <v>74</v>
      </c>
      <c r="E1250" s="28">
        <v>609</v>
      </c>
      <c r="F1250" s="28">
        <v>404</v>
      </c>
      <c r="H1250" s="28">
        <v>217</v>
      </c>
      <c r="I1250" s="28">
        <v>13</v>
      </c>
      <c r="J1250" s="28">
        <v>1.0999999999999999E-2</v>
      </c>
      <c r="AI1250"/>
      <c r="AJ1250"/>
    </row>
    <row r="1251" spans="1:36" ht="14.5" x14ac:dyDescent="0.35">
      <c r="A1251" s="52">
        <f t="shared" si="71"/>
        <v>2014</v>
      </c>
      <c r="B1251" s="30">
        <f t="shared" si="72"/>
        <v>168</v>
      </c>
      <c r="C1251" s="4">
        <f t="shared" si="73"/>
        <v>25</v>
      </c>
      <c r="D1251" s="4" t="s">
        <v>74</v>
      </c>
      <c r="E1251" s="28">
        <v>609</v>
      </c>
      <c r="F1251" s="28">
        <v>404</v>
      </c>
      <c r="H1251" s="28">
        <v>217</v>
      </c>
      <c r="I1251" s="28">
        <v>13</v>
      </c>
      <c r="J1251" s="28">
        <v>1.18E-2</v>
      </c>
      <c r="AI1251"/>
      <c r="AJ1251"/>
    </row>
    <row r="1252" spans="1:36" ht="14.5" x14ac:dyDescent="0.35">
      <c r="A1252" s="52">
        <f t="shared" si="71"/>
        <v>2014</v>
      </c>
      <c r="B1252" s="30">
        <f t="shared" si="72"/>
        <v>168</v>
      </c>
      <c r="C1252" s="4">
        <f t="shared" si="73"/>
        <v>25</v>
      </c>
      <c r="D1252" s="4" t="s">
        <v>74</v>
      </c>
      <c r="E1252" s="28">
        <v>609</v>
      </c>
      <c r="F1252" s="28">
        <v>404</v>
      </c>
      <c r="H1252" s="28">
        <v>217</v>
      </c>
      <c r="I1252" s="28">
        <v>13</v>
      </c>
      <c r="J1252" s="28">
        <v>1.2E-2</v>
      </c>
      <c r="AI1252"/>
      <c r="AJ1252"/>
    </row>
    <row r="1253" spans="1:36" ht="14.5" x14ac:dyDescent="0.35">
      <c r="A1253" s="52">
        <f t="shared" si="71"/>
        <v>2014</v>
      </c>
      <c r="B1253" s="30">
        <f t="shared" si="72"/>
        <v>168</v>
      </c>
      <c r="C1253" s="4">
        <f t="shared" si="73"/>
        <v>25</v>
      </c>
      <c r="D1253" s="4" t="s">
        <v>74</v>
      </c>
      <c r="E1253" s="28">
        <v>609</v>
      </c>
      <c r="F1253" s="28">
        <v>404</v>
      </c>
      <c r="H1253" s="28">
        <v>217</v>
      </c>
      <c r="I1253" s="28">
        <v>13</v>
      </c>
      <c r="J1253" s="28">
        <v>1.34E-2</v>
      </c>
      <c r="AI1253"/>
      <c r="AJ1253"/>
    </row>
    <row r="1254" spans="1:36" ht="14.5" x14ac:dyDescent="0.35">
      <c r="A1254" s="52">
        <f t="shared" si="71"/>
        <v>2014</v>
      </c>
      <c r="B1254" s="30">
        <f t="shared" si="72"/>
        <v>168</v>
      </c>
      <c r="C1254" s="4">
        <f t="shared" si="73"/>
        <v>25</v>
      </c>
      <c r="D1254" s="4" t="s">
        <v>74</v>
      </c>
      <c r="E1254" s="28">
        <v>608</v>
      </c>
      <c r="F1254" s="28">
        <v>404</v>
      </c>
      <c r="H1254" s="28">
        <v>217</v>
      </c>
      <c r="I1254" s="28">
        <v>14</v>
      </c>
      <c r="J1254" s="28">
        <v>1.6199999999999999E-2</v>
      </c>
      <c r="AI1254"/>
      <c r="AJ1254"/>
    </row>
    <row r="1255" spans="1:36" ht="14.5" x14ac:dyDescent="0.35">
      <c r="A1255" s="52">
        <f t="shared" si="71"/>
        <v>2014</v>
      </c>
      <c r="B1255" s="30">
        <f t="shared" si="72"/>
        <v>168</v>
      </c>
      <c r="C1255" s="4">
        <f t="shared" si="73"/>
        <v>25</v>
      </c>
      <c r="D1255" s="4" t="s">
        <v>74</v>
      </c>
      <c r="E1255" s="28">
        <v>608</v>
      </c>
      <c r="F1255" s="28">
        <v>404</v>
      </c>
      <c r="H1255" s="28">
        <v>217</v>
      </c>
      <c r="I1255" s="28">
        <v>14</v>
      </c>
      <c r="J1255" s="28">
        <v>1.2800000000000001E-2</v>
      </c>
      <c r="AI1255"/>
      <c r="AJ1255"/>
    </row>
    <row r="1256" spans="1:36" ht="14.5" x14ac:dyDescent="0.35">
      <c r="A1256" s="52">
        <f t="shared" si="71"/>
        <v>2014</v>
      </c>
      <c r="B1256" s="30">
        <f t="shared" si="72"/>
        <v>168</v>
      </c>
      <c r="C1256" s="4">
        <f t="shared" si="73"/>
        <v>25</v>
      </c>
      <c r="D1256" s="4" t="s">
        <v>74</v>
      </c>
      <c r="E1256" s="28">
        <v>609</v>
      </c>
      <c r="F1256" s="28">
        <v>404</v>
      </c>
      <c r="H1256" s="28">
        <v>217</v>
      </c>
      <c r="I1256" s="28">
        <v>14</v>
      </c>
      <c r="J1256" s="28">
        <v>1.2E-2</v>
      </c>
      <c r="AI1256"/>
      <c r="AJ1256"/>
    </row>
    <row r="1257" spans="1:36" ht="14.5" x14ac:dyDescent="0.35">
      <c r="A1257" s="52">
        <f t="shared" si="71"/>
        <v>2014</v>
      </c>
      <c r="B1257" s="30">
        <f t="shared" si="72"/>
        <v>168</v>
      </c>
      <c r="C1257" s="4">
        <f t="shared" si="73"/>
        <v>25</v>
      </c>
      <c r="D1257" s="4" t="s">
        <v>74</v>
      </c>
      <c r="E1257" s="28">
        <v>608</v>
      </c>
      <c r="F1257" s="28">
        <v>404</v>
      </c>
      <c r="H1257" s="28">
        <v>217</v>
      </c>
      <c r="I1257" s="28">
        <v>15</v>
      </c>
      <c r="J1257" s="28">
        <v>1.7899999999999999E-2</v>
      </c>
      <c r="AI1257"/>
      <c r="AJ1257"/>
    </row>
    <row r="1258" spans="1:36" ht="14.5" x14ac:dyDescent="0.35">
      <c r="A1258" s="52">
        <f t="shared" si="71"/>
        <v>2014</v>
      </c>
      <c r="B1258" s="30">
        <f t="shared" si="72"/>
        <v>168</v>
      </c>
      <c r="C1258" s="4">
        <f t="shared" si="73"/>
        <v>25</v>
      </c>
      <c r="D1258" s="4" t="s">
        <v>74</v>
      </c>
      <c r="E1258" s="28">
        <v>608</v>
      </c>
      <c r="F1258" s="28">
        <v>404</v>
      </c>
      <c r="H1258" s="28">
        <v>217</v>
      </c>
      <c r="I1258" s="28">
        <v>15</v>
      </c>
      <c r="J1258" s="28">
        <v>1.43E-2</v>
      </c>
      <c r="AI1258"/>
      <c r="AJ1258"/>
    </row>
    <row r="1259" spans="1:36" ht="14.5" x14ac:dyDescent="0.35">
      <c r="A1259" s="52">
        <f t="shared" si="71"/>
        <v>2014</v>
      </c>
      <c r="B1259" s="30">
        <f t="shared" si="72"/>
        <v>168</v>
      </c>
      <c r="C1259" s="4">
        <f t="shared" si="73"/>
        <v>25</v>
      </c>
      <c r="D1259" s="4" t="s">
        <v>74</v>
      </c>
      <c r="E1259" s="28">
        <v>608</v>
      </c>
      <c r="F1259" s="28">
        <v>404</v>
      </c>
      <c r="H1259" s="28">
        <v>217</v>
      </c>
      <c r="I1259" s="28">
        <v>15</v>
      </c>
      <c r="J1259" s="28">
        <v>2.1399999999999999E-2</v>
      </c>
      <c r="AI1259"/>
      <c r="AJ1259"/>
    </row>
    <row r="1260" spans="1:36" ht="14.5" x14ac:dyDescent="0.35">
      <c r="A1260" s="52">
        <f t="shared" si="71"/>
        <v>2014</v>
      </c>
      <c r="B1260" s="30">
        <f t="shared" si="72"/>
        <v>168</v>
      </c>
      <c r="C1260" s="4">
        <f t="shared" si="73"/>
        <v>25</v>
      </c>
      <c r="D1260" s="4" t="s">
        <v>74</v>
      </c>
      <c r="E1260" s="28">
        <v>609</v>
      </c>
      <c r="F1260" s="28">
        <v>404</v>
      </c>
      <c r="H1260" s="28">
        <v>217</v>
      </c>
      <c r="I1260" s="28">
        <v>15</v>
      </c>
      <c r="J1260" s="28">
        <v>1.23E-2</v>
      </c>
      <c r="AI1260"/>
      <c r="AJ1260"/>
    </row>
    <row r="1261" spans="1:36" ht="14.5" x14ac:dyDescent="0.35">
      <c r="A1261" s="52">
        <f t="shared" si="71"/>
        <v>2014</v>
      </c>
      <c r="B1261" s="30">
        <f t="shared" si="72"/>
        <v>168</v>
      </c>
      <c r="C1261" s="4">
        <f t="shared" si="73"/>
        <v>25</v>
      </c>
      <c r="D1261" s="4" t="s">
        <v>74</v>
      </c>
      <c r="E1261" s="28">
        <v>609</v>
      </c>
      <c r="F1261" s="28">
        <v>404</v>
      </c>
      <c r="H1261" s="28">
        <v>217</v>
      </c>
      <c r="I1261" s="28">
        <v>15</v>
      </c>
      <c r="J1261" s="28">
        <v>1.5299999999999999E-2</v>
      </c>
      <c r="AI1261"/>
      <c r="AJ1261"/>
    </row>
    <row r="1262" spans="1:36" ht="14.5" x14ac:dyDescent="0.35">
      <c r="A1262" s="52">
        <f t="shared" si="71"/>
        <v>2014</v>
      </c>
      <c r="B1262" s="30">
        <f t="shared" si="72"/>
        <v>168</v>
      </c>
      <c r="C1262" s="4">
        <f t="shared" si="73"/>
        <v>25</v>
      </c>
      <c r="D1262" s="4" t="s">
        <v>74</v>
      </c>
      <c r="E1262" s="28">
        <v>609</v>
      </c>
      <c r="F1262" s="28">
        <v>404</v>
      </c>
      <c r="H1262" s="28">
        <v>217</v>
      </c>
      <c r="I1262" s="28">
        <v>15</v>
      </c>
      <c r="J1262" s="28">
        <v>1.6899999999999998E-2</v>
      </c>
      <c r="AI1262"/>
      <c r="AJ1262"/>
    </row>
    <row r="1263" spans="1:36" ht="14.5" x14ac:dyDescent="0.35">
      <c r="A1263" s="52">
        <f t="shared" si="71"/>
        <v>2014</v>
      </c>
      <c r="B1263" s="30">
        <f t="shared" si="72"/>
        <v>168</v>
      </c>
      <c r="C1263" s="4">
        <f t="shared" si="73"/>
        <v>25</v>
      </c>
      <c r="D1263" s="4" t="s">
        <v>74</v>
      </c>
      <c r="E1263" s="28">
        <v>608</v>
      </c>
      <c r="F1263" s="28">
        <v>404</v>
      </c>
      <c r="H1263" s="28">
        <v>217</v>
      </c>
      <c r="I1263" s="28">
        <v>16</v>
      </c>
      <c r="J1263" s="28">
        <v>2.3400000000000001E-2</v>
      </c>
      <c r="AI1263"/>
      <c r="AJ1263"/>
    </row>
    <row r="1264" spans="1:36" ht="14.5" x14ac:dyDescent="0.35">
      <c r="A1264" s="52">
        <f t="shared" si="71"/>
        <v>2014</v>
      </c>
      <c r="B1264" s="30">
        <f t="shared" si="72"/>
        <v>169</v>
      </c>
      <c r="C1264" s="4">
        <f t="shared" si="73"/>
        <v>25</v>
      </c>
      <c r="D1264" s="4" t="s">
        <v>75</v>
      </c>
      <c r="E1264" s="28">
        <v>618</v>
      </c>
      <c r="F1264" s="28">
        <v>65</v>
      </c>
      <c r="H1264" s="28">
        <v>217</v>
      </c>
      <c r="I1264" s="28">
        <v>11</v>
      </c>
      <c r="J1264" s="28">
        <v>7.1000000000000004E-3</v>
      </c>
      <c r="AI1264"/>
      <c r="AJ1264"/>
    </row>
    <row r="1265" spans="1:36" ht="14.5" x14ac:dyDescent="0.35">
      <c r="A1265" s="52">
        <f t="shared" si="71"/>
        <v>2014</v>
      </c>
      <c r="B1265" s="30">
        <f t="shared" si="72"/>
        <v>169</v>
      </c>
      <c r="C1265" s="4">
        <f t="shared" si="73"/>
        <v>25</v>
      </c>
      <c r="D1265" s="4" t="s">
        <v>75</v>
      </c>
      <c r="E1265" s="28">
        <v>618</v>
      </c>
      <c r="F1265" s="28">
        <v>65</v>
      </c>
      <c r="H1265" s="28">
        <v>217</v>
      </c>
      <c r="I1265" s="28">
        <v>12</v>
      </c>
      <c r="J1265" s="28">
        <v>8.0999999999999996E-3</v>
      </c>
      <c r="AI1265"/>
      <c r="AJ1265"/>
    </row>
    <row r="1266" spans="1:36" ht="14.5" x14ac:dyDescent="0.35">
      <c r="A1266" s="52">
        <f t="shared" si="71"/>
        <v>2014</v>
      </c>
      <c r="B1266" s="30">
        <f t="shared" si="72"/>
        <v>169</v>
      </c>
      <c r="C1266" s="4">
        <f t="shared" si="73"/>
        <v>25</v>
      </c>
      <c r="D1266" s="4" t="s">
        <v>75</v>
      </c>
      <c r="E1266" s="28">
        <v>618</v>
      </c>
      <c r="F1266" s="28">
        <v>65</v>
      </c>
      <c r="H1266" s="28">
        <v>217</v>
      </c>
      <c r="I1266" s="28">
        <v>12</v>
      </c>
      <c r="J1266" s="28">
        <v>1.1599999999999999E-2</v>
      </c>
      <c r="AI1266"/>
      <c r="AJ1266"/>
    </row>
    <row r="1267" spans="1:36" ht="14.5" x14ac:dyDescent="0.35">
      <c r="A1267" s="52">
        <f t="shared" si="71"/>
        <v>2014</v>
      </c>
      <c r="B1267" s="30">
        <f t="shared" si="72"/>
        <v>169</v>
      </c>
      <c r="C1267" s="4">
        <f t="shared" si="73"/>
        <v>25</v>
      </c>
      <c r="D1267" s="4" t="s">
        <v>75</v>
      </c>
      <c r="E1267" s="28">
        <v>619</v>
      </c>
      <c r="F1267" s="28">
        <v>65</v>
      </c>
      <c r="H1267" s="28">
        <v>217</v>
      </c>
      <c r="I1267" s="28">
        <v>12</v>
      </c>
      <c r="J1267" s="28">
        <v>8.8999999999999999E-3</v>
      </c>
      <c r="AI1267"/>
      <c r="AJ1267"/>
    </row>
    <row r="1268" spans="1:36" ht="14.5" x14ac:dyDescent="0.35">
      <c r="A1268" s="52">
        <f t="shared" si="71"/>
        <v>2014</v>
      </c>
      <c r="B1268" s="30">
        <f t="shared" si="72"/>
        <v>169</v>
      </c>
      <c r="C1268" s="4">
        <f t="shared" si="73"/>
        <v>25</v>
      </c>
      <c r="D1268" s="4" t="s">
        <v>75</v>
      </c>
      <c r="E1268" s="28">
        <v>619</v>
      </c>
      <c r="F1268" s="28">
        <v>65</v>
      </c>
      <c r="H1268" s="28">
        <v>217</v>
      </c>
      <c r="I1268" s="28">
        <v>12</v>
      </c>
      <c r="J1268" s="28">
        <v>8.3999999999999995E-3</v>
      </c>
      <c r="AI1268"/>
      <c r="AJ1268"/>
    </row>
    <row r="1269" spans="1:36" ht="14.5" x14ac:dyDescent="0.35">
      <c r="A1269" s="52">
        <f t="shared" si="71"/>
        <v>2014</v>
      </c>
      <c r="B1269" s="30">
        <f t="shared" si="72"/>
        <v>169</v>
      </c>
      <c r="C1269" s="4">
        <f t="shared" si="73"/>
        <v>25</v>
      </c>
      <c r="D1269" s="4" t="s">
        <v>75</v>
      </c>
      <c r="E1269" s="28">
        <v>619</v>
      </c>
      <c r="F1269" s="28">
        <v>65</v>
      </c>
      <c r="H1269" s="28">
        <v>217</v>
      </c>
      <c r="I1269" s="28">
        <v>12</v>
      </c>
      <c r="J1269" s="28">
        <v>9.7000000000000003E-3</v>
      </c>
      <c r="AI1269"/>
      <c r="AJ1269"/>
    </row>
    <row r="1270" spans="1:36" ht="14.5" x14ac:dyDescent="0.35">
      <c r="A1270" s="52">
        <f t="shared" si="71"/>
        <v>2014</v>
      </c>
      <c r="B1270" s="30">
        <f t="shared" si="72"/>
        <v>169</v>
      </c>
      <c r="C1270" s="4">
        <f t="shared" si="73"/>
        <v>25</v>
      </c>
      <c r="D1270" s="4" t="s">
        <v>75</v>
      </c>
      <c r="E1270" s="28">
        <v>619</v>
      </c>
      <c r="F1270" s="28">
        <v>65</v>
      </c>
      <c r="H1270" s="28">
        <v>217</v>
      </c>
      <c r="I1270" s="28">
        <v>12</v>
      </c>
      <c r="J1270" s="28">
        <v>6.1000000000000004E-3</v>
      </c>
      <c r="AI1270"/>
      <c r="AJ1270"/>
    </row>
    <row r="1271" spans="1:36" ht="14.5" x14ac:dyDescent="0.35">
      <c r="A1271" s="52">
        <f t="shared" si="71"/>
        <v>2014</v>
      </c>
      <c r="B1271" s="30">
        <f t="shared" si="72"/>
        <v>169</v>
      </c>
      <c r="C1271" s="4">
        <f t="shared" si="73"/>
        <v>25</v>
      </c>
      <c r="D1271" s="4" t="s">
        <v>75</v>
      </c>
      <c r="E1271" s="28">
        <v>619</v>
      </c>
      <c r="F1271" s="28">
        <v>65</v>
      </c>
      <c r="H1271" s="28">
        <v>217</v>
      </c>
      <c r="I1271" s="28">
        <v>12</v>
      </c>
      <c r="J1271" s="28">
        <v>1.1299999999999999E-2</v>
      </c>
      <c r="AI1271"/>
      <c r="AJ1271"/>
    </row>
    <row r="1272" spans="1:36" ht="14.5" x14ac:dyDescent="0.35">
      <c r="A1272" s="52">
        <f t="shared" si="71"/>
        <v>2014</v>
      </c>
      <c r="B1272" s="30">
        <f t="shared" si="72"/>
        <v>169</v>
      </c>
      <c r="C1272" s="4">
        <f t="shared" si="73"/>
        <v>25</v>
      </c>
      <c r="D1272" s="4" t="s">
        <v>75</v>
      </c>
      <c r="E1272" s="28">
        <v>619</v>
      </c>
      <c r="F1272" s="28">
        <v>65</v>
      </c>
      <c r="H1272" s="28">
        <v>217</v>
      </c>
      <c r="I1272" s="28">
        <v>12</v>
      </c>
      <c r="J1272" s="28">
        <v>7.3000000000000001E-3</v>
      </c>
      <c r="AI1272"/>
      <c r="AJ1272"/>
    </row>
    <row r="1273" spans="1:36" ht="14.5" x14ac:dyDescent="0.35">
      <c r="A1273" s="52">
        <f t="shared" si="71"/>
        <v>2014</v>
      </c>
      <c r="B1273" s="30">
        <f t="shared" si="72"/>
        <v>169</v>
      </c>
      <c r="C1273" s="4">
        <f t="shared" si="73"/>
        <v>25</v>
      </c>
      <c r="D1273" s="4" t="s">
        <v>75</v>
      </c>
      <c r="E1273" s="28">
        <v>618</v>
      </c>
      <c r="F1273" s="28">
        <v>65</v>
      </c>
      <c r="H1273" s="28">
        <v>217</v>
      </c>
      <c r="I1273" s="28">
        <v>13</v>
      </c>
      <c r="J1273" s="28">
        <v>1.06E-2</v>
      </c>
      <c r="AI1273"/>
      <c r="AJ1273"/>
    </row>
    <row r="1274" spans="1:36" ht="14.5" x14ac:dyDescent="0.35">
      <c r="A1274" s="52">
        <f t="shared" si="71"/>
        <v>2014</v>
      </c>
      <c r="B1274" s="30">
        <f t="shared" si="72"/>
        <v>169</v>
      </c>
      <c r="C1274" s="4">
        <f t="shared" si="73"/>
        <v>25</v>
      </c>
      <c r="D1274" s="4" t="s">
        <v>75</v>
      </c>
      <c r="E1274" s="28">
        <v>618</v>
      </c>
      <c r="F1274" s="28">
        <v>65</v>
      </c>
      <c r="H1274" s="28">
        <v>217</v>
      </c>
      <c r="I1274" s="28">
        <v>13</v>
      </c>
      <c r="J1274" s="28">
        <v>1.01E-2</v>
      </c>
      <c r="AI1274"/>
      <c r="AJ1274"/>
    </row>
    <row r="1275" spans="1:36" ht="14.5" x14ac:dyDescent="0.35">
      <c r="A1275" s="52">
        <f t="shared" si="71"/>
        <v>2014</v>
      </c>
      <c r="B1275" s="30">
        <f t="shared" si="72"/>
        <v>169</v>
      </c>
      <c r="C1275" s="4">
        <f t="shared" si="73"/>
        <v>25</v>
      </c>
      <c r="D1275" s="4" t="s">
        <v>75</v>
      </c>
      <c r="E1275" s="28">
        <v>618</v>
      </c>
      <c r="F1275" s="28">
        <v>65</v>
      </c>
      <c r="H1275" s="28">
        <v>217</v>
      </c>
      <c r="I1275" s="28">
        <v>13</v>
      </c>
      <c r="J1275" s="28">
        <v>8.6E-3</v>
      </c>
      <c r="AI1275"/>
      <c r="AJ1275"/>
    </row>
    <row r="1276" spans="1:36" ht="14.5" x14ac:dyDescent="0.35">
      <c r="A1276" s="52">
        <f t="shared" si="71"/>
        <v>2014</v>
      </c>
      <c r="B1276" s="30">
        <f t="shared" si="72"/>
        <v>169</v>
      </c>
      <c r="C1276" s="4">
        <f t="shared" si="73"/>
        <v>25</v>
      </c>
      <c r="D1276" s="4" t="s">
        <v>75</v>
      </c>
      <c r="E1276" s="28">
        <v>619</v>
      </c>
      <c r="F1276" s="28">
        <v>65</v>
      </c>
      <c r="H1276" s="28">
        <v>217</v>
      </c>
      <c r="I1276" s="28">
        <v>13</v>
      </c>
      <c r="J1276" s="28">
        <v>1.18E-2</v>
      </c>
      <c r="AI1276"/>
      <c r="AJ1276"/>
    </row>
    <row r="1277" spans="1:36" ht="14.5" x14ac:dyDescent="0.35">
      <c r="A1277" s="52">
        <f t="shared" si="71"/>
        <v>2014</v>
      </c>
      <c r="B1277" s="30">
        <f t="shared" si="72"/>
        <v>169</v>
      </c>
      <c r="C1277" s="4">
        <f t="shared" si="73"/>
        <v>25</v>
      </c>
      <c r="D1277" s="4" t="s">
        <v>75</v>
      </c>
      <c r="E1277" s="28">
        <v>619</v>
      </c>
      <c r="F1277" s="28">
        <v>65</v>
      </c>
      <c r="H1277" s="28">
        <v>217</v>
      </c>
      <c r="I1277" s="28">
        <v>13</v>
      </c>
      <c r="J1277" s="28">
        <v>9.1999999999999998E-3</v>
      </c>
      <c r="AI1277"/>
      <c r="AJ1277"/>
    </row>
    <row r="1278" spans="1:36" ht="14.5" x14ac:dyDescent="0.35">
      <c r="A1278" s="52">
        <f t="shared" si="71"/>
        <v>2014</v>
      </c>
      <c r="B1278" s="30">
        <f t="shared" si="72"/>
        <v>169</v>
      </c>
      <c r="C1278" s="4">
        <f t="shared" si="73"/>
        <v>25</v>
      </c>
      <c r="D1278" s="4" t="s">
        <v>75</v>
      </c>
      <c r="E1278" s="28">
        <v>619</v>
      </c>
      <c r="F1278" s="28">
        <v>65</v>
      </c>
      <c r="H1278" s="28">
        <v>217</v>
      </c>
      <c r="I1278" s="28">
        <v>13</v>
      </c>
      <c r="J1278" s="28">
        <v>1.18E-2</v>
      </c>
      <c r="AI1278"/>
      <c r="AJ1278"/>
    </row>
    <row r="1279" spans="1:36" ht="14.5" x14ac:dyDescent="0.35">
      <c r="A1279" s="52">
        <f t="shared" si="71"/>
        <v>2014</v>
      </c>
      <c r="B1279" s="30">
        <f t="shared" si="72"/>
        <v>169</v>
      </c>
      <c r="C1279" s="4">
        <f t="shared" si="73"/>
        <v>25</v>
      </c>
      <c r="D1279" s="4" t="s">
        <v>75</v>
      </c>
      <c r="E1279" s="28">
        <v>619</v>
      </c>
      <c r="F1279" s="28">
        <v>65</v>
      </c>
      <c r="H1279" s="28">
        <v>217</v>
      </c>
      <c r="I1279" s="28">
        <v>13</v>
      </c>
      <c r="J1279" s="28">
        <v>1.0500000000000001E-2</v>
      </c>
      <c r="AI1279"/>
      <c r="AJ1279"/>
    </row>
    <row r="1280" spans="1:36" ht="14.5" x14ac:dyDescent="0.35">
      <c r="A1280" s="52">
        <f t="shared" si="71"/>
        <v>2014</v>
      </c>
      <c r="B1280" s="30">
        <f t="shared" si="72"/>
        <v>169</v>
      </c>
      <c r="C1280" s="4">
        <f t="shared" si="73"/>
        <v>25</v>
      </c>
      <c r="D1280" s="4" t="s">
        <v>75</v>
      </c>
      <c r="E1280" s="28">
        <v>619</v>
      </c>
      <c r="F1280" s="28">
        <v>65</v>
      </c>
      <c r="H1280" s="28">
        <v>217</v>
      </c>
      <c r="I1280" s="28">
        <v>13</v>
      </c>
      <c r="J1280" s="28">
        <v>9.5999999999999992E-3</v>
      </c>
      <c r="AI1280"/>
      <c r="AJ1280"/>
    </row>
    <row r="1281" spans="1:36" ht="14.5" x14ac:dyDescent="0.35">
      <c r="A1281" s="52">
        <f t="shared" si="71"/>
        <v>2014</v>
      </c>
      <c r="B1281" s="30">
        <f t="shared" si="72"/>
        <v>169</v>
      </c>
      <c r="C1281" s="4">
        <f t="shared" si="73"/>
        <v>25</v>
      </c>
      <c r="D1281" s="4" t="s">
        <v>75</v>
      </c>
      <c r="E1281" s="28">
        <v>618</v>
      </c>
      <c r="F1281" s="28">
        <v>65</v>
      </c>
      <c r="H1281" s="28">
        <v>217</v>
      </c>
      <c r="I1281" s="28">
        <v>14</v>
      </c>
      <c r="J1281" s="28">
        <v>1.0999999999999999E-2</v>
      </c>
      <c r="AI1281"/>
      <c r="AJ1281"/>
    </row>
    <row r="1282" spans="1:36" ht="14.5" x14ac:dyDescent="0.35">
      <c r="A1282" s="52">
        <f t="shared" ref="A1282:A1345" si="74">YEAR(D1282)</f>
        <v>2014</v>
      </c>
      <c r="B1282" s="30">
        <f t="shared" ref="B1282:B1345" si="75">D1282-DATE(YEAR(D1282),1,0)</f>
        <v>169</v>
      </c>
      <c r="C1282" s="4">
        <f t="shared" ref="C1282:C1345" si="76">WEEKNUM(D1282,1)</f>
        <v>25</v>
      </c>
      <c r="D1282" s="4" t="s">
        <v>75</v>
      </c>
      <c r="E1282" s="28">
        <v>614</v>
      </c>
      <c r="F1282" s="28">
        <v>191</v>
      </c>
      <c r="H1282" s="28">
        <v>217</v>
      </c>
      <c r="I1282" s="28">
        <v>11</v>
      </c>
      <c r="J1282" s="28">
        <v>8.3999999999999995E-3</v>
      </c>
      <c r="AI1282"/>
      <c r="AJ1282"/>
    </row>
    <row r="1283" spans="1:36" ht="14.5" x14ac:dyDescent="0.35">
      <c r="A1283" s="52">
        <f t="shared" si="74"/>
        <v>2014</v>
      </c>
      <c r="B1283" s="30">
        <f t="shared" si="75"/>
        <v>169</v>
      </c>
      <c r="C1283" s="4">
        <f t="shared" si="76"/>
        <v>25</v>
      </c>
      <c r="D1283" s="4" t="s">
        <v>75</v>
      </c>
      <c r="E1283" s="28">
        <v>614</v>
      </c>
      <c r="F1283" s="28">
        <v>191</v>
      </c>
      <c r="H1283" s="28">
        <v>217</v>
      </c>
      <c r="I1283" s="28">
        <v>11</v>
      </c>
      <c r="J1283" s="28">
        <v>7.6E-3</v>
      </c>
      <c r="AI1283"/>
      <c r="AJ1283"/>
    </row>
    <row r="1284" spans="1:36" ht="14.5" x14ac:dyDescent="0.35">
      <c r="A1284" s="52">
        <f t="shared" si="74"/>
        <v>2014</v>
      </c>
      <c r="B1284" s="30">
        <f t="shared" si="75"/>
        <v>169</v>
      </c>
      <c r="C1284" s="4">
        <f t="shared" si="76"/>
        <v>25</v>
      </c>
      <c r="D1284" s="4" t="s">
        <v>75</v>
      </c>
      <c r="E1284" s="28">
        <v>614</v>
      </c>
      <c r="F1284" s="28">
        <v>191</v>
      </c>
      <c r="H1284" s="28">
        <v>217</v>
      </c>
      <c r="I1284" s="28">
        <v>11</v>
      </c>
      <c r="J1284" s="28">
        <v>7.6E-3</v>
      </c>
      <c r="AI1284"/>
      <c r="AJ1284"/>
    </row>
    <row r="1285" spans="1:36" ht="14.5" x14ac:dyDescent="0.35">
      <c r="A1285" s="52">
        <f t="shared" si="74"/>
        <v>2014</v>
      </c>
      <c r="B1285" s="30">
        <f t="shared" si="75"/>
        <v>169</v>
      </c>
      <c r="C1285" s="4">
        <f t="shared" si="76"/>
        <v>25</v>
      </c>
      <c r="D1285" s="4" t="s">
        <v>75</v>
      </c>
      <c r="E1285" s="28">
        <v>614</v>
      </c>
      <c r="F1285" s="28">
        <v>191</v>
      </c>
      <c r="H1285" s="28">
        <v>217</v>
      </c>
      <c r="I1285" s="28">
        <v>11</v>
      </c>
      <c r="J1285" s="28">
        <v>5.8999999999999999E-3</v>
      </c>
      <c r="AI1285"/>
      <c r="AJ1285"/>
    </row>
    <row r="1286" spans="1:36" ht="14.5" x14ac:dyDescent="0.35">
      <c r="A1286" s="52">
        <f t="shared" si="74"/>
        <v>2014</v>
      </c>
      <c r="B1286" s="30">
        <f t="shared" si="75"/>
        <v>169</v>
      </c>
      <c r="C1286" s="4">
        <f t="shared" si="76"/>
        <v>25</v>
      </c>
      <c r="D1286" s="4" t="s">
        <v>75</v>
      </c>
      <c r="E1286" s="28">
        <v>614</v>
      </c>
      <c r="F1286" s="28">
        <v>191</v>
      </c>
      <c r="H1286" s="28">
        <v>217</v>
      </c>
      <c r="I1286" s="28">
        <v>11</v>
      </c>
      <c r="J1286" s="28">
        <v>7.7000000000000002E-3</v>
      </c>
      <c r="AI1286"/>
      <c r="AJ1286"/>
    </row>
    <row r="1287" spans="1:36" ht="14.5" x14ac:dyDescent="0.35">
      <c r="A1287" s="52">
        <f t="shared" si="74"/>
        <v>2014</v>
      </c>
      <c r="B1287" s="30">
        <f t="shared" si="75"/>
        <v>169</v>
      </c>
      <c r="C1287" s="4">
        <f t="shared" si="76"/>
        <v>25</v>
      </c>
      <c r="D1287" s="4" t="s">
        <v>75</v>
      </c>
      <c r="E1287" s="28">
        <v>614</v>
      </c>
      <c r="F1287" s="28">
        <v>191</v>
      </c>
      <c r="H1287" s="28">
        <v>217</v>
      </c>
      <c r="I1287" s="28">
        <v>11</v>
      </c>
      <c r="J1287" s="28">
        <v>4.8999999999999998E-3</v>
      </c>
      <c r="AI1287"/>
      <c r="AJ1287"/>
    </row>
    <row r="1288" spans="1:36" ht="14.5" x14ac:dyDescent="0.35">
      <c r="A1288" s="52">
        <f t="shared" si="74"/>
        <v>2014</v>
      </c>
      <c r="B1288" s="30">
        <f t="shared" si="75"/>
        <v>169</v>
      </c>
      <c r="C1288" s="4">
        <f t="shared" si="76"/>
        <v>25</v>
      </c>
      <c r="D1288" s="4" t="s">
        <v>75</v>
      </c>
      <c r="E1288" s="28">
        <v>614</v>
      </c>
      <c r="F1288" s="28">
        <v>191</v>
      </c>
      <c r="H1288" s="28">
        <v>217</v>
      </c>
      <c r="I1288" s="28">
        <v>11</v>
      </c>
      <c r="J1288" s="28">
        <v>8.3999999999999995E-3</v>
      </c>
      <c r="AI1288"/>
      <c r="AJ1288"/>
    </row>
    <row r="1289" spans="1:36" ht="14.5" x14ac:dyDescent="0.35">
      <c r="A1289" s="52">
        <f t="shared" si="74"/>
        <v>2014</v>
      </c>
      <c r="B1289" s="30">
        <f t="shared" si="75"/>
        <v>169</v>
      </c>
      <c r="C1289" s="4">
        <f t="shared" si="76"/>
        <v>25</v>
      </c>
      <c r="D1289" s="4" t="s">
        <v>75</v>
      </c>
      <c r="E1289" s="28">
        <v>614</v>
      </c>
      <c r="F1289" s="28">
        <v>191</v>
      </c>
      <c r="H1289" s="28">
        <v>217</v>
      </c>
      <c r="I1289" s="28">
        <v>11</v>
      </c>
      <c r="J1289" s="28">
        <v>7.1000000000000004E-3</v>
      </c>
      <c r="AI1289"/>
      <c r="AJ1289"/>
    </row>
    <row r="1290" spans="1:36" ht="14.5" x14ac:dyDescent="0.35">
      <c r="A1290" s="52">
        <f t="shared" si="74"/>
        <v>2014</v>
      </c>
      <c r="B1290" s="30">
        <f t="shared" si="75"/>
        <v>169</v>
      </c>
      <c r="C1290" s="4">
        <f t="shared" si="76"/>
        <v>25</v>
      </c>
      <c r="D1290" s="4" t="s">
        <v>75</v>
      </c>
      <c r="E1290" s="28">
        <v>615</v>
      </c>
      <c r="F1290" s="28">
        <v>191</v>
      </c>
      <c r="H1290" s="28">
        <v>217</v>
      </c>
      <c r="I1290" s="28">
        <v>11</v>
      </c>
      <c r="J1290" s="28">
        <v>8.6E-3</v>
      </c>
      <c r="AI1290"/>
      <c r="AJ1290"/>
    </row>
    <row r="1291" spans="1:36" ht="14.5" x14ac:dyDescent="0.35">
      <c r="A1291" s="52">
        <f t="shared" si="74"/>
        <v>2014</v>
      </c>
      <c r="B1291" s="30">
        <f t="shared" si="75"/>
        <v>169</v>
      </c>
      <c r="C1291" s="4">
        <f t="shared" si="76"/>
        <v>25</v>
      </c>
      <c r="D1291" s="4" t="s">
        <v>75</v>
      </c>
      <c r="E1291" s="28">
        <v>615</v>
      </c>
      <c r="F1291" s="28">
        <v>191</v>
      </c>
      <c r="H1291" s="28">
        <v>217</v>
      </c>
      <c r="I1291" s="28">
        <v>11</v>
      </c>
      <c r="J1291" s="28">
        <v>7.3000000000000001E-3</v>
      </c>
      <c r="AI1291"/>
      <c r="AJ1291"/>
    </row>
    <row r="1292" spans="1:36" ht="14.5" x14ac:dyDescent="0.35">
      <c r="A1292" s="52">
        <f t="shared" si="74"/>
        <v>2014</v>
      </c>
      <c r="B1292" s="30">
        <f t="shared" si="75"/>
        <v>169</v>
      </c>
      <c r="C1292" s="4">
        <f t="shared" si="76"/>
        <v>25</v>
      </c>
      <c r="D1292" s="4" t="s">
        <v>75</v>
      </c>
      <c r="E1292" s="28">
        <v>615</v>
      </c>
      <c r="F1292" s="28">
        <v>191</v>
      </c>
      <c r="H1292" s="28">
        <v>217</v>
      </c>
      <c r="I1292" s="28">
        <v>11</v>
      </c>
      <c r="J1292" s="28">
        <v>8.3999999999999995E-3</v>
      </c>
      <c r="AI1292"/>
      <c r="AJ1292"/>
    </row>
    <row r="1293" spans="1:36" ht="14.5" x14ac:dyDescent="0.35">
      <c r="A1293" s="52">
        <f t="shared" si="74"/>
        <v>2014</v>
      </c>
      <c r="B1293" s="30">
        <f t="shared" si="75"/>
        <v>169</v>
      </c>
      <c r="C1293" s="4">
        <f t="shared" si="76"/>
        <v>25</v>
      </c>
      <c r="D1293" s="4" t="s">
        <v>75</v>
      </c>
      <c r="E1293" s="28">
        <v>615</v>
      </c>
      <c r="F1293" s="28">
        <v>191</v>
      </c>
      <c r="H1293" s="28">
        <v>217</v>
      </c>
      <c r="I1293" s="28">
        <v>11</v>
      </c>
      <c r="J1293" s="28">
        <v>6.7000000000000002E-3</v>
      </c>
      <c r="AI1293"/>
      <c r="AJ1293"/>
    </row>
    <row r="1294" spans="1:36" ht="14.5" x14ac:dyDescent="0.35">
      <c r="A1294" s="52">
        <f t="shared" si="74"/>
        <v>2014</v>
      </c>
      <c r="B1294" s="30">
        <f t="shared" si="75"/>
        <v>169</v>
      </c>
      <c r="C1294" s="4">
        <f t="shared" si="76"/>
        <v>25</v>
      </c>
      <c r="D1294" s="4" t="s">
        <v>75</v>
      </c>
      <c r="E1294" s="28">
        <v>615</v>
      </c>
      <c r="F1294" s="28">
        <v>191</v>
      </c>
      <c r="H1294" s="28">
        <v>217</v>
      </c>
      <c r="I1294" s="28">
        <v>11</v>
      </c>
      <c r="J1294" s="28">
        <v>6.4999999999999997E-3</v>
      </c>
      <c r="AI1294"/>
      <c r="AJ1294"/>
    </row>
    <row r="1295" spans="1:36" ht="14.5" x14ac:dyDescent="0.35">
      <c r="A1295" s="52">
        <f t="shared" si="74"/>
        <v>2014</v>
      </c>
      <c r="B1295" s="30">
        <f t="shared" si="75"/>
        <v>169</v>
      </c>
      <c r="C1295" s="4">
        <f t="shared" si="76"/>
        <v>25</v>
      </c>
      <c r="D1295" s="4" t="s">
        <v>75</v>
      </c>
      <c r="E1295" s="28">
        <v>615</v>
      </c>
      <c r="F1295" s="28">
        <v>191</v>
      </c>
      <c r="H1295" s="28">
        <v>217</v>
      </c>
      <c r="I1295" s="28">
        <v>11</v>
      </c>
      <c r="J1295" s="28">
        <v>7.4000000000000003E-3</v>
      </c>
      <c r="AI1295"/>
      <c r="AJ1295"/>
    </row>
    <row r="1296" spans="1:36" ht="14.5" x14ac:dyDescent="0.35">
      <c r="A1296" s="52">
        <f t="shared" si="74"/>
        <v>2014</v>
      </c>
      <c r="B1296" s="30">
        <f t="shared" si="75"/>
        <v>169</v>
      </c>
      <c r="C1296" s="4">
        <f t="shared" si="76"/>
        <v>25</v>
      </c>
      <c r="D1296" s="4" t="s">
        <v>75</v>
      </c>
      <c r="E1296" s="28">
        <v>615</v>
      </c>
      <c r="F1296" s="28">
        <v>191</v>
      </c>
      <c r="H1296" s="28">
        <v>217</v>
      </c>
      <c r="I1296" s="28">
        <v>11</v>
      </c>
      <c r="J1296" s="28">
        <v>7.4000000000000003E-3</v>
      </c>
      <c r="AI1296"/>
      <c r="AJ1296"/>
    </row>
    <row r="1297" spans="1:36" ht="14.5" x14ac:dyDescent="0.35">
      <c r="A1297" s="52">
        <f t="shared" si="74"/>
        <v>2014</v>
      </c>
      <c r="B1297" s="30">
        <f t="shared" si="75"/>
        <v>169</v>
      </c>
      <c r="C1297" s="4">
        <f t="shared" si="76"/>
        <v>25</v>
      </c>
      <c r="D1297" s="4" t="s">
        <v>75</v>
      </c>
      <c r="E1297" s="28">
        <v>615</v>
      </c>
      <c r="F1297" s="28">
        <v>191</v>
      </c>
      <c r="H1297" s="28">
        <v>217</v>
      </c>
      <c r="I1297" s="28">
        <v>11</v>
      </c>
      <c r="J1297" s="28">
        <v>9.7999999999999997E-3</v>
      </c>
      <c r="AI1297"/>
      <c r="AJ1297"/>
    </row>
    <row r="1298" spans="1:36" ht="14.5" x14ac:dyDescent="0.35">
      <c r="A1298" s="52">
        <f t="shared" si="74"/>
        <v>2014</v>
      </c>
      <c r="B1298" s="30">
        <f t="shared" si="75"/>
        <v>169</v>
      </c>
      <c r="C1298" s="4">
        <f t="shared" si="76"/>
        <v>25</v>
      </c>
      <c r="D1298" s="4" t="s">
        <v>75</v>
      </c>
      <c r="E1298" s="28">
        <v>615</v>
      </c>
      <c r="F1298" s="28">
        <v>191</v>
      </c>
      <c r="H1298" s="28">
        <v>217</v>
      </c>
      <c r="I1298" s="28">
        <v>11</v>
      </c>
      <c r="J1298" s="28">
        <v>8.3999999999999995E-3</v>
      </c>
      <c r="AI1298"/>
      <c r="AJ1298"/>
    </row>
    <row r="1299" spans="1:36" ht="14.5" x14ac:dyDescent="0.35">
      <c r="A1299" s="52">
        <f t="shared" si="74"/>
        <v>2014</v>
      </c>
      <c r="B1299" s="30">
        <f t="shared" si="75"/>
        <v>169</v>
      </c>
      <c r="C1299" s="4">
        <f t="shared" si="76"/>
        <v>25</v>
      </c>
      <c r="D1299" s="4" t="s">
        <v>75</v>
      </c>
      <c r="E1299" s="28">
        <v>614</v>
      </c>
      <c r="F1299" s="28">
        <v>191</v>
      </c>
      <c r="H1299" s="28">
        <v>217</v>
      </c>
      <c r="I1299" s="28">
        <v>12</v>
      </c>
      <c r="J1299" s="28">
        <v>7.1000000000000004E-3</v>
      </c>
      <c r="AI1299"/>
      <c r="AJ1299"/>
    </row>
    <row r="1300" spans="1:36" ht="14.5" x14ac:dyDescent="0.35">
      <c r="A1300" s="52">
        <f t="shared" si="74"/>
        <v>2014</v>
      </c>
      <c r="B1300" s="30">
        <f t="shared" si="75"/>
        <v>169</v>
      </c>
      <c r="C1300" s="4">
        <f t="shared" si="76"/>
        <v>25</v>
      </c>
      <c r="D1300" s="4" t="s">
        <v>75</v>
      </c>
      <c r="E1300" s="28">
        <v>614</v>
      </c>
      <c r="F1300" s="28">
        <v>191</v>
      </c>
      <c r="H1300" s="28">
        <v>217</v>
      </c>
      <c r="I1300" s="28">
        <v>12</v>
      </c>
      <c r="J1300" s="28">
        <v>7.4000000000000003E-3</v>
      </c>
      <c r="AI1300"/>
      <c r="AJ1300"/>
    </row>
    <row r="1301" spans="1:36" ht="14.5" x14ac:dyDescent="0.35">
      <c r="A1301" s="52">
        <f t="shared" si="74"/>
        <v>2014</v>
      </c>
      <c r="B1301" s="30">
        <f t="shared" si="75"/>
        <v>169</v>
      </c>
      <c r="C1301" s="4">
        <f t="shared" si="76"/>
        <v>25</v>
      </c>
      <c r="D1301" s="4" t="s">
        <v>75</v>
      </c>
      <c r="E1301" s="28">
        <v>614</v>
      </c>
      <c r="F1301" s="28">
        <v>191</v>
      </c>
      <c r="H1301" s="28">
        <v>217</v>
      </c>
      <c r="I1301" s="28">
        <v>12</v>
      </c>
      <c r="J1301" s="28">
        <v>9.1000000000000004E-3</v>
      </c>
      <c r="AI1301"/>
      <c r="AJ1301"/>
    </row>
    <row r="1302" spans="1:36" ht="14.5" x14ac:dyDescent="0.35">
      <c r="A1302" s="52">
        <f t="shared" si="74"/>
        <v>2014</v>
      </c>
      <c r="B1302" s="30">
        <f t="shared" si="75"/>
        <v>169</v>
      </c>
      <c r="C1302" s="4">
        <f t="shared" si="76"/>
        <v>25</v>
      </c>
      <c r="D1302" s="4" t="s">
        <v>75</v>
      </c>
      <c r="E1302" s="28">
        <v>614</v>
      </c>
      <c r="F1302" s="28">
        <v>191</v>
      </c>
      <c r="H1302" s="28">
        <v>217</v>
      </c>
      <c r="I1302" s="28">
        <v>12</v>
      </c>
      <c r="J1302" s="28">
        <v>8.5000000000000006E-3</v>
      </c>
      <c r="AI1302"/>
      <c r="AJ1302"/>
    </row>
    <row r="1303" spans="1:36" ht="14.5" x14ac:dyDescent="0.35">
      <c r="A1303" s="52">
        <f t="shared" si="74"/>
        <v>2014</v>
      </c>
      <c r="B1303" s="30">
        <f t="shared" si="75"/>
        <v>169</v>
      </c>
      <c r="C1303" s="4">
        <f t="shared" si="76"/>
        <v>25</v>
      </c>
      <c r="D1303" s="4" t="s">
        <v>75</v>
      </c>
      <c r="E1303" s="28">
        <v>614</v>
      </c>
      <c r="F1303" s="28">
        <v>191</v>
      </c>
      <c r="H1303" s="28">
        <v>217</v>
      </c>
      <c r="I1303" s="28">
        <v>12</v>
      </c>
      <c r="J1303" s="28">
        <v>9.7000000000000003E-3</v>
      </c>
      <c r="AI1303"/>
      <c r="AJ1303"/>
    </row>
    <row r="1304" spans="1:36" ht="14.5" x14ac:dyDescent="0.35">
      <c r="A1304" s="52">
        <f t="shared" si="74"/>
        <v>2014</v>
      </c>
      <c r="B1304" s="30">
        <f t="shared" si="75"/>
        <v>169</v>
      </c>
      <c r="C1304" s="4">
        <f t="shared" si="76"/>
        <v>25</v>
      </c>
      <c r="D1304" s="4" t="s">
        <v>75</v>
      </c>
      <c r="E1304" s="28">
        <v>614</v>
      </c>
      <c r="F1304" s="28">
        <v>191</v>
      </c>
      <c r="H1304" s="28">
        <v>217</v>
      </c>
      <c r="I1304" s="28">
        <v>12</v>
      </c>
      <c r="J1304" s="28">
        <v>6.8999999999999999E-3</v>
      </c>
      <c r="AI1304"/>
      <c r="AJ1304"/>
    </row>
    <row r="1305" spans="1:36" ht="14.5" x14ac:dyDescent="0.35">
      <c r="A1305" s="52">
        <f t="shared" si="74"/>
        <v>2014</v>
      </c>
      <c r="B1305" s="30">
        <f t="shared" si="75"/>
        <v>169</v>
      </c>
      <c r="C1305" s="4">
        <f t="shared" si="76"/>
        <v>25</v>
      </c>
      <c r="D1305" s="4" t="s">
        <v>75</v>
      </c>
      <c r="E1305" s="28">
        <v>614</v>
      </c>
      <c r="F1305" s="28">
        <v>191</v>
      </c>
      <c r="H1305" s="28">
        <v>217</v>
      </c>
      <c r="I1305" s="28">
        <v>12</v>
      </c>
      <c r="J1305" s="28">
        <v>9.7999999999999997E-3</v>
      </c>
      <c r="AI1305"/>
      <c r="AJ1305"/>
    </row>
    <row r="1306" spans="1:36" ht="14.5" x14ac:dyDescent="0.35">
      <c r="A1306" s="52">
        <f t="shared" si="74"/>
        <v>2014</v>
      </c>
      <c r="B1306" s="30">
        <f t="shared" si="75"/>
        <v>169</v>
      </c>
      <c r="C1306" s="4">
        <f t="shared" si="76"/>
        <v>25</v>
      </c>
      <c r="D1306" s="4" t="s">
        <v>75</v>
      </c>
      <c r="E1306" s="28">
        <v>614</v>
      </c>
      <c r="F1306" s="28">
        <v>191</v>
      </c>
      <c r="H1306" s="28">
        <v>217</v>
      </c>
      <c r="I1306" s="28">
        <v>12</v>
      </c>
      <c r="J1306" s="28">
        <v>8.6E-3</v>
      </c>
      <c r="AI1306"/>
      <c r="AJ1306"/>
    </row>
    <row r="1307" spans="1:36" ht="14.5" x14ac:dyDescent="0.35">
      <c r="A1307" s="52">
        <f t="shared" si="74"/>
        <v>2014</v>
      </c>
      <c r="B1307" s="30">
        <f t="shared" si="75"/>
        <v>169</v>
      </c>
      <c r="C1307" s="4">
        <f t="shared" si="76"/>
        <v>25</v>
      </c>
      <c r="D1307" s="4" t="s">
        <v>75</v>
      </c>
      <c r="E1307" s="28">
        <v>614</v>
      </c>
      <c r="F1307" s="28">
        <v>191</v>
      </c>
      <c r="H1307" s="28">
        <v>217</v>
      </c>
      <c r="I1307" s="28">
        <v>12</v>
      </c>
      <c r="J1307" s="28">
        <v>5.1999999999999998E-3</v>
      </c>
      <c r="AI1307"/>
      <c r="AJ1307"/>
    </row>
    <row r="1308" spans="1:36" ht="14.5" x14ac:dyDescent="0.35">
      <c r="A1308" s="52">
        <f t="shared" si="74"/>
        <v>2014</v>
      </c>
      <c r="B1308" s="30">
        <f t="shared" si="75"/>
        <v>169</v>
      </c>
      <c r="C1308" s="4">
        <f t="shared" si="76"/>
        <v>25</v>
      </c>
      <c r="D1308" s="4" t="s">
        <v>75</v>
      </c>
      <c r="E1308" s="28">
        <v>614</v>
      </c>
      <c r="F1308" s="28">
        <v>191</v>
      </c>
      <c r="H1308" s="28">
        <v>217</v>
      </c>
      <c r="I1308" s="28">
        <v>12</v>
      </c>
      <c r="J1308" s="28">
        <v>8.2000000000000007E-3</v>
      </c>
      <c r="AI1308"/>
      <c r="AJ1308"/>
    </row>
    <row r="1309" spans="1:36" ht="14.5" x14ac:dyDescent="0.35">
      <c r="A1309" s="52">
        <f t="shared" si="74"/>
        <v>2014</v>
      </c>
      <c r="B1309" s="30">
        <f t="shared" si="75"/>
        <v>169</v>
      </c>
      <c r="C1309" s="4">
        <f t="shared" si="76"/>
        <v>25</v>
      </c>
      <c r="D1309" s="4" t="s">
        <v>75</v>
      </c>
      <c r="E1309" s="28">
        <v>614</v>
      </c>
      <c r="F1309" s="28">
        <v>191</v>
      </c>
      <c r="H1309" s="28">
        <v>217</v>
      </c>
      <c r="I1309" s="28">
        <v>12</v>
      </c>
      <c r="J1309" s="28">
        <v>8.3000000000000001E-3</v>
      </c>
      <c r="AI1309"/>
      <c r="AJ1309"/>
    </row>
    <row r="1310" spans="1:36" ht="14.5" x14ac:dyDescent="0.35">
      <c r="A1310" s="52">
        <f t="shared" si="74"/>
        <v>2014</v>
      </c>
      <c r="B1310" s="30">
        <f t="shared" si="75"/>
        <v>169</v>
      </c>
      <c r="C1310" s="4">
        <f t="shared" si="76"/>
        <v>25</v>
      </c>
      <c r="D1310" s="4" t="s">
        <v>75</v>
      </c>
      <c r="E1310" s="28">
        <v>614</v>
      </c>
      <c r="F1310" s="28">
        <v>191</v>
      </c>
      <c r="H1310" s="28">
        <v>217</v>
      </c>
      <c r="I1310" s="28">
        <v>12</v>
      </c>
      <c r="J1310" s="28">
        <v>9.2999999999999992E-3</v>
      </c>
      <c r="AI1310"/>
      <c r="AJ1310"/>
    </row>
    <row r="1311" spans="1:36" ht="14.5" x14ac:dyDescent="0.35">
      <c r="A1311" s="52">
        <f t="shared" si="74"/>
        <v>2014</v>
      </c>
      <c r="B1311" s="30">
        <f t="shared" si="75"/>
        <v>169</v>
      </c>
      <c r="C1311" s="4">
        <f t="shared" si="76"/>
        <v>25</v>
      </c>
      <c r="D1311" s="4" t="s">
        <v>75</v>
      </c>
      <c r="E1311" s="28">
        <v>614</v>
      </c>
      <c r="F1311" s="28">
        <v>191</v>
      </c>
      <c r="H1311" s="28">
        <v>217</v>
      </c>
      <c r="I1311" s="28">
        <v>12</v>
      </c>
      <c r="J1311" s="28">
        <v>8.3000000000000001E-3</v>
      </c>
      <c r="AI1311"/>
      <c r="AJ1311"/>
    </row>
    <row r="1312" spans="1:36" ht="14.5" x14ac:dyDescent="0.35">
      <c r="A1312" s="52">
        <f t="shared" si="74"/>
        <v>2014</v>
      </c>
      <c r="B1312" s="30">
        <f t="shared" si="75"/>
        <v>169</v>
      </c>
      <c r="C1312" s="4">
        <f t="shared" si="76"/>
        <v>25</v>
      </c>
      <c r="D1312" s="4" t="s">
        <v>75</v>
      </c>
      <c r="E1312" s="28">
        <v>614</v>
      </c>
      <c r="F1312" s="28">
        <v>191</v>
      </c>
      <c r="H1312" s="28">
        <v>217</v>
      </c>
      <c r="I1312" s="28">
        <v>12</v>
      </c>
      <c r="J1312" s="28">
        <v>8.5000000000000006E-3</v>
      </c>
      <c r="AI1312"/>
      <c r="AJ1312"/>
    </row>
    <row r="1313" spans="1:36" ht="14.5" x14ac:dyDescent="0.35">
      <c r="A1313" s="52">
        <f t="shared" si="74"/>
        <v>2014</v>
      </c>
      <c r="B1313" s="30">
        <f t="shared" si="75"/>
        <v>169</v>
      </c>
      <c r="C1313" s="4">
        <f t="shared" si="76"/>
        <v>25</v>
      </c>
      <c r="D1313" s="4" t="s">
        <v>75</v>
      </c>
      <c r="E1313" s="28">
        <v>614</v>
      </c>
      <c r="F1313" s="28">
        <v>191</v>
      </c>
      <c r="H1313" s="28">
        <v>217</v>
      </c>
      <c r="I1313" s="28">
        <v>12</v>
      </c>
      <c r="J1313" s="28">
        <v>8.9999999999999993E-3</v>
      </c>
      <c r="AI1313"/>
      <c r="AJ1313"/>
    </row>
    <row r="1314" spans="1:36" ht="14.5" x14ac:dyDescent="0.35">
      <c r="A1314" s="52">
        <f t="shared" si="74"/>
        <v>2014</v>
      </c>
      <c r="B1314" s="30">
        <f t="shared" si="75"/>
        <v>169</v>
      </c>
      <c r="C1314" s="4">
        <f t="shared" si="76"/>
        <v>25</v>
      </c>
      <c r="D1314" s="4" t="s">
        <v>75</v>
      </c>
      <c r="E1314" s="28">
        <v>614</v>
      </c>
      <c r="F1314" s="28">
        <v>191</v>
      </c>
      <c r="H1314" s="28">
        <v>217</v>
      </c>
      <c r="I1314" s="28">
        <v>12</v>
      </c>
      <c r="J1314" s="28">
        <v>7.0000000000000001E-3</v>
      </c>
      <c r="AI1314"/>
      <c r="AJ1314"/>
    </row>
    <row r="1315" spans="1:36" ht="14.5" x14ac:dyDescent="0.35">
      <c r="A1315" s="52">
        <f t="shared" si="74"/>
        <v>2014</v>
      </c>
      <c r="B1315" s="30">
        <f t="shared" si="75"/>
        <v>169</v>
      </c>
      <c r="C1315" s="4">
        <f t="shared" si="76"/>
        <v>25</v>
      </c>
      <c r="D1315" s="4" t="s">
        <v>75</v>
      </c>
      <c r="E1315" s="28">
        <v>614</v>
      </c>
      <c r="F1315" s="28">
        <v>191</v>
      </c>
      <c r="H1315" s="28">
        <v>217</v>
      </c>
      <c r="I1315" s="28">
        <v>12</v>
      </c>
      <c r="J1315" s="28">
        <v>9.7999999999999997E-3</v>
      </c>
      <c r="AI1315"/>
      <c r="AJ1315"/>
    </row>
    <row r="1316" spans="1:36" ht="14.5" x14ac:dyDescent="0.35">
      <c r="A1316" s="52">
        <f t="shared" si="74"/>
        <v>2014</v>
      </c>
      <c r="B1316" s="30">
        <f t="shared" si="75"/>
        <v>169</v>
      </c>
      <c r="C1316" s="4">
        <f t="shared" si="76"/>
        <v>25</v>
      </c>
      <c r="D1316" s="4" t="s">
        <v>75</v>
      </c>
      <c r="E1316" s="28">
        <v>614</v>
      </c>
      <c r="F1316" s="28">
        <v>191</v>
      </c>
      <c r="H1316" s="28">
        <v>217</v>
      </c>
      <c r="I1316" s="28">
        <v>12</v>
      </c>
      <c r="J1316" s="28">
        <v>8.3999999999999995E-3</v>
      </c>
      <c r="AI1316"/>
      <c r="AJ1316"/>
    </row>
    <row r="1317" spans="1:36" ht="14.5" x14ac:dyDescent="0.35">
      <c r="A1317" s="52">
        <f t="shared" si="74"/>
        <v>2014</v>
      </c>
      <c r="B1317" s="30">
        <f t="shared" si="75"/>
        <v>169</v>
      </c>
      <c r="C1317" s="4">
        <f t="shared" si="76"/>
        <v>25</v>
      </c>
      <c r="D1317" s="4" t="s">
        <v>75</v>
      </c>
      <c r="E1317" s="28">
        <v>614</v>
      </c>
      <c r="F1317" s="28">
        <v>191</v>
      </c>
      <c r="H1317" s="28">
        <v>217</v>
      </c>
      <c r="I1317" s="28">
        <v>12</v>
      </c>
      <c r="J1317" s="28">
        <v>7.6E-3</v>
      </c>
      <c r="AI1317"/>
      <c r="AJ1317"/>
    </row>
    <row r="1318" spans="1:36" ht="14.5" x14ac:dyDescent="0.35">
      <c r="A1318" s="52">
        <f t="shared" si="74"/>
        <v>2014</v>
      </c>
      <c r="B1318" s="30">
        <f t="shared" si="75"/>
        <v>169</v>
      </c>
      <c r="C1318" s="4">
        <f t="shared" si="76"/>
        <v>25</v>
      </c>
      <c r="D1318" s="4" t="s">
        <v>75</v>
      </c>
      <c r="E1318" s="28">
        <v>614</v>
      </c>
      <c r="F1318" s="28">
        <v>191</v>
      </c>
      <c r="H1318" s="28">
        <v>217</v>
      </c>
      <c r="I1318" s="28">
        <v>12</v>
      </c>
      <c r="J1318" s="28">
        <v>9.9000000000000008E-3</v>
      </c>
      <c r="AI1318"/>
      <c r="AJ1318"/>
    </row>
    <row r="1319" spans="1:36" ht="14.5" x14ac:dyDescent="0.35">
      <c r="A1319" s="52">
        <f t="shared" si="74"/>
        <v>2014</v>
      </c>
      <c r="B1319" s="30">
        <f t="shared" si="75"/>
        <v>169</v>
      </c>
      <c r="C1319" s="4">
        <f t="shared" si="76"/>
        <v>25</v>
      </c>
      <c r="D1319" s="4" t="s">
        <v>75</v>
      </c>
      <c r="E1319" s="28">
        <v>614</v>
      </c>
      <c r="F1319" s="28">
        <v>191</v>
      </c>
      <c r="H1319" s="28">
        <v>217</v>
      </c>
      <c r="I1319" s="28">
        <v>12</v>
      </c>
      <c r="J1319" s="28">
        <v>1.03E-2</v>
      </c>
      <c r="AI1319"/>
      <c r="AJ1319"/>
    </row>
    <row r="1320" spans="1:36" ht="14.5" x14ac:dyDescent="0.35">
      <c r="A1320" s="52">
        <f t="shared" si="74"/>
        <v>2014</v>
      </c>
      <c r="B1320" s="30">
        <f t="shared" si="75"/>
        <v>169</v>
      </c>
      <c r="C1320" s="4">
        <f t="shared" si="76"/>
        <v>25</v>
      </c>
      <c r="D1320" s="4" t="s">
        <v>75</v>
      </c>
      <c r="E1320" s="28">
        <v>614</v>
      </c>
      <c r="F1320" s="28">
        <v>191</v>
      </c>
      <c r="H1320" s="28">
        <v>217</v>
      </c>
      <c r="I1320" s="28">
        <v>12</v>
      </c>
      <c r="J1320" s="28">
        <v>9.2999999999999992E-3</v>
      </c>
      <c r="AI1320"/>
      <c r="AJ1320"/>
    </row>
    <row r="1321" spans="1:36" ht="14.5" x14ac:dyDescent="0.35">
      <c r="A1321" s="52">
        <f t="shared" si="74"/>
        <v>2014</v>
      </c>
      <c r="B1321" s="30">
        <f t="shared" si="75"/>
        <v>169</v>
      </c>
      <c r="C1321" s="4">
        <f t="shared" si="76"/>
        <v>25</v>
      </c>
      <c r="D1321" s="4" t="s">
        <v>75</v>
      </c>
      <c r="E1321" s="28">
        <v>614</v>
      </c>
      <c r="F1321" s="28">
        <v>191</v>
      </c>
      <c r="H1321" s="28">
        <v>217</v>
      </c>
      <c r="I1321" s="28">
        <v>12</v>
      </c>
      <c r="J1321" s="28">
        <v>1.03E-2</v>
      </c>
      <c r="AI1321"/>
      <c r="AJ1321"/>
    </row>
    <row r="1322" spans="1:36" ht="14.5" x14ac:dyDescent="0.35">
      <c r="A1322" s="52">
        <f t="shared" si="74"/>
        <v>2014</v>
      </c>
      <c r="B1322" s="30">
        <f t="shared" si="75"/>
        <v>169</v>
      </c>
      <c r="C1322" s="4">
        <f t="shared" si="76"/>
        <v>25</v>
      </c>
      <c r="D1322" s="4" t="s">
        <v>75</v>
      </c>
      <c r="E1322" s="28">
        <v>614</v>
      </c>
      <c r="F1322" s="28">
        <v>191</v>
      </c>
      <c r="H1322" s="28">
        <v>217</v>
      </c>
      <c r="I1322" s="28">
        <v>12</v>
      </c>
      <c r="J1322" s="28">
        <v>7.7999999999999996E-3</v>
      </c>
      <c r="AI1322"/>
      <c r="AJ1322"/>
    </row>
    <row r="1323" spans="1:36" ht="14.5" x14ac:dyDescent="0.35">
      <c r="A1323" s="52">
        <f t="shared" si="74"/>
        <v>2014</v>
      </c>
      <c r="B1323" s="30">
        <f t="shared" si="75"/>
        <v>169</v>
      </c>
      <c r="C1323" s="4">
        <f t="shared" si="76"/>
        <v>25</v>
      </c>
      <c r="D1323" s="4" t="s">
        <v>75</v>
      </c>
      <c r="E1323" s="28">
        <v>614</v>
      </c>
      <c r="F1323" s="28">
        <v>191</v>
      </c>
      <c r="H1323" s="28">
        <v>217</v>
      </c>
      <c r="I1323" s="28">
        <v>12</v>
      </c>
      <c r="J1323" s="28">
        <v>1.14E-2</v>
      </c>
      <c r="AI1323"/>
      <c r="AJ1323"/>
    </row>
    <row r="1324" spans="1:36" ht="14.5" x14ac:dyDescent="0.35">
      <c r="A1324" s="52">
        <f t="shared" si="74"/>
        <v>2014</v>
      </c>
      <c r="B1324" s="30">
        <f t="shared" si="75"/>
        <v>169</v>
      </c>
      <c r="C1324" s="4">
        <f t="shared" si="76"/>
        <v>25</v>
      </c>
      <c r="D1324" s="4" t="s">
        <v>75</v>
      </c>
      <c r="E1324" s="28">
        <v>614</v>
      </c>
      <c r="F1324" s="28">
        <v>191</v>
      </c>
      <c r="H1324" s="28">
        <v>217</v>
      </c>
      <c r="I1324" s="28">
        <v>12</v>
      </c>
      <c r="J1324" s="28">
        <v>8.2000000000000007E-3</v>
      </c>
      <c r="AI1324"/>
      <c r="AJ1324"/>
    </row>
    <row r="1325" spans="1:36" ht="14.5" x14ac:dyDescent="0.35">
      <c r="A1325" s="52">
        <f t="shared" si="74"/>
        <v>2014</v>
      </c>
      <c r="B1325" s="30">
        <f t="shared" si="75"/>
        <v>169</v>
      </c>
      <c r="C1325" s="4">
        <f t="shared" si="76"/>
        <v>25</v>
      </c>
      <c r="D1325" s="4" t="s">
        <v>75</v>
      </c>
      <c r="E1325" s="28">
        <v>615</v>
      </c>
      <c r="F1325" s="28">
        <v>191</v>
      </c>
      <c r="H1325" s="28">
        <v>217</v>
      </c>
      <c r="I1325" s="28">
        <v>12</v>
      </c>
      <c r="J1325" s="28">
        <v>8.0999999999999996E-3</v>
      </c>
      <c r="AI1325"/>
      <c r="AJ1325"/>
    </row>
    <row r="1326" spans="1:36" ht="14.5" x14ac:dyDescent="0.35">
      <c r="A1326" s="52">
        <f t="shared" si="74"/>
        <v>2014</v>
      </c>
      <c r="B1326" s="30">
        <f t="shared" si="75"/>
        <v>169</v>
      </c>
      <c r="C1326" s="4">
        <f t="shared" si="76"/>
        <v>25</v>
      </c>
      <c r="D1326" s="4" t="s">
        <v>75</v>
      </c>
      <c r="E1326" s="28">
        <v>615</v>
      </c>
      <c r="F1326" s="28">
        <v>191</v>
      </c>
      <c r="H1326" s="28">
        <v>217</v>
      </c>
      <c r="I1326" s="28">
        <v>12</v>
      </c>
      <c r="J1326" s="28">
        <v>9.7000000000000003E-3</v>
      </c>
      <c r="AI1326"/>
      <c r="AJ1326"/>
    </row>
    <row r="1327" spans="1:36" ht="14.5" x14ac:dyDescent="0.35">
      <c r="A1327" s="52">
        <f t="shared" si="74"/>
        <v>2014</v>
      </c>
      <c r="B1327" s="30">
        <f t="shared" si="75"/>
        <v>169</v>
      </c>
      <c r="C1327" s="4">
        <f t="shared" si="76"/>
        <v>25</v>
      </c>
      <c r="D1327" s="4" t="s">
        <v>75</v>
      </c>
      <c r="E1327" s="28">
        <v>615</v>
      </c>
      <c r="F1327" s="28">
        <v>191</v>
      </c>
      <c r="H1327" s="28">
        <v>217</v>
      </c>
      <c r="I1327" s="28">
        <v>12</v>
      </c>
      <c r="J1327" s="28">
        <v>0.01</v>
      </c>
      <c r="AI1327"/>
      <c r="AJ1327"/>
    </row>
    <row r="1328" spans="1:36" ht="14.5" x14ac:dyDescent="0.35">
      <c r="A1328" s="52">
        <f t="shared" si="74"/>
        <v>2014</v>
      </c>
      <c r="B1328" s="30">
        <f t="shared" si="75"/>
        <v>169</v>
      </c>
      <c r="C1328" s="4">
        <f t="shared" si="76"/>
        <v>25</v>
      </c>
      <c r="D1328" s="4" t="s">
        <v>75</v>
      </c>
      <c r="E1328" s="28">
        <v>615</v>
      </c>
      <c r="F1328" s="28">
        <v>191</v>
      </c>
      <c r="H1328" s="28">
        <v>217</v>
      </c>
      <c r="I1328" s="28">
        <v>12</v>
      </c>
      <c r="J1328" s="28">
        <v>6.4000000000000003E-3</v>
      </c>
      <c r="AI1328"/>
      <c r="AJ1328"/>
    </row>
    <row r="1329" spans="1:36" ht="14.5" x14ac:dyDescent="0.35">
      <c r="A1329" s="52">
        <f t="shared" si="74"/>
        <v>2014</v>
      </c>
      <c r="B1329" s="30">
        <f t="shared" si="75"/>
        <v>169</v>
      </c>
      <c r="C1329" s="4">
        <f t="shared" si="76"/>
        <v>25</v>
      </c>
      <c r="D1329" s="4" t="s">
        <v>75</v>
      </c>
      <c r="E1329" s="28">
        <v>615</v>
      </c>
      <c r="F1329" s="28">
        <v>191</v>
      </c>
      <c r="H1329" s="28">
        <v>217</v>
      </c>
      <c r="I1329" s="28">
        <v>12</v>
      </c>
      <c r="J1329" s="28">
        <v>8.0000000000000002E-3</v>
      </c>
      <c r="AI1329"/>
      <c r="AJ1329"/>
    </row>
    <row r="1330" spans="1:36" ht="14.5" x14ac:dyDescent="0.35">
      <c r="A1330" s="52">
        <f t="shared" si="74"/>
        <v>2014</v>
      </c>
      <c r="B1330" s="30">
        <f t="shared" si="75"/>
        <v>169</v>
      </c>
      <c r="C1330" s="4">
        <f t="shared" si="76"/>
        <v>25</v>
      </c>
      <c r="D1330" s="4" t="s">
        <v>75</v>
      </c>
      <c r="E1330" s="28">
        <v>615</v>
      </c>
      <c r="F1330" s="28">
        <v>191</v>
      </c>
      <c r="H1330" s="28">
        <v>217</v>
      </c>
      <c r="I1330" s="28">
        <v>12</v>
      </c>
      <c r="J1330" s="28">
        <v>9.1000000000000004E-3</v>
      </c>
      <c r="AI1330"/>
      <c r="AJ1330"/>
    </row>
    <row r="1331" spans="1:36" ht="14.5" x14ac:dyDescent="0.35">
      <c r="A1331" s="52">
        <f t="shared" si="74"/>
        <v>2014</v>
      </c>
      <c r="B1331" s="30">
        <f t="shared" si="75"/>
        <v>169</v>
      </c>
      <c r="C1331" s="4">
        <f t="shared" si="76"/>
        <v>25</v>
      </c>
      <c r="D1331" s="4" t="s">
        <v>75</v>
      </c>
      <c r="E1331" s="28">
        <v>615</v>
      </c>
      <c r="F1331" s="28">
        <v>191</v>
      </c>
      <c r="H1331" s="28">
        <v>217</v>
      </c>
      <c r="I1331" s="28">
        <v>12</v>
      </c>
      <c r="J1331" s="28">
        <v>9.1000000000000004E-3</v>
      </c>
      <c r="AI1331"/>
      <c r="AJ1331"/>
    </row>
    <row r="1332" spans="1:36" ht="14.5" x14ac:dyDescent="0.35">
      <c r="A1332" s="52">
        <f t="shared" si="74"/>
        <v>2014</v>
      </c>
      <c r="B1332" s="30">
        <f t="shared" si="75"/>
        <v>169</v>
      </c>
      <c r="C1332" s="4">
        <f t="shared" si="76"/>
        <v>25</v>
      </c>
      <c r="D1332" s="4" t="s">
        <v>75</v>
      </c>
      <c r="E1332" s="28">
        <v>615</v>
      </c>
      <c r="F1332" s="28">
        <v>191</v>
      </c>
      <c r="H1332" s="28">
        <v>217</v>
      </c>
      <c r="I1332" s="28">
        <v>12</v>
      </c>
      <c r="J1332" s="28">
        <v>8.3000000000000001E-3</v>
      </c>
      <c r="AI1332"/>
      <c r="AJ1332"/>
    </row>
    <row r="1333" spans="1:36" ht="14.5" x14ac:dyDescent="0.35">
      <c r="A1333" s="52">
        <f t="shared" si="74"/>
        <v>2014</v>
      </c>
      <c r="B1333" s="30">
        <f t="shared" si="75"/>
        <v>169</v>
      </c>
      <c r="C1333" s="4">
        <f t="shared" si="76"/>
        <v>25</v>
      </c>
      <c r="D1333" s="4" t="s">
        <v>75</v>
      </c>
      <c r="E1333" s="28">
        <v>615</v>
      </c>
      <c r="F1333" s="28">
        <v>191</v>
      </c>
      <c r="H1333" s="28">
        <v>217</v>
      </c>
      <c r="I1333" s="28">
        <v>12</v>
      </c>
      <c r="J1333" s="28">
        <v>8.6999999999999994E-3</v>
      </c>
      <c r="AI1333"/>
      <c r="AJ1333"/>
    </row>
    <row r="1334" spans="1:36" ht="14.5" x14ac:dyDescent="0.35">
      <c r="A1334" s="52">
        <f t="shared" si="74"/>
        <v>2014</v>
      </c>
      <c r="B1334" s="30">
        <f t="shared" si="75"/>
        <v>169</v>
      </c>
      <c r="C1334" s="4">
        <f t="shared" si="76"/>
        <v>25</v>
      </c>
      <c r="D1334" s="4" t="s">
        <v>75</v>
      </c>
      <c r="E1334" s="28">
        <v>615</v>
      </c>
      <c r="F1334" s="28">
        <v>191</v>
      </c>
      <c r="H1334" s="28">
        <v>217</v>
      </c>
      <c r="I1334" s="28">
        <v>12</v>
      </c>
      <c r="J1334" s="28">
        <v>8.5000000000000006E-3</v>
      </c>
      <c r="AI1334"/>
      <c r="AJ1334"/>
    </row>
    <row r="1335" spans="1:36" ht="14.5" x14ac:dyDescent="0.35">
      <c r="A1335" s="52">
        <f t="shared" si="74"/>
        <v>2014</v>
      </c>
      <c r="B1335" s="30">
        <f t="shared" si="75"/>
        <v>169</v>
      </c>
      <c r="C1335" s="4">
        <f t="shared" si="76"/>
        <v>25</v>
      </c>
      <c r="D1335" s="4" t="s">
        <v>75</v>
      </c>
      <c r="E1335" s="28">
        <v>615</v>
      </c>
      <c r="F1335" s="28">
        <v>191</v>
      </c>
      <c r="H1335" s="28">
        <v>217</v>
      </c>
      <c r="I1335" s="28">
        <v>12</v>
      </c>
      <c r="J1335" s="28">
        <v>8.8000000000000005E-3</v>
      </c>
      <c r="AI1335"/>
      <c r="AJ1335"/>
    </row>
    <row r="1336" spans="1:36" ht="14.5" x14ac:dyDescent="0.35">
      <c r="A1336" s="52">
        <f t="shared" si="74"/>
        <v>2014</v>
      </c>
      <c r="B1336" s="30">
        <f t="shared" si="75"/>
        <v>169</v>
      </c>
      <c r="C1336" s="4">
        <f t="shared" si="76"/>
        <v>25</v>
      </c>
      <c r="D1336" s="4" t="s">
        <v>75</v>
      </c>
      <c r="E1336" s="28">
        <v>615</v>
      </c>
      <c r="F1336" s="28">
        <v>191</v>
      </c>
      <c r="H1336" s="28">
        <v>217</v>
      </c>
      <c r="I1336" s="28">
        <v>12</v>
      </c>
      <c r="J1336" s="28">
        <v>7.1000000000000004E-3</v>
      </c>
      <c r="AI1336"/>
      <c r="AJ1336"/>
    </row>
    <row r="1337" spans="1:36" ht="14.5" x14ac:dyDescent="0.35">
      <c r="A1337" s="52">
        <f t="shared" si="74"/>
        <v>2014</v>
      </c>
      <c r="B1337" s="30">
        <f t="shared" si="75"/>
        <v>169</v>
      </c>
      <c r="C1337" s="4">
        <f t="shared" si="76"/>
        <v>25</v>
      </c>
      <c r="D1337" s="4" t="s">
        <v>75</v>
      </c>
      <c r="E1337" s="28">
        <v>615</v>
      </c>
      <c r="F1337" s="28">
        <v>191</v>
      </c>
      <c r="H1337" s="28">
        <v>217</v>
      </c>
      <c r="I1337" s="28">
        <v>12</v>
      </c>
      <c r="J1337" s="28">
        <v>8.2000000000000007E-3</v>
      </c>
      <c r="AI1337"/>
      <c r="AJ1337"/>
    </row>
    <row r="1338" spans="1:36" ht="14.5" x14ac:dyDescent="0.35">
      <c r="A1338" s="52">
        <f t="shared" si="74"/>
        <v>2014</v>
      </c>
      <c r="B1338" s="30">
        <f t="shared" si="75"/>
        <v>169</v>
      </c>
      <c r="C1338" s="4">
        <f t="shared" si="76"/>
        <v>25</v>
      </c>
      <c r="D1338" s="4" t="s">
        <v>75</v>
      </c>
      <c r="E1338" s="28">
        <v>615</v>
      </c>
      <c r="F1338" s="28">
        <v>191</v>
      </c>
      <c r="H1338" s="28">
        <v>217</v>
      </c>
      <c r="I1338" s="28">
        <v>12</v>
      </c>
      <c r="J1338" s="28">
        <v>7.9000000000000008E-3</v>
      </c>
      <c r="AI1338"/>
      <c r="AJ1338"/>
    </row>
    <row r="1339" spans="1:36" ht="14.5" x14ac:dyDescent="0.35">
      <c r="A1339" s="52">
        <f t="shared" si="74"/>
        <v>2014</v>
      </c>
      <c r="B1339" s="30">
        <f t="shared" si="75"/>
        <v>169</v>
      </c>
      <c r="C1339" s="4">
        <f t="shared" si="76"/>
        <v>25</v>
      </c>
      <c r="D1339" s="4" t="s">
        <v>75</v>
      </c>
      <c r="E1339" s="28">
        <v>615</v>
      </c>
      <c r="F1339" s="28">
        <v>191</v>
      </c>
      <c r="H1339" s="28">
        <v>217</v>
      </c>
      <c r="I1339" s="28">
        <v>12</v>
      </c>
      <c r="J1339" s="28">
        <v>8.6999999999999994E-3</v>
      </c>
      <c r="AI1339"/>
      <c r="AJ1339"/>
    </row>
    <row r="1340" spans="1:36" ht="14.5" x14ac:dyDescent="0.35">
      <c r="A1340" s="52">
        <f t="shared" si="74"/>
        <v>2014</v>
      </c>
      <c r="B1340" s="30">
        <f t="shared" si="75"/>
        <v>169</v>
      </c>
      <c r="C1340" s="4">
        <f t="shared" si="76"/>
        <v>25</v>
      </c>
      <c r="D1340" s="4" t="s">
        <v>75</v>
      </c>
      <c r="E1340" s="28">
        <v>615</v>
      </c>
      <c r="F1340" s="28">
        <v>191</v>
      </c>
      <c r="H1340" s="28">
        <v>217</v>
      </c>
      <c r="I1340" s="28">
        <v>12</v>
      </c>
      <c r="J1340" s="28">
        <v>7.7000000000000002E-3</v>
      </c>
      <c r="AI1340"/>
      <c r="AJ1340"/>
    </row>
    <row r="1341" spans="1:36" ht="14.5" x14ac:dyDescent="0.35">
      <c r="A1341" s="52">
        <f t="shared" si="74"/>
        <v>2014</v>
      </c>
      <c r="B1341" s="30">
        <f t="shared" si="75"/>
        <v>169</v>
      </c>
      <c r="C1341" s="4">
        <f t="shared" si="76"/>
        <v>25</v>
      </c>
      <c r="D1341" s="4" t="s">
        <v>75</v>
      </c>
      <c r="E1341" s="28">
        <v>615</v>
      </c>
      <c r="F1341" s="28">
        <v>191</v>
      </c>
      <c r="H1341" s="28">
        <v>217</v>
      </c>
      <c r="I1341" s="28">
        <v>12</v>
      </c>
      <c r="J1341" s="28">
        <v>8.8999999999999999E-3</v>
      </c>
      <c r="AI1341"/>
      <c r="AJ1341"/>
    </row>
    <row r="1342" spans="1:36" ht="14.5" x14ac:dyDescent="0.35">
      <c r="A1342" s="52">
        <f t="shared" si="74"/>
        <v>2014</v>
      </c>
      <c r="B1342" s="30">
        <f t="shared" si="75"/>
        <v>169</v>
      </c>
      <c r="C1342" s="4">
        <f t="shared" si="76"/>
        <v>25</v>
      </c>
      <c r="D1342" s="4" t="s">
        <v>75</v>
      </c>
      <c r="E1342" s="28">
        <v>615</v>
      </c>
      <c r="F1342" s="28">
        <v>191</v>
      </c>
      <c r="H1342" s="28">
        <v>217</v>
      </c>
      <c r="I1342" s="28">
        <v>12</v>
      </c>
      <c r="J1342" s="28">
        <v>9.2999999999999992E-3</v>
      </c>
      <c r="AI1342"/>
      <c r="AJ1342"/>
    </row>
    <row r="1343" spans="1:36" ht="14.5" x14ac:dyDescent="0.35">
      <c r="A1343" s="52">
        <f t="shared" si="74"/>
        <v>2014</v>
      </c>
      <c r="B1343" s="30">
        <f t="shared" si="75"/>
        <v>169</v>
      </c>
      <c r="C1343" s="4">
        <f t="shared" si="76"/>
        <v>25</v>
      </c>
      <c r="D1343" s="4" t="s">
        <v>75</v>
      </c>
      <c r="E1343" s="28">
        <v>615</v>
      </c>
      <c r="F1343" s="28">
        <v>191</v>
      </c>
      <c r="H1343" s="28">
        <v>217</v>
      </c>
      <c r="I1343" s="28">
        <v>12</v>
      </c>
      <c r="J1343" s="28">
        <v>9.1999999999999998E-3</v>
      </c>
      <c r="AI1343"/>
      <c r="AJ1343"/>
    </row>
    <row r="1344" spans="1:36" ht="14.5" x14ac:dyDescent="0.35">
      <c r="A1344" s="52">
        <f t="shared" si="74"/>
        <v>2014</v>
      </c>
      <c r="B1344" s="30">
        <f t="shared" si="75"/>
        <v>169</v>
      </c>
      <c r="C1344" s="4">
        <f t="shared" si="76"/>
        <v>25</v>
      </c>
      <c r="D1344" s="4" t="s">
        <v>75</v>
      </c>
      <c r="E1344" s="28">
        <v>615</v>
      </c>
      <c r="F1344" s="28">
        <v>191</v>
      </c>
      <c r="H1344" s="28">
        <v>217</v>
      </c>
      <c r="I1344" s="28">
        <v>12</v>
      </c>
      <c r="J1344" s="28">
        <v>6.3E-3</v>
      </c>
      <c r="AI1344"/>
      <c r="AJ1344"/>
    </row>
    <row r="1345" spans="1:36" ht="14.5" x14ac:dyDescent="0.35">
      <c r="A1345" s="52">
        <f t="shared" si="74"/>
        <v>2014</v>
      </c>
      <c r="B1345" s="30">
        <f t="shared" si="75"/>
        <v>169</v>
      </c>
      <c r="C1345" s="4">
        <f t="shared" si="76"/>
        <v>25</v>
      </c>
      <c r="D1345" s="4" t="s">
        <v>75</v>
      </c>
      <c r="E1345" s="28">
        <v>615</v>
      </c>
      <c r="F1345" s="28">
        <v>191</v>
      </c>
      <c r="H1345" s="28">
        <v>217</v>
      </c>
      <c r="I1345" s="28">
        <v>12</v>
      </c>
      <c r="J1345" s="28">
        <v>8.0000000000000002E-3</v>
      </c>
      <c r="AI1345"/>
      <c r="AJ1345"/>
    </row>
    <row r="1346" spans="1:36" ht="14.5" x14ac:dyDescent="0.35">
      <c r="A1346" s="52">
        <f t="shared" ref="A1346:A1409" si="77">YEAR(D1346)</f>
        <v>2014</v>
      </c>
      <c r="B1346" s="30">
        <f t="shared" ref="B1346:B1409" si="78">D1346-DATE(YEAR(D1346),1,0)</f>
        <v>169</v>
      </c>
      <c r="C1346" s="4">
        <f t="shared" ref="C1346:C1409" si="79">WEEKNUM(D1346,1)</f>
        <v>25</v>
      </c>
      <c r="D1346" s="4" t="s">
        <v>75</v>
      </c>
      <c r="E1346" s="28">
        <v>615</v>
      </c>
      <c r="F1346" s="28">
        <v>191</v>
      </c>
      <c r="H1346" s="28">
        <v>217</v>
      </c>
      <c r="I1346" s="28">
        <v>12</v>
      </c>
      <c r="J1346" s="28">
        <v>7.7000000000000002E-3</v>
      </c>
      <c r="AI1346"/>
      <c r="AJ1346"/>
    </row>
    <row r="1347" spans="1:36" ht="14.5" x14ac:dyDescent="0.35">
      <c r="A1347" s="52">
        <f t="shared" si="77"/>
        <v>2014</v>
      </c>
      <c r="B1347" s="30">
        <f t="shared" si="78"/>
        <v>169</v>
      </c>
      <c r="C1347" s="4">
        <f t="shared" si="79"/>
        <v>25</v>
      </c>
      <c r="D1347" s="4" t="s">
        <v>75</v>
      </c>
      <c r="E1347" s="28">
        <v>615</v>
      </c>
      <c r="F1347" s="28">
        <v>191</v>
      </c>
      <c r="H1347" s="28">
        <v>217</v>
      </c>
      <c r="I1347" s="28">
        <v>12</v>
      </c>
      <c r="J1347" s="28">
        <v>9.9000000000000008E-3</v>
      </c>
      <c r="AI1347"/>
      <c r="AJ1347"/>
    </row>
    <row r="1348" spans="1:36" ht="14.5" x14ac:dyDescent="0.35">
      <c r="A1348" s="52">
        <f t="shared" si="77"/>
        <v>2014</v>
      </c>
      <c r="B1348" s="30">
        <f t="shared" si="78"/>
        <v>169</v>
      </c>
      <c r="C1348" s="4">
        <f t="shared" si="79"/>
        <v>25</v>
      </c>
      <c r="D1348" s="4" t="s">
        <v>75</v>
      </c>
      <c r="E1348" s="28">
        <v>615</v>
      </c>
      <c r="F1348" s="28">
        <v>191</v>
      </c>
      <c r="H1348" s="28">
        <v>217</v>
      </c>
      <c r="I1348" s="28">
        <v>12</v>
      </c>
      <c r="J1348" s="28">
        <v>7.7000000000000002E-3</v>
      </c>
      <c r="AI1348"/>
      <c r="AJ1348"/>
    </row>
    <row r="1349" spans="1:36" ht="14.5" x14ac:dyDescent="0.35">
      <c r="A1349" s="52">
        <f t="shared" si="77"/>
        <v>2014</v>
      </c>
      <c r="B1349" s="30">
        <f t="shared" si="78"/>
        <v>169</v>
      </c>
      <c r="C1349" s="4">
        <f t="shared" si="79"/>
        <v>25</v>
      </c>
      <c r="D1349" s="4" t="s">
        <v>75</v>
      </c>
      <c r="E1349" s="28">
        <v>615</v>
      </c>
      <c r="F1349" s="28">
        <v>191</v>
      </c>
      <c r="H1349" s="28">
        <v>217</v>
      </c>
      <c r="I1349" s="28">
        <v>12</v>
      </c>
      <c r="J1349" s="28">
        <v>8.5000000000000006E-3</v>
      </c>
      <c r="AI1349"/>
      <c r="AJ1349"/>
    </row>
    <row r="1350" spans="1:36" ht="14.5" x14ac:dyDescent="0.35">
      <c r="A1350" s="52">
        <f t="shared" si="77"/>
        <v>2014</v>
      </c>
      <c r="B1350" s="30">
        <f t="shared" si="78"/>
        <v>169</v>
      </c>
      <c r="C1350" s="4">
        <f t="shared" si="79"/>
        <v>25</v>
      </c>
      <c r="D1350" s="4" t="s">
        <v>75</v>
      </c>
      <c r="E1350" s="28">
        <v>614</v>
      </c>
      <c r="F1350" s="28">
        <v>191</v>
      </c>
      <c r="H1350" s="28">
        <v>217</v>
      </c>
      <c r="I1350" s="28">
        <v>13</v>
      </c>
      <c r="J1350" s="28">
        <v>8.8000000000000005E-3</v>
      </c>
      <c r="AI1350"/>
      <c r="AJ1350"/>
    </row>
    <row r="1351" spans="1:36" ht="14.5" x14ac:dyDescent="0.35">
      <c r="A1351" s="52">
        <f t="shared" si="77"/>
        <v>2014</v>
      </c>
      <c r="B1351" s="30">
        <f t="shared" si="78"/>
        <v>169</v>
      </c>
      <c r="C1351" s="4">
        <f t="shared" si="79"/>
        <v>25</v>
      </c>
      <c r="D1351" s="4" t="s">
        <v>75</v>
      </c>
      <c r="E1351" s="28">
        <v>614</v>
      </c>
      <c r="F1351" s="28">
        <v>191</v>
      </c>
      <c r="H1351" s="28">
        <v>217</v>
      </c>
      <c r="I1351" s="28">
        <v>13</v>
      </c>
      <c r="J1351" s="28">
        <v>1.1299999999999999E-2</v>
      </c>
      <c r="AI1351"/>
      <c r="AJ1351"/>
    </row>
    <row r="1352" spans="1:36" ht="14.5" x14ac:dyDescent="0.35">
      <c r="A1352" s="52">
        <f t="shared" si="77"/>
        <v>2014</v>
      </c>
      <c r="B1352" s="30">
        <f t="shared" si="78"/>
        <v>169</v>
      </c>
      <c r="C1352" s="4">
        <f t="shared" si="79"/>
        <v>25</v>
      </c>
      <c r="D1352" s="4" t="s">
        <v>75</v>
      </c>
      <c r="E1352" s="28">
        <v>614</v>
      </c>
      <c r="F1352" s="28">
        <v>191</v>
      </c>
      <c r="H1352" s="28">
        <v>217</v>
      </c>
      <c r="I1352" s="28">
        <v>13</v>
      </c>
      <c r="J1352" s="28">
        <v>9.2999999999999992E-3</v>
      </c>
      <c r="AI1352"/>
      <c r="AJ1352"/>
    </row>
    <row r="1353" spans="1:36" ht="14.5" x14ac:dyDescent="0.35">
      <c r="A1353" s="52">
        <f t="shared" si="77"/>
        <v>2014</v>
      </c>
      <c r="B1353" s="30">
        <f t="shared" si="78"/>
        <v>169</v>
      </c>
      <c r="C1353" s="4">
        <f t="shared" si="79"/>
        <v>25</v>
      </c>
      <c r="D1353" s="4" t="s">
        <v>75</v>
      </c>
      <c r="E1353" s="28">
        <v>614</v>
      </c>
      <c r="F1353" s="28">
        <v>191</v>
      </c>
      <c r="H1353" s="28">
        <v>217</v>
      </c>
      <c r="I1353" s="28">
        <v>13</v>
      </c>
      <c r="J1353" s="28">
        <v>1.2E-2</v>
      </c>
      <c r="AI1353"/>
      <c r="AJ1353"/>
    </row>
    <row r="1354" spans="1:36" ht="14.5" x14ac:dyDescent="0.35">
      <c r="A1354" s="52">
        <f t="shared" si="77"/>
        <v>2014</v>
      </c>
      <c r="B1354" s="30">
        <f t="shared" si="78"/>
        <v>169</v>
      </c>
      <c r="C1354" s="4">
        <f t="shared" si="79"/>
        <v>25</v>
      </c>
      <c r="D1354" s="4" t="s">
        <v>75</v>
      </c>
      <c r="E1354" s="28">
        <v>614</v>
      </c>
      <c r="F1354" s="28">
        <v>191</v>
      </c>
      <c r="H1354" s="28">
        <v>217</v>
      </c>
      <c r="I1354" s="28">
        <v>13</v>
      </c>
      <c r="J1354" s="28">
        <v>1.09E-2</v>
      </c>
      <c r="AI1354"/>
      <c r="AJ1354"/>
    </row>
    <row r="1355" spans="1:36" ht="14.5" x14ac:dyDescent="0.35">
      <c r="A1355" s="52">
        <f t="shared" si="77"/>
        <v>2014</v>
      </c>
      <c r="B1355" s="30">
        <f t="shared" si="78"/>
        <v>169</v>
      </c>
      <c r="C1355" s="4">
        <f t="shared" si="79"/>
        <v>25</v>
      </c>
      <c r="D1355" s="4" t="s">
        <v>75</v>
      </c>
      <c r="E1355" s="28">
        <v>614</v>
      </c>
      <c r="F1355" s="28">
        <v>191</v>
      </c>
      <c r="H1355" s="28">
        <v>217</v>
      </c>
      <c r="I1355" s="28">
        <v>13</v>
      </c>
      <c r="J1355" s="28">
        <v>8.6E-3</v>
      </c>
      <c r="AI1355"/>
      <c r="AJ1355"/>
    </row>
    <row r="1356" spans="1:36" ht="14.5" x14ac:dyDescent="0.35">
      <c r="A1356" s="52">
        <f t="shared" si="77"/>
        <v>2014</v>
      </c>
      <c r="B1356" s="30">
        <f t="shared" si="78"/>
        <v>169</v>
      </c>
      <c r="C1356" s="4">
        <f t="shared" si="79"/>
        <v>25</v>
      </c>
      <c r="D1356" s="4" t="s">
        <v>75</v>
      </c>
      <c r="E1356" s="28">
        <v>614</v>
      </c>
      <c r="F1356" s="28">
        <v>191</v>
      </c>
      <c r="H1356" s="28">
        <v>217</v>
      </c>
      <c r="I1356" s="28">
        <v>13</v>
      </c>
      <c r="J1356" s="28">
        <v>1.0699999999999999E-2</v>
      </c>
      <c r="AI1356"/>
      <c r="AJ1356"/>
    </row>
    <row r="1357" spans="1:36" ht="14.5" x14ac:dyDescent="0.35">
      <c r="A1357" s="52">
        <f t="shared" si="77"/>
        <v>2014</v>
      </c>
      <c r="B1357" s="30">
        <f t="shared" si="78"/>
        <v>169</v>
      </c>
      <c r="C1357" s="4">
        <f t="shared" si="79"/>
        <v>25</v>
      </c>
      <c r="D1357" s="4" t="s">
        <v>75</v>
      </c>
      <c r="E1357" s="28">
        <v>614</v>
      </c>
      <c r="F1357" s="28">
        <v>191</v>
      </c>
      <c r="H1357" s="28">
        <v>217</v>
      </c>
      <c r="I1357" s="28">
        <v>13</v>
      </c>
      <c r="J1357" s="28">
        <v>1.2E-2</v>
      </c>
      <c r="AI1357"/>
      <c r="AJ1357"/>
    </row>
    <row r="1358" spans="1:36" ht="14.5" x14ac:dyDescent="0.35">
      <c r="A1358" s="52">
        <f t="shared" si="77"/>
        <v>2014</v>
      </c>
      <c r="B1358" s="30">
        <f t="shared" si="78"/>
        <v>169</v>
      </c>
      <c r="C1358" s="4">
        <f t="shared" si="79"/>
        <v>25</v>
      </c>
      <c r="D1358" s="4" t="s">
        <v>75</v>
      </c>
      <c r="E1358" s="28">
        <v>614</v>
      </c>
      <c r="F1358" s="28">
        <v>191</v>
      </c>
      <c r="H1358" s="28">
        <v>217</v>
      </c>
      <c r="I1358" s="28">
        <v>13</v>
      </c>
      <c r="J1358" s="28">
        <v>1.18E-2</v>
      </c>
      <c r="AI1358"/>
      <c r="AJ1358"/>
    </row>
    <row r="1359" spans="1:36" ht="14.5" x14ac:dyDescent="0.35">
      <c r="A1359" s="52">
        <f t="shared" si="77"/>
        <v>2014</v>
      </c>
      <c r="B1359" s="30">
        <f t="shared" si="78"/>
        <v>169</v>
      </c>
      <c r="C1359" s="4">
        <f t="shared" si="79"/>
        <v>25</v>
      </c>
      <c r="D1359" s="4" t="s">
        <v>75</v>
      </c>
      <c r="E1359" s="28">
        <v>614</v>
      </c>
      <c r="F1359" s="28">
        <v>191</v>
      </c>
      <c r="H1359" s="28">
        <v>217</v>
      </c>
      <c r="I1359" s="28">
        <v>13</v>
      </c>
      <c r="J1359" s="28">
        <v>9.4000000000000004E-3</v>
      </c>
      <c r="AI1359"/>
      <c r="AJ1359"/>
    </row>
    <row r="1360" spans="1:36" ht="14.5" x14ac:dyDescent="0.35">
      <c r="A1360" s="52">
        <f t="shared" si="77"/>
        <v>2014</v>
      </c>
      <c r="B1360" s="30">
        <f t="shared" si="78"/>
        <v>169</v>
      </c>
      <c r="C1360" s="4">
        <f t="shared" si="79"/>
        <v>25</v>
      </c>
      <c r="D1360" s="4" t="s">
        <v>75</v>
      </c>
      <c r="E1360" s="28">
        <v>614</v>
      </c>
      <c r="F1360" s="28">
        <v>191</v>
      </c>
      <c r="H1360" s="28">
        <v>217</v>
      </c>
      <c r="I1360" s="28">
        <v>13</v>
      </c>
      <c r="J1360" s="28">
        <v>1.2200000000000001E-2</v>
      </c>
      <c r="AI1360"/>
      <c r="AJ1360"/>
    </row>
    <row r="1361" spans="1:36" ht="14.5" x14ac:dyDescent="0.35">
      <c r="A1361" s="52">
        <f t="shared" si="77"/>
        <v>2014</v>
      </c>
      <c r="B1361" s="30">
        <f t="shared" si="78"/>
        <v>169</v>
      </c>
      <c r="C1361" s="4">
        <f t="shared" si="79"/>
        <v>25</v>
      </c>
      <c r="D1361" s="4" t="s">
        <v>75</v>
      </c>
      <c r="E1361" s="28">
        <v>614</v>
      </c>
      <c r="F1361" s="28">
        <v>191</v>
      </c>
      <c r="H1361" s="28">
        <v>217</v>
      </c>
      <c r="I1361" s="28">
        <v>13</v>
      </c>
      <c r="J1361" s="28">
        <v>8.3999999999999995E-3</v>
      </c>
      <c r="AI1361"/>
      <c r="AJ1361"/>
    </row>
    <row r="1362" spans="1:36" ht="14.5" x14ac:dyDescent="0.35">
      <c r="A1362" s="52">
        <f t="shared" si="77"/>
        <v>2014</v>
      </c>
      <c r="B1362" s="30">
        <f t="shared" si="78"/>
        <v>169</v>
      </c>
      <c r="C1362" s="4">
        <f t="shared" si="79"/>
        <v>25</v>
      </c>
      <c r="D1362" s="4" t="s">
        <v>75</v>
      </c>
      <c r="E1362" s="28">
        <v>614</v>
      </c>
      <c r="F1362" s="28">
        <v>191</v>
      </c>
      <c r="H1362" s="28">
        <v>217</v>
      </c>
      <c r="I1362" s="28">
        <v>13</v>
      </c>
      <c r="J1362" s="28">
        <v>1.03E-2</v>
      </c>
      <c r="AI1362"/>
      <c r="AJ1362"/>
    </row>
    <row r="1363" spans="1:36" ht="14.5" x14ac:dyDescent="0.35">
      <c r="A1363" s="52">
        <f t="shared" si="77"/>
        <v>2014</v>
      </c>
      <c r="B1363" s="30">
        <f t="shared" si="78"/>
        <v>169</v>
      </c>
      <c r="C1363" s="4">
        <f t="shared" si="79"/>
        <v>25</v>
      </c>
      <c r="D1363" s="4" t="s">
        <v>75</v>
      </c>
      <c r="E1363" s="28">
        <v>614</v>
      </c>
      <c r="F1363" s="28">
        <v>191</v>
      </c>
      <c r="H1363" s="28">
        <v>217</v>
      </c>
      <c r="I1363" s="28">
        <v>13</v>
      </c>
      <c r="J1363" s="28">
        <v>1.04E-2</v>
      </c>
      <c r="AI1363"/>
      <c r="AJ1363"/>
    </row>
    <row r="1364" spans="1:36" ht="14.5" x14ac:dyDescent="0.35">
      <c r="A1364" s="52">
        <f t="shared" si="77"/>
        <v>2014</v>
      </c>
      <c r="B1364" s="30">
        <f t="shared" si="78"/>
        <v>169</v>
      </c>
      <c r="C1364" s="4">
        <f t="shared" si="79"/>
        <v>25</v>
      </c>
      <c r="D1364" s="4" t="s">
        <v>75</v>
      </c>
      <c r="E1364" s="28">
        <v>615</v>
      </c>
      <c r="F1364" s="28">
        <v>191</v>
      </c>
      <c r="H1364" s="28">
        <v>217</v>
      </c>
      <c r="I1364" s="28">
        <v>13</v>
      </c>
      <c r="J1364" s="28">
        <v>1.03E-2</v>
      </c>
      <c r="AI1364"/>
      <c r="AJ1364"/>
    </row>
    <row r="1365" spans="1:36" ht="14.5" x14ac:dyDescent="0.35">
      <c r="A1365" s="52">
        <f t="shared" si="77"/>
        <v>2014</v>
      </c>
      <c r="B1365" s="30">
        <f t="shared" si="78"/>
        <v>169</v>
      </c>
      <c r="C1365" s="4">
        <f t="shared" si="79"/>
        <v>25</v>
      </c>
      <c r="D1365" s="4" t="s">
        <v>75</v>
      </c>
      <c r="E1365" s="28">
        <v>615</v>
      </c>
      <c r="F1365" s="28">
        <v>191</v>
      </c>
      <c r="H1365" s="28">
        <v>217</v>
      </c>
      <c r="I1365" s="28">
        <v>13</v>
      </c>
      <c r="J1365" s="28">
        <v>8.8999999999999999E-3</v>
      </c>
      <c r="AI1365"/>
      <c r="AJ1365"/>
    </row>
    <row r="1366" spans="1:36" ht="14.5" x14ac:dyDescent="0.35">
      <c r="A1366" s="52">
        <f t="shared" si="77"/>
        <v>2014</v>
      </c>
      <c r="B1366" s="30">
        <f t="shared" si="78"/>
        <v>169</v>
      </c>
      <c r="C1366" s="4">
        <f t="shared" si="79"/>
        <v>25</v>
      </c>
      <c r="D1366" s="4" t="s">
        <v>75</v>
      </c>
      <c r="E1366" s="28">
        <v>615</v>
      </c>
      <c r="F1366" s="28">
        <v>191</v>
      </c>
      <c r="H1366" s="28">
        <v>217</v>
      </c>
      <c r="I1366" s="28">
        <v>13</v>
      </c>
      <c r="J1366" s="28">
        <v>1.1299999999999999E-2</v>
      </c>
      <c r="AI1366"/>
      <c r="AJ1366"/>
    </row>
    <row r="1367" spans="1:36" ht="14.5" x14ac:dyDescent="0.35">
      <c r="A1367" s="52">
        <f t="shared" si="77"/>
        <v>2014</v>
      </c>
      <c r="B1367" s="30">
        <f t="shared" si="78"/>
        <v>169</v>
      </c>
      <c r="C1367" s="4">
        <f t="shared" si="79"/>
        <v>25</v>
      </c>
      <c r="D1367" s="4" t="s">
        <v>75</v>
      </c>
      <c r="E1367" s="28">
        <v>615</v>
      </c>
      <c r="F1367" s="28">
        <v>191</v>
      </c>
      <c r="H1367" s="28">
        <v>217</v>
      </c>
      <c r="I1367" s="28">
        <v>13</v>
      </c>
      <c r="J1367" s="28">
        <v>9.1000000000000004E-3</v>
      </c>
      <c r="AI1367"/>
      <c r="AJ1367"/>
    </row>
    <row r="1368" spans="1:36" ht="14.5" x14ac:dyDescent="0.35">
      <c r="A1368" s="52">
        <f t="shared" si="77"/>
        <v>2014</v>
      </c>
      <c r="B1368" s="30">
        <f t="shared" si="78"/>
        <v>169</v>
      </c>
      <c r="C1368" s="4">
        <f t="shared" si="79"/>
        <v>25</v>
      </c>
      <c r="D1368" s="4" t="s">
        <v>75</v>
      </c>
      <c r="E1368" s="28">
        <v>615</v>
      </c>
      <c r="F1368" s="28">
        <v>191</v>
      </c>
      <c r="H1368" s="28">
        <v>217</v>
      </c>
      <c r="I1368" s="28">
        <v>13</v>
      </c>
      <c r="J1368" s="28">
        <v>9.1999999999999998E-3</v>
      </c>
      <c r="AI1368"/>
      <c r="AJ1368"/>
    </row>
    <row r="1369" spans="1:36" ht="14.5" x14ac:dyDescent="0.35">
      <c r="A1369" s="52">
        <f t="shared" si="77"/>
        <v>2014</v>
      </c>
      <c r="B1369" s="30">
        <f t="shared" si="78"/>
        <v>169</v>
      </c>
      <c r="C1369" s="4">
        <f t="shared" si="79"/>
        <v>25</v>
      </c>
      <c r="D1369" s="4" t="s">
        <v>75</v>
      </c>
      <c r="E1369" s="28">
        <v>615</v>
      </c>
      <c r="F1369" s="28">
        <v>191</v>
      </c>
      <c r="H1369" s="28">
        <v>217</v>
      </c>
      <c r="I1369" s="28">
        <v>13</v>
      </c>
      <c r="J1369" s="28">
        <v>1.1900000000000001E-2</v>
      </c>
      <c r="AI1369"/>
      <c r="AJ1369"/>
    </row>
    <row r="1370" spans="1:36" ht="14.5" x14ac:dyDescent="0.35">
      <c r="A1370" s="52">
        <f t="shared" si="77"/>
        <v>2014</v>
      </c>
      <c r="B1370" s="30">
        <f t="shared" si="78"/>
        <v>169</v>
      </c>
      <c r="C1370" s="4">
        <f t="shared" si="79"/>
        <v>25</v>
      </c>
      <c r="D1370" s="4" t="s">
        <v>75</v>
      </c>
      <c r="E1370" s="28">
        <v>615</v>
      </c>
      <c r="F1370" s="28">
        <v>191</v>
      </c>
      <c r="H1370" s="28">
        <v>217</v>
      </c>
      <c r="I1370" s="28">
        <v>13</v>
      </c>
      <c r="J1370" s="28">
        <v>1.17E-2</v>
      </c>
      <c r="AI1370"/>
      <c r="AJ1370"/>
    </row>
    <row r="1371" spans="1:36" ht="14.5" x14ac:dyDescent="0.35">
      <c r="A1371" s="52">
        <f t="shared" si="77"/>
        <v>2014</v>
      </c>
      <c r="B1371" s="30">
        <f t="shared" si="78"/>
        <v>169</v>
      </c>
      <c r="C1371" s="4">
        <f t="shared" si="79"/>
        <v>25</v>
      </c>
      <c r="D1371" s="4" t="s">
        <v>75</v>
      </c>
      <c r="E1371" s="28">
        <v>615</v>
      </c>
      <c r="F1371" s="28">
        <v>191</v>
      </c>
      <c r="H1371" s="28">
        <v>217</v>
      </c>
      <c r="I1371" s="28">
        <v>13</v>
      </c>
      <c r="J1371" s="28">
        <v>8.8000000000000005E-3</v>
      </c>
      <c r="AI1371"/>
      <c r="AJ1371"/>
    </row>
    <row r="1372" spans="1:36" ht="14.5" x14ac:dyDescent="0.35">
      <c r="A1372" s="52">
        <f t="shared" si="77"/>
        <v>2014</v>
      </c>
      <c r="B1372" s="30">
        <f t="shared" si="78"/>
        <v>169</v>
      </c>
      <c r="C1372" s="4">
        <f t="shared" si="79"/>
        <v>25</v>
      </c>
      <c r="D1372" s="4" t="s">
        <v>75</v>
      </c>
      <c r="E1372" s="28">
        <v>615</v>
      </c>
      <c r="F1372" s="28">
        <v>191</v>
      </c>
      <c r="H1372" s="28">
        <v>217</v>
      </c>
      <c r="I1372" s="28">
        <v>13</v>
      </c>
      <c r="J1372" s="28">
        <v>1.03E-2</v>
      </c>
      <c r="AI1372"/>
      <c r="AJ1372"/>
    </row>
    <row r="1373" spans="1:36" ht="14.5" x14ac:dyDescent="0.35">
      <c r="A1373" s="52">
        <f t="shared" si="77"/>
        <v>2014</v>
      </c>
      <c r="B1373" s="30">
        <f t="shared" si="78"/>
        <v>169</v>
      </c>
      <c r="C1373" s="4">
        <f t="shared" si="79"/>
        <v>25</v>
      </c>
      <c r="D1373" s="4" t="s">
        <v>75</v>
      </c>
      <c r="E1373" s="28">
        <v>615</v>
      </c>
      <c r="F1373" s="28">
        <v>191</v>
      </c>
      <c r="H1373" s="28">
        <v>217</v>
      </c>
      <c r="I1373" s="28">
        <v>13</v>
      </c>
      <c r="J1373" s="28">
        <v>1.11E-2</v>
      </c>
      <c r="AI1373"/>
      <c r="AJ1373"/>
    </row>
    <row r="1374" spans="1:36" ht="14.5" x14ac:dyDescent="0.35">
      <c r="A1374" s="52">
        <f t="shared" si="77"/>
        <v>2014</v>
      </c>
      <c r="B1374" s="30">
        <f t="shared" si="78"/>
        <v>169</v>
      </c>
      <c r="C1374" s="4">
        <f t="shared" si="79"/>
        <v>25</v>
      </c>
      <c r="D1374" s="4" t="s">
        <v>75</v>
      </c>
      <c r="E1374" s="28">
        <v>615</v>
      </c>
      <c r="F1374" s="28">
        <v>191</v>
      </c>
      <c r="H1374" s="28">
        <v>217</v>
      </c>
      <c r="I1374" s="28">
        <v>13</v>
      </c>
      <c r="J1374" s="28">
        <v>1.2E-2</v>
      </c>
      <c r="AI1374"/>
      <c r="AJ1374"/>
    </row>
    <row r="1375" spans="1:36" ht="14.5" x14ac:dyDescent="0.35">
      <c r="A1375" s="52">
        <f t="shared" si="77"/>
        <v>2014</v>
      </c>
      <c r="B1375" s="30">
        <f t="shared" si="78"/>
        <v>169</v>
      </c>
      <c r="C1375" s="4">
        <f t="shared" si="79"/>
        <v>25</v>
      </c>
      <c r="D1375" s="4" t="s">
        <v>75</v>
      </c>
      <c r="E1375" s="28">
        <v>615</v>
      </c>
      <c r="F1375" s="28">
        <v>191</v>
      </c>
      <c r="H1375" s="28">
        <v>217</v>
      </c>
      <c r="I1375" s="28">
        <v>13</v>
      </c>
      <c r="J1375" s="28">
        <v>1.1299999999999999E-2</v>
      </c>
      <c r="AI1375"/>
      <c r="AJ1375"/>
    </row>
    <row r="1376" spans="1:36" ht="14.5" x14ac:dyDescent="0.35">
      <c r="A1376" s="52">
        <f t="shared" si="77"/>
        <v>2014</v>
      </c>
      <c r="B1376" s="30">
        <f t="shared" si="78"/>
        <v>169</v>
      </c>
      <c r="C1376" s="4">
        <f t="shared" si="79"/>
        <v>25</v>
      </c>
      <c r="D1376" s="4" t="s">
        <v>75</v>
      </c>
      <c r="E1376" s="28">
        <v>615</v>
      </c>
      <c r="F1376" s="28">
        <v>191</v>
      </c>
      <c r="H1376" s="28">
        <v>217</v>
      </c>
      <c r="I1376" s="28">
        <v>13</v>
      </c>
      <c r="J1376" s="28">
        <v>9.7000000000000003E-3</v>
      </c>
      <c r="AI1376"/>
      <c r="AJ1376"/>
    </row>
    <row r="1377" spans="1:36" ht="14.5" x14ac:dyDescent="0.35">
      <c r="A1377" s="52">
        <f t="shared" si="77"/>
        <v>2014</v>
      </c>
      <c r="B1377" s="30">
        <f t="shared" si="78"/>
        <v>169</v>
      </c>
      <c r="C1377" s="4">
        <f t="shared" si="79"/>
        <v>25</v>
      </c>
      <c r="D1377" s="4" t="s">
        <v>75</v>
      </c>
      <c r="E1377" s="28">
        <v>615</v>
      </c>
      <c r="F1377" s="28">
        <v>191</v>
      </c>
      <c r="H1377" s="28">
        <v>217</v>
      </c>
      <c r="I1377" s="28">
        <v>13</v>
      </c>
      <c r="J1377" s="28">
        <v>8.6999999999999994E-3</v>
      </c>
      <c r="AI1377"/>
      <c r="AJ1377"/>
    </row>
    <row r="1378" spans="1:36" ht="14.5" x14ac:dyDescent="0.35">
      <c r="A1378" s="52">
        <f t="shared" si="77"/>
        <v>2014</v>
      </c>
      <c r="B1378" s="30">
        <f t="shared" si="78"/>
        <v>169</v>
      </c>
      <c r="C1378" s="4">
        <f t="shared" si="79"/>
        <v>25</v>
      </c>
      <c r="D1378" s="4" t="s">
        <v>75</v>
      </c>
      <c r="E1378" s="28">
        <v>614</v>
      </c>
      <c r="F1378" s="28">
        <v>191</v>
      </c>
      <c r="H1378" s="28">
        <v>217</v>
      </c>
      <c r="I1378" s="28">
        <v>14</v>
      </c>
      <c r="J1378" s="28">
        <v>1.2500000000000001E-2</v>
      </c>
      <c r="AI1378"/>
      <c r="AJ1378"/>
    </row>
    <row r="1379" spans="1:36" ht="14.5" x14ac:dyDescent="0.35">
      <c r="A1379" s="52">
        <f t="shared" si="77"/>
        <v>2014</v>
      </c>
      <c r="B1379" s="30">
        <f t="shared" si="78"/>
        <v>169</v>
      </c>
      <c r="C1379" s="4">
        <f t="shared" si="79"/>
        <v>25</v>
      </c>
      <c r="D1379" s="4" t="s">
        <v>75</v>
      </c>
      <c r="E1379" s="28">
        <v>615</v>
      </c>
      <c r="F1379" s="28">
        <v>191</v>
      </c>
      <c r="H1379" s="28">
        <v>217</v>
      </c>
      <c r="I1379" s="28">
        <v>14</v>
      </c>
      <c r="J1379" s="28">
        <v>8.6E-3</v>
      </c>
      <c r="AI1379"/>
      <c r="AJ1379"/>
    </row>
    <row r="1380" spans="1:36" ht="14.5" x14ac:dyDescent="0.35">
      <c r="A1380" s="52">
        <f t="shared" si="77"/>
        <v>2014</v>
      </c>
      <c r="B1380" s="30">
        <f t="shared" si="78"/>
        <v>169</v>
      </c>
      <c r="C1380" s="4">
        <f t="shared" si="79"/>
        <v>25</v>
      </c>
      <c r="D1380" s="4" t="s">
        <v>75</v>
      </c>
      <c r="E1380" s="28">
        <v>615</v>
      </c>
      <c r="F1380" s="28">
        <v>191</v>
      </c>
      <c r="H1380" s="28">
        <v>217</v>
      </c>
      <c r="I1380" s="28">
        <v>14</v>
      </c>
      <c r="J1380" s="28">
        <v>1.55E-2</v>
      </c>
      <c r="AI1380"/>
      <c r="AJ1380"/>
    </row>
    <row r="1381" spans="1:36" ht="14.5" x14ac:dyDescent="0.35">
      <c r="A1381" s="52">
        <f t="shared" si="77"/>
        <v>2014</v>
      </c>
      <c r="B1381" s="30">
        <f t="shared" si="78"/>
        <v>169</v>
      </c>
      <c r="C1381" s="4">
        <f t="shared" si="79"/>
        <v>25</v>
      </c>
      <c r="D1381" s="4" t="s">
        <v>75</v>
      </c>
      <c r="E1381" s="28">
        <v>614</v>
      </c>
      <c r="F1381" s="28">
        <v>191</v>
      </c>
      <c r="H1381" s="28">
        <v>217</v>
      </c>
      <c r="I1381" s="28">
        <v>15</v>
      </c>
      <c r="J1381" s="28">
        <v>1.5599999999999999E-2</v>
      </c>
      <c r="AI1381"/>
      <c r="AJ1381"/>
    </row>
    <row r="1382" spans="1:36" ht="14.5" x14ac:dyDescent="0.35">
      <c r="A1382" s="52">
        <f t="shared" si="77"/>
        <v>2014</v>
      </c>
      <c r="B1382" s="30">
        <f t="shared" si="78"/>
        <v>169</v>
      </c>
      <c r="C1382" s="4">
        <f t="shared" si="79"/>
        <v>25</v>
      </c>
      <c r="D1382" s="4" t="s">
        <v>75</v>
      </c>
      <c r="E1382" s="28">
        <v>616</v>
      </c>
      <c r="F1382" s="28">
        <v>207</v>
      </c>
      <c r="H1382" s="28">
        <v>217</v>
      </c>
      <c r="I1382" s="28">
        <v>10</v>
      </c>
      <c r="J1382" s="28">
        <v>5.7000000000000002E-3</v>
      </c>
      <c r="AI1382"/>
      <c r="AJ1382"/>
    </row>
    <row r="1383" spans="1:36" ht="14.5" x14ac:dyDescent="0.35">
      <c r="A1383" s="52">
        <f t="shared" si="77"/>
        <v>2014</v>
      </c>
      <c r="B1383" s="30">
        <f t="shared" si="78"/>
        <v>169</v>
      </c>
      <c r="C1383" s="4">
        <f t="shared" si="79"/>
        <v>25</v>
      </c>
      <c r="D1383" s="4" t="s">
        <v>75</v>
      </c>
      <c r="E1383" s="28">
        <v>616</v>
      </c>
      <c r="F1383" s="28">
        <v>207</v>
      </c>
      <c r="H1383" s="28">
        <v>217</v>
      </c>
      <c r="I1383" s="28">
        <v>10</v>
      </c>
      <c r="J1383" s="28">
        <v>5.7999999999999996E-3</v>
      </c>
      <c r="AI1383"/>
      <c r="AJ1383"/>
    </row>
    <row r="1384" spans="1:36" ht="14.5" x14ac:dyDescent="0.35">
      <c r="A1384" s="52">
        <f t="shared" si="77"/>
        <v>2014</v>
      </c>
      <c r="B1384" s="30">
        <f t="shared" si="78"/>
        <v>169</v>
      </c>
      <c r="C1384" s="4">
        <f t="shared" si="79"/>
        <v>25</v>
      </c>
      <c r="D1384" s="4" t="s">
        <v>75</v>
      </c>
      <c r="E1384" s="28">
        <v>616</v>
      </c>
      <c r="F1384" s="28">
        <v>207</v>
      </c>
      <c r="H1384" s="28">
        <v>217</v>
      </c>
      <c r="I1384" s="28">
        <v>11</v>
      </c>
      <c r="J1384" s="28">
        <v>4.7999999999999996E-3</v>
      </c>
      <c r="AI1384"/>
      <c r="AJ1384"/>
    </row>
    <row r="1385" spans="1:36" ht="14.5" x14ac:dyDescent="0.35">
      <c r="A1385" s="52">
        <f t="shared" si="77"/>
        <v>2014</v>
      </c>
      <c r="B1385" s="30">
        <f t="shared" si="78"/>
        <v>169</v>
      </c>
      <c r="C1385" s="4">
        <f t="shared" si="79"/>
        <v>25</v>
      </c>
      <c r="D1385" s="4" t="s">
        <v>75</v>
      </c>
      <c r="E1385" s="28">
        <v>616</v>
      </c>
      <c r="F1385" s="28">
        <v>207</v>
      </c>
      <c r="H1385" s="28">
        <v>217</v>
      </c>
      <c r="I1385" s="28">
        <v>11</v>
      </c>
      <c r="J1385" s="28">
        <v>7.3000000000000001E-3</v>
      </c>
      <c r="AI1385"/>
      <c r="AJ1385"/>
    </row>
    <row r="1386" spans="1:36" ht="14.5" x14ac:dyDescent="0.35">
      <c r="A1386" s="52">
        <f t="shared" si="77"/>
        <v>2014</v>
      </c>
      <c r="B1386" s="30">
        <f t="shared" si="78"/>
        <v>169</v>
      </c>
      <c r="C1386" s="4">
        <f t="shared" si="79"/>
        <v>25</v>
      </c>
      <c r="D1386" s="4" t="s">
        <v>75</v>
      </c>
      <c r="E1386" s="28">
        <v>616</v>
      </c>
      <c r="F1386" s="28">
        <v>207</v>
      </c>
      <c r="H1386" s="28">
        <v>217</v>
      </c>
      <c r="I1386" s="28">
        <v>11</v>
      </c>
      <c r="J1386" s="28">
        <v>7.3000000000000001E-3</v>
      </c>
      <c r="AI1386"/>
      <c r="AJ1386"/>
    </row>
    <row r="1387" spans="1:36" ht="14.5" x14ac:dyDescent="0.35">
      <c r="A1387" s="52">
        <f t="shared" si="77"/>
        <v>2014</v>
      </c>
      <c r="B1387" s="30">
        <f t="shared" si="78"/>
        <v>169</v>
      </c>
      <c r="C1387" s="4">
        <f t="shared" si="79"/>
        <v>25</v>
      </c>
      <c r="D1387" s="4" t="s">
        <v>75</v>
      </c>
      <c r="E1387" s="28">
        <v>616</v>
      </c>
      <c r="F1387" s="28">
        <v>207</v>
      </c>
      <c r="H1387" s="28">
        <v>217</v>
      </c>
      <c r="I1387" s="28">
        <v>11</v>
      </c>
      <c r="J1387" s="28">
        <v>7.9000000000000008E-3</v>
      </c>
      <c r="AI1387"/>
      <c r="AJ1387"/>
    </row>
    <row r="1388" spans="1:36" ht="14.5" x14ac:dyDescent="0.35">
      <c r="A1388" s="52">
        <f t="shared" si="77"/>
        <v>2014</v>
      </c>
      <c r="B1388" s="30">
        <f t="shared" si="78"/>
        <v>169</v>
      </c>
      <c r="C1388" s="4">
        <f t="shared" si="79"/>
        <v>25</v>
      </c>
      <c r="D1388" s="4" t="s">
        <v>75</v>
      </c>
      <c r="E1388" s="28">
        <v>616</v>
      </c>
      <c r="F1388" s="28">
        <v>207</v>
      </c>
      <c r="H1388" s="28">
        <v>217</v>
      </c>
      <c r="I1388" s="28">
        <v>11</v>
      </c>
      <c r="J1388" s="28">
        <v>6.1000000000000004E-3</v>
      </c>
      <c r="AI1388"/>
      <c r="AJ1388"/>
    </row>
    <row r="1389" spans="1:36" ht="14.5" x14ac:dyDescent="0.35">
      <c r="A1389" s="52">
        <f t="shared" si="77"/>
        <v>2014</v>
      </c>
      <c r="B1389" s="30">
        <f t="shared" si="78"/>
        <v>169</v>
      </c>
      <c r="C1389" s="4">
        <f t="shared" si="79"/>
        <v>25</v>
      </c>
      <c r="D1389" s="4" t="s">
        <v>75</v>
      </c>
      <c r="E1389" s="28">
        <v>616</v>
      </c>
      <c r="F1389" s="28">
        <v>207</v>
      </c>
      <c r="H1389" s="28">
        <v>217</v>
      </c>
      <c r="I1389" s="28">
        <v>11</v>
      </c>
      <c r="J1389" s="28">
        <v>6.8999999999999999E-3</v>
      </c>
      <c r="AI1389"/>
      <c r="AJ1389"/>
    </row>
    <row r="1390" spans="1:36" ht="14.5" x14ac:dyDescent="0.35">
      <c r="A1390" s="52">
        <f t="shared" si="77"/>
        <v>2014</v>
      </c>
      <c r="B1390" s="30">
        <f t="shared" si="78"/>
        <v>169</v>
      </c>
      <c r="C1390" s="4">
        <f t="shared" si="79"/>
        <v>25</v>
      </c>
      <c r="D1390" s="4" t="s">
        <v>75</v>
      </c>
      <c r="E1390" s="28">
        <v>616</v>
      </c>
      <c r="F1390" s="28">
        <v>207</v>
      </c>
      <c r="H1390" s="28">
        <v>217</v>
      </c>
      <c r="I1390" s="28">
        <v>11</v>
      </c>
      <c r="J1390" s="28">
        <v>6.8999999999999999E-3</v>
      </c>
      <c r="AI1390"/>
      <c r="AJ1390"/>
    </row>
    <row r="1391" spans="1:36" ht="14.5" x14ac:dyDescent="0.35">
      <c r="A1391" s="52">
        <f t="shared" si="77"/>
        <v>2014</v>
      </c>
      <c r="B1391" s="30">
        <f t="shared" si="78"/>
        <v>169</v>
      </c>
      <c r="C1391" s="4">
        <f t="shared" si="79"/>
        <v>25</v>
      </c>
      <c r="D1391" s="4" t="s">
        <v>75</v>
      </c>
      <c r="E1391" s="28">
        <v>616</v>
      </c>
      <c r="F1391" s="28">
        <v>207</v>
      </c>
      <c r="H1391" s="28">
        <v>217</v>
      </c>
      <c r="I1391" s="28">
        <v>11</v>
      </c>
      <c r="J1391" s="28">
        <v>6.7000000000000002E-3</v>
      </c>
      <c r="AI1391"/>
      <c r="AJ1391"/>
    </row>
    <row r="1392" spans="1:36" ht="14.5" x14ac:dyDescent="0.35">
      <c r="A1392" s="52">
        <f t="shared" si="77"/>
        <v>2014</v>
      </c>
      <c r="B1392" s="30">
        <f t="shared" si="78"/>
        <v>169</v>
      </c>
      <c r="C1392" s="4">
        <f t="shared" si="79"/>
        <v>25</v>
      </c>
      <c r="D1392" s="4" t="s">
        <v>75</v>
      </c>
      <c r="E1392" s="28">
        <v>616</v>
      </c>
      <c r="F1392" s="28">
        <v>207</v>
      </c>
      <c r="H1392" s="28">
        <v>217</v>
      </c>
      <c r="I1392" s="28">
        <v>11</v>
      </c>
      <c r="J1392" s="28">
        <v>6.8999999999999999E-3</v>
      </c>
      <c r="AI1392"/>
      <c r="AJ1392"/>
    </row>
    <row r="1393" spans="1:36" ht="14.5" x14ac:dyDescent="0.35">
      <c r="A1393" s="52">
        <f t="shared" si="77"/>
        <v>2014</v>
      </c>
      <c r="B1393" s="30">
        <f t="shared" si="78"/>
        <v>169</v>
      </c>
      <c r="C1393" s="4">
        <f t="shared" si="79"/>
        <v>25</v>
      </c>
      <c r="D1393" s="4" t="s">
        <v>75</v>
      </c>
      <c r="E1393" s="28">
        <v>617</v>
      </c>
      <c r="F1393" s="28">
        <v>207</v>
      </c>
      <c r="H1393" s="28">
        <v>217</v>
      </c>
      <c r="I1393" s="28">
        <v>11</v>
      </c>
      <c r="J1393" s="28">
        <v>6.1999999999999998E-3</v>
      </c>
      <c r="AI1393"/>
      <c r="AJ1393"/>
    </row>
    <row r="1394" spans="1:36" ht="14.5" x14ac:dyDescent="0.35">
      <c r="A1394" s="52">
        <f t="shared" si="77"/>
        <v>2014</v>
      </c>
      <c r="B1394" s="30">
        <f t="shared" si="78"/>
        <v>169</v>
      </c>
      <c r="C1394" s="4">
        <f t="shared" si="79"/>
        <v>25</v>
      </c>
      <c r="D1394" s="4" t="s">
        <v>75</v>
      </c>
      <c r="E1394" s="28">
        <v>617</v>
      </c>
      <c r="F1394" s="28">
        <v>207</v>
      </c>
      <c r="H1394" s="28">
        <v>217</v>
      </c>
      <c r="I1394" s="28">
        <v>11</v>
      </c>
      <c r="J1394" s="28">
        <v>6.3E-3</v>
      </c>
      <c r="AI1394"/>
      <c r="AJ1394"/>
    </row>
    <row r="1395" spans="1:36" ht="14.5" x14ac:dyDescent="0.35">
      <c r="A1395" s="52">
        <f t="shared" si="77"/>
        <v>2014</v>
      </c>
      <c r="B1395" s="30">
        <f t="shared" si="78"/>
        <v>169</v>
      </c>
      <c r="C1395" s="4">
        <f t="shared" si="79"/>
        <v>25</v>
      </c>
      <c r="D1395" s="4" t="s">
        <v>75</v>
      </c>
      <c r="E1395" s="28">
        <v>617</v>
      </c>
      <c r="F1395" s="28">
        <v>207</v>
      </c>
      <c r="H1395" s="28">
        <v>217</v>
      </c>
      <c r="I1395" s="28">
        <v>11</v>
      </c>
      <c r="J1395" s="28">
        <v>8.6999999999999994E-3</v>
      </c>
      <c r="AI1395"/>
      <c r="AJ1395"/>
    </row>
    <row r="1396" spans="1:36" ht="14.5" x14ac:dyDescent="0.35">
      <c r="A1396" s="52">
        <f t="shared" si="77"/>
        <v>2014</v>
      </c>
      <c r="B1396" s="30">
        <f t="shared" si="78"/>
        <v>169</v>
      </c>
      <c r="C1396" s="4">
        <f t="shared" si="79"/>
        <v>25</v>
      </c>
      <c r="D1396" s="4" t="s">
        <v>75</v>
      </c>
      <c r="E1396" s="28">
        <v>617</v>
      </c>
      <c r="F1396" s="28">
        <v>207</v>
      </c>
      <c r="H1396" s="28">
        <v>217</v>
      </c>
      <c r="I1396" s="28">
        <v>11</v>
      </c>
      <c r="J1396" s="28">
        <v>6.7999999999999996E-3</v>
      </c>
      <c r="AI1396"/>
      <c r="AJ1396"/>
    </row>
    <row r="1397" spans="1:36" ht="14.5" x14ac:dyDescent="0.35">
      <c r="A1397" s="52">
        <f t="shared" si="77"/>
        <v>2014</v>
      </c>
      <c r="B1397" s="30">
        <f t="shared" si="78"/>
        <v>169</v>
      </c>
      <c r="C1397" s="4">
        <f t="shared" si="79"/>
        <v>25</v>
      </c>
      <c r="D1397" s="4" t="s">
        <v>75</v>
      </c>
      <c r="E1397" s="28">
        <v>617</v>
      </c>
      <c r="F1397" s="28">
        <v>207</v>
      </c>
      <c r="H1397" s="28">
        <v>217</v>
      </c>
      <c r="I1397" s="28">
        <v>11</v>
      </c>
      <c r="J1397" s="28">
        <v>6.1999999999999998E-3</v>
      </c>
      <c r="AI1397"/>
      <c r="AJ1397"/>
    </row>
    <row r="1398" spans="1:36" ht="14.5" x14ac:dyDescent="0.35">
      <c r="A1398" s="52">
        <f t="shared" si="77"/>
        <v>2014</v>
      </c>
      <c r="B1398" s="30">
        <f t="shared" si="78"/>
        <v>169</v>
      </c>
      <c r="C1398" s="4">
        <f t="shared" si="79"/>
        <v>25</v>
      </c>
      <c r="D1398" s="4" t="s">
        <v>75</v>
      </c>
      <c r="E1398" s="28">
        <v>617</v>
      </c>
      <c r="F1398" s="28">
        <v>207</v>
      </c>
      <c r="H1398" s="28">
        <v>217</v>
      </c>
      <c r="I1398" s="28">
        <v>11</v>
      </c>
      <c r="J1398" s="28">
        <v>5.1999999999999998E-3</v>
      </c>
      <c r="AI1398"/>
      <c r="AJ1398"/>
    </row>
    <row r="1399" spans="1:36" ht="14.5" x14ac:dyDescent="0.35">
      <c r="A1399" s="52">
        <f t="shared" si="77"/>
        <v>2014</v>
      </c>
      <c r="B1399" s="30">
        <f t="shared" si="78"/>
        <v>169</v>
      </c>
      <c r="C1399" s="4">
        <f t="shared" si="79"/>
        <v>25</v>
      </c>
      <c r="D1399" s="4" t="s">
        <v>75</v>
      </c>
      <c r="E1399" s="28">
        <v>617</v>
      </c>
      <c r="F1399" s="28">
        <v>207</v>
      </c>
      <c r="H1399" s="28">
        <v>217</v>
      </c>
      <c r="I1399" s="28">
        <v>11</v>
      </c>
      <c r="J1399" s="28">
        <v>5.7000000000000002E-3</v>
      </c>
      <c r="AI1399"/>
      <c r="AJ1399"/>
    </row>
    <row r="1400" spans="1:36" ht="14.5" x14ac:dyDescent="0.35">
      <c r="A1400" s="52">
        <f t="shared" si="77"/>
        <v>2014</v>
      </c>
      <c r="B1400" s="30">
        <f t="shared" si="78"/>
        <v>169</v>
      </c>
      <c r="C1400" s="4">
        <f t="shared" si="79"/>
        <v>25</v>
      </c>
      <c r="D1400" s="4" t="s">
        <v>75</v>
      </c>
      <c r="E1400" s="28">
        <v>617</v>
      </c>
      <c r="F1400" s="28">
        <v>207</v>
      </c>
      <c r="H1400" s="28">
        <v>217</v>
      </c>
      <c r="I1400" s="28">
        <v>11</v>
      </c>
      <c r="J1400" s="28">
        <v>7.1999999999999998E-3</v>
      </c>
      <c r="AI1400"/>
      <c r="AJ1400"/>
    </row>
    <row r="1401" spans="1:36" ht="14.5" x14ac:dyDescent="0.35">
      <c r="A1401" s="52">
        <f t="shared" si="77"/>
        <v>2014</v>
      </c>
      <c r="B1401" s="30">
        <f t="shared" si="78"/>
        <v>169</v>
      </c>
      <c r="C1401" s="4">
        <f t="shared" si="79"/>
        <v>25</v>
      </c>
      <c r="D1401" s="4" t="s">
        <v>75</v>
      </c>
      <c r="E1401" s="28">
        <v>617</v>
      </c>
      <c r="F1401" s="28">
        <v>207</v>
      </c>
      <c r="H1401" s="28">
        <v>217</v>
      </c>
      <c r="I1401" s="28">
        <v>11</v>
      </c>
      <c r="J1401" s="28">
        <v>5.4999999999999997E-3</v>
      </c>
      <c r="AI1401"/>
      <c r="AJ1401"/>
    </row>
    <row r="1402" spans="1:36" ht="14.5" x14ac:dyDescent="0.35">
      <c r="A1402" s="52">
        <f t="shared" si="77"/>
        <v>2014</v>
      </c>
      <c r="B1402" s="30">
        <f t="shared" si="78"/>
        <v>169</v>
      </c>
      <c r="C1402" s="4">
        <f t="shared" si="79"/>
        <v>25</v>
      </c>
      <c r="D1402" s="4" t="s">
        <v>75</v>
      </c>
      <c r="E1402" s="28">
        <v>617</v>
      </c>
      <c r="F1402" s="28">
        <v>207</v>
      </c>
      <c r="H1402" s="28">
        <v>217</v>
      </c>
      <c r="I1402" s="28">
        <v>11</v>
      </c>
      <c r="J1402" s="28">
        <v>6.1000000000000004E-3</v>
      </c>
      <c r="AI1402"/>
      <c r="AJ1402"/>
    </row>
    <row r="1403" spans="1:36" ht="14.5" x14ac:dyDescent="0.35">
      <c r="A1403" s="52">
        <f t="shared" si="77"/>
        <v>2014</v>
      </c>
      <c r="B1403" s="30">
        <f t="shared" si="78"/>
        <v>169</v>
      </c>
      <c r="C1403" s="4">
        <f t="shared" si="79"/>
        <v>25</v>
      </c>
      <c r="D1403" s="4" t="s">
        <v>75</v>
      </c>
      <c r="E1403" s="28">
        <v>616</v>
      </c>
      <c r="F1403" s="28">
        <v>207</v>
      </c>
      <c r="H1403" s="28">
        <v>217</v>
      </c>
      <c r="I1403" s="28">
        <v>12</v>
      </c>
      <c r="J1403" s="28">
        <v>1.04E-2</v>
      </c>
      <c r="AI1403"/>
      <c r="AJ1403"/>
    </row>
    <row r="1404" spans="1:36" ht="14.5" x14ac:dyDescent="0.35">
      <c r="A1404" s="52">
        <f t="shared" si="77"/>
        <v>2014</v>
      </c>
      <c r="B1404" s="30">
        <f t="shared" si="78"/>
        <v>169</v>
      </c>
      <c r="C1404" s="4">
        <f t="shared" si="79"/>
        <v>25</v>
      </c>
      <c r="D1404" s="4" t="s">
        <v>75</v>
      </c>
      <c r="E1404" s="28">
        <v>616</v>
      </c>
      <c r="F1404" s="28">
        <v>207</v>
      </c>
      <c r="H1404" s="28">
        <v>217</v>
      </c>
      <c r="I1404" s="28">
        <v>12</v>
      </c>
      <c r="J1404" s="28">
        <v>6.0000000000000001E-3</v>
      </c>
      <c r="AI1404"/>
      <c r="AJ1404"/>
    </row>
    <row r="1405" spans="1:36" ht="14.5" x14ac:dyDescent="0.35">
      <c r="A1405" s="52">
        <f t="shared" si="77"/>
        <v>2014</v>
      </c>
      <c r="B1405" s="30">
        <f t="shared" si="78"/>
        <v>169</v>
      </c>
      <c r="C1405" s="4">
        <f t="shared" si="79"/>
        <v>25</v>
      </c>
      <c r="D1405" s="4" t="s">
        <v>75</v>
      </c>
      <c r="E1405" s="28">
        <v>616</v>
      </c>
      <c r="F1405" s="28">
        <v>207</v>
      </c>
      <c r="H1405" s="28">
        <v>217</v>
      </c>
      <c r="I1405" s="28">
        <v>12</v>
      </c>
      <c r="J1405" s="28">
        <v>7.6E-3</v>
      </c>
      <c r="AI1405"/>
      <c r="AJ1405"/>
    </row>
    <row r="1406" spans="1:36" ht="14.5" x14ac:dyDescent="0.35">
      <c r="A1406" s="52">
        <f t="shared" si="77"/>
        <v>2014</v>
      </c>
      <c r="B1406" s="30">
        <f t="shared" si="78"/>
        <v>169</v>
      </c>
      <c r="C1406" s="4">
        <f t="shared" si="79"/>
        <v>25</v>
      </c>
      <c r="D1406" s="4" t="s">
        <v>75</v>
      </c>
      <c r="E1406" s="28">
        <v>616</v>
      </c>
      <c r="F1406" s="28">
        <v>207</v>
      </c>
      <c r="H1406" s="28">
        <v>217</v>
      </c>
      <c r="I1406" s="28">
        <v>12</v>
      </c>
      <c r="J1406" s="28">
        <v>8.0999999999999996E-3</v>
      </c>
      <c r="AI1406"/>
      <c r="AJ1406"/>
    </row>
    <row r="1407" spans="1:36" ht="14.5" x14ac:dyDescent="0.35">
      <c r="A1407" s="52">
        <f t="shared" si="77"/>
        <v>2014</v>
      </c>
      <c r="B1407" s="30">
        <f t="shared" si="78"/>
        <v>169</v>
      </c>
      <c r="C1407" s="4">
        <f t="shared" si="79"/>
        <v>25</v>
      </c>
      <c r="D1407" s="4" t="s">
        <v>75</v>
      </c>
      <c r="E1407" s="28">
        <v>616</v>
      </c>
      <c r="F1407" s="28">
        <v>207</v>
      </c>
      <c r="H1407" s="28">
        <v>217</v>
      </c>
      <c r="I1407" s="28">
        <v>12</v>
      </c>
      <c r="J1407" s="28">
        <v>7.7000000000000002E-3</v>
      </c>
      <c r="AI1407"/>
      <c r="AJ1407"/>
    </row>
    <row r="1408" spans="1:36" ht="14.5" x14ac:dyDescent="0.35">
      <c r="A1408" s="52">
        <f t="shared" si="77"/>
        <v>2014</v>
      </c>
      <c r="B1408" s="30">
        <f t="shared" si="78"/>
        <v>169</v>
      </c>
      <c r="C1408" s="4">
        <f t="shared" si="79"/>
        <v>25</v>
      </c>
      <c r="D1408" s="4" t="s">
        <v>75</v>
      </c>
      <c r="E1408" s="28">
        <v>616</v>
      </c>
      <c r="F1408" s="28">
        <v>207</v>
      </c>
      <c r="H1408" s="28">
        <v>217</v>
      </c>
      <c r="I1408" s="28">
        <v>12</v>
      </c>
      <c r="J1408" s="28">
        <v>9.7000000000000003E-3</v>
      </c>
      <c r="AI1408"/>
      <c r="AJ1408"/>
    </row>
    <row r="1409" spans="1:36" ht="14.5" x14ac:dyDescent="0.35">
      <c r="A1409" s="52">
        <f t="shared" si="77"/>
        <v>2014</v>
      </c>
      <c r="B1409" s="30">
        <f t="shared" si="78"/>
        <v>169</v>
      </c>
      <c r="C1409" s="4">
        <f t="shared" si="79"/>
        <v>25</v>
      </c>
      <c r="D1409" s="4" t="s">
        <v>75</v>
      </c>
      <c r="E1409" s="28">
        <v>616</v>
      </c>
      <c r="F1409" s="28">
        <v>207</v>
      </c>
      <c r="H1409" s="28">
        <v>217</v>
      </c>
      <c r="I1409" s="28">
        <v>12</v>
      </c>
      <c r="J1409" s="28">
        <v>5.8999999999999999E-3</v>
      </c>
      <c r="AI1409"/>
      <c r="AJ1409"/>
    </row>
    <row r="1410" spans="1:36" ht="14.5" x14ac:dyDescent="0.35">
      <c r="A1410" s="52">
        <f t="shared" ref="A1410:A1473" si="80">YEAR(D1410)</f>
        <v>2014</v>
      </c>
      <c r="B1410" s="30">
        <f t="shared" ref="B1410:B1473" si="81">D1410-DATE(YEAR(D1410),1,0)</f>
        <v>169</v>
      </c>
      <c r="C1410" s="4">
        <f t="shared" ref="C1410:C1473" si="82">WEEKNUM(D1410,1)</f>
        <v>25</v>
      </c>
      <c r="D1410" s="4" t="s">
        <v>75</v>
      </c>
      <c r="E1410" s="28">
        <v>616</v>
      </c>
      <c r="F1410" s="28">
        <v>207</v>
      </c>
      <c r="H1410" s="28">
        <v>217</v>
      </c>
      <c r="I1410" s="28">
        <v>12</v>
      </c>
      <c r="J1410" s="28">
        <v>9.1000000000000004E-3</v>
      </c>
      <c r="AI1410"/>
      <c r="AJ1410"/>
    </row>
    <row r="1411" spans="1:36" ht="14.5" x14ac:dyDescent="0.35">
      <c r="A1411" s="52">
        <f t="shared" si="80"/>
        <v>2014</v>
      </c>
      <c r="B1411" s="30">
        <f t="shared" si="81"/>
        <v>169</v>
      </c>
      <c r="C1411" s="4">
        <f t="shared" si="82"/>
        <v>25</v>
      </c>
      <c r="D1411" s="4" t="s">
        <v>75</v>
      </c>
      <c r="E1411" s="28">
        <v>616</v>
      </c>
      <c r="F1411" s="28">
        <v>207</v>
      </c>
      <c r="H1411" s="28">
        <v>217</v>
      </c>
      <c r="I1411" s="28">
        <v>12</v>
      </c>
      <c r="J1411" s="28">
        <v>7.7999999999999996E-3</v>
      </c>
      <c r="AI1411"/>
      <c r="AJ1411"/>
    </row>
    <row r="1412" spans="1:36" ht="14.5" x14ac:dyDescent="0.35">
      <c r="A1412" s="52">
        <f t="shared" si="80"/>
        <v>2014</v>
      </c>
      <c r="B1412" s="30">
        <f t="shared" si="81"/>
        <v>169</v>
      </c>
      <c r="C1412" s="4">
        <f t="shared" si="82"/>
        <v>25</v>
      </c>
      <c r="D1412" s="4" t="s">
        <v>75</v>
      </c>
      <c r="E1412" s="28">
        <v>616</v>
      </c>
      <c r="F1412" s="28">
        <v>207</v>
      </c>
      <c r="H1412" s="28">
        <v>217</v>
      </c>
      <c r="I1412" s="28">
        <v>12</v>
      </c>
      <c r="J1412" s="28">
        <v>6.8999999999999999E-3</v>
      </c>
      <c r="AI1412"/>
      <c r="AJ1412"/>
    </row>
    <row r="1413" spans="1:36" ht="14.5" x14ac:dyDescent="0.35">
      <c r="A1413" s="52">
        <f t="shared" si="80"/>
        <v>2014</v>
      </c>
      <c r="B1413" s="30">
        <f t="shared" si="81"/>
        <v>169</v>
      </c>
      <c r="C1413" s="4">
        <f t="shared" si="82"/>
        <v>25</v>
      </c>
      <c r="D1413" s="4" t="s">
        <v>75</v>
      </c>
      <c r="E1413" s="28">
        <v>616</v>
      </c>
      <c r="F1413" s="28">
        <v>207</v>
      </c>
      <c r="H1413" s="28">
        <v>217</v>
      </c>
      <c r="I1413" s="28">
        <v>12</v>
      </c>
      <c r="J1413" s="28">
        <v>8.6999999999999994E-3</v>
      </c>
      <c r="AI1413"/>
      <c r="AJ1413"/>
    </row>
    <row r="1414" spans="1:36" ht="14.5" x14ac:dyDescent="0.35">
      <c r="A1414" s="52">
        <f t="shared" si="80"/>
        <v>2014</v>
      </c>
      <c r="B1414" s="30">
        <f t="shared" si="81"/>
        <v>169</v>
      </c>
      <c r="C1414" s="4">
        <f t="shared" si="82"/>
        <v>25</v>
      </c>
      <c r="D1414" s="4" t="s">
        <v>75</v>
      </c>
      <c r="E1414" s="28">
        <v>616</v>
      </c>
      <c r="F1414" s="28">
        <v>207</v>
      </c>
      <c r="H1414" s="28">
        <v>217</v>
      </c>
      <c r="I1414" s="28">
        <v>12</v>
      </c>
      <c r="J1414" s="28">
        <v>8.0999999999999996E-3</v>
      </c>
      <c r="AI1414"/>
      <c r="AJ1414"/>
    </row>
    <row r="1415" spans="1:36" ht="14.5" x14ac:dyDescent="0.35">
      <c r="A1415" s="52">
        <f t="shared" si="80"/>
        <v>2014</v>
      </c>
      <c r="B1415" s="30">
        <f t="shared" si="81"/>
        <v>169</v>
      </c>
      <c r="C1415" s="4">
        <f t="shared" si="82"/>
        <v>25</v>
      </c>
      <c r="D1415" s="4" t="s">
        <v>75</v>
      </c>
      <c r="E1415" s="28">
        <v>617</v>
      </c>
      <c r="F1415" s="28">
        <v>207</v>
      </c>
      <c r="H1415" s="28">
        <v>217</v>
      </c>
      <c r="I1415" s="28">
        <v>12</v>
      </c>
      <c r="J1415" s="28">
        <v>1.0800000000000001E-2</v>
      </c>
      <c r="AI1415"/>
      <c r="AJ1415"/>
    </row>
    <row r="1416" spans="1:36" ht="14.5" x14ac:dyDescent="0.35">
      <c r="A1416" s="52">
        <f t="shared" si="80"/>
        <v>2014</v>
      </c>
      <c r="B1416" s="30">
        <f t="shared" si="81"/>
        <v>169</v>
      </c>
      <c r="C1416" s="4">
        <f t="shared" si="82"/>
        <v>25</v>
      </c>
      <c r="D1416" s="4" t="s">
        <v>75</v>
      </c>
      <c r="E1416" s="28">
        <v>617</v>
      </c>
      <c r="F1416" s="28">
        <v>207</v>
      </c>
      <c r="H1416" s="28">
        <v>217</v>
      </c>
      <c r="I1416" s="28">
        <v>12</v>
      </c>
      <c r="J1416" s="28">
        <v>9.5999999999999992E-3</v>
      </c>
      <c r="AI1416"/>
      <c r="AJ1416"/>
    </row>
    <row r="1417" spans="1:36" ht="14.5" x14ac:dyDescent="0.35">
      <c r="A1417" s="52">
        <f t="shared" si="80"/>
        <v>2014</v>
      </c>
      <c r="B1417" s="30">
        <f t="shared" si="81"/>
        <v>169</v>
      </c>
      <c r="C1417" s="4">
        <f t="shared" si="82"/>
        <v>25</v>
      </c>
      <c r="D1417" s="4" t="s">
        <v>75</v>
      </c>
      <c r="E1417" s="28">
        <v>617</v>
      </c>
      <c r="F1417" s="28">
        <v>207</v>
      </c>
      <c r="H1417" s="28">
        <v>217</v>
      </c>
      <c r="I1417" s="28">
        <v>12</v>
      </c>
      <c r="J1417" s="28">
        <v>9.7999999999999997E-3</v>
      </c>
      <c r="AI1417"/>
      <c r="AJ1417"/>
    </row>
    <row r="1418" spans="1:36" ht="14.5" x14ac:dyDescent="0.35">
      <c r="A1418" s="52">
        <f t="shared" si="80"/>
        <v>2014</v>
      </c>
      <c r="B1418" s="30">
        <f t="shared" si="81"/>
        <v>169</v>
      </c>
      <c r="C1418" s="4">
        <f t="shared" si="82"/>
        <v>25</v>
      </c>
      <c r="D1418" s="4" t="s">
        <v>75</v>
      </c>
      <c r="E1418" s="28">
        <v>617</v>
      </c>
      <c r="F1418" s="28">
        <v>207</v>
      </c>
      <c r="H1418" s="28">
        <v>217</v>
      </c>
      <c r="I1418" s="28">
        <v>12</v>
      </c>
      <c r="J1418" s="28">
        <v>1.0800000000000001E-2</v>
      </c>
      <c r="AI1418"/>
      <c r="AJ1418"/>
    </row>
    <row r="1419" spans="1:36" ht="14.5" x14ac:dyDescent="0.35">
      <c r="A1419" s="52">
        <f t="shared" si="80"/>
        <v>2014</v>
      </c>
      <c r="B1419" s="30">
        <f t="shared" si="81"/>
        <v>169</v>
      </c>
      <c r="C1419" s="4">
        <f t="shared" si="82"/>
        <v>25</v>
      </c>
      <c r="D1419" s="4" t="s">
        <v>75</v>
      </c>
      <c r="E1419" s="28">
        <v>617</v>
      </c>
      <c r="F1419" s="28">
        <v>207</v>
      </c>
      <c r="H1419" s="28">
        <v>217</v>
      </c>
      <c r="I1419" s="28">
        <v>12</v>
      </c>
      <c r="J1419" s="28">
        <v>1.0800000000000001E-2</v>
      </c>
      <c r="AI1419"/>
      <c r="AJ1419"/>
    </row>
    <row r="1420" spans="1:36" ht="14.5" x14ac:dyDescent="0.35">
      <c r="A1420" s="52">
        <f t="shared" si="80"/>
        <v>2014</v>
      </c>
      <c r="B1420" s="30">
        <f t="shared" si="81"/>
        <v>169</v>
      </c>
      <c r="C1420" s="4">
        <f t="shared" si="82"/>
        <v>25</v>
      </c>
      <c r="D1420" s="4" t="s">
        <v>75</v>
      </c>
      <c r="E1420" s="28">
        <v>617</v>
      </c>
      <c r="F1420" s="28">
        <v>207</v>
      </c>
      <c r="H1420" s="28">
        <v>217</v>
      </c>
      <c r="I1420" s="28">
        <v>12</v>
      </c>
      <c r="J1420" s="28">
        <v>6.7000000000000002E-3</v>
      </c>
      <c r="AI1420"/>
      <c r="AJ1420"/>
    </row>
    <row r="1421" spans="1:36" ht="14.5" x14ac:dyDescent="0.35">
      <c r="A1421" s="52">
        <f t="shared" si="80"/>
        <v>2014</v>
      </c>
      <c r="B1421" s="30">
        <f t="shared" si="81"/>
        <v>169</v>
      </c>
      <c r="C1421" s="4">
        <f t="shared" si="82"/>
        <v>25</v>
      </c>
      <c r="D1421" s="4" t="s">
        <v>75</v>
      </c>
      <c r="E1421" s="28">
        <v>617</v>
      </c>
      <c r="F1421" s="28">
        <v>207</v>
      </c>
      <c r="H1421" s="28">
        <v>217</v>
      </c>
      <c r="I1421" s="28">
        <v>13</v>
      </c>
      <c r="J1421" s="28">
        <v>0.01</v>
      </c>
      <c r="AI1421"/>
      <c r="AJ1421"/>
    </row>
    <row r="1422" spans="1:36" ht="14.5" x14ac:dyDescent="0.35">
      <c r="A1422" s="52">
        <f t="shared" si="80"/>
        <v>2014</v>
      </c>
      <c r="B1422" s="30">
        <f t="shared" si="81"/>
        <v>169</v>
      </c>
      <c r="C1422" s="4">
        <f t="shared" si="82"/>
        <v>25</v>
      </c>
      <c r="D1422" s="4" t="s">
        <v>75</v>
      </c>
      <c r="E1422" s="28">
        <v>617</v>
      </c>
      <c r="F1422" s="28">
        <v>207</v>
      </c>
      <c r="H1422" s="28">
        <v>217</v>
      </c>
      <c r="I1422" s="28">
        <v>13</v>
      </c>
      <c r="J1422" s="28">
        <v>1.01E-2</v>
      </c>
      <c r="AI1422"/>
      <c r="AJ1422"/>
    </row>
    <row r="1423" spans="1:36" ht="14.5" x14ac:dyDescent="0.35">
      <c r="A1423" s="52">
        <f t="shared" si="80"/>
        <v>2014</v>
      </c>
      <c r="B1423" s="30">
        <f t="shared" si="81"/>
        <v>169</v>
      </c>
      <c r="C1423" s="4">
        <f t="shared" si="82"/>
        <v>25</v>
      </c>
      <c r="D1423" s="4" t="s">
        <v>75</v>
      </c>
      <c r="E1423" s="28">
        <v>617</v>
      </c>
      <c r="F1423" s="28">
        <v>207</v>
      </c>
      <c r="H1423" s="28">
        <v>217</v>
      </c>
      <c r="I1423" s="28">
        <v>13</v>
      </c>
      <c r="J1423" s="28">
        <v>8.8999999999999999E-3</v>
      </c>
      <c r="AI1423"/>
      <c r="AJ1423"/>
    </row>
    <row r="1424" spans="1:36" ht="14.5" x14ac:dyDescent="0.35">
      <c r="A1424" s="52">
        <f t="shared" si="80"/>
        <v>2014</v>
      </c>
      <c r="B1424" s="30">
        <f t="shared" si="81"/>
        <v>169</v>
      </c>
      <c r="C1424" s="4">
        <f t="shared" si="82"/>
        <v>25</v>
      </c>
      <c r="D1424" s="4" t="s">
        <v>75</v>
      </c>
      <c r="E1424" s="28">
        <v>617</v>
      </c>
      <c r="F1424" s="28">
        <v>207</v>
      </c>
      <c r="H1424" s="28">
        <v>217</v>
      </c>
      <c r="I1424" s="28">
        <v>13</v>
      </c>
      <c r="J1424" s="28">
        <v>8.9999999999999993E-3</v>
      </c>
      <c r="AI1424"/>
      <c r="AJ1424"/>
    </row>
    <row r="1425" spans="1:36" ht="14.5" x14ac:dyDescent="0.35">
      <c r="A1425" s="52">
        <f t="shared" si="80"/>
        <v>2014</v>
      </c>
      <c r="B1425" s="30">
        <f t="shared" si="81"/>
        <v>169</v>
      </c>
      <c r="C1425" s="4">
        <f t="shared" si="82"/>
        <v>25</v>
      </c>
      <c r="D1425" s="4" t="s">
        <v>75</v>
      </c>
      <c r="E1425" s="28">
        <v>613</v>
      </c>
      <c r="F1425" s="28">
        <v>400</v>
      </c>
      <c r="H1425" s="28">
        <v>217</v>
      </c>
      <c r="I1425" s="28">
        <v>9</v>
      </c>
      <c r="J1425" s="28">
        <v>2.2000000000000001E-3</v>
      </c>
      <c r="AI1425"/>
      <c r="AJ1425"/>
    </row>
    <row r="1426" spans="1:36" ht="14.5" x14ac:dyDescent="0.35">
      <c r="A1426" s="52">
        <f t="shared" si="80"/>
        <v>2014</v>
      </c>
      <c r="B1426" s="30">
        <f t="shared" si="81"/>
        <v>169</v>
      </c>
      <c r="C1426" s="4">
        <f t="shared" si="82"/>
        <v>25</v>
      </c>
      <c r="D1426" s="4" t="s">
        <v>75</v>
      </c>
      <c r="E1426" s="28">
        <v>613</v>
      </c>
      <c r="F1426" s="28">
        <v>400</v>
      </c>
      <c r="H1426" s="28">
        <v>217</v>
      </c>
      <c r="I1426" s="28">
        <v>10</v>
      </c>
      <c r="J1426" s="28">
        <v>3.0000000000000001E-3</v>
      </c>
      <c r="AI1426"/>
      <c r="AJ1426"/>
    </row>
    <row r="1427" spans="1:36" ht="14.5" x14ac:dyDescent="0.35">
      <c r="A1427" s="52">
        <f t="shared" si="80"/>
        <v>2014</v>
      </c>
      <c r="B1427" s="30">
        <f t="shared" si="81"/>
        <v>169</v>
      </c>
      <c r="C1427" s="4">
        <f t="shared" si="82"/>
        <v>25</v>
      </c>
      <c r="D1427" s="4" t="s">
        <v>75</v>
      </c>
      <c r="E1427" s="28">
        <v>613</v>
      </c>
      <c r="F1427" s="28">
        <v>400</v>
      </c>
      <c r="H1427" s="28">
        <v>217</v>
      </c>
      <c r="I1427" s="28">
        <v>10</v>
      </c>
      <c r="J1427" s="28">
        <v>3.0999999999999999E-3</v>
      </c>
      <c r="AI1427"/>
      <c r="AJ1427"/>
    </row>
    <row r="1428" spans="1:36" ht="14.5" x14ac:dyDescent="0.35">
      <c r="A1428" s="52">
        <f t="shared" si="80"/>
        <v>2014</v>
      </c>
      <c r="B1428" s="30">
        <f t="shared" si="81"/>
        <v>169</v>
      </c>
      <c r="C1428" s="4">
        <f t="shared" si="82"/>
        <v>25</v>
      </c>
      <c r="D1428" s="4" t="s">
        <v>75</v>
      </c>
      <c r="E1428" s="28">
        <v>613</v>
      </c>
      <c r="F1428" s="28">
        <v>400</v>
      </c>
      <c r="H1428" s="28">
        <v>217</v>
      </c>
      <c r="I1428" s="28">
        <v>10</v>
      </c>
      <c r="J1428" s="28">
        <v>3.0000000000000001E-3</v>
      </c>
      <c r="AI1428"/>
      <c r="AJ1428"/>
    </row>
    <row r="1429" spans="1:36" ht="14.5" x14ac:dyDescent="0.35">
      <c r="A1429" s="52">
        <f t="shared" si="80"/>
        <v>2014</v>
      </c>
      <c r="B1429" s="30">
        <f t="shared" si="81"/>
        <v>169</v>
      </c>
      <c r="C1429" s="4">
        <f t="shared" si="82"/>
        <v>25</v>
      </c>
      <c r="D1429" s="4" t="s">
        <v>75</v>
      </c>
      <c r="E1429" s="28">
        <v>612</v>
      </c>
      <c r="F1429" s="28">
        <v>400</v>
      </c>
      <c r="H1429" s="28">
        <v>217</v>
      </c>
      <c r="I1429" s="28">
        <v>11</v>
      </c>
      <c r="J1429" s="28">
        <v>4.4999999999999997E-3</v>
      </c>
      <c r="AI1429"/>
      <c r="AJ1429"/>
    </row>
    <row r="1430" spans="1:36" ht="14.5" x14ac:dyDescent="0.35">
      <c r="A1430" s="52">
        <f t="shared" si="80"/>
        <v>2014</v>
      </c>
      <c r="B1430" s="30">
        <f t="shared" si="81"/>
        <v>169</v>
      </c>
      <c r="C1430" s="4">
        <f t="shared" si="82"/>
        <v>25</v>
      </c>
      <c r="D1430" s="4" t="s">
        <v>75</v>
      </c>
      <c r="E1430" s="28">
        <v>612</v>
      </c>
      <c r="F1430" s="28">
        <v>400</v>
      </c>
      <c r="H1430" s="28">
        <v>217</v>
      </c>
      <c r="I1430" s="28">
        <v>11</v>
      </c>
      <c r="J1430" s="28">
        <v>4.3E-3</v>
      </c>
      <c r="AI1430"/>
      <c r="AJ1430"/>
    </row>
    <row r="1431" spans="1:36" ht="14.5" x14ac:dyDescent="0.35">
      <c r="A1431" s="52">
        <f t="shared" si="80"/>
        <v>2014</v>
      </c>
      <c r="B1431" s="30">
        <f t="shared" si="81"/>
        <v>169</v>
      </c>
      <c r="C1431" s="4">
        <f t="shared" si="82"/>
        <v>25</v>
      </c>
      <c r="D1431" s="4" t="s">
        <v>75</v>
      </c>
      <c r="E1431" s="28">
        <v>612</v>
      </c>
      <c r="F1431" s="28">
        <v>400</v>
      </c>
      <c r="H1431" s="28">
        <v>217</v>
      </c>
      <c r="I1431" s="28">
        <v>11</v>
      </c>
      <c r="J1431" s="28">
        <v>6.7999999999999996E-3</v>
      </c>
      <c r="AI1431"/>
      <c r="AJ1431"/>
    </row>
    <row r="1432" spans="1:36" ht="14.5" x14ac:dyDescent="0.35">
      <c r="A1432" s="52">
        <f t="shared" si="80"/>
        <v>2014</v>
      </c>
      <c r="B1432" s="30">
        <f t="shared" si="81"/>
        <v>169</v>
      </c>
      <c r="C1432" s="4">
        <f t="shared" si="82"/>
        <v>25</v>
      </c>
      <c r="D1432" s="4" t="s">
        <v>75</v>
      </c>
      <c r="E1432" s="28">
        <v>612</v>
      </c>
      <c r="F1432" s="28">
        <v>400</v>
      </c>
      <c r="H1432" s="28">
        <v>217</v>
      </c>
      <c r="I1432" s="28">
        <v>11</v>
      </c>
      <c r="J1432" s="28">
        <v>3.5000000000000001E-3</v>
      </c>
      <c r="AI1432"/>
      <c r="AJ1432"/>
    </row>
    <row r="1433" spans="1:36" ht="14.5" x14ac:dyDescent="0.35">
      <c r="A1433" s="52">
        <f t="shared" si="80"/>
        <v>2014</v>
      </c>
      <c r="B1433" s="30">
        <f t="shared" si="81"/>
        <v>169</v>
      </c>
      <c r="C1433" s="4">
        <f t="shared" si="82"/>
        <v>25</v>
      </c>
      <c r="D1433" s="4" t="s">
        <v>75</v>
      </c>
      <c r="E1433" s="28">
        <v>612</v>
      </c>
      <c r="F1433" s="28">
        <v>400</v>
      </c>
      <c r="H1433" s="28">
        <v>217</v>
      </c>
      <c r="I1433" s="28">
        <v>11</v>
      </c>
      <c r="J1433" s="28">
        <v>7.7999999999999996E-3</v>
      </c>
      <c r="AI1433"/>
      <c r="AJ1433"/>
    </row>
    <row r="1434" spans="1:36" ht="14.5" x14ac:dyDescent="0.35">
      <c r="A1434" s="52">
        <f t="shared" si="80"/>
        <v>2014</v>
      </c>
      <c r="B1434" s="30">
        <f t="shared" si="81"/>
        <v>169</v>
      </c>
      <c r="C1434" s="4">
        <f t="shared" si="82"/>
        <v>25</v>
      </c>
      <c r="D1434" s="4" t="s">
        <v>75</v>
      </c>
      <c r="E1434" s="28">
        <v>612</v>
      </c>
      <c r="F1434" s="28">
        <v>400</v>
      </c>
      <c r="H1434" s="28">
        <v>217</v>
      </c>
      <c r="I1434" s="28">
        <v>11</v>
      </c>
      <c r="J1434" s="28">
        <v>4.3E-3</v>
      </c>
      <c r="AI1434"/>
      <c r="AJ1434"/>
    </row>
    <row r="1435" spans="1:36" ht="14.5" x14ac:dyDescent="0.35">
      <c r="A1435" s="52">
        <f t="shared" si="80"/>
        <v>2014</v>
      </c>
      <c r="B1435" s="30">
        <f t="shared" si="81"/>
        <v>169</v>
      </c>
      <c r="C1435" s="4">
        <f t="shared" si="82"/>
        <v>25</v>
      </c>
      <c r="D1435" s="4" t="s">
        <v>75</v>
      </c>
      <c r="E1435" s="28">
        <v>613</v>
      </c>
      <c r="F1435" s="28">
        <v>400</v>
      </c>
      <c r="H1435" s="28">
        <v>217</v>
      </c>
      <c r="I1435" s="28">
        <v>11</v>
      </c>
      <c r="J1435" s="28">
        <v>3.8999999999999998E-3</v>
      </c>
      <c r="AI1435"/>
      <c r="AJ1435"/>
    </row>
    <row r="1436" spans="1:36" ht="14.5" x14ac:dyDescent="0.35">
      <c r="A1436" s="52">
        <f t="shared" si="80"/>
        <v>2014</v>
      </c>
      <c r="B1436" s="30">
        <f t="shared" si="81"/>
        <v>169</v>
      </c>
      <c r="C1436" s="4">
        <f t="shared" si="82"/>
        <v>25</v>
      </c>
      <c r="D1436" s="4" t="s">
        <v>75</v>
      </c>
      <c r="E1436" s="28">
        <v>613</v>
      </c>
      <c r="F1436" s="28">
        <v>400</v>
      </c>
      <c r="H1436" s="28">
        <v>217</v>
      </c>
      <c r="I1436" s="28">
        <v>11</v>
      </c>
      <c r="J1436" s="28">
        <v>4.0000000000000001E-3</v>
      </c>
      <c r="AI1436"/>
      <c r="AJ1436"/>
    </row>
    <row r="1437" spans="1:36" ht="14.5" x14ac:dyDescent="0.35">
      <c r="A1437" s="52">
        <f t="shared" si="80"/>
        <v>2014</v>
      </c>
      <c r="B1437" s="30">
        <f t="shared" si="81"/>
        <v>169</v>
      </c>
      <c r="C1437" s="4">
        <f t="shared" si="82"/>
        <v>25</v>
      </c>
      <c r="D1437" s="4" t="s">
        <v>75</v>
      </c>
      <c r="E1437" s="28">
        <v>613</v>
      </c>
      <c r="F1437" s="28">
        <v>400</v>
      </c>
      <c r="H1437" s="28">
        <v>217</v>
      </c>
      <c r="I1437" s="28">
        <v>11</v>
      </c>
      <c r="J1437" s="28">
        <v>5.1000000000000004E-3</v>
      </c>
      <c r="AI1437"/>
      <c r="AJ1437"/>
    </row>
    <row r="1438" spans="1:36" ht="14.5" x14ac:dyDescent="0.35">
      <c r="A1438" s="52">
        <f t="shared" si="80"/>
        <v>2014</v>
      </c>
      <c r="B1438" s="30">
        <f t="shared" si="81"/>
        <v>169</v>
      </c>
      <c r="C1438" s="4">
        <f t="shared" si="82"/>
        <v>25</v>
      </c>
      <c r="D1438" s="4" t="s">
        <v>75</v>
      </c>
      <c r="E1438" s="28">
        <v>613</v>
      </c>
      <c r="F1438" s="28">
        <v>400</v>
      </c>
      <c r="H1438" s="28">
        <v>217</v>
      </c>
      <c r="I1438" s="28">
        <v>11</v>
      </c>
      <c r="J1438" s="28">
        <v>3.5000000000000001E-3</v>
      </c>
      <c r="AI1438"/>
      <c r="AJ1438"/>
    </row>
    <row r="1439" spans="1:36" ht="14.5" x14ac:dyDescent="0.35">
      <c r="A1439" s="52">
        <f t="shared" si="80"/>
        <v>2014</v>
      </c>
      <c r="B1439" s="30">
        <f t="shared" si="81"/>
        <v>169</v>
      </c>
      <c r="C1439" s="4">
        <f t="shared" si="82"/>
        <v>25</v>
      </c>
      <c r="D1439" s="4" t="s">
        <v>75</v>
      </c>
      <c r="E1439" s="28">
        <v>613</v>
      </c>
      <c r="F1439" s="28">
        <v>400</v>
      </c>
      <c r="H1439" s="28">
        <v>217</v>
      </c>
      <c r="I1439" s="28">
        <v>11</v>
      </c>
      <c r="J1439" s="28">
        <v>5.5999999999999999E-3</v>
      </c>
      <c r="AI1439"/>
      <c r="AJ1439"/>
    </row>
    <row r="1440" spans="1:36" ht="14.5" x14ac:dyDescent="0.35">
      <c r="A1440" s="52">
        <f t="shared" si="80"/>
        <v>2014</v>
      </c>
      <c r="B1440" s="30">
        <f t="shared" si="81"/>
        <v>169</v>
      </c>
      <c r="C1440" s="4">
        <f t="shared" si="82"/>
        <v>25</v>
      </c>
      <c r="D1440" s="4" t="s">
        <v>75</v>
      </c>
      <c r="E1440" s="28">
        <v>613</v>
      </c>
      <c r="F1440" s="28">
        <v>400</v>
      </c>
      <c r="H1440" s="28">
        <v>217</v>
      </c>
      <c r="I1440" s="28">
        <v>11</v>
      </c>
      <c r="J1440" s="28">
        <v>2.5000000000000001E-3</v>
      </c>
      <c r="AI1440"/>
      <c r="AJ1440"/>
    </row>
    <row r="1441" spans="1:36" ht="14.5" x14ac:dyDescent="0.35">
      <c r="A1441" s="52">
        <f t="shared" si="80"/>
        <v>2014</v>
      </c>
      <c r="B1441" s="30">
        <f t="shared" si="81"/>
        <v>169</v>
      </c>
      <c r="C1441" s="4">
        <f t="shared" si="82"/>
        <v>25</v>
      </c>
      <c r="D1441" s="4" t="s">
        <v>75</v>
      </c>
      <c r="E1441" s="28">
        <v>613</v>
      </c>
      <c r="F1441" s="28">
        <v>400</v>
      </c>
      <c r="H1441" s="28">
        <v>217</v>
      </c>
      <c r="I1441" s="28">
        <v>11</v>
      </c>
      <c r="J1441" s="28">
        <v>3.3999999999999998E-3</v>
      </c>
      <c r="AI1441"/>
      <c r="AJ1441"/>
    </row>
    <row r="1442" spans="1:36" ht="14.5" x14ac:dyDescent="0.35">
      <c r="A1442" s="52">
        <f t="shared" si="80"/>
        <v>2014</v>
      </c>
      <c r="B1442" s="30">
        <f t="shared" si="81"/>
        <v>169</v>
      </c>
      <c r="C1442" s="4">
        <f t="shared" si="82"/>
        <v>25</v>
      </c>
      <c r="D1442" s="4" t="s">
        <v>75</v>
      </c>
      <c r="E1442" s="28">
        <v>612</v>
      </c>
      <c r="F1442" s="28">
        <v>400</v>
      </c>
      <c r="H1442" s="28">
        <v>217</v>
      </c>
      <c r="I1442" s="28">
        <v>12</v>
      </c>
      <c r="J1442" s="28">
        <v>7.7999999999999996E-3</v>
      </c>
      <c r="AI1442"/>
      <c r="AJ1442"/>
    </row>
    <row r="1443" spans="1:36" ht="14.5" x14ac:dyDescent="0.35">
      <c r="A1443" s="52">
        <f t="shared" si="80"/>
        <v>2014</v>
      </c>
      <c r="B1443" s="30">
        <f t="shared" si="81"/>
        <v>169</v>
      </c>
      <c r="C1443" s="4">
        <f t="shared" si="82"/>
        <v>25</v>
      </c>
      <c r="D1443" s="4" t="s">
        <v>75</v>
      </c>
      <c r="E1443" s="28">
        <v>612</v>
      </c>
      <c r="F1443" s="28">
        <v>400</v>
      </c>
      <c r="H1443" s="28">
        <v>217</v>
      </c>
      <c r="I1443" s="28">
        <v>12</v>
      </c>
      <c r="J1443" s="28">
        <v>6.4999999999999997E-3</v>
      </c>
      <c r="AI1443"/>
      <c r="AJ1443"/>
    </row>
    <row r="1444" spans="1:36" ht="14.5" x14ac:dyDescent="0.35">
      <c r="A1444" s="52">
        <f t="shared" si="80"/>
        <v>2014</v>
      </c>
      <c r="B1444" s="30">
        <f t="shared" si="81"/>
        <v>169</v>
      </c>
      <c r="C1444" s="4">
        <f t="shared" si="82"/>
        <v>25</v>
      </c>
      <c r="D1444" s="4" t="s">
        <v>75</v>
      </c>
      <c r="E1444" s="28">
        <v>612</v>
      </c>
      <c r="F1444" s="28">
        <v>400</v>
      </c>
      <c r="H1444" s="28">
        <v>217</v>
      </c>
      <c r="I1444" s="28">
        <v>12</v>
      </c>
      <c r="J1444" s="28">
        <v>5.0000000000000001E-3</v>
      </c>
      <c r="AI1444"/>
      <c r="AJ1444"/>
    </row>
    <row r="1445" spans="1:36" ht="14.5" x14ac:dyDescent="0.35">
      <c r="A1445" s="52">
        <f t="shared" si="80"/>
        <v>2014</v>
      </c>
      <c r="B1445" s="30">
        <f t="shared" si="81"/>
        <v>169</v>
      </c>
      <c r="C1445" s="4">
        <f t="shared" si="82"/>
        <v>25</v>
      </c>
      <c r="D1445" s="4" t="s">
        <v>75</v>
      </c>
      <c r="E1445" s="28">
        <v>612</v>
      </c>
      <c r="F1445" s="28">
        <v>400</v>
      </c>
      <c r="H1445" s="28">
        <v>217</v>
      </c>
      <c r="I1445" s="28">
        <v>12</v>
      </c>
      <c r="J1445" s="28">
        <v>1.06E-2</v>
      </c>
      <c r="AI1445"/>
      <c r="AJ1445"/>
    </row>
    <row r="1446" spans="1:36" ht="14.5" x14ac:dyDescent="0.35">
      <c r="A1446" s="52">
        <f t="shared" si="80"/>
        <v>2014</v>
      </c>
      <c r="B1446" s="30">
        <f t="shared" si="81"/>
        <v>169</v>
      </c>
      <c r="C1446" s="4">
        <f t="shared" si="82"/>
        <v>25</v>
      </c>
      <c r="D1446" s="4" t="s">
        <v>75</v>
      </c>
      <c r="E1446" s="28">
        <v>613</v>
      </c>
      <c r="F1446" s="28">
        <v>400</v>
      </c>
      <c r="H1446" s="28">
        <v>217</v>
      </c>
      <c r="I1446" s="28">
        <v>12</v>
      </c>
      <c r="J1446" s="28">
        <v>7.3000000000000001E-3</v>
      </c>
      <c r="AI1446"/>
      <c r="AJ1446"/>
    </row>
    <row r="1447" spans="1:36" ht="14.5" x14ac:dyDescent="0.35">
      <c r="A1447" s="52">
        <f t="shared" si="80"/>
        <v>2014</v>
      </c>
      <c r="B1447" s="30">
        <f t="shared" si="81"/>
        <v>169</v>
      </c>
      <c r="C1447" s="4">
        <f t="shared" si="82"/>
        <v>25</v>
      </c>
      <c r="D1447" s="4" t="s">
        <v>75</v>
      </c>
      <c r="E1447" s="28">
        <v>613</v>
      </c>
      <c r="F1447" s="28">
        <v>400</v>
      </c>
      <c r="H1447" s="28">
        <v>217</v>
      </c>
      <c r="I1447" s="28">
        <v>12</v>
      </c>
      <c r="J1447" s="28">
        <v>5.0000000000000001E-3</v>
      </c>
      <c r="AI1447"/>
      <c r="AJ1447"/>
    </row>
    <row r="1448" spans="1:36" ht="14.5" x14ac:dyDescent="0.35">
      <c r="A1448" s="52">
        <f t="shared" si="80"/>
        <v>2014</v>
      </c>
      <c r="B1448" s="30">
        <f t="shared" si="81"/>
        <v>169</v>
      </c>
      <c r="C1448" s="4">
        <f t="shared" si="82"/>
        <v>25</v>
      </c>
      <c r="D1448" s="4" t="s">
        <v>75</v>
      </c>
      <c r="E1448" s="28">
        <v>613</v>
      </c>
      <c r="F1448" s="28">
        <v>400</v>
      </c>
      <c r="H1448" s="28">
        <v>217</v>
      </c>
      <c r="I1448" s="28">
        <v>12</v>
      </c>
      <c r="J1448" s="28">
        <v>4.7000000000000002E-3</v>
      </c>
      <c r="AI1448"/>
      <c r="AJ1448"/>
    </row>
    <row r="1449" spans="1:36" ht="14.5" x14ac:dyDescent="0.35">
      <c r="A1449" s="52">
        <f t="shared" si="80"/>
        <v>2014</v>
      </c>
      <c r="B1449" s="30">
        <f t="shared" si="81"/>
        <v>169</v>
      </c>
      <c r="C1449" s="4">
        <f t="shared" si="82"/>
        <v>25</v>
      </c>
      <c r="D1449" s="4" t="s">
        <v>75</v>
      </c>
      <c r="E1449" s="28">
        <v>613</v>
      </c>
      <c r="F1449" s="28">
        <v>400</v>
      </c>
      <c r="H1449" s="28">
        <v>217</v>
      </c>
      <c r="I1449" s="28">
        <v>12</v>
      </c>
      <c r="J1449" s="28">
        <v>7.7000000000000002E-3</v>
      </c>
      <c r="AI1449"/>
      <c r="AJ1449"/>
    </row>
    <row r="1450" spans="1:36" ht="14.5" x14ac:dyDescent="0.35">
      <c r="A1450" s="52">
        <f t="shared" si="80"/>
        <v>2014</v>
      </c>
      <c r="B1450" s="30">
        <f t="shared" si="81"/>
        <v>169</v>
      </c>
      <c r="C1450" s="4">
        <f t="shared" si="82"/>
        <v>25</v>
      </c>
      <c r="D1450" s="4" t="s">
        <v>75</v>
      </c>
      <c r="E1450" s="28">
        <v>613</v>
      </c>
      <c r="F1450" s="28">
        <v>400</v>
      </c>
      <c r="H1450" s="28">
        <v>217</v>
      </c>
      <c r="I1450" s="28">
        <v>12</v>
      </c>
      <c r="J1450" s="28">
        <v>5.1000000000000004E-3</v>
      </c>
      <c r="AI1450"/>
      <c r="AJ1450"/>
    </row>
    <row r="1451" spans="1:36" ht="14.5" x14ac:dyDescent="0.35">
      <c r="A1451" s="52">
        <f t="shared" si="80"/>
        <v>2014</v>
      </c>
      <c r="B1451" s="30">
        <f t="shared" si="81"/>
        <v>169</v>
      </c>
      <c r="C1451" s="4">
        <f t="shared" si="82"/>
        <v>25</v>
      </c>
      <c r="D1451" s="4" t="s">
        <v>75</v>
      </c>
      <c r="E1451" s="28">
        <v>613</v>
      </c>
      <c r="F1451" s="28">
        <v>400</v>
      </c>
      <c r="H1451" s="28">
        <v>217</v>
      </c>
      <c r="I1451" s="28">
        <v>12</v>
      </c>
      <c r="J1451" s="28">
        <v>7.9000000000000008E-3</v>
      </c>
      <c r="AI1451"/>
      <c r="AJ1451"/>
    </row>
    <row r="1452" spans="1:36" ht="14.5" x14ac:dyDescent="0.35">
      <c r="A1452" s="52">
        <f t="shared" si="80"/>
        <v>2014</v>
      </c>
      <c r="B1452" s="30">
        <f t="shared" si="81"/>
        <v>169</v>
      </c>
      <c r="C1452" s="4">
        <f t="shared" si="82"/>
        <v>25</v>
      </c>
      <c r="D1452" s="4" t="s">
        <v>75</v>
      </c>
      <c r="E1452" s="28">
        <v>613</v>
      </c>
      <c r="F1452" s="28">
        <v>400</v>
      </c>
      <c r="H1452" s="28">
        <v>217</v>
      </c>
      <c r="I1452" s="28">
        <v>12</v>
      </c>
      <c r="J1452" s="28">
        <v>5.1000000000000004E-3</v>
      </c>
      <c r="AI1452"/>
      <c r="AJ1452"/>
    </row>
    <row r="1453" spans="1:36" ht="14.5" x14ac:dyDescent="0.35">
      <c r="A1453" s="52">
        <f t="shared" si="80"/>
        <v>2014</v>
      </c>
      <c r="B1453" s="30">
        <f t="shared" si="81"/>
        <v>169</v>
      </c>
      <c r="C1453" s="4">
        <f t="shared" si="82"/>
        <v>25</v>
      </c>
      <c r="D1453" s="4" t="s">
        <v>75</v>
      </c>
      <c r="E1453" s="28">
        <v>613</v>
      </c>
      <c r="F1453" s="28">
        <v>400</v>
      </c>
      <c r="H1453" s="28">
        <v>217</v>
      </c>
      <c r="I1453" s="28">
        <v>12</v>
      </c>
      <c r="J1453" s="28">
        <v>6.1000000000000004E-3</v>
      </c>
      <c r="AI1453"/>
      <c r="AJ1453"/>
    </row>
    <row r="1454" spans="1:36" ht="14.5" x14ac:dyDescent="0.35">
      <c r="A1454" s="52">
        <f t="shared" si="80"/>
        <v>2014</v>
      </c>
      <c r="B1454" s="30">
        <f t="shared" si="81"/>
        <v>169</v>
      </c>
      <c r="C1454" s="4">
        <f t="shared" si="82"/>
        <v>25</v>
      </c>
      <c r="D1454" s="4" t="s">
        <v>75</v>
      </c>
      <c r="E1454" s="28">
        <v>613</v>
      </c>
      <c r="F1454" s="28">
        <v>400</v>
      </c>
      <c r="H1454" s="28">
        <v>217</v>
      </c>
      <c r="I1454" s="28">
        <v>12</v>
      </c>
      <c r="J1454" s="28">
        <v>5.7999999999999996E-3</v>
      </c>
      <c r="AI1454"/>
      <c r="AJ1454"/>
    </row>
    <row r="1455" spans="1:36" ht="14.5" x14ac:dyDescent="0.35">
      <c r="A1455" s="52">
        <f t="shared" si="80"/>
        <v>2014</v>
      </c>
      <c r="B1455" s="30">
        <f t="shared" si="81"/>
        <v>169</v>
      </c>
      <c r="C1455" s="4">
        <f t="shared" si="82"/>
        <v>25</v>
      </c>
      <c r="D1455" s="4" t="s">
        <v>75</v>
      </c>
      <c r="E1455" s="28">
        <v>613</v>
      </c>
      <c r="F1455" s="28">
        <v>400</v>
      </c>
      <c r="H1455" s="28">
        <v>217</v>
      </c>
      <c r="I1455" s="28">
        <v>12</v>
      </c>
      <c r="J1455" s="28">
        <v>8.3999999999999995E-3</v>
      </c>
      <c r="AI1455"/>
      <c r="AJ1455"/>
    </row>
    <row r="1456" spans="1:36" ht="14.5" x14ac:dyDescent="0.35">
      <c r="A1456" s="52">
        <f t="shared" si="80"/>
        <v>2014</v>
      </c>
      <c r="B1456" s="30">
        <f t="shared" si="81"/>
        <v>169</v>
      </c>
      <c r="C1456" s="4">
        <f t="shared" si="82"/>
        <v>25</v>
      </c>
      <c r="D1456" s="4" t="s">
        <v>75</v>
      </c>
      <c r="E1456" s="28">
        <v>613</v>
      </c>
      <c r="F1456" s="28">
        <v>400</v>
      </c>
      <c r="H1456" s="28">
        <v>217</v>
      </c>
      <c r="I1456" s="28">
        <v>12</v>
      </c>
      <c r="J1456" s="28">
        <v>6.6E-3</v>
      </c>
      <c r="AI1456"/>
      <c r="AJ1456"/>
    </row>
    <row r="1457" spans="1:36" ht="14.5" x14ac:dyDescent="0.35">
      <c r="A1457" s="52">
        <f t="shared" si="80"/>
        <v>2014</v>
      </c>
      <c r="B1457" s="30">
        <f t="shared" si="81"/>
        <v>169</v>
      </c>
      <c r="C1457" s="4">
        <f t="shared" si="82"/>
        <v>25</v>
      </c>
      <c r="D1457" s="4" t="s">
        <v>75</v>
      </c>
      <c r="E1457" s="28">
        <v>612</v>
      </c>
      <c r="F1457" s="28">
        <v>400</v>
      </c>
      <c r="H1457" s="28">
        <v>217</v>
      </c>
      <c r="I1457" s="28">
        <v>13</v>
      </c>
      <c r="J1457" s="28">
        <v>1.06E-2</v>
      </c>
      <c r="AI1457"/>
      <c r="AJ1457"/>
    </row>
    <row r="1458" spans="1:36" ht="14.5" x14ac:dyDescent="0.35">
      <c r="A1458" s="52">
        <f t="shared" si="80"/>
        <v>2014</v>
      </c>
      <c r="B1458" s="30">
        <f t="shared" si="81"/>
        <v>169</v>
      </c>
      <c r="C1458" s="4">
        <f t="shared" si="82"/>
        <v>25</v>
      </c>
      <c r="D1458" s="4" t="s">
        <v>75</v>
      </c>
      <c r="E1458" s="28">
        <v>612</v>
      </c>
      <c r="F1458" s="28">
        <v>400</v>
      </c>
      <c r="H1458" s="28">
        <v>217</v>
      </c>
      <c r="I1458" s="28">
        <v>13</v>
      </c>
      <c r="J1458" s="28">
        <v>9.2999999999999992E-3</v>
      </c>
      <c r="AI1458"/>
      <c r="AJ1458"/>
    </row>
    <row r="1459" spans="1:36" ht="14.5" x14ac:dyDescent="0.35">
      <c r="A1459" s="52">
        <f t="shared" si="80"/>
        <v>2014</v>
      </c>
      <c r="B1459" s="30">
        <f t="shared" si="81"/>
        <v>169</v>
      </c>
      <c r="C1459" s="4">
        <f t="shared" si="82"/>
        <v>25</v>
      </c>
      <c r="D1459" s="4" t="s">
        <v>75</v>
      </c>
      <c r="E1459" s="28">
        <v>612</v>
      </c>
      <c r="F1459" s="28">
        <v>400</v>
      </c>
      <c r="H1459" s="28">
        <v>217</v>
      </c>
      <c r="I1459" s="28">
        <v>13</v>
      </c>
      <c r="J1459" s="28">
        <v>1.03E-2</v>
      </c>
      <c r="AI1459"/>
      <c r="AJ1459"/>
    </row>
    <row r="1460" spans="1:36" ht="14.5" x14ac:dyDescent="0.35">
      <c r="A1460" s="52">
        <f t="shared" si="80"/>
        <v>2014</v>
      </c>
      <c r="B1460" s="30">
        <f t="shared" si="81"/>
        <v>169</v>
      </c>
      <c r="C1460" s="4">
        <f t="shared" si="82"/>
        <v>25</v>
      </c>
      <c r="D1460" s="4" t="s">
        <v>75</v>
      </c>
      <c r="E1460" s="28">
        <v>612</v>
      </c>
      <c r="F1460" s="28">
        <v>400</v>
      </c>
      <c r="H1460" s="28">
        <v>217</v>
      </c>
      <c r="I1460" s="28">
        <v>13</v>
      </c>
      <c r="J1460" s="28">
        <v>5.5999999999999999E-3</v>
      </c>
      <c r="AI1460"/>
      <c r="AJ1460"/>
    </row>
    <row r="1461" spans="1:36" ht="14.5" x14ac:dyDescent="0.35">
      <c r="A1461" s="52">
        <f t="shared" si="80"/>
        <v>2014</v>
      </c>
      <c r="B1461" s="30">
        <f t="shared" si="81"/>
        <v>169</v>
      </c>
      <c r="C1461" s="4">
        <f t="shared" si="82"/>
        <v>25</v>
      </c>
      <c r="D1461" s="4" t="s">
        <v>75</v>
      </c>
      <c r="E1461" s="28">
        <v>612</v>
      </c>
      <c r="F1461" s="28">
        <v>400</v>
      </c>
      <c r="H1461" s="28">
        <v>217</v>
      </c>
      <c r="I1461" s="28">
        <v>13</v>
      </c>
      <c r="J1461" s="28">
        <v>5.5999999999999999E-3</v>
      </c>
      <c r="AI1461"/>
      <c r="AJ1461"/>
    </row>
    <row r="1462" spans="1:36" ht="14.5" x14ac:dyDescent="0.35">
      <c r="A1462" s="52">
        <f t="shared" si="80"/>
        <v>2014</v>
      </c>
      <c r="B1462" s="30">
        <f t="shared" si="81"/>
        <v>169</v>
      </c>
      <c r="C1462" s="4">
        <f t="shared" si="82"/>
        <v>25</v>
      </c>
      <c r="D1462" s="4" t="s">
        <v>75</v>
      </c>
      <c r="E1462" s="28">
        <v>612</v>
      </c>
      <c r="F1462" s="28">
        <v>400</v>
      </c>
      <c r="H1462" s="28">
        <v>217</v>
      </c>
      <c r="I1462" s="28">
        <v>13</v>
      </c>
      <c r="J1462" s="28">
        <v>5.3E-3</v>
      </c>
      <c r="AI1462"/>
      <c r="AJ1462"/>
    </row>
    <row r="1463" spans="1:36" ht="14.5" x14ac:dyDescent="0.35">
      <c r="A1463" s="52">
        <f t="shared" si="80"/>
        <v>2014</v>
      </c>
      <c r="B1463" s="30">
        <f t="shared" si="81"/>
        <v>169</v>
      </c>
      <c r="C1463" s="4">
        <f t="shared" si="82"/>
        <v>25</v>
      </c>
      <c r="D1463" s="4" t="s">
        <v>75</v>
      </c>
      <c r="E1463" s="28">
        <v>612</v>
      </c>
      <c r="F1463" s="28">
        <v>400</v>
      </c>
      <c r="H1463" s="28">
        <v>217</v>
      </c>
      <c r="I1463" s="28">
        <v>13</v>
      </c>
      <c r="J1463" s="28">
        <v>1.0800000000000001E-2</v>
      </c>
      <c r="AI1463"/>
      <c r="AJ1463"/>
    </row>
    <row r="1464" spans="1:36" ht="14.5" x14ac:dyDescent="0.35">
      <c r="A1464" s="52">
        <f t="shared" si="80"/>
        <v>2014</v>
      </c>
      <c r="B1464" s="30">
        <f t="shared" si="81"/>
        <v>169</v>
      </c>
      <c r="C1464" s="4">
        <f t="shared" si="82"/>
        <v>25</v>
      </c>
      <c r="D1464" s="4" t="s">
        <v>75</v>
      </c>
      <c r="E1464" s="28">
        <v>612</v>
      </c>
      <c r="F1464" s="28">
        <v>400</v>
      </c>
      <c r="H1464" s="28">
        <v>217</v>
      </c>
      <c r="I1464" s="28">
        <v>13</v>
      </c>
      <c r="J1464" s="28">
        <v>5.0000000000000001E-3</v>
      </c>
      <c r="AI1464"/>
      <c r="AJ1464"/>
    </row>
    <row r="1465" spans="1:36" ht="14.5" x14ac:dyDescent="0.35">
      <c r="A1465" s="52">
        <f t="shared" si="80"/>
        <v>2014</v>
      </c>
      <c r="B1465" s="30">
        <f t="shared" si="81"/>
        <v>169</v>
      </c>
      <c r="C1465" s="4">
        <f t="shared" si="82"/>
        <v>25</v>
      </c>
      <c r="D1465" s="4" t="s">
        <v>75</v>
      </c>
      <c r="E1465" s="28">
        <v>612</v>
      </c>
      <c r="F1465" s="28">
        <v>400</v>
      </c>
      <c r="H1465" s="28">
        <v>217</v>
      </c>
      <c r="I1465" s="28">
        <v>13</v>
      </c>
      <c r="J1465" s="28">
        <v>8.5000000000000006E-3</v>
      </c>
      <c r="AI1465"/>
      <c r="AJ1465"/>
    </row>
    <row r="1466" spans="1:36" ht="14.5" x14ac:dyDescent="0.35">
      <c r="A1466" s="52">
        <f t="shared" si="80"/>
        <v>2014</v>
      </c>
      <c r="B1466" s="30">
        <f t="shared" si="81"/>
        <v>169</v>
      </c>
      <c r="C1466" s="4">
        <f t="shared" si="82"/>
        <v>25</v>
      </c>
      <c r="D1466" s="4" t="s">
        <v>75</v>
      </c>
      <c r="E1466" s="28">
        <v>612</v>
      </c>
      <c r="F1466" s="28">
        <v>400</v>
      </c>
      <c r="H1466" s="28">
        <v>217</v>
      </c>
      <c r="I1466" s="28">
        <v>13</v>
      </c>
      <c r="J1466" s="28">
        <v>8.9999999999999993E-3</v>
      </c>
      <c r="AI1466"/>
      <c r="AJ1466"/>
    </row>
    <row r="1467" spans="1:36" ht="14.5" x14ac:dyDescent="0.35">
      <c r="A1467" s="52">
        <f t="shared" si="80"/>
        <v>2014</v>
      </c>
      <c r="B1467" s="30">
        <f t="shared" si="81"/>
        <v>169</v>
      </c>
      <c r="C1467" s="4">
        <f t="shared" si="82"/>
        <v>25</v>
      </c>
      <c r="D1467" s="4" t="s">
        <v>75</v>
      </c>
      <c r="E1467" s="28">
        <v>612</v>
      </c>
      <c r="F1467" s="28">
        <v>400</v>
      </c>
      <c r="H1467" s="28">
        <v>217</v>
      </c>
      <c r="I1467" s="28">
        <v>13</v>
      </c>
      <c r="J1467" s="28">
        <v>8.3000000000000001E-3</v>
      </c>
      <c r="AI1467"/>
      <c r="AJ1467"/>
    </row>
    <row r="1468" spans="1:36" ht="14.5" x14ac:dyDescent="0.35">
      <c r="A1468" s="52">
        <f t="shared" si="80"/>
        <v>2014</v>
      </c>
      <c r="B1468" s="30">
        <f t="shared" si="81"/>
        <v>169</v>
      </c>
      <c r="C1468" s="4">
        <f t="shared" si="82"/>
        <v>25</v>
      </c>
      <c r="D1468" s="4" t="s">
        <v>75</v>
      </c>
      <c r="E1468" s="28">
        <v>612</v>
      </c>
      <c r="F1468" s="28">
        <v>400</v>
      </c>
      <c r="H1468" s="28">
        <v>217</v>
      </c>
      <c r="I1468" s="28">
        <v>13</v>
      </c>
      <c r="J1468" s="28">
        <v>7.3000000000000001E-3</v>
      </c>
      <c r="AI1468"/>
      <c r="AJ1468"/>
    </row>
    <row r="1469" spans="1:36" ht="14.5" x14ac:dyDescent="0.35">
      <c r="A1469" s="52">
        <f t="shared" si="80"/>
        <v>2014</v>
      </c>
      <c r="B1469" s="30">
        <f t="shared" si="81"/>
        <v>169</v>
      </c>
      <c r="C1469" s="4">
        <f t="shared" si="82"/>
        <v>25</v>
      </c>
      <c r="D1469" s="4" t="s">
        <v>75</v>
      </c>
      <c r="E1469" s="28">
        <v>612</v>
      </c>
      <c r="F1469" s="28">
        <v>400</v>
      </c>
      <c r="H1469" s="28">
        <v>217</v>
      </c>
      <c r="I1469" s="28">
        <v>13</v>
      </c>
      <c r="J1469" s="28">
        <v>9.7000000000000003E-3</v>
      </c>
      <c r="AI1469"/>
      <c r="AJ1469"/>
    </row>
    <row r="1470" spans="1:36" ht="14.5" x14ac:dyDescent="0.35">
      <c r="A1470" s="52">
        <f t="shared" si="80"/>
        <v>2014</v>
      </c>
      <c r="B1470" s="30">
        <f t="shared" si="81"/>
        <v>169</v>
      </c>
      <c r="C1470" s="4">
        <f t="shared" si="82"/>
        <v>25</v>
      </c>
      <c r="D1470" s="4" t="s">
        <v>75</v>
      </c>
      <c r="E1470" s="28">
        <v>612</v>
      </c>
      <c r="F1470" s="28">
        <v>400</v>
      </c>
      <c r="H1470" s="28">
        <v>217</v>
      </c>
      <c r="I1470" s="28">
        <v>13</v>
      </c>
      <c r="J1470" s="28">
        <v>8.8999999999999999E-3</v>
      </c>
      <c r="AI1470"/>
      <c r="AJ1470"/>
    </row>
    <row r="1471" spans="1:36" ht="14.5" x14ac:dyDescent="0.35">
      <c r="A1471" s="52">
        <f t="shared" si="80"/>
        <v>2014</v>
      </c>
      <c r="B1471" s="30">
        <f t="shared" si="81"/>
        <v>169</v>
      </c>
      <c r="C1471" s="4">
        <f t="shared" si="82"/>
        <v>25</v>
      </c>
      <c r="D1471" s="4" t="s">
        <v>75</v>
      </c>
      <c r="E1471" s="28">
        <v>612</v>
      </c>
      <c r="F1471" s="28">
        <v>400</v>
      </c>
      <c r="H1471" s="28">
        <v>217</v>
      </c>
      <c r="I1471" s="28">
        <v>13</v>
      </c>
      <c r="J1471" s="28">
        <v>6.7000000000000002E-3</v>
      </c>
      <c r="AI1471"/>
      <c r="AJ1471"/>
    </row>
    <row r="1472" spans="1:36" ht="14.5" x14ac:dyDescent="0.35">
      <c r="A1472" s="52">
        <f t="shared" si="80"/>
        <v>2014</v>
      </c>
      <c r="B1472" s="30">
        <f t="shared" si="81"/>
        <v>169</v>
      </c>
      <c r="C1472" s="4">
        <f t="shared" si="82"/>
        <v>25</v>
      </c>
      <c r="D1472" s="4" t="s">
        <v>75</v>
      </c>
      <c r="E1472" s="28">
        <v>612</v>
      </c>
      <c r="F1472" s="28">
        <v>400</v>
      </c>
      <c r="H1472" s="28">
        <v>217</v>
      </c>
      <c r="I1472" s="28">
        <v>13</v>
      </c>
      <c r="J1472" s="28">
        <v>9.4999999999999998E-3</v>
      </c>
      <c r="AI1472"/>
      <c r="AJ1472"/>
    </row>
    <row r="1473" spans="1:36" ht="14.5" x14ac:dyDescent="0.35">
      <c r="A1473" s="52">
        <f t="shared" si="80"/>
        <v>2014</v>
      </c>
      <c r="B1473" s="30">
        <f t="shared" si="81"/>
        <v>169</v>
      </c>
      <c r="C1473" s="4">
        <f t="shared" si="82"/>
        <v>25</v>
      </c>
      <c r="D1473" s="4" t="s">
        <v>75</v>
      </c>
      <c r="E1473" s="28">
        <v>612</v>
      </c>
      <c r="F1473" s="28">
        <v>400</v>
      </c>
      <c r="H1473" s="28">
        <v>217</v>
      </c>
      <c r="I1473" s="28">
        <v>13</v>
      </c>
      <c r="J1473" s="28">
        <v>8.5000000000000006E-3</v>
      </c>
      <c r="AI1473"/>
      <c r="AJ1473"/>
    </row>
    <row r="1474" spans="1:36" ht="14.5" x14ac:dyDescent="0.35">
      <c r="A1474" s="52">
        <f t="shared" ref="A1474:A1537" si="83">YEAR(D1474)</f>
        <v>2014</v>
      </c>
      <c r="B1474" s="30">
        <f t="shared" ref="B1474:B1537" si="84">D1474-DATE(YEAR(D1474),1,0)</f>
        <v>169</v>
      </c>
      <c r="C1474" s="4">
        <f t="shared" ref="C1474:C1537" si="85">WEEKNUM(D1474,1)</f>
        <v>25</v>
      </c>
      <c r="D1474" s="4" t="s">
        <v>75</v>
      </c>
      <c r="E1474" s="28">
        <v>613</v>
      </c>
      <c r="F1474" s="28">
        <v>400</v>
      </c>
      <c r="H1474" s="28">
        <v>217</v>
      </c>
      <c r="I1474" s="28">
        <v>13</v>
      </c>
      <c r="J1474" s="28">
        <v>6.6E-3</v>
      </c>
      <c r="AI1474"/>
      <c r="AJ1474"/>
    </row>
    <row r="1475" spans="1:36" ht="14.5" x14ac:dyDescent="0.35">
      <c r="A1475" s="52">
        <f t="shared" si="83"/>
        <v>2014</v>
      </c>
      <c r="B1475" s="30">
        <f t="shared" si="84"/>
        <v>169</v>
      </c>
      <c r="C1475" s="4">
        <f t="shared" si="85"/>
        <v>25</v>
      </c>
      <c r="D1475" s="4" t="s">
        <v>75</v>
      </c>
      <c r="E1475" s="28">
        <v>613</v>
      </c>
      <c r="F1475" s="28">
        <v>400</v>
      </c>
      <c r="H1475" s="28">
        <v>217</v>
      </c>
      <c r="I1475" s="28">
        <v>13</v>
      </c>
      <c r="J1475" s="28">
        <v>8.0999999999999996E-3</v>
      </c>
      <c r="AI1475"/>
      <c r="AJ1475"/>
    </row>
    <row r="1476" spans="1:36" ht="14.5" x14ac:dyDescent="0.35">
      <c r="A1476" s="52">
        <f t="shared" si="83"/>
        <v>2014</v>
      </c>
      <c r="B1476" s="30">
        <f t="shared" si="84"/>
        <v>169</v>
      </c>
      <c r="C1476" s="4">
        <f t="shared" si="85"/>
        <v>25</v>
      </c>
      <c r="D1476" s="4" t="s">
        <v>75</v>
      </c>
      <c r="E1476" s="28">
        <v>613</v>
      </c>
      <c r="F1476" s="28">
        <v>400</v>
      </c>
      <c r="H1476" s="28">
        <v>217</v>
      </c>
      <c r="I1476" s="28">
        <v>13</v>
      </c>
      <c r="J1476" s="28">
        <v>8.8999999999999999E-3</v>
      </c>
      <c r="AI1476"/>
      <c r="AJ1476"/>
    </row>
    <row r="1477" spans="1:36" ht="14.5" x14ac:dyDescent="0.35">
      <c r="A1477" s="52">
        <f t="shared" si="83"/>
        <v>2014</v>
      </c>
      <c r="B1477" s="30">
        <f t="shared" si="84"/>
        <v>169</v>
      </c>
      <c r="C1477" s="4">
        <f t="shared" si="85"/>
        <v>25</v>
      </c>
      <c r="D1477" s="4" t="s">
        <v>75</v>
      </c>
      <c r="E1477" s="28">
        <v>613</v>
      </c>
      <c r="F1477" s="28">
        <v>400</v>
      </c>
      <c r="H1477" s="28">
        <v>217</v>
      </c>
      <c r="I1477" s="28">
        <v>13</v>
      </c>
      <c r="J1477" s="28">
        <v>7.0000000000000001E-3</v>
      </c>
      <c r="AI1477"/>
      <c r="AJ1477"/>
    </row>
    <row r="1478" spans="1:36" ht="14.5" x14ac:dyDescent="0.35">
      <c r="A1478" s="52">
        <f t="shared" si="83"/>
        <v>2014</v>
      </c>
      <c r="B1478" s="30">
        <f t="shared" si="84"/>
        <v>169</v>
      </c>
      <c r="C1478" s="4">
        <f t="shared" si="85"/>
        <v>25</v>
      </c>
      <c r="D1478" s="4" t="s">
        <v>75</v>
      </c>
      <c r="E1478" s="28">
        <v>613</v>
      </c>
      <c r="F1478" s="28">
        <v>400</v>
      </c>
      <c r="H1478" s="28">
        <v>217</v>
      </c>
      <c r="I1478" s="28">
        <v>13</v>
      </c>
      <c r="J1478" s="28">
        <v>1.01E-2</v>
      </c>
      <c r="AI1478"/>
      <c r="AJ1478"/>
    </row>
    <row r="1479" spans="1:36" ht="14.5" x14ac:dyDescent="0.35">
      <c r="A1479" s="52">
        <f t="shared" si="83"/>
        <v>2014</v>
      </c>
      <c r="B1479" s="30">
        <f t="shared" si="84"/>
        <v>169</v>
      </c>
      <c r="C1479" s="4">
        <f t="shared" si="85"/>
        <v>25</v>
      </c>
      <c r="D1479" s="4" t="s">
        <v>75</v>
      </c>
      <c r="E1479" s="28">
        <v>613</v>
      </c>
      <c r="F1479" s="28">
        <v>400</v>
      </c>
      <c r="H1479" s="28">
        <v>217</v>
      </c>
      <c r="I1479" s="28">
        <v>13</v>
      </c>
      <c r="J1479" s="28">
        <v>1.2699999999999999E-2</v>
      </c>
      <c r="AI1479"/>
      <c r="AJ1479"/>
    </row>
    <row r="1480" spans="1:36" ht="14.5" x14ac:dyDescent="0.35">
      <c r="A1480" s="52">
        <f t="shared" si="83"/>
        <v>2014</v>
      </c>
      <c r="B1480" s="30">
        <f t="shared" si="84"/>
        <v>169</v>
      </c>
      <c r="C1480" s="4">
        <f t="shared" si="85"/>
        <v>25</v>
      </c>
      <c r="D1480" s="4" t="s">
        <v>75</v>
      </c>
      <c r="E1480" s="28">
        <v>613</v>
      </c>
      <c r="F1480" s="28">
        <v>400</v>
      </c>
      <c r="H1480" s="28">
        <v>217</v>
      </c>
      <c r="I1480" s="28">
        <v>13</v>
      </c>
      <c r="J1480" s="28">
        <v>1.03E-2</v>
      </c>
      <c r="AI1480"/>
      <c r="AJ1480"/>
    </row>
    <row r="1481" spans="1:36" ht="14.5" x14ac:dyDescent="0.35">
      <c r="A1481" s="52">
        <f t="shared" si="83"/>
        <v>2014</v>
      </c>
      <c r="B1481" s="30">
        <f t="shared" si="84"/>
        <v>169</v>
      </c>
      <c r="C1481" s="4">
        <f t="shared" si="85"/>
        <v>25</v>
      </c>
      <c r="D1481" s="4" t="s">
        <v>75</v>
      </c>
      <c r="E1481" s="28">
        <v>613</v>
      </c>
      <c r="F1481" s="28">
        <v>400</v>
      </c>
      <c r="H1481" s="28">
        <v>217</v>
      </c>
      <c r="I1481" s="28">
        <v>13</v>
      </c>
      <c r="J1481" s="28">
        <v>8.9999999999999993E-3</v>
      </c>
      <c r="AI1481"/>
      <c r="AJ1481"/>
    </row>
    <row r="1482" spans="1:36" ht="14.5" x14ac:dyDescent="0.35">
      <c r="A1482" s="52">
        <f t="shared" si="83"/>
        <v>2014</v>
      </c>
      <c r="B1482" s="30">
        <f t="shared" si="84"/>
        <v>169</v>
      </c>
      <c r="C1482" s="4">
        <f t="shared" si="85"/>
        <v>25</v>
      </c>
      <c r="D1482" s="4" t="s">
        <v>75</v>
      </c>
      <c r="E1482" s="28">
        <v>613</v>
      </c>
      <c r="F1482" s="28">
        <v>400</v>
      </c>
      <c r="H1482" s="28">
        <v>217</v>
      </c>
      <c r="I1482" s="28">
        <v>13</v>
      </c>
      <c r="J1482" s="28">
        <v>8.6999999999999994E-3</v>
      </c>
      <c r="AI1482"/>
      <c r="AJ1482"/>
    </row>
    <row r="1483" spans="1:36" ht="14.5" x14ac:dyDescent="0.35">
      <c r="A1483" s="52">
        <f t="shared" si="83"/>
        <v>2014</v>
      </c>
      <c r="B1483" s="30">
        <f t="shared" si="84"/>
        <v>169</v>
      </c>
      <c r="C1483" s="4">
        <f t="shared" si="85"/>
        <v>25</v>
      </c>
      <c r="D1483" s="4" t="s">
        <v>75</v>
      </c>
      <c r="E1483" s="28">
        <v>613</v>
      </c>
      <c r="F1483" s="28">
        <v>400</v>
      </c>
      <c r="H1483" s="28">
        <v>217</v>
      </c>
      <c r="I1483" s="28">
        <v>13</v>
      </c>
      <c r="J1483" s="28">
        <v>8.3000000000000001E-3</v>
      </c>
      <c r="AI1483"/>
      <c r="AJ1483"/>
    </row>
    <row r="1484" spans="1:36" ht="14.5" x14ac:dyDescent="0.35">
      <c r="A1484" s="52">
        <f t="shared" si="83"/>
        <v>2014</v>
      </c>
      <c r="B1484" s="30">
        <f t="shared" si="84"/>
        <v>169</v>
      </c>
      <c r="C1484" s="4">
        <f t="shared" si="85"/>
        <v>25</v>
      </c>
      <c r="D1484" s="4" t="s">
        <v>75</v>
      </c>
      <c r="E1484" s="28">
        <v>613</v>
      </c>
      <c r="F1484" s="28">
        <v>400</v>
      </c>
      <c r="H1484" s="28">
        <v>217</v>
      </c>
      <c r="I1484" s="28">
        <v>13</v>
      </c>
      <c r="J1484" s="28">
        <v>6.0000000000000001E-3</v>
      </c>
      <c r="AI1484"/>
      <c r="AJ1484"/>
    </row>
    <row r="1485" spans="1:36" ht="14.5" x14ac:dyDescent="0.35">
      <c r="A1485" s="52">
        <f t="shared" si="83"/>
        <v>2014</v>
      </c>
      <c r="B1485" s="30">
        <f t="shared" si="84"/>
        <v>169</v>
      </c>
      <c r="C1485" s="4">
        <f t="shared" si="85"/>
        <v>25</v>
      </c>
      <c r="D1485" s="4" t="s">
        <v>75</v>
      </c>
      <c r="E1485" s="28">
        <v>613</v>
      </c>
      <c r="F1485" s="28">
        <v>400</v>
      </c>
      <c r="H1485" s="28">
        <v>217</v>
      </c>
      <c r="I1485" s="28">
        <v>13</v>
      </c>
      <c r="J1485" s="28">
        <v>7.4000000000000003E-3</v>
      </c>
      <c r="AI1485"/>
      <c r="AJ1485"/>
    </row>
    <row r="1486" spans="1:36" ht="14.5" x14ac:dyDescent="0.35">
      <c r="A1486" s="52">
        <f t="shared" si="83"/>
        <v>2014</v>
      </c>
      <c r="B1486" s="30">
        <f t="shared" si="84"/>
        <v>169</v>
      </c>
      <c r="C1486" s="4">
        <f t="shared" si="85"/>
        <v>25</v>
      </c>
      <c r="D1486" s="4" t="s">
        <v>75</v>
      </c>
      <c r="E1486" s="28">
        <v>612</v>
      </c>
      <c r="F1486" s="28">
        <v>400</v>
      </c>
      <c r="H1486" s="28">
        <v>217</v>
      </c>
      <c r="I1486" s="28">
        <v>14</v>
      </c>
      <c r="J1486" s="28">
        <v>6.4999999999999997E-3</v>
      </c>
      <c r="AI1486"/>
      <c r="AJ1486"/>
    </row>
    <row r="1487" spans="1:36" ht="14.5" x14ac:dyDescent="0.35">
      <c r="A1487" s="52">
        <f t="shared" si="83"/>
        <v>2014</v>
      </c>
      <c r="B1487" s="30">
        <f t="shared" si="84"/>
        <v>169</v>
      </c>
      <c r="C1487" s="4">
        <f t="shared" si="85"/>
        <v>25</v>
      </c>
      <c r="D1487" s="4" t="s">
        <v>75</v>
      </c>
      <c r="E1487" s="28">
        <v>612</v>
      </c>
      <c r="F1487" s="28">
        <v>400</v>
      </c>
      <c r="H1487" s="28">
        <v>217</v>
      </c>
      <c r="I1487" s="28">
        <v>14</v>
      </c>
      <c r="J1487" s="28">
        <v>8.5000000000000006E-3</v>
      </c>
      <c r="AI1487"/>
      <c r="AJ1487"/>
    </row>
    <row r="1488" spans="1:36" ht="14.5" x14ac:dyDescent="0.35">
      <c r="A1488" s="52">
        <f t="shared" si="83"/>
        <v>2014</v>
      </c>
      <c r="B1488" s="30">
        <f t="shared" si="84"/>
        <v>169</v>
      </c>
      <c r="C1488" s="4">
        <f t="shared" si="85"/>
        <v>25</v>
      </c>
      <c r="D1488" s="4" t="s">
        <v>75</v>
      </c>
      <c r="E1488" s="28">
        <v>612</v>
      </c>
      <c r="F1488" s="28">
        <v>400</v>
      </c>
      <c r="H1488" s="28">
        <v>217</v>
      </c>
      <c r="I1488" s="28">
        <v>14</v>
      </c>
      <c r="J1488" s="28">
        <v>7.7000000000000002E-3</v>
      </c>
      <c r="AI1488"/>
      <c r="AJ1488"/>
    </row>
    <row r="1489" spans="1:36" ht="14.5" x14ac:dyDescent="0.35">
      <c r="A1489" s="52">
        <f t="shared" si="83"/>
        <v>2014</v>
      </c>
      <c r="B1489" s="30">
        <f t="shared" si="84"/>
        <v>169</v>
      </c>
      <c r="C1489" s="4">
        <f t="shared" si="85"/>
        <v>25</v>
      </c>
      <c r="D1489" s="4" t="s">
        <v>75</v>
      </c>
      <c r="E1489" s="28">
        <v>612</v>
      </c>
      <c r="F1489" s="28">
        <v>400</v>
      </c>
      <c r="H1489" s="28">
        <v>217</v>
      </c>
      <c r="I1489" s="28">
        <v>14</v>
      </c>
      <c r="J1489" s="28">
        <v>1.34E-2</v>
      </c>
      <c r="AI1489"/>
      <c r="AJ1489"/>
    </row>
    <row r="1490" spans="1:36" ht="14.5" x14ac:dyDescent="0.35">
      <c r="A1490" s="52">
        <f t="shared" si="83"/>
        <v>2014</v>
      </c>
      <c r="B1490" s="30">
        <f t="shared" si="84"/>
        <v>169</v>
      </c>
      <c r="C1490" s="4">
        <f t="shared" si="85"/>
        <v>25</v>
      </c>
      <c r="D1490" s="4" t="s">
        <v>75</v>
      </c>
      <c r="E1490" s="28">
        <v>612</v>
      </c>
      <c r="F1490" s="28">
        <v>400</v>
      </c>
      <c r="H1490" s="28">
        <v>217</v>
      </c>
      <c r="I1490" s="28">
        <v>14</v>
      </c>
      <c r="J1490" s="28">
        <v>1.3899999999999999E-2</v>
      </c>
      <c r="AI1490"/>
      <c r="AJ1490"/>
    </row>
    <row r="1491" spans="1:36" ht="14.5" x14ac:dyDescent="0.35">
      <c r="A1491" s="52">
        <f t="shared" si="83"/>
        <v>2014</v>
      </c>
      <c r="B1491" s="30">
        <f t="shared" si="84"/>
        <v>169</v>
      </c>
      <c r="C1491" s="4">
        <f t="shared" si="85"/>
        <v>25</v>
      </c>
      <c r="D1491" s="4" t="s">
        <v>75</v>
      </c>
      <c r="E1491" s="28">
        <v>612</v>
      </c>
      <c r="F1491" s="28">
        <v>400</v>
      </c>
      <c r="H1491" s="28">
        <v>217</v>
      </c>
      <c r="I1491" s="28">
        <v>14</v>
      </c>
      <c r="J1491" s="28">
        <v>1.0800000000000001E-2</v>
      </c>
      <c r="AI1491"/>
      <c r="AJ1491"/>
    </row>
    <row r="1492" spans="1:36" ht="14.5" x14ac:dyDescent="0.35">
      <c r="A1492" s="52">
        <f t="shared" si="83"/>
        <v>2014</v>
      </c>
      <c r="B1492" s="30">
        <f t="shared" si="84"/>
        <v>169</v>
      </c>
      <c r="C1492" s="4">
        <f t="shared" si="85"/>
        <v>25</v>
      </c>
      <c r="D1492" s="4" t="s">
        <v>75</v>
      </c>
      <c r="E1492" s="28">
        <v>612</v>
      </c>
      <c r="F1492" s="28">
        <v>400</v>
      </c>
      <c r="H1492" s="28">
        <v>217</v>
      </c>
      <c r="I1492" s="28">
        <v>14</v>
      </c>
      <c r="J1492" s="28">
        <v>1.1900000000000001E-2</v>
      </c>
      <c r="AI1492"/>
      <c r="AJ1492"/>
    </row>
    <row r="1493" spans="1:36" ht="14.5" x14ac:dyDescent="0.35">
      <c r="A1493" s="52">
        <f t="shared" si="83"/>
        <v>2014</v>
      </c>
      <c r="B1493" s="30">
        <f t="shared" si="84"/>
        <v>169</v>
      </c>
      <c r="C1493" s="4">
        <f t="shared" si="85"/>
        <v>25</v>
      </c>
      <c r="D1493" s="4" t="s">
        <v>75</v>
      </c>
      <c r="E1493" s="28">
        <v>612</v>
      </c>
      <c r="F1493" s="28">
        <v>400</v>
      </c>
      <c r="H1493" s="28">
        <v>217</v>
      </c>
      <c r="I1493" s="28">
        <v>14</v>
      </c>
      <c r="J1493" s="28">
        <v>7.7999999999999996E-3</v>
      </c>
      <c r="AI1493"/>
      <c r="AJ1493"/>
    </row>
    <row r="1494" spans="1:36" ht="14.5" x14ac:dyDescent="0.35">
      <c r="A1494" s="52">
        <f t="shared" si="83"/>
        <v>2014</v>
      </c>
      <c r="B1494" s="30">
        <f t="shared" si="84"/>
        <v>169</v>
      </c>
      <c r="C1494" s="4">
        <f t="shared" si="85"/>
        <v>25</v>
      </c>
      <c r="D1494" s="4" t="s">
        <v>75</v>
      </c>
      <c r="E1494" s="28">
        <v>612</v>
      </c>
      <c r="F1494" s="28">
        <v>400</v>
      </c>
      <c r="H1494" s="28">
        <v>217</v>
      </c>
      <c r="I1494" s="28">
        <v>14</v>
      </c>
      <c r="J1494" s="28">
        <v>8.2000000000000007E-3</v>
      </c>
      <c r="AI1494"/>
      <c r="AJ1494"/>
    </row>
    <row r="1495" spans="1:36" ht="14.5" x14ac:dyDescent="0.35">
      <c r="A1495" s="52">
        <f t="shared" si="83"/>
        <v>2014</v>
      </c>
      <c r="B1495" s="30">
        <f t="shared" si="84"/>
        <v>169</v>
      </c>
      <c r="C1495" s="4">
        <f t="shared" si="85"/>
        <v>25</v>
      </c>
      <c r="D1495" s="4" t="s">
        <v>75</v>
      </c>
      <c r="E1495" s="28">
        <v>612</v>
      </c>
      <c r="F1495" s="28">
        <v>400</v>
      </c>
      <c r="H1495" s="28">
        <v>217</v>
      </c>
      <c r="I1495" s="28">
        <v>14</v>
      </c>
      <c r="J1495" s="28">
        <v>1.3100000000000001E-2</v>
      </c>
      <c r="AI1495"/>
      <c r="AJ1495"/>
    </row>
    <row r="1496" spans="1:36" ht="14.5" x14ac:dyDescent="0.35">
      <c r="A1496" s="52">
        <f t="shared" si="83"/>
        <v>2014</v>
      </c>
      <c r="B1496" s="30">
        <f t="shared" si="84"/>
        <v>169</v>
      </c>
      <c r="C1496" s="4">
        <f t="shared" si="85"/>
        <v>25</v>
      </c>
      <c r="D1496" s="4" t="s">
        <v>75</v>
      </c>
      <c r="E1496" s="28">
        <v>612</v>
      </c>
      <c r="F1496" s="28">
        <v>400</v>
      </c>
      <c r="H1496" s="28">
        <v>217</v>
      </c>
      <c r="I1496" s="28">
        <v>14</v>
      </c>
      <c r="J1496" s="28">
        <v>1.17E-2</v>
      </c>
      <c r="AI1496"/>
      <c r="AJ1496"/>
    </row>
    <row r="1497" spans="1:36" ht="14.5" x14ac:dyDescent="0.35">
      <c r="A1497" s="52">
        <f t="shared" si="83"/>
        <v>2014</v>
      </c>
      <c r="B1497" s="30">
        <f t="shared" si="84"/>
        <v>169</v>
      </c>
      <c r="C1497" s="4">
        <f t="shared" si="85"/>
        <v>25</v>
      </c>
      <c r="D1497" s="4" t="s">
        <v>75</v>
      </c>
      <c r="E1497" s="28">
        <v>612</v>
      </c>
      <c r="F1497" s="28">
        <v>400</v>
      </c>
      <c r="H1497" s="28">
        <v>217</v>
      </c>
      <c r="I1497" s="28">
        <v>14</v>
      </c>
      <c r="J1497" s="28">
        <v>8.6999999999999994E-3</v>
      </c>
      <c r="AI1497"/>
      <c r="AJ1497"/>
    </row>
    <row r="1498" spans="1:36" ht="14.5" x14ac:dyDescent="0.35">
      <c r="A1498" s="52">
        <f t="shared" si="83"/>
        <v>2014</v>
      </c>
      <c r="B1498" s="30">
        <f t="shared" si="84"/>
        <v>169</v>
      </c>
      <c r="C1498" s="4">
        <f t="shared" si="85"/>
        <v>25</v>
      </c>
      <c r="D1498" s="4" t="s">
        <v>75</v>
      </c>
      <c r="E1498" s="28">
        <v>612</v>
      </c>
      <c r="F1498" s="28">
        <v>400</v>
      </c>
      <c r="H1498" s="28">
        <v>217</v>
      </c>
      <c r="I1498" s="28">
        <v>14</v>
      </c>
      <c r="J1498" s="28">
        <v>4.4000000000000003E-3</v>
      </c>
      <c r="AI1498"/>
      <c r="AJ1498"/>
    </row>
    <row r="1499" spans="1:36" ht="14.5" x14ac:dyDescent="0.35">
      <c r="A1499" s="52">
        <f t="shared" si="83"/>
        <v>2014</v>
      </c>
      <c r="B1499" s="30">
        <f t="shared" si="84"/>
        <v>169</v>
      </c>
      <c r="C1499" s="4">
        <f t="shared" si="85"/>
        <v>25</v>
      </c>
      <c r="D1499" s="4" t="s">
        <v>75</v>
      </c>
      <c r="E1499" s="28">
        <v>612</v>
      </c>
      <c r="F1499" s="28">
        <v>400</v>
      </c>
      <c r="H1499" s="28">
        <v>217</v>
      </c>
      <c r="I1499" s="28">
        <v>14</v>
      </c>
      <c r="J1499" s="28">
        <v>9.7999999999999997E-3</v>
      </c>
      <c r="AI1499"/>
      <c r="AJ1499"/>
    </row>
    <row r="1500" spans="1:36" ht="14.5" x14ac:dyDescent="0.35">
      <c r="A1500" s="52">
        <f t="shared" si="83"/>
        <v>2014</v>
      </c>
      <c r="B1500" s="30">
        <f t="shared" si="84"/>
        <v>169</v>
      </c>
      <c r="C1500" s="4">
        <f t="shared" si="85"/>
        <v>25</v>
      </c>
      <c r="D1500" s="4" t="s">
        <v>75</v>
      </c>
      <c r="E1500" s="28">
        <v>612</v>
      </c>
      <c r="F1500" s="28">
        <v>400</v>
      </c>
      <c r="H1500" s="28">
        <v>217</v>
      </c>
      <c r="I1500" s="28">
        <v>14</v>
      </c>
      <c r="J1500" s="28">
        <v>8.8999999999999999E-3</v>
      </c>
      <c r="AI1500"/>
      <c r="AJ1500"/>
    </row>
    <row r="1501" spans="1:36" ht="14.5" x14ac:dyDescent="0.35">
      <c r="A1501" s="52">
        <f t="shared" si="83"/>
        <v>2014</v>
      </c>
      <c r="B1501" s="30">
        <f t="shared" si="84"/>
        <v>169</v>
      </c>
      <c r="C1501" s="4">
        <f t="shared" si="85"/>
        <v>25</v>
      </c>
      <c r="D1501" s="4" t="s">
        <v>75</v>
      </c>
      <c r="E1501" s="28">
        <v>612</v>
      </c>
      <c r="F1501" s="28">
        <v>400</v>
      </c>
      <c r="H1501" s="28">
        <v>217</v>
      </c>
      <c r="I1501" s="28">
        <v>14</v>
      </c>
      <c r="J1501" s="28">
        <v>1.2E-2</v>
      </c>
      <c r="AI1501"/>
      <c r="AJ1501"/>
    </row>
    <row r="1502" spans="1:36" ht="14.5" x14ac:dyDescent="0.35">
      <c r="A1502" s="52">
        <f t="shared" si="83"/>
        <v>2014</v>
      </c>
      <c r="B1502" s="30">
        <f t="shared" si="84"/>
        <v>169</v>
      </c>
      <c r="C1502" s="4">
        <f t="shared" si="85"/>
        <v>25</v>
      </c>
      <c r="D1502" s="4" t="s">
        <v>75</v>
      </c>
      <c r="E1502" s="28">
        <v>612</v>
      </c>
      <c r="F1502" s="28">
        <v>400</v>
      </c>
      <c r="H1502" s="28">
        <v>217</v>
      </c>
      <c r="I1502" s="28">
        <v>14</v>
      </c>
      <c r="J1502" s="28">
        <v>9.9000000000000008E-3</v>
      </c>
      <c r="AI1502"/>
      <c r="AJ1502"/>
    </row>
    <row r="1503" spans="1:36" ht="14.5" x14ac:dyDescent="0.35">
      <c r="A1503" s="52">
        <f t="shared" si="83"/>
        <v>2014</v>
      </c>
      <c r="B1503" s="30">
        <f t="shared" si="84"/>
        <v>169</v>
      </c>
      <c r="C1503" s="4">
        <f t="shared" si="85"/>
        <v>25</v>
      </c>
      <c r="D1503" s="4" t="s">
        <v>75</v>
      </c>
      <c r="E1503" s="28">
        <v>612</v>
      </c>
      <c r="F1503" s="28">
        <v>400</v>
      </c>
      <c r="H1503" s="28">
        <v>217</v>
      </c>
      <c r="I1503" s="28">
        <v>14</v>
      </c>
      <c r="J1503" s="28">
        <v>8.8000000000000005E-3</v>
      </c>
      <c r="AI1503"/>
      <c r="AJ1503"/>
    </row>
    <row r="1504" spans="1:36" ht="14.5" x14ac:dyDescent="0.35">
      <c r="A1504" s="52">
        <f t="shared" si="83"/>
        <v>2014</v>
      </c>
      <c r="B1504" s="30">
        <f t="shared" si="84"/>
        <v>169</v>
      </c>
      <c r="C1504" s="4">
        <f t="shared" si="85"/>
        <v>25</v>
      </c>
      <c r="D1504" s="4" t="s">
        <v>75</v>
      </c>
      <c r="E1504" s="28">
        <v>612</v>
      </c>
      <c r="F1504" s="28">
        <v>400</v>
      </c>
      <c r="H1504" s="28">
        <v>217</v>
      </c>
      <c r="I1504" s="28">
        <v>14</v>
      </c>
      <c r="J1504" s="28">
        <v>7.7999999999999996E-3</v>
      </c>
      <c r="AI1504"/>
      <c r="AJ1504"/>
    </row>
    <row r="1505" spans="1:36" ht="14.5" x14ac:dyDescent="0.35">
      <c r="A1505" s="52">
        <f t="shared" si="83"/>
        <v>2014</v>
      </c>
      <c r="B1505" s="30">
        <f t="shared" si="84"/>
        <v>169</v>
      </c>
      <c r="C1505" s="4">
        <f t="shared" si="85"/>
        <v>25</v>
      </c>
      <c r="D1505" s="4" t="s">
        <v>75</v>
      </c>
      <c r="E1505" s="28">
        <v>613</v>
      </c>
      <c r="F1505" s="28">
        <v>400</v>
      </c>
      <c r="H1505" s="28">
        <v>217</v>
      </c>
      <c r="I1505" s="28">
        <v>14</v>
      </c>
      <c r="J1505" s="28">
        <v>1.18E-2</v>
      </c>
      <c r="AI1505"/>
      <c r="AJ1505"/>
    </row>
    <row r="1506" spans="1:36" ht="14.5" x14ac:dyDescent="0.35">
      <c r="A1506" s="52">
        <f t="shared" si="83"/>
        <v>2014</v>
      </c>
      <c r="B1506" s="30">
        <f t="shared" si="84"/>
        <v>169</v>
      </c>
      <c r="C1506" s="4">
        <f t="shared" si="85"/>
        <v>25</v>
      </c>
      <c r="D1506" s="4" t="s">
        <v>75</v>
      </c>
      <c r="E1506" s="28">
        <v>613</v>
      </c>
      <c r="F1506" s="28">
        <v>400</v>
      </c>
      <c r="H1506" s="28">
        <v>217</v>
      </c>
      <c r="I1506" s="28">
        <v>14</v>
      </c>
      <c r="J1506" s="28">
        <v>1.0200000000000001E-2</v>
      </c>
      <c r="AI1506"/>
      <c r="AJ1506"/>
    </row>
    <row r="1507" spans="1:36" ht="14.5" x14ac:dyDescent="0.35">
      <c r="A1507" s="52">
        <f t="shared" si="83"/>
        <v>2014</v>
      </c>
      <c r="B1507" s="30">
        <f t="shared" si="84"/>
        <v>169</v>
      </c>
      <c r="C1507" s="4">
        <f t="shared" si="85"/>
        <v>25</v>
      </c>
      <c r="D1507" s="4" t="s">
        <v>75</v>
      </c>
      <c r="E1507" s="28">
        <v>613</v>
      </c>
      <c r="F1507" s="28">
        <v>400</v>
      </c>
      <c r="H1507" s="28">
        <v>217</v>
      </c>
      <c r="I1507" s="28">
        <v>14</v>
      </c>
      <c r="J1507" s="28">
        <v>1.34E-2</v>
      </c>
      <c r="AI1507"/>
      <c r="AJ1507"/>
    </row>
    <row r="1508" spans="1:36" ht="14.5" x14ac:dyDescent="0.35">
      <c r="A1508" s="52">
        <f t="shared" si="83"/>
        <v>2014</v>
      </c>
      <c r="B1508" s="30">
        <f t="shared" si="84"/>
        <v>169</v>
      </c>
      <c r="C1508" s="4">
        <f t="shared" si="85"/>
        <v>25</v>
      </c>
      <c r="D1508" s="4" t="s">
        <v>75</v>
      </c>
      <c r="E1508" s="28">
        <v>613</v>
      </c>
      <c r="F1508" s="28">
        <v>400</v>
      </c>
      <c r="H1508" s="28">
        <v>217</v>
      </c>
      <c r="I1508" s="28">
        <v>14</v>
      </c>
      <c r="J1508" s="28">
        <v>1.1299999999999999E-2</v>
      </c>
      <c r="AI1508"/>
      <c r="AJ1508"/>
    </row>
    <row r="1509" spans="1:36" ht="14.5" x14ac:dyDescent="0.35">
      <c r="A1509" s="52">
        <f t="shared" si="83"/>
        <v>2014</v>
      </c>
      <c r="B1509" s="30">
        <f t="shared" si="84"/>
        <v>169</v>
      </c>
      <c r="C1509" s="4">
        <f t="shared" si="85"/>
        <v>25</v>
      </c>
      <c r="D1509" s="4" t="s">
        <v>75</v>
      </c>
      <c r="E1509" s="28">
        <v>613</v>
      </c>
      <c r="F1509" s="28">
        <v>400</v>
      </c>
      <c r="H1509" s="28">
        <v>217</v>
      </c>
      <c r="I1509" s="28">
        <v>14</v>
      </c>
      <c r="J1509" s="28">
        <v>1.0699999999999999E-2</v>
      </c>
      <c r="AI1509"/>
      <c r="AJ1509"/>
    </row>
    <row r="1510" spans="1:36" ht="14.5" x14ac:dyDescent="0.35">
      <c r="A1510" s="52">
        <f t="shared" si="83"/>
        <v>2014</v>
      </c>
      <c r="B1510" s="30">
        <f t="shared" si="84"/>
        <v>169</v>
      </c>
      <c r="C1510" s="4">
        <f t="shared" si="85"/>
        <v>25</v>
      </c>
      <c r="D1510" s="4" t="s">
        <v>75</v>
      </c>
      <c r="E1510" s="28">
        <v>613</v>
      </c>
      <c r="F1510" s="28">
        <v>400</v>
      </c>
      <c r="H1510" s="28">
        <v>217</v>
      </c>
      <c r="I1510" s="28">
        <v>14</v>
      </c>
      <c r="J1510" s="28">
        <v>1.0800000000000001E-2</v>
      </c>
      <c r="AI1510"/>
      <c r="AJ1510"/>
    </row>
    <row r="1511" spans="1:36" ht="14.5" x14ac:dyDescent="0.35">
      <c r="A1511" s="52">
        <f t="shared" si="83"/>
        <v>2014</v>
      </c>
      <c r="B1511" s="30">
        <f t="shared" si="84"/>
        <v>169</v>
      </c>
      <c r="C1511" s="4">
        <f t="shared" si="85"/>
        <v>25</v>
      </c>
      <c r="D1511" s="4" t="s">
        <v>75</v>
      </c>
      <c r="E1511" s="28">
        <v>613</v>
      </c>
      <c r="F1511" s="28">
        <v>400</v>
      </c>
      <c r="H1511" s="28">
        <v>217</v>
      </c>
      <c r="I1511" s="28">
        <v>14</v>
      </c>
      <c r="J1511" s="28">
        <v>1.37E-2</v>
      </c>
      <c r="AI1511"/>
      <c r="AJ1511"/>
    </row>
    <row r="1512" spans="1:36" ht="14.5" x14ac:dyDescent="0.35">
      <c r="A1512" s="52">
        <f t="shared" si="83"/>
        <v>2014</v>
      </c>
      <c r="B1512" s="30">
        <f t="shared" si="84"/>
        <v>169</v>
      </c>
      <c r="C1512" s="4">
        <f t="shared" si="85"/>
        <v>25</v>
      </c>
      <c r="D1512" s="4" t="s">
        <v>75</v>
      </c>
      <c r="E1512" s="28">
        <v>613</v>
      </c>
      <c r="F1512" s="28">
        <v>400</v>
      </c>
      <c r="H1512" s="28">
        <v>217</v>
      </c>
      <c r="I1512" s="28">
        <v>14</v>
      </c>
      <c r="J1512" s="28">
        <v>1.23E-2</v>
      </c>
      <c r="AI1512"/>
      <c r="AJ1512"/>
    </row>
    <row r="1513" spans="1:36" ht="14.5" x14ac:dyDescent="0.35">
      <c r="A1513" s="52">
        <f t="shared" si="83"/>
        <v>2014</v>
      </c>
      <c r="B1513" s="30">
        <f t="shared" si="84"/>
        <v>169</v>
      </c>
      <c r="C1513" s="4">
        <f t="shared" si="85"/>
        <v>25</v>
      </c>
      <c r="D1513" s="4" t="s">
        <v>75</v>
      </c>
      <c r="E1513" s="28">
        <v>613</v>
      </c>
      <c r="F1513" s="28">
        <v>400</v>
      </c>
      <c r="H1513" s="28">
        <v>217</v>
      </c>
      <c r="I1513" s="28">
        <v>14</v>
      </c>
      <c r="J1513" s="28">
        <v>8.0999999999999996E-3</v>
      </c>
      <c r="AI1513"/>
      <c r="AJ1513"/>
    </row>
    <row r="1514" spans="1:36" ht="14.5" x14ac:dyDescent="0.35">
      <c r="A1514" s="52">
        <f t="shared" si="83"/>
        <v>2014</v>
      </c>
      <c r="B1514" s="30">
        <f t="shared" si="84"/>
        <v>169</v>
      </c>
      <c r="C1514" s="4">
        <f t="shared" si="85"/>
        <v>25</v>
      </c>
      <c r="D1514" s="4" t="s">
        <v>75</v>
      </c>
      <c r="E1514" s="28">
        <v>613</v>
      </c>
      <c r="F1514" s="28">
        <v>400</v>
      </c>
      <c r="H1514" s="28">
        <v>217</v>
      </c>
      <c r="I1514" s="28">
        <v>14</v>
      </c>
      <c r="J1514" s="28">
        <v>1.3299999999999999E-2</v>
      </c>
      <c r="AI1514"/>
      <c r="AJ1514"/>
    </row>
    <row r="1515" spans="1:36" ht="14.5" x14ac:dyDescent="0.35">
      <c r="A1515" s="52">
        <f t="shared" si="83"/>
        <v>2014</v>
      </c>
      <c r="B1515" s="30">
        <f t="shared" si="84"/>
        <v>169</v>
      </c>
      <c r="C1515" s="4">
        <f t="shared" si="85"/>
        <v>25</v>
      </c>
      <c r="D1515" s="4" t="s">
        <v>75</v>
      </c>
      <c r="E1515" s="28">
        <v>613</v>
      </c>
      <c r="F1515" s="28">
        <v>400</v>
      </c>
      <c r="H1515" s="28">
        <v>217</v>
      </c>
      <c r="I1515" s="28">
        <v>14</v>
      </c>
      <c r="J1515" s="28">
        <v>9.5999999999999992E-3</v>
      </c>
      <c r="AI1515"/>
      <c r="AJ1515"/>
    </row>
    <row r="1516" spans="1:36" ht="14.5" x14ac:dyDescent="0.35">
      <c r="A1516" s="52">
        <f t="shared" si="83"/>
        <v>2014</v>
      </c>
      <c r="B1516" s="30">
        <f t="shared" si="84"/>
        <v>169</v>
      </c>
      <c r="C1516" s="4">
        <f t="shared" si="85"/>
        <v>25</v>
      </c>
      <c r="D1516" s="4" t="s">
        <v>75</v>
      </c>
      <c r="E1516" s="28">
        <v>613</v>
      </c>
      <c r="F1516" s="28">
        <v>400</v>
      </c>
      <c r="H1516" s="28">
        <v>217</v>
      </c>
      <c r="I1516" s="28">
        <v>14</v>
      </c>
      <c r="J1516" s="28">
        <v>1.43E-2</v>
      </c>
      <c r="AI1516"/>
      <c r="AJ1516"/>
    </row>
    <row r="1517" spans="1:36" ht="14.5" x14ac:dyDescent="0.35">
      <c r="A1517" s="52">
        <f t="shared" si="83"/>
        <v>2014</v>
      </c>
      <c r="B1517" s="30">
        <f t="shared" si="84"/>
        <v>169</v>
      </c>
      <c r="C1517" s="4">
        <f t="shared" si="85"/>
        <v>25</v>
      </c>
      <c r="D1517" s="4" t="s">
        <v>75</v>
      </c>
      <c r="E1517" s="28">
        <v>612</v>
      </c>
      <c r="F1517" s="28">
        <v>400</v>
      </c>
      <c r="H1517" s="28">
        <v>217</v>
      </c>
      <c r="I1517" s="28">
        <v>15</v>
      </c>
      <c r="J1517" s="28">
        <v>1.5299999999999999E-2</v>
      </c>
      <c r="AI1517"/>
      <c r="AJ1517"/>
    </row>
    <row r="1518" spans="1:36" ht="14.5" x14ac:dyDescent="0.35">
      <c r="A1518" s="52">
        <f t="shared" si="83"/>
        <v>2014</v>
      </c>
      <c r="B1518" s="30">
        <f t="shared" si="84"/>
        <v>169</v>
      </c>
      <c r="C1518" s="4">
        <f t="shared" si="85"/>
        <v>25</v>
      </c>
      <c r="D1518" s="4" t="s">
        <v>75</v>
      </c>
      <c r="E1518" s="28">
        <v>612</v>
      </c>
      <c r="F1518" s="28">
        <v>400</v>
      </c>
      <c r="H1518" s="28">
        <v>217</v>
      </c>
      <c r="I1518" s="28">
        <v>15</v>
      </c>
      <c r="J1518" s="28">
        <v>1.32E-2</v>
      </c>
      <c r="AI1518"/>
      <c r="AJ1518"/>
    </row>
    <row r="1519" spans="1:36" ht="14.5" x14ac:dyDescent="0.35">
      <c r="A1519" s="52">
        <f t="shared" si="83"/>
        <v>2014</v>
      </c>
      <c r="B1519" s="30">
        <f t="shared" si="84"/>
        <v>169</v>
      </c>
      <c r="C1519" s="4">
        <f t="shared" si="85"/>
        <v>25</v>
      </c>
      <c r="D1519" s="4" t="s">
        <v>75</v>
      </c>
      <c r="E1519" s="28">
        <v>612</v>
      </c>
      <c r="F1519" s="28">
        <v>400</v>
      </c>
      <c r="H1519" s="28">
        <v>217</v>
      </c>
      <c r="I1519" s="28">
        <v>15</v>
      </c>
      <c r="J1519" s="28">
        <v>1.4200000000000001E-2</v>
      </c>
      <c r="AI1519"/>
      <c r="AJ1519"/>
    </row>
    <row r="1520" spans="1:36" ht="14.5" x14ac:dyDescent="0.35">
      <c r="A1520" s="52">
        <f t="shared" si="83"/>
        <v>2014</v>
      </c>
      <c r="B1520" s="30">
        <f t="shared" si="84"/>
        <v>169</v>
      </c>
      <c r="C1520" s="4">
        <f t="shared" si="85"/>
        <v>25</v>
      </c>
      <c r="D1520" s="4" t="s">
        <v>75</v>
      </c>
      <c r="E1520" s="28">
        <v>612</v>
      </c>
      <c r="F1520" s="28">
        <v>400</v>
      </c>
      <c r="H1520" s="28">
        <v>217</v>
      </c>
      <c r="I1520" s="28">
        <v>15</v>
      </c>
      <c r="J1520" s="28">
        <v>7.1999999999999998E-3</v>
      </c>
      <c r="AI1520"/>
      <c r="AJ1520"/>
    </row>
    <row r="1521" spans="1:36" ht="14.5" x14ac:dyDescent="0.35">
      <c r="A1521" s="52">
        <f t="shared" si="83"/>
        <v>2014</v>
      </c>
      <c r="B1521" s="30">
        <f t="shared" si="84"/>
        <v>169</v>
      </c>
      <c r="C1521" s="4">
        <f t="shared" si="85"/>
        <v>25</v>
      </c>
      <c r="D1521" s="4" t="s">
        <v>75</v>
      </c>
      <c r="E1521" s="28">
        <v>613</v>
      </c>
      <c r="F1521" s="28">
        <v>400</v>
      </c>
      <c r="H1521" s="28">
        <v>217</v>
      </c>
      <c r="I1521" s="28">
        <v>15</v>
      </c>
      <c r="J1521" s="28">
        <v>1.44E-2</v>
      </c>
      <c r="AI1521"/>
      <c r="AJ1521"/>
    </row>
    <row r="1522" spans="1:36" ht="14.5" x14ac:dyDescent="0.35">
      <c r="A1522" s="52">
        <f t="shared" si="83"/>
        <v>2014</v>
      </c>
      <c r="B1522" s="30">
        <f t="shared" si="84"/>
        <v>169</v>
      </c>
      <c r="C1522" s="4">
        <f t="shared" si="85"/>
        <v>25</v>
      </c>
      <c r="D1522" s="4" t="s">
        <v>75</v>
      </c>
      <c r="E1522" s="28">
        <v>613</v>
      </c>
      <c r="F1522" s="28">
        <v>400</v>
      </c>
      <c r="H1522" s="28">
        <v>217</v>
      </c>
      <c r="I1522" s="28">
        <v>15</v>
      </c>
      <c r="J1522" s="28">
        <v>1.43E-2</v>
      </c>
      <c r="AI1522"/>
      <c r="AJ1522"/>
    </row>
    <row r="1523" spans="1:36" ht="14.5" x14ac:dyDescent="0.35">
      <c r="A1523" s="52">
        <f t="shared" si="83"/>
        <v>2014</v>
      </c>
      <c r="B1523" s="30">
        <f t="shared" si="84"/>
        <v>169</v>
      </c>
      <c r="C1523" s="4">
        <f t="shared" si="85"/>
        <v>25</v>
      </c>
      <c r="D1523" s="4" t="s">
        <v>75</v>
      </c>
      <c r="E1523" s="28">
        <v>613</v>
      </c>
      <c r="F1523" s="28">
        <v>400</v>
      </c>
      <c r="H1523" s="28">
        <v>217</v>
      </c>
      <c r="I1523" s="28">
        <v>15</v>
      </c>
      <c r="J1523" s="28">
        <v>1.52E-2</v>
      </c>
      <c r="AI1523"/>
      <c r="AJ1523"/>
    </row>
    <row r="1524" spans="1:36" ht="14.5" x14ac:dyDescent="0.35">
      <c r="A1524" s="52">
        <f t="shared" si="83"/>
        <v>2014</v>
      </c>
      <c r="B1524" s="30">
        <f t="shared" si="84"/>
        <v>169</v>
      </c>
      <c r="C1524" s="4">
        <f t="shared" si="85"/>
        <v>25</v>
      </c>
      <c r="D1524" s="4" t="s">
        <v>75</v>
      </c>
      <c r="E1524" s="28">
        <v>613</v>
      </c>
      <c r="F1524" s="28">
        <v>400</v>
      </c>
      <c r="H1524" s="28">
        <v>217</v>
      </c>
      <c r="I1524" s="28">
        <v>17</v>
      </c>
      <c r="J1524" s="28">
        <v>2.98E-2</v>
      </c>
      <c r="AI1524"/>
      <c r="AJ1524"/>
    </row>
    <row r="1525" spans="1:36" ht="14.5" x14ac:dyDescent="0.35">
      <c r="A1525" s="52">
        <f t="shared" si="83"/>
        <v>2014</v>
      </c>
      <c r="B1525" s="30">
        <f t="shared" si="84"/>
        <v>169</v>
      </c>
      <c r="C1525" s="4">
        <f t="shared" si="85"/>
        <v>25</v>
      </c>
      <c r="D1525" s="4" t="s">
        <v>75</v>
      </c>
      <c r="E1525" s="28">
        <v>611</v>
      </c>
      <c r="F1525" s="28">
        <v>403</v>
      </c>
      <c r="H1525" s="28">
        <v>217</v>
      </c>
      <c r="I1525" s="28">
        <v>8</v>
      </c>
      <c r="J1525" s="28">
        <v>1.9E-3</v>
      </c>
      <c r="AI1525"/>
      <c r="AJ1525"/>
    </row>
    <row r="1526" spans="1:36" ht="14.5" x14ac:dyDescent="0.35">
      <c r="A1526" s="52">
        <f t="shared" si="83"/>
        <v>2014</v>
      </c>
      <c r="B1526" s="30">
        <f t="shared" si="84"/>
        <v>169</v>
      </c>
      <c r="C1526" s="4">
        <f t="shared" si="85"/>
        <v>25</v>
      </c>
      <c r="D1526" s="4" t="s">
        <v>75</v>
      </c>
      <c r="E1526" s="28">
        <v>610</v>
      </c>
      <c r="F1526" s="28">
        <v>403</v>
      </c>
      <c r="H1526" s="28">
        <v>217</v>
      </c>
      <c r="I1526" s="28">
        <v>9</v>
      </c>
      <c r="J1526" s="28">
        <v>3.8E-3</v>
      </c>
      <c r="AI1526"/>
      <c r="AJ1526"/>
    </row>
    <row r="1527" spans="1:36" ht="14.5" x14ac:dyDescent="0.35">
      <c r="A1527" s="52">
        <f t="shared" si="83"/>
        <v>2014</v>
      </c>
      <c r="B1527" s="30">
        <f t="shared" si="84"/>
        <v>169</v>
      </c>
      <c r="C1527" s="4">
        <f t="shared" si="85"/>
        <v>25</v>
      </c>
      <c r="D1527" s="4" t="s">
        <v>75</v>
      </c>
      <c r="E1527" s="28">
        <v>610</v>
      </c>
      <c r="F1527" s="28">
        <v>403</v>
      </c>
      <c r="H1527" s="28">
        <v>217</v>
      </c>
      <c r="I1527" s="28">
        <v>9</v>
      </c>
      <c r="J1527" s="28">
        <v>4.0000000000000001E-3</v>
      </c>
      <c r="AI1527"/>
      <c r="AJ1527"/>
    </row>
    <row r="1528" spans="1:36" ht="14.5" x14ac:dyDescent="0.35">
      <c r="A1528" s="52">
        <f t="shared" si="83"/>
        <v>2014</v>
      </c>
      <c r="B1528" s="30">
        <f t="shared" si="84"/>
        <v>169</v>
      </c>
      <c r="C1528" s="4">
        <f t="shared" si="85"/>
        <v>25</v>
      </c>
      <c r="D1528" s="4" t="s">
        <v>75</v>
      </c>
      <c r="E1528" s="28">
        <v>611</v>
      </c>
      <c r="F1528" s="28">
        <v>403</v>
      </c>
      <c r="H1528" s="28">
        <v>217</v>
      </c>
      <c r="I1528" s="28">
        <v>9</v>
      </c>
      <c r="J1528" s="28">
        <v>4.7999999999999996E-3</v>
      </c>
      <c r="AI1528"/>
      <c r="AJ1528"/>
    </row>
    <row r="1529" spans="1:36" ht="14.5" x14ac:dyDescent="0.35">
      <c r="A1529" s="52">
        <f t="shared" si="83"/>
        <v>2014</v>
      </c>
      <c r="B1529" s="30">
        <f t="shared" si="84"/>
        <v>169</v>
      </c>
      <c r="C1529" s="4">
        <f t="shared" si="85"/>
        <v>25</v>
      </c>
      <c r="D1529" s="4" t="s">
        <v>75</v>
      </c>
      <c r="E1529" s="28">
        <v>611</v>
      </c>
      <c r="F1529" s="28">
        <v>403</v>
      </c>
      <c r="H1529" s="28">
        <v>217</v>
      </c>
      <c r="I1529" s="28">
        <v>9</v>
      </c>
      <c r="J1529" s="28">
        <v>2.5999999999999999E-3</v>
      </c>
      <c r="AI1529"/>
      <c r="AJ1529"/>
    </row>
    <row r="1530" spans="1:36" ht="14.5" x14ac:dyDescent="0.35">
      <c r="A1530" s="52">
        <f t="shared" si="83"/>
        <v>2014</v>
      </c>
      <c r="B1530" s="30">
        <f t="shared" si="84"/>
        <v>169</v>
      </c>
      <c r="C1530" s="4">
        <f t="shared" si="85"/>
        <v>25</v>
      </c>
      <c r="D1530" s="4" t="s">
        <v>75</v>
      </c>
      <c r="E1530" s="28">
        <v>611</v>
      </c>
      <c r="F1530" s="28">
        <v>403</v>
      </c>
      <c r="H1530" s="28">
        <v>217</v>
      </c>
      <c r="I1530" s="28">
        <v>9</v>
      </c>
      <c r="J1530" s="28">
        <v>3.2000000000000002E-3</v>
      </c>
      <c r="AI1530"/>
      <c r="AJ1530"/>
    </row>
    <row r="1531" spans="1:36" ht="14.5" x14ac:dyDescent="0.35">
      <c r="A1531" s="52">
        <f t="shared" si="83"/>
        <v>2014</v>
      </c>
      <c r="B1531" s="30">
        <f t="shared" si="84"/>
        <v>169</v>
      </c>
      <c r="C1531" s="4">
        <f t="shared" si="85"/>
        <v>25</v>
      </c>
      <c r="D1531" s="4" t="s">
        <v>75</v>
      </c>
      <c r="E1531" s="28">
        <v>611</v>
      </c>
      <c r="F1531" s="28">
        <v>403</v>
      </c>
      <c r="H1531" s="28">
        <v>217</v>
      </c>
      <c r="I1531" s="28">
        <v>9</v>
      </c>
      <c r="J1531" s="28">
        <v>1.5E-3</v>
      </c>
      <c r="AI1531"/>
      <c r="AJ1531"/>
    </row>
    <row r="1532" spans="1:36" ht="14.5" x14ac:dyDescent="0.35">
      <c r="A1532" s="52">
        <f t="shared" si="83"/>
        <v>2014</v>
      </c>
      <c r="B1532" s="30">
        <f t="shared" si="84"/>
        <v>169</v>
      </c>
      <c r="C1532" s="4">
        <f t="shared" si="85"/>
        <v>25</v>
      </c>
      <c r="D1532" s="4" t="s">
        <v>75</v>
      </c>
      <c r="E1532" s="28">
        <v>611</v>
      </c>
      <c r="F1532" s="28">
        <v>403</v>
      </c>
      <c r="H1532" s="28">
        <v>217</v>
      </c>
      <c r="I1532" s="28">
        <v>9</v>
      </c>
      <c r="J1532" s="28">
        <v>1.5E-3</v>
      </c>
      <c r="AI1532"/>
      <c r="AJ1532"/>
    </row>
    <row r="1533" spans="1:36" ht="14.5" x14ac:dyDescent="0.35">
      <c r="A1533" s="52">
        <f t="shared" si="83"/>
        <v>2014</v>
      </c>
      <c r="B1533" s="30">
        <f t="shared" si="84"/>
        <v>169</v>
      </c>
      <c r="C1533" s="4">
        <f t="shared" si="85"/>
        <v>25</v>
      </c>
      <c r="D1533" s="4" t="s">
        <v>75</v>
      </c>
      <c r="E1533" s="28">
        <v>611</v>
      </c>
      <c r="F1533" s="28">
        <v>403</v>
      </c>
      <c r="H1533" s="28">
        <v>217</v>
      </c>
      <c r="I1533" s="28">
        <v>9</v>
      </c>
      <c r="J1533" s="28">
        <v>2.8999999999999998E-3</v>
      </c>
      <c r="AI1533"/>
      <c r="AJ1533"/>
    </row>
    <row r="1534" spans="1:36" ht="14.5" x14ac:dyDescent="0.35">
      <c r="A1534" s="52">
        <f t="shared" si="83"/>
        <v>2014</v>
      </c>
      <c r="B1534" s="30">
        <f t="shared" si="84"/>
        <v>169</v>
      </c>
      <c r="C1534" s="4">
        <f t="shared" si="85"/>
        <v>25</v>
      </c>
      <c r="D1534" s="4" t="s">
        <v>75</v>
      </c>
      <c r="E1534" s="28">
        <v>611</v>
      </c>
      <c r="F1534" s="28">
        <v>403</v>
      </c>
      <c r="H1534" s="28">
        <v>217</v>
      </c>
      <c r="I1534" s="28">
        <v>9</v>
      </c>
      <c r="J1534" s="28">
        <v>2.5999999999999999E-3</v>
      </c>
      <c r="AI1534"/>
      <c r="AJ1534"/>
    </row>
    <row r="1535" spans="1:36" ht="14.5" x14ac:dyDescent="0.35">
      <c r="A1535" s="52">
        <f t="shared" si="83"/>
        <v>2014</v>
      </c>
      <c r="B1535" s="30">
        <f t="shared" si="84"/>
        <v>169</v>
      </c>
      <c r="C1535" s="4">
        <f t="shared" si="85"/>
        <v>25</v>
      </c>
      <c r="D1535" s="4" t="s">
        <v>75</v>
      </c>
      <c r="E1535" s="28">
        <v>610</v>
      </c>
      <c r="F1535" s="28">
        <v>403</v>
      </c>
      <c r="H1535" s="28">
        <v>217</v>
      </c>
      <c r="I1535" s="28">
        <v>10</v>
      </c>
      <c r="J1535" s="28">
        <v>4.0000000000000001E-3</v>
      </c>
      <c r="AI1535"/>
      <c r="AJ1535"/>
    </row>
    <row r="1536" spans="1:36" ht="14.5" x14ac:dyDescent="0.35">
      <c r="A1536" s="52">
        <f t="shared" si="83"/>
        <v>2014</v>
      </c>
      <c r="B1536" s="30">
        <f t="shared" si="84"/>
        <v>169</v>
      </c>
      <c r="C1536" s="4">
        <f t="shared" si="85"/>
        <v>25</v>
      </c>
      <c r="D1536" s="4" t="s">
        <v>75</v>
      </c>
      <c r="E1536" s="28">
        <v>610</v>
      </c>
      <c r="F1536" s="28">
        <v>403</v>
      </c>
      <c r="H1536" s="28">
        <v>217</v>
      </c>
      <c r="I1536" s="28">
        <v>10</v>
      </c>
      <c r="J1536" s="28">
        <v>4.4999999999999997E-3</v>
      </c>
      <c r="AI1536"/>
      <c r="AJ1536"/>
    </row>
    <row r="1537" spans="1:36" ht="14.5" x14ac:dyDescent="0.35">
      <c r="A1537" s="52">
        <f t="shared" si="83"/>
        <v>2014</v>
      </c>
      <c r="B1537" s="30">
        <f t="shared" si="84"/>
        <v>169</v>
      </c>
      <c r="C1537" s="4">
        <f t="shared" si="85"/>
        <v>25</v>
      </c>
      <c r="D1537" s="4" t="s">
        <v>75</v>
      </c>
      <c r="E1537" s="28">
        <v>610</v>
      </c>
      <c r="F1537" s="28">
        <v>403</v>
      </c>
      <c r="H1537" s="28">
        <v>217</v>
      </c>
      <c r="I1537" s="28">
        <v>10</v>
      </c>
      <c r="J1537" s="28">
        <v>3.7000000000000002E-3</v>
      </c>
      <c r="AI1537"/>
      <c r="AJ1537"/>
    </row>
    <row r="1538" spans="1:36" ht="14.5" x14ac:dyDescent="0.35">
      <c r="A1538" s="52">
        <f t="shared" ref="A1538:A1601" si="86">YEAR(D1538)</f>
        <v>2014</v>
      </c>
      <c r="B1538" s="30">
        <f t="shared" ref="B1538:B1601" si="87">D1538-DATE(YEAR(D1538),1,0)</f>
        <v>169</v>
      </c>
      <c r="C1538" s="4">
        <f t="shared" ref="C1538:C1601" si="88">WEEKNUM(D1538,1)</f>
        <v>25</v>
      </c>
      <c r="D1538" s="4" t="s">
        <v>75</v>
      </c>
      <c r="E1538" s="28">
        <v>610</v>
      </c>
      <c r="F1538" s="28">
        <v>403</v>
      </c>
      <c r="H1538" s="28">
        <v>217</v>
      </c>
      <c r="I1538" s="28">
        <v>10</v>
      </c>
      <c r="J1538" s="28">
        <v>3.3999999999999998E-3</v>
      </c>
      <c r="AI1538"/>
      <c r="AJ1538"/>
    </row>
    <row r="1539" spans="1:36" ht="14.5" x14ac:dyDescent="0.35">
      <c r="A1539" s="52">
        <f t="shared" si="86"/>
        <v>2014</v>
      </c>
      <c r="B1539" s="30">
        <f t="shared" si="87"/>
        <v>169</v>
      </c>
      <c r="C1539" s="4">
        <f t="shared" si="88"/>
        <v>25</v>
      </c>
      <c r="D1539" s="4" t="s">
        <v>75</v>
      </c>
      <c r="E1539" s="28">
        <v>610</v>
      </c>
      <c r="F1539" s="28">
        <v>403</v>
      </c>
      <c r="H1539" s="28">
        <v>217</v>
      </c>
      <c r="I1539" s="28">
        <v>10</v>
      </c>
      <c r="J1539" s="28">
        <v>4.5999999999999999E-3</v>
      </c>
      <c r="AI1539"/>
      <c r="AJ1539"/>
    </row>
    <row r="1540" spans="1:36" ht="14.5" x14ac:dyDescent="0.35">
      <c r="A1540" s="52">
        <f t="shared" si="86"/>
        <v>2014</v>
      </c>
      <c r="B1540" s="30">
        <f t="shared" si="87"/>
        <v>169</v>
      </c>
      <c r="C1540" s="4">
        <f t="shared" si="88"/>
        <v>25</v>
      </c>
      <c r="D1540" s="4" t="s">
        <v>75</v>
      </c>
      <c r="E1540" s="28">
        <v>610</v>
      </c>
      <c r="F1540" s="28">
        <v>403</v>
      </c>
      <c r="H1540" s="28">
        <v>217</v>
      </c>
      <c r="I1540" s="28">
        <v>10</v>
      </c>
      <c r="J1540" s="28">
        <v>5.1999999999999998E-3</v>
      </c>
      <c r="AI1540"/>
      <c r="AJ1540"/>
    </row>
    <row r="1541" spans="1:36" ht="14.5" x14ac:dyDescent="0.35">
      <c r="A1541" s="52">
        <f t="shared" si="86"/>
        <v>2014</v>
      </c>
      <c r="B1541" s="30">
        <f t="shared" si="87"/>
        <v>169</v>
      </c>
      <c r="C1541" s="4">
        <f t="shared" si="88"/>
        <v>25</v>
      </c>
      <c r="D1541" s="4" t="s">
        <v>75</v>
      </c>
      <c r="E1541" s="28">
        <v>610</v>
      </c>
      <c r="F1541" s="28">
        <v>403</v>
      </c>
      <c r="H1541" s="28">
        <v>217</v>
      </c>
      <c r="I1541" s="28">
        <v>10</v>
      </c>
      <c r="J1541" s="28">
        <v>4.0000000000000001E-3</v>
      </c>
      <c r="AI1541"/>
      <c r="AJ1541"/>
    </row>
    <row r="1542" spans="1:36" ht="14.5" x14ac:dyDescent="0.35">
      <c r="A1542" s="52">
        <f t="shared" si="86"/>
        <v>2014</v>
      </c>
      <c r="B1542" s="30">
        <f t="shared" si="87"/>
        <v>169</v>
      </c>
      <c r="C1542" s="4">
        <f t="shared" si="88"/>
        <v>25</v>
      </c>
      <c r="D1542" s="4" t="s">
        <v>75</v>
      </c>
      <c r="E1542" s="28">
        <v>610</v>
      </c>
      <c r="F1542" s="28">
        <v>403</v>
      </c>
      <c r="H1542" s="28">
        <v>217</v>
      </c>
      <c r="I1542" s="28">
        <v>10</v>
      </c>
      <c r="J1542" s="28">
        <v>3.2000000000000002E-3</v>
      </c>
      <c r="AI1542"/>
      <c r="AJ1542"/>
    </row>
    <row r="1543" spans="1:36" ht="14.5" x14ac:dyDescent="0.35">
      <c r="A1543" s="52">
        <f t="shared" si="86"/>
        <v>2014</v>
      </c>
      <c r="B1543" s="30">
        <f t="shared" si="87"/>
        <v>169</v>
      </c>
      <c r="C1543" s="4">
        <f t="shared" si="88"/>
        <v>25</v>
      </c>
      <c r="D1543" s="4" t="s">
        <v>75</v>
      </c>
      <c r="E1543" s="28">
        <v>610</v>
      </c>
      <c r="F1543" s="28">
        <v>403</v>
      </c>
      <c r="H1543" s="28">
        <v>217</v>
      </c>
      <c r="I1543" s="28">
        <v>10</v>
      </c>
      <c r="J1543" s="28">
        <v>3.0000000000000001E-3</v>
      </c>
      <c r="AI1543"/>
      <c r="AJ1543"/>
    </row>
    <row r="1544" spans="1:36" ht="14.5" x14ac:dyDescent="0.35">
      <c r="A1544" s="52">
        <f t="shared" si="86"/>
        <v>2014</v>
      </c>
      <c r="B1544" s="30">
        <f t="shared" si="87"/>
        <v>169</v>
      </c>
      <c r="C1544" s="4">
        <f t="shared" si="88"/>
        <v>25</v>
      </c>
      <c r="D1544" s="4" t="s">
        <v>75</v>
      </c>
      <c r="E1544" s="28">
        <v>610</v>
      </c>
      <c r="F1544" s="28">
        <v>403</v>
      </c>
      <c r="H1544" s="28">
        <v>217</v>
      </c>
      <c r="I1544" s="28">
        <v>10</v>
      </c>
      <c r="J1544" s="28">
        <v>2.8E-3</v>
      </c>
      <c r="AI1544"/>
      <c r="AJ1544"/>
    </row>
    <row r="1545" spans="1:36" ht="14.5" x14ac:dyDescent="0.35">
      <c r="A1545" s="52">
        <f t="shared" si="86"/>
        <v>2014</v>
      </c>
      <c r="B1545" s="30">
        <f t="shared" si="87"/>
        <v>169</v>
      </c>
      <c r="C1545" s="4">
        <f t="shared" si="88"/>
        <v>25</v>
      </c>
      <c r="D1545" s="4" t="s">
        <v>75</v>
      </c>
      <c r="E1545" s="28">
        <v>610</v>
      </c>
      <c r="F1545" s="28">
        <v>403</v>
      </c>
      <c r="H1545" s="28">
        <v>217</v>
      </c>
      <c r="I1545" s="28">
        <v>10</v>
      </c>
      <c r="J1545" s="28">
        <v>5.0000000000000001E-3</v>
      </c>
      <c r="AI1545"/>
      <c r="AJ1545"/>
    </row>
    <row r="1546" spans="1:36" ht="14.5" x14ac:dyDescent="0.35">
      <c r="A1546" s="52">
        <f t="shared" si="86"/>
        <v>2014</v>
      </c>
      <c r="B1546" s="30">
        <f t="shared" si="87"/>
        <v>169</v>
      </c>
      <c r="C1546" s="4">
        <f t="shared" si="88"/>
        <v>25</v>
      </c>
      <c r="D1546" s="4" t="s">
        <v>75</v>
      </c>
      <c r="E1546" s="28">
        <v>610</v>
      </c>
      <c r="F1546" s="28">
        <v>403</v>
      </c>
      <c r="H1546" s="28">
        <v>217</v>
      </c>
      <c r="I1546" s="28">
        <v>10</v>
      </c>
      <c r="J1546" s="28">
        <v>4.4000000000000003E-3</v>
      </c>
      <c r="AI1546"/>
      <c r="AJ1546"/>
    </row>
    <row r="1547" spans="1:36" ht="14.5" x14ac:dyDescent="0.35">
      <c r="A1547" s="52">
        <f t="shared" si="86"/>
        <v>2014</v>
      </c>
      <c r="B1547" s="30">
        <f t="shared" si="87"/>
        <v>169</v>
      </c>
      <c r="C1547" s="4">
        <f t="shared" si="88"/>
        <v>25</v>
      </c>
      <c r="D1547" s="4" t="s">
        <v>75</v>
      </c>
      <c r="E1547" s="28">
        <v>610</v>
      </c>
      <c r="F1547" s="28">
        <v>403</v>
      </c>
      <c r="H1547" s="28">
        <v>217</v>
      </c>
      <c r="I1547" s="28">
        <v>10</v>
      </c>
      <c r="J1547" s="28">
        <v>2E-3</v>
      </c>
      <c r="AI1547"/>
      <c r="AJ1547"/>
    </row>
    <row r="1548" spans="1:36" ht="14.5" x14ac:dyDescent="0.35">
      <c r="A1548" s="52">
        <f t="shared" si="86"/>
        <v>2014</v>
      </c>
      <c r="B1548" s="30">
        <f t="shared" si="87"/>
        <v>169</v>
      </c>
      <c r="C1548" s="4">
        <f t="shared" si="88"/>
        <v>25</v>
      </c>
      <c r="D1548" s="4" t="s">
        <v>75</v>
      </c>
      <c r="E1548" s="28">
        <v>610</v>
      </c>
      <c r="F1548" s="28">
        <v>403</v>
      </c>
      <c r="H1548" s="28">
        <v>217</v>
      </c>
      <c r="I1548" s="28">
        <v>10</v>
      </c>
      <c r="J1548" s="28">
        <v>3.5999999999999999E-3</v>
      </c>
      <c r="AI1548"/>
      <c r="AJ1548"/>
    </row>
    <row r="1549" spans="1:36" ht="14.5" x14ac:dyDescent="0.35">
      <c r="A1549" s="52">
        <f t="shared" si="86"/>
        <v>2014</v>
      </c>
      <c r="B1549" s="30">
        <f t="shared" si="87"/>
        <v>169</v>
      </c>
      <c r="C1549" s="4">
        <f t="shared" si="88"/>
        <v>25</v>
      </c>
      <c r="D1549" s="4" t="s">
        <v>75</v>
      </c>
      <c r="E1549" s="28">
        <v>610</v>
      </c>
      <c r="F1549" s="28">
        <v>403</v>
      </c>
      <c r="H1549" s="28">
        <v>217</v>
      </c>
      <c r="I1549" s="28">
        <v>10</v>
      </c>
      <c r="J1549" s="28">
        <v>4.4000000000000003E-3</v>
      </c>
      <c r="AI1549"/>
      <c r="AJ1549"/>
    </row>
    <row r="1550" spans="1:36" ht="14.5" x14ac:dyDescent="0.35">
      <c r="A1550" s="52">
        <f t="shared" si="86"/>
        <v>2014</v>
      </c>
      <c r="B1550" s="30">
        <f t="shared" si="87"/>
        <v>169</v>
      </c>
      <c r="C1550" s="4">
        <f t="shared" si="88"/>
        <v>25</v>
      </c>
      <c r="D1550" s="4" t="s">
        <v>75</v>
      </c>
      <c r="E1550" s="28">
        <v>610</v>
      </c>
      <c r="F1550" s="28">
        <v>403</v>
      </c>
      <c r="H1550" s="28">
        <v>217</v>
      </c>
      <c r="I1550" s="28">
        <v>10</v>
      </c>
      <c r="J1550" s="28">
        <v>4.4000000000000003E-3</v>
      </c>
      <c r="AI1550"/>
      <c r="AJ1550"/>
    </row>
    <row r="1551" spans="1:36" ht="14.5" x14ac:dyDescent="0.35">
      <c r="A1551" s="52">
        <f t="shared" si="86"/>
        <v>2014</v>
      </c>
      <c r="B1551" s="30">
        <f t="shared" si="87"/>
        <v>169</v>
      </c>
      <c r="C1551" s="4">
        <f t="shared" si="88"/>
        <v>25</v>
      </c>
      <c r="D1551" s="4" t="s">
        <v>75</v>
      </c>
      <c r="E1551" s="28">
        <v>610</v>
      </c>
      <c r="F1551" s="28">
        <v>403</v>
      </c>
      <c r="H1551" s="28">
        <v>217</v>
      </c>
      <c r="I1551" s="28">
        <v>10</v>
      </c>
      <c r="J1551" s="28">
        <v>4.3E-3</v>
      </c>
      <c r="AI1551"/>
      <c r="AJ1551"/>
    </row>
    <row r="1552" spans="1:36" ht="14.5" x14ac:dyDescent="0.35">
      <c r="A1552" s="52">
        <f t="shared" si="86"/>
        <v>2014</v>
      </c>
      <c r="B1552" s="30">
        <f t="shared" si="87"/>
        <v>169</v>
      </c>
      <c r="C1552" s="4">
        <f t="shared" si="88"/>
        <v>25</v>
      </c>
      <c r="D1552" s="4" t="s">
        <v>75</v>
      </c>
      <c r="E1552" s="28">
        <v>611</v>
      </c>
      <c r="F1552" s="28">
        <v>403</v>
      </c>
      <c r="H1552" s="28">
        <v>217</v>
      </c>
      <c r="I1552" s="28">
        <v>10</v>
      </c>
      <c r="J1552" s="28">
        <v>3.2000000000000002E-3</v>
      </c>
      <c r="AI1552"/>
      <c r="AJ1552"/>
    </row>
    <row r="1553" spans="1:36" ht="14.5" x14ac:dyDescent="0.35">
      <c r="A1553" s="52">
        <f t="shared" si="86"/>
        <v>2014</v>
      </c>
      <c r="B1553" s="30">
        <f t="shared" si="87"/>
        <v>169</v>
      </c>
      <c r="C1553" s="4">
        <f t="shared" si="88"/>
        <v>25</v>
      </c>
      <c r="D1553" s="4" t="s">
        <v>75</v>
      </c>
      <c r="E1553" s="28">
        <v>611</v>
      </c>
      <c r="F1553" s="28">
        <v>403</v>
      </c>
      <c r="H1553" s="28">
        <v>217</v>
      </c>
      <c r="I1553" s="28">
        <v>10</v>
      </c>
      <c r="J1553" s="28">
        <v>3.5999999999999999E-3</v>
      </c>
      <c r="AI1553"/>
      <c r="AJ1553"/>
    </row>
    <row r="1554" spans="1:36" ht="14.5" x14ac:dyDescent="0.35">
      <c r="A1554" s="52">
        <f t="shared" si="86"/>
        <v>2014</v>
      </c>
      <c r="B1554" s="30">
        <f t="shared" si="87"/>
        <v>169</v>
      </c>
      <c r="C1554" s="4">
        <f t="shared" si="88"/>
        <v>25</v>
      </c>
      <c r="D1554" s="4" t="s">
        <v>75</v>
      </c>
      <c r="E1554" s="28">
        <v>611</v>
      </c>
      <c r="F1554" s="28">
        <v>403</v>
      </c>
      <c r="H1554" s="28">
        <v>217</v>
      </c>
      <c r="I1554" s="28">
        <v>10</v>
      </c>
      <c r="J1554" s="28">
        <v>3.3999999999999998E-3</v>
      </c>
      <c r="AI1554"/>
      <c r="AJ1554"/>
    </row>
    <row r="1555" spans="1:36" ht="14.5" x14ac:dyDescent="0.35">
      <c r="A1555" s="52">
        <f t="shared" si="86"/>
        <v>2014</v>
      </c>
      <c r="B1555" s="30">
        <f t="shared" si="87"/>
        <v>169</v>
      </c>
      <c r="C1555" s="4">
        <f t="shared" si="88"/>
        <v>25</v>
      </c>
      <c r="D1555" s="4" t="s">
        <v>75</v>
      </c>
      <c r="E1555" s="28">
        <v>611</v>
      </c>
      <c r="F1555" s="28">
        <v>403</v>
      </c>
      <c r="H1555" s="28">
        <v>217</v>
      </c>
      <c r="I1555" s="28">
        <v>10</v>
      </c>
      <c r="J1555" s="28">
        <v>4.1999999999999997E-3</v>
      </c>
      <c r="AI1555"/>
      <c r="AJ1555"/>
    </row>
    <row r="1556" spans="1:36" ht="14.5" x14ac:dyDescent="0.35">
      <c r="A1556" s="52">
        <f t="shared" si="86"/>
        <v>2014</v>
      </c>
      <c r="B1556" s="30">
        <f t="shared" si="87"/>
        <v>169</v>
      </c>
      <c r="C1556" s="4">
        <f t="shared" si="88"/>
        <v>25</v>
      </c>
      <c r="D1556" s="4" t="s">
        <v>75</v>
      </c>
      <c r="E1556" s="28">
        <v>611</v>
      </c>
      <c r="F1556" s="28">
        <v>403</v>
      </c>
      <c r="H1556" s="28">
        <v>217</v>
      </c>
      <c r="I1556" s="28">
        <v>10</v>
      </c>
      <c r="J1556" s="28">
        <v>4.4000000000000003E-3</v>
      </c>
      <c r="AI1556"/>
      <c r="AJ1556"/>
    </row>
    <row r="1557" spans="1:36" ht="14.5" x14ac:dyDescent="0.35">
      <c r="A1557" s="52">
        <f t="shared" si="86"/>
        <v>2014</v>
      </c>
      <c r="B1557" s="30">
        <f t="shared" si="87"/>
        <v>169</v>
      </c>
      <c r="C1557" s="4">
        <f t="shared" si="88"/>
        <v>25</v>
      </c>
      <c r="D1557" s="4" t="s">
        <v>75</v>
      </c>
      <c r="E1557" s="28">
        <v>611</v>
      </c>
      <c r="F1557" s="28">
        <v>403</v>
      </c>
      <c r="H1557" s="28">
        <v>217</v>
      </c>
      <c r="I1557" s="28">
        <v>10</v>
      </c>
      <c r="J1557" s="28">
        <v>4.4999999999999997E-3</v>
      </c>
      <c r="AI1557"/>
      <c r="AJ1557"/>
    </row>
    <row r="1558" spans="1:36" ht="14.5" x14ac:dyDescent="0.35">
      <c r="A1558" s="52">
        <f t="shared" si="86"/>
        <v>2014</v>
      </c>
      <c r="B1558" s="30">
        <f t="shared" si="87"/>
        <v>169</v>
      </c>
      <c r="C1558" s="4">
        <f t="shared" si="88"/>
        <v>25</v>
      </c>
      <c r="D1558" s="4" t="s">
        <v>75</v>
      </c>
      <c r="E1558" s="28">
        <v>611</v>
      </c>
      <c r="F1558" s="28">
        <v>403</v>
      </c>
      <c r="H1558" s="28">
        <v>217</v>
      </c>
      <c r="I1558" s="28">
        <v>10</v>
      </c>
      <c r="J1558" s="28">
        <v>4.4999999999999997E-3</v>
      </c>
      <c r="AI1558"/>
      <c r="AJ1558"/>
    </row>
    <row r="1559" spans="1:36" ht="14.5" x14ac:dyDescent="0.35">
      <c r="A1559" s="52">
        <f t="shared" si="86"/>
        <v>2014</v>
      </c>
      <c r="B1559" s="30">
        <f t="shared" si="87"/>
        <v>169</v>
      </c>
      <c r="C1559" s="4">
        <f t="shared" si="88"/>
        <v>25</v>
      </c>
      <c r="D1559" s="4" t="s">
        <v>75</v>
      </c>
      <c r="E1559" s="28">
        <v>611</v>
      </c>
      <c r="F1559" s="28">
        <v>403</v>
      </c>
      <c r="H1559" s="28">
        <v>217</v>
      </c>
      <c r="I1559" s="28">
        <v>10</v>
      </c>
      <c r="J1559" s="28">
        <v>3.5999999999999999E-3</v>
      </c>
      <c r="AI1559"/>
      <c r="AJ1559"/>
    </row>
    <row r="1560" spans="1:36" ht="14.5" x14ac:dyDescent="0.35">
      <c r="A1560" s="52">
        <f t="shared" si="86"/>
        <v>2014</v>
      </c>
      <c r="B1560" s="30">
        <f t="shared" si="87"/>
        <v>169</v>
      </c>
      <c r="C1560" s="4">
        <f t="shared" si="88"/>
        <v>25</v>
      </c>
      <c r="D1560" s="4" t="s">
        <v>75</v>
      </c>
      <c r="E1560" s="28">
        <v>611</v>
      </c>
      <c r="F1560" s="28">
        <v>403</v>
      </c>
      <c r="H1560" s="28">
        <v>217</v>
      </c>
      <c r="I1560" s="28">
        <v>10</v>
      </c>
      <c r="J1560" s="28">
        <v>4.1000000000000003E-3</v>
      </c>
      <c r="AI1560"/>
      <c r="AJ1560"/>
    </row>
    <row r="1561" spans="1:36" ht="14.5" x14ac:dyDescent="0.35">
      <c r="A1561" s="52">
        <f t="shared" si="86"/>
        <v>2014</v>
      </c>
      <c r="B1561" s="30">
        <f t="shared" si="87"/>
        <v>169</v>
      </c>
      <c r="C1561" s="4">
        <f t="shared" si="88"/>
        <v>25</v>
      </c>
      <c r="D1561" s="4" t="s">
        <v>75</v>
      </c>
      <c r="E1561" s="28">
        <v>611</v>
      </c>
      <c r="F1561" s="28">
        <v>403</v>
      </c>
      <c r="H1561" s="28">
        <v>217</v>
      </c>
      <c r="I1561" s="28">
        <v>10</v>
      </c>
      <c r="J1561" s="28">
        <v>4.5999999999999999E-3</v>
      </c>
      <c r="AI1561"/>
      <c r="AJ1561"/>
    </row>
    <row r="1562" spans="1:36" ht="14.5" x14ac:dyDescent="0.35">
      <c r="A1562" s="52">
        <f t="shared" si="86"/>
        <v>2014</v>
      </c>
      <c r="B1562" s="30">
        <f t="shared" si="87"/>
        <v>169</v>
      </c>
      <c r="C1562" s="4">
        <f t="shared" si="88"/>
        <v>25</v>
      </c>
      <c r="D1562" s="4" t="s">
        <v>75</v>
      </c>
      <c r="E1562" s="28">
        <v>611</v>
      </c>
      <c r="F1562" s="28">
        <v>403</v>
      </c>
      <c r="H1562" s="28">
        <v>217</v>
      </c>
      <c r="I1562" s="28">
        <v>10</v>
      </c>
      <c r="J1562" s="28">
        <v>3.8E-3</v>
      </c>
      <c r="AI1562"/>
      <c r="AJ1562"/>
    </row>
    <row r="1563" spans="1:36" ht="14.5" x14ac:dyDescent="0.35">
      <c r="A1563" s="52">
        <f t="shared" si="86"/>
        <v>2014</v>
      </c>
      <c r="B1563" s="30">
        <f t="shared" si="87"/>
        <v>169</v>
      </c>
      <c r="C1563" s="4">
        <f t="shared" si="88"/>
        <v>25</v>
      </c>
      <c r="D1563" s="4" t="s">
        <v>75</v>
      </c>
      <c r="E1563" s="28">
        <v>611</v>
      </c>
      <c r="F1563" s="28">
        <v>403</v>
      </c>
      <c r="H1563" s="28">
        <v>217</v>
      </c>
      <c r="I1563" s="28">
        <v>10</v>
      </c>
      <c r="J1563" s="28">
        <v>3.3999999999999998E-3</v>
      </c>
      <c r="AI1563"/>
      <c r="AJ1563"/>
    </row>
    <row r="1564" spans="1:36" ht="14.5" x14ac:dyDescent="0.35">
      <c r="A1564" s="52">
        <f t="shared" si="86"/>
        <v>2014</v>
      </c>
      <c r="B1564" s="30">
        <f t="shared" si="87"/>
        <v>169</v>
      </c>
      <c r="C1564" s="4">
        <f t="shared" si="88"/>
        <v>25</v>
      </c>
      <c r="D1564" s="4" t="s">
        <v>75</v>
      </c>
      <c r="E1564" s="28">
        <v>611</v>
      </c>
      <c r="F1564" s="28">
        <v>403</v>
      </c>
      <c r="H1564" s="28">
        <v>217</v>
      </c>
      <c r="I1564" s="28">
        <v>10</v>
      </c>
      <c r="J1564" s="28">
        <v>3.8999999999999998E-3</v>
      </c>
      <c r="AI1564"/>
      <c r="AJ1564"/>
    </row>
    <row r="1565" spans="1:36" ht="14.5" x14ac:dyDescent="0.35">
      <c r="A1565" s="52">
        <f t="shared" si="86"/>
        <v>2014</v>
      </c>
      <c r="B1565" s="30">
        <f t="shared" si="87"/>
        <v>169</v>
      </c>
      <c r="C1565" s="4">
        <f t="shared" si="88"/>
        <v>25</v>
      </c>
      <c r="D1565" s="4" t="s">
        <v>75</v>
      </c>
      <c r="E1565" s="28">
        <v>611</v>
      </c>
      <c r="F1565" s="28">
        <v>403</v>
      </c>
      <c r="H1565" s="28">
        <v>217</v>
      </c>
      <c r="I1565" s="28">
        <v>10</v>
      </c>
      <c r="J1565" s="28">
        <v>4.4000000000000003E-3</v>
      </c>
      <c r="AI1565"/>
      <c r="AJ1565"/>
    </row>
    <row r="1566" spans="1:36" ht="14.5" x14ac:dyDescent="0.35">
      <c r="A1566" s="52">
        <f t="shared" si="86"/>
        <v>2014</v>
      </c>
      <c r="B1566" s="30">
        <f t="shared" si="87"/>
        <v>169</v>
      </c>
      <c r="C1566" s="4">
        <f t="shared" si="88"/>
        <v>25</v>
      </c>
      <c r="D1566" s="4" t="s">
        <v>75</v>
      </c>
      <c r="E1566" s="28">
        <v>611</v>
      </c>
      <c r="F1566" s="28">
        <v>403</v>
      </c>
      <c r="H1566" s="28">
        <v>217</v>
      </c>
      <c r="I1566" s="28">
        <v>10</v>
      </c>
      <c r="J1566" s="28">
        <v>4.4999999999999997E-3</v>
      </c>
      <c r="AI1566"/>
      <c r="AJ1566"/>
    </row>
    <row r="1567" spans="1:36" ht="14.5" x14ac:dyDescent="0.35">
      <c r="A1567" s="52">
        <f t="shared" si="86"/>
        <v>2014</v>
      </c>
      <c r="B1567" s="30">
        <f t="shared" si="87"/>
        <v>169</v>
      </c>
      <c r="C1567" s="4">
        <f t="shared" si="88"/>
        <v>25</v>
      </c>
      <c r="D1567" s="4" t="s">
        <v>75</v>
      </c>
      <c r="E1567" s="28">
        <v>610</v>
      </c>
      <c r="F1567" s="28">
        <v>403</v>
      </c>
      <c r="H1567" s="28">
        <v>217</v>
      </c>
      <c r="I1567" s="28">
        <v>11</v>
      </c>
      <c r="J1567" s="28">
        <v>6.7999999999999996E-3</v>
      </c>
      <c r="AI1567"/>
      <c r="AJ1567"/>
    </row>
    <row r="1568" spans="1:36" ht="14.5" x14ac:dyDescent="0.35">
      <c r="A1568" s="52">
        <f t="shared" si="86"/>
        <v>2014</v>
      </c>
      <c r="B1568" s="30">
        <f t="shared" si="87"/>
        <v>169</v>
      </c>
      <c r="C1568" s="4">
        <f t="shared" si="88"/>
        <v>25</v>
      </c>
      <c r="D1568" s="4" t="s">
        <v>75</v>
      </c>
      <c r="E1568" s="28">
        <v>610</v>
      </c>
      <c r="F1568" s="28">
        <v>403</v>
      </c>
      <c r="H1568" s="28">
        <v>217</v>
      </c>
      <c r="I1568" s="28">
        <v>11</v>
      </c>
      <c r="J1568" s="28">
        <v>5.1999999999999998E-3</v>
      </c>
      <c r="AI1568"/>
      <c r="AJ1568"/>
    </row>
    <row r="1569" spans="1:36" ht="14.5" x14ac:dyDescent="0.35">
      <c r="A1569" s="52">
        <f t="shared" si="86"/>
        <v>2014</v>
      </c>
      <c r="B1569" s="30">
        <f t="shared" si="87"/>
        <v>169</v>
      </c>
      <c r="C1569" s="4">
        <f t="shared" si="88"/>
        <v>25</v>
      </c>
      <c r="D1569" s="4" t="s">
        <v>75</v>
      </c>
      <c r="E1569" s="28">
        <v>610</v>
      </c>
      <c r="F1569" s="28">
        <v>403</v>
      </c>
      <c r="H1569" s="28">
        <v>217</v>
      </c>
      <c r="I1569" s="28">
        <v>11</v>
      </c>
      <c r="J1569" s="28">
        <v>6.6E-3</v>
      </c>
      <c r="AI1569"/>
      <c r="AJ1569"/>
    </row>
    <row r="1570" spans="1:36" ht="14.5" x14ac:dyDescent="0.35">
      <c r="A1570" s="52">
        <f t="shared" si="86"/>
        <v>2014</v>
      </c>
      <c r="B1570" s="30">
        <f t="shared" si="87"/>
        <v>169</v>
      </c>
      <c r="C1570" s="4">
        <f t="shared" si="88"/>
        <v>25</v>
      </c>
      <c r="D1570" s="4" t="s">
        <v>75</v>
      </c>
      <c r="E1570" s="28">
        <v>610</v>
      </c>
      <c r="F1570" s="28">
        <v>403</v>
      </c>
      <c r="H1570" s="28">
        <v>217</v>
      </c>
      <c r="I1570" s="28">
        <v>11</v>
      </c>
      <c r="J1570" s="28">
        <v>4.0000000000000001E-3</v>
      </c>
      <c r="AI1570"/>
      <c r="AJ1570"/>
    </row>
    <row r="1571" spans="1:36" ht="14.5" x14ac:dyDescent="0.35">
      <c r="A1571" s="52">
        <f t="shared" si="86"/>
        <v>2014</v>
      </c>
      <c r="B1571" s="30">
        <f t="shared" si="87"/>
        <v>169</v>
      </c>
      <c r="C1571" s="4">
        <f t="shared" si="88"/>
        <v>25</v>
      </c>
      <c r="D1571" s="4" t="s">
        <v>75</v>
      </c>
      <c r="E1571" s="28">
        <v>610</v>
      </c>
      <c r="F1571" s="28">
        <v>403</v>
      </c>
      <c r="H1571" s="28">
        <v>217</v>
      </c>
      <c r="I1571" s="28">
        <v>11</v>
      </c>
      <c r="J1571" s="28">
        <v>3.3999999999999998E-3</v>
      </c>
      <c r="AI1571"/>
      <c r="AJ1571"/>
    </row>
    <row r="1572" spans="1:36" ht="14.5" x14ac:dyDescent="0.35">
      <c r="A1572" s="52">
        <f t="shared" si="86"/>
        <v>2014</v>
      </c>
      <c r="B1572" s="30">
        <f t="shared" si="87"/>
        <v>169</v>
      </c>
      <c r="C1572" s="4">
        <f t="shared" si="88"/>
        <v>25</v>
      </c>
      <c r="D1572" s="4" t="s">
        <v>75</v>
      </c>
      <c r="E1572" s="28">
        <v>610</v>
      </c>
      <c r="F1572" s="28">
        <v>403</v>
      </c>
      <c r="H1572" s="28">
        <v>217</v>
      </c>
      <c r="I1572" s="28">
        <v>11</v>
      </c>
      <c r="J1572" s="28">
        <v>5.7999999999999996E-3</v>
      </c>
      <c r="AI1572"/>
      <c r="AJ1572"/>
    </row>
    <row r="1573" spans="1:36" ht="14.5" x14ac:dyDescent="0.35">
      <c r="A1573" s="52">
        <f t="shared" si="86"/>
        <v>2014</v>
      </c>
      <c r="B1573" s="30">
        <f t="shared" si="87"/>
        <v>169</v>
      </c>
      <c r="C1573" s="4">
        <f t="shared" si="88"/>
        <v>25</v>
      </c>
      <c r="D1573" s="4" t="s">
        <v>75</v>
      </c>
      <c r="E1573" s="28">
        <v>610</v>
      </c>
      <c r="F1573" s="28">
        <v>403</v>
      </c>
      <c r="H1573" s="28">
        <v>217</v>
      </c>
      <c r="I1573" s="28">
        <v>11</v>
      </c>
      <c r="J1573" s="28">
        <v>5.5999999999999999E-3</v>
      </c>
      <c r="AI1573"/>
      <c r="AJ1573"/>
    </row>
    <row r="1574" spans="1:36" ht="14.5" x14ac:dyDescent="0.35">
      <c r="A1574" s="52">
        <f t="shared" si="86"/>
        <v>2014</v>
      </c>
      <c r="B1574" s="30">
        <f t="shared" si="87"/>
        <v>169</v>
      </c>
      <c r="C1574" s="4">
        <f t="shared" si="88"/>
        <v>25</v>
      </c>
      <c r="D1574" s="4" t="s">
        <v>75</v>
      </c>
      <c r="E1574" s="28">
        <v>610</v>
      </c>
      <c r="F1574" s="28">
        <v>403</v>
      </c>
      <c r="H1574" s="28">
        <v>217</v>
      </c>
      <c r="I1574" s="28">
        <v>11</v>
      </c>
      <c r="J1574" s="28">
        <v>4.8999999999999998E-3</v>
      </c>
      <c r="AI1574"/>
      <c r="AJ1574"/>
    </row>
    <row r="1575" spans="1:36" ht="14.5" x14ac:dyDescent="0.35">
      <c r="A1575" s="52">
        <f t="shared" si="86"/>
        <v>2014</v>
      </c>
      <c r="B1575" s="30">
        <f t="shared" si="87"/>
        <v>169</v>
      </c>
      <c r="C1575" s="4">
        <f t="shared" si="88"/>
        <v>25</v>
      </c>
      <c r="D1575" s="4" t="s">
        <v>75</v>
      </c>
      <c r="E1575" s="28">
        <v>610</v>
      </c>
      <c r="F1575" s="28">
        <v>403</v>
      </c>
      <c r="H1575" s="28">
        <v>217</v>
      </c>
      <c r="I1575" s="28">
        <v>11</v>
      </c>
      <c r="J1575" s="28">
        <v>4.4999999999999997E-3</v>
      </c>
      <c r="AI1575"/>
      <c r="AJ1575"/>
    </row>
    <row r="1576" spans="1:36" ht="14.5" x14ac:dyDescent="0.35">
      <c r="A1576" s="52">
        <f t="shared" si="86"/>
        <v>2014</v>
      </c>
      <c r="B1576" s="30">
        <f t="shared" si="87"/>
        <v>169</v>
      </c>
      <c r="C1576" s="4">
        <f t="shared" si="88"/>
        <v>25</v>
      </c>
      <c r="D1576" s="4" t="s">
        <v>75</v>
      </c>
      <c r="E1576" s="28">
        <v>610</v>
      </c>
      <c r="F1576" s="28">
        <v>403</v>
      </c>
      <c r="H1576" s="28">
        <v>217</v>
      </c>
      <c r="I1576" s="28">
        <v>11</v>
      </c>
      <c r="J1576" s="28">
        <v>5.8999999999999999E-3</v>
      </c>
      <c r="AI1576"/>
      <c r="AJ1576"/>
    </row>
    <row r="1577" spans="1:36" ht="14.5" x14ac:dyDescent="0.35">
      <c r="A1577" s="52">
        <f t="shared" si="86"/>
        <v>2014</v>
      </c>
      <c r="B1577" s="30">
        <f t="shared" si="87"/>
        <v>169</v>
      </c>
      <c r="C1577" s="4">
        <f t="shared" si="88"/>
        <v>25</v>
      </c>
      <c r="D1577" s="4" t="s">
        <v>75</v>
      </c>
      <c r="E1577" s="28">
        <v>610</v>
      </c>
      <c r="F1577" s="28">
        <v>403</v>
      </c>
      <c r="H1577" s="28">
        <v>217</v>
      </c>
      <c r="I1577" s="28">
        <v>11</v>
      </c>
      <c r="J1577" s="28">
        <v>5.7000000000000002E-3</v>
      </c>
      <c r="AI1577"/>
      <c r="AJ1577"/>
    </row>
    <row r="1578" spans="1:36" ht="14.5" x14ac:dyDescent="0.35">
      <c r="A1578" s="52">
        <f t="shared" si="86"/>
        <v>2014</v>
      </c>
      <c r="B1578" s="30">
        <f t="shared" si="87"/>
        <v>169</v>
      </c>
      <c r="C1578" s="4">
        <f t="shared" si="88"/>
        <v>25</v>
      </c>
      <c r="D1578" s="4" t="s">
        <v>75</v>
      </c>
      <c r="E1578" s="28">
        <v>610</v>
      </c>
      <c r="F1578" s="28">
        <v>403</v>
      </c>
      <c r="H1578" s="28">
        <v>217</v>
      </c>
      <c r="I1578" s="28">
        <v>11</v>
      </c>
      <c r="J1578" s="28">
        <v>4.5999999999999999E-3</v>
      </c>
      <c r="AI1578"/>
      <c r="AJ1578"/>
    </row>
    <row r="1579" spans="1:36" ht="14.5" x14ac:dyDescent="0.35">
      <c r="A1579" s="52">
        <f t="shared" si="86"/>
        <v>2014</v>
      </c>
      <c r="B1579" s="30">
        <f t="shared" si="87"/>
        <v>169</v>
      </c>
      <c r="C1579" s="4">
        <f t="shared" si="88"/>
        <v>25</v>
      </c>
      <c r="D1579" s="4" t="s">
        <v>75</v>
      </c>
      <c r="E1579" s="28">
        <v>610</v>
      </c>
      <c r="F1579" s="28">
        <v>403</v>
      </c>
      <c r="H1579" s="28">
        <v>217</v>
      </c>
      <c r="I1579" s="28">
        <v>11</v>
      </c>
      <c r="J1579" s="28">
        <v>5.3E-3</v>
      </c>
      <c r="AI1579"/>
      <c r="AJ1579"/>
    </row>
    <row r="1580" spans="1:36" ht="14.5" x14ac:dyDescent="0.35">
      <c r="A1580" s="52">
        <f t="shared" si="86"/>
        <v>2014</v>
      </c>
      <c r="B1580" s="30">
        <f t="shared" si="87"/>
        <v>169</v>
      </c>
      <c r="C1580" s="4">
        <f t="shared" si="88"/>
        <v>25</v>
      </c>
      <c r="D1580" s="4" t="s">
        <v>75</v>
      </c>
      <c r="E1580" s="28">
        <v>610</v>
      </c>
      <c r="F1580" s="28">
        <v>403</v>
      </c>
      <c r="H1580" s="28">
        <v>217</v>
      </c>
      <c r="I1580" s="28">
        <v>11</v>
      </c>
      <c r="J1580" s="28">
        <v>8.0999999999999996E-3</v>
      </c>
      <c r="AI1580"/>
      <c r="AJ1580"/>
    </row>
    <row r="1581" spans="1:36" ht="14.5" x14ac:dyDescent="0.35">
      <c r="A1581" s="52">
        <f t="shared" si="86"/>
        <v>2014</v>
      </c>
      <c r="B1581" s="30">
        <f t="shared" si="87"/>
        <v>169</v>
      </c>
      <c r="C1581" s="4">
        <f t="shared" si="88"/>
        <v>25</v>
      </c>
      <c r="D1581" s="4" t="s">
        <v>75</v>
      </c>
      <c r="E1581" s="28">
        <v>610</v>
      </c>
      <c r="F1581" s="28">
        <v>403</v>
      </c>
      <c r="H1581" s="28">
        <v>217</v>
      </c>
      <c r="I1581" s="28">
        <v>11</v>
      </c>
      <c r="J1581" s="28">
        <v>6.4999999999999997E-3</v>
      </c>
      <c r="AI1581"/>
      <c r="AJ1581"/>
    </row>
    <row r="1582" spans="1:36" ht="14.5" x14ac:dyDescent="0.35">
      <c r="A1582" s="52">
        <f t="shared" si="86"/>
        <v>2014</v>
      </c>
      <c r="B1582" s="30">
        <f t="shared" si="87"/>
        <v>169</v>
      </c>
      <c r="C1582" s="4">
        <f t="shared" si="88"/>
        <v>25</v>
      </c>
      <c r="D1582" s="4" t="s">
        <v>75</v>
      </c>
      <c r="E1582" s="28">
        <v>610</v>
      </c>
      <c r="F1582" s="28">
        <v>403</v>
      </c>
      <c r="H1582" s="28">
        <v>217</v>
      </c>
      <c r="I1582" s="28">
        <v>11</v>
      </c>
      <c r="J1582" s="28">
        <v>3.7000000000000002E-3</v>
      </c>
      <c r="AI1582"/>
      <c r="AJ1582"/>
    </row>
    <row r="1583" spans="1:36" ht="14.5" x14ac:dyDescent="0.35">
      <c r="A1583" s="52">
        <f t="shared" si="86"/>
        <v>2014</v>
      </c>
      <c r="B1583" s="30">
        <f t="shared" si="87"/>
        <v>169</v>
      </c>
      <c r="C1583" s="4">
        <f t="shared" si="88"/>
        <v>25</v>
      </c>
      <c r="D1583" s="4" t="s">
        <v>75</v>
      </c>
      <c r="E1583" s="28">
        <v>610</v>
      </c>
      <c r="F1583" s="28">
        <v>403</v>
      </c>
      <c r="H1583" s="28">
        <v>217</v>
      </c>
      <c r="I1583" s="28">
        <v>11</v>
      </c>
      <c r="J1583" s="28">
        <v>5.5999999999999999E-3</v>
      </c>
      <c r="AI1583"/>
      <c r="AJ1583"/>
    </row>
    <row r="1584" spans="1:36" ht="14.5" x14ac:dyDescent="0.35">
      <c r="A1584" s="52">
        <f t="shared" si="86"/>
        <v>2014</v>
      </c>
      <c r="B1584" s="30">
        <f t="shared" si="87"/>
        <v>169</v>
      </c>
      <c r="C1584" s="4">
        <f t="shared" si="88"/>
        <v>25</v>
      </c>
      <c r="D1584" s="4" t="s">
        <v>75</v>
      </c>
      <c r="E1584" s="28">
        <v>610</v>
      </c>
      <c r="F1584" s="28">
        <v>403</v>
      </c>
      <c r="H1584" s="28">
        <v>217</v>
      </c>
      <c r="I1584" s="28">
        <v>11</v>
      </c>
      <c r="J1584" s="28">
        <v>5.3E-3</v>
      </c>
      <c r="AI1584"/>
      <c r="AJ1584"/>
    </row>
    <row r="1585" spans="1:36" ht="14.5" x14ac:dyDescent="0.35">
      <c r="A1585" s="52">
        <f t="shared" si="86"/>
        <v>2014</v>
      </c>
      <c r="B1585" s="30">
        <f t="shared" si="87"/>
        <v>169</v>
      </c>
      <c r="C1585" s="4">
        <f t="shared" si="88"/>
        <v>25</v>
      </c>
      <c r="D1585" s="4" t="s">
        <v>75</v>
      </c>
      <c r="E1585" s="28">
        <v>610</v>
      </c>
      <c r="F1585" s="28">
        <v>403</v>
      </c>
      <c r="H1585" s="28">
        <v>217</v>
      </c>
      <c r="I1585" s="28">
        <v>11</v>
      </c>
      <c r="J1585" s="28">
        <v>6.1000000000000004E-3</v>
      </c>
      <c r="AI1585"/>
      <c r="AJ1585"/>
    </row>
    <row r="1586" spans="1:36" ht="14.5" x14ac:dyDescent="0.35">
      <c r="A1586" s="52">
        <f t="shared" si="86"/>
        <v>2014</v>
      </c>
      <c r="B1586" s="30">
        <f t="shared" si="87"/>
        <v>169</v>
      </c>
      <c r="C1586" s="4">
        <f t="shared" si="88"/>
        <v>25</v>
      </c>
      <c r="D1586" s="4" t="s">
        <v>75</v>
      </c>
      <c r="E1586" s="28">
        <v>611</v>
      </c>
      <c r="F1586" s="28">
        <v>403</v>
      </c>
      <c r="H1586" s="28">
        <v>217</v>
      </c>
      <c r="I1586" s="28">
        <v>11</v>
      </c>
      <c r="J1586" s="28">
        <v>4.1000000000000003E-3</v>
      </c>
      <c r="AI1586"/>
      <c r="AJ1586"/>
    </row>
    <row r="1587" spans="1:36" ht="14.5" x14ac:dyDescent="0.35">
      <c r="A1587" s="52">
        <f t="shared" si="86"/>
        <v>2014</v>
      </c>
      <c r="B1587" s="30">
        <f t="shared" si="87"/>
        <v>169</v>
      </c>
      <c r="C1587" s="4">
        <f t="shared" si="88"/>
        <v>25</v>
      </c>
      <c r="D1587" s="4" t="s">
        <v>75</v>
      </c>
      <c r="E1587" s="28">
        <v>611</v>
      </c>
      <c r="F1587" s="28">
        <v>403</v>
      </c>
      <c r="H1587" s="28">
        <v>217</v>
      </c>
      <c r="I1587" s="28">
        <v>11</v>
      </c>
      <c r="J1587" s="28">
        <v>4.4999999999999997E-3</v>
      </c>
      <c r="AI1587"/>
      <c r="AJ1587"/>
    </row>
    <row r="1588" spans="1:36" ht="14.5" x14ac:dyDescent="0.35">
      <c r="A1588" s="52">
        <f t="shared" si="86"/>
        <v>2014</v>
      </c>
      <c r="B1588" s="30">
        <f t="shared" si="87"/>
        <v>169</v>
      </c>
      <c r="C1588" s="4">
        <f t="shared" si="88"/>
        <v>25</v>
      </c>
      <c r="D1588" s="4" t="s">
        <v>75</v>
      </c>
      <c r="E1588" s="28">
        <v>611</v>
      </c>
      <c r="F1588" s="28">
        <v>403</v>
      </c>
      <c r="H1588" s="28">
        <v>217</v>
      </c>
      <c r="I1588" s="28">
        <v>11</v>
      </c>
      <c r="J1588" s="28">
        <v>7.4999999999999997E-3</v>
      </c>
      <c r="AI1588"/>
      <c r="AJ1588"/>
    </row>
    <row r="1589" spans="1:36" ht="14.5" x14ac:dyDescent="0.35">
      <c r="A1589" s="52">
        <f t="shared" si="86"/>
        <v>2014</v>
      </c>
      <c r="B1589" s="30">
        <f t="shared" si="87"/>
        <v>169</v>
      </c>
      <c r="C1589" s="4">
        <f t="shared" si="88"/>
        <v>25</v>
      </c>
      <c r="D1589" s="4" t="s">
        <v>75</v>
      </c>
      <c r="E1589" s="28">
        <v>611</v>
      </c>
      <c r="F1589" s="28">
        <v>403</v>
      </c>
      <c r="H1589" s="28">
        <v>217</v>
      </c>
      <c r="I1589" s="28">
        <v>11</v>
      </c>
      <c r="J1589" s="28">
        <v>4.4000000000000003E-3</v>
      </c>
      <c r="AI1589"/>
      <c r="AJ1589"/>
    </row>
    <row r="1590" spans="1:36" ht="14.5" x14ac:dyDescent="0.35">
      <c r="A1590" s="52">
        <f t="shared" si="86"/>
        <v>2014</v>
      </c>
      <c r="B1590" s="30">
        <f t="shared" si="87"/>
        <v>169</v>
      </c>
      <c r="C1590" s="4">
        <f t="shared" si="88"/>
        <v>25</v>
      </c>
      <c r="D1590" s="4" t="s">
        <v>75</v>
      </c>
      <c r="E1590" s="28">
        <v>611</v>
      </c>
      <c r="F1590" s="28">
        <v>403</v>
      </c>
      <c r="H1590" s="28">
        <v>217</v>
      </c>
      <c r="I1590" s="28">
        <v>11</v>
      </c>
      <c r="J1590" s="28">
        <v>5.1000000000000004E-3</v>
      </c>
      <c r="AI1590"/>
      <c r="AJ1590"/>
    </row>
    <row r="1591" spans="1:36" ht="14.5" x14ac:dyDescent="0.35">
      <c r="A1591" s="52">
        <f t="shared" si="86"/>
        <v>2014</v>
      </c>
      <c r="B1591" s="30">
        <f t="shared" si="87"/>
        <v>169</v>
      </c>
      <c r="C1591" s="4">
        <f t="shared" si="88"/>
        <v>25</v>
      </c>
      <c r="D1591" s="4" t="s">
        <v>75</v>
      </c>
      <c r="E1591" s="28">
        <v>611</v>
      </c>
      <c r="F1591" s="28">
        <v>403</v>
      </c>
      <c r="H1591" s="28">
        <v>217</v>
      </c>
      <c r="I1591" s="28">
        <v>11</v>
      </c>
      <c r="J1591" s="28">
        <v>4.7999999999999996E-3</v>
      </c>
      <c r="AI1591"/>
      <c r="AJ1591"/>
    </row>
    <row r="1592" spans="1:36" ht="14.5" x14ac:dyDescent="0.35">
      <c r="A1592" s="52">
        <f t="shared" si="86"/>
        <v>2014</v>
      </c>
      <c r="B1592" s="30">
        <f t="shared" si="87"/>
        <v>169</v>
      </c>
      <c r="C1592" s="4">
        <f t="shared" si="88"/>
        <v>25</v>
      </c>
      <c r="D1592" s="4" t="s">
        <v>75</v>
      </c>
      <c r="E1592" s="28">
        <v>611</v>
      </c>
      <c r="F1592" s="28">
        <v>403</v>
      </c>
      <c r="H1592" s="28">
        <v>217</v>
      </c>
      <c r="I1592" s="28">
        <v>11</v>
      </c>
      <c r="J1592" s="28">
        <v>7.1000000000000004E-3</v>
      </c>
      <c r="AI1592"/>
      <c r="AJ1592"/>
    </row>
    <row r="1593" spans="1:36" ht="14.5" x14ac:dyDescent="0.35">
      <c r="A1593" s="52">
        <f t="shared" si="86"/>
        <v>2014</v>
      </c>
      <c r="B1593" s="30">
        <f t="shared" si="87"/>
        <v>169</v>
      </c>
      <c r="C1593" s="4">
        <f t="shared" si="88"/>
        <v>25</v>
      </c>
      <c r="D1593" s="4" t="s">
        <v>75</v>
      </c>
      <c r="E1593" s="28">
        <v>611</v>
      </c>
      <c r="F1593" s="28">
        <v>403</v>
      </c>
      <c r="H1593" s="28">
        <v>217</v>
      </c>
      <c r="I1593" s="28">
        <v>11</v>
      </c>
      <c r="J1593" s="28">
        <v>3.8E-3</v>
      </c>
      <c r="AI1593"/>
      <c r="AJ1593"/>
    </row>
    <row r="1594" spans="1:36" ht="14.5" x14ac:dyDescent="0.35">
      <c r="A1594" s="52">
        <f t="shared" si="86"/>
        <v>2014</v>
      </c>
      <c r="B1594" s="30">
        <f t="shared" si="87"/>
        <v>169</v>
      </c>
      <c r="C1594" s="4">
        <f t="shared" si="88"/>
        <v>25</v>
      </c>
      <c r="D1594" s="4" t="s">
        <v>75</v>
      </c>
      <c r="E1594" s="28">
        <v>611</v>
      </c>
      <c r="F1594" s="28">
        <v>403</v>
      </c>
      <c r="H1594" s="28">
        <v>217</v>
      </c>
      <c r="I1594" s="28">
        <v>11</v>
      </c>
      <c r="J1594" s="28">
        <v>4.8999999999999998E-3</v>
      </c>
      <c r="AI1594"/>
      <c r="AJ1594"/>
    </row>
    <row r="1595" spans="1:36" ht="14.5" x14ac:dyDescent="0.35">
      <c r="A1595" s="52">
        <f t="shared" si="86"/>
        <v>2014</v>
      </c>
      <c r="B1595" s="30">
        <f t="shared" si="87"/>
        <v>169</v>
      </c>
      <c r="C1595" s="4">
        <f t="shared" si="88"/>
        <v>25</v>
      </c>
      <c r="D1595" s="4" t="s">
        <v>75</v>
      </c>
      <c r="E1595" s="28">
        <v>611</v>
      </c>
      <c r="F1595" s="28">
        <v>403</v>
      </c>
      <c r="H1595" s="28">
        <v>217</v>
      </c>
      <c r="I1595" s="28">
        <v>11</v>
      </c>
      <c r="J1595" s="28">
        <v>5.4999999999999997E-3</v>
      </c>
      <c r="AI1595"/>
      <c r="AJ1595"/>
    </row>
    <row r="1596" spans="1:36" ht="14.5" x14ac:dyDescent="0.35">
      <c r="A1596" s="52">
        <f t="shared" si="86"/>
        <v>2014</v>
      </c>
      <c r="B1596" s="30">
        <f t="shared" si="87"/>
        <v>169</v>
      </c>
      <c r="C1596" s="4">
        <f t="shared" si="88"/>
        <v>25</v>
      </c>
      <c r="D1596" s="4" t="s">
        <v>75</v>
      </c>
      <c r="E1596" s="28">
        <v>611</v>
      </c>
      <c r="F1596" s="28">
        <v>403</v>
      </c>
      <c r="H1596" s="28">
        <v>217</v>
      </c>
      <c r="I1596" s="28">
        <v>11</v>
      </c>
      <c r="J1596" s="28">
        <v>4.5999999999999999E-3</v>
      </c>
      <c r="AI1596"/>
      <c r="AJ1596"/>
    </row>
    <row r="1597" spans="1:36" ht="14.5" x14ac:dyDescent="0.35">
      <c r="A1597" s="52">
        <f t="shared" si="86"/>
        <v>2014</v>
      </c>
      <c r="B1597" s="30">
        <f t="shared" si="87"/>
        <v>169</v>
      </c>
      <c r="C1597" s="4">
        <f t="shared" si="88"/>
        <v>25</v>
      </c>
      <c r="D1597" s="4" t="s">
        <v>75</v>
      </c>
      <c r="E1597" s="28">
        <v>611</v>
      </c>
      <c r="F1597" s="28">
        <v>403</v>
      </c>
      <c r="H1597" s="28">
        <v>217</v>
      </c>
      <c r="I1597" s="28">
        <v>11</v>
      </c>
      <c r="J1597" s="28">
        <v>4.0000000000000001E-3</v>
      </c>
      <c r="AI1597"/>
      <c r="AJ1597"/>
    </row>
    <row r="1598" spans="1:36" ht="14.5" x14ac:dyDescent="0.35">
      <c r="A1598" s="52">
        <f t="shared" si="86"/>
        <v>2014</v>
      </c>
      <c r="B1598" s="30">
        <f t="shared" si="87"/>
        <v>169</v>
      </c>
      <c r="C1598" s="4">
        <f t="shared" si="88"/>
        <v>25</v>
      </c>
      <c r="D1598" s="4" t="s">
        <v>75</v>
      </c>
      <c r="E1598" s="28">
        <v>610</v>
      </c>
      <c r="F1598" s="28">
        <v>403</v>
      </c>
      <c r="H1598" s="28">
        <v>217</v>
      </c>
      <c r="I1598" s="28">
        <v>12</v>
      </c>
      <c r="J1598" s="28">
        <v>6.1999999999999998E-3</v>
      </c>
      <c r="AI1598"/>
      <c r="AJ1598"/>
    </row>
    <row r="1599" spans="1:36" ht="14.5" x14ac:dyDescent="0.35">
      <c r="A1599" s="52">
        <f t="shared" si="86"/>
        <v>2014</v>
      </c>
      <c r="B1599" s="30">
        <f t="shared" si="87"/>
        <v>169</v>
      </c>
      <c r="C1599" s="4">
        <f t="shared" si="88"/>
        <v>25</v>
      </c>
      <c r="D1599" s="4" t="s">
        <v>75</v>
      </c>
      <c r="E1599" s="28">
        <v>610</v>
      </c>
      <c r="F1599" s="28">
        <v>403</v>
      </c>
      <c r="H1599" s="28">
        <v>217</v>
      </c>
      <c r="I1599" s="28">
        <v>12</v>
      </c>
      <c r="J1599" s="28">
        <v>6.6E-3</v>
      </c>
      <c r="AI1599"/>
      <c r="AJ1599"/>
    </row>
    <row r="1600" spans="1:36" ht="14.5" x14ac:dyDescent="0.35">
      <c r="A1600" s="52">
        <f t="shared" si="86"/>
        <v>2014</v>
      </c>
      <c r="B1600" s="30">
        <f t="shared" si="87"/>
        <v>169</v>
      </c>
      <c r="C1600" s="4">
        <f t="shared" si="88"/>
        <v>25</v>
      </c>
      <c r="D1600" s="4" t="s">
        <v>75</v>
      </c>
      <c r="E1600" s="28">
        <v>610</v>
      </c>
      <c r="F1600" s="28">
        <v>403</v>
      </c>
      <c r="H1600" s="28">
        <v>217</v>
      </c>
      <c r="I1600" s="28">
        <v>12</v>
      </c>
      <c r="J1600" s="28">
        <v>6.6E-3</v>
      </c>
      <c r="AI1600"/>
      <c r="AJ1600"/>
    </row>
    <row r="1601" spans="1:36" ht="14.5" x14ac:dyDescent="0.35">
      <c r="A1601" s="52">
        <f t="shared" si="86"/>
        <v>2014</v>
      </c>
      <c r="B1601" s="30">
        <f t="shared" si="87"/>
        <v>169</v>
      </c>
      <c r="C1601" s="4">
        <f t="shared" si="88"/>
        <v>25</v>
      </c>
      <c r="D1601" s="4" t="s">
        <v>75</v>
      </c>
      <c r="E1601" s="28">
        <v>610</v>
      </c>
      <c r="F1601" s="28">
        <v>403</v>
      </c>
      <c r="H1601" s="28">
        <v>217</v>
      </c>
      <c r="I1601" s="28">
        <v>12</v>
      </c>
      <c r="J1601" s="28">
        <v>8.5000000000000006E-3</v>
      </c>
      <c r="AI1601"/>
      <c r="AJ1601"/>
    </row>
    <row r="1602" spans="1:36" ht="14.5" x14ac:dyDescent="0.35">
      <c r="A1602" s="52">
        <f t="shared" ref="A1602:A1665" si="89">YEAR(D1602)</f>
        <v>2014</v>
      </c>
      <c r="B1602" s="30">
        <f t="shared" ref="B1602:B1665" si="90">D1602-DATE(YEAR(D1602),1,0)</f>
        <v>169</v>
      </c>
      <c r="C1602" s="4">
        <f t="shared" ref="C1602:C1665" si="91">WEEKNUM(D1602,1)</f>
        <v>25</v>
      </c>
      <c r="D1602" s="4" t="s">
        <v>75</v>
      </c>
      <c r="E1602" s="28">
        <v>611</v>
      </c>
      <c r="F1602" s="28">
        <v>403</v>
      </c>
      <c r="H1602" s="28">
        <v>217</v>
      </c>
      <c r="I1602" s="28">
        <v>12</v>
      </c>
      <c r="J1602" s="28">
        <v>8.0000000000000002E-3</v>
      </c>
      <c r="AI1602"/>
      <c r="AJ1602"/>
    </row>
    <row r="1603" spans="1:36" ht="14.5" x14ac:dyDescent="0.35">
      <c r="A1603" s="52">
        <f t="shared" si="89"/>
        <v>2014</v>
      </c>
      <c r="B1603" s="30">
        <f t="shared" si="90"/>
        <v>169</v>
      </c>
      <c r="C1603" s="4">
        <f t="shared" si="91"/>
        <v>25</v>
      </c>
      <c r="D1603" s="4" t="s">
        <v>75</v>
      </c>
      <c r="E1603" s="28">
        <v>611</v>
      </c>
      <c r="F1603" s="28">
        <v>403</v>
      </c>
      <c r="H1603" s="28">
        <v>217</v>
      </c>
      <c r="I1603" s="28">
        <v>12</v>
      </c>
      <c r="J1603" s="28">
        <v>7.1999999999999998E-3</v>
      </c>
      <c r="AI1603"/>
      <c r="AJ1603"/>
    </row>
    <row r="1604" spans="1:36" ht="14.5" x14ac:dyDescent="0.35">
      <c r="A1604" s="52">
        <f t="shared" si="89"/>
        <v>2014</v>
      </c>
      <c r="B1604" s="30">
        <f t="shared" si="90"/>
        <v>169</v>
      </c>
      <c r="C1604" s="4">
        <f t="shared" si="91"/>
        <v>25</v>
      </c>
      <c r="D1604" s="4" t="s">
        <v>75</v>
      </c>
      <c r="E1604" s="28">
        <v>611</v>
      </c>
      <c r="F1604" s="28">
        <v>403</v>
      </c>
      <c r="H1604" s="28">
        <v>217</v>
      </c>
      <c r="I1604" s="28">
        <v>12</v>
      </c>
      <c r="J1604" s="28">
        <v>6.8999999999999999E-3</v>
      </c>
      <c r="AI1604"/>
      <c r="AJ1604"/>
    </row>
    <row r="1605" spans="1:36" ht="14.5" x14ac:dyDescent="0.35">
      <c r="A1605" s="52">
        <f t="shared" si="89"/>
        <v>2014</v>
      </c>
      <c r="B1605" s="30">
        <f t="shared" si="90"/>
        <v>169</v>
      </c>
      <c r="C1605" s="4">
        <f t="shared" si="91"/>
        <v>25</v>
      </c>
      <c r="D1605" s="4" t="s">
        <v>75</v>
      </c>
      <c r="E1605" s="28">
        <v>611</v>
      </c>
      <c r="F1605" s="28">
        <v>403</v>
      </c>
      <c r="H1605" s="28">
        <v>217</v>
      </c>
      <c r="I1605" s="28">
        <v>12</v>
      </c>
      <c r="J1605" s="28">
        <v>7.7999999999999996E-3</v>
      </c>
      <c r="AI1605"/>
      <c r="AJ1605"/>
    </row>
    <row r="1606" spans="1:36" ht="14.5" x14ac:dyDescent="0.35">
      <c r="A1606" s="52">
        <f t="shared" si="89"/>
        <v>2014</v>
      </c>
      <c r="B1606" s="30">
        <f t="shared" si="90"/>
        <v>169</v>
      </c>
      <c r="C1606" s="4">
        <f t="shared" si="91"/>
        <v>25</v>
      </c>
      <c r="D1606" s="4" t="s">
        <v>75</v>
      </c>
      <c r="E1606" s="28">
        <v>611</v>
      </c>
      <c r="F1606" s="28">
        <v>403</v>
      </c>
      <c r="H1606" s="28">
        <v>217</v>
      </c>
      <c r="I1606" s="28">
        <v>12</v>
      </c>
      <c r="J1606" s="28">
        <v>8.5000000000000006E-3</v>
      </c>
      <c r="AI1606"/>
      <c r="AJ1606"/>
    </row>
    <row r="1607" spans="1:36" ht="14.5" x14ac:dyDescent="0.35">
      <c r="A1607" s="52">
        <f t="shared" si="89"/>
        <v>2014</v>
      </c>
      <c r="B1607" s="30">
        <f t="shared" si="90"/>
        <v>169</v>
      </c>
      <c r="C1607" s="4">
        <f t="shared" si="91"/>
        <v>25</v>
      </c>
      <c r="D1607" s="4" t="s">
        <v>75</v>
      </c>
      <c r="E1607" s="28">
        <v>611</v>
      </c>
      <c r="F1607" s="28">
        <v>403</v>
      </c>
      <c r="H1607" s="28">
        <v>217</v>
      </c>
      <c r="I1607" s="28">
        <v>12</v>
      </c>
      <c r="J1607" s="28">
        <v>5.7000000000000002E-3</v>
      </c>
      <c r="AI1607"/>
      <c r="AJ1607"/>
    </row>
    <row r="1608" spans="1:36" ht="14.5" x14ac:dyDescent="0.35">
      <c r="A1608" s="52">
        <f t="shared" si="89"/>
        <v>2014</v>
      </c>
      <c r="B1608" s="30">
        <f t="shared" si="90"/>
        <v>169</v>
      </c>
      <c r="C1608" s="4">
        <f t="shared" si="91"/>
        <v>25</v>
      </c>
      <c r="D1608" s="4" t="s">
        <v>75</v>
      </c>
      <c r="E1608" s="28">
        <v>611</v>
      </c>
      <c r="F1608" s="28">
        <v>403</v>
      </c>
      <c r="H1608" s="28">
        <v>217</v>
      </c>
      <c r="I1608" s="28">
        <v>12</v>
      </c>
      <c r="J1608" s="28">
        <v>9.1000000000000004E-3</v>
      </c>
      <c r="AI1608"/>
      <c r="AJ1608"/>
    </row>
    <row r="1609" spans="1:36" ht="14.5" x14ac:dyDescent="0.35">
      <c r="A1609" s="52">
        <f t="shared" si="89"/>
        <v>2014</v>
      </c>
      <c r="B1609" s="30">
        <f t="shared" si="90"/>
        <v>169</v>
      </c>
      <c r="C1609" s="4">
        <f t="shared" si="91"/>
        <v>25</v>
      </c>
      <c r="D1609" s="4" t="s">
        <v>75</v>
      </c>
      <c r="E1609" s="28">
        <v>611</v>
      </c>
      <c r="F1609" s="28">
        <v>403</v>
      </c>
      <c r="H1609" s="28">
        <v>217</v>
      </c>
      <c r="I1609" s="28">
        <v>12</v>
      </c>
      <c r="J1609" s="28">
        <v>6.4000000000000003E-3</v>
      </c>
      <c r="AI1609"/>
      <c r="AJ1609"/>
    </row>
    <row r="1610" spans="1:36" ht="14.5" x14ac:dyDescent="0.35">
      <c r="A1610" s="52">
        <f t="shared" si="89"/>
        <v>2014</v>
      </c>
      <c r="B1610" s="30">
        <f t="shared" si="90"/>
        <v>169</v>
      </c>
      <c r="C1610" s="4">
        <f t="shared" si="91"/>
        <v>25</v>
      </c>
      <c r="D1610" s="4" t="s">
        <v>75</v>
      </c>
      <c r="E1610" s="28">
        <v>610</v>
      </c>
      <c r="F1610" s="28">
        <v>403</v>
      </c>
      <c r="H1610" s="28">
        <v>217</v>
      </c>
      <c r="I1610" s="28">
        <v>13</v>
      </c>
      <c r="J1610" s="28">
        <v>1.17E-2</v>
      </c>
      <c r="AI1610"/>
      <c r="AJ1610"/>
    </row>
    <row r="1611" spans="1:36" ht="14.5" x14ac:dyDescent="0.35">
      <c r="A1611" s="52">
        <f t="shared" si="89"/>
        <v>2014</v>
      </c>
      <c r="B1611" s="30">
        <f t="shared" si="90"/>
        <v>169</v>
      </c>
      <c r="C1611" s="4">
        <f t="shared" si="91"/>
        <v>25</v>
      </c>
      <c r="D1611" s="4" t="s">
        <v>75</v>
      </c>
      <c r="E1611" s="28">
        <v>610</v>
      </c>
      <c r="F1611" s="28">
        <v>403</v>
      </c>
      <c r="H1611" s="28">
        <v>217</v>
      </c>
      <c r="I1611" s="28">
        <v>13</v>
      </c>
      <c r="J1611" s="28">
        <v>1.3299999999999999E-2</v>
      </c>
      <c r="AI1611"/>
      <c r="AJ1611"/>
    </row>
    <row r="1612" spans="1:36" ht="14.5" x14ac:dyDescent="0.35">
      <c r="A1612" s="52">
        <f t="shared" si="89"/>
        <v>2014</v>
      </c>
      <c r="B1612" s="30">
        <f t="shared" si="90"/>
        <v>169</v>
      </c>
      <c r="C1612" s="4">
        <f t="shared" si="91"/>
        <v>25</v>
      </c>
      <c r="D1612" s="4" t="s">
        <v>75</v>
      </c>
      <c r="E1612" s="28">
        <v>610</v>
      </c>
      <c r="F1612" s="28">
        <v>403</v>
      </c>
      <c r="H1612" s="28">
        <v>217</v>
      </c>
      <c r="I1612" s="28">
        <v>13</v>
      </c>
      <c r="J1612" s="28">
        <v>9.2999999999999992E-3</v>
      </c>
      <c r="AI1612"/>
      <c r="AJ1612"/>
    </row>
    <row r="1613" spans="1:36" ht="14.5" x14ac:dyDescent="0.35">
      <c r="A1613" s="52">
        <f t="shared" si="89"/>
        <v>2014</v>
      </c>
      <c r="B1613" s="30">
        <f t="shared" si="90"/>
        <v>169</v>
      </c>
      <c r="C1613" s="4">
        <f t="shared" si="91"/>
        <v>25</v>
      </c>
      <c r="D1613" s="4" t="s">
        <v>75</v>
      </c>
      <c r="E1613" s="28">
        <v>610</v>
      </c>
      <c r="F1613" s="28">
        <v>403</v>
      </c>
      <c r="H1613" s="28">
        <v>217</v>
      </c>
      <c r="I1613" s="28">
        <v>13</v>
      </c>
      <c r="J1613" s="28">
        <v>9.9000000000000008E-3</v>
      </c>
      <c r="AI1613"/>
      <c r="AJ1613"/>
    </row>
    <row r="1614" spans="1:36" ht="14.5" x14ac:dyDescent="0.35">
      <c r="A1614" s="52">
        <f t="shared" si="89"/>
        <v>2014</v>
      </c>
      <c r="B1614" s="30">
        <f t="shared" si="90"/>
        <v>169</v>
      </c>
      <c r="C1614" s="4">
        <f t="shared" si="91"/>
        <v>25</v>
      </c>
      <c r="D1614" s="4" t="s">
        <v>75</v>
      </c>
      <c r="E1614" s="28">
        <v>610</v>
      </c>
      <c r="F1614" s="28">
        <v>403</v>
      </c>
      <c r="H1614" s="28">
        <v>217</v>
      </c>
      <c r="I1614" s="28">
        <v>13</v>
      </c>
      <c r="J1614" s="28">
        <v>9.7999999999999997E-3</v>
      </c>
      <c r="AI1614"/>
      <c r="AJ1614"/>
    </row>
    <row r="1615" spans="1:36" ht="14.5" x14ac:dyDescent="0.35">
      <c r="A1615" s="52">
        <f t="shared" si="89"/>
        <v>2014</v>
      </c>
      <c r="B1615" s="30">
        <f t="shared" si="90"/>
        <v>169</v>
      </c>
      <c r="C1615" s="4">
        <f t="shared" si="91"/>
        <v>25</v>
      </c>
      <c r="D1615" s="4" t="s">
        <v>75</v>
      </c>
      <c r="E1615" s="28">
        <v>610</v>
      </c>
      <c r="F1615" s="28">
        <v>403</v>
      </c>
      <c r="H1615" s="28">
        <v>217</v>
      </c>
      <c r="I1615" s="28">
        <v>13</v>
      </c>
      <c r="J1615" s="28">
        <v>9.1000000000000004E-3</v>
      </c>
      <c r="AI1615"/>
      <c r="AJ1615"/>
    </row>
    <row r="1616" spans="1:36" ht="14.5" x14ac:dyDescent="0.35">
      <c r="A1616" s="52">
        <f t="shared" si="89"/>
        <v>2014</v>
      </c>
      <c r="B1616" s="30">
        <f t="shared" si="90"/>
        <v>169</v>
      </c>
      <c r="C1616" s="4">
        <f t="shared" si="91"/>
        <v>25</v>
      </c>
      <c r="D1616" s="4" t="s">
        <v>75</v>
      </c>
      <c r="E1616" s="28">
        <v>611</v>
      </c>
      <c r="F1616" s="28">
        <v>403</v>
      </c>
      <c r="H1616" s="28">
        <v>217</v>
      </c>
      <c r="I1616" s="28">
        <v>13</v>
      </c>
      <c r="J1616" s="28">
        <v>1.1299999999999999E-2</v>
      </c>
      <c r="AI1616"/>
      <c r="AJ1616"/>
    </row>
    <row r="1617" spans="1:36" ht="14.5" x14ac:dyDescent="0.35">
      <c r="A1617" s="52">
        <f t="shared" si="89"/>
        <v>2014</v>
      </c>
      <c r="B1617" s="30">
        <f t="shared" si="90"/>
        <v>169</v>
      </c>
      <c r="C1617" s="4">
        <f t="shared" si="91"/>
        <v>25</v>
      </c>
      <c r="D1617" s="4" t="s">
        <v>75</v>
      </c>
      <c r="E1617" s="28">
        <v>611</v>
      </c>
      <c r="F1617" s="28">
        <v>403</v>
      </c>
      <c r="H1617" s="28">
        <v>217</v>
      </c>
      <c r="I1617" s="28">
        <v>13</v>
      </c>
      <c r="J1617" s="28">
        <v>8.6999999999999994E-3</v>
      </c>
      <c r="AI1617"/>
      <c r="AJ1617"/>
    </row>
    <row r="1618" spans="1:36" ht="14.5" x14ac:dyDescent="0.35">
      <c r="A1618" s="52">
        <f t="shared" si="89"/>
        <v>2014</v>
      </c>
      <c r="B1618" s="30">
        <f t="shared" si="90"/>
        <v>169</v>
      </c>
      <c r="C1618" s="4">
        <f t="shared" si="91"/>
        <v>25</v>
      </c>
      <c r="D1618" s="4" t="s">
        <v>75</v>
      </c>
      <c r="E1618" s="28">
        <v>611</v>
      </c>
      <c r="F1618" s="28">
        <v>403</v>
      </c>
      <c r="H1618" s="28">
        <v>217</v>
      </c>
      <c r="I1618" s="28">
        <v>13</v>
      </c>
      <c r="J1618" s="28">
        <v>9.4999999999999998E-3</v>
      </c>
      <c r="AI1618"/>
      <c r="AJ1618"/>
    </row>
    <row r="1619" spans="1:36" ht="14.5" x14ac:dyDescent="0.35">
      <c r="A1619" s="52">
        <f t="shared" si="89"/>
        <v>2014</v>
      </c>
      <c r="B1619" s="30">
        <f t="shared" si="90"/>
        <v>169</v>
      </c>
      <c r="C1619" s="4">
        <f t="shared" si="91"/>
        <v>25</v>
      </c>
      <c r="D1619" s="4" t="s">
        <v>75</v>
      </c>
      <c r="E1619" s="28">
        <v>611</v>
      </c>
      <c r="F1619" s="28">
        <v>403</v>
      </c>
      <c r="H1619" s="28">
        <v>217</v>
      </c>
      <c r="I1619" s="28">
        <v>13</v>
      </c>
      <c r="J1619" s="28">
        <v>9.4999999999999998E-3</v>
      </c>
      <c r="AI1619"/>
      <c r="AJ1619"/>
    </row>
    <row r="1620" spans="1:36" ht="14.5" x14ac:dyDescent="0.35">
      <c r="A1620" s="52">
        <f t="shared" si="89"/>
        <v>2014</v>
      </c>
      <c r="B1620" s="30">
        <f t="shared" si="90"/>
        <v>169</v>
      </c>
      <c r="C1620" s="4">
        <f t="shared" si="91"/>
        <v>25</v>
      </c>
      <c r="D1620" s="4" t="s">
        <v>75</v>
      </c>
      <c r="E1620" s="28">
        <v>611</v>
      </c>
      <c r="F1620" s="28">
        <v>403</v>
      </c>
      <c r="H1620" s="28">
        <v>217</v>
      </c>
      <c r="I1620" s="28">
        <v>13</v>
      </c>
      <c r="J1620" s="28">
        <v>1.04E-2</v>
      </c>
      <c r="AI1620"/>
      <c r="AJ1620"/>
    </row>
    <row r="1621" spans="1:36" ht="14.5" x14ac:dyDescent="0.35">
      <c r="A1621" s="52">
        <f t="shared" si="89"/>
        <v>2014</v>
      </c>
      <c r="B1621" s="30">
        <f t="shared" si="90"/>
        <v>169</v>
      </c>
      <c r="C1621" s="4">
        <f t="shared" si="91"/>
        <v>25</v>
      </c>
      <c r="D1621" s="4" t="s">
        <v>75</v>
      </c>
      <c r="E1621" s="28">
        <v>611</v>
      </c>
      <c r="F1621" s="28">
        <v>403</v>
      </c>
      <c r="H1621" s="28">
        <v>217</v>
      </c>
      <c r="I1621" s="28">
        <v>13</v>
      </c>
      <c r="J1621" s="28">
        <v>7.1999999999999998E-3</v>
      </c>
      <c r="AI1621"/>
      <c r="AJ1621"/>
    </row>
    <row r="1622" spans="1:36" ht="14.5" x14ac:dyDescent="0.35">
      <c r="A1622" s="52">
        <f t="shared" si="89"/>
        <v>2014</v>
      </c>
      <c r="B1622" s="30">
        <f t="shared" si="90"/>
        <v>169</v>
      </c>
      <c r="C1622" s="4">
        <f t="shared" si="91"/>
        <v>25</v>
      </c>
      <c r="D1622" s="4" t="s">
        <v>75</v>
      </c>
      <c r="E1622" s="28">
        <v>610</v>
      </c>
      <c r="F1622" s="28">
        <v>403</v>
      </c>
      <c r="H1622" s="28">
        <v>217</v>
      </c>
      <c r="I1622" s="28">
        <v>14</v>
      </c>
      <c r="J1622" s="28">
        <v>1.34E-2</v>
      </c>
      <c r="AI1622"/>
      <c r="AJ1622"/>
    </row>
    <row r="1623" spans="1:36" ht="14.5" x14ac:dyDescent="0.35">
      <c r="A1623" s="52">
        <f t="shared" si="89"/>
        <v>2014</v>
      </c>
      <c r="B1623" s="30">
        <f t="shared" si="90"/>
        <v>169</v>
      </c>
      <c r="C1623" s="4">
        <f t="shared" si="91"/>
        <v>25</v>
      </c>
      <c r="D1623" s="4" t="s">
        <v>75</v>
      </c>
      <c r="E1623" s="28">
        <v>611</v>
      </c>
      <c r="F1623" s="28">
        <v>403</v>
      </c>
      <c r="H1623" s="28">
        <v>217</v>
      </c>
      <c r="I1623" s="28">
        <v>14</v>
      </c>
      <c r="J1623" s="28">
        <v>1.37E-2</v>
      </c>
      <c r="AI1623"/>
      <c r="AJ1623"/>
    </row>
    <row r="1624" spans="1:36" ht="14.5" x14ac:dyDescent="0.35">
      <c r="A1624" s="52">
        <f t="shared" si="89"/>
        <v>2014</v>
      </c>
      <c r="B1624" s="30">
        <f t="shared" si="90"/>
        <v>169</v>
      </c>
      <c r="C1624" s="4">
        <f t="shared" si="91"/>
        <v>25</v>
      </c>
      <c r="D1624" s="4" t="s">
        <v>75</v>
      </c>
      <c r="E1624" s="28">
        <v>610</v>
      </c>
      <c r="F1624" s="28">
        <v>403</v>
      </c>
      <c r="H1624" s="28">
        <v>217</v>
      </c>
      <c r="I1624" s="28">
        <v>15</v>
      </c>
      <c r="J1624" s="28">
        <v>1.44E-2</v>
      </c>
      <c r="AI1624"/>
      <c r="AJ1624"/>
    </row>
    <row r="1625" spans="1:36" ht="14.5" x14ac:dyDescent="0.35">
      <c r="A1625" s="52">
        <f t="shared" si="89"/>
        <v>2014</v>
      </c>
      <c r="B1625" s="30">
        <f t="shared" si="90"/>
        <v>188</v>
      </c>
      <c r="C1625" s="4">
        <f t="shared" si="91"/>
        <v>28</v>
      </c>
      <c r="D1625" s="4" t="s">
        <v>44</v>
      </c>
      <c r="E1625" s="28">
        <v>623</v>
      </c>
      <c r="F1625" s="28">
        <v>2133</v>
      </c>
      <c r="H1625" s="28">
        <v>217</v>
      </c>
      <c r="I1625" s="28">
        <v>11</v>
      </c>
      <c r="J1625" s="28">
        <v>5.8999999999999999E-3</v>
      </c>
      <c r="AI1625"/>
      <c r="AJ1625"/>
    </row>
    <row r="1626" spans="1:36" ht="14.5" x14ac:dyDescent="0.35">
      <c r="A1626" s="52">
        <f t="shared" si="89"/>
        <v>2014</v>
      </c>
      <c r="B1626" s="30">
        <f t="shared" si="90"/>
        <v>188</v>
      </c>
      <c r="C1626" s="4">
        <f t="shared" si="91"/>
        <v>28</v>
      </c>
      <c r="D1626" s="4" t="s">
        <v>44</v>
      </c>
      <c r="E1626" s="28">
        <v>622</v>
      </c>
      <c r="F1626" s="28">
        <v>2133</v>
      </c>
      <c r="H1626" s="28">
        <v>217</v>
      </c>
      <c r="I1626" s="28">
        <v>12</v>
      </c>
      <c r="J1626" s="28">
        <v>6.4999999999999997E-3</v>
      </c>
      <c r="AI1626"/>
      <c r="AJ1626"/>
    </row>
    <row r="1627" spans="1:36" ht="14.5" x14ac:dyDescent="0.35">
      <c r="A1627" s="52">
        <f t="shared" si="89"/>
        <v>2014</v>
      </c>
      <c r="B1627" s="30">
        <f t="shared" si="90"/>
        <v>188</v>
      </c>
      <c r="C1627" s="4">
        <f t="shared" si="91"/>
        <v>28</v>
      </c>
      <c r="D1627" s="4" t="s">
        <v>44</v>
      </c>
      <c r="E1627" s="28">
        <v>622</v>
      </c>
      <c r="F1627" s="28">
        <v>2133</v>
      </c>
      <c r="H1627" s="28">
        <v>217</v>
      </c>
      <c r="I1627" s="28">
        <v>12</v>
      </c>
      <c r="J1627" s="28">
        <v>6.6E-3</v>
      </c>
      <c r="AI1627"/>
      <c r="AJ1627"/>
    </row>
    <row r="1628" spans="1:36" ht="14.5" x14ac:dyDescent="0.35">
      <c r="A1628" s="52">
        <f t="shared" si="89"/>
        <v>2014</v>
      </c>
      <c r="B1628" s="30">
        <f t="shared" si="90"/>
        <v>188</v>
      </c>
      <c r="C1628" s="4">
        <f t="shared" si="91"/>
        <v>28</v>
      </c>
      <c r="D1628" s="4" t="s">
        <v>44</v>
      </c>
      <c r="E1628" s="28">
        <v>623</v>
      </c>
      <c r="F1628" s="28">
        <v>2133</v>
      </c>
      <c r="H1628" s="28">
        <v>217</v>
      </c>
      <c r="I1628" s="28">
        <v>12</v>
      </c>
      <c r="J1628" s="28">
        <v>6.1999999999999998E-3</v>
      </c>
      <c r="AI1628"/>
      <c r="AJ1628"/>
    </row>
    <row r="1629" spans="1:36" ht="14.5" x14ac:dyDescent="0.35">
      <c r="A1629" s="52">
        <f t="shared" si="89"/>
        <v>2014</v>
      </c>
      <c r="B1629" s="30">
        <f t="shared" si="90"/>
        <v>188</v>
      </c>
      <c r="C1629" s="4">
        <f t="shared" si="91"/>
        <v>28</v>
      </c>
      <c r="D1629" s="4" t="s">
        <v>44</v>
      </c>
      <c r="E1629" s="28">
        <v>623</v>
      </c>
      <c r="F1629" s="28">
        <v>2133</v>
      </c>
      <c r="H1629" s="28">
        <v>217</v>
      </c>
      <c r="I1629" s="28">
        <v>12</v>
      </c>
      <c r="J1629" s="28">
        <v>8.8000000000000005E-3</v>
      </c>
      <c r="AI1629"/>
      <c r="AJ1629"/>
    </row>
    <row r="1630" spans="1:36" ht="14.5" x14ac:dyDescent="0.35">
      <c r="A1630" s="52">
        <f t="shared" si="89"/>
        <v>2014</v>
      </c>
      <c r="B1630" s="30">
        <f t="shared" si="90"/>
        <v>188</v>
      </c>
      <c r="C1630" s="4">
        <f t="shared" si="91"/>
        <v>28</v>
      </c>
      <c r="D1630" s="4" t="s">
        <v>44</v>
      </c>
      <c r="E1630" s="28">
        <v>623</v>
      </c>
      <c r="F1630" s="28">
        <v>2133</v>
      </c>
      <c r="H1630" s="28">
        <v>217</v>
      </c>
      <c r="I1630" s="28">
        <v>12</v>
      </c>
      <c r="J1630" s="28">
        <v>7.4000000000000003E-3</v>
      </c>
      <c r="AI1630"/>
      <c r="AJ1630"/>
    </row>
    <row r="1631" spans="1:36" ht="14.5" x14ac:dyDescent="0.35">
      <c r="A1631" s="52">
        <f t="shared" si="89"/>
        <v>2014</v>
      </c>
      <c r="B1631" s="30">
        <f t="shared" si="90"/>
        <v>188</v>
      </c>
      <c r="C1631" s="4">
        <f t="shared" si="91"/>
        <v>28</v>
      </c>
      <c r="D1631" s="4" t="s">
        <v>44</v>
      </c>
      <c r="E1631" s="28">
        <v>623</v>
      </c>
      <c r="F1631" s="28">
        <v>2133</v>
      </c>
      <c r="H1631" s="28">
        <v>217</v>
      </c>
      <c r="I1631" s="28">
        <v>12</v>
      </c>
      <c r="J1631" s="28">
        <v>5.7999999999999996E-3</v>
      </c>
      <c r="AI1631"/>
      <c r="AJ1631"/>
    </row>
    <row r="1632" spans="1:36" ht="14.5" x14ac:dyDescent="0.35">
      <c r="A1632" s="52">
        <f t="shared" si="89"/>
        <v>2014</v>
      </c>
      <c r="B1632" s="30">
        <f t="shared" si="90"/>
        <v>188</v>
      </c>
      <c r="C1632" s="4">
        <f t="shared" si="91"/>
        <v>28</v>
      </c>
      <c r="D1632" s="4" t="s">
        <v>44</v>
      </c>
      <c r="E1632" s="28">
        <v>622</v>
      </c>
      <c r="F1632" s="28">
        <v>2133</v>
      </c>
      <c r="H1632" s="28">
        <v>217</v>
      </c>
      <c r="I1632" s="28">
        <v>13</v>
      </c>
      <c r="J1632" s="28">
        <v>0.01</v>
      </c>
      <c r="AI1632"/>
      <c r="AJ1632"/>
    </row>
    <row r="1633" spans="1:36" ht="14.5" x14ac:dyDescent="0.35">
      <c r="A1633" s="52">
        <f t="shared" si="89"/>
        <v>2014</v>
      </c>
      <c r="B1633" s="30">
        <f t="shared" si="90"/>
        <v>188</v>
      </c>
      <c r="C1633" s="4">
        <f t="shared" si="91"/>
        <v>28</v>
      </c>
      <c r="D1633" s="4" t="s">
        <v>44</v>
      </c>
      <c r="E1633" s="28">
        <v>622</v>
      </c>
      <c r="F1633" s="28">
        <v>2133</v>
      </c>
      <c r="H1633" s="28">
        <v>217</v>
      </c>
      <c r="I1633" s="28">
        <v>13</v>
      </c>
      <c r="J1633" s="28">
        <v>8.5000000000000006E-3</v>
      </c>
      <c r="AI1633"/>
      <c r="AJ1633"/>
    </row>
    <row r="1634" spans="1:36" ht="14.5" x14ac:dyDescent="0.35">
      <c r="A1634" s="52">
        <f t="shared" si="89"/>
        <v>2014</v>
      </c>
      <c r="B1634" s="30">
        <f t="shared" si="90"/>
        <v>188</v>
      </c>
      <c r="C1634" s="4">
        <f t="shared" si="91"/>
        <v>28</v>
      </c>
      <c r="D1634" s="4" t="s">
        <v>44</v>
      </c>
      <c r="E1634" s="28">
        <v>622</v>
      </c>
      <c r="F1634" s="28">
        <v>2133</v>
      </c>
      <c r="H1634" s="28">
        <v>217</v>
      </c>
      <c r="I1634" s="28">
        <v>13</v>
      </c>
      <c r="J1634" s="28">
        <v>0.01</v>
      </c>
      <c r="AI1634"/>
      <c r="AJ1634"/>
    </row>
    <row r="1635" spans="1:36" ht="14.5" x14ac:dyDescent="0.35">
      <c r="A1635" s="52">
        <f t="shared" si="89"/>
        <v>2014</v>
      </c>
      <c r="B1635" s="30">
        <f t="shared" si="90"/>
        <v>188</v>
      </c>
      <c r="C1635" s="4">
        <f t="shared" si="91"/>
        <v>28</v>
      </c>
      <c r="D1635" s="4" t="s">
        <v>44</v>
      </c>
      <c r="E1635" s="28">
        <v>622</v>
      </c>
      <c r="F1635" s="28">
        <v>2133</v>
      </c>
      <c r="H1635" s="28">
        <v>217</v>
      </c>
      <c r="I1635" s="28">
        <v>13</v>
      </c>
      <c r="J1635" s="28">
        <v>1.14E-2</v>
      </c>
      <c r="AI1635"/>
      <c r="AJ1635"/>
    </row>
    <row r="1636" spans="1:36" ht="14.5" x14ac:dyDescent="0.35">
      <c r="A1636" s="52">
        <f t="shared" si="89"/>
        <v>2014</v>
      </c>
      <c r="B1636" s="30">
        <f t="shared" si="90"/>
        <v>188</v>
      </c>
      <c r="C1636" s="4">
        <f t="shared" si="91"/>
        <v>28</v>
      </c>
      <c r="D1636" s="4" t="s">
        <v>44</v>
      </c>
      <c r="E1636" s="28">
        <v>622</v>
      </c>
      <c r="F1636" s="28">
        <v>2133</v>
      </c>
      <c r="H1636" s="28">
        <v>217</v>
      </c>
      <c r="I1636" s="28">
        <v>13</v>
      </c>
      <c r="J1636" s="28">
        <v>6.7000000000000002E-3</v>
      </c>
      <c r="AI1636"/>
      <c r="AJ1636"/>
    </row>
    <row r="1637" spans="1:36" ht="14.5" x14ac:dyDescent="0.35">
      <c r="A1637" s="52">
        <f t="shared" si="89"/>
        <v>2014</v>
      </c>
      <c r="B1637" s="30">
        <f t="shared" si="90"/>
        <v>188</v>
      </c>
      <c r="C1637" s="4">
        <f t="shared" si="91"/>
        <v>28</v>
      </c>
      <c r="D1637" s="4" t="s">
        <v>44</v>
      </c>
      <c r="E1637" s="28">
        <v>622</v>
      </c>
      <c r="F1637" s="28">
        <v>2133</v>
      </c>
      <c r="H1637" s="28">
        <v>217</v>
      </c>
      <c r="I1637" s="28">
        <v>13</v>
      </c>
      <c r="J1637" s="28">
        <v>1.0200000000000001E-2</v>
      </c>
      <c r="AI1637"/>
      <c r="AJ1637"/>
    </row>
    <row r="1638" spans="1:36" ht="14.5" x14ac:dyDescent="0.35">
      <c r="A1638" s="52">
        <f t="shared" si="89"/>
        <v>2014</v>
      </c>
      <c r="B1638" s="30">
        <f t="shared" si="90"/>
        <v>188</v>
      </c>
      <c r="C1638" s="4">
        <f t="shared" si="91"/>
        <v>28</v>
      </c>
      <c r="D1638" s="4" t="s">
        <v>44</v>
      </c>
      <c r="E1638" s="28">
        <v>622</v>
      </c>
      <c r="F1638" s="28">
        <v>2133</v>
      </c>
      <c r="H1638" s="28">
        <v>217</v>
      </c>
      <c r="I1638" s="28">
        <v>13</v>
      </c>
      <c r="J1638" s="28">
        <v>9.4999999999999998E-3</v>
      </c>
      <c r="AI1638"/>
      <c r="AJ1638"/>
    </row>
    <row r="1639" spans="1:36" ht="14.5" x14ac:dyDescent="0.35">
      <c r="A1639" s="52">
        <f t="shared" si="89"/>
        <v>2014</v>
      </c>
      <c r="B1639" s="30">
        <f t="shared" si="90"/>
        <v>188</v>
      </c>
      <c r="C1639" s="4">
        <f t="shared" si="91"/>
        <v>28</v>
      </c>
      <c r="D1639" s="4" t="s">
        <v>44</v>
      </c>
      <c r="E1639" s="28">
        <v>622</v>
      </c>
      <c r="F1639" s="28">
        <v>2133</v>
      </c>
      <c r="H1639" s="28">
        <v>217</v>
      </c>
      <c r="I1639" s="28">
        <v>13</v>
      </c>
      <c r="J1639" s="28">
        <v>5.4000000000000003E-3</v>
      </c>
      <c r="AI1639"/>
      <c r="AJ1639"/>
    </row>
    <row r="1640" spans="1:36" ht="14.5" x14ac:dyDescent="0.35">
      <c r="A1640" s="52">
        <f t="shared" si="89"/>
        <v>2014</v>
      </c>
      <c r="B1640" s="30">
        <f t="shared" si="90"/>
        <v>188</v>
      </c>
      <c r="C1640" s="4">
        <f t="shared" si="91"/>
        <v>28</v>
      </c>
      <c r="D1640" s="4" t="s">
        <v>44</v>
      </c>
      <c r="E1640" s="28">
        <v>622</v>
      </c>
      <c r="F1640" s="28">
        <v>2133</v>
      </c>
      <c r="H1640" s="28">
        <v>217</v>
      </c>
      <c r="I1640" s="28">
        <v>13</v>
      </c>
      <c r="J1640" s="28">
        <v>7.1999999999999998E-3</v>
      </c>
      <c r="AI1640"/>
      <c r="AJ1640"/>
    </row>
    <row r="1641" spans="1:36" ht="14.5" x14ac:dyDescent="0.35">
      <c r="A1641" s="52">
        <f t="shared" si="89"/>
        <v>2014</v>
      </c>
      <c r="B1641" s="30">
        <f t="shared" si="90"/>
        <v>188</v>
      </c>
      <c r="C1641" s="4">
        <f t="shared" si="91"/>
        <v>28</v>
      </c>
      <c r="D1641" s="4" t="s">
        <v>44</v>
      </c>
      <c r="E1641" s="28">
        <v>622</v>
      </c>
      <c r="F1641" s="28">
        <v>2133</v>
      </c>
      <c r="H1641" s="28">
        <v>217</v>
      </c>
      <c r="I1641" s="28">
        <v>13</v>
      </c>
      <c r="J1641" s="28">
        <v>1.06E-2</v>
      </c>
      <c r="AI1641"/>
      <c r="AJ1641"/>
    </row>
    <row r="1642" spans="1:36" ht="14.5" x14ac:dyDescent="0.35">
      <c r="A1642" s="52">
        <f t="shared" si="89"/>
        <v>2014</v>
      </c>
      <c r="B1642" s="30">
        <f t="shared" si="90"/>
        <v>188</v>
      </c>
      <c r="C1642" s="4">
        <f t="shared" si="91"/>
        <v>28</v>
      </c>
      <c r="D1642" s="4" t="s">
        <v>44</v>
      </c>
      <c r="E1642" s="28">
        <v>622</v>
      </c>
      <c r="F1642" s="28">
        <v>2133</v>
      </c>
      <c r="H1642" s="28">
        <v>217</v>
      </c>
      <c r="I1642" s="28">
        <v>13</v>
      </c>
      <c r="J1642" s="28">
        <v>9.1999999999999998E-3</v>
      </c>
      <c r="AI1642"/>
      <c r="AJ1642"/>
    </row>
    <row r="1643" spans="1:36" ht="14.5" x14ac:dyDescent="0.35">
      <c r="A1643" s="52">
        <f t="shared" si="89"/>
        <v>2014</v>
      </c>
      <c r="B1643" s="30">
        <f t="shared" si="90"/>
        <v>188</v>
      </c>
      <c r="C1643" s="4">
        <f t="shared" si="91"/>
        <v>28</v>
      </c>
      <c r="D1643" s="4" t="s">
        <v>44</v>
      </c>
      <c r="E1643" s="28">
        <v>622</v>
      </c>
      <c r="F1643" s="28">
        <v>2133</v>
      </c>
      <c r="H1643" s="28">
        <v>217</v>
      </c>
      <c r="I1643" s="28">
        <v>13</v>
      </c>
      <c r="J1643" s="28">
        <v>1.23E-2</v>
      </c>
      <c r="AI1643"/>
      <c r="AJ1643"/>
    </row>
    <row r="1644" spans="1:36" ht="14.5" x14ac:dyDescent="0.35">
      <c r="A1644" s="52">
        <f t="shared" si="89"/>
        <v>2014</v>
      </c>
      <c r="B1644" s="30">
        <f t="shared" si="90"/>
        <v>188</v>
      </c>
      <c r="C1644" s="4">
        <f t="shared" si="91"/>
        <v>28</v>
      </c>
      <c r="D1644" s="4" t="s">
        <v>44</v>
      </c>
      <c r="E1644" s="28">
        <v>622</v>
      </c>
      <c r="F1644" s="28">
        <v>2133</v>
      </c>
      <c r="H1644" s="28">
        <v>217</v>
      </c>
      <c r="I1644" s="28">
        <v>13</v>
      </c>
      <c r="J1644" s="28">
        <v>1.29E-2</v>
      </c>
      <c r="AI1644"/>
      <c r="AJ1644"/>
    </row>
    <row r="1645" spans="1:36" ht="14.5" x14ac:dyDescent="0.35">
      <c r="A1645" s="52">
        <f t="shared" si="89"/>
        <v>2014</v>
      </c>
      <c r="B1645" s="30">
        <f t="shared" si="90"/>
        <v>188</v>
      </c>
      <c r="C1645" s="4">
        <f t="shared" si="91"/>
        <v>28</v>
      </c>
      <c r="D1645" s="4" t="s">
        <v>44</v>
      </c>
      <c r="E1645" s="28">
        <v>623</v>
      </c>
      <c r="F1645" s="28">
        <v>2133</v>
      </c>
      <c r="H1645" s="28">
        <v>217</v>
      </c>
      <c r="I1645" s="28">
        <v>13</v>
      </c>
      <c r="J1645" s="28">
        <v>9.9000000000000008E-3</v>
      </c>
      <c r="AI1645"/>
      <c r="AJ1645"/>
    </row>
    <row r="1646" spans="1:36" ht="14.5" x14ac:dyDescent="0.35">
      <c r="A1646" s="52">
        <f t="shared" si="89"/>
        <v>2014</v>
      </c>
      <c r="B1646" s="30">
        <f t="shared" si="90"/>
        <v>188</v>
      </c>
      <c r="C1646" s="4">
        <f t="shared" si="91"/>
        <v>28</v>
      </c>
      <c r="D1646" s="4" t="s">
        <v>44</v>
      </c>
      <c r="E1646" s="28">
        <v>623</v>
      </c>
      <c r="F1646" s="28">
        <v>2133</v>
      </c>
      <c r="H1646" s="28">
        <v>217</v>
      </c>
      <c r="I1646" s="28">
        <v>13</v>
      </c>
      <c r="J1646" s="28">
        <v>8.0000000000000002E-3</v>
      </c>
      <c r="AI1646"/>
      <c r="AJ1646"/>
    </row>
    <row r="1647" spans="1:36" ht="14.5" x14ac:dyDescent="0.35">
      <c r="A1647" s="52">
        <f t="shared" si="89"/>
        <v>2014</v>
      </c>
      <c r="B1647" s="30">
        <f t="shared" si="90"/>
        <v>188</v>
      </c>
      <c r="C1647" s="4">
        <f t="shared" si="91"/>
        <v>28</v>
      </c>
      <c r="D1647" s="4" t="s">
        <v>44</v>
      </c>
      <c r="E1647" s="28">
        <v>623</v>
      </c>
      <c r="F1647" s="28">
        <v>2133</v>
      </c>
      <c r="H1647" s="28">
        <v>217</v>
      </c>
      <c r="I1647" s="28">
        <v>13</v>
      </c>
      <c r="J1647" s="28">
        <v>7.1000000000000004E-3</v>
      </c>
      <c r="AI1647"/>
      <c r="AJ1647"/>
    </row>
    <row r="1648" spans="1:36" ht="14.5" x14ac:dyDescent="0.35">
      <c r="A1648" s="52">
        <f t="shared" si="89"/>
        <v>2014</v>
      </c>
      <c r="B1648" s="30">
        <f t="shared" si="90"/>
        <v>188</v>
      </c>
      <c r="C1648" s="4">
        <f t="shared" si="91"/>
        <v>28</v>
      </c>
      <c r="D1648" s="4" t="s">
        <v>44</v>
      </c>
      <c r="E1648" s="28">
        <v>623</v>
      </c>
      <c r="F1648" s="28">
        <v>2133</v>
      </c>
      <c r="H1648" s="28">
        <v>217</v>
      </c>
      <c r="I1648" s="28">
        <v>13</v>
      </c>
      <c r="J1648" s="28">
        <v>4.1000000000000003E-3</v>
      </c>
      <c r="AI1648"/>
      <c r="AJ1648"/>
    </row>
    <row r="1649" spans="1:36" ht="14.5" x14ac:dyDescent="0.35">
      <c r="A1649" s="52">
        <f t="shared" si="89"/>
        <v>2014</v>
      </c>
      <c r="B1649" s="30">
        <f t="shared" si="90"/>
        <v>188</v>
      </c>
      <c r="C1649" s="4">
        <f t="shared" si="91"/>
        <v>28</v>
      </c>
      <c r="D1649" s="4" t="s">
        <v>44</v>
      </c>
      <c r="E1649" s="28">
        <v>622</v>
      </c>
      <c r="F1649" s="28">
        <v>2133</v>
      </c>
      <c r="H1649" s="28">
        <v>217</v>
      </c>
      <c r="I1649" s="28">
        <v>14</v>
      </c>
      <c r="J1649" s="28">
        <v>9.1000000000000004E-3</v>
      </c>
      <c r="AI1649"/>
      <c r="AJ1649"/>
    </row>
    <row r="1650" spans="1:36" ht="14.5" x14ac:dyDescent="0.35">
      <c r="A1650" s="52">
        <f t="shared" si="89"/>
        <v>2014</v>
      </c>
      <c r="B1650" s="30">
        <f t="shared" si="90"/>
        <v>188</v>
      </c>
      <c r="C1650" s="4">
        <f t="shared" si="91"/>
        <v>28</v>
      </c>
      <c r="D1650" s="4" t="s">
        <v>44</v>
      </c>
      <c r="E1650" s="28">
        <v>622</v>
      </c>
      <c r="F1650" s="28">
        <v>2133</v>
      </c>
      <c r="H1650" s="28">
        <v>217</v>
      </c>
      <c r="I1650" s="28">
        <v>14</v>
      </c>
      <c r="J1650" s="28">
        <v>8.8999999999999999E-3</v>
      </c>
      <c r="AI1650"/>
      <c r="AJ1650"/>
    </row>
    <row r="1651" spans="1:36" ht="14.5" x14ac:dyDescent="0.35">
      <c r="A1651" s="52">
        <f t="shared" si="89"/>
        <v>2014</v>
      </c>
      <c r="B1651" s="30">
        <f t="shared" si="90"/>
        <v>188</v>
      </c>
      <c r="C1651" s="4">
        <f t="shared" si="91"/>
        <v>28</v>
      </c>
      <c r="D1651" s="4" t="s">
        <v>44</v>
      </c>
      <c r="E1651" s="28">
        <v>622</v>
      </c>
      <c r="F1651" s="28">
        <v>2133</v>
      </c>
      <c r="H1651" s="28">
        <v>217</v>
      </c>
      <c r="I1651" s="28">
        <v>14</v>
      </c>
      <c r="J1651" s="28">
        <v>1.3299999999999999E-2</v>
      </c>
      <c r="AI1651"/>
      <c r="AJ1651"/>
    </row>
    <row r="1652" spans="1:36" ht="14.5" x14ac:dyDescent="0.35">
      <c r="A1652" s="52">
        <f t="shared" si="89"/>
        <v>2014</v>
      </c>
      <c r="B1652" s="30">
        <f t="shared" si="90"/>
        <v>188</v>
      </c>
      <c r="C1652" s="4">
        <f t="shared" si="91"/>
        <v>28</v>
      </c>
      <c r="D1652" s="4" t="s">
        <v>44</v>
      </c>
      <c r="E1652" s="28">
        <v>622</v>
      </c>
      <c r="F1652" s="28">
        <v>2133</v>
      </c>
      <c r="H1652" s="28">
        <v>217</v>
      </c>
      <c r="I1652" s="28">
        <v>14</v>
      </c>
      <c r="J1652" s="28">
        <v>8.3000000000000001E-3</v>
      </c>
      <c r="AI1652"/>
      <c r="AJ1652"/>
    </row>
    <row r="1653" spans="1:36" ht="14.5" x14ac:dyDescent="0.35">
      <c r="A1653" s="52">
        <f t="shared" si="89"/>
        <v>2014</v>
      </c>
      <c r="B1653" s="30">
        <f t="shared" si="90"/>
        <v>188</v>
      </c>
      <c r="C1653" s="4">
        <f t="shared" si="91"/>
        <v>28</v>
      </c>
      <c r="D1653" s="4" t="s">
        <v>44</v>
      </c>
      <c r="E1653" s="28">
        <v>623</v>
      </c>
      <c r="F1653" s="28">
        <v>2133</v>
      </c>
      <c r="H1653" s="28">
        <v>217</v>
      </c>
      <c r="I1653" s="28">
        <v>14</v>
      </c>
      <c r="J1653" s="28">
        <v>9.1000000000000004E-3</v>
      </c>
      <c r="AI1653"/>
      <c r="AJ1653"/>
    </row>
    <row r="1654" spans="1:36" ht="14.5" x14ac:dyDescent="0.35">
      <c r="A1654" s="52">
        <f t="shared" si="89"/>
        <v>2014</v>
      </c>
      <c r="B1654" s="30">
        <f t="shared" si="90"/>
        <v>188</v>
      </c>
      <c r="C1654" s="4">
        <f t="shared" si="91"/>
        <v>28</v>
      </c>
      <c r="D1654" s="4" t="s">
        <v>44</v>
      </c>
      <c r="E1654" s="28">
        <v>623</v>
      </c>
      <c r="F1654" s="28">
        <v>2133</v>
      </c>
      <c r="H1654" s="28">
        <v>217</v>
      </c>
      <c r="I1654" s="28">
        <v>14</v>
      </c>
      <c r="J1654" s="28">
        <v>1.0800000000000001E-2</v>
      </c>
      <c r="AI1654"/>
      <c r="AJ1654"/>
    </row>
    <row r="1655" spans="1:36" ht="14.5" x14ac:dyDescent="0.35">
      <c r="A1655" s="52">
        <f t="shared" si="89"/>
        <v>2014</v>
      </c>
      <c r="B1655" s="30">
        <f t="shared" si="90"/>
        <v>188</v>
      </c>
      <c r="C1655" s="4">
        <f t="shared" si="91"/>
        <v>28</v>
      </c>
      <c r="D1655" s="4" t="s">
        <v>44</v>
      </c>
      <c r="E1655" s="28">
        <v>623</v>
      </c>
      <c r="F1655" s="28">
        <v>2133</v>
      </c>
      <c r="H1655" s="28">
        <v>217</v>
      </c>
      <c r="I1655" s="28">
        <v>14</v>
      </c>
      <c r="J1655" s="28">
        <v>8.6999999999999994E-3</v>
      </c>
      <c r="AI1655"/>
      <c r="AJ1655"/>
    </row>
    <row r="1656" spans="1:36" ht="14.5" x14ac:dyDescent="0.35">
      <c r="A1656" s="52">
        <f t="shared" si="89"/>
        <v>2014</v>
      </c>
      <c r="B1656" s="30">
        <f t="shared" si="90"/>
        <v>188</v>
      </c>
      <c r="C1656" s="4">
        <f t="shared" si="91"/>
        <v>28</v>
      </c>
      <c r="D1656" s="4" t="s">
        <v>44</v>
      </c>
      <c r="E1656" s="28">
        <v>623</v>
      </c>
      <c r="F1656" s="28">
        <v>2133</v>
      </c>
      <c r="H1656" s="28">
        <v>217</v>
      </c>
      <c r="I1656" s="28">
        <v>14</v>
      </c>
      <c r="J1656" s="28">
        <v>6.7999999999999996E-3</v>
      </c>
      <c r="AI1656"/>
      <c r="AJ1656"/>
    </row>
    <row r="1657" spans="1:36" ht="14.5" x14ac:dyDescent="0.35">
      <c r="A1657" s="52">
        <f t="shared" si="89"/>
        <v>2014</v>
      </c>
      <c r="B1657" s="30">
        <f t="shared" si="90"/>
        <v>188</v>
      </c>
      <c r="C1657" s="4">
        <f t="shared" si="91"/>
        <v>28</v>
      </c>
      <c r="D1657" s="4" t="s">
        <v>44</v>
      </c>
      <c r="E1657" s="28">
        <v>623</v>
      </c>
      <c r="F1657" s="28">
        <v>2133</v>
      </c>
      <c r="H1657" s="28">
        <v>217</v>
      </c>
      <c r="I1657" s="28">
        <v>14</v>
      </c>
      <c r="J1657" s="28">
        <v>9.4000000000000004E-3</v>
      </c>
      <c r="AI1657"/>
      <c r="AJ1657"/>
    </row>
    <row r="1658" spans="1:36" ht="14.5" x14ac:dyDescent="0.35">
      <c r="A1658" s="52">
        <f t="shared" si="89"/>
        <v>2014</v>
      </c>
      <c r="B1658" s="30">
        <f t="shared" si="90"/>
        <v>188</v>
      </c>
      <c r="C1658" s="4">
        <f t="shared" si="91"/>
        <v>28</v>
      </c>
      <c r="D1658" s="4" t="s">
        <v>44</v>
      </c>
      <c r="E1658" s="28">
        <v>623</v>
      </c>
      <c r="F1658" s="28">
        <v>2133</v>
      </c>
      <c r="H1658" s="28">
        <v>217</v>
      </c>
      <c r="I1658" s="28">
        <v>14</v>
      </c>
      <c r="J1658" s="28">
        <v>8.8000000000000005E-3</v>
      </c>
      <c r="AI1658"/>
      <c r="AJ1658"/>
    </row>
    <row r="1659" spans="1:36" ht="14.5" x14ac:dyDescent="0.35">
      <c r="A1659" s="52">
        <f t="shared" si="89"/>
        <v>2014</v>
      </c>
      <c r="B1659" s="30">
        <f t="shared" si="90"/>
        <v>188</v>
      </c>
      <c r="C1659" s="4">
        <f t="shared" si="91"/>
        <v>28</v>
      </c>
      <c r="D1659" s="4" t="s">
        <v>44</v>
      </c>
      <c r="E1659" s="28">
        <v>623</v>
      </c>
      <c r="F1659" s="28">
        <v>2133</v>
      </c>
      <c r="H1659" s="28">
        <v>217</v>
      </c>
      <c r="I1659" s="28">
        <v>14</v>
      </c>
      <c r="J1659" s="28">
        <v>8.0000000000000002E-3</v>
      </c>
      <c r="AI1659"/>
      <c r="AJ1659"/>
    </row>
    <row r="1660" spans="1:36" ht="14.5" x14ac:dyDescent="0.35">
      <c r="A1660" s="52">
        <f t="shared" si="89"/>
        <v>2014</v>
      </c>
      <c r="B1660" s="30">
        <f t="shared" si="90"/>
        <v>188</v>
      </c>
      <c r="C1660" s="4">
        <f t="shared" si="91"/>
        <v>28</v>
      </c>
      <c r="D1660" s="4" t="s">
        <v>44</v>
      </c>
      <c r="E1660" s="28">
        <v>622</v>
      </c>
      <c r="F1660" s="28">
        <v>2133</v>
      </c>
      <c r="H1660" s="28">
        <v>217</v>
      </c>
      <c r="I1660" s="28">
        <v>15</v>
      </c>
      <c r="J1660" s="28">
        <v>1.2999999999999999E-2</v>
      </c>
      <c r="AI1660"/>
      <c r="AJ1660"/>
    </row>
    <row r="1661" spans="1:36" ht="14.5" x14ac:dyDescent="0.35">
      <c r="A1661" s="52">
        <f t="shared" si="89"/>
        <v>2014</v>
      </c>
      <c r="B1661" s="30">
        <f t="shared" si="90"/>
        <v>188</v>
      </c>
      <c r="C1661" s="4">
        <f t="shared" si="91"/>
        <v>28</v>
      </c>
      <c r="D1661" s="4" t="s">
        <v>44</v>
      </c>
      <c r="E1661" s="28">
        <v>622</v>
      </c>
      <c r="F1661" s="28">
        <v>2133</v>
      </c>
      <c r="H1661" s="28">
        <v>217</v>
      </c>
      <c r="I1661" s="28">
        <v>15</v>
      </c>
      <c r="J1661" s="28">
        <v>1.1900000000000001E-2</v>
      </c>
      <c r="AI1661"/>
      <c r="AJ1661"/>
    </row>
    <row r="1662" spans="1:36" ht="14.5" x14ac:dyDescent="0.35">
      <c r="A1662" s="52">
        <f t="shared" si="89"/>
        <v>2014</v>
      </c>
      <c r="B1662" s="30">
        <f t="shared" si="90"/>
        <v>188</v>
      </c>
      <c r="C1662" s="4">
        <f t="shared" si="91"/>
        <v>28</v>
      </c>
      <c r="D1662" s="4" t="s">
        <v>44</v>
      </c>
      <c r="E1662" s="28">
        <v>622</v>
      </c>
      <c r="F1662" s="28">
        <v>2133</v>
      </c>
      <c r="H1662" s="28">
        <v>217</v>
      </c>
      <c r="I1662" s="28">
        <v>15</v>
      </c>
      <c r="J1662" s="28">
        <v>1.1299999999999999E-2</v>
      </c>
      <c r="AI1662"/>
      <c r="AJ1662"/>
    </row>
    <row r="1663" spans="1:36" ht="14.5" x14ac:dyDescent="0.35">
      <c r="A1663" s="52">
        <f t="shared" si="89"/>
        <v>2014</v>
      </c>
      <c r="B1663" s="30">
        <f t="shared" si="90"/>
        <v>188</v>
      </c>
      <c r="C1663" s="4">
        <f t="shared" si="91"/>
        <v>28</v>
      </c>
      <c r="D1663" s="4" t="s">
        <v>44</v>
      </c>
      <c r="E1663" s="28">
        <v>622</v>
      </c>
      <c r="F1663" s="28">
        <v>2133</v>
      </c>
      <c r="H1663" s="28">
        <v>217</v>
      </c>
      <c r="I1663" s="28">
        <v>15</v>
      </c>
      <c r="J1663" s="28">
        <v>1.26E-2</v>
      </c>
      <c r="AI1663"/>
      <c r="AJ1663"/>
    </row>
    <row r="1664" spans="1:36" ht="14.5" x14ac:dyDescent="0.35">
      <c r="A1664" s="52">
        <f t="shared" si="89"/>
        <v>2014</v>
      </c>
      <c r="B1664" s="30">
        <f t="shared" si="90"/>
        <v>188</v>
      </c>
      <c r="C1664" s="4">
        <f t="shared" si="91"/>
        <v>28</v>
      </c>
      <c r="D1664" s="4" t="s">
        <v>44</v>
      </c>
      <c r="E1664" s="28">
        <v>622</v>
      </c>
      <c r="F1664" s="28">
        <v>2133</v>
      </c>
      <c r="H1664" s="28">
        <v>217</v>
      </c>
      <c r="I1664" s="28">
        <v>15</v>
      </c>
      <c r="J1664" s="28">
        <v>1.06E-2</v>
      </c>
      <c r="AI1664"/>
      <c r="AJ1664"/>
    </row>
    <row r="1665" spans="1:36" ht="14.5" x14ac:dyDescent="0.35">
      <c r="A1665" s="52">
        <f t="shared" si="89"/>
        <v>2014</v>
      </c>
      <c r="B1665" s="30">
        <f t="shared" si="90"/>
        <v>188</v>
      </c>
      <c r="C1665" s="4">
        <f t="shared" si="91"/>
        <v>28</v>
      </c>
      <c r="D1665" s="4" t="s">
        <v>44</v>
      </c>
      <c r="E1665" s="28">
        <v>622</v>
      </c>
      <c r="F1665" s="28">
        <v>2133</v>
      </c>
      <c r="H1665" s="28">
        <v>217</v>
      </c>
      <c r="I1665" s="28">
        <v>15</v>
      </c>
      <c r="J1665" s="28">
        <v>1.0699999999999999E-2</v>
      </c>
      <c r="AI1665"/>
      <c r="AJ1665"/>
    </row>
    <row r="1666" spans="1:36" ht="14.5" x14ac:dyDescent="0.35">
      <c r="A1666" s="52">
        <f t="shared" ref="A1666:A1729" si="92">YEAR(D1666)</f>
        <v>2014</v>
      </c>
      <c r="B1666" s="30">
        <f t="shared" ref="B1666:B1729" si="93">D1666-DATE(YEAR(D1666),1,0)</f>
        <v>188</v>
      </c>
      <c r="C1666" s="4">
        <f t="shared" ref="C1666:C1729" si="94">WEEKNUM(D1666,1)</f>
        <v>28</v>
      </c>
      <c r="D1666" s="4" t="s">
        <v>44</v>
      </c>
      <c r="E1666" s="28">
        <v>621</v>
      </c>
      <c r="F1666" s="28">
        <v>2161</v>
      </c>
      <c r="H1666" s="28">
        <v>217</v>
      </c>
      <c r="I1666" s="28">
        <v>11</v>
      </c>
      <c r="J1666" s="28">
        <v>5.7000000000000002E-3</v>
      </c>
      <c r="AI1666"/>
      <c r="AJ1666"/>
    </row>
    <row r="1667" spans="1:36" ht="14.5" x14ac:dyDescent="0.35">
      <c r="A1667" s="52">
        <f t="shared" si="92"/>
        <v>2014</v>
      </c>
      <c r="B1667" s="30">
        <f t="shared" si="93"/>
        <v>188</v>
      </c>
      <c r="C1667" s="4">
        <f t="shared" si="94"/>
        <v>28</v>
      </c>
      <c r="D1667" s="4" t="s">
        <v>44</v>
      </c>
      <c r="E1667" s="28">
        <v>621</v>
      </c>
      <c r="F1667" s="28">
        <v>2161</v>
      </c>
      <c r="H1667" s="28">
        <v>217</v>
      </c>
      <c r="I1667" s="28">
        <v>11</v>
      </c>
      <c r="J1667" s="28">
        <v>7.0000000000000001E-3</v>
      </c>
      <c r="AI1667"/>
      <c r="AJ1667"/>
    </row>
    <row r="1668" spans="1:36" ht="14.5" x14ac:dyDescent="0.35">
      <c r="A1668" s="52">
        <f t="shared" si="92"/>
        <v>2014</v>
      </c>
      <c r="B1668" s="30">
        <f t="shared" si="93"/>
        <v>188</v>
      </c>
      <c r="C1668" s="4">
        <f t="shared" si="94"/>
        <v>28</v>
      </c>
      <c r="D1668" s="4" t="s">
        <v>44</v>
      </c>
      <c r="E1668" s="28">
        <v>620</v>
      </c>
      <c r="F1668" s="28">
        <v>2161</v>
      </c>
      <c r="H1668" s="28">
        <v>217</v>
      </c>
      <c r="I1668" s="28">
        <v>12</v>
      </c>
      <c r="J1668" s="28">
        <v>7.4000000000000003E-3</v>
      </c>
      <c r="AI1668"/>
      <c r="AJ1668"/>
    </row>
    <row r="1669" spans="1:36" ht="14.5" x14ac:dyDescent="0.35">
      <c r="A1669" s="52">
        <f t="shared" si="92"/>
        <v>2014</v>
      </c>
      <c r="B1669" s="30">
        <f t="shared" si="93"/>
        <v>188</v>
      </c>
      <c r="C1669" s="4">
        <f t="shared" si="94"/>
        <v>28</v>
      </c>
      <c r="D1669" s="4" t="s">
        <v>44</v>
      </c>
      <c r="E1669" s="28">
        <v>620</v>
      </c>
      <c r="F1669" s="28">
        <v>2161</v>
      </c>
      <c r="H1669" s="28">
        <v>217</v>
      </c>
      <c r="I1669" s="28">
        <v>12</v>
      </c>
      <c r="J1669" s="28">
        <v>7.3000000000000001E-3</v>
      </c>
      <c r="AI1669"/>
      <c r="AJ1669"/>
    </row>
    <row r="1670" spans="1:36" ht="14.5" x14ac:dyDescent="0.35">
      <c r="A1670" s="52">
        <f t="shared" si="92"/>
        <v>2014</v>
      </c>
      <c r="B1670" s="30">
        <f t="shared" si="93"/>
        <v>188</v>
      </c>
      <c r="C1670" s="4">
        <f t="shared" si="94"/>
        <v>28</v>
      </c>
      <c r="D1670" s="4" t="s">
        <v>44</v>
      </c>
      <c r="E1670" s="28">
        <v>620</v>
      </c>
      <c r="F1670" s="28">
        <v>2161</v>
      </c>
      <c r="H1670" s="28">
        <v>217</v>
      </c>
      <c r="I1670" s="28">
        <v>12</v>
      </c>
      <c r="J1670" s="28">
        <v>5.4000000000000003E-3</v>
      </c>
      <c r="AI1670"/>
      <c r="AJ1670"/>
    </row>
    <row r="1671" spans="1:36" ht="14.5" x14ac:dyDescent="0.35">
      <c r="A1671" s="52">
        <f t="shared" si="92"/>
        <v>2014</v>
      </c>
      <c r="B1671" s="30">
        <f t="shared" si="93"/>
        <v>188</v>
      </c>
      <c r="C1671" s="4">
        <f t="shared" si="94"/>
        <v>28</v>
      </c>
      <c r="D1671" s="4" t="s">
        <v>44</v>
      </c>
      <c r="E1671" s="28">
        <v>620</v>
      </c>
      <c r="F1671" s="28">
        <v>2161</v>
      </c>
      <c r="H1671" s="28">
        <v>217</v>
      </c>
      <c r="I1671" s="28">
        <v>12</v>
      </c>
      <c r="J1671" s="28">
        <v>6.4000000000000003E-3</v>
      </c>
      <c r="AI1671"/>
      <c r="AJ1671"/>
    </row>
    <row r="1672" spans="1:36" ht="14.5" x14ac:dyDescent="0.35">
      <c r="A1672" s="52">
        <f t="shared" si="92"/>
        <v>2014</v>
      </c>
      <c r="B1672" s="30">
        <f t="shared" si="93"/>
        <v>188</v>
      </c>
      <c r="C1672" s="4">
        <f t="shared" si="94"/>
        <v>28</v>
      </c>
      <c r="D1672" s="4" t="s">
        <v>44</v>
      </c>
      <c r="E1672" s="28">
        <v>620</v>
      </c>
      <c r="F1672" s="28">
        <v>2161</v>
      </c>
      <c r="H1672" s="28">
        <v>217</v>
      </c>
      <c r="I1672" s="28">
        <v>12</v>
      </c>
      <c r="J1672" s="28">
        <v>6.6E-3</v>
      </c>
      <c r="AI1672"/>
      <c r="AJ1672"/>
    </row>
    <row r="1673" spans="1:36" ht="14.5" x14ac:dyDescent="0.35">
      <c r="A1673" s="52">
        <f t="shared" si="92"/>
        <v>2014</v>
      </c>
      <c r="B1673" s="30">
        <f t="shared" si="93"/>
        <v>188</v>
      </c>
      <c r="C1673" s="4">
        <f t="shared" si="94"/>
        <v>28</v>
      </c>
      <c r="D1673" s="4" t="s">
        <v>44</v>
      </c>
      <c r="E1673" s="28">
        <v>620</v>
      </c>
      <c r="F1673" s="28">
        <v>2161</v>
      </c>
      <c r="H1673" s="28">
        <v>217</v>
      </c>
      <c r="I1673" s="28">
        <v>12</v>
      </c>
      <c r="J1673" s="28">
        <v>8.6E-3</v>
      </c>
      <c r="AI1673"/>
      <c r="AJ1673"/>
    </row>
    <row r="1674" spans="1:36" ht="14.5" x14ac:dyDescent="0.35">
      <c r="A1674" s="52">
        <f t="shared" si="92"/>
        <v>2014</v>
      </c>
      <c r="B1674" s="30">
        <f t="shared" si="93"/>
        <v>188</v>
      </c>
      <c r="C1674" s="4">
        <f t="shared" si="94"/>
        <v>28</v>
      </c>
      <c r="D1674" s="4" t="s">
        <v>44</v>
      </c>
      <c r="E1674" s="28">
        <v>620</v>
      </c>
      <c r="F1674" s="28">
        <v>2161</v>
      </c>
      <c r="H1674" s="28">
        <v>217</v>
      </c>
      <c r="I1674" s="28">
        <v>12</v>
      </c>
      <c r="J1674" s="28">
        <v>7.1999999999999998E-3</v>
      </c>
      <c r="AI1674"/>
      <c r="AJ1674"/>
    </row>
    <row r="1675" spans="1:36" ht="14.5" x14ac:dyDescent="0.35">
      <c r="A1675" s="52">
        <f t="shared" si="92"/>
        <v>2014</v>
      </c>
      <c r="B1675" s="30">
        <f t="shared" si="93"/>
        <v>188</v>
      </c>
      <c r="C1675" s="4">
        <f t="shared" si="94"/>
        <v>28</v>
      </c>
      <c r="D1675" s="4" t="s">
        <v>44</v>
      </c>
      <c r="E1675" s="28">
        <v>620</v>
      </c>
      <c r="F1675" s="28">
        <v>2161</v>
      </c>
      <c r="H1675" s="28">
        <v>217</v>
      </c>
      <c r="I1675" s="28">
        <v>12</v>
      </c>
      <c r="J1675" s="28">
        <v>8.8000000000000005E-3</v>
      </c>
      <c r="AI1675"/>
      <c r="AJ1675"/>
    </row>
    <row r="1676" spans="1:36" ht="14.5" x14ac:dyDescent="0.35">
      <c r="A1676" s="52">
        <f t="shared" si="92"/>
        <v>2014</v>
      </c>
      <c r="B1676" s="30">
        <f t="shared" si="93"/>
        <v>188</v>
      </c>
      <c r="C1676" s="4">
        <f t="shared" si="94"/>
        <v>28</v>
      </c>
      <c r="D1676" s="4" t="s">
        <v>44</v>
      </c>
      <c r="E1676" s="28">
        <v>620</v>
      </c>
      <c r="F1676" s="28">
        <v>2161</v>
      </c>
      <c r="H1676" s="28">
        <v>217</v>
      </c>
      <c r="I1676" s="28">
        <v>12</v>
      </c>
      <c r="J1676" s="28">
        <v>6.1000000000000004E-3</v>
      </c>
      <c r="AI1676"/>
      <c r="AJ1676"/>
    </row>
    <row r="1677" spans="1:36" ht="14.5" x14ac:dyDescent="0.35">
      <c r="A1677" s="52">
        <f t="shared" si="92"/>
        <v>2014</v>
      </c>
      <c r="B1677" s="30">
        <f t="shared" si="93"/>
        <v>188</v>
      </c>
      <c r="C1677" s="4">
        <f t="shared" si="94"/>
        <v>28</v>
      </c>
      <c r="D1677" s="4" t="s">
        <v>44</v>
      </c>
      <c r="E1677" s="28">
        <v>621</v>
      </c>
      <c r="F1677" s="28">
        <v>2161</v>
      </c>
      <c r="H1677" s="28">
        <v>217</v>
      </c>
      <c r="I1677" s="28">
        <v>12</v>
      </c>
      <c r="J1677" s="28">
        <v>6.4000000000000003E-3</v>
      </c>
      <c r="AI1677"/>
      <c r="AJ1677"/>
    </row>
    <row r="1678" spans="1:36" ht="14.5" x14ac:dyDescent="0.35">
      <c r="A1678" s="52">
        <f t="shared" si="92"/>
        <v>2014</v>
      </c>
      <c r="B1678" s="30">
        <f t="shared" si="93"/>
        <v>188</v>
      </c>
      <c r="C1678" s="4">
        <f t="shared" si="94"/>
        <v>28</v>
      </c>
      <c r="D1678" s="4" t="s">
        <v>44</v>
      </c>
      <c r="E1678" s="28">
        <v>621</v>
      </c>
      <c r="F1678" s="28">
        <v>2161</v>
      </c>
      <c r="H1678" s="28">
        <v>217</v>
      </c>
      <c r="I1678" s="28">
        <v>12</v>
      </c>
      <c r="J1678" s="28">
        <v>6.4999999999999997E-3</v>
      </c>
      <c r="AI1678"/>
      <c r="AJ1678"/>
    </row>
    <row r="1679" spans="1:36" ht="14.5" x14ac:dyDescent="0.35">
      <c r="A1679" s="52">
        <f t="shared" si="92"/>
        <v>2014</v>
      </c>
      <c r="B1679" s="30">
        <f t="shared" si="93"/>
        <v>188</v>
      </c>
      <c r="C1679" s="4">
        <f t="shared" si="94"/>
        <v>28</v>
      </c>
      <c r="D1679" s="4" t="s">
        <v>44</v>
      </c>
      <c r="E1679" s="28">
        <v>621</v>
      </c>
      <c r="F1679" s="28">
        <v>2161</v>
      </c>
      <c r="H1679" s="28">
        <v>217</v>
      </c>
      <c r="I1679" s="28">
        <v>12</v>
      </c>
      <c r="J1679" s="28">
        <v>7.3000000000000001E-3</v>
      </c>
      <c r="AI1679"/>
      <c r="AJ1679"/>
    </row>
    <row r="1680" spans="1:36" ht="14.5" x14ac:dyDescent="0.35">
      <c r="A1680" s="52">
        <f t="shared" si="92"/>
        <v>2014</v>
      </c>
      <c r="B1680" s="30">
        <f t="shared" si="93"/>
        <v>188</v>
      </c>
      <c r="C1680" s="4">
        <f t="shared" si="94"/>
        <v>28</v>
      </c>
      <c r="D1680" s="4" t="s">
        <v>44</v>
      </c>
      <c r="E1680" s="28">
        <v>621</v>
      </c>
      <c r="F1680" s="28">
        <v>2161</v>
      </c>
      <c r="H1680" s="28">
        <v>217</v>
      </c>
      <c r="I1680" s="28">
        <v>12</v>
      </c>
      <c r="J1680" s="28">
        <v>7.4000000000000003E-3</v>
      </c>
      <c r="AI1680"/>
      <c r="AJ1680"/>
    </row>
    <row r="1681" spans="1:36" ht="14.5" x14ac:dyDescent="0.35">
      <c r="A1681" s="52">
        <f t="shared" si="92"/>
        <v>2014</v>
      </c>
      <c r="B1681" s="30">
        <f t="shared" si="93"/>
        <v>188</v>
      </c>
      <c r="C1681" s="4">
        <f t="shared" si="94"/>
        <v>28</v>
      </c>
      <c r="D1681" s="4" t="s">
        <v>44</v>
      </c>
      <c r="E1681" s="28">
        <v>620</v>
      </c>
      <c r="F1681" s="28">
        <v>2161</v>
      </c>
      <c r="H1681" s="28">
        <v>217</v>
      </c>
      <c r="I1681" s="28">
        <v>13</v>
      </c>
      <c r="J1681" s="28">
        <v>1.1900000000000001E-2</v>
      </c>
      <c r="AI1681"/>
      <c r="AJ1681"/>
    </row>
    <row r="1682" spans="1:36" ht="14.5" x14ac:dyDescent="0.35">
      <c r="A1682" s="52">
        <f t="shared" si="92"/>
        <v>2014</v>
      </c>
      <c r="B1682" s="30">
        <f t="shared" si="93"/>
        <v>188</v>
      </c>
      <c r="C1682" s="4">
        <f t="shared" si="94"/>
        <v>28</v>
      </c>
      <c r="D1682" s="4" t="s">
        <v>44</v>
      </c>
      <c r="E1682" s="28">
        <v>620</v>
      </c>
      <c r="F1682" s="28">
        <v>2161</v>
      </c>
      <c r="H1682" s="28">
        <v>217</v>
      </c>
      <c r="I1682" s="28">
        <v>13</v>
      </c>
      <c r="J1682" s="28">
        <v>6.6E-3</v>
      </c>
      <c r="AI1682"/>
      <c r="AJ1682"/>
    </row>
    <row r="1683" spans="1:36" ht="14.5" x14ac:dyDescent="0.35">
      <c r="A1683" s="52">
        <f t="shared" si="92"/>
        <v>2014</v>
      </c>
      <c r="B1683" s="30">
        <f t="shared" si="93"/>
        <v>188</v>
      </c>
      <c r="C1683" s="4">
        <f t="shared" si="94"/>
        <v>28</v>
      </c>
      <c r="D1683" s="4" t="s">
        <v>44</v>
      </c>
      <c r="E1683" s="28">
        <v>620</v>
      </c>
      <c r="F1683" s="28">
        <v>2161</v>
      </c>
      <c r="H1683" s="28">
        <v>217</v>
      </c>
      <c r="I1683" s="28">
        <v>13</v>
      </c>
      <c r="J1683" s="28">
        <v>6.8999999999999999E-3</v>
      </c>
      <c r="AI1683"/>
      <c r="AJ1683"/>
    </row>
    <row r="1684" spans="1:36" ht="14.5" x14ac:dyDescent="0.35">
      <c r="A1684" s="52">
        <f t="shared" si="92"/>
        <v>2014</v>
      </c>
      <c r="B1684" s="30">
        <f t="shared" si="93"/>
        <v>188</v>
      </c>
      <c r="C1684" s="4">
        <f t="shared" si="94"/>
        <v>28</v>
      </c>
      <c r="D1684" s="4" t="s">
        <v>44</v>
      </c>
      <c r="E1684" s="28">
        <v>620</v>
      </c>
      <c r="F1684" s="28">
        <v>2161</v>
      </c>
      <c r="H1684" s="28">
        <v>217</v>
      </c>
      <c r="I1684" s="28">
        <v>13</v>
      </c>
      <c r="J1684" s="28">
        <v>8.3999999999999995E-3</v>
      </c>
      <c r="AI1684"/>
      <c r="AJ1684"/>
    </row>
    <row r="1685" spans="1:36" ht="14.5" x14ac:dyDescent="0.35">
      <c r="A1685" s="52">
        <f t="shared" si="92"/>
        <v>2014</v>
      </c>
      <c r="B1685" s="30">
        <f t="shared" si="93"/>
        <v>188</v>
      </c>
      <c r="C1685" s="4">
        <f t="shared" si="94"/>
        <v>28</v>
      </c>
      <c r="D1685" s="4" t="s">
        <v>44</v>
      </c>
      <c r="E1685" s="28">
        <v>620</v>
      </c>
      <c r="F1685" s="28">
        <v>2161</v>
      </c>
      <c r="H1685" s="28">
        <v>217</v>
      </c>
      <c r="I1685" s="28">
        <v>13</v>
      </c>
      <c r="J1685" s="28">
        <v>1.38E-2</v>
      </c>
      <c r="AI1685"/>
      <c r="AJ1685"/>
    </row>
    <row r="1686" spans="1:36" ht="14.5" x14ac:dyDescent="0.35">
      <c r="A1686" s="52">
        <f t="shared" si="92"/>
        <v>2014</v>
      </c>
      <c r="B1686" s="30">
        <f t="shared" si="93"/>
        <v>188</v>
      </c>
      <c r="C1686" s="4">
        <f t="shared" si="94"/>
        <v>28</v>
      </c>
      <c r="D1686" s="4" t="s">
        <v>44</v>
      </c>
      <c r="E1686" s="28">
        <v>620</v>
      </c>
      <c r="F1686" s="28">
        <v>2161</v>
      </c>
      <c r="H1686" s="28">
        <v>217</v>
      </c>
      <c r="I1686" s="28">
        <v>13</v>
      </c>
      <c r="J1686" s="28">
        <v>7.7999999999999996E-3</v>
      </c>
      <c r="AI1686"/>
      <c r="AJ1686"/>
    </row>
    <row r="1687" spans="1:36" ht="14.5" x14ac:dyDescent="0.35">
      <c r="A1687" s="52">
        <f t="shared" si="92"/>
        <v>2014</v>
      </c>
      <c r="B1687" s="30">
        <f t="shared" si="93"/>
        <v>188</v>
      </c>
      <c r="C1687" s="4">
        <f t="shared" si="94"/>
        <v>28</v>
      </c>
      <c r="D1687" s="4" t="s">
        <v>44</v>
      </c>
      <c r="E1687" s="28">
        <v>620</v>
      </c>
      <c r="F1687" s="28">
        <v>2161</v>
      </c>
      <c r="H1687" s="28">
        <v>217</v>
      </c>
      <c r="I1687" s="28">
        <v>13</v>
      </c>
      <c r="J1687" s="28">
        <v>6.8999999999999999E-3</v>
      </c>
      <c r="AI1687"/>
      <c r="AJ1687"/>
    </row>
    <row r="1688" spans="1:36" ht="14.5" x14ac:dyDescent="0.35">
      <c r="A1688" s="52">
        <f t="shared" si="92"/>
        <v>2014</v>
      </c>
      <c r="B1688" s="30">
        <f t="shared" si="93"/>
        <v>188</v>
      </c>
      <c r="C1688" s="4">
        <f t="shared" si="94"/>
        <v>28</v>
      </c>
      <c r="D1688" s="4" t="s">
        <v>44</v>
      </c>
      <c r="E1688" s="28">
        <v>620</v>
      </c>
      <c r="F1688" s="28">
        <v>2161</v>
      </c>
      <c r="H1688" s="28">
        <v>217</v>
      </c>
      <c r="I1688" s="28">
        <v>13</v>
      </c>
      <c r="J1688" s="28">
        <v>7.3000000000000001E-3</v>
      </c>
      <c r="AI1688"/>
      <c r="AJ1688"/>
    </row>
    <row r="1689" spans="1:36" ht="14.5" x14ac:dyDescent="0.35">
      <c r="A1689" s="52">
        <f t="shared" si="92"/>
        <v>2014</v>
      </c>
      <c r="B1689" s="30">
        <f t="shared" si="93"/>
        <v>188</v>
      </c>
      <c r="C1689" s="4">
        <f t="shared" si="94"/>
        <v>28</v>
      </c>
      <c r="D1689" s="4" t="s">
        <v>44</v>
      </c>
      <c r="E1689" s="28">
        <v>620</v>
      </c>
      <c r="F1689" s="28">
        <v>2161</v>
      </c>
      <c r="H1689" s="28">
        <v>217</v>
      </c>
      <c r="I1689" s="28">
        <v>13</v>
      </c>
      <c r="J1689" s="28">
        <v>8.5000000000000006E-3</v>
      </c>
      <c r="AI1689"/>
      <c r="AJ1689"/>
    </row>
    <row r="1690" spans="1:36" ht="14.5" x14ac:dyDescent="0.35">
      <c r="A1690" s="52">
        <f t="shared" si="92"/>
        <v>2014</v>
      </c>
      <c r="B1690" s="30">
        <f t="shared" si="93"/>
        <v>188</v>
      </c>
      <c r="C1690" s="4">
        <f t="shared" si="94"/>
        <v>28</v>
      </c>
      <c r="D1690" s="4" t="s">
        <v>44</v>
      </c>
      <c r="E1690" s="28">
        <v>620</v>
      </c>
      <c r="F1690" s="28">
        <v>2161</v>
      </c>
      <c r="H1690" s="28">
        <v>217</v>
      </c>
      <c r="I1690" s="28">
        <v>13</v>
      </c>
      <c r="J1690" s="28">
        <v>8.0000000000000002E-3</v>
      </c>
      <c r="AI1690"/>
      <c r="AJ1690"/>
    </row>
    <row r="1691" spans="1:36" ht="14.5" x14ac:dyDescent="0.35">
      <c r="A1691" s="52">
        <f t="shared" si="92"/>
        <v>2014</v>
      </c>
      <c r="B1691" s="30">
        <f t="shared" si="93"/>
        <v>188</v>
      </c>
      <c r="C1691" s="4">
        <f t="shared" si="94"/>
        <v>28</v>
      </c>
      <c r="D1691" s="4" t="s">
        <v>44</v>
      </c>
      <c r="E1691" s="28">
        <v>620</v>
      </c>
      <c r="F1691" s="28">
        <v>2161</v>
      </c>
      <c r="H1691" s="28">
        <v>217</v>
      </c>
      <c r="I1691" s="28">
        <v>13</v>
      </c>
      <c r="J1691" s="28">
        <v>8.8999999999999999E-3</v>
      </c>
      <c r="AI1691"/>
      <c r="AJ1691"/>
    </row>
    <row r="1692" spans="1:36" ht="14.5" x14ac:dyDescent="0.35">
      <c r="A1692" s="52">
        <f t="shared" si="92"/>
        <v>2014</v>
      </c>
      <c r="B1692" s="30">
        <f t="shared" si="93"/>
        <v>188</v>
      </c>
      <c r="C1692" s="4">
        <f t="shared" si="94"/>
        <v>28</v>
      </c>
      <c r="D1692" s="4" t="s">
        <v>44</v>
      </c>
      <c r="E1692" s="28">
        <v>620</v>
      </c>
      <c r="F1692" s="28">
        <v>2161</v>
      </c>
      <c r="H1692" s="28">
        <v>217</v>
      </c>
      <c r="I1692" s="28">
        <v>13</v>
      </c>
      <c r="J1692" s="28">
        <v>6.7000000000000002E-3</v>
      </c>
      <c r="AI1692"/>
      <c r="AJ1692"/>
    </row>
    <row r="1693" spans="1:36" ht="14.5" x14ac:dyDescent="0.35">
      <c r="A1693" s="52">
        <f t="shared" si="92"/>
        <v>2014</v>
      </c>
      <c r="B1693" s="30">
        <f t="shared" si="93"/>
        <v>188</v>
      </c>
      <c r="C1693" s="4">
        <f t="shared" si="94"/>
        <v>28</v>
      </c>
      <c r="D1693" s="4" t="s">
        <v>44</v>
      </c>
      <c r="E1693" s="28">
        <v>620</v>
      </c>
      <c r="F1693" s="28">
        <v>2161</v>
      </c>
      <c r="H1693" s="28">
        <v>217</v>
      </c>
      <c r="I1693" s="28">
        <v>13</v>
      </c>
      <c r="J1693" s="28">
        <v>1.06E-2</v>
      </c>
      <c r="AI1693"/>
      <c r="AJ1693"/>
    </row>
    <row r="1694" spans="1:36" ht="14.5" x14ac:dyDescent="0.35">
      <c r="A1694" s="52">
        <f t="shared" si="92"/>
        <v>2014</v>
      </c>
      <c r="B1694" s="30">
        <f t="shared" si="93"/>
        <v>188</v>
      </c>
      <c r="C1694" s="4">
        <f t="shared" si="94"/>
        <v>28</v>
      </c>
      <c r="D1694" s="4" t="s">
        <v>44</v>
      </c>
      <c r="E1694" s="28">
        <v>621</v>
      </c>
      <c r="F1694" s="28">
        <v>2161</v>
      </c>
      <c r="H1694" s="28">
        <v>217</v>
      </c>
      <c r="I1694" s="28">
        <v>13</v>
      </c>
      <c r="J1694" s="28">
        <v>9.4999999999999998E-3</v>
      </c>
      <c r="AI1694"/>
      <c r="AJ1694"/>
    </row>
    <row r="1695" spans="1:36" ht="14.5" x14ac:dyDescent="0.35">
      <c r="A1695" s="52">
        <f t="shared" si="92"/>
        <v>2014</v>
      </c>
      <c r="B1695" s="30">
        <f t="shared" si="93"/>
        <v>188</v>
      </c>
      <c r="C1695" s="4">
        <f t="shared" si="94"/>
        <v>28</v>
      </c>
      <c r="D1695" s="4" t="s">
        <v>44</v>
      </c>
      <c r="E1695" s="28">
        <v>621</v>
      </c>
      <c r="F1695" s="28">
        <v>2161</v>
      </c>
      <c r="H1695" s="28">
        <v>217</v>
      </c>
      <c r="I1695" s="28">
        <v>13</v>
      </c>
      <c r="J1695" s="28">
        <v>1.0500000000000001E-2</v>
      </c>
      <c r="AI1695"/>
      <c r="AJ1695"/>
    </row>
    <row r="1696" spans="1:36" ht="14.5" x14ac:dyDescent="0.35">
      <c r="A1696" s="52">
        <f t="shared" si="92"/>
        <v>2014</v>
      </c>
      <c r="B1696" s="30">
        <f t="shared" si="93"/>
        <v>188</v>
      </c>
      <c r="C1696" s="4">
        <f t="shared" si="94"/>
        <v>28</v>
      </c>
      <c r="D1696" s="4" t="s">
        <v>44</v>
      </c>
      <c r="E1696" s="28">
        <v>621</v>
      </c>
      <c r="F1696" s="28">
        <v>2161</v>
      </c>
      <c r="H1696" s="28">
        <v>217</v>
      </c>
      <c r="I1696" s="28">
        <v>13</v>
      </c>
      <c r="J1696" s="28">
        <v>7.0000000000000001E-3</v>
      </c>
      <c r="AI1696"/>
      <c r="AJ1696"/>
    </row>
    <row r="1697" spans="1:36" ht="14.5" x14ac:dyDescent="0.35">
      <c r="A1697" s="52">
        <f t="shared" si="92"/>
        <v>2014</v>
      </c>
      <c r="B1697" s="30">
        <f t="shared" si="93"/>
        <v>188</v>
      </c>
      <c r="C1697" s="4">
        <f t="shared" si="94"/>
        <v>28</v>
      </c>
      <c r="D1697" s="4" t="s">
        <v>44</v>
      </c>
      <c r="E1697" s="28">
        <v>620</v>
      </c>
      <c r="F1697" s="28">
        <v>2161</v>
      </c>
      <c r="H1697" s="28">
        <v>217</v>
      </c>
      <c r="I1697" s="28">
        <v>14</v>
      </c>
      <c r="J1697" s="28">
        <v>1.11E-2</v>
      </c>
      <c r="AI1697"/>
      <c r="AJ1697"/>
    </row>
    <row r="1698" spans="1:36" ht="14.5" x14ac:dyDescent="0.35">
      <c r="A1698" s="52">
        <f t="shared" si="92"/>
        <v>2014</v>
      </c>
      <c r="B1698" s="30">
        <f t="shared" si="93"/>
        <v>188</v>
      </c>
      <c r="C1698" s="4">
        <f t="shared" si="94"/>
        <v>28</v>
      </c>
      <c r="D1698" s="4" t="s">
        <v>44</v>
      </c>
      <c r="E1698" s="28">
        <v>620</v>
      </c>
      <c r="F1698" s="28">
        <v>2161</v>
      </c>
      <c r="H1698" s="28">
        <v>217</v>
      </c>
      <c r="I1698" s="28">
        <v>14</v>
      </c>
      <c r="J1698" s="28">
        <v>1.55E-2</v>
      </c>
      <c r="AI1698"/>
      <c r="AJ1698"/>
    </row>
    <row r="1699" spans="1:36" ht="14.5" x14ac:dyDescent="0.35">
      <c r="A1699" s="52">
        <f t="shared" si="92"/>
        <v>2014</v>
      </c>
      <c r="B1699" s="30">
        <f t="shared" si="93"/>
        <v>188</v>
      </c>
      <c r="C1699" s="4">
        <f t="shared" si="94"/>
        <v>28</v>
      </c>
      <c r="D1699" s="4" t="s">
        <v>44</v>
      </c>
      <c r="E1699" s="28">
        <v>620</v>
      </c>
      <c r="F1699" s="28">
        <v>2161</v>
      </c>
      <c r="H1699" s="28">
        <v>217</v>
      </c>
      <c r="I1699" s="28">
        <v>14</v>
      </c>
      <c r="J1699" s="28">
        <v>1.15E-2</v>
      </c>
      <c r="AI1699"/>
      <c r="AJ1699"/>
    </row>
    <row r="1700" spans="1:36" ht="14.5" x14ac:dyDescent="0.35">
      <c r="A1700" s="52">
        <f t="shared" si="92"/>
        <v>2014</v>
      </c>
      <c r="B1700" s="30">
        <f t="shared" si="93"/>
        <v>188</v>
      </c>
      <c r="C1700" s="4">
        <f t="shared" si="94"/>
        <v>28</v>
      </c>
      <c r="D1700" s="4" t="s">
        <v>44</v>
      </c>
      <c r="E1700" s="28">
        <v>620</v>
      </c>
      <c r="F1700" s="28">
        <v>2161</v>
      </c>
      <c r="H1700" s="28">
        <v>217</v>
      </c>
      <c r="I1700" s="28">
        <v>14</v>
      </c>
      <c r="J1700" s="28">
        <v>1.2999999999999999E-2</v>
      </c>
      <c r="AI1700"/>
      <c r="AJ1700"/>
    </row>
    <row r="1701" spans="1:36" ht="14.5" x14ac:dyDescent="0.35">
      <c r="A1701" s="52">
        <f t="shared" si="92"/>
        <v>2014</v>
      </c>
      <c r="B1701" s="30">
        <f t="shared" si="93"/>
        <v>188</v>
      </c>
      <c r="C1701" s="4">
        <f t="shared" si="94"/>
        <v>28</v>
      </c>
      <c r="D1701" s="4" t="s">
        <v>44</v>
      </c>
      <c r="E1701" s="28">
        <v>620</v>
      </c>
      <c r="F1701" s="28">
        <v>2161</v>
      </c>
      <c r="H1701" s="28">
        <v>217</v>
      </c>
      <c r="I1701" s="28">
        <v>14</v>
      </c>
      <c r="J1701" s="28">
        <v>1.03E-2</v>
      </c>
      <c r="AI1701"/>
      <c r="AJ1701"/>
    </row>
    <row r="1702" spans="1:36" ht="14.5" x14ac:dyDescent="0.35">
      <c r="A1702" s="52">
        <f t="shared" si="92"/>
        <v>2014</v>
      </c>
      <c r="B1702" s="30">
        <f t="shared" si="93"/>
        <v>188</v>
      </c>
      <c r="C1702" s="4">
        <f t="shared" si="94"/>
        <v>28</v>
      </c>
      <c r="D1702" s="4" t="s">
        <v>44</v>
      </c>
      <c r="E1702" s="28">
        <v>620</v>
      </c>
      <c r="F1702" s="28">
        <v>2161</v>
      </c>
      <c r="H1702" s="28">
        <v>217</v>
      </c>
      <c r="I1702" s="28">
        <v>14</v>
      </c>
      <c r="J1702" s="28">
        <v>8.3999999999999995E-3</v>
      </c>
      <c r="AI1702"/>
      <c r="AJ1702"/>
    </row>
    <row r="1703" spans="1:36" ht="14.5" x14ac:dyDescent="0.35">
      <c r="A1703" s="52">
        <f t="shared" si="92"/>
        <v>2014</v>
      </c>
      <c r="B1703" s="30">
        <f t="shared" si="93"/>
        <v>188</v>
      </c>
      <c r="C1703" s="4">
        <f t="shared" si="94"/>
        <v>28</v>
      </c>
      <c r="D1703" s="4" t="s">
        <v>44</v>
      </c>
      <c r="E1703" s="28">
        <v>620</v>
      </c>
      <c r="F1703" s="28">
        <v>2161</v>
      </c>
      <c r="H1703" s="28">
        <v>217</v>
      </c>
      <c r="I1703" s="28">
        <v>14</v>
      </c>
      <c r="J1703" s="28">
        <v>6.7000000000000002E-3</v>
      </c>
      <c r="AI1703"/>
      <c r="AJ1703"/>
    </row>
    <row r="1704" spans="1:36" ht="14.5" x14ac:dyDescent="0.35">
      <c r="A1704" s="52">
        <f t="shared" si="92"/>
        <v>2014</v>
      </c>
      <c r="B1704" s="30">
        <f t="shared" si="93"/>
        <v>188</v>
      </c>
      <c r="C1704" s="4">
        <f t="shared" si="94"/>
        <v>28</v>
      </c>
      <c r="D1704" s="4" t="s">
        <v>44</v>
      </c>
      <c r="E1704" s="28">
        <v>621</v>
      </c>
      <c r="F1704" s="28">
        <v>2161</v>
      </c>
      <c r="H1704" s="28">
        <v>217</v>
      </c>
      <c r="I1704" s="28">
        <v>14</v>
      </c>
      <c r="J1704" s="28">
        <v>1.03E-2</v>
      </c>
      <c r="AI1704"/>
      <c r="AJ1704"/>
    </row>
    <row r="1705" spans="1:36" ht="14.5" x14ac:dyDescent="0.35">
      <c r="A1705" s="52">
        <f t="shared" si="92"/>
        <v>2014</v>
      </c>
      <c r="B1705" s="30">
        <f t="shared" si="93"/>
        <v>188</v>
      </c>
      <c r="C1705" s="4">
        <f t="shared" si="94"/>
        <v>28</v>
      </c>
      <c r="D1705" s="4" t="s">
        <v>44</v>
      </c>
      <c r="E1705" s="28">
        <v>621</v>
      </c>
      <c r="F1705" s="28">
        <v>2161</v>
      </c>
      <c r="H1705" s="28">
        <v>217</v>
      </c>
      <c r="I1705" s="28">
        <v>14</v>
      </c>
      <c r="J1705" s="28">
        <v>1.12E-2</v>
      </c>
      <c r="AI1705"/>
      <c r="AJ1705"/>
    </row>
    <row r="1706" spans="1:36" ht="14.5" x14ac:dyDescent="0.35">
      <c r="A1706" s="52">
        <f t="shared" si="92"/>
        <v>2014</v>
      </c>
      <c r="B1706" s="30">
        <f t="shared" si="93"/>
        <v>188</v>
      </c>
      <c r="C1706" s="4">
        <f t="shared" si="94"/>
        <v>28</v>
      </c>
      <c r="D1706" s="4" t="s">
        <v>44</v>
      </c>
      <c r="E1706" s="28">
        <v>621</v>
      </c>
      <c r="F1706" s="28">
        <v>2161</v>
      </c>
      <c r="H1706" s="28">
        <v>217</v>
      </c>
      <c r="I1706" s="28">
        <v>14</v>
      </c>
      <c r="J1706" s="28">
        <v>7.1999999999999998E-3</v>
      </c>
      <c r="AI1706"/>
      <c r="AJ1706"/>
    </row>
    <row r="1707" spans="1:36" ht="14.5" x14ac:dyDescent="0.35">
      <c r="A1707" s="52">
        <f t="shared" si="92"/>
        <v>2014</v>
      </c>
      <c r="B1707" s="30">
        <f t="shared" si="93"/>
        <v>188</v>
      </c>
      <c r="C1707" s="4">
        <f t="shared" si="94"/>
        <v>28</v>
      </c>
      <c r="D1707" s="4" t="s">
        <v>44</v>
      </c>
      <c r="E1707" s="28">
        <v>620</v>
      </c>
      <c r="F1707" s="28">
        <v>2161</v>
      </c>
      <c r="H1707" s="28">
        <v>217</v>
      </c>
      <c r="I1707" s="28">
        <v>15</v>
      </c>
      <c r="J1707" s="28">
        <v>1.2200000000000001E-2</v>
      </c>
      <c r="AI1707"/>
      <c r="AJ1707"/>
    </row>
    <row r="1708" spans="1:36" ht="14.5" x14ac:dyDescent="0.35">
      <c r="A1708" s="52">
        <f t="shared" si="92"/>
        <v>2014</v>
      </c>
      <c r="B1708" s="30">
        <f t="shared" si="93"/>
        <v>188</v>
      </c>
      <c r="C1708" s="4">
        <f t="shared" si="94"/>
        <v>28</v>
      </c>
      <c r="D1708" s="4" t="s">
        <v>44</v>
      </c>
      <c r="E1708" s="28">
        <v>620</v>
      </c>
      <c r="F1708" s="28">
        <v>2161</v>
      </c>
      <c r="H1708" s="28">
        <v>217</v>
      </c>
      <c r="I1708" s="28">
        <v>15</v>
      </c>
      <c r="J1708" s="28">
        <v>1.5100000000000001E-2</v>
      </c>
      <c r="AI1708"/>
      <c r="AJ1708"/>
    </row>
    <row r="1709" spans="1:36" ht="14.5" x14ac:dyDescent="0.35">
      <c r="A1709" s="52">
        <f t="shared" si="92"/>
        <v>2014</v>
      </c>
      <c r="B1709" s="30">
        <f t="shared" si="93"/>
        <v>188</v>
      </c>
      <c r="C1709" s="4">
        <f t="shared" si="94"/>
        <v>28</v>
      </c>
      <c r="D1709" s="4" t="s">
        <v>44</v>
      </c>
      <c r="E1709" s="28">
        <v>620</v>
      </c>
      <c r="F1709" s="28">
        <v>2161</v>
      </c>
      <c r="H1709" s="28">
        <v>217</v>
      </c>
      <c r="I1709" s="28">
        <v>15</v>
      </c>
      <c r="J1709" s="28">
        <v>1.1900000000000001E-2</v>
      </c>
      <c r="AI1709"/>
      <c r="AJ1709"/>
    </row>
    <row r="1710" spans="1:36" ht="14.5" x14ac:dyDescent="0.35">
      <c r="A1710" s="52">
        <f t="shared" si="92"/>
        <v>2014</v>
      </c>
      <c r="B1710" s="30">
        <f t="shared" si="93"/>
        <v>188</v>
      </c>
      <c r="C1710" s="4">
        <f t="shared" si="94"/>
        <v>28</v>
      </c>
      <c r="D1710" s="4" t="s">
        <v>44</v>
      </c>
      <c r="E1710" s="28">
        <v>620</v>
      </c>
      <c r="F1710" s="28">
        <v>2161</v>
      </c>
      <c r="H1710" s="28">
        <v>217</v>
      </c>
      <c r="I1710" s="28">
        <v>15</v>
      </c>
      <c r="J1710" s="28">
        <v>1.2999999999999999E-2</v>
      </c>
      <c r="AI1710"/>
      <c r="AJ1710"/>
    </row>
    <row r="1711" spans="1:36" ht="14.5" x14ac:dyDescent="0.35">
      <c r="A1711" s="52">
        <f t="shared" si="92"/>
        <v>2014</v>
      </c>
      <c r="B1711" s="30">
        <f t="shared" si="93"/>
        <v>188</v>
      </c>
      <c r="C1711" s="4">
        <f t="shared" si="94"/>
        <v>28</v>
      </c>
      <c r="D1711" s="4" t="s">
        <v>44</v>
      </c>
      <c r="E1711" s="28">
        <v>620</v>
      </c>
      <c r="F1711" s="28">
        <v>2161</v>
      </c>
      <c r="H1711" s="28">
        <v>217</v>
      </c>
      <c r="I1711" s="28">
        <v>15</v>
      </c>
      <c r="J1711" s="28">
        <v>1.1299999999999999E-2</v>
      </c>
      <c r="AI1711"/>
      <c r="AJ1711"/>
    </row>
    <row r="1712" spans="1:36" ht="14.5" x14ac:dyDescent="0.35">
      <c r="A1712" s="52">
        <f t="shared" si="92"/>
        <v>2014</v>
      </c>
      <c r="B1712" s="30">
        <f t="shared" si="93"/>
        <v>188</v>
      </c>
      <c r="C1712" s="4">
        <f t="shared" si="94"/>
        <v>28</v>
      </c>
      <c r="D1712" s="4" t="s">
        <v>44</v>
      </c>
      <c r="E1712" s="28">
        <v>620</v>
      </c>
      <c r="F1712" s="28">
        <v>2161</v>
      </c>
      <c r="H1712" s="28">
        <v>217</v>
      </c>
      <c r="I1712" s="28">
        <v>16</v>
      </c>
      <c r="J1712" s="28">
        <v>1.5299999999999999E-2</v>
      </c>
      <c r="AI1712"/>
      <c r="AJ1712"/>
    </row>
    <row r="1713" spans="1:36" ht="14.5" x14ac:dyDescent="0.35">
      <c r="A1713" s="52">
        <f t="shared" si="92"/>
        <v>2014</v>
      </c>
      <c r="B1713" s="30">
        <f t="shared" si="93"/>
        <v>188</v>
      </c>
      <c r="C1713" s="4">
        <f t="shared" si="94"/>
        <v>28</v>
      </c>
      <c r="D1713" s="4" t="s">
        <v>44</v>
      </c>
      <c r="E1713" s="28">
        <v>620</v>
      </c>
      <c r="F1713" s="28">
        <v>2161</v>
      </c>
      <c r="H1713" s="28">
        <v>217</v>
      </c>
      <c r="I1713" s="28">
        <v>16</v>
      </c>
      <c r="J1713" s="28">
        <v>1.9599999999999999E-2</v>
      </c>
      <c r="AI1713"/>
      <c r="AJ1713"/>
    </row>
    <row r="1714" spans="1:36" ht="14.5" x14ac:dyDescent="0.35">
      <c r="A1714" s="52">
        <f t="shared" si="92"/>
        <v>2014</v>
      </c>
      <c r="B1714" s="30">
        <f t="shared" si="93"/>
        <v>189</v>
      </c>
      <c r="C1714" s="4">
        <f t="shared" si="94"/>
        <v>28</v>
      </c>
      <c r="D1714" s="4" t="s">
        <v>45</v>
      </c>
      <c r="E1714" s="28">
        <v>628</v>
      </c>
      <c r="F1714" s="28">
        <v>2120</v>
      </c>
      <c r="H1714" s="28">
        <v>217</v>
      </c>
      <c r="I1714" s="28">
        <v>12</v>
      </c>
      <c r="J1714" s="28">
        <v>6.7000000000000002E-3</v>
      </c>
      <c r="AI1714"/>
      <c r="AJ1714"/>
    </row>
    <row r="1715" spans="1:36" ht="14.5" x14ac:dyDescent="0.35">
      <c r="A1715" s="52">
        <f t="shared" si="92"/>
        <v>2014</v>
      </c>
      <c r="B1715" s="30">
        <f t="shared" si="93"/>
        <v>189</v>
      </c>
      <c r="C1715" s="4">
        <f t="shared" si="94"/>
        <v>28</v>
      </c>
      <c r="D1715" s="4" t="s">
        <v>45</v>
      </c>
      <c r="E1715" s="28">
        <v>628</v>
      </c>
      <c r="F1715" s="28">
        <v>2120</v>
      </c>
      <c r="H1715" s="28">
        <v>217</v>
      </c>
      <c r="I1715" s="28">
        <v>12</v>
      </c>
      <c r="J1715" s="28">
        <v>9.7000000000000003E-3</v>
      </c>
      <c r="AI1715"/>
      <c r="AJ1715"/>
    </row>
    <row r="1716" spans="1:36" ht="14.5" x14ac:dyDescent="0.35">
      <c r="A1716" s="52">
        <f t="shared" si="92"/>
        <v>2014</v>
      </c>
      <c r="B1716" s="30">
        <f t="shared" si="93"/>
        <v>189</v>
      </c>
      <c r="C1716" s="4">
        <f t="shared" si="94"/>
        <v>28</v>
      </c>
      <c r="D1716" s="4" t="s">
        <v>45</v>
      </c>
      <c r="E1716" s="28">
        <v>629</v>
      </c>
      <c r="F1716" s="28">
        <v>2120</v>
      </c>
      <c r="H1716" s="28">
        <v>217</v>
      </c>
      <c r="I1716" s="28">
        <v>12</v>
      </c>
      <c r="J1716" s="28">
        <v>6.4000000000000003E-3</v>
      </c>
      <c r="AI1716"/>
      <c r="AJ1716"/>
    </row>
    <row r="1717" spans="1:36" ht="14.5" x14ac:dyDescent="0.35">
      <c r="A1717" s="52">
        <f t="shared" si="92"/>
        <v>2014</v>
      </c>
      <c r="B1717" s="30">
        <f t="shared" si="93"/>
        <v>189</v>
      </c>
      <c r="C1717" s="4">
        <f t="shared" si="94"/>
        <v>28</v>
      </c>
      <c r="D1717" s="4" t="s">
        <v>45</v>
      </c>
      <c r="E1717" s="28">
        <v>628</v>
      </c>
      <c r="F1717" s="28">
        <v>2120</v>
      </c>
      <c r="H1717" s="28">
        <v>217</v>
      </c>
      <c r="I1717" s="28">
        <v>13</v>
      </c>
      <c r="J1717" s="28">
        <v>8.2000000000000007E-3</v>
      </c>
      <c r="AI1717"/>
      <c r="AJ1717"/>
    </row>
    <row r="1718" spans="1:36" ht="14.5" x14ac:dyDescent="0.35">
      <c r="A1718" s="52">
        <f t="shared" si="92"/>
        <v>2014</v>
      </c>
      <c r="B1718" s="30">
        <f t="shared" si="93"/>
        <v>189</v>
      </c>
      <c r="C1718" s="4">
        <f t="shared" si="94"/>
        <v>28</v>
      </c>
      <c r="D1718" s="4" t="s">
        <v>45</v>
      </c>
      <c r="E1718" s="28">
        <v>629</v>
      </c>
      <c r="F1718" s="28">
        <v>2120</v>
      </c>
      <c r="H1718" s="28">
        <v>217</v>
      </c>
      <c r="I1718" s="28">
        <v>13</v>
      </c>
      <c r="J1718" s="28">
        <v>9.2999999999999992E-3</v>
      </c>
      <c r="AI1718"/>
      <c r="AJ1718"/>
    </row>
    <row r="1719" spans="1:36" ht="14.5" x14ac:dyDescent="0.35">
      <c r="A1719" s="52">
        <f t="shared" si="92"/>
        <v>2014</v>
      </c>
      <c r="B1719" s="30">
        <f t="shared" si="93"/>
        <v>189</v>
      </c>
      <c r="C1719" s="4">
        <f t="shared" si="94"/>
        <v>28</v>
      </c>
      <c r="D1719" s="4" t="s">
        <v>45</v>
      </c>
      <c r="E1719" s="28">
        <v>629</v>
      </c>
      <c r="F1719" s="28">
        <v>2120</v>
      </c>
      <c r="H1719" s="28">
        <v>217</v>
      </c>
      <c r="I1719" s="28">
        <v>13</v>
      </c>
      <c r="J1719" s="28">
        <v>6.8999999999999999E-3</v>
      </c>
      <c r="AI1719"/>
      <c r="AJ1719"/>
    </row>
    <row r="1720" spans="1:36" ht="14.5" x14ac:dyDescent="0.35">
      <c r="A1720" s="52">
        <f t="shared" si="92"/>
        <v>2014</v>
      </c>
      <c r="B1720" s="30">
        <f t="shared" si="93"/>
        <v>189</v>
      </c>
      <c r="C1720" s="4">
        <f t="shared" si="94"/>
        <v>28</v>
      </c>
      <c r="D1720" s="4" t="s">
        <v>45</v>
      </c>
      <c r="E1720" s="28">
        <v>629</v>
      </c>
      <c r="F1720" s="28">
        <v>2120</v>
      </c>
      <c r="H1720" s="28">
        <v>217</v>
      </c>
      <c r="I1720" s="28">
        <v>13</v>
      </c>
      <c r="J1720" s="28">
        <v>8.8999999999999999E-3</v>
      </c>
      <c r="AI1720"/>
      <c r="AJ1720"/>
    </row>
    <row r="1721" spans="1:36" ht="14.5" x14ac:dyDescent="0.35">
      <c r="A1721" s="52">
        <f t="shared" si="92"/>
        <v>2014</v>
      </c>
      <c r="B1721" s="30">
        <f t="shared" si="93"/>
        <v>189</v>
      </c>
      <c r="C1721" s="4">
        <f t="shared" si="94"/>
        <v>28</v>
      </c>
      <c r="D1721" s="4" t="s">
        <v>45</v>
      </c>
      <c r="E1721" s="28">
        <v>629</v>
      </c>
      <c r="F1721" s="28">
        <v>2120</v>
      </c>
      <c r="H1721" s="28">
        <v>217</v>
      </c>
      <c r="I1721" s="28">
        <v>13</v>
      </c>
      <c r="J1721" s="28">
        <v>9.7000000000000003E-3</v>
      </c>
      <c r="AI1721"/>
      <c r="AJ1721"/>
    </row>
    <row r="1722" spans="1:36" ht="14.5" x14ac:dyDescent="0.35">
      <c r="A1722" s="52">
        <f t="shared" si="92"/>
        <v>2014</v>
      </c>
      <c r="B1722" s="30">
        <f t="shared" si="93"/>
        <v>189</v>
      </c>
      <c r="C1722" s="4">
        <f t="shared" si="94"/>
        <v>28</v>
      </c>
      <c r="D1722" s="4" t="s">
        <v>45</v>
      </c>
      <c r="E1722" s="28">
        <v>629</v>
      </c>
      <c r="F1722" s="28">
        <v>2120</v>
      </c>
      <c r="H1722" s="28">
        <v>217</v>
      </c>
      <c r="I1722" s="28">
        <v>14</v>
      </c>
      <c r="J1722" s="28">
        <v>8.2000000000000007E-3</v>
      </c>
      <c r="AI1722"/>
      <c r="AJ1722"/>
    </row>
    <row r="1723" spans="1:36" ht="14.5" x14ac:dyDescent="0.35">
      <c r="A1723" s="52">
        <f t="shared" si="92"/>
        <v>2014</v>
      </c>
      <c r="B1723" s="30">
        <f t="shared" si="93"/>
        <v>189</v>
      </c>
      <c r="C1723" s="4">
        <f t="shared" si="94"/>
        <v>28</v>
      </c>
      <c r="D1723" s="4" t="s">
        <v>45</v>
      </c>
      <c r="E1723" s="28">
        <v>629</v>
      </c>
      <c r="F1723" s="28">
        <v>2120</v>
      </c>
      <c r="H1723" s="28">
        <v>217</v>
      </c>
      <c r="I1723" s="28">
        <v>14</v>
      </c>
      <c r="J1723" s="28">
        <v>8.0999999999999996E-3</v>
      </c>
      <c r="AI1723"/>
      <c r="AJ1723"/>
    </row>
    <row r="1724" spans="1:36" ht="14.5" x14ac:dyDescent="0.35">
      <c r="A1724" s="52">
        <f t="shared" si="92"/>
        <v>2014</v>
      </c>
      <c r="B1724" s="30">
        <f t="shared" si="93"/>
        <v>189</v>
      </c>
      <c r="C1724" s="4">
        <f t="shared" si="94"/>
        <v>28</v>
      </c>
      <c r="D1724" s="4" t="s">
        <v>45</v>
      </c>
      <c r="E1724" s="28">
        <v>628</v>
      </c>
      <c r="F1724" s="28">
        <v>2120</v>
      </c>
      <c r="H1724" s="28">
        <v>217</v>
      </c>
      <c r="I1724" s="28">
        <v>16</v>
      </c>
      <c r="J1724" s="28">
        <v>1.32E-2</v>
      </c>
      <c r="AI1724"/>
      <c r="AJ1724"/>
    </row>
    <row r="1725" spans="1:36" ht="14.5" x14ac:dyDescent="0.35">
      <c r="A1725" s="52">
        <f t="shared" si="92"/>
        <v>2014</v>
      </c>
      <c r="B1725" s="30">
        <f t="shared" si="93"/>
        <v>189</v>
      </c>
      <c r="C1725" s="4">
        <f t="shared" si="94"/>
        <v>28</v>
      </c>
      <c r="D1725" s="4" t="s">
        <v>45</v>
      </c>
      <c r="E1725" s="28">
        <v>624</v>
      </c>
      <c r="F1725" s="28">
        <v>2124</v>
      </c>
      <c r="H1725" s="28">
        <v>217</v>
      </c>
      <c r="I1725" s="28">
        <v>11</v>
      </c>
      <c r="J1725" s="28">
        <v>7.1000000000000004E-3</v>
      </c>
      <c r="AI1725"/>
      <c r="AJ1725"/>
    </row>
    <row r="1726" spans="1:36" ht="14.5" x14ac:dyDescent="0.35">
      <c r="A1726" s="52">
        <f t="shared" si="92"/>
        <v>2014</v>
      </c>
      <c r="B1726" s="30">
        <f t="shared" si="93"/>
        <v>189</v>
      </c>
      <c r="C1726" s="4">
        <f t="shared" si="94"/>
        <v>28</v>
      </c>
      <c r="D1726" s="4" t="s">
        <v>45</v>
      </c>
      <c r="E1726" s="28">
        <v>624</v>
      </c>
      <c r="F1726" s="28">
        <v>2124</v>
      </c>
      <c r="H1726" s="28">
        <v>217</v>
      </c>
      <c r="I1726" s="28">
        <v>11</v>
      </c>
      <c r="J1726" s="28">
        <v>9.1000000000000004E-3</v>
      </c>
      <c r="AI1726"/>
      <c r="AJ1726"/>
    </row>
    <row r="1727" spans="1:36" ht="14.5" x14ac:dyDescent="0.35">
      <c r="A1727" s="52">
        <f t="shared" si="92"/>
        <v>2014</v>
      </c>
      <c r="B1727" s="30">
        <f t="shared" si="93"/>
        <v>189</v>
      </c>
      <c r="C1727" s="4">
        <f t="shared" si="94"/>
        <v>28</v>
      </c>
      <c r="D1727" s="4" t="s">
        <v>45</v>
      </c>
      <c r="E1727" s="28">
        <v>625</v>
      </c>
      <c r="F1727" s="28">
        <v>2124</v>
      </c>
      <c r="H1727" s="28">
        <v>217</v>
      </c>
      <c r="I1727" s="28">
        <v>11</v>
      </c>
      <c r="J1727" s="28">
        <v>3.0000000000000001E-3</v>
      </c>
      <c r="AI1727"/>
      <c r="AJ1727"/>
    </row>
    <row r="1728" spans="1:36" ht="14.5" x14ac:dyDescent="0.35">
      <c r="A1728" s="52">
        <f t="shared" si="92"/>
        <v>2014</v>
      </c>
      <c r="B1728" s="30">
        <f t="shared" si="93"/>
        <v>189</v>
      </c>
      <c r="C1728" s="4">
        <f t="shared" si="94"/>
        <v>28</v>
      </c>
      <c r="D1728" s="4" t="s">
        <v>45</v>
      </c>
      <c r="E1728" s="28">
        <v>624</v>
      </c>
      <c r="F1728" s="28">
        <v>2124</v>
      </c>
      <c r="H1728" s="28">
        <v>217</v>
      </c>
      <c r="I1728" s="28">
        <v>12</v>
      </c>
      <c r="J1728" s="28">
        <v>6.8999999999999999E-3</v>
      </c>
      <c r="AI1728"/>
      <c r="AJ1728"/>
    </row>
    <row r="1729" spans="1:36" ht="14.5" x14ac:dyDescent="0.35">
      <c r="A1729" s="52">
        <f t="shared" si="92"/>
        <v>2014</v>
      </c>
      <c r="B1729" s="30">
        <f t="shared" si="93"/>
        <v>189</v>
      </c>
      <c r="C1729" s="4">
        <f t="shared" si="94"/>
        <v>28</v>
      </c>
      <c r="D1729" s="4" t="s">
        <v>45</v>
      </c>
      <c r="E1729" s="28">
        <v>624</v>
      </c>
      <c r="F1729" s="28">
        <v>2124</v>
      </c>
      <c r="H1729" s="28">
        <v>217</v>
      </c>
      <c r="I1729" s="28">
        <v>12</v>
      </c>
      <c r="J1729" s="28">
        <v>5.1999999999999998E-3</v>
      </c>
      <c r="AI1729"/>
      <c r="AJ1729"/>
    </row>
    <row r="1730" spans="1:36" ht="14.5" x14ac:dyDescent="0.35">
      <c r="A1730" s="52">
        <f t="shared" ref="A1730:A1793" si="95">YEAR(D1730)</f>
        <v>2014</v>
      </c>
      <c r="B1730" s="30">
        <f t="shared" ref="B1730:B1793" si="96">D1730-DATE(YEAR(D1730),1,0)</f>
        <v>189</v>
      </c>
      <c r="C1730" s="4">
        <f t="shared" ref="C1730:C1793" si="97">WEEKNUM(D1730,1)</f>
        <v>28</v>
      </c>
      <c r="D1730" s="4" t="s">
        <v>45</v>
      </c>
      <c r="E1730" s="28">
        <v>625</v>
      </c>
      <c r="F1730" s="28">
        <v>2124</v>
      </c>
      <c r="H1730" s="28">
        <v>217</v>
      </c>
      <c r="I1730" s="28">
        <v>12</v>
      </c>
      <c r="J1730" s="28">
        <v>7.0000000000000001E-3</v>
      </c>
      <c r="AI1730"/>
      <c r="AJ1730"/>
    </row>
    <row r="1731" spans="1:36" ht="14.5" x14ac:dyDescent="0.35">
      <c r="A1731" s="52">
        <f t="shared" si="95"/>
        <v>2014</v>
      </c>
      <c r="B1731" s="30">
        <f t="shared" si="96"/>
        <v>189</v>
      </c>
      <c r="C1731" s="4">
        <f t="shared" si="97"/>
        <v>28</v>
      </c>
      <c r="D1731" s="4" t="s">
        <v>45</v>
      </c>
      <c r="E1731" s="28">
        <v>625</v>
      </c>
      <c r="F1731" s="28">
        <v>2124</v>
      </c>
      <c r="H1731" s="28">
        <v>217</v>
      </c>
      <c r="I1731" s="28">
        <v>12</v>
      </c>
      <c r="J1731" s="28">
        <v>6.8999999999999999E-3</v>
      </c>
      <c r="AI1731"/>
      <c r="AJ1731"/>
    </row>
    <row r="1732" spans="1:36" ht="14.5" x14ac:dyDescent="0.35">
      <c r="A1732" s="52">
        <f t="shared" si="95"/>
        <v>2014</v>
      </c>
      <c r="B1732" s="30">
        <f t="shared" si="96"/>
        <v>189</v>
      </c>
      <c r="C1732" s="4">
        <f t="shared" si="97"/>
        <v>28</v>
      </c>
      <c r="D1732" s="4" t="s">
        <v>45</v>
      </c>
      <c r="E1732" s="28">
        <v>625</v>
      </c>
      <c r="F1732" s="28">
        <v>2124</v>
      </c>
      <c r="H1732" s="28">
        <v>217</v>
      </c>
      <c r="I1732" s="28">
        <v>12</v>
      </c>
      <c r="J1732" s="28">
        <v>7.7000000000000002E-3</v>
      </c>
      <c r="AI1732"/>
      <c r="AJ1732"/>
    </row>
    <row r="1733" spans="1:36" ht="14.5" x14ac:dyDescent="0.35">
      <c r="A1733" s="52">
        <f t="shared" si="95"/>
        <v>2014</v>
      </c>
      <c r="B1733" s="30">
        <f t="shared" si="96"/>
        <v>189</v>
      </c>
      <c r="C1733" s="4">
        <f t="shared" si="97"/>
        <v>28</v>
      </c>
      <c r="D1733" s="4" t="s">
        <v>45</v>
      </c>
      <c r="E1733" s="28">
        <v>624</v>
      </c>
      <c r="F1733" s="28">
        <v>2124</v>
      </c>
      <c r="H1733" s="28">
        <v>217</v>
      </c>
      <c r="I1733" s="28">
        <v>13</v>
      </c>
      <c r="J1733" s="28">
        <v>8.5000000000000006E-3</v>
      </c>
      <c r="AI1733"/>
      <c r="AJ1733"/>
    </row>
    <row r="1734" spans="1:36" ht="14.5" x14ac:dyDescent="0.35">
      <c r="A1734" s="52">
        <f t="shared" si="95"/>
        <v>2014</v>
      </c>
      <c r="B1734" s="30">
        <f t="shared" si="96"/>
        <v>189</v>
      </c>
      <c r="C1734" s="4">
        <f t="shared" si="97"/>
        <v>28</v>
      </c>
      <c r="D1734" s="4" t="s">
        <v>45</v>
      </c>
      <c r="E1734" s="28">
        <v>624</v>
      </c>
      <c r="F1734" s="28">
        <v>2124</v>
      </c>
      <c r="H1734" s="28">
        <v>217</v>
      </c>
      <c r="I1734" s="28">
        <v>13</v>
      </c>
      <c r="J1734" s="28">
        <v>8.3000000000000001E-3</v>
      </c>
      <c r="AI1734"/>
      <c r="AJ1734"/>
    </row>
    <row r="1735" spans="1:36" ht="14.5" x14ac:dyDescent="0.35">
      <c r="A1735" s="52">
        <f t="shared" si="95"/>
        <v>2014</v>
      </c>
      <c r="B1735" s="30">
        <f t="shared" si="96"/>
        <v>189</v>
      </c>
      <c r="C1735" s="4">
        <f t="shared" si="97"/>
        <v>28</v>
      </c>
      <c r="D1735" s="4" t="s">
        <v>45</v>
      </c>
      <c r="E1735" s="28">
        <v>624</v>
      </c>
      <c r="F1735" s="28">
        <v>2124</v>
      </c>
      <c r="H1735" s="28">
        <v>217</v>
      </c>
      <c r="I1735" s="28">
        <v>13</v>
      </c>
      <c r="J1735" s="28">
        <v>7.7999999999999996E-3</v>
      </c>
      <c r="AI1735"/>
      <c r="AJ1735"/>
    </row>
    <row r="1736" spans="1:36" ht="14.5" x14ac:dyDescent="0.35">
      <c r="A1736" s="52">
        <f t="shared" si="95"/>
        <v>2014</v>
      </c>
      <c r="B1736" s="30">
        <f t="shared" si="96"/>
        <v>189</v>
      </c>
      <c r="C1736" s="4">
        <f t="shared" si="97"/>
        <v>28</v>
      </c>
      <c r="D1736" s="4" t="s">
        <v>45</v>
      </c>
      <c r="E1736" s="28">
        <v>624</v>
      </c>
      <c r="F1736" s="28">
        <v>2124</v>
      </c>
      <c r="H1736" s="28">
        <v>217</v>
      </c>
      <c r="I1736" s="28">
        <v>13</v>
      </c>
      <c r="J1736" s="28">
        <v>7.7999999999999996E-3</v>
      </c>
      <c r="AI1736"/>
      <c r="AJ1736"/>
    </row>
    <row r="1737" spans="1:36" ht="14.5" x14ac:dyDescent="0.35">
      <c r="A1737" s="52">
        <f t="shared" si="95"/>
        <v>2014</v>
      </c>
      <c r="B1737" s="30">
        <f t="shared" si="96"/>
        <v>189</v>
      </c>
      <c r="C1737" s="4">
        <f t="shared" si="97"/>
        <v>28</v>
      </c>
      <c r="D1737" s="4" t="s">
        <v>45</v>
      </c>
      <c r="E1737" s="28">
        <v>624</v>
      </c>
      <c r="F1737" s="28">
        <v>2124</v>
      </c>
      <c r="H1737" s="28">
        <v>217</v>
      </c>
      <c r="I1737" s="28">
        <v>13</v>
      </c>
      <c r="J1737" s="28">
        <v>8.3999999999999995E-3</v>
      </c>
      <c r="AI1737"/>
      <c r="AJ1737"/>
    </row>
    <row r="1738" spans="1:36" ht="14.5" x14ac:dyDescent="0.35">
      <c r="A1738" s="52">
        <f t="shared" si="95"/>
        <v>2014</v>
      </c>
      <c r="B1738" s="30">
        <f t="shared" si="96"/>
        <v>189</v>
      </c>
      <c r="C1738" s="4">
        <f t="shared" si="97"/>
        <v>28</v>
      </c>
      <c r="D1738" s="4" t="s">
        <v>45</v>
      </c>
      <c r="E1738" s="28">
        <v>624</v>
      </c>
      <c r="F1738" s="28">
        <v>2124</v>
      </c>
      <c r="H1738" s="28">
        <v>217</v>
      </c>
      <c r="I1738" s="28">
        <v>13</v>
      </c>
      <c r="J1738" s="28">
        <v>6.4000000000000003E-3</v>
      </c>
      <c r="AI1738"/>
      <c r="AJ1738"/>
    </row>
    <row r="1739" spans="1:36" ht="14.5" x14ac:dyDescent="0.35">
      <c r="A1739" s="52">
        <f t="shared" si="95"/>
        <v>2014</v>
      </c>
      <c r="B1739" s="30">
        <f t="shared" si="96"/>
        <v>189</v>
      </c>
      <c r="C1739" s="4">
        <f t="shared" si="97"/>
        <v>28</v>
      </c>
      <c r="D1739" s="4" t="s">
        <v>45</v>
      </c>
      <c r="E1739" s="28">
        <v>624</v>
      </c>
      <c r="F1739" s="28">
        <v>2124</v>
      </c>
      <c r="H1739" s="28">
        <v>217</v>
      </c>
      <c r="I1739" s="28">
        <v>13</v>
      </c>
      <c r="J1739" s="28">
        <v>7.4999999999999997E-3</v>
      </c>
      <c r="AI1739"/>
      <c r="AJ1739"/>
    </row>
    <row r="1740" spans="1:36" ht="14.5" x14ac:dyDescent="0.35">
      <c r="A1740" s="52">
        <f t="shared" si="95"/>
        <v>2014</v>
      </c>
      <c r="B1740" s="30">
        <f t="shared" si="96"/>
        <v>189</v>
      </c>
      <c r="C1740" s="4">
        <f t="shared" si="97"/>
        <v>28</v>
      </c>
      <c r="D1740" s="4" t="s">
        <v>45</v>
      </c>
      <c r="E1740" s="28">
        <v>624</v>
      </c>
      <c r="F1740" s="28">
        <v>2124</v>
      </c>
      <c r="H1740" s="28">
        <v>217</v>
      </c>
      <c r="I1740" s="28">
        <v>13</v>
      </c>
      <c r="J1740" s="28">
        <v>8.8000000000000005E-3</v>
      </c>
      <c r="AI1740"/>
      <c r="AJ1740"/>
    </row>
    <row r="1741" spans="1:36" ht="14.5" x14ac:dyDescent="0.35">
      <c r="A1741" s="52">
        <f t="shared" si="95"/>
        <v>2014</v>
      </c>
      <c r="B1741" s="30">
        <f t="shared" si="96"/>
        <v>189</v>
      </c>
      <c r="C1741" s="4">
        <f t="shared" si="97"/>
        <v>28</v>
      </c>
      <c r="D1741" s="4" t="s">
        <v>45</v>
      </c>
      <c r="E1741" s="28">
        <v>624</v>
      </c>
      <c r="F1741" s="28">
        <v>2124</v>
      </c>
      <c r="H1741" s="28">
        <v>217</v>
      </c>
      <c r="I1741" s="28">
        <v>13</v>
      </c>
      <c r="J1741" s="28">
        <v>7.4999999999999997E-3</v>
      </c>
      <c r="AI1741"/>
      <c r="AJ1741"/>
    </row>
    <row r="1742" spans="1:36" ht="14.5" x14ac:dyDescent="0.35">
      <c r="A1742" s="52">
        <f t="shared" si="95"/>
        <v>2014</v>
      </c>
      <c r="B1742" s="30">
        <f t="shared" si="96"/>
        <v>189</v>
      </c>
      <c r="C1742" s="4">
        <f t="shared" si="97"/>
        <v>28</v>
      </c>
      <c r="D1742" s="4" t="s">
        <v>45</v>
      </c>
      <c r="E1742" s="28">
        <v>624</v>
      </c>
      <c r="F1742" s="28">
        <v>2124</v>
      </c>
      <c r="H1742" s="28">
        <v>217</v>
      </c>
      <c r="I1742" s="28">
        <v>13</v>
      </c>
      <c r="J1742" s="28">
        <v>7.1999999999999998E-3</v>
      </c>
      <c r="AI1742"/>
      <c r="AJ1742"/>
    </row>
    <row r="1743" spans="1:36" ht="14.5" x14ac:dyDescent="0.35">
      <c r="A1743" s="52">
        <f t="shared" si="95"/>
        <v>2014</v>
      </c>
      <c r="B1743" s="30">
        <f t="shared" si="96"/>
        <v>189</v>
      </c>
      <c r="C1743" s="4">
        <f t="shared" si="97"/>
        <v>28</v>
      </c>
      <c r="D1743" s="4" t="s">
        <v>45</v>
      </c>
      <c r="E1743" s="28">
        <v>624</v>
      </c>
      <c r="F1743" s="28">
        <v>2124</v>
      </c>
      <c r="H1743" s="28">
        <v>217</v>
      </c>
      <c r="I1743" s="28">
        <v>13</v>
      </c>
      <c r="J1743" s="28">
        <v>5.3E-3</v>
      </c>
      <c r="AI1743"/>
      <c r="AJ1743"/>
    </row>
    <row r="1744" spans="1:36" ht="14.5" x14ac:dyDescent="0.35">
      <c r="A1744" s="52">
        <f t="shared" si="95"/>
        <v>2014</v>
      </c>
      <c r="B1744" s="30">
        <f t="shared" si="96"/>
        <v>189</v>
      </c>
      <c r="C1744" s="4">
        <f t="shared" si="97"/>
        <v>28</v>
      </c>
      <c r="D1744" s="4" t="s">
        <v>45</v>
      </c>
      <c r="E1744" s="28">
        <v>624</v>
      </c>
      <c r="F1744" s="28">
        <v>2124</v>
      </c>
      <c r="H1744" s="28">
        <v>217</v>
      </c>
      <c r="I1744" s="28">
        <v>13</v>
      </c>
      <c r="J1744" s="28">
        <v>6.6E-3</v>
      </c>
      <c r="AI1744"/>
      <c r="AJ1744"/>
    </row>
    <row r="1745" spans="1:36" ht="14.5" x14ac:dyDescent="0.35">
      <c r="A1745" s="52">
        <f t="shared" si="95"/>
        <v>2014</v>
      </c>
      <c r="B1745" s="30">
        <f t="shared" si="96"/>
        <v>189</v>
      </c>
      <c r="C1745" s="4">
        <f t="shared" si="97"/>
        <v>28</v>
      </c>
      <c r="D1745" s="4" t="s">
        <v>45</v>
      </c>
      <c r="E1745" s="28">
        <v>624</v>
      </c>
      <c r="F1745" s="28">
        <v>2124</v>
      </c>
      <c r="H1745" s="28">
        <v>217</v>
      </c>
      <c r="I1745" s="28">
        <v>13</v>
      </c>
      <c r="J1745" s="28">
        <v>6.7999999999999996E-3</v>
      </c>
      <c r="AI1745"/>
      <c r="AJ1745"/>
    </row>
    <row r="1746" spans="1:36" ht="14.5" x14ac:dyDescent="0.35">
      <c r="A1746" s="52">
        <f t="shared" si="95"/>
        <v>2014</v>
      </c>
      <c r="B1746" s="30">
        <f t="shared" si="96"/>
        <v>189</v>
      </c>
      <c r="C1746" s="4">
        <f t="shared" si="97"/>
        <v>28</v>
      </c>
      <c r="D1746" s="4" t="s">
        <v>45</v>
      </c>
      <c r="E1746" s="28">
        <v>625</v>
      </c>
      <c r="F1746" s="28">
        <v>2124</v>
      </c>
      <c r="H1746" s="28">
        <v>217</v>
      </c>
      <c r="I1746" s="28">
        <v>13</v>
      </c>
      <c r="J1746" s="28">
        <v>6.7999999999999996E-3</v>
      </c>
      <c r="AI1746"/>
      <c r="AJ1746"/>
    </row>
    <row r="1747" spans="1:36" ht="14.5" x14ac:dyDescent="0.35">
      <c r="A1747" s="52">
        <f t="shared" si="95"/>
        <v>2014</v>
      </c>
      <c r="B1747" s="30">
        <f t="shared" si="96"/>
        <v>189</v>
      </c>
      <c r="C1747" s="4">
        <f t="shared" si="97"/>
        <v>28</v>
      </c>
      <c r="D1747" s="4" t="s">
        <v>45</v>
      </c>
      <c r="E1747" s="28">
        <v>625</v>
      </c>
      <c r="F1747" s="28">
        <v>2124</v>
      </c>
      <c r="H1747" s="28">
        <v>217</v>
      </c>
      <c r="I1747" s="28">
        <v>13</v>
      </c>
      <c r="J1747" s="28">
        <v>9.9000000000000008E-3</v>
      </c>
      <c r="AI1747"/>
      <c r="AJ1747"/>
    </row>
    <row r="1748" spans="1:36" ht="14.5" x14ac:dyDescent="0.35">
      <c r="A1748" s="52">
        <f t="shared" si="95"/>
        <v>2014</v>
      </c>
      <c r="B1748" s="30">
        <f t="shared" si="96"/>
        <v>189</v>
      </c>
      <c r="C1748" s="4">
        <f t="shared" si="97"/>
        <v>28</v>
      </c>
      <c r="D1748" s="4" t="s">
        <v>45</v>
      </c>
      <c r="E1748" s="28">
        <v>625</v>
      </c>
      <c r="F1748" s="28">
        <v>2124</v>
      </c>
      <c r="H1748" s="28">
        <v>217</v>
      </c>
      <c r="I1748" s="28">
        <v>13</v>
      </c>
      <c r="J1748" s="28">
        <v>8.0999999999999996E-3</v>
      </c>
      <c r="AI1748"/>
      <c r="AJ1748"/>
    </row>
    <row r="1749" spans="1:36" ht="14.5" x14ac:dyDescent="0.35">
      <c r="A1749" s="52">
        <f t="shared" si="95"/>
        <v>2014</v>
      </c>
      <c r="B1749" s="30">
        <f t="shared" si="96"/>
        <v>189</v>
      </c>
      <c r="C1749" s="4">
        <f t="shared" si="97"/>
        <v>28</v>
      </c>
      <c r="D1749" s="4" t="s">
        <v>45</v>
      </c>
      <c r="E1749" s="28">
        <v>625</v>
      </c>
      <c r="F1749" s="28">
        <v>2124</v>
      </c>
      <c r="H1749" s="28">
        <v>217</v>
      </c>
      <c r="I1749" s="28">
        <v>13</v>
      </c>
      <c r="J1749" s="28">
        <v>7.1000000000000004E-3</v>
      </c>
      <c r="AI1749"/>
      <c r="AJ1749"/>
    </row>
    <row r="1750" spans="1:36" ht="14.5" x14ac:dyDescent="0.35">
      <c r="A1750" s="52">
        <f t="shared" si="95"/>
        <v>2014</v>
      </c>
      <c r="B1750" s="30">
        <f t="shared" si="96"/>
        <v>189</v>
      </c>
      <c r="C1750" s="4">
        <f t="shared" si="97"/>
        <v>28</v>
      </c>
      <c r="D1750" s="4" t="s">
        <v>45</v>
      </c>
      <c r="E1750" s="28">
        <v>625</v>
      </c>
      <c r="F1750" s="28">
        <v>2124</v>
      </c>
      <c r="H1750" s="28">
        <v>217</v>
      </c>
      <c r="I1750" s="28">
        <v>13</v>
      </c>
      <c r="J1750" s="28">
        <v>6.3E-3</v>
      </c>
      <c r="AI1750"/>
      <c r="AJ1750"/>
    </row>
    <row r="1751" spans="1:36" ht="14.5" x14ac:dyDescent="0.35">
      <c r="A1751" s="52">
        <f t="shared" si="95"/>
        <v>2014</v>
      </c>
      <c r="B1751" s="30">
        <f t="shared" si="96"/>
        <v>189</v>
      </c>
      <c r="C1751" s="4">
        <f t="shared" si="97"/>
        <v>28</v>
      </c>
      <c r="D1751" s="4" t="s">
        <v>45</v>
      </c>
      <c r="E1751" s="28">
        <v>625</v>
      </c>
      <c r="F1751" s="28">
        <v>2124</v>
      </c>
      <c r="H1751" s="28">
        <v>217</v>
      </c>
      <c r="I1751" s="28">
        <v>13</v>
      </c>
      <c r="J1751" s="28">
        <v>6.4999999999999997E-3</v>
      </c>
      <c r="AI1751"/>
      <c r="AJ1751"/>
    </row>
    <row r="1752" spans="1:36" ht="14.5" x14ac:dyDescent="0.35">
      <c r="A1752" s="52">
        <f t="shared" si="95"/>
        <v>2014</v>
      </c>
      <c r="B1752" s="30">
        <f t="shared" si="96"/>
        <v>189</v>
      </c>
      <c r="C1752" s="4">
        <f t="shared" si="97"/>
        <v>28</v>
      </c>
      <c r="D1752" s="4" t="s">
        <v>45</v>
      </c>
      <c r="E1752" s="28">
        <v>625</v>
      </c>
      <c r="F1752" s="28">
        <v>2124</v>
      </c>
      <c r="H1752" s="28">
        <v>217</v>
      </c>
      <c r="I1752" s="28">
        <v>13</v>
      </c>
      <c r="J1752" s="28">
        <v>7.4000000000000003E-3</v>
      </c>
      <c r="AI1752"/>
      <c r="AJ1752"/>
    </row>
    <row r="1753" spans="1:36" ht="14.5" x14ac:dyDescent="0.35">
      <c r="A1753" s="52">
        <f t="shared" si="95"/>
        <v>2014</v>
      </c>
      <c r="B1753" s="30">
        <f t="shared" si="96"/>
        <v>189</v>
      </c>
      <c r="C1753" s="4">
        <f t="shared" si="97"/>
        <v>28</v>
      </c>
      <c r="D1753" s="4" t="s">
        <v>45</v>
      </c>
      <c r="E1753" s="28">
        <v>625</v>
      </c>
      <c r="F1753" s="28">
        <v>2124</v>
      </c>
      <c r="H1753" s="28">
        <v>217</v>
      </c>
      <c r="I1753" s="28">
        <v>13</v>
      </c>
      <c r="J1753" s="28">
        <v>6.7999999999999996E-3</v>
      </c>
      <c r="AI1753"/>
      <c r="AJ1753"/>
    </row>
    <row r="1754" spans="1:36" ht="14.5" x14ac:dyDescent="0.35">
      <c r="A1754" s="52">
        <f t="shared" si="95"/>
        <v>2014</v>
      </c>
      <c r="B1754" s="30">
        <f t="shared" si="96"/>
        <v>189</v>
      </c>
      <c r="C1754" s="4">
        <f t="shared" si="97"/>
        <v>28</v>
      </c>
      <c r="D1754" s="4" t="s">
        <v>45</v>
      </c>
      <c r="E1754" s="28">
        <v>625</v>
      </c>
      <c r="F1754" s="28">
        <v>2124</v>
      </c>
      <c r="H1754" s="28">
        <v>217</v>
      </c>
      <c r="I1754" s="28">
        <v>13</v>
      </c>
      <c r="J1754" s="28">
        <v>6.1000000000000004E-3</v>
      </c>
      <c r="AI1754"/>
      <c r="AJ1754"/>
    </row>
    <row r="1755" spans="1:36" ht="14.5" x14ac:dyDescent="0.35">
      <c r="A1755" s="52">
        <f t="shared" si="95"/>
        <v>2014</v>
      </c>
      <c r="B1755" s="30">
        <f t="shared" si="96"/>
        <v>189</v>
      </c>
      <c r="C1755" s="4">
        <f t="shared" si="97"/>
        <v>28</v>
      </c>
      <c r="D1755" s="4" t="s">
        <v>45</v>
      </c>
      <c r="E1755" s="28">
        <v>625</v>
      </c>
      <c r="F1755" s="28">
        <v>2124</v>
      </c>
      <c r="H1755" s="28">
        <v>217</v>
      </c>
      <c r="I1755" s="28">
        <v>13</v>
      </c>
      <c r="J1755" s="28">
        <v>9.4999999999999998E-3</v>
      </c>
      <c r="AI1755"/>
      <c r="AJ1755"/>
    </row>
    <row r="1756" spans="1:36" ht="14.5" x14ac:dyDescent="0.35">
      <c r="A1756" s="52">
        <f t="shared" si="95"/>
        <v>2014</v>
      </c>
      <c r="B1756" s="30">
        <f t="shared" si="96"/>
        <v>189</v>
      </c>
      <c r="C1756" s="4">
        <f t="shared" si="97"/>
        <v>28</v>
      </c>
      <c r="D1756" s="4" t="s">
        <v>45</v>
      </c>
      <c r="E1756" s="28">
        <v>625</v>
      </c>
      <c r="F1756" s="28">
        <v>2124</v>
      </c>
      <c r="H1756" s="28">
        <v>217</v>
      </c>
      <c r="I1756" s="28">
        <v>13</v>
      </c>
      <c r="J1756" s="28">
        <v>6.1999999999999998E-3</v>
      </c>
      <c r="AI1756"/>
      <c r="AJ1756"/>
    </row>
    <row r="1757" spans="1:36" ht="14.5" x14ac:dyDescent="0.35">
      <c r="A1757" s="52">
        <f t="shared" si="95"/>
        <v>2014</v>
      </c>
      <c r="B1757" s="30">
        <f t="shared" si="96"/>
        <v>189</v>
      </c>
      <c r="C1757" s="4">
        <f t="shared" si="97"/>
        <v>28</v>
      </c>
      <c r="D1757" s="4" t="s">
        <v>45</v>
      </c>
      <c r="E1757" s="28">
        <v>625</v>
      </c>
      <c r="F1757" s="28">
        <v>2124</v>
      </c>
      <c r="H1757" s="28">
        <v>217</v>
      </c>
      <c r="I1757" s="28">
        <v>13</v>
      </c>
      <c r="J1757" s="28">
        <v>7.6E-3</v>
      </c>
      <c r="AI1757"/>
      <c r="AJ1757"/>
    </row>
    <row r="1758" spans="1:36" ht="14.5" x14ac:dyDescent="0.35">
      <c r="A1758" s="52">
        <f t="shared" si="95"/>
        <v>2014</v>
      </c>
      <c r="B1758" s="30">
        <f t="shared" si="96"/>
        <v>189</v>
      </c>
      <c r="C1758" s="4">
        <f t="shared" si="97"/>
        <v>28</v>
      </c>
      <c r="D1758" s="4" t="s">
        <v>45</v>
      </c>
      <c r="E1758" s="28">
        <v>625</v>
      </c>
      <c r="F1758" s="28">
        <v>2124</v>
      </c>
      <c r="H1758" s="28">
        <v>217</v>
      </c>
      <c r="I1758" s="28">
        <v>13</v>
      </c>
      <c r="J1758" s="28">
        <v>9.1000000000000004E-3</v>
      </c>
      <c r="AI1758"/>
      <c r="AJ1758"/>
    </row>
    <row r="1759" spans="1:36" ht="14.5" x14ac:dyDescent="0.35">
      <c r="A1759" s="52">
        <f t="shared" si="95"/>
        <v>2014</v>
      </c>
      <c r="B1759" s="30">
        <f t="shared" si="96"/>
        <v>189</v>
      </c>
      <c r="C1759" s="4">
        <f t="shared" si="97"/>
        <v>28</v>
      </c>
      <c r="D1759" s="4" t="s">
        <v>45</v>
      </c>
      <c r="E1759" s="28">
        <v>625</v>
      </c>
      <c r="F1759" s="28">
        <v>2124</v>
      </c>
      <c r="H1759" s="28">
        <v>217</v>
      </c>
      <c r="I1759" s="28">
        <v>13</v>
      </c>
      <c r="J1759" s="28">
        <v>9.4000000000000004E-3</v>
      </c>
      <c r="AI1759"/>
      <c r="AJ1759"/>
    </row>
    <row r="1760" spans="1:36" ht="14.5" x14ac:dyDescent="0.35">
      <c r="A1760" s="52">
        <f t="shared" si="95"/>
        <v>2014</v>
      </c>
      <c r="B1760" s="30">
        <f t="shared" si="96"/>
        <v>189</v>
      </c>
      <c r="C1760" s="4">
        <f t="shared" si="97"/>
        <v>28</v>
      </c>
      <c r="D1760" s="4" t="s">
        <v>45</v>
      </c>
      <c r="E1760" s="28">
        <v>625</v>
      </c>
      <c r="F1760" s="28">
        <v>2124</v>
      </c>
      <c r="H1760" s="28">
        <v>217</v>
      </c>
      <c r="I1760" s="28">
        <v>13</v>
      </c>
      <c r="J1760" s="28">
        <v>7.7000000000000002E-3</v>
      </c>
      <c r="AI1760"/>
      <c r="AJ1760"/>
    </row>
    <row r="1761" spans="1:36" ht="14.5" x14ac:dyDescent="0.35">
      <c r="A1761" s="52">
        <f t="shared" si="95"/>
        <v>2014</v>
      </c>
      <c r="B1761" s="30">
        <f t="shared" si="96"/>
        <v>189</v>
      </c>
      <c r="C1761" s="4">
        <f t="shared" si="97"/>
        <v>28</v>
      </c>
      <c r="D1761" s="4" t="s">
        <v>45</v>
      </c>
      <c r="E1761" s="28">
        <v>625</v>
      </c>
      <c r="F1761" s="28">
        <v>2124</v>
      </c>
      <c r="H1761" s="28">
        <v>217</v>
      </c>
      <c r="I1761" s="28">
        <v>13</v>
      </c>
      <c r="J1761" s="28">
        <v>6.4999999999999997E-3</v>
      </c>
      <c r="AI1761"/>
      <c r="AJ1761"/>
    </row>
    <row r="1762" spans="1:36" ht="14.5" x14ac:dyDescent="0.35">
      <c r="A1762" s="52">
        <f t="shared" si="95"/>
        <v>2014</v>
      </c>
      <c r="B1762" s="30">
        <f t="shared" si="96"/>
        <v>189</v>
      </c>
      <c r="C1762" s="4">
        <f t="shared" si="97"/>
        <v>28</v>
      </c>
      <c r="D1762" s="4" t="s">
        <v>45</v>
      </c>
      <c r="E1762" s="28">
        <v>624</v>
      </c>
      <c r="F1762" s="28">
        <v>2124</v>
      </c>
      <c r="H1762" s="28">
        <v>217</v>
      </c>
      <c r="I1762" s="28">
        <v>14</v>
      </c>
      <c r="J1762" s="28">
        <v>7.9000000000000008E-3</v>
      </c>
      <c r="AI1762"/>
      <c r="AJ1762"/>
    </row>
    <row r="1763" spans="1:36" ht="14.5" x14ac:dyDescent="0.35">
      <c r="A1763" s="52">
        <f t="shared" si="95"/>
        <v>2014</v>
      </c>
      <c r="B1763" s="30">
        <f t="shared" si="96"/>
        <v>189</v>
      </c>
      <c r="C1763" s="4">
        <f t="shared" si="97"/>
        <v>28</v>
      </c>
      <c r="D1763" s="4" t="s">
        <v>45</v>
      </c>
      <c r="E1763" s="28">
        <v>624</v>
      </c>
      <c r="F1763" s="28">
        <v>2124</v>
      </c>
      <c r="H1763" s="28">
        <v>217</v>
      </c>
      <c r="I1763" s="28">
        <v>14</v>
      </c>
      <c r="J1763" s="28">
        <v>8.0000000000000002E-3</v>
      </c>
      <c r="AI1763"/>
      <c r="AJ1763"/>
    </row>
    <row r="1764" spans="1:36" ht="14.5" x14ac:dyDescent="0.35">
      <c r="A1764" s="52">
        <f t="shared" si="95"/>
        <v>2014</v>
      </c>
      <c r="B1764" s="30">
        <f t="shared" si="96"/>
        <v>189</v>
      </c>
      <c r="C1764" s="4">
        <f t="shared" si="97"/>
        <v>28</v>
      </c>
      <c r="D1764" s="4" t="s">
        <v>45</v>
      </c>
      <c r="E1764" s="28">
        <v>624</v>
      </c>
      <c r="F1764" s="28">
        <v>2124</v>
      </c>
      <c r="H1764" s="28">
        <v>217</v>
      </c>
      <c r="I1764" s="28">
        <v>14</v>
      </c>
      <c r="J1764" s="28">
        <v>8.5000000000000006E-3</v>
      </c>
      <c r="AI1764"/>
      <c r="AJ1764"/>
    </row>
    <row r="1765" spans="1:36" ht="14.5" x14ac:dyDescent="0.35">
      <c r="A1765" s="52">
        <f t="shared" si="95"/>
        <v>2014</v>
      </c>
      <c r="B1765" s="30">
        <f t="shared" si="96"/>
        <v>189</v>
      </c>
      <c r="C1765" s="4">
        <f t="shared" si="97"/>
        <v>28</v>
      </c>
      <c r="D1765" s="4" t="s">
        <v>45</v>
      </c>
      <c r="E1765" s="28">
        <v>624</v>
      </c>
      <c r="F1765" s="28">
        <v>2124</v>
      </c>
      <c r="H1765" s="28">
        <v>217</v>
      </c>
      <c r="I1765" s="28">
        <v>14</v>
      </c>
      <c r="J1765" s="28">
        <v>9.2999999999999992E-3</v>
      </c>
      <c r="AI1765"/>
      <c r="AJ1765"/>
    </row>
    <row r="1766" spans="1:36" ht="14.5" x14ac:dyDescent="0.35">
      <c r="A1766" s="52">
        <f t="shared" si="95"/>
        <v>2014</v>
      </c>
      <c r="B1766" s="30">
        <f t="shared" si="96"/>
        <v>189</v>
      </c>
      <c r="C1766" s="4">
        <f t="shared" si="97"/>
        <v>28</v>
      </c>
      <c r="D1766" s="4" t="s">
        <v>45</v>
      </c>
      <c r="E1766" s="28">
        <v>624</v>
      </c>
      <c r="F1766" s="28">
        <v>2124</v>
      </c>
      <c r="H1766" s="28">
        <v>217</v>
      </c>
      <c r="I1766" s="28">
        <v>14</v>
      </c>
      <c r="J1766" s="28">
        <v>9.7999999999999997E-3</v>
      </c>
      <c r="AI1766"/>
      <c r="AJ1766"/>
    </row>
    <row r="1767" spans="1:36" ht="14.5" x14ac:dyDescent="0.35">
      <c r="A1767" s="52">
        <f t="shared" si="95"/>
        <v>2014</v>
      </c>
      <c r="B1767" s="30">
        <f t="shared" si="96"/>
        <v>189</v>
      </c>
      <c r="C1767" s="4">
        <f t="shared" si="97"/>
        <v>28</v>
      </c>
      <c r="D1767" s="4" t="s">
        <v>45</v>
      </c>
      <c r="E1767" s="28">
        <v>624</v>
      </c>
      <c r="F1767" s="28">
        <v>2124</v>
      </c>
      <c r="H1767" s="28">
        <v>217</v>
      </c>
      <c r="I1767" s="28">
        <v>14</v>
      </c>
      <c r="J1767" s="28">
        <v>9.9000000000000008E-3</v>
      </c>
      <c r="AI1767"/>
      <c r="AJ1767"/>
    </row>
    <row r="1768" spans="1:36" ht="14.5" x14ac:dyDescent="0.35">
      <c r="A1768" s="52">
        <f t="shared" si="95"/>
        <v>2014</v>
      </c>
      <c r="B1768" s="30">
        <f t="shared" si="96"/>
        <v>189</v>
      </c>
      <c r="C1768" s="4">
        <f t="shared" si="97"/>
        <v>28</v>
      </c>
      <c r="D1768" s="4" t="s">
        <v>45</v>
      </c>
      <c r="E1768" s="28">
        <v>624</v>
      </c>
      <c r="F1768" s="28">
        <v>2124</v>
      </c>
      <c r="H1768" s="28">
        <v>217</v>
      </c>
      <c r="I1768" s="28">
        <v>14</v>
      </c>
      <c r="J1768" s="28">
        <v>9.2999999999999992E-3</v>
      </c>
      <c r="AI1768"/>
      <c r="AJ1768"/>
    </row>
    <row r="1769" spans="1:36" ht="14.5" x14ac:dyDescent="0.35">
      <c r="A1769" s="52">
        <f t="shared" si="95"/>
        <v>2014</v>
      </c>
      <c r="B1769" s="30">
        <f t="shared" si="96"/>
        <v>189</v>
      </c>
      <c r="C1769" s="4">
        <f t="shared" si="97"/>
        <v>28</v>
      </c>
      <c r="D1769" s="4" t="s">
        <v>45</v>
      </c>
      <c r="E1769" s="28">
        <v>624</v>
      </c>
      <c r="F1769" s="28">
        <v>2124</v>
      </c>
      <c r="H1769" s="28">
        <v>217</v>
      </c>
      <c r="I1769" s="28">
        <v>14</v>
      </c>
      <c r="J1769" s="28">
        <v>6.3E-3</v>
      </c>
      <c r="AI1769"/>
      <c r="AJ1769"/>
    </row>
    <row r="1770" spans="1:36" ht="14.5" x14ac:dyDescent="0.35">
      <c r="A1770" s="52">
        <f t="shared" si="95"/>
        <v>2014</v>
      </c>
      <c r="B1770" s="30">
        <f t="shared" si="96"/>
        <v>189</v>
      </c>
      <c r="C1770" s="4">
        <f t="shared" si="97"/>
        <v>28</v>
      </c>
      <c r="D1770" s="4" t="s">
        <v>45</v>
      </c>
      <c r="E1770" s="28">
        <v>624</v>
      </c>
      <c r="F1770" s="28">
        <v>2124</v>
      </c>
      <c r="H1770" s="28">
        <v>217</v>
      </c>
      <c r="I1770" s="28">
        <v>14</v>
      </c>
      <c r="J1770" s="28">
        <v>8.6999999999999994E-3</v>
      </c>
      <c r="AI1770"/>
      <c r="AJ1770"/>
    </row>
    <row r="1771" spans="1:36" ht="14.5" x14ac:dyDescent="0.35">
      <c r="A1771" s="52">
        <f t="shared" si="95"/>
        <v>2014</v>
      </c>
      <c r="B1771" s="30">
        <f t="shared" si="96"/>
        <v>189</v>
      </c>
      <c r="C1771" s="4">
        <f t="shared" si="97"/>
        <v>28</v>
      </c>
      <c r="D1771" s="4" t="s">
        <v>45</v>
      </c>
      <c r="E1771" s="28">
        <v>624</v>
      </c>
      <c r="F1771" s="28">
        <v>2124</v>
      </c>
      <c r="H1771" s="28">
        <v>217</v>
      </c>
      <c r="I1771" s="28">
        <v>14</v>
      </c>
      <c r="J1771" s="28">
        <v>7.6E-3</v>
      </c>
      <c r="AI1771"/>
      <c r="AJ1771"/>
    </row>
    <row r="1772" spans="1:36" ht="14.5" x14ac:dyDescent="0.35">
      <c r="A1772" s="52">
        <f t="shared" si="95"/>
        <v>2014</v>
      </c>
      <c r="B1772" s="30">
        <f t="shared" si="96"/>
        <v>189</v>
      </c>
      <c r="C1772" s="4">
        <f t="shared" si="97"/>
        <v>28</v>
      </c>
      <c r="D1772" s="4" t="s">
        <v>45</v>
      </c>
      <c r="E1772" s="28">
        <v>624</v>
      </c>
      <c r="F1772" s="28">
        <v>2124</v>
      </c>
      <c r="H1772" s="28">
        <v>217</v>
      </c>
      <c r="I1772" s="28">
        <v>14</v>
      </c>
      <c r="J1772" s="28">
        <v>9.4999999999999998E-3</v>
      </c>
      <c r="AI1772"/>
      <c r="AJ1772"/>
    </row>
    <row r="1773" spans="1:36" ht="14.5" x14ac:dyDescent="0.35">
      <c r="A1773" s="52">
        <f t="shared" si="95"/>
        <v>2014</v>
      </c>
      <c r="B1773" s="30">
        <f t="shared" si="96"/>
        <v>189</v>
      </c>
      <c r="C1773" s="4">
        <f t="shared" si="97"/>
        <v>28</v>
      </c>
      <c r="D1773" s="4" t="s">
        <v>45</v>
      </c>
      <c r="E1773" s="28">
        <v>624</v>
      </c>
      <c r="F1773" s="28">
        <v>2124</v>
      </c>
      <c r="H1773" s="28">
        <v>217</v>
      </c>
      <c r="I1773" s="28">
        <v>14</v>
      </c>
      <c r="J1773" s="28">
        <v>7.4000000000000003E-3</v>
      </c>
      <c r="AI1773"/>
      <c r="AJ1773"/>
    </row>
    <row r="1774" spans="1:36" ht="14.5" x14ac:dyDescent="0.35">
      <c r="A1774" s="52">
        <f t="shared" si="95"/>
        <v>2014</v>
      </c>
      <c r="B1774" s="30">
        <f t="shared" si="96"/>
        <v>189</v>
      </c>
      <c r="C1774" s="4">
        <f t="shared" si="97"/>
        <v>28</v>
      </c>
      <c r="D1774" s="4" t="s">
        <v>45</v>
      </c>
      <c r="E1774" s="28">
        <v>624</v>
      </c>
      <c r="F1774" s="28">
        <v>2124</v>
      </c>
      <c r="H1774" s="28">
        <v>217</v>
      </c>
      <c r="I1774" s="28">
        <v>14</v>
      </c>
      <c r="J1774" s="28">
        <v>8.8999999999999999E-3</v>
      </c>
      <c r="AI1774"/>
      <c r="AJ1774"/>
    </row>
    <row r="1775" spans="1:36" ht="14.5" x14ac:dyDescent="0.35">
      <c r="A1775" s="52">
        <f t="shared" si="95"/>
        <v>2014</v>
      </c>
      <c r="B1775" s="30">
        <f t="shared" si="96"/>
        <v>189</v>
      </c>
      <c r="C1775" s="4">
        <f t="shared" si="97"/>
        <v>28</v>
      </c>
      <c r="D1775" s="4" t="s">
        <v>45</v>
      </c>
      <c r="E1775" s="28">
        <v>624</v>
      </c>
      <c r="F1775" s="28">
        <v>2124</v>
      </c>
      <c r="H1775" s="28">
        <v>217</v>
      </c>
      <c r="I1775" s="28">
        <v>14</v>
      </c>
      <c r="J1775" s="28">
        <v>7.9000000000000008E-3</v>
      </c>
      <c r="AI1775"/>
      <c r="AJ1775"/>
    </row>
    <row r="1776" spans="1:36" ht="14.5" x14ac:dyDescent="0.35">
      <c r="A1776" s="52">
        <f t="shared" si="95"/>
        <v>2014</v>
      </c>
      <c r="B1776" s="30">
        <f t="shared" si="96"/>
        <v>189</v>
      </c>
      <c r="C1776" s="4">
        <f t="shared" si="97"/>
        <v>28</v>
      </c>
      <c r="D1776" s="4" t="s">
        <v>45</v>
      </c>
      <c r="E1776" s="28">
        <v>624</v>
      </c>
      <c r="F1776" s="28">
        <v>2124</v>
      </c>
      <c r="H1776" s="28">
        <v>217</v>
      </c>
      <c r="I1776" s="28">
        <v>14</v>
      </c>
      <c r="J1776" s="28">
        <v>1.09E-2</v>
      </c>
      <c r="AI1776"/>
      <c r="AJ1776"/>
    </row>
    <row r="1777" spans="1:36" ht="14.5" x14ac:dyDescent="0.35">
      <c r="A1777" s="52">
        <f t="shared" si="95"/>
        <v>2014</v>
      </c>
      <c r="B1777" s="30">
        <f t="shared" si="96"/>
        <v>189</v>
      </c>
      <c r="C1777" s="4">
        <f t="shared" si="97"/>
        <v>28</v>
      </c>
      <c r="D1777" s="4" t="s">
        <v>45</v>
      </c>
      <c r="E1777" s="28">
        <v>624</v>
      </c>
      <c r="F1777" s="28">
        <v>2124</v>
      </c>
      <c r="H1777" s="28">
        <v>217</v>
      </c>
      <c r="I1777" s="28">
        <v>14</v>
      </c>
      <c r="J1777" s="28">
        <v>6.8999999999999999E-3</v>
      </c>
      <c r="AI1777"/>
      <c r="AJ1777"/>
    </row>
    <row r="1778" spans="1:36" ht="14.5" x14ac:dyDescent="0.35">
      <c r="A1778" s="52">
        <f t="shared" si="95"/>
        <v>2014</v>
      </c>
      <c r="B1778" s="30">
        <f t="shared" si="96"/>
        <v>189</v>
      </c>
      <c r="C1778" s="4">
        <f t="shared" si="97"/>
        <v>28</v>
      </c>
      <c r="D1778" s="4" t="s">
        <v>45</v>
      </c>
      <c r="E1778" s="28">
        <v>625</v>
      </c>
      <c r="F1778" s="28">
        <v>2124</v>
      </c>
      <c r="H1778" s="28">
        <v>217</v>
      </c>
      <c r="I1778" s="28">
        <v>14</v>
      </c>
      <c r="J1778" s="28">
        <v>9.9000000000000008E-3</v>
      </c>
      <c r="AI1778"/>
      <c r="AJ1778"/>
    </row>
    <row r="1779" spans="1:36" ht="14.5" x14ac:dyDescent="0.35">
      <c r="A1779" s="52">
        <f t="shared" si="95"/>
        <v>2014</v>
      </c>
      <c r="B1779" s="30">
        <f t="shared" si="96"/>
        <v>189</v>
      </c>
      <c r="C1779" s="4">
        <f t="shared" si="97"/>
        <v>28</v>
      </c>
      <c r="D1779" s="4" t="s">
        <v>45</v>
      </c>
      <c r="E1779" s="28">
        <v>625</v>
      </c>
      <c r="F1779" s="28">
        <v>2124</v>
      </c>
      <c r="H1779" s="28">
        <v>217</v>
      </c>
      <c r="I1779" s="28">
        <v>14</v>
      </c>
      <c r="J1779" s="28">
        <v>7.7999999999999996E-3</v>
      </c>
      <c r="AI1779"/>
      <c r="AJ1779"/>
    </row>
    <row r="1780" spans="1:36" ht="14.5" x14ac:dyDescent="0.35">
      <c r="A1780" s="52">
        <f t="shared" si="95"/>
        <v>2014</v>
      </c>
      <c r="B1780" s="30">
        <f t="shared" si="96"/>
        <v>189</v>
      </c>
      <c r="C1780" s="4">
        <f t="shared" si="97"/>
        <v>28</v>
      </c>
      <c r="D1780" s="4" t="s">
        <v>45</v>
      </c>
      <c r="E1780" s="28">
        <v>625</v>
      </c>
      <c r="F1780" s="28">
        <v>2124</v>
      </c>
      <c r="H1780" s="28">
        <v>217</v>
      </c>
      <c r="I1780" s="28">
        <v>14</v>
      </c>
      <c r="J1780" s="28">
        <v>7.6E-3</v>
      </c>
      <c r="AI1780"/>
      <c r="AJ1780"/>
    </row>
    <row r="1781" spans="1:36" ht="14.5" x14ac:dyDescent="0.35">
      <c r="A1781" s="52">
        <f t="shared" si="95"/>
        <v>2014</v>
      </c>
      <c r="B1781" s="30">
        <f t="shared" si="96"/>
        <v>189</v>
      </c>
      <c r="C1781" s="4">
        <f t="shared" si="97"/>
        <v>28</v>
      </c>
      <c r="D1781" s="4" t="s">
        <v>45</v>
      </c>
      <c r="E1781" s="28">
        <v>625</v>
      </c>
      <c r="F1781" s="28">
        <v>2124</v>
      </c>
      <c r="H1781" s="28">
        <v>217</v>
      </c>
      <c r="I1781" s="28">
        <v>14</v>
      </c>
      <c r="J1781" s="28">
        <v>9.1000000000000004E-3</v>
      </c>
      <c r="AI1781"/>
      <c r="AJ1781"/>
    </row>
    <row r="1782" spans="1:36" ht="14.5" x14ac:dyDescent="0.35">
      <c r="A1782" s="52">
        <f t="shared" si="95"/>
        <v>2014</v>
      </c>
      <c r="B1782" s="30">
        <f t="shared" si="96"/>
        <v>189</v>
      </c>
      <c r="C1782" s="4">
        <f t="shared" si="97"/>
        <v>28</v>
      </c>
      <c r="D1782" s="4" t="s">
        <v>45</v>
      </c>
      <c r="E1782" s="28">
        <v>625</v>
      </c>
      <c r="F1782" s="28">
        <v>2124</v>
      </c>
      <c r="H1782" s="28">
        <v>217</v>
      </c>
      <c r="I1782" s="28">
        <v>14</v>
      </c>
      <c r="J1782" s="28">
        <v>8.0999999999999996E-3</v>
      </c>
      <c r="AI1782"/>
      <c r="AJ1782"/>
    </row>
    <row r="1783" spans="1:36" ht="14.5" x14ac:dyDescent="0.35">
      <c r="A1783" s="52">
        <f t="shared" si="95"/>
        <v>2014</v>
      </c>
      <c r="B1783" s="30">
        <f t="shared" si="96"/>
        <v>189</v>
      </c>
      <c r="C1783" s="4">
        <f t="shared" si="97"/>
        <v>28</v>
      </c>
      <c r="D1783" s="4" t="s">
        <v>45</v>
      </c>
      <c r="E1783" s="28">
        <v>625</v>
      </c>
      <c r="F1783" s="28">
        <v>2124</v>
      </c>
      <c r="H1783" s="28">
        <v>217</v>
      </c>
      <c r="I1783" s="28">
        <v>14</v>
      </c>
      <c r="J1783" s="28">
        <v>1.0200000000000001E-2</v>
      </c>
      <c r="AI1783"/>
      <c r="AJ1783"/>
    </row>
    <row r="1784" spans="1:36" ht="14.5" x14ac:dyDescent="0.35">
      <c r="A1784" s="52">
        <f t="shared" si="95"/>
        <v>2014</v>
      </c>
      <c r="B1784" s="30">
        <f t="shared" si="96"/>
        <v>189</v>
      </c>
      <c r="C1784" s="4">
        <f t="shared" si="97"/>
        <v>28</v>
      </c>
      <c r="D1784" s="4" t="s">
        <v>45</v>
      </c>
      <c r="E1784" s="28">
        <v>625</v>
      </c>
      <c r="F1784" s="28">
        <v>2124</v>
      </c>
      <c r="H1784" s="28">
        <v>217</v>
      </c>
      <c r="I1784" s="28">
        <v>14</v>
      </c>
      <c r="J1784" s="28">
        <v>9.4000000000000004E-3</v>
      </c>
      <c r="AI1784"/>
      <c r="AJ1784"/>
    </row>
    <row r="1785" spans="1:36" ht="14.5" x14ac:dyDescent="0.35">
      <c r="A1785" s="52">
        <f t="shared" si="95"/>
        <v>2014</v>
      </c>
      <c r="B1785" s="30">
        <f t="shared" si="96"/>
        <v>189</v>
      </c>
      <c r="C1785" s="4">
        <f t="shared" si="97"/>
        <v>28</v>
      </c>
      <c r="D1785" s="4" t="s">
        <v>45</v>
      </c>
      <c r="E1785" s="28">
        <v>625</v>
      </c>
      <c r="F1785" s="28">
        <v>2124</v>
      </c>
      <c r="H1785" s="28">
        <v>217</v>
      </c>
      <c r="I1785" s="28">
        <v>14</v>
      </c>
      <c r="J1785" s="28">
        <v>9.2999999999999992E-3</v>
      </c>
      <c r="AI1785"/>
      <c r="AJ1785"/>
    </row>
    <row r="1786" spans="1:36" ht="14.5" x14ac:dyDescent="0.35">
      <c r="A1786" s="52">
        <f t="shared" si="95"/>
        <v>2014</v>
      </c>
      <c r="B1786" s="30">
        <f t="shared" si="96"/>
        <v>189</v>
      </c>
      <c r="C1786" s="4">
        <f t="shared" si="97"/>
        <v>28</v>
      </c>
      <c r="D1786" s="4" t="s">
        <v>45</v>
      </c>
      <c r="E1786" s="28">
        <v>625</v>
      </c>
      <c r="F1786" s="28">
        <v>2124</v>
      </c>
      <c r="H1786" s="28">
        <v>217</v>
      </c>
      <c r="I1786" s="28">
        <v>14</v>
      </c>
      <c r="J1786" s="28">
        <v>8.0000000000000002E-3</v>
      </c>
      <c r="AI1786"/>
      <c r="AJ1786"/>
    </row>
    <row r="1787" spans="1:36" ht="14.5" x14ac:dyDescent="0.35">
      <c r="A1787" s="52">
        <f t="shared" si="95"/>
        <v>2014</v>
      </c>
      <c r="B1787" s="30">
        <f t="shared" si="96"/>
        <v>189</v>
      </c>
      <c r="C1787" s="4">
        <f t="shared" si="97"/>
        <v>28</v>
      </c>
      <c r="D1787" s="4" t="s">
        <v>45</v>
      </c>
      <c r="E1787" s="28">
        <v>625</v>
      </c>
      <c r="F1787" s="28">
        <v>2124</v>
      </c>
      <c r="H1787" s="28">
        <v>217</v>
      </c>
      <c r="I1787" s="28">
        <v>14</v>
      </c>
      <c r="J1787" s="28">
        <v>7.1999999999999998E-3</v>
      </c>
      <c r="AI1787"/>
      <c r="AJ1787"/>
    </row>
    <row r="1788" spans="1:36" ht="14.5" x14ac:dyDescent="0.35">
      <c r="A1788" s="52">
        <f t="shared" si="95"/>
        <v>2014</v>
      </c>
      <c r="B1788" s="30">
        <f t="shared" si="96"/>
        <v>189</v>
      </c>
      <c r="C1788" s="4">
        <f t="shared" si="97"/>
        <v>28</v>
      </c>
      <c r="D1788" s="4" t="s">
        <v>45</v>
      </c>
      <c r="E1788" s="28">
        <v>625</v>
      </c>
      <c r="F1788" s="28">
        <v>2124</v>
      </c>
      <c r="H1788" s="28">
        <v>217</v>
      </c>
      <c r="I1788" s="28">
        <v>14</v>
      </c>
      <c r="J1788" s="28">
        <v>1.2200000000000001E-2</v>
      </c>
      <c r="AI1788"/>
      <c r="AJ1788"/>
    </row>
    <row r="1789" spans="1:36" ht="14.5" x14ac:dyDescent="0.35">
      <c r="A1789" s="52">
        <f t="shared" si="95"/>
        <v>2014</v>
      </c>
      <c r="B1789" s="30">
        <f t="shared" si="96"/>
        <v>189</v>
      </c>
      <c r="C1789" s="4">
        <f t="shared" si="97"/>
        <v>28</v>
      </c>
      <c r="D1789" s="4" t="s">
        <v>45</v>
      </c>
      <c r="E1789" s="28">
        <v>625</v>
      </c>
      <c r="F1789" s="28">
        <v>2124</v>
      </c>
      <c r="H1789" s="28">
        <v>217</v>
      </c>
      <c r="I1789" s="28">
        <v>14</v>
      </c>
      <c r="J1789" s="28">
        <v>8.6999999999999994E-3</v>
      </c>
      <c r="AI1789"/>
      <c r="AJ1789"/>
    </row>
    <row r="1790" spans="1:36" ht="14.5" x14ac:dyDescent="0.35">
      <c r="A1790" s="52">
        <f t="shared" si="95"/>
        <v>2014</v>
      </c>
      <c r="B1790" s="30">
        <f t="shared" si="96"/>
        <v>189</v>
      </c>
      <c r="C1790" s="4">
        <f t="shared" si="97"/>
        <v>28</v>
      </c>
      <c r="D1790" s="4" t="s">
        <v>45</v>
      </c>
      <c r="E1790" s="28">
        <v>625</v>
      </c>
      <c r="F1790" s="28">
        <v>2124</v>
      </c>
      <c r="H1790" s="28">
        <v>217</v>
      </c>
      <c r="I1790" s="28">
        <v>14</v>
      </c>
      <c r="J1790" s="28">
        <v>9.7000000000000003E-3</v>
      </c>
      <c r="AI1790"/>
      <c r="AJ1790"/>
    </row>
    <row r="1791" spans="1:36" ht="14.5" x14ac:dyDescent="0.35">
      <c r="A1791" s="52">
        <f t="shared" si="95"/>
        <v>2014</v>
      </c>
      <c r="B1791" s="30">
        <f t="shared" si="96"/>
        <v>189</v>
      </c>
      <c r="C1791" s="4">
        <f t="shared" si="97"/>
        <v>28</v>
      </c>
      <c r="D1791" s="4" t="s">
        <v>45</v>
      </c>
      <c r="E1791" s="28">
        <v>625</v>
      </c>
      <c r="F1791" s="28">
        <v>2124</v>
      </c>
      <c r="H1791" s="28">
        <v>217</v>
      </c>
      <c r="I1791" s="28">
        <v>14</v>
      </c>
      <c r="J1791" s="28">
        <v>7.4999999999999997E-3</v>
      </c>
      <c r="AI1791"/>
      <c r="AJ1791"/>
    </row>
    <row r="1792" spans="1:36" ht="14.5" x14ac:dyDescent="0.35">
      <c r="A1792" s="52">
        <f t="shared" si="95"/>
        <v>2014</v>
      </c>
      <c r="B1792" s="30">
        <f t="shared" si="96"/>
        <v>189</v>
      </c>
      <c r="C1792" s="4">
        <f t="shared" si="97"/>
        <v>28</v>
      </c>
      <c r="D1792" s="4" t="s">
        <v>45</v>
      </c>
      <c r="E1792" s="28">
        <v>625</v>
      </c>
      <c r="F1792" s="28">
        <v>2124</v>
      </c>
      <c r="H1792" s="28">
        <v>217</v>
      </c>
      <c r="I1792" s="28">
        <v>14</v>
      </c>
      <c r="J1792" s="28">
        <v>1.14E-2</v>
      </c>
      <c r="AI1792"/>
      <c r="AJ1792"/>
    </row>
    <row r="1793" spans="1:36" ht="14.5" x14ac:dyDescent="0.35">
      <c r="A1793" s="52">
        <f t="shared" si="95"/>
        <v>2014</v>
      </c>
      <c r="B1793" s="30">
        <f t="shared" si="96"/>
        <v>189</v>
      </c>
      <c r="C1793" s="4">
        <f t="shared" si="97"/>
        <v>28</v>
      </c>
      <c r="D1793" s="4" t="s">
        <v>45</v>
      </c>
      <c r="E1793" s="28">
        <v>625</v>
      </c>
      <c r="F1793" s="28">
        <v>2124</v>
      </c>
      <c r="H1793" s="28">
        <v>217</v>
      </c>
      <c r="I1793" s="28">
        <v>14</v>
      </c>
      <c r="J1793" s="28">
        <v>1.09E-2</v>
      </c>
      <c r="AI1793"/>
      <c r="AJ1793"/>
    </row>
    <row r="1794" spans="1:36" ht="14.5" x14ac:dyDescent="0.35">
      <c r="A1794" s="52">
        <f t="shared" ref="A1794:A1857" si="98">YEAR(D1794)</f>
        <v>2014</v>
      </c>
      <c r="B1794" s="30">
        <f t="shared" ref="B1794:B1857" si="99">D1794-DATE(YEAR(D1794),1,0)</f>
        <v>189</v>
      </c>
      <c r="C1794" s="4">
        <f t="shared" ref="C1794:C1857" si="100">WEEKNUM(D1794,1)</f>
        <v>28</v>
      </c>
      <c r="D1794" s="4" t="s">
        <v>45</v>
      </c>
      <c r="E1794" s="28">
        <v>625</v>
      </c>
      <c r="F1794" s="28">
        <v>2124</v>
      </c>
      <c r="H1794" s="28">
        <v>217</v>
      </c>
      <c r="I1794" s="28">
        <v>14</v>
      </c>
      <c r="J1794" s="28">
        <v>1.15E-2</v>
      </c>
      <c r="AI1794"/>
      <c r="AJ1794"/>
    </row>
    <row r="1795" spans="1:36" ht="14.5" x14ac:dyDescent="0.35">
      <c r="A1795" s="52">
        <f t="shared" si="98"/>
        <v>2014</v>
      </c>
      <c r="B1795" s="30">
        <f t="shared" si="99"/>
        <v>189</v>
      </c>
      <c r="C1795" s="4">
        <f t="shared" si="100"/>
        <v>28</v>
      </c>
      <c r="D1795" s="4" t="s">
        <v>45</v>
      </c>
      <c r="E1795" s="28">
        <v>624</v>
      </c>
      <c r="F1795" s="28">
        <v>2124</v>
      </c>
      <c r="H1795" s="28">
        <v>217</v>
      </c>
      <c r="I1795" s="28">
        <v>15</v>
      </c>
      <c r="J1795" s="28">
        <v>9.7999999999999997E-3</v>
      </c>
      <c r="AI1795"/>
      <c r="AJ1795"/>
    </row>
    <row r="1796" spans="1:36" ht="14.5" x14ac:dyDescent="0.35">
      <c r="A1796" s="52">
        <f t="shared" si="98"/>
        <v>2014</v>
      </c>
      <c r="B1796" s="30">
        <f t="shared" si="99"/>
        <v>189</v>
      </c>
      <c r="C1796" s="4">
        <f t="shared" si="100"/>
        <v>28</v>
      </c>
      <c r="D1796" s="4" t="s">
        <v>45</v>
      </c>
      <c r="E1796" s="28">
        <v>624</v>
      </c>
      <c r="F1796" s="28">
        <v>2124</v>
      </c>
      <c r="H1796" s="28">
        <v>217</v>
      </c>
      <c r="I1796" s="28">
        <v>15</v>
      </c>
      <c r="J1796" s="28">
        <v>1.09E-2</v>
      </c>
      <c r="AI1796"/>
      <c r="AJ1796"/>
    </row>
    <row r="1797" spans="1:36" ht="14.5" x14ac:dyDescent="0.35">
      <c r="A1797" s="52">
        <f t="shared" si="98"/>
        <v>2014</v>
      </c>
      <c r="B1797" s="30">
        <f t="shared" si="99"/>
        <v>189</v>
      </c>
      <c r="C1797" s="4">
        <f t="shared" si="100"/>
        <v>28</v>
      </c>
      <c r="D1797" s="4" t="s">
        <v>45</v>
      </c>
      <c r="E1797" s="28">
        <v>624</v>
      </c>
      <c r="F1797" s="28">
        <v>2124</v>
      </c>
      <c r="H1797" s="28">
        <v>217</v>
      </c>
      <c r="I1797" s="28">
        <v>15</v>
      </c>
      <c r="J1797" s="28">
        <v>8.6999999999999994E-3</v>
      </c>
      <c r="AI1797"/>
      <c r="AJ1797"/>
    </row>
    <row r="1798" spans="1:36" ht="14.5" x14ac:dyDescent="0.35">
      <c r="A1798" s="52">
        <f t="shared" si="98"/>
        <v>2014</v>
      </c>
      <c r="B1798" s="30">
        <f t="shared" si="99"/>
        <v>189</v>
      </c>
      <c r="C1798" s="4">
        <f t="shared" si="100"/>
        <v>28</v>
      </c>
      <c r="D1798" s="4" t="s">
        <v>45</v>
      </c>
      <c r="E1798" s="28">
        <v>624</v>
      </c>
      <c r="F1798" s="28">
        <v>2124</v>
      </c>
      <c r="H1798" s="28">
        <v>217</v>
      </c>
      <c r="I1798" s="28">
        <v>15</v>
      </c>
      <c r="J1798" s="28">
        <v>9.1999999999999998E-3</v>
      </c>
      <c r="AI1798"/>
      <c r="AJ1798"/>
    </row>
    <row r="1799" spans="1:36" ht="14.5" x14ac:dyDescent="0.35">
      <c r="A1799" s="52">
        <f t="shared" si="98"/>
        <v>2014</v>
      </c>
      <c r="B1799" s="30">
        <f t="shared" si="99"/>
        <v>189</v>
      </c>
      <c r="C1799" s="4">
        <f t="shared" si="100"/>
        <v>28</v>
      </c>
      <c r="D1799" s="4" t="s">
        <v>45</v>
      </c>
      <c r="E1799" s="28">
        <v>624</v>
      </c>
      <c r="F1799" s="28">
        <v>2124</v>
      </c>
      <c r="H1799" s="28">
        <v>217</v>
      </c>
      <c r="I1799" s="28">
        <v>15</v>
      </c>
      <c r="J1799" s="28">
        <v>7.3000000000000001E-3</v>
      </c>
      <c r="AI1799"/>
      <c r="AJ1799"/>
    </row>
    <row r="1800" spans="1:36" ht="14.5" x14ac:dyDescent="0.35">
      <c r="A1800" s="52">
        <f t="shared" si="98"/>
        <v>2014</v>
      </c>
      <c r="B1800" s="30">
        <f t="shared" si="99"/>
        <v>189</v>
      </c>
      <c r="C1800" s="4">
        <f t="shared" si="100"/>
        <v>28</v>
      </c>
      <c r="D1800" s="4" t="s">
        <v>45</v>
      </c>
      <c r="E1800" s="28">
        <v>624</v>
      </c>
      <c r="F1800" s="28">
        <v>2124</v>
      </c>
      <c r="H1800" s="28">
        <v>217</v>
      </c>
      <c r="I1800" s="28">
        <v>15</v>
      </c>
      <c r="J1800" s="28">
        <v>1.32E-2</v>
      </c>
      <c r="AI1800"/>
      <c r="AJ1800"/>
    </row>
    <row r="1801" spans="1:36" ht="14.5" x14ac:dyDescent="0.35">
      <c r="A1801" s="52">
        <f t="shared" si="98"/>
        <v>2014</v>
      </c>
      <c r="B1801" s="30">
        <f t="shared" si="99"/>
        <v>189</v>
      </c>
      <c r="C1801" s="4">
        <f t="shared" si="100"/>
        <v>28</v>
      </c>
      <c r="D1801" s="4" t="s">
        <v>45</v>
      </c>
      <c r="E1801" s="28">
        <v>624</v>
      </c>
      <c r="F1801" s="28">
        <v>2124</v>
      </c>
      <c r="H1801" s="28">
        <v>217</v>
      </c>
      <c r="I1801" s="28">
        <v>15</v>
      </c>
      <c r="J1801" s="28">
        <v>8.6E-3</v>
      </c>
      <c r="AI1801"/>
      <c r="AJ1801"/>
    </row>
    <row r="1802" spans="1:36" ht="14.5" x14ac:dyDescent="0.35">
      <c r="A1802" s="52">
        <f t="shared" si="98"/>
        <v>2014</v>
      </c>
      <c r="B1802" s="30">
        <f t="shared" si="99"/>
        <v>189</v>
      </c>
      <c r="C1802" s="4">
        <f t="shared" si="100"/>
        <v>28</v>
      </c>
      <c r="D1802" s="4" t="s">
        <v>45</v>
      </c>
      <c r="E1802" s="28">
        <v>624</v>
      </c>
      <c r="F1802" s="28">
        <v>2124</v>
      </c>
      <c r="H1802" s="28">
        <v>217</v>
      </c>
      <c r="I1802" s="28">
        <v>15</v>
      </c>
      <c r="J1802" s="28">
        <v>9.4999999999999998E-3</v>
      </c>
      <c r="AI1802"/>
      <c r="AJ1802"/>
    </row>
    <row r="1803" spans="1:36" ht="14.5" x14ac:dyDescent="0.35">
      <c r="A1803" s="52">
        <f t="shared" si="98"/>
        <v>2014</v>
      </c>
      <c r="B1803" s="30">
        <f t="shared" si="99"/>
        <v>189</v>
      </c>
      <c r="C1803" s="4">
        <f t="shared" si="100"/>
        <v>28</v>
      </c>
      <c r="D1803" s="4" t="s">
        <v>45</v>
      </c>
      <c r="E1803" s="28">
        <v>624</v>
      </c>
      <c r="F1803" s="28">
        <v>2124</v>
      </c>
      <c r="H1803" s="28">
        <v>217</v>
      </c>
      <c r="I1803" s="28">
        <v>15</v>
      </c>
      <c r="J1803" s="28">
        <v>9.4999999999999998E-3</v>
      </c>
      <c r="AI1803"/>
      <c r="AJ1803"/>
    </row>
    <row r="1804" spans="1:36" ht="14.5" x14ac:dyDescent="0.35">
      <c r="A1804" s="52">
        <f t="shared" si="98"/>
        <v>2014</v>
      </c>
      <c r="B1804" s="30">
        <f t="shared" si="99"/>
        <v>189</v>
      </c>
      <c r="C1804" s="4">
        <f t="shared" si="100"/>
        <v>28</v>
      </c>
      <c r="D1804" s="4" t="s">
        <v>45</v>
      </c>
      <c r="E1804" s="28">
        <v>625</v>
      </c>
      <c r="F1804" s="28">
        <v>2124</v>
      </c>
      <c r="H1804" s="28">
        <v>217</v>
      </c>
      <c r="I1804" s="28">
        <v>15</v>
      </c>
      <c r="J1804" s="28">
        <v>1.24E-2</v>
      </c>
      <c r="AI1804"/>
      <c r="AJ1804"/>
    </row>
    <row r="1805" spans="1:36" ht="14.5" x14ac:dyDescent="0.35">
      <c r="A1805" s="52">
        <f t="shared" si="98"/>
        <v>2014</v>
      </c>
      <c r="B1805" s="30">
        <f t="shared" si="99"/>
        <v>189</v>
      </c>
      <c r="C1805" s="4">
        <f t="shared" si="100"/>
        <v>28</v>
      </c>
      <c r="D1805" s="4" t="s">
        <v>45</v>
      </c>
      <c r="E1805" s="28">
        <v>625</v>
      </c>
      <c r="F1805" s="28">
        <v>2124</v>
      </c>
      <c r="H1805" s="28">
        <v>217</v>
      </c>
      <c r="I1805" s="28">
        <v>15</v>
      </c>
      <c r="J1805" s="28">
        <v>7.9000000000000008E-3</v>
      </c>
      <c r="AI1805"/>
      <c r="AJ1805"/>
    </row>
    <row r="1806" spans="1:36" ht="14.5" x14ac:dyDescent="0.35">
      <c r="A1806" s="52">
        <f t="shared" si="98"/>
        <v>2014</v>
      </c>
      <c r="B1806" s="30">
        <f t="shared" si="99"/>
        <v>189</v>
      </c>
      <c r="C1806" s="4">
        <f t="shared" si="100"/>
        <v>28</v>
      </c>
      <c r="D1806" s="4" t="s">
        <v>45</v>
      </c>
      <c r="E1806" s="28">
        <v>625</v>
      </c>
      <c r="F1806" s="28">
        <v>2124</v>
      </c>
      <c r="H1806" s="28">
        <v>217</v>
      </c>
      <c r="I1806" s="28">
        <v>15</v>
      </c>
      <c r="J1806" s="28">
        <v>7.1999999999999998E-3</v>
      </c>
      <c r="AI1806"/>
      <c r="AJ1806"/>
    </row>
    <row r="1807" spans="1:36" ht="14.5" x14ac:dyDescent="0.35">
      <c r="A1807" s="52">
        <f t="shared" si="98"/>
        <v>2014</v>
      </c>
      <c r="B1807" s="30">
        <f t="shared" si="99"/>
        <v>189</v>
      </c>
      <c r="C1807" s="4">
        <f t="shared" si="100"/>
        <v>28</v>
      </c>
      <c r="D1807" s="4" t="s">
        <v>45</v>
      </c>
      <c r="E1807" s="28">
        <v>625</v>
      </c>
      <c r="F1807" s="28">
        <v>2124</v>
      </c>
      <c r="H1807" s="28">
        <v>217</v>
      </c>
      <c r="I1807" s="28">
        <v>15</v>
      </c>
      <c r="J1807" s="28">
        <v>9.5999999999999992E-3</v>
      </c>
      <c r="AI1807"/>
      <c r="AJ1807"/>
    </row>
    <row r="1808" spans="1:36" ht="14.5" x14ac:dyDescent="0.35">
      <c r="A1808" s="52">
        <f t="shared" si="98"/>
        <v>2014</v>
      </c>
      <c r="B1808" s="30">
        <f t="shared" si="99"/>
        <v>189</v>
      </c>
      <c r="C1808" s="4">
        <f t="shared" si="100"/>
        <v>28</v>
      </c>
      <c r="D1808" s="4" t="s">
        <v>45</v>
      </c>
      <c r="E1808" s="28">
        <v>625</v>
      </c>
      <c r="F1808" s="28">
        <v>2124</v>
      </c>
      <c r="H1808" s="28">
        <v>217</v>
      </c>
      <c r="I1808" s="28">
        <v>15</v>
      </c>
      <c r="J1808" s="28">
        <v>9.4999999999999998E-3</v>
      </c>
      <c r="AI1808"/>
      <c r="AJ1808"/>
    </row>
    <row r="1809" spans="1:36" ht="14.5" x14ac:dyDescent="0.35">
      <c r="A1809" s="52">
        <f t="shared" si="98"/>
        <v>2014</v>
      </c>
      <c r="B1809" s="30">
        <f t="shared" si="99"/>
        <v>189</v>
      </c>
      <c r="C1809" s="4">
        <f t="shared" si="100"/>
        <v>28</v>
      </c>
      <c r="D1809" s="4" t="s">
        <v>45</v>
      </c>
      <c r="E1809" s="28">
        <v>625</v>
      </c>
      <c r="F1809" s="28">
        <v>2124</v>
      </c>
      <c r="H1809" s="28">
        <v>217</v>
      </c>
      <c r="I1809" s="28">
        <v>15</v>
      </c>
      <c r="J1809" s="28">
        <v>1.2E-2</v>
      </c>
      <c r="AI1809"/>
      <c r="AJ1809"/>
    </row>
    <row r="1810" spans="1:36" ht="14.5" x14ac:dyDescent="0.35">
      <c r="A1810" s="52">
        <f t="shared" si="98"/>
        <v>2014</v>
      </c>
      <c r="B1810" s="30">
        <f t="shared" si="99"/>
        <v>189</v>
      </c>
      <c r="C1810" s="4">
        <f t="shared" si="100"/>
        <v>28</v>
      </c>
      <c r="D1810" s="4" t="s">
        <v>45</v>
      </c>
      <c r="E1810" s="28">
        <v>625</v>
      </c>
      <c r="F1810" s="28">
        <v>2124</v>
      </c>
      <c r="H1810" s="28">
        <v>217</v>
      </c>
      <c r="I1810" s="28">
        <v>15</v>
      </c>
      <c r="J1810" s="28">
        <v>1.0500000000000001E-2</v>
      </c>
      <c r="AI1810"/>
      <c r="AJ1810"/>
    </row>
    <row r="1811" spans="1:36" ht="14.5" x14ac:dyDescent="0.35">
      <c r="A1811" s="52">
        <f t="shared" si="98"/>
        <v>2014</v>
      </c>
      <c r="B1811" s="30">
        <f t="shared" si="99"/>
        <v>189</v>
      </c>
      <c r="C1811" s="4">
        <f t="shared" si="100"/>
        <v>28</v>
      </c>
      <c r="D1811" s="4" t="s">
        <v>45</v>
      </c>
      <c r="E1811" s="28">
        <v>625</v>
      </c>
      <c r="F1811" s="28">
        <v>2124</v>
      </c>
      <c r="H1811" s="28">
        <v>217</v>
      </c>
      <c r="I1811" s="28">
        <v>15</v>
      </c>
      <c r="J1811" s="28">
        <v>1.03E-2</v>
      </c>
      <c r="AI1811"/>
      <c r="AJ1811"/>
    </row>
    <row r="1812" spans="1:36" ht="14.5" x14ac:dyDescent="0.35">
      <c r="A1812" s="52">
        <f t="shared" si="98"/>
        <v>2014</v>
      </c>
      <c r="B1812" s="30">
        <f t="shared" si="99"/>
        <v>189</v>
      </c>
      <c r="C1812" s="4">
        <f t="shared" si="100"/>
        <v>28</v>
      </c>
      <c r="D1812" s="4" t="s">
        <v>45</v>
      </c>
      <c r="E1812" s="28">
        <v>625</v>
      </c>
      <c r="F1812" s="28">
        <v>2124</v>
      </c>
      <c r="H1812" s="28">
        <v>217</v>
      </c>
      <c r="I1812" s="28">
        <v>15</v>
      </c>
      <c r="J1812" s="28">
        <v>1.26E-2</v>
      </c>
      <c r="AI1812"/>
      <c r="AJ1812"/>
    </row>
    <row r="1813" spans="1:36" ht="14.5" x14ac:dyDescent="0.35">
      <c r="A1813" s="52">
        <f t="shared" si="98"/>
        <v>2014</v>
      </c>
      <c r="B1813" s="30">
        <f t="shared" si="99"/>
        <v>189</v>
      </c>
      <c r="C1813" s="4">
        <f t="shared" si="100"/>
        <v>28</v>
      </c>
      <c r="D1813" s="4" t="s">
        <v>45</v>
      </c>
      <c r="E1813" s="28">
        <v>625</v>
      </c>
      <c r="F1813" s="28">
        <v>2124</v>
      </c>
      <c r="H1813" s="28">
        <v>217</v>
      </c>
      <c r="I1813" s="28">
        <v>15</v>
      </c>
      <c r="J1813" s="28">
        <v>9.5999999999999992E-3</v>
      </c>
      <c r="AI1813"/>
      <c r="AJ1813"/>
    </row>
    <row r="1814" spans="1:36" ht="14.5" x14ac:dyDescent="0.35">
      <c r="A1814" s="52">
        <f t="shared" si="98"/>
        <v>2014</v>
      </c>
      <c r="B1814" s="30">
        <f t="shared" si="99"/>
        <v>189</v>
      </c>
      <c r="C1814" s="4">
        <f t="shared" si="100"/>
        <v>28</v>
      </c>
      <c r="D1814" s="4" t="s">
        <v>45</v>
      </c>
      <c r="E1814" s="28">
        <v>625</v>
      </c>
      <c r="F1814" s="28">
        <v>2124</v>
      </c>
      <c r="H1814" s="28">
        <v>217</v>
      </c>
      <c r="I1814" s="28">
        <v>15</v>
      </c>
      <c r="J1814" s="28">
        <v>9.4000000000000004E-3</v>
      </c>
      <c r="AI1814"/>
      <c r="AJ1814"/>
    </row>
    <row r="1815" spans="1:36" ht="14.5" x14ac:dyDescent="0.35">
      <c r="A1815" s="52">
        <f t="shared" si="98"/>
        <v>2014</v>
      </c>
      <c r="B1815" s="30">
        <f t="shared" si="99"/>
        <v>189</v>
      </c>
      <c r="C1815" s="4">
        <f t="shared" si="100"/>
        <v>28</v>
      </c>
      <c r="D1815" s="4" t="s">
        <v>45</v>
      </c>
      <c r="E1815" s="28">
        <v>624</v>
      </c>
      <c r="F1815" s="28">
        <v>2124</v>
      </c>
      <c r="H1815" s="28">
        <v>217</v>
      </c>
      <c r="I1815" s="28">
        <v>16</v>
      </c>
      <c r="J1815" s="28">
        <v>9.1999999999999998E-3</v>
      </c>
      <c r="AI1815"/>
      <c r="AJ1815"/>
    </row>
    <row r="1816" spans="1:36" ht="14.5" x14ac:dyDescent="0.35">
      <c r="A1816" s="52">
        <f t="shared" si="98"/>
        <v>2014</v>
      </c>
      <c r="B1816" s="30">
        <f t="shared" si="99"/>
        <v>189</v>
      </c>
      <c r="C1816" s="4">
        <f t="shared" si="100"/>
        <v>28</v>
      </c>
      <c r="D1816" s="4" t="s">
        <v>45</v>
      </c>
      <c r="E1816" s="28">
        <v>624</v>
      </c>
      <c r="F1816" s="28">
        <v>2124</v>
      </c>
      <c r="H1816" s="28">
        <v>217</v>
      </c>
      <c r="I1816" s="28">
        <v>16</v>
      </c>
      <c r="J1816" s="28">
        <v>1.0800000000000001E-2</v>
      </c>
      <c r="AI1816"/>
      <c r="AJ1816"/>
    </row>
    <row r="1817" spans="1:36" ht="14.5" x14ac:dyDescent="0.35">
      <c r="A1817" s="52">
        <f t="shared" si="98"/>
        <v>2014</v>
      </c>
      <c r="B1817" s="30">
        <f t="shared" si="99"/>
        <v>189</v>
      </c>
      <c r="C1817" s="4">
        <f t="shared" si="100"/>
        <v>28</v>
      </c>
      <c r="D1817" s="4" t="s">
        <v>45</v>
      </c>
      <c r="E1817" s="28">
        <v>625</v>
      </c>
      <c r="F1817" s="28">
        <v>2124</v>
      </c>
      <c r="H1817" s="28">
        <v>217</v>
      </c>
      <c r="I1817" s="28">
        <v>16</v>
      </c>
      <c r="J1817" s="28">
        <v>1.2999999999999999E-2</v>
      </c>
      <c r="AI1817"/>
      <c r="AJ1817"/>
    </row>
    <row r="1818" spans="1:36" ht="14.5" x14ac:dyDescent="0.35">
      <c r="A1818" s="52">
        <f t="shared" si="98"/>
        <v>2014</v>
      </c>
      <c r="B1818" s="30">
        <f t="shared" si="99"/>
        <v>189</v>
      </c>
      <c r="C1818" s="4">
        <f t="shared" si="100"/>
        <v>28</v>
      </c>
      <c r="D1818" s="4" t="s">
        <v>45</v>
      </c>
      <c r="E1818" s="28">
        <v>625</v>
      </c>
      <c r="F1818" s="28">
        <v>2124</v>
      </c>
      <c r="H1818" s="28">
        <v>217</v>
      </c>
      <c r="I1818" s="28">
        <v>16</v>
      </c>
      <c r="J1818" s="28">
        <v>1.2200000000000001E-2</v>
      </c>
      <c r="AI1818"/>
      <c r="AJ1818"/>
    </row>
    <row r="1819" spans="1:36" ht="14.5" x14ac:dyDescent="0.35">
      <c r="A1819" s="52">
        <f t="shared" si="98"/>
        <v>2014</v>
      </c>
      <c r="B1819" s="30">
        <f t="shared" si="99"/>
        <v>189</v>
      </c>
      <c r="C1819" s="4">
        <f t="shared" si="100"/>
        <v>28</v>
      </c>
      <c r="D1819" s="4" t="s">
        <v>45</v>
      </c>
      <c r="E1819" s="28">
        <v>626</v>
      </c>
      <c r="F1819" s="28">
        <v>2147</v>
      </c>
      <c r="H1819" s="28">
        <v>217</v>
      </c>
      <c r="I1819" s="28">
        <v>12</v>
      </c>
      <c r="J1819" s="28">
        <v>3.2000000000000002E-3</v>
      </c>
      <c r="AI1819"/>
      <c r="AJ1819"/>
    </row>
    <row r="1820" spans="1:36" ht="14.5" x14ac:dyDescent="0.35">
      <c r="A1820" s="52">
        <f t="shared" si="98"/>
        <v>2014</v>
      </c>
      <c r="B1820" s="30">
        <f t="shared" si="99"/>
        <v>189</v>
      </c>
      <c r="C1820" s="4">
        <f t="shared" si="100"/>
        <v>28</v>
      </c>
      <c r="D1820" s="4" t="s">
        <v>45</v>
      </c>
      <c r="E1820" s="28">
        <v>626</v>
      </c>
      <c r="F1820" s="28">
        <v>2147</v>
      </c>
      <c r="H1820" s="28">
        <v>217</v>
      </c>
      <c r="I1820" s="28">
        <v>12</v>
      </c>
      <c r="J1820" s="28">
        <v>5.7000000000000002E-3</v>
      </c>
      <c r="AI1820"/>
      <c r="AJ1820"/>
    </row>
    <row r="1821" spans="1:36" ht="14.5" x14ac:dyDescent="0.35">
      <c r="A1821" s="52">
        <f t="shared" si="98"/>
        <v>2014</v>
      </c>
      <c r="B1821" s="30">
        <f t="shared" si="99"/>
        <v>189</v>
      </c>
      <c r="C1821" s="4">
        <f t="shared" si="100"/>
        <v>28</v>
      </c>
      <c r="D1821" s="4" t="s">
        <v>45</v>
      </c>
      <c r="E1821" s="28">
        <v>626</v>
      </c>
      <c r="F1821" s="28">
        <v>2147</v>
      </c>
      <c r="H1821" s="28">
        <v>217</v>
      </c>
      <c r="I1821" s="28">
        <v>12</v>
      </c>
      <c r="J1821" s="28">
        <v>8.3000000000000001E-3</v>
      </c>
      <c r="AI1821"/>
      <c r="AJ1821"/>
    </row>
    <row r="1822" spans="1:36" ht="14.5" x14ac:dyDescent="0.35">
      <c r="A1822" s="52">
        <f t="shared" si="98"/>
        <v>2014</v>
      </c>
      <c r="B1822" s="30">
        <f t="shared" si="99"/>
        <v>189</v>
      </c>
      <c r="C1822" s="4">
        <f t="shared" si="100"/>
        <v>28</v>
      </c>
      <c r="D1822" s="4" t="s">
        <v>45</v>
      </c>
      <c r="E1822" s="28">
        <v>626</v>
      </c>
      <c r="F1822" s="28">
        <v>2147</v>
      </c>
      <c r="H1822" s="28">
        <v>217</v>
      </c>
      <c r="I1822" s="28">
        <v>13</v>
      </c>
      <c r="J1822" s="28">
        <v>7.0000000000000001E-3</v>
      </c>
      <c r="AI1822"/>
      <c r="AJ1822"/>
    </row>
    <row r="1823" spans="1:36" ht="14.5" x14ac:dyDescent="0.35">
      <c r="A1823" s="52">
        <f t="shared" si="98"/>
        <v>2014</v>
      </c>
      <c r="B1823" s="30">
        <f t="shared" si="99"/>
        <v>189</v>
      </c>
      <c r="C1823" s="4">
        <f t="shared" si="100"/>
        <v>28</v>
      </c>
      <c r="D1823" s="4" t="s">
        <v>45</v>
      </c>
      <c r="E1823" s="28">
        <v>626</v>
      </c>
      <c r="F1823" s="28">
        <v>2147</v>
      </c>
      <c r="H1823" s="28">
        <v>217</v>
      </c>
      <c r="I1823" s="28">
        <v>13</v>
      </c>
      <c r="J1823" s="28">
        <v>5.0000000000000001E-3</v>
      </c>
      <c r="AI1823"/>
      <c r="AJ1823"/>
    </row>
    <row r="1824" spans="1:36" ht="14.5" x14ac:dyDescent="0.35">
      <c r="A1824" s="52">
        <f t="shared" si="98"/>
        <v>2014</v>
      </c>
      <c r="B1824" s="30">
        <f t="shared" si="99"/>
        <v>189</v>
      </c>
      <c r="C1824" s="4">
        <f t="shared" si="100"/>
        <v>28</v>
      </c>
      <c r="D1824" s="4" t="s">
        <v>45</v>
      </c>
      <c r="E1824" s="28">
        <v>626</v>
      </c>
      <c r="F1824" s="28">
        <v>2147</v>
      </c>
      <c r="H1824" s="28">
        <v>217</v>
      </c>
      <c r="I1824" s="28">
        <v>13</v>
      </c>
      <c r="J1824" s="28">
        <v>8.2000000000000007E-3</v>
      </c>
      <c r="AI1824"/>
      <c r="AJ1824"/>
    </row>
    <row r="1825" spans="1:36" ht="14.5" x14ac:dyDescent="0.35">
      <c r="A1825" s="52">
        <f t="shared" si="98"/>
        <v>2014</v>
      </c>
      <c r="B1825" s="30">
        <f t="shared" si="99"/>
        <v>189</v>
      </c>
      <c r="C1825" s="4">
        <f t="shared" si="100"/>
        <v>28</v>
      </c>
      <c r="D1825" s="4" t="s">
        <v>45</v>
      </c>
      <c r="E1825" s="28">
        <v>627</v>
      </c>
      <c r="F1825" s="28">
        <v>2147</v>
      </c>
      <c r="H1825" s="28">
        <v>217</v>
      </c>
      <c r="I1825" s="28">
        <v>13</v>
      </c>
      <c r="J1825" s="28">
        <v>8.0000000000000002E-3</v>
      </c>
      <c r="AI1825"/>
      <c r="AJ1825"/>
    </row>
    <row r="1826" spans="1:36" ht="14.5" x14ac:dyDescent="0.35">
      <c r="A1826" s="52">
        <f t="shared" si="98"/>
        <v>2014</v>
      </c>
      <c r="B1826" s="30">
        <f t="shared" si="99"/>
        <v>189</v>
      </c>
      <c r="C1826" s="4">
        <f t="shared" si="100"/>
        <v>28</v>
      </c>
      <c r="D1826" s="4" t="s">
        <v>45</v>
      </c>
      <c r="E1826" s="28">
        <v>626</v>
      </c>
      <c r="F1826" s="28">
        <v>2147</v>
      </c>
      <c r="H1826" s="28">
        <v>217</v>
      </c>
      <c r="I1826" s="28">
        <v>14</v>
      </c>
      <c r="J1826" s="28">
        <v>1.0699999999999999E-2</v>
      </c>
      <c r="AI1826"/>
      <c r="AJ1826"/>
    </row>
    <row r="1827" spans="1:36" ht="14.5" x14ac:dyDescent="0.35">
      <c r="A1827" s="52">
        <f t="shared" si="98"/>
        <v>2014</v>
      </c>
      <c r="B1827" s="30">
        <f t="shared" si="99"/>
        <v>189</v>
      </c>
      <c r="C1827" s="4">
        <f t="shared" si="100"/>
        <v>28</v>
      </c>
      <c r="D1827" s="4" t="s">
        <v>45</v>
      </c>
      <c r="E1827" s="28">
        <v>627</v>
      </c>
      <c r="F1827" s="28">
        <v>2147</v>
      </c>
      <c r="H1827" s="28">
        <v>217</v>
      </c>
      <c r="I1827" s="28">
        <v>14</v>
      </c>
      <c r="J1827" s="28">
        <v>1.03E-2</v>
      </c>
      <c r="AI1827"/>
      <c r="AJ1827"/>
    </row>
    <row r="1828" spans="1:36" ht="14.5" x14ac:dyDescent="0.35">
      <c r="A1828" s="52">
        <f t="shared" si="98"/>
        <v>2014</v>
      </c>
      <c r="B1828" s="30">
        <f t="shared" si="99"/>
        <v>189</v>
      </c>
      <c r="C1828" s="4">
        <f t="shared" si="100"/>
        <v>28</v>
      </c>
      <c r="D1828" s="4" t="s">
        <v>45</v>
      </c>
      <c r="E1828" s="28">
        <v>627</v>
      </c>
      <c r="F1828" s="28">
        <v>2147</v>
      </c>
      <c r="H1828" s="28">
        <v>217</v>
      </c>
      <c r="I1828" s="28">
        <v>14</v>
      </c>
      <c r="J1828" s="28">
        <v>1.06E-2</v>
      </c>
      <c r="AI1828"/>
      <c r="AJ1828"/>
    </row>
    <row r="1829" spans="1:36" ht="14.5" x14ac:dyDescent="0.35">
      <c r="A1829" s="52">
        <f t="shared" si="98"/>
        <v>2014</v>
      </c>
      <c r="B1829" s="30">
        <f t="shared" si="99"/>
        <v>189</v>
      </c>
      <c r="C1829" s="4">
        <f t="shared" si="100"/>
        <v>28</v>
      </c>
      <c r="D1829" s="4" t="s">
        <v>45</v>
      </c>
      <c r="E1829" s="28">
        <v>627</v>
      </c>
      <c r="F1829" s="28">
        <v>2147</v>
      </c>
      <c r="H1829" s="28">
        <v>217</v>
      </c>
      <c r="I1829" s="28">
        <v>14</v>
      </c>
      <c r="J1829" s="28">
        <v>8.5000000000000006E-3</v>
      </c>
      <c r="AI1829"/>
      <c r="AJ1829"/>
    </row>
    <row r="1830" spans="1:36" ht="14.5" x14ac:dyDescent="0.35">
      <c r="A1830" s="52">
        <f t="shared" si="98"/>
        <v>2014</v>
      </c>
      <c r="B1830" s="30">
        <f t="shared" si="99"/>
        <v>189</v>
      </c>
      <c r="C1830" s="4">
        <f t="shared" si="100"/>
        <v>28</v>
      </c>
      <c r="D1830" s="4" t="s">
        <v>45</v>
      </c>
      <c r="E1830" s="28">
        <v>627</v>
      </c>
      <c r="F1830" s="28">
        <v>2147</v>
      </c>
      <c r="H1830" s="28">
        <v>217</v>
      </c>
      <c r="I1830" s="28">
        <v>14</v>
      </c>
      <c r="J1830" s="28">
        <v>9.1999999999999998E-3</v>
      </c>
      <c r="AI1830"/>
      <c r="AJ1830"/>
    </row>
    <row r="1831" spans="1:36" ht="14.5" x14ac:dyDescent="0.35">
      <c r="A1831" s="52">
        <f t="shared" si="98"/>
        <v>2014</v>
      </c>
      <c r="B1831" s="30">
        <f t="shared" si="99"/>
        <v>189</v>
      </c>
      <c r="C1831" s="4">
        <f t="shared" si="100"/>
        <v>28</v>
      </c>
      <c r="D1831" s="4" t="s">
        <v>45</v>
      </c>
      <c r="E1831" s="28">
        <v>627</v>
      </c>
      <c r="F1831" s="28">
        <v>2147</v>
      </c>
      <c r="H1831" s="28">
        <v>217</v>
      </c>
      <c r="I1831" s="28">
        <v>14</v>
      </c>
      <c r="J1831" s="28">
        <v>6.8999999999999999E-3</v>
      </c>
      <c r="AI1831"/>
      <c r="AJ1831"/>
    </row>
    <row r="1832" spans="1:36" ht="14.5" x14ac:dyDescent="0.35">
      <c r="A1832" s="52">
        <f t="shared" si="98"/>
        <v>2014</v>
      </c>
      <c r="B1832" s="30">
        <f t="shared" si="99"/>
        <v>189</v>
      </c>
      <c r="C1832" s="4">
        <f t="shared" si="100"/>
        <v>28</v>
      </c>
      <c r="D1832" s="4" t="s">
        <v>45</v>
      </c>
      <c r="E1832" s="28">
        <v>627</v>
      </c>
      <c r="F1832" s="28">
        <v>2147</v>
      </c>
      <c r="H1832" s="28">
        <v>217</v>
      </c>
      <c r="I1832" s="28">
        <v>14</v>
      </c>
      <c r="J1832" s="28">
        <v>8.6999999999999994E-3</v>
      </c>
      <c r="AI1832"/>
      <c r="AJ1832"/>
    </row>
    <row r="1833" spans="1:36" ht="14.5" x14ac:dyDescent="0.35">
      <c r="A1833" s="52">
        <f t="shared" si="98"/>
        <v>2014</v>
      </c>
      <c r="B1833" s="30">
        <f t="shared" si="99"/>
        <v>189</v>
      </c>
      <c r="C1833" s="4">
        <f t="shared" si="100"/>
        <v>28</v>
      </c>
      <c r="D1833" s="4" t="s">
        <v>45</v>
      </c>
      <c r="E1833" s="28">
        <v>626</v>
      </c>
      <c r="F1833" s="28">
        <v>2147</v>
      </c>
      <c r="H1833" s="28">
        <v>217</v>
      </c>
      <c r="I1833" s="28">
        <v>15</v>
      </c>
      <c r="J1833" s="28">
        <v>1.0800000000000001E-2</v>
      </c>
      <c r="AI1833"/>
      <c r="AJ1833"/>
    </row>
    <row r="1834" spans="1:36" ht="14.5" x14ac:dyDescent="0.35">
      <c r="A1834" s="52">
        <f t="shared" si="98"/>
        <v>2014</v>
      </c>
      <c r="B1834" s="30">
        <f t="shared" si="99"/>
        <v>189</v>
      </c>
      <c r="C1834" s="4">
        <f t="shared" si="100"/>
        <v>28</v>
      </c>
      <c r="D1834" s="4" t="s">
        <v>45</v>
      </c>
      <c r="E1834" s="28">
        <v>626</v>
      </c>
      <c r="F1834" s="28">
        <v>2147</v>
      </c>
      <c r="H1834" s="28">
        <v>217</v>
      </c>
      <c r="I1834" s="28">
        <v>15</v>
      </c>
      <c r="J1834" s="28">
        <v>1.0999999999999999E-2</v>
      </c>
      <c r="AI1834"/>
      <c r="AJ1834"/>
    </row>
    <row r="1835" spans="1:36" ht="14.5" x14ac:dyDescent="0.35">
      <c r="A1835" s="52">
        <f t="shared" si="98"/>
        <v>2014</v>
      </c>
      <c r="B1835" s="30">
        <f t="shared" si="99"/>
        <v>189</v>
      </c>
      <c r="C1835" s="4">
        <f t="shared" si="100"/>
        <v>28</v>
      </c>
      <c r="D1835" s="4" t="s">
        <v>45</v>
      </c>
      <c r="E1835" s="28">
        <v>626</v>
      </c>
      <c r="F1835" s="28">
        <v>2147</v>
      </c>
      <c r="H1835" s="28">
        <v>217</v>
      </c>
      <c r="I1835" s="28">
        <v>15</v>
      </c>
      <c r="J1835" s="28">
        <v>1.18E-2</v>
      </c>
      <c r="AI1835"/>
      <c r="AJ1835"/>
    </row>
    <row r="1836" spans="1:36" ht="14.5" x14ac:dyDescent="0.35">
      <c r="A1836" s="52">
        <f t="shared" si="98"/>
        <v>2014</v>
      </c>
      <c r="B1836" s="30">
        <f t="shared" si="99"/>
        <v>189</v>
      </c>
      <c r="C1836" s="4">
        <f t="shared" si="100"/>
        <v>28</v>
      </c>
      <c r="D1836" s="4" t="s">
        <v>45</v>
      </c>
      <c r="E1836" s="28">
        <v>626</v>
      </c>
      <c r="F1836" s="28">
        <v>2147</v>
      </c>
      <c r="H1836" s="28">
        <v>217</v>
      </c>
      <c r="I1836" s="28">
        <v>15</v>
      </c>
      <c r="J1836" s="28">
        <v>7.1000000000000004E-3</v>
      </c>
      <c r="AI1836"/>
      <c r="AJ1836"/>
    </row>
    <row r="1837" spans="1:36" ht="14.5" x14ac:dyDescent="0.35">
      <c r="A1837" s="52">
        <f t="shared" si="98"/>
        <v>2014</v>
      </c>
      <c r="B1837" s="30">
        <f t="shared" si="99"/>
        <v>189</v>
      </c>
      <c r="C1837" s="4">
        <f t="shared" si="100"/>
        <v>28</v>
      </c>
      <c r="D1837" s="4" t="s">
        <v>45</v>
      </c>
      <c r="E1837" s="28">
        <v>626</v>
      </c>
      <c r="F1837" s="28">
        <v>2147</v>
      </c>
      <c r="H1837" s="28">
        <v>217</v>
      </c>
      <c r="I1837" s="28">
        <v>15</v>
      </c>
      <c r="J1837" s="28">
        <v>9.2999999999999992E-3</v>
      </c>
      <c r="AI1837"/>
      <c r="AJ1837"/>
    </row>
    <row r="1838" spans="1:36" ht="14.5" x14ac:dyDescent="0.35">
      <c r="A1838" s="52">
        <f t="shared" si="98"/>
        <v>2014</v>
      </c>
      <c r="B1838" s="30">
        <f t="shared" si="99"/>
        <v>189</v>
      </c>
      <c r="C1838" s="4">
        <f t="shared" si="100"/>
        <v>28</v>
      </c>
      <c r="D1838" s="4" t="s">
        <v>45</v>
      </c>
      <c r="E1838" s="28">
        <v>627</v>
      </c>
      <c r="F1838" s="28">
        <v>2147</v>
      </c>
      <c r="H1838" s="28">
        <v>217</v>
      </c>
      <c r="I1838" s="28">
        <v>15</v>
      </c>
      <c r="J1838" s="28">
        <v>1.21E-2</v>
      </c>
      <c r="AI1838"/>
      <c r="AJ1838"/>
    </row>
    <row r="1839" spans="1:36" ht="14.5" x14ac:dyDescent="0.35">
      <c r="A1839" s="52">
        <f t="shared" si="98"/>
        <v>2014</v>
      </c>
      <c r="B1839" s="30">
        <f t="shared" si="99"/>
        <v>189</v>
      </c>
      <c r="C1839" s="4">
        <f t="shared" si="100"/>
        <v>28</v>
      </c>
      <c r="D1839" s="4" t="s">
        <v>45</v>
      </c>
      <c r="E1839" s="28">
        <v>627</v>
      </c>
      <c r="F1839" s="28">
        <v>2147</v>
      </c>
      <c r="H1839" s="28">
        <v>217</v>
      </c>
      <c r="I1839" s="28">
        <v>15</v>
      </c>
      <c r="J1839" s="28">
        <v>1.4E-2</v>
      </c>
      <c r="AI1839"/>
      <c r="AJ1839"/>
    </row>
    <row r="1840" spans="1:36" ht="14.5" x14ac:dyDescent="0.35">
      <c r="A1840" s="52">
        <f t="shared" si="98"/>
        <v>2014</v>
      </c>
      <c r="B1840" s="30">
        <f t="shared" si="99"/>
        <v>189</v>
      </c>
      <c r="C1840" s="4">
        <f t="shared" si="100"/>
        <v>28</v>
      </c>
      <c r="D1840" s="4" t="s">
        <v>45</v>
      </c>
      <c r="E1840" s="28">
        <v>627</v>
      </c>
      <c r="F1840" s="28">
        <v>2147</v>
      </c>
      <c r="H1840" s="28">
        <v>217</v>
      </c>
      <c r="I1840" s="28">
        <v>15</v>
      </c>
      <c r="J1840" s="28">
        <v>1.4200000000000001E-2</v>
      </c>
      <c r="AI1840"/>
      <c r="AJ1840"/>
    </row>
    <row r="1841" spans="1:36" ht="14.5" x14ac:dyDescent="0.35">
      <c r="A1841" s="52">
        <f t="shared" si="98"/>
        <v>2014</v>
      </c>
      <c r="B1841" s="30">
        <f t="shared" si="99"/>
        <v>189</v>
      </c>
      <c r="C1841" s="4">
        <f t="shared" si="100"/>
        <v>28</v>
      </c>
      <c r="D1841" s="4" t="s">
        <v>45</v>
      </c>
      <c r="E1841" s="28">
        <v>627</v>
      </c>
      <c r="F1841" s="28">
        <v>2147</v>
      </c>
      <c r="H1841" s="28">
        <v>217</v>
      </c>
      <c r="I1841" s="28">
        <v>15</v>
      </c>
      <c r="J1841" s="28">
        <v>1.0800000000000001E-2</v>
      </c>
      <c r="AI1841"/>
      <c r="AJ1841"/>
    </row>
    <row r="1842" spans="1:36" ht="14.5" x14ac:dyDescent="0.35">
      <c r="A1842" s="52">
        <f t="shared" si="98"/>
        <v>2014</v>
      </c>
      <c r="B1842" s="30">
        <f t="shared" si="99"/>
        <v>189</v>
      </c>
      <c r="C1842" s="4">
        <f t="shared" si="100"/>
        <v>28</v>
      </c>
      <c r="D1842" s="4" t="s">
        <v>45</v>
      </c>
      <c r="E1842" s="28">
        <v>627</v>
      </c>
      <c r="F1842" s="28">
        <v>2147</v>
      </c>
      <c r="H1842" s="28">
        <v>217</v>
      </c>
      <c r="I1842" s="28">
        <v>15</v>
      </c>
      <c r="J1842" s="28">
        <v>1.15E-2</v>
      </c>
      <c r="AI1842"/>
      <c r="AJ1842"/>
    </row>
    <row r="1843" spans="1:36" ht="14.5" x14ac:dyDescent="0.35">
      <c r="A1843" s="52">
        <f t="shared" si="98"/>
        <v>2014</v>
      </c>
      <c r="B1843" s="30">
        <f t="shared" si="99"/>
        <v>190</v>
      </c>
      <c r="C1843" s="4">
        <f t="shared" si="100"/>
        <v>28</v>
      </c>
      <c r="D1843" s="4" t="s">
        <v>46</v>
      </c>
      <c r="E1843" s="28">
        <v>631</v>
      </c>
      <c r="F1843" s="28">
        <v>2136</v>
      </c>
      <c r="H1843" s="28">
        <v>217</v>
      </c>
      <c r="I1843" s="28">
        <v>10</v>
      </c>
      <c r="J1843" s="28">
        <v>5.1000000000000004E-3</v>
      </c>
      <c r="AI1843"/>
      <c r="AJ1843"/>
    </row>
    <row r="1844" spans="1:36" ht="14.5" x14ac:dyDescent="0.35">
      <c r="A1844" s="52">
        <f t="shared" si="98"/>
        <v>2014</v>
      </c>
      <c r="B1844" s="30">
        <f t="shared" si="99"/>
        <v>190</v>
      </c>
      <c r="C1844" s="4">
        <f t="shared" si="100"/>
        <v>28</v>
      </c>
      <c r="D1844" s="4" t="s">
        <v>46</v>
      </c>
      <c r="E1844" s="28">
        <v>630</v>
      </c>
      <c r="F1844" s="28">
        <v>2136</v>
      </c>
      <c r="H1844" s="28">
        <v>217</v>
      </c>
      <c r="I1844" s="28">
        <v>11</v>
      </c>
      <c r="J1844" s="28">
        <v>6.7000000000000002E-3</v>
      </c>
      <c r="AI1844"/>
      <c r="AJ1844"/>
    </row>
    <row r="1845" spans="1:36" ht="14.5" x14ac:dyDescent="0.35">
      <c r="A1845" s="52">
        <f t="shared" si="98"/>
        <v>2014</v>
      </c>
      <c r="B1845" s="30">
        <f t="shared" si="99"/>
        <v>190</v>
      </c>
      <c r="C1845" s="4">
        <f t="shared" si="100"/>
        <v>28</v>
      </c>
      <c r="D1845" s="4" t="s">
        <v>46</v>
      </c>
      <c r="E1845" s="28">
        <v>630</v>
      </c>
      <c r="F1845" s="28">
        <v>2136</v>
      </c>
      <c r="H1845" s="28">
        <v>217</v>
      </c>
      <c r="I1845" s="28">
        <v>11</v>
      </c>
      <c r="J1845" s="28">
        <v>5.7999999999999996E-3</v>
      </c>
      <c r="AI1845"/>
      <c r="AJ1845"/>
    </row>
    <row r="1846" spans="1:36" ht="14.5" x14ac:dyDescent="0.35">
      <c r="A1846" s="52">
        <f t="shared" si="98"/>
        <v>2014</v>
      </c>
      <c r="B1846" s="30">
        <f t="shared" si="99"/>
        <v>190</v>
      </c>
      <c r="C1846" s="4">
        <f t="shared" si="100"/>
        <v>28</v>
      </c>
      <c r="D1846" s="4" t="s">
        <v>46</v>
      </c>
      <c r="E1846" s="28">
        <v>630</v>
      </c>
      <c r="F1846" s="28">
        <v>2136</v>
      </c>
      <c r="H1846" s="28">
        <v>217</v>
      </c>
      <c r="I1846" s="28">
        <v>11</v>
      </c>
      <c r="J1846" s="28">
        <v>5.0000000000000001E-3</v>
      </c>
      <c r="AI1846"/>
      <c r="AJ1846"/>
    </row>
    <row r="1847" spans="1:36" ht="14.5" x14ac:dyDescent="0.35">
      <c r="A1847" s="52">
        <f t="shared" si="98"/>
        <v>2014</v>
      </c>
      <c r="B1847" s="30">
        <f t="shared" si="99"/>
        <v>190</v>
      </c>
      <c r="C1847" s="4">
        <f t="shared" si="100"/>
        <v>28</v>
      </c>
      <c r="D1847" s="4" t="s">
        <v>46</v>
      </c>
      <c r="E1847" s="28">
        <v>630</v>
      </c>
      <c r="F1847" s="28">
        <v>2136</v>
      </c>
      <c r="H1847" s="28">
        <v>217</v>
      </c>
      <c r="I1847" s="28">
        <v>11</v>
      </c>
      <c r="J1847" s="28">
        <v>5.4999999999999997E-3</v>
      </c>
      <c r="AI1847"/>
      <c r="AJ1847"/>
    </row>
    <row r="1848" spans="1:36" ht="14.5" x14ac:dyDescent="0.35">
      <c r="A1848" s="52">
        <f t="shared" si="98"/>
        <v>2014</v>
      </c>
      <c r="B1848" s="30">
        <f t="shared" si="99"/>
        <v>190</v>
      </c>
      <c r="C1848" s="4">
        <f t="shared" si="100"/>
        <v>28</v>
      </c>
      <c r="D1848" s="4" t="s">
        <v>46</v>
      </c>
      <c r="E1848" s="28">
        <v>630</v>
      </c>
      <c r="F1848" s="28">
        <v>2136</v>
      </c>
      <c r="H1848" s="28">
        <v>217</v>
      </c>
      <c r="I1848" s="28">
        <v>11</v>
      </c>
      <c r="J1848" s="28">
        <v>6.6E-3</v>
      </c>
      <c r="AI1848"/>
      <c r="AJ1848"/>
    </row>
    <row r="1849" spans="1:36" ht="14.5" x14ac:dyDescent="0.35">
      <c r="A1849" s="52">
        <f t="shared" si="98"/>
        <v>2014</v>
      </c>
      <c r="B1849" s="30">
        <f t="shared" si="99"/>
        <v>190</v>
      </c>
      <c r="C1849" s="4">
        <f t="shared" si="100"/>
        <v>28</v>
      </c>
      <c r="D1849" s="4" t="s">
        <v>46</v>
      </c>
      <c r="E1849" s="28">
        <v>631</v>
      </c>
      <c r="F1849" s="28">
        <v>2136</v>
      </c>
      <c r="H1849" s="28">
        <v>217</v>
      </c>
      <c r="I1849" s="28">
        <v>11</v>
      </c>
      <c r="J1849" s="28">
        <v>5.7999999999999996E-3</v>
      </c>
      <c r="AI1849"/>
      <c r="AJ1849"/>
    </row>
    <row r="1850" spans="1:36" ht="14.5" x14ac:dyDescent="0.35">
      <c r="A1850" s="52">
        <f t="shared" si="98"/>
        <v>2014</v>
      </c>
      <c r="B1850" s="30">
        <f t="shared" si="99"/>
        <v>190</v>
      </c>
      <c r="C1850" s="4">
        <f t="shared" si="100"/>
        <v>28</v>
      </c>
      <c r="D1850" s="4" t="s">
        <v>46</v>
      </c>
      <c r="E1850" s="28">
        <v>631</v>
      </c>
      <c r="F1850" s="28">
        <v>2136</v>
      </c>
      <c r="H1850" s="28">
        <v>217</v>
      </c>
      <c r="I1850" s="28">
        <v>11</v>
      </c>
      <c r="J1850" s="28">
        <v>5.4999999999999997E-3</v>
      </c>
      <c r="AI1850"/>
      <c r="AJ1850"/>
    </row>
    <row r="1851" spans="1:36" ht="14.5" x14ac:dyDescent="0.35">
      <c r="A1851" s="52">
        <f t="shared" si="98"/>
        <v>2014</v>
      </c>
      <c r="B1851" s="30">
        <f t="shared" si="99"/>
        <v>190</v>
      </c>
      <c r="C1851" s="4">
        <f t="shared" si="100"/>
        <v>28</v>
      </c>
      <c r="D1851" s="4" t="s">
        <v>46</v>
      </c>
      <c r="E1851" s="28">
        <v>630</v>
      </c>
      <c r="F1851" s="28">
        <v>2136</v>
      </c>
      <c r="H1851" s="28">
        <v>217</v>
      </c>
      <c r="I1851" s="28">
        <v>12</v>
      </c>
      <c r="J1851" s="28">
        <v>6.7999999999999996E-3</v>
      </c>
      <c r="AI1851"/>
      <c r="AJ1851"/>
    </row>
    <row r="1852" spans="1:36" ht="14.5" x14ac:dyDescent="0.35">
      <c r="A1852" s="52">
        <f t="shared" si="98"/>
        <v>2014</v>
      </c>
      <c r="B1852" s="30">
        <f t="shared" si="99"/>
        <v>190</v>
      </c>
      <c r="C1852" s="4">
        <f t="shared" si="100"/>
        <v>28</v>
      </c>
      <c r="D1852" s="4" t="s">
        <v>46</v>
      </c>
      <c r="E1852" s="28">
        <v>630</v>
      </c>
      <c r="F1852" s="28">
        <v>2136</v>
      </c>
      <c r="H1852" s="28">
        <v>217</v>
      </c>
      <c r="I1852" s="28">
        <v>12</v>
      </c>
      <c r="J1852" s="28">
        <v>7.7000000000000002E-3</v>
      </c>
      <c r="AI1852"/>
      <c r="AJ1852"/>
    </row>
    <row r="1853" spans="1:36" ht="14.5" x14ac:dyDescent="0.35">
      <c r="A1853" s="52">
        <f t="shared" si="98"/>
        <v>2014</v>
      </c>
      <c r="B1853" s="30">
        <f t="shared" si="99"/>
        <v>190</v>
      </c>
      <c r="C1853" s="4">
        <f t="shared" si="100"/>
        <v>28</v>
      </c>
      <c r="D1853" s="4" t="s">
        <v>46</v>
      </c>
      <c r="E1853" s="28">
        <v>630</v>
      </c>
      <c r="F1853" s="28">
        <v>2136</v>
      </c>
      <c r="H1853" s="28">
        <v>217</v>
      </c>
      <c r="I1853" s="28">
        <v>12</v>
      </c>
      <c r="J1853" s="28">
        <v>7.4999999999999997E-3</v>
      </c>
      <c r="AI1853"/>
      <c r="AJ1853"/>
    </row>
    <row r="1854" spans="1:36" ht="14.5" x14ac:dyDescent="0.35">
      <c r="A1854" s="52">
        <f t="shared" si="98"/>
        <v>2014</v>
      </c>
      <c r="B1854" s="30">
        <f t="shared" si="99"/>
        <v>190</v>
      </c>
      <c r="C1854" s="4">
        <f t="shared" si="100"/>
        <v>28</v>
      </c>
      <c r="D1854" s="4" t="s">
        <v>46</v>
      </c>
      <c r="E1854" s="28">
        <v>630</v>
      </c>
      <c r="F1854" s="28">
        <v>2136</v>
      </c>
      <c r="H1854" s="28">
        <v>217</v>
      </c>
      <c r="I1854" s="28">
        <v>12</v>
      </c>
      <c r="J1854" s="28">
        <v>7.4999999999999997E-3</v>
      </c>
      <c r="AI1854"/>
      <c r="AJ1854"/>
    </row>
    <row r="1855" spans="1:36" ht="14.5" x14ac:dyDescent="0.35">
      <c r="A1855" s="52">
        <f t="shared" si="98"/>
        <v>2014</v>
      </c>
      <c r="B1855" s="30">
        <f t="shared" si="99"/>
        <v>190</v>
      </c>
      <c r="C1855" s="4">
        <f t="shared" si="100"/>
        <v>28</v>
      </c>
      <c r="D1855" s="4" t="s">
        <v>46</v>
      </c>
      <c r="E1855" s="28">
        <v>630</v>
      </c>
      <c r="F1855" s="28">
        <v>2136</v>
      </c>
      <c r="H1855" s="28">
        <v>217</v>
      </c>
      <c r="I1855" s="28">
        <v>12</v>
      </c>
      <c r="J1855" s="28">
        <v>5.4999999999999997E-3</v>
      </c>
      <c r="AI1855"/>
      <c r="AJ1855"/>
    </row>
    <row r="1856" spans="1:36" ht="14.5" x14ac:dyDescent="0.35">
      <c r="A1856" s="52">
        <f t="shared" si="98"/>
        <v>2014</v>
      </c>
      <c r="B1856" s="30">
        <f t="shared" si="99"/>
        <v>190</v>
      </c>
      <c r="C1856" s="4">
        <f t="shared" si="100"/>
        <v>28</v>
      </c>
      <c r="D1856" s="4" t="s">
        <v>46</v>
      </c>
      <c r="E1856" s="28">
        <v>630</v>
      </c>
      <c r="F1856" s="28">
        <v>2136</v>
      </c>
      <c r="H1856" s="28">
        <v>217</v>
      </c>
      <c r="I1856" s="28">
        <v>12</v>
      </c>
      <c r="J1856" s="28">
        <v>7.4999999999999997E-3</v>
      </c>
      <c r="AI1856"/>
      <c r="AJ1856"/>
    </row>
    <row r="1857" spans="1:36" ht="14.5" x14ac:dyDescent="0.35">
      <c r="A1857" s="52">
        <f t="shared" si="98"/>
        <v>2014</v>
      </c>
      <c r="B1857" s="30">
        <f t="shared" si="99"/>
        <v>190</v>
      </c>
      <c r="C1857" s="4">
        <f t="shared" si="100"/>
        <v>28</v>
      </c>
      <c r="D1857" s="4" t="s">
        <v>46</v>
      </c>
      <c r="E1857" s="28">
        <v>630</v>
      </c>
      <c r="F1857" s="28">
        <v>2136</v>
      </c>
      <c r="H1857" s="28">
        <v>217</v>
      </c>
      <c r="I1857" s="28">
        <v>12</v>
      </c>
      <c r="J1857" s="28">
        <v>4.4999999999999997E-3</v>
      </c>
      <c r="AI1857"/>
      <c r="AJ1857"/>
    </row>
    <row r="1858" spans="1:36" ht="14.5" x14ac:dyDescent="0.35">
      <c r="A1858" s="52">
        <f t="shared" ref="A1858:A1921" si="101">YEAR(D1858)</f>
        <v>2014</v>
      </c>
      <c r="B1858" s="30">
        <f t="shared" ref="B1858:B1921" si="102">D1858-DATE(YEAR(D1858),1,0)</f>
        <v>190</v>
      </c>
      <c r="C1858" s="4">
        <f t="shared" ref="C1858:C1921" si="103">WEEKNUM(D1858,1)</f>
        <v>28</v>
      </c>
      <c r="D1858" s="4" t="s">
        <v>46</v>
      </c>
      <c r="E1858" s="28">
        <v>631</v>
      </c>
      <c r="F1858" s="28">
        <v>2136</v>
      </c>
      <c r="H1858" s="28">
        <v>217</v>
      </c>
      <c r="I1858" s="28">
        <v>12</v>
      </c>
      <c r="J1858" s="28">
        <v>8.5000000000000006E-3</v>
      </c>
      <c r="AI1858"/>
      <c r="AJ1858"/>
    </row>
    <row r="1859" spans="1:36" ht="14.5" x14ac:dyDescent="0.35">
      <c r="A1859" s="52">
        <f t="shared" si="101"/>
        <v>2014</v>
      </c>
      <c r="B1859" s="30">
        <f t="shared" si="102"/>
        <v>190</v>
      </c>
      <c r="C1859" s="4">
        <f t="shared" si="103"/>
        <v>28</v>
      </c>
      <c r="D1859" s="4" t="s">
        <v>46</v>
      </c>
      <c r="E1859" s="28">
        <v>631</v>
      </c>
      <c r="F1859" s="28">
        <v>2136</v>
      </c>
      <c r="H1859" s="28">
        <v>217</v>
      </c>
      <c r="I1859" s="28">
        <v>12</v>
      </c>
      <c r="J1859" s="28">
        <v>8.2000000000000007E-3</v>
      </c>
      <c r="AI1859"/>
      <c r="AJ1859"/>
    </row>
    <row r="1860" spans="1:36" ht="14.5" x14ac:dyDescent="0.35">
      <c r="A1860" s="52">
        <f t="shared" si="101"/>
        <v>2014</v>
      </c>
      <c r="B1860" s="30">
        <f t="shared" si="102"/>
        <v>190</v>
      </c>
      <c r="C1860" s="4">
        <f t="shared" si="103"/>
        <v>28</v>
      </c>
      <c r="D1860" s="4" t="s">
        <v>46</v>
      </c>
      <c r="E1860" s="28">
        <v>631</v>
      </c>
      <c r="F1860" s="28">
        <v>2136</v>
      </c>
      <c r="H1860" s="28">
        <v>217</v>
      </c>
      <c r="I1860" s="28">
        <v>12</v>
      </c>
      <c r="J1860" s="28">
        <v>7.1000000000000004E-3</v>
      </c>
      <c r="AI1860"/>
      <c r="AJ1860"/>
    </row>
    <row r="1861" spans="1:36" ht="14.5" x14ac:dyDescent="0.35">
      <c r="A1861" s="52">
        <f t="shared" si="101"/>
        <v>2014</v>
      </c>
      <c r="B1861" s="30">
        <f t="shared" si="102"/>
        <v>190</v>
      </c>
      <c r="C1861" s="4">
        <f t="shared" si="103"/>
        <v>28</v>
      </c>
      <c r="D1861" s="4" t="s">
        <v>46</v>
      </c>
      <c r="E1861" s="28">
        <v>631</v>
      </c>
      <c r="F1861" s="28">
        <v>2136</v>
      </c>
      <c r="H1861" s="28">
        <v>217</v>
      </c>
      <c r="I1861" s="28">
        <v>12</v>
      </c>
      <c r="J1861" s="28">
        <v>5.5999999999999999E-3</v>
      </c>
      <c r="AI1861"/>
      <c r="AJ1861"/>
    </row>
    <row r="1862" spans="1:36" ht="14.5" x14ac:dyDescent="0.35">
      <c r="A1862" s="52">
        <f t="shared" si="101"/>
        <v>2014</v>
      </c>
      <c r="B1862" s="30">
        <f t="shared" si="102"/>
        <v>190</v>
      </c>
      <c r="C1862" s="4">
        <f t="shared" si="103"/>
        <v>28</v>
      </c>
      <c r="D1862" s="4" t="s">
        <v>46</v>
      </c>
      <c r="E1862" s="28">
        <v>631</v>
      </c>
      <c r="F1862" s="28">
        <v>2136</v>
      </c>
      <c r="H1862" s="28">
        <v>217</v>
      </c>
      <c r="I1862" s="28">
        <v>12</v>
      </c>
      <c r="J1862" s="28">
        <v>6.7999999999999996E-3</v>
      </c>
      <c r="AI1862"/>
      <c r="AJ1862"/>
    </row>
    <row r="1863" spans="1:36" ht="14.5" x14ac:dyDescent="0.35">
      <c r="A1863" s="52">
        <f t="shared" si="101"/>
        <v>2014</v>
      </c>
      <c r="B1863" s="30">
        <f t="shared" si="102"/>
        <v>190</v>
      </c>
      <c r="C1863" s="4">
        <f t="shared" si="103"/>
        <v>28</v>
      </c>
      <c r="D1863" s="4" t="s">
        <v>46</v>
      </c>
      <c r="E1863" s="28">
        <v>631</v>
      </c>
      <c r="F1863" s="28">
        <v>2136</v>
      </c>
      <c r="H1863" s="28">
        <v>217</v>
      </c>
      <c r="I1863" s="28">
        <v>12</v>
      </c>
      <c r="J1863" s="28">
        <v>7.1000000000000004E-3</v>
      </c>
      <c r="AI1863"/>
      <c r="AJ1863"/>
    </row>
    <row r="1864" spans="1:36" ht="14.5" x14ac:dyDescent="0.35">
      <c r="A1864" s="52">
        <f t="shared" si="101"/>
        <v>2014</v>
      </c>
      <c r="B1864" s="30">
        <f t="shared" si="102"/>
        <v>190</v>
      </c>
      <c r="C1864" s="4">
        <f t="shared" si="103"/>
        <v>28</v>
      </c>
      <c r="D1864" s="4" t="s">
        <v>46</v>
      </c>
      <c r="E1864" s="28">
        <v>631</v>
      </c>
      <c r="F1864" s="28">
        <v>2136</v>
      </c>
      <c r="H1864" s="28">
        <v>217</v>
      </c>
      <c r="I1864" s="28">
        <v>12</v>
      </c>
      <c r="J1864" s="28">
        <v>5.8999999999999999E-3</v>
      </c>
      <c r="AI1864"/>
      <c r="AJ1864"/>
    </row>
    <row r="1865" spans="1:36" ht="14.5" x14ac:dyDescent="0.35">
      <c r="A1865" s="52">
        <f t="shared" si="101"/>
        <v>2014</v>
      </c>
      <c r="B1865" s="30">
        <f t="shared" si="102"/>
        <v>190</v>
      </c>
      <c r="C1865" s="4">
        <f t="shared" si="103"/>
        <v>28</v>
      </c>
      <c r="D1865" s="4" t="s">
        <v>46</v>
      </c>
      <c r="E1865" s="28">
        <v>631</v>
      </c>
      <c r="F1865" s="28">
        <v>2136</v>
      </c>
      <c r="H1865" s="28">
        <v>217</v>
      </c>
      <c r="I1865" s="28">
        <v>12</v>
      </c>
      <c r="J1865" s="28">
        <v>8.2000000000000007E-3</v>
      </c>
      <c r="AI1865"/>
      <c r="AJ1865"/>
    </row>
    <row r="1866" spans="1:36" ht="14.5" x14ac:dyDescent="0.35">
      <c r="A1866" s="52">
        <f t="shared" si="101"/>
        <v>2014</v>
      </c>
      <c r="B1866" s="30">
        <f t="shared" si="102"/>
        <v>190</v>
      </c>
      <c r="C1866" s="4">
        <f t="shared" si="103"/>
        <v>28</v>
      </c>
      <c r="D1866" s="4" t="s">
        <v>46</v>
      </c>
      <c r="E1866" s="28">
        <v>631</v>
      </c>
      <c r="F1866" s="28">
        <v>2136</v>
      </c>
      <c r="H1866" s="28">
        <v>217</v>
      </c>
      <c r="I1866" s="28">
        <v>12</v>
      </c>
      <c r="J1866" s="28">
        <v>8.8000000000000005E-3</v>
      </c>
      <c r="AI1866"/>
      <c r="AJ1866"/>
    </row>
    <row r="1867" spans="1:36" ht="14.5" x14ac:dyDescent="0.35">
      <c r="A1867" s="52">
        <f t="shared" si="101"/>
        <v>2014</v>
      </c>
      <c r="B1867" s="30">
        <f t="shared" si="102"/>
        <v>190</v>
      </c>
      <c r="C1867" s="4">
        <f t="shared" si="103"/>
        <v>28</v>
      </c>
      <c r="D1867" s="4" t="s">
        <v>46</v>
      </c>
      <c r="E1867" s="28">
        <v>631</v>
      </c>
      <c r="F1867" s="28">
        <v>2136</v>
      </c>
      <c r="H1867" s="28">
        <v>217</v>
      </c>
      <c r="I1867" s="28">
        <v>12</v>
      </c>
      <c r="J1867" s="28">
        <v>1.06E-2</v>
      </c>
      <c r="AI1867"/>
      <c r="AJ1867"/>
    </row>
    <row r="1868" spans="1:36" ht="14.5" x14ac:dyDescent="0.35">
      <c r="A1868" s="52">
        <f t="shared" si="101"/>
        <v>2014</v>
      </c>
      <c r="B1868" s="30">
        <f t="shared" si="102"/>
        <v>190</v>
      </c>
      <c r="C1868" s="4">
        <f t="shared" si="103"/>
        <v>28</v>
      </c>
      <c r="D1868" s="4" t="s">
        <v>46</v>
      </c>
      <c r="E1868" s="28">
        <v>631</v>
      </c>
      <c r="F1868" s="28">
        <v>2136</v>
      </c>
      <c r="H1868" s="28">
        <v>217</v>
      </c>
      <c r="I1868" s="28">
        <v>12</v>
      </c>
      <c r="J1868" s="28">
        <v>8.3000000000000001E-3</v>
      </c>
      <c r="AI1868"/>
      <c r="AJ1868"/>
    </row>
    <row r="1869" spans="1:36" ht="14.5" x14ac:dyDescent="0.35">
      <c r="A1869" s="52">
        <f t="shared" si="101"/>
        <v>2014</v>
      </c>
      <c r="B1869" s="30">
        <f t="shared" si="102"/>
        <v>190</v>
      </c>
      <c r="C1869" s="4">
        <f t="shared" si="103"/>
        <v>28</v>
      </c>
      <c r="D1869" s="4" t="s">
        <v>46</v>
      </c>
      <c r="E1869" s="28">
        <v>631</v>
      </c>
      <c r="F1869" s="28">
        <v>2136</v>
      </c>
      <c r="H1869" s="28">
        <v>217</v>
      </c>
      <c r="I1869" s="28">
        <v>12</v>
      </c>
      <c r="J1869" s="28">
        <v>7.0000000000000001E-3</v>
      </c>
      <c r="AI1869"/>
      <c r="AJ1869"/>
    </row>
    <row r="1870" spans="1:36" ht="14.5" x14ac:dyDescent="0.35">
      <c r="A1870" s="52">
        <f t="shared" si="101"/>
        <v>2014</v>
      </c>
      <c r="B1870" s="30">
        <f t="shared" si="102"/>
        <v>190</v>
      </c>
      <c r="C1870" s="4">
        <f t="shared" si="103"/>
        <v>28</v>
      </c>
      <c r="D1870" s="4" t="s">
        <v>46</v>
      </c>
      <c r="E1870" s="28">
        <v>631</v>
      </c>
      <c r="F1870" s="28">
        <v>2136</v>
      </c>
      <c r="H1870" s="28">
        <v>217</v>
      </c>
      <c r="I1870" s="28">
        <v>12</v>
      </c>
      <c r="J1870" s="28">
        <v>7.1000000000000004E-3</v>
      </c>
      <c r="AI1870"/>
      <c r="AJ1870"/>
    </row>
    <row r="1871" spans="1:36" ht="14.5" x14ac:dyDescent="0.35">
      <c r="A1871" s="52">
        <f t="shared" si="101"/>
        <v>2014</v>
      </c>
      <c r="B1871" s="30">
        <f t="shared" si="102"/>
        <v>190</v>
      </c>
      <c r="C1871" s="4">
        <f t="shared" si="103"/>
        <v>28</v>
      </c>
      <c r="D1871" s="4" t="s">
        <v>46</v>
      </c>
      <c r="E1871" s="28">
        <v>631</v>
      </c>
      <c r="F1871" s="28">
        <v>2136</v>
      </c>
      <c r="H1871" s="28">
        <v>217</v>
      </c>
      <c r="I1871" s="28">
        <v>12</v>
      </c>
      <c r="J1871" s="28">
        <v>9.1999999999999998E-3</v>
      </c>
      <c r="AI1871"/>
      <c r="AJ1871"/>
    </row>
    <row r="1872" spans="1:36" ht="14.5" x14ac:dyDescent="0.35">
      <c r="A1872" s="52">
        <f t="shared" si="101"/>
        <v>2014</v>
      </c>
      <c r="B1872" s="30">
        <f t="shared" si="102"/>
        <v>190</v>
      </c>
      <c r="C1872" s="4">
        <f t="shared" si="103"/>
        <v>28</v>
      </c>
      <c r="D1872" s="4" t="s">
        <v>46</v>
      </c>
      <c r="E1872" s="28">
        <v>631</v>
      </c>
      <c r="F1872" s="28">
        <v>2136</v>
      </c>
      <c r="H1872" s="28">
        <v>217</v>
      </c>
      <c r="I1872" s="28">
        <v>12</v>
      </c>
      <c r="J1872" s="28">
        <v>8.0000000000000002E-3</v>
      </c>
      <c r="AI1872"/>
      <c r="AJ1872"/>
    </row>
    <row r="1873" spans="1:36" ht="14.5" x14ac:dyDescent="0.35">
      <c r="A1873" s="52">
        <f t="shared" si="101"/>
        <v>2014</v>
      </c>
      <c r="B1873" s="30">
        <f t="shared" si="102"/>
        <v>190</v>
      </c>
      <c r="C1873" s="4">
        <f t="shared" si="103"/>
        <v>28</v>
      </c>
      <c r="D1873" s="4" t="s">
        <v>46</v>
      </c>
      <c r="E1873" s="28">
        <v>630</v>
      </c>
      <c r="F1873" s="28">
        <v>2136</v>
      </c>
      <c r="H1873" s="28">
        <v>217</v>
      </c>
      <c r="I1873" s="28">
        <v>13</v>
      </c>
      <c r="J1873" s="28">
        <v>8.0999999999999996E-3</v>
      </c>
      <c r="AI1873"/>
      <c r="AJ1873"/>
    </row>
    <row r="1874" spans="1:36" ht="14.5" x14ac:dyDescent="0.35">
      <c r="A1874" s="52">
        <f t="shared" si="101"/>
        <v>2014</v>
      </c>
      <c r="B1874" s="30">
        <f t="shared" si="102"/>
        <v>190</v>
      </c>
      <c r="C1874" s="4">
        <f t="shared" si="103"/>
        <v>28</v>
      </c>
      <c r="D1874" s="4" t="s">
        <v>46</v>
      </c>
      <c r="E1874" s="28">
        <v>630</v>
      </c>
      <c r="F1874" s="28">
        <v>2136</v>
      </c>
      <c r="H1874" s="28">
        <v>217</v>
      </c>
      <c r="I1874" s="28">
        <v>13</v>
      </c>
      <c r="J1874" s="28">
        <v>7.9000000000000008E-3</v>
      </c>
      <c r="AI1874"/>
      <c r="AJ1874"/>
    </row>
    <row r="1875" spans="1:36" ht="14.5" x14ac:dyDescent="0.35">
      <c r="A1875" s="52">
        <f t="shared" si="101"/>
        <v>2014</v>
      </c>
      <c r="B1875" s="30">
        <f t="shared" si="102"/>
        <v>190</v>
      </c>
      <c r="C1875" s="4">
        <f t="shared" si="103"/>
        <v>28</v>
      </c>
      <c r="D1875" s="4" t="s">
        <v>46</v>
      </c>
      <c r="E1875" s="28">
        <v>630</v>
      </c>
      <c r="F1875" s="28">
        <v>2136</v>
      </c>
      <c r="H1875" s="28">
        <v>217</v>
      </c>
      <c r="I1875" s="28">
        <v>13</v>
      </c>
      <c r="J1875" s="28">
        <v>6.1999999999999998E-3</v>
      </c>
      <c r="AI1875"/>
      <c r="AJ1875"/>
    </row>
    <row r="1876" spans="1:36" ht="14.5" x14ac:dyDescent="0.35">
      <c r="A1876" s="52">
        <f t="shared" si="101"/>
        <v>2014</v>
      </c>
      <c r="B1876" s="30">
        <f t="shared" si="102"/>
        <v>190</v>
      </c>
      <c r="C1876" s="4">
        <f t="shared" si="103"/>
        <v>28</v>
      </c>
      <c r="D1876" s="4" t="s">
        <v>46</v>
      </c>
      <c r="E1876" s="28">
        <v>630</v>
      </c>
      <c r="F1876" s="28">
        <v>2136</v>
      </c>
      <c r="H1876" s="28">
        <v>217</v>
      </c>
      <c r="I1876" s="28">
        <v>13</v>
      </c>
      <c r="J1876" s="28">
        <v>9.1000000000000004E-3</v>
      </c>
      <c r="AI1876"/>
      <c r="AJ1876"/>
    </row>
    <row r="1877" spans="1:36" ht="14.5" x14ac:dyDescent="0.35">
      <c r="A1877" s="52">
        <f t="shared" si="101"/>
        <v>2014</v>
      </c>
      <c r="B1877" s="30">
        <f t="shared" si="102"/>
        <v>190</v>
      </c>
      <c r="C1877" s="4">
        <f t="shared" si="103"/>
        <v>28</v>
      </c>
      <c r="D1877" s="4" t="s">
        <v>46</v>
      </c>
      <c r="E1877" s="28">
        <v>630</v>
      </c>
      <c r="F1877" s="28">
        <v>2136</v>
      </c>
      <c r="H1877" s="28">
        <v>217</v>
      </c>
      <c r="I1877" s="28">
        <v>13</v>
      </c>
      <c r="J1877" s="28">
        <v>1.06E-2</v>
      </c>
      <c r="AI1877"/>
      <c r="AJ1877"/>
    </row>
    <row r="1878" spans="1:36" ht="14.5" x14ac:dyDescent="0.35">
      <c r="A1878" s="52">
        <f t="shared" si="101"/>
        <v>2014</v>
      </c>
      <c r="B1878" s="30">
        <f t="shared" si="102"/>
        <v>190</v>
      </c>
      <c r="C1878" s="4">
        <f t="shared" si="103"/>
        <v>28</v>
      </c>
      <c r="D1878" s="4" t="s">
        <v>46</v>
      </c>
      <c r="E1878" s="28">
        <v>630</v>
      </c>
      <c r="F1878" s="28">
        <v>2136</v>
      </c>
      <c r="H1878" s="28">
        <v>217</v>
      </c>
      <c r="I1878" s="28">
        <v>13</v>
      </c>
      <c r="J1878" s="28">
        <v>9.1999999999999998E-3</v>
      </c>
      <c r="AI1878"/>
      <c r="AJ1878"/>
    </row>
    <row r="1879" spans="1:36" ht="14.5" x14ac:dyDescent="0.35">
      <c r="A1879" s="52">
        <f t="shared" si="101"/>
        <v>2014</v>
      </c>
      <c r="B1879" s="30">
        <f t="shared" si="102"/>
        <v>190</v>
      </c>
      <c r="C1879" s="4">
        <f t="shared" si="103"/>
        <v>28</v>
      </c>
      <c r="D1879" s="4" t="s">
        <v>46</v>
      </c>
      <c r="E1879" s="28">
        <v>630</v>
      </c>
      <c r="F1879" s="28">
        <v>2136</v>
      </c>
      <c r="H1879" s="28">
        <v>217</v>
      </c>
      <c r="I1879" s="28">
        <v>13</v>
      </c>
      <c r="J1879" s="28">
        <v>8.6E-3</v>
      </c>
      <c r="AI1879"/>
      <c r="AJ1879"/>
    </row>
    <row r="1880" spans="1:36" ht="14.5" x14ac:dyDescent="0.35">
      <c r="A1880" s="52">
        <f t="shared" si="101"/>
        <v>2014</v>
      </c>
      <c r="B1880" s="30">
        <f t="shared" si="102"/>
        <v>190</v>
      </c>
      <c r="C1880" s="4">
        <f t="shared" si="103"/>
        <v>28</v>
      </c>
      <c r="D1880" s="4" t="s">
        <v>46</v>
      </c>
      <c r="E1880" s="28">
        <v>630</v>
      </c>
      <c r="F1880" s="28">
        <v>2136</v>
      </c>
      <c r="H1880" s="28">
        <v>217</v>
      </c>
      <c r="I1880" s="28">
        <v>13</v>
      </c>
      <c r="J1880" s="28">
        <v>9.7999999999999997E-3</v>
      </c>
      <c r="AI1880"/>
      <c r="AJ1880"/>
    </row>
    <row r="1881" spans="1:36" ht="14.5" x14ac:dyDescent="0.35">
      <c r="A1881" s="52">
        <f t="shared" si="101"/>
        <v>2014</v>
      </c>
      <c r="B1881" s="30">
        <f t="shared" si="102"/>
        <v>190</v>
      </c>
      <c r="C1881" s="4">
        <f t="shared" si="103"/>
        <v>28</v>
      </c>
      <c r="D1881" s="4" t="s">
        <v>46</v>
      </c>
      <c r="E1881" s="28">
        <v>630</v>
      </c>
      <c r="F1881" s="28">
        <v>2136</v>
      </c>
      <c r="H1881" s="28">
        <v>217</v>
      </c>
      <c r="I1881" s="28">
        <v>13</v>
      </c>
      <c r="J1881" s="28">
        <v>7.9000000000000008E-3</v>
      </c>
      <c r="AI1881"/>
      <c r="AJ1881"/>
    </row>
    <row r="1882" spans="1:36" ht="14.5" x14ac:dyDescent="0.35">
      <c r="A1882" s="52">
        <f t="shared" si="101"/>
        <v>2014</v>
      </c>
      <c r="B1882" s="30">
        <f t="shared" si="102"/>
        <v>190</v>
      </c>
      <c r="C1882" s="4">
        <f t="shared" si="103"/>
        <v>28</v>
      </c>
      <c r="D1882" s="4" t="s">
        <v>46</v>
      </c>
      <c r="E1882" s="28">
        <v>630</v>
      </c>
      <c r="F1882" s="28">
        <v>2136</v>
      </c>
      <c r="H1882" s="28">
        <v>217</v>
      </c>
      <c r="I1882" s="28">
        <v>13</v>
      </c>
      <c r="J1882" s="28">
        <v>7.6E-3</v>
      </c>
      <c r="AI1882"/>
      <c r="AJ1882"/>
    </row>
    <row r="1883" spans="1:36" ht="14.5" x14ac:dyDescent="0.35">
      <c r="A1883" s="52">
        <f t="shared" si="101"/>
        <v>2014</v>
      </c>
      <c r="B1883" s="30">
        <f t="shared" si="102"/>
        <v>190</v>
      </c>
      <c r="C1883" s="4">
        <f t="shared" si="103"/>
        <v>28</v>
      </c>
      <c r="D1883" s="4" t="s">
        <v>46</v>
      </c>
      <c r="E1883" s="28">
        <v>630</v>
      </c>
      <c r="F1883" s="28">
        <v>2136</v>
      </c>
      <c r="H1883" s="28">
        <v>217</v>
      </c>
      <c r="I1883" s="28">
        <v>13</v>
      </c>
      <c r="J1883" s="28">
        <v>9.4999999999999998E-3</v>
      </c>
      <c r="AI1883"/>
      <c r="AJ1883"/>
    </row>
    <row r="1884" spans="1:36" ht="14.5" x14ac:dyDescent="0.35">
      <c r="A1884" s="52">
        <f t="shared" si="101"/>
        <v>2014</v>
      </c>
      <c r="B1884" s="30">
        <f t="shared" si="102"/>
        <v>190</v>
      </c>
      <c r="C1884" s="4">
        <f t="shared" si="103"/>
        <v>28</v>
      </c>
      <c r="D1884" s="4" t="s">
        <v>46</v>
      </c>
      <c r="E1884" s="28">
        <v>630</v>
      </c>
      <c r="F1884" s="28">
        <v>2136</v>
      </c>
      <c r="H1884" s="28">
        <v>217</v>
      </c>
      <c r="I1884" s="28">
        <v>13</v>
      </c>
      <c r="J1884" s="28">
        <v>5.7000000000000002E-3</v>
      </c>
      <c r="AI1884"/>
      <c r="AJ1884"/>
    </row>
    <row r="1885" spans="1:36" ht="14.5" x14ac:dyDescent="0.35">
      <c r="A1885" s="52">
        <f t="shared" si="101"/>
        <v>2014</v>
      </c>
      <c r="B1885" s="30">
        <f t="shared" si="102"/>
        <v>190</v>
      </c>
      <c r="C1885" s="4">
        <f t="shared" si="103"/>
        <v>28</v>
      </c>
      <c r="D1885" s="4" t="s">
        <v>46</v>
      </c>
      <c r="E1885" s="28">
        <v>630</v>
      </c>
      <c r="F1885" s="28">
        <v>2136</v>
      </c>
      <c r="H1885" s="28">
        <v>217</v>
      </c>
      <c r="I1885" s="28">
        <v>13</v>
      </c>
      <c r="J1885" s="28">
        <v>7.1999999999999998E-3</v>
      </c>
      <c r="AI1885"/>
      <c r="AJ1885"/>
    </row>
    <row r="1886" spans="1:36" ht="14.5" x14ac:dyDescent="0.35">
      <c r="A1886" s="52">
        <f t="shared" si="101"/>
        <v>2014</v>
      </c>
      <c r="B1886" s="30">
        <f t="shared" si="102"/>
        <v>190</v>
      </c>
      <c r="C1886" s="4">
        <f t="shared" si="103"/>
        <v>28</v>
      </c>
      <c r="D1886" s="4" t="s">
        <v>46</v>
      </c>
      <c r="E1886" s="28">
        <v>630</v>
      </c>
      <c r="F1886" s="28">
        <v>2136</v>
      </c>
      <c r="H1886" s="28">
        <v>217</v>
      </c>
      <c r="I1886" s="28">
        <v>13</v>
      </c>
      <c r="J1886" s="28">
        <v>8.8999999999999999E-3</v>
      </c>
      <c r="AI1886"/>
      <c r="AJ1886"/>
    </row>
    <row r="1887" spans="1:36" ht="14.5" x14ac:dyDescent="0.35">
      <c r="A1887" s="52">
        <f t="shared" si="101"/>
        <v>2014</v>
      </c>
      <c r="B1887" s="30">
        <f t="shared" si="102"/>
        <v>190</v>
      </c>
      <c r="C1887" s="4">
        <f t="shared" si="103"/>
        <v>28</v>
      </c>
      <c r="D1887" s="4" t="s">
        <v>46</v>
      </c>
      <c r="E1887" s="28">
        <v>630</v>
      </c>
      <c r="F1887" s="28">
        <v>2136</v>
      </c>
      <c r="H1887" s="28">
        <v>217</v>
      </c>
      <c r="I1887" s="28">
        <v>13</v>
      </c>
      <c r="J1887" s="28">
        <v>9.5999999999999992E-3</v>
      </c>
      <c r="AI1887"/>
      <c r="AJ1887"/>
    </row>
    <row r="1888" spans="1:36" ht="14.5" x14ac:dyDescent="0.35">
      <c r="A1888" s="52">
        <f t="shared" si="101"/>
        <v>2014</v>
      </c>
      <c r="B1888" s="30">
        <f t="shared" si="102"/>
        <v>190</v>
      </c>
      <c r="C1888" s="4">
        <f t="shared" si="103"/>
        <v>28</v>
      </c>
      <c r="D1888" s="4" t="s">
        <v>46</v>
      </c>
      <c r="E1888" s="28">
        <v>630</v>
      </c>
      <c r="F1888" s="28">
        <v>2136</v>
      </c>
      <c r="H1888" s="28">
        <v>217</v>
      </c>
      <c r="I1888" s="28">
        <v>13</v>
      </c>
      <c r="J1888" s="28">
        <v>9.7000000000000003E-3</v>
      </c>
      <c r="AI1888"/>
      <c r="AJ1888"/>
    </row>
    <row r="1889" spans="1:36" ht="14.5" x14ac:dyDescent="0.35">
      <c r="A1889" s="52">
        <f t="shared" si="101"/>
        <v>2014</v>
      </c>
      <c r="B1889" s="30">
        <f t="shared" si="102"/>
        <v>190</v>
      </c>
      <c r="C1889" s="4">
        <f t="shared" si="103"/>
        <v>28</v>
      </c>
      <c r="D1889" s="4" t="s">
        <v>46</v>
      </c>
      <c r="E1889" s="28">
        <v>630</v>
      </c>
      <c r="F1889" s="28">
        <v>2136</v>
      </c>
      <c r="H1889" s="28">
        <v>217</v>
      </c>
      <c r="I1889" s="28">
        <v>13</v>
      </c>
      <c r="J1889" s="28">
        <v>6.4999999999999997E-3</v>
      </c>
      <c r="AI1889"/>
      <c r="AJ1889"/>
    </row>
    <row r="1890" spans="1:36" ht="14.5" x14ac:dyDescent="0.35">
      <c r="A1890" s="52">
        <f t="shared" si="101"/>
        <v>2014</v>
      </c>
      <c r="B1890" s="30">
        <f t="shared" si="102"/>
        <v>190</v>
      </c>
      <c r="C1890" s="4">
        <f t="shared" si="103"/>
        <v>28</v>
      </c>
      <c r="D1890" s="4" t="s">
        <v>46</v>
      </c>
      <c r="E1890" s="28">
        <v>630</v>
      </c>
      <c r="F1890" s="28">
        <v>2136</v>
      </c>
      <c r="H1890" s="28">
        <v>217</v>
      </c>
      <c r="I1890" s="28">
        <v>13</v>
      </c>
      <c r="J1890" s="28">
        <v>8.0999999999999996E-3</v>
      </c>
      <c r="AI1890"/>
      <c r="AJ1890"/>
    </row>
    <row r="1891" spans="1:36" ht="14.5" x14ac:dyDescent="0.35">
      <c r="A1891" s="52">
        <f t="shared" si="101"/>
        <v>2014</v>
      </c>
      <c r="B1891" s="30">
        <f t="shared" si="102"/>
        <v>190</v>
      </c>
      <c r="C1891" s="4">
        <f t="shared" si="103"/>
        <v>28</v>
      </c>
      <c r="D1891" s="4" t="s">
        <v>46</v>
      </c>
      <c r="E1891" s="28">
        <v>630</v>
      </c>
      <c r="F1891" s="28">
        <v>2136</v>
      </c>
      <c r="H1891" s="28">
        <v>217</v>
      </c>
      <c r="I1891" s="28">
        <v>13</v>
      </c>
      <c r="J1891" s="28">
        <v>9.5999999999999992E-3</v>
      </c>
      <c r="AI1891"/>
      <c r="AJ1891"/>
    </row>
    <row r="1892" spans="1:36" ht="14.5" x14ac:dyDescent="0.35">
      <c r="A1892" s="52">
        <f t="shared" si="101"/>
        <v>2014</v>
      </c>
      <c r="B1892" s="30">
        <f t="shared" si="102"/>
        <v>190</v>
      </c>
      <c r="C1892" s="4">
        <f t="shared" si="103"/>
        <v>28</v>
      </c>
      <c r="D1892" s="4" t="s">
        <v>46</v>
      </c>
      <c r="E1892" s="28">
        <v>630</v>
      </c>
      <c r="F1892" s="28">
        <v>2136</v>
      </c>
      <c r="H1892" s="28">
        <v>217</v>
      </c>
      <c r="I1892" s="28">
        <v>13</v>
      </c>
      <c r="J1892" s="28">
        <v>6.0000000000000001E-3</v>
      </c>
      <c r="AI1892"/>
      <c r="AJ1892"/>
    </row>
    <row r="1893" spans="1:36" ht="14.5" x14ac:dyDescent="0.35">
      <c r="A1893" s="52">
        <f t="shared" si="101"/>
        <v>2014</v>
      </c>
      <c r="B1893" s="30">
        <f t="shared" si="102"/>
        <v>190</v>
      </c>
      <c r="C1893" s="4">
        <f t="shared" si="103"/>
        <v>28</v>
      </c>
      <c r="D1893" s="4" t="s">
        <v>46</v>
      </c>
      <c r="E1893" s="28">
        <v>630</v>
      </c>
      <c r="F1893" s="28">
        <v>2136</v>
      </c>
      <c r="H1893" s="28">
        <v>217</v>
      </c>
      <c r="I1893" s="28">
        <v>13</v>
      </c>
      <c r="J1893" s="28">
        <v>7.9000000000000008E-3</v>
      </c>
      <c r="AI1893"/>
      <c r="AJ1893"/>
    </row>
    <row r="1894" spans="1:36" ht="14.5" x14ac:dyDescent="0.35">
      <c r="A1894" s="52">
        <f t="shared" si="101"/>
        <v>2014</v>
      </c>
      <c r="B1894" s="30">
        <f t="shared" si="102"/>
        <v>190</v>
      </c>
      <c r="C1894" s="4">
        <f t="shared" si="103"/>
        <v>28</v>
      </c>
      <c r="D1894" s="4" t="s">
        <v>46</v>
      </c>
      <c r="E1894" s="28">
        <v>631</v>
      </c>
      <c r="F1894" s="28">
        <v>2136</v>
      </c>
      <c r="H1894" s="28">
        <v>217</v>
      </c>
      <c r="I1894" s="28">
        <v>13</v>
      </c>
      <c r="J1894" s="28">
        <v>9.4000000000000004E-3</v>
      </c>
      <c r="AI1894"/>
      <c r="AJ1894"/>
    </row>
    <row r="1895" spans="1:36" ht="14.5" x14ac:dyDescent="0.35">
      <c r="A1895" s="52">
        <f t="shared" si="101"/>
        <v>2014</v>
      </c>
      <c r="B1895" s="30">
        <f t="shared" si="102"/>
        <v>190</v>
      </c>
      <c r="C1895" s="4">
        <f t="shared" si="103"/>
        <v>28</v>
      </c>
      <c r="D1895" s="4" t="s">
        <v>46</v>
      </c>
      <c r="E1895" s="28">
        <v>631</v>
      </c>
      <c r="F1895" s="28">
        <v>2136</v>
      </c>
      <c r="H1895" s="28">
        <v>217</v>
      </c>
      <c r="I1895" s="28">
        <v>13</v>
      </c>
      <c r="J1895" s="28">
        <v>7.4000000000000003E-3</v>
      </c>
      <c r="AI1895"/>
      <c r="AJ1895"/>
    </row>
    <row r="1896" spans="1:36" ht="14.5" x14ac:dyDescent="0.35">
      <c r="A1896" s="52">
        <f t="shared" si="101"/>
        <v>2014</v>
      </c>
      <c r="B1896" s="30">
        <f t="shared" si="102"/>
        <v>190</v>
      </c>
      <c r="C1896" s="4">
        <f t="shared" si="103"/>
        <v>28</v>
      </c>
      <c r="D1896" s="4" t="s">
        <v>46</v>
      </c>
      <c r="E1896" s="28">
        <v>631</v>
      </c>
      <c r="F1896" s="28">
        <v>2136</v>
      </c>
      <c r="H1896" s="28">
        <v>217</v>
      </c>
      <c r="I1896" s="28">
        <v>13</v>
      </c>
      <c r="J1896" s="28">
        <v>8.6E-3</v>
      </c>
      <c r="AI1896"/>
      <c r="AJ1896"/>
    </row>
    <row r="1897" spans="1:36" ht="14.5" x14ac:dyDescent="0.35">
      <c r="A1897" s="52">
        <f t="shared" si="101"/>
        <v>2014</v>
      </c>
      <c r="B1897" s="30">
        <f t="shared" si="102"/>
        <v>190</v>
      </c>
      <c r="C1897" s="4">
        <f t="shared" si="103"/>
        <v>28</v>
      </c>
      <c r="D1897" s="4" t="s">
        <v>46</v>
      </c>
      <c r="E1897" s="28">
        <v>631</v>
      </c>
      <c r="F1897" s="28">
        <v>2136</v>
      </c>
      <c r="H1897" s="28">
        <v>217</v>
      </c>
      <c r="I1897" s="28">
        <v>13</v>
      </c>
      <c r="J1897" s="28">
        <v>9.1999999999999998E-3</v>
      </c>
      <c r="AI1897"/>
      <c r="AJ1897"/>
    </row>
    <row r="1898" spans="1:36" ht="14.5" x14ac:dyDescent="0.35">
      <c r="A1898" s="52">
        <f t="shared" si="101"/>
        <v>2014</v>
      </c>
      <c r="B1898" s="30">
        <f t="shared" si="102"/>
        <v>190</v>
      </c>
      <c r="C1898" s="4">
        <f t="shared" si="103"/>
        <v>28</v>
      </c>
      <c r="D1898" s="4" t="s">
        <v>46</v>
      </c>
      <c r="E1898" s="28">
        <v>631</v>
      </c>
      <c r="F1898" s="28">
        <v>2136</v>
      </c>
      <c r="H1898" s="28">
        <v>217</v>
      </c>
      <c r="I1898" s="28">
        <v>13</v>
      </c>
      <c r="J1898" s="28">
        <v>6.0000000000000001E-3</v>
      </c>
      <c r="AI1898"/>
      <c r="AJ1898"/>
    </row>
    <row r="1899" spans="1:36" ht="14.5" x14ac:dyDescent="0.35">
      <c r="A1899" s="52">
        <f t="shared" si="101"/>
        <v>2014</v>
      </c>
      <c r="B1899" s="30">
        <f t="shared" si="102"/>
        <v>190</v>
      </c>
      <c r="C1899" s="4">
        <f t="shared" si="103"/>
        <v>28</v>
      </c>
      <c r="D1899" s="4" t="s">
        <v>46</v>
      </c>
      <c r="E1899" s="28">
        <v>631</v>
      </c>
      <c r="F1899" s="28">
        <v>2136</v>
      </c>
      <c r="H1899" s="28">
        <v>217</v>
      </c>
      <c r="I1899" s="28">
        <v>13</v>
      </c>
      <c r="J1899" s="28">
        <v>8.3999999999999995E-3</v>
      </c>
      <c r="AI1899"/>
      <c r="AJ1899"/>
    </row>
    <row r="1900" spans="1:36" ht="14.5" x14ac:dyDescent="0.35">
      <c r="A1900" s="52">
        <f t="shared" si="101"/>
        <v>2014</v>
      </c>
      <c r="B1900" s="30">
        <f t="shared" si="102"/>
        <v>190</v>
      </c>
      <c r="C1900" s="4">
        <f t="shared" si="103"/>
        <v>28</v>
      </c>
      <c r="D1900" s="4" t="s">
        <v>46</v>
      </c>
      <c r="E1900" s="28">
        <v>631</v>
      </c>
      <c r="F1900" s="28">
        <v>2136</v>
      </c>
      <c r="H1900" s="28">
        <v>217</v>
      </c>
      <c r="I1900" s="28">
        <v>13</v>
      </c>
      <c r="J1900" s="28">
        <v>9.2999999999999992E-3</v>
      </c>
      <c r="AI1900"/>
      <c r="AJ1900"/>
    </row>
    <row r="1901" spans="1:36" ht="14.5" x14ac:dyDescent="0.35">
      <c r="A1901" s="52">
        <f t="shared" si="101"/>
        <v>2014</v>
      </c>
      <c r="B1901" s="30">
        <f t="shared" si="102"/>
        <v>190</v>
      </c>
      <c r="C1901" s="4">
        <f t="shared" si="103"/>
        <v>28</v>
      </c>
      <c r="D1901" s="4" t="s">
        <v>46</v>
      </c>
      <c r="E1901" s="28">
        <v>631</v>
      </c>
      <c r="F1901" s="28">
        <v>2136</v>
      </c>
      <c r="H1901" s="28">
        <v>217</v>
      </c>
      <c r="I1901" s="28">
        <v>13</v>
      </c>
      <c r="J1901" s="28">
        <v>9.4000000000000004E-3</v>
      </c>
      <c r="AI1901"/>
      <c r="AJ1901"/>
    </row>
    <row r="1902" spans="1:36" ht="14.5" x14ac:dyDescent="0.35">
      <c r="A1902" s="52">
        <f t="shared" si="101"/>
        <v>2014</v>
      </c>
      <c r="B1902" s="30">
        <f t="shared" si="102"/>
        <v>190</v>
      </c>
      <c r="C1902" s="4">
        <f t="shared" si="103"/>
        <v>28</v>
      </c>
      <c r="D1902" s="4" t="s">
        <v>46</v>
      </c>
      <c r="E1902" s="28">
        <v>631</v>
      </c>
      <c r="F1902" s="28">
        <v>2136</v>
      </c>
      <c r="H1902" s="28">
        <v>217</v>
      </c>
      <c r="I1902" s="28">
        <v>13</v>
      </c>
      <c r="J1902" s="28">
        <v>1.0200000000000001E-2</v>
      </c>
      <c r="AI1902"/>
      <c r="AJ1902"/>
    </row>
    <row r="1903" spans="1:36" ht="14.5" x14ac:dyDescent="0.35">
      <c r="A1903" s="52">
        <f t="shared" si="101"/>
        <v>2014</v>
      </c>
      <c r="B1903" s="30">
        <f t="shared" si="102"/>
        <v>190</v>
      </c>
      <c r="C1903" s="4">
        <f t="shared" si="103"/>
        <v>28</v>
      </c>
      <c r="D1903" s="4" t="s">
        <v>46</v>
      </c>
      <c r="E1903" s="28">
        <v>631</v>
      </c>
      <c r="F1903" s="28">
        <v>2136</v>
      </c>
      <c r="H1903" s="28">
        <v>217</v>
      </c>
      <c r="I1903" s="28">
        <v>13</v>
      </c>
      <c r="J1903" s="28">
        <v>1.0699999999999999E-2</v>
      </c>
      <c r="AI1903"/>
      <c r="AJ1903"/>
    </row>
    <row r="1904" spans="1:36" ht="14.5" x14ac:dyDescent="0.35">
      <c r="A1904" s="52">
        <f t="shared" si="101"/>
        <v>2014</v>
      </c>
      <c r="B1904" s="30">
        <f t="shared" si="102"/>
        <v>190</v>
      </c>
      <c r="C1904" s="4">
        <f t="shared" si="103"/>
        <v>28</v>
      </c>
      <c r="D1904" s="4" t="s">
        <v>46</v>
      </c>
      <c r="E1904" s="28">
        <v>631</v>
      </c>
      <c r="F1904" s="28">
        <v>2136</v>
      </c>
      <c r="H1904" s="28">
        <v>217</v>
      </c>
      <c r="I1904" s="28">
        <v>13</v>
      </c>
      <c r="J1904" s="28">
        <v>8.0999999999999996E-3</v>
      </c>
      <c r="AI1904"/>
      <c r="AJ1904"/>
    </row>
    <row r="1905" spans="1:36" ht="14.5" x14ac:dyDescent="0.35">
      <c r="A1905" s="52">
        <f t="shared" si="101"/>
        <v>2014</v>
      </c>
      <c r="B1905" s="30">
        <f t="shared" si="102"/>
        <v>190</v>
      </c>
      <c r="C1905" s="4">
        <f t="shared" si="103"/>
        <v>28</v>
      </c>
      <c r="D1905" s="4" t="s">
        <v>46</v>
      </c>
      <c r="E1905" s="28">
        <v>631</v>
      </c>
      <c r="F1905" s="28">
        <v>2136</v>
      </c>
      <c r="H1905" s="28">
        <v>217</v>
      </c>
      <c r="I1905" s="28">
        <v>13</v>
      </c>
      <c r="J1905" s="28">
        <v>8.3000000000000001E-3</v>
      </c>
      <c r="AI1905"/>
      <c r="AJ1905"/>
    </row>
    <row r="1906" spans="1:36" ht="14.5" x14ac:dyDescent="0.35">
      <c r="A1906" s="52">
        <f t="shared" si="101"/>
        <v>2014</v>
      </c>
      <c r="B1906" s="30">
        <f t="shared" si="102"/>
        <v>190</v>
      </c>
      <c r="C1906" s="4">
        <f t="shared" si="103"/>
        <v>28</v>
      </c>
      <c r="D1906" s="4" t="s">
        <v>46</v>
      </c>
      <c r="E1906" s="28">
        <v>631</v>
      </c>
      <c r="F1906" s="28">
        <v>2136</v>
      </c>
      <c r="H1906" s="28">
        <v>217</v>
      </c>
      <c r="I1906" s="28">
        <v>13</v>
      </c>
      <c r="J1906" s="28">
        <v>1.03E-2</v>
      </c>
      <c r="AI1906"/>
      <c r="AJ1906"/>
    </row>
    <row r="1907" spans="1:36" ht="14.5" x14ac:dyDescent="0.35">
      <c r="A1907" s="52">
        <f t="shared" si="101"/>
        <v>2014</v>
      </c>
      <c r="B1907" s="30">
        <f t="shared" si="102"/>
        <v>190</v>
      </c>
      <c r="C1907" s="4">
        <f t="shared" si="103"/>
        <v>28</v>
      </c>
      <c r="D1907" s="4" t="s">
        <v>46</v>
      </c>
      <c r="E1907" s="28">
        <v>631</v>
      </c>
      <c r="F1907" s="28">
        <v>2136</v>
      </c>
      <c r="H1907" s="28">
        <v>217</v>
      </c>
      <c r="I1907" s="28">
        <v>13</v>
      </c>
      <c r="J1907" s="28">
        <v>1.24E-2</v>
      </c>
      <c r="AI1907"/>
      <c r="AJ1907"/>
    </row>
    <row r="1908" spans="1:36" ht="14.5" x14ac:dyDescent="0.35">
      <c r="A1908" s="52">
        <f t="shared" si="101"/>
        <v>2014</v>
      </c>
      <c r="B1908" s="30">
        <f t="shared" si="102"/>
        <v>190</v>
      </c>
      <c r="C1908" s="4">
        <f t="shared" si="103"/>
        <v>28</v>
      </c>
      <c r="D1908" s="4" t="s">
        <v>46</v>
      </c>
      <c r="E1908" s="28">
        <v>631</v>
      </c>
      <c r="F1908" s="28">
        <v>2136</v>
      </c>
      <c r="H1908" s="28">
        <v>217</v>
      </c>
      <c r="I1908" s="28">
        <v>13</v>
      </c>
      <c r="J1908" s="28">
        <v>8.6E-3</v>
      </c>
      <c r="AI1908"/>
      <c r="AJ1908"/>
    </row>
    <row r="1909" spans="1:36" ht="14.5" x14ac:dyDescent="0.35">
      <c r="A1909" s="52">
        <f t="shared" si="101"/>
        <v>2014</v>
      </c>
      <c r="B1909" s="30">
        <f t="shared" si="102"/>
        <v>190</v>
      </c>
      <c r="C1909" s="4">
        <f t="shared" si="103"/>
        <v>28</v>
      </c>
      <c r="D1909" s="4" t="s">
        <v>46</v>
      </c>
      <c r="E1909" s="28">
        <v>631</v>
      </c>
      <c r="F1909" s="28">
        <v>2136</v>
      </c>
      <c r="H1909" s="28">
        <v>217</v>
      </c>
      <c r="I1909" s="28">
        <v>13</v>
      </c>
      <c r="J1909" s="28">
        <v>9.7000000000000003E-3</v>
      </c>
      <c r="AI1909"/>
      <c r="AJ1909"/>
    </row>
    <row r="1910" spans="1:36" ht="14.5" x14ac:dyDescent="0.35">
      <c r="A1910" s="52">
        <f t="shared" si="101"/>
        <v>2014</v>
      </c>
      <c r="B1910" s="30">
        <f t="shared" si="102"/>
        <v>190</v>
      </c>
      <c r="C1910" s="4">
        <f t="shared" si="103"/>
        <v>28</v>
      </c>
      <c r="D1910" s="4" t="s">
        <v>46</v>
      </c>
      <c r="E1910" s="28">
        <v>631</v>
      </c>
      <c r="F1910" s="28">
        <v>2136</v>
      </c>
      <c r="H1910" s="28">
        <v>217</v>
      </c>
      <c r="I1910" s="28">
        <v>13</v>
      </c>
      <c r="J1910" s="28">
        <v>8.8000000000000005E-3</v>
      </c>
      <c r="AI1910"/>
      <c r="AJ1910"/>
    </row>
    <row r="1911" spans="1:36" ht="14.5" x14ac:dyDescent="0.35">
      <c r="A1911" s="52">
        <f t="shared" si="101"/>
        <v>2014</v>
      </c>
      <c r="B1911" s="30">
        <f t="shared" si="102"/>
        <v>190</v>
      </c>
      <c r="C1911" s="4">
        <f t="shared" si="103"/>
        <v>28</v>
      </c>
      <c r="D1911" s="4" t="s">
        <v>46</v>
      </c>
      <c r="E1911" s="28">
        <v>631</v>
      </c>
      <c r="F1911" s="28">
        <v>2136</v>
      </c>
      <c r="H1911" s="28">
        <v>217</v>
      </c>
      <c r="I1911" s="28">
        <v>13</v>
      </c>
      <c r="J1911" s="28">
        <v>1.24E-2</v>
      </c>
      <c r="AI1911"/>
      <c r="AJ1911"/>
    </row>
    <row r="1912" spans="1:36" ht="14.5" x14ac:dyDescent="0.35">
      <c r="A1912" s="52">
        <f t="shared" si="101"/>
        <v>2014</v>
      </c>
      <c r="B1912" s="30">
        <f t="shared" si="102"/>
        <v>190</v>
      </c>
      <c r="C1912" s="4">
        <f t="shared" si="103"/>
        <v>28</v>
      </c>
      <c r="D1912" s="4" t="s">
        <v>46</v>
      </c>
      <c r="E1912" s="28">
        <v>631</v>
      </c>
      <c r="F1912" s="28">
        <v>2136</v>
      </c>
      <c r="H1912" s="28">
        <v>217</v>
      </c>
      <c r="I1912" s="28">
        <v>13</v>
      </c>
      <c r="J1912" s="28">
        <v>1.04E-2</v>
      </c>
      <c r="AI1912"/>
      <c r="AJ1912"/>
    </row>
    <row r="1913" spans="1:36" ht="14.5" x14ac:dyDescent="0.35">
      <c r="A1913" s="52">
        <f t="shared" si="101"/>
        <v>2014</v>
      </c>
      <c r="B1913" s="30">
        <f t="shared" si="102"/>
        <v>190</v>
      </c>
      <c r="C1913" s="4">
        <f t="shared" si="103"/>
        <v>28</v>
      </c>
      <c r="D1913" s="4" t="s">
        <v>46</v>
      </c>
      <c r="E1913" s="28">
        <v>631</v>
      </c>
      <c r="F1913" s="28">
        <v>2136</v>
      </c>
      <c r="H1913" s="28">
        <v>217</v>
      </c>
      <c r="I1913" s="28">
        <v>13</v>
      </c>
      <c r="J1913" s="28">
        <v>1.15E-2</v>
      </c>
      <c r="AI1913"/>
      <c r="AJ1913"/>
    </row>
    <row r="1914" spans="1:36" ht="14.5" x14ac:dyDescent="0.35">
      <c r="A1914" s="52">
        <f t="shared" si="101"/>
        <v>2014</v>
      </c>
      <c r="B1914" s="30">
        <f t="shared" si="102"/>
        <v>190</v>
      </c>
      <c r="C1914" s="4">
        <f t="shared" si="103"/>
        <v>28</v>
      </c>
      <c r="D1914" s="4" t="s">
        <v>46</v>
      </c>
      <c r="E1914" s="28">
        <v>630</v>
      </c>
      <c r="F1914" s="28">
        <v>2136</v>
      </c>
      <c r="H1914" s="28">
        <v>217</v>
      </c>
      <c r="I1914" s="28">
        <v>14</v>
      </c>
      <c r="J1914" s="28">
        <v>7.7000000000000002E-3</v>
      </c>
      <c r="AI1914"/>
      <c r="AJ1914"/>
    </row>
    <row r="1915" spans="1:36" ht="14.5" x14ac:dyDescent="0.35">
      <c r="A1915" s="52">
        <f t="shared" si="101"/>
        <v>2014</v>
      </c>
      <c r="B1915" s="30">
        <f t="shared" si="102"/>
        <v>190</v>
      </c>
      <c r="C1915" s="4">
        <f t="shared" si="103"/>
        <v>28</v>
      </c>
      <c r="D1915" s="4" t="s">
        <v>46</v>
      </c>
      <c r="E1915" s="28">
        <v>630</v>
      </c>
      <c r="F1915" s="28">
        <v>2136</v>
      </c>
      <c r="H1915" s="28">
        <v>217</v>
      </c>
      <c r="I1915" s="28">
        <v>14</v>
      </c>
      <c r="J1915" s="28">
        <v>8.3000000000000001E-3</v>
      </c>
      <c r="AI1915"/>
      <c r="AJ1915"/>
    </row>
    <row r="1916" spans="1:36" ht="14.5" x14ac:dyDescent="0.35">
      <c r="A1916" s="52">
        <f t="shared" si="101"/>
        <v>2014</v>
      </c>
      <c r="B1916" s="30">
        <f t="shared" si="102"/>
        <v>190</v>
      </c>
      <c r="C1916" s="4">
        <f t="shared" si="103"/>
        <v>28</v>
      </c>
      <c r="D1916" s="4" t="s">
        <v>46</v>
      </c>
      <c r="E1916" s="28">
        <v>630</v>
      </c>
      <c r="F1916" s="28">
        <v>2136</v>
      </c>
      <c r="H1916" s="28">
        <v>217</v>
      </c>
      <c r="I1916" s="28">
        <v>14</v>
      </c>
      <c r="J1916" s="28">
        <v>1.24E-2</v>
      </c>
      <c r="AI1916"/>
      <c r="AJ1916"/>
    </row>
    <row r="1917" spans="1:36" ht="14.5" x14ac:dyDescent="0.35">
      <c r="A1917" s="52">
        <f t="shared" si="101"/>
        <v>2014</v>
      </c>
      <c r="B1917" s="30">
        <f t="shared" si="102"/>
        <v>190</v>
      </c>
      <c r="C1917" s="4">
        <f t="shared" si="103"/>
        <v>28</v>
      </c>
      <c r="D1917" s="4" t="s">
        <v>46</v>
      </c>
      <c r="E1917" s="28">
        <v>630</v>
      </c>
      <c r="F1917" s="28">
        <v>2136</v>
      </c>
      <c r="H1917" s="28">
        <v>217</v>
      </c>
      <c r="I1917" s="28">
        <v>14</v>
      </c>
      <c r="J1917" s="28">
        <v>7.7999999999999996E-3</v>
      </c>
      <c r="AI1917"/>
      <c r="AJ1917"/>
    </row>
    <row r="1918" spans="1:36" ht="14.5" x14ac:dyDescent="0.35">
      <c r="A1918" s="52">
        <f t="shared" si="101"/>
        <v>2014</v>
      </c>
      <c r="B1918" s="30">
        <f t="shared" si="102"/>
        <v>190</v>
      </c>
      <c r="C1918" s="4">
        <f t="shared" si="103"/>
        <v>28</v>
      </c>
      <c r="D1918" s="4" t="s">
        <v>46</v>
      </c>
      <c r="E1918" s="28">
        <v>630</v>
      </c>
      <c r="F1918" s="28">
        <v>2136</v>
      </c>
      <c r="H1918" s="28">
        <v>217</v>
      </c>
      <c r="I1918" s="28">
        <v>14</v>
      </c>
      <c r="J1918" s="28">
        <v>9.7999999999999997E-3</v>
      </c>
      <c r="AI1918"/>
      <c r="AJ1918"/>
    </row>
    <row r="1919" spans="1:36" ht="14.5" x14ac:dyDescent="0.35">
      <c r="A1919" s="52">
        <f t="shared" si="101"/>
        <v>2014</v>
      </c>
      <c r="B1919" s="30">
        <f t="shared" si="102"/>
        <v>190</v>
      </c>
      <c r="C1919" s="4">
        <f t="shared" si="103"/>
        <v>28</v>
      </c>
      <c r="D1919" s="4" t="s">
        <v>46</v>
      </c>
      <c r="E1919" s="28">
        <v>630</v>
      </c>
      <c r="F1919" s="28">
        <v>2136</v>
      </c>
      <c r="H1919" s="28">
        <v>217</v>
      </c>
      <c r="I1919" s="28">
        <v>14</v>
      </c>
      <c r="J1919" s="28">
        <v>8.0999999999999996E-3</v>
      </c>
      <c r="AI1919"/>
      <c r="AJ1919"/>
    </row>
    <row r="1920" spans="1:36" ht="14.5" x14ac:dyDescent="0.35">
      <c r="A1920" s="52">
        <f t="shared" si="101"/>
        <v>2014</v>
      </c>
      <c r="B1920" s="30">
        <f t="shared" si="102"/>
        <v>190</v>
      </c>
      <c r="C1920" s="4">
        <f t="shared" si="103"/>
        <v>28</v>
      </c>
      <c r="D1920" s="4" t="s">
        <v>46</v>
      </c>
      <c r="E1920" s="28">
        <v>630</v>
      </c>
      <c r="F1920" s="28">
        <v>2136</v>
      </c>
      <c r="H1920" s="28">
        <v>217</v>
      </c>
      <c r="I1920" s="28">
        <v>14</v>
      </c>
      <c r="J1920" s="28">
        <v>9.1000000000000004E-3</v>
      </c>
      <c r="AI1920"/>
      <c r="AJ1920"/>
    </row>
    <row r="1921" spans="1:36" ht="14.5" x14ac:dyDescent="0.35">
      <c r="A1921" s="52">
        <f t="shared" si="101"/>
        <v>2014</v>
      </c>
      <c r="B1921" s="30">
        <f t="shared" si="102"/>
        <v>190</v>
      </c>
      <c r="C1921" s="4">
        <f t="shared" si="103"/>
        <v>28</v>
      </c>
      <c r="D1921" s="4" t="s">
        <v>46</v>
      </c>
      <c r="E1921" s="28">
        <v>630</v>
      </c>
      <c r="F1921" s="28">
        <v>2136</v>
      </c>
      <c r="H1921" s="28">
        <v>217</v>
      </c>
      <c r="I1921" s="28">
        <v>14</v>
      </c>
      <c r="J1921" s="28">
        <v>8.5000000000000006E-3</v>
      </c>
      <c r="AI1921"/>
      <c r="AJ1921"/>
    </row>
    <row r="1922" spans="1:36" ht="14.5" x14ac:dyDescent="0.35">
      <c r="A1922" s="52">
        <f t="shared" ref="A1922:A1985" si="104">YEAR(D1922)</f>
        <v>2014</v>
      </c>
      <c r="B1922" s="30">
        <f t="shared" ref="B1922:B1985" si="105">D1922-DATE(YEAR(D1922),1,0)</f>
        <v>190</v>
      </c>
      <c r="C1922" s="4">
        <f t="shared" ref="C1922:C1985" si="106">WEEKNUM(D1922,1)</f>
        <v>28</v>
      </c>
      <c r="D1922" s="4" t="s">
        <v>46</v>
      </c>
      <c r="E1922" s="28">
        <v>630</v>
      </c>
      <c r="F1922" s="28">
        <v>2136</v>
      </c>
      <c r="H1922" s="28">
        <v>217</v>
      </c>
      <c r="I1922" s="28">
        <v>14</v>
      </c>
      <c r="J1922" s="28">
        <v>8.6E-3</v>
      </c>
      <c r="AI1922"/>
      <c r="AJ1922"/>
    </row>
    <row r="1923" spans="1:36" ht="14.5" x14ac:dyDescent="0.35">
      <c r="A1923" s="52">
        <f t="shared" si="104"/>
        <v>2014</v>
      </c>
      <c r="B1923" s="30">
        <f t="shared" si="105"/>
        <v>190</v>
      </c>
      <c r="C1923" s="4">
        <f t="shared" si="106"/>
        <v>28</v>
      </c>
      <c r="D1923" s="4" t="s">
        <v>46</v>
      </c>
      <c r="E1923" s="28">
        <v>630</v>
      </c>
      <c r="F1923" s="28">
        <v>2136</v>
      </c>
      <c r="H1923" s="28">
        <v>217</v>
      </c>
      <c r="I1923" s="28">
        <v>14</v>
      </c>
      <c r="J1923" s="28">
        <v>8.6E-3</v>
      </c>
      <c r="AI1923"/>
      <c r="AJ1923"/>
    </row>
    <row r="1924" spans="1:36" ht="14.5" x14ac:dyDescent="0.35">
      <c r="A1924" s="52">
        <f t="shared" si="104"/>
        <v>2014</v>
      </c>
      <c r="B1924" s="30">
        <f t="shared" si="105"/>
        <v>190</v>
      </c>
      <c r="C1924" s="4">
        <f t="shared" si="106"/>
        <v>28</v>
      </c>
      <c r="D1924" s="4" t="s">
        <v>46</v>
      </c>
      <c r="E1924" s="28">
        <v>630</v>
      </c>
      <c r="F1924" s="28">
        <v>2136</v>
      </c>
      <c r="H1924" s="28">
        <v>217</v>
      </c>
      <c r="I1924" s="28">
        <v>14</v>
      </c>
      <c r="J1924" s="28">
        <v>1.01E-2</v>
      </c>
      <c r="AI1924"/>
      <c r="AJ1924"/>
    </row>
    <row r="1925" spans="1:36" ht="14.5" x14ac:dyDescent="0.35">
      <c r="A1925" s="52">
        <f t="shared" si="104"/>
        <v>2014</v>
      </c>
      <c r="B1925" s="30">
        <f t="shared" si="105"/>
        <v>190</v>
      </c>
      <c r="C1925" s="4">
        <f t="shared" si="106"/>
        <v>28</v>
      </c>
      <c r="D1925" s="4" t="s">
        <v>46</v>
      </c>
      <c r="E1925" s="28">
        <v>630</v>
      </c>
      <c r="F1925" s="28">
        <v>2136</v>
      </c>
      <c r="H1925" s="28">
        <v>217</v>
      </c>
      <c r="I1925" s="28">
        <v>14</v>
      </c>
      <c r="J1925" s="28">
        <v>8.3000000000000001E-3</v>
      </c>
      <c r="AI1925"/>
      <c r="AJ1925"/>
    </row>
    <row r="1926" spans="1:36" ht="14.5" x14ac:dyDescent="0.35">
      <c r="A1926" s="52">
        <f t="shared" si="104"/>
        <v>2014</v>
      </c>
      <c r="B1926" s="30">
        <f t="shared" si="105"/>
        <v>190</v>
      </c>
      <c r="C1926" s="4">
        <f t="shared" si="106"/>
        <v>28</v>
      </c>
      <c r="D1926" s="4" t="s">
        <v>46</v>
      </c>
      <c r="E1926" s="28">
        <v>630</v>
      </c>
      <c r="F1926" s="28">
        <v>2136</v>
      </c>
      <c r="H1926" s="28">
        <v>217</v>
      </c>
      <c r="I1926" s="28">
        <v>14</v>
      </c>
      <c r="J1926" s="28">
        <v>7.4999999999999997E-3</v>
      </c>
      <c r="AI1926"/>
      <c r="AJ1926"/>
    </row>
    <row r="1927" spans="1:36" ht="14.5" x14ac:dyDescent="0.35">
      <c r="A1927" s="52">
        <f t="shared" si="104"/>
        <v>2014</v>
      </c>
      <c r="B1927" s="30">
        <f t="shared" si="105"/>
        <v>190</v>
      </c>
      <c r="C1927" s="4">
        <f t="shared" si="106"/>
        <v>28</v>
      </c>
      <c r="D1927" s="4" t="s">
        <v>46</v>
      </c>
      <c r="E1927" s="28">
        <v>630</v>
      </c>
      <c r="F1927" s="28">
        <v>2136</v>
      </c>
      <c r="H1927" s="28">
        <v>217</v>
      </c>
      <c r="I1927" s="28">
        <v>14</v>
      </c>
      <c r="J1927" s="28">
        <v>9.2999999999999992E-3</v>
      </c>
      <c r="AI1927"/>
      <c r="AJ1927"/>
    </row>
    <row r="1928" spans="1:36" ht="14.5" x14ac:dyDescent="0.35">
      <c r="A1928" s="52">
        <f t="shared" si="104"/>
        <v>2014</v>
      </c>
      <c r="B1928" s="30">
        <f t="shared" si="105"/>
        <v>190</v>
      </c>
      <c r="C1928" s="4">
        <f t="shared" si="106"/>
        <v>28</v>
      </c>
      <c r="D1928" s="4" t="s">
        <v>46</v>
      </c>
      <c r="E1928" s="28">
        <v>631</v>
      </c>
      <c r="F1928" s="28">
        <v>2136</v>
      </c>
      <c r="H1928" s="28">
        <v>217</v>
      </c>
      <c r="I1928" s="28">
        <v>14</v>
      </c>
      <c r="J1928" s="28">
        <v>1.24E-2</v>
      </c>
      <c r="AI1928"/>
      <c r="AJ1928"/>
    </row>
    <row r="1929" spans="1:36" ht="14.5" x14ac:dyDescent="0.35">
      <c r="A1929" s="52">
        <f t="shared" si="104"/>
        <v>2014</v>
      </c>
      <c r="B1929" s="30">
        <f t="shared" si="105"/>
        <v>190</v>
      </c>
      <c r="C1929" s="4">
        <f t="shared" si="106"/>
        <v>28</v>
      </c>
      <c r="D1929" s="4" t="s">
        <v>46</v>
      </c>
      <c r="E1929" s="28">
        <v>631</v>
      </c>
      <c r="F1929" s="28">
        <v>2136</v>
      </c>
      <c r="H1929" s="28">
        <v>217</v>
      </c>
      <c r="I1929" s="28">
        <v>14</v>
      </c>
      <c r="J1929" s="28">
        <v>1.1900000000000001E-2</v>
      </c>
      <c r="AI1929"/>
      <c r="AJ1929"/>
    </row>
    <row r="1930" spans="1:36" ht="14.5" x14ac:dyDescent="0.35">
      <c r="A1930" s="52">
        <f t="shared" si="104"/>
        <v>2014</v>
      </c>
      <c r="B1930" s="30">
        <f t="shared" si="105"/>
        <v>190</v>
      </c>
      <c r="C1930" s="4">
        <f t="shared" si="106"/>
        <v>28</v>
      </c>
      <c r="D1930" s="4" t="s">
        <v>46</v>
      </c>
      <c r="E1930" s="28">
        <v>631</v>
      </c>
      <c r="F1930" s="28">
        <v>2136</v>
      </c>
      <c r="H1930" s="28">
        <v>217</v>
      </c>
      <c r="I1930" s="28">
        <v>14</v>
      </c>
      <c r="J1930" s="28">
        <v>1.17E-2</v>
      </c>
      <c r="AI1930"/>
      <c r="AJ1930"/>
    </row>
    <row r="1931" spans="1:36" ht="14.5" x14ac:dyDescent="0.35">
      <c r="A1931" s="52">
        <f t="shared" si="104"/>
        <v>2014</v>
      </c>
      <c r="B1931" s="30">
        <f t="shared" si="105"/>
        <v>190</v>
      </c>
      <c r="C1931" s="4">
        <f t="shared" si="106"/>
        <v>28</v>
      </c>
      <c r="D1931" s="4" t="s">
        <v>46</v>
      </c>
      <c r="E1931" s="28">
        <v>631</v>
      </c>
      <c r="F1931" s="28">
        <v>2136</v>
      </c>
      <c r="H1931" s="28">
        <v>217</v>
      </c>
      <c r="I1931" s="28">
        <v>14</v>
      </c>
      <c r="J1931" s="28">
        <v>1.11E-2</v>
      </c>
      <c r="AI1931"/>
      <c r="AJ1931"/>
    </row>
    <row r="1932" spans="1:36" ht="14.5" x14ac:dyDescent="0.35">
      <c r="A1932" s="52">
        <f t="shared" si="104"/>
        <v>2014</v>
      </c>
      <c r="B1932" s="30">
        <f t="shared" si="105"/>
        <v>190</v>
      </c>
      <c r="C1932" s="4">
        <f t="shared" si="106"/>
        <v>28</v>
      </c>
      <c r="D1932" s="4" t="s">
        <v>46</v>
      </c>
      <c r="E1932" s="28">
        <v>631</v>
      </c>
      <c r="F1932" s="28">
        <v>2136</v>
      </c>
      <c r="H1932" s="28">
        <v>217</v>
      </c>
      <c r="I1932" s="28">
        <v>14</v>
      </c>
      <c r="J1932" s="28">
        <v>0.01</v>
      </c>
      <c r="AI1932"/>
      <c r="AJ1932"/>
    </row>
    <row r="1933" spans="1:36" ht="14.5" x14ac:dyDescent="0.35">
      <c r="A1933" s="52">
        <f t="shared" si="104"/>
        <v>2014</v>
      </c>
      <c r="B1933" s="30">
        <f t="shared" si="105"/>
        <v>190</v>
      </c>
      <c r="C1933" s="4">
        <f t="shared" si="106"/>
        <v>28</v>
      </c>
      <c r="D1933" s="4" t="s">
        <v>46</v>
      </c>
      <c r="E1933" s="28">
        <v>631</v>
      </c>
      <c r="F1933" s="28">
        <v>2136</v>
      </c>
      <c r="H1933" s="28">
        <v>217</v>
      </c>
      <c r="I1933" s="28">
        <v>14</v>
      </c>
      <c r="J1933" s="28">
        <v>8.3000000000000001E-3</v>
      </c>
      <c r="AI1933"/>
      <c r="AJ1933"/>
    </row>
    <row r="1934" spans="1:36" ht="14.5" x14ac:dyDescent="0.35">
      <c r="A1934" s="52">
        <f t="shared" si="104"/>
        <v>2014</v>
      </c>
      <c r="B1934" s="30">
        <f t="shared" si="105"/>
        <v>190</v>
      </c>
      <c r="C1934" s="4">
        <f t="shared" si="106"/>
        <v>28</v>
      </c>
      <c r="D1934" s="4" t="s">
        <v>46</v>
      </c>
      <c r="E1934" s="28">
        <v>631</v>
      </c>
      <c r="F1934" s="28">
        <v>2136</v>
      </c>
      <c r="H1934" s="28">
        <v>217</v>
      </c>
      <c r="I1934" s="28">
        <v>14</v>
      </c>
      <c r="J1934" s="28">
        <v>1.49E-2</v>
      </c>
      <c r="AI1934"/>
      <c r="AJ1934"/>
    </row>
    <row r="1935" spans="1:36" ht="14.5" x14ac:dyDescent="0.35">
      <c r="A1935" s="52">
        <f t="shared" si="104"/>
        <v>2014</v>
      </c>
      <c r="B1935" s="30">
        <f t="shared" si="105"/>
        <v>190</v>
      </c>
      <c r="C1935" s="4">
        <f t="shared" si="106"/>
        <v>28</v>
      </c>
      <c r="D1935" s="4" t="s">
        <v>46</v>
      </c>
      <c r="E1935" s="28">
        <v>631</v>
      </c>
      <c r="F1935" s="28">
        <v>2136</v>
      </c>
      <c r="H1935" s="28">
        <v>217</v>
      </c>
      <c r="I1935" s="28">
        <v>14</v>
      </c>
      <c r="J1935" s="28">
        <v>1.04E-2</v>
      </c>
      <c r="AI1935"/>
      <c r="AJ1935"/>
    </row>
    <row r="1936" spans="1:36" ht="14.5" x14ac:dyDescent="0.35">
      <c r="A1936" s="52">
        <f t="shared" si="104"/>
        <v>2014</v>
      </c>
      <c r="B1936" s="30">
        <f t="shared" si="105"/>
        <v>190</v>
      </c>
      <c r="C1936" s="4">
        <f t="shared" si="106"/>
        <v>28</v>
      </c>
      <c r="D1936" s="4" t="s">
        <v>46</v>
      </c>
      <c r="E1936" s="28">
        <v>631</v>
      </c>
      <c r="F1936" s="28">
        <v>2136</v>
      </c>
      <c r="H1936" s="28">
        <v>217</v>
      </c>
      <c r="I1936" s="28">
        <v>14</v>
      </c>
      <c r="J1936" s="28">
        <v>1.24E-2</v>
      </c>
      <c r="AI1936"/>
      <c r="AJ1936"/>
    </row>
    <row r="1937" spans="1:36" ht="14.5" x14ac:dyDescent="0.35">
      <c r="A1937" s="52">
        <f t="shared" si="104"/>
        <v>2014</v>
      </c>
      <c r="B1937" s="30">
        <f t="shared" si="105"/>
        <v>190</v>
      </c>
      <c r="C1937" s="4">
        <f t="shared" si="106"/>
        <v>28</v>
      </c>
      <c r="D1937" s="4" t="s">
        <v>46</v>
      </c>
      <c r="E1937" s="28">
        <v>631</v>
      </c>
      <c r="F1937" s="28">
        <v>2136</v>
      </c>
      <c r="H1937" s="28">
        <v>217</v>
      </c>
      <c r="I1937" s="28">
        <v>14</v>
      </c>
      <c r="J1937" s="28">
        <v>1.44E-2</v>
      </c>
      <c r="AI1937"/>
      <c r="AJ1937"/>
    </row>
    <row r="1938" spans="1:36" ht="14.5" x14ac:dyDescent="0.35">
      <c r="A1938" s="52">
        <f t="shared" si="104"/>
        <v>2014</v>
      </c>
      <c r="B1938" s="30">
        <f t="shared" si="105"/>
        <v>190</v>
      </c>
      <c r="C1938" s="4">
        <f t="shared" si="106"/>
        <v>28</v>
      </c>
      <c r="D1938" s="4" t="s">
        <v>46</v>
      </c>
      <c r="E1938" s="28">
        <v>631</v>
      </c>
      <c r="F1938" s="28">
        <v>2136</v>
      </c>
      <c r="H1938" s="28">
        <v>217</v>
      </c>
      <c r="I1938" s="28">
        <v>14</v>
      </c>
      <c r="J1938" s="28">
        <v>8.9999999999999993E-3</v>
      </c>
      <c r="AI1938"/>
      <c r="AJ1938"/>
    </row>
    <row r="1939" spans="1:36" ht="14.5" x14ac:dyDescent="0.35">
      <c r="A1939" s="52">
        <f t="shared" si="104"/>
        <v>2014</v>
      </c>
      <c r="B1939" s="30">
        <f t="shared" si="105"/>
        <v>190</v>
      </c>
      <c r="C1939" s="4">
        <f t="shared" si="106"/>
        <v>28</v>
      </c>
      <c r="D1939" s="4" t="s">
        <v>46</v>
      </c>
      <c r="E1939" s="28">
        <v>631</v>
      </c>
      <c r="F1939" s="28">
        <v>2136</v>
      </c>
      <c r="H1939" s="28">
        <v>217</v>
      </c>
      <c r="I1939" s="28">
        <v>14</v>
      </c>
      <c r="J1939" s="28">
        <v>8.6999999999999994E-3</v>
      </c>
      <c r="AI1939"/>
      <c r="AJ1939"/>
    </row>
    <row r="1940" spans="1:36" ht="14.5" x14ac:dyDescent="0.35">
      <c r="A1940" s="52">
        <f t="shared" si="104"/>
        <v>2014</v>
      </c>
      <c r="B1940" s="30">
        <f t="shared" si="105"/>
        <v>190</v>
      </c>
      <c r="C1940" s="4">
        <f t="shared" si="106"/>
        <v>28</v>
      </c>
      <c r="D1940" s="4" t="s">
        <v>46</v>
      </c>
      <c r="E1940" s="28">
        <v>630</v>
      </c>
      <c r="F1940" s="28">
        <v>2136</v>
      </c>
      <c r="H1940" s="28">
        <v>217</v>
      </c>
      <c r="I1940" s="28">
        <v>15</v>
      </c>
      <c r="J1940" s="28">
        <v>1.17E-2</v>
      </c>
      <c r="AI1940"/>
      <c r="AJ1940"/>
    </row>
    <row r="1941" spans="1:36" ht="14.5" x14ac:dyDescent="0.35">
      <c r="A1941" s="52">
        <f t="shared" si="104"/>
        <v>2014</v>
      </c>
      <c r="B1941" s="30">
        <f t="shared" si="105"/>
        <v>190</v>
      </c>
      <c r="C1941" s="4">
        <f t="shared" si="106"/>
        <v>28</v>
      </c>
      <c r="D1941" s="4" t="s">
        <v>46</v>
      </c>
      <c r="E1941" s="28">
        <v>630</v>
      </c>
      <c r="F1941" s="28">
        <v>2136</v>
      </c>
      <c r="H1941" s="28">
        <v>217</v>
      </c>
      <c r="I1941" s="28">
        <v>15</v>
      </c>
      <c r="J1941" s="28">
        <v>1.38E-2</v>
      </c>
      <c r="AI1941"/>
      <c r="AJ1941"/>
    </row>
    <row r="1942" spans="1:36" ht="14.5" x14ac:dyDescent="0.35">
      <c r="A1942" s="52">
        <f t="shared" si="104"/>
        <v>2014</v>
      </c>
      <c r="B1942" s="30">
        <f t="shared" si="105"/>
        <v>190</v>
      </c>
      <c r="C1942" s="4">
        <f t="shared" si="106"/>
        <v>28</v>
      </c>
      <c r="D1942" s="4" t="s">
        <v>46</v>
      </c>
      <c r="E1942" s="28">
        <v>630</v>
      </c>
      <c r="F1942" s="28">
        <v>2136</v>
      </c>
      <c r="H1942" s="28">
        <v>217</v>
      </c>
      <c r="I1942" s="28">
        <v>15</v>
      </c>
      <c r="J1942" s="28">
        <v>9.1999999999999998E-3</v>
      </c>
      <c r="AI1942"/>
      <c r="AJ1942"/>
    </row>
    <row r="1943" spans="1:36" ht="14.5" x14ac:dyDescent="0.35">
      <c r="A1943" s="52">
        <f t="shared" si="104"/>
        <v>2014</v>
      </c>
      <c r="B1943" s="30">
        <f t="shared" si="105"/>
        <v>190</v>
      </c>
      <c r="C1943" s="4">
        <f t="shared" si="106"/>
        <v>28</v>
      </c>
      <c r="D1943" s="4" t="s">
        <v>46</v>
      </c>
      <c r="E1943" s="28">
        <v>632</v>
      </c>
      <c r="F1943" s="28">
        <v>2151</v>
      </c>
      <c r="H1943" s="28">
        <v>217</v>
      </c>
      <c r="I1943" s="28">
        <v>10</v>
      </c>
      <c r="J1943" s="28">
        <v>4.7000000000000002E-3</v>
      </c>
      <c r="AI1943"/>
      <c r="AJ1943"/>
    </row>
    <row r="1944" spans="1:36" ht="14.5" x14ac:dyDescent="0.35">
      <c r="A1944" s="52">
        <f t="shared" si="104"/>
        <v>2014</v>
      </c>
      <c r="B1944" s="30">
        <f t="shared" si="105"/>
        <v>190</v>
      </c>
      <c r="C1944" s="4">
        <f t="shared" si="106"/>
        <v>28</v>
      </c>
      <c r="D1944" s="4" t="s">
        <v>46</v>
      </c>
      <c r="E1944" s="28">
        <v>632</v>
      </c>
      <c r="F1944" s="28">
        <v>2151</v>
      </c>
      <c r="H1944" s="28">
        <v>217</v>
      </c>
      <c r="I1944" s="28">
        <v>11</v>
      </c>
      <c r="J1944" s="28">
        <v>3.8999999999999998E-3</v>
      </c>
      <c r="AI1944"/>
      <c r="AJ1944"/>
    </row>
    <row r="1945" spans="1:36" ht="14.5" x14ac:dyDescent="0.35">
      <c r="A1945" s="52">
        <f t="shared" si="104"/>
        <v>2014</v>
      </c>
      <c r="B1945" s="30">
        <f t="shared" si="105"/>
        <v>190</v>
      </c>
      <c r="C1945" s="4">
        <f t="shared" si="106"/>
        <v>28</v>
      </c>
      <c r="D1945" s="4" t="s">
        <v>46</v>
      </c>
      <c r="E1945" s="28">
        <v>632</v>
      </c>
      <c r="F1945" s="28">
        <v>2151</v>
      </c>
      <c r="H1945" s="28">
        <v>217</v>
      </c>
      <c r="I1945" s="28">
        <v>11</v>
      </c>
      <c r="J1945" s="28">
        <v>6.7000000000000002E-3</v>
      </c>
      <c r="AI1945"/>
      <c r="AJ1945"/>
    </row>
    <row r="1946" spans="1:36" ht="14.5" x14ac:dyDescent="0.35">
      <c r="A1946" s="52">
        <f t="shared" si="104"/>
        <v>2014</v>
      </c>
      <c r="B1946" s="30">
        <f t="shared" si="105"/>
        <v>190</v>
      </c>
      <c r="C1946" s="4">
        <f t="shared" si="106"/>
        <v>28</v>
      </c>
      <c r="D1946" s="4" t="s">
        <v>46</v>
      </c>
      <c r="E1946" s="28">
        <v>633</v>
      </c>
      <c r="F1946" s="28">
        <v>2151</v>
      </c>
      <c r="H1946" s="28">
        <v>217</v>
      </c>
      <c r="I1946" s="28">
        <v>11</v>
      </c>
      <c r="J1946" s="28">
        <v>3.8E-3</v>
      </c>
      <c r="AI1946"/>
      <c r="AJ1946"/>
    </row>
    <row r="1947" spans="1:36" ht="14.5" x14ac:dyDescent="0.35">
      <c r="A1947" s="52">
        <f t="shared" si="104"/>
        <v>2014</v>
      </c>
      <c r="B1947" s="30">
        <f t="shared" si="105"/>
        <v>190</v>
      </c>
      <c r="C1947" s="4">
        <f t="shared" si="106"/>
        <v>28</v>
      </c>
      <c r="D1947" s="4" t="s">
        <v>46</v>
      </c>
      <c r="E1947" s="28">
        <v>633</v>
      </c>
      <c r="F1947" s="28">
        <v>2151</v>
      </c>
      <c r="H1947" s="28">
        <v>217</v>
      </c>
      <c r="I1947" s="28">
        <v>12</v>
      </c>
      <c r="J1947" s="28">
        <v>4.4000000000000003E-3</v>
      </c>
      <c r="AI1947"/>
      <c r="AJ1947"/>
    </row>
    <row r="1948" spans="1:36" ht="14.5" x14ac:dyDescent="0.35">
      <c r="A1948" s="52">
        <f t="shared" si="104"/>
        <v>2014</v>
      </c>
      <c r="B1948" s="30">
        <f t="shared" si="105"/>
        <v>190</v>
      </c>
      <c r="C1948" s="4">
        <f t="shared" si="106"/>
        <v>28</v>
      </c>
      <c r="D1948" s="4" t="s">
        <v>46</v>
      </c>
      <c r="E1948" s="28">
        <v>633</v>
      </c>
      <c r="F1948" s="28">
        <v>2151</v>
      </c>
      <c r="H1948" s="28">
        <v>217</v>
      </c>
      <c r="I1948" s="28">
        <v>12</v>
      </c>
      <c r="J1948" s="28">
        <v>6.4000000000000003E-3</v>
      </c>
      <c r="AI1948"/>
      <c r="AJ1948"/>
    </row>
    <row r="1949" spans="1:36" ht="14.5" x14ac:dyDescent="0.35">
      <c r="A1949" s="52">
        <f t="shared" si="104"/>
        <v>2014</v>
      </c>
      <c r="B1949" s="30">
        <f t="shared" si="105"/>
        <v>190</v>
      </c>
      <c r="C1949" s="4">
        <f t="shared" si="106"/>
        <v>28</v>
      </c>
      <c r="D1949" s="4" t="s">
        <v>46</v>
      </c>
      <c r="E1949" s="28">
        <v>633</v>
      </c>
      <c r="F1949" s="28">
        <v>2151</v>
      </c>
      <c r="H1949" s="28">
        <v>217</v>
      </c>
      <c r="I1949" s="28">
        <v>13</v>
      </c>
      <c r="J1949" s="28">
        <v>7.4000000000000003E-3</v>
      </c>
      <c r="AI1949"/>
      <c r="AJ1949"/>
    </row>
    <row r="1950" spans="1:36" ht="14.5" x14ac:dyDescent="0.35">
      <c r="A1950" s="52">
        <f t="shared" si="104"/>
        <v>2014</v>
      </c>
      <c r="B1950" s="30">
        <f t="shared" si="105"/>
        <v>191</v>
      </c>
      <c r="C1950" s="4">
        <f t="shared" si="106"/>
        <v>28</v>
      </c>
      <c r="D1950" s="4" t="s">
        <v>47</v>
      </c>
      <c r="E1950" s="28">
        <v>634</v>
      </c>
      <c r="F1950" s="28">
        <v>2115</v>
      </c>
      <c r="H1950" s="28">
        <v>217</v>
      </c>
      <c r="I1950" s="28">
        <v>13</v>
      </c>
      <c r="J1950" s="28">
        <v>1.04E-2</v>
      </c>
      <c r="AI1950"/>
      <c r="AJ1950"/>
    </row>
    <row r="1951" spans="1:36" ht="14.5" x14ac:dyDescent="0.35">
      <c r="A1951" s="52">
        <f t="shared" si="104"/>
        <v>2014</v>
      </c>
      <c r="B1951" s="30">
        <f t="shared" si="105"/>
        <v>191</v>
      </c>
      <c r="C1951" s="4">
        <f t="shared" si="106"/>
        <v>28</v>
      </c>
      <c r="D1951" s="4" t="s">
        <v>47</v>
      </c>
      <c r="E1951" s="28">
        <v>634</v>
      </c>
      <c r="F1951" s="28">
        <v>2115</v>
      </c>
      <c r="H1951" s="28">
        <v>217</v>
      </c>
      <c r="I1951" s="28">
        <v>13</v>
      </c>
      <c r="J1951" s="28">
        <v>8.3000000000000001E-3</v>
      </c>
      <c r="AI1951"/>
      <c r="AJ1951"/>
    </row>
    <row r="1952" spans="1:36" ht="14.5" x14ac:dyDescent="0.35">
      <c r="A1952" s="52">
        <f t="shared" si="104"/>
        <v>2014</v>
      </c>
      <c r="B1952" s="30">
        <f t="shared" si="105"/>
        <v>191</v>
      </c>
      <c r="C1952" s="4">
        <f t="shared" si="106"/>
        <v>28</v>
      </c>
      <c r="D1952" s="4" t="s">
        <v>47</v>
      </c>
      <c r="E1952" s="28">
        <v>634</v>
      </c>
      <c r="F1952" s="28">
        <v>2115</v>
      </c>
      <c r="H1952" s="28">
        <v>217</v>
      </c>
      <c r="I1952" s="28">
        <v>13</v>
      </c>
      <c r="J1952" s="28">
        <v>9.4999999999999998E-3</v>
      </c>
      <c r="AI1952"/>
      <c r="AJ1952"/>
    </row>
    <row r="1953" spans="1:36" ht="14.5" x14ac:dyDescent="0.35">
      <c r="A1953" s="52">
        <f t="shared" si="104"/>
        <v>2014</v>
      </c>
      <c r="B1953" s="30">
        <f t="shared" si="105"/>
        <v>191</v>
      </c>
      <c r="C1953" s="4">
        <f t="shared" si="106"/>
        <v>28</v>
      </c>
      <c r="D1953" s="4" t="s">
        <v>47</v>
      </c>
      <c r="E1953" s="28">
        <v>635</v>
      </c>
      <c r="F1953" s="28">
        <v>2115</v>
      </c>
      <c r="H1953" s="28">
        <v>217</v>
      </c>
      <c r="I1953" s="28">
        <v>13</v>
      </c>
      <c r="J1953" s="28">
        <v>6.6E-3</v>
      </c>
      <c r="AI1953"/>
      <c r="AJ1953"/>
    </row>
    <row r="1954" spans="1:36" ht="14.5" x14ac:dyDescent="0.35">
      <c r="A1954" s="52">
        <f t="shared" si="104"/>
        <v>2014</v>
      </c>
      <c r="B1954" s="30">
        <f t="shared" si="105"/>
        <v>191</v>
      </c>
      <c r="C1954" s="4">
        <f t="shared" si="106"/>
        <v>28</v>
      </c>
      <c r="D1954" s="4" t="s">
        <v>47</v>
      </c>
      <c r="E1954" s="28">
        <v>634</v>
      </c>
      <c r="F1954" s="28">
        <v>2115</v>
      </c>
      <c r="H1954" s="28">
        <v>217</v>
      </c>
      <c r="I1954" s="28">
        <v>14</v>
      </c>
      <c r="J1954" s="28">
        <v>5.5999999999999999E-3</v>
      </c>
      <c r="AI1954"/>
      <c r="AJ1954"/>
    </row>
    <row r="1955" spans="1:36" ht="14.5" x14ac:dyDescent="0.35">
      <c r="A1955" s="52">
        <f t="shared" si="104"/>
        <v>2014</v>
      </c>
      <c r="B1955" s="30">
        <f t="shared" si="105"/>
        <v>191</v>
      </c>
      <c r="C1955" s="4">
        <f t="shared" si="106"/>
        <v>28</v>
      </c>
      <c r="D1955" s="4" t="s">
        <v>47</v>
      </c>
      <c r="E1955" s="28">
        <v>637</v>
      </c>
      <c r="F1955" s="28">
        <v>2128</v>
      </c>
      <c r="H1955" s="28">
        <v>217</v>
      </c>
      <c r="I1955" s="28">
        <v>20</v>
      </c>
      <c r="J1955" s="28">
        <v>4.5999999999999999E-2</v>
      </c>
      <c r="AI1955"/>
      <c r="AJ1955"/>
    </row>
    <row r="1956" spans="1:36" ht="14.5" x14ac:dyDescent="0.35">
      <c r="A1956" s="52">
        <f t="shared" si="104"/>
        <v>2014</v>
      </c>
      <c r="B1956" s="30">
        <f t="shared" si="105"/>
        <v>191</v>
      </c>
      <c r="C1956" s="4">
        <f t="shared" si="106"/>
        <v>28</v>
      </c>
      <c r="D1956" s="4" t="s">
        <v>47</v>
      </c>
      <c r="E1956" s="28">
        <v>638</v>
      </c>
      <c r="F1956" s="28">
        <v>2134</v>
      </c>
      <c r="H1956" s="28">
        <v>217</v>
      </c>
      <c r="I1956" s="28">
        <v>14</v>
      </c>
      <c r="J1956" s="28">
        <v>6.3E-3</v>
      </c>
      <c r="AI1956"/>
      <c r="AJ1956"/>
    </row>
    <row r="1957" spans="1:36" ht="14.5" x14ac:dyDescent="0.35">
      <c r="A1957" s="52">
        <f t="shared" si="104"/>
        <v>2014</v>
      </c>
      <c r="B1957" s="30">
        <f t="shared" si="105"/>
        <v>192</v>
      </c>
      <c r="C1957" s="4">
        <f t="shared" si="106"/>
        <v>28</v>
      </c>
      <c r="D1957" s="4" t="s">
        <v>48</v>
      </c>
      <c r="E1957" s="28">
        <v>640</v>
      </c>
      <c r="F1957" s="28">
        <v>2118</v>
      </c>
      <c r="H1957" s="28">
        <v>217</v>
      </c>
      <c r="I1957" s="28">
        <v>10</v>
      </c>
      <c r="J1957" s="28">
        <v>6.7999999999999996E-3</v>
      </c>
      <c r="AI1957"/>
      <c r="AJ1957"/>
    </row>
    <row r="1958" spans="1:36" ht="14.5" x14ac:dyDescent="0.35">
      <c r="A1958" s="52">
        <f t="shared" si="104"/>
        <v>2014</v>
      </c>
      <c r="B1958" s="30">
        <f t="shared" si="105"/>
        <v>192</v>
      </c>
      <c r="C1958" s="4">
        <f t="shared" si="106"/>
        <v>28</v>
      </c>
      <c r="D1958" s="4" t="s">
        <v>48</v>
      </c>
      <c r="E1958" s="28">
        <v>641</v>
      </c>
      <c r="F1958" s="28">
        <v>2118</v>
      </c>
      <c r="H1958" s="28">
        <v>217</v>
      </c>
      <c r="I1958" s="28">
        <v>11</v>
      </c>
      <c r="J1958" s="28">
        <v>6.7999999999999996E-3</v>
      </c>
      <c r="AI1958"/>
      <c r="AJ1958"/>
    </row>
    <row r="1959" spans="1:36" ht="14.5" x14ac:dyDescent="0.35">
      <c r="A1959" s="52">
        <f t="shared" si="104"/>
        <v>2014</v>
      </c>
      <c r="B1959" s="30">
        <f t="shared" si="105"/>
        <v>192</v>
      </c>
      <c r="C1959" s="4">
        <f t="shared" si="106"/>
        <v>28</v>
      </c>
      <c r="D1959" s="4" t="s">
        <v>48</v>
      </c>
      <c r="E1959" s="28">
        <v>641</v>
      </c>
      <c r="F1959" s="28">
        <v>2118</v>
      </c>
      <c r="H1959" s="28">
        <v>217</v>
      </c>
      <c r="I1959" s="28">
        <v>11</v>
      </c>
      <c r="J1959" s="28">
        <v>4.5999999999999999E-3</v>
      </c>
      <c r="AI1959"/>
      <c r="AJ1959"/>
    </row>
    <row r="1960" spans="1:36" ht="14.5" x14ac:dyDescent="0.35">
      <c r="A1960" s="52">
        <f t="shared" si="104"/>
        <v>2014</v>
      </c>
      <c r="B1960" s="30">
        <f t="shared" si="105"/>
        <v>192</v>
      </c>
      <c r="C1960" s="4">
        <f t="shared" si="106"/>
        <v>28</v>
      </c>
      <c r="D1960" s="4" t="s">
        <v>48</v>
      </c>
      <c r="E1960" s="28">
        <v>640</v>
      </c>
      <c r="F1960" s="28">
        <v>2118</v>
      </c>
      <c r="H1960" s="28">
        <v>217</v>
      </c>
      <c r="I1960" s="28">
        <v>12</v>
      </c>
      <c r="J1960" s="28">
        <v>7.4000000000000003E-3</v>
      </c>
      <c r="AI1960"/>
      <c r="AJ1960"/>
    </row>
    <row r="1961" spans="1:36" ht="14.5" x14ac:dyDescent="0.35">
      <c r="A1961" s="52">
        <f t="shared" si="104"/>
        <v>2014</v>
      </c>
      <c r="B1961" s="30">
        <f t="shared" si="105"/>
        <v>192</v>
      </c>
      <c r="C1961" s="4">
        <f t="shared" si="106"/>
        <v>28</v>
      </c>
      <c r="D1961" s="4" t="s">
        <v>48</v>
      </c>
      <c r="E1961" s="28">
        <v>640</v>
      </c>
      <c r="F1961" s="28">
        <v>2118</v>
      </c>
      <c r="H1961" s="28">
        <v>217</v>
      </c>
      <c r="I1961" s="28">
        <v>12</v>
      </c>
      <c r="J1961" s="28">
        <v>6.4000000000000003E-3</v>
      </c>
      <c r="AI1961"/>
      <c r="AJ1961"/>
    </row>
    <row r="1962" spans="1:36" ht="14.5" x14ac:dyDescent="0.35">
      <c r="A1962" s="52">
        <f t="shared" si="104"/>
        <v>2014</v>
      </c>
      <c r="B1962" s="30">
        <f t="shared" si="105"/>
        <v>192</v>
      </c>
      <c r="C1962" s="4">
        <f t="shared" si="106"/>
        <v>28</v>
      </c>
      <c r="D1962" s="4" t="s">
        <v>48</v>
      </c>
      <c r="E1962" s="28">
        <v>641</v>
      </c>
      <c r="F1962" s="28">
        <v>2118</v>
      </c>
      <c r="H1962" s="28">
        <v>217</v>
      </c>
      <c r="I1962" s="28">
        <v>12</v>
      </c>
      <c r="J1962" s="28">
        <v>6.4000000000000003E-3</v>
      </c>
      <c r="AI1962"/>
      <c r="AJ1962"/>
    </row>
    <row r="1963" spans="1:36" ht="14.5" x14ac:dyDescent="0.35">
      <c r="A1963" s="52">
        <f t="shared" si="104"/>
        <v>2014</v>
      </c>
      <c r="B1963" s="30">
        <f t="shared" si="105"/>
        <v>192</v>
      </c>
      <c r="C1963" s="4">
        <f t="shared" si="106"/>
        <v>28</v>
      </c>
      <c r="D1963" s="4" t="s">
        <v>48</v>
      </c>
      <c r="E1963" s="28">
        <v>641</v>
      </c>
      <c r="F1963" s="28">
        <v>2118</v>
      </c>
      <c r="H1963" s="28">
        <v>217</v>
      </c>
      <c r="I1963" s="28">
        <v>12</v>
      </c>
      <c r="J1963" s="28">
        <v>8.5000000000000006E-3</v>
      </c>
      <c r="AI1963"/>
      <c r="AJ1963"/>
    </row>
    <row r="1964" spans="1:36" ht="14.5" x14ac:dyDescent="0.35">
      <c r="A1964" s="52">
        <f t="shared" si="104"/>
        <v>2014</v>
      </c>
      <c r="B1964" s="30">
        <f t="shared" si="105"/>
        <v>192</v>
      </c>
      <c r="C1964" s="4">
        <f t="shared" si="106"/>
        <v>28</v>
      </c>
      <c r="D1964" s="4" t="s">
        <v>48</v>
      </c>
      <c r="E1964" s="28">
        <v>641</v>
      </c>
      <c r="F1964" s="28">
        <v>2118</v>
      </c>
      <c r="H1964" s="28">
        <v>217</v>
      </c>
      <c r="I1964" s="28">
        <v>12</v>
      </c>
      <c r="J1964" s="28">
        <v>5.7000000000000002E-3</v>
      </c>
      <c r="AI1964"/>
      <c r="AJ1964"/>
    </row>
    <row r="1965" spans="1:36" ht="14.5" x14ac:dyDescent="0.35">
      <c r="A1965" s="52">
        <f t="shared" si="104"/>
        <v>2014</v>
      </c>
      <c r="B1965" s="30">
        <f t="shared" si="105"/>
        <v>192</v>
      </c>
      <c r="C1965" s="4">
        <f t="shared" si="106"/>
        <v>28</v>
      </c>
      <c r="D1965" s="4" t="s">
        <v>48</v>
      </c>
      <c r="E1965" s="28">
        <v>641</v>
      </c>
      <c r="F1965" s="28">
        <v>2118</v>
      </c>
      <c r="H1965" s="28">
        <v>217</v>
      </c>
      <c r="I1965" s="28">
        <v>12</v>
      </c>
      <c r="J1965" s="28">
        <v>9.1999999999999998E-3</v>
      </c>
      <c r="AI1965"/>
      <c r="AJ1965"/>
    </row>
    <row r="1966" spans="1:36" ht="14.5" x14ac:dyDescent="0.35">
      <c r="A1966" s="52">
        <f t="shared" si="104"/>
        <v>2014</v>
      </c>
      <c r="B1966" s="30">
        <f t="shared" si="105"/>
        <v>192</v>
      </c>
      <c r="C1966" s="4">
        <f t="shared" si="106"/>
        <v>28</v>
      </c>
      <c r="D1966" s="4" t="s">
        <v>48</v>
      </c>
      <c r="E1966" s="28">
        <v>641</v>
      </c>
      <c r="F1966" s="28">
        <v>2118</v>
      </c>
      <c r="H1966" s="28">
        <v>217</v>
      </c>
      <c r="I1966" s="28">
        <v>13</v>
      </c>
      <c r="J1966" s="28">
        <v>1.04E-2</v>
      </c>
      <c r="AI1966"/>
      <c r="AJ1966"/>
    </row>
    <row r="1967" spans="1:36" ht="14.5" x14ac:dyDescent="0.35">
      <c r="A1967" s="52">
        <f t="shared" si="104"/>
        <v>2014</v>
      </c>
      <c r="B1967" s="30">
        <f t="shared" si="105"/>
        <v>192</v>
      </c>
      <c r="C1967" s="4">
        <f t="shared" si="106"/>
        <v>28</v>
      </c>
      <c r="D1967" s="4" t="s">
        <v>48</v>
      </c>
      <c r="E1967" s="28">
        <v>641</v>
      </c>
      <c r="F1967" s="28">
        <v>2118</v>
      </c>
      <c r="H1967" s="28">
        <v>217</v>
      </c>
      <c r="I1967" s="28">
        <v>13</v>
      </c>
      <c r="J1967" s="28">
        <v>7.7999999999999996E-3</v>
      </c>
      <c r="AI1967"/>
      <c r="AJ1967"/>
    </row>
    <row r="1968" spans="1:36" ht="14.5" x14ac:dyDescent="0.35">
      <c r="A1968" s="52">
        <f t="shared" si="104"/>
        <v>2014</v>
      </c>
      <c r="B1968" s="30">
        <f t="shared" si="105"/>
        <v>192</v>
      </c>
      <c r="C1968" s="4">
        <f t="shared" si="106"/>
        <v>28</v>
      </c>
      <c r="D1968" s="4" t="s">
        <v>48</v>
      </c>
      <c r="E1968" s="28">
        <v>641</v>
      </c>
      <c r="F1968" s="28">
        <v>2118</v>
      </c>
      <c r="H1968" s="28">
        <v>217</v>
      </c>
      <c r="I1968" s="28">
        <v>13</v>
      </c>
      <c r="J1968" s="28">
        <v>9.5999999999999992E-3</v>
      </c>
      <c r="AI1968"/>
      <c r="AJ1968"/>
    </row>
    <row r="1969" spans="1:36" ht="14.5" x14ac:dyDescent="0.35">
      <c r="A1969" s="52">
        <f t="shared" si="104"/>
        <v>2014</v>
      </c>
      <c r="B1969" s="30">
        <f t="shared" si="105"/>
        <v>192</v>
      </c>
      <c r="C1969" s="4">
        <f t="shared" si="106"/>
        <v>28</v>
      </c>
      <c r="D1969" s="4" t="s">
        <v>48</v>
      </c>
      <c r="E1969" s="28">
        <v>641</v>
      </c>
      <c r="F1969" s="28">
        <v>2118</v>
      </c>
      <c r="H1969" s="28">
        <v>217</v>
      </c>
      <c r="I1969" s="28">
        <v>14</v>
      </c>
      <c r="J1969" s="28">
        <v>9.1000000000000004E-3</v>
      </c>
      <c r="AI1969"/>
      <c r="AJ1969"/>
    </row>
    <row r="1970" spans="1:36" ht="14.5" x14ac:dyDescent="0.35">
      <c r="A1970" s="52">
        <f t="shared" si="104"/>
        <v>2014</v>
      </c>
      <c r="B1970" s="30">
        <f t="shared" si="105"/>
        <v>192</v>
      </c>
      <c r="C1970" s="4">
        <f t="shared" si="106"/>
        <v>28</v>
      </c>
      <c r="D1970" s="4" t="s">
        <v>48</v>
      </c>
      <c r="E1970" s="28">
        <v>641</v>
      </c>
      <c r="F1970" s="28">
        <v>2118</v>
      </c>
      <c r="H1970" s="28">
        <v>217</v>
      </c>
      <c r="I1970" s="28">
        <v>14</v>
      </c>
      <c r="J1970" s="28">
        <v>8.0000000000000002E-3</v>
      </c>
      <c r="AI1970"/>
      <c r="AJ1970"/>
    </row>
    <row r="1971" spans="1:36" ht="14.5" x14ac:dyDescent="0.35">
      <c r="A1971" s="52">
        <f t="shared" si="104"/>
        <v>2014</v>
      </c>
      <c r="B1971" s="30">
        <f t="shared" si="105"/>
        <v>192</v>
      </c>
      <c r="C1971" s="4">
        <f t="shared" si="106"/>
        <v>28</v>
      </c>
      <c r="D1971" s="4" t="s">
        <v>48</v>
      </c>
      <c r="E1971" s="28">
        <v>643</v>
      </c>
      <c r="F1971" s="28">
        <v>2122</v>
      </c>
      <c r="H1971" s="28">
        <v>217</v>
      </c>
      <c r="I1971" s="28">
        <v>10</v>
      </c>
      <c r="J1971" s="28">
        <v>5.1000000000000004E-3</v>
      </c>
      <c r="AI1971"/>
      <c r="AJ1971"/>
    </row>
    <row r="1972" spans="1:36" ht="14.5" x14ac:dyDescent="0.35">
      <c r="A1972" s="52">
        <f t="shared" si="104"/>
        <v>2014</v>
      </c>
      <c r="B1972" s="30">
        <f t="shared" si="105"/>
        <v>192</v>
      </c>
      <c r="C1972" s="4">
        <f t="shared" si="106"/>
        <v>28</v>
      </c>
      <c r="D1972" s="4" t="s">
        <v>48</v>
      </c>
      <c r="E1972" s="28">
        <v>642</v>
      </c>
      <c r="F1972" s="28">
        <v>2122</v>
      </c>
      <c r="H1972" s="28">
        <v>217</v>
      </c>
      <c r="I1972" s="28">
        <v>11</v>
      </c>
      <c r="J1972" s="28">
        <v>3.8E-3</v>
      </c>
      <c r="AI1972"/>
      <c r="AJ1972"/>
    </row>
    <row r="1973" spans="1:36" ht="14.5" x14ac:dyDescent="0.35">
      <c r="A1973" s="52">
        <f t="shared" si="104"/>
        <v>2014</v>
      </c>
      <c r="B1973" s="30">
        <f t="shared" si="105"/>
        <v>192</v>
      </c>
      <c r="C1973" s="4">
        <f t="shared" si="106"/>
        <v>28</v>
      </c>
      <c r="D1973" s="4" t="s">
        <v>48</v>
      </c>
      <c r="E1973" s="28">
        <v>643</v>
      </c>
      <c r="F1973" s="28">
        <v>2122</v>
      </c>
      <c r="H1973" s="28">
        <v>217</v>
      </c>
      <c r="I1973" s="28">
        <v>11</v>
      </c>
      <c r="J1973" s="28">
        <v>5.3E-3</v>
      </c>
      <c r="AI1973"/>
      <c r="AJ1973"/>
    </row>
    <row r="1974" spans="1:36" ht="14.5" x14ac:dyDescent="0.35">
      <c r="A1974" s="52">
        <f t="shared" si="104"/>
        <v>2014</v>
      </c>
      <c r="B1974" s="30">
        <f t="shared" si="105"/>
        <v>192</v>
      </c>
      <c r="C1974" s="4">
        <f t="shared" si="106"/>
        <v>28</v>
      </c>
      <c r="D1974" s="4" t="s">
        <v>48</v>
      </c>
      <c r="E1974" s="28">
        <v>643</v>
      </c>
      <c r="F1974" s="28">
        <v>2122</v>
      </c>
      <c r="H1974" s="28">
        <v>217</v>
      </c>
      <c r="I1974" s="28">
        <v>11</v>
      </c>
      <c r="J1974" s="28">
        <v>3.3999999999999998E-3</v>
      </c>
      <c r="AI1974"/>
      <c r="AJ1974"/>
    </row>
    <row r="1975" spans="1:36" ht="14.5" x14ac:dyDescent="0.35">
      <c r="A1975" s="52">
        <f t="shared" si="104"/>
        <v>2014</v>
      </c>
      <c r="B1975" s="30">
        <f t="shared" si="105"/>
        <v>192</v>
      </c>
      <c r="C1975" s="4">
        <f t="shared" si="106"/>
        <v>28</v>
      </c>
      <c r="D1975" s="4" t="s">
        <v>48</v>
      </c>
      <c r="E1975" s="28">
        <v>643</v>
      </c>
      <c r="F1975" s="28">
        <v>2122</v>
      </c>
      <c r="H1975" s="28">
        <v>217</v>
      </c>
      <c r="I1975" s="28">
        <v>11</v>
      </c>
      <c r="J1975" s="28">
        <v>7.7000000000000002E-3</v>
      </c>
      <c r="AI1975"/>
      <c r="AJ1975"/>
    </row>
    <row r="1976" spans="1:36" ht="14.5" x14ac:dyDescent="0.35">
      <c r="A1976" s="52">
        <f t="shared" si="104"/>
        <v>2014</v>
      </c>
      <c r="B1976" s="30">
        <f t="shared" si="105"/>
        <v>192</v>
      </c>
      <c r="C1976" s="4">
        <f t="shared" si="106"/>
        <v>28</v>
      </c>
      <c r="D1976" s="4" t="s">
        <v>48</v>
      </c>
      <c r="E1976" s="28">
        <v>643</v>
      </c>
      <c r="F1976" s="28">
        <v>2122</v>
      </c>
      <c r="H1976" s="28">
        <v>217</v>
      </c>
      <c r="I1976" s="28">
        <v>11</v>
      </c>
      <c r="J1976" s="28">
        <v>7.9000000000000008E-3</v>
      </c>
      <c r="AI1976"/>
      <c r="AJ1976"/>
    </row>
    <row r="1977" spans="1:36" ht="14.5" x14ac:dyDescent="0.35">
      <c r="A1977" s="52">
        <f t="shared" si="104"/>
        <v>2014</v>
      </c>
      <c r="B1977" s="30">
        <f t="shared" si="105"/>
        <v>192</v>
      </c>
      <c r="C1977" s="4">
        <f t="shared" si="106"/>
        <v>28</v>
      </c>
      <c r="D1977" s="4" t="s">
        <v>48</v>
      </c>
      <c r="E1977" s="28">
        <v>643</v>
      </c>
      <c r="F1977" s="28">
        <v>2122</v>
      </c>
      <c r="H1977" s="28">
        <v>217</v>
      </c>
      <c r="I1977" s="28">
        <v>11</v>
      </c>
      <c r="J1977" s="28">
        <v>6.1000000000000004E-3</v>
      </c>
      <c r="AI1977"/>
      <c r="AJ1977"/>
    </row>
    <row r="1978" spans="1:36" ht="14.5" x14ac:dyDescent="0.35">
      <c r="A1978" s="52">
        <f t="shared" si="104"/>
        <v>2014</v>
      </c>
      <c r="B1978" s="30">
        <f t="shared" si="105"/>
        <v>192</v>
      </c>
      <c r="C1978" s="4">
        <f t="shared" si="106"/>
        <v>28</v>
      </c>
      <c r="D1978" s="4" t="s">
        <v>48</v>
      </c>
      <c r="E1978" s="28">
        <v>643</v>
      </c>
      <c r="F1978" s="28">
        <v>2122</v>
      </c>
      <c r="H1978" s="28">
        <v>217</v>
      </c>
      <c r="I1978" s="28">
        <v>11</v>
      </c>
      <c r="J1978" s="28">
        <v>8.0999999999999996E-3</v>
      </c>
      <c r="AI1978"/>
      <c r="AJ1978"/>
    </row>
    <row r="1979" spans="1:36" ht="14.5" x14ac:dyDescent="0.35">
      <c r="A1979" s="52">
        <f t="shared" si="104"/>
        <v>2014</v>
      </c>
      <c r="B1979" s="30">
        <f t="shared" si="105"/>
        <v>192</v>
      </c>
      <c r="C1979" s="4">
        <f t="shared" si="106"/>
        <v>28</v>
      </c>
      <c r="D1979" s="4" t="s">
        <v>48</v>
      </c>
      <c r="E1979" s="28">
        <v>642</v>
      </c>
      <c r="F1979" s="28">
        <v>2122</v>
      </c>
      <c r="H1979" s="28">
        <v>217</v>
      </c>
      <c r="I1979" s="28">
        <v>12</v>
      </c>
      <c r="J1979" s="28">
        <v>4.8999999999999998E-3</v>
      </c>
      <c r="AI1979"/>
      <c r="AJ1979"/>
    </row>
    <row r="1980" spans="1:36" ht="14.5" x14ac:dyDescent="0.35">
      <c r="A1980" s="52">
        <f t="shared" si="104"/>
        <v>2014</v>
      </c>
      <c r="B1980" s="30">
        <f t="shared" si="105"/>
        <v>192</v>
      </c>
      <c r="C1980" s="4">
        <f t="shared" si="106"/>
        <v>28</v>
      </c>
      <c r="D1980" s="4" t="s">
        <v>48</v>
      </c>
      <c r="E1980" s="28">
        <v>642</v>
      </c>
      <c r="F1980" s="28">
        <v>2122</v>
      </c>
      <c r="H1980" s="28">
        <v>217</v>
      </c>
      <c r="I1980" s="28">
        <v>12</v>
      </c>
      <c r="J1980" s="28">
        <v>8.9999999999999993E-3</v>
      </c>
      <c r="AI1980"/>
      <c r="AJ1980"/>
    </row>
    <row r="1981" spans="1:36" ht="14.5" x14ac:dyDescent="0.35">
      <c r="A1981" s="52">
        <f t="shared" si="104"/>
        <v>2014</v>
      </c>
      <c r="B1981" s="30">
        <f t="shared" si="105"/>
        <v>192</v>
      </c>
      <c r="C1981" s="4">
        <f t="shared" si="106"/>
        <v>28</v>
      </c>
      <c r="D1981" s="4" t="s">
        <v>48</v>
      </c>
      <c r="E1981" s="28">
        <v>642</v>
      </c>
      <c r="F1981" s="28">
        <v>2122</v>
      </c>
      <c r="H1981" s="28">
        <v>217</v>
      </c>
      <c r="I1981" s="28">
        <v>12</v>
      </c>
      <c r="J1981" s="28">
        <v>7.6E-3</v>
      </c>
      <c r="AI1981"/>
      <c r="AJ1981"/>
    </row>
    <row r="1982" spans="1:36" ht="14.5" x14ac:dyDescent="0.35">
      <c r="A1982" s="52">
        <f t="shared" si="104"/>
        <v>2014</v>
      </c>
      <c r="B1982" s="30">
        <f t="shared" si="105"/>
        <v>192</v>
      </c>
      <c r="C1982" s="4">
        <f t="shared" si="106"/>
        <v>28</v>
      </c>
      <c r="D1982" s="4" t="s">
        <v>48</v>
      </c>
      <c r="E1982" s="28">
        <v>642</v>
      </c>
      <c r="F1982" s="28">
        <v>2122</v>
      </c>
      <c r="H1982" s="28">
        <v>217</v>
      </c>
      <c r="I1982" s="28">
        <v>12</v>
      </c>
      <c r="J1982" s="28">
        <v>8.0999999999999996E-3</v>
      </c>
      <c r="AI1982"/>
      <c r="AJ1982"/>
    </row>
    <row r="1983" spans="1:36" ht="14.5" x14ac:dyDescent="0.35">
      <c r="A1983" s="52">
        <f t="shared" si="104"/>
        <v>2014</v>
      </c>
      <c r="B1983" s="30">
        <f t="shared" si="105"/>
        <v>192</v>
      </c>
      <c r="C1983" s="4">
        <f t="shared" si="106"/>
        <v>28</v>
      </c>
      <c r="D1983" s="4" t="s">
        <v>48</v>
      </c>
      <c r="E1983" s="28">
        <v>642</v>
      </c>
      <c r="F1983" s="28">
        <v>2122</v>
      </c>
      <c r="H1983" s="28">
        <v>217</v>
      </c>
      <c r="I1983" s="28">
        <v>12</v>
      </c>
      <c r="J1983" s="28">
        <v>5.5999999999999999E-3</v>
      </c>
      <c r="AI1983"/>
      <c r="AJ1983"/>
    </row>
    <row r="1984" spans="1:36" ht="14.5" x14ac:dyDescent="0.35">
      <c r="A1984" s="52">
        <f t="shared" si="104"/>
        <v>2014</v>
      </c>
      <c r="B1984" s="30">
        <f t="shared" si="105"/>
        <v>192</v>
      </c>
      <c r="C1984" s="4">
        <f t="shared" si="106"/>
        <v>28</v>
      </c>
      <c r="D1984" s="4" t="s">
        <v>48</v>
      </c>
      <c r="E1984" s="28">
        <v>642</v>
      </c>
      <c r="F1984" s="28">
        <v>2122</v>
      </c>
      <c r="H1984" s="28">
        <v>217</v>
      </c>
      <c r="I1984" s="28">
        <v>12</v>
      </c>
      <c r="J1984" s="28">
        <v>7.3000000000000001E-3</v>
      </c>
      <c r="AI1984"/>
      <c r="AJ1984"/>
    </row>
    <row r="1985" spans="1:36" ht="14.5" x14ac:dyDescent="0.35">
      <c r="A1985" s="52">
        <f t="shared" si="104"/>
        <v>2014</v>
      </c>
      <c r="B1985" s="30">
        <f t="shared" si="105"/>
        <v>192</v>
      </c>
      <c r="C1985" s="4">
        <f t="shared" si="106"/>
        <v>28</v>
      </c>
      <c r="D1985" s="4" t="s">
        <v>48</v>
      </c>
      <c r="E1985" s="28">
        <v>642</v>
      </c>
      <c r="F1985" s="28">
        <v>2122</v>
      </c>
      <c r="H1985" s="28">
        <v>217</v>
      </c>
      <c r="I1985" s="28">
        <v>12</v>
      </c>
      <c r="J1985" s="28">
        <v>6.3E-3</v>
      </c>
      <c r="AI1985"/>
      <c r="AJ1985"/>
    </row>
    <row r="1986" spans="1:36" ht="14.5" x14ac:dyDescent="0.35">
      <c r="A1986" s="52">
        <f t="shared" ref="A1986:A2049" si="107">YEAR(D1986)</f>
        <v>2014</v>
      </c>
      <c r="B1986" s="30">
        <f t="shared" ref="B1986:B2049" si="108">D1986-DATE(YEAR(D1986),1,0)</f>
        <v>192</v>
      </c>
      <c r="C1986" s="4">
        <f t="shared" ref="C1986:C2049" si="109">WEEKNUM(D1986,1)</f>
        <v>28</v>
      </c>
      <c r="D1986" s="4" t="s">
        <v>48</v>
      </c>
      <c r="E1986" s="28">
        <v>642</v>
      </c>
      <c r="F1986" s="28">
        <v>2122</v>
      </c>
      <c r="H1986" s="28">
        <v>217</v>
      </c>
      <c r="I1986" s="28">
        <v>12</v>
      </c>
      <c r="J1986" s="28">
        <v>8.6999999999999994E-3</v>
      </c>
      <c r="AI1986"/>
      <c r="AJ1986"/>
    </row>
    <row r="1987" spans="1:36" ht="14.5" x14ac:dyDescent="0.35">
      <c r="A1987" s="52">
        <f t="shared" si="107"/>
        <v>2014</v>
      </c>
      <c r="B1987" s="30">
        <f t="shared" si="108"/>
        <v>192</v>
      </c>
      <c r="C1987" s="4">
        <f t="shared" si="109"/>
        <v>28</v>
      </c>
      <c r="D1987" s="4" t="s">
        <v>48</v>
      </c>
      <c r="E1987" s="28">
        <v>642</v>
      </c>
      <c r="F1987" s="28">
        <v>2122</v>
      </c>
      <c r="H1987" s="28">
        <v>217</v>
      </c>
      <c r="I1987" s="28">
        <v>12</v>
      </c>
      <c r="J1987" s="28">
        <v>5.8999999999999999E-3</v>
      </c>
      <c r="AI1987"/>
      <c r="AJ1987"/>
    </row>
    <row r="1988" spans="1:36" ht="14.5" x14ac:dyDescent="0.35">
      <c r="A1988" s="52">
        <f t="shared" si="107"/>
        <v>2014</v>
      </c>
      <c r="B1988" s="30">
        <f t="shared" si="108"/>
        <v>192</v>
      </c>
      <c r="C1988" s="4">
        <f t="shared" si="109"/>
        <v>28</v>
      </c>
      <c r="D1988" s="4" t="s">
        <v>48</v>
      </c>
      <c r="E1988" s="28">
        <v>642</v>
      </c>
      <c r="F1988" s="28">
        <v>2122</v>
      </c>
      <c r="H1988" s="28">
        <v>217</v>
      </c>
      <c r="I1988" s="28">
        <v>12</v>
      </c>
      <c r="J1988" s="28">
        <v>5.1000000000000004E-3</v>
      </c>
      <c r="AI1988"/>
      <c r="AJ1988"/>
    </row>
    <row r="1989" spans="1:36" ht="14.5" x14ac:dyDescent="0.35">
      <c r="A1989" s="52">
        <f t="shared" si="107"/>
        <v>2014</v>
      </c>
      <c r="B1989" s="30">
        <f t="shared" si="108"/>
        <v>192</v>
      </c>
      <c r="C1989" s="4">
        <f t="shared" si="109"/>
        <v>28</v>
      </c>
      <c r="D1989" s="4" t="s">
        <v>48</v>
      </c>
      <c r="E1989" s="28">
        <v>642</v>
      </c>
      <c r="F1989" s="28">
        <v>2122</v>
      </c>
      <c r="H1989" s="28">
        <v>217</v>
      </c>
      <c r="I1989" s="28">
        <v>12</v>
      </c>
      <c r="J1989" s="28">
        <v>7.4999999999999997E-3</v>
      </c>
      <c r="AI1989"/>
      <c r="AJ1989"/>
    </row>
    <row r="1990" spans="1:36" ht="14.5" x14ac:dyDescent="0.35">
      <c r="A1990" s="52">
        <f t="shared" si="107"/>
        <v>2014</v>
      </c>
      <c r="B1990" s="30">
        <f t="shared" si="108"/>
        <v>192</v>
      </c>
      <c r="C1990" s="4">
        <f t="shared" si="109"/>
        <v>28</v>
      </c>
      <c r="D1990" s="4" t="s">
        <v>48</v>
      </c>
      <c r="E1990" s="28">
        <v>642</v>
      </c>
      <c r="F1990" s="28">
        <v>2122</v>
      </c>
      <c r="H1990" s="28">
        <v>217</v>
      </c>
      <c r="I1990" s="28">
        <v>12</v>
      </c>
      <c r="J1990" s="28">
        <v>8.0999999999999996E-3</v>
      </c>
      <c r="AI1990"/>
      <c r="AJ1990"/>
    </row>
    <row r="1991" spans="1:36" ht="14.5" x14ac:dyDescent="0.35">
      <c r="A1991" s="52">
        <f t="shared" si="107"/>
        <v>2014</v>
      </c>
      <c r="B1991" s="30">
        <f t="shared" si="108"/>
        <v>192</v>
      </c>
      <c r="C1991" s="4">
        <f t="shared" si="109"/>
        <v>28</v>
      </c>
      <c r="D1991" s="4" t="s">
        <v>48</v>
      </c>
      <c r="E1991" s="28">
        <v>643</v>
      </c>
      <c r="F1991" s="28">
        <v>2122</v>
      </c>
      <c r="H1991" s="28">
        <v>217</v>
      </c>
      <c r="I1991" s="28">
        <v>12</v>
      </c>
      <c r="J1991" s="28">
        <v>8.0999999999999996E-3</v>
      </c>
      <c r="AI1991"/>
      <c r="AJ1991"/>
    </row>
    <row r="1992" spans="1:36" ht="14.5" x14ac:dyDescent="0.35">
      <c r="A1992" s="52">
        <f t="shared" si="107"/>
        <v>2014</v>
      </c>
      <c r="B1992" s="30">
        <f t="shared" si="108"/>
        <v>192</v>
      </c>
      <c r="C1992" s="4">
        <f t="shared" si="109"/>
        <v>28</v>
      </c>
      <c r="D1992" s="4" t="s">
        <v>48</v>
      </c>
      <c r="E1992" s="28">
        <v>643</v>
      </c>
      <c r="F1992" s="28">
        <v>2122</v>
      </c>
      <c r="H1992" s="28">
        <v>217</v>
      </c>
      <c r="I1992" s="28">
        <v>12</v>
      </c>
      <c r="J1992" s="28">
        <v>6.1999999999999998E-3</v>
      </c>
      <c r="AI1992"/>
      <c r="AJ1992"/>
    </row>
    <row r="1993" spans="1:36" ht="14.5" x14ac:dyDescent="0.35">
      <c r="A1993" s="52">
        <f t="shared" si="107"/>
        <v>2014</v>
      </c>
      <c r="B1993" s="30">
        <f t="shared" si="108"/>
        <v>192</v>
      </c>
      <c r="C1993" s="4">
        <f t="shared" si="109"/>
        <v>28</v>
      </c>
      <c r="D1993" s="4" t="s">
        <v>48</v>
      </c>
      <c r="E1993" s="28">
        <v>643</v>
      </c>
      <c r="F1993" s="28">
        <v>2122</v>
      </c>
      <c r="H1993" s="28">
        <v>217</v>
      </c>
      <c r="I1993" s="28">
        <v>12</v>
      </c>
      <c r="J1993" s="28">
        <v>6.3E-3</v>
      </c>
      <c r="AI1993"/>
      <c r="AJ1993"/>
    </row>
    <row r="1994" spans="1:36" ht="14.5" x14ac:dyDescent="0.35">
      <c r="A1994" s="52">
        <f t="shared" si="107"/>
        <v>2014</v>
      </c>
      <c r="B1994" s="30">
        <f t="shared" si="108"/>
        <v>192</v>
      </c>
      <c r="C1994" s="4">
        <f t="shared" si="109"/>
        <v>28</v>
      </c>
      <c r="D1994" s="4" t="s">
        <v>48</v>
      </c>
      <c r="E1994" s="28">
        <v>643</v>
      </c>
      <c r="F1994" s="28">
        <v>2122</v>
      </c>
      <c r="H1994" s="28">
        <v>217</v>
      </c>
      <c r="I1994" s="28">
        <v>12</v>
      </c>
      <c r="J1994" s="28">
        <v>9.7000000000000003E-3</v>
      </c>
      <c r="AI1994"/>
      <c r="AJ1994"/>
    </row>
    <row r="1995" spans="1:36" ht="14.5" x14ac:dyDescent="0.35">
      <c r="A1995" s="52">
        <f t="shared" si="107"/>
        <v>2014</v>
      </c>
      <c r="B1995" s="30">
        <f t="shared" si="108"/>
        <v>192</v>
      </c>
      <c r="C1995" s="4">
        <f t="shared" si="109"/>
        <v>28</v>
      </c>
      <c r="D1995" s="4" t="s">
        <v>48</v>
      </c>
      <c r="E1995" s="28">
        <v>643</v>
      </c>
      <c r="F1995" s="28">
        <v>2122</v>
      </c>
      <c r="H1995" s="28">
        <v>217</v>
      </c>
      <c r="I1995" s="28">
        <v>12</v>
      </c>
      <c r="J1995" s="28">
        <v>1.12E-2</v>
      </c>
      <c r="AI1995"/>
      <c r="AJ1995"/>
    </row>
    <row r="1996" spans="1:36" ht="14.5" x14ac:dyDescent="0.35">
      <c r="A1996" s="52">
        <f t="shared" si="107"/>
        <v>2014</v>
      </c>
      <c r="B1996" s="30">
        <f t="shared" si="108"/>
        <v>192</v>
      </c>
      <c r="C1996" s="4">
        <f t="shared" si="109"/>
        <v>28</v>
      </c>
      <c r="D1996" s="4" t="s">
        <v>48</v>
      </c>
      <c r="E1996" s="28">
        <v>643</v>
      </c>
      <c r="F1996" s="28">
        <v>2122</v>
      </c>
      <c r="H1996" s="28">
        <v>217</v>
      </c>
      <c r="I1996" s="28">
        <v>12</v>
      </c>
      <c r="J1996" s="28">
        <v>8.6E-3</v>
      </c>
      <c r="AI1996"/>
      <c r="AJ1996"/>
    </row>
    <row r="1997" spans="1:36" ht="14.5" x14ac:dyDescent="0.35">
      <c r="A1997" s="52">
        <f t="shared" si="107"/>
        <v>2014</v>
      </c>
      <c r="B1997" s="30">
        <f t="shared" si="108"/>
        <v>192</v>
      </c>
      <c r="C1997" s="4">
        <f t="shared" si="109"/>
        <v>28</v>
      </c>
      <c r="D1997" s="4" t="s">
        <v>48</v>
      </c>
      <c r="E1997" s="28">
        <v>643</v>
      </c>
      <c r="F1997" s="28">
        <v>2122</v>
      </c>
      <c r="H1997" s="28">
        <v>217</v>
      </c>
      <c r="I1997" s="28">
        <v>12</v>
      </c>
      <c r="J1997" s="28">
        <v>5.7000000000000002E-3</v>
      </c>
      <c r="AI1997"/>
      <c r="AJ1997"/>
    </row>
    <row r="1998" spans="1:36" ht="14.5" x14ac:dyDescent="0.35">
      <c r="A1998" s="52">
        <f t="shared" si="107"/>
        <v>2014</v>
      </c>
      <c r="B1998" s="30">
        <f t="shared" si="108"/>
        <v>192</v>
      </c>
      <c r="C1998" s="4">
        <f t="shared" si="109"/>
        <v>28</v>
      </c>
      <c r="D1998" s="4" t="s">
        <v>48</v>
      </c>
      <c r="E1998" s="28">
        <v>643</v>
      </c>
      <c r="F1998" s="28">
        <v>2122</v>
      </c>
      <c r="H1998" s="28">
        <v>217</v>
      </c>
      <c r="I1998" s="28">
        <v>12</v>
      </c>
      <c r="J1998" s="28">
        <v>6.7999999999999996E-3</v>
      </c>
      <c r="AI1998"/>
      <c r="AJ1998"/>
    </row>
    <row r="1999" spans="1:36" ht="14.5" x14ac:dyDescent="0.35">
      <c r="A1999" s="52">
        <f t="shared" si="107"/>
        <v>2014</v>
      </c>
      <c r="B1999" s="30">
        <f t="shared" si="108"/>
        <v>192</v>
      </c>
      <c r="C1999" s="4">
        <f t="shared" si="109"/>
        <v>28</v>
      </c>
      <c r="D1999" s="4" t="s">
        <v>48</v>
      </c>
      <c r="E1999" s="28">
        <v>643</v>
      </c>
      <c r="F1999" s="28">
        <v>2122</v>
      </c>
      <c r="H1999" s="28">
        <v>217</v>
      </c>
      <c r="I1999" s="28">
        <v>12</v>
      </c>
      <c r="J1999" s="28">
        <v>7.4000000000000003E-3</v>
      </c>
      <c r="AI1999"/>
      <c r="AJ1999"/>
    </row>
    <row r="2000" spans="1:36" ht="14.5" x14ac:dyDescent="0.35">
      <c r="A2000" s="52">
        <f t="shared" si="107"/>
        <v>2014</v>
      </c>
      <c r="B2000" s="30">
        <f t="shared" si="108"/>
        <v>192</v>
      </c>
      <c r="C2000" s="4">
        <f t="shared" si="109"/>
        <v>28</v>
      </c>
      <c r="D2000" s="4" t="s">
        <v>48</v>
      </c>
      <c r="E2000" s="28">
        <v>643</v>
      </c>
      <c r="F2000" s="28">
        <v>2122</v>
      </c>
      <c r="H2000" s="28">
        <v>217</v>
      </c>
      <c r="I2000" s="28">
        <v>12</v>
      </c>
      <c r="J2000" s="28">
        <v>6.3E-3</v>
      </c>
      <c r="AI2000"/>
      <c r="AJ2000"/>
    </row>
    <row r="2001" spans="1:36" ht="14.5" x14ac:dyDescent="0.35">
      <c r="A2001" s="52">
        <f t="shared" si="107"/>
        <v>2014</v>
      </c>
      <c r="B2001" s="30">
        <f t="shared" si="108"/>
        <v>192</v>
      </c>
      <c r="C2001" s="4">
        <f t="shared" si="109"/>
        <v>28</v>
      </c>
      <c r="D2001" s="4" t="s">
        <v>48</v>
      </c>
      <c r="E2001" s="28">
        <v>643</v>
      </c>
      <c r="F2001" s="28">
        <v>2122</v>
      </c>
      <c r="H2001" s="28">
        <v>217</v>
      </c>
      <c r="I2001" s="28">
        <v>12</v>
      </c>
      <c r="J2001" s="28">
        <v>1.0800000000000001E-2</v>
      </c>
      <c r="AI2001"/>
      <c r="AJ2001"/>
    </row>
    <row r="2002" spans="1:36" ht="14.5" x14ac:dyDescent="0.35">
      <c r="A2002" s="52">
        <f t="shared" si="107"/>
        <v>2014</v>
      </c>
      <c r="B2002" s="30">
        <f t="shared" si="108"/>
        <v>192</v>
      </c>
      <c r="C2002" s="4">
        <f t="shared" si="109"/>
        <v>28</v>
      </c>
      <c r="D2002" s="4" t="s">
        <v>48</v>
      </c>
      <c r="E2002" s="28">
        <v>643</v>
      </c>
      <c r="F2002" s="28">
        <v>2122</v>
      </c>
      <c r="H2002" s="28">
        <v>217</v>
      </c>
      <c r="I2002" s="28">
        <v>12</v>
      </c>
      <c r="J2002" s="28">
        <v>1.23E-2</v>
      </c>
      <c r="AI2002"/>
      <c r="AJ2002"/>
    </row>
    <row r="2003" spans="1:36" ht="14.5" x14ac:dyDescent="0.35">
      <c r="A2003" s="52">
        <f t="shared" si="107"/>
        <v>2014</v>
      </c>
      <c r="B2003" s="30">
        <f t="shared" si="108"/>
        <v>192</v>
      </c>
      <c r="C2003" s="4">
        <f t="shared" si="109"/>
        <v>28</v>
      </c>
      <c r="D2003" s="4" t="s">
        <v>48</v>
      </c>
      <c r="E2003" s="28">
        <v>643</v>
      </c>
      <c r="F2003" s="28">
        <v>2122</v>
      </c>
      <c r="H2003" s="28">
        <v>217</v>
      </c>
      <c r="I2003" s="28">
        <v>12</v>
      </c>
      <c r="J2003" s="28">
        <v>7.7000000000000002E-3</v>
      </c>
      <c r="AI2003"/>
      <c r="AJ2003"/>
    </row>
    <row r="2004" spans="1:36" ht="14.5" x14ac:dyDescent="0.35">
      <c r="A2004" s="52">
        <f t="shared" si="107"/>
        <v>2014</v>
      </c>
      <c r="B2004" s="30">
        <f t="shared" si="108"/>
        <v>192</v>
      </c>
      <c r="C2004" s="4">
        <f t="shared" si="109"/>
        <v>28</v>
      </c>
      <c r="D2004" s="4" t="s">
        <v>48</v>
      </c>
      <c r="E2004" s="28">
        <v>643</v>
      </c>
      <c r="F2004" s="28">
        <v>2122</v>
      </c>
      <c r="H2004" s="28">
        <v>217</v>
      </c>
      <c r="I2004" s="28">
        <v>12</v>
      </c>
      <c r="J2004" s="28">
        <v>6.6E-3</v>
      </c>
      <c r="AI2004"/>
      <c r="AJ2004"/>
    </row>
    <row r="2005" spans="1:36" ht="14.5" x14ac:dyDescent="0.35">
      <c r="A2005" s="52">
        <f t="shared" si="107"/>
        <v>2014</v>
      </c>
      <c r="B2005" s="30">
        <f t="shared" si="108"/>
        <v>192</v>
      </c>
      <c r="C2005" s="4">
        <f t="shared" si="109"/>
        <v>28</v>
      </c>
      <c r="D2005" s="4" t="s">
        <v>48</v>
      </c>
      <c r="E2005" s="28">
        <v>643</v>
      </c>
      <c r="F2005" s="28">
        <v>2122</v>
      </c>
      <c r="H2005" s="28">
        <v>217</v>
      </c>
      <c r="I2005" s="28">
        <v>12</v>
      </c>
      <c r="J2005" s="28">
        <v>8.0000000000000002E-3</v>
      </c>
      <c r="AI2005"/>
      <c r="AJ2005"/>
    </row>
    <row r="2006" spans="1:36" ht="14.5" x14ac:dyDescent="0.35">
      <c r="A2006" s="52">
        <f t="shared" si="107"/>
        <v>2014</v>
      </c>
      <c r="B2006" s="30">
        <f t="shared" si="108"/>
        <v>192</v>
      </c>
      <c r="C2006" s="4">
        <f t="shared" si="109"/>
        <v>28</v>
      </c>
      <c r="D2006" s="4" t="s">
        <v>48</v>
      </c>
      <c r="E2006" s="28">
        <v>643</v>
      </c>
      <c r="F2006" s="28">
        <v>2122</v>
      </c>
      <c r="H2006" s="28">
        <v>217</v>
      </c>
      <c r="I2006" s="28">
        <v>12</v>
      </c>
      <c r="J2006" s="28">
        <v>8.3999999999999995E-3</v>
      </c>
      <c r="AI2006"/>
      <c r="AJ2006"/>
    </row>
    <row r="2007" spans="1:36" ht="14.5" x14ac:dyDescent="0.35">
      <c r="A2007" s="52">
        <f t="shared" si="107"/>
        <v>2014</v>
      </c>
      <c r="B2007" s="30">
        <f t="shared" si="108"/>
        <v>192</v>
      </c>
      <c r="C2007" s="4">
        <f t="shared" si="109"/>
        <v>28</v>
      </c>
      <c r="D2007" s="4" t="s">
        <v>48</v>
      </c>
      <c r="E2007" s="28">
        <v>642</v>
      </c>
      <c r="F2007" s="28">
        <v>2122</v>
      </c>
      <c r="H2007" s="28">
        <v>217</v>
      </c>
      <c r="I2007" s="28">
        <v>13</v>
      </c>
      <c r="J2007" s="28">
        <v>7.6E-3</v>
      </c>
      <c r="AI2007"/>
      <c r="AJ2007"/>
    </row>
    <row r="2008" spans="1:36" ht="14.5" x14ac:dyDescent="0.35">
      <c r="A2008" s="52">
        <f t="shared" si="107"/>
        <v>2014</v>
      </c>
      <c r="B2008" s="30">
        <f t="shared" si="108"/>
        <v>192</v>
      </c>
      <c r="C2008" s="4">
        <f t="shared" si="109"/>
        <v>28</v>
      </c>
      <c r="D2008" s="4" t="s">
        <v>48</v>
      </c>
      <c r="E2008" s="28">
        <v>642</v>
      </c>
      <c r="F2008" s="28">
        <v>2122</v>
      </c>
      <c r="H2008" s="28">
        <v>217</v>
      </c>
      <c r="I2008" s="28">
        <v>13</v>
      </c>
      <c r="J2008" s="28">
        <v>1.12E-2</v>
      </c>
      <c r="AI2008"/>
      <c r="AJ2008"/>
    </row>
    <row r="2009" spans="1:36" ht="14.5" x14ac:dyDescent="0.35">
      <c r="A2009" s="52">
        <f t="shared" si="107"/>
        <v>2014</v>
      </c>
      <c r="B2009" s="30">
        <f t="shared" si="108"/>
        <v>192</v>
      </c>
      <c r="C2009" s="4">
        <f t="shared" si="109"/>
        <v>28</v>
      </c>
      <c r="D2009" s="4" t="s">
        <v>48</v>
      </c>
      <c r="E2009" s="28">
        <v>642</v>
      </c>
      <c r="F2009" s="28">
        <v>2122</v>
      </c>
      <c r="H2009" s="28">
        <v>217</v>
      </c>
      <c r="I2009" s="28">
        <v>13</v>
      </c>
      <c r="J2009" s="28">
        <v>9.1000000000000004E-3</v>
      </c>
      <c r="AI2009"/>
      <c r="AJ2009"/>
    </row>
    <row r="2010" spans="1:36" ht="14.5" x14ac:dyDescent="0.35">
      <c r="A2010" s="52">
        <f t="shared" si="107"/>
        <v>2014</v>
      </c>
      <c r="B2010" s="30">
        <f t="shared" si="108"/>
        <v>192</v>
      </c>
      <c r="C2010" s="4">
        <f t="shared" si="109"/>
        <v>28</v>
      </c>
      <c r="D2010" s="4" t="s">
        <v>48</v>
      </c>
      <c r="E2010" s="28">
        <v>642</v>
      </c>
      <c r="F2010" s="28">
        <v>2122</v>
      </c>
      <c r="H2010" s="28">
        <v>217</v>
      </c>
      <c r="I2010" s="28">
        <v>13</v>
      </c>
      <c r="J2010" s="28">
        <v>8.8000000000000005E-3</v>
      </c>
      <c r="AI2010"/>
      <c r="AJ2010"/>
    </row>
    <row r="2011" spans="1:36" ht="14.5" x14ac:dyDescent="0.35">
      <c r="A2011" s="52">
        <f t="shared" si="107"/>
        <v>2014</v>
      </c>
      <c r="B2011" s="30">
        <f t="shared" si="108"/>
        <v>192</v>
      </c>
      <c r="C2011" s="4">
        <f t="shared" si="109"/>
        <v>28</v>
      </c>
      <c r="D2011" s="4" t="s">
        <v>48</v>
      </c>
      <c r="E2011" s="28">
        <v>642</v>
      </c>
      <c r="F2011" s="28">
        <v>2122</v>
      </c>
      <c r="H2011" s="28">
        <v>217</v>
      </c>
      <c r="I2011" s="28">
        <v>13</v>
      </c>
      <c r="J2011" s="28">
        <v>6.7000000000000002E-3</v>
      </c>
      <c r="AI2011"/>
      <c r="AJ2011"/>
    </row>
    <row r="2012" spans="1:36" ht="14.5" x14ac:dyDescent="0.35">
      <c r="A2012" s="52">
        <f t="shared" si="107"/>
        <v>2014</v>
      </c>
      <c r="B2012" s="30">
        <f t="shared" si="108"/>
        <v>192</v>
      </c>
      <c r="C2012" s="4">
        <f t="shared" si="109"/>
        <v>28</v>
      </c>
      <c r="D2012" s="4" t="s">
        <v>48</v>
      </c>
      <c r="E2012" s="28">
        <v>642</v>
      </c>
      <c r="F2012" s="28">
        <v>2122</v>
      </c>
      <c r="H2012" s="28">
        <v>217</v>
      </c>
      <c r="I2012" s="28">
        <v>13</v>
      </c>
      <c r="J2012" s="28">
        <v>1.06E-2</v>
      </c>
      <c r="AI2012"/>
      <c r="AJ2012"/>
    </row>
    <row r="2013" spans="1:36" ht="14.5" x14ac:dyDescent="0.35">
      <c r="A2013" s="52">
        <f t="shared" si="107"/>
        <v>2014</v>
      </c>
      <c r="B2013" s="30">
        <f t="shared" si="108"/>
        <v>192</v>
      </c>
      <c r="C2013" s="4">
        <f t="shared" si="109"/>
        <v>28</v>
      </c>
      <c r="D2013" s="4" t="s">
        <v>48</v>
      </c>
      <c r="E2013" s="28">
        <v>642</v>
      </c>
      <c r="F2013" s="28">
        <v>2122</v>
      </c>
      <c r="H2013" s="28">
        <v>217</v>
      </c>
      <c r="I2013" s="28">
        <v>13</v>
      </c>
      <c r="J2013" s="28">
        <v>9.7000000000000003E-3</v>
      </c>
      <c r="AI2013"/>
      <c r="AJ2013"/>
    </row>
    <row r="2014" spans="1:36" ht="14.5" x14ac:dyDescent="0.35">
      <c r="A2014" s="52">
        <f t="shared" si="107"/>
        <v>2014</v>
      </c>
      <c r="B2014" s="30">
        <f t="shared" si="108"/>
        <v>192</v>
      </c>
      <c r="C2014" s="4">
        <f t="shared" si="109"/>
        <v>28</v>
      </c>
      <c r="D2014" s="4" t="s">
        <v>48</v>
      </c>
      <c r="E2014" s="28">
        <v>642</v>
      </c>
      <c r="F2014" s="28">
        <v>2122</v>
      </c>
      <c r="H2014" s="28">
        <v>217</v>
      </c>
      <c r="I2014" s="28">
        <v>13</v>
      </c>
      <c r="J2014" s="28">
        <v>9.5999999999999992E-3</v>
      </c>
      <c r="AI2014"/>
      <c r="AJ2014"/>
    </row>
    <row r="2015" spans="1:36" ht="14.5" x14ac:dyDescent="0.35">
      <c r="A2015" s="52">
        <f t="shared" si="107"/>
        <v>2014</v>
      </c>
      <c r="B2015" s="30">
        <f t="shared" si="108"/>
        <v>192</v>
      </c>
      <c r="C2015" s="4">
        <f t="shared" si="109"/>
        <v>28</v>
      </c>
      <c r="D2015" s="4" t="s">
        <v>48</v>
      </c>
      <c r="E2015" s="28">
        <v>642</v>
      </c>
      <c r="F2015" s="28">
        <v>2122</v>
      </c>
      <c r="H2015" s="28">
        <v>217</v>
      </c>
      <c r="I2015" s="28">
        <v>13</v>
      </c>
      <c r="J2015" s="28">
        <v>1.0500000000000001E-2</v>
      </c>
      <c r="AI2015"/>
      <c r="AJ2015"/>
    </row>
    <row r="2016" spans="1:36" ht="14.5" x14ac:dyDescent="0.35">
      <c r="A2016" s="52">
        <f t="shared" si="107"/>
        <v>2014</v>
      </c>
      <c r="B2016" s="30">
        <f t="shared" si="108"/>
        <v>192</v>
      </c>
      <c r="C2016" s="4">
        <f t="shared" si="109"/>
        <v>28</v>
      </c>
      <c r="D2016" s="4" t="s">
        <v>48</v>
      </c>
      <c r="E2016" s="28">
        <v>642</v>
      </c>
      <c r="F2016" s="28">
        <v>2122</v>
      </c>
      <c r="H2016" s="28">
        <v>217</v>
      </c>
      <c r="I2016" s="28">
        <v>13</v>
      </c>
      <c r="J2016" s="28">
        <v>9.1999999999999998E-3</v>
      </c>
      <c r="AI2016"/>
      <c r="AJ2016"/>
    </row>
    <row r="2017" spans="1:36" ht="14.5" x14ac:dyDescent="0.35">
      <c r="A2017" s="52">
        <f t="shared" si="107"/>
        <v>2014</v>
      </c>
      <c r="B2017" s="30">
        <f t="shared" si="108"/>
        <v>192</v>
      </c>
      <c r="C2017" s="4">
        <f t="shared" si="109"/>
        <v>28</v>
      </c>
      <c r="D2017" s="4" t="s">
        <v>48</v>
      </c>
      <c r="E2017" s="28">
        <v>642</v>
      </c>
      <c r="F2017" s="28">
        <v>2122</v>
      </c>
      <c r="H2017" s="28">
        <v>217</v>
      </c>
      <c r="I2017" s="28">
        <v>13</v>
      </c>
      <c r="J2017" s="28">
        <v>9.1000000000000004E-3</v>
      </c>
      <c r="AI2017"/>
      <c r="AJ2017"/>
    </row>
    <row r="2018" spans="1:36" ht="14.5" x14ac:dyDescent="0.35">
      <c r="A2018" s="52">
        <f t="shared" si="107"/>
        <v>2014</v>
      </c>
      <c r="B2018" s="30">
        <f t="shared" si="108"/>
        <v>192</v>
      </c>
      <c r="C2018" s="4">
        <f t="shared" si="109"/>
        <v>28</v>
      </c>
      <c r="D2018" s="4" t="s">
        <v>48</v>
      </c>
      <c r="E2018" s="28">
        <v>642</v>
      </c>
      <c r="F2018" s="28">
        <v>2122</v>
      </c>
      <c r="H2018" s="28">
        <v>217</v>
      </c>
      <c r="I2018" s="28">
        <v>13</v>
      </c>
      <c r="J2018" s="28">
        <v>8.0999999999999996E-3</v>
      </c>
      <c r="AI2018"/>
      <c r="AJ2018"/>
    </row>
    <row r="2019" spans="1:36" ht="14.5" x14ac:dyDescent="0.35">
      <c r="A2019" s="52">
        <f t="shared" si="107"/>
        <v>2014</v>
      </c>
      <c r="B2019" s="30">
        <f t="shared" si="108"/>
        <v>192</v>
      </c>
      <c r="C2019" s="4">
        <f t="shared" si="109"/>
        <v>28</v>
      </c>
      <c r="D2019" s="4" t="s">
        <v>48</v>
      </c>
      <c r="E2019" s="28">
        <v>642</v>
      </c>
      <c r="F2019" s="28">
        <v>2122</v>
      </c>
      <c r="H2019" s="28">
        <v>217</v>
      </c>
      <c r="I2019" s="28">
        <v>13</v>
      </c>
      <c r="J2019" s="28">
        <v>7.9000000000000008E-3</v>
      </c>
      <c r="AI2019"/>
      <c r="AJ2019"/>
    </row>
    <row r="2020" spans="1:36" ht="14.5" x14ac:dyDescent="0.35">
      <c r="A2020" s="52">
        <f t="shared" si="107"/>
        <v>2014</v>
      </c>
      <c r="B2020" s="30">
        <f t="shared" si="108"/>
        <v>192</v>
      </c>
      <c r="C2020" s="4">
        <f t="shared" si="109"/>
        <v>28</v>
      </c>
      <c r="D2020" s="4" t="s">
        <v>48</v>
      </c>
      <c r="E2020" s="28">
        <v>643</v>
      </c>
      <c r="F2020" s="28">
        <v>2122</v>
      </c>
      <c r="H2020" s="28">
        <v>217</v>
      </c>
      <c r="I2020" s="28">
        <v>13</v>
      </c>
      <c r="J2020" s="28">
        <v>1.1599999999999999E-2</v>
      </c>
      <c r="AI2020"/>
      <c r="AJ2020"/>
    </row>
    <row r="2021" spans="1:36" ht="14.5" x14ac:dyDescent="0.35">
      <c r="A2021" s="52">
        <f t="shared" si="107"/>
        <v>2014</v>
      </c>
      <c r="B2021" s="30">
        <f t="shared" si="108"/>
        <v>192</v>
      </c>
      <c r="C2021" s="4">
        <f t="shared" si="109"/>
        <v>28</v>
      </c>
      <c r="D2021" s="4" t="s">
        <v>48</v>
      </c>
      <c r="E2021" s="28">
        <v>643</v>
      </c>
      <c r="F2021" s="28">
        <v>2122</v>
      </c>
      <c r="H2021" s="28">
        <v>217</v>
      </c>
      <c r="I2021" s="28">
        <v>13</v>
      </c>
      <c r="J2021" s="28">
        <v>7.7000000000000002E-3</v>
      </c>
      <c r="AI2021"/>
      <c r="AJ2021"/>
    </row>
    <row r="2022" spans="1:36" ht="14.5" x14ac:dyDescent="0.35">
      <c r="A2022" s="52">
        <f t="shared" si="107"/>
        <v>2014</v>
      </c>
      <c r="B2022" s="30">
        <f t="shared" si="108"/>
        <v>192</v>
      </c>
      <c r="C2022" s="4">
        <f t="shared" si="109"/>
        <v>28</v>
      </c>
      <c r="D2022" s="4" t="s">
        <v>48</v>
      </c>
      <c r="E2022" s="28">
        <v>643</v>
      </c>
      <c r="F2022" s="28">
        <v>2122</v>
      </c>
      <c r="H2022" s="28">
        <v>217</v>
      </c>
      <c r="I2022" s="28">
        <v>13</v>
      </c>
      <c r="J2022" s="28">
        <v>1.12E-2</v>
      </c>
      <c r="AI2022"/>
      <c r="AJ2022"/>
    </row>
    <row r="2023" spans="1:36" ht="14.5" x14ac:dyDescent="0.35">
      <c r="A2023" s="52">
        <f t="shared" si="107"/>
        <v>2014</v>
      </c>
      <c r="B2023" s="30">
        <f t="shared" si="108"/>
        <v>192</v>
      </c>
      <c r="C2023" s="4">
        <f t="shared" si="109"/>
        <v>28</v>
      </c>
      <c r="D2023" s="4" t="s">
        <v>48</v>
      </c>
      <c r="E2023" s="28">
        <v>643</v>
      </c>
      <c r="F2023" s="28">
        <v>2122</v>
      </c>
      <c r="H2023" s="28">
        <v>217</v>
      </c>
      <c r="I2023" s="28">
        <v>13</v>
      </c>
      <c r="J2023" s="28">
        <v>1.1599999999999999E-2</v>
      </c>
      <c r="AI2023"/>
      <c r="AJ2023"/>
    </row>
    <row r="2024" spans="1:36" ht="14.5" x14ac:dyDescent="0.35">
      <c r="A2024" s="52">
        <f t="shared" si="107"/>
        <v>2014</v>
      </c>
      <c r="B2024" s="30">
        <f t="shared" si="108"/>
        <v>192</v>
      </c>
      <c r="C2024" s="4">
        <f t="shared" si="109"/>
        <v>28</v>
      </c>
      <c r="D2024" s="4" t="s">
        <v>48</v>
      </c>
      <c r="E2024" s="28">
        <v>643</v>
      </c>
      <c r="F2024" s="28">
        <v>2122</v>
      </c>
      <c r="H2024" s="28">
        <v>217</v>
      </c>
      <c r="I2024" s="28">
        <v>13</v>
      </c>
      <c r="J2024" s="28">
        <v>1.0699999999999999E-2</v>
      </c>
      <c r="AI2024"/>
      <c r="AJ2024"/>
    </row>
    <row r="2025" spans="1:36" ht="14.5" x14ac:dyDescent="0.35">
      <c r="A2025" s="52">
        <f t="shared" si="107"/>
        <v>2014</v>
      </c>
      <c r="B2025" s="30">
        <f t="shared" si="108"/>
        <v>192</v>
      </c>
      <c r="C2025" s="4">
        <f t="shared" si="109"/>
        <v>28</v>
      </c>
      <c r="D2025" s="4" t="s">
        <v>48</v>
      </c>
      <c r="E2025" s="28">
        <v>643</v>
      </c>
      <c r="F2025" s="28">
        <v>2122</v>
      </c>
      <c r="H2025" s="28">
        <v>217</v>
      </c>
      <c r="I2025" s="28">
        <v>13</v>
      </c>
      <c r="J2025" s="28">
        <v>8.9999999999999993E-3</v>
      </c>
      <c r="AI2025"/>
      <c r="AJ2025"/>
    </row>
    <row r="2026" spans="1:36" ht="14.5" x14ac:dyDescent="0.35">
      <c r="A2026" s="52">
        <f t="shared" si="107"/>
        <v>2014</v>
      </c>
      <c r="B2026" s="30">
        <f t="shared" si="108"/>
        <v>192</v>
      </c>
      <c r="C2026" s="4">
        <f t="shared" si="109"/>
        <v>28</v>
      </c>
      <c r="D2026" s="4" t="s">
        <v>48</v>
      </c>
      <c r="E2026" s="28">
        <v>643</v>
      </c>
      <c r="F2026" s="28">
        <v>2122</v>
      </c>
      <c r="H2026" s="28">
        <v>217</v>
      </c>
      <c r="I2026" s="28">
        <v>13</v>
      </c>
      <c r="J2026" s="28">
        <v>9.2999999999999992E-3</v>
      </c>
      <c r="AI2026"/>
      <c r="AJ2026"/>
    </row>
    <row r="2027" spans="1:36" ht="14.5" x14ac:dyDescent="0.35">
      <c r="A2027" s="52">
        <f t="shared" si="107"/>
        <v>2014</v>
      </c>
      <c r="B2027" s="30">
        <f t="shared" si="108"/>
        <v>192</v>
      </c>
      <c r="C2027" s="4">
        <f t="shared" si="109"/>
        <v>28</v>
      </c>
      <c r="D2027" s="4" t="s">
        <v>48</v>
      </c>
      <c r="E2027" s="28">
        <v>643</v>
      </c>
      <c r="F2027" s="28">
        <v>2122</v>
      </c>
      <c r="H2027" s="28">
        <v>217</v>
      </c>
      <c r="I2027" s="28">
        <v>13</v>
      </c>
      <c r="J2027" s="28">
        <v>8.2000000000000007E-3</v>
      </c>
      <c r="AI2027"/>
      <c r="AJ2027"/>
    </row>
    <row r="2028" spans="1:36" ht="14.5" x14ac:dyDescent="0.35">
      <c r="A2028" s="52">
        <f t="shared" si="107"/>
        <v>2014</v>
      </c>
      <c r="B2028" s="30">
        <f t="shared" si="108"/>
        <v>192</v>
      </c>
      <c r="C2028" s="4">
        <f t="shared" si="109"/>
        <v>28</v>
      </c>
      <c r="D2028" s="4" t="s">
        <v>48</v>
      </c>
      <c r="E2028" s="28">
        <v>643</v>
      </c>
      <c r="F2028" s="28">
        <v>2122</v>
      </c>
      <c r="H2028" s="28">
        <v>217</v>
      </c>
      <c r="I2028" s="28">
        <v>13</v>
      </c>
      <c r="J2028" s="28">
        <v>1.0999999999999999E-2</v>
      </c>
      <c r="AI2028"/>
      <c r="AJ2028"/>
    </row>
    <row r="2029" spans="1:36" ht="14.5" x14ac:dyDescent="0.35">
      <c r="A2029" s="52">
        <f t="shared" si="107"/>
        <v>2014</v>
      </c>
      <c r="B2029" s="30">
        <f t="shared" si="108"/>
        <v>192</v>
      </c>
      <c r="C2029" s="4">
        <f t="shared" si="109"/>
        <v>28</v>
      </c>
      <c r="D2029" s="4" t="s">
        <v>48</v>
      </c>
      <c r="E2029" s="28">
        <v>643</v>
      </c>
      <c r="F2029" s="28">
        <v>2122</v>
      </c>
      <c r="H2029" s="28">
        <v>217</v>
      </c>
      <c r="I2029" s="28">
        <v>13</v>
      </c>
      <c r="J2029" s="28">
        <v>9.9000000000000008E-3</v>
      </c>
      <c r="AI2029"/>
      <c r="AJ2029"/>
    </row>
    <row r="2030" spans="1:36" ht="14.5" x14ac:dyDescent="0.35">
      <c r="A2030" s="52">
        <f t="shared" si="107"/>
        <v>2014</v>
      </c>
      <c r="B2030" s="30">
        <f t="shared" si="108"/>
        <v>192</v>
      </c>
      <c r="C2030" s="4">
        <f t="shared" si="109"/>
        <v>28</v>
      </c>
      <c r="D2030" s="4" t="s">
        <v>48</v>
      </c>
      <c r="E2030" s="28">
        <v>642</v>
      </c>
      <c r="F2030" s="28">
        <v>2122</v>
      </c>
      <c r="H2030" s="28">
        <v>217</v>
      </c>
      <c r="I2030" s="28">
        <v>14</v>
      </c>
      <c r="J2030" s="28">
        <v>1.12E-2</v>
      </c>
      <c r="AI2030"/>
      <c r="AJ2030"/>
    </row>
    <row r="2031" spans="1:36" ht="14.5" x14ac:dyDescent="0.35">
      <c r="A2031" s="52">
        <f t="shared" si="107"/>
        <v>2014</v>
      </c>
      <c r="B2031" s="30">
        <f t="shared" si="108"/>
        <v>192</v>
      </c>
      <c r="C2031" s="4">
        <f t="shared" si="109"/>
        <v>28</v>
      </c>
      <c r="D2031" s="4" t="s">
        <v>48</v>
      </c>
      <c r="E2031" s="28">
        <v>642</v>
      </c>
      <c r="F2031" s="28">
        <v>2122</v>
      </c>
      <c r="H2031" s="28">
        <v>217</v>
      </c>
      <c r="I2031" s="28">
        <v>14</v>
      </c>
      <c r="J2031" s="28">
        <v>9.2999999999999992E-3</v>
      </c>
      <c r="AI2031"/>
      <c r="AJ2031"/>
    </row>
    <row r="2032" spans="1:36" ht="14.5" x14ac:dyDescent="0.35">
      <c r="A2032" s="52">
        <f t="shared" si="107"/>
        <v>2014</v>
      </c>
      <c r="B2032" s="30">
        <f t="shared" si="108"/>
        <v>192</v>
      </c>
      <c r="C2032" s="4">
        <f t="shared" si="109"/>
        <v>28</v>
      </c>
      <c r="D2032" s="4" t="s">
        <v>48</v>
      </c>
      <c r="E2032" s="28">
        <v>642</v>
      </c>
      <c r="F2032" s="28">
        <v>2122</v>
      </c>
      <c r="H2032" s="28">
        <v>217</v>
      </c>
      <c r="I2032" s="28">
        <v>14</v>
      </c>
      <c r="J2032" s="28">
        <v>8.9999999999999993E-3</v>
      </c>
      <c r="AI2032"/>
      <c r="AJ2032"/>
    </row>
    <row r="2033" spans="1:36" ht="14.5" x14ac:dyDescent="0.35">
      <c r="A2033" s="52">
        <f t="shared" si="107"/>
        <v>2014</v>
      </c>
      <c r="B2033" s="30">
        <f t="shared" si="108"/>
        <v>192</v>
      </c>
      <c r="C2033" s="4">
        <f t="shared" si="109"/>
        <v>28</v>
      </c>
      <c r="D2033" s="4" t="s">
        <v>48</v>
      </c>
      <c r="E2033" s="28">
        <v>642</v>
      </c>
      <c r="F2033" s="28">
        <v>2122</v>
      </c>
      <c r="H2033" s="28">
        <v>217</v>
      </c>
      <c r="I2033" s="28">
        <v>14</v>
      </c>
      <c r="J2033" s="28">
        <v>1.03E-2</v>
      </c>
      <c r="AI2033"/>
      <c r="AJ2033"/>
    </row>
    <row r="2034" spans="1:36" ht="14.5" x14ac:dyDescent="0.35">
      <c r="A2034" s="52">
        <f t="shared" si="107"/>
        <v>2014</v>
      </c>
      <c r="B2034" s="30">
        <f t="shared" si="108"/>
        <v>192</v>
      </c>
      <c r="C2034" s="4">
        <f t="shared" si="109"/>
        <v>28</v>
      </c>
      <c r="D2034" s="4" t="s">
        <v>48</v>
      </c>
      <c r="E2034" s="28">
        <v>642</v>
      </c>
      <c r="F2034" s="28">
        <v>2122</v>
      </c>
      <c r="H2034" s="28">
        <v>217</v>
      </c>
      <c r="I2034" s="28">
        <v>14</v>
      </c>
      <c r="J2034" s="28">
        <v>9.2999999999999992E-3</v>
      </c>
      <c r="AI2034"/>
      <c r="AJ2034"/>
    </row>
    <row r="2035" spans="1:36" ht="14.5" x14ac:dyDescent="0.35">
      <c r="A2035" s="52">
        <f t="shared" si="107"/>
        <v>2014</v>
      </c>
      <c r="B2035" s="30">
        <f t="shared" si="108"/>
        <v>192</v>
      </c>
      <c r="C2035" s="4">
        <f t="shared" si="109"/>
        <v>28</v>
      </c>
      <c r="D2035" s="4" t="s">
        <v>48</v>
      </c>
      <c r="E2035" s="28">
        <v>642</v>
      </c>
      <c r="F2035" s="28">
        <v>2122</v>
      </c>
      <c r="H2035" s="28">
        <v>217</v>
      </c>
      <c r="I2035" s="28">
        <v>14</v>
      </c>
      <c r="J2035" s="28">
        <v>1.0200000000000001E-2</v>
      </c>
      <c r="AI2035"/>
      <c r="AJ2035"/>
    </row>
    <row r="2036" spans="1:36" ht="14.5" x14ac:dyDescent="0.35">
      <c r="A2036" s="52">
        <f t="shared" si="107"/>
        <v>2014</v>
      </c>
      <c r="B2036" s="30">
        <f t="shared" si="108"/>
        <v>192</v>
      </c>
      <c r="C2036" s="4">
        <f t="shared" si="109"/>
        <v>28</v>
      </c>
      <c r="D2036" s="4" t="s">
        <v>48</v>
      </c>
      <c r="E2036" s="28">
        <v>642</v>
      </c>
      <c r="F2036" s="28">
        <v>2122</v>
      </c>
      <c r="H2036" s="28">
        <v>217</v>
      </c>
      <c r="I2036" s="28">
        <v>14</v>
      </c>
      <c r="J2036" s="28">
        <v>1.04E-2</v>
      </c>
      <c r="AI2036"/>
      <c r="AJ2036"/>
    </row>
    <row r="2037" spans="1:36" ht="14.5" x14ac:dyDescent="0.35">
      <c r="A2037" s="52">
        <f t="shared" si="107"/>
        <v>2014</v>
      </c>
      <c r="B2037" s="30">
        <f t="shared" si="108"/>
        <v>192</v>
      </c>
      <c r="C2037" s="4">
        <f t="shared" si="109"/>
        <v>28</v>
      </c>
      <c r="D2037" s="4" t="s">
        <v>48</v>
      </c>
      <c r="E2037" s="28">
        <v>642</v>
      </c>
      <c r="F2037" s="28">
        <v>2122</v>
      </c>
      <c r="H2037" s="28">
        <v>217</v>
      </c>
      <c r="I2037" s="28">
        <v>14</v>
      </c>
      <c r="J2037" s="28">
        <v>8.6E-3</v>
      </c>
      <c r="AI2037"/>
      <c r="AJ2037"/>
    </row>
    <row r="2038" spans="1:36" ht="14.5" x14ac:dyDescent="0.35">
      <c r="A2038" s="52">
        <f t="shared" si="107"/>
        <v>2014</v>
      </c>
      <c r="B2038" s="30">
        <f t="shared" si="108"/>
        <v>192</v>
      </c>
      <c r="C2038" s="4">
        <f t="shared" si="109"/>
        <v>28</v>
      </c>
      <c r="D2038" s="4" t="s">
        <v>48</v>
      </c>
      <c r="E2038" s="28">
        <v>643</v>
      </c>
      <c r="F2038" s="28">
        <v>2122</v>
      </c>
      <c r="H2038" s="28">
        <v>217</v>
      </c>
      <c r="I2038" s="28">
        <v>14</v>
      </c>
      <c r="J2038" s="28">
        <v>9.2999999999999992E-3</v>
      </c>
      <c r="AI2038"/>
      <c r="AJ2038"/>
    </row>
    <row r="2039" spans="1:36" ht="14.5" x14ac:dyDescent="0.35">
      <c r="A2039" s="52">
        <f t="shared" si="107"/>
        <v>2014</v>
      </c>
      <c r="B2039" s="30">
        <f t="shared" si="108"/>
        <v>192</v>
      </c>
      <c r="C2039" s="4">
        <f t="shared" si="109"/>
        <v>28</v>
      </c>
      <c r="D2039" s="4" t="s">
        <v>48</v>
      </c>
      <c r="E2039" s="28">
        <v>643</v>
      </c>
      <c r="F2039" s="28">
        <v>2122</v>
      </c>
      <c r="H2039" s="28">
        <v>217</v>
      </c>
      <c r="I2039" s="28">
        <v>14</v>
      </c>
      <c r="J2039" s="28">
        <v>9.4999999999999998E-3</v>
      </c>
      <c r="AI2039"/>
      <c r="AJ2039"/>
    </row>
    <row r="2040" spans="1:36" ht="14.5" x14ac:dyDescent="0.35">
      <c r="A2040" s="52">
        <f t="shared" si="107"/>
        <v>2014</v>
      </c>
      <c r="B2040" s="30">
        <f t="shared" si="108"/>
        <v>192</v>
      </c>
      <c r="C2040" s="4">
        <f t="shared" si="109"/>
        <v>28</v>
      </c>
      <c r="D2040" s="4" t="s">
        <v>48</v>
      </c>
      <c r="E2040" s="28">
        <v>642</v>
      </c>
      <c r="F2040" s="28">
        <v>2122</v>
      </c>
      <c r="H2040" s="28">
        <v>217</v>
      </c>
      <c r="I2040" s="28">
        <v>15</v>
      </c>
      <c r="J2040" s="28">
        <v>1.1900000000000001E-2</v>
      </c>
      <c r="AI2040"/>
      <c r="AJ2040"/>
    </row>
    <row r="2041" spans="1:36" ht="14.5" x14ac:dyDescent="0.35">
      <c r="A2041" s="52">
        <f t="shared" si="107"/>
        <v>2014</v>
      </c>
      <c r="B2041" s="30">
        <f t="shared" si="108"/>
        <v>192</v>
      </c>
      <c r="C2041" s="4">
        <f t="shared" si="109"/>
        <v>28</v>
      </c>
      <c r="D2041" s="4" t="s">
        <v>48</v>
      </c>
      <c r="E2041" s="28">
        <v>643</v>
      </c>
      <c r="F2041" s="28">
        <v>2122</v>
      </c>
      <c r="H2041" s="28">
        <v>217</v>
      </c>
      <c r="I2041" s="28">
        <v>15</v>
      </c>
      <c r="J2041" s="28">
        <v>1.3599999999999999E-2</v>
      </c>
      <c r="AI2041"/>
      <c r="AJ2041"/>
    </row>
    <row r="2042" spans="1:36" ht="14.5" x14ac:dyDescent="0.35">
      <c r="A2042" s="52">
        <f t="shared" si="107"/>
        <v>2014</v>
      </c>
      <c r="B2042" s="30">
        <f t="shared" si="108"/>
        <v>192</v>
      </c>
      <c r="C2042" s="4">
        <f t="shared" si="109"/>
        <v>28</v>
      </c>
      <c r="D2042" s="4" t="s">
        <v>48</v>
      </c>
      <c r="E2042" s="28">
        <v>642</v>
      </c>
      <c r="F2042" s="28">
        <v>2122</v>
      </c>
      <c r="H2042" s="28">
        <v>217</v>
      </c>
      <c r="I2042" s="28">
        <v>17</v>
      </c>
      <c r="J2042" s="28">
        <v>1.78E-2</v>
      </c>
      <c r="AI2042"/>
      <c r="AJ2042"/>
    </row>
    <row r="2043" spans="1:36" ht="14.5" x14ac:dyDescent="0.35">
      <c r="A2043" s="52">
        <f t="shared" si="107"/>
        <v>2014</v>
      </c>
      <c r="B2043" s="30">
        <f t="shared" si="108"/>
        <v>192</v>
      </c>
      <c r="C2043" s="4">
        <f t="shared" si="109"/>
        <v>28</v>
      </c>
      <c r="D2043" s="4" t="s">
        <v>48</v>
      </c>
      <c r="E2043" s="28">
        <v>644</v>
      </c>
      <c r="F2043" s="28">
        <v>2138</v>
      </c>
      <c r="H2043" s="28">
        <v>217</v>
      </c>
      <c r="I2043" s="28">
        <v>10</v>
      </c>
      <c r="J2043" s="28">
        <v>8.0000000000000002E-3</v>
      </c>
      <c r="AI2043"/>
      <c r="AJ2043"/>
    </row>
    <row r="2044" spans="1:36" ht="14.5" x14ac:dyDescent="0.35">
      <c r="A2044" s="52">
        <f t="shared" si="107"/>
        <v>2014</v>
      </c>
      <c r="B2044" s="30">
        <f t="shared" si="108"/>
        <v>192</v>
      </c>
      <c r="C2044" s="4">
        <f t="shared" si="109"/>
        <v>28</v>
      </c>
      <c r="D2044" s="4" t="s">
        <v>48</v>
      </c>
      <c r="E2044" s="28">
        <v>644</v>
      </c>
      <c r="F2044" s="28">
        <v>2138</v>
      </c>
      <c r="H2044" s="28">
        <v>217</v>
      </c>
      <c r="I2044" s="28">
        <v>10</v>
      </c>
      <c r="J2044" s="28">
        <v>7.4000000000000003E-3</v>
      </c>
      <c r="AI2044"/>
      <c r="AJ2044"/>
    </row>
    <row r="2045" spans="1:36" ht="14.5" x14ac:dyDescent="0.35">
      <c r="A2045" s="52">
        <f t="shared" si="107"/>
        <v>2014</v>
      </c>
      <c r="B2045" s="30">
        <f t="shared" si="108"/>
        <v>192</v>
      </c>
      <c r="C2045" s="4">
        <f t="shared" si="109"/>
        <v>28</v>
      </c>
      <c r="D2045" s="4" t="s">
        <v>48</v>
      </c>
      <c r="E2045" s="28">
        <v>644</v>
      </c>
      <c r="F2045" s="28">
        <v>2138</v>
      </c>
      <c r="H2045" s="28">
        <v>217</v>
      </c>
      <c r="I2045" s="28">
        <v>11</v>
      </c>
      <c r="J2045" s="28">
        <v>8.6E-3</v>
      </c>
      <c r="AI2045"/>
      <c r="AJ2045"/>
    </row>
    <row r="2046" spans="1:36" ht="14.5" x14ac:dyDescent="0.35">
      <c r="A2046" s="52">
        <f t="shared" si="107"/>
        <v>2014</v>
      </c>
      <c r="B2046" s="30">
        <f t="shared" si="108"/>
        <v>192</v>
      </c>
      <c r="C2046" s="4">
        <f t="shared" si="109"/>
        <v>28</v>
      </c>
      <c r="D2046" s="4" t="s">
        <v>48</v>
      </c>
      <c r="E2046" s="28">
        <v>644</v>
      </c>
      <c r="F2046" s="28">
        <v>2138</v>
      </c>
      <c r="H2046" s="28">
        <v>217</v>
      </c>
      <c r="I2046" s="28">
        <v>11</v>
      </c>
      <c r="J2046" s="28">
        <v>9.7999999999999997E-3</v>
      </c>
      <c r="AI2046"/>
      <c r="AJ2046"/>
    </row>
    <row r="2047" spans="1:36" ht="14.5" x14ac:dyDescent="0.35">
      <c r="A2047" s="52">
        <f t="shared" si="107"/>
        <v>2014</v>
      </c>
      <c r="B2047" s="30">
        <f t="shared" si="108"/>
        <v>192</v>
      </c>
      <c r="C2047" s="4">
        <f t="shared" si="109"/>
        <v>28</v>
      </c>
      <c r="D2047" s="4" t="s">
        <v>48</v>
      </c>
      <c r="E2047" s="28">
        <v>644</v>
      </c>
      <c r="F2047" s="28">
        <v>2138</v>
      </c>
      <c r="H2047" s="28">
        <v>217</v>
      </c>
      <c r="I2047" s="28">
        <v>11</v>
      </c>
      <c r="J2047" s="28">
        <v>6.8999999999999999E-3</v>
      </c>
      <c r="AI2047"/>
      <c r="AJ2047"/>
    </row>
    <row r="2048" spans="1:36" ht="14.5" x14ac:dyDescent="0.35">
      <c r="A2048" s="52">
        <f t="shared" si="107"/>
        <v>2014</v>
      </c>
      <c r="B2048" s="30">
        <f t="shared" si="108"/>
        <v>192</v>
      </c>
      <c r="C2048" s="4">
        <f t="shared" si="109"/>
        <v>28</v>
      </c>
      <c r="D2048" s="4" t="s">
        <v>48</v>
      </c>
      <c r="E2048" s="28">
        <v>644</v>
      </c>
      <c r="F2048" s="28">
        <v>2138</v>
      </c>
      <c r="H2048" s="28">
        <v>217</v>
      </c>
      <c r="I2048" s="28">
        <v>11</v>
      </c>
      <c r="J2048" s="28">
        <v>7.4000000000000003E-3</v>
      </c>
      <c r="AI2048"/>
      <c r="AJ2048"/>
    </row>
    <row r="2049" spans="1:36" ht="14.5" x14ac:dyDescent="0.35">
      <c r="A2049" s="52">
        <f t="shared" si="107"/>
        <v>2014</v>
      </c>
      <c r="B2049" s="30">
        <f t="shared" si="108"/>
        <v>192</v>
      </c>
      <c r="C2049" s="4">
        <f t="shared" si="109"/>
        <v>28</v>
      </c>
      <c r="D2049" s="4" t="s">
        <v>48</v>
      </c>
      <c r="E2049" s="28">
        <v>644</v>
      </c>
      <c r="F2049" s="28">
        <v>2138</v>
      </c>
      <c r="H2049" s="28">
        <v>217</v>
      </c>
      <c r="I2049" s="28">
        <v>11</v>
      </c>
      <c r="J2049" s="28">
        <v>7.0000000000000001E-3</v>
      </c>
      <c r="AI2049"/>
      <c r="AJ2049"/>
    </row>
    <row r="2050" spans="1:36" ht="14.5" x14ac:dyDescent="0.35">
      <c r="A2050" s="52">
        <f t="shared" ref="A2050:A2113" si="110">YEAR(D2050)</f>
        <v>2014</v>
      </c>
      <c r="B2050" s="30">
        <f t="shared" ref="B2050:B2113" si="111">D2050-DATE(YEAR(D2050),1,0)</f>
        <v>192</v>
      </c>
      <c r="C2050" s="4">
        <f t="shared" ref="C2050:C2113" si="112">WEEKNUM(D2050,1)</f>
        <v>28</v>
      </c>
      <c r="D2050" s="4" t="s">
        <v>48</v>
      </c>
      <c r="E2050" s="28">
        <v>644</v>
      </c>
      <c r="F2050" s="28">
        <v>2138</v>
      </c>
      <c r="H2050" s="28">
        <v>217</v>
      </c>
      <c r="I2050" s="28">
        <v>11</v>
      </c>
      <c r="J2050" s="28">
        <v>9.1000000000000004E-3</v>
      </c>
      <c r="AI2050"/>
      <c r="AJ2050"/>
    </row>
    <row r="2051" spans="1:36" ht="14.5" x14ac:dyDescent="0.35">
      <c r="A2051" s="52">
        <f t="shared" si="110"/>
        <v>2014</v>
      </c>
      <c r="B2051" s="30">
        <f t="shared" si="111"/>
        <v>192</v>
      </c>
      <c r="C2051" s="4">
        <f t="shared" si="112"/>
        <v>28</v>
      </c>
      <c r="D2051" s="4" t="s">
        <v>48</v>
      </c>
      <c r="E2051" s="28">
        <v>644</v>
      </c>
      <c r="F2051" s="28">
        <v>2138</v>
      </c>
      <c r="H2051" s="28">
        <v>217</v>
      </c>
      <c r="I2051" s="28">
        <v>11</v>
      </c>
      <c r="J2051" s="28">
        <v>9.4999999999999998E-3</v>
      </c>
      <c r="AI2051"/>
      <c r="AJ2051"/>
    </row>
    <row r="2052" spans="1:36" ht="14.5" x14ac:dyDescent="0.35">
      <c r="A2052" s="52">
        <f t="shared" si="110"/>
        <v>2014</v>
      </c>
      <c r="B2052" s="30">
        <f t="shared" si="111"/>
        <v>192</v>
      </c>
      <c r="C2052" s="4">
        <f t="shared" si="112"/>
        <v>28</v>
      </c>
      <c r="D2052" s="4" t="s">
        <v>48</v>
      </c>
      <c r="E2052" s="28">
        <v>644</v>
      </c>
      <c r="F2052" s="28">
        <v>2138</v>
      </c>
      <c r="H2052" s="28">
        <v>217</v>
      </c>
      <c r="I2052" s="28">
        <v>11</v>
      </c>
      <c r="J2052" s="28">
        <v>7.6E-3</v>
      </c>
      <c r="AI2052"/>
      <c r="AJ2052"/>
    </row>
    <row r="2053" spans="1:36" ht="14.5" x14ac:dyDescent="0.35">
      <c r="A2053" s="52">
        <f t="shared" si="110"/>
        <v>2014</v>
      </c>
      <c r="B2053" s="30">
        <f t="shared" si="111"/>
        <v>192</v>
      </c>
      <c r="C2053" s="4">
        <f t="shared" si="112"/>
        <v>28</v>
      </c>
      <c r="D2053" s="4" t="s">
        <v>48</v>
      </c>
      <c r="E2053" s="28">
        <v>644</v>
      </c>
      <c r="F2053" s="28">
        <v>2138</v>
      </c>
      <c r="H2053" s="28">
        <v>217</v>
      </c>
      <c r="I2053" s="28">
        <v>11</v>
      </c>
      <c r="J2053" s="28">
        <v>8.3999999999999995E-3</v>
      </c>
      <c r="AI2053"/>
      <c r="AJ2053"/>
    </row>
    <row r="2054" spans="1:36" ht="14.5" x14ac:dyDescent="0.35">
      <c r="A2054" s="52">
        <f t="shared" si="110"/>
        <v>2014</v>
      </c>
      <c r="B2054" s="30">
        <f t="shared" si="111"/>
        <v>192</v>
      </c>
      <c r="C2054" s="4">
        <f t="shared" si="112"/>
        <v>28</v>
      </c>
      <c r="D2054" s="4" t="s">
        <v>48</v>
      </c>
      <c r="E2054" s="28">
        <v>645</v>
      </c>
      <c r="F2054" s="28">
        <v>2138</v>
      </c>
      <c r="H2054" s="28">
        <v>217</v>
      </c>
      <c r="I2054" s="28">
        <v>11</v>
      </c>
      <c r="J2054" s="28">
        <v>5.8999999999999999E-3</v>
      </c>
      <c r="AI2054"/>
      <c r="AJ2054"/>
    </row>
    <row r="2055" spans="1:36" ht="14.5" x14ac:dyDescent="0.35">
      <c r="A2055" s="52">
        <f t="shared" si="110"/>
        <v>2014</v>
      </c>
      <c r="B2055" s="30">
        <f t="shared" si="111"/>
        <v>192</v>
      </c>
      <c r="C2055" s="4">
        <f t="shared" si="112"/>
        <v>28</v>
      </c>
      <c r="D2055" s="4" t="s">
        <v>48</v>
      </c>
      <c r="E2055" s="28">
        <v>645</v>
      </c>
      <c r="F2055" s="28">
        <v>2138</v>
      </c>
      <c r="H2055" s="28">
        <v>217</v>
      </c>
      <c r="I2055" s="28">
        <v>11</v>
      </c>
      <c r="J2055" s="28">
        <v>7.3000000000000001E-3</v>
      </c>
      <c r="AI2055"/>
      <c r="AJ2055"/>
    </row>
    <row r="2056" spans="1:36" ht="14.5" x14ac:dyDescent="0.35">
      <c r="A2056" s="52">
        <f t="shared" si="110"/>
        <v>2014</v>
      </c>
      <c r="B2056" s="30">
        <f t="shared" si="111"/>
        <v>192</v>
      </c>
      <c r="C2056" s="4">
        <f t="shared" si="112"/>
        <v>28</v>
      </c>
      <c r="D2056" s="4" t="s">
        <v>48</v>
      </c>
      <c r="E2056" s="28">
        <v>645</v>
      </c>
      <c r="F2056" s="28">
        <v>2138</v>
      </c>
      <c r="H2056" s="28">
        <v>217</v>
      </c>
      <c r="I2056" s="28">
        <v>11</v>
      </c>
      <c r="J2056" s="28">
        <v>7.6E-3</v>
      </c>
      <c r="AI2056"/>
      <c r="AJ2056"/>
    </row>
    <row r="2057" spans="1:36" ht="14.5" x14ac:dyDescent="0.35">
      <c r="A2057" s="52">
        <f t="shared" si="110"/>
        <v>2014</v>
      </c>
      <c r="B2057" s="30">
        <f t="shared" si="111"/>
        <v>192</v>
      </c>
      <c r="C2057" s="4">
        <f t="shared" si="112"/>
        <v>28</v>
      </c>
      <c r="D2057" s="4" t="s">
        <v>48</v>
      </c>
      <c r="E2057" s="28">
        <v>645</v>
      </c>
      <c r="F2057" s="28">
        <v>2138</v>
      </c>
      <c r="H2057" s="28">
        <v>217</v>
      </c>
      <c r="I2057" s="28">
        <v>11</v>
      </c>
      <c r="J2057" s="28">
        <v>7.9000000000000008E-3</v>
      </c>
      <c r="AI2057"/>
      <c r="AJ2057"/>
    </row>
    <row r="2058" spans="1:36" ht="14.5" x14ac:dyDescent="0.35">
      <c r="A2058" s="52">
        <f t="shared" si="110"/>
        <v>2014</v>
      </c>
      <c r="B2058" s="30">
        <f t="shared" si="111"/>
        <v>192</v>
      </c>
      <c r="C2058" s="4">
        <f t="shared" si="112"/>
        <v>28</v>
      </c>
      <c r="D2058" s="4" t="s">
        <v>48</v>
      </c>
      <c r="E2058" s="28">
        <v>645</v>
      </c>
      <c r="F2058" s="28">
        <v>2138</v>
      </c>
      <c r="H2058" s="28">
        <v>217</v>
      </c>
      <c r="I2058" s="28">
        <v>11</v>
      </c>
      <c r="J2058" s="28">
        <v>6.6E-3</v>
      </c>
      <c r="AI2058"/>
      <c r="AJ2058"/>
    </row>
    <row r="2059" spans="1:36" ht="14.5" x14ac:dyDescent="0.35">
      <c r="A2059" s="52">
        <f t="shared" si="110"/>
        <v>2014</v>
      </c>
      <c r="B2059" s="30">
        <f t="shared" si="111"/>
        <v>192</v>
      </c>
      <c r="C2059" s="4">
        <f t="shared" si="112"/>
        <v>28</v>
      </c>
      <c r="D2059" s="4" t="s">
        <v>48</v>
      </c>
      <c r="E2059" s="28">
        <v>645</v>
      </c>
      <c r="F2059" s="28">
        <v>2138</v>
      </c>
      <c r="H2059" s="28">
        <v>217</v>
      </c>
      <c r="I2059" s="28">
        <v>11</v>
      </c>
      <c r="J2059" s="28">
        <v>8.9999999999999993E-3</v>
      </c>
      <c r="AI2059"/>
      <c r="AJ2059"/>
    </row>
    <row r="2060" spans="1:36" ht="14.5" x14ac:dyDescent="0.35">
      <c r="A2060" s="52">
        <f t="shared" si="110"/>
        <v>2014</v>
      </c>
      <c r="B2060" s="30">
        <f t="shared" si="111"/>
        <v>192</v>
      </c>
      <c r="C2060" s="4">
        <f t="shared" si="112"/>
        <v>28</v>
      </c>
      <c r="D2060" s="4" t="s">
        <v>48</v>
      </c>
      <c r="E2060" s="28">
        <v>644</v>
      </c>
      <c r="F2060" s="28">
        <v>2138</v>
      </c>
      <c r="H2060" s="28">
        <v>217</v>
      </c>
      <c r="I2060" s="28">
        <v>12</v>
      </c>
      <c r="J2060" s="28">
        <v>6.0000000000000001E-3</v>
      </c>
      <c r="AI2060"/>
      <c r="AJ2060"/>
    </row>
    <row r="2061" spans="1:36" ht="14.5" x14ac:dyDescent="0.35">
      <c r="A2061" s="52">
        <f t="shared" si="110"/>
        <v>2014</v>
      </c>
      <c r="B2061" s="30">
        <f t="shared" si="111"/>
        <v>192</v>
      </c>
      <c r="C2061" s="4">
        <f t="shared" si="112"/>
        <v>28</v>
      </c>
      <c r="D2061" s="4" t="s">
        <v>48</v>
      </c>
      <c r="E2061" s="28">
        <v>644</v>
      </c>
      <c r="F2061" s="28">
        <v>2138</v>
      </c>
      <c r="H2061" s="28">
        <v>217</v>
      </c>
      <c r="I2061" s="28">
        <v>12</v>
      </c>
      <c r="J2061" s="28">
        <v>1.18E-2</v>
      </c>
      <c r="AI2061"/>
      <c r="AJ2061"/>
    </row>
    <row r="2062" spans="1:36" ht="14.5" x14ac:dyDescent="0.35">
      <c r="A2062" s="52">
        <f t="shared" si="110"/>
        <v>2014</v>
      </c>
      <c r="B2062" s="30">
        <f t="shared" si="111"/>
        <v>192</v>
      </c>
      <c r="C2062" s="4">
        <f t="shared" si="112"/>
        <v>28</v>
      </c>
      <c r="D2062" s="4" t="s">
        <v>48</v>
      </c>
      <c r="E2062" s="28">
        <v>644</v>
      </c>
      <c r="F2062" s="28">
        <v>2138</v>
      </c>
      <c r="H2062" s="28">
        <v>217</v>
      </c>
      <c r="I2062" s="28">
        <v>12</v>
      </c>
      <c r="J2062" s="28">
        <v>9.4999999999999998E-3</v>
      </c>
      <c r="AI2062"/>
      <c r="AJ2062"/>
    </row>
    <row r="2063" spans="1:36" ht="14.5" x14ac:dyDescent="0.35">
      <c r="A2063" s="52">
        <f t="shared" si="110"/>
        <v>2014</v>
      </c>
      <c r="B2063" s="30">
        <f t="shared" si="111"/>
        <v>192</v>
      </c>
      <c r="C2063" s="4">
        <f t="shared" si="112"/>
        <v>28</v>
      </c>
      <c r="D2063" s="4" t="s">
        <v>48</v>
      </c>
      <c r="E2063" s="28">
        <v>644</v>
      </c>
      <c r="F2063" s="28">
        <v>2138</v>
      </c>
      <c r="H2063" s="28">
        <v>217</v>
      </c>
      <c r="I2063" s="28">
        <v>12</v>
      </c>
      <c r="J2063" s="28">
        <v>1.2999999999999999E-2</v>
      </c>
      <c r="AI2063"/>
      <c r="AJ2063"/>
    </row>
    <row r="2064" spans="1:36" ht="14.5" x14ac:dyDescent="0.35">
      <c r="A2064" s="52">
        <f t="shared" si="110"/>
        <v>2014</v>
      </c>
      <c r="B2064" s="30">
        <f t="shared" si="111"/>
        <v>192</v>
      </c>
      <c r="C2064" s="4">
        <f t="shared" si="112"/>
        <v>28</v>
      </c>
      <c r="D2064" s="4" t="s">
        <v>48</v>
      </c>
      <c r="E2064" s="28">
        <v>644</v>
      </c>
      <c r="F2064" s="28">
        <v>2138</v>
      </c>
      <c r="H2064" s="28">
        <v>217</v>
      </c>
      <c r="I2064" s="28">
        <v>12</v>
      </c>
      <c r="J2064" s="28">
        <v>9.5999999999999992E-3</v>
      </c>
      <c r="AI2064"/>
      <c r="AJ2064"/>
    </row>
    <row r="2065" spans="1:36" ht="14.5" x14ac:dyDescent="0.35">
      <c r="A2065" s="52">
        <f t="shared" si="110"/>
        <v>2014</v>
      </c>
      <c r="B2065" s="30">
        <f t="shared" si="111"/>
        <v>192</v>
      </c>
      <c r="C2065" s="4">
        <f t="shared" si="112"/>
        <v>28</v>
      </c>
      <c r="D2065" s="4" t="s">
        <v>48</v>
      </c>
      <c r="E2065" s="28">
        <v>644</v>
      </c>
      <c r="F2065" s="28">
        <v>2138</v>
      </c>
      <c r="H2065" s="28">
        <v>217</v>
      </c>
      <c r="I2065" s="28">
        <v>12</v>
      </c>
      <c r="J2065" s="28">
        <v>6.6E-3</v>
      </c>
      <c r="AI2065"/>
      <c r="AJ2065"/>
    </row>
    <row r="2066" spans="1:36" ht="14.5" x14ac:dyDescent="0.35">
      <c r="A2066" s="52">
        <f t="shared" si="110"/>
        <v>2014</v>
      </c>
      <c r="B2066" s="30">
        <f t="shared" si="111"/>
        <v>192</v>
      </c>
      <c r="C2066" s="4">
        <f t="shared" si="112"/>
        <v>28</v>
      </c>
      <c r="D2066" s="4" t="s">
        <v>48</v>
      </c>
      <c r="E2066" s="28">
        <v>644</v>
      </c>
      <c r="F2066" s="28">
        <v>2138</v>
      </c>
      <c r="H2066" s="28">
        <v>217</v>
      </c>
      <c r="I2066" s="28">
        <v>12</v>
      </c>
      <c r="J2066" s="28">
        <v>1.1599999999999999E-2</v>
      </c>
      <c r="AI2066"/>
      <c r="AJ2066"/>
    </row>
    <row r="2067" spans="1:36" ht="14.5" x14ac:dyDescent="0.35">
      <c r="A2067" s="52">
        <f t="shared" si="110"/>
        <v>2014</v>
      </c>
      <c r="B2067" s="30">
        <f t="shared" si="111"/>
        <v>192</v>
      </c>
      <c r="C2067" s="4">
        <f t="shared" si="112"/>
        <v>28</v>
      </c>
      <c r="D2067" s="4" t="s">
        <v>48</v>
      </c>
      <c r="E2067" s="28">
        <v>644</v>
      </c>
      <c r="F2067" s="28">
        <v>2138</v>
      </c>
      <c r="H2067" s="28">
        <v>217</v>
      </c>
      <c r="I2067" s="28">
        <v>12</v>
      </c>
      <c r="J2067" s="28">
        <v>1.0800000000000001E-2</v>
      </c>
      <c r="AI2067"/>
      <c r="AJ2067"/>
    </row>
    <row r="2068" spans="1:36" ht="14.5" x14ac:dyDescent="0.35">
      <c r="A2068" s="52">
        <f t="shared" si="110"/>
        <v>2014</v>
      </c>
      <c r="B2068" s="30">
        <f t="shared" si="111"/>
        <v>192</v>
      </c>
      <c r="C2068" s="4">
        <f t="shared" si="112"/>
        <v>28</v>
      </c>
      <c r="D2068" s="4" t="s">
        <v>48</v>
      </c>
      <c r="E2068" s="28">
        <v>644</v>
      </c>
      <c r="F2068" s="28">
        <v>2138</v>
      </c>
      <c r="H2068" s="28">
        <v>217</v>
      </c>
      <c r="I2068" s="28">
        <v>12</v>
      </c>
      <c r="J2068" s="28">
        <v>1.11E-2</v>
      </c>
      <c r="AI2068"/>
      <c r="AJ2068"/>
    </row>
    <row r="2069" spans="1:36" ht="14.5" x14ac:dyDescent="0.35">
      <c r="A2069" s="52">
        <f t="shared" si="110"/>
        <v>2014</v>
      </c>
      <c r="B2069" s="30">
        <f t="shared" si="111"/>
        <v>192</v>
      </c>
      <c r="C2069" s="4">
        <f t="shared" si="112"/>
        <v>28</v>
      </c>
      <c r="D2069" s="4" t="s">
        <v>48</v>
      </c>
      <c r="E2069" s="28">
        <v>644</v>
      </c>
      <c r="F2069" s="28">
        <v>2138</v>
      </c>
      <c r="H2069" s="28">
        <v>217</v>
      </c>
      <c r="I2069" s="28">
        <v>12</v>
      </c>
      <c r="J2069" s="28">
        <v>6.4999999999999997E-3</v>
      </c>
      <c r="AI2069"/>
      <c r="AJ2069"/>
    </row>
    <row r="2070" spans="1:36" ht="14.5" x14ac:dyDescent="0.35">
      <c r="A2070" s="52">
        <f t="shared" si="110"/>
        <v>2014</v>
      </c>
      <c r="B2070" s="30">
        <f t="shared" si="111"/>
        <v>192</v>
      </c>
      <c r="C2070" s="4">
        <f t="shared" si="112"/>
        <v>28</v>
      </c>
      <c r="D2070" s="4" t="s">
        <v>48</v>
      </c>
      <c r="E2070" s="28">
        <v>644</v>
      </c>
      <c r="F2070" s="28">
        <v>2138</v>
      </c>
      <c r="H2070" s="28">
        <v>217</v>
      </c>
      <c r="I2070" s="28">
        <v>12</v>
      </c>
      <c r="J2070" s="28">
        <v>8.5000000000000006E-3</v>
      </c>
      <c r="AI2070"/>
      <c r="AJ2070"/>
    </row>
    <row r="2071" spans="1:36" ht="14.5" x14ac:dyDescent="0.35">
      <c r="A2071" s="52">
        <f t="shared" si="110"/>
        <v>2014</v>
      </c>
      <c r="B2071" s="30">
        <f t="shared" si="111"/>
        <v>192</v>
      </c>
      <c r="C2071" s="4">
        <f t="shared" si="112"/>
        <v>28</v>
      </c>
      <c r="D2071" s="4" t="s">
        <v>48</v>
      </c>
      <c r="E2071" s="28">
        <v>644</v>
      </c>
      <c r="F2071" s="28">
        <v>2138</v>
      </c>
      <c r="H2071" s="28">
        <v>217</v>
      </c>
      <c r="I2071" s="28">
        <v>12</v>
      </c>
      <c r="J2071" s="28">
        <v>9.4999999999999998E-3</v>
      </c>
      <c r="AI2071"/>
      <c r="AJ2071"/>
    </row>
    <row r="2072" spans="1:36" ht="14.5" x14ac:dyDescent="0.35">
      <c r="A2072" s="52">
        <f t="shared" si="110"/>
        <v>2014</v>
      </c>
      <c r="B2072" s="30">
        <f t="shared" si="111"/>
        <v>192</v>
      </c>
      <c r="C2072" s="4">
        <f t="shared" si="112"/>
        <v>28</v>
      </c>
      <c r="D2072" s="4" t="s">
        <v>48</v>
      </c>
      <c r="E2072" s="28">
        <v>644</v>
      </c>
      <c r="F2072" s="28">
        <v>2138</v>
      </c>
      <c r="H2072" s="28">
        <v>217</v>
      </c>
      <c r="I2072" s="28">
        <v>12</v>
      </c>
      <c r="J2072" s="28">
        <v>8.5000000000000006E-3</v>
      </c>
      <c r="AI2072"/>
      <c r="AJ2072"/>
    </row>
    <row r="2073" spans="1:36" ht="14.5" x14ac:dyDescent="0.35">
      <c r="A2073" s="52">
        <f t="shared" si="110"/>
        <v>2014</v>
      </c>
      <c r="B2073" s="30">
        <f t="shared" si="111"/>
        <v>192</v>
      </c>
      <c r="C2073" s="4">
        <f t="shared" si="112"/>
        <v>28</v>
      </c>
      <c r="D2073" s="4" t="s">
        <v>48</v>
      </c>
      <c r="E2073" s="28">
        <v>644</v>
      </c>
      <c r="F2073" s="28">
        <v>2138</v>
      </c>
      <c r="H2073" s="28">
        <v>217</v>
      </c>
      <c r="I2073" s="28">
        <v>12</v>
      </c>
      <c r="J2073" s="28">
        <v>8.3999999999999995E-3</v>
      </c>
      <c r="AI2073"/>
      <c r="AJ2073"/>
    </row>
    <row r="2074" spans="1:36" ht="14.5" x14ac:dyDescent="0.35">
      <c r="A2074" s="52">
        <f t="shared" si="110"/>
        <v>2014</v>
      </c>
      <c r="B2074" s="30">
        <f t="shared" si="111"/>
        <v>192</v>
      </c>
      <c r="C2074" s="4">
        <f t="shared" si="112"/>
        <v>28</v>
      </c>
      <c r="D2074" s="4" t="s">
        <v>48</v>
      </c>
      <c r="E2074" s="28">
        <v>644</v>
      </c>
      <c r="F2074" s="28">
        <v>2138</v>
      </c>
      <c r="H2074" s="28">
        <v>217</v>
      </c>
      <c r="I2074" s="28">
        <v>12</v>
      </c>
      <c r="J2074" s="28">
        <v>8.6E-3</v>
      </c>
      <c r="AI2074"/>
      <c r="AJ2074"/>
    </row>
    <row r="2075" spans="1:36" ht="14.5" x14ac:dyDescent="0.35">
      <c r="A2075" s="52">
        <f t="shared" si="110"/>
        <v>2014</v>
      </c>
      <c r="B2075" s="30">
        <f t="shared" si="111"/>
        <v>192</v>
      </c>
      <c r="C2075" s="4">
        <f t="shared" si="112"/>
        <v>28</v>
      </c>
      <c r="D2075" s="4" t="s">
        <v>48</v>
      </c>
      <c r="E2075" s="28">
        <v>644</v>
      </c>
      <c r="F2075" s="28">
        <v>2138</v>
      </c>
      <c r="H2075" s="28">
        <v>217</v>
      </c>
      <c r="I2075" s="28">
        <v>12</v>
      </c>
      <c r="J2075" s="28">
        <v>1.0699999999999999E-2</v>
      </c>
      <c r="AI2075"/>
      <c r="AJ2075"/>
    </row>
    <row r="2076" spans="1:36" ht="14.5" x14ac:dyDescent="0.35">
      <c r="A2076" s="52">
        <f t="shared" si="110"/>
        <v>2014</v>
      </c>
      <c r="B2076" s="30">
        <f t="shared" si="111"/>
        <v>192</v>
      </c>
      <c r="C2076" s="4">
        <f t="shared" si="112"/>
        <v>28</v>
      </c>
      <c r="D2076" s="4" t="s">
        <v>48</v>
      </c>
      <c r="E2076" s="28">
        <v>644</v>
      </c>
      <c r="F2076" s="28">
        <v>2138</v>
      </c>
      <c r="H2076" s="28">
        <v>217</v>
      </c>
      <c r="I2076" s="28">
        <v>12</v>
      </c>
      <c r="J2076" s="28">
        <v>1.3599999999999999E-2</v>
      </c>
      <c r="AI2076"/>
      <c r="AJ2076"/>
    </row>
    <row r="2077" spans="1:36" ht="14.5" x14ac:dyDescent="0.35">
      <c r="A2077" s="52">
        <f t="shared" si="110"/>
        <v>2014</v>
      </c>
      <c r="B2077" s="30">
        <f t="shared" si="111"/>
        <v>192</v>
      </c>
      <c r="C2077" s="4">
        <f t="shared" si="112"/>
        <v>28</v>
      </c>
      <c r="D2077" s="4" t="s">
        <v>48</v>
      </c>
      <c r="E2077" s="28">
        <v>644</v>
      </c>
      <c r="F2077" s="28">
        <v>2138</v>
      </c>
      <c r="H2077" s="28">
        <v>217</v>
      </c>
      <c r="I2077" s="28">
        <v>12</v>
      </c>
      <c r="J2077" s="28">
        <v>9.2999999999999992E-3</v>
      </c>
      <c r="AI2077"/>
      <c r="AJ2077"/>
    </row>
    <row r="2078" spans="1:36" ht="14.5" x14ac:dyDescent="0.35">
      <c r="A2078" s="52">
        <f t="shared" si="110"/>
        <v>2014</v>
      </c>
      <c r="B2078" s="30">
        <f t="shared" si="111"/>
        <v>192</v>
      </c>
      <c r="C2078" s="4">
        <f t="shared" si="112"/>
        <v>28</v>
      </c>
      <c r="D2078" s="4" t="s">
        <v>48</v>
      </c>
      <c r="E2078" s="28">
        <v>644</v>
      </c>
      <c r="F2078" s="28">
        <v>2138</v>
      </c>
      <c r="H2078" s="28">
        <v>217</v>
      </c>
      <c r="I2078" s="28">
        <v>12</v>
      </c>
      <c r="J2078" s="28">
        <v>8.3999999999999995E-3</v>
      </c>
      <c r="AI2078"/>
      <c r="AJ2078"/>
    </row>
    <row r="2079" spans="1:36" ht="14.5" x14ac:dyDescent="0.35">
      <c r="A2079" s="52">
        <f t="shared" si="110"/>
        <v>2014</v>
      </c>
      <c r="B2079" s="30">
        <f t="shared" si="111"/>
        <v>192</v>
      </c>
      <c r="C2079" s="4">
        <f t="shared" si="112"/>
        <v>28</v>
      </c>
      <c r="D2079" s="4" t="s">
        <v>48</v>
      </c>
      <c r="E2079" s="28">
        <v>644</v>
      </c>
      <c r="F2079" s="28">
        <v>2138</v>
      </c>
      <c r="H2079" s="28">
        <v>217</v>
      </c>
      <c r="I2079" s="28">
        <v>12</v>
      </c>
      <c r="J2079" s="28">
        <v>6.4000000000000003E-3</v>
      </c>
      <c r="AI2079"/>
      <c r="AJ2079"/>
    </row>
    <row r="2080" spans="1:36" ht="14.5" x14ac:dyDescent="0.35">
      <c r="A2080" s="52">
        <f t="shared" si="110"/>
        <v>2014</v>
      </c>
      <c r="B2080" s="30">
        <f t="shared" si="111"/>
        <v>192</v>
      </c>
      <c r="C2080" s="4">
        <f t="shared" si="112"/>
        <v>28</v>
      </c>
      <c r="D2080" s="4" t="s">
        <v>48</v>
      </c>
      <c r="E2080" s="28">
        <v>644</v>
      </c>
      <c r="F2080" s="28">
        <v>2138</v>
      </c>
      <c r="H2080" s="28">
        <v>217</v>
      </c>
      <c r="I2080" s="28">
        <v>12</v>
      </c>
      <c r="J2080" s="28">
        <v>9.7000000000000003E-3</v>
      </c>
      <c r="AI2080"/>
      <c r="AJ2080"/>
    </row>
    <row r="2081" spans="1:36" ht="14.5" x14ac:dyDescent="0.35">
      <c r="A2081" s="52">
        <f t="shared" si="110"/>
        <v>2014</v>
      </c>
      <c r="B2081" s="30">
        <f t="shared" si="111"/>
        <v>192</v>
      </c>
      <c r="C2081" s="4">
        <f t="shared" si="112"/>
        <v>28</v>
      </c>
      <c r="D2081" s="4" t="s">
        <v>48</v>
      </c>
      <c r="E2081" s="28">
        <v>645</v>
      </c>
      <c r="F2081" s="28">
        <v>2138</v>
      </c>
      <c r="H2081" s="28">
        <v>217</v>
      </c>
      <c r="I2081" s="28">
        <v>12</v>
      </c>
      <c r="J2081" s="28">
        <v>8.3000000000000001E-3</v>
      </c>
      <c r="AI2081"/>
      <c r="AJ2081"/>
    </row>
    <row r="2082" spans="1:36" ht="14.5" x14ac:dyDescent="0.35">
      <c r="A2082" s="52">
        <f t="shared" si="110"/>
        <v>2014</v>
      </c>
      <c r="B2082" s="30">
        <f t="shared" si="111"/>
        <v>192</v>
      </c>
      <c r="C2082" s="4">
        <f t="shared" si="112"/>
        <v>28</v>
      </c>
      <c r="D2082" s="4" t="s">
        <v>48</v>
      </c>
      <c r="E2082" s="28">
        <v>645</v>
      </c>
      <c r="F2082" s="28">
        <v>2138</v>
      </c>
      <c r="H2082" s="28">
        <v>217</v>
      </c>
      <c r="I2082" s="28">
        <v>12</v>
      </c>
      <c r="J2082" s="28">
        <v>1.0699999999999999E-2</v>
      </c>
      <c r="AI2082"/>
      <c r="AJ2082"/>
    </row>
    <row r="2083" spans="1:36" ht="14.5" x14ac:dyDescent="0.35">
      <c r="A2083" s="52">
        <f t="shared" si="110"/>
        <v>2014</v>
      </c>
      <c r="B2083" s="30">
        <f t="shared" si="111"/>
        <v>192</v>
      </c>
      <c r="C2083" s="4">
        <f t="shared" si="112"/>
        <v>28</v>
      </c>
      <c r="D2083" s="4" t="s">
        <v>48</v>
      </c>
      <c r="E2083" s="28">
        <v>645</v>
      </c>
      <c r="F2083" s="28">
        <v>2138</v>
      </c>
      <c r="H2083" s="28">
        <v>217</v>
      </c>
      <c r="I2083" s="28">
        <v>12</v>
      </c>
      <c r="J2083" s="28">
        <v>8.5000000000000006E-3</v>
      </c>
      <c r="AI2083"/>
      <c r="AJ2083"/>
    </row>
    <row r="2084" spans="1:36" ht="14.5" x14ac:dyDescent="0.35">
      <c r="A2084" s="52">
        <f t="shared" si="110"/>
        <v>2014</v>
      </c>
      <c r="B2084" s="30">
        <f t="shared" si="111"/>
        <v>192</v>
      </c>
      <c r="C2084" s="4">
        <f t="shared" si="112"/>
        <v>28</v>
      </c>
      <c r="D2084" s="4" t="s">
        <v>48</v>
      </c>
      <c r="E2084" s="28">
        <v>645</v>
      </c>
      <c r="F2084" s="28">
        <v>2138</v>
      </c>
      <c r="H2084" s="28">
        <v>217</v>
      </c>
      <c r="I2084" s="28">
        <v>12</v>
      </c>
      <c r="J2084" s="28">
        <v>0.01</v>
      </c>
      <c r="AI2084"/>
      <c r="AJ2084"/>
    </row>
    <row r="2085" spans="1:36" ht="14.5" x14ac:dyDescent="0.35">
      <c r="A2085" s="52">
        <f t="shared" si="110"/>
        <v>2014</v>
      </c>
      <c r="B2085" s="30">
        <f t="shared" si="111"/>
        <v>192</v>
      </c>
      <c r="C2085" s="4">
        <f t="shared" si="112"/>
        <v>28</v>
      </c>
      <c r="D2085" s="4" t="s">
        <v>48</v>
      </c>
      <c r="E2085" s="28">
        <v>645</v>
      </c>
      <c r="F2085" s="28">
        <v>2138</v>
      </c>
      <c r="H2085" s="28">
        <v>217</v>
      </c>
      <c r="I2085" s="28">
        <v>12</v>
      </c>
      <c r="J2085" s="28">
        <v>6.0000000000000001E-3</v>
      </c>
      <c r="AI2085"/>
      <c r="AJ2085"/>
    </row>
    <row r="2086" spans="1:36" ht="14.5" x14ac:dyDescent="0.35">
      <c r="A2086" s="52">
        <f t="shared" si="110"/>
        <v>2014</v>
      </c>
      <c r="B2086" s="30">
        <f t="shared" si="111"/>
        <v>192</v>
      </c>
      <c r="C2086" s="4">
        <f t="shared" si="112"/>
        <v>28</v>
      </c>
      <c r="D2086" s="4" t="s">
        <v>48</v>
      </c>
      <c r="E2086" s="28">
        <v>645</v>
      </c>
      <c r="F2086" s="28">
        <v>2138</v>
      </c>
      <c r="H2086" s="28">
        <v>217</v>
      </c>
      <c r="I2086" s="28">
        <v>12</v>
      </c>
      <c r="J2086" s="28">
        <v>9.7999999999999997E-3</v>
      </c>
      <c r="AI2086"/>
      <c r="AJ2086"/>
    </row>
    <row r="2087" spans="1:36" ht="14.5" x14ac:dyDescent="0.35">
      <c r="A2087" s="52">
        <f t="shared" si="110"/>
        <v>2014</v>
      </c>
      <c r="B2087" s="30">
        <f t="shared" si="111"/>
        <v>192</v>
      </c>
      <c r="C2087" s="4">
        <f t="shared" si="112"/>
        <v>28</v>
      </c>
      <c r="D2087" s="4" t="s">
        <v>48</v>
      </c>
      <c r="E2087" s="28">
        <v>645</v>
      </c>
      <c r="F2087" s="28">
        <v>2138</v>
      </c>
      <c r="H2087" s="28">
        <v>217</v>
      </c>
      <c r="I2087" s="28">
        <v>12</v>
      </c>
      <c r="J2087" s="28">
        <v>8.3000000000000001E-3</v>
      </c>
      <c r="AI2087"/>
      <c r="AJ2087"/>
    </row>
    <row r="2088" spans="1:36" ht="14.5" x14ac:dyDescent="0.35">
      <c r="A2088" s="52">
        <f t="shared" si="110"/>
        <v>2014</v>
      </c>
      <c r="B2088" s="30">
        <f t="shared" si="111"/>
        <v>192</v>
      </c>
      <c r="C2088" s="4">
        <f t="shared" si="112"/>
        <v>28</v>
      </c>
      <c r="D2088" s="4" t="s">
        <v>48</v>
      </c>
      <c r="E2088" s="28">
        <v>645</v>
      </c>
      <c r="F2088" s="28">
        <v>2138</v>
      </c>
      <c r="H2088" s="28">
        <v>217</v>
      </c>
      <c r="I2088" s="28">
        <v>12</v>
      </c>
      <c r="J2088" s="28">
        <v>8.6E-3</v>
      </c>
      <c r="AI2088"/>
      <c r="AJ2088"/>
    </row>
    <row r="2089" spans="1:36" ht="14.5" x14ac:dyDescent="0.35">
      <c r="A2089" s="52">
        <f t="shared" si="110"/>
        <v>2014</v>
      </c>
      <c r="B2089" s="30">
        <f t="shared" si="111"/>
        <v>192</v>
      </c>
      <c r="C2089" s="4">
        <f t="shared" si="112"/>
        <v>28</v>
      </c>
      <c r="D2089" s="4" t="s">
        <v>48</v>
      </c>
      <c r="E2089" s="28">
        <v>645</v>
      </c>
      <c r="F2089" s="28">
        <v>2138</v>
      </c>
      <c r="H2089" s="28">
        <v>217</v>
      </c>
      <c r="I2089" s="28">
        <v>12</v>
      </c>
      <c r="J2089" s="28">
        <v>8.0000000000000002E-3</v>
      </c>
      <c r="AI2089"/>
      <c r="AJ2089"/>
    </row>
    <row r="2090" spans="1:36" ht="14.5" x14ac:dyDescent="0.35">
      <c r="A2090" s="52">
        <f t="shared" si="110"/>
        <v>2014</v>
      </c>
      <c r="B2090" s="30">
        <f t="shared" si="111"/>
        <v>192</v>
      </c>
      <c r="C2090" s="4">
        <f t="shared" si="112"/>
        <v>28</v>
      </c>
      <c r="D2090" s="4" t="s">
        <v>48</v>
      </c>
      <c r="E2090" s="28">
        <v>645</v>
      </c>
      <c r="F2090" s="28">
        <v>2138</v>
      </c>
      <c r="H2090" s="28">
        <v>217</v>
      </c>
      <c r="I2090" s="28">
        <v>12</v>
      </c>
      <c r="J2090" s="28">
        <v>9.1000000000000004E-3</v>
      </c>
      <c r="AI2090"/>
      <c r="AJ2090"/>
    </row>
    <row r="2091" spans="1:36" ht="14.5" x14ac:dyDescent="0.35">
      <c r="A2091" s="52">
        <f t="shared" si="110"/>
        <v>2014</v>
      </c>
      <c r="B2091" s="30">
        <f t="shared" si="111"/>
        <v>192</v>
      </c>
      <c r="C2091" s="4">
        <f t="shared" si="112"/>
        <v>28</v>
      </c>
      <c r="D2091" s="4" t="s">
        <v>48</v>
      </c>
      <c r="E2091" s="28">
        <v>645</v>
      </c>
      <c r="F2091" s="28">
        <v>2138</v>
      </c>
      <c r="H2091" s="28">
        <v>217</v>
      </c>
      <c r="I2091" s="28">
        <v>12</v>
      </c>
      <c r="J2091" s="28">
        <v>6.4999999999999997E-3</v>
      </c>
      <c r="AI2091"/>
      <c r="AJ2091"/>
    </row>
    <row r="2092" spans="1:36" ht="14.5" x14ac:dyDescent="0.35">
      <c r="A2092" s="52">
        <f t="shared" si="110"/>
        <v>2014</v>
      </c>
      <c r="B2092" s="30">
        <f t="shared" si="111"/>
        <v>192</v>
      </c>
      <c r="C2092" s="4">
        <f t="shared" si="112"/>
        <v>28</v>
      </c>
      <c r="D2092" s="4" t="s">
        <v>48</v>
      </c>
      <c r="E2092" s="28">
        <v>645</v>
      </c>
      <c r="F2092" s="28">
        <v>2138</v>
      </c>
      <c r="H2092" s="28">
        <v>217</v>
      </c>
      <c r="I2092" s="28">
        <v>12</v>
      </c>
      <c r="J2092" s="28">
        <v>7.4999999999999997E-3</v>
      </c>
      <c r="AI2092"/>
      <c r="AJ2092"/>
    </row>
    <row r="2093" spans="1:36" ht="14.5" x14ac:dyDescent="0.35">
      <c r="A2093" s="52">
        <f t="shared" si="110"/>
        <v>2014</v>
      </c>
      <c r="B2093" s="30">
        <f t="shared" si="111"/>
        <v>192</v>
      </c>
      <c r="C2093" s="4">
        <f t="shared" si="112"/>
        <v>28</v>
      </c>
      <c r="D2093" s="4" t="s">
        <v>48</v>
      </c>
      <c r="E2093" s="28">
        <v>645</v>
      </c>
      <c r="F2093" s="28">
        <v>2138</v>
      </c>
      <c r="H2093" s="28">
        <v>217</v>
      </c>
      <c r="I2093" s="28">
        <v>12</v>
      </c>
      <c r="J2093" s="28">
        <v>8.6999999999999994E-3</v>
      </c>
      <c r="AI2093"/>
      <c r="AJ2093"/>
    </row>
    <row r="2094" spans="1:36" ht="14.5" x14ac:dyDescent="0.35">
      <c r="A2094" s="52">
        <f t="shared" si="110"/>
        <v>2014</v>
      </c>
      <c r="B2094" s="30">
        <f t="shared" si="111"/>
        <v>192</v>
      </c>
      <c r="C2094" s="4">
        <f t="shared" si="112"/>
        <v>28</v>
      </c>
      <c r="D2094" s="4" t="s">
        <v>48</v>
      </c>
      <c r="E2094" s="28">
        <v>645</v>
      </c>
      <c r="F2094" s="28">
        <v>2138</v>
      </c>
      <c r="H2094" s="28">
        <v>217</v>
      </c>
      <c r="I2094" s="28">
        <v>12</v>
      </c>
      <c r="J2094" s="28">
        <v>1.2800000000000001E-2</v>
      </c>
      <c r="AI2094"/>
      <c r="AJ2094"/>
    </row>
    <row r="2095" spans="1:36" ht="14.5" x14ac:dyDescent="0.35">
      <c r="A2095" s="52">
        <f t="shared" si="110"/>
        <v>2014</v>
      </c>
      <c r="B2095" s="30">
        <f t="shared" si="111"/>
        <v>192</v>
      </c>
      <c r="C2095" s="4">
        <f t="shared" si="112"/>
        <v>28</v>
      </c>
      <c r="D2095" s="4" t="s">
        <v>48</v>
      </c>
      <c r="E2095" s="28">
        <v>645</v>
      </c>
      <c r="F2095" s="28">
        <v>2138</v>
      </c>
      <c r="H2095" s="28">
        <v>217</v>
      </c>
      <c r="I2095" s="28">
        <v>12</v>
      </c>
      <c r="J2095" s="28">
        <v>8.8000000000000005E-3</v>
      </c>
      <c r="AI2095"/>
      <c r="AJ2095"/>
    </row>
    <row r="2096" spans="1:36" ht="14.5" x14ac:dyDescent="0.35">
      <c r="A2096" s="52">
        <f t="shared" si="110"/>
        <v>2014</v>
      </c>
      <c r="B2096" s="30">
        <f t="shared" si="111"/>
        <v>192</v>
      </c>
      <c r="C2096" s="4">
        <f t="shared" si="112"/>
        <v>28</v>
      </c>
      <c r="D2096" s="4" t="s">
        <v>48</v>
      </c>
      <c r="E2096" s="28">
        <v>645</v>
      </c>
      <c r="F2096" s="28">
        <v>2138</v>
      </c>
      <c r="H2096" s="28">
        <v>217</v>
      </c>
      <c r="I2096" s="28">
        <v>12</v>
      </c>
      <c r="J2096" s="28">
        <v>8.5000000000000006E-3</v>
      </c>
      <c r="AI2096"/>
      <c r="AJ2096"/>
    </row>
    <row r="2097" spans="1:36" ht="14.5" x14ac:dyDescent="0.35">
      <c r="A2097" s="52">
        <f t="shared" si="110"/>
        <v>2014</v>
      </c>
      <c r="B2097" s="30">
        <f t="shared" si="111"/>
        <v>192</v>
      </c>
      <c r="C2097" s="4">
        <f t="shared" si="112"/>
        <v>28</v>
      </c>
      <c r="D2097" s="4" t="s">
        <v>48</v>
      </c>
      <c r="E2097" s="28">
        <v>645</v>
      </c>
      <c r="F2097" s="28">
        <v>2138</v>
      </c>
      <c r="H2097" s="28">
        <v>217</v>
      </c>
      <c r="I2097" s="28">
        <v>12</v>
      </c>
      <c r="J2097" s="28">
        <v>8.0000000000000002E-3</v>
      </c>
      <c r="AI2097"/>
      <c r="AJ2097"/>
    </row>
    <row r="2098" spans="1:36" ht="14.5" x14ac:dyDescent="0.35">
      <c r="A2098" s="52">
        <f t="shared" si="110"/>
        <v>2014</v>
      </c>
      <c r="B2098" s="30">
        <f t="shared" si="111"/>
        <v>192</v>
      </c>
      <c r="C2098" s="4">
        <f t="shared" si="112"/>
        <v>28</v>
      </c>
      <c r="D2098" s="4" t="s">
        <v>48</v>
      </c>
      <c r="E2098" s="28">
        <v>645</v>
      </c>
      <c r="F2098" s="28">
        <v>2138</v>
      </c>
      <c r="H2098" s="28">
        <v>217</v>
      </c>
      <c r="I2098" s="28">
        <v>12</v>
      </c>
      <c r="J2098" s="28">
        <v>8.3999999999999995E-3</v>
      </c>
      <c r="AI2098"/>
      <c r="AJ2098"/>
    </row>
    <row r="2099" spans="1:36" ht="14.5" x14ac:dyDescent="0.35">
      <c r="A2099" s="52">
        <f t="shared" si="110"/>
        <v>2014</v>
      </c>
      <c r="B2099" s="30">
        <f t="shared" si="111"/>
        <v>192</v>
      </c>
      <c r="C2099" s="4">
        <f t="shared" si="112"/>
        <v>28</v>
      </c>
      <c r="D2099" s="4" t="s">
        <v>48</v>
      </c>
      <c r="E2099" s="28">
        <v>645</v>
      </c>
      <c r="F2099" s="28">
        <v>2138</v>
      </c>
      <c r="H2099" s="28">
        <v>217</v>
      </c>
      <c r="I2099" s="28">
        <v>12</v>
      </c>
      <c r="J2099" s="28">
        <v>8.3000000000000001E-3</v>
      </c>
      <c r="AI2099"/>
      <c r="AJ2099"/>
    </row>
    <row r="2100" spans="1:36" ht="14.5" x14ac:dyDescent="0.35">
      <c r="A2100" s="52">
        <f t="shared" si="110"/>
        <v>2014</v>
      </c>
      <c r="B2100" s="30">
        <f t="shared" si="111"/>
        <v>192</v>
      </c>
      <c r="C2100" s="4">
        <f t="shared" si="112"/>
        <v>28</v>
      </c>
      <c r="D2100" s="4" t="s">
        <v>48</v>
      </c>
      <c r="E2100" s="28">
        <v>645</v>
      </c>
      <c r="F2100" s="28">
        <v>2138</v>
      </c>
      <c r="H2100" s="28">
        <v>217</v>
      </c>
      <c r="I2100" s="28">
        <v>12</v>
      </c>
      <c r="J2100" s="28">
        <v>6.6E-3</v>
      </c>
      <c r="AI2100"/>
      <c r="AJ2100"/>
    </row>
    <row r="2101" spans="1:36" ht="14.5" x14ac:dyDescent="0.35">
      <c r="A2101" s="52">
        <f t="shared" si="110"/>
        <v>2014</v>
      </c>
      <c r="B2101" s="30">
        <f t="shared" si="111"/>
        <v>192</v>
      </c>
      <c r="C2101" s="4">
        <f t="shared" si="112"/>
        <v>28</v>
      </c>
      <c r="D2101" s="4" t="s">
        <v>48</v>
      </c>
      <c r="E2101" s="28">
        <v>645</v>
      </c>
      <c r="F2101" s="28">
        <v>2138</v>
      </c>
      <c r="H2101" s="28">
        <v>217</v>
      </c>
      <c r="I2101" s="28">
        <v>12</v>
      </c>
      <c r="J2101" s="28">
        <v>8.2000000000000007E-3</v>
      </c>
      <c r="AI2101"/>
      <c r="AJ2101"/>
    </row>
    <row r="2102" spans="1:36" ht="14.5" x14ac:dyDescent="0.35">
      <c r="A2102" s="52">
        <f t="shared" si="110"/>
        <v>2014</v>
      </c>
      <c r="B2102" s="30">
        <f t="shared" si="111"/>
        <v>192</v>
      </c>
      <c r="C2102" s="4">
        <f t="shared" si="112"/>
        <v>28</v>
      </c>
      <c r="D2102" s="4" t="s">
        <v>48</v>
      </c>
      <c r="E2102" s="28">
        <v>645</v>
      </c>
      <c r="F2102" s="28">
        <v>2138</v>
      </c>
      <c r="H2102" s="28">
        <v>217</v>
      </c>
      <c r="I2102" s="28">
        <v>12</v>
      </c>
      <c r="J2102" s="28">
        <v>1.04E-2</v>
      </c>
      <c r="AI2102"/>
      <c r="AJ2102"/>
    </row>
    <row r="2103" spans="1:36" ht="14.5" x14ac:dyDescent="0.35">
      <c r="A2103" s="52">
        <f t="shared" si="110"/>
        <v>2014</v>
      </c>
      <c r="B2103" s="30">
        <f t="shared" si="111"/>
        <v>192</v>
      </c>
      <c r="C2103" s="4">
        <f t="shared" si="112"/>
        <v>28</v>
      </c>
      <c r="D2103" s="4" t="s">
        <v>48</v>
      </c>
      <c r="E2103" s="28">
        <v>645</v>
      </c>
      <c r="F2103" s="28">
        <v>2138</v>
      </c>
      <c r="H2103" s="28">
        <v>217</v>
      </c>
      <c r="I2103" s="28">
        <v>12</v>
      </c>
      <c r="J2103" s="28">
        <v>8.6999999999999994E-3</v>
      </c>
      <c r="AI2103"/>
      <c r="AJ2103"/>
    </row>
    <row r="2104" spans="1:36" ht="14.5" x14ac:dyDescent="0.35">
      <c r="A2104" s="52">
        <f t="shared" si="110"/>
        <v>2014</v>
      </c>
      <c r="B2104" s="30">
        <f t="shared" si="111"/>
        <v>192</v>
      </c>
      <c r="C2104" s="4">
        <f t="shared" si="112"/>
        <v>28</v>
      </c>
      <c r="D2104" s="4" t="s">
        <v>48</v>
      </c>
      <c r="E2104" s="28">
        <v>645</v>
      </c>
      <c r="F2104" s="28">
        <v>2138</v>
      </c>
      <c r="H2104" s="28">
        <v>217</v>
      </c>
      <c r="I2104" s="28">
        <v>12</v>
      </c>
      <c r="J2104" s="28">
        <v>8.0000000000000002E-3</v>
      </c>
      <c r="AI2104"/>
      <c r="AJ2104"/>
    </row>
    <row r="2105" spans="1:36" ht="14.5" x14ac:dyDescent="0.35">
      <c r="A2105" s="52">
        <f t="shared" si="110"/>
        <v>2014</v>
      </c>
      <c r="B2105" s="30">
        <f t="shared" si="111"/>
        <v>192</v>
      </c>
      <c r="C2105" s="4">
        <f t="shared" si="112"/>
        <v>28</v>
      </c>
      <c r="D2105" s="4" t="s">
        <v>48</v>
      </c>
      <c r="E2105" s="28">
        <v>645</v>
      </c>
      <c r="F2105" s="28">
        <v>2138</v>
      </c>
      <c r="H2105" s="28">
        <v>217</v>
      </c>
      <c r="I2105" s="28">
        <v>12</v>
      </c>
      <c r="J2105" s="28">
        <v>5.1000000000000004E-3</v>
      </c>
      <c r="AI2105"/>
      <c r="AJ2105"/>
    </row>
    <row r="2106" spans="1:36" ht="14.5" x14ac:dyDescent="0.35">
      <c r="A2106" s="52">
        <f t="shared" si="110"/>
        <v>2014</v>
      </c>
      <c r="B2106" s="30">
        <f t="shared" si="111"/>
        <v>192</v>
      </c>
      <c r="C2106" s="4">
        <f t="shared" si="112"/>
        <v>28</v>
      </c>
      <c r="D2106" s="4" t="s">
        <v>48</v>
      </c>
      <c r="E2106" s="28">
        <v>645</v>
      </c>
      <c r="F2106" s="28">
        <v>2138</v>
      </c>
      <c r="H2106" s="28">
        <v>217</v>
      </c>
      <c r="I2106" s="28">
        <v>12</v>
      </c>
      <c r="J2106" s="28">
        <v>7.1000000000000004E-3</v>
      </c>
      <c r="AI2106"/>
      <c r="AJ2106"/>
    </row>
    <row r="2107" spans="1:36" ht="14.5" x14ac:dyDescent="0.35">
      <c r="A2107" s="52">
        <f t="shared" si="110"/>
        <v>2014</v>
      </c>
      <c r="B2107" s="30">
        <f t="shared" si="111"/>
        <v>192</v>
      </c>
      <c r="C2107" s="4">
        <f t="shared" si="112"/>
        <v>28</v>
      </c>
      <c r="D2107" s="4" t="s">
        <v>48</v>
      </c>
      <c r="E2107" s="28">
        <v>644</v>
      </c>
      <c r="F2107" s="28">
        <v>2138</v>
      </c>
      <c r="H2107" s="28">
        <v>217</v>
      </c>
      <c r="I2107" s="28">
        <v>13</v>
      </c>
      <c r="J2107" s="28">
        <v>1.12E-2</v>
      </c>
      <c r="AI2107"/>
      <c r="AJ2107"/>
    </row>
    <row r="2108" spans="1:36" ht="14.5" x14ac:dyDescent="0.35">
      <c r="A2108" s="52">
        <f t="shared" si="110"/>
        <v>2014</v>
      </c>
      <c r="B2108" s="30">
        <f t="shared" si="111"/>
        <v>192</v>
      </c>
      <c r="C2108" s="4">
        <f t="shared" si="112"/>
        <v>28</v>
      </c>
      <c r="D2108" s="4" t="s">
        <v>48</v>
      </c>
      <c r="E2108" s="28">
        <v>644</v>
      </c>
      <c r="F2108" s="28">
        <v>2138</v>
      </c>
      <c r="H2108" s="28">
        <v>217</v>
      </c>
      <c r="I2108" s="28">
        <v>13</v>
      </c>
      <c r="J2108" s="28">
        <v>1.01E-2</v>
      </c>
      <c r="AI2108"/>
      <c r="AJ2108"/>
    </row>
    <row r="2109" spans="1:36" ht="14.5" x14ac:dyDescent="0.35">
      <c r="A2109" s="52">
        <f t="shared" si="110"/>
        <v>2014</v>
      </c>
      <c r="B2109" s="30">
        <f t="shared" si="111"/>
        <v>192</v>
      </c>
      <c r="C2109" s="4">
        <f t="shared" si="112"/>
        <v>28</v>
      </c>
      <c r="D2109" s="4" t="s">
        <v>48</v>
      </c>
      <c r="E2109" s="28">
        <v>644</v>
      </c>
      <c r="F2109" s="28">
        <v>2138</v>
      </c>
      <c r="H2109" s="28">
        <v>217</v>
      </c>
      <c r="I2109" s="28">
        <v>13</v>
      </c>
      <c r="J2109" s="28">
        <v>1.01E-2</v>
      </c>
      <c r="AI2109"/>
      <c r="AJ2109"/>
    </row>
    <row r="2110" spans="1:36" ht="14.5" x14ac:dyDescent="0.35">
      <c r="A2110" s="52">
        <f t="shared" si="110"/>
        <v>2014</v>
      </c>
      <c r="B2110" s="30">
        <f t="shared" si="111"/>
        <v>192</v>
      </c>
      <c r="C2110" s="4">
        <f t="shared" si="112"/>
        <v>28</v>
      </c>
      <c r="D2110" s="4" t="s">
        <v>48</v>
      </c>
      <c r="E2110" s="28">
        <v>644</v>
      </c>
      <c r="F2110" s="28">
        <v>2138</v>
      </c>
      <c r="H2110" s="28">
        <v>217</v>
      </c>
      <c r="I2110" s="28">
        <v>13</v>
      </c>
      <c r="J2110" s="28">
        <v>1.21E-2</v>
      </c>
      <c r="AI2110"/>
      <c r="AJ2110"/>
    </row>
    <row r="2111" spans="1:36" ht="14.5" x14ac:dyDescent="0.35">
      <c r="A2111" s="52">
        <f t="shared" si="110"/>
        <v>2014</v>
      </c>
      <c r="B2111" s="30">
        <f t="shared" si="111"/>
        <v>192</v>
      </c>
      <c r="C2111" s="4">
        <f t="shared" si="112"/>
        <v>28</v>
      </c>
      <c r="D2111" s="4" t="s">
        <v>48</v>
      </c>
      <c r="E2111" s="28">
        <v>644</v>
      </c>
      <c r="F2111" s="28">
        <v>2138</v>
      </c>
      <c r="H2111" s="28">
        <v>217</v>
      </c>
      <c r="I2111" s="28">
        <v>13</v>
      </c>
      <c r="J2111" s="28">
        <v>8.3999999999999995E-3</v>
      </c>
      <c r="AI2111"/>
      <c r="AJ2111"/>
    </row>
    <row r="2112" spans="1:36" ht="14.5" x14ac:dyDescent="0.35">
      <c r="A2112" s="52">
        <f t="shared" si="110"/>
        <v>2014</v>
      </c>
      <c r="B2112" s="30">
        <f t="shared" si="111"/>
        <v>192</v>
      </c>
      <c r="C2112" s="4">
        <f t="shared" si="112"/>
        <v>28</v>
      </c>
      <c r="D2112" s="4" t="s">
        <v>48</v>
      </c>
      <c r="E2112" s="28">
        <v>644</v>
      </c>
      <c r="F2112" s="28">
        <v>2138</v>
      </c>
      <c r="H2112" s="28">
        <v>217</v>
      </c>
      <c r="I2112" s="28">
        <v>13</v>
      </c>
      <c r="J2112" s="28">
        <v>6.3E-3</v>
      </c>
      <c r="AI2112"/>
      <c r="AJ2112"/>
    </row>
    <row r="2113" spans="1:36" ht="14.5" x14ac:dyDescent="0.35">
      <c r="A2113" s="52">
        <f t="shared" si="110"/>
        <v>2014</v>
      </c>
      <c r="B2113" s="30">
        <f t="shared" si="111"/>
        <v>192</v>
      </c>
      <c r="C2113" s="4">
        <f t="shared" si="112"/>
        <v>28</v>
      </c>
      <c r="D2113" s="4" t="s">
        <v>48</v>
      </c>
      <c r="E2113" s="28">
        <v>644</v>
      </c>
      <c r="F2113" s="28">
        <v>2138</v>
      </c>
      <c r="H2113" s="28">
        <v>217</v>
      </c>
      <c r="I2113" s="28">
        <v>13</v>
      </c>
      <c r="J2113" s="28">
        <v>8.8000000000000005E-3</v>
      </c>
      <c r="AI2113"/>
      <c r="AJ2113"/>
    </row>
    <row r="2114" spans="1:36" ht="14.5" x14ac:dyDescent="0.35">
      <c r="A2114" s="52">
        <f t="shared" ref="A2114:A2177" si="113">YEAR(D2114)</f>
        <v>2014</v>
      </c>
      <c r="B2114" s="30">
        <f t="shared" ref="B2114:B2177" si="114">D2114-DATE(YEAR(D2114),1,0)</f>
        <v>192</v>
      </c>
      <c r="C2114" s="4">
        <f t="shared" ref="C2114:C2177" si="115">WEEKNUM(D2114,1)</f>
        <v>28</v>
      </c>
      <c r="D2114" s="4" t="s">
        <v>48</v>
      </c>
      <c r="E2114" s="28">
        <v>644</v>
      </c>
      <c r="F2114" s="28">
        <v>2138</v>
      </c>
      <c r="H2114" s="28">
        <v>217</v>
      </c>
      <c r="I2114" s="28">
        <v>13</v>
      </c>
      <c r="J2114" s="28">
        <v>1.2E-2</v>
      </c>
      <c r="AI2114"/>
      <c r="AJ2114"/>
    </row>
    <row r="2115" spans="1:36" ht="14.5" x14ac:dyDescent="0.35">
      <c r="A2115" s="52">
        <f t="shared" si="113"/>
        <v>2014</v>
      </c>
      <c r="B2115" s="30">
        <f t="shared" si="114"/>
        <v>192</v>
      </c>
      <c r="C2115" s="4">
        <f t="shared" si="115"/>
        <v>28</v>
      </c>
      <c r="D2115" s="4" t="s">
        <v>48</v>
      </c>
      <c r="E2115" s="28">
        <v>644</v>
      </c>
      <c r="F2115" s="28">
        <v>2138</v>
      </c>
      <c r="H2115" s="28">
        <v>217</v>
      </c>
      <c r="I2115" s="28">
        <v>13</v>
      </c>
      <c r="J2115" s="28">
        <v>8.6999999999999994E-3</v>
      </c>
      <c r="AI2115"/>
      <c r="AJ2115"/>
    </row>
    <row r="2116" spans="1:36" ht="14.5" x14ac:dyDescent="0.35">
      <c r="A2116" s="52">
        <f t="shared" si="113"/>
        <v>2014</v>
      </c>
      <c r="B2116" s="30">
        <f t="shared" si="114"/>
        <v>192</v>
      </c>
      <c r="C2116" s="4">
        <f t="shared" si="115"/>
        <v>28</v>
      </c>
      <c r="D2116" s="4" t="s">
        <v>48</v>
      </c>
      <c r="E2116" s="28">
        <v>644</v>
      </c>
      <c r="F2116" s="28">
        <v>2138</v>
      </c>
      <c r="H2116" s="28">
        <v>217</v>
      </c>
      <c r="I2116" s="28">
        <v>13</v>
      </c>
      <c r="J2116" s="28">
        <v>9.1000000000000004E-3</v>
      </c>
      <c r="AI2116"/>
      <c r="AJ2116"/>
    </row>
    <row r="2117" spans="1:36" ht="14.5" x14ac:dyDescent="0.35">
      <c r="A2117" s="52">
        <f t="shared" si="113"/>
        <v>2014</v>
      </c>
      <c r="B2117" s="30">
        <f t="shared" si="114"/>
        <v>192</v>
      </c>
      <c r="C2117" s="4">
        <f t="shared" si="115"/>
        <v>28</v>
      </c>
      <c r="D2117" s="4" t="s">
        <v>48</v>
      </c>
      <c r="E2117" s="28">
        <v>644</v>
      </c>
      <c r="F2117" s="28">
        <v>2138</v>
      </c>
      <c r="H2117" s="28">
        <v>217</v>
      </c>
      <c r="I2117" s="28">
        <v>13</v>
      </c>
      <c r="J2117" s="28">
        <v>1.03E-2</v>
      </c>
      <c r="AI2117"/>
      <c r="AJ2117"/>
    </row>
    <row r="2118" spans="1:36" ht="14.5" x14ac:dyDescent="0.35">
      <c r="A2118" s="52">
        <f t="shared" si="113"/>
        <v>2014</v>
      </c>
      <c r="B2118" s="30">
        <f t="shared" si="114"/>
        <v>192</v>
      </c>
      <c r="C2118" s="4">
        <f t="shared" si="115"/>
        <v>28</v>
      </c>
      <c r="D2118" s="4" t="s">
        <v>48</v>
      </c>
      <c r="E2118" s="28">
        <v>645</v>
      </c>
      <c r="F2118" s="28">
        <v>2138</v>
      </c>
      <c r="H2118" s="28">
        <v>217</v>
      </c>
      <c r="I2118" s="28">
        <v>13</v>
      </c>
      <c r="J2118" s="28">
        <v>7.4000000000000003E-3</v>
      </c>
      <c r="AI2118"/>
      <c r="AJ2118"/>
    </row>
    <row r="2119" spans="1:36" ht="14.5" x14ac:dyDescent="0.35">
      <c r="A2119" s="52">
        <f t="shared" si="113"/>
        <v>2014</v>
      </c>
      <c r="B2119" s="30">
        <f t="shared" si="114"/>
        <v>192</v>
      </c>
      <c r="C2119" s="4">
        <f t="shared" si="115"/>
        <v>28</v>
      </c>
      <c r="D2119" s="4" t="s">
        <v>48</v>
      </c>
      <c r="E2119" s="28">
        <v>645</v>
      </c>
      <c r="F2119" s="28">
        <v>2138</v>
      </c>
      <c r="H2119" s="28">
        <v>217</v>
      </c>
      <c r="I2119" s="28">
        <v>13</v>
      </c>
      <c r="J2119" s="28">
        <v>8.5000000000000006E-3</v>
      </c>
      <c r="AI2119"/>
      <c r="AJ2119"/>
    </row>
    <row r="2120" spans="1:36" ht="14.5" x14ac:dyDescent="0.35">
      <c r="A2120" s="52">
        <f t="shared" si="113"/>
        <v>2014</v>
      </c>
      <c r="B2120" s="30">
        <f t="shared" si="114"/>
        <v>192</v>
      </c>
      <c r="C2120" s="4">
        <f t="shared" si="115"/>
        <v>28</v>
      </c>
      <c r="D2120" s="4" t="s">
        <v>48</v>
      </c>
      <c r="E2120" s="28">
        <v>645</v>
      </c>
      <c r="F2120" s="28">
        <v>2138</v>
      </c>
      <c r="H2120" s="28">
        <v>217</v>
      </c>
      <c r="I2120" s="28">
        <v>13</v>
      </c>
      <c r="J2120" s="28">
        <v>7.4000000000000003E-3</v>
      </c>
      <c r="AI2120"/>
      <c r="AJ2120"/>
    </row>
    <row r="2121" spans="1:36" ht="14.5" x14ac:dyDescent="0.35">
      <c r="A2121" s="52">
        <f t="shared" si="113"/>
        <v>2014</v>
      </c>
      <c r="B2121" s="30">
        <f t="shared" si="114"/>
        <v>192</v>
      </c>
      <c r="C2121" s="4">
        <f t="shared" si="115"/>
        <v>28</v>
      </c>
      <c r="D2121" s="4" t="s">
        <v>48</v>
      </c>
      <c r="E2121" s="28">
        <v>645</v>
      </c>
      <c r="F2121" s="28">
        <v>2138</v>
      </c>
      <c r="H2121" s="28">
        <v>217</v>
      </c>
      <c r="I2121" s="28">
        <v>13</v>
      </c>
      <c r="J2121" s="28">
        <v>8.6999999999999994E-3</v>
      </c>
      <c r="AI2121"/>
      <c r="AJ2121"/>
    </row>
    <row r="2122" spans="1:36" ht="14.5" x14ac:dyDescent="0.35">
      <c r="A2122" s="52">
        <f t="shared" si="113"/>
        <v>2014</v>
      </c>
      <c r="B2122" s="30">
        <f t="shared" si="114"/>
        <v>192</v>
      </c>
      <c r="C2122" s="4">
        <f t="shared" si="115"/>
        <v>28</v>
      </c>
      <c r="D2122" s="4" t="s">
        <v>48</v>
      </c>
      <c r="E2122" s="28">
        <v>645</v>
      </c>
      <c r="F2122" s="28">
        <v>2138</v>
      </c>
      <c r="H2122" s="28">
        <v>217</v>
      </c>
      <c r="I2122" s="28">
        <v>13</v>
      </c>
      <c r="J2122" s="28">
        <v>8.8000000000000005E-3</v>
      </c>
      <c r="AI2122"/>
      <c r="AJ2122"/>
    </row>
    <row r="2123" spans="1:36" ht="14.5" x14ac:dyDescent="0.35">
      <c r="A2123" s="52">
        <f t="shared" si="113"/>
        <v>2014</v>
      </c>
      <c r="B2123" s="30">
        <f t="shared" si="114"/>
        <v>192</v>
      </c>
      <c r="C2123" s="4">
        <f t="shared" si="115"/>
        <v>28</v>
      </c>
      <c r="D2123" s="4" t="s">
        <v>48</v>
      </c>
      <c r="E2123" s="28">
        <v>645</v>
      </c>
      <c r="F2123" s="28">
        <v>2138</v>
      </c>
      <c r="H2123" s="28">
        <v>217</v>
      </c>
      <c r="I2123" s="28">
        <v>13</v>
      </c>
      <c r="J2123" s="28">
        <v>1.0200000000000001E-2</v>
      </c>
      <c r="AI2123"/>
      <c r="AJ2123"/>
    </row>
    <row r="2124" spans="1:36" ht="14.5" x14ac:dyDescent="0.35">
      <c r="A2124" s="52">
        <f t="shared" si="113"/>
        <v>2014</v>
      </c>
      <c r="B2124" s="30">
        <f t="shared" si="114"/>
        <v>192</v>
      </c>
      <c r="C2124" s="4">
        <f t="shared" si="115"/>
        <v>28</v>
      </c>
      <c r="D2124" s="4" t="s">
        <v>48</v>
      </c>
      <c r="E2124" s="28">
        <v>645</v>
      </c>
      <c r="F2124" s="28">
        <v>2138</v>
      </c>
      <c r="H2124" s="28">
        <v>217</v>
      </c>
      <c r="I2124" s="28">
        <v>13</v>
      </c>
      <c r="J2124" s="28">
        <v>1.35E-2</v>
      </c>
      <c r="AI2124"/>
      <c r="AJ2124"/>
    </row>
    <row r="2125" spans="1:36" ht="14.5" x14ac:dyDescent="0.35">
      <c r="A2125" s="52">
        <f t="shared" si="113"/>
        <v>2014</v>
      </c>
      <c r="B2125" s="30">
        <f t="shared" si="114"/>
        <v>192</v>
      </c>
      <c r="C2125" s="4">
        <f t="shared" si="115"/>
        <v>28</v>
      </c>
      <c r="D2125" s="4" t="s">
        <v>48</v>
      </c>
      <c r="E2125" s="28">
        <v>645</v>
      </c>
      <c r="F2125" s="28">
        <v>2138</v>
      </c>
      <c r="H2125" s="28">
        <v>217</v>
      </c>
      <c r="I2125" s="28">
        <v>13</v>
      </c>
      <c r="J2125" s="28">
        <v>1.11E-2</v>
      </c>
      <c r="AI2125"/>
      <c r="AJ2125"/>
    </row>
    <row r="2126" spans="1:36" ht="14.5" x14ac:dyDescent="0.35">
      <c r="A2126" s="52">
        <f t="shared" si="113"/>
        <v>2014</v>
      </c>
      <c r="B2126" s="30">
        <f t="shared" si="114"/>
        <v>192</v>
      </c>
      <c r="C2126" s="4">
        <f t="shared" si="115"/>
        <v>28</v>
      </c>
      <c r="D2126" s="4" t="s">
        <v>48</v>
      </c>
      <c r="E2126" s="28">
        <v>645</v>
      </c>
      <c r="F2126" s="28">
        <v>2138</v>
      </c>
      <c r="H2126" s="28">
        <v>217</v>
      </c>
      <c r="I2126" s="28">
        <v>13</v>
      </c>
      <c r="J2126" s="28">
        <v>8.0999999999999996E-3</v>
      </c>
      <c r="AI2126"/>
      <c r="AJ2126"/>
    </row>
    <row r="2127" spans="1:36" ht="14.5" x14ac:dyDescent="0.35">
      <c r="A2127" s="52">
        <f t="shared" si="113"/>
        <v>2014</v>
      </c>
      <c r="B2127" s="30">
        <f t="shared" si="114"/>
        <v>192</v>
      </c>
      <c r="C2127" s="4">
        <f t="shared" si="115"/>
        <v>28</v>
      </c>
      <c r="D2127" s="4" t="s">
        <v>48</v>
      </c>
      <c r="E2127" s="28">
        <v>645</v>
      </c>
      <c r="F2127" s="28">
        <v>2138</v>
      </c>
      <c r="H2127" s="28">
        <v>217</v>
      </c>
      <c r="I2127" s="28">
        <v>13</v>
      </c>
      <c r="J2127" s="28">
        <v>8.6E-3</v>
      </c>
      <c r="AI2127"/>
      <c r="AJ2127"/>
    </row>
    <row r="2128" spans="1:36" ht="14.5" x14ac:dyDescent="0.35">
      <c r="A2128" s="52">
        <f t="shared" si="113"/>
        <v>2014</v>
      </c>
      <c r="B2128" s="30">
        <f t="shared" si="114"/>
        <v>192</v>
      </c>
      <c r="C2128" s="4">
        <f t="shared" si="115"/>
        <v>28</v>
      </c>
      <c r="D2128" s="4" t="s">
        <v>48</v>
      </c>
      <c r="E2128" s="28">
        <v>645</v>
      </c>
      <c r="F2128" s="28">
        <v>2138</v>
      </c>
      <c r="H2128" s="28">
        <v>217</v>
      </c>
      <c r="I2128" s="28">
        <v>13</v>
      </c>
      <c r="J2128" s="28">
        <v>1.0500000000000001E-2</v>
      </c>
      <c r="AI2128"/>
      <c r="AJ2128"/>
    </row>
    <row r="2129" spans="1:36" ht="14.5" x14ac:dyDescent="0.35">
      <c r="A2129" s="52">
        <f t="shared" si="113"/>
        <v>2014</v>
      </c>
      <c r="B2129" s="30">
        <f t="shared" si="114"/>
        <v>192</v>
      </c>
      <c r="C2129" s="4">
        <f t="shared" si="115"/>
        <v>28</v>
      </c>
      <c r="D2129" s="4" t="s">
        <v>48</v>
      </c>
      <c r="E2129" s="28">
        <v>645</v>
      </c>
      <c r="F2129" s="28">
        <v>2138</v>
      </c>
      <c r="H2129" s="28">
        <v>217</v>
      </c>
      <c r="I2129" s="28">
        <v>13</v>
      </c>
      <c r="J2129" s="28">
        <v>1.1299999999999999E-2</v>
      </c>
      <c r="AI2129"/>
      <c r="AJ2129"/>
    </row>
    <row r="2130" spans="1:36" ht="14.5" x14ac:dyDescent="0.35">
      <c r="A2130" s="52">
        <f t="shared" si="113"/>
        <v>2014</v>
      </c>
      <c r="B2130" s="30">
        <f t="shared" si="114"/>
        <v>192</v>
      </c>
      <c r="C2130" s="4">
        <f t="shared" si="115"/>
        <v>28</v>
      </c>
      <c r="D2130" s="4" t="s">
        <v>48</v>
      </c>
      <c r="E2130" s="28">
        <v>645</v>
      </c>
      <c r="F2130" s="28">
        <v>2138</v>
      </c>
      <c r="H2130" s="28">
        <v>217</v>
      </c>
      <c r="I2130" s="28">
        <v>13</v>
      </c>
      <c r="J2130" s="28">
        <v>7.6E-3</v>
      </c>
      <c r="AI2130"/>
      <c r="AJ2130"/>
    </row>
    <row r="2131" spans="1:36" ht="14.5" x14ac:dyDescent="0.35">
      <c r="A2131" s="52">
        <f t="shared" si="113"/>
        <v>2014</v>
      </c>
      <c r="B2131" s="30">
        <f t="shared" si="114"/>
        <v>192</v>
      </c>
      <c r="C2131" s="4">
        <f t="shared" si="115"/>
        <v>28</v>
      </c>
      <c r="D2131" s="4" t="s">
        <v>48</v>
      </c>
      <c r="E2131" s="28">
        <v>645</v>
      </c>
      <c r="F2131" s="28">
        <v>2138</v>
      </c>
      <c r="H2131" s="28">
        <v>217</v>
      </c>
      <c r="I2131" s="28">
        <v>13</v>
      </c>
      <c r="J2131" s="28">
        <v>1.09E-2</v>
      </c>
      <c r="AI2131"/>
      <c r="AJ2131"/>
    </row>
    <row r="2132" spans="1:36" ht="14.5" x14ac:dyDescent="0.35">
      <c r="A2132" s="52">
        <f t="shared" si="113"/>
        <v>2014</v>
      </c>
      <c r="B2132" s="30">
        <f t="shared" si="114"/>
        <v>192</v>
      </c>
      <c r="C2132" s="4">
        <f t="shared" si="115"/>
        <v>28</v>
      </c>
      <c r="D2132" s="4" t="s">
        <v>48</v>
      </c>
      <c r="E2132" s="28">
        <v>645</v>
      </c>
      <c r="F2132" s="28">
        <v>2138</v>
      </c>
      <c r="H2132" s="28">
        <v>217</v>
      </c>
      <c r="I2132" s="28">
        <v>13</v>
      </c>
      <c r="J2132" s="28">
        <v>7.6E-3</v>
      </c>
      <c r="AI2132"/>
      <c r="AJ2132"/>
    </row>
    <row r="2133" spans="1:36" ht="14.5" x14ac:dyDescent="0.35">
      <c r="A2133" s="52">
        <f t="shared" si="113"/>
        <v>2014</v>
      </c>
      <c r="B2133" s="30">
        <f t="shared" si="114"/>
        <v>192</v>
      </c>
      <c r="C2133" s="4">
        <f t="shared" si="115"/>
        <v>28</v>
      </c>
      <c r="D2133" s="4" t="s">
        <v>48</v>
      </c>
      <c r="E2133" s="28">
        <v>645</v>
      </c>
      <c r="F2133" s="28">
        <v>2138</v>
      </c>
      <c r="H2133" s="28">
        <v>217</v>
      </c>
      <c r="I2133" s="28">
        <v>13</v>
      </c>
      <c r="J2133" s="28">
        <v>8.6999999999999994E-3</v>
      </c>
      <c r="AI2133"/>
      <c r="AJ2133"/>
    </row>
    <row r="2134" spans="1:36" ht="14.5" x14ac:dyDescent="0.35">
      <c r="A2134" s="52">
        <f t="shared" si="113"/>
        <v>2014</v>
      </c>
      <c r="B2134" s="30">
        <f t="shared" si="114"/>
        <v>192</v>
      </c>
      <c r="C2134" s="4">
        <f t="shared" si="115"/>
        <v>28</v>
      </c>
      <c r="D2134" s="4" t="s">
        <v>48</v>
      </c>
      <c r="E2134" s="28">
        <v>644</v>
      </c>
      <c r="F2134" s="28">
        <v>2138</v>
      </c>
      <c r="H2134" s="28">
        <v>217</v>
      </c>
      <c r="I2134" s="28">
        <v>14</v>
      </c>
      <c r="J2134" s="28">
        <v>1.09E-2</v>
      </c>
      <c r="AI2134"/>
      <c r="AJ2134"/>
    </row>
    <row r="2135" spans="1:36" ht="14.5" x14ac:dyDescent="0.35">
      <c r="A2135" s="52">
        <f t="shared" si="113"/>
        <v>2014</v>
      </c>
      <c r="B2135" s="30">
        <f t="shared" si="114"/>
        <v>192</v>
      </c>
      <c r="C2135" s="4">
        <f t="shared" si="115"/>
        <v>28</v>
      </c>
      <c r="D2135" s="4" t="s">
        <v>48</v>
      </c>
      <c r="E2135" s="28">
        <v>644</v>
      </c>
      <c r="F2135" s="28">
        <v>2138</v>
      </c>
      <c r="H2135" s="28">
        <v>217</v>
      </c>
      <c r="I2135" s="28">
        <v>14</v>
      </c>
      <c r="J2135" s="28">
        <v>1.2999999999999999E-2</v>
      </c>
      <c r="AI2135"/>
      <c r="AJ2135"/>
    </row>
    <row r="2136" spans="1:36" ht="14.5" x14ac:dyDescent="0.35">
      <c r="A2136" s="52">
        <f t="shared" si="113"/>
        <v>2014</v>
      </c>
      <c r="B2136" s="30">
        <f t="shared" si="114"/>
        <v>192</v>
      </c>
      <c r="C2136" s="4">
        <f t="shared" si="115"/>
        <v>28</v>
      </c>
      <c r="D2136" s="4" t="s">
        <v>48</v>
      </c>
      <c r="E2136" s="28">
        <v>644</v>
      </c>
      <c r="F2136" s="28">
        <v>2138</v>
      </c>
      <c r="H2136" s="28">
        <v>217</v>
      </c>
      <c r="I2136" s="28">
        <v>14</v>
      </c>
      <c r="J2136" s="28">
        <v>1.3599999999999999E-2</v>
      </c>
      <c r="AI2136"/>
      <c r="AJ2136"/>
    </row>
    <row r="2137" spans="1:36" ht="14.5" x14ac:dyDescent="0.35">
      <c r="A2137" s="52">
        <f t="shared" si="113"/>
        <v>2014</v>
      </c>
      <c r="B2137" s="30">
        <f t="shared" si="114"/>
        <v>192</v>
      </c>
      <c r="C2137" s="4">
        <f t="shared" si="115"/>
        <v>28</v>
      </c>
      <c r="D2137" s="4" t="s">
        <v>48</v>
      </c>
      <c r="E2137" s="28">
        <v>644</v>
      </c>
      <c r="F2137" s="28">
        <v>2138</v>
      </c>
      <c r="H2137" s="28">
        <v>217</v>
      </c>
      <c r="I2137" s="28">
        <v>14</v>
      </c>
      <c r="J2137" s="28">
        <v>9.7000000000000003E-3</v>
      </c>
      <c r="AI2137"/>
      <c r="AJ2137"/>
    </row>
    <row r="2138" spans="1:36" ht="14.5" x14ac:dyDescent="0.35">
      <c r="A2138" s="52">
        <f t="shared" si="113"/>
        <v>2014</v>
      </c>
      <c r="B2138" s="30">
        <f t="shared" si="114"/>
        <v>192</v>
      </c>
      <c r="C2138" s="4">
        <f t="shared" si="115"/>
        <v>28</v>
      </c>
      <c r="D2138" s="4" t="s">
        <v>48</v>
      </c>
      <c r="E2138" s="28">
        <v>644</v>
      </c>
      <c r="F2138" s="28">
        <v>2138</v>
      </c>
      <c r="H2138" s="28">
        <v>217</v>
      </c>
      <c r="I2138" s="28">
        <v>14</v>
      </c>
      <c r="J2138" s="28">
        <v>9.7999999999999997E-3</v>
      </c>
      <c r="AI2138"/>
      <c r="AJ2138"/>
    </row>
    <row r="2139" spans="1:36" ht="14.5" x14ac:dyDescent="0.35">
      <c r="A2139" s="52">
        <f t="shared" si="113"/>
        <v>2014</v>
      </c>
      <c r="B2139" s="30">
        <f t="shared" si="114"/>
        <v>192</v>
      </c>
      <c r="C2139" s="4">
        <f t="shared" si="115"/>
        <v>28</v>
      </c>
      <c r="D2139" s="4" t="s">
        <v>48</v>
      </c>
      <c r="E2139" s="28">
        <v>644</v>
      </c>
      <c r="F2139" s="28">
        <v>2138</v>
      </c>
      <c r="H2139" s="28">
        <v>217</v>
      </c>
      <c r="I2139" s="28">
        <v>14</v>
      </c>
      <c r="J2139" s="28">
        <v>7.9000000000000008E-3</v>
      </c>
      <c r="AI2139"/>
      <c r="AJ2139"/>
    </row>
    <row r="2140" spans="1:36" ht="14.5" x14ac:dyDescent="0.35">
      <c r="A2140" s="52">
        <f t="shared" si="113"/>
        <v>2014</v>
      </c>
      <c r="B2140" s="30">
        <f t="shared" si="114"/>
        <v>192</v>
      </c>
      <c r="C2140" s="4">
        <f t="shared" si="115"/>
        <v>28</v>
      </c>
      <c r="D2140" s="4" t="s">
        <v>48</v>
      </c>
      <c r="E2140" s="28">
        <v>645</v>
      </c>
      <c r="F2140" s="28">
        <v>2138</v>
      </c>
      <c r="H2140" s="28">
        <v>217</v>
      </c>
      <c r="I2140" s="28">
        <v>14</v>
      </c>
      <c r="J2140" s="28">
        <v>0.01</v>
      </c>
      <c r="AI2140"/>
      <c r="AJ2140"/>
    </row>
    <row r="2141" spans="1:36" ht="14.5" x14ac:dyDescent="0.35">
      <c r="A2141" s="52">
        <f t="shared" si="113"/>
        <v>2014</v>
      </c>
      <c r="B2141" s="30">
        <f t="shared" si="114"/>
        <v>192</v>
      </c>
      <c r="C2141" s="4">
        <f t="shared" si="115"/>
        <v>28</v>
      </c>
      <c r="D2141" s="4" t="s">
        <v>48</v>
      </c>
      <c r="E2141" s="28">
        <v>645</v>
      </c>
      <c r="F2141" s="28">
        <v>2138</v>
      </c>
      <c r="H2141" s="28">
        <v>217</v>
      </c>
      <c r="I2141" s="28">
        <v>14</v>
      </c>
      <c r="J2141" s="28">
        <v>1.0699999999999999E-2</v>
      </c>
      <c r="AI2141"/>
      <c r="AJ2141"/>
    </row>
    <row r="2142" spans="1:36" ht="14.5" x14ac:dyDescent="0.35">
      <c r="A2142" s="52">
        <f t="shared" si="113"/>
        <v>2014</v>
      </c>
      <c r="B2142" s="30">
        <f t="shared" si="114"/>
        <v>192</v>
      </c>
      <c r="C2142" s="4">
        <f t="shared" si="115"/>
        <v>28</v>
      </c>
      <c r="D2142" s="4" t="s">
        <v>48</v>
      </c>
      <c r="E2142" s="28">
        <v>644</v>
      </c>
      <c r="F2142" s="28">
        <v>2138</v>
      </c>
      <c r="H2142" s="28">
        <v>217</v>
      </c>
      <c r="I2142" s="28">
        <v>16</v>
      </c>
      <c r="J2142" s="28">
        <v>2.5000000000000001E-2</v>
      </c>
      <c r="AI2142"/>
      <c r="AJ2142"/>
    </row>
    <row r="2143" spans="1:36" ht="14.5" x14ac:dyDescent="0.35">
      <c r="A2143" s="52">
        <f t="shared" si="113"/>
        <v>2014</v>
      </c>
      <c r="B2143" s="30">
        <f t="shared" si="114"/>
        <v>193</v>
      </c>
      <c r="C2143" s="4">
        <f t="shared" si="115"/>
        <v>28</v>
      </c>
      <c r="D2143" s="4" t="s">
        <v>49</v>
      </c>
      <c r="E2143" s="28">
        <v>646</v>
      </c>
      <c r="F2143" s="28">
        <v>2150</v>
      </c>
      <c r="H2143" s="28">
        <v>217</v>
      </c>
      <c r="I2143" s="28">
        <v>11</v>
      </c>
      <c r="J2143" s="28">
        <v>5.4999999999999997E-3</v>
      </c>
      <c r="AI2143"/>
      <c r="AJ2143"/>
    </row>
    <row r="2144" spans="1:36" ht="14.5" x14ac:dyDescent="0.35">
      <c r="A2144" s="52">
        <f t="shared" si="113"/>
        <v>2014</v>
      </c>
      <c r="B2144" s="30">
        <f t="shared" si="114"/>
        <v>193</v>
      </c>
      <c r="C2144" s="4">
        <f t="shared" si="115"/>
        <v>28</v>
      </c>
      <c r="D2144" s="4" t="s">
        <v>49</v>
      </c>
      <c r="E2144" s="28">
        <v>647</v>
      </c>
      <c r="F2144" s="28">
        <v>2150</v>
      </c>
      <c r="H2144" s="28">
        <v>217</v>
      </c>
      <c r="I2144" s="28">
        <v>11</v>
      </c>
      <c r="J2144" s="28">
        <v>6.1999999999999998E-3</v>
      </c>
      <c r="AI2144"/>
      <c r="AJ2144"/>
    </row>
    <row r="2145" spans="1:36" ht="14.5" x14ac:dyDescent="0.35">
      <c r="A2145" s="52">
        <f t="shared" si="113"/>
        <v>2014</v>
      </c>
      <c r="B2145" s="30">
        <f t="shared" si="114"/>
        <v>193</v>
      </c>
      <c r="C2145" s="4">
        <f t="shared" si="115"/>
        <v>28</v>
      </c>
      <c r="D2145" s="4" t="s">
        <v>49</v>
      </c>
      <c r="E2145" s="28">
        <v>647</v>
      </c>
      <c r="F2145" s="28">
        <v>2150</v>
      </c>
      <c r="H2145" s="28">
        <v>217</v>
      </c>
      <c r="I2145" s="28">
        <v>11</v>
      </c>
      <c r="J2145" s="28">
        <v>6.6E-3</v>
      </c>
      <c r="AI2145"/>
      <c r="AJ2145"/>
    </row>
    <row r="2146" spans="1:36" ht="14.5" x14ac:dyDescent="0.35">
      <c r="A2146" s="52">
        <f t="shared" si="113"/>
        <v>2014</v>
      </c>
      <c r="B2146" s="30">
        <f t="shared" si="114"/>
        <v>193</v>
      </c>
      <c r="C2146" s="4">
        <f t="shared" si="115"/>
        <v>28</v>
      </c>
      <c r="D2146" s="4" t="s">
        <v>49</v>
      </c>
      <c r="E2146" s="28">
        <v>646</v>
      </c>
      <c r="F2146" s="28">
        <v>2150</v>
      </c>
      <c r="H2146" s="28">
        <v>217</v>
      </c>
      <c r="I2146" s="28">
        <v>12</v>
      </c>
      <c r="J2146" s="28">
        <v>6.3E-3</v>
      </c>
      <c r="AI2146"/>
      <c r="AJ2146"/>
    </row>
    <row r="2147" spans="1:36" ht="14.5" x14ac:dyDescent="0.35">
      <c r="A2147" s="52">
        <f t="shared" si="113"/>
        <v>2014</v>
      </c>
      <c r="B2147" s="30">
        <f t="shared" si="114"/>
        <v>193</v>
      </c>
      <c r="C2147" s="4">
        <f t="shared" si="115"/>
        <v>28</v>
      </c>
      <c r="D2147" s="4" t="s">
        <v>49</v>
      </c>
      <c r="E2147" s="28">
        <v>646</v>
      </c>
      <c r="F2147" s="28">
        <v>2150</v>
      </c>
      <c r="H2147" s="28">
        <v>217</v>
      </c>
      <c r="I2147" s="28">
        <v>12</v>
      </c>
      <c r="J2147" s="28">
        <v>1.01E-2</v>
      </c>
      <c r="AI2147"/>
      <c r="AJ2147"/>
    </row>
    <row r="2148" spans="1:36" ht="14.5" x14ac:dyDescent="0.35">
      <c r="A2148" s="52">
        <f t="shared" si="113"/>
        <v>2014</v>
      </c>
      <c r="B2148" s="30">
        <f t="shared" si="114"/>
        <v>193</v>
      </c>
      <c r="C2148" s="4">
        <f t="shared" si="115"/>
        <v>28</v>
      </c>
      <c r="D2148" s="4" t="s">
        <v>49</v>
      </c>
      <c r="E2148" s="28">
        <v>646</v>
      </c>
      <c r="F2148" s="28">
        <v>2150</v>
      </c>
      <c r="H2148" s="28">
        <v>217</v>
      </c>
      <c r="I2148" s="28">
        <v>12</v>
      </c>
      <c r="J2148" s="28">
        <v>5.4000000000000003E-3</v>
      </c>
      <c r="AI2148"/>
      <c r="AJ2148"/>
    </row>
    <row r="2149" spans="1:36" ht="14.5" x14ac:dyDescent="0.35">
      <c r="A2149" s="52">
        <f t="shared" si="113"/>
        <v>2014</v>
      </c>
      <c r="B2149" s="30">
        <f t="shared" si="114"/>
        <v>193</v>
      </c>
      <c r="C2149" s="4">
        <f t="shared" si="115"/>
        <v>28</v>
      </c>
      <c r="D2149" s="4" t="s">
        <v>49</v>
      </c>
      <c r="E2149" s="28">
        <v>646</v>
      </c>
      <c r="F2149" s="28">
        <v>2150</v>
      </c>
      <c r="H2149" s="28">
        <v>217</v>
      </c>
      <c r="I2149" s="28">
        <v>12</v>
      </c>
      <c r="J2149" s="28">
        <v>6.3E-3</v>
      </c>
      <c r="AI2149"/>
      <c r="AJ2149"/>
    </row>
    <row r="2150" spans="1:36" ht="14.5" x14ac:dyDescent="0.35">
      <c r="A2150" s="52">
        <f t="shared" si="113"/>
        <v>2014</v>
      </c>
      <c r="B2150" s="30">
        <f t="shared" si="114"/>
        <v>193</v>
      </c>
      <c r="C2150" s="4">
        <f t="shared" si="115"/>
        <v>28</v>
      </c>
      <c r="D2150" s="4" t="s">
        <v>49</v>
      </c>
      <c r="E2150" s="28">
        <v>646</v>
      </c>
      <c r="F2150" s="28">
        <v>2150</v>
      </c>
      <c r="H2150" s="28">
        <v>217</v>
      </c>
      <c r="I2150" s="28">
        <v>12</v>
      </c>
      <c r="J2150" s="28">
        <v>1.0800000000000001E-2</v>
      </c>
      <c r="AI2150"/>
      <c r="AJ2150"/>
    </row>
    <row r="2151" spans="1:36" ht="14.5" x14ac:dyDescent="0.35">
      <c r="A2151" s="52">
        <f t="shared" si="113"/>
        <v>2014</v>
      </c>
      <c r="B2151" s="30">
        <f t="shared" si="114"/>
        <v>193</v>
      </c>
      <c r="C2151" s="4">
        <f t="shared" si="115"/>
        <v>28</v>
      </c>
      <c r="D2151" s="4" t="s">
        <v>49</v>
      </c>
      <c r="E2151" s="28">
        <v>646</v>
      </c>
      <c r="F2151" s="28">
        <v>2150</v>
      </c>
      <c r="H2151" s="28">
        <v>217</v>
      </c>
      <c r="I2151" s="28">
        <v>12</v>
      </c>
      <c r="J2151" s="28">
        <v>9.1000000000000004E-3</v>
      </c>
      <c r="AI2151"/>
      <c r="AJ2151"/>
    </row>
    <row r="2152" spans="1:36" ht="14.5" x14ac:dyDescent="0.35">
      <c r="A2152" s="52">
        <f t="shared" si="113"/>
        <v>2014</v>
      </c>
      <c r="B2152" s="30">
        <f t="shared" si="114"/>
        <v>193</v>
      </c>
      <c r="C2152" s="4">
        <f t="shared" si="115"/>
        <v>28</v>
      </c>
      <c r="D2152" s="4" t="s">
        <v>49</v>
      </c>
      <c r="E2152" s="28">
        <v>646</v>
      </c>
      <c r="F2152" s="28">
        <v>2150</v>
      </c>
      <c r="H2152" s="28">
        <v>217</v>
      </c>
      <c r="I2152" s="28">
        <v>12</v>
      </c>
      <c r="J2152" s="28">
        <v>8.3000000000000001E-3</v>
      </c>
      <c r="AI2152"/>
      <c r="AJ2152"/>
    </row>
    <row r="2153" spans="1:36" ht="14.5" x14ac:dyDescent="0.35">
      <c r="A2153" s="52">
        <f t="shared" si="113"/>
        <v>2014</v>
      </c>
      <c r="B2153" s="30">
        <f t="shared" si="114"/>
        <v>193</v>
      </c>
      <c r="C2153" s="4">
        <f t="shared" si="115"/>
        <v>28</v>
      </c>
      <c r="D2153" s="4" t="s">
        <v>49</v>
      </c>
      <c r="E2153" s="28">
        <v>646</v>
      </c>
      <c r="F2153" s="28">
        <v>2150</v>
      </c>
      <c r="H2153" s="28">
        <v>217</v>
      </c>
      <c r="I2153" s="28">
        <v>12</v>
      </c>
      <c r="J2153" s="28">
        <v>6.6E-3</v>
      </c>
      <c r="AI2153"/>
      <c r="AJ2153"/>
    </row>
    <row r="2154" spans="1:36" ht="14.5" x14ac:dyDescent="0.35">
      <c r="A2154" s="52">
        <f t="shared" si="113"/>
        <v>2014</v>
      </c>
      <c r="B2154" s="30">
        <f t="shared" si="114"/>
        <v>193</v>
      </c>
      <c r="C2154" s="4">
        <f t="shared" si="115"/>
        <v>28</v>
      </c>
      <c r="D2154" s="4" t="s">
        <v>49</v>
      </c>
      <c r="E2154" s="28">
        <v>646</v>
      </c>
      <c r="F2154" s="28">
        <v>2150</v>
      </c>
      <c r="H2154" s="28">
        <v>217</v>
      </c>
      <c r="I2154" s="28">
        <v>12</v>
      </c>
      <c r="J2154" s="28">
        <v>8.0999999999999996E-3</v>
      </c>
      <c r="AI2154"/>
      <c r="AJ2154"/>
    </row>
    <row r="2155" spans="1:36" ht="14.5" x14ac:dyDescent="0.35">
      <c r="A2155" s="52">
        <f t="shared" si="113"/>
        <v>2014</v>
      </c>
      <c r="B2155" s="30">
        <f t="shared" si="114"/>
        <v>193</v>
      </c>
      <c r="C2155" s="4">
        <f t="shared" si="115"/>
        <v>28</v>
      </c>
      <c r="D2155" s="4" t="s">
        <v>49</v>
      </c>
      <c r="E2155" s="28">
        <v>646</v>
      </c>
      <c r="F2155" s="28">
        <v>2150</v>
      </c>
      <c r="H2155" s="28">
        <v>217</v>
      </c>
      <c r="I2155" s="28">
        <v>12</v>
      </c>
      <c r="J2155" s="28">
        <v>1.06E-2</v>
      </c>
      <c r="AI2155"/>
      <c r="AJ2155"/>
    </row>
    <row r="2156" spans="1:36" ht="14.5" x14ac:dyDescent="0.35">
      <c r="A2156" s="52">
        <f t="shared" si="113"/>
        <v>2014</v>
      </c>
      <c r="B2156" s="30">
        <f t="shared" si="114"/>
        <v>193</v>
      </c>
      <c r="C2156" s="4">
        <f t="shared" si="115"/>
        <v>28</v>
      </c>
      <c r="D2156" s="4" t="s">
        <v>49</v>
      </c>
      <c r="E2156" s="28">
        <v>647</v>
      </c>
      <c r="F2156" s="28">
        <v>2150</v>
      </c>
      <c r="H2156" s="28">
        <v>217</v>
      </c>
      <c r="I2156" s="28">
        <v>12</v>
      </c>
      <c r="J2156" s="28">
        <v>7.4999999999999997E-3</v>
      </c>
      <c r="AI2156"/>
      <c r="AJ2156"/>
    </row>
    <row r="2157" spans="1:36" ht="14.5" x14ac:dyDescent="0.35">
      <c r="A2157" s="52">
        <f t="shared" si="113"/>
        <v>2014</v>
      </c>
      <c r="B2157" s="30">
        <f t="shared" si="114"/>
        <v>193</v>
      </c>
      <c r="C2157" s="4">
        <f t="shared" si="115"/>
        <v>28</v>
      </c>
      <c r="D2157" s="4" t="s">
        <v>49</v>
      </c>
      <c r="E2157" s="28">
        <v>647</v>
      </c>
      <c r="F2157" s="28">
        <v>2150</v>
      </c>
      <c r="H2157" s="28">
        <v>217</v>
      </c>
      <c r="I2157" s="28">
        <v>12</v>
      </c>
      <c r="J2157" s="28">
        <v>7.6E-3</v>
      </c>
      <c r="AI2157"/>
      <c r="AJ2157"/>
    </row>
    <row r="2158" spans="1:36" ht="14.5" x14ac:dyDescent="0.35">
      <c r="A2158" s="52">
        <f t="shared" si="113"/>
        <v>2014</v>
      </c>
      <c r="B2158" s="30">
        <f t="shared" si="114"/>
        <v>193</v>
      </c>
      <c r="C2158" s="4">
        <f t="shared" si="115"/>
        <v>28</v>
      </c>
      <c r="D2158" s="4" t="s">
        <v>49</v>
      </c>
      <c r="E2158" s="28">
        <v>647</v>
      </c>
      <c r="F2158" s="28">
        <v>2150</v>
      </c>
      <c r="H2158" s="28">
        <v>217</v>
      </c>
      <c r="I2158" s="28">
        <v>12</v>
      </c>
      <c r="J2158" s="28">
        <v>5.4999999999999997E-3</v>
      </c>
      <c r="AI2158"/>
      <c r="AJ2158"/>
    </row>
    <row r="2159" spans="1:36" ht="14.5" x14ac:dyDescent="0.35">
      <c r="A2159" s="52">
        <f t="shared" si="113"/>
        <v>2014</v>
      </c>
      <c r="B2159" s="30">
        <f t="shared" si="114"/>
        <v>193</v>
      </c>
      <c r="C2159" s="4">
        <f t="shared" si="115"/>
        <v>28</v>
      </c>
      <c r="D2159" s="4" t="s">
        <v>49</v>
      </c>
      <c r="E2159" s="28">
        <v>647</v>
      </c>
      <c r="F2159" s="28">
        <v>2150</v>
      </c>
      <c r="H2159" s="28">
        <v>217</v>
      </c>
      <c r="I2159" s="28">
        <v>12</v>
      </c>
      <c r="J2159" s="28">
        <v>9.4000000000000004E-3</v>
      </c>
      <c r="AI2159"/>
      <c r="AJ2159"/>
    </row>
    <row r="2160" spans="1:36" ht="14.5" x14ac:dyDescent="0.35">
      <c r="A2160" s="52">
        <f t="shared" si="113"/>
        <v>2014</v>
      </c>
      <c r="B2160" s="30">
        <f t="shared" si="114"/>
        <v>193</v>
      </c>
      <c r="C2160" s="4">
        <f t="shared" si="115"/>
        <v>28</v>
      </c>
      <c r="D2160" s="4" t="s">
        <v>49</v>
      </c>
      <c r="E2160" s="28">
        <v>647</v>
      </c>
      <c r="F2160" s="28">
        <v>2150</v>
      </c>
      <c r="H2160" s="28">
        <v>217</v>
      </c>
      <c r="I2160" s="28">
        <v>12</v>
      </c>
      <c r="J2160" s="28">
        <v>7.1999999999999998E-3</v>
      </c>
      <c r="AI2160"/>
      <c r="AJ2160"/>
    </row>
    <row r="2161" spans="1:36" ht="14.5" x14ac:dyDescent="0.35">
      <c r="A2161" s="52">
        <f t="shared" si="113"/>
        <v>2014</v>
      </c>
      <c r="B2161" s="30">
        <f t="shared" si="114"/>
        <v>193</v>
      </c>
      <c r="C2161" s="4">
        <f t="shared" si="115"/>
        <v>28</v>
      </c>
      <c r="D2161" s="4" t="s">
        <v>49</v>
      </c>
      <c r="E2161" s="28">
        <v>647</v>
      </c>
      <c r="F2161" s="28">
        <v>2150</v>
      </c>
      <c r="H2161" s="28">
        <v>217</v>
      </c>
      <c r="I2161" s="28">
        <v>12</v>
      </c>
      <c r="J2161" s="28">
        <v>8.3999999999999995E-3</v>
      </c>
      <c r="AI2161"/>
      <c r="AJ2161"/>
    </row>
    <row r="2162" spans="1:36" ht="14.5" x14ac:dyDescent="0.35">
      <c r="A2162" s="52">
        <f t="shared" si="113"/>
        <v>2014</v>
      </c>
      <c r="B2162" s="30">
        <f t="shared" si="114"/>
        <v>193</v>
      </c>
      <c r="C2162" s="4">
        <f t="shared" si="115"/>
        <v>28</v>
      </c>
      <c r="D2162" s="4" t="s">
        <v>49</v>
      </c>
      <c r="E2162" s="28">
        <v>647</v>
      </c>
      <c r="F2162" s="28">
        <v>2150</v>
      </c>
      <c r="H2162" s="28">
        <v>217</v>
      </c>
      <c r="I2162" s="28">
        <v>12</v>
      </c>
      <c r="J2162" s="28">
        <v>8.9999999999999993E-3</v>
      </c>
      <c r="AI2162"/>
      <c r="AJ2162"/>
    </row>
    <row r="2163" spans="1:36" ht="14.5" x14ac:dyDescent="0.35">
      <c r="A2163" s="52">
        <f t="shared" si="113"/>
        <v>2014</v>
      </c>
      <c r="B2163" s="30">
        <f t="shared" si="114"/>
        <v>193</v>
      </c>
      <c r="C2163" s="4">
        <f t="shared" si="115"/>
        <v>28</v>
      </c>
      <c r="D2163" s="4" t="s">
        <v>49</v>
      </c>
      <c r="E2163" s="28">
        <v>647</v>
      </c>
      <c r="F2163" s="28">
        <v>2150</v>
      </c>
      <c r="H2163" s="28">
        <v>217</v>
      </c>
      <c r="I2163" s="28">
        <v>12</v>
      </c>
      <c r="J2163" s="28">
        <v>9.5999999999999992E-3</v>
      </c>
      <c r="AI2163"/>
      <c r="AJ2163"/>
    </row>
    <row r="2164" spans="1:36" ht="14.5" x14ac:dyDescent="0.35">
      <c r="A2164" s="52">
        <f t="shared" si="113"/>
        <v>2014</v>
      </c>
      <c r="B2164" s="30">
        <f t="shared" si="114"/>
        <v>193</v>
      </c>
      <c r="C2164" s="4">
        <f t="shared" si="115"/>
        <v>28</v>
      </c>
      <c r="D2164" s="4" t="s">
        <v>49</v>
      </c>
      <c r="E2164" s="28">
        <v>647</v>
      </c>
      <c r="F2164" s="28">
        <v>2150</v>
      </c>
      <c r="H2164" s="28">
        <v>217</v>
      </c>
      <c r="I2164" s="28">
        <v>12</v>
      </c>
      <c r="J2164" s="28">
        <v>5.0000000000000001E-3</v>
      </c>
      <c r="AI2164"/>
      <c r="AJ2164"/>
    </row>
    <row r="2165" spans="1:36" ht="14.5" x14ac:dyDescent="0.35">
      <c r="A2165" s="52">
        <f t="shared" si="113"/>
        <v>2014</v>
      </c>
      <c r="B2165" s="30">
        <f t="shared" si="114"/>
        <v>193</v>
      </c>
      <c r="C2165" s="4">
        <f t="shared" si="115"/>
        <v>28</v>
      </c>
      <c r="D2165" s="4" t="s">
        <v>49</v>
      </c>
      <c r="E2165" s="28">
        <v>647</v>
      </c>
      <c r="F2165" s="28">
        <v>2150</v>
      </c>
      <c r="H2165" s="28">
        <v>217</v>
      </c>
      <c r="I2165" s="28">
        <v>12</v>
      </c>
      <c r="J2165" s="28">
        <v>8.2000000000000007E-3</v>
      </c>
      <c r="AI2165"/>
      <c r="AJ2165"/>
    </row>
    <row r="2166" spans="1:36" ht="14.5" x14ac:dyDescent="0.35">
      <c r="A2166" s="52">
        <f t="shared" si="113"/>
        <v>2014</v>
      </c>
      <c r="B2166" s="30">
        <f t="shared" si="114"/>
        <v>193</v>
      </c>
      <c r="C2166" s="4">
        <f t="shared" si="115"/>
        <v>28</v>
      </c>
      <c r="D2166" s="4" t="s">
        <v>49</v>
      </c>
      <c r="E2166" s="28">
        <v>647</v>
      </c>
      <c r="F2166" s="28">
        <v>2150</v>
      </c>
      <c r="H2166" s="28">
        <v>217</v>
      </c>
      <c r="I2166" s="28">
        <v>12</v>
      </c>
      <c r="J2166" s="28">
        <v>7.0000000000000001E-3</v>
      </c>
      <c r="AI2166"/>
      <c r="AJ2166"/>
    </row>
    <row r="2167" spans="1:36" ht="14.5" x14ac:dyDescent="0.35">
      <c r="A2167" s="52">
        <f t="shared" si="113"/>
        <v>2014</v>
      </c>
      <c r="B2167" s="30">
        <f t="shared" si="114"/>
        <v>193</v>
      </c>
      <c r="C2167" s="4">
        <f t="shared" si="115"/>
        <v>28</v>
      </c>
      <c r="D2167" s="4" t="s">
        <v>49</v>
      </c>
      <c r="E2167" s="28">
        <v>646</v>
      </c>
      <c r="F2167" s="28">
        <v>2150</v>
      </c>
      <c r="H2167" s="28">
        <v>217</v>
      </c>
      <c r="I2167" s="28">
        <v>13</v>
      </c>
      <c r="J2167" s="28">
        <v>7.4999999999999997E-3</v>
      </c>
      <c r="AI2167"/>
      <c r="AJ2167"/>
    </row>
    <row r="2168" spans="1:36" ht="14.5" x14ac:dyDescent="0.35">
      <c r="A2168" s="52">
        <f t="shared" si="113"/>
        <v>2014</v>
      </c>
      <c r="B2168" s="30">
        <f t="shared" si="114"/>
        <v>193</v>
      </c>
      <c r="C2168" s="4">
        <f t="shared" si="115"/>
        <v>28</v>
      </c>
      <c r="D2168" s="4" t="s">
        <v>49</v>
      </c>
      <c r="E2168" s="28">
        <v>646</v>
      </c>
      <c r="F2168" s="28">
        <v>2150</v>
      </c>
      <c r="H2168" s="28">
        <v>217</v>
      </c>
      <c r="I2168" s="28">
        <v>13</v>
      </c>
      <c r="J2168" s="28">
        <v>7.6E-3</v>
      </c>
      <c r="AI2168"/>
      <c r="AJ2168"/>
    </row>
    <row r="2169" spans="1:36" ht="14.5" x14ac:dyDescent="0.35">
      <c r="A2169" s="52">
        <f t="shared" si="113"/>
        <v>2014</v>
      </c>
      <c r="B2169" s="30">
        <f t="shared" si="114"/>
        <v>193</v>
      </c>
      <c r="C2169" s="4">
        <f t="shared" si="115"/>
        <v>28</v>
      </c>
      <c r="D2169" s="4" t="s">
        <v>49</v>
      </c>
      <c r="E2169" s="28">
        <v>646</v>
      </c>
      <c r="F2169" s="28">
        <v>2150</v>
      </c>
      <c r="H2169" s="28">
        <v>217</v>
      </c>
      <c r="I2169" s="28">
        <v>13</v>
      </c>
      <c r="J2169" s="28">
        <v>6.7999999999999996E-3</v>
      </c>
      <c r="AI2169"/>
      <c r="AJ2169"/>
    </row>
    <row r="2170" spans="1:36" ht="14.5" x14ac:dyDescent="0.35">
      <c r="A2170" s="52">
        <f t="shared" si="113"/>
        <v>2014</v>
      </c>
      <c r="B2170" s="30">
        <f t="shared" si="114"/>
        <v>193</v>
      </c>
      <c r="C2170" s="4">
        <f t="shared" si="115"/>
        <v>28</v>
      </c>
      <c r="D2170" s="4" t="s">
        <v>49</v>
      </c>
      <c r="E2170" s="28">
        <v>646</v>
      </c>
      <c r="F2170" s="28">
        <v>2150</v>
      </c>
      <c r="H2170" s="28">
        <v>217</v>
      </c>
      <c r="I2170" s="28">
        <v>13</v>
      </c>
      <c r="J2170" s="28">
        <v>9.7000000000000003E-3</v>
      </c>
      <c r="AI2170"/>
      <c r="AJ2170"/>
    </row>
    <row r="2171" spans="1:36" ht="14.5" x14ac:dyDescent="0.35">
      <c r="A2171" s="52">
        <f t="shared" si="113"/>
        <v>2014</v>
      </c>
      <c r="B2171" s="30">
        <f t="shared" si="114"/>
        <v>193</v>
      </c>
      <c r="C2171" s="4">
        <f t="shared" si="115"/>
        <v>28</v>
      </c>
      <c r="D2171" s="4" t="s">
        <v>49</v>
      </c>
      <c r="E2171" s="28">
        <v>646</v>
      </c>
      <c r="F2171" s="28">
        <v>2150</v>
      </c>
      <c r="H2171" s="28">
        <v>217</v>
      </c>
      <c r="I2171" s="28">
        <v>13</v>
      </c>
      <c r="J2171" s="28">
        <v>9.4000000000000004E-3</v>
      </c>
      <c r="AI2171"/>
      <c r="AJ2171"/>
    </row>
    <row r="2172" spans="1:36" ht="14.5" x14ac:dyDescent="0.35">
      <c r="A2172" s="52">
        <f t="shared" si="113"/>
        <v>2014</v>
      </c>
      <c r="B2172" s="30">
        <f t="shared" si="114"/>
        <v>193</v>
      </c>
      <c r="C2172" s="4">
        <f t="shared" si="115"/>
        <v>28</v>
      </c>
      <c r="D2172" s="4" t="s">
        <v>49</v>
      </c>
      <c r="E2172" s="28">
        <v>646</v>
      </c>
      <c r="F2172" s="28">
        <v>2150</v>
      </c>
      <c r="H2172" s="28">
        <v>217</v>
      </c>
      <c r="I2172" s="28">
        <v>13</v>
      </c>
      <c r="J2172" s="28">
        <v>7.4999999999999997E-3</v>
      </c>
      <c r="AI2172"/>
      <c r="AJ2172"/>
    </row>
    <row r="2173" spans="1:36" ht="14.5" x14ac:dyDescent="0.35">
      <c r="A2173" s="52">
        <f t="shared" si="113"/>
        <v>2014</v>
      </c>
      <c r="B2173" s="30">
        <f t="shared" si="114"/>
        <v>193</v>
      </c>
      <c r="C2173" s="4">
        <f t="shared" si="115"/>
        <v>28</v>
      </c>
      <c r="D2173" s="4" t="s">
        <v>49</v>
      </c>
      <c r="E2173" s="28">
        <v>646</v>
      </c>
      <c r="F2173" s="28">
        <v>2150</v>
      </c>
      <c r="H2173" s="28">
        <v>217</v>
      </c>
      <c r="I2173" s="28">
        <v>13</v>
      </c>
      <c r="J2173" s="28">
        <v>7.1000000000000004E-3</v>
      </c>
      <c r="AI2173"/>
      <c r="AJ2173"/>
    </row>
    <row r="2174" spans="1:36" ht="14.5" x14ac:dyDescent="0.35">
      <c r="A2174" s="52">
        <f t="shared" si="113"/>
        <v>2014</v>
      </c>
      <c r="B2174" s="30">
        <f t="shared" si="114"/>
        <v>193</v>
      </c>
      <c r="C2174" s="4">
        <f t="shared" si="115"/>
        <v>28</v>
      </c>
      <c r="D2174" s="4" t="s">
        <v>49</v>
      </c>
      <c r="E2174" s="28">
        <v>646</v>
      </c>
      <c r="F2174" s="28">
        <v>2150</v>
      </c>
      <c r="H2174" s="28">
        <v>217</v>
      </c>
      <c r="I2174" s="28">
        <v>13</v>
      </c>
      <c r="J2174" s="28">
        <v>7.6E-3</v>
      </c>
      <c r="AI2174"/>
      <c r="AJ2174"/>
    </row>
    <row r="2175" spans="1:36" ht="14.5" x14ac:dyDescent="0.35">
      <c r="A2175" s="52">
        <f t="shared" si="113"/>
        <v>2014</v>
      </c>
      <c r="B2175" s="30">
        <f t="shared" si="114"/>
        <v>193</v>
      </c>
      <c r="C2175" s="4">
        <f t="shared" si="115"/>
        <v>28</v>
      </c>
      <c r="D2175" s="4" t="s">
        <v>49</v>
      </c>
      <c r="E2175" s="28">
        <v>646</v>
      </c>
      <c r="F2175" s="28">
        <v>2150</v>
      </c>
      <c r="H2175" s="28">
        <v>217</v>
      </c>
      <c r="I2175" s="28">
        <v>13</v>
      </c>
      <c r="J2175" s="28">
        <v>1.0200000000000001E-2</v>
      </c>
      <c r="AI2175"/>
      <c r="AJ2175"/>
    </row>
    <row r="2176" spans="1:36" ht="14.5" x14ac:dyDescent="0.35">
      <c r="A2176" s="52">
        <f t="shared" si="113"/>
        <v>2014</v>
      </c>
      <c r="B2176" s="30">
        <f t="shared" si="114"/>
        <v>193</v>
      </c>
      <c r="C2176" s="4">
        <f t="shared" si="115"/>
        <v>28</v>
      </c>
      <c r="D2176" s="4" t="s">
        <v>49</v>
      </c>
      <c r="E2176" s="28">
        <v>646</v>
      </c>
      <c r="F2176" s="28">
        <v>2150</v>
      </c>
      <c r="H2176" s="28">
        <v>217</v>
      </c>
      <c r="I2176" s="28">
        <v>13</v>
      </c>
      <c r="J2176" s="28">
        <v>8.2000000000000007E-3</v>
      </c>
      <c r="AI2176"/>
      <c r="AJ2176"/>
    </row>
    <row r="2177" spans="1:36" ht="14.5" x14ac:dyDescent="0.35">
      <c r="A2177" s="52">
        <f t="shared" si="113"/>
        <v>2014</v>
      </c>
      <c r="B2177" s="30">
        <f t="shared" si="114"/>
        <v>193</v>
      </c>
      <c r="C2177" s="4">
        <f t="shared" si="115"/>
        <v>28</v>
      </c>
      <c r="D2177" s="4" t="s">
        <v>49</v>
      </c>
      <c r="E2177" s="28">
        <v>646</v>
      </c>
      <c r="F2177" s="28">
        <v>2150</v>
      </c>
      <c r="H2177" s="28">
        <v>217</v>
      </c>
      <c r="I2177" s="28">
        <v>13</v>
      </c>
      <c r="J2177" s="28">
        <v>5.4999999999999997E-3</v>
      </c>
      <c r="AI2177"/>
      <c r="AJ2177"/>
    </row>
    <row r="2178" spans="1:36" ht="14.5" x14ac:dyDescent="0.35">
      <c r="A2178" s="52">
        <f t="shared" ref="A2178:A2241" si="116">YEAR(D2178)</f>
        <v>2014</v>
      </c>
      <c r="B2178" s="30">
        <f t="shared" ref="B2178:B2241" si="117">D2178-DATE(YEAR(D2178),1,0)</f>
        <v>193</v>
      </c>
      <c r="C2178" s="4">
        <f t="shared" ref="C2178:C2241" si="118">WEEKNUM(D2178,1)</f>
        <v>28</v>
      </c>
      <c r="D2178" s="4" t="s">
        <v>49</v>
      </c>
      <c r="E2178" s="28">
        <v>646</v>
      </c>
      <c r="F2178" s="28">
        <v>2150</v>
      </c>
      <c r="H2178" s="28">
        <v>217</v>
      </c>
      <c r="I2178" s="28">
        <v>13</v>
      </c>
      <c r="J2178" s="28">
        <v>8.6999999999999994E-3</v>
      </c>
      <c r="AI2178"/>
      <c r="AJ2178"/>
    </row>
    <row r="2179" spans="1:36" ht="14.5" x14ac:dyDescent="0.35">
      <c r="A2179" s="52">
        <f t="shared" si="116"/>
        <v>2014</v>
      </c>
      <c r="B2179" s="30">
        <f t="shared" si="117"/>
        <v>193</v>
      </c>
      <c r="C2179" s="4">
        <f t="shared" si="118"/>
        <v>28</v>
      </c>
      <c r="D2179" s="4" t="s">
        <v>49</v>
      </c>
      <c r="E2179" s="28">
        <v>646</v>
      </c>
      <c r="F2179" s="28">
        <v>2150</v>
      </c>
      <c r="H2179" s="28">
        <v>217</v>
      </c>
      <c r="I2179" s="28">
        <v>13</v>
      </c>
      <c r="J2179" s="28">
        <v>7.9000000000000008E-3</v>
      </c>
      <c r="AI2179"/>
      <c r="AJ2179"/>
    </row>
    <row r="2180" spans="1:36" ht="14.5" x14ac:dyDescent="0.35">
      <c r="A2180" s="52">
        <f t="shared" si="116"/>
        <v>2014</v>
      </c>
      <c r="B2180" s="30">
        <f t="shared" si="117"/>
        <v>193</v>
      </c>
      <c r="C2180" s="4">
        <f t="shared" si="118"/>
        <v>28</v>
      </c>
      <c r="D2180" s="4" t="s">
        <v>49</v>
      </c>
      <c r="E2180" s="28">
        <v>646</v>
      </c>
      <c r="F2180" s="28">
        <v>2150</v>
      </c>
      <c r="H2180" s="28">
        <v>217</v>
      </c>
      <c r="I2180" s="28">
        <v>13</v>
      </c>
      <c r="J2180" s="28">
        <v>8.0000000000000002E-3</v>
      </c>
      <c r="AI2180"/>
      <c r="AJ2180"/>
    </row>
    <row r="2181" spans="1:36" ht="14.5" x14ac:dyDescent="0.35">
      <c r="A2181" s="52">
        <f t="shared" si="116"/>
        <v>2014</v>
      </c>
      <c r="B2181" s="30">
        <f t="shared" si="117"/>
        <v>193</v>
      </c>
      <c r="C2181" s="4">
        <f t="shared" si="118"/>
        <v>28</v>
      </c>
      <c r="D2181" s="4" t="s">
        <v>49</v>
      </c>
      <c r="E2181" s="28">
        <v>646</v>
      </c>
      <c r="F2181" s="28">
        <v>2150</v>
      </c>
      <c r="H2181" s="28">
        <v>217</v>
      </c>
      <c r="I2181" s="28">
        <v>13</v>
      </c>
      <c r="J2181" s="28">
        <v>8.6999999999999994E-3</v>
      </c>
      <c r="AI2181"/>
      <c r="AJ2181"/>
    </row>
    <row r="2182" spans="1:36" ht="14.5" x14ac:dyDescent="0.35">
      <c r="A2182" s="52">
        <f t="shared" si="116"/>
        <v>2014</v>
      </c>
      <c r="B2182" s="30">
        <f t="shared" si="117"/>
        <v>193</v>
      </c>
      <c r="C2182" s="4">
        <f t="shared" si="118"/>
        <v>28</v>
      </c>
      <c r="D2182" s="4" t="s">
        <v>49</v>
      </c>
      <c r="E2182" s="28">
        <v>646</v>
      </c>
      <c r="F2182" s="28">
        <v>2150</v>
      </c>
      <c r="H2182" s="28">
        <v>217</v>
      </c>
      <c r="I2182" s="28">
        <v>13</v>
      </c>
      <c r="J2182" s="28">
        <v>9.7000000000000003E-3</v>
      </c>
      <c r="AI2182"/>
      <c r="AJ2182"/>
    </row>
    <row r="2183" spans="1:36" ht="14.5" x14ac:dyDescent="0.35">
      <c r="A2183" s="52">
        <f t="shared" si="116"/>
        <v>2014</v>
      </c>
      <c r="B2183" s="30">
        <f t="shared" si="117"/>
        <v>193</v>
      </c>
      <c r="C2183" s="4">
        <f t="shared" si="118"/>
        <v>28</v>
      </c>
      <c r="D2183" s="4" t="s">
        <v>49</v>
      </c>
      <c r="E2183" s="28">
        <v>646</v>
      </c>
      <c r="F2183" s="28">
        <v>2150</v>
      </c>
      <c r="H2183" s="28">
        <v>217</v>
      </c>
      <c r="I2183" s="28">
        <v>13</v>
      </c>
      <c r="J2183" s="28">
        <v>7.4000000000000003E-3</v>
      </c>
      <c r="AI2183"/>
      <c r="AJ2183"/>
    </row>
    <row r="2184" spans="1:36" ht="14.5" x14ac:dyDescent="0.35">
      <c r="A2184" s="52">
        <f t="shared" si="116"/>
        <v>2014</v>
      </c>
      <c r="B2184" s="30">
        <f t="shared" si="117"/>
        <v>193</v>
      </c>
      <c r="C2184" s="4">
        <f t="shared" si="118"/>
        <v>28</v>
      </c>
      <c r="D2184" s="4" t="s">
        <v>49</v>
      </c>
      <c r="E2184" s="28">
        <v>646</v>
      </c>
      <c r="F2184" s="28">
        <v>2150</v>
      </c>
      <c r="H2184" s="28">
        <v>217</v>
      </c>
      <c r="I2184" s="28">
        <v>13</v>
      </c>
      <c r="J2184" s="28">
        <v>7.1000000000000004E-3</v>
      </c>
      <c r="AI2184"/>
      <c r="AJ2184"/>
    </row>
    <row r="2185" spans="1:36" ht="14.5" x14ac:dyDescent="0.35">
      <c r="A2185" s="52">
        <f t="shared" si="116"/>
        <v>2014</v>
      </c>
      <c r="B2185" s="30">
        <f t="shared" si="117"/>
        <v>193</v>
      </c>
      <c r="C2185" s="4">
        <f t="shared" si="118"/>
        <v>28</v>
      </c>
      <c r="D2185" s="4" t="s">
        <v>49</v>
      </c>
      <c r="E2185" s="28">
        <v>646</v>
      </c>
      <c r="F2185" s="28">
        <v>2150</v>
      </c>
      <c r="H2185" s="28">
        <v>217</v>
      </c>
      <c r="I2185" s="28">
        <v>13</v>
      </c>
      <c r="J2185" s="28">
        <v>6.7999999999999996E-3</v>
      </c>
      <c r="AI2185"/>
      <c r="AJ2185"/>
    </row>
    <row r="2186" spans="1:36" ht="14.5" x14ac:dyDescent="0.35">
      <c r="A2186" s="52">
        <f t="shared" si="116"/>
        <v>2014</v>
      </c>
      <c r="B2186" s="30">
        <f t="shared" si="117"/>
        <v>193</v>
      </c>
      <c r="C2186" s="4">
        <f t="shared" si="118"/>
        <v>28</v>
      </c>
      <c r="D2186" s="4" t="s">
        <v>49</v>
      </c>
      <c r="E2186" s="28">
        <v>646</v>
      </c>
      <c r="F2186" s="28">
        <v>2150</v>
      </c>
      <c r="H2186" s="28">
        <v>217</v>
      </c>
      <c r="I2186" s="28">
        <v>13</v>
      </c>
      <c r="J2186" s="28">
        <v>1.06E-2</v>
      </c>
      <c r="AI2186"/>
      <c r="AJ2186"/>
    </row>
    <row r="2187" spans="1:36" ht="14.5" x14ac:dyDescent="0.35">
      <c r="A2187" s="52">
        <f t="shared" si="116"/>
        <v>2014</v>
      </c>
      <c r="B2187" s="30">
        <f t="shared" si="117"/>
        <v>193</v>
      </c>
      <c r="C2187" s="4">
        <f t="shared" si="118"/>
        <v>28</v>
      </c>
      <c r="D2187" s="4" t="s">
        <v>49</v>
      </c>
      <c r="E2187" s="28">
        <v>646</v>
      </c>
      <c r="F2187" s="28">
        <v>2150</v>
      </c>
      <c r="H2187" s="28">
        <v>217</v>
      </c>
      <c r="I2187" s="28">
        <v>13</v>
      </c>
      <c r="J2187" s="28">
        <v>8.5000000000000006E-3</v>
      </c>
      <c r="AI2187"/>
      <c r="AJ2187"/>
    </row>
    <row r="2188" spans="1:36" ht="14.5" x14ac:dyDescent="0.35">
      <c r="A2188" s="52">
        <f t="shared" si="116"/>
        <v>2014</v>
      </c>
      <c r="B2188" s="30">
        <f t="shared" si="117"/>
        <v>193</v>
      </c>
      <c r="C2188" s="4">
        <f t="shared" si="118"/>
        <v>28</v>
      </c>
      <c r="D2188" s="4" t="s">
        <v>49</v>
      </c>
      <c r="E2188" s="28">
        <v>646</v>
      </c>
      <c r="F2188" s="28">
        <v>2150</v>
      </c>
      <c r="H2188" s="28">
        <v>217</v>
      </c>
      <c r="I2188" s="28">
        <v>13</v>
      </c>
      <c r="J2188" s="28">
        <v>9.1000000000000004E-3</v>
      </c>
      <c r="AI2188"/>
      <c r="AJ2188"/>
    </row>
    <row r="2189" spans="1:36" ht="14.5" x14ac:dyDescent="0.35">
      <c r="A2189" s="52">
        <f t="shared" si="116"/>
        <v>2014</v>
      </c>
      <c r="B2189" s="30">
        <f t="shared" si="117"/>
        <v>193</v>
      </c>
      <c r="C2189" s="4">
        <f t="shared" si="118"/>
        <v>28</v>
      </c>
      <c r="D2189" s="4" t="s">
        <v>49</v>
      </c>
      <c r="E2189" s="28">
        <v>647</v>
      </c>
      <c r="F2189" s="28">
        <v>2150</v>
      </c>
      <c r="H2189" s="28">
        <v>217</v>
      </c>
      <c r="I2189" s="28">
        <v>13</v>
      </c>
      <c r="J2189" s="28">
        <v>7.1000000000000004E-3</v>
      </c>
      <c r="AI2189"/>
      <c r="AJ2189"/>
    </row>
    <row r="2190" spans="1:36" ht="14.5" x14ac:dyDescent="0.35">
      <c r="A2190" s="52">
        <f t="shared" si="116"/>
        <v>2014</v>
      </c>
      <c r="B2190" s="30">
        <f t="shared" si="117"/>
        <v>193</v>
      </c>
      <c r="C2190" s="4">
        <f t="shared" si="118"/>
        <v>28</v>
      </c>
      <c r="D2190" s="4" t="s">
        <v>49</v>
      </c>
      <c r="E2190" s="28">
        <v>647</v>
      </c>
      <c r="F2190" s="28">
        <v>2150</v>
      </c>
      <c r="H2190" s="28">
        <v>217</v>
      </c>
      <c r="I2190" s="28">
        <v>13</v>
      </c>
      <c r="J2190" s="28">
        <v>9.9000000000000008E-3</v>
      </c>
      <c r="AI2190"/>
      <c r="AJ2190"/>
    </row>
    <row r="2191" spans="1:36" ht="14.5" x14ac:dyDescent="0.35">
      <c r="A2191" s="52">
        <f t="shared" si="116"/>
        <v>2014</v>
      </c>
      <c r="B2191" s="30">
        <f t="shared" si="117"/>
        <v>193</v>
      </c>
      <c r="C2191" s="4">
        <f t="shared" si="118"/>
        <v>28</v>
      </c>
      <c r="D2191" s="4" t="s">
        <v>49</v>
      </c>
      <c r="E2191" s="28">
        <v>647</v>
      </c>
      <c r="F2191" s="28">
        <v>2150</v>
      </c>
      <c r="H2191" s="28">
        <v>217</v>
      </c>
      <c r="I2191" s="28">
        <v>13</v>
      </c>
      <c r="J2191" s="28">
        <v>1.12E-2</v>
      </c>
      <c r="AI2191"/>
      <c r="AJ2191"/>
    </row>
    <row r="2192" spans="1:36" ht="14.5" x14ac:dyDescent="0.35">
      <c r="A2192" s="52">
        <f t="shared" si="116"/>
        <v>2014</v>
      </c>
      <c r="B2192" s="30">
        <f t="shared" si="117"/>
        <v>193</v>
      </c>
      <c r="C2192" s="4">
        <f t="shared" si="118"/>
        <v>28</v>
      </c>
      <c r="D2192" s="4" t="s">
        <v>49</v>
      </c>
      <c r="E2192" s="28">
        <v>647</v>
      </c>
      <c r="F2192" s="28">
        <v>2150</v>
      </c>
      <c r="H2192" s="28">
        <v>217</v>
      </c>
      <c r="I2192" s="28">
        <v>13</v>
      </c>
      <c r="J2192" s="28">
        <v>1.0200000000000001E-2</v>
      </c>
      <c r="AI2192"/>
      <c r="AJ2192"/>
    </row>
    <row r="2193" spans="1:36" ht="14.5" x14ac:dyDescent="0.35">
      <c r="A2193" s="52">
        <f t="shared" si="116"/>
        <v>2014</v>
      </c>
      <c r="B2193" s="30">
        <f t="shared" si="117"/>
        <v>193</v>
      </c>
      <c r="C2193" s="4">
        <f t="shared" si="118"/>
        <v>28</v>
      </c>
      <c r="D2193" s="4" t="s">
        <v>49</v>
      </c>
      <c r="E2193" s="28">
        <v>647</v>
      </c>
      <c r="F2193" s="28">
        <v>2150</v>
      </c>
      <c r="H2193" s="28">
        <v>217</v>
      </c>
      <c r="I2193" s="28">
        <v>13</v>
      </c>
      <c r="J2193" s="28">
        <v>1.03E-2</v>
      </c>
      <c r="AI2193"/>
      <c r="AJ2193"/>
    </row>
    <row r="2194" spans="1:36" ht="14.5" x14ac:dyDescent="0.35">
      <c r="A2194" s="52">
        <f t="shared" si="116"/>
        <v>2014</v>
      </c>
      <c r="B2194" s="30">
        <f t="shared" si="117"/>
        <v>193</v>
      </c>
      <c r="C2194" s="4">
        <f t="shared" si="118"/>
        <v>28</v>
      </c>
      <c r="D2194" s="4" t="s">
        <v>49</v>
      </c>
      <c r="E2194" s="28">
        <v>647</v>
      </c>
      <c r="F2194" s="28">
        <v>2150</v>
      </c>
      <c r="H2194" s="28">
        <v>217</v>
      </c>
      <c r="I2194" s="28">
        <v>13</v>
      </c>
      <c r="J2194" s="28">
        <v>8.3000000000000001E-3</v>
      </c>
      <c r="AI2194"/>
      <c r="AJ2194"/>
    </row>
    <row r="2195" spans="1:36" ht="14.5" x14ac:dyDescent="0.35">
      <c r="A2195" s="52">
        <f t="shared" si="116"/>
        <v>2014</v>
      </c>
      <c r="B2195" s="30">
        <f t="shared" si="117"/>
        <v>193</v>
      </c>
      <c r="C2195" s="4">
        <f t="shared" si="118"/>
        <v>28</v>
      </c>
      <c r="D2195" s="4" t="s">
        <v>49</v>
      </c>
      <c r="E2195" s="28">
        <v>647</v>
      </c>
      <c r="F2195" s="28">
        <v>2150</v>
      </c>
      <c r="H2195" s="28">
        <v>217</v>
      </c>
      <c r="I2195" s="28">
        <v>13</v>
      </c>
      <c r="J2195" s="28">
        <v>1.15E-2</v>
      </c>
      <c r="AI2195"/>
      <c r="AJ2195"/>
    </row>
    <row r="2196" spans="1:36" ht="14.5" x14ac:dyDescent="0.35">
      <c r="A2196" s="52">
        <f t="shared" si="116"/>
        <v>2014</v>
      </c>
      <c r="B2196" s="30">
        <f t="shared" si="117"/>
        <v>193</v>
      </c>
      <c r="C2196" s="4">
        <f t="shared" si="118"/>
        <v>28</v>
      </c>
      <c r="D2196" s="4" t="s">
        <v>49</v>
      </c>
      <c r="E2196" s="28">
        <v>647</v>
      </c>
      <c r="F2196" s="28">
        <v>2150</v>
      </c>
      <c r="H2196" s="28">
        <v>217</v>
      </c>
      <c r="I2196" s="28">
        <v>13</v>
      </c>
      <c r="J2196" s="28">
        <v>7.3000000000000001E-3</v>
      </c>
      <c r="AI2196"/>
      <c r="AJ2196"/>
    </row>
    <row r="2197" spans="1:36" ht="14.5" x14ac:dyDescent="0.35">
      <c r="A2197" s="52">
        <f t="shared" si="116"/>
        <v>2014</v>
      </c>
      <c r="B2197" s="30">
        <f t="shared" si="117"/>
        <v>193</v>
      </c>
      <c r="C2197" s="4">
        <f t="shared" si="118"/>
        <v>28</v>
      </c>
      <c r="D2197" s="4" t="s">
        <v>49</v>
      </c>
      <c r="E2197" s="28">
        <v>647</v>
      </c>
      <c r="F2197" s="28">
        <v>2150</v>
      </c>
      <c r="H2197" s="28">
        <v>217</v>
      </c>
      <c r="I2197" s="28">
        <v>13</v>
      </c>
      <c r="J2197" s="28">
        <v>8.3999999999999995E-3</v>
      </c>
      <c r="AI2197"/>
      <c r="AJ2197"/>
    </row>
    <row r="2198" spans="1:36" ht="14.5" x14ac:dyDescent="0.35">
      <c r="A2198" s="52">
        <f t="shared" si="116"/>
        <v>2014</v>
      </c>
      <c r="B2198" s="30">
        <f t="shared" si="117"/>
        <v>193</v>
      </c>
      <c r="C2198" s="4">
        <f t="shared" si="118"/>
        <v>28</v>
      </c>
      <c r="D2198" s="4" t="s">
        <v>49</v>
      </c>
      <c r="E2198" s="28">
        <v>647</v>
      </c>
      <c r="F2198" s="28">
        <v>2150</v>
      </c>
      <c r="H2198" s="28">
        <v>217</v>
      </c>
      <c r="I2198" s="28">
        <v>13</v>
      </c>
      <c r="J2198" s="28">
        <v>5.1000000000000004E-3</v>
      </c>
      <c r="AI2198"/>
      <c r="AJ2198"/>
    </row>
    <row r="2199" spans="1:36" ht="14.5" x14ac:dyDescent="0.35">
      <c r="A2199" s="52">
        <f t="shared" si="116"/>
        <v>2014</v>
      </c>
      <c r="B2199" s="30">
        <f t="shared" si="117"/>
        <v>193</v>
      </c>
      <c r="C2199" s="4">
        <f t="shared" si="118"/>
        <v>28</v>
      </c>
      <c r="D2199" s="4" t="s">
        <v>49</v>
      </c>
      <c r="E2199" s="28">
        <v>647</v>
      </c>
      <c r="F2199" s="28">
        <v>2150</v>
      </c>
      <c r="H2199" s="28">
        <v>217</v>
      </c>
      <c r="I2199" s="28">
        <v>13</v>
      </c>
      <c r="J2199" s="28">
        <v>8.0000000000000002E-3</v>
      </c>
      <c r="AI2199"/>
      <c r="AJ2199"/>
    </row>
    <row r="2200" spans="1:36" ht="14.5" x14ac:dyDescent="0.35">
      <c r="A2200" s="52">
        <f t="shared" si="116"/>
        <v>2014</v>
      </c>
      <c r="B2200" s="30">
        <f t="shared" si="117"/>
        <v>193</v>
      </c>
      <c r="C2200" s="4">
        <f t="shared" si="118"/>
        <v>28</v>
      </c>
      <c r="D2200" s="4" t="s">
        <v>49</v>
      </c>
      <c r="E2200" s="28">
        <v>647</v>
      </c>
      <c r="F2200" s="28">
        <v>2150</v>
      </c>
      <c r="H2200" s="28">
        <v>217</v>
      </c>
      <c r="I2200" s="28">
        <v>13</v>
      </c>
      <c r="J2200" s="28">
        <v>7.7000000000000002E-3</v>
      </c>
      <c r="AI2200"/>
      <c r="AJ2200"/>
    </row>
    <row r="2201" spans="1:36" ht="14.5" x14ac:dyDescent="0.35">
      <c r="A2201" s="52">
        <f t="shared" si="116"/>
        <v>2014</v>
      </c>
      <c r="B2201" s="30">
        <f t="shared" si="117"/>
        <v>193</v>
      </c>
      <c r="C2201" s="4">
        <f t="shared" si="118"/>
        <v>28</v>
      </c>
      <c r="D2201" s="4" t="s">
        <v>49</v>
      </c>
      <c r="E2201" s="28">
        <v>647</v>
      </c>
      <c r="F2201" s="28">
        <v>2150</v>
      </c>
      <c r="H2201" s="28">
        <v>217</v>
      </c>
      <c r="I2201" s="28">
        <v>13</v>
      </c>
      <c r="J2201" s="28">
        <v>6.4999999999999997E-3</v>
      </c>
      <c r="AI2201"/>
      <c r="AJ2201"/>
    </row>
    <row r="2202" spans="1:36" ht="14.5" x14ac:dyDescent="0.35">
      <c r="A2202" s="52">
        <f t="shared" si="116"/>
        <v>2014</v>
      </c>
      <c r="B2202" s="30">
        <f t="shared" si="117"/>
        <v>193</v>
      </c>
      <c r="C2202" s="4">
        <f t="shared" si="118"/>
        <v>28</v>
      </c>
      <c r="D2202" s="4" t="s">
        <v>49</v>
      </c>
      <c r="E2202" s="28">
        <v>647</v>
      </c>
      <c r="F2202" s="28">
        <v>2150</v>
      </c>
      <c r="H2202" s="28">
        <v>217</v>
      </c>
      <c r="I2202" s="28">
        <v>13</v>
      </c>
      <c r="J2202" s="28">
        <v>8.5000000000000006E-3</v>
      </c>
      <c r="AI2202"/>
      <c r="AJ2202"/>
    </row>
    <row r="2203" spans="1:36" ht="14.5" x14ac:dyDescent="0.35">
      <c r="A2203" s="52">
        <f t="shared" si="116"/>
        <v>2014</v>
      </c>
      <c r="B2203" s="30">
        <f t="shared" si="117"/>
        <v>193</v>
      </c>
      <c r="C2203" s="4">
        <f t="shared" si="118"/>
        <v>28</v>
      </c>
      <c r="D2203" s="4" t="s">
        <v>49</v>
      </c>
      <c r="E2203" s="28">
        <v>647</v>
      </c>
      <c r="F2203" s="28">
        <v>2150</v>
      </c>
      <c r="H2203" s="28">
        <v>217</v>
      </c>
      <c r="I2203" s="28">
        <v>13</v>
      </c>
      <c r="J2203" s="28">
        <v>7.4000000000000003E-3</v>
      </c>
      <c r="AI2203"/>
      <c r="AJ2203"/>
    </row>
    <row r="2204" spans="1:36" ht="14.5" x14ac:dyDescent="0.35">
      <c r="A2204" s="52">
        <f t="shared" si="116"/>
        <v>2014</v>
      </c>
      <c r="B2204" s="30">
        <f t="shared" si="117"/>
        <v>193</v>
      </c>
      <c r="C2204" s="4">
        <f t="shared" si="118"/>
        <v>28</v>
      </c>
      <c r="D2204" s="4" t="s">
        <v>49</v>
      </c>
      <c r="E2204" s="28">
        <v>647</v>
      </c>
      <c r="F2204" s="28">
        <v>2150</v>
      </c>
      <c r="H2204" s="28">
        <v>217</v>
      </c>
      <c r="I2204" s="28">
        <v>13</v>
      </c>
      <c r="J2204" s="28">
        <v>8.3000000000000001E-3</v>
      </c>
      <c r="AI2204"/>
      <c r="AJ2204"/>
    </row>
    <row r="2205" spans="1:36" ht="14.5" x14ac:dyDescent="0.35">
      <c r="A2205" s="52">
        <f t="shared" si="116"/>
        <v>2014</v>
      </c>
      <c r="B2205" s="30">
        <f t="shared" si="117"/>
        <v>193</v>
      </c>
      <c r="C2205" s="4">
        <f t="shared" si="118"/>
        <v>28</v>
      </c>
      <c r="D2205" s="4" t="s">
        <v>49</v>
      </c>
      <c r="E2205" s="28">
        <v>647</v>
      </c>
      <c r="F2205" s="28">
        <v>2150</v>
      </c>
      <c r="H2205" s="28">
        <v>217</v>
      </c>
      <c r="I2205" s="28">
        <v>13</v>
      </c>
      <c r="J2205" s="28">
        <v>1.09E-2</v>
      </c>
      <c r="AI2205"/>
      <c r="AJ2205"/>
    </row>
    <row r="2206" spans="1:36" ht="14.5" x14ac:dyDescent="0.35">
      <c r="A2206" s="52">
        <f t="shared" si="116"/>
        <v>2014</v>
      </c>
      <c r="B2206" s="30">
        <f t="shared" si="117"/>
        <v>193</v>
      </c>
      <c r="C2206" s="4">
        <f t="shared" si="118"/>
        <v>28</v>
      </c>
      <c r="D2206" s="4" t="s">
        <v>49</v>
      </c>
      <c r="E2206" s="28">
        <v>647</v>
      </c>
      <c r="F2206" s="28">
        <v>2150</v>
      </c>
      <c r="H2206" s="28">
        <v>217</v>
      </c>
      <c r="I2206" s="28">
        <v>13</v>
      </c>
      <c r="J2206" s="28">
        <v>8.8000000000000005E-3</v>
      </c>
      <c r="AI2206"/>
      <c r="AJ2206"/>
    </row>
    <row r="2207" spans="1:36" ht="14.5" x14ac:dyDescent="0.35">
      <c r="A2207" s="52">
        <f t="shared" si="116"/>
        <v>2014</v>
      </c>
      <c r="B2207" s="30">
        <f t="shared" si="117"/>
        <v>193</v>
      </c>
      <c r="C2207" s="4">
        <f t="shared" si="118"/>
        <v>28</v>
      </c>
      <c r="D2207" s="4" t="s">
        <v>49</v>
      </c>
      <c r="E2207" s="28">
        <v>647</v>
      </c>
      <c r="F2207" s="28">
        <v>2150</v>
      </c>
      <c r="H2207" s="28">
        <v>217</v>
      </c>
      <c r="I2207" s="28">
        <v>13</v>
      </c>
      <c r="J2207" s="28">
        <v>7.7999999999999996E-3</v>
      </c>
      <c r="AI2207"/>
      <c r="AJ2207"/>
    </row>
    <row r="2208" spans="1:36" ht="14.5" x14ac:dyDescent="0.35">
      <c r="A2208" s="52">
        <f t="shared" si="116"/>
        <v>2014</v>
      </c>
      <c r="B2208" s="30">
        <f t="shared" si="117"/>
        <v>193</v>
      </c>
      <c r="C2208" s="4">
        <f t="shared" si="118"/>
        <v>28</v>
      </c>
      <c r="D2208" s="4" t="s">
        <v>49</v>
      </c>
      <c r="E2208" s="28">
        <v>647</v>
      </c>
      <c r="F2208" s="28">
        <v>2150</v>
      </c>
      <c r="H2208" s="28">
        <v>217</v>
      </c>
      <c r="I2208" s="28">
        <v>13</v>
      </c>
      <c r="J2208" s="28">
        <v>9.1999999999999998E-3</v>
      </c>
      <c r="AI2208"/>
      <c r="AJ2208"/>
    </row>
    <row r="2209" spans="1:36" ht="14.5" x14ac:dyDescent="0.35">
      <c r="A2209" s="52">
        <f t="shared" si="116"/>
        <v>2014</v>
      </c>
      <c r="B2209" s="30">
        <f t="shared" si="117"/>
        <v>193</v>
      </c>
      <c r="C2209" s="4">
        <f t="shared" si="118"/>
        <v>28</v>
      </c>
      <c r="D2209" s="4" t="s">
        <v>49</v>
      </c>
      <c r="E2209" s="28">
        <v>647</v>
      </c>
      <c r="F2209" s="28">
        <v>2150</v>
      </c>
      <c r="H2209" s="28">
        <v>217</v>
      </c>
      <c r="I2209" s="28">
        <v>13</v>
      </c>
      <c r="J2209" s="28">
        <v>9.4999999999999998E-3</v>
      </c>
      <c r="AI2209"/>
      <c r="AJ2209"/>
    </row>
    <row r="2210" spans="1:36" ht="14.5" x14ac:dyDescent="0.35">
      <c r="A2210" s="52">
        <f t="shared" si="116"/>
        <v>2014</v>
      </c>
      <c r="B2210" s="30">
        <f t="shared" si="117"/>
        <v>193</v>
      </c>
      <c r="C2210" s="4">
        <f t="shared" si="118"/>
        <v>28</v>
      </c>
      <c r="D2210" s="4" t="s">
        <v>49</v>
      </c>
      <c r="E2210" s="28">
        <v>647</v>
      </c>
      <c r="F2210" s="28">
        <v>2150</v>
      </c>
      <c r="H2210" s="28">
        <v>217</v>
      </c>
      <c r="I2210" s="28">
        <v>13</v>
      </c>
      <c r="J2210" s="28">
        <v>8.9999999999999993E-3</v>
      </c>
      <c r="AI2210"/>
      <c r="AJ2210"/>
    </row>
    <row r="2211" spans="1:36" ht="14.5" x14ac:dyDescent="0.35">
      <c r="A2211" s="52">
        <f t="shared" si="116"/>
        <v>2014</v>
      </c>
      <c r="B2211" s="30">
        <f t="shared" si="117"/>
        <v>193</v>
      </c>
      <c r="C2211" s="4">
        <f t="shared" si="118"/>
        <v>28</v>
      </c>
      <c r="D2211" s="4" t="s">
        <v>49</v>
      </c>
      <c r="E2211" s="28">
        <v>647</v>
      </c>
      <c r="F2211" s="28">
        <v>2150</v>
      </c>
      <c r="H2211" s="28">
        <v>217</v>
      </c>
      <c r="I2211" s="28">
        <v>13</v>
      </c>
      <c r="J2211" s="28">
        <v>7.7000000000000002E-3</v>
      </c>
      <c r="AI2211"/>
      <c r="AJ2211"/>
    </row>
    <row r="2212" spans="1:36" ht="14.5" x14ac:dyDescent="0.35">
      <c r="A2212" s="52">
        <f t="shared" si="116"/>
        <v>2014</v>
      </c>
      <c r="B2212" s="30">
        <f t="shared" si="117"/>
        <v>193</v>
      </c>
      <c r="C2212" s="4">
        <f t="shared" si="118"/>
        <v>28</v>
      </c>
      <c r="D2212" s="4" t="s">
        <v>49</v>
      </c>
      <c r="E2212" s="28">
        <v>646</v>
      </c>
      <c r="F2212" s="28">
        <v>2150</v>
      </c>
      <c r="H2212" s="28">
        <v>217</v>
      </c>
      <c r="I2212" s="28">
        <v>14</v>
      </c>
      <c r="J2212" s="28">
        <v>7.9000000000000008E-3</v>
      </c>
      <c r="AI2212"/>
      <c r="AJ2212"/>
    </row>
    <row r="2213" spans="1:36" ht="14.5" x14ac:dyDescent="0.35">
      <c r="A2213" s="52">
        <f t="shared" si="116"/>
        <v>2014</v>
      </c>
      <c r="B2213" s="30">
        <f t="shared" si="117"/>
        <v>193</v>
      </c>
      <c r="C2213" s="4">
        <f t="shared" si="118"/>
        <v>28</v>
      </c>
      <c r="D2213" s="4" t="s">
        <v>49</v>
      </c>
      <c r="E2213" s="28">
        <v>646</v>
      </c>
      <c r="F2213" s="28">
        <v>2150</v>
      </c>
      <c r="H2213" s="28">
        <v>217</v>
      </c>
      <c r="I2213" s="28">
        <v>14</v>
      </c>
      <c r="J2213" s="28">
        <v>1.1599999999999999E-2</v>
      </c>
      <c r="AI2213"/>
      <c r="AJ2213"/>
    </row>
    <row r="2214" spans="1:36" ht="14.5" x14ac:dyDescent="0.35">
      <c r="A2214" s="52">
        <f t="shared" si="116"/>
        <v>2014</v>
      </c>
      <c r="B2214" s="30">
        <f t="shared" si="117"/>
        <v>193</v>
      </c>
      <c r="C2214" s="4">
        <f t="shared" si="118"/>
        <v>28</v>
      </c>
      <c r="D2214" s="4" t="s">
        <v>49</v>
      </c>
      <c r="E2214" s="28">
        <v>646</v>
      </c>
      <c r="F2214" s="28">
        <v>2150</v>
      </c>
      <c r="H2214" s="28">
        <v>217</v>
      </c>
      <c r="I2214" s="28">
        <v>14</v>
      </c>
      <c r="J2214" s="28">
        <v>6.8999999999999999E-3</v>
      </c>
      <c r="AI2214"/>
      <c r="AJ2214"/>
    </row>
    <row r="2215" spans="1:36" ht="14.5" x14ac:dyDescent="0.35">
      <c r="A2215" s="52">
        <f t="shared" si="116"/>
        <v>2014</v>
      </c>
      <c r="B2215" s="30">
        <f t="shared" si="117"/>
        <v>193</v>
      </c>
      <c r="C2215" s="4">
        <f t="shared" si="118"/>
        <v>28</v>
      </c>
      <c r="D2215" s="4" t="s">
        <v>49</v>
      </c>
      <c r="E2215" s="28">
        <v>646</v>
      </c>
      <c r="F2215" s="28">
        <v>2150</v>
      </c>
      <c r="H2215" s="28">
        <v>217</v>
      </c>
      <c r="I2215" s="28">
        <v>14</v>
      </c>
      <c r="J2215" s="28">
        <v>7.7000000000000002E-3</v>
      </c>
      <c r="AI2215"/>
      <c r="AJ2215"/>
    </row>
    <row r="2216" spans="1:36" ht="14.5" x14ac:dyDescent="0.35">
      <c r="A2216" s="52">
        <f t="shared" si="116"/>
        <v>2014</v>
      </c>
      <c r="B2216" s="30">
        <f t="shared" si="117"/>
        <v>193</v>
      </c>
      <c r="C2216" s="4">
        <f t="shared" si="118"/>
        <v>28</v>
      </c>
      <c r="D2216" s="4" t="s">
        <v>49</v>
      </c>
      <c r="E2216" s="28">
        <v>646</v>
      </c>
      <c r="F2216" s="28">
        <v>2150</v>
      </c>
      <c r="H2216" s="28">
        <v>217</v>
      </c>
      <c r="I2216" s="28">
        <v>14</v>
      </c>
      <c r="J2216" s="28">
        <v>1.3100000000000001E-2</v>
      </c>
      <c r="AI2216"/>
      <c r="AJ2216"/>
    </row>
    <row r="2217" spans="1:36" ht="14.5" x14ac:dyDescent="0.35">
      <c r="A2217" s="52">
        <f t="shared" si="116"/>
        <v>2014</v>
      </c>
      <c r="B2217" s="30">
        <f t="shared" si="117"/>
        <v>193</v>
      </c>
      <c r="C2217" s="4">
        <f t="shared" si="118"/>
        <v>28</v>
      </c>
      <c r="D2217" s="4" t="s">
        <v>49</v>
      </c>
      <c r="E2217" s="28">
        <v>646</v>
      </c>
      <c r="F2217" s="28">
        <v>2150</v>
      </c>
      <c r="H2217" s="28">
        <v>217</v>
      </c>
      <c r="I2217" s="28">
        <v>14</v>
      </c>
      <c r="J2217" s="28">
        <v>8.8000000000000005E-3</v>
      </c>
      <c r="AI2217"/>
      <c r="AJ2217"/>
    </row>
    <row r="2218" spans="1:36" ht="14.5" x14ac:dyDescent="0.35">
      <c r="A2218" s="52">
        <f t="shared" si="116"/>
        <v>2014</v>
      </c>
      <c r="B2218" s="30">
        <f t="shared" si="117"/>
        <v>193</v>
      </c>
      <c r="C2218" s="4">
        <f t="shared" si="118"/>
        <v>28</v>
      </c>
      <c r="D2218" s="4" t="s">
        <v>49</v>
      </c>
      <c r="E2218" s="28">
        <v>646</v>
      </c>
      <c r="F2218" s="28">
        <v>2150</v>
      </c>
      <c r="H2218" s="28">
        <v>217</v>
      </c>
      <c r="I2218" s="28">
        <v>14</v>
      </c>
      <c r="J2218" s="28">
        <v>1.29E-2</v>
      </c>
      <c r="AI2218"/>
      <c r="AJ2218"/>
    </row>
    <row r="2219" spans="1:36" ht="14.5" x14ac:dyDescent="0.35">
      <c r="A2219" s="52">
        <f t="shared" si="116"/>
        <v>2014</v>
      </c>
      <c r="B2219" s="30">
        <f t="shared" si="117"/>
        <v>193</v>
      </c>
      <c r="C2219" s="4">
        <f t="shared" si="118"/>
        <v>28</v>
      </c>
      <c r="D2219" s="4" t="s">
        <v>49</v>
      </c>
      <c r="E2219" s="28">
        <v>647</v>
      </c>
      <c r="F2219" s="28">
        <v>2150</v>
      </c>
      <c r="H2219" s="28">
        <v>217</v>
      </c>
      <c r="I2219" s="28">
        <v>14</v>
      </c>
      <c r="J2219" s="28">
        <v>1.2699999999999999E-2</v>
      </c>
      <c r="AI2219"/>
      <c r="AJ2219"/>
    </row>
    <row r="2220" spans="1:36" ht="14.5" x14ac:dyDescent="0.35">
      <c r="A2220" s="52">
        <f t="shared" si="116"/>
        <v>2014</v>
      </c>
      <c r="B2220" s="30">
        <f t="shared" si="117"/>
        <v>193</v>
      </c>
      <c r="C2220" s="4">
        <f t="shared" si="118"/>
        <v>28</v>
      </c>
      <c r="D2220" s="4" t="s">
        <v>49</v>
      </c>
      <c r="E2220" s="28">
        <v>647</v>
      </c>
      <c r="F2220" s="28">
        <v>2150</v>
      </c>
      <c r="H2220" s="28">
        <v>217</v>
      </c>
      <c r="I2220" s="28">
        <v>14</v>
      </c>
      <c r="J2220" s="28">
        <v>1.0500000000000001E-2</v>
      </c>
      <c r="AI2220"/>
      <c r="AJ2220"/>
    </row>
    <row r="2221" spans="1:36" ht="14.5" x14ac:dyDescent="0.35">
      <c r="A2221" s="52">
        <f t="shared" si="116"/>
        <v>2014</v>
      </c>
      <c r="B2221" s="30">
        <f t="shared" si="117"/>
        <v>193</v>
      </c>
      <c r="C2221" s="4">
        <f t="shared" si="118"/>
        <v>28</v>
      </c>
      <c r="D2221" s="4" t="s">
        <v>49</v>
      </c>
      <c r="E2221" s="28">
        <v>647</v>
      </c>
      <c r="F2221" s="28">
        <v>2150</v>
      </c>
      <c r="H2221" s="28">
        <v>217</v>
      </c>
      <c r="I2221" s="28">
        <v>14</v>
      </c>
      <c r="J2221" s="28">
        <v>9.7000000000000003E-3</v>
      </c>
      <c r="AI2221"/>
      <c r="AJ2221"/>
    </row>
    <row r="2222" spans="1:36" ht="14.5" x14ac:dyDescent="0.35">
      <c r="A2222" s="52">
        <f t="shared" si="116"/>
        <v>2014</v>
      </c>
      <c r="B2222" s="30">
        <f t="shared" si="117"/>
        <v>193</v>
      </c>
      <c r="C2222" s="4">
        <f t="shared" si="118"/>
        <v>28</v>
      </c>
      <c r="D2222" s="4" t="s">
        <v>49</v>
      </c>
      <c r="E2222" s="28">
        <v>647</v>
      </c>
      <c r="F2222" s="28">
        <v>2150</v>
      </c>
      <c r="H2222" s="28">
        <v>217</v>
      </c>
      <c r="I2222" s="28">
        <v>14</v>
      </c>
      <c r="J2222" s="28">
        <v>8.2000000000000007E-3</v>
      </c>
      <c r="AI2222"/>
      <c r="AJ2222"/>
    </row>
    <row r="2223" spans="1:36" ht="14.5" x14ac:dyDescent="0.35">
      <c r="A2223" s="52">
        <f t="shared" si="116"/>
        <v>2014</v>
      </c>
      <c r="B2223" s="30">
        <f t="shared" si="117"/>
        <v>193</v>
      </c>
      <c r="C2223" s="4">
        <f t="shared" si="118"/>
        <v>28</v>
      </c>
      <c r="D2223" s="4" t="s">
        <v>49</v>
      </c>
      <c r="E2223" s="28">
        <v>647</v>
      </c>
      <c r="F2223" s="28">
        <v>2150</v>
      </c>
      <c r="H2223" s="28">
        <v>217</v>
      </c>
      <c r="I2223" s="28">
        <v>14</v>
      </c>
      <c r="J2223" s="28">
        <v>1.06E-2</v>
      </c>
      <c r="AI2223"/>
      <c r="AJ2223"/>
    </row>
    <row r="2224" spans="1:36" ht="14.5" x14ac:dyDescent="0.35">
      <c r="A2224" s="52">
        <f t="shared" si="116"/>
        <v>2014</v>
      </c>
      <c r="B2224" s="30">
        <f t="shared" si="117"/>
        <v>193</v>
      </c>
      <c r="C2224" s="4">
        <f t="shared" si="118"/>
        <v>28</v>
      </c>
      <c r="D2224" s="4" t="s">
        <v>49</v>
      </c>
      <c r="E2224" s="28">
        <v>647</v>
      </c>
      <c r="F2224" s="28">
        <v>2150</v>
      </c>
      <c r="H2224" s="28">
        <v>217</v>
      </c>
      <c r="I2224" s="28">
        <v>14</v>
      </c>
      <c r="J2224" s="28">
        <v>1.01E-2</v>
      </c>
      <c r="AI2224"/>
      <c r="AJ2224"/>
    </row>
    <row r="2225" spans="1:36" ht="14.5" x14ac:dyDescent="0.35">
      <c r="A2225" s="52">
        <f t="shared" si="116"/>
        <v>2014</v>
      </c>
      <c r="B2225" s="30">
        <f t="shared" si="117"/>
        <v>193</v>
      </c>
      <c r="C2225" s="4">
        <f t="shared" si="118"/>
        <v>28</v>
      </c>
      <c r="D2225" s="4" t="s">
        <v>49</v>
      </c>
      <c r="E2225" s="28">
        <v>647</v>
      </c>
      <c r="F2225" s="28">
        <v>2150</v>
      </c>
      <c r="H2225" s="28">
        <v>217</v>
      </c>
      <c r="I2225" s="28">
        <v>14</v>
      </c>
      <c r="J2225" s="28">
        <v>9.2999999999999992E-3</v>
      </c>
      <c r="AI2225"/>
      <c r="AJ2225"/>
    </row>
    <row r="2226" spans="1:36" ht="14.5" x14ac:dyDescent="0.35">
      <c r="A2226" s="52">
        <f t="shared" si="116"/>
        <v>2014</v>
      </c>
      <c r="B2226" s="30">
        <f t="shared" si="117"/>
        <v>193</v>
      </c>
      <c r="C2226" s="4">
        <f t="shared" si="118"/>
        <v>28</v>
      </c>
      <c r="D2226" s="4" t="s">
        <v>49</v>
      </c>
      <c r="E2226" s="28">
        <v>647</v>
      </c>
      <c r="F2226" s="28">
        <v>2150</v>
      </c>
      <c r="H2226" s="28">
        <v>217</v>
      </c>
      <c r="I2226" s="28">
        <v>14</v>
      </c>
      <c r="J2226" s="28">
        <v>1.52E-2</v>
      </c>
      <c r="AI2226"/>
      <c r="AJ2226"/>
    </row>
    <row r="2227" spans="1:36" ht="14.5" x14ac:dyDescent="0.35">
      <c r="A2227" s="52">
        <f t="shared" si="116"/>
        <v>2014</v>
      </c>
      <c r="B2227" s="30">
        <f t="shared" si="117"/>
        <v>193</v>
      </c>
      <c r="C2227" s="4">
        <f t="shared" si="118"/>
        <v>28</v>
      </c>
      <c r="D2227" s="4" t="s">
        <v>49</v>
      </c>
      <c r="E2227" s="28">
        <v>647</v>
      </c>
      <c r="F2227" s="28">
        <v>2150</v>
      </c>
      <c r="H2227" s="28">
        <v>217</v>
      </c>
      <c r="I2227" s="28">
        <v>14</v>
      </c>
      <c r="J2227" s="28">
        <v>1.29E-2</v>
      </c>
      <c r="AI2227"/>
      <c r="AJ2227"/>
    </row>
    <row r="2228" spans="1:36" ht="14.5" x14ac:dyDescent="0.35">
      <c r="A2228" s="52">
        <f t="shared" si="116"/>
        <v>2014</v>
      </c>
      <c r="B2228" s="30">
        <f t="shared" si="117"/>
        <v>193</v>
      </c>
      <c r="C2228" s="4">
        <f t="shared" si="118"/>
        <v>28</v>
      </c>
      <c r="D2228" s="4" t="s">
        <v>49</v>
      </c>
      <c r="E2228" s="28">
        <v>647</v>
      </c>
      <c r="F2228" s="28">
        <v>2150</v>
      </c>
      <c r="H2228" s="28">
        <v>217</v>
      </c>
      <c r="I2228" s="28">
        <v>14</v>
      </c>
      <c r="J2228" s="28">
        <v>8.6E-3</v>
      </c>
      <c r="AI2228"/>
      <c r="AJ2228"/>
    </row>
    <row r="2229" spans="1:36" ht="14.5" x14ac:dyDescent="0.35">
      <c r="A2229" s="52">
        <f t="shared" si="116"/>
        <v>2014</v>
      </c>
      <c r="B2229" s="30">
        <f t="shared" si="117"/>
        <v>193</v>
      </c>
      <c r="C2229" s="4">
        <f t="shared" si="118"/>
        <v>28</v>
      </c>
      <c r="D2229" s="4" t="s">
        <v>49</v>
      </c>
      <c r="E2229" s="28">
        <v>647</v>
      </c>
      <c r="F2229" s="28">
        <v>2150</v>
      </c>
      <c r="H2229" s="28">
        <v>217</v>
      </c>
      <c r="I2229" s="28">
        <v>14</v>
      </c>
      <c r="J2229" s="28">
        <v>7.6E-3</v>
      </c>
      <c r="AI2229"/>
      <c r="AJ2229"/>
    </row>
    <row r="2230" spans="1:36" ht="14.5" x14ac:dyDescent="0.35">
      <c r="A2230" s="52">
        <f t="shared" si="116"/>
        <v>2014</v>
      </c>
      <c r="B2230" s="30">
        <f t="shared" si="117"/>
        <v>193</v>
      </c>
      <c r="C2230" s="4">
        <f t="shared" si="118"/>
        <v>28</v>
      </c>
      <c r="D2230" s="4" t="s">
        <v>49</v>
      </c>
      <c r="E2230" s="28">
        <v>646</v>
      </c>
      <c r="F2230" s="28">
        <v>2150</v>
      </c>
      <c r="H2230" s="28">
        <v>217</v>
      </c>
      <c r="I2230" s="28">
        <v>15</v>
      </c>
      <c r="J2230" s="28">
        <v>9.7999999999999997E-3</v>
      </c>
      <c r="AI2230"/>
      <c r="AJ2230"/>
    </row>
    <row r="2231" spans="1:36" ht="14.5" x14ac:dyDescent="0.35">
      <c r="A2231" s="52">
        <f t="shared" si="116"/>
        <v>2014</v>
      </c>
      <c r="B2231" s="30">
        <f t="shared" si="117"/>
        <v>193</v>
      </c>
      <c r="C2231" s="4">
        <f t="shared" si="118"/>
        <v>28</v>
      </c>
      <c r="D2231" s="4" t="s">
        <v>49</v>
      </c>
      <c r="E2231" s="28">
        <v>646</v>
      </c>
      <c r="F2231" s="28">
        <v>2150</v>
      </c>
      <c r="H2231" s="28">
        <v>217</v>
      </c>
      <c r="I2231" s="28">
        <v>15</v>
      </c>
      <c r="J2231" s="28">
        <v>1.55E-2</v>
      </c>
      <c r="AI2231"/>
      <c r="AJ2231"/>
    </row>
    <row r="2232" spans="1:36" ht="14.5" x14ac:dyDescent="0.35">
      <c r="A2232" s="52">
        <f t="shared" si="116"/>
        <v>2014</v>
      </c>
      <c r="B2232" s="30">
        <f t="shared" si="117"/>
        <v>193</v>
      </c>
      <c r="C2232" s="4">
        <f t="shared" si="118"/>
        <v>28</v>
      </c>
      <c r="D2232" s="4" t="s">
        <v>49</v>
      </c>
      <c r="E2232" s="28">
        <v>646</v>
      </c>
      <c r="F2232" s="28">
        <v>2150</v>
      </c>
      <c r="H2232" s="28">
        <v>217</v>
      </c>
      <c r="I2232" s="28">
        <v>15</v>
      </c>
      <c r="J2232" s="28">
        <v>2.35E-2</v>
      </c>
      <c r="AI2232"/>
      <c r="AJ2232"/>
    </row>
    <row r="2233" spans="1:36" ht="14.5" x14ac:dyDescent="0.35">
      <c r="A2233" s="52">
        <f t="shared" si="116"/>
        <v>2014</v>
      </c>
      <c r="B2233" s="30">
        <f t="shared" si="117"/>
        <v>193</v>
      </c>
      <c r="C2233" s="4">
        <f t="shared" si="118"/>
        <v>28</v>
      </c>
      <c r="D2233" s="4" t="s">
        <v>49</v>
      </c>
      <c r="E2233" s="28">
        <v>646</v>
      </c>
      <c r="F2233" s="28">
        <v>2150</v>
      </c>
      <c r="H2233" s="28">
        <v>217</v>
      </c>
      <c r="I2233" s="28">
        <v>15</v>
      </c>
      <c r="J2233" s="28">
        <v>9.1999999999999998E-3</v>
      </c>
      <c r="AI2233"/>
      <c r="AJ2233"/>
    </row>
    <row r="2234" spans="1:36" ht="14.5" x14ac:dyDescent="0.35">
      <c r="A2234" s="52">
        <f t="shared" si="116"/>
        <v>2014</v>
      </c>
      <c r="B2234" s="30">
        <f t="shared" si="117"/>
        <v>193</v>
      </c>
      <c r="C2234" s="4">
        <f t="shared" si="118"/>
        <v>28</v>
      </c>
      <c r="D2234" s="4" t="s">
        <v>49</v>
      </c>
      <c r="E2234" s="28">
        <v>647</v>
      </c>
      <c r="F2234" s="28">
        <v>2150</v>
      </c>
      <c r="H2234" s="28">
        <v>202</v>
      </c>
      <c r="I2234" s="28">
        <v>15</v>
      </c>
      <c r="J2234" s="28">
        <v>2.3300000000000001E-2</v>
      </c>
      <c r="AI2234"/>
      <c r="AJ2234"/>
    </row>
    <row r="2235" spans="1:36" ht="14.5" x14ac:dyDescent="0.35">
      <c r="A2235" s="52">
        <f t="shared" si="116"/>
        <v>2014</v>
      </c>
      <c r="B2235" s="30">
        <f t="shared" si="117"/>
        <v>193</v>
      </c>
      <c r="C2235" s="4">
        <f t="shared" si="118"/>
        <v>28</v>
      </c>
      <c r="D2235" s="4" t="s">
        <v>49</v>
      </c>
      <c r="E2235" s="28">
        <v>647</v>
      </c>
      <c r="F2235" s="28">
        <v>2150</v>
      </c>
      <c r="H2235" s="28">
        <v>217</v>
      </c>
      <c r="I2235" s="28">
        <v>15</v>
      </c>
      <c r="J2235" s="28">
        <v>1.23E-2</v>
      </c>
      <c r="AI2235"/>
      <c r="AJ2235"/>
    </row>
    <row r="2236" spans="1:36" ht="14.5" x14ac:dyDescent="0.35">
      <c r="A2236" s="52">
        <f t="shared" si="116"/>
        <v>2014</v>
      </c>
      <c r="B2236" s="30">
        <f t="shared" si="117"/>
        <v>193</v>
      </c>
      <c r="C2236" s="4">
        <f t="shared" si="118"/>
        <v>28</v>
      </c>
      <c r="D2236" s="4" t="s">
        <v>49</v>
      </c>
      <c r="E2236" s="28">
        <v>646</v>
      </c>
      <c r="F2236" s="28">
        <v>2150</v>
      </c>
      <c r="H2236" s="28">
        <v>217</v>
      </c>
      <c r="I2236" s="28">
        <v>16</v>
      </c>
      <c r="J2236" s="28">
        <v>2.1700000000000001E-2</v>
      </c>
      <c r="AI2236"/>
      <c r="AJ2236"/>
    </row>
    <row r="2237" spans="1:36" ht="14.5" x14ac:dyDescent="0.35">
      <c r="A2237" s="52">
        <f t="shared" si="116"/>
        <v>2014</v>
      </c>
      <c r="B2237" s="30">
        <f t="shared" si="117"/>
        <v>193</v>
      </c>
      <c r="C2237" s="4">
        <f t="shared" si="118"/>
        <v>28</v>
      </c>
      <c r="D2237" s="4" t="s">
        <v>49</v>
      </c>
      <c r="E2237" s="28">
        <v>647</v>
      </c>
      <c r="F2237" s="28">
        <v>2150</v>
      </c>
      <c r="H2237" s="28">
        <v>202</v>
      </c>
      <c r="I2237" s="28">
        <v>16</v>
      </c>
      <c r="J2237" s="28">
        <v>1.7600000000000001E-2</v>
      </c>
      <c r="AI2237"/>
      <c r="AJ2237"/>
    </row>
    <row r="2238" spans="1:36" ht="14.5" x14ac:dyDescent="0.35">
      <c r="A2238" s="52">
        <f t="shared" si="116"/>
        <v>2014</v>
      </c>
      <c r="B2238" s="30">
        <f t="shared" si="117"/>
        <v>193</v>
      </c>
      <c r="C2238" s="4">
        <f t="shared" si="118"/>
        <v>28</v>
      </c>
      <c r="D2238" s="4" t="s">
        <v>49</v>
      </c>
      <c r="E2238" s="28">
        <v>646</v>
      </c>
      <c r="F2238" s="28">
        <v>2150</v>
      </c>
      <c r="H2238" s="28">
        <v>217</v>
      </c>
      <c r="I2238" s="28">
        <v>17</v>
      </c>
      <c r="J2238" s="28">
        <v>2.3400000000000001E-2</v>
      </c>
      <c r="AI2238"/>
      <c r="AJ2238"/>
    </row>
    <row r="2239" spans="1:36" ht="14.5" x14ac:dyDescent="0.35">
      <c r="A2239" s="52">
        <f t="shared" si="116"/>
        <v>2014</v>
      </c>
      <c r="B2239" s="30">
        <f t="shared" si="117"/>
        <v>193</v>
      </c>
      <c r="C2239" s="4">
        <f t="shared" si="118"/>
        <v>28</v>
      </c>
      <c r="D2239" s="4" t="s">
        <v>49</v>
      </c>
      <c r="E2239" s="28">
        <v>646</v>
      </c>
      <c r="F2239" s="28">
        <v>2150</v>
      </c>
      <c r="H2239" s="28">
        <v>217</v>
      </c>
      <c r="I2239" s="28">
        <v>17</v>
      </c>
      <c r="J2239" s="28">
        <v>1.8200000000000001E-2</v>
      </c>
      <c r="AI2239"/>
      <c r="AJ2239"/>
    </row>
    <row r="2240" spans="1:36" ht="14.5" x14ac:dyDescent="0.35">
      <c r="A2240" s="52">
        <f t="shared" si="116"/>
        <v>2014</v>
      </c>
      <c r="B2240" s="30">
        <f t="shared" si="117"/>
        <v>193</v>
      </c>
      <c r="C2240" s="4">
        <f t="shared" si="118"/>
        <v>28</v>
      </c>
      <c r="D2240" s="4" t="s">
        <v>49</v>
      </c>
      <c r="E2240" s="28">
        <v>646</v>
      </c>
      <c r="F2240" s="28">
        <v>2150</v>
      </c>
      <c r="H2240" s="28">
        <v>217</v>
      </c>
      <c r="I2240" s="28">
        <v>17</v>
      </c>
      <c r="J2240" s="28">
        <v>3.0300000000000001E-2</v>
      </c>
      <c r="AI2240"/>
      <c r="AJ2240"/>
    </row>
    <row r="2241" spans="1:36" ht="14.5" x14ac:dyDescent="0.35">
      <c r="A2241" s="52">
        <f t="shared" si="116"/>
        <v>2014</v>
      </c>
      <c r="B2241" s="30">
        <f t="shared" si="117"/>
        <v>193</v>
      </c>
      <c r="C2241" s="4">
        <f t="shared" si="118"/>
        <v>28</v>
      </c>
      <c r="D2241" s="4" t="s">
        <v>49</v>
      </c>
      <c r="E2241" s="28">
        <v>647</v>
      </c>
      <c r="F2241" s="28">
        <v>2150</v>
      </c>
      <c r="H2241" s="28">
        <v>202</v>
      </c>
      <c r="I2241" s="28">
        <v>17</v>
      </c>
      <c r="J2241" s="28">
        <v>1.7100000000000001E-2</v>
      </c>
      <c r="AI2241"/>
      <c r="AJ2241"/>
    </row>
    <row r="2242" spans="1:36" ht="14.5" x14ac:dyDescent="0.35">
      <c r="A2242" s="52">
        <f t="shared" ref="A2242:A2305" si="119">YEAR(D2242)</f>
        <v>2014</v>
      </c>
      <c r="B2242" s="30">
        <f t="shared" ref="B2242:B2305" si="120">D2242-DATE(YEAR(D2242),1,0)</f>
        <v>193</v>
      </c>
      <c r="C2242" s="4">
        <f t="shared" ref="C2242:C2305" si="121">WEEKNUM(D2242,1)</f>
        <v>28</v>
      </c>
      <c r="D2242" s="4" t="s">
        <v>49</v>
      </c>
      <c r="E2242" s="28">
        <v>647</v>
      </c>
      <c r="F2242" s="28">
        <v>2150</v>
      </c>
      <c r="H2242" s="28">
        <v>202</v>
      </c>
      <c r="I2242" s="28">
        <v>17</v>
      </c>
      <c r="J2242" s="28">
        <v>1.9800000000000002E-2</v>
      </c>
      <c r="AI2242"/>
      <c r="AJ2242"/>
    </row>
    <row r="2243" spans="1:36" ht="14.5" x14ac:dyDescent="0.35">
      <c r="A2243" s="52">
        <f t="shared" si="119"/>
        <v>2014</v>
      </c>
      <c r="B2243" s="30">
        <f t="shared" si="120"/>
        <v>193</v>
      </c>
      <c r="C2243" s="4">
        <f t="shared" si="121"/>
        <v>28</v>
      </c>
      <c r="D2243" s="4" t="s">
        <v>49</v>
      </c>
      <c r="E2243" s="28">
        <v>647</v>
      </c>
      <c r="F2243" s="28">
        <v>2150</v>
      </c>
      <c r="H2243" s="28">
        <v>202</v>
      </c>
      <c r="I2243" s="28">
        <v>17</v>
      </c>
      <c r="J2243" s="28">
        <v>2.0899999999999998E-2</v>
      </c>
      <c r="AI2243"/>
      <c r="AJ2243"/>
    </row>
    <row r="2244" spans="1:36" ht="14.5" x14ac:dyDescent="0.35">
      <c r="A2244" s="52">
        <f t="shared" si="119"/>
        <v>2014</v>
      </c>
      <c r="B2244" s="30">
        <f t="shared" si="120"/>
        <v>193</v>
      </c>
      <c r="C2244" s="4">
        <f t="shared" si="121"/>
        <v>28</v>
      </c>
      <c r="D2244" s="4" t="s">
        <v>49</v>
      </c>
      <c r="E2244" s="28">
        <v>647</v>
      </c>
      <c r="F2244" s="28">
        <v>2150</v>
      </c>
      <c r="H2244" s="28">
        <v>202</v>
      </c>
      <c r="I2244" s="28">
        <v>17</v>
      </c>
      <c r="J2244" s="28">
        <v>1.7600000000000001E-2</v>
      </c>
      <c r="AI2244"/>
      <c r="AJ2244"/>
    </row>
    <row r="2245" spans="1:36" ht="14.5" x14ac:dyDescent="0.35">
      <c r="A2245" s="52">
        <f t="shared" si="119"/>
        <v>2014</v>
      </c>
      <c r="B2245" s="30">
        <f t="shared" si="120"/>
        <v>193</v>
      </c>
      <c r="C2245" s="4">
        <f t="shared" si="121"/>
        <v>28</v>
      </c>
      <c r="D2245" s="4" t="s">
        <v>49</v>
      </c>
      <c r="E2245" s="28">
        <v>647</v>
      </c>
      <c r="F2245" s="28">
        <v>2150</v>
      </c>
      <c r="H2245" s="28">
        <v>202</v>
      </c>
      <c r="I2245" s="28">
        <v>18</v>
      </c>
      <c r="J2245" s="28">
        <v>2.6800000000000001E-2</v>
      </c>
      <c r="AI2245"/>
      <c r="AJ2245"/>
    </row>
    <row r="2246" spans="1:36" ht="14.5" x14ac:dyDescent="0.35">
      <c r="A2246" s="52">
        <f t="shared" si="119"/>
        <v>2014</v>
      </c>
      <c r="B2246" s="30">
        <f t="shared" si="120"/>
        <v>193</v>
      </c>
      <c r="C2246" s="4">
        <f t="shared" si="121"/>
        <v>28</v>
      </c>
      <c r="D2246" s="4" t="s">
        <v>49</v>
      </c>
      <c r="E2246" s="28">
        <v>646</v>
      </c>
      <c r="F2246" s="28">
        <v>2150</v>
      </c>
      <c r="H2246" s="28">
        <v>217</v>
      </c>
      <c r="I2246" s="28">
        <v>19</v>
      </c>
      <c r="J2246" s="28">
        <v>2.75E-2</v>
      </c>
      <c r="AI2246"/>
      <c r="AJ2246"/>
    </row>
    <row r="2247" spans="1:36" ht="14.5" x14ac:dyDescent="0.35">
      <c r="A2247" s="52">
        <f t="shared" si="119"/>
        <v>2014</v>
      </c>
      <c r="B2247" s="30">
        <f t="shared" si="120"/>
        <v>193</v>
      </c>
      <c r="C2247" s="4">
        <f t="shared" si="121"/>
        <v>28</v>
      </c>
      <c r="D2247" s="4" t="s">
        <v>49</v>
      </c>
      <c r="E2247" s="28">
        <v>646</v>
      </c>
      <c r="F2247" s="28">
        <v>2150</v>
      </c>
      <c r="H2247" s="28">
        <v>300</v>
      </c>
      <c r="I2247" s="28">
        <v>22</v>
      </c>
      <c r="J2247" s="28">
        <v>4.58E-2</v>
      </c>
      <c r="AI2247"/>
      <c r="AJ2247"/>
    </row>
    <row r="2248" spans="1:36" ht="14.5" x14ac:dyDescent="0.35">
      <c r="A2248" s="52">
        <f t="shared" si="119"/>
        <v>2014</v>
      </c>
      <c r="B2248" s="30">
        <f t="shared" si="120"/>
        <v>193</v>
      </c>
      <c r="C2248" s="4">
        <f t="shared" si="121"/>
        <v>28</v>
      </c>
      <c r="D2248" s="4" t="s">
        <v>49</v>
      </c>
      <c r="E2248" s="28">
        <v>647</v>
      </c>
      <c r="F2248" s="28">
        <v>2150</v>
      </c>
      <c r="H2248" s="28">
        <v>300</v>
      </c>
      <c r="I2248" s="28">
        <v>22</v>
      </c>
      <c r="J2248" s="28">
        <v>4.2099999999999999E-2</v>
      </c>
      <c r="AI2248"/>
      <c r="AJ2248"/>
    </row>
    <row r="2249" spans="1:36" ht="14.5" x14ac:dyDescent="0.35">
      <c r="A2249" s="52">
        <f t="shared" si="119"/>
        <v>2014</v>
      </c>
      <c r="B2249" s="30">
        <f t="shared" si="120"/>
        <v>193</v>
      </c>
      <c r="C2249" s="4">
        <f t="shared" si="121"/>
        <v>28</v>
      </c>
      <c r="D2249" s="4" t="s">
        <v>49</v>
      </c>
      <c r="E2249" s="28">
        <v>648</v>
      </c>
      <c r="F2249" s="28">
        <v>2154</v>
      </c>
      <c r="H2249" s="28">
        <v>217</v>
      </c>
      <c r="I2249" s="28">
        <v>12</v>
      </c>
      <c r="J2249" s="28">
        <v>6.0000000000000001E-3</v>
      </c>
      <c r="AI2249"/>
      <c r="AJ2249"/>
    </row>
    <row r="2250" spans="1:36" ht="14.5" x14ac:dyDescent="0.35">
      <c r="A2250" s="52">
        <f t="shared" si="119"/>
        <v>2014</v>
      </c>
      <c r="B2250" s="30">
        <f t="shared" si="120"/>
        <v>193</v>
      </c>
      <c r="C2250" s="4">
        <f t="shared" si="121"/>
        <v>28</v>
      </c>
      <c r="D2250" s="4" t="s">
        <v>49</v>
      </c>
      <c r="E2250" s="28">
        <v>649</v>
      </c>
      <c r="F2250" s="28">
        <v>2154</v>
      </c>
      <c r="H2250" s="28">
        <v>217</v>
      </c>
      <c r="I2250" s="28">
        <v>12</v>
      </c>
      <c r="J2250" s="28">
        <v>7.0000000000000001E-3</v>
      </c>
      <c r="AI2250"/>
      <c r="AJ2250"/>
    </row>
    <row r="2251" spans="1:36" ht="14.5" x14ac:dyDescent="0.35">
      <c r="A2251" s="52">
        <f t="shared" si="119"/>
        <v>2014</v>
      </c>
      <c r="B2251" s="30">
        <f t="shared" si="120"/>
        <v>193</v>
      </c>
      <c r="C2251" s="4">
        <f t="shared" si="121"/>
        <v>28</v>
      </c>
      <c r="D2251" s="4" t="s">
        <v>49</v>
      </c>
      <c r="E2251" s="28">
        <v>649</v>
      </c>
      <c r="F2251" s="28">
        <v>2154</v>
      </c>
      <c r="H2251" s="28">
        <v>217</v>
      </c>
      <c r="I2251" s="28">
        <v>13</v>
      </c>
      <c r="J2251" s="28">
        <v>9.7000000000000003E-3</v>
      </c>
      <c r="AI2251"/>
      <c r="AJ2251"/>
    </row>
    <row r="2252" spans="1:36" ht="14.5" x14ac:dyDescent="0.35">
      <c r="A2252" s="52">
        <f t="shared" si="119"/>
        <v>2014</v>
      </c>
      <c r="B2252" s="30">
        <f t="shared" si="120"/>
        <v>194</v>
      </c>
      <c r="C2252" s="4">
        <f t="shared" si="121"/>
        <v>29</v>
      </c>
      <c r="D2252" s="4" t="s">
        <v>50</v>
      </c>
      <c r="E2252" s="28">
        <v>652</v>
      </c>
      <c r="F2252" s="28">
        <v>2116</v>
      </c>
      <c r="H2252" s="28">
        <v>217</v>
      </c>
      <c r="I2252" s="28">
        <v>11</v>
      </c>
      <c r="J2252" s="28">
        <v>4.4999999999999997E-3</v>
      </c>
      <c r="AI2252"/>
      <c r="AJ2252"/>
    </row>
    <row r="2253" spans="1:36" ht="14.5" x14ac:dyDescent="0.35">
      <c r="A2253" s="52">
        <f t="shared" si="119"/>
        <v>2014</v>
      </c>
      <c r="B2253" s="30">
        <f t="shared" si="120"/>
        <v>194</v>
      </c>
      <c r="C2253" s="4">
        <f t="shared" si="121"/>
        <v>29</v>
      </c>
      <c r="D2253" s="4" t="s">
        <v>50</v>
      </c>
      <c r="E2253" s="28">
        <v>653</v>
      </c>
      <c r="F2253" s="28">
        <v>2116</v>
      </c>
      <c r="H2253" s="28">
        <v>217</v>
      </c>
      <c r="I2253" s="28">
        <v>11</v>
      </c>
      <c r="J2253" s="28">
        <v>3.7000000000000002E-3</v>
      </c>
      <c r="AI2253"/>
      <c r="AJ2253"/>
    </row>
    <row r="2254" spans="1:36" ht="14.5" x14ac:dyDescent="0.35">
      <c r="A2254" s="52">
        <f t="shared" si="119"/>
        <v>2014</v>
      </c>
      <c r="B2254" s="30">
        <f t="shared" si="120"/>
        <v>194</v>
      </c>
      <c r="C2254" s="4">
        <f t="shared" si="121"/>
        <v>29</v>
      </c>
      <c r="D2254" s="4" t="s">
        <v>50</v>
      </c>
      <c r="E2254" s="28">
        <v>652</v>
      </c>
      <c r="F2254" s="28">
        <v>2116</v>
      </c>
      <c r="H2254" s="28">
        <v>217</v>
      </c>
      <c r="I2254" s="28">
        <v>12</v>
      </c>
      <c r="J2254" s="28">
        <v>6.8999999999999999E-3</v>
      </c>
      <c r="AI2254"/>
      <c r="AJ2254"/>
    </row>
    <row r="2255" spans="1:36" ht="14.5" x14ac:dyDescent="0.35">
      <c r="A2255" s="52">
        <f t="shared" si="119"/>
        <v>2014</v>
      </c>
      <c r="B2255" s="30">
        <f t="shared" si="120"/>
        <v>194</v>
      </c>
      <c r="C2255" s="4">
        <f t="shared" si="121"/>
        <v>29</v>
      </c>
      <c r="D2255" s="4" t="s">
        <v>50</v>
      </c>
      <c r="E2255" s="28">
        <v>652</v>
      </c>
      <c r="F2255" s="28">
        <v>2116</v>
      </c>
      <c r="H2255" s="28">
        <v>217</v>
      </c>
      <c r="I2255" s="28">
        <v>12</v>
      </c>
      <c r="J2255" s="28">
        <v>7.4999999999999997E-3</v>
      </c>
      <c r="AI2255"/>
      <c r="AJ2255"/>
    </row>
    <row r="2256" spans="1:36" ht="14.5" x14ac:dyDescent="0.35">
      <c r="A2256" s="52">
        <f t="shared" si="119"/>
        <v>2014</v>
      </c>
      <c r="B2256" s="30">
        <f t="shared" si="120"/>
        <v>194</v>
      </c>
      <c r="C2256" s="4">
        <f t="shared" si="121"/>
        <v>29</v>
      </c>
      <c r="D2256" s="4" t="s">
        <v>50</v>
      </c>
      <c r="E2256" s="28">
        <v>652</v>
      </c>
      <c r="F2256" s="28">
        <v>2116</v>
      </c>
      <c r="H2256" s="28">
        <v>217</v>
      </c>
      <c r="I2256" s="28">
        <v>12</v>
      </c>
      <c r="J2256" s="28">
        <v>6.3E-3</v>
      </c>
      <c r="AI2256"/>
      <c r="AJ2256"/>
    </row>
    <row r="2257" spans="1:36" ht="14.5" x14ac:dyDescent="0.35">
      <c r="A2257" s="52">
        <f t="shared" si="119"/>
        <v>2014</v>
      </c>
      <c r="B2257" s="30">
        <f t="shared" si="120"/>
        <v>194</v>
      </c>
      <c r="C2257" s="4">
        <f t="shared" si="121"/>
        <v>29</v>
      </c>
      <c r="D2257" s="4" t="s">
        <v>50</v>
      </c>
      <c r="E2257" s="28">
        <v>652</v>
      </c>
      <c r="F2257" s="28">
        <v>2116</v>
      </c>
      <c r="H2257" s="28">
        <v>217</v>
      </c>
      <c r="I2257" s="28">
        <v>12</v>
      </c>
      <c r="J2257" s="28">
        <v>5.4000000000000003E-3</v>
      </c>
      <c r="AI2257"/>
      <c r="AJ2257"/>
    </row>
    <row r="2258" spans="1:36" ht="14.5" x14ac:dyDescent="0.35">
      <c r="A2258" s="52">
        <f t="shared" si="119"/>
        <v>2014</v>
      </c>
      <c r="B2258" s="30">
        <f t="shared" si="120"/>
        <v>194</v>
      </c>
      <c r="C2258" s="4">
        <f t="shared" si="121"/>
        <v>29</v>
      </c>
      <c r="D2258" s="4" t="s">
        <v>50</v>
      </c>
      <c r="E2258" s="28">
        <v>652</v>
      </c>
      <c r="F2258" s="28">
        <v>2116</v>
      </c>
      <c r="H2258" s="28">
        <v>217</v>
      </c>
      <c r="I2258" s="28">
        <v>12</v>
      </c>
      <c r="J2258" s="28">
        <v>7.1999999999999998E-3</v>
      </c>
      <c r="AI2258"/>
      <c r="AJ2258"/>
    </row>
    <row r="2259" spans="1:36" ht="14.5" x14ac:dyDescent="0.35">
      <c r="A2259" s="52">
        <f t="shared" si="119"/>
        <v>2014</v>
      </c>
      <c r="B2259" s="30">
        <f t="shared" si="120"/>
        <v>194</v>
      </c>
      <c r="C2259" s="4">
        <f t="shared" si="121"/>
        <v>29</v>
      </c>
      <c r="D2259" s="4" t="s">
        <v>50</v>
      </c>
      <c r="E2259" s="28">
        <v>652</v>
      </c>
      <c r="F2259" s="28">
        <v>2116</v>
      </c>
      <c r="H2259" s="28">
        <v>217</v>
      </c>
      <c r="I2259" s="28">
        <v>12</v>
      </c>
      <c r="J2259" s="28">
        <v>7.4999999999999997E-3</v>
      </c>
      <c r="AI2259"/>
      <c r="AJ2259"/>
    </row>
    <row r="2260" spans="1:36" ht="14.5" x14ac:dyDescent="0.35">
      <c r="A2260" s="52">
        <f t="shared" si="119"/>
        <v>2014</v>
      </c>
      <c r="B2260" s="30">
        <f t="shared" si="120"/>
        <v>194</v>
      </c>
      <c r="C2260" s="4">
        <f t="shared" si="121"/>
        <v>29</v>
      </c>
      <c r="D2260" s="4" t="s">
        <v>50</v>
      </c>
      <c r="E2260" s="28">
        <v>652</v>
      </c>
      <c r="F2260" s="28">
        <v>2116</v>
      </c>
      <c r="H2260" s="28">
        <v>217</v>
      </c>
      <c r="I2260" s="28">
        <v>12</v>
      </c>
      <c r="J2260" s="28">
        <v>6.3E-3</v>
      </c>
      <c r="AI2260"/>
      <c r="AJ2260"/>
    </row>
    <row r="2261" spans="1:36" ht="14.5" x14ac:dyDescent="0.35">
      <c r="A2261" s="52">
        <f t="shared" si="119"/>
        <v>2014</v>
      </c>
      <c r="B2261" s="30">
        <f t="shared" si="120"/>
        <v>194</v>
      </c>
      <c r="C2261" s="4">
        <f t="shared" si="121"/>
        <v>29</v>
      </c>
      <c r="D2261" s="4" t="s">
        <v>50</v>
      </c>
      <c r="E2261" s="28">
        <v>652</v>
      </c>
      <c r="F2261" s="28">
        <v>2116</v>
      </c>
      <c r="H2261" s="28">
        <v>217</v>
      </c>
      <c r="I2261" s="28">
        <v>12</v>
      </c>
      <c r="J2261" s="28">
        <v>7.1999999999999998E-3</v>
      </c>
      <c r="AI2261"/>
      <c r="AJ2261"/>
    </row>
    <row r="2262" spans="1:36" ht="14.5" x14ac:dyDescent="0.35">
      <c r="A2262" s="52">
        <f t="shared" si="119"/>
        <v>2014</v>
      </c>
      <c r="B2262" s="30">
        <f t="shared" si="120"/>
        <v>194</v>
      </c>
      <c r="C2262" s="4">
        <f t="shared" si="121"/>
        <v>29</v>
      </c>
      <c r="D2262" s="4" t="s">
        <v>50</v>
      </c>
      <c r="E2262" s="28">
        <v>653</v>
      </c>
      <c r="F2262" s="28">
        <v>2116</v>
      </c>
      <c r="H2262" s="28">
        <v>217</v>
      </c>
      <c r="I2262" s="28">
        <v>12</v>
      </c>
      <c r="J2262" s="28">
        <v>7.6E-3</v>
      </c>
      <c r="AI2262"/>
      <c r="AJ2262"/>
    </row>
    <row r="2263" spans="1:36" ht="14.5" x14ac:dyDescent="0.35">
      <c r="A2263" s="52">
        <f t="shared" si="119"/>
        <v>2014</v>
      </c>
      <c r="B2263" s="30">
        <f t="shared" si="120"/>
        <v>194</v>
      </c>
      <c r="C2263" s="4">
        <f t="shared" si="121"/>
        <v>29</v>
      </c>
      <c r="D2263" s="4" t="s">
        <v>50</v>
      </c>
      <c r="E2263" s="28">
        <v>652</v>
      </c>
      <c r="F2263" s="28">
        <v>2116</v>
      </c>
      <c r="H2263" s="28">
        <v>217</v>
      </c>
      <c r="I2263" s="28">
        <v>13</v>
      </c>
      <c r="J2263" s="28">
        <v>7.0000000000000001E-3</v>
      </c>
      <c r="AI2263"/>
      <c r="AJ2263"/>
    </row>
    <row r="2264" spans="1:36" ht="14.5" x14ac:dyDescent="0.35">
      <c r="A2264" s="52">
        <f t="shared" si="119"/>
        <v>2014</v>
      </c>
      <c r="B2264" s="30">
        <f t="shared" si="120"/>
        <v>194</v>
      </c>
      <c r="C2264" s="4">
        <f t="shared" si="121"/>
        <v>29</v>
      </c>
      <c r="D2264" s="4" t="s">
        <v>50</v>
      </c>
      <c r="E2264" s="28">
        <v>653</v>
      </c>
      <c r="F2264" s="28">
        <v>2116</v>
      </c>
      <c r="H2264" s="28">
        <v>217</v>
      </c>
      <c r="I2264" s="28">
        <v>13</v>
      </c>
      <c r="J2264" s="28">
        <v>6.7000000000000002E-3</v>
      </c>
      <c r="AI2264"/>
      <c r="AJ2264"/>
    </row>
    <row r="2265" spans="1:36" ht="14.5" x14ac:dyDescent="0.35">
      <c r="A2265" s="52">
        <f t="shared" si="119"/>
        <v>2014</v>
      </c>
      <c r="B2265" s="30">
        <f t="shared" si="120"/>
        <v>194</v>
      </c>
      <c r="C2265" s="4">
        <f t="shared" si="121"/>
        <v>29</v>
      </c>
      <c r="D2265" s="4" t="s">
        <v>50</v>
      </c>
      <c r="E2265" s="28">
        <v>653</v>
      </c>
      <c r="F2265" s="28">
        <v>2116</v>
      </c>
      <c r="H2265" s="28">
        <v>217</v>
      </c>
      <c r="I2265" s="28">
        <v>13</v>
      </c>
      <c r="J2265" s="28">
        <v>5.4000000000000003E-3</v>
      </c>
      <c r="AI2265"/>
      <c r="AJ2265"/>
    </row>
    <row r="2266" spans="1:36" ht="14.5" x14ac:dyDescent="0.35">
      <c r="A2266" s="52">
        <f t="shared" si="119"/>
        <v>2014</v>
      </c>
      <c r="B2266" s="30">
        <f t="shared" si="120"/>
        <v>194</v>
      </c>
      <c r="C2266" s="4">
        <f t="shared" si="121"/>
        <v>29</v>
      </c>
      <c r="D2266" s="4" t="s">
        <v>50</v>
      </c>
      <c r="E2266" s="28">
        <v>653</v>
      </c>
      <c r="F2266" s="28">
        <v>2116</v>
      </c>
      <c r="H2266" s="28">
        <v>217</v>
      </c>
      <c r="I2266" s="28">
        <v>13</v>
      </c>
      <c r="J2266" s="28">
        <v>7.7999999999999996E-3</v>
      </c>
      <c r="AI2266"/>
      <c r="AJ2266"/>
    </row>
    <row r="2267" spans="1:36" ht="14.5" x14ac:dyDescent="0.35">
      <c r="A2267" s="52">
        <f t="shared" si="119"/>
        <v>2014</v>
      </c>
      <c r="B2267" s="30">
        <f t="shared" si="120"/>
        <v>194</v>
      </c>
      <c r="C2267" s="4">
        <f t="shared" si="121"/>
        <v>29</v>
      </c>
      <c r="D2267" s="4" t="s">
        <v>50</v>
      </c>
      <c r="E2267" s="28">
        <v>653</v>
      </c>
      <c r="F2267" s="28">
        <v>2116</v>
      </c>
      <c r="H2267" s="28">
        <v>217</v>
      </c>
      <c r="I2267" s="28">
        <v>13</v>
      </c>
      <c r="J2267" s="28">
        <v>7.1000000000000004E-3</v>
      </c>
      <c r="AI2267"/>
      <c r="AJ2267"/>
    </row>
    <row r="2268" spans="1:36" ht="14.5" x14ac:dyDescent="0.35">
      <c r="A2268" s="52">
        <f t="shared" si="119"/>
        <v>2014</v>
      </c>
      <c r="B2268" s="30">
        <f t="shared" si="120"/>
        <v>194</v>
      </c>
      <c r="C2268" s="4">
        <f t="shared" si="121"/>
        <v>29</v>
      </c>
      <c r="D2268" s="4" t="s">
        <v>50</v>
      </c>
      <c r="E2268" s="28">
        <v>653</v>
      </c>
      <c r="F2268" s="28">
        <v>2116</v>
      </c>
      <c r="H2268" s="28">
        <v>217</v>
      </c>
      <c r="I2268" s="28">
        <v>13</v>
      </c>
      <c r="J2268" s="28">
        <v>7.3000000000000001E-3</v>
      </c>
      <c r="AI2268"/>
      <c r="AJ2268"/>
    </row>
    <row r="2269" spans="1:36" ht="14.5" x14ac:dyDescent="0.35">
      <c r="A2269" s="52">
        <f t="shared" si="119"/>
        <v>2014</v>
      </c>
      <c r="B2269" s="30">
        <f t="shared" si="120"/>
        <v>194</v>
      </c>
      <c r="C2269" s="4">
        <f t="shared" si="121"/>
        <v>29</v>
      </c>
      <c r="D2269" s="4" t="s">
        <v>50</v>
      </c>
      <c r="E2269" s="28">
        <v>653</v>
      </c>
      <c r="F2269" s="28">
        <v>2116</v>
      </c>
      <c r="H2269" s="28">
        <v>217</v>
      </c>
      <c r="I2269" s="28">
        <v>14</v>
      </c>
      <c r="J2269" s="28">
        <v>7.3000000000000001E-3</v>
      </c>
      <c r="AI2269"/>
      <c r="AJ2269"/>
    </row>
    <row r="2270" spans="1:36" ht="14.5" x14ac:dyDescent="0.35">
      <c r="A2270" s="52">
        <f t="shared" si="119"/>
        <v>2014</v>
      </c>
      <c r="B2270" s="30">
        <f t="shared" si="120"/>
        <v>194</v>
      </c>
      <c r="C2270" s="4">
        <f t="shared" si="121"/>
        <v>29</v>
      </c>
      <c r="D2270" s="4" t="s">
        <v>50</v>
      </c>
      <c r="E2270" s="28">
        <v>653</v>
      </c>
      <c r="F2270" s="28">
        <v>2116</v>
      </c>
      <c r="H2270" s="28">
        <v>217</v>
      </c>
      <c r="I2270" s="28">
        <v>14</v>
      </c>
      <c r="J2270" s="28">
        <v>6.1000000000000004E-3</v>
      </c>
      <c r="AI2270"/>
      <c r="AJ2270"/>
    </row>
    <row r="2271" spans="1:36" ht="14.5" x14ac:dyDescent="0.35">
      <c r="A2271" s="52">
        <f t="shared" si="119"/>
        <v>2014</v>
      </c>
      <c r="B2271" s="30">
        <f t="shared" si="120"/>
        <v>194</v>
      </c>
      <c r="C2271" s="4">
        <f t="shared" si="121"/>
        <v>29</v>
      </c>
      <c r="D2271" s="4" t="s">
        <v>50</v>
      </c>
      <c r="E2271" s="28">
        <v>653</v>
      </c>
      <c r="F2271" s="28">
        <v>2116</v>
      </c>
      <c r="H2271" s="28">
        <v>217</v>
      </c>
      <c r="I2271" s="28">
        <v>14</v>
      </c>
      <c r="J2271" s="28">
        <v>7.9000000000000008E-3</v>
      </c>
      <c r="AI2271"/>
      <c r="AJ2271"/>
    </row>
    <row r="2272" spans="1:36" ht="14.5" x14ac:dyDescent="0.35">
      <c r="A2272" s="52">
        <f t="shared" si="119"/>
        <v>2014</v>
      </c>
      <c r="B2272" s="30">
        <f t="shared" si="120"/>
        <v>194</v>
      </c>
      <c r="C2272" s="4">
        <f t="shared" si="121"/>
        <v>29</v>
      </c>
      <c r="D2272" s="4" t="s">
        <v>50</v>
      </c>
      <c r="E2272" s="28">
        <v>654</v>
      </c>
      <c r="F2272" s="28">
        <v>2125</v>
      </c>
      <c r="H2272" s="28">
        <v>217</v>
      </c>
      <c r="I2272" s="28">
        <v>12</v>
      </c>
      <c r="J2272" s="28">
        <v>4.7000000000000002E-3</v>
      </c>
      <c r="AI2272"/>
      <c r="AJ2272"/>
    </row>
    <row r="2273" spans="1:36" ht="14.5" x14ac:dyDescent="0.35">
      <c r="A2273" s="52">
        <f t="shared" si="119"/>
        <v>2014</v>
      </c>
      <c r="B2273" s="30">
        <f t="shared" si="120"/>
        <v>195</v>
      </c>
      <c r="C2273" s="4">
        <f t="shared" si="121"/>
        <v>29</v>
      </c>
      <c r="D2273" s="4" t="s">
        <v>51</v>
      </c>
      <c r="E2273" s="28">
        <v>659</v>
      </c>
      <c r="F2273" s="28">
        <v>2039</v>
      </c>
      <c r="H2273" s="28">
        <v>217</v>
      </c>
      <c r="I2273" s="28">
        <v>10</v>
      </c>
      <c r="J2273" s="28">
        <v>5.4999999999999997E-3</v>
      </c>
      <c r="AI2273"/>
      <c r="AJ2273"/>
    </row>
    <row r="2274" spans="1:36" ht="14.5" x14ac:dyDescent="0.35">
      <c r="A2274" s="52">
        <f t="shared" si="119"/>
        <v>2014</v>
      </c>
      <c r="B2274" s="30">
        <f t="shared" si="120"/>
        <v>195</v>
      </c>
      <c r="C2274" s="4">
        <f t="shared" si="121"/>
        <v>29</v>
      </c>
      <c r="D2274" s="4" t="s">
        <v>51</v>
      </c>
      <c r="E2274" s="28">
        <v>659</v>
      </c>
      <c r="F2274" s="28">
        <v>2039</v>
      </c>
      <c r="H2274" s="28">
        <v>217</v>
      </c>
      <c r="I2274" s="28">
        <v>12</v>
      </c>
      <c r="J2274" s="28">
        <v>6.7000000000000002E-3</v>
      </c>
      <c r="AI2274"/>
      <c r="AJ2274"/>
    </row>
    <row r="2275" spans="1:36" ht="14.5" x14ac:dyDescent="0.35">
      <c r="A2275" s="52">
        <f t="shared" si="119"/>
        <v>2014</v>
      </c>
      <c r="B2275" s="30">
        <f t="shared" si="120"/>
        <v>195</v>
      </c>
      <c r="C2275" s="4">
        <f t="shared" si="121"/>
        <v>29</v>
      </c>
      <c r="D2275" s="4" t="s">
        <v>51</v>
      </c>
      <c r="E2275" s="28">
        <v>656</v>
      </c>
      <c r="F2275" s="28">
        <v>2148</v>
      </c>
      <c r="H2275" s="28">
        <v>217</v>
      </c>
      <c r="I2275" s="28">
        <v>10</v>
      </c>
      <c r="J2275" s="28">
        <v>3.8999999999999998E-3</v>
      </c>
      <c r="AI2275"/>
      <c r="AJ2275"/>
    </row>
    <row r="2276" spans="1:36" ht="14.5" x14ac:dyDescent="0.35">
      <c r="A2276" s="52">
        <f t="shared" si="119"/>
        <v>2014</v>
      </c>
      <c r="B2276" s="30">
        <f t="shared" si="120"/>
        <v>197</v>
      </c>
      <c r="C2276" s="4">
        <f t="shared" si="121"/>
        <v>29</v>
      </c>
      <c r="D2276" s="4" t="s">
        <v>52</v>
      </c>
      <c r="E2276" s="28">
        <v>662</v>
      </c>
      <c r="F2276" s="28">
        <v>2121</v>
      </c>
      <c r="H2276" s="28">
        <v>217</v>
      </c>
      <c r="I2276" s="28">
        <v>12</v>
      </c>
      <c r="J2276" s="28">
        <v>5.5999999999999999E-3</v>
      </c>
      <c r="AI2276"/>
      <c r="AJ2276"/>
    </row>
    <row r="2277" spans="1:36" ht="14.5" x14ac:dyDescent="0.35">
      <c r="A2277" s="52">
        <f t="shared" si="119"/>
        <v>2014</v>
      </c>
      <c r="B2277" s="30">
        <f t="shared" si="120"/>
        <v>197</v>
      </c>
      <c r="C2277" s="4">
        <f t="shared" si="121"/>
        <v>29</v>
      </c>
      <c r="D2277" s="4" t="s">
        <v>52</v>
      </c>
      <c r="E2277" s="28">
        <v>660</v>
      </c>
      <c r="F2277" s="28">
        <v>2137</v>
      </c>
      <c r="H2277" s="28">
        <v>217</v>
      </c>
      <c r="I2277" s="28">
        <v>14</v>
      </c>
      <c r="J2277" s="28">
        <v>8.9999999999999993E-3</v>
      </c>
      <c r="AI2277"/>
      <c r="AJ2277"/>
    </row>
    <row r="2278" spans="1:36" ht="14.5" x14ac:dyDescent="0.35">
      <c r="A2278" s="52">
        <f t="shared" si="119"/>
        <v>2014</v>
      </c>
      <c r="B2278" s="30">
        <f t="shared" si="120"/>
        <v>198</v>
      </c>
      <c r="C2278" s="4">
        <f t="shared" si="121"/>
        <v>29</v>
      </c>
      <c r="D2278" s="4" t="s">
        <v>53</v>
      </c>
      <c r="E2278" s="28">
        <v>665</v>
      </c>
      <c r="F2278" s="28">
        <v>2059</v>
      </c>
      <c r="H2278" s="28">
        <v>217</v>
      </c>
      <c r="I2278" s="28">
        <v>10</v>
      </c>
      <c r="J2278" s="28">
        <v>6.4999999999999997E-3</v>
      </c>
      <c r="AI2278"/>
      <c r="AJ2278"/>
    </row>
    <row r="2279" spans="1:36" ht="14.5" x14ac:dyDescent="0.35">
      <c r="A2279" s="52">
        <f t="shared" si="119"/>
        <v>2014</v>
      </c>
      <c r="B2279" s="30">
        <f t="shared" si="120"/>
        <v>198</v>
      </c>
      <c r="C2279" s="4">
        <f t="shared" si="121"/>
        <v>29</v>
      </c>
      <c r="D2279" s="4" t="s">
        <v>53</v>
      </c>
      <c r="E2279" s="28">
        <v>665</v>
      </c>
      <c r="F2279" s="28">
        <v>2059</v>
      </c>
      <c r="H2279" s="28">
        <v>217</v>
      </c>
      <c r="I2279" s="28">
        <v>11</v>
      </c>
      <c r="J2279" s="28">
        <v>6.0000000000000001E-3</v>
      </c>
      <c r="AI2279"/>
      <c r="AJ2279"/>
    </row>
    <row r="2280" spans="1:36" ht="14.5" x14ac:dyDescent="0.35">
      <c r="A2280" s="52">
        <f t="shared" si="119"/>
        <v>2014</v>
      </c>
      <c r="B2280" s="30">
        <f t="shared" si="120"/>
        <v>198</v>
      </c>
      <c r="C2280" s="4">
        <f t="shared" si="121"/>
        <v>29</v>
      </c>
      <c r="D2280" s="4" t="s">
        <v>53</v>
      </c>
      <c r="E2280" s="28">
        <v>665</v>
      </c>
      <c r="F2280" s="28">
        <v>2059</v>
      </c>
      <c r="H2280" s="28">
        <v>217</v>
      </c>
      <c r="I2280" s="28">
        <v>11</v>
      </c>
      <c r="J2280" s="28">
        <v>7.4999999999999997E-3</v>
      </c>
      <c r="AI2280"/>
      <c r="AJ2280"/>
    </row>
    <row r="2281" spans="1:36" ht="14.5" x14ac:dyDescent="0.35">
      <c r="A2281" s="52">
        <f t="shared" si="119"/>
        <v>2014</v>
      </c>
      <c r="B2281" s="30">
        <f t="shared" si="120"/>
        <v>198</v>
      </c>
      <c r="C2281" s="4">
        <f t="shared" si="121"/>
        <v>29</v>
      </c>
      <c r="D2281" s="4" t="s">
        <v>53</v>
      </c>
      <c r="E2281" s="28">
        <v>665</v>
      </c>
      <c r="F2281" s="28">
        <v>2059</v>
      </c>
      <c r="H2281" s="28">
        <v>217</v>
      </c>
      <c r="I2281" s="28">
        <v>11</v>
      </c>
      <c r="J2281" s="28">
        <v>4.4000000000000003E-3</v>
      </c>
      <c r="AI2281"/>
      <c r="AJ2281"/>
    </row>
    <row r="2282" spans="1:36" ht="14.5" x14ac:dyDescent="0.35">
      <c r="A2282" s="52">
        <f t="shared" si="119"/>
        <v>2014</v>
      </c>
      <c r="B2282" s="30">
        <f t="shared" si="120"/>
        <v>198</v>
      </c>
      <c r="C2282" s="4">
        <f t="shared" si="121"/>
        <v>29</v>
      </c>
      <c r="D2282" s="4" t="s">
        <v>53</v>
      </c>
      <c r="E2282" s="28">
        <v>665</v>
      </c>
      <c r="F2282" s="28">
        <v>2059</v>
      </c>
      <c r="H2282" s="28">
        <v>217</v>
      </c>
      <c r="I2282" s="28">
        <v>11</v>
      </c>
      <c r="J2282" s="28">
        <v>7.1999999999999998E-3</v>
      </c>
      <c r="AI2282"/>
      <c r="AJ2282"/>
    </row>
    <row r="2283" spans="1:36" ht="14.5" x14ac:dyDescent="0.35">
      <c r="A2283" s="52">
        <f t="shared" si="119"/>
        <v>2014</v>
      </c>
      <c r="B2283" s="30">
        <f t="shared" si="120"/>
        <v>198</v>
      </c>
      <c r="C2283" s="4">
        <f t="shared" si="121"/>
        <v>29</v>
      </c>
      <c r="D2283" s="4" t="s">
        <v>53</v>
      </c>
      <c r="E2283" s="28">
        <v>664</v>
      </c>
      <c r="F2283" s="28">
        <v>2059</v>
      </c>
      <c r="H2283" s="28">
        <v>217</v>
      </c>
      <c r="I2283" s="28">
        <v>12</v>
      </c>
      <c r="J2283" s="28">
        <v>5.4000000000000003E-3</v>
      </c>
      <c r="AI2283"/>
      <c r="AJ2283"/>
    </row>
    <row r="2284" spans="1:36" ht="14.5" x14ac:dyDescent="0.35">
      <c r="A2284" s="52">
        <f t="shared" si="119"/>
        <v>2014</v>
      </c>
      <c r="B2284" s="30">
        <f t="shared" si="120"/>
        <v>198</v>
      </c>
      <c r="C2284" s="4">
        <f t="shared" si="121"/>
        <v>29</v>
      </c>
      <c r="D2284" s="4" t="s">
        <v>53</v>
      </c>
      <c r="E2284" s="28">
        <v>665</v>
      </c>
      <c r="F2284" s="28">
        <v>2059</v>
      </c>
      <c r="H2284" s="28">
        <v>217</v>
      </c>
      <c r="I2284" s="28">
        <v>12</v>
      </c>
      <c r="J2284" s="28">
        <v>7.4000000000000003E-3</v>
      </c>
      <c r="AI2284"/>
      <c r="AJ2284"/>
    </row>
    <row r="2285" spans="1:36" ht="14.5" x14ac:dyDescent="0.35">
      <c r="A2285" s="52">
        <f t="shared" si="119"/>
        <v>2014</v>
      </c>
      <c r="B2285" s="30">
        <f t="shared" si="120"/>
        <v>198</v>
      </c>
      <c r="C2285" s="4">
        <f t="shared" si="121"/>
        <v>29</v>
      </c>
      <c r="D2285" s="4" t="s">
        <v>53</v>
      </c>
      <c r="E2285" s="28">
        <v>665</v>
      </c>
      <c r="F2285" s="28">
        <v>2059</v>
      </c>
      <c r="H2285" s="28">
        <v>217</v>
      </c>
      <c r="I2285" s="28">
        <v>12</v>
      </c>
      <c r="J2285" s="28">
        <v>6.4000000000000003E-3</v>
      </c>
      <c r="AI2285"/>
      <c r="AJ2285"/>
    </row>
    <row r="2286" spans="1:36" ht="14.5" x14ac:dyDescent="0.35">
      <c r="A2286" s="52">
        <f t="shared" si="119"/>
        <v>2014</v>
      </c>
      <c r="B2286" s="30">
        <f t="shared" si="120"/>
        <v>198</v>
      </c>
      <c r="C2286" s="4">
        <f t="shared" si="121"/>
        <v>29</v>
      </c>
      <c r="D2286" s="4" t="s">
        <v>53</v>
      </c>
      <c r="E2286" s="28">
        <v>665</v>
      </c>
      <c r="F2286" s="28">
        <v>2059</v>
      </c>
      <c r="H2286" s="28">
        <v>217</v>
      </c>
      <c r="I2286" s="28">
        <v>12</v>
      </c>
      <c r="J2286" s="28">
        <v>8.8000000000000005E-3</v>
      </c>
      <c r="AI2286"/>
      <c r="AJ2286"/>
    </row>
    <row r="2287" spans="1:36" ht="14.5" x14ac:dyDescent="0.35">
      <c r="A2287" s="52">
        <f t="shared" si="119"/>
        <v>2014</v>
      </c>
      <c r="B2287" s="30">
        <f t="shared" si="120"/>
        <v>198</v>
      </c>
      <c r="C2287" s="4">
        <f t="shared" si="121"/>
        <v>29</v>
      </c>
      <c r="D2287" s="4" t="s">
        <v>53</v>
      </c>
      <c r="E2287" s="28">
        <v>665</v>
      </c>
      <c r="F2287" s="28">
        <v>2059</v>
      </c>
      <c r="H2287" s="28">
        <v>217</v>
      </c>
      <c r="I2287" s="28">
        <v>12</v>
      </c>
      <c r="J2287" s="28">
        <v>7.4999999999999997E-3</v>
      </c>
      <c r="AI2287"/>
      <c r="AJ2287"/>
    </row>
    <row r="2288" spans="1:36" ht="14.5" x14ac:dyDescent="0.35">
      <c r="A2288" s="52">
        <f t="shared" si="119"/>
        <v>2014</v>
      </c>
      <c r="B2288" s="30">
        <f t="shared" si="120"/>
        <v>198</v>
      </c>
      <c r="C2288" s="4">
        <f t="shared" si="121"/>
        <v>29</v>
      </c>
      <c r="D2288" s="4" t="s">
        <v>53</v>
      </c>
      <c r="E2288" s="28">
        <v>665</v>
      </c>
      <c r="F2288" s="28">
        <v>2059</v>
      </c>
      <c r="H2288" s="28">
        <v>217</v>
      </c>
      <c r="I2288" s="28">
        <v>12</v>
      </c>
      <c r="J2288" s="28">
        <v>6.4000000000000003E-3</v>
      </c>
      <c r="AI2288"/>
      <c r="AJ2288"/>
    </row>
    <row r="2289" spans="1:36" ht="14.5" x14ac:dyDescent="0.35">
      <c r="A2289" s="52">
        <f t="shared" si="119"/>
        <v>2014</v>
      </c>
      <c r="B2289" s="30">
        <f t="shared" si="120"/>
        <v>198</v>
      </c>
      <c r="C2289" s="4">
        <f t="shared" si="121"/>
        <v>29</v>
      </c>
      <c r="D2289" s="4" t="s">
        <v>53</v>
      </c>
      <c r="E2289" s="28">
        <v>664</v>
      </c>
      <c r="F2289" s="28">
        <v>2059</v>
      </c>
      <c r="H2289" s="28">
        <v>217</v>
      </c>
      <c r="I2289" s="28">
        <v>13</v>
      </c>
      <c r="J2289" s="28">
        <v>1.0800000000000001E-2</v>
      </c>
      <c r="AI2289"/>
      <c r="AJ2289"/>
    </row>
    <row r="2290" spans="1:36" ht="14.5" x14ac:dyDescent="0.35">
      <c r="A2290" s="52">
        <f t="shared" si="119"/>
        <v>2014</v>
      </c>
      <c r="B2290" s="30">
        <f t="shared" si="120"/>
        <v>198</v>
      </c>
      <c r="C2290" s="4">
        <f t="shared" si="121"/>
        <v>29</v>
      </c>
      <c r="D2290" s="4" t="s">
        <v>53</v>
      </c>
      <c r="E2290" s="28">
        <v>664</v>
      </c>
      <c r="F2290" s="28">
        <v>2059</v>
      </c>
      <c r="H2290" s="28">
        <v>217</v>
      </c>
      <c r="I2290" s="28">
        <v>13</v>
      </c>
      <c r="J2290" s="28">
        <v>8.8999999999999999E-3</v>
      </c>
      <c r="AI2290"/>
      <c r="AJ2290"/>
    </row>
    <row r="2291" spans="1:36" ht="14.5" x14ac:dyDescent="0.35">
      <c r="A2291" s="52">
        <f t="shared" si="119"/>
        <v>2014</v>
      </c>
      <c r="B2291" s="30">
        <f t="shared" si="120"/>
        <v>198</v>
      </c>
      <c r="C2291" s="4">
        <f t="shared" si="121"/>
        <v>29</v>
      </c>
      <c r="D2291" s="4" t="s">
        <v>53</v>
      </c>
      <c r="E2291" s="28">
        <v>664</v>
      </c>
      <c r="F2291" s="28">
        <v>2059</v>
      </c>
      <c r="H2291" s="28">
        <v>217</v>
      </c>
      <c r="I2291" s="28">
        <v>13</v>
      </c>
      <c r="J2291" s="28">
        <v>1.12E-2</v>
      </c>
      <c r="AI2291"/>
      <c r="AJ2291"/>
    </row>
    <row r="2292" spans="1:36" ht="14.5" x14ac:dyDescent="0.35">
      <c r="A2292" s="52">
        <f t="shared" si="119"/>
        <v>2014</v>
      </c>
      <c r="B2292" s="30">
        <f t="shared" si="120"/>
        <v>198</v>
      </c>
      <c r="C2292" s="4">
        <f t="shared" si="121"/>
        <v>29</v>
      </c>
      <c r="D2292" s="4" t="s">
        <v>53</v>
      </c>
      <c r="E2292" s="28">
        <v>664</v>
      </c>
      <c r="F2292" s="28">
        <v>2059</v>
      </c>
      <c r="H2292" s="28">
        <v>217</v>
      </c>
      <c r="I2292" s="28">
        <v>13</v>
      </c>
      <c r="J2292" s="28">
        <v>1.15E-2</v>
      </c>
      <c r="AI2292"/>
      <c r="AJ2292"/>
    </row>
    <row r="2293" spans="1:36" ht="14.5" x14ac:dyDescent="0.35">
      <c r="A2293" s="52">
        <f t="shared" si="119"/>
        <v>2014</v>
      </c>
      <c r="B2293" s="30">
        <f t="shared" si="120"/>
        <v>198</v>
      </c>
      <c r="C2293" s="4">
        <f t="shared" si="121"/>
        <v>29</v>
      </c>
      <c r="D2293" s="4" t="s">
        <v>53</v>
      </c>
      <c r="E2293" s="28">
        <v>664</v>
      </c>
      <c r="F2293" s="28">
        <v>2059</v>
      </c>
      <c r="H2293" s="28">
        <v>217</v>
      </c>
      <c r="I2293" s="28">
        <v>13</v>
      </c>
      <c r="J2293" s="28">
        <v>9.1000000000000004E-3</v>
      </c>
      <c r="AI2293"/>
      <c r="AJ2293"/>
    </row>
    <row r="2294" spans="1:36" ht="14.5" x14ac:dyDescent="0.35">
      <c r="A2294" s="52">
        <f t="shared" si="119"/>
        <v>2014</v>
      </c>
      <c r="B2294" s="30">
        <f t="shared" si="120"/>
        <v>198</v>
      </c>
      <c r="C2294" s="4">
        <f t="shared" si="121"/>
        <v>29</v>
      </c>
      <c r="D2294" s="4" t="s">
        <v>53</v>
      </c>
      <c r="E2294" s="28">
        <v>664</v>
      </c>
      <c r="F2294" s="28">
        <v>2059</v>
      </c>
      <c r="H2294" s="28">
        <v>217</v>
      </c>
      <c r="I2294" s="28">
        <v>13</v>
      </c>
      <c r="J2294" s="28">
        <v>1.0500000000000001E-2</v>
      </c>
      <c r="AI2294"/>
      <c r="AJ2294"/>
    </row>
    <row r="2295" spans="1:36" ht="14.5" x14ac:dyDescent="0.35">
      <c r="A2295" s="52">
        <f t="shared" si="119"/>
        <v>2014</v>
      </c>
      <c r="B2295" s="30">
        <f t="shared" si="120"/>
        <v>198</v>
      </c>
      <c r="C2295" s="4">
        <f t="shared" si="121"/>
        <v>29</v>
      </c>
      <c r="D2295" s="4" t="s">
        <v>53</v>
      </c>
      <c r="E2295" s="28">
        <v>665</v>
      </c>
      <c r="F2295" s="28">
        <v>2059</v>
      </c>
      <c r="H2295" s="28">
        <v>217</v>
      </c>
      <c r="I2295" s="28">
        <v>13</v>
      </c>
      <c r="J2295" s="28">
        <v>8.3999999999999995E-3</v>
      </c>
      <c r="AI2295"/>
      <c r="AJ2295"/>
    </row>
    <row r="2296" spans="1:36" ht="14.5" x14ac:dyDescent="0.35">
      <c r="A2296" s="52">
        <f t="shared" si="119"/>
        <v>2014</v>
      </c>
      <c r="B2296" s="30">
        <f t="shared" si="120"/>
        <v>198</v>
      </c>
      <c r="C2296" s="4">
        <f t="shared" si="121"/>
        <v>29</v>
      </c>
      <c r="D2296" s="4" t="s">
        <v>53</v>
      </c>
      <c r="E2296" s="28">
        <v>665</v>
      </c>
      <c r="F2296" s="28">
        <v>2059</v>
      </c>
      <c r="H2296" s="28">
        <v>217</v>
      </c>
      <c r="I2296" s="28">
        <v>13</v>
      </c>
      <c r="J2296" s="28">
        <v>8.2000000000000007E-3</v>
      </c>
      <c r="AI2296"/>
      <c r="AJ2296"/>
    </row>
    <row r="2297" spans="1:36" ht="14.5" x14ac:dyDescent="0.35">
      <c r="A2297" s="52">
        <f t="shared" si="119"/>
        <v>2014</v>
      </c>
      <c r="B2297" s="30">
        <f t="shared" si="120"/>
        <v>198</v>
      </c>
      <c r="C2297" s="4">
        <f t="shared" si="121"/>
        <v>29</v>
      </c>
      <c r="D2297" s="4" t="s">
        <v>53</v>
      </c>
      <c r="E2297" s="28">
        <v>665</v>
      </c>
      <c r="F2297" s="28">
        <v>2059</v>
      </c>
      <c r="H2297" s="28">
        <v>217</v>
      </c>
      <c r="I2297" s="28">
        <v>13</v>
      </c>
      <c r="J2297" s="28">
        <v>8.6E-3</v>
      </c>
      <c r="AI2297"/>
      <c r="AJ2297"/>
    </row>
    <row r="2298" spans="1:36" ht="14.5" x14ac:dyDescent="0.35">
      <c r="A2298" s="52">
        <f t="shared" si="119"/>
        <v>2014</v>
      </c>
      <c r="B2298" s="30">
        <f t="shared" si="120"/>
        <v>198</v>
      </c>
      <c r="C2298" s="4">
        <f t="shared" si="121"/>
        <v>29</v>
      </c>
      <c r="D2298" s="4" t="s">
        <v>53</v>
      </c>
      <c r="E2298" s="28">
        <v>664</v>
      </c>
      <c r="F2298" s="28">
        <v>2059</v>
      </c>
      <c r="H2298" s="28">
        <v>217</v>
      </c>
      <c r="I2298" s="28">
        <v>14</v>
      </c>
      <c r="J2298" s="28">
        <v>1.0699999999999999E-2</v>
      </c>
      <c r="AI2298"/>
      <c r="AJ2298"/>
    </row>
    <row r="2299" spans="1:36" ht="14.5" x14ac:dyDescent="0.35">
      <c r="A2299" s="52">
        <f t="shared" si="119"/>
        <v>2014</v>
      </c>
      <c r="B2299" s="30">
        <f t="shared" si="120"/>
        <v>198</v>
      </c>
      <c r="C2299" s="4">
        <f t="shared" si="121"/>
        <v>29</v>
      </c>
      <c r="D2299" s="4" t="s">
        <v>53</v>
      </c>
      <c r="E2299" s="28">
        <v>665</v>
      </c>
      <c r="F2299" s="28">
        <v>2059</v>
      </c>
      <c r="H2299" s="28">
        <v>217</v>
      </c>
      <c r="I2299" s="28">
        <v>14</v>
      </c>
      <c r="J2299" s="28">
        <v>9.9000000000000008E-3</v>
      </c>
      <c r="AI2299"/>
      <c r="AJ2299"/>
    </row>
    <row r="2300" spans="1:36" ht="14.5" x14ac:dyDescent="0.35">
      <c r="A2300" s="52">
        <f t="shared" si="119"/>
        <v>2014</v>
      </c>
      <c r="B2300" s="30">
        <f t="shared" si="120"/>
        <v>198</v>
      </c>
      <c r="C2300" s="4">
        <f t="shared" si="121"/>
        <v>29</v>
      </c>
      <c r="D2300" s="4" t="s">
        <v>53</v>
      </c>
      <c r="E2300" s="28">
        <v>668</v>
      </c>
      <c r="F2300" s="28">
        <v>2129</v>
      </c>
      <c r="H2300" s="28">
        <v>217</v>
      </c>
      <c r="I2300" s="28">
        <v>11</v>
      </c>
      <c r="J2300" s="28">
        <v>6.7000000000000002E-3</v>
      </c>
      <c r="AI2300"/>
      <c r="AJ2300"/>
    </row>
    <row r="2301" spans="1:36" ht="14.5" x14ac:dyDescent="0.35">
      <c r="A2301" s="52">
        <f t="shared" si="119"/>
        <v>2014</v>
      </c>
      <c r="B2301" s="30">
        <f t="shared" si="120"/>
        <v>198</v>
      </c>
      <c r="C2301" s="4">
        <f t="shared" si="121"/>
        <v>29</v>
      </c>
      <c r="D2301" s="4" t="s">
        <v>53</v>
      </c>
      <c r="E2301" s="28">
        <v>669</v>
      </c>
      <c r="F2301" s="28">
        <v>2129</v>
      </c>
      <c r="H2301" s="28">
        <v>217</v>
      </c>
      <c r="I2301" s="28">
        <v>12</v>
      </c>
      <c r="J2301" s="28">
        <v>8.3000000000000001E-3</v>
      </c>
      <c r="AI2301"/>
      <c r="AJ2301"/>
    </row>
    <row r="2302" spans="1:36" ht="14.5" x14ac:dyDescent="0.35">
      <c r="A2302" s="52">
        <f t="shared" si="119"/>
        <v>2014</v>
      </c>
      <c r="B2302" s="30">
        <f t="shared" si="120"/>
        <v>198</v>
      </c>
      <c r="C2302" s="4">
        <f t="shared" si="121"/>
        <v>29</v>
      </c>
      <c r="D2302" s="4" t="s">
        <v>53</v>
      </c>
      <c r="E2302" s="28">
        <v>668</v>
      </c>
      <c r="F2302" s="28">
        <v>2129</v>
      </c>
      <c r="H2302" s="28">
        <v>217</v>
      </c>
      <c r="I2302" s="28">
        <v>13</v>
      </c>
      <c r="J2302" s="28">
        <v>1.04E-2</v>
      </c>
      <c r="AI2302"/>
      <c r="AJ2302"/>
    </row>
    <row r="2303" spans="1:36" ht="14.5" x14ac:dyDescent="0.35">
      <c r="A2303" s="52">
        <f t="shared" si="119"/>
        <v>2014</v>
      </c>
      <c r="B2303" s="30">
        <f t="shared" si="120"/>
        <v>198</v>
      </c>
      <c r="C2303" s="4">
        <f t="shared" si="121"/>
        <v>29</v>
      </c>
      <c r="D2303" s="4" t="s">
        <v>53</v>
      </c>
      <c r="E2303" s="28">
        <v>669</v>
      </c>
      <c r="F2303" s="28">
        <v>2129</v>
      </c>
      <c r="H2303" s="28">
        <v>217</v>
      </c>
      <c r="I2303" s="28">
        <v>13</v>
      </c>
      <c r="J2303" s="28">
        <v>7.9000000000000008E-3</v>
      </c>
      <c r="AI2303"/>
      <c r="AJ2303"/>
    </row>
    <row r="2304" spans="1:36" ht="14.5" x14ac:dyDescent="0.35">
      <c r="A2304" s="52">
        <f t="shared" si="119"/>
        <v>2014</v>
      </c>
      <c r="B2304" s="30">
        <f t="shared" si="120"/>
        <v>199</v>
      </c>
      <c r="C2304" s="4">
        <f t="shared" si="121"/>
        <v>29</v>
      </c>
      <c r="D2304" s="4" t="s">
        <v>54</v>
      </c>
      <c r="E2304" s="28">
        <v>670</v>
      </c>
      <c r="F2304" s="28">
        <v>2145</v>
      </c>
      <c r="H2304" s="28">
        <v>217</v>
      </c>
      <c r="I2304" s="28">
        <v>10</v>
      </c>
      <c r="J2304" s="28">
        <v>5.1000000000000004E-3</v>
      </c>
      <c r="AI2304"/>
      <c r="AJ2304"/>
    </row>
    <row r="2305" spans="1:36" ht="14.5" x14ac:dyDescent="0.35">
      <c r="A2305" s="52">
        <f t="shared" si="119"/>
        <v>2014</v>
      </c>
      <c r="B2305" s="30">
        <f t="shared" si="120"/>
        <v>199</v>
      </c>
      <c r="C2305" s="4">
        <f t="shared" si="121"/>
        <v>29</v>
      </c>
      <c r="D2305" s="4" t="s">
        <v>54</v>
      </c>
      <c r="E2305" s="28">
        <v>670</v>
      </c>
      <c r="F2305" s="28">
        <v>2145</v>
      </c>
      <c r="H2305" s="28">
        <v>217</v>
      </c>
      <c r="I2305" s="28">
        <v>10</v>
      </c>
      <c r="J2305" s="28">
        <v>4.7000000000000002E-3</v>
      </c>
      <c r="AI2305"/>
      <c r="AJ2305"/>
    </row>
    <row r="2306" spans="1:36" ht="14.5" x14ac:dyDescent="0.35">
      <c r="A2306" s="52">
        <f t="shared" ref="A2306:A2369" si="122">YEAR(D2306)</f>
        <v>2014</v>
      </c>
      <c r="B2306" s="30">
        <f t="shared" ref="B2306:B2369" si="123">D2306-DATE(YEAR(D2306),1,0)</f>
        <v>199</v>
      </c>
      <c r="C2306" s="4">
        <f t="shared" ref="C2306:C2369" si="124">WEEKNUM(D2306,1)</f>
        <v>29</v>
      </c>
      <c r="D2306" s="4" t="s">
        <v>54</v>
      </c>
      <c r="E2306" s="28">
        <v>670</v>
      </c>
      <c r="F2306" s="28">
        <v>2145</v>
      </c>
      <c r="H2306" s="28">
        <v>217</v>
      </c>
      <c r="I2306" s="28">
        <v>10</v>
      </c>
      <c r="J2306" s="28">
        <v>3.5000000000000001E-3</v>
      </c>
      <c r="AI2306"/>
      <c r="AJ2306"/>
    </row>
    <row r="2307" spans="1:36" ht="14.5" x14ac:dyDescent="0.35">
      <c r="A2307" s="52">
        <f t="shared" si="122"/>
        <v>2014</v>
      </c>
      <c r="B2307" s="30">
        <f t="shared" si="123"/>
        <v>199</v>
      </c>
      <c r="C2307" s="4">
        <f t="shared" si="124"/>
        <v>29</v>
      </c>
      <c r="D2307" s="4" t="s">
        <v>54</v>
      </c>
      <c r="E2307" s="28">
        <v>671</v>
      </c>
      <c r="F2307" s="28">
        <v>2145</v>
      </c>
      <c r="H2307" s="28">
        <v>217</v>
      </c>
      <c r="I2307" s="28">
        <v>10</v>
      </c>
      <c r="J2307" s="28">
        <v>4.4000000000000003E-3</v>
      </c>
      <c r="AI2307"/>
      <c r="AJ2307"/>
    </row>
    <row r="2308" spans="1:36" ht="14.5" x14ac:dyDescent="0.35">
      <c r="A2308" s="52">
        <f t="shared" si="122"/>
        <v>2014</v>
      </c>
      <c r="B2308" s="30">
        <f t="shared" si="123"/>
        <v>199</v>
      </c>
      <c r="C2308" s="4">
        <f t="shared" si="124"/>
        <v>29</v>
      </c>
      <c r="D2308" s="4" t="s">
        <v>54</v>
      </c>
      <c r="E2308" s="28">
        <v>671</v>
      </c>
      <c r="F2308" s="28">
        <v>2145</v>
      </c>
      <c r="H2308" s="28">
        <v>217</v>
      </c>
      <c r="I2308" s="28">
        <v>10</v>
      </c>
      <c r="J2308" s="28">
        <v>4.8999999999999998E-3</v>
      </c>
      <c r="AI2308"/>
      <c r="AJ2308"/>
    </row>
    <row r="2309" spans="1:36" ht="14.5" x14ac:dyDescent="0.35">
      <c r="A2309" s="52">
        <f t="shared" si="122"/>
        <v>2014</v>
      </c>
      <c r="B2309" s="30">
        <f t="shared" si="123"/>
        <v>199</v>
      </c>
      <c r="C2309" s="4">
        <f t="shared" si="124"/>
        <v>29</v>
      </c>
      <c r="D2309" s="4" t="s">
        <v>54</v>
      </c>
      <c r="E2309" s="28">
        <v>670</v>
      </c>
      <c r="F2309" s="28">
        <v>2145</v>
      </c>
      <c r="H2309" s="28">
        <v>217</v>
      </c>
      <c r="I2309" s="28">
        <v>11</v>
      </c>
      <c r="J2309" s="28">
        <v>8.0000000000000002E-3</v>
      </c>
      <c r="AI2309"/>
      <c r="AJ2309"/>
    </row>
    <row r="2310" spans="1:36" ht="14.5" x14ac:dyDescent="0.35">
      <c r="A2310" s="52">
        <f t="shared" si="122"/>
        <v>2014</v>
      </c>
      <c r="B2310" s="30">
        <f t="shared" si="123"/>
        <v>199</v>
      </c>
      <c r="C2310" s="4">
        <f t="shared" si="124"/>
        <v>29</v>
      </c>
      <c r="D2310" s="4" t="s">
        <v>54</v>
      </c>
      <c r="E2310" s="28">
        <v>670</v>
      </c>
      <c r="F2310" s="28">
        <v>2145</v>
      </c>
      <c r="H2310" s="28">
        <v>217</v>
      </c>
      <c r="I2310" s="28">
        <v>11</v>
      </c>
      <c r="J2310" s="28">
        <v>5.3E-3</v>
      </c>
      <c r="AI2310"/>
      <c r="AJ2310"/>
    </row>
    <row r="2311" spans="1:36" ht="14.5" x14ac:dyDescent="0.35">
      <c r="A2311" s="52">
        <f t="shared" si="122"/>
        <v>2014</v>
      </c>
      <c r="B2311" s="30">
        <f t="shared" si="123"/>
        <v>199</v>
      </c>
      <c r="C2311" s="4">
        <f t="shared" si="124"/>
        <v>29</v>
      </c>
      <c r="D2311" s="4" t="s">
        <v>54</v>
      </c>
      <c r="E2311" s="28">
        <v>671</v>
      </c>
      <c r="F2311" s="28">
        <v>2145</v>
      </c>
      <c r="H2311" s="28">
        <v>217</v>
      </c>
      <c r="I2311" s="28">
        <v>11</v>
      </c>
      <c r="J2311" s="28">
        <v>6.7999999999999996E-3</v>
      </c>
      <c r="AI2311"/>
      <c r="AJ2311"/>
    </row>
    <row r="2312" spans="1:36" ht="14.5" x14ac:dyDescent="0.35">
      <c r="A2312" s="52">
        <f t="shared" si="122"/>
        <v>2014</v>
      </c>
      <c r="B2312" s="30">
        <f t="shared" si="123"/>
        <v>199</v>
      </c>
      <c r="C2312" s="4">
        <f t="shared" si="124"/>
        <v>29</v>
      </c>
      <c r="D2312" s="4" t="s">
        <v>54</v>
      </c>
      <c r="E2312" s="28">
        <v>671</v>
      </c>
      <c r="F2312" s="28">
        <v>2145</v>
      </c>
      <c r="H2312" s="28">
        <v>217</v>
      </c>
      <c r="I2312" s="28">
        <v>11</v>
      </c>
      <c r="J2312" s="28">
        <v>5.0000000000000001E-3</v>
      </c>
      <c r="AI2312"/>
      <c r="AJ2312"/>
    </row>
    <row r="2313" spans="1:36" ht="14.5" x14ac:dyDescent="0.35">
      <c r="A2313" s="52">
        <f t="shared" si="122"/>
        <v>2014</v>
      </c>
      <c r="B2313" s="30">
        <f t="shared" si="123"/>
        <v>199</v>
      </c>
      <c r="C2313" s="4">
        <f t="shared" si="124"/>
        <v>29</v>
      </c>
      <c r="D2313" s="4" t="s">
        <v>54</v>
      </c>
      <c r="E2313" s="28">
        <v>670</v>
      </c>
      <c r="F2313" s="28">
        <v>2145</v>
      </c>
      <c r="H2313" s="28">
        <v>217</v>
      </c>
      <c r="I2313" s="28">
        <v>12</v>
      </c>
      <c r="J2313" s="28">
        <v>8.0999999999999996E-3</v>
      </c>
      <c r="AI2313"/>
      <c r="AJ2313"/>
    </row>
    <row r="2314" spans="1:36" ht="14.5" x14ac:dyDescent="0.35">
      <c r="A2314" s="52">
        <f t="shared" si="122"/>
        <v>2014</v>
      </c>
      <c r="B2314" s="30">
        <f t="shared" si="123"/>
        <v>199</v>
      </c>
      <c r="C2314" s="4">
        <f t="shared" si="124"/>
        <v>29</v>
      </c>
      <c r="D2314" s="4" t="s">
        <v>54</v>
      </c>
      <c r="E2314" s="28">
        <v>670</v>
      </c>
      <c r="F2314" s="28">
        <v>2145</v>
      </c>
      <c r="H2314" s="28">
        <v>217</v>
      </c>
      <c r="I2314" s="28">
        <v>12</v>
      </c>
      <c r="J2314" s="28">
        <v>7.4999999999999997E-3</v>
      </c>
      <c r="AI2314"/>
      <c r="AJ2314"/>
    </row>
    <row r="2315" spans="1:36" ht="14.5" x14ac:dyDescent="0.35">
      <c r="A2315" s="52">
        <f t="shared" si="122"/>
        <v>2014</v>
      </c>
      <c r="B2315" s="30">
        <f t="shared" si="123"/>
        <v>199</v>
      </c>
      <c r="C2315" s="4">
        <f t="shared" si="124"/>
        <v>29</v>
      </c>
      <c r="D2315" s="4" t="s">
        <v>54</v>
      </c>
      <c r="E2315" s="28">
        <v>670</v>
      </c>
      <c r="F2315" s="28">
        <v>2145</v>
      </c>
      <c r="H2315" s="28">
        <v>217</v>
      </c>
      <c r="I2315" s="28">
        <v>12</v>
      </c>
      <c r="J2315" s="28">
        <v>6.7999999999999996E-3</v>
      </c>
      <c r="AI2315"/>
      <c r="AJ2315"/>
    </row>
    <row r="2316" spans="1:36" ht="14.5" x14ac:dyDescent="0.35">
      <c r="A2316" s="52">
        <f t="shared" si="122"/>
        <v>2014</v>
      </c>
      <c r="B2316" s="30">
        <f t="shared" si="123"/>
        <v>199</v>
      </c>
      <c r="C2316" s="4">
        <f t="shared" si="124"/>
        <v>29</v>
      </c>
      <c r="D2316" s="4" t="s">
        <v>54</v>
      </c>
      <c r="E2316" s="28">
        <v>670</v>
      </c>
      <c r="F2316" s="28">
        <v>2145</v>
      </c>
      <c r="H2316" s="28">
        <v>217</v>
      </c>
      <c r="I2316" s="28">
        <v>12</v>
      </c>
      <c r="J2316" s="28">
        <v>7.1000000000000004E-3</v>
      </c>
      <c r="AI2316"/>
      <c r="AJ2316"/>
    </row>
    <row r="2317" spans="1:36" ht="14.5" x14ac:dyDescent="0.35">
      <c r="A2317" s="52">
        <f t="shared" si="122"/>
        <v>2014</v>
      </c>
      <c r="B2317" s="30">
        <f t="shared" si="123"/>
        <v>199</v>
      </c>
      <c r="C2317" s="4">
        <f t="shared" si="124"/>
        <v>29</v>
      </c>
      <c r="D2317" s="4" t="s">
        <v>54</v>
      </c>
      <c r="E2317" s="28">
        <v>670</v>
      </c>
      <c r="F2317" s="28">
        <v>2145</v>
      </c>
      <c r="H2317" s="28">
        <v>217</v>
      </c>
      <c r="I2317" s="28">
        <v>12</v>
      </c>
      <c r="J2317" s="28">
        <v>6.3E-3</v>
      </c>
      <c r="AI2317"/>
      <c r="AJ2317"/>
    </row>
    <row r="2318" spans="1:36" ht="14.5" x14ac:dyDescent="0.35">
      <c r="A2318" s="52">
        <f t="shared" si="122"/>
        <v>2014</v>
      </c>
      <c r="B2318" s="30">
        <f t="shared" si="123"/>
        <v>199</v>
      </c>
      <c r="C2318" s="4">
        <f t="shared" si="124"/>
        <v>29</v>
      </c>
      <c r="D2318" s="4" t="s">
        <v>54</v>
      </c>
      <c r="E2318" s="28">
        <v>670</v>
      </c>
      <c r="F2318" s="28">
        <v>2145</v>
      </c>
      <c r="H2318" s="28">
        <v>217</v>
      </c>
      <c r="I2318" s="28">
        <v>12</v>
      </c>
      <c r="J2318" s="28">
        <v>6.4000000000000003E-3</v>
      </c>
      <c r="AI2318"/>
      <c r="AJ2318"/>
    </row>
    <row r="2319" spans="1:36" ht="14.5" x14ac:dyDescent="0.35">
      <c r="A2319" s="52">
        <f t="shared" si="122"/>
        <v>2014</v>
      </c>
      <c r="B2319" s="30">
        <f t="shared" si="123"/>
        <v>199</v>
      </c>
      <c r="C2319" s="4">
        <f t="shared" si="124"/>
        <v>29</v>
      </c>
      <c r="D2319" s="4" t="s">
        <v>54</v>
      </c>
      <c r="E2319" s="28">
        <v>671</v>
      </c>
      <c r="F2319" s="28">
        <v>2145</v>
      </c>
      <c r="H2319" s="28">
        <v>217</v>
      </c>
      <c r="I2319" s="28">
        <v>12</v>
      </c>
      <c r="J2319" s="28">
        <v>7.4000000000000003E-3</v>
      </c>
      <c r="AI2319"/>
      <c r="AJ2319"/>
    </row>
    <row r="2320" spans="1:36" ht="14.5" x14ac:dyDescent="0.35">
      <c r="A2320" s="52">
        <f t="shared" si="122"/>
        <v>2014</v>
      </c>
      <c r="B2320" s="30">
        <f t="shared" si="123"/>
        <v>199</v>
      </c>
      <c r="C2320" s="4">
        <f t="shared" si="124"/>
        <v>29</v>
      </c>
      <c r="D2320" s="4" t="s">
        <v>54</v>
      </c>
      <c r="E2320" s="28">
        <v>671</v>
      </c>
      <c r="F2320" s="28">
        <v>2145</v>
      </c>
      <c r="H2320" s="28">
        <v>217</v>
      </c>
      <c r="I2320" s="28">
        <v>12</v>
      </c>
      <c r="J2320" s="28">
        <v>1.03E-2</v>
      </c>
      <c r="AI2320"/>
      <c r="AJ2320"/>
    </row>
    <row r="2321" spans="1:36" ht="14.5" x14ac:dyDescent="0.35">
      <c r="A2321" s="52">
        <f t="shared" si="122"/>
        <v>2014</v>
      </c>
      <c r="B2321" s="30">
        <f t="shared" si="123"/>
        <v>199</v>
      </c>
      <c r="C2321" s="4">
        <f t="shared" si="124"/>
        <v>29</v>
      </c>
      <c r="D2321" s="4" t="s">
        <v>54</v>
      </c>
      <c r="E2321" s="28">
        <v>671</v>
      </c>
      <c r="F2321" s="28">
        <v>2145</v>
      </c>
      <c r="H2321" s="28">
        <v>217</v>
      </c>
      <c r="I2321" s="28">
        <v>12</v>
      </c>
      <c r="J2321" s="28">
        <v>7.6E-3</v>
      </c>
      <c r="AI2321"/>
      <c r="AJ2321"/>
    </row>
    <row r="2322" spans="1:36" ht="14.5" x14ac:dyDescent="0.35">
      <c r="A2322" s="52">
        <f t="shared" si="122"/>
        <v>2014</v>
      </c>
      <c r="B2322" s="30">
        <f t="shared" si="123"/>
        <v>199</v>
      </c>
      <c r="C2322" s="4">
        <f t="shared" si="124"/>
        <v>29</v>
      </c>
      <c r="D2322" s="4" t="s">
        <v>54</v>
      </c>
      <c r="E2322" s="28">
        <v>671</v>
      </c>
      <c r="F2322" s="28">
        <v>2145</v>
      </c>
      <c r="H2322" s="28">
        <v>217</v>
      </c>
      <c r="I2322" s="28">
        <v>12</v>
      </c>
      <c r="J2322" s="28">
        <v>6.3E-3</v>
      </c>
      <c r="AI2322"/>
      <c r="AJ2322"/>
    </row>
    <row r="2323" spans="1:36" ht="14.5" x14ac:dyDescent="0.35">
      <c r="A2323" s="52">
        <f t="shared" si="122"/>
        <v>2014</v>
      </c>
      <c r="B2323" s="30">
        <f t="shared" si="123"/>
        <v>199</v>
      </c>
      <c r="C2323" s="4">
        <f t="shared" si="124"/>
        <v>29</v>
      </c>
      <c r="D2323" s="4" t="s">
        <v>54</v>
      </c>
      <c r="E2323" s="28">
        <v>671</v>
      </c>
      <c r="F2323" s="28">
        <v>2145</v>
      </c>
      <c r="H2323" s="28">
        <v>217</v>
      </c>
      <c r="I2323" s="28">
        <v>12</v>
      </c>
      <c r="J2323" s="28">
        <v>5.8999999999999999E-3</v>
      </c>
      <c r="AI2323"/>
      <c r="AJ2323"/>
    </row>
    <row r="2324" spans="1:36" ht="14.5" x14ac:dyDescent="0.35">
      <c r="A2324" s="52">
        <f t="shared" si="122"/>
        <v>2014</v>
      </c>
      <c r="B2324" s="30">
        <f t="shared" si="123"/>
        <v>199</v>
      </c>
      <c r="C2324" s="4">
        <f t="shared" si="124"/>
        <v>29</v>
      </c>
      <c r="D2324" s="4" t="s">
        <v>54</v>
      </c>
      <c r="E2324" s="28">
        <v>671</v>
      </c>
      <c r="F2324" s="28">
        <v>2145</v>
      </c>
      <c r="H2324" s="28">
        <v>217</v>
      </c>
      <c r="I2324" s="28">
        <v>12</v>
      </c>
      <c r="J2324" s="28">
        <v>5.1000000000000004E-3</v>
      </c>
      <c r="AI2324"/>
      <c r="AJ2324"/>
    </row>
    <row r="2325" spans="1:36" ht="14.5" x14ac:dyDescent="0.35">
      <c r="A2325" s="52">
        <f t="shared" si="122"/>
        <v>2014</v>
      </c>
      <c r="B2325" s="30">
        <f t="shared" si="123"/>
        <v>199</v>
      </c>
      <c r="C2325" s="4">
        <f t="shared" si="124"/>
        <v>29</v>
      </c>
      <c r="D2325" s="4" t="s">
        <v>54</v>
      </c>
      <c r="E2325" s="28">
        <v>671</v>
      </c>
      <c r="F2325" s="28">
        <v>2145</v>
      </c>
      <c r="H2325" s="28">
        <v>217</v>
      </c>
      <c r="I2325" s="28">
        <v>12</v>
      </c>
      <c r="J2325" s="28">
        <v>6.8999999999999999E-3</v>
      </c>
      <c r="AI2325"/>
      <c r="AJ2325"/>
    </row>
    <row r="2326" spans="1:36" ht="14.5" x14ac:dyDescent="0.35">
      <c r="A2326" s="52">
        <f t="shared" si="122"/>
        <v>2014</v>
      </c>
      <c r="B2326" s="30">
        <f t="shared" si="123"/>
        <v>199</v>
      </c>
      <c r="C2326" s="4">
        <f t="shared" si="124"/>
        <v>29</v>
      </c>
      <c r="D2326" s="4" t="s">
        <v>54</v>
      </c>
      <c r="E2326" s="28">
        <v>670</v>
      </c>
      <c r="F2326" s="28">
        <v>2145</v>
      </c>
      <c r="H2326" s="28">
        <v>217</v>
      </c>
      <c r="I2326" s="28">
        <v>13</v>
      </c>
      <c r="J2326" s="28">
        <v>7.1000000000000004E-3</v>
      </c>
      <c r="AI2326"/>
      <c r="AJ2326"/>
    </row>
    <row r="2327" spans="1:36" ht="14.5" x14ac:dyDescent="0.35">
      <c r="A2327" s="52">
        <f t="shared" si="122"/>
        <v>2014</v>
      </c>
      <c r="B2327" s="30">
        <f t="shared" si="123"/>
        <v>199</v>
      </c>
      <c r="C2327" s="4">
        <f t="shared" si="124"/>
        <v>29</v>
      </c>
      <c r="D2327" s="4" t="s">
        <v>54</v>
      </c>
      <c r="E2327" s="28">
        <v>670</v>
      </c>
      <c r="F2327" s="28">
        <v>2145</v>
      </c>
      <c r="H2327" s="28">
        <v>217</v>
      </c>
      <c r="I2327" s="28">
        <v>13</v>
      </c>
      <c r="J2327" s="28">
        <v>8.8000000000000005E-3</v>
      </c>
      <c r="AI2327"/>
      <c r="AJ2327"/>
    </row>
    <row r="2328" spans="1:36" ht="14.5" x14ac:dyDescent="0.35">
      <c r="A2328" s="52">
        <f t="shared" si="122"/>
        <v>2014</v>
      </c>
      <c r="B2328" s="30">
        <f t="shared" si="123"/>
        <v>199</v>
      </c>
      <c r="C2328" s="4">
        <f t="shared" si="124"/>
        <v>29</v>
      </c>
      <c r="D2328" s="4" t="s">
        <v>54</v>
      </c>
      <c r="E2328" s="28">
        <v>670</v>
      </c>
      <c r="F2328" s="28">
        <v>2145</v>
      </c>
      <c r="H2328" s="28">
        <v>217</v>
      </c>
      <c r="I2328" s="28">
        <v>13</v>
      </c>
      <c r="J2328" s="28">
        <v>9.5999999999999992E-3</v>
      </c>
      <c r="AI2328"/>
      <c r="AJ2328"/>
    </row>
    <row r="2329" spans="1:36" ht="14.5" x14ac:dyDescent="0.35">
      <c r="A2329" s="52">
        <f t="shared" si="122"/>
        <v>2014</v>
      </c>
      <c r="B2329" s="30">
        <f t="shared" si="123"/>
        <v>199</v>
      </c>
      <c r="C2329" s="4">
        <f t="shared" si="124"/>
        <v>29</v>
      </c>
      <c r="D2329" s="4" t="s">
        <v>54</v>
      </c>
      <c r="E2329" s="28">
        <v>671</v>
      </c>
      <c r="F2329" s="28">
        <v>2145</v>
      </c>
      <c r="H2329" s="28">
        <v>217</v>
      </c>
      <c r="I2329" s="28">
        <v>13</v>
      </c>
      <c r="J2329" s="28">
        <v>8.8999999999999999E-3</v>
      </c>
      <c r="AI2329"/>
      <c r="AJ2329"/>
    </row>
    <row r="2330" spans="1:36" ht="14.5" x14ac:dyDescent="0.35">
      <c r="A2330" s="52">
        <f t="shared" si="122"/>
        <v>2014</v>
      </c>
      <c r="B2330" s="30">
        <f t="shared" si="123"/>
        <v>199</v>
      </c>
      <c r="C2330" s="4">
        <f t="shared" si="124"/>
        <v>29</v>
      </c>
      <c r="D2330" s="4" t="s">
        <v>54</v>
      </c>
      <c r="E2330" s="28">
        <v>671</v>
      </c>
      <c r="F2330" s="28">
        <v>2145</v>
      </c>
      <c r="H2330" s="28">
        <v>217</v>
      </c>
      <c r="I2330" s="28">
        <v>13</v>
      </c>
      <c r="J2330" s="28">
        <v>9.5999999999999992E-3</v>
      </c>
      <c r="AI2330"/>
      <c r="AJ2330"/>
    </row>
    <row r="2331" spans="1:36" ht="14.5" x14ac:dyDescent="0.35">
      <c r="A2331" s="52">
        <f t="shared" si="122"/>
        <v>2014</v>
      </c>
      <c r="B2331" s="30">
        <f t="shared" si="123"/>
        <v>199</v>
      </c>
      <c r="C2331" s="4">
        <f t="shared" si="124"/>
        <v>29</v>
      </c>
      <c r="D2331" s="4" t="s">
        <v>54</v>
      </c>
      <c r="E2331" s="28">
        <v>671</v>
      </c>
      <c r="F2331" s="28">
        <v>2145</v>
      </c>
      <c r="H2331" s="28">
        <v>217</v>
      </c>
      <c r="I2331" s="28">
        <v>13</v>
      </c>
      <c r="J2331" s="28">
        <v>8.0000000000000002E-3</v>
      </c>
      <c r="AI2331"/>
      <c r="AJ2331"/>
    </row>
    <row r="2332" spans="1:36" ht="14.5" x14ac:dyDescent="0.35">
      <c r="A2332" s="52">
        <f t="shared" si="122"/>
        <v>2014</v>
      </c>
      <c r="B2332" s="30">
        <f t="shared" si="123"/>
        <v>199</v>
      </c>
      <c r="C2332" s="4">
        <f t="shared" si="124"/>
        <v>29</v>
      </c>
      <c r="D2332" s="4" t="s">
        <v>54</v>
      </c>
      <c r="E2332" s="28">
        <v>671</v>
      </c>
      <c r="F2332" s="28">
        <v>2145</v>
      </c>
      <c r="H2332" s="28">
        <v>217</v>
      </c>
      <c r="I2332" s="28">
        <v>14</v>
      </c>
      <c r="J2332" s="28">
        <v>9.1000000000000004E-3</v>
      </c>
      <c r="AI2332"/>
      <c r="AJ2332"/>
    </row>
    <row r="2333" spans="1:36" ht="14.5" x14ac:dyDescent="0.35">
      <c r="A2333" s="52">
        <f t="shared" si="122"/>
        <v>2014</v>
      </c>
      <c r="B2333" s="30">
        <f t="shared" si="123"/>
        <v>199</v>
      </c>
      <c r="C2333" s="4">
        <f t="shared" si="124"/>
        <v>29</v>
      </c>
      <c r="D2333" s="4" t="s">
        <v>54</v>
      </c>
      <c r="E2333" s="28">
        <v>671</v>
      </c>
      <c r="F2333" s="28">
        <v>2145</v>
      </c>
      <c r="H2333" s="28">
        <v>217</v>
      </c>
      <c r="I2333" s="28">
        <v>14</v>
      </c>
      <c r="J2333" s="28">
        <v>8.5000000000000006E-3</v>
      </c>
      <c r="AI2333"/>
      <c r="AJ2333"/>
    </row>
    <row r="2334" spans="1:36" ht="14.5" x14ac:dyDescent="0.35">
      <c r="A2334" s="52">
        <f t="shared" si="122"/>
        <v>2014</v>
      </c>
      <c r="B2334" s="30">
        <f t="shared" si="123"/>
        <v>199</v>
      </c>
      <c r="C2334" s="4">
        <f t="shared" si="124"/>
        <v>29</v>
      </c>
      <c r="D2334" s="4" t="s">
        <v>54</v>
      </c>
      <c r="E2334" s="28">
        <v>671</v>
      </c>
      <c r="F2334" s="28">
        <v>2145</v>
      </c>
      <c r="H2334" s="28">
        <v>217</v>
      </c>
      <c r="I2334" s="28">
        <v>14</v>
      </c>
      <c r="J2334" s="28">
        <v>9.5999999999999992E-3</v>
      </c>
      <c r="AI2334"/>
      <c r="AJ2334"/>
    </row>
    <row r="2335" spans="1:36" ht="14.5" x14ac:dyDescent="0.35">
      <c r="A2335" s="52">
        <f t="shared" si="122"/>
        <v>2014</v>
      </c>
      <c r="B2335" s="30">
        <f t="shared" si="123"/>
        <v>199</v>
      </c>
      <c r="C2335" s="4">
        <f t="shared" si="124"/>
        <v>29</v>
      </c>
      <c r="D2335" s="4" t="s">
        <v>54</v>
      </c>
      <c r="E2335" s="28">
        <v>671</v>
      </c>
      <c r="F2335" s="28">
        <v>2145</v>
      </c>
      <c r="H2335" s="28">
        <v>217</v>
      </c>
      <c r="I2335" s="28">
        <v>14</v>
      </c>
      <c r="J2335" s="28">
        <v>9.5999999999999992E-3</v>
      </c>
      <c r="AI2335"/>
      <c r="AJ2335"/>
    </row>
    <row r="2336" spans="1:36" ht="14.5" x14ac:dyDescent="0.35">
      <c r="A2336" s="52">
        <f t="shared" si="122"/>
        <v>2014</v>
      </c>
      <c r="B2336" s="30">
        <f t="shared" si="123"/>
        <v>199</v>
      </c>
      <c r="C2336" s="4">
        <f t="shared" si="124"/>
        <v>29</v>
      </c>
      <c r="D2336" s="4" t="s">
        <v>54</v>
      </c>
      <c r="E2336" s="28">
        <v>671</v>
      </c>
      <c r="F2336" s="28">
        <v>2145</v>
      </c>
      <c r="H2336" s="28">
        <v>204</v>
      </c>
      <c r="I2336" s="28">
        <v>15</v>
      </c>
      <c r="J2336" s="28">
        <v>1.14E-2</v>
      </c>
      <c r="AI2336"/>
      <c r="AJ2336"/>
    </row>
    <row r="2337" spans="1:36" ht="14.5" x14ac:dyDescent="0.35">
      <c r="A2337" s="52">
        <f t="shared" si="122"/>
        <v>2014</v>
      </c>
      <c r="B2337" s="30">
        <f t="shared" si="123"/>
        <v>199</v>
      </c>
      <c r="C2337" s="4">
        <f t="shared" si="124"/>
        <v>29</v>
      </c>
      <c r="D2337" s="4" t="s">
        <v>54</v>
      </c>
      <c r="E2337" s="28">
        <v>672</v>
      </c>
      <c r="F2337" s="28">
        <v>2165</v>
      </c>
      <c r="H2337" s="28">
        <v>217</v>
      </c>
      <c r="I2337" s="28">
        <v>10</v>
      </c>
      <c r="J2337" s="28">
        <v>6.1999999999999998E-3</v>
      </c>
      <c r="AI2337"/>
      <c r="AJ2337"/>
    </row>
    <row r="2338" spans="1:36" ht="14.5" x14ac:dyDescent="0.35">
      <c r="A2338" s="52">
        <f t="shared" si="122"/>
        <v>2014</v>
      </c>
      <c r="B2338" s="30">
        <f t="shared" si="123"/>
        <v>199</v>
      </c>
      <c r="C2338" s="4">
        <f t="shared" si="124"/>
        <v>29</v>
      </c>
      <c r="D2338" s="4" t="s">
        <v>54</v>
      </c>
      <c r="E2338" s="28">
        <v>672</v>
      </c>
      <c r="F2338" s="28">
        <v>2165</v>
      </c>
      <c r="H2338" s="28">
        <v>217</v>
      </c>
      <c r="I2338" s="28">
        <v>10</v>
      </c>
      <c r="J2338" s="28">
        <v>4.3E-3</v>
      </c>
      <c r="AI2338"/>
      <c r="AJ2338"/>
    </row>
    <row r="2339" spans="1:36" ht="14.5" x14ac:dyDescent="0.35">
      <c r="A2339" s="52">
        <f t="shared" si="122"/>
        <v>2014</v>
      </c>
      <c r="B2339" s="30">
        <f t="shared" si="123"/>
        <v>199</v>
      </c>
      <c r="C2339" s="4">
        <f t="shared" si="124"/>
        <v>29</v>
      </c>
      <c r="D2339" s="4" t="s">
        <v>54</v>
      </c>
      <c r="E2339" s="28">
        <v>672</v>
      </c>
      <c r="F2339" s="28">
        <v>2165</v>
      </c>
      <c r="H2339" s="28">
        <v>217</v>
      </c>
      <c r="I2339" s="28">
        <v>11</v>
      </c>
      <c r="J2339" s="28">
        <v>5.3E-3</v>
      </c>
      <c r="AI2339"/>
      <c r="AJ2339"/>
    </row>
    <row r="2340" spans="1:36" ht="14.5" x14ac:dyDescent="0.35">
      <c r="A2340" s="52">
        <f t="shared" si="122"/>
        <v>2014</v>
      </c>
      <c r="B2340" s="30">
        <f t="shared" si="123"/>
        <v>199</v>
      </c>
      <c r="C2340" s="4">
        <f t="shared" si="124"/>
        <v>29</v>
      </c>
      <c r="D2340" s="4" t="s">
        <v>54</v>
      </c>
      <c r="E2340" s="28">
        <v>672</v>
      </c>
      <c r="F2340" s="28">
        <v>2165</v>
      </c>
      <c r="H2340" s="28">
        <v>217</v>
      </c>
      <c r="I2340" s="28">
        <v>12</v>
      </c>
      <c r="J2340" s="28">
        <v>9.7999999999999997E-3</v>
      </c>
      <c r="AI2340"/>
      <c r="AJ2340"/>
    </row>
    <row r="2341" spans="1:36" ht="14.5" x14ac:dyDescent="0.35">
      <c r="A2341" s="52">
        <f t="shared" si="122"/>
        <v>2014</v>
      </c>
      <c r="B2341" s="30">
        <f t="shared" si="123"/>
        <v>199</v>
      </c>
      <c r="C2341" s="4">
        <f t="shared" si="124"/>
        <v>29</v>
      </c>
      <c r="D2341" s="4" t="s">
        <v>54</v>
      </c>
      <c r="E2341" s="28">
        <v>673</v>
      </c>
      <c r="F2341" s="28">
        <v>2165</v>
      </c>
      <c r="H2341" s="28">
        <v>217</v>
      </c>
      <c r="I2341" s="28">
        <v>12</v>
      </c>
      <c r="J2341" s="28">
        <v>7.6E-3</v>
      </c>
      <c r="AI2341"/>
      <c r="AJ2341"/>
    </row>
    <row r="2342" spans="1:36" ht="14.5" x14ac:dyDescent="0.35">
      <c r="A2342" s="52">
        <f t="shared" si="122"/>
        <v>2014</v>
      </c>
      <c r="B2342" s="30">
        <f t="shared" si="123"/>
        <v>200</v>
      </c>
      <c r="C2342" s="4">
        <f t="shared" si="124"/>
        <v>29</v>
      </c>
      <c r="D2342" s="4" t="s">
        <v>55</v>
      </c>
      <c r="E2342" s="28">
        <v>677</v>
      </c>
      <c r="F2342" s="28">
        <v>2119</v>
      </c>
      <c r="H2342" s="28">
        <v>217</v>
      </c>
      <c r="I2342" s="28">
        <v>12</v>
      </c>
      <c r="J2342" s="28">
        <v>7.4000000000000003E-3</v>
      </c>
      <c r="AI2342"/>
      <c r="AJ2342"/>
    </row>
    <row r="2343" spans="1:36" ht="14.5" x14ac:dyDescent="0.35">
      <c r="A2343" s="52">
        <f t="shared" si="122"/>
        <v>2014</v>
      </c>
      <c r="B2343" s="30">
        <f t="shared" si="123"/>
        <v>200</v>
      </c>
      <c r="C2343" s="4">
        <f t="shared" si="124"/>
        <v>29</v>
      </c>
      <c r="D2343" s="4" t="s">
        <v>55</v>
      </c>
      <c r="E2343" s="28">
        <v>677</v>
      </c>
      <c r="F2343" s="28">
        <v>2119</v>
      </c>
      <c r="H2343" s="28">
        <v>217</v>
      </c>
      <c r="I2343" s="28">
        <v>12</v>
      </c>
      <c r="J2343" s="28">
        <v>9.4999999999999998E-3</v>
      </c>
      <c r="AI2343"/>
      <c r="AJ2343"/>
    </row>
    <row r="2344" spans="1:36" ht="14.5" x14ac:dyDescent="0.35">
      <c r="A2344" s="52">
        <f t="shared" si="122"/>
        <v>2014</v>
      </c>
      <c r="B2344" s="30">
        <f t="shared" si="123"/>
        <v>200</v>
      </c>
      <c r="C2344" s="4">
        <f t="shared" si="124"/>
        <v>29</v>
      </c>
      <c r="D2344" s="4" t="s">
        <v>55</v>
      </c>
      <c r="E2344" s="28">
        <v>677</v>
      </c>
      <c r="F2344" s="28">
        <v>2119</v>
      </c>
      <c r="H2344" s="28">
        <v>217</v>
      </c>
      <c r="I2344" s="28">
        <v>12</v>
      </c>
      <c r="J2344" s="28">
        <v>8.2000000000000007E-3</v>
      </c>
      <c r="AI2344"/>
      <c r="AJ2344"/>
    </row>
    <row r="2345" spans="1:36" ht="14.5" x14ac:dyDescent="0.35">
      <c r="A2345" s="52">
        <f t="shared" si="122"/>
        <v>2014</v>
      </c>
      <c r="B2345" s="30">
        <f t="shared" si="123"/>
        <v>200</v>
      </c>
      <c r="C2345" s="4">
        <f t="shared" si="124"/>
        <v>29</v>
      </c>
      <c r="D2345" s="4" t="s">
        <v>55</v>
      </c>
      <c r="E2345" s="28">
        <v>677</v>
      </c>
      <c r="F2345" s="28">
        <v>2119</v>
      </c>
      <c r="H2345" s="28">
        <v>217</v>
      </c>
      <c r="I2345" s="28">
        <v>12</v>
      </c>
      <c r="J2345" s="28">
        <v>8.9999999999999993E-3</v>
      </c>
      <c r="AI2345"/>
      <c r="AJ2345"/>
    </row>
    <row r="2346" spans="1:36" ht="14.5" x14ac:dyDescent="0.35">
      <c r="A2346" s="52">
        <f t="shared" si="122"/>
        <v>2014</v>
      </c>
      <c r="B2346" s="30">
        <f t="shared" si="123"/>
        <v>200</v>
      </c>
      <c r="C2346" s="4">
        <f t="shared" si="124"/>
        <v>29</v>
      </c>
      <c r="D2346" s="4" t="s">
        <v>55</v>
      </c>
      <c r="E2346" s="28">
        <v>677</v>
      </c>
      <c r="F2346" s="28">
        <v>2119</v>
      </c>
      <c r="H2346" s="28">
        <v>217</v>
      </c>
      <c r="I2346" s="28">
        <v>12</v>
      </c>
      <c r="J2346" s="28">
        <v>1.32E-2</v>
      </c>
      <c r="AI2346"/>
      <c r="AJ2346"/>
    </row>
    <row r="2347" spans="1:36" ht="14.5" x14ac:dyDescent="0.35">
      <c r="A2347" s="52">
        <f t="shared" si="122"/>
        <v>2014</v>
      </c>
      <c r="B2347" s="30">
        <f t="shared" si="123"/>
        <v>200</v>
      </c>
      <c r="C2347" s="4">
        <f t="shared" si="124"/>
        <v>29</v>
      </c>
      <c r="D2347" s="4" t="s">
        <v>55</v>
      </c>
      <c r="E2347" s="28">
        <v>677</v>
      </c>
      <c r="F2347" s="28">
        <v>2119</v>
      </c>
      <c r="H2347" s="28">
        <v>217</v>
      </c>
      <c r="I2347" s="28">
        <v>12</v>
      </c>
      <c r="J2347" s="28">
        <v>8.9999999999999993E-3</v>
      </c>
      <c r="AI2347"/>
      <c r="AJ2347"/>
    </row>
    <row r="2348" spans="1:36" ht="14.5" x14ac:dyDescent="0.35">
      <c r="A2348" s="52">
        <f t="shared" si="122"/>
        <v>2014</v>
      </c>
      <c r="B2348" s="30">
        <f t="shared" si="123"/>
        <v>200</v>
      </c>
      <c r="C2348" s="4">
        <f t="shared" si="124"/>
        <v>29</v>
      </c>
      <c r="D2348" s="4" t="s">
        <v>55</v>
      </c>
      <c r="E2348" s="28">
        <v>676</v>
      </c>
      <c r="F2348" s="28">
        <v>2119</v>
      </c>
      <c r="H2348" s="28">
        <v>217</v>
      </c>
      <c r="I2348" s="28">
        <v>13</v>
      </c>
      <c r="J2348" s="28">
        <v>1.14E-2</v>
      </c>
      <c r="AI2348"/>
      <c r="AJ2348"/>
    </row>
    <row r="2349" spans="1:36" ht="14.5" x14ac:dyDescent="0.35">
      <c r="A2349" s="52">
        <f t="shared" si="122"/>
        <v>2014</v>
      </c>
      <c r="B2349" s="30">
        <f t="shared" si="123"/>
        <v>200</v>
      </c>
      <c r="C2349" s="4">
        <f t="shared" si="124"/>
        <v>29</v>
      </c>
      <c r="D2349" s="4" t="s">
        <v>55</v>
      </c>
      <c r="E2349" s="28">
        <v>677</v>
      </c>
      <c r="F2349" s="28">
        <v>2119</v>
      </c>
      <c r="H2349" s="28">
        <v>217</v>
      </c>
      <c r="I2349" s="28">
        <v>13</v>
      </c>
      <c r="J2349" s="28">
        <v>1.1599999999999999E-2</v>
      </c>
      <c r="AI2349"/>
      <c r="AJ2349"/>
    </row>
    <row r="2350" spans="1:36" ht="14.5" x14ac:dyDescent="0.35">
      <c r="A2350" s="52">
        <f t="shared" si="122"/>
        <v>2014</v>
      </c>
      <c r="B2350" s="30">
        <f t="shared" si="123"/>
        <v>200</v>
      </c>
      <c r="C2350" s="4">
        <f t="shared" si="124"/>
        <v>29</v>
      </c>
      <c r="D2350" s="4" t="s">
        <v>55</v>
      </c>
      <c r="E2350" s="28">
        <v>676</v>
      </c>
      <c r="F2350" s="28">
        <v>2119</v>
      </c>
      <c r="H2350" s="28">
        <v>217</v>
      </c>
      <c r="I2350" s="28">
        <v>14</v>
      </c>
      <c r="J2350" s="28">
        <v>1.49E-2</v>
      </c>
      <c r="AI2350"/>
      <c r="AJ2350"/>
    </row>
    <row r="2351" spans="1:36" ht="14.5" x14ac:dyDescent="0.35">
      <c r="A2351" s="52">
        <f t="shared" si="122"/>
        <v>2014</v>
      </c>
      <c r="B2351" s="30">
        <f t="shared" si="123"/>
        <v>200</v>
      </c>
      <c r="C2351" s="4">
        <f t="shared" si="124"/>
        <v>29</v>
      </c>
      <c r="D2351" s="4" t="s">
        <v>55</v>
      </c>
      <c r="E2351" s="28">
        <v>676</v>
      </c>
      <c r="F2351" s="28">
        <v>2119</v>
      </c>
      <c r="H2351" s="28">
        <v>217</v>
      </c>
      <c r="I2351" s="28">
        <v>14</v>
      </c>
      <c r="J2351" s="28">
        <v>1.77E-2</v>
      </c>
      <c r="AI2351"/>
      <c r="AJ2351"/>
    </row>
    <row r="2352" spans="1:36" ht="14.5" x14ac:dyDescent="0.35">
      <c r="A2352" s="52">
        <f t="shared" si="122"/>
        <v>2014</v>
      </c>
      <c r="B2352" s="30">
        <f t="shared" si="123"/>
        <v>200</v>
      </c>
      <c r="C2352" s="4">
        <f t="shared" si="124"/>
        <v>29</v>
      </c>
      <c r="D2352" s="4" t="s">
        <v>55</v>
      </c>
      <c r="E2352" s="28">
        <v>676</v>
      </c>
      <c r="F2352" s="28">
        <v>2119</v>
      </c>
      <c r="H2352" s="28">
        <v>217</v>
      </c>
      <c r="I2352" s="28">
        <v>14</v>
      </c>
      <c r="J2352" s="28">
        <v>1.14E-2</v>
      </c>
      <c r="AI2352"/>
      <c r="AJ2352"/>
    </row>
    <row r="2353" spans="1:36" ht="14.5" x14ac:dyDescent="0.35">
      <c r="A2353" s="52">
        <f t="shared" si="122"/>
        <v>2014</v>
      </c>
      <c r="B2353" s="30">
        <f t="shared" si="123"/>
        <v>200</v>
      </c>
      <c r="C2353" s="4">
        <f t="shared" si="124"/>
        <v>29</v>
      </c>
      <c r="D2353" s="4" t="s">
        <v>55</v>
      </c>
      <c r="E2353" s="28">
        <v>676</v>
      </c>
      <c r="F2353" s="28">
        <v>2119</v>
      </c>
      <c r="H2353" s="28">
        <v>217</v>
      </c>
      <c r="I2353" s="28">
        <v>14</v>
      </c>
      <c r="J2353" s="28">
        <v>1.37E-2</v>
      </c>
      <c r="AI2353"/>
      <c r="AJ2353"/>
    </row>
    <row r="2354" spans="1:36" ht="14.5" x14ac:dyDescent="0.35">
      <c r="A2354" s="52">
        <f t="shared" si="122"/>
        <v>2014</v>
      </c>
      <c r="B2354" s="30">
        <f t="shared" si="123"/>
        <v>200</v>
      </c>
      <c r="C2354" s="4">
        <f t="shared" si="124"/>
        <v>29</v>
      </c>
      <c r="D2354" s="4" t="s">
        <v>55</v>
      </c>
      <c r="E2354" s="28">
        <v>677</v>
      </c>
      <c r="F2354" s="28">
        <v>2119</v>
      </c>
      <c r="H2354" s="28">
        <v>217</v>
      </c>
      <c r="I2354" s="28">
        <v>14</v>
      </c>
      <c r="J2354" s="28">
        <v>1.3599999999999999E-2</v>
      </c>
      <c r="AI2354"/>
      <c r="AJ2354"/>
    </row>
    <row r="2355" spans="1:36" ht="14.5" x14ac:dyDescent="0.35">
      <c r="A2355" s="52">
        <f t="shared" si="122"/>
        <v>2014</v>
      </c>
      <c r="B2355" s="30">
        <f t="shared" si="123"/>
        <v>200</v>
      </c>
      <c r="C2355" s="4">
        <f t="shared" si="124"/>
        <v>29</v>
      </c>
      <c r="D2355" s="4" t="s">
        <v>55</v>
      </c>
      <c r="E2355" s="28">
        <v>676</v>
      </c>
      <c r="F2355" s="28">
        <v>2119</v>
      </c>
      <c r="H2355" s="28">
        <v>217</v>
      </c>
      <c r="I2355" s="28">
        <v>15</v>
      </c>
      <c r="J2355" s="28">
        <v>1.52E-2</v>
      </c>
      <c r="AI2355"/>
      <c r="AJ2355"/>
    </row>
    <row r="2356" spans="1:36" ht="14.5" x14ac:dyDescent="0.35">
      <c r="A2356" s="52">
        <f t="shared" si="122"/>
        <v>2014</v>
      </c>
      <c r="B2356" s="30">
        <f t="shared" si="123"/>
        <v>200</v>
      </c>
      <c r="C2356" s="4">
        <f t="shared" si="124"/>
        <v>29</v>
      </c>
      <c r="D2356" s="4" t="s">
        <v>55</v>
      </c>
      <c r="E2356" s="28">
        <v>677</v>
      </c>
      <c r="F2356" s="28">
        <v>2119</v>
      </c>
      <c r="H2356" s="28">
        <v>217</v>
      </c>
      <c r="I2356" s="28">
        <v>15</v>
      </c>
      <c r="J2356" s="28">
        <v>2.7099999999999999E-2</v>
      </c>
      <c r="AI2356"/>
      <c r="AJ2356"/>
    </row>
    <row r="2357" spans="1:36" ht="14.5" x14ac:dyDescent="0.35">
      <c r="A2357" s="52">
        <f t="shared" si="122"/>
        <v>2014</v>
      </c>
      <c r="B2357" s="30">
        <f t="shared" si="123"/>
        <v>201</v>
      </c>
      <c r="C2357" s="4">
        <f t="shared" si="124"/>
        <v>30</v>
      </c>
      <c r="D2357" s="4" t="s">
        <v>56</v>
      </c>
      <c r="E2357" s="28">
        <v>682</v>
      </c>
      <c r="F2357" s="28">
        <v>753</v>
      </c>
      <c r="H2357" s="28">
        <v>217</v>
      </c>
      <c r="I2357" s="28">
        <v>10</v>
      </c>
      <c r="J2357" s="28">
        <v>7.4000000000000003E-3</v>
      </c>
      <c r="AI2357"/>
      <c r="AJ2357"/>
    </row>
    <row r="2358" spans="1:36" ht="14.5" x14ac:dyDescent="0.35">
      <c r="A2358" s="52">
        <f t="shared" si="122"/>
        <v>2014</v>
      </c>
      <c r="B2358" s="30">
        <f t="shared" si="123"/>
        <v>201</v>
      </c>
      <c r="C2358" s="4">
        <f t="shared" si="124"/>
        <v>30</v>
      </c>
      <c r="D2358" s="4" t="s">
        <v>56</v>
      </c>
      <c r="E2358" s="28">
        <v>682</v>
      </c>
      <c r="F2358" s="28">
        <v>753</v>
      </c>
      <c r="H2358" s="28">
        <v>217</v>
      </c>
      <c r="I2358" s="28">
        <v>11</v>
      </c>
      <c r="J2358" s="28">
        <v>7.4999999999999997E-3</v>
      </c>
      <c r="AI2358"/>
      <c r="AJ2358"/>
    </row>
    <row r="2359" spans="1:36" ht="14.5" x14ac:dyDescent="0.35">
      <c r="A2359" s="52">
        <f t="shared" si="122"/>
        <v>2014</v>
      </c>
      <c r="B2359" s="30">
        <f t="shared" si="123"/>
        <v>201</v>
      </c>
      <c r="C2359" s="4">
        <f t="shared" si="124"/>
        <v>30</v>
      </c>
      <c r="D2359" s="4" t="s">
        <v>56</v>
      </c>
      <c r="E2359" s="28">
        <v>682</v>
      </c>
      <c r="F2359" s="28">
        <v>753</v>
      </c>
      <c r="H2359" s="28">
        <v>217</v>
      </c>
      <c r="I2359" s="28">
        <v>12</v>
      </c>
      <c r="J2359" s="28">
        <v>6.7999999999999996E-3</v>
      </c>
      <c r="AI2359"/>
      <c r="AJ2359"/>
    </row>
    <row r="2360" spans="1:36" ht="14.5" x14ac:dyDescent="0.35">
      <c r="A2360" s="52">
        <f t="shared" si="122"/>
        <v>2014</v>
      </c>
      <c r="B2360" s="30">
        <f t="shared" si="123"/>
        <v>201</v>
      </c>
      <c r="C2360" s="4">
        <f t="shared" si="124"/>
        <v>30</v>
      </c>
      <c r="D2360" s="4" t="s">
        <v>56</v>
      </c>
      <c r="E2360" s="28">
        <v>682</v>
      </c>
      <c r="F2360" s="28">
        <v>753</v>
      </c>
      <c r="H2360" s="28">
        <v>217</v>
      </c>
      <c r="I2360" s="28">
        <v>12</v>
      </c>
      <c r="J2360" s="28">
        <v>6.7999999999999996E-3</v>
      </c>
      <c r="AI2360"/>
      <c r="AJ2360"/>
    </row>
    <row r="2361" spans="1:36" ht="14.5" x14ac:dyDescent="0.35">
      <c r="A2361" s="52">
        <f t="shared" si="122"/>
        <v>2014</v>
      </c>
      <c r="B2361" s="30">
        <f t="shared" si="123"/>
        <v>201</v>
      </c>
      <c r="C2361" s="4">
        <f t="shared" si="124"/>
        <v>30</v>
      </c>
      <c r="D2361" s="4" t="s">
        <v>56</v>
      </c>
      <c r="E2361" s="28">
        <v>683</v>
      </c>
      <c r="F2361" s="28">
        <v>753</v>
      </c>
      <c r="H2361" s="28">
        <v>217</v>
      </c>
      <c r="I2361" s="28">
        <v>12</v>
      </c>
      <c r="J2361" s="28">
        <v>6.6E-3</v>
      </c>
      <c r="AI2361"/>
      <c r="AJ2361"/>
    </row>
    <row r="2362" spans="1:36" ht="14.5" x14ac:dyDescent="0.35">
      <c r="A2362" s="52">
        <f t="shared" si="122"/>
        <v>2014</v>
      </c>
      <c r="B2362" s="30">
        <f t="shared" si="123"/>
        <v>201</v>
      </c>
      <c r="C2362" s="4">
        <f t="shared" si="124"/>
        <v>30</v>
      </c>
      <c r="D2362" s="4" t="s">
        <v>56</v>
      </c>
      <c r="E2362" s="28">
        <v>682</v>
      </c>
      <c r="F2362" s="28">
        <v>753</v>
      </c>
      <c r="H2362" s="28">
        <v>217</v>
      </c>
      <c r="I2362" s="28">
        <v>13</v>
      </c>
      <c r="J2362" s="28">
        <v>1.2200000000000001E-2</v>
      </c>
      <c r="AI2362"/>
      <c r="AJ2362"/>
    </row>
    <row r="2363" spans="1:36" ht="14.5" x14ac:dyDescent="0.35">
      <c r="A2363" s="52">
        <f t="shared" si="122"/>
        <v>2014</v>
      </c>
      <c r="B2363" s="30">
        <f t="shared" si="123"/>
        <v>201</v>
      </c>
      <c r="C2363" s="4">
        <f t="shared" si="124"/>
        <v>30</v>
      </c>
      <c r="D2363" s="4" t="s">
        <v>56</v>
      </c>
      <c r="E2363" s="28">
        <v>682</v>
      </c>
      <c r="F2363" s="28">
        <v>753</v>
      </c>
      <c r="H2363" s="28">
        <v>217</v>
      </c>
      <c r="I2363" s="28">
        <v>13</v>
      </c>
      <c r="J2363" s="28">
        <v>1.18E-2</v>
      </c>
      <c r="AI2363"/>
      <c r="AJ2363"/>
    </row>
    <row r="2364" spans="1:36" ht="14.5" x14ac:dyDescent="0.35">
      <c r="A2364" s="52">
        <f t="shared" si="122"/>
        <v>2014</v>
      </c>
      <c r="B2364" s="30">
        <f t="shared" si="123"/>
        <v>201</v>
      </c>
      <c r="C2364" s="4">
        <f t="shared" si="124"/>
        <v>30</v>
      </c>
      <c r="D2364" s="4" t="s">
        <v>56</v>
      </c>
      <c r="E2364" s="28">
        <v>682</v>
      </c>
      <c r="F2364" s="28">
        <v>753</v>
      </c>
      <c r="H2364" s="28">
        <v>217</v>
      </c>
      <c r="I2364" s="28">
        <v>14</v>
      </c>
      <c r="J2364" s="28">
        <v>1.26E-2</v>
      </c>
      <c r="AI2364"/>
      <c r="AJ2364"/>
    </row>
    <row r="2365" spans="1:36" ht="14.5" x14ac:dyDescent="0.35">
      <c r="A2365" s="52">
        <f t="shared" si="122"/>
        <v>2014</v>
      </c>
      <c r="B2365" s="30">
        <f t="shared" si="123"/>
        <v>201</v>
      </c>
      <c r="C2365" s="4">
        <f t="shared" si="124"/>
        <v>30</v>
      </c>
      <c r="D2365" s="4" t="s">
        <v>56</v>
      </c>
      <c r="E2365" s="28">
        <v>682</v>
      </c>
      <c r="F2365" s="28">
        <v>753</v>
      </c>
      <c r="H2365" s="28">
        <v>217</v>
      </c>
      <c r="I2365" s="28">
        <v>14</v>
      </c>
      <c r="J2365" s="28">
        <v>1.2800000000000001E-2</v>
      </c>
      <c r="AI2365"/>
      <c r="AJ2365"/>
    </row>
    <row r="2366" spans="1:36" ht="14.5" x14ac:dyDescent="0.35">
      <c r="A2366" s="52">
        <f t="shared" si="122"/>
        <v>2014</v>
      </c>
      <c r="B2366" s="30">
        <f t="shared" si="123"/>
        <v>201</v>
      </c>
      <c r="C2366" s="4">
        <f t="shared" si="124"/>
        <v>30</v>
      </c>
      <c r="D2366" s="4" t="s">
        <v>56</v>
      </c>
      <c r="E2366" s="28">
        <v>682</v>
      </c>
      <c r="F2366" s="28">
        <v>753</v>
      </c>
      <c r="H2366" s="28">
        <v>202</v>
      </c>
      <c r="I2366" s="28">
        <v>15</v>
      </c>
      <c r="J2366" s="28">
        <v>1.43E-2</v>
      </c>
      <c r="AI2366"/>
      <c r="AJ2366"/>
    </row>
    <row r="2367" spans="1:36" ht="14.5" x14ac:dyDescent="0.35">
      <c r="A2367" s="52">
        <f t="shared" si="122"/>
        <v>2014</v>
      </c>
      <c r="B2367" s="30">
        <f t="shared" si="123"/>
        <v>201</v>
      </c>
      <c r="C2367" s="4">
        <f t="shared" si="124"/>
        <v>30</v>
      </c>
      <c r="D2367" s="4" t="s">
        <v>56</v>
      </c>
      <c r="E2367" s="28">
        <v>680</v>
      </c>
      <c r="F2367" s="28">
        <v>2139</v>
      </c>
      <c r="H2367" s="28">
        <v>217</v>
      </c>
      <c r="I2367" s="28">
        <v>10</v>
      </c>
      <c r="J2367" s="28">
        <v>5.1000000000000004E-3</v>
      </c>
      <c r="AI2367"/>
      <c r="AJ2367"/>
    </row>
    <row r="2368" spans="1:36" ht="14.5" x14ac:dyDescent="0.35">
      <c r="A2368" s="52">
        <f t="shared" si="122"/>
        <v>2014</v>
      </c>
      <c r="B2368" s="30">
        <f t="shared" si="123"/>
        <v>201</v>
      </c>
      <c r="C2368" s="4">
        <f t="shared" si="124"/>
        <v>30</v>
      </c>
      <c r="D2368" s="4" t="s">
        <v>56</v>
      </c>
      <c r="E2368" s="28">
        <v>680</v>
      </c>
      <c r="F2368" s="28">
        <v>2139</v>
      </c>
      <c r="H2368" s="28">
        <v>217</v>
      </c>
      <c r="I2368" s="28">
        <v>11</v>
      </c>
      <c r="J2368" s="28">
        <v>6.8999999999999999E-3</v>
      </c>
      <c r="AI2368"/>
      <c r="AJ2368"/>
    </row>
    <row r="2369" spans="1:36" ht="14.5" x14ac:dyDescent="0.35">
      <c r="A2369" s="52">
        <f t="shared" si="122"/>
        <v>2014</v>
      </c>
      <c r="B2369" s="30">
        <f t="shared" si="123"/>
        <v>201</v>
      </c>
      <c r="C2369" s="4">
        <f t="shared" si="124"/>
        <v>30</v>
      </c>
      <c r="D2369" s="4" t="s">
        <v>56</v>
      </c>
      <c r="E2369" s="28">
        <v>680</v>
      </c>
      <c r="F2369" s="28">
        <v>2139</v>
      </c>
      <c r="H2369" s="28">
        <v>217</v>
      </c>
      <c r="I2369" s="28">
        <v>11</v>
      </c>
      <c r="J2369" s="28">
        <v>6.4000000000000003E-3</v>
      </c>
      <c r="AI2369"/>
      <c r="AJ2369"/>
    </row>
    <row r="2370" spans="1:36" ht="14.5" x14ac:dyDescent="0.35">
      <c r="A2370" s="52">
        <f t="shared" ref="A2370:A2433" si="125">YEAR(D2370)</f>
        <v>2014</v>
      </c>
      <c r="B2370" s="30">
        <f t="shared" ref="B2370:B2433" si="126">D2370-DATE(YEAR(D2370),1,0)</f>
        <v>201</v>
      </c>
      <c r="C2370" s="4">
        <f t="shared" ref="C2370:C2433" si="127">WEEKNUM(D2370,1)</f>
        <v>30</v>
      </c>
      <c r="D2370" s="4" t="s">
        <v>56</v>
      </c>
      <c r="E2370" s="28">
        <v>680</v>
      </c>
      <c r="F2370" s="28">
        <v>2139</v>
      </c>
      <c r="H2370" s="28">
        <v>217</v>
      </c>
      <c r="I2370" s="28">
        <v>11</v>
      </c>
      <c r="J2370" s="28">
        <v>6.0000000000000001E-3</v>
      </c>
      <c r="AI2370"/>
      <c r="AJ2370"/>
    </row>
    <row r="2371" spans="1:36" ht="14.5" x14ac:dyDescent="0.35">
      <c r="A2371" s="52">
        <f t="shared" si="125"/>
        <v>2014</v>
      </c>
      <c r="B2371" s="30">
        <f t="shared" si="126"/>
        <v>201</v>
      </c>
      <c r="C2371" s="4">
        <f t="shared" si="127"/>
        <v>30</v>
      </c>
      <c r="D2371" s="4" t="s">
        <v>56</v>
      </c>
      <c r="E2371" s="28">
        <v>680</v>
      </c>
      <c r="F2371" s="28">
        <v>2139</v>
      </c>
      <c r="H2371" s="28">
        <v>217</v>
      </c>
      <c r="I2371" s="28">
        <v>11</v>
      </c>
      <c r="J2371" s="28">
        <v>9.2999999999999992E-3</v>
      </c>
      <c r="AI2371"/>
      <c r="AJ2371"/>
    </row>
    <row r="2372" spans="1:36" ht="14.5" x14ac:dyDescent="0.35">
      <c r="A2372" s="52">
        <f t="shared" si="125"/>
        <v>2014</v>
      </c>
      <c r="B2372" s="30">
        <f t="shared" si="126"/>
        <v>201</v>
      </c>
      <c r="C2372" s="4">
        <f t="shared" si="127"/>
        <v>30</v>
      </c>
      <c r="D2372" s="4" t="s">
        <v>56</v>
      </c>
      <c r="E2372" s="28">
        <v>680</v>
      </c>
      <c r="F2372" s="28">
        <v>2139</v>
      </c>
      <c r="H2372" s="28">
        <v>217</v>
      </c>
      <c r="I2372" s="28">
        <v>12</v>
      </c>
      <c r="J2372" s="28">
        <v>9.1000000000000004E-3</v>
      </c>
      <c r="AI2372"/>
      <c r="AJ2372"/>
    </row>
    <row r="2373" spans="1:36" ht="14.5" x14ac:dyDescent="0.35">
      <c r="A2373" s="52">
        <f t="shared" si="125"/>
        <v>2014</v>
      </c>
      <c r="B2373" s="30">
        <f t="shared" si="126"/>
        <v>201</v>
      </c>
      <c r="C2373" s="4">
        <f t="shared" si="127"/>
        <v>30</v>
      </c>
      <c r="D2373" s="4" t="s">
        <v>56</v>
      </c>
      <c r="E2373" s="28">
        <v>680</v>
      </c>
      <c r="F2373" s="28">
        <v>2139</v>
      </c>
      <c r="H2373" s="28">
        <v>217</v>
      </c>
      <c r="I2373" s="28">
        <v>12</v>
      </c>
      <c r="J2373" s="28">
        <v>5.7000000000000002E-3</v>
      </c>
      <c r="AI2373"/>
      <c r="AJ2373"/>
    </row>
    <row r="2374" spans="1:36" ht="14.5" x14ac:dyDescent="0.35">
      <c r="A2374" s="52">
        <f t="shared" si="125"/>
        <v>2014</v>
      </c>
      <c r="B2374" s="30">
        <f t="shared" si="126"/>
        <v>201</v>
      </c>
      <c r="C2374" s="4">
        <f t="shared" si="127"/>
        <v>30</v>
      </c>
      <c r="D2374" s="4" t="s">
        <v>56</v>
      </c>
      <c r="E2374" s="28">
        <v>680</v>
      </c>
      <c r="F2374" s="28">
        <v>2139</v>
      </c>
      <c r="H2374" s="28">
        <v>217</v>
      </c>
      <c r="I2374" s="28">
        <v>12</v>
      </c>
      <c r="J2374" s="28">
        <v>6.4999999999999997E-3</v>
      </c>
      <c r="AI2374"/>
      <c r="AJ2374"/>
    </row>
    <row r="2375" spans="1:36" ht="14.5" x14ac:dyDescent="0.35">
      <c r="A2375" s="52">
        <f t="shared" si="125"/>
        <v>2014</v>
      </c>
      <c r="B2375" s="30">
        <f t="shared" si="126"/>
        <v>201</v>
      </c>
      <c r="C2375" s="4">
        <f t="shared" si="127"/>
        <v>30</v>
      </c>
      <c r="D2375" s="4" t="s">
        <v>56</v>
      </c>
      <c r="E2375" s="28">
        <v>680</v>
      </c>
      <c r="F2375" s="28">
        <v>2139</v>
      </c>
      <c r="H2375" s="28">
        <v>217</v>
      </c>
      <c r="I2375" s="28">
        <v>12</v>
      </c>
      <c r="J2375" s="28">
        <v>8.2000000000000007E-3</v>
      </c>
      <c r="AI2375"/>
      <c r="AJ2375"/>
    </row>
    <row r="2376" spans="1:36" ht="14.5" x14ac:dyDescent="0.35">
      <c r="A2376" s="52">
        <f t="shared" si="125"/>
        <v>2014</v>
      </c>
      <c r="B2376" s="30">
        <f t="shared" si="126"/>
        <v>201</v>
      </c>
      <c r="C2376" s="4">
        <f t="shared" si="127"/>
        <v>30</v>
      </c>
      <c r="D2376" s="4" t="s">
        <v>56</v>
      </c>
      <c r="E2376" s="28">
        <v>680</v>
      </c>
      <c r="F2376" s="28">
        <v>2139</v>
      </c>
      <c r="H2376" s="28">
        <v>217</v>
      </c>
      <c r="I2376" s="28">
        <v>12</v>
      </c>
      <c r="J2376" s="28">
        <v>8.8000000000000005E-3</v>
      </c>
      <c r="AI2376"/>
      <c r="AJ2376"/>
    </row>
    <row r="2377" spans="1:36" ht="14.5" x14ac:dyDescent="0.35">
      <c r="A2377" s="52">
        <f t="shared" si="125"/>
        <v>2014</v>
      </c>
      <c r="B2377" s="30">
        <f t="shared" si="126"/>
        <v>201</v>
      </c>
      <c r="C2377" s="4">
        <f t="shared" si="127"/>
        <v>30</v>
      </c>
      <c r="D2377" s="4" t="s">
        <v>56</v>
      </c>
      <c r="E2377" s="28">
        <v>680</v>
      </c>
      <c r="F2377" s="28">
        <v>2139</v>
      </c>
      <c r="H2377" s="28">
        <v>217</v>
      </c>
      <c r="I2377" s="28">
        <v>12</v>
      </c>
      <c r="J2377" s="28">
        <v>1.0200000000000001E-2</v>
      </c>
      <c r="AI2377"/>
      <c r="AJ2377"/>
    </row>
    <row r="2378" spans="1:36" ht="14.5" x14ac:dyDescent="0.35">
      <c r="A2378" s="52">
        <f t="shared" si="125"/>
        <v>2014</v>
      </c>
      <c r="B2378" s="30">
        <f t="shared" si="126"/>
        <v>201</v>
      </c>
      <c r="C2378" s="4">
        <f t="shared" si="127"/>
        <v>30</v>
      </c>
      <c r="D2378" s="4" t="s">
        <v>56</v>
      </c>
      <c r="E2378" s="28">
        <v>680</v>
      </c>
      <c r="F2378" s="28">
        <v>2139</v>
      </c>
      <c r="H2378" s="28">
        <v>217</v>
      </c>
      <c r="I2378" s="28">
        <v>12</v>
      </c>
      <c r="J2378" s="28">
        <v>1.04E-2</v>
      </c>
      <c r="AI2378"/>
      <c r="AJ2378"/>
    </row>
    <row r="2379" spans="1:36" ht="14.5" x14ac:dyDescent="0.35">
      <c r="A2379" s="52">
        <f t="shared" si="125"/>
        <v>2014</v>
      </c>
      <c r="B2379" s="30">
        <f t="shared" si="126"/>
        <v>201</v>
      </c>
      <c r="C2379" s="4">
        <f t="shared" si="127"/>
        <v>30</v>
      </c>
      <c r="D2379" s="4" t="s">
        <v>56</v>
      </c>
      <c r="E2379" s="28">
        <v>680</v>
      </c>
      <c r="F2379" s="28">
        <v>2139</v>
      </c>
      <c r="H2379" s="28">
        <v>217</v>
      </c>
      <c r="I2379" s="28">
        <v>12</v>
      </c>
      <c r="J2379" s="28">
        <v>7.0000000000000001E-3</v>
      </c>
      <c r="AI2379"/>
      <c r="AJ2379"/>
    </row>
    <row r="2380" spans="1:36" ht="14.5" x14ac:dyDescent="0.35">
      <c r="A2380" s="52">
        <f t="shared" si="125"/>
        <v>2014</v>
      </c>
      <c r="B2380" s="30">
        <f t="shared" si="126"/>
        <v>201</v>
      </c>
      <c r="C2380" s="4">
        <f t="shared" si="127"/>
        <v>30</v>
      </c>
      <c r="D2380" s="4" t="s">
        <v>56</v>
      </c>
      <c r="E2380" s="28">
        <v>680</v>
      </c>
      <c r="F2380" s="28">
        <v>2139</v>
      </c>
      <c r="H2380" s="28">
        <v>217</v>
      </c>
      <c r="I2380" s="28">
        <v>12</v>
      </c>
      <c r="J2380" s="28">
        <v>6.1999999999999998E-3</v>
      </c>
      <c r="AI2380"/>
      <c r="AJ2380"/>
    </row>
    <row r="2381" spans="1:36" ht="14.5" x14ac:dyDescent="0.35">
      <c r="A2381" s="52">
        <f t="shared" si="125"/>
        <v>2014</v>
      </c>
      <c r="B2381" s="30">
        <f t="shared" si="126"/>
        <v>201</v>
      </c>
      <c r="C2381" s="4">
        <f t="shared" si="127"/>
        <v>30</v>
      </c>
      <c r="D2381" s="4" t="s">
        <v>56</v>
      </c>
      <c r="E2381" s="28">
        <v>680</v>
      </c>
      <c r="F2381" s="28">
        <v>2139</v>
      </c>
      <c r="H2381" s="28">
        <v>217</v>
      </c>
      <c r="I2381" s="28">
        <v>12</v>
      </c>
      <c r="J2381" s="28">
        <v>8.3000000000000001E-3</v>
      </c>
      <c r="AI2381"/>
      <c r="AJ2381"/>
    </row>
    <row r="2382" spans="1:36" ht="14.5" x14ac:dyDescent="0.35">
      <c r="A2382" s="52">
        <f t="shared" si="125"/>
        <v>2014</v>
      </c>
      <c r="B2382" s="30">
        <f t="shared" si="126"/>
        <v>201</v>
      </c>
      <c r="C2382" s="4">
        <f t="shared" si="127"/>
        <v>30</v>
      </c>
      <c r="D2382" s="4" t="s">
        <v>56</v>
      </c>
      <c r="E2382" s="28">
        <v>680</v>
      </c>
      <c r="F2382" s="28">
        <v>2139</v>
      </c>
      <c r="H2382" s="28">
        <v>217</v>
      </c>
      <c r="I2382" s="28">
        <v>12</v>
      </c>
      <c r="J2382" s="28">
        <v>9.9000000000000008E-3</v>
      </c>
      <c r="AI2382"/>
      <c r="AJ2382"/>
    </row>
    <row r="2383" spans="1:36" ht="14.5" x14ac:dyDescent="0.35">
      <c r="A2383" s="52">
        <f t="shared" si="125"/>
        <v>2014</v>
      </c>
      <c r="B2383" s="30">
        <f t="shared" si="126"/>
        <v>201</v>
      </c>
      <c r="C2383" s="4">
        <f t="shared" si="127"/>
        <v>30</v>
      </c>
      <c r="D2383" s="4" t="s">
        <v>56</v>
      </c>
      <c r="E2383" s="28">
        <v>680</v>
      </c>
      <c r="F2383" s="28">
        <v>2139</v>
      </c>
      <c r="H2383" s="28">
        <v>217</v>
      </c>
      <c r="I2383" s="28">
        <v>12</v>
      </c>
      <c r="J2383" s="28">
        <v>8.0000000000000002E-3</v>
      </c>
      <c r="AI2383"/>
      <c r="AJ2383"/>
    </row>
    <row r="2384" spans="1:36" ht="14.5" x14ac:dyDescent="0.35">
      <c r="A2384" s="52">
        <f t="shared" si="125"/>
        <v>2014</v>
      </c>
      <c r="B2384" s="30">
        <f t="shared" si="126"/>
        <v>201</v>
      </c>
      <c r="C2384" s="4">
        <f t="shared" si="127"/>
        <v>30</v>
      </c>
      <c r="D2384" s="4" t="s">
        <v>56</v>
      </c>
      <c r="E2384" s="28">
        <v>680</v>
      </c>
      <c r="F2384" s="28">
        <v>2139</v>
      </c>
      <c r="H2384" s="28">
        <v>217</v>
      </c>
      <c r="I2384" s="28">
        <v>12</v>
      </c>
      <c r="J2384" s="28">
        <v>8.0000000000000002E-3</v>
      </c>
      <c r="AI2384"/>
      <c r="AJ2384"/>
    </row>
    <row r="2385" spans="1:36" ht="14.5" x14ac:dyDescent="0.35">
      <c r="A2385" s="52">
        <f t="shared" si="125"/>
        <v>2014</v>
      </c>
      <c r="B2385" s="30">
        <f t="shared" si="126"/>
        <v>201</v>
      </c>
      <c r="C2385" s="4">
        <f t="shared" si="127"/>
        <v>30</v>
      </c>
      <c r="D2385" s="4" t="s">
        <v>56</v>
      </c>
      <c r="E2385" s="28">
        <v>681</v>
      </c>
      <c r="F2385" s="28">
        <v>2139</v>
      </c>
      <c r="H2385" s="28">
        <v>217</v>
      </c>
      <c r="I2385" s="28">
        <v>12</v>
      </c>
      <c r="J2385" s="28">
        <v>7.7000000000000002E-3</v>
      </c>
      <c r="AI2385"/>
      <c r="AJ2385"/>
    </row>
    <row r="2386" spans="1:36" ht="14.5" x14ac:dyDescent="0.35">
      <c r="A2386" s="52">
        <f t="shared" si="125"/>
        <v>2014</v>
      </c>
      <c r="B2386" s="30">
        <f t="shared" si="126"/>
        <v>201</v>
      </c>
      <c r="C2386" s="4">
        <f t="shared" si="127"/>
        <v>30</v>
      </c>
      <c r="D2386" s="4" t="s">
        <v>56</v>
      </c>
      <c r="E2386" s="28">
        <v>680</v>
      </c>
      <c r="F2386" s="28">
        <v>2139</v>
      </c>
      <c r="H2386" s="28">
        <v>217</v>
      </c>
      <c r="I2386" s="28">
        <v>13</v>
      </c>
      <c r="J2386" s="28">
        <v>9.1999999999999998E-3</v>
      </c>
      <c r="AI2386"/>
      <c r="AJ2386"/>
    </row>
    <row r="2387" spans="1:36" ht="14.5" x14ac:dyDescent="0.35">
      <c r="A2387" s="52">
        <f t="shared" si="125"/>
        <v>2014</v>
      </c>
      <c r="B2387" s="30">
        <f t="shared" si="126"/>
        <v>201</v>
      </c>
      <c r="C2387" s="4">
        <f t="shared" si="127"/>
        <v>30</v>
      </c>
      <c r="D2387" s="4" t="s">
        <v>56</v>
      </c>
      <c r="E2387" s="28">
        <v>680</v>
      </c>
      <c r="F2387" s="28">
        <v>2139</v>
      </c>
      <c r="H2387" s="28">
        <v>217</v>
      </c>
      <c r="I2387" s="28">
        <v>13</v>
      </c>
      <c r="J2387" s="28">
        <v>8.8999999999999999E-3</v>
      </c>
      <c r="AI2387"/>
      <c r="AJ2387"/>
    </row>
    <row r="2388" spans="1:36" ht="14.5" x14ac:dyDescent="0.35">
      <c r="A2388" s="52">
        <f t="shared" si="125"/>
        <v>2014</v>
      </c>
      <c r="B2388" s="30">
        <f t="shared" si="126"/>
        <v>201</v>
      </c>
      <c r="C2388" s="4">
        <f t="shared" si="127"/>
        <v>30</v>
      </c>
      <c r="D2388" s="4" t="s">
        <v>56</v>
      </c>
      <c r="E2388" s="28">
        <v>681</v>
      </c>
      <c r="F2388" s="28">
        <v>2139</v>
      </c>
      <c r="H2388" s="28">
        <v>217</v>
      </c>
      <c r="I2388" s="28">
        <v>13</v>
      </c>
      <c r="J2388" s="28">
        <v>5.7999999999999996E-3</v>
      </c>
      <c r="AI2388"/>
      <c r="AJ2388"/>
    </row>
    <row r="2389" spans="1:36" ht="14.5" x14ac:dyDescent="0.35">
      <c r="A2389" s="52">
        <f t="shared" si="125"/>
        <v>2014</v>
      </c>
      <c r="B2389" s="30">
        <f t="shared" si="126"/>
        <v>201</v>
      </c>
      <c r="C2389" s="4">
        <f t="shared" si="127"/>
        <v>30</v>
      </c>
      <c r="D2389" s="4" t="s">
        <v>56</v>
      </c>
      <c r="E2389" s="28">
        <v>681</v>
      </c>
      <c r="F2389" s="28">
        <v>2139</v>
      </c>
      <c r="H2389" s="28">
        <v>217</v>
      </c>
      <c r="I2389" s="28">
        <v>13</v>
      </c>
      <c r="J2389" s="28">
        <v>7.7999999999999996E-3</v>
      </c>
      <c r="AI2389"/>
      <c r="AJ2389"/>
    </row>
    <row r="2390" spans="1:36" ht="14.5" x14ac:dyDescent="0.35">
      <c r="A2390" s="52">
        <f t="shared" si="125"/>
        <v>2014</v>
      </c>
      <c r="B2390" s="30">
        <f t="shared" si="126"/>
        <v>201</v>
      </c>
      <c r="C2390" s="4">
        <f t="shared" si="127"/>
        <v>30</v>
      </c>
      <c r="D2390" s="4" t="s">
        <v>56</v>
      </c>
      <c r="E2390" s="28">
        <v>681</v>
      </c>
      <c r="F2390" s="28">
        <v>2139</v>
      </c>
      <c r="H2390" s="28">
        <v>217</v>
      </c>
      <c r="I2390" s="28">
        <v>13</v>
      </c>
      <c r="J2390" s="28">
        <v>7.7000000000000002E-3</v>
      </c>
      <c r="AI2390"/>
      <c r="AJ2390"/>
    </row>
    <row r="2391" spans="1:36" ht="14.5" x14ac:dyDescent="0.35">
      <c r="A2391" s="52">
        <f t="shared" si="125"/>
        <v>2014</v>
      </c>
      <c r="B2391" s="30">
        <f t="shared" si="126"/>
        <v>201</v>
      </c>
      <c r="C2391" s="4">
        <f t="shared" si="127"/>
        <v>30</v>
      </c>
      <c r="D2391" s="4" t="s">
        <v>56</v>
      </c>
      <c r="E2391" s="28">
        <v>681</v>
      </c>
      <c r="F2391" s="28">
        <v>2139</v>
      </c>
      <c r="H2391" s="28">
        <v>217</v>
      </c>
      <c r="I2391" s="28">
        <v>13</v>
      </c>
      <c r="J2391" s="28">
        <v>7.6E-3</v>
      </c>
      <c r="AI2391"/>
      <c r="AJ2391"/>
    </row>
    <row r="2392" spans="1:36" ht="14.5" x14ac:dyDescent="0.35">
      <c r="A2392" s="52">
        <f t="shared" si="125"/>
        <v>2014</v>
      </c>
      <c r="B2392" s="30">
        <f t="shared" si="126"/>
        <v>201</v>
      </c>
      <c r="C2392" s="4">
        <f t="shared" si="127"/>
        <v>30</v>
      </c>
      <c r="D2392" s="4" t="s">
        <v>56</v>
      </c>
      <c r="E2392" s="28">
        <v>681</v>
      </c>
      <c r="F2392" s="28">
        <v>2139</v>
      </c>
      <c r="H2392" s="28">
        <v>217</v>
      </c>
      <c r="I2392" s="28">
        <v>13</v>
      </c>
      <c r="J2392" s="28">
        <v>8.0000000000000002E-3</v>
      </c>
      <c r="AI2392"/>
      <c r="AJ2392"/>
    </row>
    <row r="2393" spans="1:36" ht="14.5" x14ac:dyDescent="0.35">
      <c r="A2393" s="52">
        <f t="shared" si="125"/>
        <v>2014</v>
      </c>
      <c r="B2393" s="30">
        <f t="shared" si="126"/>
        <v>201</v>
      </c>
      <c r="C2393" s="4">
        <f t="shared" si="127"/>
        <v>30</v>
      </c>
      <c r="D2393" s="4" t="s">
        <v>56</v>
      </c>
      <c r="E2393" s="28">
        <v>681</v>
      </c>
      <c r="F2393" s="28">
        <v>2139</v>
      </c>
      <c r="H2393" s="28">
        <v>217</v>
      </c>
      <c r="I2393" s="28">
        <v>14</v>
      </c>
      <c r="J2393" s="28">
        <v>7.7000000000000002E-3</v>
      </c>
      <c r="AI2393"/>
      <c r="AJ2393"/>
    </row>
    <row r="2394" spans="1:36" ht="14.5" x14ac:dyDescent="0.35">
      <c r="A2394" s="52">
        <f t="shared" si="125"/>
        <v>2014</v>
      </c>
      <c r="B2394" s="30">
        <f t="shared" si="126"/>
        <v>201</v>
      </c>
      <c r="C2394" s="4">
        <f t="shared" si="127"/>
        <v>30</v>
      </c>
      <c r="D2394" s="4" t="s">
        <v>56</v>
      </c>
      <c r="E2394" s="28">
        <v>680</v>
      </c>
      <c r="F2394" s="28">
        <v>2139</v>
      </c>
      <c r="H2394" s="28">
        <v>217</v>
      </c>
      <c r="I2394" s="28">
        <v>15</v>
      </c>
      <c r="J2394" s="28">
        <v>1.5299999999999999E-2</v>
      </c>
      <c r="AI2394"/>
      <c r="AJ2394"/>
    </row>
    <row r="2395" spans="1:36" ht="14.5" x14ac:dyDescent="0.35">
      <c r="A2395" s="52">
        <f t="shared" si="125"/>
        <v>2014</v>
      </c>
      <c r="B2395" s="30">
        <f t="shared" si="126"/>
        <v>201</v>
      </c>
      <c r="C2395" s="4">
        <f t="shared" si="127"/>
        <v>30</v>
      </c>
      <c r="D2395" s="4" t="s">
        <v>56</v>
      </c>
      <c r="E2395" s="28">
        <v>681</v>
      </c>
      <c r="F2395" s="28">
        <v>2139</v>
      </c>
      <c r="H2395" s="28">
        <v>217</v>
      </c>
      <c r="I2395" s="28">
        <v>15</v>
      </c>
      <c r="J2395" s="28">
        <v>1.14E-2</v>
      </c>
      <c r="AI2395"/>
      <c r="AJ2395"/>
    </row>
    <row r="2396" spans="1:36" ht="14.5" x14ac:dyDescent="0.35">
      <c r="A2396" s="52">
        <f t="shared" si="125"/>
        <v>2014</v>
      </c>
      <c r="B2396" s="30">
        <f t="shared" si="126"/>
        <v>202</v>
      </c>
      <c r="C2396" s="4">
        <f t="shared" si="127"/>
        <v>30</v>
      </c>
      <c r="D2396" s="4" t="s">
        <v>57</v>
      </c>
      <c r="E2396" s="28">
        <v>687</v>
      </c>
      <c r="F2396" s="28">
        <v>2127</v>
      </c>
      <c r="H2396" s="28">
        <v>217</v>
      </c>
      <c r="I2396" s="28">
        <v>13</v>
      </c>
      <c r="J2396" s="28">
        <v>1.2200000000000001E-2</v>
      </c>
      <c r="AI2396"/>
      <c r="AJ2396"/>
    </row>
    <row r="2397" spans="1:36" ht="14.5" x14ac:dyDescent="0.35">
      <c r="A2397" s="52">
        <f t="shared" si="125"/>
        <v>2014</v>
      </c>
      <c r="B2397" s="30">
        <f t="shared" si="126"/>
        <v>202</v>
      </c>
      <c r="C2397" s="4">
        <f t="shared" si="127"/>
        <v>30</v>
      </c>
      <c r="D2397" s="4" t="s">
        <v>57</v>
      </c>
      <c r="E2397" s="28">
        <v>687</v>
      </c>
      <c r="F2397" s="28">
        <v>2127</v>
      </c>
      <c r="H2397" s="28">
        <v>217</v>
      </c>
      <c r="I2397" s="28">
        <v>13</v>
      </c>
      <c r="J2397" s="28">
        <v>1.0999999999999999E-2</v>
      </c>
      <c r="AI2397"/>
      <c r="AJ2397"/>
    </row>
    <row r="2398" spans="1:36" ht="14.5" x14ac:dyDescent="0.35">
      <c r="A2398" s="52">
        <f t="shared" si="125"/>
        <v>2014</v>
      </c>
      <c r="B2398" s="30">
        <f t="shared" si="126"/>
        <v>202</v>
      </c>
      <c r="C2398" s="4">
        <f t="shared" si="127"/>
        <v>30</v>
      </c>
      <c r="D2398" s="4" t="s">
        <v>57</v>
      </c>
      <c r="E2398" s="28">
        <v>686</v>
      </c>
      <c r="F2398" s="28">
        <v>2127</v>
      </c>
      <c r="H2398" s="28">
        <v>217</v>
      </c>
      <c r="I2398" s="28">
        <v>15</v>
      </c>
      <c r="J2398" s="28">
        <v>1.06E-2</v>
      </c>
      <c r="AI2398"/>
      <c r="AJ2398"/>
    </row>
    <row r="2399" spans="1:36" ht="14.5" x14ac:dyDescent="0.35">
      <c r="A2399" s="52">
        <f t="shared" si="125"/>
        <v>2014</v>
      </c>
      <c r="B2399" s="30">
        <f t="shared" si="126"/>
        <v>202</v>
      </c>
      <c r="C2399" s="4">
        <f t="shared" si="127"/>
        <v>30</v>
      </c>
      <c r="D2399" s="4" t="s">
        <v>57</v>
      </c>
      <c r="E2399" s="28">
        <v>684</v>
      </c>
      <c r="F2399" s="28">
        <v>2155</v>
      </c>
      <c r="H2399" s="28">
        <v>217</v>
      </c>
      <c r="I2399" s="28">
        <v>11</v>
      </c>
      <c r="J2399" s="28">
        <v>6.4999999999999997E-3</v>
      </c>
      <c r="AI2399"/>
      <c r="AJ2399"/>
    </row>
    <row r="2400" spans="1:36" ht="14.5" x14ac:dyDescent="0.35">
      <c r="A2400" s="52">
        <f t="shared" si="125"/>
        <v>2014</v>
      </c>
      <c r="B2400" s="30">
        <f t="shared" si="126"/>
        <v>202</v>
      </c>
      <c r="C2400" s="4">
        <f t="shared" si="127"/>
        <v>30</v>
      </c>
      <c r="D2400" s="4" t="s">
        <v>57</v>
      </c>
      <c r="E2400" s="28">
        <v>685</v>
      </c>
      <c r="F2400" s="28">
        <v>2155</v>
      </c>
      <c r="H2400" s="28">
        <v>217</v>
      </c>
      <c r="I2400" s="28">
        <v>11</v>
      </c>
      <c r="J2400" s="28">
        <v>7.4000000000000003E-3</v>
      </c>
      <c r="AI2400"/>
      <c r="AJ2400"/>
    </row>
    <row r="2401" spans="1:36" ht="14.5" x14ac:dyDescent="0.35">
      <c r="A2401" s="52">
        <f t="shared" si="125"/>
        <v>2014</v>
      </c>
      <c r="B2401" s="30">
        <f t="shared" si="126"/>
        <v>202</v>
      </c>
      <c r="C2401" s="4">
        <f t="shared" si="127"/>
        <v>30</v>
      </c>
      <c r="D2401" s="4" t="s">
        <v>57</v>
      </c>
      <c r="E2401" s="28">
        <v>684</v>
      </c>
      <c r="F2401" s="28">
        <v>2155</v>
      </c>
      <c r="H2401" s="28">
        <v>217</v>
      </c>
      <c r="I2401" s="28">
        <v>12</v>
      </c>
      <c r="J2401" s="28">
        <v>8.6999999999999994E-3</v>
      </c>
      <c r="AI2401"/>
      <c r="AJ2401"/>
    </row>
    <row r="2402" spans="1:36" ht="14.5" x14ac:dyDescent="0.35">
      <c r="A2402" s="52">
        <f t="shared" si="125"/>
        <v>2014</v>
      </c>
      <c r="B2402" s="30">
        <f t="shared" si="126"/>
        <v>202</v>
      </c>
      <c r="C2402" s="4">
        <f t="shared" si="127"/>
        <v>30</v>
      </c>
      <c r="D2402" s="4" t="s">
        <v>57</v>
      </c>
      <c r="E2402" s="28">
        <v>685</v>
      </c>
      <c r="F2402" s="28">
        <v>2155</v>
      </c>
      <c r="H2402" s="28">
        <v>217</v>
      </c>
      <c r="I2402" s="28">
        <v>12</v>
      </c>
      <c r="J2402" s="28">
        <v>7.1000000000000004E-3</v>
      </c>
      <c r="AI2402"/>
      <c r="AJ2402"/>
    </row>
    <row r="2403" spans="1:36" ht="14.5" x14ac:dyDescent="0.35">
      <c r="A2403" s="52">
        <f t="shared" si="125"/>
        <v>2014</v>
      </c>
      <c r="B2403" s="30">
        <f t="shared" si="126"/>
        <v>202</v>
      </c>
      <c r="C2403" s="4">
        <f t="shared" si="127"/>
        <v>30</v>
      </c>
      <c r="D2403" s="4" t="s">
        <v>57</v>
      </c>
      <c r="E2403" s="28">
        <v>684</v>
      </c>
      <c r="F2403" s="28">
        <v>2155</v>
      </c>
      <c r="H2403" s="28">
        <v>217</v>
      </c>
      <c r="I2403" s="28">
        <v>14</v>
      </c>
      <c r="J2403" s="28">
        <v>1.5699999999999999E-2</v>
      </c>
      <c r="AI2403"/>
      <c r="AJ2403"/>
    </row>
    <row r="2404" spans="1:36" ht="14.5" x14ac:dyDescent="0.35">
      <c r="A2404" s="52">
        <f t="shared" si="125"/>
        <v>2014</v>
      </c>
      <c r="B2404" s="30">
        <f t="shared" si="126"/>
        <v>202</v>
      </c>
      <c r="C2404" s="4">
        <f t="shared" si="127"/>
        <v>30</v>
      </c>
      <c r="D2404" s="4" t="s">
        <v>57</v>
      </c>
      <c r="E2404" s="28">
        <v>684</v>
      </c>
      <c r="F2404" s="28">
        <v>2155</v>
      </c>
      <c r="H2404" s="28">
        <v>217</v>
      </c>
      <c r="I2404" s="28">
        <v>14</v>
      </c>
      <c r="J2404" s="28">
        <v>1.3299999999999999E-2</v>
      </c>
      <c r="AI2404"/>
      <c r="AJ2404"/>
    </row>
    <row r="2405" spans="1:36" ht="14.5" x14ac:dyDescent="0.35">
      <c r="A2405" s="52">
        <f t="shared" si="125"/>
        <v>2014</v>
      </c>
      <c r="B2405" s="30">
        <f t="shared" si="126"/>
        <v>202</v>
      </c>
      <c r="C2405" s="4">
        <f t="shared" si="127"/>
        <v>30</v>
      </c>
      <c r="D2405" s="4" t="s">
        <v>57</v>
      </c>
      <c r="E2405" s="28">
        <v>685</v>
      </c>
      <c r="F2405" s="28">
        <v>2155</v>
      </c>
      <c r="H2405" s="28">
        <v>217</v>
      </c>
      <c r="I2405" s="28">
        <v>14</v>
      </c>
      <c r="J2405" s="28">
        <v>1.2999999999999999E-2</v>
      </c>
      <c r="AI2405"/>
      <c r="AJ2405"/>
    </row>
    <row r="2406" spans="1:36" ht="14.5" x14ac:dyDescent="0.35">
      <c r="A2406" s="52">
        <f t="shared" si="125"/>
        <v>2014</v>
      </c>
      <c r="B2406" s="30">
        <f t="shared" si="126"/>
        <v>202</v>
      </c>
      <c r="C2406" s="4">
        <f t="shared" si="127"/>
        <v>30</v>
      </c>
      <c r="D2406" s="4" t="s">
        <v>57</v>
      </c>
      <c r="E2406" s="28">
        <v>685</v>
      </c>
      <c r="F2406" s="28">
        <v>2155</v>
      </c>
      <c r="H2406" s="28">
        <v>217</v>
      </c>
      <c r="I2406" s="28">
        <v>15</v>
      </c>
      <c r="J2406" s="28">
        <v>2.81E-2</v>
      </c>
      <c r="AI2406"/>
      <c r="AJ2406"/>
    </row>
    <row r="2407" spans="1:36" ht="14.5" x14ac:dyDescent="0.35">
      <c r="A2407" s="52">
        <f t="shared" si="125"/>
        <v>2015</v>
      </c>
      <c r="B2407" s="30">
        <f t="shared" si="126"/>
        <v>138</v>
      </c>
      <c r="C2407" s="4">
        <f t="shared" si="127"/>
        <v>21</v>
      </c>
      <c r="D2407" s="4" t="s">
        <v>6</v>
      </c>
      <c r="E2407" s="28">
        <v>501</v>
      </c>
      <c r="F2407" s="28">
        <v>71</v>
      </c>
      <c r="H2407" s="28">
        <v>217</v>
      </c>
      <c r="I2407" s="28">
        <v>8</v>
      </c>
      <c r="J2407" s="28">
        <v>2.5999999999999999E-3</v>
      </c>
      <c r="AI2407"/>
      <c r="AJ2407"/>
    </row>
    <row r="2408" spans="1:36" ht="14.5" x14ac:dyDescent="0.35">
      <c r="A2408" s="52">
        <f t="shared" si="125"/>
        <v>2015</v>
      </c>
      <c r="B2408" s="30">
        <f t="shared" si="126"/>
        <v>138</v>
      </c>
      <c r="C2408" s="4">
        <f t="shared" si="127"/>
        <v>21</v>
      </c>
      <c r="D2408" s="4" t="s">
        <v>6</v>
      </c>
      <c r="E2408" s="28">
        <v>500</v>
      </c>
      <c r="F2408" s="28">
        <v>71</v>
      </c>
      <c r="H2408" s="28">
        <v>217</v>
      </c>
      <c r="I2408" s="28">
        <v>9</v>
      </c>
      <c r="J2408" s="28">
        <v>3.7000000000000002E-3</v>
      </c>
      <c r="AI2408"/>
      <c r="AJ2408"/>
    </row>
    <row r="2409" spans="1:36" ht="14.5" x14ac:dyDescent="0.35">
      <c r="A2409" s="52">
        <f t="shared" si="125"/>
        <v>2015</v>
      </c>
      <c r="B2409" s="30">
        <f t="shared" si="126"/>
        <v>138</v>
      </c>
      <c r="C2409" s="4">
        <f t="shared" si="127"/>
        <v>21</v>
      </c>
      <c r="D2409" s="4" t="s">
        <v>6</v>
      </c>
      <c r="E2409" s="28">
        <v>500</v>
      </c>
      <c r="F2409" s="28">
        <v>71</v>
      </c>
      <c r="H2409" s="28">
        <v>217</v>
      </c>
      <c r="I2409" s="28">
        <v>9</v>
      </c>
      <c r="J2409" s="28">
        <v>3.8E-3</v>
      </c>
      <c r="AI2409"/>
      <c r="AJ2409"/>
    </row>
    <row r="2410" spans="1:36" ht="14.5" x14ac:dyDescent="0.35">
      <c r="A2410" s="52">
        <f t="shared" si="125"/>
        <v>2015</v>
      </c>
      <c r="B2410" s="30">
        <f t="shared" si="126"/>
        <v>138</v>
      </c>
      <c r="C2410" s="4">
        <f t="shared" si="127"/>
        <v>21</v>
      </c>
      <c r="D2410" s="4" t="s">
        <v>6</v>
      </c>
      <c r="E2410" s="28">
        <v>500</v>
      </c>
      <c r="F2410" s="28">
        <v>71</v>
      </c>
      <c r="H2410" s="28">
        <v>217</v>
      </c>
      <c r="I2410" s="28">
        <v>9</v>
      </c>
      <c r="J2410" s="28">
        <v>4.1999999999999997E-3</v>
      </c>
      <c r="AI2410"/>
      <c r="AJ2410"/>
    </row>
    <row r="2411" spans="1:36" ht="14.5" x14ac:dyDescent="0.35">
      <c r="A2411" s="52">
        <f t="shared" si="125"/>
        <v>2015</v>
      </c>
      <c r="B2411" s="30">
        <f t="shared" si="126"/>
        <v>138</v>
      </c>
      <c r="C2411" s="4">
        <f t="shared" si="127"/>
        <v>21</v>
      </c>
      <c r="D2411" s="4" t="s">
        <v>6</v>
      </c>
      <c r="E2411" s="28">
        <v>500</v>
      </c>
      <c r="F2411" s="28">
        <v>71</v>
      </c>
      <c r="H2411" s="28">
        <v>217</v>
      </c>
      <c r="I2411" s="28">
        <v>9</v>
      </c>
      <c r="J2411" s="28">
        <v>3.7000000000000002E-3</v>
      </c>
      <c r="AI2411"/>
      <c r="AJ2411"/>
    </row>
    <row r="2412" spans="1:36" ht="14.5" x14ac:dyDescent="0.35">
      <c r="A2412" s="52">
        <f t="shared" si="125"/>
        <v>2015</v>
      </c>
      <c r="B2412" s="30">
        <f t="shared" si="126"/>
        <v>138</v>
      </c>
      <c r="C2412" s="4">
        <f t="shared" si="127"/>
        <v>21</v>
      </c>
      <c r="D2412" s="4" t="s">
        <v>6</v>
      </c>
      <c r="E2412" s="28">
        <v>501</v>
      </c>
      <c r="F2412" s="28">
        <v>71</v>
      </c>
      <c r="H2412" s="28">
        <v>217</v>
      </c>
      <c r="I2412" s="28">
        <v>9</v>
      </c>
      <c r="J2412" s="28">
        <v>2.5999999999999999E-3</v>
      </c>
      <c r="AI2412"/>
      <c r="AJ2412"/>
    </row>
    <row r="2413" spans="1:36" ht="14.5" x14ac:dyDescent="0.35">
      <c r="A2413" s="52">
        <f t="shared" si="125"/>
        <v>2015</v>
      </c>
      <c r="B2413" s="30">
        <f t="shared" si="126"/>
        <v>138</v>
      </c>
      <c r="C2413" s="4">
        <f t="shared" si="127"/>
        <v>21</v>
      </c>
      <c r="D2413" s="4" t="s">
        <v>6</v>
      </c>
      <c r="E2413" s="28">
        <v>501</v>
      </c>
      <c r="F2413" s="28">
        <v>71</v>
      </c>
      <c r="H2413" s="28">
        <v>217</v>
      </c>
      <c r="I2413" s="28">
        <v>9</v>
      </c>
      <c r="J2413" s="28">
        <v>6.7999999999999996E-3</v>
      </c>
      <c r="AI2413"/>
      <c r="AJ2413"/>
    </row>
    <row r="2414" spans="1:36" ht="14.5" x14ac:dyDescent="0.35">
      <c r="A2414" s="52">
        <f t="shared" si="125"/>
        <v>2015</v>
      </c>
      <c r="B2414" s="30">
        <f t="shared" si="126"/>
        <v>138</v>
      </c>
      <c r="C2414" s="4">
        <f t="shared" si="127"/>
        <v>21</v>
      </c>
      <c r="D2414" s="4" t="s">
        <v>6</v>
      </c>
      <c r="E2414" s="28">
        <v>501</v>
      </c>
      <c r="F2414" s="28">
        <v>71</v>
      </c>
      <c r="H2414" s="28">
        <v>217</v>
      </c>
      <c r="I2414" s="28">
        <v>9</v>
      </c>
      <c r="J2414" s="28">
        <v>4.8999999999999998E-3</v>
      </c>
      <c r="AI2414"/>
      <c r="AJ2414"/>
    </row>
    <row r="2415" spans="1:36" ht="14.5" x14ac:dyDescent="0.35">
      <c r="A2415" s="52">
        <f t="shared" si="125"/>
        <v>2015</v>
      </c>
      <c r="B2415" s="30">
        <f t="shared" si="126"/>
        <v>138</v>
      </c>
      <c r="C2415" s="4">
        <f t="shared" si="127"/>
        <v>21</v>
      </c>
      <c r="D2415" s="4" t="s">
        <v>6</v>
      </c>
      <c r="E2415" s="28">
        <v>501</v>
      </c>
      <c r="F2415" s="28">
        <v>71</v>
      </c>
      <c r="H2415" s="28">
        <v>217</v>
      </c>
      <c r="I2415" s="28">
        <v>9</v>
      </c>
      <c r="J2415" s="28">
        <v>4.4999999999999997E-3</v>
      </c>
      <c r="AI2415"/>
      <c r="AJ2415"/>
    </row>
    <row r="2416" spans="1:36" ht="14.5" x14ac:dyDescent="0.35">
      <c r="A2416" s="52">
        <f t="shared" si="125"/>
        <v>2015</v>
      </c>
      <c r="B2416" s="30">
        <f t="shared" si="126"/>
        <v>138</v>
      </c>
      <c r="C2416" s="4">
        <f t="shared" si="127"/>
        <v>21</v>
      </c>
      <c r="D2416" s="4" t="s">
        <v>6</v>
      </c>
      <c r="E2416" s="28">
        <v>500</v>
      </c>
      <c r="F2416" s="28">
        <v>71</v>
      </c>
      <c r="H2416" s="28">
        <v>217</v>
      </c>
      <c r="I2416" s="28">
        <v>10</v>
      </c>
      <c r="J2416" s="28">
        <v>4.7999999999999996E-3</v>
      </c>
      <c r="AI2416"/>
      <c r="AJ2416"/>
    </row>
    <row r="2417" spans="1:36" ht="14.5" x14ac:dyDescent="0.35">
      <c r="A2417" s="52">
        <f t="shared" si="125"/>
        <v>2015</v>
      </c>
      <c r="B2417" s="30">
        <f t="shared" si="126"/>
        <v>138</v>
      </c>
      <c r="C2417" s="4">
        <f t="shared" si="127"/>
        <v>21</v>
      </c>
      <c r="D2417" s="4" t="s">
        <v>6</v>
      </c>
      <c r="E2417" s="28">
        <v>500</v>
      </c>
      <c r="F2417" s="28">
        <v>71</v>
      </c>
      <c r="H2417" s="28">
        <v>217</v>
      </c>
      <c r="I2417" s="28">
        <v>10</v>
      </c>
      <c r="J2417" s="28">
        <v>6.1000000000000004E-3</v>
      </c>
      <c r="AI2417"/>
      <c r="AJ2417"/>
    </row>
    <row r="2418" spans="1:36" ht="14.5" x14ac:dyDescent="0.35">
      <c r="A2418" s="52">
        <f t="shared" si="125"/>
        <v>2015</v>
      </c>
      <c r="B2418" s="30">
        <f t="shared" si="126"/>
        <v>138</v>
      </c>
      <c r="C2418" s="4">
        <f t="shared" si="127"/>
        <v>21</v>
      </c>
      <c r="D2418" s="4" t="s">
        <v>6</v>
      </c>
      <c r="E2418" s="28">
        <v>500</v>
      </c>
      <c r="F2418" s="28">
        <v>71</v>
      </c>
      <c r="H2418" s="28">
        <v>217</v>
      </c>
      <c r="I2418" s="28">
        <v>10</v>
      </c>
      <c r="J2418" s="28">
        <v>5.1000000000000004E-3</v>
      </c>
      <c r="AI2418"/>
      <c r="AJ2418"/>
    </row>
    <row r="2419" spans="1:36" ht="14.5" x14ac:dyDescent="0.35">
      <c r="A2419" s="52">
        <f t="shared" si="125"/>
        <v>2015</v>
      </c>
      <c r="B2419" s="30">
        <f t="shared" si="126"/>
        <v>138</v>
      </c>
      <c r="C2419" s="4">
        <f t="shared" si="127"/>
        <v>21</v>
      </c>
      <c r="D2419" s="4" t="s">
        <v>6</v>
      </c>
      <c r="E2419" s="28">
        <v>500</v>
      </c>
      <c r="F2419" s="28">
        <v>71</v>
      </c>
      <c r="H2419" s="28">
        <v>217</v>
      </c>
      <c r="I2419" s="28">
        <v>10</v>
      </c>
      <c r="J2419" s="28">
        <v>5.8999999999999999E-3</v>
      </c>
      <c r="AI2419"/>
      <c r="AJ2419"/>
    </row>
    <row r="2420" spans="1:36" ht="14.5" x14ac:dyDescent="0.35">
      <c r="A2420" s="52">
        <f t="shared" si="125"/>
        <v>2015</v>
      </c>
      <c r="B2420" s="30">
        <f t="shared" si="126"/>
        <v>138</v>
      </c>
      <c r="C2420" s="4">
        <f t="shared" si="127"/>
        <v>21</v>
      </c>
      <c r="D2420" s="4" t="s">
        <v>6</v>
      </c>
      <c r="E2420" s="28">
        <v>500</v>
      </c>
      <c r="F2420" s="28">
        <v>71</v>
      </c>
      <c r="H2420" s="28">
        <v>217</v>
      </c>
      <c r="I2420" s="28">
        <v>10</v>
      </c>
      <c r="J2420" s="28">
        <v>4.4000000000000003E-3</v>
      </c>
      <c r="AI2420"/>
      <c r="AJ2420"/>
    </row>
    <row r="2421" spans="1:36" ht="14.5" x14ac:dyDescent="0.35">
      <c r="A2421" s="52">
        <f t="shared" si="125"/>
        <v>2015</v>
      </c>
      <c r="B2421" s="30">
        <f t="shared" si="126"/>
        <v>138</v>
      </c>
      <c r="C2421" s="4">
        <f t="shared" si="127"/>
        <v>21</v>
      </c>
      <c r="D2421" s="4" t="s">
        <v>6</v>
      </c>
      <c r="E2421" s="28">
        <v>500</v>
      </c>
      <c r="F2421" s="28">
        <v>71</v>
      </c>
      <c r="H2421" s="28">
        <v>217</v>
      </c>
      <c r="I2421" s="28">
        <v>10</v>
      </c>
      <c r="J2421" s="28">
        <v>4.3E-3</v>
      </c>
      <c r="AI2421"/>
      <c r="AJ2421"/>
    </row>
    <row r="2422" spans="1:36" ht="14.5" x14ac:dyDescent="0.35">
      <c r="A2422" s="52">
        <f t="shared" si="125"/>
        <v>2015</v>
      </c>
      <c r="B2422" s="30">
        <f t="shared" si="126"/>
        <v>138</v>
      </c>
      <c r="C2422" s="4">
        <f t="shared" si="127"/>
        <v>21</v>
      </c>
      <c r="D2422" s="4" t="s">
        <v>6</v>
      </c>
      <c r="E2422" s="28">
        <v>500</v>
      </c>
      <c r="F2422" s="28">
        <v>71</v>
      </c>
      <c r="H2422" s="28">
        <v>217</v>
      </c>
      <c r="I2422" s="28">
        <v>10</v>
      </c>
      <c r="J2422" s="28">
        <v>5.5999999999999999E-3</v>
      </c>
      <c r="AI2422"/>
      <c r="AJ2422"/>
    </row>
    <row r="2423" spans="1:36" ht="14.5" x14ac:dyDescent="0.35">
      <c r="A2423" s="52">
        <f t="shared" si="125"/>
        <v>2015</v>
      </c>
      <c r="B2423" s="30">
        <f t="shared" si="126"/>
        <v>138</v>
      </c>
      <c r="C2423" s="4">
        <f t="shared" si="127"/>
        <v>21</v>
      </c>
      <c r="D2423" s="4" t="s">
        <v>6</v>
      </c>
      <c r="E2423" s="28">
        <v>500</v>
      </c>
      <c r="F2423" s="28">
        <v>71</v>
      </c>
      <c r="H2423" s="28">
        <v>217</v>
      </c>
      <c r="I2423" s="28">
        <v>10</v>
      </c>
      <c r="J2423" s="28">
        <v>4.4999999999999997E-3</v>
      </c>
      <c r="AI2423"/>
      <c r="AJ2423"/>
    </row>
    <row r="2424" spans="1:36" ht="14.5" x14ac:dyDescent="0.35">
      <c r="A2424" s="52">
        <f t="shared" si="125"/>
        <v>2015</v>
      </c>
      <c r="B2424" s="30">
        <f t="shared" si="126"/>
        <v>138</v>
      </c>
      <c r="C2424" s="4">
        <f t="shared" si="127"/>
        <v>21</v>
      </c>
      <c r="D2424" s="4" t="s">
        <v>6</v>
      </c>
      <c r="E2424" s="28">
        <v>500</v>
      </c>
      <c r="F2424" s="28">
        <v>71</v>
      </c>
      <c r="H2424" s="28">
        <v>217</v>
      </c>
      <c r="I2424" s="28">
        <v>10</v>
      </c>
      <c r="J2424" s="28">
        <v>5.7999999999999996E-3</v>
      </c>
      <c r="AI2424"/>
      <c r="AJ2424"/>
    </row>
    <row r="2425" spans="1:36" ht="14.5" x14ac:dyDescent="0.35">
      <c r="A2425" s="52">
        <f t="shared" si="125"/>
        <v>2015</v>
      </c>
      <c r="B2425" s="30">
        <f t="shared" si="126"/>
        <v>138</v>
      </c>
      <c r="C2425" s="4">
        <f t="shared" si="127"/>
        <v>21</v>
      </c>
      <c r="D2425" s="4" t="s">
        <v>6</v>
      </c>
      <c r="E2425" s="28">
        <v>500</v>
      </c>
      <c r="F2425" s="28">
        <v>71</v>
      </c>
      <c r="H2425" s="28">
        <v>217</v>
      </c>
      <c r="I2425" s="28">
        <v>10</v>
      </c>
      <c r="J2425" s="28">
        <v>5.3E-3</v>
      </c>
      <c r="AI2425"/>
      <c r="AJ2425"/>
    </row>
    <row r="2426" spans="1:36" ht="14.5" x14ac:dyDescent="0.35">
      <c r="A2426" s="52">
        <f t="shared" si="125"/>
        <v>2015</v>
      </c>
      <c r="B2426" s="30">
        <f t="shared" si="126"/>
        <v>138</v>
      </c>
      <c r="C2426" s="4">
        <f t="shared" si="127"/>
        <v>21</v>
      </c>
      <c r="D2426" s="4" t="s">
        <v>6</v>
      </c>
      <c r="E2426" s="28">
        <v>501</v>
      </c>
      <c r="F2426" s="28">
        <v>71</v>
      </c>
      <c r="H2426" s="28">
        <v>217</v>
      </c>
      <c r="I2426" s="28">
        <v>10</v>
      </c>
      <c r="J2426" s="28">
        <v>5.7999999999999996E-3</v>
      </c>
      <c r="AI2426"/>
      <c r="AJ2426"/>
    </row>
    <row r="2427" spans="1:36" ht="14.5" x14ac:dyDescent="0.35">
      <c r="A2427" s="52">
        <f t="shared" si="125"/>
        <v>2015</v>
      </c>
      <c r="B2427" s="30">
        <f t="shared" si="126"/>
        <v>138</v>
      </c>
      <c r="C2427" s="4">
        <f t="shared" si="127"/>
        <v>21</v>
      </c>
      <c r="D2427" s="4" t="s">
        <v>6</v>
      </c>
      <c r="E2427" s="28">
        <v>501</v>
      </c>
      <c r="F2427" s="28">
        <v>71</v>
      </c>
      <c r="H2427" s="28">
        <v>217</v>
      </c>
      <c r="I2427" s="28">
        <v>10</v>
      </c>
      <c r="J2427" s="28">
        <v>2.8999999999999998E-3</v>
      </c>
      <c r="AI2427"/>
      <c r="AJ2427"/>
    </row>
    <row r="2428" spans="1:36" ht="14.5" x14ac:dyDescent="0.35">
      <c r="A2428" s="52">
        <f t="shared" si="125"/>
        <v>2015</v>
      </c>
      <c r="B2428" s="30">
        <f t="shared" si="126"/>
        <v>138</v>
      </c>
      <c r="C2428" s="4">
        <f t="shared" si="127"/>
        <v>21</v>
      </c>
      <c r="D2428" s="4" t="s">
        <v>6</v>
      </c>
      <c r="E2428" s="28">
        <v>500</v>
      </c>
      <c r="F2428" s="28">
        <v>71</v>
      </c>
      <c r="H2428" s="28">
        <v>217</v>
      </c>
      <c r="I2428" s="28">
        <v>11</v>
      </c>
      <c r="J2428" s="28">
        <v>5.3E-3</v>
      </c>
      <c r="AI2428"/>
      <c r="AJ2428"/>
    </row>
    <row r="2429" spans="1:36" ht="14.5" x14ac:dyDescent="0.35">
      <c r="A2429" s="52">
        <f t="shared" si="125"/>
        <v>2015</v>
      </c>
      <c r="B2429" s="30">
        <f t="shared" si="126"/>
        <v>138</v>
      </c>
      <c r="C2429" s="4">
        <f t="shared" si="127"/>
        <v>21</v>
      </c>
      <c r="D2429" s="4" t="s">
        <v>6</v>
      </c>
      <c r="E2429" s="28">
        <v>501</v>
      </c>
      <c r="F2429" s="28">
        <v>71</v>
      </c>
      <c r="H2429" s="28">
        <v>217</v>
      </c>
      <c r="I2429" s="28">
        <v>11</v>
      </c>
      <c r="J2429" s="28">
        <v>5.4999999999999997E-3</v>
      </c>
      <c r="AI2429"/>
      <c r="AJ2429"/>
    </row>
    <row r="2430" spans="1:36" ht="14.5" x14ac:dyDescent="0.35">
      <c r="A2430" s="52">
        <f t="shared" si="125"/>
        <v>2015</v>
      </c>
      <c r="B2430" s="30">
        <f t="shared" si="126"/>
        <v>138</v>
      </c>
      <c r="C2430" s="4">
        <f t="shared" si="127"/>
        <v>21</v>
      </c>
      <c r="D2430" s="4" t="s">
        <v>6</v>
      </c>
      <c r="E2430" s="28">
        <v>500</v>
      </c>
      <c r="F2430" s="28">
        <v>71</v>
      </c>
      <c r="H2430" s="28">
        <v>217</v>
      </c>
      <c r="I2430" s="28">
        <v>12</v>
      </c>
      <c r="J2430" s="28">
        <v>9.2999999999999992E-3</v>
      </c>
      <c r="AI2430"/>
      <c r="AJ2430"/>
    </row>
    <row r="2431" spans="1:36" ht="14.5" x14ac:dyDescent="0.35">
      <c r="A2431" s="52">
        <f t="shared" si="125"/>
        <v>2015</v>
      </c>
      <c r="B2431" s="30">
        <f t="shared" si="126"/>
        <v>138</v>
      </c>
      <c r="C2431" s="4">
        <f t="shared" si="127"/>
        <v>21</v>
      </c>
      <c r="D2431" s="4" t="s">
        <v>6</v>
      </c>
      <c r="E2431" s="28">
        <v>500</v>
      </c>
      <c r="F2431" s="28">
        <v>71</v>
      </c>
      <c r="H2431" s="28">
        <v>217</v>
      </c>
      <c r="I2431" s="28">
        <v>12</v>
      </c>
      <c r="J2431" s="28">
        <v>8.8000000000000005E-3</v>
      </c>
      <c r="AI2431"/>
      <c r="AJ2431"/>
    </row>
    <row r="2432" spans="1:36" ht="14.5" x14ac:dyDescent="0.35">
      <c r="A2432" s="52">
        <f t="shared" si="125"/>
        <v>2015</v>
      </c>
      <c r="B2432" s="30">
        <f t="shared" si="126"/>
        <v>138</v>
      </c>
      <c r="C2432" s="4">
        <f t="shared" si="127"/>
        <v>21</v>
      </c>
      <c r="D2432" s="4" t="s">
        <v>6</v>
      </c>
      <c r="E2432" s="28">
        <v>501</v>
      </c>
      <c r="F2432" s="28">
        <v>71</v>
      </c>
      <c r="H2432" s="28">
        <v>217</v>
      </c>
      <c r="I2432" s="28">
        <v>12</v>
      </c>
      <c r="J2432" s="28">
        <v>7.0000000000000001E-3</v>
      </c>
      <c r="AI2432"/>
      <c r="AJ2432"/>
    </row>
    <row r="2433" spans="1:36" ht="14.5" x14ac:dyDescent="0.35">
      <c r="A2433" s="52">
        <f t="shared" si="125"/>
        <v>2015</v>
      </c>
      <c r="B2433" s="30">
        <f t="shared" si="126"/>
        <v>138</v>
      </c>
      <c r="C2433" s="4">
        <f t="shared" si="127"/>
        <v>21</v>
      </c>
      <c r="D2433" s="4" t="s">
        <v>6</v>
      </c>
      <c r="E2433" s="28">
        <v>501</v>
      </c>
      <c r="F2433" s="28">
        <v>71</v>
      </c>
      <c r="H2433" s="28">
        <v>217</v>
      </c>
      <c r="I2433" s="28">
        <v>12</v>
      </c>
      <c r="J2433" s="28">
        <v>6.7999999999999996E-3</v>
      </c>
      <c r="AI2433"/>
      <c r="AJ2433"/>
    </row>
    <row r="2434" spans="1:36" ht="14.5" x14ac:dyDescent="0.35">
      <c r="A2434" s="52">
        <f t="shared" ref="A2434:A2497" si="128">YEAR(D2434)</f>
        <v>2015</v>
      </c>
      <c r="B2434" s="30">
        <f t="shared" ref="B2434:B2497" si="129">D2434-DATE(YEAR(D2434),1,0)</f>
        <v>138</v>
      </c>
      <c r="C2434" s="4">
        <f t="shared" ref="C2434:C2497" si="130">WEEKNUM(D2434,1)</f>
        <v>21</v>
      </c>
      <c r="D2434" s="4" t="s">
        <v>6</v>
      </c>
      <c r="E2434" s="28">
        <v>501</v>
      </c>
      <c r="F2434" s="28">
        <v>71</v>
      </c>
      <c r="H2434" s="28">
        <v>217</v>
      </c>
      <c r="I2434" s="28">
        <v>12</v>
      </c>
      <c r="J2434" s="28">
        <v>4.7999999999999996E-3</v>
      </c>
      <c r="AI2434"/>
      <c r="AJ2434"/>
    </row>
    <row r="2435" spans="1:36" ht="14.5" x14ac:dyDescent="0.35">
      <c r="A2435" s="52">
        <f t="shared" si="128"/>
        <v>2015</v>
      </c>
      <c r="B2435" s="30">
        <f t="shared" si="129"/>
        <v>138</v>
      </c>
      <c r="C2435" s="4">
        <f t="shared" si="130"/>
        <v>21</v>
      </c>
      <c r="D2435" s="4" t="s">
        <v>6</v>
      </c>
      <c r="E2435" s="28">
        <v>500</v>
      </c>
      <c r="F2435" s="28">
        <v>71</v>
      </c>
      <c r="H2435" s="28">
        <v>217</v>
      </c>
      <c r="I2435" s="28">
        <v>13</v>
      </c>
      <c r="J2435" s="28">
        <v>9.7999999999999997E-3</v>
      </c>
      <c r="AI2435"/>
      <c r="AJ2435"/>
    </row>
    <row r="2436" spans="1:36" ht="14.5" x14ac:dyDescent="0.35">
      <c r="A2436" s="52">
        <f t="shared" si="128"/>
        <v>2015</v>
      </c>
      <c r="B2436" s="30">
        <f t="shared" si="129"/>
        <v>138</v>
      </c>
      <c r="C2436" s="4">
        <f t="shared" si="130"/>
        <v>21</v>
      </c>
      <c r="D2436" s="4" t="s">
        <v>6</v>
      </c>
      <c r="E2436" s="28">
        <v>500</v>
      </c>
      <c r="F2436" s="28">
        <v>71</v>
      </c>
      <c r="H2436" s="28">
        <v>217</v>
      </c>
      <c r="I2436" s="28">
        <v>13</v>
      </c>
      <c r="J2436" s="28">
        <v>1.0699999999999999E-2</v>
      </c>
      <c r="AI2436"/>
      <c r="AJ2436"/>
    </row>
    <row r="2437" spans="1:36" ht="14.5" x14ac:dyDescent="0.35">
      <c r="A2437" s="52">
        <f t="shared" si="128"/>
        <v>2015</v>
      </c>
      <c r="B2437" s="30">
        <f t="shared" si="129"/>
        <v>138</v>
      </c>
      <c r="C2437" s="4">
        <f t="shared" si="130"/>
        <v>21</v>
      </c>
      <c r="D2437" s="4" t="s">
        <v>6</v>
      </c>
      <c r="E2437" s="28">
        <v>500</v>
      </c>
      <c r="F2437" s="28">
        <v>71</v>
      </c>
      <c r="H2437" s="28">
        <v>217</v>
      </c>
      <c r="I2437" s="28">
        <v>13</v>
      </c>
      <c r="J2437" s="28">
        <v>9.9000000000000008E-3</v>
      </c>
      <c r="AI2437"/>
      <c r="AJ2437"/>
    </row>
    <row r="2438" spans="1:36" ht="14.5" x14ac:dyDescent="0.35">
      <c r="A2438" s="52">
        <f t="shared" si="128"/>
        <v>2015</v>
      </c>
      <c r="B2438" s="30">
        <f t="shared" si="129"/>
        <v>138</v>
      </c>
      <c r="C2438" s="4">
        <f t="shared" si="130"/>
        <v>21</v>
      </c>
      <c r="D2438" s="4" t="s">
        <v>6</v>
      </c>
      <c r="E2438" s="28">
        <v>501</v>
      </c>
      <c r="F2438" s="28">
        <v>71</v>
      </c>
      <c r="H2438" s="28">
        <v>217</v>
      </c>
      <c r="I2438" s="28">
        <v>13</v>
      </c>
      <c r="J2438" s="28">
        <v>8.3999999999999995E-3</v>
      </c>
      <c r="AI2438"/>
      <c r="AJ2438"/>
    </row>
    <row r="2439" spans="1:36" ht="14.5" x14ac:dyDescent="0.35">
      <c r="A2439" s="52">
        <f t="shared" si="128"/>
        <v>2015</v>
      </c>
      <c r="B2439" s="30">
        <f t="shared" si="129"/>
        <v>138</v>
      </c>
      <c r="C2439" s="4">
        <f t="shared" si="130"/>
        <v>21</v>
      </c>
      <c r="D2439" s="4" t="s">
        <v>6</v>
      </c>
      <c r="E2439" s="28">
        <v>501</v>
      </c>
      <c r="F2439" s="28">
        <v>71</v>
      </c>
      <c r="H2439" s="28">
        <v>217</v>
      </c>
      <c r="I2439" s="28">
        <v>13</v>
      </c>
      <c r="J2439" s="28">
        <v>9.1000000000000004E-3</v>
      </c>
      <c r="AI2439"/>
      <c r="AJ2439"/>
    </row>
    <row r="2440" spans="1:36" ht="14.5" x14ac:dyDescent="0.35">
      <c r="A2440" s="52">
        <f t="shared" si="128"/>
        <v>2015</v>
      </c>
      <c r="B2440" s="30">
        <f t="shared" si="129"/>
        <v>138</v>
      </c>
      <c r="C2440" s="4">
        <f t="shared" si="130"/>
        <v>21</v>
      </c>
      <c r="D2440" s="4" t="s">
        <v>6</v>
      </c>
      <c r="E2440" s="28">
        <v>501</v>
      </c>
      <c r="F2440" s="28">
        <v>71</v>
      </c>
      <c r="H2440" s="28">
        <v>217</v>
      </c>
      <c r="I2440" s="28">
        <v>13</v>
      </c>
      <c r="J2440" s="28">
        <v>9.2999999999999992E-3</v>
      </c>
      <c r="AI2440"/>
      <c r="AJ2440"/>
    </row>
    <row r="2441" spans="1:36" ht="14.5" x14ac:dyDescent="0.35">
      <c r="A2441" s="52">
        <f t="shared" si="128"/>
        <v>2015</v>
      </c>
      <c r="B2441" s="30">
        <f t="shared" si="129"/>
        <v>138</v>
      </c>
      <c r="C2441" s="4">
        <f t="shared" si="130"/>
        <v>21</v>
      </c>
      <c r="D2441" s="4" t="s">
        <v>6</v>
      </c>
      <c r="E2441" s="28">
        <v>500</v>
      </c>
      <c r="F2441" s="28">
        <v>71</v>
      </c>
      <c r="H2441" s="28">
        <v>217</v>
      </c>
      <c r="I2441" s="28">
        <v>14</v>
      </c>
      <c r="J2441" s="28">
        <v>1.24E-2</v>
      </c>
      <c r="AI2441"/>
      <c r="AJ2441"/>
    </row>
    <row r="2442" spans="1:36" ht="14.5" x14ac:dyDescent="0.35">
      <c r="A2442" s="52">
        <f t="shared" si="128"/>
        <v>2015</v>
      </c>
      <c r="B2442" s="30">
        <f t="shared" si="129"/>
        <v>138</v>
      </c>
      <c r="C2442" s="4">
        <f t="shared" si="130"/>
        <v>21</v>
      </c>
      <c r="D2442" s="4" t="s">
        <v>6</v>
      </c>
      <c r="E2442" s="28">
        <v>500</v>
      </c>
      <c r="F2442" s="28">
        <v>71</v>
      </c>
      <c r="H2442" s="28">
        <v>217</v>
      </c>
      <c r="I2442" s="28">
        <v>14</v>
      </c>
      <c r="J2442" s="28">
        <v>9.9000000000000008E-3</v>
      </c>
      <c r="AI2442"/>
      <c r="AJ2442"/>
    </row>
    <row r="2443" spans="1:36" ht="14.5" x14ac:dyDescent="0.35">
      <c r="A2443" s="52">
        <f t="shared" si="128"/>
        <v>2015</v>
      </c>
      <c r="B2443" s="30">
        <f t="shared" si="129"/>
        <v>138</v>
      </c>
      <c r="C2443" s="4">
        <f t="shared" si="130"/>
        <v>21</v>
      </c>
      <c r="D2443" s="4" t="s">
        <v>6</v>
      </c>
      <c r="E2443" s="28">
        <v>500</v>
      </c>
      <c r="F2443" s="28">
        <v>71</v>
      </c>
      <c r="H2443" s="28">
        <v>217</v>
      </c>
      <c r="I2443" s="28">
        <v>14</v>
      </c>
      <c r="J2443" s="28">
        <v>8.6E-3</v>
      </c>
      <c r="AI2443"/>
      <c r="AJ2443"/>
    </row>
    <row r="2444" spans="1:36" ht="14.5" x14ac:dyDescent="0.35">
      <c r="A2444" s="52">
        <f t="shared" si="128"/>
        <v>2015</v>
      </c>
      <c r="B2444" s="30">
        <f t="shared" si="129"/>
        <v>138</v>
      </c>
      <c r="C2444" s="4">
        <f t="shared" si="130"/>
        <v>21</v>
      </c>
      <c r="D2444" s="4" t="s">
        <v>6</v>
      </c>
      <c r="E2444" s="28">
        <v>500</v>
      </c>
      <c r="F2444" s="28">
        <v>71</v>
      </c>
      <c r="H2444" s="28">
        <v>217</v>
      </c>
      <c r="I2444" s="28">
        <v>15</v>
      </c>
      <c r="J2444" s="28">
        <v>1.46E-2</v>
      </c>
      <c r="AI2444"/>
      <c r="AJ2444"/>
    </row>
    <row r="2445" spans="1:36" ht="14.5" x14ac:dyDescent="0.35">
      <c r="A2445" s="52">
        <f t="shared" si="128"/>
        <v>2015</v>
      </c>
      <c r="B2445" s="30">
        <f t="shared" si="129"/>
        <v>138</v>
      </c>
      <c r="C2445" s="4">
        <f t="shared" si="130"/>
        <v>21</v>
      </c>
      <c r="D2445" s="4" t="s">
        <v>6</v>
      </c>
      <c r="E2445" s="28">
        <v>501</v>
      </c>
      <c r="F2445" s="28">
        <v>71</v>
      </c>
      <c r="H2445" s="28">
        <v>217</v>
      </c>
      <c r="I2445" s="28">
        <v>15</v>
      </c>
      <c r="J2445" s="28">
        <v>1.5299999999999999E-2</v>
      </c>
      <c r="AI2445"/>
      <c r="AJ2445"/>
    </row>
    <row r="2446" spans="1:36" ht="14.5" x14ac:dyDescent="0.35">
      <c r="A2446" s="52">
        <f t="shared" si="128"/>
        <v>2015</v>
      </c>
      <c r="B2446" s="30">
        <f t="shared" si="129"/>
        <v>138</v>
      </c>
      <c r="C2446" s="4">
        <f t="shared" si="130"/>
        <v>21</v>
      </c>
      <c r="D2446" s="4" t="s">
        <v>6</v>
      </c>
      <c r="E2446" s="28">
        <v>501</v>
      </c>
      <c r="F2446" s="28">
        <v>71</v>
      </c>
      <c r="H2446" s="28">
        <v>217</v>
      </c>
      <c r="I2446" s="28">
        <v>16</v>
      </c>
      <c r="J2446" s="28">
        <v>2.5399999999999999E-2</v>
      </c>
      <c r="AI2446"/>
      <c r="AJ2446"/>
    </row>
    <row r="2447" spans="1:36" ht="14.5" x14ac:dyDescent="0.35">
      <c r="A2447" s="52">
        <f t="shared" si="128"/>
        <v>2015</v>
      </c>
      <c r="B2447" s="30">
        <f t="shared" si="129"/>
        <v>138</v>
      </c>
      <c r="C2447" s="4">
        <f t="shared" si="130"/>
        <v>21</v>
      </c>
      <c r="D2447" s="4" t="s">
        <v>6</v>
      </c>
      <c r="E2447" s="28">
        <v>503</v>
      </c>
      <c r="F2447" s="28">
        <v>75</v>
      </c>
      <c r="H2447" s="28">
        <v>217</v>
      </c>
      <c r="I2447" s="28">
        <v>8</v>
      </c>
      <c r="J2447" s="28">
        <v>2.2000000000000001E-3</v>
      </c>
      <c r="AI2447"/>
      <c r="AJ2447"/>
    </row>
    <row r="2448" spans="1:36" ht="14.5" x14ac:dyDescent="0.35">
      <c r="A2448" s="52">
        <f t="shared" si="128"/>
        <v>2015</v>
      </c>
      <c r="B2448" s="30">
        <f t="shared" si="129"/>
        <v>138</v>
      </c>
      <c r="C2448" s="4">
        <f t="shared" si="130"/>
        <v>21</v>
      </c>
      <c r="D2448" s="4" t="s">
        <v>6</v>
      </c>
      <c r="E2448" s="28">
        <v>502</v>
      </c>
      <c r="F2448" s="28">
        <v>75</v>
      </c>
      <c r="H2448" s="28">
        <v>217</v>
      </c>
      <c r="I2448" s="28">
        <v>9</v>
      </c>
      <c r="J2448" s="28">
        <v>1.4E-3</v>
      </c>
      <c r="AI2448"/>
      <c r="AJ2448"/>
    </row>
    <row r="2449" spans="1:36" ht="14.5" x14ac:dyDescent="0.35">
      <c r="A2449" s="52">
        <f t="shared" si="128"/>
        <v>2015</v>
      </c>
      <c r="B2449" s="30">
        <f t="shared" si="129"/>
        <v>138</v>
      </c>
      <c r="C2449" s="4">
        <f t="shared" si="130"/>
        <v>21</v>
      </c>
      <c r="D2449" s="4" t="s">
        <v>6</v>
      </c>
      <c r="E2449" s="28">
        <v>503</v>
      </c>
      <c r="F2449" s="28">
        <v>75</v>
      </c>
      <c r="H2449" s="28">
        <v>217</v>
      </c>
      <c r="I2449" s="28">
        <v>9</v>
      </c>
      <c r="J2449" s="28">
        <v>2.5000000000000001E-3</v>
      </c>
      <c r="AI2449"/>
      <c r="AJ2449"/>
    </row>
    <row r="2450" spans="1:36" ht="14.5" x14ac:dyDescent="0.35">
      <c r="A2450" s="52">
        <f t="shared" si="128"/>
        <v>2015</v>
      </c>
      <c r="B2450" s="30">
        <f t="shared" si="129"/>
        <v>138</v>
      </c>
      <c r="C2450" s="4">
        <f t="shared" si="130"/>
        <v>21</v>
      </c>
      <c r="D2450" s="4" t="s">
        <v>6</v>
      </c>
      <c r="E2450" s="28">
        <v>503</v>
      </c>
      <c r="F2450" s="28">
        <v>75</v>
      </c>
      <c r="H2450" s="28">
        <v>217</v>
      </c>
      <c r="I2450" s="28">
        <v>9</v>
      </c>
      <c r="J2450" s="28">
        <v>2.5999999999999999E-3</v>
      </c>
      <c r="AI2450"/>
      <c r="AJ2450"/>
    </row>
    <row r="2451" spans="1:36" ht="14.5" x14ac:dyDescent="0.35">
      <c r="A2451" s="52">
        <f t="shared" si="128"/>
        <v>2015</v>
      </c>
      <c r="B2451" s="30">
        <f t="shared" si="129"/>
        <v>138</v>
      </c>
      <c r="C2451" s="4">
        <f t="shared" si="130"/>
        <v>21</v>
      </c>
      <c r="D2451" s="4" t="s">
        <v>6</v>
      </c>
      <c r="E2451" s="28">
        <v>503</v>
      </c>
      <c r="F2451" s="28">
        <v>75</v>
      </c>
      <c r="H2451" s="28">
        <v>217</v>
      </c>
      <c r="I2451" s="28">
        <v>9</v>
      </c>
      <c r="J2451" s="28">
        <v>2.8999999999999998E-3</v>
      </c>
      <c r="AI2451"/>
      <c r="AJ2451"/>
    </row>
    <row r="2452" spans="1:36" ht="14.5" x14ac:dyDescent="0.35">
      <c r="A2452" s="52">
        <f t="shared" si="128"/>
        <v>2015</v>
      </c>
      <c r="B2452" s="30">
        <f t="shared" si="129"/>
        <v>138</v>
      </c>
      <c r="C2452" s="4">
        <f t="shared" si="130"/>
        <v>21</v>
      </c>
      <c r="D2452" s="4" t="s">
        <v>6</v>
      </c>
      <c r="E2452" s="28">
        <v>503</v>
      </c>
      <c r="F2452" s="28">
        <v>75</v>
      </c>
      <c r="H2452" s="28">
        <v>217</v>
      </c>
      <c r="I2452" s="28">
        <v>9</v>
      </c>
      <c r="J2452" s="28">
        <v>2.3E-3</v>
      </c>
      <c r="AI2452"/>
      <c r="AJ2452"/>
    </row>
    <row r="2453" spans="1:36" ht="14.5" x14ac:dyDescent="0.35">
      <c r="A2453" s="52">
        <f t="shared" si="128"/>
        <v>2015</v>
      </c>
      <c r="B2453" s="30">
        <f t="shared" si="129"/>
        <v>138</v>
      </c>
      <c r="C2453" s="4">
        <f t="shared" si="130"/>
        <v>21</v>
      </c>
      <c r="D2453" s="4" t="s">
        <v>6</v>
      </c>
      <c r="E2453" s="28">
        <v>503</v>
      </c>
      <c r="F2453" s="28">
        <v>75</v>
      </c>
      <c r="H2453" s="28">
        <v>217</v>
      </c>
      <c r="I2453" s="28">
        <v>9</v>
      </c>
      <c r="J2453" s="28">
        <v>1.9E-3</v>
      </c>
      <c r="AI2453"/>
      <c r="AJ2453"/>
    </row>
    <row r="2454" spans="1:36" ht="14.5" x14ac:dyDescent="0.35">
      <c r="A2454" s="52">
        <f t="shared" si="128"/>
        <v>2015</v>
      </c>
      <c r="B2454" s="30">
        <f t="shared" si="129"/>
        <v>138</v>
      </c>
      <c r="C2454" s="4">
        <f t="shared" si="130"/>
        <v>21</v>
      </c>
      <c r="D2454" s="4" t="s">
        <v>6</v>
      </c>
      <c r="E2454" s="28">
        <v>503</v>
      </c>
      <c r="F2454" s="28">
        <v>75</v>
      </c>
      <c r="H2454" s="28">
        <v>217</v>
      </c>
      <c r="I2454" s="28">
        <v>9</v>
      </c>
      <c r="J2454" s="28">
        <v>1.8E-3</v>
      </c>
      <c r="AI2454"/>
      <c r="AJ2454"/>
    </row>
    <row r="2455" spans="1:36" ht="14.5" x14ac:dyDescent="0.35">
      <c r="A2455" s="52">
        <f t="shared" si="128"/>
        <v>2015</v>
      </c>
      <c r="B2455" s="30">
        <f t="shared" si="129"/>
        <v>138</v>
      </c>
      <c r="C2455" s="4">
        <f t="shared" si="130"/>
        <v>21</v>
      </c>
      <c r="D2455" s="4" t="s">
        <v>6</v>
      </c>
      <c r="E2455" s="28">
        <v>503</v>
      </c>
      <c r="F2455" s="28">
        <v>75</v>
      </c>
      <c r="H2455" s="28">
        <v>217</v>
      </c>
      <c r="I2455" s="28">
        <v>9</v>
      </c>
      <c r="J2455" s="28">
        <v>2.0999999999999999E-3</v>
      </c>
      <c r="AI2455"/>
      <c r="AJ2455"/>
    </row>
    <row r="2456" spans="1:36" ht="14.5" x14ac:dyDescent="0.35">
      <c r="A2456" s="52">
        <f t="shared" si="128"/>
        <v>2015</v>
      </c>
      <c r="B2456" s="30">
        <f t="shared" si="129"/>
        <v>138</v>
      </c>
      <c r="C2456" s="4">
        <f t="shared" si="130"/>
        <v>21</v>
      </c>
      <c r="D2456" s="4" t="s">
        <v>6</v>
      </c>
      <c r="E2456" s="28">
        <v>502</v>
      </c>
      <c r="F2456" s="28">
        <v>75</v>
      </c>
      <c r="H2456" s="28">
        <v>217</v>
      </c>
      <c r="I2456" s="28">
        <v>10</v>
      </c>
      <c r="J2456" s="28">
        <v>2.0999999999999999E-3</v>
      </c>
      <c r="AI2456"/>
      <c r="AJ2456"/>
    </row>
    <row r="2457" spans="1:36" ht="14.5" x14ac:dyDescent="0.35">
      <c r="A2457" s="52">
        <f t="shared" si="128"/>
        <v>2015</v>
      </c>
      <c r="B2457" s="30">
        <f t="shared" si="129"/>
        <v>138</v>
      </c>
      <c r="C2457" s="4">
        <f t="shared" si="130"/>
        <v>21</v>
      </c>
      <c r="D2457" s="4" t="s">
        <v>6</v>
      </c>
      <c r="E2457" s="28">
        <v>502</v>
      </c>
      <c r="F2457" s="28">
        <v>75</v>
      </c>
      <c r="H2457" s="28">
        <v>217</v>
      </c>
      <c r="I2457" s="28">
        <v>10</v>
      </c>
      <c r="J2457" s="28">
        <v>2.2000000000000001E-3</v>
      </c>
      <c r="AI2457"/>
      <c r="AJ2457"/>
    </row>
    <row r="2458" spans="1:36" ht="14.5" x14ac:dyDescent="0.35">
      <c r="A2458" s="52">
        <f t="shared" si="128"/>
        <v>2015</v>
      </c>
      <c r="B2458" s="30">
        <f t="shared" si="129"/>
        <v>138</v>
      </c>
      <c r="C2458" s="4">
        <f t="shared" si="130"/>
        <v>21</v>
      </c>
      <c r="D2458" s="4" t="s">
        <v>6</v>
      </c>
      <c r="E2458" s="28">
        <v>502</v>
      </c>
      <c r="F2458" s="28">
        <v>75</v>
      </c>
      <c r="H2458" s="28">
        <v>217</v>
      </c>
      <c r="I2458" s="28">
        <v>10</v>
      </c>
      <c r="J2458" s="28">
        <v>1.2999999999999999E-3</v>
      </c>
      <c r="AI2458"/>
      <c r="AJ2458"/>
    </row>
    <row r="2459" spans="1:36" ht="14.5" x14ac:dyDescent="0.35">
      <c r="A2459" s="52">
        <f t="shared" si="128"/>
        <v>2015</v>
      </c>
      <c r="B2459" s="30">
        <f t="shared" si="129"/>
        <v>138</v>
      </c>
      <c r="C2459" s="4">
        <f t="shared" si="130"/>
        <v>21</v>
      </c>
      <c r="D2459" s="4" t="s">
        <v>6</v>
      </c>
      <c r="E2459" s="28">
        <v>502</v>
      </c>
      <c r="F2459" s="28">
        <v>75</v>
      </c>
      <c r="H2459" s="28">
        <v>217</v>
      </c>
      <c r="I2459" s="28">
        <v>10</v>
      </c>
      <c r="J2459" s="28">
        <v>1.9E-3</v>
      </c>
      <c r="AI2459"/>
      <c r="AJ2459"/>
    </row>
    <row r="2460" spans="1:36" ht="14.5" x14ac:dyDescent="0.35">
      <c r="A2460" s="52">
        <f t="shared" si="128"/>
        <v>2015</v>
      </c>
      <c r="B2460" s="30">
        <f t="shared" si="129"/>
        <v>138</v>
      </c>
      <c r="C2460" s="4">
        <f t="shared" si="130"/>
        <v>21</v>
      </c>
      <c r="D2460" s="4" t="s">
        <v>6</v>
      </c>
      <c r="E2460" s="28">
        <v>502</v>
      </c>
      <c r="F2460" s="28">
        <v>75</v>
      </c>
      <c r="H2460" s="28">
        <v>217</v>
      </c>
      <c r="I2460" s="28">
        <v>10</v>
      </c>
      <c r="J2460" s="28">
        <v>1.8E-3</v>
      </c>
      <c r="AI2460"/>
      <c r="AJ2460"/>
    </row>
    <row r="2461" spans="1:36" ht="14.5" x14ac:dyDescent="0.35">
      <c r="A2461" s="52">
        <f t="shared" si="128"/>
        <v>2015</v>
      </c>
      <c r="B2461" s="30">
        <f t="shared" si="129"/>
        <v>138</v>
      </c>
      <c r="C2461" s="4">
        <f t="shared" si="130"/>
        <v>21</v>
      </c>
      <c r="D2461" s="4" t="s">
        <v>6</v>
      </c>
      <c r="E2461" s="28">
        <v>502</v>
      </c>
      <c r="F2461" s="28">
        <v>75</v>
      </c>
      <c r="H2461" s="28">
        <v>217</v>
      </c>
      <c r="I2461" s="28">
        <v>10</v>
      </c>
      <c r="J2461" s="28">
        <v>1.6000000000000001E-3</v>
      </c>
      <c r="AI2461"/>
      <c r="AJ2461"/>
    </row>
    <row r="2462" spans="1:36" ht="14.5" x14ac:dyDescent="0.35">
      <c r="A2462" s="52">
        <f t="shared" si="128"/>
        <v>2015</v>
      </c>
      <c r="B2462" s="30">
        <f t="shared" si="129"/>
        <v>138</v>
      </c>
      <c r="C2462" s="4">
        <f t="shared" si="130"/>
        <v>21</v>
      </c>
      <c r="D2462" s="4" t="s">
        <v>6</v>
      </c>
      <c r="E2462" s="28">
        <v>502</v>
      </c>
      <c r="F2462" s="28">
        <v>75</v>
      </c>
      <c r="H2462" s="28">
        <v>217</v>
      </c>
      <c r="I2462" s="28">
        <v>10</v>
      </c>
      <c r="J2462" s="28">
        <v>1.9E-3</v>
      </c>
      <c r="AI2462"/>
      <c r="AJ2462"/>
    </row>
    <row r="2463" spans="1:36" ht="14.5" x14ac:dyDescent="0.35">
      <c r="A2463" s="52">
        <f t="shared" si="128"/>
        <v>2015</v>
      </c>
      <c r="B2463" s="30">
        <f t="shared" si="129"/>
        <v>138</v>
      </c>
      <c r="C2463" s="4">
        <f t="shared" si="130"/>
        <v>21</v>
      </c>
      <c r="D2463" s="4" t="s">
        <v>6</v>
      </c>
      <c r="E2463" s="28">
        <v>502</v>
      </c>
      <c r="F2463" s="28">
        <v>75</v>
      </c>
      <c r="H2463" s="28">
        <v>217</v>
      </c>
      <c r="I2463" s="28">
        <v>10</v>
      </c>
      <c r="J2463" s="28">
        <v>2E-3</v>
      </c>
      <c r="AI2463"/>
      <c r="AJ2463"/>
    </row>
    <row r="2464" spans="1:36" ht="14.5" x14ac:dyDescent="0.35">
      <c r="A2464" s="52">
        <f t="shared" si="128"/>
        <v>2015</v>
      </c>
      <c r="B2464" s="30">
        <f t="shared" si="129"/>
        <v>138</v>
      </c>
      <c r="C2464" s="4">
        <f t="shared" si="130"/>
        <v>21</v>
      </c>
      <c r="D2464" s="4" t="s">
        <v>6</v>
      </c>
      <c r="E2464" s="28">
        <v>502</v>
      </c>
      <c r="F2464" s="28">
        <v>75</v>
      </c>
      <c r="H2464" s="28">
        <v>217</v>
      </c>
      <c r="I2464" s="28">
        <v>10</v>
      </c>
      <c r="J2464" s="28">
        <v>2.2000000000000001E-3</v>
      </c>
      <c r="AI2464"/>
      <c r="AJ2464"/>
    </row>
    <row r="2465" spans="1:36" ht="14.5" x14ac:dyDescent="0.35">
      <c r="A2465" s="52">
        <f t="shared" si="128"/>
        <v>2015</v>
      </c>
      <c r="B2465" s="30">
        <f t="shared" si="129"/>
        <v>138</v>
      </c>
      <c r="C2465" s="4">
        <f t="shared" si="130"/>
        <v>21</v>
      </c>
      <c r="D2465" s="4" t="s">
        <v>6</v>
      </c>
      <c r="E2465" s="28">
        <v>502</v>
      </c>
      <c r="F2465" s="28">
        <v>75</v>
      </c>
      <c r="H2465" s="28">
        <v>217</v>
      </c>
      <c r="I2465" s="28">
        <v>10</v>
      </c>
      <c r="J2465" s="28">
        <v>1.9E-3</v>
      </c>
      <c r="AI2465"/>
      <c r="AJ2465"/>
    </row>
    <row r="2466" spans="1:36" ht="14.5" x14ac:dyDescent="0.35">
      <c r="A2466" s="52">
        <f t="shared" si="128"/>
        <v>2015</v>
      </c>
      <c r="B2466" s="30">
        <f t="shared" si="129"/>
        <v>138</v>
      </c>
      <c r="C2466" s="4">
        <f t="shared" si="130"/>
        <v>21</v>
      </c>
      <c r="D2466" s="4" t="s">
        <v>6</v>
      </c>
      <c r="E2466" s="28">
        <v>502</v>
      </c>
      <c r="F2466" s="28">
        <v>75</v>
      </c>
      <c r="H2466" s="28">
        <v>217</v>
      </c>
      <c r="I2466" s="28">
        <v>10</v>
      </c>
      <c r="J2466" s="28">
        <v>2.5999999999999999E-3</v>
      </c>
      <c r="AI2466"/>
      <c r="AJ2466"/>
    </row>
    <row r="2467" spans="1:36" ht="14.5" x14ac:dyDescent="0.35">
      <c r="A2467" s="52">
        <f t="shared" si="128"/>
        <v>2015</v>
      </c>
      <c r="B2467" s="30">
        <f t="shared" si="129"/>
        <v>138</v>
      </c>
      <c r="C2467" s="4">
        <f t="shared" si="130"/>
        <v>21</v>
      </c>
      <c r="D2467" s="4" t="s">
        <v>6</v>
      </c>
      <c r="E2467" s="28">
        <v>502</v>
      </c>
      <c r="F2467" s="28">
        <v>75</v>
      </c>
      <c r="H2467" s="28">
        <v>217</v>
      </c>
      <c r="I2467" s="28">
        <v>10</v>
      </c>
      <c r="J2467" s="28">
        <v>1.6999999999999999E-3</v>
      </c>
      <c r="AI2467"/>
      <c r="AJ2467"/>
    </row>
    <row r="2468" spans="1:36" ht="14.5" x14ac:dyDescent="0.35">
      <c r="A2468" s="52">
        <f t="shared" si="128"/>
        <v>2015</v>
      </c>
      <c r="B2468" s="30">
        <f t="shared" si="129"/>
        <v>138</v>
      </c>
      <c r="C2468" s="4">
        <f t="shared" si="130"/>
        <v>21</v>
      </c>
      <c r="D2468" s="4" t="s">
        <v>6</v>
      </c>
      <c r="E2468" s="28">
        <v>503</v>
      </c>
      <c r="F2468" s="28">
        <v>75</v>
      </c>
      <c r="H2468" s="28">
        <v>217</v>
      </c>
      <c r="I2468" s="28">
        <v>10</v>
      </c>
      <c r="J2468" s="28">
        <v>4.1000000000000003E-3</v>
      </c>
      <c r="AI2468"/>
      <c r="AJ2468"/>
    </row>
    <row r="2469" spans="1:36" ht="14.5" x14ac:dyDescent="0.35">
      <c r="A2469" s="52">
        <f t="shared" si="128"/>
        <v>2015</v>
      </c>
      <c r="B2469" s="30">
        <f t="shared" si="129"/>
        <v>138</v>
      </c>
      <c r="C2469" s="4">
        <f t="shared" si="130"/>
        <v>21</v>
      </c>
      <c r="D2469" s="4" t="s">
        <v>6</v>
      </c>
      <c r="E2469" s="28">
        <v>503</v>
      </c>
      <c r="F2469" s="28">
        <v>75</v>
      </c>
      <c r="H2469" s="28">
        <v>217</v>
      </c>
      <c r="I2469" s="28">
        <v>10</v>
      </c>
      <c r="J2469" s="28">
        <v>2.0999999999999999E-3</v>
      </c>
      <c r="AI2469"/>
      <c r="AJ2469"/>
    </row>
    <row r="2470" spans="1:36" ht="14.5" x14ac:dyDescent="0.35">
      <c r="A2470" s="52">
        <f t="shared" si="128"/>
        <v>2015</v>
      </c>
      <c r="B2470" s="30">
        <f t="shared" si="129"/>
        <v>138</v>
      </c>
      <c r="C2470" s="4">
        <f t="shared" si="130"/>
        <v>21</v>
      </c>
      <c r="D2470" s="4" t="s">
        <v>6</v>
      </c>
      <c r="E2470" s="28">
        <v>503</v>
      </c>
      <c r="F2470" s="28">
        <v>75</v>
      </c>
      <c r="H2470" s="28">
        <v>217</v>
      </c>
      <c r="I2470" s="28">
        <v>10</v>
      </c>
      <c r="J2470" s="28">
        <v>2.5000000000000001E-3</v>
      </c>
      <c r="AI2470"/>
      <c r="AJ2470"/>
    </row>
    <row r="2471" spans="1:36" ht="14.5" x14ac:dyDescent="0.35">
      <c r="A2471" s="52">
        <f t="shared" si="128"/>
        <v>2015</v>
      </c>
      <c r="B2471" s="30">
        <f t="shared" si="129"/>
        <v>138</v>
      </c>
      <c r="C2471" s="4">
        <f t="shared" si="130"/>
        <v>21</v>
      </c>
      <c r="D2471" s="4" t="s">
        <v>6</v>
      </c>
      <c r="E2471" s="28">
        <v>503</v>
      </c>
      <c r="F2471" s="28">
        <v>75</v>
      </c>
      <c r="H2471" s="28">
        <v>217</v>
      </c>
      <c r="I2471" s="28">
        <v>10</v>
      </c>
      <c r="J2471" s="28">
        <v>3.2000000000000002E-3</v>
      </c>
      <c r="AI2471"/>
      <c r="AJ2471"/>
    </row>
    <row r="2472" spans="1:36" ht="14.5" x14ac:dyDescent="0.35">
      <c r="A2472" s="52">
        <f t="shared" si="128"/>
        <v>2015</v>
      </c>
      <c r="B2472" s="30">
        <f t="shared" si="129"/>
        <v>138</v>
      </c>
      <c r="C2472" s="4">
        <f t="shared" si="130"/>
        <v>21</v>
      </c>
      <c r="D2472" s="4" t="s">
        <v>6</v>
      </c>
      <c r="E2472" s="28">
        <v>503</v>
      </c>
      <c r="F2472" s="28">
        <v>75</v>
      </c>
      <c r="H2472" s="28">
        <v>217</v>
      </c>
      <c r="I2472" s="28">
        <v>10</v>
      </c>
      <c r="J2472" s="28">
        <v>3.3E-3</v>
      </c>
      <c r="AI2472"/>
      <c r="AJ2472"/>
    </row>
    <row r="2473" spans="1:36" ht="14.5" x14ac:dyDescent="0.35">
      <c r="A2473" s="52">
        <f t="shared" si="128"/>
        <v>2015</v>
      </c>
      <c r="B2473" s="30">
        <f t="shared" si="129"/>
        <v>138</v>
      </c>
      <c r="C2473" s="4">
        <f t="shared" si="130"/>
        <v>21</v>
      </c>
      <c r="D2473" s="4" t="s">
        <v>6</v>
      </c>
      <c r="E2473" s="28">
        <v>503</v>
      </c>
      <c r="F2473" s="28">
        <v>75</v>
      </c>
      <c r="H2473" s="28">
        <v>217</v>
      </c>
      <c r="I2473" s="28">
        <v>10</v>
      </c>
      <c r="J2473" s="28">
        <v>2.5000000000000001E-3</v>
      </c>
      <c r="AI2473"/>
      <c r="AJ2473"/>
    </row>
    <row r="2474" spans="1:36" ht="14.5" x14ac:dyDescent="0.35">
      <c r="A2474" s="52">
        <f t="shared" si="128"/>
        <v>2015</v>
      </c>
      <c r="B2474" s="30">
        <f t="shared" si="129"/>
        <v>138</v>
      </c>
      <c r="C2474" s="4">
        <f t="shared" si="130"/>
        <v>21</v>
      </c>
      <c r="D2474" s="4" t="s">
        <v>6</v>
      </c>
      <c r="E2474" s="28">
        <v>503</v>
      </c>
      <c r="F2474" s="28">
        <v>75</v>
      </c>
      <c r="H2474" s="28">
        <v>217</v>
      </c>
      <c r="I2474" s="28">
        <v>10</v>
      </c>
      <c r="J2474" s="28">
        <v>2.2000000000000001E-3</v>
      </c>
      <c r="AI2474"/>
      <c r="AJ2474"/>
    </row>
    <row r="2475" spans="1:36" ht="14.5" x14ac:dyDescent="0.35">
      <c r="A2475" s="52">
        <f t="shared" si="128"/>
        <v>2015</v>
      </c>
      <c r="B2475" s="30">
        <f t="shared" si="129"/>
        <v>138</v>
      </c>
      <c r="C2475" s="4">
        <f t="shared" si="130"/>
        <v>21</v>
      </c>
      <c r="D2475" s="4" t="s">
        <v>6</v>
      </c>
      <c r="E2475" s="28">
        <v>503</v>
      </c>
      <c r="F2475" s="28">
        <v>75</v>
      </c>
      <c r="H2475" s="28">
        <v>217</v>
      </c>
      <c r="I2475" s="28">
        <v>10</v>
      </c>
      <c r="J2475" s="28">
        <v>3.0999999999999999E-3</v>
      </c>
      <c r="AI2475"/>
      <c r="AJ2475"/>
    </row>
    <row r="2476" spans="1:36" ht="14.5" x14ac:dyDescent="0.35">
      <c r="A2476" s="52">
        <f t="shared" si="128"/>
        <v>2015</v>
      </c>
      <c r="B2476" s="30">
        <f t="shared" si="129"/>
        <v>138</v>
      </c>
      <c r="C2476" s="4">
        <f t="shared" si="130"/>
        <v>21</v>
      </c>
      <c r="D2476" s="4" t="s">
        <v>6</v>
      </c>
      <c r="E2476" s="28">
        <v>503</v>
      </c>
      <c r="F2476" s="28">
        <v>75</v>
      </c>
      <c r="H2476" s="28">
        <v>217</v>
      </c>
      <c r="I2476" s="28">
        <v>10</v>
      </c>
      <c r="J2476" s="28">
        <v>3.2000000000000002E-3</v>
      </c>
      <c r="AI2476"/>
      <c r="AJ2476"/>
    </row>
    <row r="2477" spans="1:36" ht="14.5" x14ac:dyDescent="0.35">
      <c r="A2477" s="52">
        <f t="shared" si="128"/>
        <v>2015</v>
      </c>
      <c r="B2477" s="30">
        <f t="shared" si="129"/>
        <v>138</v>
      </c>
      <c r="C2477" s="4">
        <f t="shared" si="130"/>
        <v>21</v>
      </c>
      <c r="D2477" s="4" t="s">
        <v>6</v>
      </c>
      <c r="E2477" s="28">
        <v>503</v>
      </c>
      <c r="F2477" s="28">
        <v>75</v>
      </c>
      <c r="H2477" s="28">
        <v>217</v>
      </c>
      <c r="I2477" s="28">
        <v>10</v>
      </c>
      <c r="J2477" s="28">
        <v>2.8999999999999998E-3</v>
      </c>
      <c r="AI2477"/>
      <c r="AJ2477"/>
    </row>
    <row r="2478" spans="1:36" ht="14.5" x14ac:dyDescent="0.35">
      <c r="A2478" s="52">
        <f t="shared" si="128"/>
        <v>2015</v>
      </c>
      <c r="B2478" s="30">
        <f t="shared" si="129"/>
        <v>138</v>
      </c>
      <c r="C2478" s="4">
        <f t="shared" si="130"/>
        <v>21</v>
      </c>
      <c r="D2478" s="4" t="s">
        <v>6</v>
      </c>
      <c r="E2478" s="28">
        <v>503</v>
      </c>
      <c r="F2478" s="28">
        <v>75</v>
      </c>
      <c r="H2478" s="28">
        <v>217</v>
      </c>
      <c r="I2478" s="28">
        <v>10</v>
      </c>
      <c r="J2478" s="28">
        <v>3.5000000000000001E-3</v>
      </c>
      <c r="AI2478"/>
      <c r="AJ2478"/>
    </row>
    <row r="2479" spans="1:36" ht="14.5" x14ac:dyDescent="0.35">
      <c r="A2479" s="52">
        <f t="shared" si="128"/>
        <v>2015</v>
      </c>
      <c r="B2479" s="30">
        <f t="shared" si="129"/>
        <v>138</v>
      </c>
      <c r="C2479" s="4">
        <f t="shared" si="130"/>
        <v>21</v>
      </c>
      <c r="D2479" s="4" t="s">
        <v>6</v>
      </c>
      <c r="E2479" s="28">
        <v>503</v>
      </c>
      <c r="F2479" s="28">
        <v>75</v>
      </c>
      <c r="H2479" s="28">
        <v>217</v>
      </c>
      <c r="I2479" s="28">
        <v>10</v>
      </c>
      <c r="J2479" s="28">
        <v>3.0999999999999999E-3</v>
      </c>
      <c r="AI2479"/>
      <c r="AJ2479"/>
    </row>
    <row r="2480" spans="1:36" ht="14.5" x14ac:dyDescent="0.35">
      <c r="A2480" s="52">
        <f t="shared" si="128"/>
        <v>2015</v>
      </c>
      <c r="B2480" s="30">
        <f t="shared" si="129"/>
        <v>138</v>
      </c>
      <c r="C2480" s="4">
        <f t="shared" si="130"/>
        <v>21</v>
      </c>
      <c r="D2480" s="4" t="s">
        <v>6</v>
      </c>
      <c r="E2480" s="28">
        <v>503</v>
      </c>
      <c r="F2480" s="28">
        <v>75</v>
      </c>
      <c r="H2480" s="28">
        <v>217</v>
      </c>
      <c r="I2480" s="28">
        <v>10</v>
      </c>
      <c r="J2480" s="28">
        <v>3.2000000000000002E-3</v>
      </c>
      <c r="AI2480"/>
      <c r="AJ2480"/>
    </row>
    <row r="2481" spans="1:36" ht="14.5" x14ac:dyDescent="0.35">
      <c r="A2481" s="52">
        <f t="shared" si="128"/>
        <v>2015</v>
      </c>
      <c r="B2481" s="30">
        <f t="shared" si="129"/>
        <v>138</v>
      </c>
      <c r="C2481" s="4">
        <f t="shared" si="130"/>
        <v>21</v>
      </c>
      <c r="D2481" s="4" t="s">
        <v>6</v>
      </c>
      <c r="E2481" s="28">
        <v>503</v>
      </c>
      <c r="F2481" s="28">
        <v>75</v>
      </c>
      <c r="H2481" s="28">
        <v>217</v>
      </c>
      <c r="I2481" s="28">
        <v>10</v>
      </c>
      <c r="J2481" s="28">
        <v>2.8E-3</v>
      </c>
      <c r="AI2481"/>
      <c r="AJ2481"/>
    </row>
    <row r="2482" spans="1:36" ht="14.5" x14ac:dyDescent="0.35">
      <c r="A2482" s="52">
        <f t="shared" si="128"/>
        <v>2015</v>
      </c>
      <c r="B2482" s="30">
        <f t="shared" si="129"/>
        <v>138</v>
      </c>
      <c r="C2482" s="4">
        <f t="shared" si="130"/>
        <v>21</v>
      </c>
      <c r="D2482" s="4" t="s">
        <v>6</v>
      </c>
      <c r="E2482" s="28">
        <v>503</v>
      </c>
      <c r="F2482" s="28">
        <v>75</v>
      </c>
      <c r="H2482" s="28">
        <v>217</v>
      </c>
      <c r="I2482" s="28">
        <v>10</v>
      </c>
      <c r="J2482" s="28">
        <v>2.0999999999999999E-3</v>
      </c>
      <c r="AI2482"/>
      <c r="AJ2482"/>
    </row>
    <row r="2483" spans="1:36" ht="14.5" x14ac:dyDescent="0.35">
      <c r="A2483" s="52">
        <f t="shared" si="128"/>
        <v>2015</v>
      </c>
      <c r="B2483" s="30">
        <f t="shared" si="129"/>
        <v>138</v>
      </c>
      <c r="C2483" s="4">
        <f t="shared" si="130"/>
        <v>21</v>
      </c>
      <c r="D2483" s="4" t="s">
        <v>6</v>
      </c>
      <c r="E2483" s="28">
        <v>502</v>
      </c>
      <c r="F2483" s="28">
        <v>75</v>
      </c>
      <c r="H2483" s="28">
        <v>217</v>
      </c>
      <c r="I2483" s="28">
        <v>11</v>
      </c>
      <c r="J2483" s="28">
        <v>2.7000000000000001E-3</v>
      </c>
      <c r="AI2483"/>
      <c r="AJ2483"/>
    </row>
    <row r="2484" spans="1:36" ht="14.5" x14ac:dyDescent="0.35">
      <c r="A2484" s="52">
        <f t="shared" si="128"/>
        <v>2015</v>
      </c>
      <c r="B2484" s="30">
        <f t="shared" si="129"/>
        <v>138</v>
      </c>
      <c r="C2484" s="4">
        <f t="shared" si="130"/>
        <v>21</v>
      </c>
      <c r="D2484" s="4" t="s">
        <v>6</v>
      </c>
      <c r="E2484" s="28">
        <v>502</v>
      </c>
      <c r="F2484" s="28">
        <v>75</v>
      </c>
      <c r="H2484" s="28">
        <v>217</v>
      </c>
      <c r="I2484" s="28">
        <v>11</v>
      </c>
      <c r="J2484" s="28">
        <v>2.5999999999999999E-3</v>
      </c>
      <c r="AI2484"/>
      <c r="AJ2484"/>
    </row>
    <row r="2485" spans="1:36" ht="14.5" x14ac:dyDescent="0.35">
      <c r="A2485" s="52">
        <f t="shared" si="128"/>
        <v>2015</v>
      </c>
      <c r="B2485" s="30">
        <f t="shared" si="129"/>
        <v>138</v>
      </c>
      <c r="C2485" s="4">
        <f t="shared" si="130"/>
        <v>21</v>
      </c>
      <c r="D2485" s="4" t="s">
        <v>6</v>
      </c>
      <c r="E2485" s="28">
        <v>502</v>
      </c>
      <c r="F2485" s="28">
        <v>75</v>
      </c>
      <c r="H2485" s="28">
        <v>217</v>
      </c>
      <c r="I2485" s="28">
        <v>11</v>
      </c>
      <c r="J2485" s="28">
        <v>3.0999999999999999E-3</v>
      </c>
      <c r="AI2485"/>
      <c r="AJ2485"/>
    </row>
    <row r="2486" spans="1:36" ht="14.5" x14ac:dyDescent="0.35">
      <c r="A2486" s="52">
        <f t="shared" si="128"/>
        <v>2015</v>
      </c>
      <c r="B2486" s="30">
        <f t="shared" si="129"/>
        <v>138</v>
      </c>
      <c r="C2486" s="4">
        <f t="shared" si="130"/>
        <v>21</v>
      </c>
      <c r="D2486" s="4" t="s">
        <v>6</v>
      </c>
      <c r="E2486" s="28">
        <v>502</v>
      </c>
      <c r="F2486" s="28">
        <v>75</v>
      </c>
      <c r="H2486" s="28">
        <v>217</v>
      </c>
      <c r="I2486" s="28">
        <v>11</v>
      </c>
      <c r="J2486" s="28">
        <v>3.3999999999999998E-3</v>
      </c>
      <c r="AI2486"/>
      <c r="AJ2486"/>
    </row>
    <row r="2487" spans="1:36" ht="14.5" x14ac:dyDescent="0.35">
      <c r="A2487" s="52">
        <f t="shared" si="128"/>
        <v>2015</v>
      </c>
      <c r="B2487" s="30">
        <f t="shared" si="129"/>
        <v>138</v>
      </c>
      <c r="C2487" s="4">
        <f t="shared" si="130"/>
        <v>21</v>
      </c>
      <c r="D2487" s="4" t="s">
        <v>6</v>
      </c>
      <c r="E2487" s="28">
        <v>502</v>
      </c>
      <c r="F2487" s="28">
        <v>75</v>
      </c>
      <c r="H2487" s="28">
        <v>217</v>
      </c>
      <c r="I2487" s="28">
        <v>11</v>
      </c>
      <c r="J2487" s="28">
        <v>2.5999999999999999E-3</v>
      </c>
      <c r="AI2487"/>
      <c r="AJ2487"/>
    </row>
    <row r="2488" spans="1:36" ht="14.5" x14ac:dyDescent="0.35">
      <c r="A2488" s="52">
        <f t="shared" si="128"/>
        <v>2015</v>
      </c>
      <c r="B2488" s="30">
        <f t="shared" si="129"/>
        <v>138</v>
      </c>
      <c r="C2488" s="4">
        <f t="shared" si="130"/>
        <v>21</v>
      </c>
      <c r="D2488" s="4" t="s">
        <v>6</v>
      </c>
      <c r="E2488" s="28">
        <v>502</v>
      </c>
      <c r="F2488" s="28">
        <v>75</v>
      </c>
      <c r="H2488" s="28">
        <v>217</v>
      </c>
      <c r="I2488" s="28">
        <v>11</v>
      </c>
      <c r="J2488" s="28">
        <v>2.2000000000000001E-3</v>
      </c>
      <c r="AI2488"/>
      <c r="AJ2488"/>
    </row>
    <row r="2489" spans="1:36" ht="14.5" x14ac:dyDescent="0.35">
      <c r="A2489" s="52">
        <f t="shared" si="128"/>
        <v>2015</v>
      </c>
      <c r="B2489" s="30">
        <f t="shared" si="129"/>
        <v>138</v>
      </c>
      <c r="C2489" s="4">
        <f t="shared" si="130"/>
        <v>21</v>
      </c>
      <c r="D2489" s="4" t="s">
        <v>6</v>
      </c>
      <c r="E2489" s="28">
        <v>503</v>
      </c>
      <c r="F2489" s="28">
        <v>75</v>
      </c>
      <c r="H2489" s="28">
        <v>217</v>
      </c>
      <c r="I2489" s="28">
        <v>11</v>
      </c>
      <c r="J2489" s="28">
        <v>3.2000000000000002E-3</v>
      </c>
      <c r="AI2489"/>
      <c r="AJ2489"/>
    </row>
    <row r="2490" spans="1:36" ht="14.5" x14ac:dyDescent="0.35">
      <c r="A2490" s="52">
        <f t="shared" si="128"/>
        <v>2015</v>
      </c>
      <c r="B2490" s="30">
        <f t="shared" si="129"/>
        <v>138</v>
      </c>
      <c r="C2490" s="4">
        <f t="shared" si="130"/>
        <v>21</v>
      </c>
      <c r="D2490" s="4" t="s">
        <v>6</v>
      </c>
      <c r="E2490" s="28">
        <v>503</v>
      </c>
      <c r="F2490" s="28">
        <v>75</v>
      </c>
      <c r="H2490" s="28">
        <v>217</v>
      </c>
      <c r="I2490" s="28">
        <v>11</v>
      </c>
      <c r="J2490" s="28">
        <v>5.1000000000000004E-3</v>
      </c>
      <c r="AI2490"/>
      <c r="AJ2490"/>
    </row>
    <row r="2491" spans="1:36" ht="14.5" x14ac:dyDescent="0.35">
      <c r="A2491" s="52">
        <f t="shared" si="128"/>
        <v>2015</v>
      </c>
      <c r="B2491" s="30">
        <f t="shared" si="129"/>
        <v>138</v>
      </c>
      <c r="C2491" s="4">
        <f t="shared" si="130"/>
        <v>21</v>
      </c>
      <c r="D2491" s="4" t="s">
        <v>6</v>
      </c>
      <c r="E2491" s="28">
        <v>503</v>
      </c>
      <c r="F2491" s="28">
        <v>75</v>
      </c>
      <c r="H2491" s="28">
        <v>217</v>
      </c>
      <c r="I2491" s="28">
        <v>11</v>
      </c>
      <c r="J2491" s="28">
        <v>3.0999999999999999E-3</v>
      </c>
      <c r="AI2491"/>
      <c r="AJ2491"/>
    </row>
    <row r="2492" spans="1:36" ht="14.5" x14ac:dyDescent="0.35">
      <c r="A2492" s="52">
        <f t="shared" si="128"/>
        <v>2015</v>
      </c>
      <c r="B2492" s="30">
        <f t="shared" si="129"/>
        <v>138</v>
      </c>
      <c r="C2492" s="4">
        <f t="shared" si="130"/>
        <v>21</v>
      </c>
      <c r="D2492" s="4" t="s">
        <v>6</v>
      </c>
      <c r="E2492" s="28">
        <v>503</v>
      </c>
      <c r="F2492" s="28">
        <v>75</v>
      </c>
      <c r="H2492" s="28">
        <v>217</v>
      </c>
      <c r="I2492" s="28">
        <v>11</v>
      </c>
      <c r="J2492" s="28">
        <v>3.8999999999999998E-3</v>
      </c>
      <c r="AI2492"/>
      <c r="AJ2492"/>
    </row>
    <row r="2493" spans="1:36" ht="14.5" x14ac:dyDescent="0.35">
      <c r="A2493" s="52">
        <f t="shared" si="128"/>
        <v>2015</v>
      </c>
      <c r="B2493" s="30">
        <f t="shared" si="129"/>
        <v>138</v>
      </c>
      <c r="C2493" s="4">
        <f t="shared" si="130"/>
        <v>21</v>
      </c>
      <c r="D2493" s="4" t="s">
        <v>6</v>
      </c>
      <c r="E2493" s="28">
        <v>503</v>
      </c>
      <c r="F2493" s="28">
        <v>75</v>
      </c>
      <c r="H2493" s="28">
        <v>217</v>
      </c>
      <c r="I2493" s="28">
        <v>11</v>
      </c>
      <c r="J2493" s="28">
        <v>4.1999999999999997E-3</v>
      </c>
      <c r="AI2493"/>
      <c r="AJ2493"/>
    </row>
    <row r="2494" spans="1:36" ht="14.5" x14ac:dyDescent="0.35">
      <c r="A2494" s="52">
        <f t="shared" si="128"/>
        <v>2015</v>
      </c>
      <c r="B2494" s="30">
        <f t="shared" si="129"/>
        <v>138</v>
      </c>
      <c r="C2494" s="4">
        <f t="shared" si="130"/>
        <v>21</v>
      </c>
      <c r="D2494" s="4" t="s">
        <v>6</v>
      </c>
      <c r="E2494" s="28">
        <v>503</v>
      </c>
      <c r="F2494" s="28">
        <v>75</v>
      </c>
      <c r="H2494" s="28">
        <v>217</v>
      </c>
      <c r="I2494" s="28">
        <v>11</v>
      </c>
      <c r="J2494" s="28">
        <v>3.5999999999999999E-3</v>
      </c>
      <c r="AI2494"/>
      <c r="AJ2494"/>
    </row>
    <row r="2495" spans="1:36" ht="14.5" x14ac:dyDescent="0.35">
      <c r="A2495" s="52">
        <f t="shared" si="128"/>
        <v>2015</v>
      </c>
      <c r="B2495" s="30">
        <f t="shared" si="129"/>
        <v>138</v>
      </c>
      <c r="C2495" s="4">
        <f t="shared" si="130"/>
        <v>21</v>
      </c>
      <c r="D2495" s="4" t="s">
        <v>6</v>
      </c>
      <c r="E2495" s="28">
        <v>503</v>
      </c>
      <c r="F2495" s="28">
        <v>75</v>
      </c>
      <c r="H2495" s="28">
        <v>217</v>
      </c>
      <c r="I2495" s="28">
        <v>11</v>
      </c>
      <c r="J2495" s="28">
        <v>3.7000000000000002E-3</v>
      </c>
      <c r="AI2495"/>
      <c r="AJ2495"/>
    </row>
    <row r="2496" spans="1:36" ht="14.5" x14ac:dyDescent="0.35">
      <c r="A2496" s="52">
        <f t="shared" si="128"/>
        <v>2015</v>
      </c>
      <c r="B2496" s="30">
        <f t="shared" si="129"/>
        <v>138</v>
      </c>
      <c r="C2496" s="4">
        <f t="shared" si="130"/>
        <v>21</v>
      </c>
      <c r="D2496" s="4" t="s">
        <v>6</v>
      </c>
      <c r="E2496" s="28">
        <v>503</v>
      </c>
      <c r="F2496" s="28">
        <v>75</v>
      </c>
      <c r="H2496" s="28">
        <v>217</v>
      </c>
      <c r="I2496" s="28">
        <v>11</v>
      </c>
      <c r="J2496" s="28">
        <v>4.5999999999999999E-3</v>
      </c>
      <c r="AI2496"/>
      <c r="AJ2496"/>
    </row>
    <row r="2497" spans="1:36" ht="14.5" x14ac:dyDescent="0.35">
      <c r="A2497" s="52">
        <f t="shared" si="128"/>
        <v>2015</v>
      </c>
      <c r="B2497" s="30">
        <f t="shared" si="129"/>
        <v>138</v>
      </c>
      <c r="C2497" s="4">
        <f t="shared" si="130"/>
        <v>21</v>
      </c>
      <c r="D2497" s="4" t="s">
        <v>6</v>
      </c>
      <c r="E2497" s="28">
        <v>503</v>
      </c>
      <c r="F2497" s="28">
        <v>75</v>
      </c>
      <c r="H2497" s="28">
        <v>217</v>
      </c>
      <c r="I2497" s="28">
        <v>11</v>
      </c>
      <c r="J2497" s="28">
        <v>3.2000000000000002E-3</v>
      </c>
      <c r="AI2497"/>
      <c r="AJ2497"/>
    </row>
    <row r="2498" spans="1:36" ht="14.5" x14ac:dyDescent="0.35">
      <c r="A2498" s="52">
        <f t="shared" ref="A2498:A2561" si="131">YEAR(D2498)</f>
        <v>2015</v>
      </c>
      <c r="B2498" s="30">
        <f t="shared" ref="B2498:B2561" si="132">D2498-DATE(YEAR(D2498),1,0)</f>
        <v>138</v>
      </c>
      <c r="C2498" s="4">
        <f t="shared" ref="C2498:C2561" si="133">WEEKNUM(D2498,1)</f>
        <v>21</v>
      </c>
      <c r="D2498" s="4" t="s">
        <v>6</v>
      </c>
      <c r="E2498" s="28">
        <v>503</v>
      </c>
      <c r="F2498" s="28">
        <v>75</v>
      </c>
      <c r="H2498" s="28">
        <v>217</v>
      </c>
      <c r="I2498" s="28">
        <v>11</v>
      </c>
      <c r="J2498" s="28">
        <v>3.0999999999999999E-3</v>
      </c>
      <c r="AI2498"/>
      <c r="AJ2498"/>
    </row>
    <row r="2499" spans="1:36" ht="14.5" x14ac:dyDescent="0.35">
      <c r="A2499" s="52">
        <f t="shared" si="131"/>
        <v>2015</v>
      </c>
      <c r="B2499" s="30">
        <f t="shared" si="132"/>
        <v>138</v>
      </c>
      <c r="C2499" s="4">
        <f t="shared" si="133"/>
        <v>21</v>
      </c>
      <c r="D2499" s="4" t="s">
        <v>6</v>
      </c>
      <c r="E2499" s="28">
        <v>502</v>
      </c>
      <c r="F2499" s="28">
        <v>75</v>
      </c>
      <c r="H2499" s="28">
        <v>217</v>
      </c>
      <c r="I2499" s="28">
        <v>12</v>
      </c>
      <c r="J2499" s="28">
        <v>2.3E-3</v>
      </c>
      <c r="AI2499"/>
      <c r="AJ2499"/>
    </row>
    <row r="2500" spans="1:36" ht="14.5" x14ac:dyDescent="0.35">
      <c r="A2500" s="52">
        <f t="shared" si="131"/>
        <v>2015</v>
      </c>
      <c r="B2500" s="30">
        <f t="shared" si="132"/>
        <v>138</v>
      </c>
      <c r="C2500" s="4">
        <f t="shared" si="133"/>
        <v>21</v>
      </c>
      <c r="D2500" s="4" t="s">
        <v>6</v>
      </c>
      <c r="E2500" s="28">
        <v>502</v>
      </c>
      <c r="F2500" s="28">
        <v>75</v>
      </c>
      <c r="H2500" s="28">
        <v>217</v>
      </c>
      <c r="I2500" s="28">
        <v>12</v>
      </c>
      <c r="J2500" s="28">
        <v>3.7000000000000002E-3</v>
      </c>
      <c r="AI2500"/>
      <c r="AJ2500"/>
    </row>
    <row r="2501" spans="1:36" ht="14.5" x14ac:dyDescent="0.35">
      <c r="A2501" s="52">
        <f t="shared" si="131"/>
        <v>2015</v>
      </c>
      <c r="B2501" s="30">
        <f t="shared" si="132"/>
        <v>138</v>
      </c>
      <c r="C2501" s="4">
        <f t="shared" si="133"/>
        <v>21</v>
      </c>
      <c r="D2501" s="4" t="s">
        <v>6</v>
      </c>
      <c r="E2501" s="28">
        <v>502</v>
      </c>
      <c r="F2501" s="28">
        <v>75</v>
      </c>
      <c r="H2501" s="28">
        <v>217</v>
      </c>
      <c r="I2501" s="28">
        <v>12</v>
      </c>
      <c r="J2501" s="28">
        <v>3.3999999999999998E-3</v>
      </c>
      <c r="AI2501"/>
      <c r="AJ2501"/>
    </row>
    <row r="2502" spans="1:36" ht="14.5" x14ac:dyDescent="0.35">
      <c r="A2502" s="52">
        <f t="shared" si="131"/>
        <v>2015</v>
      </c>
      <c r="B2502" s="30">
        <f t="shared" si="132"/>
        <v>138</v>
      </c>
      <c r="C2502" s="4">
        <f t="shared" si="133"/>
        <v>21</v>
      </c>
      <c r="D2502" s="4" t="s">
        <v>6</v>
      </c>
      <c r="E2502" s="28">
        <v>503</v>
      </c>
      <c r="F2502" s="28">
        <v>75</v>
      </c>
      <c r="H2502" s="28">
        <v>217</v>
      </c>
      <c r="I2502" s="28">
        <v>12</v>
      </c>
      <c r="J2502" s="28">
        <v>6.4000000000000003E-3</v>
      </c>
      <c r="AI2502"/>
      <c r="AJ2502"/>
    </row>
    <row r="2503" spans="1:36" ht="14.5" x14ac:dyDescent="0.35">
      <c r="A2503" s="52">
        <f t="shared" si="131"/>
        <v>2015</v>
      </c>
      <c r="B2503" s="30">
        <f t="shared" si="132"/>
        <v>138</v>
      </c>
      <c r="C2503" s="4">
        <f t="shared" si="133"/>
        <v>21</v>
      </c>
      <c r="D2503" s="4" t="s">
        <v>6</v>
      </c>
      <c r="E2503" s="28">
        <v>503</v>
      </c>
      <c r="F2503" s="28">
        <v>75</v>
      </c>
      <c r="H2503" s="28">
        <v>217</v>
      </c>
      <c r="I2503" s="28">
        <v>12</v>
      </c>
      <c r="J2503" s="28">
        <v>4.4999999999999997E-3</v>
      </c>
      <c r="AI2503"/>
      <c r="AJ2503"/>
    </row>
    <row r="2504" spans="1:36" ht="14.5" x14ac:dyDescent="0.35">
      <c r="A2504" s="52">
        <f t="shared" si="131"/>
        <v>2015</v>
      </c>
      <c r="B2504" s="30">
        <f t="shared" si="132"/>
        <v>138</v>
      </c>
      <c r="C2504" s="4">
        <f t="shared" si="133"/>
        <v>21</v>
      </c>
      <c r="D2504" s="4" t="s">
        <v>6</v>
      </c>
      <c r="E2504" s="28">
        <v>503</v>
      </c>
      <c r="F2504" s="28">
        <v>75</v>
      </c>
      <c r="H2504" s="28">
        <v>217</v>
      </c>
      <c r="I2504" s="28">
        <v>12</v>
      </c>
      <c r="J2504" s="28">
        <v>4.7999999999999996E-3</v>
      </c>
      <c r="AI2504"/>
      <c r="AJ2504"/>
    </row>
    <row r="2505" spans="1:36" ht="14.5" x14ac:dyDescent="0.35">
      <c r="A2505" s="52">
        <f t="shared" si="131"/>
        <v>2015</v>
      </c>
      <c r="B2505" s="30">
        <f t="shared" si="132"/>
        <v>138</v>
      </c>
      <c r="C2505" s="4">
        <f t="shared" si="133"/>
        <v>21</v>
      </c>
      <c r="D2505" s="4" t="s">
        <v>6</v>
      </c>
      <c r="E2505" s="28">
        <v>503</v>
      </c>
      <c r="F2505" s="28">
        <v>75</v>
      </c>
      <c r="H2505" s="28">
        <v>217</v>
      </c>
      <c r="I2505" s="28">
        <v>12</v>
      </c>
      <c r="J2505" s="28">
        <v>6.1999999999999998E-3</v>
      </c>
      <c r="AI2505"/>
      <c r="AJ2505"/>
    </row>
    <row r="2506" spans="1:36" ht="14.5" x14ac:dyDescent="0.35">
      <c r="A2506" s="52">
        <f t="shared" si="131"/>
        <v>2015</v>
      </c>
      <c r="B2506" s="30">
        <f t="shared" si="132"/>
        <v>138</v>
      </c>
      <c r="C2506" s="4">
        <f t="shared" si="133"/>
        <v>21</v>
      </c>
      <c r="D2506" s="4" t="s">
        <v>6</v>
      </c>
      <c r="E2506" s="28">
        <v>503</v>
      </c>
      <c r="F2506" s="28">
        <v>75</v>
      </c>
      <c r="H2506" s="28">
        <v>217</v>
      </c>
      <c r="I2506" s="28">
        <v>12</v>
      </c>
      <c r="J2506" s="28">
        <v>4.5999999999999999E-3</v>
      </c>
      <c r="AI2506"/>
      <c r="AJ2506"/>
    </row>
    <row r="2507" spans="1:36" ht="14.5" x14ac:dyDescent="0.35">
      <c r="A2507" s="52">
        <f t="shared" si="131"/>
        <v>2015</v>
      </c>
      <c r="B2507" s="30">
        <f t="shared" si="132"/>
        <v>138</v>
      </c>
      <c r="C2507" s="4">
        <f t="shared" si="133"/>
        <v>21</v>
      </c>
      <c r="D2507" s="4" t="s">
        <v>6</v>
      </c>
      <c r="E2507" s="28">
        <v>503</v>
      </c>
      <c r="F2507" s="28">
        <v>75</v>
      </c>
      <c r="H2507" s="28">
        <v>217</v>
      </c>
      <c r="I2507" s="28">
        <v>12</v>
      </c>
      <c r="J2507" s="28">
        <v>4.7999999999999996E-3</v>
      </c>
      <c r="AI2507"/>
      <c r="AJ2507"/>
    </row>
    <row r="2508" spans="1:36" ht="14.5" x14ac:dyDescent="0.35">
      <c r="A2508" s="52">
        <f t="shared" si="131"/>
        <v>2015</v>
      </c>
      <c r="B2508" s="30">
        <f t="shared" si="132"/>
        <v>138</v>
      </c>
      <c r="C2508" s="4">
        <f t="shared" si="133"/>
        <v>21</v>
      </c>
      <c r="D2508" s="4" t="s">
        <v>6</v>
      </c>
      <c r="E2508" s="28">
        <v>502</v>
      </c>
      <c r="F2508" s="28">
        <v>75</v>
      </c>
      <c r="H2508" s="28">
        <v>217</v>
      </c>
      <c r="I2508" s="28">
        <v>13</v>
      </c>
      <c r="J2508" s="28">
        <v>4.5999999999999999E-3</v>
      </c>
      <c r="AI2508"/>
      <c r="AJ2508"/>
    </row>
    <row r="2509" spans="1:36" ht="14.5" x14ac:dyDescent="0.35">
      <c r="A2509" s="52">
        <f t="shared" si="131"/>
        <v>2015</v>
      </c>
      <c r="B2509" s="30">
        <f t="shared" si="132"/>
        <v>138</v>
      </c>
      <c r="C2509" s="4">
        <f t="shared" si="133"/>
        <v>21</v>
      </c>
      <c r="D2509" s="4" t="s">
        <v>6</v>
      </c>
      <c r="E2509" s="28">
        <v>502</v>
      </c>
      <c r="F2509" s="28">
        <v>75</v>
      </c>
      <c r="H2509" s="28">
        <v>217</v>
      </c>
      <c r="I2509" s="28">
        <v>13</v>
      </c>
      <c r="J2509" s="28">
        <v>4.4000000000000003E-3</v>
      </c>
      <c r="AI2509"/>
      <c r="AJ2509"/>
    </row>
    <row r="2510" spans="1:36" ht="14.5" x14ac:dyDescent="0.35">
      <c r="A2510" s="52">
        <f t="shared" si="131"/>
        <v>2015</v>
      </c>
      <c r="B2510" s="30">
        <f t="shared" si="132"/>
        <v>138</v>
      </c>
      <c r="C2510" s="4">
        <f t="shared" si="133"/>
        <v>21</v>
      </c>
      <c r="D2510" s="4" t="s">
        <v>6</v>
      </c>
      <c r="E2510" s="28">
        <v>502</v>
      </c>
      <c r="F2510" s="28">
        <v>75</v>
      </c>
      <c r="H2510" s="28">
        <v>217</v>
      </c>
      <c r="I2510" s="28">
        <v>13</v>
      </c>
      <c r="J2510" s="28">
        <v>4.4000000000000003E-3</v>
      </c>
      <c r="AI2510"/>
      <c r="AJ2510"/>
    </row>
    <row r="2511" spans="1:36" ht="14.5" x14ac:dyDescent="0.35">
      <c r="A2511" s="52">
        <f t="shared" si="131"/>
        <v>2015</v>
      </c>
      <c r="B2511" s="30">
        <f t="shared" si="132"/>
        <v>138</v>
      </c>
      <c r="C2511" s="4">
        <f t="shared" si="133"/>
        <v>21</v>
      </c>
      <c r="D2511" s="4" t="s">
        <v>6</v>
      </c>
      <c r="E2511" s="28">
        <v>502</v>
      </c>
      <c r="F2511" s="28">
        <v>75</v>
      </c>
      <c r="H2511" s="28">
        <v>217</v>
      </c>
      <c r="I2511" s="28">
        <v>13</v>
      </c>
      <c r="J2511" s="28">
        <v>4.3E-3</v>
      </c>
      <c r="AI2511"/>
      <c r="AJ2511"/>
    </row>
    <row r="2512" spans="1:36" ht="14.5" x14ac:dyDescent="0.35">
      <c r="A2512" s="52">
        <f t="shared" si="131"/>
        <v>2015</v>
      </c>
      <c r="B2512" s="30">
        <f t="shared" si="132"/>
        <v>138</v>
      </c>
      <c r="C2512" s="4">
        <f t="shared" si="133"/>
        <v>21</v>
      </c>
      <c r="D2512" s="4" t="s">
        <v>6</v>
      </c>
      <c r="E2512" s="28">
        <v>502</v>
      </c>
      <c r="F2512" s="28">
        <v>75</v>
      </c>
      <c r="H2512" s="28">
        <v>217</v>
      </c>
      <c r="I2512" s="28">
        <v>13</v>
      </c>
      <c r="J2512" s="28">
        <v>3.0999999999999999E-3</v>
      </c>
      <c r="AI2512"/>
      <c r="AJ2512"/>
    </row>
    <row r="2513" spans="1:36" ht="14.5" x14ac:dyDescent="0.35">
      <c r="A2513" s="52">
        <f t="shared" si="131"/>
        <v>2015</v>
      </c>
      <c r="B2513" s="30">
        <f t="shared" si="132"/>
        <v>138</v>
      </c>
      <c r="C2513" s="4">
        <f t="shared" si="133"/>
        <v>21</v>
      </c>
      <c r="D2513" s="4" t="s">
        <v>6</v>
      </c>
      <c r="E2513" s="28">
        <v>502</v>
      </c>
      <c r="F2513" s="28">
        <v>75</v>
      </c>
      <c r="H2513" s="28">
        <v>217</v>
      </c>
      <c r="I2513" s="28">
        <v>13</v>
      </c>
      <c r="J2513" s="28">
        <v>5.1999999999999998E-3</v>
      </c>
      <c r="AI2513"/>
      <c r="AJ2513"/>
    </row>
    <row r="2514" spans="1:36" ht="14.5" x14ac:dyDescent="0.35">
      <c r="A2514" s="52">
        <f t="shared" si="131"/>
        <v>2015</v>
      </c>
      <c r="B2514" s="30">
        <f t="shared" si="132"/>
        <v>138</v>
      </c>
      <c r="C2514" s="4">
        <f t="shared" si="133"/>
        <v>21</v>
      </c>
      <c r="D2514" s="4" t="s">
        <v>6</v>
      </c>
      <c r="E2514" s="28">
        <v>503</v>
      </c>
      <c r="F2514" s="28">
        <v>75</v>
      </c>
      <c r="H2514" s="28">
        <v>217</v>
      </c>
      <c r="I2514" s="28">
        <v>13</v>
      </c>
      <c r="J2514" s="28">
        <v>5.8999999999999999E-3</v>
      </c>
      <c r="AI2514"/>
      <c r="AJ2514"/>
    </row>
    <row r="2515" spans="1:36" ht="14.5" x14ac:dyDescent="0.35">
      <c r="A2515" s="52">
        <f t="shared" si="131"/>
        <v>2015</v>
      </c>
      <c r="B2515" s="30">
        <f t="shared" si="132"/>
        <v>138</v>
      </c>
      <c r="C2515" s="4">
        <f t="shared" si="133"/>
        <v>21</v>
      </c>
      <c r="D2515" s="4" t="s">
        <v>6</v>
      </c>
      <c r="E2515" s="28">
        <v>503</v>
      </c>
      <c r="F2515" s="28">
        <v>75</v>
      </c>
      <c r="H2515" s="28">
        <v>217</v>
      </c>
      <c r="I2515" s="28">
        <v>13</v>
      </c>
      <c r="J2515" s="28">
        <v>5.3E-3</v>
      </c>
      <c r="AI2515"/>
      <c r="AJ2515"/>
    </row>
    <row r="2516" spans="1:36" ht="14.5" x14ac:dyDescent="0.35">
      <c r="A2516" s="52">
        <f t="shared" si="131"/>
        <v>2015</v>
      </c>
      <c r="B2516" s="30">
        <f t="shared" si="132"/>
        <v>138</v>
      </c>
      <c r="C2516" s="4">
        <f t="shared" si="133"/>
        <v>21</v>
      </c>
      <c r="D2516" s="4" t="s">
        <v>6</v>
      </c>
      <c r="E2516" s="28">
        <v>503</v>
      </c>
      <c r="F2516" s="28">
        <v>75</v>
      </c>
      <c r="H2516" s="28">
        <v>217</v>
      </c>
      <c r="I2516" s="28">
        <v>13</v>
      </c>
      <c r="J2516" s="28">
        <v>5.4999999999999997E-3</v>
      </c>
      <c r="AI2516"/>
      <c r="AJ2516"/>
    </row>
    <row r="2517" spans="1:36" ht="14.5" x14ac:dyDescent="0.35">
      <c r="A2517" s="52">
        <f t="shared" si="131"/>
        <v>2015</v>
      </c>
      <c r="B2517" s="30">
        <f t="shared" si="132"/>
        <v>138</v>
      </c>
      <c r="C2517" s="4">
        <f t="shared" si="133"/>
        <v>21</v>
      </c>
      <c r="D2517" s="4" t="s">
        <v>6</v>
      </c>
      <c r="E2517" s="28">
        <v>503</v>
      </c>
      <c r="F2517" s="28">
        <v>75</v>
      </c>
      <c r="H2517" s="28">
        <v>217</v>
      </c>
      <c r="I2517" s="28">
        <v>14</v>
      </c>
      <c r="J2517" s="28">
        <v>6.7999999999999996E-3</v>
      </c>
      <c r="AI2517"/>
      <c r="AJ2517"/>
    </row>
    <row r="2518" spans="1:36" ht="14.5" x14ac:dyDescent="0.35">
      <c r="A2518" s="52">
        <f t="shared" si="131"/>
        <v>2015</v>
      </c>
      <c r="B2518" s="30">
        <f t="shared" si="132"/>
        <v>138</v>
      </c>
      <c r="C2518" s="4">
        <f t="shared" si="133"/>
        <v>21</v>
      </c>
      <c r="D2518" s="4" t="s">
        <v>6</v>
      </c>
      <c r="E2518" s="28">
        <v>503</v>
      </c>
      <c r="F2518" s="28">
        <v>75</v>
      </c>
      <c r="H2518" s="28">
        <v>217</v>
      </c>
      <c r="I2518" s="28">
        <v>15</v>
      </c>
      <c r="J2518" s="28">
        <v>8.8999999999999999E-3</v>
      </c>
      <c r="AI2518"/>
      <c r="AJ2518"/>
    </row>
    <row r="2519" spans="1:36" ht="14.5" x14ac:dyDescent="0.35">
      <c r="A2519" s="52">
        <f t="shared" si="131"/>
        <v>2015</v>
      </c>
      <c r="B2519" s="30">
        <f t="shared" si="132"/>
        <v>138</v>
      </c>
      <c r="C2519" s="4">
        <f t="shared" si="133"/>
        <v>21</v>
      </c>
      <c r="D2519" s="4" t="s">
        <v>6</v>
      </c>
      <c r="E2519" s="28">
        <v>504</v>
      </c>
      <c r="F2519" s="28">
        <v>86</v>
      </c>
      <c r="H2519" s="28">
        <v>217</v>
      </c>
      <c r="I2519" s="28">
        <v>8</v>
      </c>
      <c r="J2519" s="28">
        <v>1.5E-3</v>
      </c>
      <c r="AI2519"/>
      <c r="AJ2519"/>
    </row>
    <row r="2520" spans="1:36" ht="14.5" x14ac:dyDescent="0.35">
      <c r="A2520" s="52">
        <f t="shared" si="131"/>
        <v>2015</v>
      </c>
      <c r="B2520" s="30">
        <f t="shared" si="132"/>
        <v>138</v>
      </c>
      <c r="C2520" s="4">
        <f t="shared" si="133"/>
        <v>21</v>
      </c>
      <c r="D2520" s="4" t="s">
        <v>6</v>
      </c>
      <c r="E2520" s="28">
        <v>505</v>
      </c>
      <c r="F2520" s="28">
        <v>86</v>
      </c>
      <c r="H2520" s="28">
        <v>217</v>
      </c>
      <c r="I2520" s="28">
        <v>8</v>
      </c>
      <c r="J2520" s="28">
        <v>1E-3</v>
      </c>
      <c r="AI2520"/>
      <c r="AJ2520"/>
    </row>
    <row r="2521" spans="1:36" ht="14.5" x14ac:dyDescent="0.35">
      <c r="A2521" s="52">
        <f t="shared" si="131"/>
        <v>2015</v>
      </c>
      <c r="B2521" s="30">
        <f t="shared" si="132"/>
        <v>138</v>
      </c>
      <c r="C2521" s="4">
        <f t="shared" si="133"/>
        <v>21</v>
      </c>
      <c r="D2521" s="4" t="s">
        <v>6</v>
      </c>
      <c r="E2521" s="28">
        <v>505</v>
      </c>
      <c r="F2521" s="28">
        <v>86</v>
      </c>
      <c r="H2521" s="28">
        <v>217</v>
      </c>
      <c r="I2521" s="28">
        <v>8</v>
      </c>
      <c r="J2521" s="28">
        <v>1.1000000000000001E-3</v>
      </c>
      <c r="AI2521"/>
      <c r="AJ2521"/>
    </row>
    <row r="2522" spans="1:36" ht="14.5" x14ac:dyDescent="0.35">
      <c r="A2522" s="52">
        <f t="shared" si="131"/>
        <v>2015</v>
      </c>
      <c r="B2522" s="30">
        <f t="shared" si="132"/>
        <v>138</v>
      </c>
      <c r="C2522" s="4">
        <f t="shared" si="133"/>
        <v>21</v>
      </c>
      <c r="D2522" s="4" t="s">
        <v>6</v>
      </c>
      <c r="E2522" s="28">
        <v>504</v>
      </c>
      <c r="F2522" s="28">
        <v>86</v>
      </c>
      <c r="H2522" s="28">
        <v>217</v>
      </c>
      <c r="I2522" s="28">
        <v>9</v>
      </c>
      <c r="J2522" s="28">
        <v>1.6999999999999999E-3</v>
      </c>
      <c r="AI2522"/>
      <c r="AJ2522"/>
    </row>
    <row r="2523" spans="1:36" ht="14.5" x14ac:dyDescent="0.35">
      <c r="A2523" s="52">
        <f t="shared" si="131"/>
        <v>2015</v>
      </c>
      <c r="B2523" s="30">
        <f t="shared" si="132"/>
        <v>138</v>
      </c>
      <c r="C2523" s="4">
        <f t="shared" si="133"/>
        <v>21</v>
      </c>
      <c r="D2523" s="4" t="s">
        <v>6</v>
      </c>
      <c r="E2523" s="28">
        <v>504</v>
      </c>
      <c r="F2523" s="28">
        <v>86</v>
      </c>
      <c r="H2523" s="28">
        <v>217</v>
      </c>
      <c r="I2523" s="28">
        <v>9</v>
      </c>
      <c r="J2523" s="28">
        <v>2.3E-3</v>
      </c>
      <c r="AI2523"/>
      <c r="AJ2523"/>
    </row>
    <row r="2524" spans="1:36" ht="14.5" x14ac:dyDescent="0.35">
      <c r="A2524" s="52">
        <f t="shared" si="131"/>
        <v>2015</v>
      </c>
      <c r="B2524" s="30">
        <f t="shared" si="132"/>
        <v>138</v>
      </c>
      <c r="C2524" s="4">
        <f t="shared" si="133"/>
        <v>21</v>
      </c>
      <c r="D2524" s="4" t="s">
        <v>6</v>
      </c>
      <c r="E2524" s="28">
        <v>504</v>
      </c>
      <c r="F2524" s="28">
        <v>86</v>
      </c>
      <c r="H2524" s="28">
        <v>217</v>
      </c>
      <c r="I2524" s="28">
        <v>9</v>
      </c>
      <c r="J2524" s="28">
        <v>2.5000000000000001E-3</v>
      </c>
      <c r="AI2524"/>
      <c r="AJ2524"/>
    </row>
    <row r="2525" spans="1:36" ht="14.5" x14ac:dyDescent="0.35">
      <c r="A2525" s="52">
        <f t="shared" si="131"/>
        <v>2015</v>
      </c>
      <c r="B2525" s="30">
        <f t="shared" si="132"/>
        <v>138</v>
      </c>
      <c r="C2525" s="4">
        <f t="shared" si="133"/>
        <v>21</v>
      </c>
      <c r="D2525" s="4" t="s">
        <v>6</v>
      </c>
      <c r="E2525" s="28">
        <v>504</v>
      </c>
      <c r="F2525" s="28">
        <v>86</v>
      </c>
      <c r="H2525" s="28">
        <v>217</v>
      </c>
      <c r="I2525" s="28">
        <v>9</v>
      </c>
      <c r="J2525" s="28">
        <v>2.3999999999999998E-3</v>
      </c>
      <c r="AI2525"/>
      <c r="AJ2525"/>
    </row>
    <row r="2526" spans="1:36" ht="14.5" x14ac:dyDescent="0.35">
      <c r="A2526" s="52">
        <f t="shared" si="131"/>
        <v>2015</v>
      </c>
      <c r="B2526" s="30">
        <f t="shared" si="132"/>
        <v>138</v>
      </c>
      <c r="C2526" s="4">
        <f t="shared" si="133"/>
        <v>21</v>
      </c>
      <c r="D2526" s="4" t="s">
        <v>6</v>
      </c>
      <c r="E2526" s="28">
        <v>504</v>
      </c>
      <c r="F2526" s="28">
        <v>86</v>
      </c>
      <c r="H2526" s="28">
        <v>217</v>
      </c>
      <c r="I2526" s="28">
        <v>9</v>
      </c>
      <c r="J2526" s="28">
        <v>1.8E-3</v>
      </c>
      <c r="AI2526"/>
      <c r="AJ2526"/>
    </row>
    <row r="2527" spans="1:36" ht="14.5" x14ac:dyDescent="0.35">
      <c r="A2527" s="52">
        <f t="shared" si="131"/>
        <v>2015</v>
      </c>
      <c r="B2527" s="30">
        <f t="shared" si="132"/>
        <v>138</v>
      </c>
      <c r="C2527" s="4">
        <f t="shared" si="133"/>
        <v>21</v>
      </c>
      <c r="D2527" s="4" t="s">
        <v>6</v>
      </c>
      <c r="E2527" s="28">
        <v>504</v>
      </c>
      <c r="F2527" s="28">
        <v>86</v>
      </c>
      <c r="H2527" s="28">
        <v>217</v>
      </c>
      <c r="I2527" s="28">
        <v>9</v>
      </c>
      <c r="J2527" s="28">
        <v>1.4E-3</v>
      </c>
      <c r="AI2527"/>
      <c r="AJ2527"/>
    </row>
    <row r="2528" spans="1:36" ht="14.5" x14ac:dyDescent="0.35">
      <c r="A2528" s="52">
        <f t="shared" si="131"/>
        <v>2015</v>
      </c>
      <c r="B2528" s="30">
        <f t="shared" si="132"/>
        <v>138</v>
      </c>
      <c r="C2528" s="4">
        <f t="shared" si="133"/>
        <v>21</v>
      </c>
      <c r="D2528" s="4" t="s">
        <v>6</v>
      </c>
      <c r="E2528" s="28">
        <v>504</v>
      </c>
      <c r="F2528" s="28">
        <v>86</v>
      </c>
      <c r="H2528" s="28">
        <v>217</v>
      </c>
      <c r="I2528" s="28">
        <v>9</v>
      </c>
      <c r="J2528" s="28">
        <v>1.6999999999999999E-3</v>
      </c>
      <c r="AI2528"/>
      <c r="AJ2528"/>
    </row>
    <row r="2529" spans="1:36" ht="14.5" x14ac:dyDescent="0.35">
      <c r="A2529" s="52">
        <f t="shared" si="131"/>
        <v>2015</v>
      </c>
      <c r="B2529" s="30">
        <f t="shared" si="132"/>
        <v>138</v>
      </c>
      <c r="C2529" s="4">
        <f t="shared" si="133"/>
        <v>21</v>
      </c>
      <c r="D2529" s="4" t="s">
        <v>6</v>
      </c>
      <c r="E2529" s="28">
        <v>504</v>
      </c>
      <c r="F2529" s="28">
        <v>86</v>
      </c>
      <c r="H2529" s="28">
        <v>217</v>
      </c>
      <c r="I2529" s="28">
        <v>9</v>
      </c>
      <c r="J2529" s="28">
        <v>1.8E-3</v>
      </c>
      <c r="AI2529"/>
      <c r="AJ2529"/>
    </row>
    <row r="2530" spans="1:36" ht="14.5" x14ac:dyDescent="0.35">
      <c r="A2530" s="52">
        <f t="shared" si="131"/>
        <v>2015</v>
      </c>
      <c r="B2530" s="30">
        <f t="shared" si="132"/>
        <v>138</v>
      </c>
      <c r="C2530" s="4">
        <f t="shared" si="133"/>
        <v>21</v>
      </c>
      <c r="D2530" s="4" t="s">
        <v>6</v>
      </c>
      <c r="E2530" s="28">
        <v>504</v>
      </c>
      <c r="F2530" s="28">
        <v>86</v>
      </c>
      <c r="H2530" s="28">
        <v>217</v>
      </c>
      <c r="I2530" s="28">
        <v>9</v>
      </c>
      <c r="J2530" s="28">
        <v>2.0999999999999999E-3</v>
      </c>
      <c r="AI2530"/>
      <c r="AJ2530"/>
    </row>
    <row r="2531" spans="1:36" ht="14.5" x14ac:dyDescent="0.35">
      <c r="A2531" s="52">
        <f t="shared" si="131"/>
        <v>2015</v>
      </c>
      <c r="B2531" s="30">
        <f t="shared" si="132"/>
        <v>138</v>
      </c>
      <c r="C2531" s="4">
        <f t="shared" si="133"/>
        <v>21</v>
      </c>
      <c r="D2531" s="4" t="s">
        <v>6</v>
      </c>
      <c r="E2531" s="28">
        <v>504</v>
      </c>
      <c r="F2531" s="28">
        <v>86</v>
      </c>
      <c r="H2531" s="28">
        <v>217</v>
      </c>
      <c r="I2531" s="28">
        <v>9</v>
      </c>
      <c r="J2531" s="28">
        <v>1.6999999999999999E-3</v>
      </c>
      <c r="AI2531"/>
      <c r="AJ2531"/>
    </row>
    <row r="2532" spans="1:36" ht="14.5" x14ac:dyDescent="0.35">
      <c r="A2532" s="52">
        <f t="shared" si="131"/>
        <v>2015</v>
      </c>
      <c r="B2532" s="30">
        <f t="shared" si="132"/>
        <v>138</v>
      </c>
      <c r="C2532" s="4">
        <f t="shared" si="133"/>
        <v>21</v>
      </c>
      <c r="D2532" s="4" t="s">
        <v>6</v>
      </c>
      <c r="E2532" s="28">
        <v>504</v>
      </c>
      <c r="F2532" s="28">
        <v>86</v>
      </c>
      <c r="H2532" s="28">
        <v>217</v>
      </c>
      <c r="I2532" s="28">
        <v>9</v>
      </c>
      <c r="J2532" s="28">
        <v>1.9E-3</v>
      </c>
      <c r="AI2532"/>
      <c r="AJ2532"/>
    </row>
    <row r="2533" spans="1:36" ht="14.5" x14ac:dyDescent="0.35">
      <c r="A2533" s="52">
        <f t="shared" si="131"/>
        <v>2015</v>
      </c>
      <c r="B2533" s="30">
        <f t="shared" si="132"/>
        <v>138</v>
      </c>
      <c r="C2533" s="4">
        <f t="shared" si="133"/>
        <v>21</v>
      </c>
      <c r="D2533" s="4" t="s">
        <v>6</v>
      </c>
      <c r="E2533" s="28">
        <v>504</v>
      </c>
      <c r="F2533" s="28">
        <v>86</v>
      </c>
      <c r="H2533" s="28">
        <v>217</v>
      </c>
      <c r="I2533" s="28">
        <v>9</v>
      </c>
      <c r="J2533" s="28">
        <v>2E-3</v>
      </c>
      <c r="AI2533"/>
      <c r="AJ2533"/>
    </row>
    <row r="2534" spans="1:36" ht="14.5" x14ac:dyDescent="0.35">
      <c r="A2534" s="52">
        <f t="shared" si="131"/>
        <v>2015</v>
      </c>
      <c r="B2534" s="30">
        <f t="shared" si="132"/>
        <v>138</v>
      </c>
      <c r="C2534" s="4">
        <f t="shared" si="133"/>
        <v>21</v>
      </c>
      <c r="D2534" s="4" t="s">
        <v>6</v>
      </c>
      <c r="E2534" s="28">
        <v>504</v>
      </c>
      <c r="F2534" s="28">
        <v>86</v>
      </c>
      <c r="H2534" s="28">
        <v>217</v>
      </c>
      <c r="I2534" s="28">
        <v>9</v>
      </c>
      <c r="J2534" s="28">
        <v>1.9E-3</v>
      </c>
      <c r="AI2534"/>
      <c r="AJ2534"/>
    </row>
    <row r="2535" spans="1:36" ht="14.5" x14ac:dyDescent="0.35">
      <c r="A2535" s="52">
        <f t="shared" si="131"/>
        <v>2015</v>
      </c>
      <c r="B2535" s="30">
        <f t="shared" si="132"/>
        <v>138</v>
      </c>
      <c r="C2535" s="4">
        <f t="shared" si="133"/>
        <v>21</v>
      </c>
      <c r="D2535" s="4" t="s">
        <v>6</v>
      </c>
      <c r="E2535" s="28">
        <v>504</v>
      </c>
      <c r="F2535" s="28">
        <v>86</v>
      </c>
      <c r="H2535" s="28">
        <v>217</v>
      </c>
      <c r="I2535" s="28">
        <v>9</v>
      </c>
      <c r="J2535" s="28">
        <v>2.3E-3</v>
      </c>
      <c r="AI2535"/>
      <c r="AJ2535"/>
    </row>
    <row r="2536" spans="1:36" ht="14.5" x14ac:dyDescent="0.35">
      <c r="A2536" s="52">
        <f t="shared" si="131"/>
        <v>2015</v>
      </c>
      <c r="B2536" s="30">
        <f t="shared" si="132"/>
        <v>138</v>
      </c>
      <c r="C2536" s="4">
        <f t="shared" si="133"/>
        <v>21</v>
      </c>
      <c r="D2536" s="4" t="s">
        <v>6</v>
      </c>
      <c r="E2536" s="28">
        <v>504</v>
      </c>
      <c r="F2536" s="28">
        <v>86</v>
      </c>
      <c r="H2536" s="28">
        <v>217</v>
      </c>
      <c r="I2536" s="28">
        <v>9</v>
      </c>
      <c r="J2536" s="28">
        <v>1.6000000000000001E-3</v>
      </c>
      <c r="AI2536"/>
      <c r="AJ2536"/>
    </row>
    <row r="2537" spans="1:36" ht="14.5" x14ac:dyDescent="0.35">
      <c r="A2537" s="52">
        <f t="shared" si="131"/>
        <v>2015</v>
      </c>
      <c r="B2537" s="30">
        <f t="shared" si="132"/>
        <v>138</v>
      </c>
      <c r="C2537" s="4">
        <f t="shared" si="133"/>
        <v>21</v>
      </c>
      <c r="D2537" s="4" t="s">
        <v>6</v>
      </c>
      <c r="E2537" s="28">
        <v>504</v>
      </c>
      <c r="F2537" s="28">
        <v>86</v>
      </c>
      <c r="H2537" s="28">
        <v>217</v>
      </c>
      <c r="I2537" s="28">
        <v>9</v>
      </c>
      <c r="J2537" s="28">
        <v>1.6000000000000001E-3</v>
      </c>
      <c r="AI2537"/>
      <c r="AJ2537"/>
    </row>
    <row r="2538" spans="1:36" ht="14.5" x14ac:dyDescent="0.35">
      <c r="A2538" s="52">
        <f t="shared" si="131"/>
        <v>2015</v>
      </c>
      <c r="B2538" s="30">
        <f t="shared" si="132"/>
        <v>138</v>
      </c>
      <c r="C2538" s="4">
        <f t="shared" si="133"/>
        <v>21</v>
      </c>
      <c r="D2538" s="4" t="s">
        <v>6</v>
      </c>
      <c r="E2538" s="28">
        <v>504</v>
      </c>
      <c r="F2538" s="28">
        <v>86</v>
      </c>
      <c r="H2538" s="28">
        <v>217</v>
      </c>
      <c r="I2538" s="28">
        <v>9</v>
      </c>
      <c r="J2538" s="28">
        <v>2.3E-3</v>
      </c>
      <c r="AI2538"/>
      <c r="AJ2538"/>
    </row>
    <row r="2539" spans="1:36" ht="14.5" x14ac:dyDescent="0.35">
      <c r="A2539" s="52">
        <f t="shared" si="131"/>
        <v>2015</v>
      </c>
      <c r="B2539" s="30">
        <f t="shared" si="132"/>
        <v>138</v>
      </c>
      <c r="C2539" s="4">
        <f t="shared" si="133"/>
        <v>21</v>
      </c>
      <c r="D2539" s="4" t="s">
        <v>6</v>
      </c>
      <c r="E2539" s="28">
        <v>505</v>
      </c>
      <c r="F2539" s="28">
        <v>86</v>
      </c>
      <c r="H2539" s="28">
        <v>217</v>
      </c>
      <c r="I2539" s="28">
        <v>9</v>
      </c>
      <c r="J2539" s="28">
        <v>1.2999999999999999E-3</v>
      </c>
      <c r="AI2539"/>
      <c r="AJ2539"/>
    </row>
    <row r="2540" spans="1:36" ht="14.5" x14ac:dyDescent="0.35">
      <c r="A2540" s="52">
        <f t="shared" si="131"/>
        <v>2015</v>
      </c>
      <c r="B2540" s="30">
        <f t="shared" si="132"/>
        <v>138</v>
      </c>
      <c r="C2540" s="4">
        <f t="shared" si="133"/>
        <v>21</v>
      </c>
      <c r="D2540" s="4" t="s">
        <v>6</v>
      </c>
      <c r="E2540" s="28">
        <v>505</v>
      </c>
      <c r="F2540" s="28">
        <v>86</v>
      </c>
      <c r="H2540" s="28">
        <v>217</v>
      </c>
      <c r="I2540" s="28">
        <v>9</v>
      </c>
      <c r="J2540" s="28">
        <v>2E-3</v>
      </c>
      <c r="AI2540"/>
      <c r="AJ2540"/>
    </row>
    <row r="2541" spans="1:36" ht="14.5" x14ac:dyDescent="0.35">
      <c r="A2541" s="52">
        <f t="shared" si="131"/>
        <v>2015</v>
      </c>
      <c r="B2541" s="30">
        <f t="shared" si="132"/>
        <v>138</v>
      </c>
      <c r="C2541" s="4">
        <f t="shared" si="133"/>
        <v>21</v>
      </c>
      <c r="D2541" s="4" t="s">
        <v>6</v>
      </c>
      <c r="E2541" s="28">
        <v>505</v>
      </c>
      <c r="F2541" s="28">
        <v>86</v>
      </c>
      <c r="H2541" s="28">
        <v>217</v>
      </c>
      <c r="I2541" s="28">
        <v>9</v>
      </c>
      <c r="J2541" s="28">
        <v>1.9E-3</v>
      </c>
      <c r="AI2541"/>
      <c r="AJ2541"/>
    </row>
    <row r="2542" spans="1:36" ht="14.5" x14ac:dyDescent="0.35">
      <c r="A2542" s="52">
        <f t="shared" si="131"/>
        <v>2015</v>
      </c>
      <c r="B2542" s="30">
        <f t="shared" si="132"/>
        <v>138</v>
      </c>
      <c r="C2542" s="4">
        <f t="shared" si="133"/>
        <v>21</v>
      </c>
      <c r="D2542" s="4" t="s">
        <v>6</v>
      </c>
      <c r="E2542" s="28">
        <v>505</v>
      </c>
      <c r="F2542" s="28">
        <v>86</v>
      </c>
      <c r="H2542" s="28">
        <v>217</v>
      </c>
      <c r="I2542" s="28">
        <v>9</v>
      </c>
      <c r="J2542" s="28">
        <v>1.6999999999999999E-3</v>
      </c>
      <c r="AI2542"/>
      <c r="AJ2542"/>
    </row>
    <row r="2543" spans="1:36" ht="14.5" x14ac:dyDescent="0.35">
      <c r="A2543" s="52">
        <f t="shared" si="131"/>
        <v>2015</v>
      </c>
      <c r="B2543" s="30">
        <f t="shared" si="132"/>
        <v>138</v>
      </c>
      <c r="C2543" s="4">
        <f t="shared" si="133"/>
        <v>21</v>
      </c>
      <c r="D2543" s="4" t="s">
        <v>6</v>
      </c>
      <c r="E2543" s="28">
        <v>505</v>
      </c>
      <c r="F2543" s="28">
        <v>86</v>
      </c>
      <c r="H2543" s="28">
        <v>217</v>
      </c>
      <c r="I2543" s="28">
        <v>9</v>
      </c>
      <c r="J2543" s="28">
        <v>1.9E-3</v>
      </c>
      <c r="AI2543"/>
      <c r="AJ2543"/>
    </row>
    <row r="2544" spans="1:36" ht="14.5" x14ac:dyDescent="0.35">
      <c r="A2544" s="52">
        <f t="shared" si="131"/>
        <v>2015</v>
      </c>
      <c r="B2544" s="30">
        <f t="shared" si="132"/>
        <v>138</v>
      </c>
      <c r="C2544" s="4">
        <f t="shared" si="133"/>
        <v>21</v>
      </c>
      <c r="D2544" s="4" t="s">
        <v>6</v>
      </c>
      <c r="E2544" s="28">
        <v>505</v>
      </c>
      <c r="F2544" s="28">
        <v>86</v>
      </c>
      <c r="H2544" s="28">
        <v>217</v>
      </c>
      <c r="I2544" s="28">
        <v>9</v>
      </c>
      <c r="J2544" s="28">
        <v>1.6000000000000001E-3</v>
      </c>
      <c r="AI2544"/>
      <c r="AJ2544"/>
    </row>
    <row r="2545" spans="1:36" ht="14.5" x14ac:dyDescent="0.35">
      <c r="A2545" s="52">
        <f t="shared" si="131"/>
        <v>2015</v>
      </c>
      <c r="B2545" s="30">
        <f t="shared" si="132"/>
        <v>138</v>
      </c>
      <c r="C2545" s="4">
        <f t="shared" si="133"/>
        <v>21</v>
      </c>
      <c r="D2545" s="4" t="s">
        <v>6</v>
      </c>
      <c r="E2545" s="28">
        <v>505</v>
      </c>
      <c r="F2545" s="28">
        <v>86</v>
      </c>
      <c r="H2545" s="28">
        <v>217</v>
      </c>
      <c r="I2545" s="28">
        <v>9</v>
      </c>
      <c r="J2545" s="28">
        <v>2.3999999999999998E-3</v>
      </c>
      <c r="AI2545"/>
      <c r="AJ2545"/>
    </row>
    <row r="2546" spans="1:36" ht="14.5" x14ac:dyDescent="0.35">
      <c r="A2546" s="52">
        <f t="shared" si="131"/>
        <v>2015</v>
      </c>
      <c r="B2546" s="30">
        <f t="shared" si="132"/>
        <v>138</v>
      </c>
      <c r="C2546" s="4">
        <f t="shared" si="133"/>
        <v>21</v>
      </c>
      <c r="D2546" s="4" t="s">
        <v>6</v>
      </c>
      <c r="E2546" s="28">
        <v>505</v>
      </c>
      <c r="F2546" s="28">
        <v>86</v>
      </c>
      <c r="H2546" s="28">
        <v>217</v>
      </c>
      <c r="I2546" s="28">
        <v>9</v>
      </c>
      <c r="J2546" s="28">
        <v>1.8E-3</v>
      </c>
      <c r="AI2546"/>
      <c r="AJ2546"/>
    </row>
    <row r="2547" spans="1:36" ht="14.5" x14ac:dyDescent="0.35">
      <c r="A2547" s="52">
        <f t="shared" si="131"/>
        <v>2015</v>
      </c>
      <c r="B2547" s="30">
        <f t="shared" si="132"/>
        <v>138</v>
      </c>
      <c r="C2547" s="4">
        <f t="shared" si="133"/>
        <v>21</v>
      </c>
      <c r="D2547" s="4" t="s">
        <v>6</v>
      </c>
      <c r="E2547" s="28">
        <v>505</v>
      </c>
      <c r="F2547" s="28">
        <v>86</v>
      </c>
      <c r="H2547" s="28">
        <v>217</v>
      </c>
      <c r="I2547" s="28">
        <v>9</v>
      </c>
      <c r="J2547" s="28">
        <v>1.1000000000000001E-3</v>
      </c>
      <c r="AI2547"/>
      <c r="AJ2547"/>
    </row>
    <row r="2548" spans="1:36" ht="14.5" x14ac:dyDescent="0.35">
      <c r="A2548" s="52">
        <f t="shared" si="131"/>
        <v>2015</v>
      </c>
      <c r="B2548" s="30">
        <f t="shared" si="132"/>
        <v>138</v>
      </c>
      <c r="C2548" s="4">
        <f t="shared" si="133"/>
        <v>21</v>
      </c>
      <c r="D2548" s="4" t="s">
        <v>6</v>
      </c>
      <c r="E2548" s="28">
        <v>505</v>
      </c>
      <c r="F2548" s="28">
        <v>86</v>
      </c>
      <c r="H2548" s="28">
        <v>217</v>
      </c>
      <c r="I2548" s="28">
        <v>9</v>
      </c>
      <c r="J2548" s="28">
        <v>1.1999999999999999E-3</v>
      </c>
      <c r="AI2548"/>
      <c r="AJ2548"/>
    </row>
    <row r="2549" spans="1:36" ht="14.5" x14ac:dyDescent="0.35">
      <c r="A2549" s="52">
        <f t="shared" si="131"/>
        <v>2015</v>
      </c>
      <c r="B2549" s="30">
        <f t="shared" si="132"/>
        <v>138</v>
      </c>
      <c r="C2549" s="4">
        <f t="shared" si="133"/>
        <v>21</v>
      </c>
      <c r="D2549" s="4" t="s">
        <v>6</v>
      </c>
      <c r="E2549" s="28">
        <v>505</v>
      </c>
      <c r="F2549" s="28">
        <v>86</v>
      </c>
      <c r="H2549" s="28">
        <v>217</v>
      </c>
      <c r="I2549" s="28">
        <v>9</v>
      </c>
      <c r="J2549" s="28">
        <v>2E-3</v>
      </c>
      <c r="AI2549"/>
      <c r="AJ2549"/>
    </row>
    <row r="2550" spans="1:36" ht="14.5" x14ac:dyDescent="0.35">
      <c r="A2550" s="52">
        <f t="shared" si="131"/>
        <v>2015</v>
      </c>
      <c r="B2550" s="30">
        <f t="shared" si="132"/>
        <v>138</v>
      </c>
      <c r="C2550" s="4">
        <f t="shared" si="133"/>
        <v>21</v>
      </c>
      <c r="D2550" s="4" t="s">
        <v>6</v>
      </c>
      <c r="E2550" s="28">
        <v>505</v>
      </c>
      <c r="F2550" s="28">
        <v>86</v>
      </c>
      <c r="H2550" s="28">
        <v>217</v>
      </c>
      <c r="I2550" s="28">
        <v>9</v>
      </c>
      <c r="J2550" s="28">
        <v>2.2000000000000001E-3</v>
      </c>
      <c r="AI2550"/>
      <c r="AJ2550"/>
    </row>
    <row r="2551" spans="1:36" ht="14.5" x14ac:dyDescent="0.35">
      <c r="A2551" s="52">
        <f t="shared" si="131"/>
        <v>2015</v>
      </c>
      <c r="B2551" s="30">
        <f t="shared" si="132"/>
        <v>138</v>
      </c>
      <c r="C2551" s="4">
        <f t="shared" si="133"/>
        <v>21</v>
      </c>
      <c r="D2551" s="4" t="s">
        <v>6</v>
      </c>
      <c r="E2551" s="28">
        <v>505</v>
      </c>
      <c r="F2551" s="28">
        <v>86</v>
      </c>
      <c r="H2551" s="28">
        <v>217</v>
      </c>
      <c r="I2551" s="28">
        <v>9</v>
      </c>
      <c r="J2551" s="28">
        <v>1.4E-3</v>
      </c>
      <c r="AI2551"/>
      <c r="AJ2551"/>
    </row>
    <row r="2552" spans="1:36" ht="14.5" x14ac:dyDescent="0.35">
      <c r="A2552" s="52">
        <f t="shared" si="131"/>
        <v>2015</v>
      </c>
      <c r="B2552" s="30">
        <f t="shared" si="132"/>
        <v>138</v>
      </c>
      <c r="C2552" s="4">
        <f t="shared" si="133"/>
        <v>21</v>
      </c>
      <c r="D2552" s="4" t="s">
        <v>6</v>
      </c>
      <c r="E2552" s="28">
        <v>505</v>
      </c>
      <c r="F2552" s="28">
        <v>86</v>
      </c>
      <c r="H2552" s="28">
        <v>217</v>
      </c>
      <c r="I2552" s="28">
        <v>9</v>
      </c>
      <c r="J2552" s="28">
        <v>2E-3</v>
      </c>
      <c r="AI2552"/>
      <c r="AJ2552"/>
    </row>
    <row r="2553" spans="1:36" ht="14.5" x14ac:dyDescent="0.35">
      <c r="A2553" s="52">
        <f t="shared" si="131"/>
        <v>2015</v>
      </c>
      <c r="B2553" s="30">
        <f t="shared" si="132"/>
        <v>138</v>
      </c>
      <c r="C2553" s="4">
        <f t="shared" si="133"/>
        <v>21</v>
      </c>
      <c r="D2553" s="4" t="s">
        <v>6</v>
      </c>
      <c r="E2553" s="28">
        <v>505</v>
      </c>
      <c r="F2553" s="28">
        <v>86</v>
      </c>
      <c r="H2553" s="28">
        <v>217</v>
      </c>
      <c r="I2553" s="28">
        <v>9</v>
      </c>
      <c r="J2553" s="28">
        <v>1.9E-3</v>
      </c>
      <c r="AI2553"/>
      <c r="AJ2553"/>
    </row>
    <row r="2554" spans="1:36" ht="14.5" x14ac:dyDescent="0.35">
      <c r="A2554" s="52">
        <f t="shared" si="131"/>
        <v>2015</v>
      </c>
      <c r="B2554" s="30">
        <f t="shared" si="132"/>
        <v>138</v>
      </c>
      <c r="C2554" s="4">
        <f t="shared" si="133"/>
        <v>21</v>
      </c>
      <c r="D2554" s="4" t="s">
        <v>6</v>
      </c>
      <c r="E2554" s="28">
        <v>505</v>
      </c>
      <c r="F2554" s="28">
        <v>86</v>
      </c>
      <c r="H2554" s="28">
        <v>217</v>
      </c>
      <c r="I2554" s="28">
        <v>9</v>
      </c>
      <c r="J2554" s="28">
        <v>1.9E-3</v>
      </c>
      <c r="AI2554"/>
      <c r="AJ2554"/>
    </row>
    <row r="2555" spans="1:36" ht="14.5" x14ac:dyDescent="0.35">
      <c r="A2555" s="52">
        <f t="shared" si="131"/>
        <v>2015</v>
      </c>
      <c r="B2555" s="30">
        <f t="shared" si="132"/>
        <v>138</v>
      </c>
      <c r="C2555" s="4">
        <f t="shared" si="133"/>
        <v>21</v>
      </c>
      <c r="D2555" s="4" t="s">
        <v>6</v>
      </c>
      <c r="E2555" s="28">
        <v>505</v>
      </c>
      <c r="F2555" s="28">
        <v>86</v>
      </c>
      <c r="H2555" s="28">
        <v>217</v>
      </c>
      <c r="I2555" s="28">
        <v>9</v>
      </c>
      <c r="J2555" s="28">
        <v>1.6000000000000001E-3</v>
      </c>
      <c r="AI2555"/>
      <c r="AJ2555"/>
    </row>
    <row r="2556" spans="1:36" ht="14.5" x14ac:dyDescent="0.35">
      <c r="A2556" s="52">
        <f t="shared" si="131"/>
        <v>2015</v>
      </c>
      <c r="B2556" s="30">
        <f t="shared" si="132"/>
        <v>138</v>
      </c>
      <c r="C2556" s="4">
        <f t="shared" si="133"/>
        <v>21</v>
      </c>
      <c r="D2556" s="4" t="s">
        <v>6</v>
      </c>
      <c r="E2556" s="28">
        <v>505</v>
      </c>
      <c r="F2556" s="28">
        <v>86</v>
      </c>
      <c r="H2556" s="28">
        <v>217</v>
      </c>
      <c r="I2556" s="28">
        <v>9</v>
      </c>
      <c r="J2556" s="28">
        <v>2.2000000000000001E-3</v>
      </c>
      <c r="AI2556"/>
      <c r="AJ2556"/>
    </row>
    <row r="2557" spans="1:36" ht="14.5" x14ac:dyDescent="0.35">
      <c r="A2557" s="52">
        <f t="shared" si="131"/>
        <v>2015</v>
      </c>
      <c r="B2557" s="30">
        <f t="shared" si="132"/>
        <v>138</v>
      </c>
      <c r="C2557" s="4">
        <f t="shared" si="133"/>
        <v>21</v>
      </c>
      <c r="D2557" s="4" t="s">
        <v>6</v>
      </c>
      <c r="E2557" s="28">
        <v>505</v>
      </c>
      <c r="F2557" s="28">
        <v>86</v>
      </c>
      <c r="H2557" s="28">
        <v>217</v>
      </c>
      <c r="I2557" s="28">
        <v>9</v>
      </c>
      <c r="J2557" s="28">
        <v>8.9999999999999998E-4</v>
      </c>
      <c r="AI2557"/>
      <c r="AJ2557"/>
    </row>
    <row r="2558" spans="1:36" ht="14.5" x14ac:dyDescent="0.35">
      <c r="A2558" s="52">
        <f t="shared" si="131"/>
        <v>2015</v>
      </c>
      <c r="B2558" s="30">
        <f t="shared" si="132"/>
        <v>138</v>
      </c>
      <c r="C2558" s="4">
        <f t="shared" si="133"/>
        <v>21</v>
      </c>
      <c r="D2558" s="4" t="s">
        <v>6</v>
      </c>
      <c r="E2558" s="28">
        <v>505</v>
      </c>
      <c r="F2558" s="28">
        <v>86</v>
      </c>
      <c r="H2558" s="28">
        <v>217</v>
      </c>
      <c r="I2558" s="28">
        <v>9</v>
      </c>
      <c r="J2558" s="28">
        <v>1.5E-3</v>
      </c>
      <c r="AI2558"/>
      <c r="AJ2558"/>
    </row>
    <row r="2559" spans="1:36" ht="14.5" x14ac:dyDescent="0.35">
      <c r="A2559" s="52">
        <f t="shared" si="131"/>
        <v>2015</v>
      </c>
      <c r="B2559" s="30">
        <f t="shared" si="132"/>
        <v>138</v>
      </c>
      <c r="C2559" s="4">
        <f t="shared" si="133"/>
        <v>21</v>
      </c>
      <c r="D2559" s="4" t="s">
        <v>6</v>
      </c>
      <c r="E2559" s="28">
        <v>505</v>
      </c>
      <c r="F2559" s="28">
        <v>86</v>
      </c>
      <c r="H2559" s="28">
        <v>217</v>
      </c>
      <c r="I2559" s="28">
        <v>9</v>
      </c>
      <c r="J2559" s="28">
        <v>1.8E-3</v>
      </c>
      <c r="AI2559"/>
      <c r="AJ2559"/>
    </row>
    <row r="2560" spans="1:36" ht="14.5" x14ac:dyDescent="0.35">
      <c r="A2560" s="52">
        <f t="shared" si="131"/>
        <v>2015</v>
      </c>
      <c r="B2560" s="30">
        <f t="shared" si="132"/>
        <v>138</v>
      </c>
      <c r="C2560" s="4">
        <f t="shared" si="133"/>
        <v>21</v>
      </c>
      <c r="D2560" s="4" t="s">
        <v>6</v>
      </c>
      <c r="E2560" s="28">
        <v>505</v>
      </c>
      <c r="F2560" s="28">
        <v>86</v>
      </c>
      <c r="H2560" s="28">
        <v>217</v>
      </c>
      <c r="I2560" s="28">
        <v>9</v>
      </c>
      <c r="J2560" s="28">
        <v>1.4E-3</v>
      </c>
      <c r="AI2560"/>
      <c r="AJ2560"/>
    </row>
    <row r="2561" spans="1:36" ht="14.5" x14ac:dyDescent="0.35">
      <c r="A2561" s="52">
        <f t="shared" si="131"/>
        <v>2015</v>
      </c>
      <c r="B2561" s="30">
        <f t="shared" si="132"/>
        <v>138</v>
      </c>
      <c r="C2561" s="4">
        <f t="shared" si="133"/>
        <v>21</v>
      </c>
      <c r="D2561" s="4" t="s">
        <v>6</v>
      </c>
      <c r="E2561" s="28">
        <v>504</v>
      </c>
      <c r="F2561" s="28">
        <v>86</v>
      </c>
      <c r="H2561" s="28">
        <v>217</v>
      </c>
      <c r="I2561" s="28">
        <v>10</v>
      </c>
      <c r="J2561" s="28">
        <v>1.9E-3</v>
      </c>
      <c r="AI2561"/>
      <c r="AJ2561"/>
    </row>
    <row r="2562" spans="1:36" ht="14.5" x14ac:dyDescent="0.35">
      <c r="A2562" s="52">
        <f t="shared" ref="A2562:A2625" si="134">YEAR(D2562)</f>
        <v>2015</v>
      </c>
      <c r="B2562" s="30">
        <f t="shared" ref="B2562:B2625" si="135">D2562-DATE(YEAR(D2562),1,0)</f>
        <v>138</v>
      </c>
      <c r="C2562" s="4">
        <f t="shared" ref="C2562:C2625" si="136">WEEKNUM(D2562,1)</f>
        <v>21</v>
      </c>
      <c r="D2562" s="4" t="s">
        <v>6</v>
      </c>
      <c r="E2562" s="28">
        <v>504</v>
      </c>
      <c r="F2562" s="28">
        <v>86</v>
      </c>
      <c r="H2562" s="28">
        <v>217</v>
      </c>
      <c r="I2562" s="28">
        <v>10</v>
      </c>
      <c r="J2562" s="28">
        <v>2.8E-3</v>
      </c>
      <c r="AI2562"/>
      <c r="AJ2562"/>
    </row>
    <row r="2563" spans="1:36" ht="14.5" x14ac:dyDescent="0.35">
      <c r="A2563" s="52">
        <f t="shared" si="134"/>
        <v>2015</v>
      </c>
      <c r="B2563" s="30">
        <f t="shared" si="135"/>
        <v>138</v>
      </c>
      <c r="C2563" s="4">
        <f t="shared" si="136"/>
        <v>21</v>
      </c>
      <c r="D2563" s="4" t="s">
        <v>6</v>
      </c>
      <c r="E2563" s="28">
        <v>504</v>
      </c>
      <c r="F2563" s="28">
        <v>86</v>
      </c>
      <c r="H2563" s="28">
        <v>217</v>
      </c>
      <c r="I2563" s="28">
        <v>10</v>
      </c>
      <c r="J2563" s="28">
        <v>2.5000000000000001E-3</v>
      </c>
      <c r="AI2563"/>
      <c r="AJ2563"/>
    </row>
    <row r="2564" spans="1:36" ht="14.5" x14ac:dyDescent="0.35">
      <c r="A2564" s="52">
        <f t="shared" si="134"/>
        <v>2015</v>
      </c>
      <c r="B2564" s="30">
        <f t="shared" si="135"/>
        <v>138</v>
      </c>
      <c r="C2564" s="4">
        <f t="shared" si="136"/>
        <v>21</v>
      </c>
      <c r="D2564" s="4" t="s">
        <v>6</v>
      </c>
      <c r="E2564" s="28">
        <v>504</v>
      </c>
      <c r="F2564" s="28">
        <v>86</v>
      </c>
      <c r="H2564" s="28">
        <v>217</v>
      </c>
      <c r="I2564" s="28">
        <v>10</v>
      </c>
      <c r="J2564" s="28">
        <v>2.5000000000000001E-3</v>
      </c>
      <c r="AI2564"/>
      <c r="AJ2564"/>
    </row>
    <row r="2565" spans="1:36" ht="14.5" x14ac:dyDescent="0.35">
      <c r="A2565" s="52">
        <f t="shared" si="134"/>
        <v>2015</v>
      </c>
      <c r="B2565" s="30">
        <f t="shared" si="135"/>
        <v>138</v>
      </c>
      <c r="C2565" s="4">
        <f t="shared" si="136"/>
        <v>21</v>
      </c>
      <c r="D2565" s="4" t="s">
        <v>6</v>
      </c>
      <c r="E2565" s="28">
        <v>504</v>
      </c>
      <c r="F2565" s="28">
        <v>86</v>
      </c>
      <c r="H2565" s="28">
        <v>217</v>
      </c>
      <c r="I2565" s="28">
        <v>10</v>
      </c>
      <c r="J2565" s="28">
        <v>3.0000000000000001E-3</v>
      </c>
      <c r="AI2565"/>
      <c r="AJ2565"/>
    </row>
    <row r="2566" spans="1:36" ht="14.5" x14ac:dyDescent="0.35">
      <c r="A2566" s="52">
        <f t="shared" si="134"/>
        <v>2015</v>
      </c>
      <c r="B2566" s="30">
        <f t="shared" si="135"/>
        <v>138</v>
      </c>
      <c r="C2566" s="4">
        <f t="shared" si="136"/>
        <v>21</v>
      </c>
      <c r="D2566" s="4" t="s">
        <v>6</v>
      </c>
      <c r="E2566" s="28">
        <v>504</v>
      </c>
      <c r="F2566" s="28">
        <v>86</v>
      </c>
      <c r="H2566" s="28">
        <v>217</v>
      </c>
      <c r="I2566" s="28">
        <v>10</v>
      </c>
      <c r="J2566" s="28">
        <v>2.2000000000000001E-3</v>
      </c>
      <c r="AI2566"/>
      <c r="AJ2566"/>
    </row>
    <row r="2567" spans="1:36" ht="14.5" x14ac:dyDescent="0.35">
      <c r="A2567" s="52">
        <f t="shared" si="134"/>
        <v>2015</v>
      </c>
      <c r="B2567" s="30">
        <f t="shared" si="135"/>
        <v>138</v>
      </c>
      <c r="C2567" s="4">
        <f t="shared" si="136"/>
        <v>21</v>
      </c>
      <c r="D2567" s="4" t="s">
        <v>6</v>
      </c>
      <c r="E2567" s="28">
        <v>504</v>
      </c>
      <c r="F2567" s="28">
        <v>86</v>
      </c>
      <c r="H2567" s="28">
        <v>217</v>
      </c>
      <c r="I2567" s="28">
        <v>10</v>
      </c>
      <c r="J2567" s="28">
        <v>2.3999999999999998E-3</v>
      </c>
      <c r="AI2567"/>
      <c r="AJ2567"/>
    </row>
    <row r="2568" spans="1:36" ht="14.5" x14ac:dyDescent="0.35">
      <c r="A2568" s="52">
        <f t="shared" si="134"/>
        <v>2015</v>
      </c>
      <c r="B2568" s="30">
        <f t="shared" si="135"/>
        <v>138</v>
      </c>
      <c r="C2568" s="4">
        <f t="shared" si="136"/>
        <v>21</v>
      </c>
      <c r="D2568" s="4" t="s">
        <v>6</v>
      </c>
      <c r="E2568" s="28">
        <v>504</v>
      </c>
      <c r="F2568" s="28">
        <v>86</v>
      </c>
      <c r="H2568" s="28">
        <v>217</v>
      </c>
      <c r="I2568" s="28">
        <v>10</v>
      </c>
      <c r="J2568" s="28">
        <v>2.5000000000000001E-3</v>
      </c>
      <c r="AI2568"/>
      <c r="AJ2568"/>
    </row>
    <row r="2569" spans="1:36" ht="14.5" x14ac:dyDescent="0.35">
      <c r="A2569" s="52">
        <f t="shared" si="134"/>
        <v>2015</v>
      </c>
      <c r="B2569" s="30">
        <f t="shared" si="135"/>
        <v>138</v>
      </c>
      <c r="C2569" s="4">
        <f t="shared" si="136"/>
        <v>21</v>
      </c>
      <c r="D2569" s="4" t="s">
        <v>6</v>
      </c>
      <c r="E2569" s="28">
        <v>504</v>
      </c>
      <c r="F2569" s="28">
        <v>86</v>
      </c>
      <c r="H2569" s="28">
        <v>217</v>
      </c>
      <c r="I2569" s="28">
        <v>10</v>
      </c>
      <c r="J2569" s="28">
        <v>2.5000000000000001E-3</v>
      </c>
      <c r="AI2569"/>
      <c r="AJ2569"/>
    </row>
    <row r="2570" spans="1:36" ht="14.5" x14ac:dyDescent="0.35">
      <c r="A2570" s="52">
        <f t="shared" si="134"/>
        <v>2015</v>
      </c>
      <c r="B2570" s="30">
        <f t="shared" si="135"/>
        <v>138</v>
      </c>
      <c r="C2570" s="4">
        <f t="shared" si="136"/>
        <v>21</v>
      </c>
      <c r="D2570" s="4" t="s">
        <v>6</v>
      </c>
      <c r="E2570" s="28">
        <v>504</v>
      </c>
      <c r="F2570" s="28">
        <v>86</v>
      </c>
      <c r="H2570" s="28">
        <v>217</v>
      </c>
      <c r="I2570" s="28">
        <v>10</v>
      </c>
      <c r="J2570" s="28">
        <v>2.2000000000000001E-3</v>
      </c>
      <c r="AI2570"/>
      <c r="AJ2570"/>
    </row>
    <row r="2571" spans="1:36" ht="14.5" x14ac:dyDescent="0.35">
      <c r="A2571" s="52">
        <f t="shared" si="134"/>
        <v>2015</v>
      </c>
      <c r="B2571" s="30">
        <f t="shared" si="135"/>
        <v>138</v>
      </c>
      <c r="C2571" s="4">
        <f t="shared" si="136"/>
        <v>21</v>
      </c>
      <c r="D2571" s="4" t="s">
        <v>6</v>
      </c>
      <c r="E2571" s="28">
        <v>504</v>
      </c>
      <c r="F2571" s="28">
        <v>86</v>
      </c>
      <c r="H2571" s="28">
        <v>217</v>
      </c>
      <c r="I2571" s="28">
        <v>10</v>
      </c>
      <c r="J2571" s="28">
        <v>2E-3</v>
      </c>
      <c r="AI2571"/>
      <c r="AJ2571"/>
    </row>
    <row r="2572" spans="1:36" ht="14.5" x14ac:dyDescent="0.35">
      <c r="A2572" s="52">
        <f t="shared" si="134"/>
        <v>2015</v>
      </c>
      <c r="B2572" s="30">
        <f t="shared" si="135"/>
        <v>138</v>
      </c>
      <c r="C2572" s="4">
        <f t="shared" si="136"/>
        <v>21</v>
      </c>
      <c r="D2572" s="4" t="s">
        <v>6</v>
      </c>
      <c r="E2572" s="28">
        <v>504</v>
      </c>
      <c r="F2572" s="28">
        <v>86</v>
      </c>
      <c r="H2572" s="28">
        <v>217</v>
      </c>
      <c r="I2572" s="28">
        <v>10</v>
      </c>
      <c r="J2572" s="28">
        <v>2.2000000000000001E-3</v>
      </c>
      <c r="AI2572"/>
      <c r="AJ2572"/>
    </row>
    <row r="2573" spans="1:36" ht="14.5" x14ac:dyDescent="0.35">
      <c r="A2573" s="52">
        <f t="shared" si="134"/>
        <v>2015</v>
      </c>
      <c r="B2573" s="30">
        <f t="shared" si="135"/>
        <v>138</v>
      </c>
      <c r="C2573" s="4">
        <f t="shared" si="136"/>
        <v>21</v>
      </c>
      <c r="D2573" s="4" t="s">
        <v>6</v>
      </c>
      <c r="E2573" s="28">
        <v>504</v>
      </c>
      <c r="F2573" s="28">
        <v>86</v>
      </c>
      <c r="H2573" s="28">
        <v>217</v>
      </c>
      <c r="I2573" s="28">
        <v>10</v>
      </c>
      <c r="J2573" s="28">
        <v>2.7000000000000001E-3</v>
      </c>
      <c r="AI2573"/>
      <c r="AJ2573"/>
    </row>
    <row r="2574" spans="1:36" ht="14.5" x14ac:dyDescent="0.35">
      <c r="A2574" s="52">
        <f t="shared" si="134"/>
        <v>2015</v>
      </c>
      <c r="B2574" s="30">
        <f t="shared" si="135"/>
        <v>138</v>
      </c>
      <c r="C2574" s="4">
        <f t="shared" si="136"/>
        <v>21</v>
      </c>
      <c r="D2574" s="4" t="s">
        <v>6</v>
      </c>
      <c r="E2574" s="28">
        <v>504</v>
      </c>
      <c r="F2574" s="28">
        <v>86</v>
      </c>
      <c r="H2574" s="28">
        <v>217</v>
      </c>
      <c r="I2574" s="28">
        <v>10</v>
      </c>
      <c r="J2574" s="28">
        <v>2.3E-3</v>
      </c>
      <c r="AI2574"/>
      <c r="AJ2574"/>
    </row>
    <row r="2575" spans="1:36" ht="14.5" x14ac:dyDescent="0.35">
      <c r="A2575" s="52">
        <f t="shared" si="134"/>
        <v>2015</v>
      </c>
      <c r="B2575" s="30">
        <f t="shared" si="135"/>
        <v>138</v>
      </c>
      <c r="C2575" s="4">
        <f t="shared" si="136"/>
        <v>21</v>
      </c>
      <c r="D2575" s="4" t="s">
        <v>6</v>
      </c>
      <c r="E2575" s="28">
        <v>504</v>
      </c>
      <c r="F2575" s="28">
        <v>86</v>
      </c>
      <c r="H2575" s="28">
        <v>217</v>
      </c>
      <c r="I2575" s="28">
        <v>10</v>
      </c>
      <c r="J2575" s="28">
        <v>2.2000000000000001E-3</v>
      </c>
      <c r="AI2575"/>
      <c r="AJ2575"/>
    </row>
    <row r="2576" spans="1:36" ht="14.5" x14ac:dyDescent="0.35">
      <c r="A2576" s="52">
        <f t="shared" si="134"/>
        <v>2015</v>
      </c>
      <c r="B2576" s="30">
        <f t="shared" si="135"/>
        <v>138</v>
      </c>
      <c r="C2576" s="4">
        <f t="shared" si="136"/>
        <v>21</v>
      </c>
      <c r="D2576" s="4" t="s">
        <v>6</v>
      </c>
      <c r="E2576" s="28">
        <v>504</v>
      </c>
      <c r="F2576" s="28">
        <v>86</v>
      </c>
      <c r="H2576" s="28">
        <v>217</v>
      </c>
      <c r="I2576" s="28">
        <v>10</v>
      </c>
      <c r="J2576" s="28">
        <v>2.5999999999999999E-3</v>
      </c>
      <c r="AI2576"/>
      <c r="AJ2576"/>
    </row>
    <row r="2577" spans="1:36" ht="14.5" x14ac:dyDescent="0.35">
      <c r="A2577" s="52">
        <f t="shared" si="134"/>
        <v>2015</v>
      </c>
      <c r="B2577" s="30">
        <f t="shared" si="135"/>
        <v>138</v>
      </c>
      <c r="C2577" s="4">
        <f t="shared" si="136"/>
        <v>21</v>
      </c>
      <c r="D2577" s="4" t="s">
        <v>6</v>
      </c>
      <c r="E2577" s="28">
        <v>504</v>
      </c>
      <c r="F2577" s="28">
        <v>86</v>
      </c>
      <c r="H2577" s="28">
        <v>217</v>
      </c>
      <c r="I2577" s="28">
        <v>10</v>
      </c>
      <c r="J2577" s="28">
        <v>2.8999999999999998E-3</v>
      </c>
      <c r="AI2577"/>
      <c r="AJ2577"/>
    </row>
    <row r="2578" spans="1:36" ht="14.5" x14ac:dyDescent="0.35">
      <c r="A2578" s="52">
        <f t="shared" si="134"/>
        <v>2015</v>
      </c>
      <c r="B2578" s="30">
        <f t="shared" si="135"/>
        <v>138</v>
      </c>
      <c r="C2578" s="4">
        <f t="shared" si="136"/>
        <v>21</v>
      </c>
      <c r="D2578" s="4" t="s">
        <v>6</v>
      </c>
      <c r="E2578" s="28">
        <v>504</v>
      </c>
      <c r="F2578" s="28">
        <v>86</v>
      </c>
      <c r="H2578" s="28">
        <v>217</v>
      </c>
      <c r="I2578" s="28">
        <v>10</v>
      </c>
      <c r="J2578" s="28">
        <v>2.8E-3</v>
      </c>
      <c r="AI2578"/>
      <c r="AJ2578"/>
    </row>
    <row r="2579" spans="1:36" ht="14.5" x14ac:dyDescent="0.35">
      <c r="A2579" s="52">
        <f t="shared" si="134"/>
        <v>2015</v>
      </c>
      <c r="B2579" s="30">
        <f t="shared" si="135"/>
        <v>138</v>
      </c>
      <c r="C2579" s="4">
        <f t="shared" si="136"/>
        <v>21</v>
      </c>
      <c r="D2579" s="4" t="s">
        <v>6</v>
      </c>
      <c r="E2579" s="28">
        <v>504</v>
      </c>
      <c r="F2579" s="28">
        <v>86</v>
      </c>
      <c r="H2579" s="28">
        <v>217</v>
      </c>
      <c r="I2579" s="28">
        <v>10</v>
      </c>
      <c r="J2579" s="28">
        <v>1.9E-3</v>
      </c>
      <c r="AI2579"/>
      <c r="AJ2579"/>
    </row>
    <row r="2580" spans="1:36" ht="14.5" x14ac:dyDescent="0.35">
      <c r="A2580" s="52">
        <f t="shared" si="134"/>
        <v>2015</v>
      </c>
      <c r="B2580" s="30">
        <f t="shared" si="135"/>
        <v>138</v>
      </c>
      <c r="C2580" s="4">
        <f t="shared" si="136"/>
        <v>21</v>
      </c>
      <c r="D2580" s="4" t="s">
        <v>6</v>
      </c>
      <c r="E2580" s="28">
        <v>504</v>
      </c>
      <c r="F2580" s="28">
        <v>86</v>
      </c>
      <c r="H2580" s="28">
        <v>217</v>
      </c>
      <c r="I2580" s="28">
        <v>10</v>
      </c>
      <c r="J2580" s="28">
        <v>2.8E-3</v>
      </c>
      <c r="AI2580"/>
      <c r="AJ2580"/>
    </row>
    <row r="2581" spans="1:36" ht="14.5" x14ac:dyDescent="0.35">
      <c r="A2581" s="52">
        <f t="shared" si="134"/>
        <v>2015</v>
      </c>
      <c r="B2581" s="30">
        <f t="shared" si="135"/>
        <v>138</v>
      </c>
      <c r="C2581" s="4">
        <f t="shared" si="136"/>
        <v>21</v>
      </c>
      <c r="D2581" s="4" t="s">
        <v>6</v>
      </c>
      <c r="E2581" s="28">
        <v>504</v>
      </c>
      <c r="F2581" s="28">
        <v>86</v>
      </c>
      <c r="H2581" s="28">
        <v>217</v>
      </c>
      <c r="I2581" s="28">
        <v>10</v>
      </c>
      <c r="J2581" s="28">
        <v>2E-3</v>
      </c>
      <c r="AI2581"/>
      <c r="AJ2581"/>
    </row>
    <row r="2582" spans="1:36" ht="14.5" x14ac:dyDescent="0.35">
      <c r="A2582" s="52">
        <f t="shared" si="134"/>
        <v>2015</v>
      </c>
      <c r="B2582" s="30">
        <f t="shared" si="135"/>
        <v>138</v>
      </c>
      <c r="C2582" s="4">
        <f t="shared" si="136"/>
        <v>21</v>
      </c>
      <c r="D2582" s="4" t="s">
        <v>6</v>
      </c>
      <c r="E2582" s="28">
        <v>504</v>
      </c>
      <c r="F2582" s="28">
        <v>86</v>
      </c>
      <c r="H2582" s="28">
        <v>217</v>
      </c>
      <c r="I2582" s="28">
        <v>10</v>
      </c>
      <c r="J2582" s="28">
        <v>2.0999999999999999E-3</v>
      </c>
      <c r="AI2582"/>
      <c r="AJ2582"/>
    </row>
    <row r="2583" spans="1:36" ht="14.5" x14ac:dyDescent="0.35">
      <c r="A2583" s="52">
        <f t="shared" si="134"/>
        <v>2015</v>
      </c>
      <c r="B2583" s="30">
        <f t="shared" si="135"/>
        <v>138</v>
      </c>
      <c r="C2583" s="4">
        <f t="shared" si="136"/>
        <v>21</v>
      </c>
      <c r="D2583" s="4" t="s">
        <v>6</v>
      </c>
      <c r="E2583" s="28">
        <v>504</v>
      </c>
      <c r="F2583" s="28">
        <v>86</v>
      </c>
      <c r="H2583" s="28">
        <v>217</v>
      </c>
      <c r="I2583" s="28">
        <v>10</v>
      </c>
      <c r="J2583" s="28">
        <v>2.2000000000000001E-3</v>
      </c>
      <c r="AI2583"/>
      <c r="AJ2583"/>
    </row>
    <row r="2584" spans="1:36" ht="14.5" x14ac:dyDescent="0.35">
      <c r="A2584" s="52">
        <f t="shared" si="134"/>
        <v>2015</v>
      </c>
      <c r="B2584" s="30">
        <f t="shared" si="135"/>
        <v>138</v>
      </c>
      <c r="C2584" s="4">
        <f t="shared" si="136"/>
        <v>21</v>
      </c>
      <c r="D2584" s="4" t="s">
        <v>6</v>
      </c>
      <c r="E2584" s="28">
        <v>504</v>
      </c>
      <c r="F2584" s="28">
        <v>86</v>
      </c>
      <c r="H2584" s="28">
        <v>217</v>
      </c>
      <c r="I2584" s="28">
        <v>10</v>
      </c>
      <c r="J2584" s="28">
        <v>3.2000000000000002E-3</v>
      </c>
      <c r="AI2584"/>
      <c r="AJ2584"/>
    </row>
    <row r="2585" spans="1:36" ht="14.5" x14ac:dyDescent="0.35">
      <c r="A2585" s="52">
        <f t="shared" si="134"/>
        <v>2015</v>
      </c>
      <c r="B2585" s="30">
        <f t="shared" si="135"/>
        <v>138</v>
      </c>
      <c r="C2585" s="4">
        <f t="shared" si="136"/>
        <v>21</v>
      </c>
      <c r="D2585" s="4" t="s">
        <v>6</v>
      </c>
      <c r="E2585" s="28">
        <v>504</v>
      </c>
      <c r="F2585" s="28">
        <v>86</v>
      </c>
      <c r="H2585" s="28">
        <v>217</v>
      </c>
      <c r="I2585" s="28">
        <v>10</v>
      </c>
      <c r="J2585" s="28">
        <v>1.8E-3</v>
      </c>
      <c r="AI2585"/>
      <c r="AJ2585"/>
    </row>
    <row r="2586" spans="1:36" ht="14.5" x14ac:dyDescent="0.35">
      <c r="A2586" s="52">
        <f t="shared" si="134"/>
        <v>2015</v>
      </c>
      <c r="B2586" s="30">
        <f t="shared" si="135"/>
        <v>138</v>
      </c>
      <c r="C2586" s="4">
        <f t="shared" si="136"/>
        <v>21</v>
      </c>
      <c r="D2586" s="4" t="s">
        <v>6</v>
      </c>
      <c r="E2586" s="28">
        <v>505</v>
      </c>
      <c r="F2586" s="28">
        <v>86</v>
      </c>
      <c r="H2586" s="28">
        <v>217</v>
      </c>
      <c r="I2586" s="28">
        <v>10</v>
      </c>
      <c r="J2586" s="28">
        <v>2.0999999999999999E-3</v>
      </c>
      <c r="AI2586"/>
      <c r="AJ2586"/>
    </row>
    <row r="2587" spans="1:36" ht="14.5" x14ac:dyDescent="0.35">
      <c r="A2587" s="52">
        <f t="shared" si="134"/>
        <v>2015</v>
      </c>
      <c r="B2587" s="30">
        <f t="shared" si="135"/>
        <v>138</v>
      </c>
      <c r="C2587" s="4">
        <f t="shared" si="136"/>
        <v>21</v>
      </c>
      <c r="D2587" s="4" t="s">
        <v>6</v>
      </c>
      <c r="E2587" s="28">
        <v>505</v>
      </c>
      <c r="F2587" s="28">
        <v>86</v>
      </c>
      <c r="H2587" s="28">
        <v>217</v>
      </c>
      <c r="I2587" s="28">
        <v>10</v>
      </c>
      <c r="J2587" s="28">
        <v>1.4E-3</v>
      </c>
      <c r="AI2587"/>
      <c r="AJ2587"/>
    </row>
    <row r="2588" spans="1:36" ht="14.5" x14ac:dyDescent="0.35">
      <c r="A2588" s="52">
        <f t="shared" si="134"/>
        <v>2015</v>
      </c>
      <c r="B2588" s="30">
        <f t="shared" si="135"/>
        <v>138</v>
      </c>
      <c r="C2588" s="4">
        <f t="shared" si="136"/>
        <v>21</v>
      </c>
      <c r="D2588" s="4" t="s">
        <v>6</v>
      </c>
      <c r="E2588" s="28">
        <v>505</v>
      </c>
      <c r="F2588" s="28">
        <v>86</v>
      </c>
      <c r="H2588" s="28">
        <v>217</v>
      </c>
      <c r="I2588" s="28">
        <v>10</v>
      </c>
      <c r="J2588" s="28">
        <v>2.2000000000000001E-3</v>
      </c>
      <c r="AI2588"/>
      <c r="AJ2588"/>
    </row>
    <row r="2589" spans="1:36" ht="14.5" x14ac:dyDescent="0.35">
      <c r="A2589" s="52">
        <f t="shared" si="134"/>
        <v>2015</v>
      </c>
      <c r="B2589" s="30">
        <f t="shared" si="135"/>
        <v>138</v>
      </c>
      <c r="C2589" s="4">
        <f t="shared" si="136"/>
        <v>21</v>
      </c>
      <c r="D2589" s="4" t="s">
        <v>6</v>
      </c>
      <c r="E2589" s="28">
        <v>505</v>
      </c>
      <c r="F2589" s="28">
        <v>86</v>
      </c>
      <c r="H2589" s="28">
        <v>217</v>
      </c>
      <c r="I2589" s="28">
        <v>10</v>
      </c>
      <c r="J2589" s="28">
        <v>1.6999999999999999E-3</v>
      </c>
      <c r="AI2589"/>
      <c r="AJ2589"/>
    </row>
    <row r="2590" spans="1:36" ht="14.5" x14ac:dyDescent="0.35">
      <c r="A2590" s="52">
        <f t="shared" si="134"/>
        <v>2015</v>
      </c>
      <c r="B2590" s="30">
        <f t="shared" si="135"/>
        <v>138</v>
      </c>
      <c r="C2590" s="4">
        <f t="shared" si="136"/>
        <v>21</v>
      </c>
      <c r="D2590" s="4" t="s">
        <v>6</v>
      </c>
      <c r="E2590" s="28">
        <v>505</v>
      </c>
      <c r="F2590" s="28">
        <v>86</v>
      </c>
      <c r="H2590" s="28">
        <v>217</v>
      </c>
      <c r="I2590" s="28">
        <v>10</v>
      </c>
      <c r="J2590" s="28">
        <v>1.9E-3</v>
      </c>
      <c r="AI2590"/>
      <c r="AJ2590"/>
    </row>
    <row r="2591" spans="1:36" ht="14.5" x14ac:dyDescent="0.35">
      <c r="A2591" s="52">
        <f t="shared" si="134"/>
        <v>2015</v>
      </c>
      <c r="B2591" s="30">
        <f t="shared" si="135"/>
        <v>138</v>
      </c>
      <c r="C2591" s="4">
        <f t="shared" si="136"/>
        <v>21</v>
      </c>
      <c r="D2591" s="4" t="s">
        <v>6</v>
      </c>
      <c r="E2591" s="28">
        <v>505</v>
      </c>
      <c r="F2591" s="28">
        <v>86</v>
      </c>
      <c r="H2591" s="28">
        <v>217</v>
      </c>
      <c r="I2591" s="28">
        <v>10</v>
      </c>
      <c r="J2591" s="28">
        <v>2.2000000000000001E-3</v>
      </c>
      <c r="AI2591"/>
      <c r="AJ2591"/>
    </row>
    <row r="2592" spans="1:36" ht="14.5" x14ac:dyDescent="0.35">
      <c r="A2592" s="52">
        <f t="shared" si="134"/>
        <v>2015</v>
      </c>
      <c r="B2592" s="30">
        <f t="shared" si="135"/>
        <v>138</v>
      </c>
      <c r="C2592" s="4">
        <f t="shared" si="136"/>
        <v>21</v>
      </c>
      <c r="D2592" s="4" t="s">
        <v>6</v>
      </c>
      <c r="E2592" s="28">
        <v>505</v>
      </c>
      <c r="F2592" s="28">
        <v>86</v>
      </c>
      <c r="H2592" s="28">
        <v>217</v>
      </c>
      <c r="I2592" s="28">
        <v>10</v>
      </c>
      <c r="J2592" s="28">
        <v>1.6999999999999999E-3</v>
      </c>
      <c r="AI2592"/>
      <c r="AJ2592"/>
    </row>
    <row r="2593" spans="1:36" ht="14.5" x14ac:dyDescent="0.35">
      <c r="A2593" s="52">
        <f t="shared" si="134"/>
        <v>2015</v>
      </c>
      <c r="B2593" s="30">
        <f t="shared" si="135"/>
        <v>138</v>
      </c>
      <c r="C2593" s="4">
        <f t="shared" si="136"/>
        <v>21</v>
      </c>
      <c r="D2593" s="4" t="s">
        <v>6</v>
      </c>
      <c r="E2593" s="28">
        <v>505</v>
      </c>
      <c r="F2593" s="28">
        <v>86</v>
      </c>
      <c r="H2593" s="28">
        <v>217</v>
      </c>
      <c r="I2593" s="28">
        <v>10</v>
      </c>
      <c r="J2593" s="28">
        <v>2.3999999999999998E-3</v>
      </c>
      <c r="AI2593"/>
      <c r="AJ2593"/>
    </row>
    <row r="2594" spans="1:36" ht="14.5" x14ac:dyDescent="0.35">
      <c r="A2594" s="52">
        <f t="shared" si="134"/>
        <v>2015</v>
      </c>
      <c r="B2594" s="30">
        <f t="shared" si="135"/>
        <v>138</v>
      </c>
      <c r="C2594" s="4">
        <f t="shared" si="136"/>
        <v>21</v>
      </c>
      <c r="D2594" s="4" t="s">
        <v>6</v>
      </c>
      <c r="E2594" s="28">
        <v>505</v>
      </c>
      <c r="F2594" s="28">
        <v>86</v>
      </c>
      <c r="H2594" s="28">
        <v>217</v>
      </c>
      <c r="I2594" s="28">
        <v>10</v>
      </c>
      <c r="J2594" s="28">
        <v>2.2000000000000001E-3</v>
      </c>
      <c r="AI2594"/>
      <c r="AJ2594"/>
    </row>
    <row r="2595" spans="1:36" ht="14.5" x14ac:dyDescent="0.35">
      <c r="A2595" s="52">
        <f t="shared" si="134"/>
        <v>2015</v>
      </c>
      <c r="B2595" s="30">
        <f t="shared" si="135"/>
        <v>138</v>
      </c>
      <c r="C2595" s="4">
        <f t="shared" si="136"/>
        <v>21</v>
      </c>
      <c r="D2595" s="4" t="s">
        <v>6</v>
      </c>
      <c r="E2595" s="28">
        <v>505</v>
      </c>
      <c r="F2595" s="28">
        <v>86</v>
      </c>
      <c r="H2595" s="28">
        <v>217</v>
      </c>
      <c r="I2595" s="28">
        <v>10</v>
      </c>
      <c r="J2595" s="28">
        <v>2.2000000000000001E-3</v>
      </c>
      <c r="AI2595"/>
      <c r="AJ2595"/>
    </row>
    <row r="2596" spans="1:36" ht="14.5" x14ac:dyDescent="0.35">
      <c r="A2596" s="52">
        <f t="shared" si="134"/>
        <v>2015</v>
      </c>
      <c r="B2596" s="30">
        <f t="shared" si="135"/>
        <v>138</v>
      </c>
      <c r="C2596" s="4">
        <f t="shared" si="136"/>
        <v>21</v>
      </c>
      <c r="D2596" s="4" t="s">
        <v>6</v>
      </c>
      <c r="E2596" s="28">
        <v>505</v>
      </c>
      <c r="F2596" s="28">
        <v>86</v>
      </c>
      <c r="H2596" s="28">
        <v>217</v>
      </c>
      <c r="I2596" s="28">
        <v>10</v>
      </c>
      <c r="J2596" s="28">
        <v>1.5E-3</v>
      </c>
      <c r="AI2596"/>
      <c r="AJ2596"/>
    </row>
    <row r="2597" spans="1:36" ht="14.5" x14ac:dyDescent="0.35">
      <c r="A2597" s="52">
        <f t="shared" si="134"/>
        <v>2015</v>
      </c>
      <c r="B2597" s="30">
        <f t="shared" si="135"/>
        <v>138</v>
      </c>
      <c r="C2597" s="4">
        <f t="shared" si="136"/>
        <v>21</v>
      </c>
      <c r="D2597" s="4" t="s">
        <v>6</v>
      </c>
      <c r="E2597" s="28">
        <v>505</v>
      </c>
      <c r="F2597" s="28">
        <v>86</v>
      </c>
      <c r="H2597" s="28">
        <v>217</v>
      </c>
      <c r="I2597" s="28">
        <v>10</v>
      </c>
      <c r="J2597" s="28">
        <v>8.9999999999999998E-4</v>
      </c>
      <c r="AI2597"/>
      <c r="AJ2597"/>
    </row>
    <row r="2598" spans="1:36" ht="14.5" x14ac:dyDescent="0.35">
      <c r="A2598" s="52">
        <f t="shared" si="134"/>
        <v>2015</v>
      </c>
      <c r="B2598" s="30">
        <f t="shared" si="135"/>
        <v>138</v>
      </c>
      <c r="C2598" s="4">
        <f t="shared" si="136"/>
        <v>21</v>
      </c>
      <c r="D2598" s="4" t="s">
        <v>6</v>
      </c>
      <c r="E2598" s="28">
        <v>505</v>
      </c>
      <c r="F2598" s="28">
        <v>86</v>
      </c>
      <c r="H2598" s="28">
        <v>217</v>
      </c>
      <c r="I2598" s="28">
        <v>10</v>
      </c>
      <c r="J2598" s="28">
        <v>1.2999999999999999E-3</v>
      </c>
      <c r="AI2598"/>
      <c r="AJ2598"/>
    </row>
    <row r="2599" spans="1:36" ht="14.5" x14ac:dyDescent="0.35">
      <c r="A2599" s="52">
        <f t="shared" si="134"/>
        <v>2015</v>
      </c>
      <c r="B2599" s="30">
        <f t="shared" si="135"/>
        <v>138</v>
      </c>
      <c r="C2599" s="4">
        <f t="shared" si="136"/>
        <v>21</v>
      </c>
      <c r="D2599" s="4" t="s">
        <v>6</v>
      </c>
      <c r="E2599" s="28">
        <v>505</v>
      </c>
      <c r="F2599" s="28">
        <v>86</v>
      </c>
      <c r="H2599" s="28">
        <v>217</v>
      </c>
      <c r="I2599" s="28">
        <v>10</v>
      </c>
      <c r="J2599" s="28">
        <v>1.6000000000000001E-3</v>
      </c>
      <c r="AI2599"/>
      <c r="AJ2599"/>
    </row>
    <row r="2600" spans="1:36" ht="14.5" x14ac:dyDescent="0.35">
      <c r="A2600" s="52">
        <f t="shared" si="134"/>
        <v>2015</v>
      </c>
      <c r="B2600" s="30">
        <f t="shared" si="135"/>
        <v>138</v>
      </c>
      <c r="C2600" s="4">
        <f t="shared" si="136"/>
        <v>21</v>
      </c>
      <c r="D2600" s="4" t="s">
        <v>6</v>
      </c>
      <c r="E2600" s="28">
        <v>505</v>
      </c>
      <c r="F2600" s="28">
        <v>86</v>
      </c>
      <c r="H2600" s="28">
        <v>217</v>
      </c>
      <c r="I2600" s="28">
        <v>10</v>
      </c>
      <c r="J2600" s="28">
        <v>1.1000000000000001E-3</v>
      </c>
      <c r="AI2600"/>
      <c r="AJ2600"/>
    </row>
    <row r="2601" spans="1:36" ht="14.5" x14ac:dyDescent="0.35">
      <c r="A2601" s="52">
        <f t="shared" si="134"/>
        <v>2015</v>
      </c>
      <c r="B2601" s="30">
        <f t="shared" si="135"/>
        <v>138</v>
      </c>
      <c r="C2601" s="4">
        <f t="shared" si="136"/>
        <v>21</v>
      </c>
      <c r="D2601" s="4" t="s">
        <v>6</v>
      </c>
      <c r="E2601" s="28">
        <v>505</v>
      </c>
      <c r="F2601" s="28">
        <v>86</v>
      </c>
      <c r="H2601" s="28">
        <v>217</v>
      </c>
      <c r="I2601" s="28">
        <v>10</v>
      </c>
      <c r="J2601" s="28">
        <v>2.0999999999999999E-3</v>
      </c>
      <c r="AI2601"/>
      <c r="AJ2601"/>
    </row>
    <row r="2602" spans="1:36" ht="14.5" x14ac:dyDescent="0.35">
      <c r="A2602" s="52">
        <f t="shared" si="134"/>
        <v>2015</v>
      </c>
      <c r="B2602" s="30">
        <f t="shared" si="135"/>
        <v>138</v>
      </c>
      <c r="C2602" s="4">
        <f t="shared" si="136"/>
        <v>21</v>
      </c>
      <c r="D2602" s="4" t="s">
        <v>6</v>
      </c>
      <c r="E2602" s="28">
        <v>505</v>
      </c>
      <c r="F2602" s="28">
        <v>86</v>
      </c>
      <c r="H2602" s="28">
        <v>217</v>
      </c>
      <c r="I2602" s="28">
        <v>10</v>
      </c>
      <c r="J2602" s="28">
        <v>1.6999999999999999E-3</v>
      </c>
      <c r="AI2602"/>
      <c r="AJ2602"/>
    </row>
    <row r="2603" spans="1:36" ht="14.5" x14ac:dyDescent="0.35">
      <c r="A2603" s="52">
        <f t="shared" si="134"/>
        <v>2015</v>
      </c>
      <c r="B2603" s="30">
        <f t="shared" si="135"/>
        <v>138</v>
      </c>
      <c r="C2603" s="4">
        <f t="shared" si="136"/>
        <v>21</v>
      </c>
      <c r="D2603" s="4" t="s">
        <v>6</v>
      </c>
      <c r="E2603" s="28">
        <v>505</v>
      </c>
      <c r="F2603" s="28">
        <v>86</v>
      </c>
      <c r="H2603" s="28">
        <v>217</v>
      </c>
      <c r="I2603" s="28">
        <v>10</v>
      </c>
      <c r="J2603" s="28">
        <v>1.8E-3</v>
      </c>
      <c r="AI2603"/>
      <c r="AJ2603"/>
    </row>
    <row r="2604" spans="1:36" ht="14.5" x14ac:dyDescent="0.35">
      <c r="A2604" s="52">
        <f t="shared" si="134"/>
        <v>2015</v>
      </c>
      <c r="B2604" s="30">
        <f t="shared" si="135"/>
        <v>138</v>
      </c>
      <c r="C2604" s="4">
        <f t="shared" si="136"/>
        <v>21</v>
      </c>
      <c r="D2604" s="4" t="s">
        <v>6</v>
      </c>
      <c r="E2604" s="28">
        <v>505</v>
      </c>
      <c r="F2604" s="28">
        <v>86</v>
      </c>
      <c r="H2604" s="28">
        <v>217</v>
      </c>
      <c r="I2604" s="28">
        <v>10</v>
      </c>
      <c r="J2604" s="28">
        <v>1.4E-3</v>
      </c>
      <c r="AI2604"/>
      <c r="AJ2604"/>
    </row>
    <row r="2605" spans="1:36" ht="14.5" x14ac:dyDescent="0.35">
      <c r="A2605" s="52">
        <f t="shared" si="134"/>
        <v>2015</v>
      </c>
      <c r="B2605" s="30">
        <f t="shared" si="135"/>
        <v>138</v>
      </c>
      <c r="C2605" s="4">
        <f t="shared" si="136"/>
        <v>21</v>
      </c>
      <c r="D2605" s="4" t="s">
        <v>6</v>
      </c>
      <c r="E2605" s="28">
        <v>505</v>
      </c>
      <c r="F2605" s="28">
        <v>86</v>
      </c>
      <c r="H2605" s="28">
        <v>217</v>
      </c>
      <c r="I2605" s="28">
        <v>10</v>
      </c>
      <c r="J2605" s="28">
        <v>1.8E-3</v>
      </c>
      <c r="AI2605"/>
      <c r="AJ2605"/>
    </row>
    <row r="2606" spans="1:36" ht="14.5" x14ac:dyDescent="0.35">
      <c r="A2606" s="52">
        <f t="shared" si="134"/>
        <v>2015</v>
      </c>
      <c r="B2606" s="30">
        <f t="shared" si="135"/>
        <v>138</v>
      </c>
      <c r="C2606" s="4">
        <f t="shared" si="136"/>
        <v>21</v>
      </c>
      <c r="D2606" s="4" t="s">
        <v>6</v>
      </c>
      <c r="E2606" s="28">
        <v>505</v>
      </c>
      <c r="F2606" s="28">
        <v>86</v>
      </c>
      <c r="H2606" s="28">
        <v>217</v>
      </c>
      <c r="I2606" s="28">
        <v>10</v>
      </c>
      <c r="J2606" s="28">
        <v>2.2000000000000001E-3</v>
      </c>
      <c r="AI2606"/>
      <c r="AJ2606"/>
    </row>
    <row r="2607" spans="1:36" ht="14.5" x14ac:dyDescent="0.35">
      <c r="A2607" s="52">
        <f t="shared" si="134"/>
        <v>2015</v>
      </c>
      <c r="B2607" s="30">
        <f t="shared" si="135"/>
        <v>138</v>
      </c>
      <c r="C2607" s="4">
        <f t="shared" si="136"/>
        <v>21</v>
      </c>
      <c r="D2607" s="4" t="s">
        <v>6</v>
      </c>
      <c r="E2607" s="28">
        <v>505</v>
      </c>
      <c r="F2607" s="28">
        <v>86</v>
      </c>
      <c r="H2607" s="28">
        <v>217</v>
      </c>
      <c r="I2607" s="28">
        <v>10</v>
      </c>
      <c r="J2607" s="28">
        <v>2.0999999999999999E-3</v>
      </c>
      <c r="AI2607"/>
      <c r="AJ2607"/>
    </row>
    <row r="2608" spans="1:36" ht="14.5" x14ac:dyDescent="0.35">
      <c r="A2608" s="52">
        <f t="shared" si="134"/>
        <v>2015</v>
      </c>
      <c r="B2608" s="30">
        <f t="shared" si="135"/>
        <v>138</v>
      </c>
      <c r="C2608" s="4">
        <f t="shared" si="136"/>
        <v>21</v>
      </c>
      <c r="D2608" s="4" t="s">
        <v>6</v>
      </c>
      <c r="E2608" s="28">
        <v>505</v>
      </c>
      <c r="F2608" s="28">
        <v>86</v>
      </c>
      <c r="H2608" s="28">
        <v>217</v>
      </c>
      <c r="I2608" s="28">
        <v>10</v>
      </c>
      <c r="J2608" s="28">
        <v>1E-3</v>
      </c>
      <c r="AI2608"/>
      <c r="AJ2608"/>
    </row>
    <row r="2609" spans="1:36" ht="14.5" x14ac:dyDescent="0.35">
      <c r="A2609" s="52">
        <f t="shared" si="134"/>
        <v>2015</v>
      </c>
      <c r="B2609" s="30">
        <f t="shared" si="135"/>
        <v>138</v>
      </c>
      <c r="C2609" s="4">
        <f t="shared" si="136"/>
        <v>21</v>
      </c>
      <c r="D2609" s="4" t="s">
        <v>6</v>
      </c>
      <c r="E2609" s="28">
        <v>505</v>
      </c>
      <c r="F2609" s="28">
        <v>86</v>
      </c>
      <c r="H2609" s="28">
        <v>217</v>
      </c>
      <c r="I2609" s="28">
        <v>10</v>
      </c>
      <c r="J2609" s="28">
        <v>1.6999999999999999E-3</v>
      </c>
      <c r="AI2609"/>
      <c r="AJ2609"/>
    </row>
    <row r="2610" spans="1:36" ht="14.5" x14ac:dyDescent="0.35">
      <c r="A2610" s="52">
        <f t="shared" si="134"/>
        <v>2015</v>
      </c>
      <c r="B2610" s="30">
        <f t="shared" si="135"/>
        <v>138</v>
      </c>
      <c r="C2610" s="4">
        <f t="shared" si="136"/>
        <v>21</v>
      </c>
      <c r="D2610" s="4" t="s">
        <v>6</v>
      </c>
      <c r="E2610" s="28">
        <v>505</v>
      </c>
      <c r="F2610" s="28">
        <v>86</v>
      </c>
      <c r="H2610" s="28">
        <v>217</v>
      </c>
      <c r="I2610" s="28">
        <v>10</v>
      </c>
      <c r="J2610" s="28">
        <v>2.5000000000000001E-3</v>
      </c>
      <c r="AI2610"/>
      <c r="AJ2610"/>
    </row>
    <row r="2611" spans="1:36" ht="14.5" x14ac:dyDescent="0.35">
      <c r="A2611" s="52">
        <f t="shared" si="134"/>
        <v>2015</v>
      </c>
      <c r="B2611" s="30">
        <f t="shared" si="135"/>
        <v>138</v>
      </c>
      <c r="C2611" s="4">
        <f t="shared" si="136"/>
        <v>21</v>
      </c>
      <c r="D2611" s="4" t="s">
        <v>6</v>
      </c>
      <c r="E2611" s="28">
        <v>504</v>
      </c>
      <c r="F2611" s="28">
        <v>86</v>
      </c>
      <c r="H2611" s="28">
        <v>217</v>
      </c>
      <c r="I2611" s="28">
        <v>11</v>
      </c>
      <c r="J2611" s="28">
        <v>3.3999999999999998E-3</v>
      </c>
      <c r="AI2611"/>
      <c r="AJ2611"/>
    </row>
    <row r="2612" spans="1:36" ht="14.5" x14ac:dyDescent="0.35">
      <c r="A2612" s="52">
        <f t="shared" si="134"/>
        <v>2015</v>
      </c>
      <c r="B2612" s="30">
        <f t="shared" si="135"/>
        <v>138</v>
      </c>
      <c r="C2612" s="4">
        <f t="shared" si="136"/>
        <v>21</v>
      </c>
      <c r="D2612" s="4" t="s">
        <v>6</v>
      </c>
      <c r="E2612" s="28">
        <v>504</v>
      </c>
      <c r="F2612" s="28">
        <v>86</v>
      </c>
      <c r="H2612" s="28">
        <v>217</v>
      </c>
      <c r="I2612" s="28">
        <v>11</v>
      </c>
      <c r="J2612" s="28">
        <v>2.8999999999999998E-3</v>
      </c>
      <c r="AI2612"/>
      <c r="AJ2612"/>
    </row>
    <row r="2613" spans="1:36" ht="14.5" x14ac:dyDescent="0.35">
      <c r="A2613" s="52">
        <f t="shared" si="134"/>
        <v>2015</v>
      </c>
      <c r="B2613" s="30">
        <f t="shared" si="135"/>
        <v>138</v>
      </c>
      <c r="C2613" s="4">
        <f t="shared" si="136"/>
        <v>21</v>
      </c>
      <c r="D2613" s="4" t="s">
        <v>6</v>
      </c>
      <c r="E2613" s="28">
        <v>504</v>
      </c>
      <c r="F2613" s="28">
        <v>86</v>
      </c>
      <c r="H2613" s="28">
        <v>217</v>
      </c>
      <c r="I2613" s="28">
        <v>12</v>
      </c>
      <c r="J2613" s="28">
        <v>5.1999999999999998E-3</v>
      </c>
      <c r="AI2613"/>
      <c r="AJ2613"/>
    </row>
    <row r="2614" spans="1:36" ht="14.5" x14ac:dyDescent="0.35">
      <c r="A2614" s="52">
        <f t="shared" si="134"/>
        <v>2015</v>
      </c>
      <c r="B2614" s="30">
        <f t="shared" si="135"/>
        <v>138</v>
      </c>
      <c r="C2614" s="4">
        <f t="shared" si="136"/>
        <v>21</v>
      </c>
      <c r="D2614" s="4" t="s">
        <v>6</v>
      </c>
      <c r="E2614" s="28">
        <v>504</v>
      </c>
      <c r="F2614" s="28">
        <v>86</v>
      </c>
      <c r="H2614" s="28">
        <v>217</v>
      </c>
      <c r="I2614" s="28">
        <v>12</v>
      </c>
      <c r="J2614" s="28">
        <v>4.4999999999999997E-3</v>
      </c>
      <c r="AI2614"/>
      <c r="AJ2614"/>
    </row>
    <row r="2615" spans="1:36" ht="14.5" x14ac:dyDescent="0.35">
      <c r="A2615" s="52">
        <f t="shared" si="134"/>
        <v>2015</v>
      </c>
      <c r="B2615" s="30">
        <f t="shared" si="135"/>
        <v>138</v>
      </c>
      <c r="C2615" s="4">
        <f t="shared" si="136"/>
        <v>21</v>
      </c>
      <c r="D2615" s="4" t="s">
        <v>6</v>
      </c>
      <c r="E2615" s="28">
        <v>504</v>
      </c>
      <c r="F2615" s="28">
        <v>86</v>
      </c>
      <c r="H2615" s="28">
        <v>217</v>
      </c>
      <c r="I2615" s="28">
        <v>12</v>
      </c>
      <c r="J2615" s="28">
        <v>4.0000000000000001E-3</v>
      </c>
      <c r="AI2615"/>
      <c r="AJ2615"/>
    </row>
    <row r="2616" spans="1:36" ht="14.5" x14ac:dyDescent="0.35">
      <c r="A2616" s="52">
        <f t="shared" si="134"/>
        <v>2015</v>
      </c>
      <c r="B2616" s="30">
        <f t="shared" si="135"/>
        <v>138</v>
      </c>
      <c r="C2616" s="4">
        <f t="shared" si="136"/>
        <v>21</v>
      </c>
      <c r="D2616" s="4" t="s">
        <v>6</v>
      </c>
      <c r="E2616" s="28">
        <v>505</v>
      </c>
      <c r="F2616" s="28">
        <v>86</v>
      </c>
      <c r="H2616" s="28">
        <v>217</v>
      </c>
      <c r="I2616" s="28">
        <v>12</v>
      </c>
      <c r="J2616" s="28">
        <v>5.1000000000000004E-3</v>
      </c>
      <c r="AI2616"/>
      <c r="AJ2616"/>
    </row>
    <row r="2617" spans="1:36" ht="14.5" x14ac:dyDescent="0.35">
      <c r="A2617" s="52">
        <f t="shared" si="134"/>
        <v>2015</v>
      </c>
      <c r="B2617" s="30">
        <f t="shared" si="135"/>
        <v>138</v>
      </c>
      <c r="C2617" s="4">
        <f t="shared" si="136"/>
        <v>21</v>
      </c>
      <c r="D2617" s="4" t="s">
        <v>6</v>
      </c>
      <c r="E2617" s="28">
        <v>504</v>
      </c>
      <c r="F2617" s="28">
        <v>86</v>
      </c>
      <c r="H2617" s="28">
        <v>217</v>
      </c>
      <c r="I2617" s="28">
        <v>13</v>
      </c>
      <c r="J2617" s="28">
        <v>5.4999999999999997E-3</v>
      </c>
      <c r="AI2617"/>
      <c r="AJ2617"/>
    </row>
    <row r="2618" spans="1:36" ht="14.5" x14ac:dyDescent="0.35">
      <c r="A2618" s="52">
        <f t="shared" si="134"/>
        <v>2015</v>
      </c>
      <c r="B2618" s="30">
        <f t="shared" si="135"/>
        <v>138</v>
      </c>
      <c r="C2618" s="4">
        <f t="shared" si="136"/>
        <v>21</v>
      </c>
      <c r="D2618" s="4" t="s">
        <v>6</v>
      </c>
      <c r="E2618" s="28">
        <v>504</v>
      </c>
      <c r="F2618" s="28">
        <v>86</v>
      </c>
      <c r="H2618" s="28">
        <v>217</v>
      </c>
      <c r="I2618" s="28">
        <v>14</v>
      </c>
      <c r="J2618" s="28">
        <v>7.4999999999999997E-3</v>
      </c>
      <c r="AI2618"/>
      <c r="AJ2618"/>
    </row>
    <row r="2619" spans="1:36" ht="14.5" x14ac:dyDescent="0.35">
      <c r="A2619" s="52">
        <f t="shared" si="134"/>
        <v>2015</v>
      </c>
      <c r="B2619" s="30">
        <f t="shared" si="135"/>
        <v>139</v>
      </c>
      <c r="C2619" s="4">
        <f t="shared" si="136"/>
        <v>21</v>
      </c>
      <c r="D2619" s="4" t="s">
        <v>8</v>
      </c>
      <c r="E2619" s="28">
        <v>508</v>
      </c>
      <c r="F2619" s="28">
        <v>2</v>
      </c>
      <c r="H2619" s="28">
        <v>217</v>
      </c>
      <c r="I2619" s="28">
        <v>9</v>
      </c>
      <c r="J2619" s="28">
        <v>4.4999999999999997E-3</v>
      </c>
      <c r="AI2619"/>
      <c r="AJ2619"/>
    </row>
    <row r="2620" spans="1:36" ht="14.5" x14ac:dyDescent="0.35">
      <c r="A2620" s="52">
        <f t="shared" si="134"/>
        <v>2015</v>
      </c>
      <c r="B2620" s="30">
        <f t="shared" si="135"/>
        <v>139</v>
      </c>
      <c r="C2620" s="4">
        <f t="shared" si="136"/>
        <v>21</v>
      </c>
      <c r="D2620" s="4" t="s">
        <v>8</v>
      </c>
      <c r="E2620" s="28">
        <v>508</v>
      </c>
      <c r="F2620" s="28">
        <v>2</v>
      </c>
      <c r="H2620" s="28">
        <v>217</v>
      </c>
      <c r="I2620" s="28">
        <v>9</v>
      </c>
      <c r="J2620" s="28">
        <v>3.0999999999999999E-3</v>
      </c>
      <c r="AI2620"/>
      <c r="AJ2620"/>
    </row>
    <row r="2621" spans="1:36" ht="14.5" x14ac:dyDescent="0.35">
      <c r="A2621" s="52">
        <f t="shared" si="134"/>
        <v>2015</v>
      </c>
      <c r="B2621" s="30">
        <f t="shared" si="135"/>
        <v>139</v>
      </c>
      <c r="C2621" s="4">
        <f t="shared" si="136"/>
        <v>21</v>
      </c>
      <c r="D2621" s="4" t="s">
        <v>8</v>
      </c>
      <c r="E2621" s="28">
        <v>508</v>
      </c>
      <c r="F2621" s="28">
        <v>2</v>
      </c>
      <c r="H2621" s="28">
        <v>217</v>
      </c>
      <c r="I2621" s="28">
        <v>9</v>
      </c>
      <c r="J2621" s="28">
        <v>4.1999999999999997E-3</v>
      </c>
      <c r="AI2621"/>
      <c r="AJ2621"/>
    </row>
    <row r="2622" spans="1:36" ht="14.5" x14ac:dyDescent="0.35">
      <c r="A2622" s="52">
        <f t="shared" si="134"/>
        <v>2015</v>
      </c>
      <c r="B2622" s="30">
        <f t="shared" si="135"/>
        <v>139</v>
      </c>
      <c r="C2622" s="4">
        <f t="shared" si="136"/>
        <v>21</v>
      </c>
      <c r="D2622" s="4" t="s">
        <v>8</v>
      </c>
      <c r="E2622" s="28">
        <v>508</v>
      </c>
      <c r="F2622" s="28">
        <v>2</v>
      </c>
      <c r="H2622" s="28">
        <v>217</v>
      </c>
      <c r="I2622" s="28">
        <v>9</v>
      </c>
      <c r="J2622" s="28">
        <v>3.8999999999999998E-3</v>
      </c>
      <c r="AI2622"/>
      <c r="AJ2622"/>
    </row>
    <row r="2623" spans="1:36" ht="14.5" x14ac:dyDescent="0.35">
      <c r="A2623" s="52">
        <f t="shared" si="134"/>
        <v>2015</v>
      </c>
      <c r="B2623" s="30">
        <f t="shared" si="135"/>
        <v>139</v>
      </c>
      <c r="C2623" s="4">
        <f t="shared" si="136"/>
        <v>21</v>
      </c>
      <c r="D2623" s="4" t="s">
        <v>8</v>
      </c>
      <c r="E2623" s="28">
        <v>509</v>
      </c>
      <c r="F2623" s="28">
        <v>2</v>
      </c>
      <c r="H2623" s="28">
        <v>217</v>
      </c>
      <c r="I2623" s="28">
        <v>9</v>
      </c>
      <c r="J2623" s="28">
        <v>2.8E-3</v>
      </c>
      <c r="AI2623"/>
      <c r="AJ2623"/>
    </row>
    <row r="2624" spans="1:36" ht="14.5" x14ac:dyDescent="0.35">
      <c r="A2624" s="52">
        <f t="shared" si="134"/>
        <v>2015</v>
      </c>
      <c r="B2624" s="30">
        <f t="shared" si="135"/>
        <v>139</v>
      </c>
      <c r="C2624" s="4">
        <f t="shared" si="136"/>
        <v>21</v>
      </c>
      <c r="D2624" s="4" t="s">
        <v>8</v>
      </c>
      <c r="E2624" s="28">
        <v>509</v>
      </c>
      <c r="F2624" s="28">
        <v>2</v>
      </c>
      <c r="H2624" s="28">
        <v>217</v>
      </c>
      <c r="I2624" s="28">
        <v>9</v>
      </c>
      <c r="J2624" s="28">
        <v>2.5999999999999999E-3</v>
      </c>
      <c r="AI2624"/>
      <c r="AJ2624"/>
    </row>
    <row r="2625" spans="1:36" ht="14.5" x14ac:dyDescent="0.35">
      <c r="A2625" s="52">
        <f t="shared" si="134"/>
        <v>2015</v>
      </c>
      <c r="B2625" s="30">
        <f t="shared" si="135"/>
        <v>139</v>
      </c>
      <c r="C2625" s="4">
        <f t="shared" si="136"/>
        <v>21</v>
      </c>
      <c r="D2625" s="4" t="s">
        <v>8</v>
      </c>
      <c r="E2625" s="28">
        <v>508</v>
      </c>
      <c r="F2625" s="28">
        <v>2</v>
      </c>
      <c r="H2625" s="28">
        <v>217</v>
      </c>
      <c r="I2625" s="28">
        <v>10</v>
      </c>
      <c r="J2625" s="28">
        <v>2.8999999999999998E-3</v>
      </c>
      <c r="AI2625"/>
      <c r="AJ2625"/>
    </row>
    <row r="2626" spans="1:36" ht="14.5" x14ac:dyDescent="0.35">
      <c r="A2626" s="52">
        <f t="shared" ref="A2626:A2689" si="137">YEAR(D2626)</f>
        <v>2015</v>
      </c>
      <c r="B2626" s="30">
        <f t="shared" ref="B2626:B2689" si="138">D2626-DATE(YEAR(D2626),1,0)</f>
        <v>139</v>
      </c>
      <c r="C2626" s="4">
        <f t="shared" ref="C2626:C2689" si="139">WEEKNUM(D2626,1)</f>
        <v>21</v>
      </c>
      <c r="D2626" s="4" t="s">
        <v>8</v>
      </c>
      <c r="E2626" s="28">
        <v>508</v>
      </c>
      <c r="F2626" s="28">
        <v>2</v>
      </c>
      <c r="H2626" s="28">
        <v>217</v>
      </c>
      <c r="I2626" s="28">
        <v>10</v>
      </c>
      <c r="J2626" s="28">
        <v>3.3999999999999998E-3</v>
      </c>
      <c r="AI2626"/>
      <c r="AJ2626"/>
    </row>
    <row r="2627" spans="1:36" ht="14.5" x14ac:dyDescent="0.35">
      <c r="A2627" s="52">
        <f t="shared" si="137"/>
        <v>2015</v>
      </c>
      <c r="B2627" s="30">
        <f t="shared" si="138"/>
        <v>139</v>
      </c>
      <c r="C2627" s="4">
        <f t="shared" si="139"/>
        <v>21</v>
      </c>
      <c r="D2627" s="4" t="s">
        <v>8</v>
      </c>
      <c r="E2627" s="28">
        <v>508</v>
      </c>
      <c r="F2627" s="28">
        <v>2</v>
      </c>
      <c r="H2627" s="28">
        <v>217</v>
      </c>
      <c r="I2627" s="28">
        <v>10</v>
      </c>
      <c r="J2627" s="28">
        <v>4.3E-3</v>
      </c>
      <c r="AI2627"/>
      <c r="AJ2627"/>
    </row>
    <row r="2628" spans="1:36" ht="14.5" x14ac:dyDescent="0.35">
      <c r="A2628" s="52">
        <f t="shared" si="137"/>
        <v>2015</v>
      </c>
      <c r="B2628" s="30">
        <f t="shared" si="138"/>
        <v>139</v>
      </c>
      <c r="C2628" s="4">
        <f t="shared" si="139"/>
        <v>21</v>
      </c>
      <c r="D2628" s="4" t="s">
        <v>8</v>
      </c>
      <c r="E2628" s="28">
        <v>508</v>
      </c>
      <c r="F2628" s="28">
        <v>2</v>
      </c>
      <c r="H2628" s="28">
        <v>217</v>
      </c>
      <c r="I2628" s="28">
        <v>10</v>
      </c>
      <c r="J2628" s="28">
        <v>4.1999999999999997E-3</v>
      </c>
      <c r="AI2628"/>
      <c r="AJ2628"/>
    </row>
    <row r="2629" spans="1:36" ht="14.5" x14ac:dyDescent="0.35">
      <c r="A2629" s="52">
        <f t="shared" si="137"/>
        <v>2015</v>
      </c>
      <c r="B2629" s="30">
        <f t="shared" si="138"/>
        <v>139</v>
      </c>
      <c r="C2629" s="4">
        <f t="shared" si="139"/>
        <v>21</v>
      </c>
      <c r="D2629" s="4" t="s">
        <v>8</v>
      </c>
      <c r="E2629" s="28">
        <v>508</v>
      </c>
      <c r="F2629" s="28">
        <v>2</v>
      </c>
      <c r="H2629" s="28">
        <v>217</v>
      </c>
      <c r="I2629" s="28">
        <v>10</v>
      </c>
      <c r="J2629" s="28">
        <v>3.8E-3</v>
      </c>
      <c r="AI2629"/>
      <c r="AJ2629"/>
    </row>
    <row r="2630" spans="1:36" ht="14.5" x14ac:dyDescent="0.35">
      <c r="A2630" s="52">
        <f t="shared" si="137"/>
        <v>2015</v>
      </c>
      <c r="B2630" s="30">
        <f t="shared" si="138"/>
        <v>139</v>
      </c>
      <c r="C2630" s="4">
        <f t="shared" si="139"/>
        <v>21</v>
      </c>
      <c r="D2630" s="4" t="s">
        <v>8</v>
      </c>
      <c r="E2630" s="28">
        <v>509</v>
      </c>
      <c r="F2630" s="28">
        <v>2</v>
      </c>
      <c r="H2630" s="28">
        <v>217</v>
      </c>
      <c r="I2630" s="28">
        <v>10</v>
      </c>
      <c r="J2630" s="28">
        <v>3.0000000000000001E-3</v>
      </c>
      <c r="AI2630"/>
      <c r="AJ2630"/>
    </row>
    <row r="2631" spans="1:36" ht="14.5" x14ac:dyDescent="0.35">
      <c r="A2631" s="52">
        <f t="shared" si="137"/>
        <v>2015</v>
      </c>
      <c r="B2631" s="30">
        <f t="shared" si="138"/>
        <v>139</v>
      </c>
      <c r="C2631" s="4">
        <f t="shared" si="139"/>
        <v>21</v>
      </c>
      <c r="D2631" s="4" t="s">
        <v>8</v>
      </c>
      <c r="E2631" s="28">
        <v>509</v>
      </c>
      <c r="F2631" s="28">
        <v>2</v>
      </c>
      <c r="H2631" s="28">
        <v>217</v>
      </c>
      <c r="I2631" s="28">
        <v>10</v>
      </c>
      <c r="J2631" s="28">
        <v>2.3999999999999998E-3</v>
      </c>
      <c r="AI2631"/>
      <c r="AJ2631"/>
    </row>
    <row r="2632" spans="1:36" ht="14.5" x14ac:dyDescent="0.35">
      <c r="A2632" s="52">
        <f t="shared" si="137"/>
        <v>2015</v>
      </c>
      <c r="B2632" s="30">
        <f t="shared" si="138"/>
        <v>139</v>
      </c>
      <c r="C2632" s="4">
        <f t="shared" si="139"/>
        <v>21</v>
      </c>
      <c r="D2632" s="4" t="s">
        <v>8</v>
      </c>
      <c r="E2632" s="28">
        <v>509</v>
      </c>
      <c r="F2632" s="28">
        <v>2</v>
      </c>
      <c r="H2632" s="28">
        <v>217</v>
      </c>
      <c r="I2632" s="28">
        <v>10</v>
      </c>
      <c r="J2632" s="28">
        <v>4.3E-3</v>
      </c>
      <c r="AI2632"/>
      <c r="AJ2632"/>
    </row>
    <row r="2633" spans="1:36" ht="14.5" x14ac:dyDescent="0.35">
      <c r="A2633" s="52">
        <f t="shared" si="137"/>
        <v>2015</v>
      </c>
      <c r="B2633" s="30">
        <f t="shared" si="138"/>
        <v>139</v>
      </c>
      <c r="C2633" s="4">
        <f t="shared" si="139"/>
        <v>21</v>
      </c>
      <c r="D2633" s="4" t="s">
        <v>8</v>
      </c>
      <c r="E2633" s="28">
        <v>509</v>
      </c>
      <c r="F2633" s="28">
        <v>2</v>
      </c>
      <c r="H2633" s="28">
        <v>217</v>
      </c>
      <c r="I2633" s="28">
        <v>10</v>
      </c>
      <c r="J2633" s="28">
        <v>3.5000000000000001E-3</v>
      </c>
      <c r="AI2633"/>
      <c r="AJ2633"/>
    </row>
    <row r="2634" spans="1:36" ht="14.5" x14ac:dyDescent="0.35">
      <c r="A2634" s="52">
        <f t="shared" si="137"/>
        <v>2015</v>
      </c>
      <c r="B2634" s="30">
        <f t="shared" si="138"/>
        <v>139</v>
      </c>
      <c r="C2634" s="4">
        <f t="shared" si="139"/>
        <v>21</v>
      </c>
      <c r="D2634" s="4" t="s">
        <v>8</v>
      </c>
      <c r="E2634" s="28">
        <v>509</v>
      </c>
      <c r="F2634" s="28">
        <v>2</v>
      </c>
      <c r="H2634" s="28">
        <v>217</v>
      </c>
      <c r="I2634" s="28">
        <v>10</v>
      </c>
      <c r="J2634" s="28">
        <v>3.2000000000000002E-3</v>
      </c>
      <c r="AI2634"/>
      <c r="AJ2634"/>
    </row>
    <row r="2635" spans="1:36" ht="14.5" x14ac:dyDescent="0.35">
      <c r="A2635" s="52">
        <f t="shared" si="137"/>
        <v>2015</v>
      </c>
      <c r="B2635" s="30">
        <f t="shared" si="138"/>
        <v>139</v>
      </c>
      <c r="C2635" s="4">
        <f t="shared" si="139"/>
        <v>21</v>
      </c>
      <c r="D2635" s="4" t="s">
        <v>8</v>
      </c>
      <c r="E2635" s="28">
        <v>508</v>
      </c>
      <c r="F2635" s="28">
        <v>2</v>
      </c>
      <c r="H2635" s="28">
        <v>217</v>
      </c>
      <c r="I2635" s="28">
        <v>11</v>
      </c>
      <c r="J2635" s="28">
        <v>1.6000000000000001E-3</v>
      </c>
      <c r="AI2635"/>
      <c r="AJ2635"/>
    </row>
    <row r="2636" spans="1:36" ht="14.5" x14ac:dyDescent="0.35">
      <c r="A2636" s="52">
        <f t="shared" si="137"/>
        <v>2015</v>
      </c>
      <c r="B2636" s="30">
        <f t="shared" si="138"/>
        <v>139</v>
      </c>
      <c r="C2636" s="4">
        <f t="shared" si="139"/>
        <v>21</v>
      </c>
      <c r="D2636" s="4" t="s">
        <v>8</v>
      </c>
      <c r="E2636" s="28">
        <v>508</v>
      </c>
      <c r="F2636" s="28">
        <v>2</v>
      </c>
      <c r="H2636" s="28">
        <v>217</v>
      </c>
      <c r="I2636" s="28">
        <v>11</v>
      </c>
      <c r="J2636" s="28">
        <v>5.1999999999999998E-3</v>
      </c>
      <c r="AI2636"/>
      <c r="AJ2636"/>
    </row>
    <row r="2637" spans="1:36" ht="14.5" x14ac:dyDescent="0.35">
      <c r="A2637" s="52">
        <f t="shared" si="137"/>
        <v>2015</v>
      </c>
      <c r="B2637" s="30">
        <f t="shared" si="138"/>
        <v>139</v>
      </c>
      <c r="C2637" s="4">
        <f t="shared" si="139"/>
        <v>21</v>
      </c>
      <c r="D2637" s="4" t="s">
        <v>8</v>
      </c>
      <c r="E2637" s="28">
        <v>508</v>
      </c>
      <c r="F2637" s="28">
        <v>2</v>
      </c>
      <c r="H2637" s="28">
        <v>217</v>
      </c>
      <c r="I2637" s="28">
        <v>11</v>
      </c>
      <c r="J2637" s="28">
        <v>4.5999999999999999E-3</v>
      </c>
      <c r="AI2637"/>
      <c r="AJ2637"/>
    </row>
    <row r="2638" spans="1:36" ht="14.5" x14ac:dyDescent="0.35">
      <c r="A2638" s="52">
        <f t="shared" si="137"/>
        <v>2015</v>
      </c>
      <c r="B2638" s="30">
        <f t="shared" si="138"/>
        <v>139</v>
      </c>
      <c r="C2638" s="4">
        <f t="shared" si="139"/>
        <v>21</v>
      </c>
      <c r="D2638" s="4" t="s">
        <v>8</v>
      </c>
      <c r="E2638" s="28">
        <v>508</v>
      </c>
      <c r="F2638" s="28">
        <v>2</v>
      </c>
      <c r="H2638" s="28">
        <v>217</v>
      </c>
      <c r="I2638" s="28">
        <v>11</v>
      </c>
      <c r="J2638" s="28">
        <v>3.8999999999999998E-3</v>
      </c>
      <c r="AI2638"/>
      <c r="AJ2638"/>
    </row>
    <row r="2639" spans="1:36" ht="14.5" x14ac:dyDescent="0.35">
      <c r="A2639" s="52">
        <f t="shared" si="137"/>
        <v>2015</v>
      </c>
      <c r="B2639" s="30">
        <f t="shared" si="138"/>
        <v>139</v>
      </c>
      <c r="C2639" s="4">
        <f t="shared" si="139"/>
        <v>21</v>
      </c>
      <c r="D2639" s="4" t="s">
        <v>8</v>
      </c>
      <c r="E2639" s="28">
        <v>508</v>
      </c>
      <c r="F2639" s="28">
        <v>2</v>
      </c>
      <c r="H2639" s="28">
        <v>217</v>
      </c>
      <c r="I2639" s="28">
        <v>12</v>
      </c>
      <c r="J2639" s="28">
        <v>4.8999999999999998E-3</v>
      </c>
      <c r="AI2639"/>
      <c r="AJ2639"/>
    </row>
    <row r="2640" spans="1:36" ht="14.5" x14ac:dyDescent="0.35">
      <c r="A2640" s="52">
        <f t="shared" si="137"/>
        <v>2015</v>
      </c>
      <c r="B2640" s="30">
        <f t="shared" si="138"/>
        <v>139</v>
      </c>
      <c r="C2640" s="4">
        <f t="shared" si="139"/>
        <v>21</v>
      </c>
      <c r="D2640" s="4" t="s">
        <v>8</v>
      </c>
      <c r="E2640" s="28">
        <v>507</v>
      </c>
      <c r="F2640" s="28">
        <v>24</v>
      </c>
      <c r="H2640" s="28">
        <v>217</v>
      </c>
      <c r="I2640" s="28">
        <v>9</v>
      </c>
      <c r="J2640" s="28">
        <v>4.7000000000000002E-3</v>
      </c>
      <c r="AI2640"/>
      <c r="AJ2640"/>
    </row>
    <row r="2641" spans="1:36" ht="14.5" x14ac:dyDescent="0.35">
      <c r="A2641" s="52">
        <f t="shared" si="137"/>
        <v>2015</v>
      </c>
      <c r="B2641" s="30">
        <f t="shared" si="138"/>
        <v>139</v>
      </c>
      <c r="C2641" s="4">
        <f t="shared" si="139"/>
        <v>21</v>
      </c>
      <c r="D2641" s="4" t="s">
        <v>8</v>
      </c>
      <c r="E2641" s="28">
        <v>506</v>
      </c>
      <c r="F2641" s="28">
        <v>24</v>
      </c>
      <c r="H2641" s="28">
        <v>217</v>
      </c>
      <c r="I2641" s="28">
        <v>10</v>
      </c>
      <c r="J2641" s="28">
        <v>2.8E-3</v>
      </c>
      <c r="AI2641"/>
      <c r="AJ2641"/>
    </row>
    <row r="2642" spans="1:36" ht="14.5" x14ac:dyDescent="0.35">
      <c r="A2642" s="52">
        <f t="shared" si="137"/>
        <v>2015</v>
      </c>
      <c r="B2642" s="30">
        <f t="shared" si="138"/>
        <v>139</v>
      </c>
      <c r="C2642" s="4">
        <f t="shared" si="139"/>
        <v>21</v>
      </c>
      <c r="D2642" s="4" t="s">
        <v>8</v>
      </c>
      <c r="E2642" s="28">
        <v>506</v>
      </c>
      <c r="F2642" s="28">
        <v>24</v>
      </c>
      <c r="H2642" s="28">
        <v>217</v>
      </c>
      <c r="I2642" s="28">
        <v>10</v>
      </c>
      <c r="J2642" s="28">
        <v>2.2000000000000001E-3</v>
      </c>
      <c r="AI2642"/>
      <c r="AJ2642"/>
    </row>
    <row r="2643" spans="1:36" ht="14.5" x14ac:dyDescent="0.35">
      <c r="A2643" s="52">
        <f t="shared" si="137"/>
        <v>2015</v>
      </c>
      <c r="B2643" s="30">
        <f t="shared" si="138"/>
        <v>139</v>
      </c>
      <c r="C2643" s="4">
        <f t="shared" si="139"/>
        <v>21</v>
      </c>
      <c r="D2643" s="4" t="s">
        <v>8</v>
      </c>
      <c r="E2643" s="28">
        <v>506</v>
      </c>
      <c r="F2643" s="28">
        <v>24</v>
      </c>
      <c r="H2643" s="28">
        <v>217</v>
      </c>
      <c r="I2643" s="28">
        <v>10</v>
      </c>
      <c r="J2643" s="28">
        <v>2.7000000000000001E-3</v>
      </c>
      <c r="AI2643"/>
      <c r="AJ2643"/>
    </row>
    <row r="2644" spans="1:36" ht="14.5" x14ac:dyDescent="0.35">
      <c r="A2644" s="52">
        <f t="shared" si="137"/>
        <v>2015</v>
      </c>
      <c r="B2644" s="30">
        <f t="shared" si="138"/>
        <v>139</v>
      </c>
      <c r="C2644" s="4">
        <f t="shared" si="139"/>
        <v>21</v>
      </c>
      <c r="D2644" s="4" t="s">
        <v>8</v>
      </c>
      <c r="E2644" s="28">
        <v>507</v>
      </c>
      <c r="F2644" s="28">
        <v>24</v>
      </c>
      <c r="H2644" s="28">
        <v>217</v>
      </c>
      <c r="I2644" s="28">
        <v>11</v>
      </c>
      <c r="J2644" s="28">
        <v>4.4999999999999997E-3</v>
      </c>
      <c r="AI2644"/>
      <c r="AJ2644"/>
    </row>
    <row r="2645" spans="1:36" ht="14.5" x14ac:dyDescent="0.35">
      <c r="A2645" s="52">
        <f t="shared" si="137"/>
        <v>2015</v>
      </c>
      <c r="B2645" s="30">
        <f t="shared" si="138"/>
        <v>139</v>
      </c>
      <c r="C2645" s="4">
        <f t="shared" si="139"/>
        <v>21</v>
      </c>
      <c r="D2645" s="4" t="s">
        <v>8</v>
      </c>
      <c r="E2645" s="28">
        <v>507</v>
      </c>
      <c r="F2645" s="28">
        <v>24</v>
      </c>
      <c r="H2645" s="28">
        <v>217</v>
      </c>
      <c r="I2645" s="28">
        <v>11</v>
      </c>
      <c r="J2645" s="28">
        <v>6.7000000000000002E-3</v>
      </c>
      <c r="AI2645"/>
      <c r="AJ2645"/>
    </row>
    <row r="2646" spans="1:36" ht="14.5" x14ac:dyDescent="0.35">
      <c r="A2646" s="52">
        <f t="shared" si="137"/>
        <v>2015</v>
      </c>
      <c r="B2646" s="30">
        <f t="shared" si="138"/>
        <v>139</v>
      </c>
      <c r="C2646" s="4">
        <f t="shared" si="139"/>
        <v>21</v>
      </c>
      <c r="D2646" s="4" t="s">
        <v>8</v>
      </c>
      <c r="E2646" s="28">
        <v>507</v>
      </c>
      <c r="F2646" s="28">
        <v>24</v>
      </c>
      <c r="H2646" s="28">
        <v>217</v>
      </c>
      <c r="I2646" s="28">
        <v>11</v>
      </c>
      <c r="J2646" s="28">
        <v>5.1000000000000004E-3</v>
      </c>
      <c r="AI2646"/>
      <c r="AJ2646"/>
    </row>
    <row r="2647" spans="1:36" ht="14.5" x14ac:dyDescent="0.35">
      <c r="A2647" s="52">
        <f t="shared" si="137"/>
        <v>2015</v>
      </c>
      <c r="B2647" s="30">
        <f t="shared" si="138"/>
        <v>139</v>
      </c>
      <c r="C2647" s="4">
        <f t="shared" si="139"/>
        <v>21</v>
      </c>
      <c r="D2647" s="4" t="s">
        <v>8</v>
      </c>
      <c r="E2647" s="28">
        <v>507</v>
      </c>
      <c r="F2647" s="28">
        <v>24</v>
      </c>
      <c r="H2647" s="28">
        <v>217</v>
      </c>
      <c r="I2647" s="28">
        <v>11</v>
      </c>
      <c r="J2647" s="28">
        <v>5.4999999999999997E-3</v>
      </c>
      <c r="AI2647"/>
      <c r="AJ2647"/>
    </row>
    <row r="2648" spans="1:36" ht="14.5" x14ac:dyDescent="0.35">
      <c r="A2648" s="52">
        <f t="shared" si="137"/>
        <v>2015</v>
      </c>
      <c r="B2648" s="30">
        <f t="shared" si="138"/>
        <v>139</v>
      </c>
      <c r="C2648" s="4">
        <f t="shared" si="139"/>
        <v>21</v>
      </c>
      <c r="D2648" s="4" t="s">
        <v>8</v>
      </c>
      <c r="E2648" s="28">
        <v>507</v>
      </c>
      <c r="F2648" s="28">
        <v>24</v>
      </c>
      <c r="H2648" s="28">
        <v>217</v>
      </c>
      <c r="I2648" s="28">
        <v>12</v>
      </c>
      <c r="J2648" s="28">
        <v>5.7000000000000002E-3</v>
      </c>
      <c r="AI2648"/>
      <c r="AJ2648"/>
    </row>
    <row r="2649" spans="1:36" ht="14.5" x14ac:dyDescent="0.35">
      <c r="A2649" s="52">
        <f t="shared" si="137"/>
        <v>2015</v>
      </c>
      <c r="B2649" s="30">
        <f t="shared" si="138"/>
        <v>139</v>
      </c>
      <c r="C2649" s="4">
        <f t="shared" si="139"/>
        <v>21</v>
      </c>
      <c r="D2649" s="4" t="s">
        <v>8</v>
      </c>
      <c r="E2649" s="28">
        <v>507</v>
      </c>
      <c r="F2649" s="28">
        <v>24</v>
      </c>
      <c r="H2649" s="28">
        <v>217</v>
      </c>
      <c r="I2649" s="28">
        <v>12</v>
      </c>
      <c r="J2649" s="28">
        <v>6.1000000000000004E-3</v>
      </c>
      <c r="AI2649"/>
      <c r="AJ2649"/>
    </row>
    <row r="2650" spans="1:36" ht="14.5" x14ac:dyDescent="0.35">
      <c r="A2650" s="52">
        <f t="shared" si="137"/>
        <v>2015</v>
      </c>
      <c r="B2650" s="30">
        <f t="shared" si="138"/>
        <v>139</v>
      </c>
      <c r="C2650" s="4">
        <f t="shared" si="139"/>
        <v>21</v>
      </c>
      <c r="D2650" s="4" t="s">
        <v>8</v>
      </c>
      <c r="E2650" s="28">
        <v>511</v>
      </c>
      <c r="F2650" s="28">
        <v>87</v>
      </c>
      <c r="H2650" s="28">
        <v>217</v>
      </c>
      <c r="I2650" s="28">
        <v>8</v>
      </c>
      <c r="J2650" s="28">
        <v>2.3E-3</v>
      </c>
      <c r="AI2650"/>
      <c r="AJ2650"/>
    </row>
    <row r="2651" spans="1:36" ht="14.5" x14ac:dyDescent="0.35">
      <c r="A2651" s="52">
        <f t="shared" si="137"/>
        <v>2015</v>
      </c>
      <c r="B2651" s="30">
        <f t="shared" si="138"/>
        <v>139</v>
      </c>
      <c r="C2651" s="4">
        <f t="shared" si="139"/>
        <v>21</v>
      </c>
      <c r="D2651" s="4" t="s">
        <v>8</v>
      </c>
      <c r="E2651" s="28">
        <v>511</v>
      </c>
      <c r="F2651" s="28">
        <v>87</v>
      </c>
      <c r="H2651" s="28">
        <v>217</v>
      </c>
      <c r="I2651" s="28">
        <v>8</v>
      </c>
      <c r="J2651" s="28">
        <v>1.8E-3</v>
      </c>
      <c r="AI2651"/>
      <c r="AJ2651"/>
    </row>
    <row r="2652" spans="1:36" ht="14.5" x14ac:dyDescent="0.35">
      <c r="A2652" s="52">
        <f t="shared" si="137"/>
        <v>2015</v>
      </c>
      <c r="B2652" s="30">
        <f t="shared" si="138"/>
        <v>139</v>
      </c>
      <c r="C2652" s="4">
        <f t="shared" si="139"/>
        <v>21</v>
      </c>
      <c r="D2652" s="4" t="s">
        <v>8</v>
      </c>
      <c r="E2652" s="28">
        <v>511</v>
      </c>
      <c r="F2652" s="28">
        <v>87</v>
      </c>
      <c r="H2652" s="28">
        <v>217</v>
      </c>
      <c r="I2652" s="28">
        <v>8</v>
      </c>
      <c r="J2652" s="28">
        <v>2.5000000000000001E-3</v>
      </c>
      <c r="AI2652"/>
      <c r="AJ2652"/>
    </row>
    <row r="2653" spans="1:36" ht="14.5" x14ac:dyDescent="0.35">
      <c r="A2653" s="52">
        <f t="shared" si="137"/>
        <v>2015</v>
      </c>
      <c r="B2653" s="30">
        <f t="shared" si="138"/>
        <v>139</v>
      </c>
      <c r="C2653" s="4">
        <f t="shared" si="139"/>
        <v>21</v>
      </c>
      <c r="D2653" s="4" t="s">
        <v>8</v>
      </c>
      <c r="E2653" s="28">
        <v>511</v>
      </c>
      <c r="F2653" s="28">
        <v>87</v>
      </c>
      <c r="H2653" s="28">
        <v>217</v>
      </c>
      <c r="I2653" s="28">
        <v>8</v>
      </c>
      <c r="J2653" s="28">
        <v>1.8E-3</v>
      </c>
      <c r="AI2653"/>
      <c r="AJ2653"/>
    </row>
    <row r="2654" spans="1:36" ht="14.5" x14ac:dyDescent="0.35">
      <c r="A2654" s="52">
        <f t="shared" si="137"/>
        <v>2015</v>
      </c>
      <c r="B2654" s="30">
        <f t="shared" si="138"/>
        <v>139</v>
      </c>
      <c r="C2654" s="4">
        <f t="shared" si="139"/>
        <v>21</v>
      </c>
      <c r="D2654" s="4" t="s">
        <v>8</v>
      </c>
      <c r="E2654" s="28">
        <v>511</v>
      </c>
      <c r="F2654" s="28">
        <v>87</v>
      </c>
      <c r="H2654" s="28">
        <v>217</v>
      </c>
      <c r="I2654" s="28">
        <v>8</v>
      </c>
      <c r="J2654" s="28">
        <v>1.4E-3</v>
      </c>
      <c r="AI2654"/>
      <c r="AJ2654"/>
    </row>
    <row r="2655" spans="1:36" ht="14.5" x14ac:dyDescent="0.35">
      <c r="A2655" s="52">
        <f t="shared" si="137"/>
        <v>2015</v>
      </c>
      <c r="B2655" s="30">
        <f t="shared" si="138"/>
        <v>139</v>
      </c>
      <c r="C2655" s="4">
        <f t="shared" si="139"/>
        <v>21</v>
      </c>
      <c r="D2655" s="4" t="s">
        <v>8</v>
      </c>
      <c r="E2655" s="28">
        <v>511</v>
      </c>
      <c r="F2655" s="28">
        <v>87</v>
      </c>
      <c r="H2655" s="28">
        <v>217</v>
      </c>
      <c r="I2655" s="28">
        <v>8</v>
      </c>
      <c r="J2655" s="28">
        <v>2.5999999999999999E-3</v>
      </c>
      <c r="AI2655"/>
      <c r="AJ2655"/>
    </row>
    <row r="2656" spans="1:36" ht="14.5" x14ac:dyDescent="0.35">
      <c r="A2656" s="52">
        <f t="shared" si="137"/>
        <v>2015</v>
      </c>
      <c r="B2656" s="30">
        <f t="shared" si="138"/>
        <v>139</v>
      </c>
      <c r="C2656" s="4">
        <f t="shared" si="139"/>
        <v>21</v>
      </c>
      <c r="D2656" s="4" t="s">
        <v>8</v>
      </c>
      <c r="E2656" s="28">
        <v>510</v>
      </c>
      <c r="F2656" s="28">
        <v>87</v>
      </c>
      <c r="H2656" s="28">
        <v>217</v>
      </c>
      <c r="I2656" s="28">
        <v>9</v>
      </c>
      <c r="J2656" s="28">
        <v>2.3999999999999998E-3</v>
      </c>
      <c r="AI2656"/>
      <c r="AJ2656"/>
    </row>
    <row r="2657" spans="1:36" ht="14.5" x14ac:dyDescent="0.35">
      <c r="A2657" s="52">
        <f t="shared" si="137"/>
        <v>2015</v>
      </c>
      <c r="B2657" s="30">
        <f t="shared" si="138"/>
        <v>139</v>
      </c>
      <c r="C2657" s="4">
        <f t="shared" si="139"/>
        <v>21</v>
      </c>
      <c r="D2657" s="4" t="s">
        <v>8</v>
      </c>
      <c r="E2657" s="28">
        <v>510</v>
      </c>
      <c r="F2657" s="28">
        <v>87</v>
      </c>
      <c r="H2657" s="28">
        <v>217</v>
      </c>
      <c r="I2657" s="28">
        <v>9</v>
      </c>
      <c r="J2657" s="28">
        <v>2.0999999999999999E-3</v>
      </c>
      <c r="AI2657"/>
      <c r="AJ2657"/>
    </row>
    <row r="2658" spans="1:36" ht="14.5" x14ac:dyDescent="0.35">
      <c r="A2658" s="52">
        <f t="shared" si="137"/>
        <v>2015</v>
      </c>
      <c r="B2658" s="30">
        <f t="shared" si="138"/>
        <v>139</v>
      </c>
      <c r="C2658" s="4">
        <f t="shared" si="139"/>
        <v>21</v>
      </c>
      <c r="D2658" s="4" t="s">
        <v>8</v>
      </c>
      <c r="E2658" s="28">
        <v>510</v>
      </c>
      <c r="F2658" s="28">
        <v>87</v>
      </c>
      <c r="H2658" s="28">
        <v>217</v>
      </c>
      <c r="I2658" s="28">
        <v>9</v>
      </c>
      <c r="J2658" s="28">
        <v>2E-3</v>
      </c>
      <c r="AI2658"/>
      <c r="AJ2658"/>
    </row>
    <row r="2659" spans="1:36" ht="14.5" x14ac:dyDescent="0.35">
      <c r="A2659" s="52">
        <f t="shared" si="137"/>
        <v>2015</v>
      </c>
      <c r="B2659" s="30">
        <f t="shared" si="138"/>
        <v>139</v>
      </c>
      <c r="C2659" s="4">
        <f t="shared" si="139"/>
        <v>21</v>
      </c>
      <c r="D2659" s="4" t="s">
        <v>8</v>
      </c>
      <c r="E2659" s="28">
        <v>510</v>
      </c>
      <c r="F2659" s="28">
        <v>87</v>
      </c>
      <c r="H2659" s="28">
        <v>217</v>
      </c>
      <c r="I2659" s="28">
        <v>9</v>
      </c>
      <c r="J2659" s="28">
        <v>3.0999999999999999E-3</v>
      </c>
      <c r="AI2659"/>
      <c r="AJ2659"/>
    </row>
    <row r="2660" spans="1:36" ht="14.5" x14ac:dyDescent="0.35">
      <c r="A2660" s="52">
        <f t="shared" si="137"/>
        <v>2015</v>
      </c>
      <c r="B2660" s="30">
        <f t="shared" si="138"/>
        <v>139</v>
      </c>
      <c r="C2660" s="4">
        <f t="shared" si="139"/>
        <v>21</v>
      </c>
      <c r="D2660" s="4" t="s">
        <v>8</v>
      </c>
      <c r="E2660" s="28">
        <v>510</v>
      </c>
      <c r="F2660" s="28">
        <v>87</v>
      </c>
      <c r="H2660" s="28">
        <v>217</v>
      </c>
      <c r="I2660" s="28">
        <v>9</v>
      </c>
      <c r="J2660" s="28">
        <v>3.0000000000000001E-3</v>
      </c>
      <c r="AI2660"/>
      <c r="AJ2660"/>
    </row>
    <row r="2661" spans="1:36" ht="14.5" x14ac:dyDescent="0.35">
      <c r="A2661" s="52">
        <f t="shared" si="137"/>
        <v>2015</v>
      </c>
      <c r="B2661" s="30">
        <f t="shared" si="138"/>
        <v>139</v>
      </c>
      <c r="C2661" s="4">
        <f t="shared" si="139"/>
        <v>21</v>
      </c>
      <c r="D2661" s="4" t="s">
        <v>8</v>
      </c>
      <c r="E2661" s="28">
        <v>510</v>
      </c>
      <c r="F2661" s="28">
        <v>87</v>
      </c>
      <c r="H2661" s="28">
        <v>217</v>
      </c>
      <c r="I2661" s="28">
        <v>9</v>
      </c>
      <c r="J2661" s="28">
        <v>2.8E-3</v>
      </c>
      <c r="AI2661"/>
      <c r="AJ2661"/>
    </row>
    <row r="2662" spans="1:36" ht="14.5" x14ac:dyDescent="0.35">
      <c r="A2662" s="52">
        <f t="shared" si="137"/>
        <v>2015</v>
      </c>
      <c r="B2662" s="30">
        <f t="shared" si="138"/>
        <v>139</v>
      </c>
      <c r="C2662" s="4">
        <f t="shared" si="139"/>
        <v>21</v>
      </c>
      <c r="D2662" s="4" t="s">
        <v>8</v>
      </c>
      <c r="E2662" s="28">
        <v>510</v>
      </c>
      <c r="F2662" s="28">
        <v>87</v>
      </c>
      <c r="H2662" s="28">
        <v>217</v>
      </c>
      <c r="I2662" s="28">
        <v>9</v>
      </c>
      <c r="J2662" s="28">
        <v>2.2000000000000001E-3</v>
      </c>
      <c r="AI2662"/>
      <c r="AJ2662"/>
    </row>
    <row r="2663" spans="1:36" ht="14.5" x14ac:dyDescent="0.35">
      <c r="A2663" s="52">
        <f t="shared" si="137"/>
        <v>2015</v>
      </c>
      <c r="B2663" s="30">
        <f t="shared" si="138"/>
        <v>139</v>
      </c>
      <c r="C2663" s="4">
        <f t="shared" si="139"/>
        <v>21</v>
      </c>
      <c r="D2663" s="4" t="s">
        <v>8</v>
      </c>
      <c r="E2663" s="28">
        <v>510</v>
      </c>
      <c r="F2663" s="28">
        <v>87</v>
      </c>
      <c r="H2663" s="28">
        <v>217</v>
      </c>
      <c r="I2663" s="28">
        <v>9</v>
      </c>
      <c r="J2663" s="28">
        <v>3.0000000000000001E-3</v>
      </c>
      <c r="AI2663"/>
      <c r="AJ2663"/>
    </row>
    <row r="2664" spans="1:36" ht="14.5" x14ac:dyDescent="0.35">
      <c r="A2664" s="52">
        <f t="shared" si="137"/>
        <v>2015</v>
      </c>
      <c r="B2664" s="30">
        <f t="shared" si="138"/>
        <v>139</v>
      </c>
      <c r="C2664" s="4">
        <f t="shared" si="139"/>
        <v>21</v>
      </c>
      <c r="D2664" s="4" t="s">
        <v>8</v>
      </c>
      <c r="E2664" s="28">
        <v>510</v>
      </c>
      <c r="F2664" s="28">
        <v>87</v>
      </c>
      <c r="H2664" s="28">
        <v>217</v>
      </c>
      <c r="I2664" s="28">
        <v>9</v>
      </c>
      <c r="J2664" s="28">
        <v>3.2000000000000002E-3</v>
      </c>
      <c r="AI2664"/>
      <c r="AJ2664"/>
    </row>
    <row r="2665" spans="1:36" ht="14.5" x14ac:dyDescent="0.35">
      <c r="A2665" s="52">
        <f t="shared" si="137"/>
        <v>2015</v>
      </c>
      <c r="B2665" s="30">
        <f t="shared" si="138"/>
        <v>139</v>
      </c>
      <c r="C2665" s="4">
        <f t="shared" si="139"/>
        <v>21</v>
      </c>
      <c r="D2665" s="4" t="s">
        <v>8</v>
      </c>
      <c r="E2665" s="28">
        <v>510</v>
      </c>
      <c r="F2665" s="28">
        <v>87</v>
      </c>
      <c r="H2665" s="28">
        <v>217</v>
      </c>
      <c r="I2665" s="28">
        <v>9</v>
      </c>
      <c r="J2665" s="28">
        <v>2.3E-3</v>
      </c>
      <c r="AI2665"/>
      <c r="AJ2665"/>
    </row>
    <row r="2666" spans="1:36" ht="14.5" x14ac:dyDescent="0.35">
      <c r="A2666" s="52">
        <f t="shared" si="137"/>
        <v>2015</v>
      </c>
      <c r="B2666" s="30">
        <f t="shared" si="138"/>
        <v>139</v>
      </c>
      <c r="C2666" s="4">
        <f t="shared" si="139"/>
        <v>21</v>
      </c>
      <c r="D2666" s="4" t="s">
        <v>8</v>
      </c>
      <c r="E2666" s="28">
        <v>510</v>
      </c>
      <c r="F2666" s="28">
        <v>87</v>
      </c>
      <c r="H2666" s="28">
        <v>217</v>
      </c>
      <c r="I2666" s="28">
        <v>9</v>
      </c>
      <c r="J2666" s="28">
        <v>2.8E-3</v>
      </c>
      <c r="AI2666"/>
      <c r="AJ2666"/>
    </row>
    <row r="2667" spans="1:36" ht="14.5" x14ac:dyDescent="0.35">
      <c r="A2667" s="52">
        <f t="shared" si="137"/>
        <v>2015</v>
      </c>
      <c r="B2667" s="30">
        <f t="shared" si="138"/>
        <v>139</v>
      </c>
      <c r="C2667" s="4">
        <f t="shared" si="139"/>
        <v>21</v>
      </c>
      <c r="D2667" s="4" t="s">
        <v>8</v>
      </c>
      <c r="E2667" s="28">
        <v>510</v>
      </c>
      <c r="F2667" s="28">
        <v>87</v>
      </c>
      <c r="H2667" s="28">
        <v>217</v>
      </c>
      <c r="I2667" s="28">
        <v>9</v>
      </c>
      <c r="J2667" s="28">
        <v>3.0000000000000001E-3</v>
      </c>
      <c r="AI2667"/>
      <c r="AJ2667"/>
    </row>
    <row r="2668" spans="1:36" ht="14.5" x14ac:dyDescent="0.35">
      <c r="A2668" s="52">
        <f t="shared" si="137"/>
        <v>2015</v>
      </c>
      <c r="B2668" s="30">
        <f t="shared" si="138"/>
        <v>139</v>
      </c>
      <c r="C2668" s="4">
        <f t="shared" si="139"/>
        <v>21</v>
      </c>
      <c r="D2668" s="4" t="s">
        <v>8</v>
      </c>
      <c r="E2668" s="28">
        <v>510</v>
      </c>
      <c r="F2668" s="28">
        <v>87</v>
      </c>
      <c r="H2668" s="28">
        <v>217</v>
      </c>
      <c r="I2668" s="28">
        <v>9</v>
      </c>
      <c r="J2668" s="28">
        <v>3.0999999999999999E-3</v>
      </c>
      <c r="AI2668"/>
      <c r="AJ2668"/>
    </row>
    <row r="2669" spans="1:36" ht="14.5" x14ac:dyDescent="0.35">
      <c r="A2669" s="52">
        <f t="shared" si="137"/>
        <v>2015</v>
      </c>
      <c r="B2669" s="30">
        <f t="shared" si="138"/>
        <v>139</v>
      </c>
      <c r="C2669" s="4">
        <f t="shared" si="139"/>
        <v>21</v>
      </c>
      <c r="D2669" s="4" t="s">
        <v>8</v>
      </c>
      <c r="E2669" s="28">
        <v>510</v>
      </c>
      <c r="F2669" s="28">
        <v>87</v>
      </c>
      <c r="H2669" s="28">
        <v>217</v>
      </c>
      <c r="I2669" s="28">
        <v>9</v>
      </c>
      <c r="J2669" s="28">
        <v>2.7000000000000001E-3</v>
      </c>
      <c r="AI2669"/>
      <c r="AJ2669"/>
    </row>
    <row r="2670" spans="1:36" ht="14.5" x14ac:dyDescent="0.35">
      <c r="A2670" s="52">
        <f t="shared" si="137"/>
        <v>2015</v>
      </c>
      <c r="B2670" s="30">
        <f t="shared" si="138"/>
        <v>139</v>
      </c>
      <c r="C2670" s="4">
        <f t="shared" si="139"/>
        <v>21</v>
      </c>
      <c r="D2670" s="4" t="s">
        <v>8</v>
      </c>
      <c r="E2670" s="28">
        <v>511</v>
      </c>
      <c r="F2670" s="28">
        <v>87</v>
      </c>
      <c r="H2670" s="28">
        <v>217</v>
      </c>
      <c r="I2670" s="28">
        <v>9</v>
      </c>
      <c r="J2670" s="28">
        <v>3.0000000000000001E-3</v>
      </c>
      <c r="AI2670"/>
      <c r="AJ2670"/>
    </row>
    <row r="2671" spans="1:36" ht="14.5" x14ac:dyDescent="0.35">
      <c r="A2671" s="52">
        <f t="shared" si="137"/>
        <v>2015</v>
      </c>
      <c r="B2671" s="30">
        <f t="shared" si="138"/>
        <v>139</v>
      </c>
      <c r="C2671" s="4">
        <f t="shared" si="139"/>
        <v>21</v>
      </c>
      <c r="D2671" s="4" t="s">
        <v>8</v>
      </c>
      <c r="E2671" s="28">
        <v>511</v>
      </c>
      <c r="F2671" s="28">
        <v>87</v>
      </c>
      <c r="H2671" s="28">
        <v>217</v>
      </c>
      <c r="I2671" s="28">
        <v>9</v>
      </c>
      <c r="J2671" s="28">
        <v>2.8E-3</v>
      </c>
      <c r="AI2671"/>
      <c r="AJ2671"/>
    </row>
    <row r="2672" spans="1:36" ht="14.5" x14ac:dyDescent="0.35">
      <c r="A2672" s="52">
        <f t="shared" si="137"/>
        <v>2015</v>
      </c>
      <c r="B2672" s="30">
        <f t="shared" si="138"/>
        <v>139</v>
      </c>
      <c r="C2672" s="4">
        <f t="shared" si="139"/>
        <v>21</v>
      </c>
      <c r="D2672" s="4" t="s">
        <v>8</v>
      </c>
      <c r="E2672" s="28">
        <v>511</v>
      </c>
      <c r="F2672" s="28">
        <v>87</v>
      </c>
      <c r="H2672" s="28">
        <v>217</v>
      </c>
      <c r="I2672" s="28">
        <v>9</v>
      </c>
      <c r="J2672" s="28">
        <v>2.3E-3</v>
      </c>
      <c r="AI2672"/>
      <c r="AJ2672"/>
    </row>
    <row r="2673" spans="1:36" ht="14.5" x14ac:dyDescent="0.35">
      <c r="A2673" s="52">
        <f t="shared" si="137"/>
        <v>2015</v>
      </c>
      <c r="B2673" s="30">
        <f t="shared" si="138"/>
        <v>139</v>
      </c>
      <c r="C2673" s="4">
        <f t="shared" si="139"/>
        <v>21</v>
      </c>
      <c r="D2673" s="4" t="s">
        <v>8</v>
      </c>
      <c r="E2673" s="28">
        <v>511</v>
      </c>
      <c r="F2673" s="28">
        <v>87</v>
      </c>
      <c r="H2673" s="28">
        <v>217</v>
      </c>
      <c r="I2673" s="28">
        <v>9</v>
      </c>
      <c r="J2673" s="28">
        <v>3.0000000000000001E-3</v>
      </c>
      <c r="AI2673"/>
      <c r="AJ2673"/>
    </row>
    <row r="2674" spans="1:36" ht="14.5" x14ac:dyDescent="0.35">
      <c r="A2674" s="52">
        <f t="shared" si="137"/>
        <v>2015</v>
      </c>
      <c r="B2674" s="30">
        <f t="shared" si="138"/>
        <v>139</v>
      </c>
      <c r="C2674" s="4">
        <f t="shared" si="139"/>
        <v>21</v>
      </c>
      <c r="D2674" s="4" t="s">
        <v>8</v>
      </c>
      <c r="E2674" s="28">
        <v>511</v>
      </c>
      <c r="F2674" s="28">
        <v>87</v>
      </c>
      <c r="H2674" s="28">
        <v>217</v>
      </c>
      <c r="I2674" s="28">
        <v>9</v>
      </c>
      <c r="J2674" s="28">
        <v>3.2000000000000002E-3</v>
      </c>
      <c r="AI2674"/>
      <c r="AJ2674"/>
    </row>
    <row r="2675" spans="1:36" ht="14.5" x14ac:dyDescent="0.35">
      <c r="A2675" s="52">
        <f t="shared" si="137"/>
        <v>2015</v>
      </c>
      <c r="B2675" s="30">
        <f t="shared" si="138"/>
        <v>139</v>
      </c>
      <c r="C2675" s="4">
        <f t="shared" si="139"/>
        <v>21</v>
      </c>
      <c r="D2675" s="4" t="s">
        <v>8</v>
      </c>
      <c r="E2675" s="28">
        <v>511</v>
      </c>
      <c r="F2675" s="28">
        <v>87</v>
      </c>
      <c r="H2675" s="28">
        <v>217</v>
      </c>
      <c r="I2675" s="28">
        <v>9</v>
      </c>
      <c r="J2675" s="28">
        <v>2.5000000000000001E-3</v>
      </c>
      <c r="AI2675"/>
      <c r="AJ2675"/>
    </row>
    <row r="2676" spans="1:36" ht="14.5" x14ac:dyDescent="0.35">
      <c r="A2676" s="52">
        <f t="shared" si="137"/>
        <v>2015</v>
      </c>
      <c r="B2676" s="30">
        <f t="shared" si="138"/>
        <v>139</v>
      </c>
      <c r="C2676" s="4">
        <f t="shared" si="139"/>
        <v>21</v>
      </c>
      <c r="D2676" s="4" t="s">
        <v>8</v>
      </c>
      <c r="E2676" s="28">
        <v>511</v>
      </c>
      <c r="F2676" s="28">
        <v>87</v>
      </c>
      <c r="H2676" s="28">
        <v>217</v>
      </c>
      <c r="I2676" s="28">
        <v>9</v>
      </c>
      <c r="J2676" s="28">
        <v>2.2000000000000001E-3</v>
      </c>
      <c r="AI2676"/>
      <c r="AJ2676"/>
    </row>
    <row r="2677" spans="1:36" ht="14.5" x14ac:dyDescent="0.35">
      <c r="A2677" s="52">
        <f t="shared" si="137"/>
        <v>2015</v>
      </c>
      <c r="B2677" s="30">
        <f t="shared" si="138"/>
        <v>139</v>
      </c>
      <c r="C2677" s="4">
        <f t="shared" si="139"/>
        <v>21</v>
      </c>
      <c r="D2677" s="4" t="s">
        <v>8</v>
      </c>
      <c r="E2677" s="28">
        <v>511</v>
      </c>
      <c r="F2677" s="28">
        <v>87</v>
      </c>
      <c r="H2677" s="28">
        <v>217</v>
      </c>
      <c r="I2677" s="28">
        <v>9</v>
      </c>
      <c r="J2677" s="28">
        <v>2.3999999999999998E-3</v>
      </c>
      <c r="AI2677"/>
      <c r="AJ2677"/>
    </row>
    <row r="2678" spans="1:36" ht="14.5" x14ac:dyDescent="0.35">
      <c r="A2678" s="52">
        <f t="shared" si="137"/>
        <v>2015</v>
      </c>
      <c r="B2678" s="30">
        <f t="shared" si="138"/>
        <v>139</v>
      </c>
      <c r="C2678" s="4">
        <f t="shared" si="139"/>
        <v>21</v>
      </c>
      <c r="D2678" s="4" t="s">
        <v>8</v>
      </c>
      <c r="E2678" s="28">
        <v>511</v>
      </c>
      <c r="F2678" s="28">
        <v>87</v>
      </c>
      <c r="H2678" s="28">
        <v>217</v>
      </c>
      <c r="I2678" s="28">
        <v>9</v>
      </c>
      <c r="J2678" s="28">
        <v>2.0999999999999999E-3</v>
      </c>
      <c r="AI2678"/>
      <c r="AJ2678"/>
    </row>
    <row r="2679" spans="1:36" ht="14.5" x14ac:dyDescent="0.35">
      <c r="A2679" s="52">
        <f t="shared" si="137"/>
        <v>2015</v>
      </c>
      <c r="B2679" s="30">
        <f t="shared" si="138"/>
        <v>139</v>
      </c>
      <c r="C2679" s="4">
        <f t="shared" si="139"/>
        <v>21</v>
      </c>
      <c r="D2679" s="4" t="s">
        <v>8</v>
      </c>
      <c r="E2679" s="28">
        <v>511</v>
      </c>
      <c r="F2679" s="28">
        <v>87</v>
      </c>
      <c r="H2679" s="28">
        <v>217</v>
      </c>
      <c r="I2679" s="28">
        <v>9</v>
      </c>
      <c r="J2679" s="28">
        <v>1.9E-3</v>
      </c>
      <c r="AI2679"/>
      <c r="AJ2679"/>
    </row>
    <row r="2680" spans="1:36" ht="14.5" x14ac:dyDescent="0.35">
      <c r="A2680" s="52">
        <f t="shared" si="137"/>
        <v>2015</v>
      </c>
      <c r="B2680" s="30">
        <f t="shared" si="138"/>
        <v>139</v>
      </c>
      <c r="C2680" s="4">
        <f t="shared" si="139"/>
        <v>21</v>
      </c>
      <c r="D2680" s="4" t="s">
        <v>8</v>
      </c>
      <c r="E2680" s="28">
        <v>511</v>
      </c>
      <c r="F2680" s="28">
        <v>87</v>
      </c>
      <c r="H2680" s="28">
        <v>217</v>
      </c>
      <c r="I2680" s="28">
        <v>9</v>
      </c>
      <c r="J2680" s="28">
        <v>3.0000000000000001E-3</v>
      </c>
      <c r="AI2680"/>
      <c r="AJ2680"/>
    </row>
    <row r="2681" spans="1:36" ht="14.5" x14ac:dyDescent="0.35">
      <c r="A2681" s="52">
        <f t="shared" si="137"/>
        <v>2015</v>
      </c>
      <c r="B2681" s="30">
        <f t="shared" si="138"/>
        <v>139</v>
      </c>
      <c r="C2681" s="4">
        <f t="shared" si="139"/>
        <v>21</v>
      </c>
      <c r="D2681" s="4" t="s">
        <v>8</v>
      </c>
      <c r="E2681" s="28">
        <v>511</v>
      </c>
      <c r="F2681" s="28">
        <v>87</v>
      </c>
      <c r="H2681" s="28">
        <v>217</v>
      </c>
      <c r="I2681" s="28">
        <v>9</v>
      </c>
      <c r="J2681" s="28">
        <v>2.8999999999999998E-3</v>
      </c>
      <c r="AI2681"/>
      <c r="AJ2681"/>
    </row>
    <row r="2682" spans="1:36" ht="14.5" x14ac:dyDescent="0.35">
      <c r="A2682" s="52">
        <f t="shared" si="137"/>
        <v>2015</v>
      </c>
      <c r="B2682" s="30">
        <f t="shared" si="138"/>
        <v>139</v>
      </c>
      <c r="C2682" s="4">
        <f t="shared" si="139"/>
        <v>21</v>
      </c>
      <c r="D2682" s="4" t="s">
        <v>8</v>
      </c>
      <c r="E2682" s="28">
        <v>510</v>
      </c>
      <c r="F2682" s="28">
        <v>87</v>
      </c>
      <c r="H2682" s="28">
        <v>217</v>
      </c>
      <c r="I2682" s="28">
        <v>10</v>
      </c>
      <c r="J2682" s="28">
        <v>2.8999999999999998E-3</v>
      </c>
      <c r="AI2682"/>
      <c r="AJ2682"/>
    </row>
    <row r="2683" spans="1:36" ht="14.5" x14ac:dyDescent="0.35">
      <c r="A2683" s="52">
        <f t="shared" si="137"/>
        <v>2015</v>
      </c>
      <c r="B2683" s="30">
        <f t="shared" si="138"/>
        <v>139</v>
      </c>
      <c r="C2683" s="4">
        <f t="shared" si="139"/>
        <v>21</v>
      </c>
      <c r="D2683" s="4" t="s">
        <v>8</v>
      </c>
      <c r="E2683" s="28">
        <v>510</v>
      </c>
      <c r="F2683" s="28">
        <v>87</v>
      </c>
      <c r="H2683" s="28">
        <v>217</v>
      </c>
      <c r="I2683" s="28">
        <v>10</v>
      </c>
      <c r="J2683" s="28">
        <v>3.2000000000000002E-3</v>
      </c>
      <c r="AI2683"/>
      <c r="AJ2683"/>
    </row>
    <row r="2684" spans="1:36" ht="14.5" x14ac:dyDescent="0.35">
      <c r="A2684" s="52">
        <f t="shared" si="137"/>
        <v>2015</v>
      </c>
      <c r="B2684" s="30">
        <f t="shared" si="138"/>
        <v>139</v>
      </c>
      <c r="C2684" s="4">
        <f t="shared" si="139"/>
        <v>21</v>
      </c>
      <c r="D2684" s="4" t="s">
        <v>8</v>
      </c>
      <c r="E2684" s="28">
        <v>510</v>
      </c>
      <c r="F2684" s="28">
        <v>87</v>
      </c>
      <c r="H2684" s="28">
        <v>217</v>
      </c>
      <c r="I2684" s="28">
        <v>10</v>
      </c>
      <c r="J2684" s="28">
        <v>3.3999999999999998E-3</v>
      </c>
      <c r="AI2684"/>
      <c r="AJ2684"/>
    </row>
    <row r="2685" spans="1:36" ht="14.5" x14ac:dyDescent="0.35">
      <c r="A2685" s="52">
        <f t="shared" si="137"/>
        <v>2015</v>
      </c>
      <c r="B2685" s="30">
        <f t="shared" si="138"/>
        <v>139</v>
      </c>
      <c r="C2685" s="4">
        <f t="shared" si="139"/>
        <v>21</v>
      </c>
      <c r="D2685" s="4" t="s">
        <v>8</v>
      </c>
      <c r="E2685" s="28">
        <v>510</v>
      </c>
      <c r="F2685" s="28">
        <v>87</v>
      </c>
      <c r="H2685" s="28">
        <v>217</v>
      </c>
      <c r="I2685" s="28">
        <v>10</v>
      </c>
      <c r="J2685" s="28">
        <v>3.3999999999999998E-3</v>
      </c>
      <c r="AI2685"/>
      <c r="AJ2685"/>
    </row>
    <row r="2686" spans="1:36" ht="14.5" x14ac:dyDescent="0.35">
      <c r="A2686" s="52">
        <f t="shared" si="137"/>
        <v>2015</v>
      </c>
      <c r="B2686" s="30">
        <f t="shared" si="138"/>
        <v>139</v>
      </c>
      <c r="C2686" s="4">
        <f t="shared" si="139"/>
        <v>21</v>
      </c>
      <c r="D2686" s="4" t="s">
        <v>8</v>
      </c>
      <c r="E2686" s="28">
        <v>510</v>
      </c>
      <c r="F2686" s="28">
        <v>87</v>
      </c>
      <c r="H2686" s="28">
        <v>217</v>
      </c>
      <c r="I2686" s="28">
        <v>10</v>
      </c>
      <c r="J2686" s="28">
        <v>3.2000000000000002E-3</v>
      </c>
      <c r="AI2686"/>
      <c r="AJ2686"/>
    </row>
    <row r="2687" spans="1:36" ht="14.5" x14ac:dyDescent="0.35">
      <c r="A2687" s="52">
        <f t="shared" si="137"/>
        <v>2015</v>
      </c>
      <c r="B2687" s="30">
        <f t="shared" si="138"/>
        <v>139</v>
      </c>
      <c r="C2687" s="4">
        <f t="shared" si="139"/>
        <v>21</v>
      </c>
      <c r="D2687" s="4" t="s">
        <v>8</v>
      </c>
      <c r="E2687" s="28">
        <v>510</v>
      </c>
      <c r="F2687" s="28">
        <v>87</v>
      </c>
      <c r="H2687" s="28">
        <v>217</v>
      </c>
      <c r="I2687" s="28">
        <v>10</v>
      </c>
      <c r="J2687" s="28">
        <v>2.5000000000000001E-3</v>
      </c>
      <c r="AI2687"/>
      <c r="AJ2687"/>
    </row>
    <row r="2688" spans="1:36" ht="14.5" x14ac:dyDescent="0.35">
      <c r="A2688" s="52">
        <f t="shared" si="137"/>
        <v>2015</v>
      </c>
      <c r="B2688" s="30">
        <f t="shared" si="138"/>
        <v>139</v>
      </c>
      <c r="C2688" s="4">
        <f t="shared" si="139"/>
        <v>21</v>
      </c>
      <c r="D2688" s="4" t="s">
        <v>8</v>
      </c>
      <c r="E2688" s="28">
        <v>510</v>
      </c>
      <c r="F2688" s="28">
        <v>87</v>
      </c>
      <c r="H2688" s="28">
        <v>217</v>
      </c>
      <c r="I2688" s="28">
        <v>10</v>
      </c>
      <c r="J2688" s="28">
        <v>3.0000000000000001E-3</v>
      </c>
      <c r="AI2688"/>
      <c r="AJ2688"/>
    </row>
    <row r="2689" spans="1:36" ht="14.5" x14ac:dyDescent="0.35">
      <c r="A2689" s="52">
        <f t="shared" si="137"/>
        <v>2015</v>
      </c>
      <c r="B2689" s="30">
        <f t="shared" si="138"/>
        <v>139</v>
      </c>
      <c r="C2689" s="4">
        <f t="shared" si="139"/>
        <v>21</v>
      </c>
      <c r="D2689" s="4" t="s">
        <v>8</v>
      </c>
      <c r="E2689" s="28">
        <v>510</v>
      </c>
      <c r="F2689" s="28">
        <v>87</v>
      </c>
      <c r="H2689" s="28">
        <v>217</v>
      </c>
      <c r="I2689" s="28">
        <v>10</v>
      </c>
      <c r="J2689" s="28">
        <v>2.2000000000000001E-3</v>
      </c>
      <c r="AI2689"/>
      <c r="AJ2689"/>
    </row>
    <row r="2690" spans="1:36" ht="14.5" x14ac:dyDescent="0.35">
      <c r="A2690" s="52">
        <f t="shared" ref="A2690:A2753" si="140">YEAR(D2690)</f>
        <v>2015</v>
      </c>
      <c r="B2690" s="30">
        <f t="shared" ref="B2690:B2753" si="141">D2690-DATE(YEAR(D2690),1,0)</f>
        <v>139</v>
      </c>
      <c r="C2690" s="4">
        <f t="shared" ref="C2690:C2753" si="142">WEEKNUM(D2690,1)</f>
        <v>21</v>
      </c>
      <c r="D2690" s="4" t="s">
        <v>8</v>
      </c>
      <c r="E2690" s="28">
        <v>510</v>
      </c>
      <c r="F2690" s="28">
        <v>87</v>
      </c>
      <c r="H2690" s="28">
        <v>217</v>
      </c>
      <c r="I2690" s="28">
        <v>10</v>
      </c>
      <c r="J2690" s="28">
        <v>2.3E-3</v>
      </c>
      <c r="AI2690"/>
      <c r="AJ2690"/>
    </row>
    <row r="2691" spans="1:36" ht="14.5" x14ac:dyDescent="0.35">
      <c r="A2691" s="52">
        <f t="shared" si="140"/>
        <v>2015</v>
      </c>
      <c r="B2691" s="30">
        <f t="shared" si="141"/>
        <v>139</v>
      </c>
      <c r="C2691" s="4">
        <f t="shared" si="142"/>
        <v>21</v>
      </c>
      <c r="D2691" s="4" t="s">
        <v>8</v>
      </c>
      <c r="E2691" s="28">
        <v>510</v>
      </c>
      <c r="F2691" s="28">
        <v>87</v>
      </c>
      <c r="H2691" s="28">
        <v>217</v>
      </c>
      <c r="I2691" s="28">
        <v>10</v>
      </c>
      <c r="J2691" s="28">
        <v>3.3E-3</v>
      </c>
      <c r="AI2691"/>
      <c r="AJ2691"/>
    </row>
    <row r="2692" spans="1:36" ht="14.5" x14ac:dyDescent="0.35">
      <c r="A2692" s="52">
        <f t="shared" si="140"/>
        <v>2015</v>
      </c>
      <c r="B2692" s="30">
        <f t="shared" si="141"/>
        <v>139</v>
      </c>
      <c r="C2692" s="4">
        <f t="shared" si="142"/>
        <v>21</v>
      </c>
      <c r="D2692" s="4" t="s">
        <v>8</v>
      </c>
      <c r="E2692" s="28">
        <v>510</v>
      </c>
      <c r="F2692" s="28">
        <v>87</v>
      </c>
      <c r="H2692" s="28">
        <v>217</v>
      </c>
      <c r="I2692" s="28">
        <v>10</v>
      </c>
      <c r="J2692" s="28">
        <v>2.7000000000000001E-3</v>
      </c>
      <c r="AI2692"/>
      <c r="AJ2692"/>
    </row>
    <row r="2693" spans="1:36" ht="14.5" x14ac:dyDescent="0.35">
      <c r="A2693" s="52">
        <f t="shared" si="140"/>
        <v>2015</v>
      </c>
      <c r="B2693" s="30">
        <f t="shared" si="141"/>
        <v>139</v>
      </c>
      <c r="C2693" s="4">
        <f t="shared" si="142"/>
        <v>21</v>
      </c>
      <c r="D2693" s="4" t="s">
        <v>8</v>
      </c>
      <c r="E2693" s="28">
        <v>510</v>
      </c>
      <c r="F2693" s="28">
        <v>87</v>
      </c>
      <c r="H2693" s="28">
        <v>217</v>
      </c>
      <c r="I2693" s="28">
        <v>10</v>
      </c>
      <c r="J2693" s="28">
        <v>3.2000000000000002E-3</v>
      </c>
      <c r="AI2693"/>
      <c r="AJ2693"/>
    </row>
    <row r="2694" spans="1:36" ht="14.5" x14ac:dyDescent="0.35">
      <c r="A2694" s="52">
        <f t="shared" si="140"/>
        <v>2015</v>
      </c>
      <c r="B2694" s="30">
        <f t="shared" si="141"/>
        <v>139</v>
      </c>
      <c r="C2694" s="4">
        <f t="shared" si="142"/>
        <v>21</v>
      </c>
      <c r="D2694" s="4" t="s">
        <v>8</v>
      </c>
      <c r="E2694" s="28">
        <v>510</v>
      </c>
      <c r="F2694" s="28">
        <v>87</v>
      </c>
      <c r="H2694" s="28">
        <v>217</v>
      </c>
      <c r="I2694" s="28">
        <v>10</v>
      </c>
      <c r="J2694" s="28">
        <v>3.0999999999999999E-3</v>
      </c>
      <c r="AI2694"/>
      <c r="AJ2694"/>
    </row>
    <row r="2695" spans="1:36" ht="14.5" x14ac:dyDescent="0.35">
      <c r="A2695" s="52">
        <f t="shared" si="140"/>
        <v>2015</v>
      </c>
      <c r="B2695" s="30">
        <f t="shared" si="141"/>
        <v>139</v>
      </c>
      <c r="C2695" s="4">
        <f t="shared" si="142"/>
        <v>21</v>
      </c>
      <c r="D2695" s="4" t="s">
        <v>8</v>
      </c>
      <c r="E2695" s="28">
        <v>510</v>
      </c>
      <c r="F2695" s="28">
        <v>87</v>
      </c>
      <c r="H2695" s="28">
        <v>217</v>
      </c>
      <c r="I2695" s="28">
        <v>10</v>
      </c>
      <c r="J2695" s="28">
        <v>2.8999999999999998E-3</v>
      </c>
      <c r="AI2695"/>
      <c r="AJ2695"/>
    </row>
    <row r="2696" spans="1:36" ht="14.5" x14ac:dyDescent="0.35">
      <c r="A2696" s="52">
        <f t="shared" si="140"/>
        <v>2015</v>
      </c>
      <c r="B2696" s="30">
        <f t="shared" si="141"/>
        <v>139</v>
      </c>
      <c r="C2696" s="4">
        <f t="shared" si="142"/>
        <v>21</v>
      </c>
      <c r="D2696" s="4" t="s">
        <v>8</v>
      </c>
      <c r="E2696" s="28">
        <v>510</v>
      </c>
      <c r="F2696" s="28">
        <v>87</v>
      </c>
      <c r="H2696" s="28">
        <v>217</v>
      </c>
      <c r="I2696" s="28">
        <v>10</v>
      </c>
      <c r="J2696" s="28">
        <v>2.7000000000000001E-3</v>
      </c>
      <c r="AI2696"/>
      <c r="AJ2696"/>
    </row>
    <row r="2697" spans="1:36" ht="14.5" x14ac:dyDescent="0.35">
      <c r="A2697" s="52">
        <f t="shared" si="140"/>
        <v>2015</v>
      </c>
      <c r="B2697" s="30">
        <f t="shared" si="141"/>
        <v>139</v>
      </c>
      <c r="C2697" s="4">
        <f t="shared" si="142"/>
        <v>21</v>
      </c>
      <c r="D2697" s="4" t="s">
        <v>8</v>
      </c>
      <c r="E2697" s="28">
        <v>510</v>
      </c>
      <c r="F2697" s="28">
        <v>87</v>
      </c>
      <c r="H2697" s="28">
        <v>217</v>
      </c>
      <c r="I2697" s="28">
        <v>10</v>
      </c>
      <c r="J2697" s="28">
        <v>3.3E-3</v>
      </c>
      <c r="AI2697"/>
      <c r="AJ2697"/>
    </row>
    <row r="2698" spans="1:36" ht="14.5" x14ac:dyDescent="0.35">
      <c r="A2698" s="52">
        <f t="shared" si="140"/>
        <v>2015</v>
      </c>
      <c r="B2698" s="30">
        <f t="shared" si="141"/>
        <v>139</v>
      </c>
      <c r="C2698" s="4">
        <f t="shared" si="142"/>
        <v>21</v>
      </c>
      <c r="D2698" s="4" t="s">
        <v>8</v>
      </c>
      <c r="E2698" s="28">
        <v>510</v>
      </c>
      <c r="F2698" s="28">
        <v>87</v>
      </c>
      <c r="H2698" s="28">
        <v>217</v>
      </c>
      <c r="I2698" s="28">
        <v>10</v>
      </c>
      <c r="J2698" s="28">
        <v>2.5999999999999999E-3</v>
      </c>
      <c r="AI2698"/>
      <c r="AJ2698"/>
    </row>
    <row r="2699" spans="1:36" ht="14.5" x14ac:dyDescent="0.35">
      <c r="A2699" s="52">
        <f t="shared" si="140"/>
        <v>2015</v>
      </c>
      <c r="B2699" s="30">
        <f t="shared" si="141"/>
        <v>139</v>
      </c>
      <c r="C2699" s="4">
        <f t="shared" si="142"/>
        <v>21</v>
      </c>
      <c r="D2699" s="4" t="s">
        <v>8</v>
      </c>
      <c r="E2699" s="28">
        <v>510</v>
      </c>
      <c r="F2699" s="28">
        <v>87</v>
      </c>
      <c r="H2699" s="28">
        <v>217</v>
      </c>
      <c r="I2699" s="28">
        <v>10</v>
      </c>
      <c r="J2699" s="28">
        <v>2.5999999999999999E-3</v>
      </c>
      <c r="AI2699"/>
      <c r="AJ2699"/>
    </row>
    <row r="2700" spans="1:36" ht="14.5" x14ac:dyDescent="0.35">
      <c r="A2700" s="52">
        <f t="shared" si="140"/>
        <v>2015</v>
      </c>
      <c r="B2700" s="30">
        <f t="shared" si="141"/>
        <v>139</v>
      </c>
      <c r="C2700" s="4">
        <f t="shared" si="142"/>
        <v>21</v>
      </c>
      <c r="D2700" s="4" t="s">
        <v>8</v>
      </c>
      <c r="E2700" s="28">
        <v>510</v>
      </c>
      <c r="F2700" s="28">
        <v>87</v>
      </c>
      <c r="H2700" s="28">
        <v>217</v>
      </c>
      <c r="I2700" s="28">
        <v>10</v>
      </c>
      <c r="J2700" s="28">
        <v>3.5999999999999999E-3</v>
      </c>
      <c r="AI2700"/>
      <c r="AJ2700"/>
    </row>
    <row r="2701" spans="1:36" ht="14.5" x14ac:dyDescent="0.35">
      <c r="A2701" s="52">
        <f t="shared" si="140"/>
        <v>2015</v>
      </c>
      <c r="B2701" s="30">
        <f t="shared" si="141"/>
        <v>139</v>
      </c>
      <c r="C2701" s="4">
        <f t="shared" si="142"/>
        <v>21</v>
      </c>
      <c r="D2701" s="4" t="s">
        <v>8</v>
      </c>
      <c r="E2701" s="28">
        <v>510</v>
      </c>
      <c r="F2701" s="28">
        <v>87</v>
      </c>
      <c r="H2701" s="28">
        <v>217</v>
      </c>
      <c r="I2701" s="28">
        <v>10</v>
      </c>
      <c r="J2701" s="28">
        <v>3.3E-3</v>
      </c>
      <c r="AI2701"/>
      <c r="AJ2701"/>
    </row>
    <row r="2702" spans="1:36" ht="14.5" x14ac:dyDescent="0.35">
      <c r="A2702" s="52">
        <f t="shared" si="140"/>
        <v>2015</v>
      </c>
      <c r="B2702" s="30">
        <f t="shared" si="141"/>
        <v>139</v>
      </c>
      <c r="C2702" s="4">
        <f t="shared" si="142"/>
        <v>21</v>
      </c>
      <c r="D2702" s="4" t="s">
        <v>8</v>
      </c>
      <c r="E2702" s="28">
        <v>510</v>
      </c>
      <c r="F2702" s="28">
        <v>87</v>
      </c>
      <c r="H2702" s="28">
        <v>217</v>
      </c>
      <c r="I2702" s="28">
        <v>10</v>
      </c>
      <c r="J2702" s="28">
        <v>3.3999999999999998E-3</v>
      </c>
      <c r="AI2702"/>
      <c r="AJ2702"/>
    </row>
    <row r="2703" spans="1:36" ht="14.5" x14ac:dyDescent="0.35">
      <c r="A2703" s="52">
        <f t="shared" si="140"/>
        <v>2015</v>
      </c>
      <c r="B2703" s="30">
        <f t="shared" si="141"/>
        <v>139</v>
      </c>
      <c r="C2703" s="4">
        <f t="shared" si="142"/>
        <v>21</v>
      </c>
      <c r="D2703" s="4" t="s">
        <v>8</v>
      </c>
      <c r="E2703" s="28">
        <v>510</v>
      </c>
      <c r="F2703" s="28">
        <v>87</v>
      </c>
      <c r="H2703" s="28">
        <v>217</v>
      </c>
      <c r="I2703" s="28">
        <v>10</v>
      </c>
      <c r="J2703" s="28">
        <v>3.3E-3</v>
      </c>
      <c r="AI2703"/>
      <c r="AJ2703"/>
    </row>
    <row r="2704" spans="1:36" ht="14.5" x14ac:dyDescent="0.35">
      <c r="A2704" s="52">
        <f t="shared" si="140"/>
        <v>2015</v>
      </c>
      <c r="B2704" s="30">
        <f t="shared" si="141"/>
        <v>139</v>
      </c>
      <c r="C2704" s="4">
        <f t="shared" si="142"/>
        <v>21</v>
      </c>
      <c r="D2704" s="4" t="s">
        <v>8</v>
      </c>
      <c r="E2704" s="28">
        <v>510</v>
      </c>
      <c r="F2704" s="28">
        <v>87</v>
      </c>
      <c r="H2704" s="28">
        <v>217</v>
      </c>
      <c r="I2704" s="28">
        <v>10</v>
      </c>
      <c r="J2704" s="28">
        <v>2.2000000000000001E-3</v>
      </c>
      <c r="AI2704"/>
      <c r="AJ2704"/>
    </row>
    <row r="2705" spans="1:36" ht="14.5" x14ac:dyDescent="0.35">
      <c r="A2705" s="52">
        <f t="shared" si="140"/>
        <v>2015</v>
      </c>
      <c r="B2705" s="30">
        <f t="shared" si="141"/>
        <v>139</v>
      </c>
      <c r="C2705" s="4">
        <f t="shared" si="142"/>
        <v>21</v>
      </c>
      <c r="D2705" s="4" t="s">
        <v>8</v>
      </c>
      <c r="E2705" s="28">
        <v>510</v>
      </c>
      <c r="F2705" s="28">
        <v>87</v>
      </c>
      <c r="H2705" s="28">
        <v>217</v>
      </c>
      <c r="I2705" s="28">
        <v>10</v>
      </c>
      <c r="J2705" s="28">
        <v>3.7000000000000002E-3</v>
      </c>
      <c r="AI2705"/>
      <c r="AJ2705"/>
    </row>
    <row r="2706" spans="1:36" ht="14.5" x14ac:dyDescent="0.35">
      <c r="A2706" s="52">
        <f t="shared" si="140"/>
        <v>2015</v>
      </c>
      <c r="B2706" s="30">
        <f t="shared" si="141"/>
        <v>139</v>
      </c>
      <c r="C2706" s="4">
        <f t="shared" si="142"/>
        <v>21</v>
      </c>
      <c r="D2706" s="4" t="s">
        <v>8</v>
      </c>
      <c r="E2706" s="28">
        <v>510</v>
      </c>
      <c r="F2706" s="28">
        <v>87</v>
      </c>
      <c r="H2706" s="28">
        <v>217</v>
      </c>
      <c r="I2706" s="28">
        <v>10</v>
      </c>
      <c r="J2706" s="28">
        <v>3.0999999999999999E-3</v>
      </c>
      <c r="AI2706"/>
      <c r="AJ2706"/>
    </row>
    <row r="2707" spans="1:36" ht="14.5" x14ac:dyDescent="0.35">
      <c r="A2707" s="52">
        <f t="shared" si="140"/>
        <v>2015</v>
      </c>
      <c r="B2707" s="30">
        <f t="shared" si="141"/>
        <v>139</v>
      </c>
      <c r="C2707" s="4">
        <f t="shared" si="142"/>
        <v>21</v>
      </c>
      <c r="D2707" s="4" t="s">
        <v>8</v>
      </c>
      <c r="E2707" s="28">
        <v>511</v>
      </c>
      <c r="F2707" s="28">
        <v>87</v>
      </c>
      <c r="H2707" s="28">
        <v>217</v>
      </c>
      <c r="I2707" s="28">
        <v>10</v>
      </c>
      <c r="J2707" s="28">
        <v>2.3999999999999998E-3</v>
      </c>
      <c r="AI2707"/>
      <c r="AJ2707"/>
    </row>
    <row r="2708" spans="1:36" ht="14.5" x14ac:dyDescent="0.35">
      <c r="A2708" s="52">
        <f t="shared" si="140"/>
        <v>2015</v>
      </c>
      <c r="B2708" s="30">
        <f t="shared" si="141"/>
        <v>139</v>
      </c>
      <c r="C2708" s="4">
        <f t="shared" si="142"/>
        <v>21</v>
      </c>
      <c r="D2708" s="4" t="s">
        <v>8</v>
      </c>
      <c r="E2708" s="28">
        <v>511</v>
      </c>
      <c r="F2708" s="28">
        <v>87</v>
      </c>
      <c r="H2708" s="28">
        <v>217</v>
      </c>
      <c r="I2708" s="28">
        <v>10</v>
      </c>
      <c r="J2708" s="28">
        <v>3.2000000000000002E-3</v>
      </c>
      <c r="AI2708"/>
      <c r="AJ2708"/>
    </row>
    <row r="2709" spans="1:36" ht="14.5" x14ac:dyDescent="0.35">
      <c r="A2709" s="52">
        <f t="shared" si="140"/>
        <v>2015</v>
      </c>
      <c r="B2709" s="30">
        <f t="shared" si="141"/>
        <v>139</v>
      </c>
      <c r="C2709" s="4">
        <f t="shared" si="142"/>
        <v>21</v>
      </c>
      <c r="D2709" s="4" t="s">
        <v>8</v>
      </c>
      <c r="E2709" s="28">
        <v>511</v>
      </c>
      <c r="F2709" s="28">
        <v>87</v>
      </c>
      <c r="H2709" s="28">
        <v>217</v>
      </c>
      <c r="I2709" s="28">
        <v>10</v>
      </c>
      <c r="J2709" s="28">
        <v>2.8999999999999998E-3</v>
      </c>
      <c r="AI2709"/>
      <c r="AJ2709"/>
    </row>
    <row r="2710" spans="1:36" ht="14.5" x14ac:dyDescent="0.35">
      <c r="A2710" s="52">
        <f t="shared" si="140"/>
        <v>2015</v>
      </c>
      <c r="B2710" s="30">
        <f t="shared" si="141"/>
        <v>139</v>
      </c>
      <c r="C2710" s="4">
        <f t="shared" si="142"/>
        <v>21</v>
      </c>
      <c r="D2710" s="4" t="s">
        <v>8</v>
      </c>
      <c r="E2710" s="28">
        <v>511</v>
      </c>
      <c r="F2710" s="28">
        <v>87</v>
      </c>
      <c r="H2710" s="28">
        <v>217</v>
      </c>
      <c r="I2710" s="28">
        <v>10</v>
      </c>
      <c r="J2710" s="28">
        <v>2.8E-3</v>
      </c>
      <c r="AI2710"/>
      <c r="AJ2710"/>
    </row>
    <row r="2711" spans="1:36" ht="14.5" x14ac:dyDescent="0.35">
      <c r="A2711" s="52">
        <f t="shared" si="140"/>
        <v>2015</v>
      </c>
      <c r="B2711" s="30">
        <f t="shared" si="141"/>
        <v>139</v>
      </c>
      <c r="C2711" s="4">
        <f t="shared" si="142"/>
        <v>21</v>
      </c>
      <c r="D2711" s="4" t="s">
        <v>8</v>
      </c>
      <c r="E2711" s="28">
        <v>511</v>
      </c>
      <c r="F2711" s="28">
        <v>87</v>
      </c>
      <c r="H2711" s="28">
        <v>217</v>
      </c>
      <c r="I2711" s="28">
        <v>10</v>
      </c>
      <c r="J2711" s="28">
        <v>3.5000000000000001E-3</v>
      </c>
      <c r="AI2711"/>
      <c r="AJ2711"/>
    </row>
    <row r="2712" spans="1:36" ht="14.5" x14ac:dyDescent="0.35">
      <c r="A2712" s="52">
        <f t="shared" si="140"/>
        <v>2015</v>
      </c>
      <c r="B2712" s="30">
        <f t="shared" si="141"/>
        <v>139</v>
      </c>
      <c r="C2712" s="4">
        <f t="shared" si="142"/>
        <v>21</v>
      </c>
      <c r="D2712" s="4" t="s">
        <v>8</v>
      </c>
      <c r="E2712" s="28">
        <v>511</v>
      </c>
      <c r="F2712" s="28">
        <v>87</v>
      </c>
      <c r="H2712" s="28">
        <v>217</v>
      </c>
      <c r="I2712" s="28">
        <v>10</v>
      </c>
      <c r="J2712" s="28">
        <v>2.2000000000000001E-3</v>
      </c>
      <c r="AI2712"/>
      <c r="AJ2712"/>
    </row>
    <row r="2713" spans="1:36" ht="14.5" x14ac:dyDescent="0.35">
      <c r="A2713" s="52">
        <f t="shared" si="140"/>
        <v>2015</v>
      </c>
      <c r="B2713" s="30">
        <f t="shared" si="141"/>
        <v>139</v>
      </c>
      <c r="C2713" s="4">
        <f t="shared" si="142"/>
        <v>21</v>
      </c>
      <c r="D2713" s="4" t="s">
        <v>8</v>
      </c>
      <c r="E2713" s="28">
        <v>511</v>
      </c>
      <c r="F2713" s="28">
        <v>87</v>
      </c>
      <c r="H2713" s="28">
        <v>217</v>
      </c>
      <c r="I2713" s="28">
        <v>10</v>
      </c>
      <c r="J2713" s="28">
        <v>3.2000000000000002E-3</v>
      </c>
      <c r="AI2713"/>
      <c r="AJ2713"/>
    </row>
    <row r="2714" spans="1:36" ht="14.5" x14ac:dyDescent="0.35">
      <c r="A2714" s="52">
        <f t="shared" si="140"/>
        <v>2015</v>
      </c>
      <c r="B2714" s="30">
        <f t="shared" si="141"/>
        <v>139</v>
      </c>
      <c r="C2714" s="4">
        <f t="shared" si="142"/>
        <v>21</v>
      </c>
      <c r="D2714" s="4" t="s">
        <v>8</v>
      </c>
      <c r="E2714" s="28">
        <v>511</v>
      </c>
      <c r="F2714" s="28">
        <v>87</v>
      </c>
      <c r="H2714" s="28">
        <v>217</v>
      </c>
      <c r="I2714" s="28">
        <v>10</v>
      </c>
      <c r="J2714" s="28">
        <v>2.7000000000000001E-3</v>
      </c>
      <c r="AI2714"/>
      <c r="AJ2714"/>
    </row>
    <row r="2715" spans="1:36" ht="14.5" x14ac:dyDescent="0.35">
      <c r="A2715" s="52">
        <f t="shared" si="140"/>
        <v>2015</v>
      </c>
      <c r="B2715" s="30">
        <f t="shared" si="141"/>
        <v>139</v>
      </c>
      <c r="C2715" s="4">
        <f t="shared" si="142"/>
        <v>21</v>
      </c>
      <c r="D2715" s="4" t="s">
        <v>8</v>
      </c>
      <c r="E2715" s="28">
        <v>511</v>
      </c>
      <c r="F2715" s="28">
        <v>87</v>
      </c>
      <c r="H2715" s="28">
        <v>217</v>
      </c>
      <c r="I2715" s="28">
        <v>10</v>
      </c>
      <c r="J2715" s="28">
        <v>3.0999999999999999E-3</v>
      </c>
      <c r="AI2715"/>
      <c r="AJ2715"/>
    </row>
    <row r="2716" spans="1:36" ht="14.5" x14ac:dyDescent="0.35">
      <c r="A2716" s="52">
        <f t="shared" si="140"/>
        <v>2015</v>
      </c>
      <c r="B2716" s="30">
        <f t="shared" si="141"/>
        <v>139</v>
      </c>
      <c r="C2716" s="4">
        <f t="shared" si="142"/>
        <v>21</v>
      </c>
      <c r="D2716" s="4" t="s">
        <v>8</v>
      </c>
      <c r="E2716" s="28">
        <v>511</v>
      </c>
      <c r="F2716" s="28">
        <v>87</v>
      </c>
      <c r="H2716" s="28">
        <v>217</v>
      </c>
      <c r="I2716" s="28">
        <v>10</v>
      </c>
      <c r="J2716" s="28">
        <v>3.0999999999999999E-3</v>
      </c>
      <c r="AI2716"/>
      <c r="AJ2716"/>
    </row>
    <row r="2717" spans="1:36" ht="14.5" x14ac:dyDescent="0.35">
      <c r="A2717" s="52">
        <f t="shared" si="140"/>
        <v>2015</v>
      </c>
      <c r="B2717" s="30">
        <f t="shared" si="141"/>
        <v>139</v>
      </c>
      <c r="C2717" s="4">
        <f t="shared" si="142"/>
        <v>21</v>
      </c>
      <c r="D2717" s="4" t="s">
        <v>8</v>
      </c>
      <c r="E2717" s="28">
        <v>510</v>
      </c>
      <c r="F2717" s="28">
        <v>87</v>
      </c>
      <c r="H2717" s="28">
        <v>217</v>
      </c>
      <c r="I2717" s="28">
        <v>11</v>
      </c>
      <c r="J2717" s="28">
        <v>4.1999999999999997E-3</v>
      </c>
      <c r="AI2717"/>
      <c r="AJ2717"/>
    </row>
    <row r="2718" spans="1:36" ht="14.5" x14ac:dyDescent="0.35">
      <c r="A2718" s="52">
        <f t="shared" si="140"/>
        <v>2015</v>
      </c>
      <c r="B2718" s="30">
        <f t="shared" si="141"/>
        <v>139</v>
      </c>
      <c r="C2718" s="4">
        <f t="shared" si="142"/>
        <v>21</v>
      </c>
      <c r="D2718" s="4" t="s">
        <v>8</v>
      </c>
      <c r="E2718" s="28">
        <v>510</v>
      </c>
      <c r="F2718" s="28">
        <v>87</v>
      </c>
      <c r="H2718" s="28">
        <v>217</v>
      </c>
      <c r="I2718" s="28">
        <v>11</v>
      </c>
      <c r="J2718" s="28">
        <v>3.8E-3</v>
      </c>
      <c r="AI2718"/>
      <c r="AJ2718"/>
    </row>
    <row r="2719" spans="1:36" ht="14.5" x14ac:dyDescent="0.35">
      <c r="A2719" s="52">
        <f t="shared" si="140"/>
        <v>2015</v>
      </c>
      <c r="B2719" s="30">
        <f t="shared" si="141"/>
        <v>139</v>
      </c>
      <c r="C2719" s="4">
        <f t="shared" si="142"/>
        <v>21</v>
      </c>
      <c r="D2719" s="4" t="s">
        <v>8</v>
      </c>
      <c r="E2719" s="28">
        <v>510</v>
      </c>
      <c r="F2719" s="28">
        <v>87</v>
      </c>
      <c r="H2719" s="28">
        <v>217</v>
      </c>
      <c r="I2719" s="28">
        <v>11</v>
      </c>
      <c r="J2719" s="28">
        <v>3.3999999999999998E-3</v>
      </c>
      <c r="AI2719"/>
      <c r="AJ2719"/>
    </row>
    <row r="2720" spans="1:36" ht="14.5" x14ac:dyDescent="0.35">
      <c r="A2720" s="52">
        <f t="shared" si="140"/>
        <v>2015</v>
      </c>
      <c r="B2720" s="30">
        <f t="shared" si="141"/>
        <v>139</v>
      </c>
      <c r="C2720" s="4">
        <f t="shared" si="142"/>
        <v>21</v>
      </c>
      <c r="D2720" s="4" t="s">
        <v>8</v>
      </c>
      <c r="E2720" s="28">
        <v>510</v>
      </c>
      <c r="F2720" s="28">
        <v>87</v>
      </c>
      <c r="H2720" s="28">
        <v>217</v>
      </c>
      <c r="I2720" s="28">
        <v>11</v>
      </c>
      <c r="J2720" s="28">
        <v>3.8999999999999998E-3</v>
      </c>
      <c r="AI2720"/>
      <c r="AJ2720"/>
    </row>
    <row r="2721" spans="1:36" ht="14.5" x14ac:dyDescent="0.35">
      <c r="A2721" s="52">
        <f t="shared" si="140"/>
        <v>2015</v>
      </c>
      <c r="B2721" s="30">
        <f t="shared" si="141"/>
        <v>139</v>
      </c>
      <c r="C2721" s="4">
        <f t="shared" si="142"/>
        <v>21</v>
      </c>
      <c r="D2721" s="4" t="s">
        <v>8</v>
      </c>
      <c r="E2721" s="28">
        <v>510</v>
      </c>
      <c r="F2721" s="28">
        <v>87</v>
      </c>
      <c r="H2721" s="28">
        <v>217</v>
      </c>
      <c r="I2721" s="28">
        <v>11</v>
      </c>
      <c r="J2721" s="28">
        <v>4.4000000000000003E-3</v>
      </c>
      <c r="AI2721"/>
      <c r="AJ2721"/>
    </row>
    <row r="2722" spans="1:36" ht="14.5" x14ac:dyDescent="0.35">
      <c r="A2722" s="52">
        <f t="shared" si="140"/>
        <v>2015</v>
      </c>
      <c r="B2722" s="30">
        <f t="shared" si="141"/>
        <v>139</v>
      </c>
      <c r="C2722" s="4">
        <f t="shared" si="142"/>
        <v>21</v>
      </c>
      <c r="D2722" s="4" t="s">
        <v>8</v>
      </c>
      <c r="E2722" s="28">
        <v>510</v>
      </c>
      <c r="F2722" s="28">
        <v>87</v>
      </c>
      <c r="H2722" s="28">
        <v>217</v>
      </c>
      <c r="I2722" s="28">
        <v>11</v>
      </c>
      <c r="J2722" s="28">
        <v>6.1000000000000004E-3</v>
      </c>
      <c r="AI2722"/>
      <c r="AJ2722"/>
    </row>
    <row r="2723" spans="1:36" ht="14.5" x14ac:dyDescent="0.35">
      <c r="A2723" s="52">
        <f t="shared" si="140"/>
        <v>2015</v>
      </c>
      <c r="B2723" s="30">
        <f t="shared" si="141"/>
        <v>139</v>
      </c>
      <c r="C2723" s="4">
        <f t="shared" si="142"/>
        <v>21</v>
      </c>
      <c r="D2723" s="4" t="s">
        <v>8</v>
      </c>
      <c r="E2723" s="28">
        <v>511</v>
      </c>
      <c r="F2723" s="28">
        <v>87</v>
      </c>
      <c r="H2723" s="28">
        <v>217</v>
      </c>
      <c r="I2723" s="28">
        <v>11</v>
      </c>
      <c r="J2723" s="28">
        <v>3.8999999999999998E-3</v>
      </c>
      <c r="AI2723"/>
      <c r="AJ2723"/>
    </row>
    <row r="2724" spans="1:36" ht="14.5" x14ac:dyDescent="0.35">
      <c r="A2724" s="52">
        <f t="shared" si="140"/>
        <v>2015</v>
      </c>
      <c r="B2724" s="30">
        <f t="shared" si="141"/>
        <v>139</v>
      </c>
      <c r="C2724" s="4">
        <f t="shared" si="142"/>
        <v>21</v>
      </c>
      <c r="D2724" s="4" t="s">
        <v>8</v>
      </c>
      <c r="E2724" s="28">
        <v>510</v>
      </c>
      <c r="F2724" s="28">
        <v>87</v>
      </c>
      <c r="H2724" s="28">
        <v>217</v>
      </c>
      <c r="I2724" s="28">
        <v>12</v>
      </c>
      <c r="J2724" s="28">
        <v>5.7000000000000002E-3</v>
      </c>
      <c r="AI2724"/>
      <c r="AJ2724"/>
    </row>
    <row r="2725" spans="1:36" ht="14.5" x14ac:dyDescent="0.35">
      <c r="A2725" s="52">
        <f t="shared" si="140"/>
        <v>2015</v>
      </c>
      <c r="B2725" s="30">
        <f t="shared" si="141"/>
        <v>139</v>
      </c>
      <c r="C2725" s="4">
        <f t="shared" si="142"/>
        <v>21</v>
      </c>
      <c r="D2725" s="4" t="s">
        <v>8</v>
      </c>
      <c r="E2725" s="28">
        <v>510</v>
      </c>
      <c r="F2725" s="28">
        <v>87</v>
      </c>
      <c r="H2725" s="28">
        <v>217</v>
      </c>
      <c r="I2725" s="28">
        <v>12</v>
      </c>
      <c r="J2725" s="28">
        <v>5.7000000000000002E-3</v>
      </c>
      <c r="AI2725"/>
      <c r="AJ2725"/>
    </row>
    <row r="2726" spans="1:36" ht="14.5" x14ac:dyDescent="0.35">
      <c r="A2726" s="52">
        <f t="shared" si="140"/>
        <v>2015</v>
      </c>
      <c r="B2726" s="30">
        <f t="shared" si="141"/>
        <v>139</v>
      </c>
      <c r="C2726" s="4">
        <f t="shared" si="142"/>
        <v>21</v>
      </c>
      <c r="D2726" s="4" t="s">
        <v>8</v>
      </c>
      <c r="E2726" s="28">
        <v>511</v>
      </c>
      <c r="F2726" s="28">
        <v>87</v>
      </c>
      <c r="H2726" s="28">
        <v>217</v>
      </c>
      <c r="I2726" s="28">
        <v>12</v>
      </c>
      <c r="J2726" s="28">
        <v>4.5999999999999999E-3</v>
      </c>
      <c r="AI2726"/>
      <c r="AJ2726"/>
    </row>
    <row r="2727" spans="1:36" ht="14.5" x14ac:dyDescent="0.35">
      <c r="A2727" s="52">
        <f t="shared" si="140"/>
        <v>2015</v>
      </c>
      <c r="B2727" s="30">
        <f t="shared" si="141"/>
        <v>139</v>
      </c>
      <c r="C2727" s="4">
        <f t="shared" si="142"/>
        <v>21</v>
      </c>
      <c r="D2727" s="4" t="s">
        <v>8</v>
      </c>
      <c r="E2727" s="28">
        <v>510</v>
      </c>
      <c r="F2727" s="28">
        <v>87</v>
      </c>
      <c r="H2727" s="28">
        <v>217</v>
      </c>
      <c r="I2727" s="28">
        <v>15</v>
      </c>
      <c r="J2727" s="28">
        <v>1.26E-2</v>
      </c>
      <c r="AI2727"/>
      <c r="AJ2727"/>
    </row>
    <row r="2728" spans="1:36" ht="14.5" x14ac:dyDescent="0.35">
      <c r="A2728" s="52">
        <f t="shared" si="140"/>
        <v>2015</v>
      </c>
      <c r="B2728" s="30">
        <f t="shared" si="141"/>
        <v>139</v>
      </c>
      <c r="C2728" s="4">
        <f t="shared" si="142"/>
        <v>21</v>
      </c>
      <c r="D2728" s="4" t="s">
        <v>8</v>
      </c>
      <c r="E2728" s="28">
        <v>510</v>
      </c>
      <c r="F2728" s="28">
        <v>87</v>
      </c>
      <c r="H2728" s="28">
        <v>217</v>
      </c>
      <c r="I2728" s="28">
        <v>15</v>
      </c>
      <c r="J2728" s="28">
        <v>9.1000000000000004E-3</v>
      </c>
      <c r="AI2728"/>
      <c r="AJ2728"/>
    </row>
    <row r="2729" spans="1:36" ht="14.5" x14ac:dyDescent="0.35">
      <c r="A2729" s="52">
        <f t="shared" si="140"/>
        <v>2015</v>
      </c>
      <c r="B2729" s="30">
        <f t="shared" si="141"/>
        <v>139</v>
      </c>
      <c r="C2729" s="4">
        <f t="shared" si="142"/>
        <v>21</v>
      </c>
      <c r="D2729" s="4" t="s">
        <v>8</v>
      </c>
      <c r="E2729" s="28">
        <v>510</v>
      </c>
      <c r="F2729" s="28">
        <v>87</v>
      </c>
      <c r="H2729" s="28">
        <v>217</v>
      </c>
      <c r="I2729" s="28">
        <v>16</v>
      </c>
      <c r="J2729" s="28">
        <v>1.17E-2</v>
      </c>
      <c r="AI2729"/>
      <c r="AJ2729"/>
    </row>
    <row r="2730" spans="1:36" ht="14.5" x14ac:dyDescent="0.35">
      <c r="A2730" s="52">
        <f t="shared" si="140"/>
        <v>2015</v>
      </c>
      <c r="B2730" s="30">
        <f t="shared" si="141"/>
        <v>140</v>
      </c>
      <c r="C2730" s="4">
        <f t="shared" si="142"/>
        <v>21</v>
      </c>
      <c r="D2730" s="4" t="s">
        <v>9</v>
      </c>
      <c r="E2730" s="28">
        <v>515</v>
      </c>
      <c r="F2730" s="28">
        <v>44</v>
      </c>
      <c r="H2730" s="28">
        <v>217</v>
      </c>
      <c r="I2730" s="28">
        <v>9</v>
      </c>
      <c r="J2730" s="28">
        <v>1.6999999999999999E-3</v>
      </c>
      <c r="AI2730"/>
      <c r="AJ2730"/>
    </row>
    <row r="2731" spans="1:36" ht="14.5" x14ac:dyDescent="0.35">
      <c r="A2731" s="52">
        <f t="shared" si="140"/>
        <v>2015</v>
      </c>
      <c r="B2731" s="30">
        <f t="shared" si="141"/>
        <v>140</v>
      </c>
      <c r="C2731" s="4">
        <f t="shared" si="142"/>
        <v>21</v>
      </c>
      <c r="D2731" s="4" t="s">
        <v>9</v>
      </c>
      <c r="E2731" s="28">
        <v>515</v>
      </c>
      <c r="F2731" s="28">
        <v>44</v>
      </c>
      <c r="H2731" s="28">
        <v>217</v>
      </c>
      <c r="I2731" s="28">
        <v>9</v>
      </c>
      <c r="J2731" s="28">
        <v>2.2000000000000001E-3</v>
      </c>
      <c r="AI2731"/>
      <c r="AJ2731"/>
    </row>
    <row r="2732" spans="1:36" ht="14.5" x14ac:dyDescent="0.35">
      <c r="A2732" s="52">
        <f t="shared" si="140"/>
        <v>2015</v>
      </c>
      <c r="B2732" s="30">
        <f t="shared" si="141"/>
        <v>140</v>
      </c>
      <c r="C2732" s="4">
        <f t="shared" si="142"/>
        <v>21</v>
      </c>
      <c r="D2732" s="4" t="s">
        <v>9</v>
      </c>
      <c r="E2732" s="28">
        <v>514</v>
      </c>
      <c r="F2732" s="28">
        <v>44</v>
      </c>
      <c r="H2732" s="28">
        <v>217</v>
      </c>
      <c r="I2732" s="28">
        <v>11</v>
      </c>
      <c r="J2732" s="28">
        <v>2.8999999999999998E-3</v>
      </c>
      <c r="AI2732"/>
      <c r="AJ2732"/>
    </row>
    <row r="2733" spans="1:36" ht="14.5" x14ac:dyDescent="0.35">
      <c r="A2733" s="52">
        <f t="shared" si="140"/>
        <v>2015</v>
      </c>
      <c r="B2733" s="30">
        <f t="shared" si="141"/>
        <v>140</v>
      </c>
      <c r="C2733" s="4">
        <f t="shared" si="142"/>
        <v>21</v>
      </c>
      <c r="D2733" s="4" t="s">
        <v>9</v>
      </c>
      <c r="E2733" s="28">
        <v>515</v>
      </c>
      <c r="F2733" s="28">
        <v>44</v>
      </c>
      <c r="H2733" s="28">
        <v>217</v>
      </c>
      <c r="I2733" s="28">
        <v>13</v>
      </c>
      <c r="J2733" s="28">
        <v>5.5999999999999999E-3</v>
      </c>
      <c r="AI2733"/>
      <c r="AJ2733"/>
    </row>
    <row r="2734" spans="1:36" ht="14.5" x14ac:dyDescent="0.35">
      <c r="A2734" s="52">
        <f t="shared" si="140"/>
        <v>2015</v>
      </c>
      <c r="B2734" s="30">
        <f t="shared" si="141"/>
        <v>140</v>
      </c>
      <c r="C2734" s="4">
        <f t="shared" si="142"/>
        <v>21</v>
      </c>
      <c r="D2734" s="4" t="s">
        <v>9</v>
      </c>
      <c r="E2734" s="28">
        <v>512</v>
      </c>
      <c r="F2734" s="28">
        <v>45</v>
      </c>
      <c r="H2734" s="28">
        <v>217</v>
      </c>
      <c r="I2734" s="28">
        <v>8</v>
      </c>
      <c r="J2734" s="28">
        <v>2.3999999999999998E-3</v>
      </c>
      <c r="AI2734"/>
      <c r="AJ2734"/>
    </row>
    <row r="2735" spans="1:36" ht="14.5" x14ac:dyDescent="0.35">
      <c r="A2735" s="52">
        <f t="shared" si="140"/>
        <v>2015</v>
      </c>
      <c r="B2735" s="30">
        <f t="shared" si="141"/>
        <v>140</v>
      </c>
      <c r="C2735" s="4">
        <f t="shared" si="142"/>
        <v>21</v>
      </c>
      <c r="D2735" s="4" t="s">
        <v>9</v>
      </c>
      <c r="E2735" s="28">
        <v>512</v>
      </c>
      <c r="F2735" s="28">
        <v>45</v>
      </c>
      <c r="H2735" s="28">
        <v>217</v>
      </c>
      <c r="I2735" s="28">
        <v>8</v>
      </c>
      <c r="J2735" s="28">
        <v>2.0999999999999999E-3</v>
      </c>
      <c r="AI2735"/>
      <c r="AJ2735"/>
    </row>
    <row r="2736" spans="1:36" ht="14.5" x14ac:dyDescent="0.35">
      <c r="A2736" s="52">
        <f t="shared" si="140"/>
        <v>2015</v>
      </c>
      <c r="B2736" s="30">
        <f t="shared" si="141"/>
        <v>140</v>
      </c>
      <c r="C2736" s="4">
        <f t="shared" si="142"/>
        <v>21</v>
      </c>
      <c r="D2736" s="4" t="s">
        <v>9</v>
      </c>
      <c r="E2736" s="28">
        <v>512</v>
      </c>
      <c r="F2736" s="28">
        <v>45</v>
      </c>
      <c r="H2736" s="28">
        <v>217</v>
      </c>
      <c r="I2736" s="28">
        <v>8</v>
      </c>
      <c r="J2736" s="28">
        <v>3.0000000000000001E-3</v>
      </c>
      <c r="AI2736"/>
      <c r="AJ2736"/>
    </row>
    <row r="2737" spans="1:36" ht="14.5" x14ac:dyDescent="0.35">
      <c r="A2737" s="52">
        <f t="shared" si="140"/>
        <v>2015</v>
      </c>
      <c r="B2737" s="30">
        <f t="shared" si="141"/>
        <v>140</v>
      </c>
      <c r="C2737" s="4">
        <f t="shared" si="142"/>
        <v>21</v>
      </c>
      <c r="D2737" s="4" t="s">
        <v>9</v>
      </c>
      <c r="E2737" s="28">
        <v>512</v>
      </c>
      <c r="F2737" s="28">
        <v>45</v>
      </c>
      <c r="H2737" s="28">
        <v>217</v>
      </c>
      <c r="I2737" s="28">
        <v>8</v>
      </c>
      <c r="J2737" s="28">
        <v>2.8E-3</v>
      </c>
      <c r="AI2737"/>
      <c r="AJ2737"/>
    </row>
    <row r="2738" spans="1:36" ht="14.5" x14ac:dyDescent="0.35">
      <c r="A2738" s="52">
        <f t="shared" si="140"/>
        <v>2015</v>
      </c>
      <c r="B2738" s="30">
        <f t="shared" si="141"/>
        <v>140</v>
      </c>
      <c r="C2738" s="4">
        <f t="shared" si="142"/>
        <v>21</v>
      </c>
      <c r="D2738" s="4" t="s">
        <v>9</v>
      </c>
      <c r="E2738" s="28">
        <v>512</v>
      </c>
      <c r="F2738" s="28">
        <v>45</v>
      </c>
      <c r="H2738" s="28">
        <v>217</v>
      </c>
      <c r="I2738" s="28">
        <v>8</v>
      </c>
      <c r="J2738" s="28">
        <v>1.6000000000000001E-3</v>
      </c>
      <c r="AI2738"/>
      <c r="AJ2738"/>
    </row>
    <row r="2739" spans="1:36" ht="14.5" x14ac:dyDescent="0.35">
      <c r="A2739" s="52">
        <f t="shared" si="140"/>
        <v>2015</v>
      </c>
      <c r="B2739" s="30">
        <f t="shared" si="141"/>
        <v>140</v>
      </c>
      <c r="C2739" s="4">
        <f t="shared" si="142"/>
        <v>21</v>
      </c>
      <c r="D2739" s="4" t="s">
        <v>9</v>
      </c>
      <c r="E2739" s="28">
        <v>512</v>
      </c>
      <c r="F2739" s="28">
        <v>45</v>
      </c>
      <c r="H2739" s="28">
        <v>217</v>
      </c>
      <c r="I2739" s="28">
        <v>8</v>
      </c>
      <c r="J2739" s="28">
        <v>2E-3</v>
      </c>
      <c r="AI2739"/>
      <c r="AJ2739"/>
    </row>
    <row r="2740" spans="1:36" ht="14.5" x14ac:dyDescent="0.35">
      <c r="A2740" s="52">
        <f t="shared" si="140"/>
        <v>2015</v>
      </c>
      <c r="B2740" s="30">
        <f t="shared" si="141"/>
        <v>140</v>
      </c>
      <c r="C2740" s="4">
        <f t="shared" si="142"/>
        <v>21</v>
      </c>
      <c r="D2740" s="4" t="s">
        <v>9</v>
      </c>
      <c r="E2740" s="28">
        <v>512</v>
      </c>
      <c r="F2740" s="28">
        <v>45</v>
      </c>
      <c r="H2740" s="28">
        <v>217</v>
      </c>
      <c r="I2740" s="28">
        <v>8</v>
      </c>
      <c r="J2740" s="28">
        <v>2.3999999999999998E-3</v>
      </c>
      <c r="AI2740"/>
      <c r="AJ2740"/>
    </row>
    <row r="2741" spans="1:36" ht="14.5" x14ac:dyDescent="0.35">
      <c r="A2741" s="52">
        <f t="shared" si="140"/>
        <v>2015</v>
      </c>
      <c r="B2741" s="30">
        <f t="shared" si="141"/>
        <v>140</v>
      </c>
      <c r="C2741" s="4">
        <f t="shared" si="142"/>
        <v>21</v>
      </c>
      <c r="D2741" s="4" t="s">
        <v>9</v>
      </c>
      <c r="E2741" s="28">
        <v>512</v>
      </c>
      <c r="F2741" s="28">
        <v>45</v>
      </c>
      <c r="H2741" s="28">
        <v>217</v>
      </c>
      <c r="I2741" s="28">
        <v>8</v>
      </c>
      <c r="J2741" s="28">
        <v>1.6999999999999999E-3</v>
      </c>
      <c r="AI2741"/>
      <c r="AJ2741"/>
    </row>
    <row r="2742" spans="1:36" ht="14.5" x14ac:dyDescent="0.35">
      <c r="A2742" s="52">
        <f t="shared" si="140"/>
        <v>2015</v>
      </c>
      <c r="B2742" s="30">
        <f t="shared" si="141"/>
        <v>140</v>
      </c>
      <c r="C2742" s="4">
        <f t="shared" si="142"/>
        <v>21</v>
      </c>
      <c r="D2742" s="4" t="s">
        <v>9</v>
      </c>
      <c r="E2742" s="28">
        <v>512</v>
      </c>
      <c r="F2742" s="28">
        <v>45</v>
      </c>
      <c r="H2742" s="28">
        <v>217</v>
      </c>
      <c r="I2742" s="28">
        <v>8</v>
      </c>
      <c r="J2742" s="28">
        <v>1.2999999999999999E-3</v>
      </c>
      <c r="AI2742"/>
      <c r="AJ2742"/>
    </row>
    <row r="2743" spans="1:36" ht="14.5" x14ac:dyDescent="0.35">
      <c r="A2743" s="52">
        <f t="shared" si="140"/>
        <v>2015</v>
      </c>
      <c r="B2743" s="30">
        <f t="shared" si="141"/>
        <v>140</v>
      </c>
      <c r="C2743" s="4">
        <f t="shared" si="142"/>
        <v>21</v>
      </c>
      <c r="D2743" s="4" t="s">
        <v>9</v>
      </c>
      <c r="E2743" s="28">
        <v>512</v>
      </c>
      <c r="F2743" s="28">
        <v>45</v>
      </c>
      <c r="H2743" s="28">
        <v>217</v>
      </c>
      <c r="I2743" s="28">
        <v>9</v>
      </c>
      <c r="J2743" s="28">
        <v>2.2000000000000001E-3</v>
      </c>
      <c r="AI2743"/>
      <c r="AJ2743"/>
    </row>
    <row r="2744" spans="1:36" ht="14.5" x14ac:dyDescent="0.35">
      <c r="A2744" s="52">
        <f t="shared" si="140"/>
        <v>2015</v>
      </c>
      <c r="B2744" s="30">
        <f t="shared" si="141"/>
        <v>140</v>
      </c>
      <c r="C2744" s="4">
        <f t="shared" si="142"/>
        <v>21</v>
      </c>
      <c r="D2744" s="4" t="s">
        <v>9</v>
      </c>
      <c r="E2744" s="28">
        <v>512</v>
      </c>
      <c r="F2744" s="28">
        <v>45</v>
      </c>
      <c r="H2744" s="28">
        <v>217</v>
      </c>
      <c r="I2744" s="28">
        <v>9</v>
      </c>
      <c r="J2744" s="28">
        <v>2E-3</v>
      </c>
      <c r="AI2744"/>
      <c r="AJ2744"/>
    </row>
    <row r="2745" spans="1:36" ht="14.5" x14ac:dyDescent="0.35">
      <c r="A2745" s="52">
        <f t="shared" si="140"/>
        <v>2015</v>
      </c>
      <c r="B2745" s="30">
        <f t="shared" si="141"/>
        <v>140</v>
      </c>
      <c r="C2745" s="4">
        <f t="shared" si="142"/>
        <v>21</v>
      </c>
      <c r="D2745" s="4" t="s">
        <v>9</v>
      </c>
      <c r="E2745" s="28">
        <v>512</v>
      </c>
      <c r="F2745" s="28">
        <v>45</v>
      </c>
      <c r="H2745" s="28">
        <v>217</v>
      </c>
      <c r="I2745" s="28">
        <v>9</v>
      </c>
      <c r="J2745" s="28">
        <v>2.8999999999999998E-3</v>
      </c>
      <c r="AI2745"/>
      <c r="AJ2745"/>
    </row>
    <row r="2746" spans="1:36" ht="14.5" x14ac:dyDescent="0.35">
      <c r="A2746" s="52">
        <f t="shared" si="140"/>
        <v>2015</v>
      </c>
      <c r="B2746" s="30">
        <f t="shared" si="141"/>
        <v>140</v>
      </c>
      <c r="C2746" s="4">
        <f t="shared" si="142"/>
        <v>21</v>
      </c>
      <c r="D2746" s="4" t="s">
        <v>9</v>
      </c>
      <c r="E2746" s="28">
        <v>512</v>
      </c>
      <c r="F2746" s="28">
        <v>45</v>
      </c>
      <c r="H2746" s="28">
        <v>217</v>
      </c>
      <c r="I2746" s="28">
        <v>9</v>
      </c>
      <c r="J2746" s="28">
        <v>2.3999999999999998E-3</v>
      </c>
      <c r="AI2746"/>
      <c r="AJ2746"/>
    </row>
    <row r="2747" spans="1:36" ht="14.5" x14ac:dyDescent="0.35">
      <c r="A2747" s="52">
        <f t="shared" si="140"/>
        <v>2015</v>
      </c>
      <c r="B2747" s="30">
        <f t="shared" si="141"/>
        <v>140</v>
      </c>
      <c r="C2747" s="4">
        <f t="shared" si="142"/>
        <v>21</v>
      </c>
      <c r="D2747" s="4" t="s">
        <v>9</v>
      </c>
      <c r="E2747" s="28">
        <v>512</v>
      </c>
      <c r="F2747" s="28">
        <v>45</v>
      </c>
      <c r="H2747" s="28">
        <v>217</v>
      </c>
      <c r="I2747" s="28">
        <v>9</v>
      </c>
      <c r="J2747" s="28">
        <v>2.8999999999999998E-3</v>
      </c>
      <c r="AI2747"/>
      <c r="AJ2747"/>
    </row>
    <row r="2748" spans="1:36" ht="14.5" x14ac:dyDescent="0.35">
      <c r="A2748" s="52">
        <f t="shared" si="140"/>
        <v>2015</v>
      </c>
      <c r="B2748" s="30">
        <f t="shared" si="141"/>
        <v>140</v>
      </c>
      <c r="C2748" s="4">
        <f t="shared" si="142"/>
        <v>21</v>
      </c>
      <c r="D2748" s="4" t="s">
        <v>9</v>
      </c>
      <c r="E2748" s="28">
        <v>512</v>
      </c>
      <c r="F2748" s="28">
        <v>45</v>
      </c>
      <c r="H2748" s="28">
        <v>217</v>
      </c>
      <c r="I2748" s="28">
        <v>9</v>
      </c>
      <c r="J2748" s="28">
        <v>1.6999999999999999E-3</v>
      </c>
      <c r="AI2748"/>
      <c r="AJ2748"/>
    </row>
    <row r="2749" spans="1:36" ht="14.5" x14ac:dyDescent="0.35">
      <c r="A2749" s="52">
        <f t="shared" si="140"/>
        <v>2015</v>
      </c>
      <c r="B2749" s="30">
        <f t="shared" si="141"/>
        <v>140</v>
      </c>
      <c r="C2749" s="4">
        <f t="shared" si="142"/>
        <v>21</v>
      </c>
      <c r="D2749" s="4" t="s">
        <v>9</v>
      </c>
      <c r="E2749" s="28">
        <v>512</v>
      </c>
      <c r="F2749" s="28">
        <v>45</v>
      </c>
      <c r="H2749" s="28">
        <v>217</v>
      </c>
      <c r="I2749" s="28">
        <v>9</v>
      </c>
      <c r="J2749" s="28">
        <v>2.3999999999999998E-3</v>
      </c>
      <c r="AI2749"/>
      <c r="AJ2749"/>
    </row>
    <row r="2750" spans="1:36" ht="14.5" x14ac:dyDescent="0.35">
      <c r="A2750" s="52">
        <f t="shared" si="140"/>
        <v>2015</v>
      </c>
      <c r="B2750" s="30">
        <f t="shared" si="141"/>
        <v>140</v>
      </c>
      <c r="C2750" s="4">
        <f t="shared" si="142"/>
        <v>21</v>
      </c>
      <c r="D2750" s="4" t="s">
        <v>9</v>
      </c>
      <c r="E2750" s="28">
        <v>512</v>
      </c>
      <c r="F2750" s="28">
        <v>45</v>
      </c>
      <c r="H2750" s="28">
        <v>217</v>
      </c>
      <c r="I2750" s="28">
        <v>9</v>
      </c>
      <c r="J2750" s="28">
        <v>3.3E-3</v>
      </c>
      <c r="AI2750"/>
      <c r="AJ2750"/>
    </row>
    <row r="2751" spans="1:36" ht="14.5" x14ac:dyDescent="0.35">
      <c r="A2751" s="52">
        <f t="shared" si="140"/>
        <v>2015</v>
      </c>
      <c r="B2751" s="30">
        <f t="shared" si="141"/>
        <v>140</v>
      </c>
      <c r="C2751" s="4">
        <f t="shared" si="142"/>
        <v>21</v>
      </c>
      <c r="D2751" s="4" t="s">
        <v>9</v>
      </c>
      <c r="E2751" s="28">
        <v>512</v>
      </c>
      <c r="F2751" s="28">
        <v>45</v>
      </c>
      <c r="H2751" s="28">
        <v>217</v>
      </c>
      <c r="I2751" s="28">
        <v>9</v>
      </c>
      <c r="J2751" s="28">
        <v>3.0000000000000001E-3</v>
      </c>
      <c r="AI2751"/>
      <c r="AJ2751"/>
    </row>
    <row r="2752" spans="1:36" ht="14.5" x14ac:dyDescent="0.35">
      <c r="A2752" s="52">
        <f t="shared" si="140"/>
        <v>2015</v>
      </c>
      <c r="B2752" s="30">
        <f t="shared" si="141"/>
        <v>140</v>
      </c>
      <c r="C2752" s="4">
        <f t="shared" si="142"/>
        <v>21</v>
      </c>
      <c r="D2752" s="4" t="s">
        <v>9</v>
      </c>
      <c r="E2752" s="28">
        <v>512</v>
      </c>
      <c r="F2752" s="28">
        <v>45</v>
      </c>
      <c r="H2752" s="28">
        <v>217</v>
      </c>
      <c r="I2752" s="28">
        <v>9</v>
      </c>
      <c r="J2752" s="28">
        <v>2.8E-3</v>
      </c>
      <c r="AI2752"/>
      <c r="AJ2752"/>
    </row>
    <row r="2753" spans="1:36" ht="14.5" x14ac:dyDescent="0.35">
      <c r="A2753" s="52">
        <f t="shared" si="140"/>
        <v>2015</v>
      </c>
      <c r="B2753" s="30">
        <f t="shared" si="141"/>
        <v>140</v>
      </c>
      <c r="C2753" s="4">
        <f t="shared" si="142"/>
        <v>21</v>
      </c>
      <c r="D2753" s="4" t="s">
        <v>9</v>
      </c>
      <c r="E2753" s="28">
        <v>512</v>
      </c>
      <c r="F2753" s="28">
        <v>45</v>
      </c>
      <c r="H2753" s="28">
        <v>217</v>
      </c>
      <c r="I2753" s="28">
        <v>9</v>
      </c>
      <c r="J2753" s="28">
        <v>2.8999999999999998E-3</v>
      </c>
      <c r="AI2753"/>
      <c r="AJ2753"/>
    </row>
    <row r="2754" spans="1:36" ht="14.5" x14ac:dyDescent="0.35">
      <c r="A2754" s="52">
        <f t="shared" ref="A2754:A2817" si="143">YEAR(D2754)</f>
        <v>2015</v>
      </c>
      <c r="B2754" s="30">
        <f t="shared" ref="B2754:B2817" si="144">D2754-DATE(YEAR(D2754),1,0)</f>
        <v>140</v>
      </c>
      <c r="C2754" s="4">
        <f t="shared" ref="C2754:C2817" si="145">WEEKNUM(D2754,1)</f>
        <v>21</v>
      </c>
      <c r="D2754" s="4" t="s">
        <v>9</v>
      </c>
      <c r="E2754" s="28">
        <v>512</v>
      </c>
      <c r="F2754" s="28">
        <v>45</v>
      </c>
      <c r="H2754" s="28">
        <v>217</v>
      </c>
      <c r="I2754" s="28">
        <v>9</v>
      </c>
      <c r="J2754" s="28">
        <v>3.2000000000000002E-3</v>
      </c>
      <c r="AI2754"/>
      <c r="AJ2754"/>
    </row>
    <row r="2755" spans="1:36" ht="14.5" x14ac:dyDescent="0.35">
      <c r="A2755" s="52">
        <f t="shared" si="143"/>
        <v>2015</v>
      </c>
      <c r="B2755" s="30">
        <f t="shared" si="144"/>
        <v>140</v>
      </c>
      <c r="C2755" s="4">
        <f t="shared" si="145"/>
        <v>21</v>
      </c>
      <c r="D2755" s="4" t="s">
        <v>9</v>
      </c>
      <c r="E2755" s="28">
        <v>512</v>
      </c>
      <c r="F2755" s="28">
        <v>45</v>
      </c>
      <c r="H2755" s="28">
        <v>217</v>
      </c>
      <c r="I2755" s="28">
        <v>9</v>
      </c>
      <c r="J2755" s="28">
        <v>3.3E-3</v>
      </c>
      <c r="AI2755"/>
      <c r="AJ2755"/>
    </row>
    <row r="2756" spans="1:36" ht="14.5" x14ac:dyDescent="0.35">
      <c r="A2756" s="52">
        <f t="shared" si="143"/>
        <v>2015</v>
      </c>
      <c r="B2756" s="30">
        <f t="shared" si="144"/>
        <v>140</v>
      </c>
      <c r="C2756" s="4">
        <f t="shared" si="145"/>
        <v>21</v>
      </c>
      <c r="D2756" s="4" t="s">
        <v>9</v>
      </c>
      <c r="E2756" s="28">
        <v>512</v>
      </c>
      <c r="F2756" s="28">
        <v>45</v>
      </c>
      <c r="H2756" s="28">
        <v>217</v>
      </c>
      <c r="I2756" s="28">
        <v>9</v>
      </c>
      <c r="J2756" s="28">
        <v>3.0000000000000001E-3</v>
      </c>
      <c r="AI2756"/>
      <c r="AJ2756"/>
    </row>
    <row r="2757" spans="1:36" ht="14.5" x14ac:dyDescent="0.35">
      <c r="A2757" s="52">
        <f t="shared" si="143"/>
        <v>2015</v>
      </c>
      <c r="B2757" s="30">
        <f t="shared" si="144"/>
        <v>140</v>
      </c>
      <c r="C2757" s="4">
        <f t="shared" si="145"/>
        <v>21</v>
      </c>
      <c r="D2757" s="4" t="s">
        <v>9</v>
      </c>
      <c r="E2757" s="28">
        <v>512</v>
      </c>
      <c r="F2757" s="28">
        <v>45</v>
      </c>
      <c r="H2757" s="28">
        <v>217</v>
      </c>
      <c r="I2757" s="28">
        <v>9</v>
      </c>
      <c r="J2757" s="28">
        <v>2.3E-3</v>
      </c>
      <c r="AI2757"/>
      <c r="AJ2757"/>
    </row>
    <row r="2758" spans="1:36" ht="14.5" x14ac:dyDescent="0.35">
      <c r="A2758" s="52">
        <f t="shared" si="143"/>
        <v>2015</v>
      </c>
      <c r="B2758" s="30">
        <f t="shared" si="144"/>
        <v>140</v>
      </c>
      <c r="C2758" s="4">
        <f t="shared" si="145"/>
        <v>21</v>
      </c>
      <c r="D2758" s="4" t="s">
        <v>9</v>
      </c>
      <c r="E2758" s="28">
        <v>512</v>
      </c>
      <c r="F2758" s="28">
        <v>45</v>
      </c>
      <c r="H2758" s="28">
        <v>217</v>
      </c>
      <c r="I2758" s="28">
        <v>9</v>
      </c>
      <c r="J2758" s="28">
        <v>2.5000000000000001E-3</v>
      </c>
      <c r="AI2758"/>
      <c r="AJ2758"/>
    </row>
    <row r="2759" spans="1:36" ht="14.5" x14ac:dyDescent="0.35">
      <c r="A2759" s="52">
        <f t="shared" si="143"/>
        <v>2015</v>
      </c>
      <c r="B2759" s="30">
        <f t="shared" si="144"/>
        <v>140</v>
      </c>
      <c r="C2759" s="4">
        <f t="shared" si="145"/>
        <v>21</v>
      </c>
      <c r="D2759" s="4" t="s">
        <v>9</v>
      </c>
      <c r="E2759" s="28">
        <v>512</v>
      </c>
      <c r="F2759" s="28">
        <v>45</v>
      </c>
      <c r="H2759" s="28">
        <v>217</v>
      </c>
      <c r="I2759" s="28">
        <v>9</v>
      </c>
      <c r="J2759" s="28">
        <v>3.7000000000000002E-3</v>
      </c>
      <c r="AI2759"/>
      <c r="AJ2759"/>
    </row>
    <row r="2760" spans="1:36" ht="14.5" x14ac:dyDescent="0.35">
      <c r="A2760" s="52">
        <f t="shared" si="143"/>
        <v>2015</v>
      </c>
      <c r="B2760" s="30">
        <f t="shared" si="144"/>
        <v>140</v>
      </c>
      <c r="C2760" s="4">
        <f t="shared" si="145"/>
        <v>21</v>
      </c>
      <c r="D2760" s="4" t="s">
        <v>9</v>
      </c>
      <c r="E2760" s="28">
        <v>512</v>
      </c>
      <c r="F2760" s="28">
        <v>45</v>
      </c>
      <c r="H2760" s="28">
        <v>217</v>
      </c>
      <c r="I2760" s="28">
        <v>9</v>
      </c>
      <c r="J2760" s="28">
        <v>2.2000000000000001E-3</v>
      </c>
      <c r="AI2760"/>
      <c r="AJ2760"/>
    </row>
    <row r="2761" spans="1:36" ht="14.5" x14ac:dyDescent="0.35">
      <c r="A2761" s="52">
        <f t="shared" si="143"/>
        <v>2015</v>
      </c>
      <c r="B2761" s="30">
        <f t="shared" si="144"/>
        <v>140</v>
      </c>
      <c r="C2761" s="4">
        <f t="shared" si="145"/>
        <v>21</v>
      </c>
      <c r="D2761" s="4" t="s">
        <v>9</v>
      </c>
      <c r="E2761" s="28">
        <v>513</v>
      </c>
      <c r="F2761" s="28">
        <v>45</v>
      </c>
      <c r="H2761" s="28">
        <v>217</v>
      </c>
      <c r="I2761" s="28">
        <v>9</v>
      </c>
      <c r="J2761" s="28">
        <v>2.3E-3</v>
      </c>
      <c r="AI2761"/>
      <c r="AJ2761"/>
    </row>
    <row r="2762" spans="1:36" ht="14.5" x14ac:dyDescent="0.35">
      <c r="A2762" s="52">
        <f t="shared" si="143"/>
        <v>2015</v>
      </c>
      <c r="B2762" s="30">
        <f t="shared" si="144"/>
        <v>140</v>
      </c>
      <c r="C2762" s="4">
        <f t="shared" si="145"/>
        <v>21</v>
      </c>
      <c r="D2762" s="4" t="s">
        <v>9</v>
      </c>
      <c r="E2762" s="28">
        <v>513</v>
      </c>
      <c r="F2762" s="28">
        <v>45</v>
      </c>
      <c r="H2762" s="28">
        <v>217</v>
      </c>
      <c r="I2762" s="28">
        <v>9</v>
      </c>
      <c r="J2762" s="28">
        <v>2.7000000000000001E-3</v>
      </c>
      <c r="AI2762"/>
      <c r="AJ2762"/>
    </row>
    <row r="2763" spans="1:36" ht="14.5" x14ac:dyDescent="0.35">
      <c r="A2763" s="52">
        <f t="shared" si="143"/>
        <v>2015</v>
      </c>
      <c r="B2763" s="30">
        <f t="shared" si="144"/>
        <v>140</v>
      </c>
      <c r="C2763" s="4">
        <f t="shared" si="145"/>
        <v>21</v>
      </c>
      <c r="D2763" s="4" t="s">
        <v>9</v>
      </c>
      <c r="E2763" s="28">
        <v>513</v>
      </c>
      <c r="F2763" s="28">
        <v>45</v>
      </c>
      <c r="H2763" s="28">
        <v>217</v>
      </c>
      <c r="I2763" s="28">
        <v>9</v>
      </c>
      <c r="J2763" s="28">
        <v>3.0999999999999999E-3</v>
      </c>
      <c r="AI2763"/>
      <c r="AJ2763"/>
    </row>
    <row r="2764" spans="1:36" ht="14.5" x14ac:dyDescent="0.35">
      <c r="A2764" s="52">
        <f t="shared" si="143"/>
        <v>2015</v>
      </c>
      <c r="B2764" s="30">
        <f t="shared" si="144"/>
        <v>140</v>
      </c>
      <c r="C2764" s="4">
        <f t="shared" si="145"/>
        <v>21</v>
      </c>
      <c r="D2764" s="4" t="s">
        <v>9</v>
      </c>
      <c r="E2764" s="28">
        <v>513</v>
      </c>
      <c r="F2764" s="28">
        <v>45</v>
      </c>
      <c r="H2764" s="28">
        <v>217</v>
      </c>
      <c r="I2764" s="28">
        <v>9</v>
      </c>
      <c r="J2764" s="28">
        <v>4.4999999999999997E-3</v>
      </c>
      <c r="AI2764"/>
      <c r="AJ2764"/>
    </row>
    <row r="2765" spans="1:36" ht="14.5" x14ac:dyDescent="0.35">
      <c r="A2765" s="52">
        <f t="shared" si="143"/>
        <v>2015</v>
      </c>
      <c r="B2765" s="30">
        <f t="shared" si="144"/>
        <v>140</v>
      </c>
      <c r="C2765" s="4">
        <f t="shared" si="145"/>
        <v>21</v>
      </c>
      <c r="D2765" s="4" t="s">
        <v>9</v>
      </c>
      <c r="E2765" s="28">
        <v>513</v>
      </c>
      <c r="F2765" s="28">
        <v>45</v>
      </c>
      <c r="H2765" s="28">
        <v>217</v>
      </c>
      <c r="I2765" s="28">
        <v>9</v>
      </c>
      <c r="J2765" s="28">
        <v>4.3E-3</v>
      </c>
      <c r="AI2765"/>
      <c r="AJ2765"/>
    </row>
    <row r="2766" spans="1:36" ht="14.5" x14ac:dyDescent="0.35">
      <c r="A2766" s="52">
        <f t="shared" si="143"/>
        <v>2015</v>
      </c>
      <c r="B2766" s="30">
        <f t="shared" si="144"/>
        <v>140</v>
      </c>
      <c r="C2766" s="4">
        <f t="shared" si="145"/>
        <v>21</v>
      </c>
      <c r="D2766" s="4" t="s">
        <v>9</v>
      </c>
      <c r="E2766" s="28">
        <v>513</v>
      </c>
      <c r="F2766" s="28">
        <v>45</v>
      </c>
      <c r="H2766" s="28">
        <v>217</v>
      </c>
      <c r="I2766" s="28">
        <v>9</v>
      </c>
      <c r="J2766" s="28">
        <v>3.8999999999999998E-3</v>
      </c>
      <c r="AI2766"/>
      <c r="AJ2766"/>
    </row>
    <row r="2767" spans="1:36" ht="14.5" x14ac:dyDescent="0.35">
      <c r="A2767" s="52">
        <f t="shared" si="143"/>
        <v>2015</v>
      </c>
      <c r="B2767" s="30">
        <f t="shared" si="144"/>
        <v>140</v>
      </c>
      <c r="C2767" s="4">
        <f t="shared" si="145"/>
        <v>21</v>
      </c>
      <c r="D2767" s="4" t="s">
        <v>9</v>
      </c>
      <c r="E2767" s="28">
        <v>513</v>
      </c>
      <c r="F2767" s="28">
        <v>45</v>
      </c>
      <c r="H2767" s="28">
        <v>217</v>
      </c>
      <c r="I2767" s="28">
        <v>9</v>
      </c>
      <c r="J2767" s="28">
        <v>5.0000000000000001E-3</v>
      </c>
      <c r="AI2767"/>
      <c r="AJ2767"/>
    </row>
    <row r="2768" spans="1:36" ht="14.5" x14ac:dyDescent="0.35">
      <c r="A2768" s="52">
        <f t="shared" si="143"/>
        <v>2015</v>
      </c>
      <c r="B2768" s="30">
        <f t="shared" si="144"/>
        <v>140</v>
      </c>
      <c r="C2768" s="4">
        <f t="shared" si="145"/>
        <v>21</v>
      </c>
      <c r="D2768" s="4" t="s">
        <v>9</v>
      </c>
      <c r="E2768" s="28">
        <v>513</v>
      </c>
      <c r="F2768" s="28">
        <v>45</v>
      </c>
      <c r="H2768" s="28">
        <v>217</v>
      </c>
      <c r="I2768" s="28">
        <v>9</v>
      </c>
      <c r="J2768" s="28">
        <v>3.0000000000000001E-3</v>
      </c>
      <c r="AI2768"/>
      <c r="AJ2768"/>
    </row>
    <row r="2769" spans="1:36" ht="14.5" x14ac:dyDescent="0.35">
      <c r="A2769" s="52">
        <f t="shared" si="143"/>
        <v>2015</v>
      </c>
      <c r="B2769" s="30">
        <f t="shared" si="144"/>
        <v>140</v>
      </c>
      <c r="C2769" s="4">
        <f t="shared" si="145"/>
        <v>21</v>
      </c>
      <c r="D2769" s="4" t="s">
        <v>9</v>
      </c>
      <c r="E2769" s="28">
        <v>513</v>
      </c>
      <c r="F2769" s="28">
        <v>45</v>
      </c>
      <c r="H2769" s="28">
        <v>217</v>
      </c>
      <c r="I2769" s="28">
        <v>9</v>
      </c>
      <c r="J2769" s="28">
        <v>3.7000000000000002E-3</v>
      </c>
      <c r="AI2769"/>
      <c r="AJ2769"/>
    </row>
    <row r="2770" spans="1:36" ht="14.5" x14ac:dyDescent="0.35">
      <c r="A2770" s="52">
        <f t="shared" si="143"/>
        <v>2015</v>
      </c>
      <c r="B2770" s="30">
        <f t="shared" si="144"/>
        <v>140</v>
      </c>
      <c r="C2770" s="4">
        <f t="shared" si="145"/>
        <v>21</v>
      </c>
      <c r="D2770" s="4" t="s">
        <v>9</v>
      </c>
      <c r="E2770" s="28">
        <v>513</v>
      </c>
      <c r="F2770" s="28">
        <v>45</v>
      </c>
      <c r="H2770" s="28">
        <v>217</v>
      </c>
      <c r="I2770" s="28">
        <v>9</v>
      </c>
      <c r="J2770" s="28">
        <v>4.5999999999999999E-3</v>
      </c>
      <c r="AI2770"/>
      <c r="AJ2770"/>
    </row>
    <row r="2771" spans="1:36" ht="14.5" x14ac:dyDescent="0.35">
      <c r="A2771" s="52">
        <f t="shared" si="143"/>
        <v>2015</v>
      </c>
      <c r="B2771" s="30">
        <f t="shared" si="144"/>
        <v>140</v>
      </c>
      <c r="C2771" s="4">
        <f t="shared" si="145"/>
        <v>21</v>
      </c>
      <c r="D2771" s="4" t="s">
        <v>9</v>
      </c>
      <c r="E2771" s="28">
        <v>513</v>
      </c>
      <c r="F2771" s="28">
        <v>45</v>
      </c>
      <c r="H2771" s="28">
        <v>217</v>
      </c>
      <c r="I2771" s="28">
        <v>9</v>
      </c>
      <c r="J2771" s="28">
        <v>3.8999999999999998E-3</v>
      </c>
      <c r="AI2771"/>
      <c r="AJ2771"/>
    </row>
    <row r="2772" spans="1:36" ht="14.5" x14ac:dyDescent="0.35">
      <c r="A2772" s="52">
        <f t="shared" si="143"/>
        <v>2015</v>
      </c>
      <c r="B2772" s="30">
        <f t="shared" si="144"/>
        <v>140</v>
      </c>
      <c r="C2772" s="4">
        <f t="shared" si="145"/>
        <v>21</v>
      </c>
      <c r="D2772" s="4" t="s">
        <v>9</v>
      </c>
      <c r="E2772" s="28">
        <v>513</v>
      </c>
      <c r="F2772" s="28">
        <v>45</v>
      </c>
      <c r="H2772" s="28">
        <v>217</v>
      </c>
      <c r="I2772" s="28">
        <v>9</v>
      </c>
      <c r="J2772" s="28">
        <v>4.7000000000000002E-3</v>
      </c>
      <c r="AI2772"/>
      <c r="AJ2772"/>
    </row>
    <row r="2773" spans="1:36" ht="14.5" x14ac:dyDescent="0.35">
      <c r="A2773" s="52">
        <f t="shared" si="143"/>
        <v>2015</v>
      </c>
      <c r="B2773" s="30">
        <f t="shared" si="144"/>
        <v>140</v>
      </c>
      <c r="C2773" s="4">
        <f t="shared" si="145"/>
        <v>21</v>
      </c>
      <c r="D2773" s="4" t="s">
        <v>9</v>
      </c>
      <c r="E2773" s="28">
        <v>513</v>
      </c>
      <c r="F2773" s="28">
        <v>45</v>
      </c>
      <c r="H2773" s="28">
        <v>217</v>
      </c>
      <c r="I2773" s="28">
        <v>9</v>
      </c>
      <c r="J2773" s="28">
        <v>2.8E-3</v>
      </c>
      <c r="AI2773"/>
      <c r="AJ2773"/>
    </row>
    <row r="2774" spans="1:36" ht="14.5" x14ac:dyDescent="0.35">
      <c r="A2774" s="52">
        <f t="shared" si="143"/>
        <v>2015</v>
      </c>
      <c r="B2774" s="30">
        <f t="shared" si="144"/>
        <v>140</v>
      </c>
      <c r="C2774" s="4">
        <f t="shared" si="145"/>
        <v>21</v>
      </c>
      <c r="D2774" s="4" t="s">
        <v>9</v>
      </c>
      <c r="E2774" s="28">
        <v>513</v>
      </c>
      <c r="F2774" s="28">
        <v>45</v>
      </c>
      <c r="H2774" s="28">
        <v>217</v>
      </c>
      <c r="I2774" s="28">
        <v>9</v>
      </c>
      <c r="J2774" s="28">
        <v>4.4999999999999997E-3</v>
      </c>
      <c r="AI2774"/>
      <c r="AJ2774"/>
    </row>
    <row r="2775" spans="1:36" ht="14.5" x14ac:dyDescent="0.35">
      <c r="A2775" s="52">
        <f t="shared" si="143"/>
        <v>2015</v>
      </c>
      <c r="B2775" s="30">
        <f t="shared" si="144"/>
        <v>140</v>
      </c>
      <c r="C2775" s="4">
        <f t="shared" si="145"/>
        <v>21</v>
      </c>
      <c r="D2775" s="4" t="s">
        <v>9</v>
      </c>
      <c r="E2775" s="28">
        <v>512</v>
      </c>
      <c r="F2775" s="28">
        <v>45</v>
      </c>
      <c r="H2775" s="28">
        <v>217</v>
      </c>
      <c r="I2775" s="28">
        <v>10</v>
      </c>
      <c r="J2775" s="28">
        <v>2.5999999999999999E-3</v>
      </c>
      <c r="AI2775"/>
      <c r="AJ2775"/>
    </row>
    <row r="2776" spans="1:36" ht="14.5" x14ac:dyDescent="0.35">
      <c r="A2776" s="52">
        <f t="shared" si="143"/>
        <v>2015</v>
      </c>
      <c r="B2776" s="30">
        <f t="shared" si="144"/>
        <v>140</v>
      </c>
      <c r="C2776" s="4">
        <f t="shared" si="145"/>
        <v>21</v>
      </c>
      <c r="D2776" s="4" t="s">
        <v>9</v>
      </c>
      <c r="E2776" s="28">
        <v>512</v>
      </c>
      <c r="F2776" s="28">
        <v>45</v>
      </c>
      <c r="H2776" s="28">
        <v>217</v>
      </c>
      <c r="I2776" s="28">
        <v>10</v>
      </c>
      <c r="J2776" s="28">
        <v>1.9E-3</v>
      </c>
      <c r="AI2776"/>
      <c r="AJ2776"/>
    </row>
    <row r="2777" spans="1:36" ht="14.5" x14ac:dyDescent="0.35">
      <c r="A2777" s="52">
        <f t="shared" si="143"/>
        <v>2015</v>
      </c>
      <c r="B2777" s="30">
        <f t="shared" si="144"/>
        <v>140</v>
      </c>
      <c r="C2777" s="4">
        <f t="shared" si="145"/>
        <v>21</v>
      </c>
      <c r="D2777" s="4" t="s">
        <v>9</v>
      </c>
      <c r="E2777" s="28">
        <v>512</v>
      </c>
      <c r="F2777" s="28">
        <v>45</v>
      </c>
      <c r="H2777" s="28">
        <v>217</v>
      </c>
      <c r="I2777" s="28">
        <v>10</v>
      </c>
      <c r="J2777" s="28">
        <v>4.4000000000000003E-3</v>
      </c>
      <c r="AI2777"/>
      <c r="AJ2777"/>
    </row>
    <row r="2778" spans="1:36" ht="14.5" x14ac:dyDescent="0.35">
      <c r="A2778" s="52">
        <f t="shared" si="143"/>
        <v>2015</v>
      </c>
      <c r="B2778" s="30">
        <f t="shared" si="144"/>
        <v>140</v>
      </c>
      <c r="C2778" s="4">
        <f t="shared" si="145"/>
        <v>21</v>
      </c>
      <c r="D2778" s="4" t="s">
        <v>9</v>
      </c>
      <c r="E2778" s="28">
        <v>512</v>
      </c>
      <c r="F2778" s="28">
        <v>45</v>
      </c>
      <c r="H2778" s="28">
        <v>217</v>
      </c>
      <c r="I2778" s="28">
        <v>10</v>
      </c>
      <c r="J2778" s="28">
        <v>2.3999999999999998E-3</v>
      </c>
      <c r="AI2778"/>
      <c r="AJ2778"/>
    </row>
    <row r="2779" spans="1:36" ht="14.5" x14ac:dyDescent="0.35">
      <c r="A2779" s="52">
        <f t="shared" si="143"/>
        <v>2015</v>
      </c>
      <c r="B2779" s="30">
        <f t="shared" si="144"/>
        <v>140</v>
      </c>
      <c r="C2779" s="4">
        <f t="shared" si="145"/>
        <v>21</v>
      </c>
      <c r="D2779" s="4" t="s">
        <v>9</v>
      </c>
      <c r="E2779" s="28">
        <v>512</v>
      </c>
      <c r="F2779" s="28">
        <v>45</v>
      </c>
      <c r="H2779" s="28">
        <v>217</v>
      </c>
      <c r="I2779" s="28">
        <v>10</v>
      </c>
      <c r="J2779" s="28">
        <v>3.7000000000000002E-3</v>
      </c>
      <c r="AI2779"/>
      <c r="AJ2779"/>
    </row>
    <row r="2780" spans="1:36" ht="14.5" x14ac:dyDescent="0.35">
      <c r="A2780" s="52">
        <f t="shared" si="143"/>
        <v>2015</v>
      </c>
      <c r="B2780" s="30">
        <f t="shared" si="144"/>
        <v>140</v>
      </c>
      <c r="C2780" s="4">
        <f t="shared" si="145"/>
        <v>21</v>
      </c>
      <c r="D2780" s="4" t="s">
        <v>9</v>
      </c>
      <c r="E2780" s="28">
        <v>512</v>
      </c>
      <c r="F2780" s="28">
        <v>45</v>
      </c>
      <c r="H2780" s="28">
        <v>217</v>
      </c>
      <c r="I2780" s="28">
        <v>10</v>
      </c>
      <c r="J2780" s="28">
        <v>3.3999999999999998E-3</v>
      </c>
      <c r="AI2780"/>
      <c r="AJ2780"/>
    </row>
    <row r="2781" spans="1:36" ht="14.5" x14ac:dyDescent="0.35">
      <c r="A2781" s="52">
        <f t="shared" si="143"/>
        <v>2015</v>
      </c>
      <c r="B2781" s="30">
        <f t="shared" si="144"/>
        <v>140</v>
      </c>
      <c r="C2781" s="4">
        <f t="shared" si="145"/>
        <v>21</v>
      </c>
      <c r="D2781" s="4" t="s">
        <v>9</v>
      </c>
      <c r="E2781" s="28">
        <v>512</v>
      </c>
      <c r="F2781" s="28">
        <v>45</v>
      </c>
      <c r="H2781" s="28">
        <v>217</v>
      </c>
      <c r="I2781" s="28">
        <v>10</v>
      </c>
      <c r="J2781" s="28">
        <v>3.3E-3</v>
      </c>
      <c r="AI2781"/>
      <c r="AJ2781"/>
    </row>
    <row r="2782" spans="1:36" ht="14.5" x14ac:dyDescent="0.35">
      <c r="A2782" s="52">
        <f t="shared" si="143"/>
        <v>2015</v>
      </c>
      <c r="B2782" s="30">
        <f t="shared" si="144"/>
        <v>140</v>
      </c>
      <c r="C2782" s="4">
        <f t="shared" si="145"/>
        <v>21</v>
      </c>
      <c r="D2782" s="4" t="s">
        <v>9</v>
      </c>
      <c r="E2782" s="28">
        <v>513</v>
      </c>
      <c r="F2782" s="28">
        <v>45</v>
      </c>
      <c r="H2782" s="28">
        <v>217</v>
      </c>
      <c r="I2782" s="28">
        <v>10</v>
      </c>
      <c r="J2782" s="28">
        <v>4.5999999999999999E-3</v>
      </c>
      <c r="AI2782"/>
      <c r="AJ2782"/>
    </row>
    <row r="2783" spans="1:36" ht="14.5" x14ac:dyDescent="0.35">
      <c r="A2783" s="52">
        <f t="shared" si="143"/>
        <v>2015</v>
      </c>
      <c r="B2783" s="30">
        <f t="shared" si="144"/>
        <v>140</v>
      </c>
      <c r="C2783" s="4">
        <f t="shared" si="145"/>
        <v>21</v>
      </c>
      <c r="D2783" s="4" t="s">
        <v>9</v>
      </c>
      <c r="E2783" s="28">
        <v>513</v>
      </c>
      <c r="F2783" s="28">
        <v>45</v>
      </c>
      <c r="H2783" s="28">
        <v>217</v>
      </c>
      <c r="I2783" s="28">
        <v>10</v>
      </c>
      <c r="J2783" s="28">
        <v>4.5999999999999999E-3</v>
      </c>
      <c r="AI2783"/>
      <c r="AJ2783"/>
    </row>
    <row r="2784" spans="1:36" ht="14.5" x14ac:dyDescent="0.35">
      <c r="A2784" s="52">
        <f t="shared" si="143"/>
        <v>2015</v>
      </c>
      <c r="B2784" s="30">
        <f t="shared" si="144"/>
        <v>140</v>
      </c>
      <c r="C2784" s="4">
        <f t="shared" si="145"/>
        <v>21</v>
      </c>
      <c r="D2784" s="4" t="s">
        <v>9</v>
      </c>
      <c r="E2784" s="28">
        <v>513</v>
      </c>
      <c r="F2784" s="28">
        <v>45</v>
      </c>
      <c r="H2784" s="28">
        <v>217</v>
      </c>
      <c r="I2784" s="28">
        <v>10</v>
      </c>
      <c r="J2784" s="28">
        <v>6.0000000000000001E-3</v>
      </c>
      <c r="AI2784"/>
      <c r="AJ2784"/>
    </row>
    <row r="2785" spans="1:36" ht="14.5" x14ac:dyDescent="0.35">
      <c r="A2785" s="52">
        <f t="shared" si="143"/>
        <v>2015</v>
      </c>
      <c r="B2785" s="30">
        <f t="shared" si="144"/>
        <v>140</v>
      </c>
      <c r="C2785" s="4">
        <f t="shared" si="145"/>
        <v>21</v>
      </c>
      <c r="D2785" s="4" t="s">
        <v>9</v>
      </c>
      <c r="E2785" s="28">
        <v>513</v>
      </c>
      <c r="F2785" s="28">
        <v>45</v>
      </c>
      <c r="H2785" s="28">
        <v>217</v>
      </c>
      <c r="I2785" s="28">
        <v>10</v>
      </c>
      <c r="J2785" s="28">
        <v>4.1000000000000003E-3</v>
      </c>
      <c r="AI2785"/>
      <c r="AJ2785"/>
    </row>
    <row r="2786" spans="1:36" ht="14.5" x14ac:dyDescent="0.35">
      <c r="A2786" s="52">
        <f t="shared" si="143"/>
        <v>2015</v>
      </c>
      <c r="B2786" s="30">
        <f t="shared" si="144"/>
        <v>140</v>
      </c>
      <c r="C2786" s="4">
        <f t="shared" si="145"/>
        <v>21</v>
      </c>
      <c r="D2786" s="4" t="s">
        <v>9</v>
      </c>
      <c r="E2786" s="28">
        <v>513</v>
      </c>
      <c r="F2786" s="28">
        <v>45</v>
      </c>
      <c r="H2786" s="28">
        <v>217</v>
      </c>
      <c r="I2786" s="28">
        <v>10</v>
      </c>
      <c r="J2786" s="28">
        <v>5.1999999999999998E-3</v>
      </c>
      <c r="AI2786"/>
      <c r="AJ2786"/>
    </row>
    <row r="2787" spans="1:36" ht="14.5" x14ac:dyDescent="0.35">
      <c r="A2787" s="52">
        <f t="shared" si="143"/>
        <v>2015</v>
      </c>
      <c r="B2787" s="30">
        <f t="shared" si="144"/>
        <v>140</v>
      </c>
      <c r="C2787" s="4">
        <f t="shared" si="145"/>
        <v>21</v>
      </c>
      <c r="D2787" s="4" t="s">
        <v>9</v>
      </c>
      <c r="E2787" s="28">
        <v>513</v>
      </c>
      <c r="F2787" s="28">
        <v>45</v>
      </c>
      <c r="H2787" s="28">
        <v>217</v>
      </c>
      <c r="I2787" s="28">
        <v>10</v>
      </c>
      <c r="J2787" s="28">
        <v>4.3E-3</v>
      </c>
      <c r="AI2787"/>
      <c r="AJ2787"/>
    </row>
    <row r="2788" spans="1:36" ht="14.5" x14ac:dyDescent="0.35">
      <c r="A2788" s="52">
        <f t="shared" si="143"/>
        <v>2015</v>
      </c>
      <c r="B2788" s="30">
        <f t="shared" si="144"/>
        <v>140</v>
      </c>
      <c r="C2788" s="4">
        <f t="shared" si="145"/>
        <v>21</v>
      </c>
      <c r="D2788" s="4" t="s">
        <v>9</v>
      </c>
      <c r="E2788" s="28">
        <v>513</v>
      </c>
      <c r="F2788" s="28">
        <v>45</v>
      </c>
      <c r="H2788" s="28">
        <v>217</v>
      </c>
      <c r="I2788" s="28">
        <v>10</v>
      </c>
      <c r="J2788" s="28">
        <v>4.8999999999999998E-3</v>
      </c>
      <c r="AI2788"/>
      <c r="AJ2788"/>
    </row>
    <row r="2789" spans="1:36" ht="14.5" x14ac:dyDescent="0.35">
      <c r="A2789" s="52">
        <f t="shared" si="143"/>
        <v>2015</v>
      </c>
      <c r="B2789" s="30">
        <f t="shared" si="144"/>
        <v>140</v>
      </c>
      <c r="C2789" s="4">
        <f t="shared" si="145"/>
        <v>21</v>
      </c>
      <c r="D2789" s="4" t="s">
        <v>9</v>
      </c>
      <c r="E2789" s="28">
        <v>512</v>
      </c>
      <c r="F2789" s="28">
        <v>45</v>
      </c>
      <c r="H2789" s="28">
        <v>217</v>
      </c>
      <c r="I2789" s="28">
        <v>11</v>
      </c>
      <c r="J2789" s="28">
        <v>4.7999999999999996E-3</v>
      </c>
      <c r="AI2789"/>
      <c r="AJ2789"/>
    </row>
    <row r="2790" spans="1:36" ht="14.5" x14ac:dyDescent="0.35">
      <c r="A2790" s="52">
        <f t="shared" si="143"/>
        <v>2015</v>
      </c>
      <c r="B2790" s="30">
        <f t="shared" si="144"/>
        <v>140</v>
      </c>
      <c r="C2790" s="4">
        <f t="shared" si="145"/>
        <v>21</v>
      </c>
      <c r="D2790" s="4" t="s">
        <v>9</v>
      </c>
      <c r="E2790" s="28">
        <v>512</v>
      </c>
      <c r="F2790" s="28">
        <v>45</v>
      </c>
      <c r="H2790" s="28">
        <v>217</v>
      </c>
      <c r="I2790" s="28">
        <v>11</v>
      </c>
      <c r="J2790" s="28">
        <v>3.0999999999999999E-3</v>
      </c>
      <c r="AI2790"/>
      <c r="AJ2790"/>
    </row>
    <row r="2791" spans="1:36" ht="14.5" x14ac:dyDescent="0.35">
      <c r="A2791" s="52">
        <f t="shared" si="143"/>
        <v>2015</v>
      </c>
      <c r="B2791" s="30">
        <f t="shared" si="144"/>
        <v>140</v>
      </c>
      <c r="C2791" s="4">
        <f t="shared" si="145"/>
        <v>21</v>
      </c>
      <c r="D2791" s="4" t="s">
        <v>9</v>
      </c>
      <c r="E2791" s="28">
        <v>512</v>
      </c>
      <c r="F2791" s="28">
        <v>45</v>
      </c>
      <c r="H2791" s="28">
        <v>217</v>
      </c>
      <c r="I2791" s="28">
        <v>11</v>
      </c>
      <c r="J2791" s="28">
        <v>4.4999999999999997E-3</v>
      </c>
      <c r="AI2791"/>
      <c r="AJ2791"/>
    </row>
    <row r="2792" spans="1:36" ht="14.5" x14ac:dyDescent="0.35">
      <c r="A2792" s="52">
        <f t="shared" si="143"/>
        <v>2015</v>
      </c>
      <c r="B2792" s="30">
        <f t="shared" si="144"/>
        <v>140</v>
      </c>
      <c r="C2792" s="4">
        <f t="shared" si="145"/>
        <v>21</v>
      </c>
      <c r="D2792" s="4" t="s">
        <v>9</v>
      </c>
      <c r="E2792" s="28">
        <v>513</v>
      </c>
      <c r="F2792" s="28">
        <v>45</v>
      </c>
      <c r="H2792" s="28">
        <v>217</v>
      </c>
      <c r="I2792" s="28">
        <v>11</v>
      </c>
      <c r="J2792" s="28">
        <v>8.0999999999999996E-3</v>
      </c>
      <c r="AI2792"/>
      <c r="AJ2792"/>
    </row>
    <row r="2793" spans="1:36" ht="14.5" x14ac:dyDescent="0.35">
      <c r="A2793" s="52">
        <f t="shared" si="143"/>
        <v>2015</v>
      </c>
      <c r="B2793" s="30">
        <f t="shared" si="144"/>
        <v>140</v>
      </c>
      <c r="C2793" s="4">
        <f t="shared" si="145"/>
        <v>21</v>
      </c>
      <c r="D2793" s="4" t="s">
        <v>9</v>
      </c>
      <c r="E2793" s="28">
        <v>513</v>
      </c>
      <c r="F2793" s="28">
        <v>45</v>
      </c>
      <c r="H2793" s="28">
        <v>217</v>
      </c>
      <c r="I2793" s="28">
        <v>11</v>
      </c>
      <c r="J2793" s="28">
        <v>6.4000000000000003E-3</v>
      </c>
      <c r="AI2793"/>
      <c r="AJ2793"/>
    </row>
    <row r="2794" spans="1:36" ht="14.5" x14ac:dyDescent="0.35">
      <c r="A2794" s="52">
        <f t="shared" si="143"/>
        <v>2015</v>
      </c>
      <c r="B2794" s="30">
        <f t="shared" si="144"/>
        <v>140</v>
      </c>
      <c r="C2794" s="4">
        <f t="shared" si="145"/>
        <v>21</v>
      </c>
      <c r="D2794" s="4" t="s">
        <v>9</v>
      </c>
      <c r="E2794" s="28">
        <v>513</v>
      </c>
      <c r="F2794" s="28">
        <v>45</v>
      </c>
      <c r="H2794" s="28">
        <v>217</v>
      </c>
      <c r="I2794" s="28">
        <v>11</v>
      </c>
      <c r="J2794" s="28">
        <v>6.4000000000000003E-3</v>
      </c>
      <c r="AI2794"/>
      <c r="AJ2794"/>
    </row>
    <row r="2795" spans="1:36" ht="14.5" x14ac:dyDescent="0.35">
      <c r="A2795" s="52">
        <f t="shared" si="143"/>
        <v>2015</v>
      </c>
      <c r="B2795" s="30">
        <f t="shared" si="144"/>
        <v>140</v>
      </c>
      <c r="C2795" s="4">
        <f t="shared" si="145"/>
        <v>21</v>
      </c>
      <c r="D2795" s="4" t="s">
        <v>9</v>
      </c>
      <c r="E2795" s="28">
        <v>513</v>
      </c>
      <c r="F2795" s="28">
        <v>45</v>
      </c>
      <c r="H2795" s="28">
        <v>217</v>
      </c>
      <c r="I2795" s="28">
        <v>13</v>
      </c>
      <c r="J2795" s="28">
        <v>9.7000000000000003E-3</v>
      </c>
      <c r="AI2795"/>
      <c r="AJ2795"/>
    </row>
    <row r="2796" spans="1:36" ht="14.5" x14ac:dyDescent="0.35">
      <c r="A2796" s="52">
        <f t="shared" si="143"/>
        <v>2015</v>
      </c>
      <c r="B2796" s="30">
        <f t="shared" si="144"/>
        <v>140</v>
      </c>
      <c r="C2796" s="4">
        <f t="shared" si="145"/>
        <v>21</v>
      </c>
      <c r="D2796" s="4" t="s">
        <v>9</v>
      </c>
      <c r="E2796" s="28">
        <v>513</v>
      </c>
      <c r="F2796" s="28">
        <v>45</v>
      </c>
      <c r="H2796" s="28">
        <v>217</v>
      </c>
      <c r="I2796" s="28">
        <v>13</v>
      </c>
      <c r="J2796" s="28">
        <v>1.09E-2</v>
      </c>
      <c r="AI2796"/>
      <c r="AJ2796"/>
    </row>
    <row r="2797" spans="1:36" ht="14.5" x14ac:dyDescent="0.35">
      <c r="A2797" s="52">
        <f t="shared" si="143"/>
        <v>2015</v>
      </c>
      <c r="B2797" s="30">
        <f t="shared" si="144"/>
        <v>140</v>
      </c>
      <c r="C2797" s="4">
        <f t="shared" si="145"/>
        <v>21</v>
      </c>
      <c r="D2797" s="4" t="s">
        <v>9</v>
      </c>
      <c r="E2797" s="28">
        <v>516</v>
      </c>
      <c r="F2797" s="28">
        <v>52</v>
      </c>
      <c r="H2797" s="28">
        <v>217</v>
      </c>
      <c r="I2797" s="28">
        <v>9</v>
      </c>
      <c r="J2797" s="28">
        <v>5.1000000000000004E-3</v>
      </c>
      <c r="AI2797"/>
      <c r="AJ2797"/>
    </row>
    <row r="2798" spans="1:36" ht="14.5" x14ac:dyDescent="0.35">
      <c r="A2798" s="52">
        <f t="shared" si="143"/>
        <v>2015</v>
      </c>
      <c r="B2798" s="30">
        <f t="shared" si="144"/>
        <v>140</v>
      </c>
      <c r="C2798" s="4">
        <f t="shared" si="145"/>
        <v>21</v>
      </c>
      <c r="D2798" s="4" t="s">
        <v>9</v>
      </c>
      <c r="E2798" s="28">
        <v>516</v>
      </c>
      <c r="F2798" s="28">
        <v>52</v>
      </c>
      <c r="H2798" s="28">
        <v>217</v>
      </c>
      <c r="I2798" s="28">
        <v>9</v>
      </c>
      <c r="J2798" s="28">
        <v>3.5000000000000001E-3</v>
      </c>
      <c r="AI2798"/>
      <c r="AJ2798"/>
    </row>
    <row r="2799" spans="1:36" ht="14.5" x14ac:dyDescent="0.35">
      <c r="A2799" s="52">
        <f t="shared" si="143"/>
        <v>2015</v>
      </c>
      <c r="B2799" s="30">
        <f t="shared" si="144"/>
        <v>140</v>
      </c>
      <c r="C2799" s="4">
        <f t="shared" si="145"/>
        <v>21</v>
      </c>
      <c r="D2799" s="4" t="s">
        <v>9</v>
      </c>
      <c r="E2799" s="28">
        <v>516</v>
      </c>
      <c r="F2799" s="28">
        <v>52</v>
      </c>
      <c r="H2799" s="28">
        <v>217</v>
      </c>
      <c r="I2799" s="28">
        <v>9</v>
      </c>
      <c r="J2799" s="28">
        <v>3.3999999999999998E-3</v>
      </c>
      <c r="AI2799"/>
      <c r="AJ2799"/>
    </row>
    <row r="2800" spans="1:36" ht="14.5" x14ac:dyDescent="0.35">
      <c r="A2800" s="52">
        <f t="shared" si="143"/>
        <v>2015</v>
      </c>
      <c r="B2800" s="30">
        <f t="shared" si="144"/>
        <v>140</v>
      </c>
      <c r="C2800" s="4">
        <f t="shared" si="145"/>
        <v>21</v>
      </c>
      <c r="D2800" s="4" t="s">
        <v>9</v>
      </c>
      <c r="E2800" s="28">
        <v>516</v>
      </c>
      <c r="F2800" s="28">
        <v>52</v>
      </c>
      <c r="H2800" s="28">
        <v>217</v>
      </c>
      <c r="I2800" s="28">
        <v>9</v>
      </c>
      <c r="J2800" s="28">
        <v>7.3000000000000001E-3</v>
      </c>
      <c r="AI2800"/>
      <c r="AJ2800"/>
    </row>
    <row r="2801" spans="1:36" ht="14.5" x14ac:dyDescent="0.35">
      <c r="A2801" s="52">
        <f t="shared" si="143"/>
        <v>2015</v>
      </c>
      <c r="B2801" s="30">
        <f t="shared" si="144"/>
        <v>140</v>
      </c>
      <c r="C2801" s="4">
        <f t="shared" si="145"/>
        <v>21</v>
      </c>
      <c r="D2801" s="4" t="s">
        <v>9</v>
      </c>
      <c r="E2801" s="28">
        <v>516</v>
      </c>
      <c r="F2801" s="28">
        <v>52</v>
      </c>
      <c r="H2801" s="28">
        <v>217</v>
      </c>
      <c r="I2801" s="28">
        <v>9</v>
      </c>
      <c r="J2801" s="28">
        <v>3.3E-3</v>
      </c>
      <c r="AI2801"/>
      <c r="AJ2801"/>
    </row>
    <row r="2802" spans="1:36" ht="14.5" x14ac:dyDescent="0.35">
      <c r="A2802" s="52">
        <f t="shared" si="143"/>
        <v>2015</v>
      </c>
      <c r="B2802" s="30">
        <f t="shared" si="144"/>
        <v>140</v>
      </c>
      <c r="C2802" s="4">
        <f t="shared" si="145"/>
        <v>21</v>
      </c>
      <c r="D2802" s="4" t="s">
        <v>9</v>
      </c>
      <c r="E2802" s="28">
        <v>516</v>
      </c>
      <c r="F2802" s="28">
        <v>52</v>
      </c>
      <c r="H2802" s="28">
        <v>217</v>
      </c>
      <c r="I2802" s="28">
        <v>9</v>
      </c>
      <c r="J2802" s="28">
        <v>2.7000000000000001E-3</v>
      </c>
      <c r="AI2802"/>
      <c r="AJ2802"/>
    </row>
    <row r="2803" spans="1:36" ht="14.5" x14ac:dyDescent="0.35">
      <c r="A2803" s="52">
        <f t="shared" si="143"/>
        <v>2015</v>
      </c>
      <c r="B2803" s="30">
        <f t="shared" si="144"/>
        <v>140</v>
      </c>
      <c r="C2803" s="4">
        <f t="shared" si="145"/>
        <v>21</v>
      </c>
      <c r="D2803" s="4" t="s">
        <v>9</v>
      </c>
      <c r="E2803" s="28">
        <v>516</v>
      </c>
      <c r="F2803" s="28">
        <v>52</v>
      </c>
      <c r="H2803" s="28">
        <v>217</v>
      </c>
      <c r="I2803" s="28">
        <v>9</v>
      </c>
      <c r="J2803" s="28">
        <v>4.1999999999999997E-3</v>
      </c>
      <c r="AI2803"/>
      <c r="AJ2803"/>
    </row>
    <row r="2804" spans="1:36" ht="14.5" x14ac:dyDescent="0.35">
      <c r="A2804" s="52">
        <f t="shared" si="143"/>
        <v>2015</v>
      </c>
      <c r="B2804" s="30">
        <f t="shared" si="144"/>
        <v>140</v>
      </c>
      <c r="C2804" s="4">
        <f t="shared" si="145"/>
        <v>21</v>
      </c>
      <c r="D2804" s="4" t="s">
        <v>9</v>
      </c>
      <c r="E2804" s="28">
        <v>516</v>
      </c>
      <c r="F2804" s="28">
        <v>52</v>
      </c>
      <c r="H2804" s="28">
        <v>217</v>
      </c>
      <c r="I2804" s="28">
        <v>9</v>
      </c>
      <c r="J2804" s="28">
        <v>3.5999999999999999E-3</v>
      </c>
      <c r="AI2804"/>
      <c r="AJ2804"/>
    </row>
    <row r="2805" spans="1:36" ht="14.5" x14ac:dyDescent="0.35">
      <c r="A2805" s="52">
        <f t="shared" si="143"/>
        <v>2015</v>
      </c>
      <c r="B2805" s="30">
        <f t="shared" si="144"/>
        <v>140</v>
      </c>
      <c r="C2805" s="4">
        <f t="shared" si="145"/>
        <v>21</v>
      </c>
      <c r="D2805" s="4" t="s">
        <v>9</v>
      </c>
      <c r="E2805" s="28">
        <v>516</v>
      </c>
      <c r="F2805" s="28">
        <v>52</v>
      </c>
      <c r="H2805" s="28">
        <v>217</v>
      </c>
      <c r="I2805" s="28">
        <v>9</v>
      </c>
      <c r="J2805" s="28">
        <v>3.5000000000000001E-3</v>
      </c>
      <c r="AI2805"/>
      <c r="AJ2805"/>
    </row>
    <row r="2806" spans="1:36" ht="14.5" x14ac:dyDescent="0.35">
      <c r="A2806" s="52">
        <f t="shared" si="143"/>
        <v>2015</v>
      </c>
      <c r="B2806" s="30">
        <f t="shared" si="144"/>
        <v>140</v>
      </c>
      <c r="C2806" s="4">
        <f t="shared" si="145"/>
        <v>21</v>
      </c>
      <c r="D2806" s="4" t="s">
        <v>9</v>
      </c>
      <c r="E2806" s="28">
        <v>516</v>
      </c>
      <c r="F2806" s="28">
        <v>52</v>
      </c>
      <c r="H2806" s="28">
        <v>217</v>
      </c>
      <c r="I2806" s="28">
        <v>9</v>
      </c>
      <c r="J2806" s="28">
        <v>3.8999999999999998E-3</v>
      </c>
      <c r="AI2806"/>
      <c r="AJ2806"/>
    </row>
    <row r="2807" spans="1:36" ht="14.5" x14ac:dyDescent="0.35">
      <c r="A2807" s="52">
        <f t="shared" si="143"/>
        <v>2015</v>
      </c>
      <c r="B2807" s="30">
        <f t="shared" si="144"/>
        <v>140</v>
      </c>
      <c r="C2807" s="4">
        <f t="shared" si="145"/>
        <v>21</v>
      </c>
      <c r="D2807" s="4" t="s">
        <v>9</v>
      </c>
      <c r="E2807" s="28">
        <v>516</v>
      </c>
      <c r="F2807" s="28">
        <v>52</v>
      </c>
      <c r="H2807" s="28">
        <v>217</v>
      </c>
      <c r="I2807" s="28">
        <v>10</v>
      </c>
      <c r="J2807" s="28">
        <v>5.0000000000000001E-3</v>
      </c>
      <c r="AI2807"/>
      <c r="AJ2807"/>
    </row>
    <row r="2808" spans="1:36" ht="14.5" x14ac:dyDescent="0.35">
      <c r="A2808" s="52">
        <f t="shared" si="143"/>
        <v>2015</v>
      </c>
      <c r="B2808" s="30">
        <f t="shared" si="144"/>
        <v>140</v>
      </c>
      <c r="C2808" s="4">
        <f t="shared" si="145"/>
        <v>21</v>
      </c>
      <c r="D2808" s="4" t="s">
        <v>9</v>
      </c>
      <c r="E2808" s="28">
        <v>516</v>
      </c>
      <c r="F2808" s="28">
        <v>52</v>
      </c>
      <c r="H2808" s="28">
        <v>217</v>
      </c>
      <c r="I2808" s="28">
        <v>10</v>
      </c>
      <c r="J2808" s="28">
        <v>5.1000000000000004E-3</v>
      </c>
      <c r="AI2808"/>
      <c r="AJ2808"/>
    </row>
    <row r="2809" spans="1:36" ht="14.5" x14ac:dyDescent="0.35">
      <c r="A2809" s="52">
        <f t="shared" si="143"/>
        <v>2015</v>
      </c>
      <c r="B2809" s="30">
        <f t="shared" si="144"/>
        <v>140</v>
      </c>
      <c r="C2809" s="4">
        <f t="shared" si="145"/>
        <v>21</v>
      </c>
      <c r="D2809" s="4" t="s">
        <v>9</v>
      </c>
      <c r="E2809" s="28">
        <v>516</v>
      </c>
      <c r="F2809" s="28">
        <v>52</v>
      </c>
      <c r="H2809" s="28">
        <v>217</v>
      </c>
      <c r="I2809" s="28">
        <v>10</v>
      </c>
      <c r="J2809" s="28">
        <v>4.5999999999999999E-3</v>
      </c>
      <c r="AI2809"/>
      <c r="AJ2809"/>
    </row>
    <row r="2810" spans="1:36" ht="14.5" x14ac:dyDescent="0.35">
      <c r="A2810" s="52">
        <f t="shared" si="143"/>
        <v>2015</v>
      </c>
      <c r="B2810" s="30">
        <f t="shared" si="144"/>
        <v>140</v>
      </c>
      <c r="C2810" s="4">
        <f t="shared" si="145"/>
        <v>21</v>
      </c>
      <c r="D2810" s="4" t="s">
        <v>9</v>
      </c>
      <c r="E2810" s="28">
        <v>516</v>
      </c>
      <c r="F2810" s="28">
        <v>52</v>
      </c>
      <c r="H2810" s="28">
        <v>217</v>
      </c>
      <c r="I2810" s="28">
        <v>10</v>
      </c>
      <c r="J2810" s="28">
        <v>5.5999999999999999E-3</v>
      </c>
      <c r="AI2810"/>
      <c r="AJ2810"/>
    </row>
    <row r="2811" spans="1:36" ht="14.5" x14ac:dyDescent="0.35">
      <c r="A2811" s="52">
        <f t="shared" si="143"/>
        <v>2015</v>
      </c>
      <c r="B2811" s="30">
        <f t="shared" si="144"/>
        <v>140</v>
      </c>
      <c r="C2811" s="4">
        <f t="shared" si="145"/>
        <v>21</v>
      </c>
      <c r="D2811" s="4" t="s">
        <v>9</v>
      </c>
      <c r="E2811" s="28">
        <v>516</v>
      </c>
      <c r="F2811" s="28">
        <v>52</v>
      </c>
      <c r="H2811" s="28">
        <v>217</v>
      </c>
      <c r="I2811" s="28">
        <v>10</v>
      </c>
      <c r="J2811" s="28">
        <v>4.7000000000000002E-3</v>
      </c>
      <c r="AI2811"/>
      <c r="AJ2811"/>
    </row>
    <row r="2812" spans="1:36" ht="14.5" x14ac:dyDescent="0.35">
      <c r="A2812" s="52">
        <f t="shared" si="143"/>
        <v>2015</v>
      </c>
      <c r="B2812" s="30">
        <f t="shared" si="144"/>
        <v>140</v>
      </c>
      <c r="C2812" s="4">
        <f t="shared" si="145"/>
        <v>21</v>
      </c>
      <c r="D2812" s="4" t="s">
        <v>9</v>
      </c>
      <c r="E2812" s="28">
        <v>516</v>
      </c>
      <c r="F2812" s="28">
        <v>52</v>
      </c>
      <c r="H2812" s="28">
        <v>217</v>
      </c>
      <c r="I2812" s="28">
        <v>10</v>
      </c>
      <c r="J2812" s="28">
        <v>5.3E-3</v>
      </c>
      <c r="AI2812"/>
      <c r="AJ2812"/>
    </row>
    <row r="2813" spans="1:36" ht="14.5" x14ac:dyDescent="0.35">
      <c r="A2813" s="52">
        <f t="shared" si="143"/>
        <v>2015</v>
      </c>
      <c r="B2813" s="30">
        <f t="shared" si="144"/>
        <v>140</v>
      </c>
      <c r="C2813" s="4">
        <f t="shared" si="145"/>
        <v>21</v>
      </c>
      <c r="D2813" s="4" t="s">
        <v>9</v>
      </c>
      <c r="E2813" s="28">
        <v>516</v>
      </c>
      <c r="F2813" s="28">
        <v>52</v>
      </c>
      <c r="H2813" s="28">
        <v>217</v>
      </c>
      <c r="I2813" s="28">
        <v>10</v>
      </c>
      <c r="J2813" s="28">
        <v>3.5000000000000001E-3</v>
      </c>
      <c r="AI2813"/>
      <c r="AJ2813"/>
    </row>
    <row r="2814" spans="1:36" ht="14.5" x14ac:dyDescent="0.35">
      <c r="A2814" s="52">
        <f t="shared" si="143"/>
        <v>2015</v>
      </c>
      <c r="B2814" s="30">
        <f t="shared" si="144"/>
        <v>140</v>
      </c>
      <c r="C2814" s="4">
        <f t="shared" si="145"/>
        <v>21</v>
      </c>
      <c r="D2814" s="4" t="s">
        <v>9</v>
      </c>
      <c r="E2814" s="28">
        <v>516</v>
      </c>
      <c r="F2814" s="28">
        <v>52</v>
      </c>
      <c r="H2814" s="28">
        <v>217</v>
      </c>
      <c r="I2814" s="28">
        <v>10</v>
      </c>
      <c r="J2814" s="28">
        <v>4.4000000000000003E-3</v>
      </c>
      <c r="AI2814"/>
      <c r="AJ2814"/>
    </row>
    <row r="2815" spans="1:36" ht="14.5" x14ac:dyDescent="0.35">
      <c r="A2815" s="52">
        <f t="shared" si="143"/>
        <v>2015</v>
      </c>
      <c r="B2815" s="30">
        <f t="shared" si="144"/>
        <v>140</v>
      </c>
      <c r="C2815" s="4">
        <f t="shared" si="145"/>
        <v>21</v>
      </c>
      <c r="D2815" s="4" t="s">
        <v>9</v>
      </c>
      <c r="E2815" s="28">
        <v>516</v>
      </c>
      <c r="F2815" s="28">
        <v>52</v>
      </c>
      <c r="H2815" s="28">
        <v>217</v>
      </c>
      <c r="I2815" s="28">
        <v>10</v>
      </c>
      <c r="J2815" s="28">
        <v>4.1000000000000003E-3</v>
      </c>
      <c r="AI2815"/>
      <c r="AJ2815"/>
    </row>
    <row r="2816" spans="1:36" ht="14.5" x14ac:dyDescent="0.35">
      <c r="A2816" s="52">
        <f t="shared" si="143"/>
        <v>2015</v>
      </c>
      <c r="B2816" s="30">
        <f t="shared" si="144"/>
        <v>140</v>
      </c>
      <c r="C2816" s="4">
        <f t="shared" si="145"/>
        <v>21</v>
      </c>
      <c r="D2816" s="4" t="s">
        <v>9</v>
      </c>
      <c r="E2816" s="28">
        <v>516</v>
      </c>
      <c r="F2816" s="28">
        <v>52</v>
      </c>
      <c r="H2816" s="28">
        <v>217</v>
      </c>
      <c r="I2816" s="28">
        <v>10</v>
      </c>
      <c r="J2816" s="28">
        <v>5.1999999999999998E-3</v>
      </c>
      <c r="AI2816"/>
      <c r="AJ2816"/>
    </row>
    <row r="2817" spans="1:36" ht="14.5" x14ac:dyDescent="0.35">
      <c r="A2817" s="52">
        <f t="shared" si="143"/>
        <v>2015</v>
      </c>
      <c r="B2817" s="30">
        <f t="shared" si="144"/>
        <v>140</v>
      </c>
      <c r="C2817" s="4">
        <f t="shared" si="145"/>
        <v>21</v>
      </c>
      <c r="D2817" s="4" t="s">
        <v>9</v>
      </c>
      <c r="E2817" s="28">
        <v>516</v>
      </c>
      <c r="F2817" s="28">
        <v>52</v>
      </c>
      <c r="H2817" s="28">
        <v>217</v>
      </c>
      <c r="I2817" s="28">
        <v>10</v>
      </c>
      <c r="J2817" s="28">
        <v>4.4999999999999997E-3</v>
      </c>
      <c r="AI2817"/>
      <c r="AJ2817"/>
    </row>
    <row r="2818" spans="1:36" ht="14.5" x14ac:dyDescent="0.35">
      <c r="A2818" s="52">
        <f t="shared" ref="A2818:A2881" si="146">YEAR(D2818)</f>
        <v>2015</v>
      </c>
      <c r="B2818" s="30">
        <f t="shared" ref="B2818:B2881" si="147">D2818-DATE(YEAR(D2818),1,0)</f>
        <v>140</v>
      </c>
      <c r="C2818" s="4">
        <f t="shared" ref="C2818:C2881" si="148">WEEKNUM(D2818,1)</f>
        <v>21</v>
      </c>
      <c r="D2818" s="4" t="s">
        <v>9</v>
      </c>
      <c r="E2818" s="28">
        <v>516</v>
      </c>
      <c r="F2818" s="28">
        <v>52</v>
      </c>
      <c r="H2818" s="28">
        <v>217</v>
      </c>
      <c r="I2818" s="28">
        <v>10</v>
      </c>
      <c r="J2818" s="28">
        <v>3.3999999999999998E-3</v>
      </c>
      <c r="AI2818"/>
      <c r="AJ2818"/>
    </row>
    <row r="2819" spans="1:36" ht="14.5" x14ac:dyDescent="0.35">
      <c r="A2819" s="52">
        <f t="shared" si="146"/>
        <v>2015</v>
      </c>
      <c r="B2819" s="30">
        <f t="shared" si="147"/>
        <v>140</v>
      </c>
      <c r="C2819" s="4">
        <f t="shared" si="148"/>
        <v>21</v>
      </c>
      <c r="D2819" s="4" t="s">
        <v>9</v>
      </c>
      <c r="E2819" s="28">
        <v>516</v>
      </c>
      <c r="F2819" s="28">
        <v>52</v>
      </c>
      <c r="H2819" s="28">
        <v>217</v>
      </c>
      <c r="I2819" s="28">
        <v>10</v>
      </c>
      <c r="J2819" s="28">
        <v>4.7000000000000002E-3</v>
      </c>
      <c r="AI2819"/>
      <c r="AJ2819"/>
    </row>
    <row r="2820" spans="1:36" ht="14.5" x14ac:dyDescent="0.35">
      <c r="A2820" s="52">
        <f t="shared" si="146"/>
        <v>2015</v>
      </c>
      <c r="B2820" s="30">
        <f t="shared" si="147"/>
        <v>140</v>
      </c>
      <c r="C2820" s="4">
        <f t="shared" si="148"/>
        <v>21</v>
      </c>
      <c r="D2820" s="4" t="s">
        <v>9</v>
      </c>
      <c r="E2820" s="28">
        <v>516</v>
      </c>
      <c r="F2820" s="28">
        <v>52</v>
      </c>
      <c r="H2820" s="28">
        <v>217</v>
      </c>
      <c r="I2820" s="28">
        <v>10</v>
      </c>
      <c r="J2820" s="28">
        <v>4.7999999999999996E-3</v>
      </c>
      <c r="AI2820"/>
      <c r="AJ2820"/>
    </row>
    <row r="2821" spans="1:36" ht="14.5" x14ac:dyDescent="0.35">
      <c r="A2821" s="52">
        <f t="shared" si="146"/>
        <v>2015</v>
      </c>
      <c r="B2821" s="30">
        <f t="shared" si="147"/>
        <v>140</v>
      </c>
      <c r="C2821" s="4">
        <f t="shared" si="148"/>
        <v>21</v>
      </c>
      <c r="D2821" s="4" t="s">
        <v>9</v>
      </c>
      <c r="E2821" s="28">
        <v>516</v>
      </c>
      <c r="F2821" s="28">
        <v>52</v>
      </c>
      <c r="H2821" s="28">
        <v>217</v>
      </c>
      <c r="I2821" s="28">
        <v>10</v>
      </c>
      <c r="J2821" s="28">
        <v>3.7000000000000002E-3</v>
      </c>
      <c r="AI2821"/>
      <c r="AJ2821"/>
    </row>
    <row r="2822" spans="1:36" ht="14.5" x14ac:dyDescent="0.35">
      <c r="A2822" s="52">
        <f t="shared" si="146"/>
        <v>2015</v>
      </c>
      <c r="B2822" s="30">
        <f t="shared" si="147"/>
        <v>140</v>
      </c>
      <c r="C2822" s="4">
        <f t="shared" si="148"/>
        <v>21</v>
      </c>
      <c r="D2822" s="4" t="s">
        <v>9</v>
      </c>
      <c r="E2822" s="28">
        <v>516</v>
      </c>
      <c r="F2822" s="28">
        <v>52</v>
      </c>
      <c r="H2822" s="28">
        <v>217</v>
      </c>
      <c r="I2822" s="28">
        <v>10</v>
      </c>
      <c r="J2822" s="28">
        <v>4.4000000000000003E-3</v>
      </c>
      <c r="AI2822"/>
      <c r="AJ2822"/>
    </row>
    <row r="2823" spans="1:36" ht="14.5" x14ac:dyDescent="0.35">
      <c r="A2823" s="52">
        <f t="shared" si="146"/>
        <v>2015</v>
      </c>
      <c r="B2823" s="30">
        <f t="shared" si="147"/>
        <v>140</v>
      </c>
      <c r="C2823" s="4">
        <f t="shared" si="148"/>
        <v>21</v>
      </c>
      <c r="D2823" s="4" t="s">
        <v>9</v>
      </c>
      <c r="E2823" s="28">
        <v>516</v>
      </c>
      <c r="F2823" s="28">
        <v>52</v>
      </c>
      <c r="H2823" s="28">
        <v>217</v>
      </c>
      <c r="I2823" s="28">
        <v>10</v>
      </c>
      <c r="J2823" s="28">
        <v>6.4000000000000003E-3</v>
      </c>
      <c r="AI2823"/>
      <c r="AJ2823"/>
    </row>
    <row r="2824" spans="1:36" ht="14.5" x14ac:dyDescent="0.35">
      <c r="A2824" s="52">
        <f t="shared" si="146"/>
        <v>2015</v>
      </c>
      <c r="B2824" s="30">
        <f t="shared" si="147"/>
        <v>140</v>
      </c>
      <c r="C2824" s="4">
        <f t="shared" si="148"/>
        <v>21</v>
      </c>
      <c r="D2824" s="4" t="s">
        <v>9</v>
      </c>
      <c r="E2824" s="28">
        <v>517</v>
      </c>
      <c r="F2824" s="28">
        <v>52</v>
      </c>
      <c r="H2824" s="28">
        <v>217</v>
      </c>
      <c r="I2824" s="28">
        <v>10</v>
      </c>
      <c r="J2824" s="28">
        <v>2.2000000000000001E-3</v>
      </c>
      <c r="AI2824"/>
      <c r="AJ2824"/>
    </row>
    <row r="2825" spans="1:36" ht="14.5" x14ac:dyDescent="0.35">
      <c r="A2825" s="52">
        <f t="shared" si="146"/>
        <v>2015</v>
      </c>
      <c r="B2825" s="30">
        <f t="shared" si="147"/>
        <v>140</v>
      </c>
      <c r="C2825" s="4">
        <f t="shared" si="148"/>
        <v>21</v>
      </c>
      <c r="D2825" s="4" t="s">
        <v>9</v>
      </c>
      <c r="E2825" s="28">
        <v>517</v>
      </c>
      <c r="F2825" s="28">
        <v>52</v>
      </c>
      <c r="H2825" s="28">
        <v>217</v>
      </c>
      <c r="I2825" s="28">
        <v>10</v>
      </c>
      <c r="J2825" s="28">
        <v>1.8E-3</v>
      </c>
      <c r="AI2825"/>
      <c r="AJ2825"/>
    </row>
    <row r="2826" spans="1:36" ht="14.5" x14ac:dyDescent="0.35">
      <c r="A2826" s="52">
        <f t="shared" si="146"/>
        <v>2015</v>
      </c>
      <c r="B2826" s="30">
        <f t="shared" si="147"/>
        <v>140</v>
      </c>
      <c r="C2826" s="4">
        <f t="shared" si="148"/>
        <v>21</v>
      </c>
      <c r="D2826" s="4" t="s">
        <v>9</v>
      </c>
      <c r="E2826" s="28">
        <v>517</v>
      </c>
      <c r="F2826" s="28">
        <v>52</v>
      </c>
      <c r="H2826" s="28">
        <v>217</v>
      </c>
      <c r="I2826" s="28">
        <v>10</v>
      </c>
      <c r="J2826" s="28">
        <v>2.0999999999999999E-3</v>
      </c>
      <c r="AI2826"/>
      <c r="AJ2826"/>
    </row>
    <row r="2827" spans="1:36" ht="14.5" x14ac:dyDescent="0.35">
      <c r="A2827" s="52">
        <f t="shared" si="146"/>
        <v>2015</v>
      </c>
      <c r="B2827" s="30">
        <f t="shared" si="147"/>
        <v>140</v>
      </c>
      <c r="C2827" s="4">
        <f t="shared" si="148"/>
        <v>21</v>
      </c>
      <c r="D2827" s="4" t="s">
        <v>9</v>
      </c>
      <c r="E2827" s="28">
        <v>517</v>
      </c>
      <c r="F2827" s="28">
        <v>52</v>
      </c>
      <c r="H2827" s="28">
        <v>217</v>
      </c>
      <c r="I2827" s="28">
        <v>10</v>
      </c>
      <c r="J2827" s="28">
        <v>2.2000000000000001E-3</v>
      </c>
      <c r="AI2827"/>
      <c r="AJ2827"/>
    </row>
    <row r="2828" spans="1:36" ht="14.5" x14ac:dyDescent="0.35">
      <c r="A2828" s="52">
        <f t="shared" si="146"/>
        <v>2015</v>
      </c>
      <c r="B2828" s="30">
        <f t="shared" si="147"/>
        <v>140</v>
      </c>
      <c r="C2828" s="4">
        <f t="shared" si="148"/>
        <v>21</v>
      </c>
      <c r="D2828" s="4" t="s">
        <v>9</v>
      </c>
      <c r="E2828" s="28">
        <v>517</v>
      </c>
      <c r="F2828" s="28">
        <v>52</v>
      </c>
      <c r="H2828" s="28">
        <v>217</v>
      </c>
      <c r="I2828" s="28">
        <v>10</v>
      </c>
      <c r="J2828" s="28">
        <v>2.7000000000000001E-3</v>
      </c>
      <c r="AI2828"/>
      <c r="AJ2828"/>
    </row>
    <row r="2829" spans="1:36" ht="14.5" x14ac:dyDescent="0.35">
      <c r="A2829" s="52">
        <f t="shared" si="146"/>
        <v>2015</v>
      </c>
      <c r="B2829" s="30">
        <f t="shared" si="147"/>
        <v>140</v>
      </c>
      <c r="C2829" s="4">
        <f t="shared" si="148"/>
        <v>21</v>
      </c>
      <c r="D2829" s="4" t="s">
        <v>9</v>
      </c>
      <c r="E2829" s="28">
        <v>517</v>
      </c>
      <c r="F2829" s="28">
        <v>52</v>
      </c>
      <c r="H2829" s="28">
        <v>217</v>
      </c>
      <c r="I2829" s="28">
        <v>10</v>
      </c>
      <c r="J2829" s="28">
        <v>2.0999999999999999E-3</v>
      </c>
      <c r="AI2829"/>
      <c r="AJ2829"/>
    </row>
    <row r="2830" spans="1:36" ht="14.5" x14ac:dyDescent="0.35">
      <c r="A2830" s="52">
        <f t="shared" si="146"/>
        <v>2015</v>
      </c>
      <c r="B2830" s="30">
        <f t="shared" si="147"/>
        <v>140</v>
      </c>
      <c r="C2830" s="4">
        <f t="shared" si="148"/>
        <v>21</v>
      </c>
      <c r="D2830" s="4" t="s">
        <v>9</v>
      </c>
      <c r="E2830" s="28">
        <v>517</v>
      </c>
      <c r="F2830" s="28">
        <v>52</v>
      </c>
      <c r="H2830" s="28">
        <v>217</v>
      </c>
      <c r="I2830" s="28">
        <v>10</v>
      </c>
      <c r="J2830" s="28">
        <v>2.8E-3</v>
      </c>
      <c r="AI2830"/>
      <c r="AJ2830"/>
    </row>
    <row r="2831" spans="1:36" ht="14.5" x14ac:dyDescent="0.35">
      <c r="A2831" s="52">
        <f t="shared" si="146"/>
        <v>2015</v>
      </c>
      <c r="B2831" s="30">
        <f t="shared" si="147"/>
        <v>140</v>
      </c>
      <c r="C2831" s="4">
        <f t="shared" si="148"/>
        <v>21</v>
      </c>
      <c r="D2831" s="4" t="s">
        <v>9</v>
      </c>
      <c r="E2831" s="28">
        <v>516</v>
      </c>
      <c r="F2831" s="28">
        <v>52</v>
      </c>
      <c r="H2831" s="28">
        <v>217</v>
      </c>
      <c r="I2831" s="28">
        <v>11</v>
      </c>
      <c r="J2831" s="28">
        <v>6.0000000000000001E-3</v>
      </c>
      <c r="AI2831"/>
      <c r="AJ2831"/>
    </row>
    <row r="2832" spans="1:36" ht="14.5" x14ac:dyDescent="0.35">
      <c r="A2832" s="52">
        <f t="shared" si="146"/>
        <v>2015</v>
      </c>
      <c r="B2832" s="30">
        <f t="shared" si="147"/>
        <v>140</v>
      </c>
      <c r="C2832" s="4">
        <f t="shared" si="148"/>
        <v>21</v>
      </c>
      <c r="D2832" s="4" t="s">
        <v>9</v>
      </c>
      <c r="E2832" s="28">
        <v>516</v>
      </c>
      <c r="F2832" s="28">
        <v>52</v>
      </c>
      <c r="H2832" s="28">
        <v>217</v>
      </c>
      <c r="I2832" s="28">
        <v>11</v>
      </c>
      <c r="J2832" s="28">
        <v>4.0000000000000001E-3</v>
      </c>
      <c r="AI2832"/>
      <c r="AJ2832"/>
    </row>
    <row r="2833" spans="1:36" ht="14.5" x14ac:dyDescent="0.35">
      <c r="A2833" s="52">
        <f t="shared" si="146"/>
        <v>2015</v>
      </c>
      <c r="B2833" s="30">
        <f t="shared" si="147"/>
        <v>140</v>
      </c>
      <c r="C2833" s="4">
        <f t="shared" si="148"/>
        <v>21</v>
      </c>
      <c r="D2833" s="4" t="s">
        <v>9</v>
      </c>
      <c r="E2833" s="28">
        <v>516</v>
      </c>
      <c r="F2833" s="28">
        <v>52</v>
      </c>
      <c r="H2833" s="28">
        <v>217</v>
      </c>
      <c r="I2833" s="28">
        <v>11</v>
      </c>
      <c r="J2833" s="28">
        <v>5.7000000000000002E-3</v>
      </c>
      <c r="AI2833"/>
      <c r="AJ2833"/>
    </row>
    <row r="2834" spans="1:36" ht="14.5" x14ac:dyDescent="0.35">
      <c r="A2834" s="52">
        <f t="shared" si="146"/>
        <v>2015</v>
      </c>
      <c r="B2834" s="30">
        <f t="shared" si="147"/>
        <v>140</v>
      </c>
      <c r="C2834" s="4">
        <f t="shared" si="148"/>
        <v>21</v>
      </c>
      <c r="D2834" s="4" t="s">
        <v>9</v>
      </c>
      <c r="E2834" s="28">
        <v>517</v>
      </c>
      <c r="F2834" s="28">
        <v>52</v>
      </c>
      <c r="H2834" s="28">
        <v>217</v>
      </c>
      <c r="I2834" s="28">
        <v>11</v>
      </c>
      <c r="J2834" s="28">
        <v>2.2000000000000001E-3</v>
      </c>
      <c r="AI2834"/>
      <c r="AJ2834"/>
    </row>
    <row r="2835" spans="1:36" ht="14.5" x14ac:dyDescent="0.35">
      <c r="A2835" s="52">
        <f t="shared" si="146"/>
        <v>2015</v>
      </c>
      <c r="B2835" s="30">
        <f t="shared" si="147"/>
        <v>140</v>
      </c>
      <c r="C2835" s="4">
        <f t="shared" si="148"/>
        <v>21</v>
      </c>
      <c r="D2835" s="4" t="s">
        <v>9</v>
      </c>
      <c r="E2835" s="28">
        <v>517</v>
      </c>
      <c r="F2835" s="28">
        <v>52</v>
      </c>
      <c r="H2835" s="28">
        <v>217</v>
      </c>
      <c r="I2835" s="28">
        <v>11</v>
      </c>
      <c r="J2835" s="28">
        <v>2.8E-3</v>
      </c>
      <c r="AI2835"/>
      <c r="AJ2835"/>
    </row>
    <row r="2836" spans="1:36" ht="14.5" x14ac:dyDescent="0.35">
      <c r="A2836" s="52">
        <f t="shared" si="146"/>
        <v>2015</v>
      </c>
      <c r="B2836" s="30">
        <f t="shared" si="147"/>
        <v>140</v>
      </c>
      <c r="C2836" s="4">
        <f t="shared" si="148"/>
        <v>21</v>
      </c>
      <c r="D2836" s="4" t="s">
        <v>9</v>
      </c>
      <c r="E2836" s="28">
        <v>517</v>
      </c>
      <c r="F2836" s="28">
        <v>52</v>
      </c>
      <c r="H2836" s="28">
        <v>217</v>
      </c>
      <c r="I2836" s="28">
        <v>11</v>
      </c>
      <c r="J2836" s="28">
        <v>3.8999999999999998E-3</v>
      </c>
      <c r="AI2836"/>
      <c r="AJ2836"/>
    </row>
    <row r="2837" spans="1:36" ht="14.5" x14ac:dyDescent="0.35">
      <c r="A2837" s="52">
        <f t="shared" si="146"/>
        <v>2015</v>
      </c>
      <c r="B2837" s="30">
        <f t="shared" si="147"/>
        <v>140</v>
      </c>
      <c r="C2837" s="4">
        <f t="shared" si="148"/>
        <v>21</v>
      </c>
      <c r="D2837" s="4" t="s">
        <v>9</v>
      </c>
      <c r="E2837" s="28">
        <v>517</v>
      </c>
      <c r="F2837" s="28">
        <v>52</v>
      </c>
      <c r="H2837" s="28">
        <v>217</v>
      </c>
      <c r="I2837" s="28">
        <v>11</v>
      </c>
      <c r="J2837" s="28">
        <v>2.0999999999999999E-3</v>
      </c>
      <c r="AI2837"/>
      <c r="AJ2837"/>
    </row>
    <row r="2838" spans="1:36" ht="14.5" x14ac:dyDescent="0.35">
      <c r="A2838" s="52">
        <f t="shared" si="146"/>
        <v>2015</v>
      </c>
      <c r="B2838" s="30">
        <f t="shared" si="147"/>
        <v>140</v>
      </c>
      <c r="C2838" s="4">
        <f t="shared" si="148"/>
        <v>21</v>
      </c>
      <c r="D2838" s="4" t="s">
        <v>9</v>
      </c>
      <c r="E2838" s="28">
        <v>517</v>
      </c>
      <c r="F2838" s="28">
        <v>52</v>
      </c>
      <c r="H2838" s="28">
        <v>217</v>
      </c>
      <c r="I2838" s="28">
        <v>11</v>
      </c>
      <c r="J2838" s="28">
        <v>2.3999999999999998E-3</v>
      </c>
      <c r="AI2838"/>
      <c r="AJ2838"/>
    </row>
    <row r="2839" spans="1:36" ht="14.5" x14ac:dyDescent="0.35">
      <c r="A2839" s="52">
        <f t="shared" si="146"/>
        <v>2015</v>
      </c>
      <c r="B2839" s="30">
        <f t="shared" si="147"/>
        <v>140</v>
      </c>
      <c r="C2839" s="4">
        <f t="shared" si="148"/>
        <v>21</v>
      </c>
      <c r="D2839" s="4" t="s">
        <v>9</v>
      </c>
      <c r="E2839" s="28">
        <v>517</v>
      </c>
      <c r="F2839" s="28">
        <v>52</v>
      </c>
      <c r="H2839" s="28">
        <v>217</v>
      </c>
      <c r="I2839" s="28">
        <v>11</v>
      </c>
      <c r="J2839" s="28">
        <v>3.5999999999999999E-3</v>
      </c>
      <c r="AI2839"/>
      <c r="AJ2839"/>
    </row>
    <row r="2840" spans="1:36" ht="14.5" x14ac:dyDescent="0.35">
      <c r="A2840" s="52">
        <f t="shared" si="146"/>
        <v>2015</v>
      </c>
      <c r="B2840" s="30">
        <f t="shared" si="147"/>
        <v>140</v>
      </c>
      <c r="C2840" s="4">
        <f t="shared" si="148"/>
        <v>21</v>
      </c>
      <c r="D2840" s="4" t="s">
        <v>9</v>
      </c>
      <c r="E2840" s="28">
        <v>516</v>
      </c>
      <c r="F2840" s="28">
        <v>52</v>
      </c>
      <c r="H2840" s="28">
        <v>217</v>
      </c>
      <c r="I2840" s="28">
        <v>12</v>
      </c>
      <c r="J2840" s="28">
        <v>6.6E-3</v>
      </c>
      <c r="AI2840"/>
      <c r="AJ2840"/>
    </row>
    <row r="2841" spans="1:36" ht="14.5" x14ac:dyDescent="0.35">
      <c r="A2841" s="52">
        <f t="shared" si="146"/>
        <v>2015</v>
      </c>
      <c r="B2841" s="30">
        <f t="shared" si="147"/>
        <v>140</v>
      </c>
      <c r="C2841" s="4">
        <f t="shared" si="148"/>
        <v>21</v>
      </c>
      <c r="D2841" s="4" t="s">
        <v>9</v>
      </c>
      <c r="E2841" s="28">
        <v>517</v>
      </c>
      <c r="F2841" s="28">
        <v>52</v>
      </c>
      <c r="H2841" s="28">
        <v>217</v>
      </c>
      <c r="I2841" s="28">
        <v>12</v>
      </c>
      <c r="J2841" s="28">
        <v>3.3999999999999998E-3</v>
      </c>
      <c r="AI2841"/>
      <c r="AJ2841"/>
    </row>
    <row r="2842" spans="1:36" ht="14.5" x14ac:dyDescent="0.35">
      <c r="A2842" s="52">
        <f t="shared" si="146"/>
        <v>2015</v>
      </c>
      <c r="B2842" s="30">
        <f t="shared" si="147"/>
        <v>140</v>
      </c>
      <c r="C2842" s="4">
        <f t="shared" si="148"/>
        <v>21</v>
      </c>
      <c r="D2842" s="4" t="s">
        <v>9</v>
      </c>
      <c r="E2842" s="28">
        <v>517</v>
      </c>
      <c r="F2842" s="28">
        <v>52</v>
      </c>
      <c r="H2842" s="28">
        <v>217</v>
      </c>
      <c r="I2842" s="28">
        <v>12</v>
      </c>
      <c r="J2842" s="28">
        <v>3.3E-3</v>
      </c>
      <c r="AI2842"/>
      <c r="AJ2842"/>
    </row>
    <row r="2843" spans="1:36" ht="14.5" x14ac:dyDescent="0.35">
      <c r="A2843" s="52">
        <f t="shared" si="146"/>
        <v>2015</v>
      </c>
      <c r="B2843" s="30">
        <f t="shared" si="147"/>
        <v>140</v>
      </c>
      <c r="C2843" s="4">
        <f t="shared" si="148"/>
        <v>21</v>
      </c>
      <c r="D2843" s="4" t="s">
        <v>9</v>
      </c>
      <c r="E2843" s="28">
        <v>517</v>
      </c>
      <c r="F2843" s="28">
        <v>52</v>
      </c>
      <c r="H2843" s="28">
        <v>217</v>
      </c>
      <c r="I2843" s="28">
        <v>12</v>
      </c>
      <c r="J2843" s="28">
        <v>4.1000000000000003E-3</v>
      </c>
      <c r="AI2843"/>
      <c r="AJ2843"/>
    </row>
    <row r="2844" spans="1:36" ht="14.5" x14ac:dyDescent="0.35">
      <c r="A2844" s="52">
        <f t="shared" si="146"/>
        <v>2015</v>
      </c>
      <c r="B2844" s="30">
        <f t="shared" si="147"/>
        <v>140</v>
      </c>
      <c r="C2844" s="4">
        <f t="shared" si="148"/>
        <v>21</v>
      </c>
      <c r="D2844" s="4" t="s">
        <v>9</v>
      </c>
      <c r="E2844" s="28">
        <v>517</v>
      </c>
      <c r="F2844" s="28">
        <v>52</v>
      </c>
      <c r="H2844" s="28">
        <v>217</v>
      </c>
      <c r="I2844" s="28">
        <v>12</v>
      </c>
      <c r="J2844" s="28">
        <v>4.4999999999999997E-3</v>
      </c>
      <c r="AI2844"/>
      <c r="AJ2844"/>
    </row>
    <row r="2845" spans="1:36" ht="14.5" x14ac:dyDescent="0.35">
      <c r="A2845" s="52">
        <f t="shared" si="146"/>
        <v>2015</v>
      </c>
      <c r="B2845" s="30">
        <f t="shared" si="147"/>
        <v>146</v>
      </c>
      <c r="C2845" s="4">
        <f t="shared" si="148"/>
        <v>22</v>
      </c>
      <c r="D2845" s="4" t="s">
        <v>10</v>
      </c>
      <c r="E2845" s="28">
        <v>523</v>
      </c>
      <c r="F2845" s="28">
        <v>65</v>
      </c>
      <c r="H2845" s="28">
        <v>217</v>
      </c>
      <c r="I2845" s="28">
        <v>8</v>
      </c>
      <c r="J2845" s="28">
        <v>2.3E-3</v>
      </c>
      <c r="AI2845"/>
      <c r="AJ2845"/>
    </row>
    <row r="2846" spans="1:36" ht="14.5" x14ac:dyDescent="0.35">
      <c r="A2846" s="52">
        <f t="shared" si="146"/>
        <v>2015</v>
      </c>
      <c r="B2846" s="30">
        <f t="shared" si="147"/>
        <v>146</v>
      </c>
      <c r="C2846" s="4">
        <f t="shared" si="148"/>
        <v>22</v>
      </c>
      <c r="D2846" s="4" t="s">
        <v>10</v>
      </c>
      <c r="E2846" s="28">
        <v>522</v>
      </c>
      <c r="F2846" s="28">
        <v>65</v>
      </c>
      <c r="H2846" s="28">
        <v>217</v>
      </c>
      <c r="I2846" s="28">
        <v>9</v>
      </c>
      <c r="J2846" s="28">
        <v>3.2000000000000002E-3</v>
      </c>
      <c r="AI2846"/>
      <c r="AJ2846"/>
    </row>
    <row r="2847" spans="1:36" ht="14.5" x14ac:dyDescent="0.35">
      <c r="A2847" s="52">
        <f t="shared" si="146"/>
        <v>2015</v>
      </c>
      <c r="B2847" s="30">
        <f t="shared" si="147"/>
        <v>146</v>
      </c>
      <c r="C2847" s="4">
        <f t="shared" si="148"/>
        <v>22</v>
      </c>
      <c r="D2847" s="4" t="s">
        <v>10</v>
      </c>
      <c r="E2847" s="28">
        <v>523</v>
      </c>
      <c r="F2847" s="28">
        <v>65</v>
      </c>
      <c r="H2847" s="28">
        <v>217</v>
      </c>
      <c r="I2847" s="28">
        <v>9</v>
      </c>
      <c r="J2847" s="28">
        <v>3.8E-3</v>
      </c>
      <c r="AI2847"/>
      <c r="AJ2847"/>
    </row>
    <row r="2848" spans="1:36" ht="14.5" x14ac:dyDescent="0.35">
      <c r="A2848" s="52">
        <f t="shared" si="146"/>
        <v>2015</v>
      </c>
      <c r="B2848" s="30">
        <f t="shared" si="147"/>
        <v>146</v>
      </c>
      <c r="C2848" s="4">
        <f t="shared" si="148"/>
        <v>22</v>
      </c>
      <c r="D2848" s="4" t="s">
        <v>10</v>
      </c>
      <c r="E2848" s="28">
        <v>523</v>
      </c>
      <c r="F2848" s="28">
        <v>65</v>
      </c>
      <c r="H2848" s="28">
        <v>217</v>
      </c>
      <c r="I2848" s="28">
        <v>9</v>
      </c>
      <c r="J2848" s="28">
        <v>4.3E-3</v>
      </c>
      <c r="AI2848"/>
      <c r="AJ2848"/>
    </row>
    <row r="2849" spans="1:36" ht="14.5" x14ac:dyDescent="0.35">
      <c r="A2849" s="52">
        <f t="shared" si="146"/>
        <v>2015</v>
      </c>
      <c r="B2849" s="30">
        <f t="shared" si="147"/>
        <v>146</v>
      </c>
      <c r="C2849" s="4">
        <f t="shared" si="148"/>
        <v>22</v>
      </c>
      <c r="D2849" s="4" t="s">
        <v>10</v>
      </c>
      <c r="E2849" s="28">
        <v>523</v>
      </c>
      <c r="F2849" s="28">
        <v>65</v>
      </c>
      <c r="H2849" s="28">
        <v>217</v>
      </c>
      <c r="I2849" s="28">
        <v>9</v>
      </c>
      <c r="J2849" s="28">
        <v>5.1999999999999998E-3</v>
      </c>
      <c r="AI2849"/>
      <c r="AJ2849"/>
    </row>
    <row r="2850" spans="1:36" ht="14.5" x14ac:dyDescent="0.35">
      <c r="A2850" s="52">
        <f t="shared" si="146"/>
        <v>2015</v>
      </c>
      <c r="B2850" s="30">
        <f t="shared" si="147"/>
        <v>146</v>
      </c>
      <c r="C2850" s="4">
        <f t="shared" si="148"/>
        <v>22</v>
      </c>
      <c r="D2850" s="4" t="s">
        <v>10</v>
      </c>
      <c r="E2850" s="28">
        <v>523</v>
      </c>
      <c r="F2850" s="28">
        <v>65</v>
      </c>
      <c r="H2850" s="28">
        <v>217</v>
      </c>
      <c r="I2850" s="28">
        <v>9</v>
      </c>
      <c r="J2850" s="28">
        <v>3.2000000000000002E-3</v>
      </c>
      <c r="AI2850"/>
      <c r="AJ2850"/>
    </row>
    <row r="2851" spans="1:36" ht="14.5" x14ac:dyDescent="0.35">
      <c r="A2851" s="52">
        <f t="shared" si="146"/>
        <v>2015</v>
      </c>
      <c r="B2851" s="30">
        <f t="shared" si="147"/>
        <v>146</v>
      </c>
      <c r="C2851" s="4">
        <f t="shared" si="148"/>
        <v>22</v>
      </c>
      <c r="D2851" s="4" t="s">
        <v>10</v>
      </c>
      <c r="E2851" s="28">
        <v>523</v>
      </c>
      <c r="F2851" s="28">
        <v>65</v>
      </c>
      <c r="H2851" s="28">
        <v>217</v>
      </c>
      <c r="I2851" s="28">
        <v>9</v>
      </c>
      <c r="J2851" s="28">
        <v>4.0000000000000001E-3</v>
      </c>
      <c r="AI2851"/>
      <c r="AJ2851"/>
    </row>
    <row r="2852" spans="1:36" ht="14.5" x14ac:dyDescent="0.35">
      <c r="A2852" s="52">
        <f t="shared" si="146"/>
        <v>2015</v>
      </c>
      <c r="B2852" s="30">
        <f t="shared" si="147"/>
        <v>146</v>
      </c>
      <c r="C2852" s="4">
        <f t="shared" si="148"/>
        <v>22</v>
      </c>
      <c r="D2852" s="4" t="s">
        <v>10</v>
      </c>
      <c r="E2852" s="28">
        <v>523</v>
      </c>
      <c r="F2852" s="28">
        <v>65</v>
      </c>
      <c r="H2852" s="28">
        <v>217</v>
      </c>
      <c r="I2852" s="28">
        <v>9</v>
      </c>
      <c r="J2852" s="28">
        <v>2.8E-3</v>
      </c>
      <c r="AI2852"/>
      <c r="AJ2852"/>
    </row>
    <row r="2853" spans="1:36" ht="14.5" x14ac:dyDescent="0.35">
      <c r="A2853" s="52">
        <f t="shared" si="146"/>
        <v>2015</v>
      </c>
      <c r="B2853" s="30">
        <f t="shared" si="147"/>
        <v>146</v>
      </c>
      <c r="C2853" s="4">
        <f t="shared" si="148"/>
        <v>22</v>
      </c>
      <c r="D2853" s="4" t="s">
        <v>10</v>
      </c>
      <c r="E2853" s="28">
        <v>523</v>
      </c>
      <c r="F2853" s="28">
        <v>65</v>
      </c>
      <c r="H2853" s="28">
        <v>217</v>
      </c>
      <c r="I2853" s="28">
        <v>9</v>
      </c>
      <c r="J2853" s="28">
        <v>3.8E-3</v>
      </c>
      <c r="AI2853"/>
      <c r="AJ2853"/>
    </row>
    <row r="2854" spans="1:36" ht="14.5" x14ac:dyDescent="0.35">
      <c r="A2854" s="52">
        <f t="shared" si="146"/>
        <v>2015</v>
      </c>
      <c r="B2854" s="30">
        <f t="shared" si="147"/>
        <v>146</v>
      </c>
      <c r="C2854" s="4">
        <f t="shared" si="148"/>
        <v>22</v>
      </c>
      <c r="D2854" s="4" t="s">
        <v>10</v>
      </c>
      <c r="E2854" s="28">
        <v>523</v>
      </c>
      <c r="F2854" s="28">
        <v>65</v>
      </c>
      <c r="H2854" s="28">
        <v>217</v>
      </c>
      <c r="I2854" s="28">
        <v>9</v>
      </c>
      <c r="J2854" s="28">
        <v>2.8999999999999998E-3</v>
      </c>
      <c r="AI2854"/>
      <c r="AJ2854"/>
    </row>
    <row r="2855" spans="1:36" ht="14.5" x14ac:dyDescent="0.35">
      <c r="A2855" s="52">
        <f t="shared" si="146"/>
        <v>2015</v>
      </c>
      <c r="B2855" s="30">
        <f t="shared" si="147"/>
        <v>146</v>
      </c>
      <c r="C2855" s="4">
        <f t="shared" si="148"/>
        <v>22</v>
      </c>
      <c r="D2855" s="4" t="s">
        <v>10</v>
      </c>
      <c r="E2855" s="28">
        <v>522</v>
      </c>
      <c r="F2855" s="28">
        <v>65</v>
      </c>
      <c r="H2855" s="28">
        <v>217</v>
      </c>
      <c r="I2855" s="28">
        <v>10</v>
      </c>
      <c r="J2855" s="28">
        <v>2.5000000000000001E-3</v>
      </c>
      <c r="AI2855"/>
      <c r="AJ2855"/>
    </row>
    <row r="2856" spans="1:36" ht="14.5" x14ac:dyDescent="0.35">
      <c r="A2856" s="52">
        <f t="shared" si="146"/>
        <v>2015</v>
      </c>
      <c r="B2856" s="30">
        <f t="shared" si="147"/>
        <v>146</v>
      </c>
      <c r="C2856" s="4">
        <f t="shared" si="148"/>
        <v>22</v>
      </c>
      <c r="D2856" s="4" t="s">
        <v>10</v>
      </c>
      <c r="E2856" s="28">
        <v>522</v>
      </c>
      <c r="F2856" s="28">
        <v>65</v>
      </c>
      <c r="H2856" s="28">
        <v>217</v>
      </c>
      <c r="I2856" s="28">
        <v>10</v>
      </c>
      <c r="J2856" s="28">
        <v>2.5000000000000001E-3</v>
      </c>
      <c r="AI2856"/>
      <c r="AJ2856"/>
    </row>
    <row r="2857" spans="1:36" ht="14.5" x14ac:dyDescent="0.35">
      <c r="A2857" s="52">
        <f t="shared" si="146"/>
        <v>2015</v>
      </c>
      <c r="B2857" s="30">
        <f t="shared" si="147"/>
        <v>146</v>
      </c>
      <c r="C2857" s="4">
        <f t="shared" si="148"/>
        <v>22</v>
      </c>
      <c r="D2857" s="4" t="s">
        <v>10</v>
      </c>
      <c r="E2857" s="28">
        <v>522</v>
      </c>
      <c r="F2857" s="28">
        <v>65</v>
      </c>
      <c r="H2857" s="28">
        <v>217</v>
      </c>
      <c r="I2857" s="28">
        <v>10</v>
      </c>
      <c r="J2857" s="28">
        <v>2.5000000000000001E-3</v>
      </c>
      <c r="AI2857"/>
      <c r="AJ2857"/>
    </row>
    <row r="2858" spans="1:36" ht="14.5" x14ac:dyDescent="0.35">
      <c r="A2858" s="52">
        <f t="shared" si="146"/>
        <v>2015</v>
      </c>
      <c r="B2858" s="30">
        <f t="shared" si="147"/>
        <v>146</v>
      </c>
      <c r="C2858" s="4">
        <f t="shared" si="148"/>
        <v>22</v>
      </c>
      <c r="D2858" s="4" t="s">
        <v>10</v>
      </c>
      <c r="E2858" s="28">
        <v>522</v>
      </c>
      <c r="F2858" s="28">
        <v>65</v>
      </c>
      <c r="H2858" s="28">
        <v>217</v>
      </c>
      <c r="I2858" s="28">
        <v>10</v>
      </c>
      <c r="J2858" s="28">
        <v>3.3999999999999998E-3</v>
      </c>
      <c r="AI2858"/>
      <c r="AJ2858"/>
    </row>
    <row r="2859" spans="1:36" ht="14.5" x14ac:dyDescent="0.35">
      <c r="A2859" s="52">
        <f t="shared" si="146"/>
        <v>2015</v>
      </c>
      <c r="B2859" s="30">
        <f t="shared" si="147"/>
        <v>146</v>
      </c>
      <c r="C2859" s="4">
        <f t="shared" si="148"/>
        <v>22</v>
      </c>
      <c r="D2859" s="4" t="s">
        <v>10</v>
      </c>
      <c r="E2859" s="28">
        <v>522</v>
      </c>
      <c r="F2859" s="28">
        <v>65</v>
      </c>
      <c r="H2859" s="28">
        <v>217</v>
      </c>
      <c r="I2859" s="28">
        <v>10</v>
      </c>
      <c r="J2859" s="28">
        <v>3.5999999999999999E-3</v>
      </c>
      <c r="AI2859"/>
      <c r="AJ2859"/>
    </row>
    <row r="2860" spans="1:36" ht="14.5" x14ac:dyDescent="0.35">
      <c r="A2860" s="52">
        <f t="shared" si="146"/>
        <v>2015</v>
      </c>
      <c r="B2860" s="30">
        <f t="shared" si="147"/>
        <v>146</v>
      </c>
      <c r="C2860" s="4">
        <f t="shared" si="148"/>
        <v>22</v>
      </c>
      <c r="D2860" s="4" t="s">
        <v>10</v>
      </c>
      <c r="E2860" s="28">
        <v>522</v>
      </c>
      <c r="F2860" s="28">
        <v>65</v>
      </c>
      <c r="H2860" s="28">
        <v>217</v>
      </c>
      <c r="I2860" s="28">
        <v>10</v>
      </c>
      <c r="J2860" s="28">
        <v>2.7000000000000001E-3</v>
      </c>
      <c r="AI2860"/>
      <c r="AJ2860"/>
    </row>
    <row r="2861" spans="1:36" ht="14.5" x14ac:dyDescent="0.35">
      <c r="A2861" s="52">
        <f t="shared" si="146"/>
        <v>2015</v>
      </c>
      <c r="B2861" s="30">
        <f t="shared" si="147"/>
        <v>146</v>
      </c>
      <c r="C2861" s="4">
        <f t="shared" si="148"/>
        <v>22</v>
      </c>
      <c r="D2861" s="4" t="s">
        <v>10</v>
      </c>
      <c r="E2861" s="28">
        <v>522</v>
      </c>
      <c r="F2861" s="28">
        <v>65</v>
      </c>
      <c r="H2861" s="28">
        <v>217</v>
      </c>
      <c r="I2861" s="28">
        <v>10</v>
      </c>
      <c r="J2861" s="28">
        <v>2.7000000000000001E-3</v>
      </c>
      <c r="AI2861"/>
      <c r="AJ2861"/>
    </row>
    <row r="2862" spans="1:36" ht="14.5" x14ac:dyDescent="0.35">
      <c r="A2862" s="52">
        <f t="shared" si="146"/>
        <v>2015</v>
      </c>
      <c r="B2862" s="30">
        <f t="shared" si="147"/>
        <v>146</v>
      </c>
      <c r="C2862" s="4">
        <f t="shared" si="148"/>
        <v>22</v>
      </c>
      <c r="D2862" s="4" t="s">
        <v>10</v>
      </c>
      <c r="E2862" s="28">
        <v>523</v>
      </c>
      <c r="F2862" s="28">
        <v>65</v>
      </c>
      <c r="H2862" s="28">
        <v>217</v>
      </c>
      <c r="I2862" s="28">
        <v>10</v>
      </c>
      <c r="J2862" s="28">
        <v>4.1999999999999997E-3</v>
      </c>
      <c r="AI2862"/>
      <c r="AJ2862"/>
    </row>
    <row r="2863" spans="1:36" ht="14.5" x14ac:dyDescent="0.35">
      <c r="A2863" s="52">
        <f t="shared" si="146"/>
        <v>2015</v>
      </c>
      <c r="B2863" s="30">
        <f t="shared" si="147"/>
        <v>146</v>
      </c>
      <c r="C2863" s="4">
        <f t="shared" si="148"/>
        <v>22</v>
      </c>
      <c r="D2863" s="4" t="s">
        <v>10</v>
      </c>
      <c r="E2863" s="28">
        <v>523</v>
      </c>
      <c r="F2863" s="28">
        <v>65</v>
      </c>
      <c r="H2863" s="28">
        <v>217</v>
      </c>
      <c r="I2863" s="28">
        <v>10</v>
      </c>
      <c r="J2863" s="28">
        <v>5.8999999999999999E-3</v>
      </c>
      <c r="AI2863"/>
      <c r="AJ2863"/>
    </row>
    <row r="2864" spans="1:36" ht="14.5" x14ac:dyDescent="0.35">
      <c r="A2864" s="52">
        <f t="shared" si="146"/>
        <v>2015</v>
      </c>
      <c r="B2864" s="30">
        <f t="shared" si="147"/>
        <v>146</v>
      </c>
      <c r="C2864" s="4">
        <f t="shared" si="148"/>
        <v>22</v>
      </c>
      <c r="D2864" s="4" t="s">
        <v>10</v>
      </c>
      <c r="E2864" s="28">
        <v>523</v>
      </c>
      <c r="F2864" s="28">
        <v>65</v>
      </c>
      <c r="H2864" s="28">
        <v>217</v>
      </c>
      <c r="I2864" s="28">
        <v>10</v>
      </c>
      <c r="J2864" s="28">
        <v>3.3E-3</v>
      </c>
      <c r="AI2864"/>
      <c r="AJ2864"/>
    </row>
    <row r="2865" spans="1:36" ht="14.5" x14ac:dyDescent="0.35">
      <c r="A2865" s="52">
        <f t="shared" si="146"/>
        <v>2015</v>
      </c>
      <c r="B2865" s="30">
        <f t="shared" si="147"/>
        <v>146</v>
      </c>
      <c r="C2865" s="4">
        <f t="shared" si="148"/>
        <v>22</v>
      </c>
      <c r="D2865" s="4" t="s">
        <v>10</v>
      </c>
      <c r="E2865" s="28">
        <v>523</v>
      </c>
      <c r="F2865" s="28">
        <v>65</v>
      </c>
      <c r="H2865" s="28">
        <v>217</v>
      </c>
      <c r="I2865" s="28">
        <v>10</v>
      </c>
      <c r="J2865" s="28">
        <v>5.1999999999999998E-3</v>
      </c>
      <c r="AI2865"/>
      <c r="AJ2865"/>
    </row>
    <row r="2866" spans="1:36" ht="14.5" x14ac:dyDescent="0.35">
      <c r="A2866" s="52">
        <f t="shared" si="146"/>
        <v>2015</v>
      </c>
      <c r="B2866" s="30">
        <f t="shared" si="147"/>
        <v>146</v>
      </c>
      <c r="C2866" s="4">
        <f t="shared" si="148"/>
        <v>22</v>
      </c>
      <c r="D2866" s="4" t="s">
        <v>10</v>
      </c>
      <c r="E2866" s="28">
        <v>523</v>
      </c>
      <c r="F2866" s="28">
        <v>65</v>
      </c>
      <c r="H2866" s="28">
        <v>217</v>
      </c>
      <c r="I2866" s="28">
        <v>10</v>
      </c>
      <c r="J2866" s="28">
        <v>4.1000000000000003E-3</v>
      </c>
      <c r="AI2866"/>
      <c r="AJ2866"/>
    </row>
    <row r="2867" spans="1:36" ht="14.5" x14ac:dyDescent="0.35">
      <c r="A2867" s="52">
        <f t="shared" si="146"/>
        <v>2015</v>
      </c>
      <c r="B2867" s="30">
        <f t="shared" si="147"/>
        <v>146</v>
      </c>
      <c r="C2867" s="4">
        <f t="shared" si="148"/>
        <v>22</v>
      </c>
      <c r="D2867" s="4" t="s">
        <v>10</v>
      </c>
      <c r="E2867" s="28">
        <v>523</v>
      </c>
      <c r="F2867" s="28">
        <v>65</v>
      </c>
      <c r="H2867" s="28">
        <v>217</v>
      </c>
      <c r="I2867" s="28">
        <v>10</v>
      </c>
      <c r="J2867" s="28">
        <v>5.4999999999999997E-3</v>
      </c>
      <c r="AI2867"/>
      <c r="AJ2867"/>
    </row>
    <row r="2868" spans="1:36" ht="14.5" x14ac:dyDescent="0.35">
      <c r="A2868" s="52">
        <f t="shared" si="146"/>
        <v>2015</v>
      </c>
      <c r="B2868" s="30">
        <f t="shared" si="147"/>
        <v>146</v>
      </c>
      <c r="C2868" s="4">
        <f t="shared" si="148"/>
        <v>22</v>
      </c>
      <c r="D2868" s="4" t="s">
        <v>10</v>
      </c>
      <c r="E2868" s="28">
        <v>523</v>
      </c>
      <c r="F2868" s="28">
        <v>65</v>
      </c>
      <c r="H2868" s="28">
        <v>217</v>
      </c>
      <c r="I2868" s="28">
        <v>10</v>
      </c>
      <c r="J2868" s="28">
        <v>4.1999999999999997E-3</v>
      </c>
      <c r="AI2868"/>
      <c r="AJ2868"/>
    </row>
    <row r="2869" spans="1:36" ht="14.5" x14ac:dyDescent="0.35">
      <c r="A2869" s="52">
        <f t="shared" si="146"/>
        <v>2015</v>
      </c>
      <c r="B2869" s="30">
        <f t="shared" si="147"/>
        <v>146</v>
      </c>
      <c r="C2869" s="4">
        <f t="shared" si="148"/>
        <v>22</v>
      </c>
      <c r="D2869" s="4" t="s">
        <v>10</v>
      </c>
      <c r="E2869" s="28">
        <v>523</v>
      </c>
      <c r="F2869" s="28">
        <v>65</v>
      </c>
      <c r="H2869" s="28">
        <v>217</v>
      </c>
      <c r="I2869" s="28">
        <v>10</v>
      </c>
      <c r="J2869" s="28">
        <v>4.0000000000000001E-3</v>
      </c>
      <c r="AI2869"/>
      <c r="AJ2869"/>
    </row>
    <row r="2870" spans="1:36" ht="14.5" x14ac:dyDescent="0.35">
      <c r="A2870" s="52">
        <f t="shared" si="146"/>
        <v>2015</v>
      </c>
      <c r="B2870" s="30">
        <f t="shared" si="147"/>
        <v>146</v>
      </c>
      <c r="C2870" s="4">
        <f t="shared" si="148"/>
        <v>22</v>
      </c>
      <c r="D2870" s="4" t="s">
        <v>10</v>
      </c>
      <c r="E2870" s="28">
        <v>523</v>
      </c>
      <c r="F2870" s="28">
        <v>65</v>
      </c>
      <c r="H2870" s="28">
        <v>217</v>
      </c>
      <c r="I2870" s="28">
        <v>10</v>
      </c>
      <c r="J2870" s="28">
        <v>5.3E-3</v>
      </c>
      <c r="AI2870"/>
      <c r="AJ2870"/>
    </row>
    <row r="2871" spans="1:36" ht="14.5" x14ac:dyDescent="0.35">
      <c r="A2871" s="52">
        <f t="shared" si="146"/>
        <v>2015</v>
      </c>
      <c r="B2871" s="30">
        <f t="shared" si="147"/>
        <v>146</v>
      </c>
      <c r="C2871" s="4">
        <f t="shared" si="148"/>
        <v>22</v>
      </c>
      <c r="D2871" s="4" t="s">
        <v>10</v>
      </c>
      <c r="E2871" s="28">
        <v>523</v>
      </c>
      <c r="F2871" s="28">
        <v>65</v>
      </c>
      <c r="H2871" s="28">
        <v>217</v>
      </c>
      <c r="I2871" s="28">
        <v>10</v>
      </c>
      <c r="J2871" s="28">
        <v>2.8E-3</v>
      </c>
      <c r="AI2871"/>
      <c r="AJ2871"/>
    </row>
    <row r="2872" spans="1:36" ht="14.5" x14ac:dyDescent="0.35">
      <c r="A2872" s="52">
        <f t="shared" si="146"/>
        <v>2015</v>
      </c>
      <c r="B2872" s="30">
        <f t="shared" si="147"/>
        <v>146</v>
      </c>
      <c r="C2872" s="4">
        <f t="shared" si="148"/>
        <v>22</v>
      </c>
      <c r="D2872" s="4" t="s">
        <v>10</v>
      </c>
      <c r="E2872" s="28">
        <v>523</v>
      </c>
      <c r="F2872" s="28">
        <v>65</v>
      </c>
      <c r="H2872" s="28">
        <v>217</v>
      </c>
      <c r="I2872" s="28">
        <v>10</v>
      </c>
      <c r="J2872" s="28">
        <v>3.8999999999999998E-3</v>
      </c>
      <c r="AI2872"/>
      <c r="AJ2872"/>
    </row>
    <row r="2873" spans="1:36" ht="14.5" x14ac:dyDescent="0.35">
      <c r="A2873" s="52">
        <f t="shared" si="146"/>
        <v>2015</v>
      </c>
      <c r="B2873" s="30">
        <f t="shared" si="147"/>
        <v>146</v>
      </c>
      <c r="C2873" s="4">
        <f t="shared" si="148"/>
        <v>22</v>
      </c>
      <c r="D2873" s="4" t="s">
        <v>10</v>
      </c>
      <c r="E2873" s="28">
        <v>523</v>
      </c>
      <c r="F2873" s="28">
        <v>65</v>
      </c>
      <c r="H2873" s="28">
        <v>217</v>
      </c>
      <c r="I2873" s="28">
        <v>10</v>
      </c>
      <c r="J2873" s="28">
        <v>4.1999999999999997E-3</v>
      </c>
      <c r="AI2873"/>
      <c r="AJ2873"/>
    </row>
    <row r="2874" spans="1:36" ht="14.5" x14ac:dyDescent="0.35">
      <c r="A2874" s="52">
        <f t="shared" si="146"/>
        <v>2015</v>
      </c>
      <c r="B2874" s="30">
        <f t="shared" si="147"/>
        <v>146</v>
      </c>
      <c r="C2874" s="4">
        <f t="shared" si="148"/>
        <v>22</v>
      </c>
      <c r="D2874" s="4" t="s">
        <v>10</v>
      </c>
      <c r="E2874" s="28">
        <v>523</v>
      </c>
      <c r="F2874" s="28">
        <v>65</v>
      </c>
      <c r="H2874" s="28">
        <v>217</v>
      </c>
      <c r="I2874" s="28">
        <v>10</v>
      </c>
      <c r="J2874" s="28">
        <v>3.8E-3</v>
      </c>
      <c r="AI2874"/>
      <c r="AJ2874"/>
    </row>
    <row r="2875" spans="1:36" ht="14.5" x14ac:dyDescent="0.35">
      <c r="A2875" s="52">
        <f t="shared" si="146"/>
        <v>2015</v>
      </c>
      <c r="B2875" s="30">
        <f t="shared" si="147"/>
        <v>146</v>
      </c>
      <c r="C2875" s="4">
        <f t="shared" si="148"/>
        <v>22</v>
      </c>
      <c r="D2875" s="4" t="s">
        <v>10</v>
      </c>
      <c r="E2875" s="28">
        <v>523</v>
      </c>
      <c r="F2875" s="28">
        <v>65</v>
      </c>
      <c r="H2875" s="28">
        <v>217</v>
      </c>
      <c r="I2875" s="28">
        <v>10</v>
      </c>
      <c r="J2875" s="28">
        <v>5.1000000000000004E-3</v>
      </c>
      <c r="AI2875"/>
      <c r="AJ2875"/>
    </row>
    <row r="2876" spans="1:36" ht="14.5" x14ac:dyDescent="0.35">
      <c r="A2876" s="52">
        <f t="shared" si="146"/>
        <v>2015</v>
      </c>
      <c r="B2876" s="30">
        <f t="shared" si="147"/>
        <v>146</v>
      </c>
      <c r="C2876" s="4">
        <f t="shared" si="148"/>
        <v>22</v>
      </c>
      <c r="D2876" s="4" t="s">
        <v>10</v>
      </c>
      <c r="E2876" s="28">
        <v>523</v>
      </c>
      <c r="F2876" s="28">
        <v>65</v>
      </c>
      <c r="H2876" s="28">
        <v>217</v>
      </c>
      <c r="I2876" s="28">
        <v>10</v>
      </c>
      <c r="J2876" s="28">
        <v>4.1000000000000003E-3</v>
      </c>
      <c r="AI2876"/>
      <c r="AJ2876"/>
    </row>
    <row r="2877" spans="1:36" ht="14.5" x14ac:dyDescent="0.35">
      <c r="A2877" s="52">
        <f t="shared" si="146"/>
        <v>2015</v>
      </c>
      <c r="B2877" s="30">
        <f t="shared" si="147"/>
        <v>146</v>
      </c>
      <c r="C2877" s="4">
        <f t="shared" si="148"/>
        <v>22</v>
      </c>
      <c r="D2877" s="4" t="s">
        <v>10</v>
      </c>
      <c r="E2877" s="28">
        <v>523</v>
      </c>
      <c r="F2877" s="28">
        <v>65</v>
      </c>
      <c r="H2877" s="28">
        <v>217</v>
      </c>
      <c r="I2877" s="28">
        <v>10</v>
      </c>
      <c r="J2877" s="28">
        <v>4.7000000000000002E-3</v>
      </c>
      <c r="AI2877"/>
      <c r="AJ2877"/>
    </row>
    <row r="2878" spans="1:36" ht="14.5" x14ac:dyDescent="0.35">
      <c r="A2878" s="52">
        <f t="shared" si="146"/>
        <v>2015</v>
      </c>
      <c r="B2878" s="30">
        <f t="shared" si="147"/>
        <v>146</v>
      </c>
      <c r="C2878" s="4">
        <f t="shared" si="148"/>
        <v>22</v>
      </c>
      <c r="D2878" s="4" t="s">
        <v>10</v>
      </c>
      <c r="E2878" s="28">
        <v>523</v>
      </c>
      <c r="F2878" s="28">
        <v>65</v>
      </c>
      <c r="H2878" s="28">
        <v>217</v>
      </c>
      <c r="I2878" s="28">
        <v>10</v>
      </c>
      <c r="J2878" s="28">
        <v>4.1000000000000003E-3</v>
      </c>
      <c r="AI2878"/>
      <c r="AJ2878"/>
    </row>
    <row r="2879" spans="1:36" ht="14.5" x14ac:dyDescent="0.35">
      <c r="A2879" s="52">
        <f t="shared" si="146"/>
        <v>2015</v>
      </c>
      <c r="B2879" s="30">
        <f t="shared" si="147"/>
        <v>146</v>
      </c>
      <c r="C2879" s="4">
        <f t="shared" si="148"/>
        <v>22</v>
      </c>
      <c r="D2879" s="4" t="s">
        <v>10</v>
      </c>
      <c r="E2879" s="28">
        <v>523</v>
      </c>
      <c r="F2879" s="28">
        <v>65</v>
      </c>
      <c r="H2879" s="28">
        <v>217</v>
      </c>
      <c r="I2879" s="28">
        <v>10</v>
      </c>
      <c r="J2879" s="28">
        <v>5.1000000000000004E-3</v>
      </c>
      <c r="AI2879"/>
      <c r="AJ2879"/>
    </row>
    <row r="2880" spans="1:36" ht="14.5" x14ac:dyDescent="0.35">
      <c r="A2880" s="52">
        <f t="shared" si="146"/>
        <v>2015</v>
      </c>
      <c r="B2880" s="30">
        <f t="shared" si="147"/>
        <v>146</v>
      </c>
      <c r="C2880" s="4">
        <f t="shared" si="148"/>
        <v>22</v>
      </c>
      <c r="D2880" s="4" t="s">
        <v>10</v>
      </c>
      <c r="E2880" s="28">
        <v>523</v>
      </c>
      <c r="F2880" s="28">
        <v>65</v>
      </c>
      <c r="H2880" s="28">
        <v>217</v>
      </c>
      <c r="I2880" s="28">
        <v>10</v>
      </c>
      <c r="J2880" s="28">
        <v>4.1999999999999997E-3</v>
      </c>
      <c r="AI2880"/>
      <c r="AJ2880"/>
    </row>
    <row r="2881" spans="1:36" ht="14.5" x14ac:dyDescent="0.35">
      <c r="A2881" s="52">
        <f t="shared" si="146"/>
        <v>2015</v>
      </c>
      <c r="B2881" s="30">
        <f t="shared" si="147"/>
        <v>146</v>
      </c>
      <c r="C2881" s="4">
        <f t="shared" si="148"/>
        <v>22</v>
      </c>
      <c r="D2881" s="4" t="s">
        <v>10</v>
      </c>
      <c r="E2881" s="28">
        <v>523</v>
      </c>
      <c r="F2881" s="28">
        <v>65</v>
      </c>
      <c r="H2881" s="28">
        <v>217</v>
      </c>
      <c r="I2881" s="28">
        <v>10</v>
      </c>
      <c r="J2881" s="28">
        <v>6.3E-3</v>
      </c>
      <c r="AI2881"/>
      <c r="AJ2881"/>
    </row>
    <row r="2882" spans="1:36" ht="14.5" x14ac:dyDescent="0.35">
      <c r="A2882" s="52">
        <f t="shared" ref="A2882:A2945" si="149">YEAR(D2882)</f>
        <v>2015</v>
      </c>
      <c r="B2882" s="30">
        <f t="shared" ref="B2882:B2945" si="150">D2882-DATE(YEAR(D2882),1,0)</f>
        <v>146</v>
      </c>
      <c r="C2882" s="4">
        <f t="shared" ref="C2882:C2945" si="151">WEEKNUM(D2882,1)</f>
        <v>22</v>
      </c>
      <c r="D2882" s="4" t="s">
        <v>10</v>
      </c>
      <c r="E2882" s="28">
        <v>523</v>
      </c>
      <c r="F2882" s="28">
        <v>65</v>
      </c>
      <c r="H2882" s="28">
        <v>217</v>
      </c>
      <c r="I2882" s="28">
        <v>10</v>
      </c>
      <c r="J2882" s="28">
        <v>4.1000000000000003E-3</v>
      </c>
      <c r="AI2882"/>
      <c r="AJ2882"/>
    </row>
    <row r="2883" spans="1:36" ht="14.5" x14ac:dyDescent="0.35">
      <c r="A2883" s="52">
        <f t="shared" si="149"/>
        <v>2015</v>
      </c>
      <c r="B2883" s="30">
        <f t="shared" si="150"/>
        <v>146</v>
      </c>
      <c r="C2883" s="4">
        <f t="shared" si="151"/>
        <v>22</v>
      </c>
      <c r="D2883" s="4" t="s">
        <v>10</v>
      </c>
      <c r="E2883" s="28">
        <v>523</v>
      </c>
      <c r="F2883" s="28">
        <v>65</v>
      </c>
      <c r="H2883" s="28">
        <v>217</v>
      </c>
      <c r="I2883" s="28">
        <v>10</v>
      </c>
      <c r="J2883" s="28">
        <v>5.7999999999999996E-3</v>
      </c>
      <c r="AI2883"/>
      <c r="AJ2883"/>
    </row>
    <row r="2884" spans="1:36" ht="14.5" x14ac:dyDescent="0.35">
      <c r="A2884" s="52">
        <f t="shared" si="149"/>
        <v>2015</v>
      </c>
      <c r="B2884" s="30">
        <f t="shared" si="150"/>
        <v>146</v>
      </c>
      <c r="C2884" s="4">
        <f t="shared" si="151"/>
        <v>22</v>
      </c>
      <c r="D2884" s="4" t="s">
        <v>10</v>
      </c>
      <c r="E2884" s="28">
        <v>522</v>
      </c>
      <c r="F2884" s="28">
        <v>65</v>
      </c>
      <c r="H2884" s="28">
        <v>217</v>
      </c>
      <c r="I2884" s="28">
        <v>11</v>
      </c>
      <c r="J2884" s="28">
        <v>3.8E-3</v>
      </c>
      <c r="AI2884"/>
      <c r="AJ2884"/>
    </row>
    <row r="2885" spans="1:36" ht="14.5" x14ac:dyDescent="0.35">
      <c r="A2885" s="52">
        <f t="shared" si="149"/>
        <v>2015</v>
      </c>
      <c r="B2885" s="30">
        <f t="shared" si="150"/>
        <v>146</v>
      </c>
      <c r="C2885" s="4">
        <f t="shared" si="151"/>
        <v>22</v>
      </c>
      <c r="D2885" s="4" t="s">
        <v>10</v>
      </c>
      <c r="E2885" s="28">
        <v>522</v>
      </c>
      <c r="F2885" s="28">
        <v>65</v>
      </c>
      <c r="H2885" s="28">
        <v>217</v>
      </c>
      <c r="I2885" s="28">
        <v>11</v>
      </c>
      <c r="J2885" s="28">
        <v>4.1000000000000003E-3</v>
      </c>
      <c r="AI2885"/>
      <c r="AJ2885"/>
    </row>
    <row r="2886" spans="1:36" ht="14.5" x14ac:dyDescent="0.35">
      <c r="A2886" s="52">
        <f t="shared" si="149"/>
        <v>2015</v>
      </c>
      <c r="B2886" s="30">
        <f t="shared" si="150"/>
        <v>146</v>
      </c>
      <c r="C2886" s="4">
        <f t="shared" si="151"/>
        <v>22</v>
      </c>
      <c r="D2886" s="4" t="s">
        <v>10</v>
      </c>
      <c r="E2886" s="28">
        <v>522</v>
      </c>
      <c r="F2886" s="28">
        <v>65</v>
      </c>
      <c r="H2886" s="28">
        <v>217</v>
      </c>
      <c r="I2886" s="28">
        <v>11</v>
      </c>
      <c r="J2886" s="28">
        <v>3.2000000000000002E-3</v>
      </c>
      <c r="AI2886"/>
      <c r="AJ2886"/>
    </row>
    <row r="2887" spans="1:36" ht="14.5" x14ac:dyDescent="0.35">
      <c r="A2887" s="52">
        <f t="shared" si="149"/>
        <v>2015</v>
      </c>
      <c r="B2887" s="30">
        <f t="shared" si="150"/>
        <v>146</v>
      </c>
      <c r="C2887" s="4">
        <f t="shared" si="151"/>
        <v>22</v>
      </c>
      <c r="D2887" s="4" t="s">
        <v>10</v>
      </c>
      <c r="E2887" s="28">
        <v>522</v>
      </c>
      <c r="F2887" s="28">
        <v>65</v>
      </c>
      <c r="H2887" s="28">
        <v>217</v>
      </c>
      <c r="I2887" s="28">
        <v>11</v>
      </c>
      <c r="J2887" s="28">
        <v>2.3999999999999998E-3</v>
      </c>
      <c r="AI2887"/>
      <c r="AJ2887"/>
    </row>
    <row r="2888" spans="1:36" ht="14.5" x14ac:dyDescent="0.35">
      <c r="A2888" s="52">
        <f t="shared" si="149"/>
        <v>2015</v>
      </c>
      <c r="B2888" s="30">
        <f t="shared" si="150"/>
        <v>146</v>
      </c>
      <c r="C2888" s="4">
        <f t="shared" si="151"/>
        <v>22</v>
      </c>
      <c r="D2888" s="4" t="s">
        <v>10</v>
      </c>
      <c r="E2888" s="28">
        <v>522</v>
      </c>
      <c r="F2888" s="28">
        <v>65</v>
      </c>
      <c r="H2888" s="28">
        <v>217</v>
      </c>
      <c r="I2888" s="28">
        <v>11</v>
      </c>
      <c r="J2888" s="28">
        <v>3.5999999999999999E-3</v>
      </c>
      <c r="AI2888"/>
      <c r="AJ2888"/>
    </row>
    <row r="2889" spans="1:36" ht="14.5" x14ac:dyDescent="0.35">
      <c r="A2889" s="52">
        <f t="shared" si="149"/>
        <v>2015</v>
      </c>
      <c r="B2889" s="30">
        <f t="shared" si="150"/>
        <v>146</v>
      </c>
      <c r="C2889" s="4">
        <f t="shared" si="151"/>
        <v>22</v>
      </c>
      <c r="D2889" s="4" t="s">
        <v>10</v>
      </c>
      <c r="E2889" s="28">
        <v>522</v>
      </c>
      <c r="F2889" s="28">
        <v>65</v>
      </c>
      <c r="H2889" s="28">
        <v>217</v>
      </c>
      <c r="I2889" s="28">
        <v>11</v>
      </c>
      <c r="J2889" s="28">
        <v>2.8E-3</v>
      </c>
      <c r="AI2889"/>
      <c r="AJ2889"/>
    </row>
    <row r="2890" spans="1:36" ht="14.5" x14ac:dyDescent="0.35">
      <c r="A2890" s="52">
        <f t="shared" si="149"/>
        <v>2015</v>
      </c>
      <c r="B2890" s="30">
        <f t="shared" si="150"/>
        <v>146</v>
      </c>
      <c r="C2890" s="4">
        <f t="shared" si="151"/>
        <v>22</v>
      </c>
      <c r="D2890" s="4" t="s">
        <v>10</v>
      </c>
      <c r="E2890" s="28">
        <v>522</v>
      </c>
      <c r="F2890" s="28">
        <v>65</v>
      </c>
      <c r="H2890" s="28">
        <v>217</v>
      </c>
      <c r="I2890" s="28">
        <v>11</v>
      </c>
      <c r="J2890" s="28">
        <v>3.2000000000000002E-3</v>
      </c>
      <c r="AI2890"/>
      <c r="AJ2890"/>
    </row>
    <row r="2891" spans="1:36" ht="14.5" x14ac:dyDescent="0.35">
      <c r="A2891" s="52">
        <f t="shared" si="149"/>
        <v>2015</v>
      </c>
      <c r="B2891" s="30">
        <f t="shared" si="150"/>
        <v>146</v>
      </c>
      <c r="C2891" s="4">
        <f t="shared" si="151"/>
        <v>22</v>
      </c>
      <c r="D2891" s="4" t="s">
        <v>10</v>
      </c>
      <c r="E2891" s="28">
        <v>522</v>
      </c>
      <c r="F2891" s="28">
        <v>65</v>
      </c>
      <c r="H2891" s="28">
        <v>217</v>
      </c>
      <c r="I2891" s="28">
        <v>11</v>
      </c>
      <c r="J2891" s="28">
        <v>4.4000000000000003E-3</v>
      </c>
      <c r="AI2891"/>
      <c r="AJ2891"/>
    </row>
    <row r="2892" spans="1:36" ht="14.5" x14ac:dyDescent="0.35">
      <c r="A2892" s="52">
        <f t="shared" si="149"/>
        <v>2015</v>
      </c>
      <c r="B2892" s="30">
        <f t="shared" si="150"/>
        <v>146</v>
      </c>
      <c r="C2892" s="4">
        <f t="shared" si="151"/>
        <v>22</v>
      </c>
      <c r="D2892" s="4" t="s">
        <v>10</v>
      </c>
      <c r="E2892" s="28">
        <v>522</v>
      </c>
      <c r="F2892" s="28">
        <v>65</v>
      </c>
      <c r="H2892" s="28">
        <v>217</v>
      </c>
      <c r="I2892" s="28">
        <v>11</v>
      </c>
      <c r="J2892" s="28">
        <v>3.5000000000000001E-3</v>
      </c>
      <c r="AI2892"/>
      <c r="AJ2892"/>
    </row>
    <row r="2893" spans="1:36" ht="14.5" x14ac:dyDescent="0.35">
      <c r="A2893" s="52">
        <f t="shared" si="149"/>
        <v>2015</v>
      </c>
      <c r="B2893" s="30">
        <f t="shared" si="150"/>
        <v>146</v>
      </c>
      <c r="C2893" s="4">
        <f t="shared" si="151"/>
        <v>22</v>
      </c>
      <c r="D2893" s="4" t="s">
        <v>10</v>
      </c>
      <c r="E2893" s="28">
        <v>522</v>
      </c>
      <c r="F2893" s="28">
        <v>65</v>
      </c>
      <c r="H2893" s="28">
        <v>217</v>
      </c>
      <c r="I2893" s="28">
        <v>11</v>
      </c>
      <c r="J2893" s="28">
        <v>4.0000000000000001E-3</v>
      </c>
      <c r="AI2893"/>
      <c r="AJ2893"/>
    </row>
    <row r="2894" spans="1:36" ht="14.5" x14ac:dyDescent="0.35">
      <c r="A2894" s="52">
        <f t="shared" si="149"/>
        <v>2015</v>
      </c>
      <c r="B2894" s="30">
        <f t="shared" si="150"/>
        <v>146</v>
      </c>
      <c r="C2894" s="4">
        <f t="shared" si="151"/>
        <v>22</v>
      </c>
      <c r="D2894" s="4" t="s">
        <v>10</v>
      </c>
      <c r="E2894" s="28">
        <v>522</v>
      </c>
      <c r="F2894" s="28">
        <v>65</v>
      </c>
      <c r="H2894" s="28">
        <v>217</v>
      </c>
      <c r="I2894" s="28">
        <v>11</v>
      </c>
      <c r="J2894" s="28">
        <v>3.8E-3</v>
      </c>
      <c r="AI2894"/>
      <c r="AJ2894"/>
    </row>
    <row r="2895" spans="1:36" ht="14.5" x14ac:dyDescent="0.35">
      <c r="A2895" s="52">
        <f t="shared" si="149"/>
        <v>2015</v>
      </c>
      <c r="B2895" s="30">
        <f t="shared" si="150"/>
        <v>146</v>
      </c>
      <c r="C2895" s="4">
        <f t="shared" si="151"/>
        <v>22</v>
      </c>
      <c r="D2895" s="4" t="s">
        <v>10</v>
      </c>
      <c r="E2895" s="28">
        <v>522</v>
      </c>
      <c r="F2895" s="28">
        <v>65</v>
      </c>
      <c r="H2895" s="28">
        <v>217</v>
      </c>
      <c r="I2895" s="28">
        <v>11</v>
      </c>
      <c r="J2895" s="28">
        <v>3.7000000000000002E-3</v>
      </c>
      <c r="AI2895"/>
      <c r="AJ2895"/>
    </row>
    <row r="2896" spans="1:36" ht="14.5" x14ac:dyDescent="0.35">
      <c r="A2896" s="52">
        <f t="shared" si="149"/>
        <v>2015</v>
      </c>
      <c r="B2896" s="30">
        <f t="shared" si="150"/>
        <v>146</v>
      </c>
      <c r="C2896" s="4">
        <f t="shared" si="151"/>
        <v>22</v>
      </c>
      <c r="D2896" s="4" t="s">
        <v>10</v>
      </c>
      <c r="E2896" s="28">
        <v>522</v>
      </c>
      <c r="F2896" s="28">
        <v>65</v>
      </c>
      <c r="H2896" s="28">
        <v>217</v>
      </c>
      <c r="I2896" s="28">
        <v>11</v>
      </c>
      <c r="J2896" s="28">
        <v>3.5000000000000001E-3</v>
      </c>
      <c r="AI2896"/>
      <c r="AJ2896"/>
    </row>
    <row r="2897" spans="1:36" ht="14.5" x14ac:dyDescent="0.35">
      <c r="A2897" s="52">
        <f t="shared" si="149"/>
        <v>2015</v>
      </c>
      <c r="B2897" s="30">
        <f t="shared" si="150"/>
        <v>146</v>
      </c>
      <c r="C2897" s="4">
        <f t="shared" si="151"/>
        <v>22</v>
      </c>
      <c r="D2897" s="4" t="s">
        <v>10</v>
      </c>
      <c r="E2897" s="28">
        <v>522</v>
      </c>
      <c r="F2897" s="28">
        <v>65</v>
      </c>
      <c r="H2897" s="28">
        <v>217</v>
      </c>
      <c r="I2897" s="28">
        <v>11</v>
      </c>
      <c r="J2897" s="28">
        <v>3.3E-3</v>
      </c>
      <c r="AI2897"/>
      <c r="AJ2897"/>
    </row>
    <row r="2898" spans="1:36" ht="14.5" x14ac:dyDescent="0.35">
      <c r="A2898" s="52">
        <f t="shared" si="149"/>
        <v>2015</v>
      </c>
      <c r="B2898" s="30">
        <f t="shared" si="150"/>
        <v>146</v>
      </c>
      <c r="C2898" s="4">
        <f t="shared" si="151"/>
        <v>22</v>
      </c>
      <c r="D2898" s="4" t="s">
        <v>10</v>
      </c>
      <c r="E2898" s="28">
        <v>522</v>
      </c>
      <c r="F2898" s="28">
        <v>65</v>
      </c>
      <c r="H2898" s="28">
        <v>217</v>
      </c>
      <c r="I2898" s="28">
        <v>11</v>
      </c>
      <c r="J2898" s="28">
        <v>3.8999999999999998E-3</v>
      </c>
      <c r="AI2898"/>
      <c r="AJ2898"/>
    </row>
    <row r="2899" spans="1:36" ht="14.5" x14ac:dyDescent="0.35">
      <c r="A2899" s="52">
        <f t="shared" si="149"/>
        <v>2015</v>
      </c>
      <c r="B2899" s="30">
        <f t="shared" si="150"/>
        <v>146</v>
      </c>
      <c r="C2899" s="4">
        <f t="shared" si="151"/>
        <v>22</v>
      </c>
      <c r="D2899" s="4" t="s">
        <v>10</v>
      </c>
      <c r="E2899" s="28">
        <v>523</v>
      </c>
      <c r="F2899" s="28">
        <v>65</v>
      </c>
      <c r="H2899" s="28">
        <v>217</v>
      </c>
      <c r="I2899" s="28">
        <v>11</v>
      </c>
      <c r="J2899" s="28">
        <v>6.8999999999999999E-3</v>
      </c>
      <c r="AI2899"/>
      <c r="AJ2899"/>
    </row>
    <row r="2900" spans="1:36" ht="14.5" x14ac:dyDescent="0.35">
      <c r="A2900" s="52">
        <f t="shared" si="149"/>
        <v>2015</v>
      </c>
      <c r="B2900" s="30">
        <f t="shared" si="150"/>
        <v>146</v>
      </c>
      <c r="C2900" s="4">
        <f t="shared" si="151"/>
        <v>22</v>
      </c>
      <c r="D2900" s="4" t="s">
        <v>10</v>
      </c>
      <c r="E2900" s="28">
        <v>523</v>
      </c>
      <c r="F2900" s="28">
        <v>65</v>
      </c>
      <c r="H2900" s="28">
        <v>217</v>
      </c>
      <c r="I2900" s="28">
        <v>11</v>
      </c>
      <c r="J2900" s="28">
        <v>2.3E-3</v>
      </c>
      <c r="AI2900"/>
      <c r="AJ2900"/>
    </row>
    <row r="2901" spans="1:36" ht="14.5" x14ac:dyDescent="0.35">
      <c r="A2901" s="52">
        <f t="shared" si="149"/>
        <v>2015</v>
      </c>
      <c r="B2901" s="30">
        <f t="shared" si="150"/>
        <v>146</v>
      </c>
      <c r="C2901" s="4">
        <f t="shared" si="151"/>
        <v>22</v>
      </c>
      <c r="D2901" s="4" t="s">
        <v>10</v>
      </c>
      <c r="E2901" s="28">
        <v>523</v>
      </c>
      <c r="F2901" s="28">
        <v>65</v>
      </c>
      <c r="H2901" s="28">
        <v>217</v>
      </c>
      <c r="I2901" s="28">
        <v>11</v>
      </c>
      <c r="J2901" s="28">
        <v>3.3999999999999998E-3</v>
      </c>
      <c r="AI2901"/>
      <c r="AJ2901"/>
    </row>
    <row r="2902" spans="1:36" ht="14.5" x14ac:dyDescent="0.35">
      <c r="A2902" s="52">
        <f t="shared" si="149"/>
        <v>2015</v>
      </c>
      <c r="B2902" s="30">
        <f t="shared" si="150"/>
        <v>146</v>
      </c>
      <c r="C2902" s="4">
        <f t="shared" si="151"/>
        <v>22</v>
      </c>
      <c r="D2902" s="4" t="s">
        <v>10</v>
      </c>
      <c r="E2902" s="28">
        <v>523</v>
      </c>
      <c r="F2902" s="28">
        <v>65</v>
      </c>
      <c r="H2902" s="28">
        <v>217</v>
      </c>
      <c r="I2902" s="28">
        <v>11</v>
      </c>
      <c r="J2902" s="28">
        <v>3.5000000000000001E-3</v>
      </c>
      <c r="AI2902"/>
      <c r="AJ2902"/>
    </row>
    <row r="2903" spans="1:36" ht="14.5" x14ac:dyDescent="0.35">
      <c r="A2903" s="52">
        <f t="shared" si="149"/>
        <v>2015</v>
      </c>
      <c r="B2903" s="30">
        <f t="shared" si="150"/>
        <v>146</v>
      </c>
      <c r="C2903" s="4">
        <f t="shared" si="151"/>
        <v>22</v>
      </c>
      <c r="D2903" s="4" t="s">
        <v>10</v>
      </c>
      <c r="E2903" s="28">
        <v>523</v>
      </c>
      <c r="F2903" s="28">
        <v>65</v>
      </c>
      <c r="H2903" s="28">
        <v>217</v>
      </c>
      <c r="I2903" s="28">
        <v>11</v>
      </c>
      <c r="J2903" s="28">
        <v>6.0000000000000001E-3</v>
      </c>
      <c r="AI2903"/>
      <c r="AJ2903"/>
    </row>
    <row r="2904" spans="1:36" ht="14.5" x14ac:dyDescent="0.35">
      <c r="A2904" s="52">
        <f t="shared" si="149"/>
        <v>2015</v>
      </c>
      <c r="B2904" s="30">
        <f t="shared" si="150"/>
        <v>146</v>
      </c>
      <c r="C2904" s="4">
        <f t="shared" si="151"/>
        <v>22</v>
      </c>
      <c r="D2904" s="4" t="s">
        <v>10</v>
      </c>
      <c r="E2904" s="28">
        <v>523</v>
      </c>
      <c r="F2904" s="28">
        <v>65</v>
      </c>
      <c r="H2904" s="28">
        <v>217</v>
      </c>
      <c r="I2904" s="28">
        <v>11</v>
      </c>
      <c r="J2904" s="28">
        <v>4.0000000000000001E-3</v>
      </c>
      <c r="AI2904"/>
      <c r="AJ2904"/>
    </row>
    <row r="2905" spans="1:36" ht="14.5" x14ac:dyDescent="0.35">
      <c r="A2905" s="52">
        <f t="shared" si="149"/>
        <v>2015</v>
      </c>
      <c r="B2905" s="30">
        <f t="shared" si="150"/>
        <v>146</v>
      </c>
      <c r="C2905" s="4">
        <f t="shared" si="151"/>
        <v>22</v>
      </c>
      <c r="D2905" s="4" t="s">
        <v>10</v>
      </c>
      <c r="E2905" s="28">
        <v>523</v>
      </c>
      <c r="F2905" s="28">
        <v>65</v>
      </c>
      <c r="H2905" s="28">
        <v>217</v>
      </c>
      <c r="I2905" s="28">
        <v>11</v>
      </c>
      <c r="J2905" s="28">
        <v>4.3E-3</v>
      </c>
      <c r="AI2905"/>
      <c r="AJ2905"/>
    </row>
    <row r="2906" spans="1:36" ht="14.5" x14ac:dyDescent="0.35">
      <c r="A2906" s="52">
        <f t="shared" si="149"/>
        <v>2015</v>
      </c>
      <c r="B2906" s="30">
        <f t="shared" si="150"/>
        <v>146</v>
      </c>
      <c r="C2906" s="4">
        <f t="shared" si="151"/>
        <v>22</v>
      </c>
      <c r="D2906" s="4" t="s">
        <v>10</v>
      </c>
      <c r="E2906" s="28">
        <v>523</v>
      </c>
      <c r="F2906" s="28">
        <v>65</v>
      </c>
      <c r="H2906" s="28">
        <v>217</v>
      </c>
      <c r="I2906" s="28">
        <v>11</v>
      </c>
      <c r="J2906" s="28">
        <v>4.1999999999999997E-3</v>
      </c>
      <c r="AI2906"/>
      <c r="AJ2906"/>
    </row>
    <row r="2907" spans="1:36" ht="14.5" x14ac:dyDescent="0.35">
      <c r="A2907" s="52">
        <f t="shared" si="149"/>
        <v>2015</v>
      </c>
      <c r="B2907" s="30">
        <f t="shared" si="150"/>
        <v>146</v>
      </c>
      <c r="C2907" s="4">
        <f t="shared" si="151"/>
        <v>22</v>
      </c>
      <c r="D2907" s="4" t="s">
        <v>10</v>
      </c>
      <c r="E2907" s="28">
        <v>523</v>
      </c>
      <c r="F2907" s="28">
        <v>65</v>
      </c>
      <c r="H2907" s="28">
        <v>217</v>
      </c>
      <c r="I2907" s="28">
        <v>11</v>
      </c>
      <c r="J2907" s="28">
        <v>4.1000000000000003E-3</v>
      </c>
      <c r="AI2907"/>
      <c r="AJ2907"/>
    </row>
    <row r="2908" spans="1:36" ht="14.5" x14ac:dyDescent="0.35">
      <c r="A2908" s="52">
        <f t="shared" si="149"/>
        <v>2015</v>
      </c>
      <c r="B2908" s="30">
        <f t="shared" si="150"/>
        <v>146</v>
      </c>
      <c r="C2908" s="4">
        <f t="shared" si="151"/>
        <v>22</v>
      </c>
      <c r="D2908" s="4" t="s">
        <v>10</v>
      </c>
      <c r="E2908" s="28">
        <v>523</v>
      </c>
      <c r="F2908" s="28">
        <v>65</v>
      </c>
      <c r="H2908" s="28">
        <v>217</v>
      </c>
      <c r="I2908" s="28">
        <v>11</v>
      </c>
      <c r="J2908" s="28">
        <v>4.4000000000000003E-3</v>
      </c>
      <c r="AI2908"/>
      <c r="AJ2908"/>
    </row>
    <row r="2909" spans="1:36" ht="14.5" x14ac:dyDescent="0.35">
      <c r="A2909" s="52">
        <f t="shared" si="149"/>
        <v>2015</v>
      </c>
      <c r="B2909" s="30">
        <f t="shared" si="150"/>
        <v>146</v>
      </c>
      <c r="C2909" s="4">
        <f t="shared" si="151"/>
        <v>22</v>
      </c>
      <c r="D2909" s="4" t="s">
        <v>10</v>
      </c>
      <c r="E2909" s="28">
        <v>523</v>
      </c>
      <c r="F2909" s="28">
        <v>65</v>
      </c>
      <c r="H2909" s="28">
        <v>217</v>
      </c>
      <c r="I2909" s="28">
        <v>11</v>
      </c>
      <c r="J2909" s="28">
        <v>6.6E-3</v>
      </c>
      <c r="AI2909"/>
      <c r="AJ2909"/>
    </row>
    <row r="2910" spans="1:36" ht="14.5" x14ac:dyDescent="0.35">
      <c r="A2910" s="52">
        <f t="shared" si="149"/>
        <v>2015</v>
      </c>
      <c r="B2910" s="30">
        <f t="shared" si="150"/>
        <v>146</v>
      </c>
      <c r="C2910" s="4">
        <f t="shared" si="151"/>
        <v>22</v>
      </c>
      <c r="D2910" s="4" t="s">
        <v>10</v>
      </c>
      <c r="E2910" s="28">
        <v>523</v>
      </c>
      <c r="F2910" s="28">
        <v>65</v>
      </c>
      <c r="H2910" s="28">
        <v>217</v>
      </c>
      <c r="I2910" s="28">
        <v>11</v>
      </c>
      <c r="J2910" s="28">
        <v>6.0000000000000001E-3</v>
      </c>
      <c r="AI2910"/>
      <c r="AJ2910"/>
    </row>
    <row r="2911" spans="1:36" ht="14.5" x14ac:dyDescent="0.35">
      <c r="A2911" s="52">
        <f t="shared" si="149"/>
        <v>2015</v>
      </c>
      <c r="B2911" s="30">
        <f t="shared" si="150"/>
        <v>146</v>
      </c>
      <c r="C2911" s="4">
        <f t="shared" si="151"/>
        <v>22</v>
      </c>
      <c r="D2911" s="4" t="s">
        <v>10</v>
      </c>
      <c r="E2911" s="28">
        <v>523</v>
      </c>
      <c r="F2911" s="28">
        <v>65</v>
      </c>
      <c r="H2911" s="28">
        <v>217</v>
      </c>
      <c r="I2911" s="28">
        <v>11</v>
      </c>
      <c r="J2911" s="28">
        <v>4.5999999999999999E-3</v>
      </c>
      <c r="AI2911"/>
      <c r="AJ2911"/>
    </row>
    <row r="2912" spans="1:36" ht="14.5" x14ac:dyDescent="0.35">
      <c r="A2912" s="52">
        <f t="shared" si="149"/>
        <v>2015</v>
      </c>
      <c r="B2912" s="30">
        <f t="shared" si="150"/>
        <v>146</v>
      </c>
      <c r="C2912" s="4">
        <f t="shared" si="151"/>
        <v>22</v>
      </c>
      <c r="D2912" s="4" t="s">
        <v>10</v>
      </c>
      <c r="E2912" s="28">
        <v>523</v>
      </c>
      <c r="F2912" s="28">
        <v>65</v>
      </c>
      <c r="H2912" s="28">
        <v>217</v>
      </c>
      <c r="I2912" s="28">
        <v>11</v>
      </c>
      <c r="J2912" s="28">
        <v>4.3E-3</v>
      </c>
      <c r="AI2912"/>
      <c r="AJ2912"/>
    </row>
    <row r="2913" spans="1:36" ht="14.5" x14ac:dyDescent="0.35">
      <c r="A2913" s="52">
        <f t="shared" si="149"/>
        <v>2015</v>
      </c>
      <c r="B2913" s="30">
        <f t="shared" si="150"/>
        <v>146</v>
      </c>
      <c r="C2913" s="4">
        <f t="shared" si="151"/>
        <v>22</v>
      </c>
      <c r="D2913" s="4" t="s">
        <v>10</v>
      </c>
      <c r="E2913" s="28">
        <v>522</v>
      </c>
      <c r="F2913" s="28">
        <v>65</v>
      </c>
      <c r="H2913" s="28">
        <v>217</v>
      </c>
      <c r="I2913" s="28">
        <v>12</v>
      </c>
      <c r="J2913" s="28">
        <v>3.8999999999999998E-3</v>
      </c>
      <c r="AI2913"/>
      <c r="AJ2913"/>
    </row>
    <row r="2914" spans="1:36" ht="14.5" x14ac:dyDescent="0.35">
      <c r="A2914" s="52">
        <f t="shared" si="149"/>
        <v>2015</v>
      </c>
      <c r="B2914" s="30">
        <f t="shared" si="150"/>
        <v>146</v>
      </c>
      <c r="C2914" s="4">
        <f t="shared" si="151"/>
        <v>22</v>
      </c>
      <c r="D2914" s="4" t="s">
        <v>10</v>
      </c>
      <c r="E2914" s="28">
        <v>522</v>
      </c>
      <c r="F2914" s="28">
        <v>65</v>
      </c>
      <c r="H2914" s="28">
        <v>217</v>
      </c>
      <c r="I2914" s="28">
        <v>12</v>
      </c>
      <c r="J2914" s="28">
        <v>3.3999999999999998E-3</v>
      </c>
      <c r="AI2914"/>
      <c r="AJ2914"/>
    </row>
    <row r="2915" spans="1:36" ht="14.5" x14ac:dyDescent="0.35">
      <c r="A2915" s="52">
        <f t="shared" si="149"/>
        <v>2015</v>
      </c>
      <c r="B2915" s="30">
        <f t="shared" si="150"/>
        <v>146</v>
      </c>
      <c r="C2915" s="4">
        <f t="shared" si="151"/>
        <v>22</v>
      </c>
      <c r="D2915" s="4" t="s">
        <v>10</v>
      </c>
      <c r="E2915" s="28">
        <v>522</v>
      </c>
      <c r="F2915" s="28">
        <v>65</v>
      </c>
      <c r="H2915" s="28">
        <v>217</v>
      </c>
      <c r="I2915" s="28">
        <v>12</v>
      </c>
      <c r="J2915" s="28">
        <v>3.5000000000000001E-3</v>
      </c>
      <c r="AI2915"/>
      <c r="AJ2915"/>
    </row>
    <row r="2916" spans="1:36" ht="14.5" x14ac:dyDescent="0.35">
      <c r="A2916" s="52">
        <f t="shared" si="149"/>
        <v>2015</v>
      </c>
      <c r="B2916" s="30">
        <f t="shared" si="150"/>
        <v>146</v>
      </c>
      <c r="C2916" s="4">
        <f t="shared" si="151"/>
        <v>22</v>
      </c>
      <c r="D2916" s="4" t="s">
        <v>10</v>
      </c>
      <c r="E2916" s="28">
        <v>522</v>
      </c>
      <c r="F2916" s="28">
        <v>65</v>
      </c>
      <c r="H2916" s="28">
        <v>217</v>
      </c>
      <c r="I2916" s="28">
        <v>12</v>
      </c>
      <c r="J2916" s="28">
        <v>3.2000000000000002E-3</v>
      </c>
      <c r="AI2916"/>
      <c r="AJ2916"/>
    </row>
    <row r="2917" spans="1:36" ht="14.5" x14ac:dyDescent="0.35">
      <c r="A2917" s="52">
        <f t="shared" si="149"/>
        <v>2015</v>
      </c>
      <c r="B2917" s="30">
        <f t="shared" si="150"/>
        <v>146</v>
      </c>
      <c r="C2917" s="4">
        <f t="shared" si="151"/>
        <v>22</v>
      </c>
      <c r="D2917" s="4" t="s">
        <v>10</v>
      </c>
      <c r="E2917" s="28">
        <v>522</v>
      </c>
      <c r="F2917" s="28">
        <v>65</v>
      </c>
      <c r="H2917" s="28">
        <v>217</v>
      </c>
      <c r="I2917" s="28">
        <v>12</v>
      </c>
      <c r="J2917" s="28">
        <v>3.8999999999999998E-3</v>
      </c>
      <c r="AI2917"/>
      <c r="AJ2917"/>
    </row>
    <row r="2918" spans="1:36" ht="14.5" x14ac:dyDescent="0.35">
      <c r="A2918" s="52">
        <f t="shared" si="149"/>
        <v>2015</v>
      </c>
      <c r="B2918" s="30">
        <f t="shared" si="150"/>
        <v>146</v>
      </c>
      <c r="C2918" s="4">
        <f t="shared" si="151"/>
        <v>22</v>
      </c>
      <c r="D2918" s="4" t="s">
        <v>10</v>
      </c>
      <c r="E2918" s="28">
        <v>522</v>
      </c>
      <c r="F2918" s="28">
        <v>65</v>
      </c>
      <c r="H2918" s="28">
        <v>217</v>
      </c>
      <c r="I2918" s="28">
        <v>12</v>
      </c>
      <c r="J2918" s="28">
        <v>3.5999999999999999E-3</v>
      </c>
      <c r="AI2918"/>
      <c r="AJ2918"/>
    </row>
    <row r="2919" spans="1:36" ht="14.5" x14ac:dyDescent="0.35">
      <c r="A2919" s="52">
        <f t="shared" si="149"/>
        <v>2015</v>
      </c>
      <c r="B2919" s="30">
        <f t="shared" si="150"/>
        <v>146</v>
      </c>
      <c r="C2919" s="4">
        <f t="shared" si="151"/>
        <v>22</v>
      </c>
      <c r="D2919" s="4" t="s">
        <v>10</v>
      </c>
      <c r="E2919" s="28">
        <v>522</v>
      </c>
      <c r="F2919" s="28">
        <v>65</v>
      </c>
      <c r="H2919" s="28">
        <v>217</v>
      </c>
      <c r="I2919" s="28">
        <v>12</v>
      </c>
      <c r="J2919" s="28">
        <v>2.2000000000000001E-3</v>
      </c>
      <c r="AI2919"/>
      <c r="AJ2919"/>
    </row>
    <row r="2920" spans="1:36" ht="14.5" x14ac:dyDescent="0.35">
      <c r="A2920" s="52">
        <f t="shared" si="149"/>
        <v>2015</v>
      </c>
      <c r="B2920" s="30">
        <f t="shared" si="150"/>
        <v>146</v>
      </c>
      <c r="C2920" s="4">
        <f t="shared" si="151"/>
        <v>22</v>
      </c>
      <c r="D2920" s="4" t="s">
        <v>10</v>
      </c>
      <c r="E2920" s="28">
        <v>522</v>
      </c>
      <c r="F2920" s="28">
        <v>65</v>
      </c>
      <c r="H2920" s="28">
        <v>217</v>
      </c>
      <c r="I2920" s="28">
        <v>12</v>
      </c>
      <c r="J2920" s="28">
        <v>4.5999999999999999E-3</v>
      </c>
      <c r="AI2920"/>
      <c r="AJ2920"/>
    </row>
    <row r="2921" spans="1:36" ht="14.5" x14ac:dyDescent="0.35">
      <c r="A2921" s="52">
        <f t="shared" si="149"/>
        <v>2015</v>
      </c>
      <c r="B2921" s="30">
        <f t="shared" si="150"/>
        <v>146</v>
      </c>
      <c r="C2921" s="4">
        <f t="shared" si="151"/>
        <v>22</v>
      </c>
      <c r="D2921" s="4" t="s">
        <v>10</v>
      </c>
      <c r="E2921" s="28">
        <v>522</v>
      </c>
      <c r="F2921" s="28">
        <v>65</v>
      </c>
      <c r="H2921" s="28">
        <v>217</v>
      </c>
      <c r="I2921" s="28">
        <v>12</v>
      </c>
      <c r="J2921" s="28">
        <v>3.8E-3</v>
      </c>
      <c r="AI2921"/>
      <c r="AJ2921"/>
    </row>
    <row r="2922" spans="1:36" ht="14.5" x14ac:dyDescent="0.35">
      <c r="A2922" s="52">
        <f t="shared" si="149"/>
        <v>2015</v>
      </c>
      <c r="B2922" s="30">
        <f t="shared" si="150"/>
        <v>146</v>
      </c>
      <c r="C2922" s="4">
        <f t="shared" si="151"/>
        <v>22</v>
      </c>
      <c r="D2922" s="4" t="s">
        <v>10</v>
      </c>
      <c r="E2922" s="28">
        <v>522</v>
      </c>
      <c r="F2922" s="28">
        <v>65</v>
      </c>
      <c r="H2922" s="28">
        <v>217</v>
      </c>
      <c r="I2922" s="28">
        <v>12</v>
      </c>
      <c r="J2922" s="28">
        <v>2.3E-3</v>
      </c>
      <c r="AI2922"/>
      <c r="AJ2922"/>
    </row>
    <row r="2923" spans="1:36" ht="14.5" x14ac:dyDescent="0.35">
      <c r="A2923" s="52">
        <f t="shared" si="149"/>
        <v>2015</v>
      </c>
      <c r="B2923" s="30">
        <f t="shared" si="150"/>
        <v>146</v>
      </c>
      <c r="C2923" s="4">
        <f t="shared" si="151"/>
        <v>22</v>
      </c>
      <c r="D2923" s="4" t="s">
        <v>10</v>
      </c>
      <c r="E2923" s="28">
        <v>522</v>
      </c>
      <c r="F2923" s="28">
        <v>65</v>
      </c>
      <c r="H2923" s="28">
        <v>217</v>
      </c>
      <c r="I2923" s="28">
        <v>12</v>
      </c>
      <c r="J2923" s="28">
        <v>4.7000000000000002E-3</v>
      </c>
      <c r="AI2923"/>
      <c r="AJ2923"/>
    </row>
    <row r="2924" spans="1:36" ht="14.5" x14ac:dyDescent="0.35">
      <c r="A2924" s="52">
        <f t="shared" si="149"/>
        <v>2015</v>
      </c>
      <c r="B2924" s="30">
        <f t="shared" si="150"/>
        <v>146</v>
      </c>
      <c r="C2924" s="4">
        <f t="shared" si="151"/>
        <v>22</v>
      </c>
      <c r="D2924" s="4" t="s">
        <v>10</v>
      </c>
      <c r="E2924" s="28">
        <v>522</v>
      </c>
      <c r="F2924" s="28">
        <v>65</v>
      </c>
      <c r="H2924" s="28">
        <v>217</v>
      </c>
      <c r="I2924" s="28">
        <v>12</v>
      </c>
      <c r="J2924" s="28">
        <v>2.8999999999999998E-3</v>
      </c>
      <c r="AI2924"/>
      <c r="AJ2924"/>
    </row>
    <row r="2925" spans="1:36" ht="14.5" x14ac:dyDescent="0.35">
      <c r="A2925" s="52">
        <f t="shared" si="149"/>
        <v>2015</v>
      </c>
      <c r="B2925" s="30">
        <f t="shared" si="150"/>
        <v>146</v>
      </c>
      <c r="C2925" s="4">
        <f t="shared" si="151"/>
        <v>22</v>
      </c>
      <c r="D2925" s="4" t="s">
        <v>10</v>
      </c>
      <c r="E2925" s="28">
        <v>522</v>
      </c>
      <c r="F2925" s="28">
        <v>65</v>
      </c>
      <c r="H2925" s="28">
        <v>217</v>
      </c>
      <c r="I2925" s="28">
        <v>12</v>
      </c>
      <c r="J2925" s="28">
        <v>2.7000000000000001E-3</v>
      </c>
      <c r="AI2925"/>
      <c r="AJ2925"/>
    </row>
    <row r="2926" spans="1:36" ht="14.5" x14ac:dyDescent="0.35">
      <c r="A2926" s="52">
        <f t="shared" si="149"/>
        <v>2015</v>
      </c>
      <c r="B2926" s="30">
        <f t="shared" si="150"/>
        <v>146</v>
      </c>
      <c r="C2926" s="4">
        <f t="shared" si="151"/>
        <v>22</v>
      </c>
      <c r="D2926" s="4" t="s">
        <v>10</v>
      </c>
      <c r="E2926" s="28">
        <v>522</v>
      </c>
      <c r="F2926" s="28">
        <v>65</v>
      </c>
      <c r="H2926" s="28">
        <v>217</v>
      </c>
      <c r="I2926" s="28">
        <v>12</v>
      </c>
      <c r="J2926" s="28">
        <v>5.5999999999999999E-3</v>
      </c>
      <c r="AI2926"/>
      <c r="AJ2926"/>
    </row>
    <row r="2927" spans="1:36" ht="14.5" x14ac:dyDescent="0.35">
      <c r="A2927" s="52">
        <f t="shared" si="149"/>
        <v>2015</v>
      </c>
      <c r="B2927" s="30">
        <f t="shared" si="150"/>
        <v>146</v>
      </c>
      <c r="C2927" s="4">
        <f t="shared" si="151"/>
        <v>22</v>
      </c>
      <c r="D2927" s="4" t="s">
        <v>10</v>
      </c>
      <c r="E2927" s="28">
        <v>522</v>
      </c>
      <c r="F2927" s="28">
        <v>65</v>
      </c>
      <c r="H2927" s="28">
        <v>217</v>
      </c>
      <c r="I2927" s="28">
        <v>12</v>
      </c>
      <c r="J2927" s="28">
        <v>4.8999999999999998E-3</v>
      </c>
      <c r="AI2927"/>
      <c r="AJ2927"/>
    </row>
    <row r="2928" spans="1:36" ht="14.5" x14ac:dyDescent="0.35">
      <c r="A2928" s="52">
        <f t="shared" si="149"/>
        <v>2015</v>
      </c>
      <c r="B2928" s="30">
        <f t="shared" si="150"/>
        <v>146</v>
      </c>
      <c r="C2928" s="4">
        <f t="shared" si="151"/>
        <v>22</v>
      </c>
      <c r="D2928" s="4" t="s">
        <v>10</v>
      </c>
      <c r="E2928" s="28">
        <v>522</v>
      </c>
      <c r="F2928" s="28">
        <v>65</v>
      </c>
      <c r="H2928" s="28">
        <v>217</v>
      </c>
      <c r="I2928" s="28">
        <v>12</v>
      </c>
      <c r="J2928" s="28">
        <v>3.3E-3</v>
      </c>
      <c r="AI2928"/>
      <c r="AJ2928"/>
    </row>
    <row r="2929" spans="1:36" ht="14.5" x14ac:dyDescent="0.35">
      <c r="A2929" s="52">
        <f t="shared" si="149"/>
        <v>2015</v>
      </c>
      <c r="B2929" s="30">
        <f t="shared" si="150"/>
        <v>146</v>
      </c>
      <c r="C2929" s="4">
        <f t="shared" si="151"/>
        <v>22</v>
      </c>
      <c r="D2929" s="4" t="s">
        <v>10</v>
      </c>
      <c r="E2929" s="28">
        <v>522</v>
      </c>
      <c r="F2929" s="28">
        <v>65</v>
      </c>
      <c r="H2929" s="28">
        <v>217</v>
      </c>
      <c r="I2929" s="28">
        <v>12</v>
      </c>
      <c r="J2929" s="28">
        <v>3.3999999999999998E-3</v>
      </c>
      <c r="AI2929"/>
      <c r="AJ2929"/>
    </row>
    <row r="2930" spans="1:36" ht="14.5" x14ac:dyDescent="0.35">
      <c r="A2930" s="52">
        <f t="shared" si="149"/>
        <v>2015</v>
      </c>
      <c r="B2930" s="30">
        <f t="shared" si="150"/>
        <v>146</v>
      </c>
      <c r="C2930" s="4">
        <f t="shared" si="151"/>
        <v>22</v>
      </c>
      <c r="D2930" s="4" t="s">
        <v>10</v>
      </c>
      <c r="E2930" s="28">
        <v>522</v>
      </c>
      <c r="F2930" s="28">
        <v>65</v>
      </c>
      <c r="H2930" s="28">
        <v>217</v>
      </c>
      <c r="I2930" s="28">
        <v>12</v>
      </c>
      <c r="J2930" s="28">
        <v>5.1999999999999998E-3</v>
      </c>
      <c r="AI2930"/>
      <c r="AJ2930"/>
    </row>
    <row r="2931" spans="1:36" ht="14.5" x14ac:dyDescent="0.35">
      <c r="A2931" s="52">
        <f t="shared" si="149"/>
        <v>2015</v>
      </c>
      <c r="B2931" s="30">
        <f t="shared" si="150"/>
        <v>146</v>
      </c>
      <c r="C2931" s="4">
        <f t="shared" si="151"/>
        <v>22</v>
      </c>
      <c r="D2931" s="4" t="s">
        <v>10</v>
      </c>
      <c r="E2931" s="28">
        <v>522</v>
      </c>
      <c r="F2931" s="28">
        <v>65</v>
      </c>
      <c r="H2931" s="28">
        <v>217</v>
      </c>
      <c r="I2931" s="28">
        <v>12</v>
      </c>
      <c r="J2931" s="28">
        <v>3.8999999999999998E-3</v>
      </c>
      <c r="AI2931"/>
      <c r="AJ2931"/>
    </row>
    <row r="2932" spans="1:36" ht="14.5" x14ac:dyDescent="0.35">
      <c r="A2932" s="52">
        <f t="shared" si="149"/>
        <v>2015</v>
      </c>
      <c r="B2932" s="30">
        <f t="shared" si="150"/>
        <v>146</v>
      </c>
      <c r="C2932" s="4">
        <f t="shared" si="151"/>
        <v>22</v>
      </c>
      <c r="D2932" s="4" t="s">
        <v>10</v>
      </c>
      <c r="E2932" s="28">
        <v>522</v>
      </c>
      <c r="F2932" s="28">
        <v>65</v>
      </c>
      <c r="H2932" s="28">
        <v>217</v>
      </c>
      <c r="I2932" s="28">
        <v>12</v>
      </c>
      <c r="J2932" s="28">
        <v>4.4000000000000003E-3</v>
      </c>
      <c r="AI2932"/>
      <c r="AJ2932"/>
    </row>
    <row r="2933" spans="1:36" ht="14.5" x14ac:dyDescent="0.35">
      <c r="A2933" s="52">
        <f t="shared" si="149"/>
        <v>2015</v>
      </c>
      <c r="B2933" s="30">
        <f t="shared" si="150"/>
        <v>146</v>
      </c>
      <c r="C2933" s="4">
        <f t="shared" si="151"/>
        <v>22</v>
      </c>
      <c r="D2933" s="4" t="s">
        <v>10</v>
      </c>
      <c r="E2933" s="28">
        <v>522</v>
      </c>
      <c r="F2933" s="28">
        <v>65</v>
      </c>
      <c r="H2933" s="28">
        <v>217</v>
      </c>
      <c r="I2933" s="28">
        <v>12</v>
      </c>
      <c r="J2933" s="28">
        <v>3.7000000000000002E-3</v>
      </c>
      <c r="AI2933"/>
      <c r="AJ2933"/>
    </row>
    <row r="2934" spans="1:36" ht="14.5" x14ac:dyDescent="0.35">
      <c r="A2934" s="52">
        <f t="shared" si="149"/>
        <v>2015</v>
      </c>
      <c r="B2934" s="30">
        <f t="shared" si="150"/>
        <v>146</v>
      </c>
      <c r="C2934" s="4">
        <f t="shared" si="151"/>
        <v>22</v>
      </c>
      <c r="D2934" s="4" t="s">
        <v>10</v>
      </c>
      <c r="E2934" s="28">
        <v>522</v>
      </c>
      <c r="F2934" s="28">
        <v>65</v>
      </c>
      <c r="H2934" s="28">
        <v>217</v>
      </c>
      <c r="I2934" s="28">
        <v>12</v>
      </c>
      <c r="J2934" s="28">
        <v>4.8999999999999998E-3</v>
      </c>
      <c r="AI2934"/>
      <c r="AJ2934"/>
    </row>
    <row r="2935" spans="1:36" ht="14.5" x14ac:dyDescent="0.35">
      <c r="A2935" s="52">
        <f t="shared" si="149"/>
        <v>2015</v>
      </c>
      <c r="B2935" s="30">
        <f t="shared" si="150"/>
        <v>146</v>
      </c>
      <c r="C2935" s="4">
        <f t="shared" si="151"/>
        <v>22</v>
      </c>
      <c r="D2935" s="4" t="s">
        <v>10</v>
      </c>
      <c r="E2935" s="28">
        <v>522</v>
      </c>
      <c r="F2935" s="28">
        <v>65</v>
      </c>
      <c r="H2935" s="28">
        <v>217</v>
      </c>
      <c r="I2935" s="28">
        <v>12</v>
      </c>
      <c r="J2935" s="28">
        <v>2.8999999999999998E-3</v>
      </c>
      <c r="AI2935"/>
      <c r="AJ2935"/>
    </row>
    <row r="2936" spans="1:36" ht="14.5" x14ac:dyDescent="0.35">
      <c r="A2936" s="52">
        <f t="shared" si="149"/>
        <v>2015</v>
      </c>
      <c r="B2936" s="30">
        <f t="shared" si="150"/>
        <v>146</v>
      </c>
      <c r="C2936" s="4">
        <f t="shared" si="151"/>
        <v>22</v>
      </c>
      <c r="D2936" s="4" t="s">
        <v>10</v>
      </c>
      <c r="E2936" s="28">
        <v>523</v>
      </c>
      <c r="F2936" s="28">
        <v>65</v>
      </c>
      <c r="H2936" s="28">
        <v>217</v>
      </c>
      <c r="I2936" s="28">
        <v>12</v>
      </c>
      <c r="J2936" s="28">
        <v>6.7000000000000002E-3</v>
      </c>
      <c r="AI2936"/>
      <c r="AJ2936"/>
    </row>
    <row r="2937" spans="1:36" ht="14.5" x14ac:dyDescent="0.35">
      <c r="A2937" s="52">
        <f t="shared" si="149"/>
        <v>2015</v>
      </c>
      <c r="B2937" s="30">
        <f t="shared" si="150"/>
        <v>146</v>
      </c>
      <c r="C2937" s="4">
        <f t="shared" si="151"/>
        <v>22</v>
      </c>
      <c r="D2937" s="4" t="s">
        <v>10</v>
      </c>
      <c r="E2937" s="28">
        <v>523</v>
      </c>
      <c r="F2937" s="28">
        <v>65</v>
      </c>
      <c r="H2937" s="28">
        <v>217</v>
      </c>
      <c r="I2937" s="28">
        <v>12</v>
      </c>
      <c r="J2937" s="28">
        <v>5.1999999999999998E-3</v>
      </c>
      <c r="AI2937"/>
      <c r="AJ2937"/>
    </row>
    <row r="2938" spans="1:36" ht="14.5" x14ac:dyDescent="0.35">
      <c r="A2938" s="52">
        <f t="shared" si="149"/>
        <v>2015</v>
      </c>
      <c r="B2938" s="30">
        <f t="shared" si="150"/>
        <v>146</v>
      </c>
      <c r="C2938" s="4">
        <f t="shared" si="151"/>
        <v>22</v>
      </c>
      <c r="D2938" s="4" t="s">
        <v>10</v>
      </c>
      <c r="E2938" s="28">
        <v>523</v>
      </c>
      <c r="F2938" s="28">
        <v>65</v>
      </c>
      <c r="H2938" s="28">
        <v>217</v>
      </c>
      <c r="I2938" s="28">
        <v>12</v>
      </c>
      <c r="J2938" s="28">
        <v>6.4000000000000003E-3</v>
      </c>
      <c r="AI2938"/>
      <c r="AJ2938"/>
    </row>
    <row r="2939" spans="1:36" ht="14.5" x14ac:dyDescent="0.35">
      <c r="A2939" s="52">
        <f t="shared" si="149"/>
        <v>2015</v>
      </c>
      <c r="B2939" s="30">
        <f t="shared" si="150"/>
        <v>146</v>
      </c>
      <c r="C2939" s="4">
        <f t="shared" si="151"/>
        <v>22</v>
      </c>
      <c r="D2939" s="4" t="s">
        <v>10</v>
      </c>
      <c r="E2939" s="28">
        <v>523</v>
      </c>
      <c r="F2939" s="28">
        <v>65</v>
      </c>
      <c r="H2939" s="28">
        <v>217</v>
      </c>
      <c r="I2939" s="28">
        <v>12</v>
      </c>
      <c r="J2939" s="28">
        <v>2.7000000000000001E-3</v>
      </c>
      <c r="AI2939"/>
      <c r="AJ2939"/>
    </row>
    <row r="2940" spans="1:36" ht="14.5" x14ac:dyDescent="0.35">
      <c r="A2940" s="52">
        <f t="shared" si="149"/>
        <v>2015</v>
      </c>
      <c r="B2940" s="30">
        <f t="shared" si="150"/>
        <v>146</v>
      </c>
      <c r="C2940" s="4">
        <f t="shared" si="151"/>
        <v>22</v>
      </c>
      <c r="D2940" s="4" t="s">
        <v>10</v>
      </c>
      <c r="E2940" s="28">
        <v>522</v>
      </c>
      <c r="F2940" s="28">
        <v>65</v>
      </c>
      <c r="H2940" s="28">
        <v>217</v>
      </c>
      <c r="I2940" s="28">
        <v>13</v>
      </c>
      <c r="J2940" s="28">
        <v>4.5999999999999999E-3</v>
      </c>
      <c r="AI2940"/>
      <c r="AJ2940"/>
    </row>
    <row r="2941" spans="1:36" ht="14.5" x14ac:dyDescent="0.35">
      <c r="A2941" s="52">
        <f t="shared" si="149"/>
        <v>2015</v>
      </c>
      <c r="B2941" s="30">
        <f t="shared" si="150"/>
        <v>146</v>
      </c>
      <c r="C2941" s="4">
        <f t="shared" si="151"/>
        <v>22</v>
      </c>
      <c r="D2941" s="4" t="s">
        <v>10</v>
      </c>
      <c r="E2941" s="28">
        <v>522</v>
      </c>
      <c r="F2941" s="28">
        <v>65</v>
      </c>
      <c r="H2941" s="28">
        <v>217</v>
      </c>
      <c r="I2941" s="28">
        <v>13</v>
      </c>
      <c r="J2941" s="28">
        <v>4.7000000000000002E-3</v>
      </c>
      <c r="AI2941"/>
      <c r="AJ2941"/>
    </row>
    <row r="2942" spans="1:36" ht="14.5" x14ac:dyDescent="0.35">
      <c r="A2942" s="52">
        <f t="shared" si="149"/>
        <v>2015</v>
      </c>
      <c r="B2942" s="30">
        <f t="shared" si="150"/>
        <v>146</v>
      </c>
      <c r="C2942" s="4">
        <f t="shared" si="151"/>
        <v>22</v>
      </c>
      <c r="D2942" s="4" t="s">
        <v>10</v>
      </c>
      <c r="E2942" s="28">
        <v>522</v>
      </c>
      <c r="F2942" s="28">
        <v>65</v>
      </c>
      <c r="H2942" s="28">
        <v>217</v>
      </c>
      <c r="I2942" s="28">
        <v>13</v>
      </c>
      <c r="J2942" s="28">
        <v>3.3999999999999998E-3</v>
      </c>
      <c r="AI2942"/>
      <c r="AJ2942"/>
    </row>
    <row r="2943" spans="1:36" ht="14.5" x14ac:dyDescent="0.35">
      <c r="A2943" s="52">
        <f t="shared" si="149"/>
        <v>2015</v>
      </c>
      <c r="B2943" s="30">
        <f t="shared" si="150"/>
        <v>146</v>
      </c>
      <c r="C2943" s="4">
        <f t="shared" si="151"/>
        <v>22</v>
      </c>
      <c r="D2943" s="4" t="s">
        <v>10</v>
      </c>
      <c r="E2943" s="28">
        <v>522</v>
      </c>
      <c r="F2943" s="28">
        <v>65</v>
      </c>
      <c r="H2943" s="28">
        <v>217</v>
      </c>
      <c r="I2943" s="28">
        <v>13</v>
      </c>
      <c r="J2943" s="28">
        <v>3.3E-3</v>
      </c>
      <c r="AI2943"/>
      <c r="AJ2943"/>
    </row>
    <row r="2944" spans="1:36" ht="14.5" x14ac:dyDescent="0.35">
      <c r="A2944" s="52">
        <f t="shared" si="149"/>
        <v>2015</v>
      </c>
      <c r="B2944" s="30">
        <f t="shared" si="150"/>
        <v>146</v>
      </c>
      <c r="C2944" s="4">
        <f t="shared" si="151"/>
        <v>22</v>
      </c>
      <c r="D2944" s="4" t="s">
        <v>10</v>
      </c>
      <c r="E2944" s="28">
        <v>523</v>
      </c>
      <c r="F2944" s="28">
        <v>65</v>
      </c>
      <c r="H2944" s="28">
        <v>217</v>
      </c>
      <c r="I2944" s="28">
        <v>13</v>
      </c>
      <c r="J2944" s="28">
        <v>6.6E-3</v>
      </c>
      <c r="AI2944"/>
      <c r="AJ2944"/>
    </row>
    <row r="2945" spans="1:36" ht="14.5" x14ac:dyDescent="0.35">
      <c r="A2945" s="52">
        <f t="shared" si="149"/>
        <v>2015</v>
      </c>
      <c r="B2945" s="30">
        <f t="shared" si="150"/>
        <v>146</v>
      </c>
      <c r="C2945" s="4">
        <f t="shared" si="151"/>
        <v>22</v>
      </c>
      <c r="D2945" s="4" t="s">
        <v>10</v>
      </c>
      <c r="E2945" s="28">
        <v>520</v>
      </c>
      <c r="F2945" s="28">
        <v>208</v>
      </c>
      <c r="H2945" s="28">
        <v>217</v>
      </c>
      <c r="I2945" s="28">
        <v>10</v>
      </c>
      <c r="J2945" s="28">
        <v>5.1999999999999998E-3</v>
      </c>
      <c r="AI2945"/>
      <c r="AJ2945"/>
    </row>
    <row r="2946" spans="1:36" ht="14.5" x14ac:dyDescent="0.35">
      <c r="A2946" s="52">
        <f t="shared" ref="A2946:A3009" si="152">YEAR(D2946)</f>
        <v>2015</v>
      </c>
      <c r="B2946" s="30">
        <f t="shared" ref="B2946:B3009" si="153">D2946-DATE(YEAR(D2946),1,0)</f>
        <v>146</v>
      </c>
      <c r="C2946" s="4">
        <f t="shared" ref="C2946:C3009" si="154">WEEKNUM(D2946,1)</f>
        <v>22</v>
      </c>
      <c r="D2946" s="4" t="s">
        <v>10</v>
      </c>
      <c r="E2946" s="28">
        <v>521</v>
      </c>
      <c r="F2946" s="28">
        <v>208</v>
      </c>
      <c r="H2946" s="28">
        <v>217</v>
      </c>
      <c r="I2946" s="28">
        <v>10</v>
      </c>
      <c r="J2946" s="28">
        <v>4.7000000000000002E-3</v>
      </c>
      <c r="AI2946"/>
      <c r="AJ2946"/>
    </row>
    <row r="2947" spans="1:36" ht="14.5" x14ac:dyDescent="0.35">
      <c r="A2947" s="52">
        <f t="shared" si="152"/>
        <v>2015</v>
      </c>
      <c r="B2947" s="30">
        <f t="shared" si="153"/>
        <v>146</v>
      </c>
      <c r="C2947" s="4">
        <f t="shared" si="154"/>
        <v>22</v>
      </c>
      <c r="D2947" s="4" t="s">
        <v>10</v>
      </c>
      <c r="E2947" s="28">
        <v>521</v>
      </c>
      <c r="F2947" s="28">
        <v>208</v>
      </c>
      <c r="H2947" s="28">
        <v>217</v>
      </c>
      <c r="I2947" s="28">
        <v>10</v>
      </c>
      <c r="J2947" s="28">
        <v>3.8E-3</v>
      </c>
      <c r="AI2947"/>
      <c r="AJ2947"/>
    </row>
    <row r="2948" spans="1:36" ht="14.5" x14ac:dyDescent="0.35">
      <c r="A2948" s="52">
        <f t="shared" si="152"/>
        <v>2015</v>
      </c>
      <c r="B2948" s="30">
        <f t="shared" si="153"/>
        <v>146</v>
      </c>
      <c r="C2948" s="4">
        <f t="shared" si="154"/>
        <v>22</v>
      </c>
      <c r="D2948" s="4" t="s">
        <v>10</v>
      </c>
      <c r="E2948" s="28">
        <v>520</v>
      </c>
      <c r="F2948" s="28">
        <v>208</v>
      </c>
      <c r="H2948" s="28">
        <v>217</v>
      </c>
      <c r="I2948" s="28">
        <v>11</v>
      </c>
      <c r="J2948" s="28">
        <v>4.5999999999999999E-3</v>
      </c>
      <c r="AI2948"/>
      <c r="AJ2948"/>
    </row>
    <row r="2949" spans="1:36" ht="14.5" x14ac:dyDescent="0.35">
      <c r="A2949" s="52">
        <f t="shared" si="152"/>
        <v>2015</v>
      </c>
      <c r="B2949" s="30">
        <f t="shared" si="153"/>
        <v>146</v>
      </c>
      <c r="C2949" s="4">
        <f t="shared" si="154"/>
        <v>22</v>
      </c>
      <c r="D2949" s="4" t="s">
        <v>10</v>
      </c>
      <c r="E2949" s="28">
        <v>520</v>
      </c>
      <c r="F2949" s="28">
        <v>208</v>
      </c>
      <c r="H2949" s="28">
        <v>217</v>
      </c>
      <c r="I2949" s="28">
        <v>11</v>
      </c>
      <c r="J2949" s="28">
        <v>6.1000000000000004E-3</v>
      </c>
      <c r="AI2949"/>
      <c r="AJ2949"/>
    </row>
    <row r="2950" spans="1:36" ht="14.5" x14ac:dyDescent="0.35">
      <c r="A2950" s="52">
        <f t="shared" si="152"/>
        <v>2015</v>
      </c>
      <c r="B2950" s="30">
        <f t="shared" si="153"/>
        <v>146</v>
      </c>
      <c r="C2950" s="4">
        <f t="shared" si="154"/>
        <v>22</v>
      </c>
      <c r="D2950" s="4" t="s">
        <v>10</v>
      </c>
      <c r="E2950" s="28">
        <v>521</v>
      </c>
      <c r="F2950" s="28">
        <v>208</v>
      </c>
      <c r="H2950" s="28">
        <v>217</v>
      </c>
      <c r="I2950" s="28">
        <v>11</v>
      </c>
      <c r="J2950" s="28">
        <v>4.5999999999999999E-3</v>
      </c>
      <c r="AI2950"/>
      <c r="AJ2950"/>
    </row>
    <row r="2951" spans="1:36" ht="14.5" x14ac:dyDescent="0.35">
      <c r="A2951" s="52">
        <f t="shared" si="152"/>
        <v>2015</v>
      </c>
      <c r="B2951" s="30">
        <f t="shared" si="153"/>
        <v>146</v>
      </c>
      <c r="C2951" s="4">
        <f t="shared" si="154"/>
        <v>22</v>
      </c>
      <c r="D2951" s="4" t="s">
        <v>10</v>
      </c>
      <c r="E2951" s="28">
        <v>521</v>
      </c>
      <c r="F2951" s="28">
        <v>208</v>
      </c>
      <c r="H2951" s="28">
        <v>217</v>
      </c>
      <c r="I2951" s="28">
        <v>11</v>
      </c>
      <c r="J2951" s="28">
        <v>4.7000000000000002E-3</v>
      </c>
      <c r="AI2951"/>
      <c r="AJ2951"/>
    </row>
    <row r="2952" spans="1:36" ht="14.5" x14ac:dyDescent="0.35">
      <c r="A2952" s="52">
        <f t="shared" si="152"/>
        <v>2015</v>
      </c>
      <c r="B2952" s="30">
        <f t="shared" si="153"/>
        <v>146</v>
      </c>
      <c r="C2952" s="4">
        <f t="shared" si="154"/>
        <v>22</v>
      </c>
      <c r="D2952" s="4" t="s">
        <v>10</v>
      </c>
      <c r="E2952" s="28">
        <v>520</v>
      </c>
      <c r="F2952" s="28">
        <v>208</v>
      </c>
      <c r="H2952" s="28">
        <v>217</v>
      </c>
      <c r="I2952" s="28">
        <v>12</v>
      </c>
      <c r="J2952" s="28">
        <v>6.3E-3</v>
      </c>
      <c r="AI2952"/>
      <c r="AJ2952"/>
    </row>
    <row r="2953" spans="1:36" ht="14.5" x14ac:dyDescent="0.35">
      <c r="A2953" s="52">
        <f t="shared" si="152"/>
        <v>2015</v>
      </c>
      <c r="B2953" s="30">
        <f t="shared" si="153"/>
        <v>146</v>
      </c>
      <c r="C2953" s="4">
        <f t="shared" si="154"/>
        <v>22</v>
      </c>
      <c r="D2953" s="4" t="s">
        <v>10</v>
      </c>
      <c r="E2953" s="28">
        <v>521</v>
      </c>
      <c r="F2953" s="28">
        <v>208</v>
      </c>
      <c r="H2953" s="28">
        <v>217</v>
      </c>
      <c r="I2953" s="28">
        <v>12</v>
      </c>
      <c r="J2953" s="28">
        <v>4.7999999999999996E-3</v>
      </c>
      <c r="AI2953"/>
      <c r="AJ2953"/>
    </row>
    <row r="2954" spans="1:36" ht="14.5" x14ac:dyDescent="0.35">
      <c r="A2954" s="52">
        <f t="shared" si="152"/>
        <v>2015</v>
      </c>
      <c r="B2954" s="30">
        <f t="shared" si="153"/>
        <v>146</v>
      </c>
      <c r="C2954" s="4">
        <f t="shared" si="154"/>
        <v>22</v>
      </c>
      <c r="D2954" s="4" t="s">
        <v>10</v>
      </c>
      <c r="E2954" s="28">
        <v>520</v>
      </c>
      <c r="F2954" s="28">
        <v>208</v>
      </c>
      <c r="H2954" s="28">
        <v>217</v>
      </c>
      <c r="I2954" s="28">
        <v>13</v>
      </c>
      <c r="J2954" s="28">
        <v>7.0000000000000001E-3</v>
      </c>
      <c r="AI2954"/>
      <c r="AJ2954"/>
    </row>
    <row r="2955" spans="1:36" ht="14.5" x14ac:dyDescent="0.35">
      <c r="A2955" s="52">
        <f t="shared" si="152"/>
        <v>2015</v>
      </c>
      <c r="B2955" s="30">
        <f t="shared" si="153"/>
        <v>146</v>
      </c>
      <c r="C2955" s="4">
        <f t="shared" si="154"/>
        <v>22</v>
      </c>
      <c r="D2955" s="4" t="s">
        <v>10</v>
      </c>
      <c r="E2955" s="28">
        <v>520</v>
      </c>
      <c r="F2955" s="28">
        <v>208</v>
      </c>
      <c r="H2955" s="28">
        <v>217</v>
      </c>
      <c r="I2955" s="28">
        <v>14</v>
      </c>
      <c r="J2955" s="28">
        <v>7.7999999999999996E-3</v>
      </c>
      <c r="AI2955"/>
      <c r="AJ2955"/>
    </row>
    <row r="2956" spans="1:36" ht="14.5" x14ac:dyDescent="0.35">
      <c r="A2956" s="52">
        <f t="shared" si="152"/>
        <v>2015</v>
      </c>
      <c r="B2956" s="30">
        <f t="shared" si="153"/>
        <v>147</v>
      </c>
      <c r="C2956" s="4">
        <f t="shared" si="154"/>
        <v>22</v>
      </c>
      <c r="D2956" s="4" t="s">
        <v>11</v>
      </c>
      <c r="E2956" s="28">
        <v>529</v>
      </c>
      <c r="F2956" s="28">
        <v>36</v>
      </c>
      <c r="H2956" s="28">
        <v>217</v>
      </c>
      <c r="I2956" s="28">
        <v>8</v>
      </c>
      <c r="J2956" s="28">
        <v>3.3E-3</v>
      </c>
      <c r="AI2956"/>
      <c r="AJ2956"/>
    </row>
    <row r="2957" spans="1:36" ht="14.5" x14ac:dyDescent="0.35">
      <c r="A2957" s="52">
        <f t="shared" si="152"/>
        <v>2015</v>
      </c>
      <c r="B2957" s="30">
        <f t="shared" si="153"/>
        <v>147</v>
      </c>
      <c r="C2957" s="4">
        <f t="shared" si="154"/>
        <v>22</v>
      </c>
      <c r="D2957" s="4" t="s">
        <v>11</v>
      </c>
      <c r="E2957" s="28">
        <v>529</v>
      </c>
      <c r="F2957" s="28">
        <v>36</v>
      </c>
      <c r="H2957" s="28">
        <v>217</v>
      </c>
      <c r="I2957" s="28">
        <v>10</v>
      </c>
      <c r="J2957" s="28">
        <v>2.5999999999999999E-3</v>
      </c>
      <c r="AI2957"/>
      <c r="AJ2957"/>
    </row>
    <row r="2958" spans="1:36" ht="14.5" x14ac:dyDescent="0.35">
      <c r="A2958" s="52">
        <f t="shared" si="152"/>
        <v>2015</v>
      </c>
      <c r="B2958" s="30">
        <f t="shared" si="153"/>
        <v>147</v>
      </c>
      <c r="C2958" s="4">
        <f t="shared" si="154"/>
        <v>22</v>
      </c>
      <c r="D2958" s="4" t="s">
        <v>11</v>
      </c>
      <c r="E2958" s="28">
        <v>529</v>
      </c>
      <c r="F2958" s="28">
        <v>36</v>
      </c>
      <c r="H2958" s="28">
        <v>217</v>
      </c>
      <c r="I2958" s="28">
        <v>10</v>
      </c>
      <c r="J2958" s="28">
        <v>2.8999999999999998E-3</v>
      </c>
      <c r="AI2958"/>
      <c r="AJ2958"/>
    </row>
    <row r="2959" spans="1:36" ht="14.5" x14ac:dyDescent="0.35">
      <c r="A2959" s="52">
        <f t="shared" si="152"/>
        <v>2015</v>
      </c>
      <c r="B2959" s="30">
        <f t="shared" si="153"/>
        <v>147</v>
      </c>
      <c r="C2959" s="4">
        <f t="shared" si="154"/>
        <v>22</v>
      </c>
      <c r="D2959" s="4" t="s">
        <v>11</v>
      </c>
      <c r="E2959" s="28">
        <v>529</v>
      </c>
      <c r="F2959" s="28">
        <v>36</v>
      </c>
      <c r="H2959" s="28">
        <v>217</v>
      </c>
      <c r="I2959" s="28">
        <v>10</v>
      </c>
      <c r="J2959" s="28">
        <v>2.7000000000000001E-3</v>
      </c>
      <c r="AI2959"/>
      <c r="AJ2959"/>
    </row>
    <row r="2960" spans="1:36" ht="14.5" x14ac:dyDescent="0.35">
      <c r="A2960" s="52">
        <f t="shared" si="152"/>
        <v>2015</v>
      </c>
      <c r="B2960" s="30">
        <f t="shared" si="153"/>
        <v>147</v>
      </c>
      <c r="C2960" s="4">
        <f t="shared" si="154"/>
        <v>22</v>
      </c>
      <c r="D2960" s="4" t="s">
        <v>11</v>
      </c>
      <c r="E2960" s="28">
        <v>529</v>
      </c>
      <c r="F2960" s="28">
        <v>36</v>
      </c>
      <c r="H2960" s="28">
        <v>217</v>
      </c>
      <c r="I2960" s="28">
        <v>10</v>
      </c>
      <c r="J2960" s="28">
        <v>2.8E-3</v>
      </c>
      <c r="AI2960"/>
      <c r="AJ2960"/>
    </row>
    <row r="2961" spans="1:36" ht="14.5" x14ac:dyDescent="0.35">
      <c r="A2961" s="52">
        <f t="shared" si="152"/>
        <v>2015</v>
      </c>
      <c r="B2961" s="30">
        <f t="shared" si="153"/>
        <v>147</v>
      </c>
      <c r="C2961" s="4">
        <f t="shared" si="154"/>
        <v>22</v>
      </c>
      <c r="D2961" s="4" t="s">
        <v>11</v>
      </c>
      <c r="E2961" s="28">
        <v>529</v>
      </c>
      <c r="F2961" s="28">
        <v>36</v>
      </c>
      <c r="H2961" s="28">
        <v>217</v>
      </c>
      <c r="I2961" s="28">
        <v>10</v>
      </c>
      <c r="J2961" s="28">
        <v>3.5000000000000001E-3</v>
      </c>
      <c r="AI2961"/>
      <c r="AJ2961"/>
    </row>
    <row r="2962" spans="1:36" ht="14.5" x14ac:dyDescent="0.35">
      <c r="A2962" s="52">
        <f t="shared" si="152"/>
        <v>2015</v>
      </c>
      <c r="B2962" s="30">
        <f t="shared" si="153"/>
        <v>147</v>
      </c>
      <c r="C2962" s="4">
        <f t="shared" si="154"/>
        <v>22</v>
      </c>
      <c r="D2962" s="4" t="s">
        <v>11</v>
      </c>
      <c r="E2962" s="28">
        <v>528</v>
      </c>
      <c r="F2962" s="28">
        <v>36</v>
      </c>
      <c r="H2962" s="28">
        <v>217</v>
      </c>
      <c r="I2962" s="28">
        <v>11</v>
      </c>
      <c r="J2962" s="28">
        <v>4.1999999999999997E-3</v>
      </c>
      <c r="AI2962"/>
      <c r="AJ2962"/>
    </row>
    <row r="2963" spans="1:36" ht="14.5" x14ac:dyDescent="0.35">
      <c r="A2963" s="52">
        <f t="shared" si="152"/>
        <v>2015</v>
      </c>
      <c r="B2963" s="30">
        <f t="shared" si="153"/>
        <v>147</v>
      </c>
      <c r="C2963" s="4">
        <f t="shared" si="154"/>
        <v>22</v>
      </c>
      <c r="D2963" s="4" t="s">
        <v>11</v>
      </c>
      <c r="E2963" s="28">
        <v>528</v>
      </c>
      <c r="F2963" s="28">
        <v>36</v>
      </c>
      <c r="H2963" s="28">
        <v>217</v>
      </c>
      <c r="I2963" s="28">
        <v>11</v>
      </c>
      <c r="J2963" s="28">
        <v>4.1000000000000003E-3</v>
      </c>
      <c r="AI2963"/>
      <c r="AJ2963"/>
    </row>
    <row r="2964" spans="1:36" ht="14.5" x14ac:dyDescent="0.35">
      <c r="A2964" s="52">
        <f t="shared" si="152"/>
        <v>2015</v>
      </c>
      <c r="B2964" s="30">
        <f t="shared" si="153"/>
        <v>147</v>
      </c>
      <c r="C2964" s="4">
        <f t="shared" si="154"/>
        <v>22</v>
      </c>
      <c r="D2964" s="4" t="s">
        <v>11</v>
      </c>
      <c r="E2964" s="28">
        <v>528</v>
      </c>
      <c r="F2964" s="28">
        <v>36</v>
      </c>
      <c r="H2964" s="28">
        <v>217</v>
      </c>
      <c r="I2964" s="28">
        <v>11</v>
      </c>
      <c r="J2964" s="28">
        <v>4.0000000000000001E-3</v>
      </c>
      <c r="AI2964"/>
      <c r="AJ2964"/>
    </row>
    <row r="2965" spans="1:36" ht="14.5" x14ac:dyDescent="0.35">
      <c r="A2965" s="52">
        <f t="shared" si="152"/>
        <v>2015</v>
      </c>
      <c r="B2965" s="30">
        <f t="shared" si="153"/>
        <v>147</v>
      </c>
      <c r="C2965" s="4">
        <f t="shared" si="154"/>
        <v>22</v>
      </c>
      <c r="D2965" s="4" t="s">
        <v>11</v>
      </c>
      <c r="E2965" s="28">
        <v>528</v>
      </c>
      <c r="F2965" s="28">
        <v>36</v>
      </c>
      <c r="H2965" s="28">
        <v>217</v>
      </c>
      <c r="I2965" s="28">
        <v>11</v>
      </c>
      <c r="J2965" s="28">
        <v>3.2000000000000002E-3</v>
      </c>
      <c r="AI2965"/>
      <c r="AJ2965"/>
    </row>
    <row r="2966" spans="1:36" ht="14.5" x14ac:dyDescent="0.35">
      <c r="A2966" s="52">
        <f t="shared" si="152"/>
        <v>2015</v>
      </c>
      <c r="B2966" s="30">
        <f t="shared" si="153"/>
        <v>147</v>
      </c>
      <c r="C2966" s="4">
        <f t="shared" si="154"/>
        <v>22</v>
      </c>
      <c r="D2966" s="4" t="s">
        <v>11</v>
      </c>
      <c r="E2966" s="28">
        <v>529</v>
      </c>
      <c r="F2966" s="28">
        <v>36</v>
      </c>
      <c r="H2966" s="28">
        <v>217</v>
      </c>
      <c r="I2966" s="28">
        <v>11</v>
      </c>
      <c r="J2966" s="28">
        <v>5.4000000000000003E-3</v>
      </c>
      <c r="AI2966"/>
      <c r="AJ2966"/>
    </row>
    <row r="2967" spans="1:36" ht="14.5" x14ac:dyDescent="0.35">
      <c r="A2967" s="52">
        <f t="shared" si="152"/>
        <v>2015</v>
      </c>
      <c r="B2967" s="30">
        <f t="shared" si="153"/>
        <v>147</v>
      </c>
      <c r="C2967" s="4">
        <f t="shared" si="154"/>
        <v>22</v>
      </c>
      <c r="D2967" s="4" t="s">
        <v>11</v>
      </c>
      <c r="E2967" s="28">
        <v>529</v>
      </c>
      <c r="F2967" s="28">
        <v>36</v>
      </c>
      <c r="H2967" s="28">
        <v>217</v>
      </c>
      <c r="I2967" s="28">
        <v>11</v>
      </c>
      <c r="J2967" s="28">
        <v>4.1999999999999997E-3</v>
      </c>
      <c r="AI2967"/>
      <c r="AJ2967"/>
    </row>
    <row r="2968" spans="1:36" ht="14.5" x14ac:dyDescent="0.35">
      <c r="A2968" s="52">
        <f t="shared" si="152"/>
        <v>2015</v>
      </c>
      <c r="B2968" s="30">
        <f t="shared" si="153"/>
        <v>147</v>
      </c>
      <c r="C2968" s="4">
        <f t="shared" si="154"/>
        <v>22</v>
      </c>
      <c r="D2968" s="4" t="s">
        <v>11</v>
      </c>
      <c r="E2968" s="28">
        <v>529</v>
      </c>
      <c r="F2968" s="28">
        <v>36</v>
      </c>
      <c r="H2968" s="28">
        <v>217</v>
      </c>
      <c r="I2968" s="28">
        <v>11</v>
      </c>
      <c r="J2968" s="28">
        <v>4.8999999999999998E-3</v>
      </c>
      <c r="AI2968"/>
      <c r="AJ2968"/>
    </row>
    <row r="2969" spans="1:36" ht="14.5" x14ac:dyDescent="0.35">
      <c r="A2969" s="52">
        <f t="shared" si="152"/>
        <v>2015</v>
      </c>
      <c r="B2969" s="30">
        <f t="shared" si="153"/>
        <v>147</v>
      </c>
      <c r="C2969" s="4">
        <f t="shared" si="154"/>
        <v>22</v>
      </c>
      <c r="D2969" s="4" t="s">
        <v>11</v>
      </c>
      <c r="E2969" s="28">
        <v>529</v>
      </c>
      <c r="F2969" s="28">
        <v>36</v>
      </c>
      <c r="H2969" s="28">
        <v>217</v>
      </c>
      <c r="I2969" s="28">
        <v>11</v>
      </c>
      <c r="J2969" s="28">
        <v>3.0999999999999999E-3</v>
      </c>
      <c r="AI2969"/>
      <c r="AJ2969"/>
    </row>
    <row r="2970" spans="1:36" ht="14.5" x14ac:dyDescent="0.35">
      <c r="A2970" s="52">
        <f t="shared" si="152"/>
        <v>2015</v>
      </c>
      <c r="B2970" s="30">
        <f t="shared" si="153"/>
        <v>147</v>
      </c>
      <c r="C2970" s="4">
        <f t="shared" si="154"/>
        <v>22</v>
      </c>
      <c r="D2970" s="4" t="s">
        <v>11</v>
      </c>
      <c r="E2970" s="28">
        <v>529</v>
      </c>
      <c r="F2970" s="28">
        <v>36</v>
      </c>
      <c r="H2970" s="28">
        <v>217</v>
      </c>
      <c r="I2970" s="28">
        <v>11</v>
      </c>
      <c r="J2970" s="28">
        <v>3.0999999999999999E-3</v>
      </c>
      <c r="AI2970"/>
      <c r="AJ2970"/>
    </row>
    <row r="2971" spans="1:36" ht="14.5" x14ac:dyDescent="0.35">
      <c r="A2971" s="52">
        <f t="shared" si="152"/>
        <v>2015</v>
      </c>
      <c r="B2971" s="30">
        <f t="shared" si="153"/>
        <v>147</v>
      </c>
      <c r="C2971" s="4">
        <f t="shared" si="154"/>
        <v>22</v>
      </c>
      <c r="D2971" s="4" t="s">
        <v>11</v>
      </c>
      <c r="E2971" s="28">
        <v>528</v>
      </c>
      <c r="F2971" s="28">
        <v>36</v>
      </c>
      <c r="H2971" s="28">
        <v>217</v>
      </c>
      <c r="I2971" s="28">
        <v>12</v>
      </c>
      <c r="J2971" s="28">
        <v>4.5999999999999999E-3</v>
      </c>
      <c r="AI2971"/>
      <c r="AJ2971"/>
    </row>
    <row r="2972" spans="1:36" ht="14.5" x14ac:dyDescent="0.35">
      <c r="A2972" s="52">
        <f t="shared" si="152"/>
        <v>2015</v>
      </c>
      <c r="B2972" s="30">
        <f t="shared" si="153"/>
        <v>147</v>
      </c>
      <c r="C2972" s="4">
        <f t="shared" si="154"/>
        <v>22</v>
      </c>
      <c r="D2972" s="4" t="s">
        <v>11</v>
      </c>
      <c r="E2972" s="28">
        <v>528</v>
      </c>
      <c r="F2972" s="28">
        <v>36</v>
      </c>
      <c r="H2972" s="28">
        <v>217</v>
      </c>
      <c r="I2972" s="28">
        <v>12</v>
      </c>
      <c r="J2972" s="28">
        <v>5.1000000000000004E-3</v>
      </c>
      <c r="AI2972"/>
      <c r="AJ2972"/>
    </row>
    <row r="2973" spans="1:36" ht="14.5" x14ac:dyDescent="0.35">
      <c r="A2973" s="52">
        <f t="shared" si="152"/>
        <v>2015</v>
      </c>
      <c r="B2973" s="30">
        <f t="shared" si="153"/>
        <v>147</v>
      </c>
      <c r="C2973" s="4">
        <f t="shared" si="154"/>
        <v>22</v>
      </c>
      <c r="D2973" s="4" t="s">
        <v>11</v>
      </c>
      <c r="E2973" s="28">
        <v>528</v>
      </c>
      <c r="F2973" s="28">
        <v>36</v>
      </c>
      <c r="H2973" s="28">
        <v>217</v>
      </c>
      <c r="I2973" s="28">
        <v>12</v>
      </c>
      <c r="J2973" s="28">
        <v>4.7000000000000002E-3</v>
      </c>
      <c r="AI2973"/>
      <c r="AJ2973"/>
    </row>
    <row r="2974" spans="1:36" ht="14.5" x14ac:dyDescent="0.35">
      <c r="A2974" s="52">
        <f t="shared" si="152"/>
        <v>2015</v>
      </c>
      <c r="B2974" s="30">
        <f t="shared" si="153"/>
        <v>147</v>
      </c>
      <c r="C2974" s="4">
        <f t="shared" si="154"/>
        <v>22</v>
      </c>
      <c r="D2974" s="4" t="s">
        <v>11</v>
      </c>
      <c r="E2974" s="28">
        <v>528</v>
      </c>
      <c r="F2974" s="28">
        <v>36</v>
      </c>
      <c r="H2974" s="28">
        <v>217</v>
      </c>
      <c r="I2974" s="28">
        <v>12</v>
      </c>
      <c r="J2974" s="28">
        <v>5.4000000000000003E-3</v>
      </c>
      <c r="AI2974"/>
      <c r="AJ2974"/>
    </row>
    <row r="2975" spans="1:36" ht="14.5" x14ac:dyDescent="0.35">
      <c r="A2975" s="52">
        <f t="shared" si="152"/>
        <v>2015</v>
      </c>
      <c r="B2975" s="30">
        <f t="shared" si="153"/>
        <v>147</v>
      </c>
      <c r="C2975" s="4">
        <f t="shared" si="154"/>
        <v>22</v>
      </c>
      <c r="D2975" s="4" t="s">
        <v>11</v>
      </c>
      <c r="E2975" s="28">
        <v>528</v>
      </c>
      <c r="F2975" s="28">
        <v>36</v>
      </c>
      <c r="H2975" s="28">
        <v>217</v>
      </c>
      <c r="I2975" s="28">
        <v>12</v>
      </c>
      <c r="J2975" s="28">
        <v>3.8E-3</v>
      </c>
      <c r="AI2975"/>
      <c r="AJ2975"/>
    </row>
    <row r="2976" spans="1:36" ht="14.5" x14ac:dyDescent="0.35">
      <c r="A2976" s="52">
        <f t="shared" si="152"/>
        <v>2015</v>
      </c>
      <c r="B2976" s="30">
        <f t="shared" si="153"/>
        <v>147</v>
      </c>
      <c r="C2976" s="4">
        <f t="shared" si="154"/>
        <v>22</v>
      </c>
      <c r="D2976" s="4" t="s">
        <v>11</v>
      </c>
      <c r="E2976" s="28">
        <v>528</v>
      </c>
      <c r="F2976" s="28">
        <v>36</v>
      </c>
      <c r="H2976" s="28">
        <v>217</v>
      </c>
      <c r="I2976" s="28">
        <v>12</v>
      </c>
      <c r="J2976" s="28">
        <v>5.8999999999999999E-3</v>
      </c>
      <c r="AI2976"/>
      <c r="AJ2976"/>
    </row>
    <row r="2977" spans="1:36" ht="14.5" x14ac:dyDescent="0.35">
      <c r="A2977" s="52">
        <f t="shared" si="152"/>
        <v>2015</v>
      </c>
      <c r="B2977" s="30">
        <f t="shared" si="153"/>
        <v>147</v>
      </c>
      <c r="C2977" s="4">
        <f t="shared" si="154"/>
        <v>22</v>
      </c>
      <c r="D2977" s="4" t="s">
        <v>11</v>
      </c>
      <c r="E2977" s="28">
        <v>528</v>
      </c>
      <c r="F2977" s="28">
        <v>36</v>
      </c>
      <c r="H2977" s="28">
        <v>217</v>
      </c>
      <c r="I2977" s="28">
        <v>12</v>
      </c>
      <c r="J2977" s="28">
        <v>4.5999999999999999E-3</v>
      </c>
      <c r="AI2977"/>
      <c r="AJ2977"/>
    </row>
    <row r="2978" spans="1:36" ht="14.5" x14ac:dyDescent="0.35">
      <c r="A2978" s="52">
        <f t="shared" si="152"/>
        <v>2015</v>
      </c>
      <c r="B2978" s="30">
        <f t="shared" si="153"/>
        <v>147</v>
      </c>
      <c r="C2978" s="4">
        <f t="shared" si="154"/>
        <v>22</v>
      </c>
      <c r="D2978" s="4" t="s">
        <v>11</v>
      </c>
      <c r="E2978" s="28">
        <v>528</v>
      </c>
      <c r="F2978" s="28">
        <v>36</v>
      </c>
      <c r="H2978" s="28">
        <v>217</v>
      </c>
      <c r="I2978" s="28">
        <v>12</v>
      </c>
      <c r="J2978" s="28">
        <v>4.7999999999999996E-3</v>
      </c>
      <c r="AI2978"/>
      <c r="AJ2978"/>
    </row>
    <row r="2979" spans="1:36" ht="14.5" x14ac:dyDescent="0.35">
      <c r="A2979" s="52">
        <f t="shared" si="152"/>
        <v>2015</v>
      </c>
      <c r="B2979" s="30">
        <f t="shared" si="153"/>
        <v>147</v>
      </c>
      <c r="C2979" s="4">
        <f t="shared" si="154"/>
        <v>22</v>
      </c>
      <c r="D2979" s="4" t="s">
        <v>11</v>
      </c>
      <c r="E2979" s="28">
        <v>528</v>
      </c>
      <c r="F2979" s="28">
        <v>36</v>
      </c>
      <c r="H2979" s="28">
        <v>217</v>
      </c>
      <c r="I2979" s="28">
        <v>12</v>
      </c>
      <c r="J2979" s="28">
        <v>6.0000000000000001E-3</v>
      </c>
      <c r="AI2979"/>
      <c r="AJ2979"/>
    </row>
    <row r="2980" spans="1:36" ht="14.5" x14ac:dyDescent="0.35">
      <c r="A2980" s="52">
        <f t="shared" si="152"/>
        <v>2015</v>
      </c>
      <c r="B2980" s="30">
        <f t="shared" si="153"/>
        <v>147</v>
      </c>
      <c r="C2980" s="4">
        <f t="shared" si="154"/>
        <v>22</v>
      </c>
      <c r="D2980" s="4" t="s">
        <v>11</v>
      </c>
      <c r="E2980" s="28">
        <v>528</v>
      </c>
      <c r="F2980" s="28">
        <v>36</v>
      </c>
      <c r="H2980" s="28">
        <v>217</v>
      </c>
      <c r="I2980" s="28">
        <v>12</v>
      </c>
      <c r="J2980" s="28">
        <v>3.8999999999999998E-3</v>
      </c>
      <c r="AI2980"/>
      <c r="AJ2980"/>
    </row>
    <row r="2981" spans="1:36" ht="14.5" x14ac:dyDescent="0.35">
      <c r="A2981" s="52">
        <f t="shared" si="152"/>
        <v>2015</v>
      </c>
      <c r="B2981" s="30">
        <f t="shared" si="153"/>
        <v>147</v>
      </c>
      <c r="C2981" s="4">
        <f t="shared" si="154"/>
        <v>22</v>
      </c>
      <c r="D2981" s="4" t="s">
        <v>11</v>
      </c>
      <c r="E2981" s="28">
        <v>528</v>
      </c>
      <c r="F2981" s="28">
        <v>36</v>
      </c>
      <c r="H2981" s="28">
        <v>217</v>
      </c>
      <c r="I2981" s="28">
        <v>12</v>
      </c>
      <c r="J2981" s="28">
        <v>5.7999999999999996E-3</v>
      </c>
      <c r="AI2981"/>
      <c r="AJ2981"/>
    </row>
    <row r="2982" spans="1:36" ht="14.5" x14ac:dyDescent="0.35">
      <c r="A2982" s="52">
        <f t="shared" si="152"/>
        <v>2015</v>
      </c>
      <c r="B2982" s="30">
        <f t="shared" si="153"/>
        <v>147</v>
      </c>
      <c r="C2982" s="4">
        <f t="shared" si="154"/>
        <v>22</v>
      </c>
      <c r="D2982" s="4" t="s">
        <v>11</v>
      </c>
      <c r="E2982" s="28">
        <v>528</v>
      </c>
      <c r="F2982" s="28">
        <v>36</v>
      </c>
      <c r="H2982" s="28">
        <v>217</v>
      </c>
      <c r="I2982" s="28">
        <v>12</v>
      </c>
      <c r="J2982" s="28">
        <v>4.5999999999999999E-3</v>
      </c>
      <c r="AI2982"/>
      <c r="AJ2982"/>
    </row>
    <row r="2983" spans="1:36" ht="14.5" x14ac:dyDescent="0.35">
      <c r="A2983" s="52">
        <f t="shared" si="152"/>
        <v>2015</v>
      </c>
      <c r="B2983" s="30">
        <f t="shared" si="153"/>
        <v>147</v>
      </c>
      <c r="C2983" s="4">
        <f t="shared" si="154"/>
        <v>22</v>
      </c>
      <c r="D2983" s="4" t="s">
        <v>11</v>
      </c>
      <c r="E2983" s="28">
        <v>528</v>
      </c>
      <c r="F2983" s="28">
        <v>36</v>
      </c>
      <c r="H2983" s="28">
        <v>217</v>
      </c>
      <c r="I2983" s="28">
        <v>12</v>
      </c>
      <c r="J2983" s="28">
        <v>4.4999999999999997E-3</v>
      </c>
      <c r="AI2983"/>
      <c r="AJ2983"/>
    </row>
    <row r="2984" spans="1:36" ht="14.5" x14ac:dyDescent="0.35">
      <c r="A2984" s="52">
        <f t="shared" si="152"/>
        <v>2015</v>
      </c>
      <c r="B2984" s="30">
        <f t="shared" si="153"/>
        <v>147</v>
      </c>
      <c r="C2984" s="4">
        <f t="shared" si="154"/>
        <v>22</v>
      </c>
      <c r="D2984" s="4" t="s">
        <v>11</v>
      </c>
      <c r="E2984" s="28">
        <v>528</v>
      </c>
      <c r="F2984" s="28">
        <v>36</v>
      </c>
      <c r="H2984" s="28">
        <v>217</v>
      </c>
      <c r="I2984" s="28">
        <v>12</v>
      </c>
      <c r="J2984" s="28">
        <v>5.1000000000000004E-3</v>
      </c>
      <c r="AI2984"/>
      <c r="AJ2984"/>
    </row>
    <row r="2985" spans="1:36" ht="14.5" x14ac:dyDescent="0.35">
      <c r="A2985" s="52">
        <f t="shared" si="152"/>
        <v>2015</v>
      </c>
      <c r="B2985" s="30">
        <f t="shared" si="153"/>
        <v>147</v>
      </c>
      <c r="C2985" s="4">
        <f t="shared" si="154"/>
        <v>22</v>
      </c>
      <c r="D2985" s="4" t="s">
        <v>11</v>
      </c>
      <c r="E2985" s="28">
        <v>529</v>
      </c>
      <c r="F2985" s="28">
        <v>36</v>
      </c>
      <c r="H2985" s="28">
        <v>217</v>
      </c>
      <c r="I2985" s="28">
        <v>12</v>
      </c>
      <c r="J2985" s="28">
        <v>4.7000000000000002E-3</v>
      </c>
      <c r="AI2985"/>
      <c r="AJ2985"/>
    </row>
    <row r="2986" spans="1:36" ht="14.5" x14ac:dyDescent="0.35">
      <c r="A2986" s="52">
        <f t="shared" si="152"/>
        <v>2015</v>
      </c>
      <c r="B2986" s="30">
        <f t="shared" si="153"/>
        <v>147</v>
      </c>
      <c r="C2986" s="4">
        <f t="shared" si="154"/>
        <v>22</v>
      </c>
      <c r="D2986" s="4" t="s">
        <v>11</v>
      </c>
      <c r="E2986" s="28">
        <v>529</v>
      </c>
      <c r="F2986" s="28">
        <v>36</v>
      </c>
      <c r="H2986" s="28">
        <v>217</v>
      </c>
      <c r="I2986" s="28">
        <v>12</v>
      </c>
      <c r="J2986" s="28">
        <v>5.0000000000000001E-3</v>
      </c>
      <c r="AI2986"/>
      <c r="AJ2986"/>
    </row>
    <row r="2987" spans="1:36" ht="14.5" x14ac:dyDescent="0.35">
      <c r="A2987" s="52">
        <f t="shared" si="152"/>
        <v>2015</v>
      </c>
      <c r="B2987" s="30">
        <f t="shared" si="153"/>
        <v>147</v>
      </c>
      <c r="C2987" s="4">
        <f t="shared" si="154"/>
        <v>22</v>
      </c>
      <c r="D2987" s="4" t="s">
        <v>11</v>
      </c>
      <c r="E2987" s="28">
        <v>529</v>
      </c>
      <c r="F2987" s="28">
        <v>36</v>
      </c>
      <c r="H2987" s="28">
        <v>217</v>
      </c>
      <c r="I2987" s="28">
        <v>12</v>
      </c>
      <c r="J2987" s="28">
        <v>5.1000000000000004E-3</v>
      </c>
      <c r="AI2987"/>
      <c r="AJ2987"/>
    </row>
    <row r="2988" spans="1:36" ht="14.5" x14ac:dyDescent="0.35">
      <c r="A2988" s="52">
        <f t="shared" si="152"/>
        <v>2015</v>
      </c>
      <c r="B2988" s="30">
        <f t="shared" si="153"/>
        <v>147</v>
      </c>
      <c r="C2988" s="4">
        <f t="shared" si="154"/>
        <v>22</v>
      </c>
      <c r="D2988" s="4" t="s">
        <v>11</v>
      </c>
      <c r="E2988" s="28">
        <v>529</v>
      </c>
      <c r="F2988" s="28">
        <v>36</v>
      </c>
      <c r="H2988" s="28">
        <v>217</v>
      </c>
      <c r="I2988" s="28">
        <v>12</v>
      </c>
      <c r="J2988" s="28">
        <v>8.0000000000000002E-3</v>
      </c>
      <c r="AI2988"/>
      <c r="AJ2988"/>
    </row>
    <row r="2989" spans="1:36" ht="14.5" x14ac:dyDescent="0.35">
      <c r="A2989" s="52">
        <f t="shared" si="152"/>
        <v>2015</v>
      </c>
      <c r="B2989" s="30">
        <f t="shared" si="153"/>
        <v>147</v>
      </c>
      <c r="C2989" s="4">
        <f t="shared" si="154"/>
        <v>22</v>
      </c>
      <c r="D2989" s="4" t="s">
        <v>11</v>
      </c>
      <c r="E2989" s="28">
        <v>529</v>
      </c>
      <c r="F2989" s="28">
        <v>36</v>
      </c>
      <c r="H2989" s="28">
        <v>217</v>
      </c>
      <c r="I2989" s="28">
        <v>12</v>
      </c>
      <c r="J2989" s="28">
        <v>5.1000000000000004E-3</v>
      </c>
      <c r="AI2989"/>
      <c r="AJ2989"/>
    </row>
    <row r="2990" spans="1:36" ht="14.5" x14ac:dyDescent="0.35">
      <c r="A2990" s="52">
        <f t="shared" si="152"/>
        <v>2015</v>
      </c>
      <c r="B2990" s="30">
        <f t="shared" si="153"/>
        <v>147</v>
      </c>
      <c r="C2990" s="4">
        <f t="shared" si="154"/>
        <v>22</v>
      </c>
      <c r="D2990" s="4" t="s">
        <v>11</v>
      </c>
      <c r="E2990" s="28">
        <v>529</v>
      </c>
      <c r="F2990" s="28">
        <v>36</v>
      </c>
      <c r="H2990" s="28">
        <v>217</v>
      </c>
      <c r="I2990" s="28">
        <v>12</v>
      </c>
      <c r="J2990" s="28">
        <v>4.7999999999999996E-3</v>
      </c>
      <c r="AI2990"/>
      <c r="AJ2990"/>
    </row>
    <row r="2991" spans="1:36" ht="14.5" x14ac:dyDescent="0.35">
      <c r="A2991" s="52">
        <f t="shared" si="152"/>
        <v>2015</v>
      </c>
      <c r="B2991" s="30">
        <f t="shared" si="153"/>
        <v>147</v>
      </c>
      <c r="C2991" s="4">
        <f t="shared" si="154"/>
        <v>22</v>
      </c>
      <c r="D2991" s="4" t="s">
        <v>11</v>
      </c>
      <c r="E2991" s="28">
        <v>529</v>
      </c>
      <c r="F2991" s="28">
        <v>36</v>
      </c>
      <c r="H2991" s="28">
        <v>217</v>
      </c>
      <c r="I2991" s="28">
        <v>12</v>
      </c>
      <c r="J2991" s="28">
        <v>5.1000000000000004E-3</v>
      </c>
      <c r="AI2991"/>
      <c r="AJ2991"/>
    </row>
    <row r="2992" spans="1:36" ht="14.5" x14ac:dyDescent="0.35">
      <c r="A2992" s="52">
        <f t="shared" si="152"/>
        <v>2015</v>
      </c>
      <c r="B2992" s="30">
        <f t="shared" si="153"/>
        <v>147</v>
      </c>
      <c r="C2992" s="4">
        <f t="shared" si="154"/>
        <v>22</v>
      </c>
      <c r="D2992" s="4" t="s">
        <v>11</v>
      </c>
      <c r="E2992" s="28">
        <v>528</v>
      </c>
      <c r="F2992" s="28">
        <v>36</v>
      </c>
      <c r="H2992" s="28">
        <v>217</v>
      </c>
      <c r="I2992" s="28">
        <v>13</v>
      </c>
      <c r="J2992" s="28">
        <v>6.1999999999999998E-3</v>
      </c>
      <c r="AI2992"/>
      <c r="AJ2992"/>
    </row>
    <row r="2993" spans="1:36" ht="14.5" x14ac:dyDescent="0.35">
      <c r="A2993" s="52">
        <f t="shared" si="152"/>
        <v>2015</v>
      </c>
      <c r="B2993" s="30">
        <f t="shared" si="153"/>
        <v>147</v>
      </c>
      <c r="C2993" s="4">
        <f t="shared" si="154"/>
        <v>22</v>
      </c>
      <c r="D2993" s="4" t="s">
        <v>11</v>
      </c>
      <c r="E2993" s="28">
        <v>528</v>
      </c>
      <c r="F2993" s="28">
        <v>36</v>
      </c>
      <c r="H2993" s="28">
        <v>217</v>
      </c>
      <c r="I2993" s="28">
        <v>13</v>
      </c>
      <c r="J2993" s="28">
        <v>5.0000000000000001E-3</v>
      </c>
      <c r="AI2993"/>
      <c r="AJ2993"/>
    </row>
    <row r="2994" spans="1:36" ht="14.5" x14ac:dyDescent="0.35">
      <c r="A2994" s="52">
        <f t="shared" si="152"/>
        <v>2015</v>
      </c>
      <c r="B2994" s="30">
        <f t="shared" si="153"/>
        <v>147</v>
      </c>
      <c r="C2994" s="4">
        <f t="shared" si="154"/>
        <v>22</v>
      </c>
      <c r="D2994" s="4" t="s">
        <v>11</v>
      </c>
      <c r="E2994" s="28">
        <v>528</v>
      </c>
      <c r="F2994" s="28">
        <v>36</v>
      </c>
      <c r="H2994" s="28">
        <v>217</v>
      </c>
      <c r="I2994" s="28">
        <v>13</v>
      </c>
      <c r="J2994" s="28">
        <v>9.4999999999999998E-3</v>
      </c>
      <c r="AI2994"/>
      <c r="AJ2994"/>
    </row>
    <row r="2995" spans="1:36" ht="14.5" x14ac:dyDescent="0.35">
      <c r="A2995" s="52">
        <f t="shared" si="152"/>
        <v>2015</v>
      </c>
      <c r="B2995" s="30">
        <f t="shared" si="153"/>
        <v>147</v>
      </c>
      <c r="C2995" s="4">
        <f t="shared" si="154"/>
        <v>22</v>
      </c>
      <c r="D2995" s="4" t="s">
        <v>11</v>
      </c>
      <c r="E2995" s="28">
        <v>528</v>
      </c>
      <c r="F2995" s="28">
        <v>36</v>
      </c>
      <c r="H2995" s="28">
        <v>217</v>
      </c>
      <c r="I2995" s="28">
        <v>13</v>
      </c>
      <c r="J2995" s="28">
        <v>6.7000000000000002E-3</v>
      </c>
      <c r="AI2995"/>
      <c r="AJ2995"/>
    </row>
    <row r="2996" spans="1:36" ht="14.5" x14ac:dyDescent="0.35">
      <c r="A2996" s="52">
        <f t="shared" si="152"/>
        <v>2015</v>
      </c>
      <c r="B2996" s="30">
        <f t="shared" si="153"/>
        <v>147</v>
      </c>
      <c r="C2996" s="4">
        <f t="shared" si="154"/>
        <v>22</v>
      </c>
      <c r="D2996" s="4" t="s">
        <v>11</v>
      </c>
      <c r="E2996" s="28">
        <v>528</v>
      </c>
      <c r="F2996" s="28">
        <v>36</v>
      </c>
      <c r="H2996" s="28">
        <v>217</v>
      </c>
      <c r="I2996" s="28">
        <v>13</v>
      </c>
      <c r="J2996" s="28">
        <v>5.3E-3</v>
      </c>
      <c r="AI2996"/>
      <c r="AJ2996"/>
    </row>
    <row r="2997" spans="1:36" ht="14.5" x14ac:dyDescent="0.35">
      <c r="A2997" s="52">
        <f t="shared" si="152"/>
        <v>2015</v>
      </c>
      <c r="B2997" s="30">
        <f t="shared" si="153"/>
        <v>147</v>
      </c>
      <c r="C2997" s="4">
        <f t="shared" si="154"/>
        <v>22</v>
      </c>
      <c r="D2997" s="4" t="s">
        <v>11</v>
      </c>
      <c r="E2997" s="28">
        <v>528</v>
      </c>
      <c r="F2997" s="28">
        <v>36</v>
      </c>
      <c r="H2997" s="28">
        <v>217</v>
      </c>
      <c r="I2997" s="28">
        <v>13</v>
      </c>
      <c r="J2997" s="28">
        <v>5.8999999999999999E-3</v>
      </c>
      <c r="AI2997"/>
      <c r="AJ2997"/>
    </row>
    <row r="2998" spans="1:36" ht="14.5" x14ac:dyDescent="0.35">
      <c r="A2998" s="52">
        <f t="shared" si="152"/>
        <v>2015</v>
      </c>
      <c r="B2998" s="30">
        <f t="shared" si="153"/>
        <v>147</v>
      </c>
      <c r="C2998" s="4">
        <f t="shared" si="154"/>
        <v>22</v>
      </c>
      <c r="D2998" s="4" t="s">
        <v>11</v>
      </c>
      <c r="E2998" s="28">
        <v>528</v>
      </c>
      <c r="F2998" s="28">
        <v>36</v>
      </c>
      <c r="H2998" s="28">
        <v>217</v>
      </c>
      <c r="I2998" s="28">
        <v>13</v>
      </c>
      <c r="J2998" s="28">
        <v>6.6E-3</v>
      </c>
      <c r="AI2998"/>
      <c r="AJ2998"/>
    </row>
    <row r="2999" spans="1:36" ht="14.5" x14ac:dyDescent="0.35">
      <c r="A2999" s="52">
        <f t="shared" si="152"/>
        <v>2015</v>
      </c>
      <c r="B2999" s="30">
        <f t="shared" si="153"/>
        <v>147</v>
      </c>
      <c r="C2999" s="4">
        <f t="shared" si="154"/>
        <v>22</v>
      </c>
      <c r="D2999" s="4" t="s">
        <v>11</v>
      </c>
      <c r="E2999" s="28">
        <v>528</v>
      </c>
      <c r="F2999" s="28">
        <v>36</v>
      </c>
      <c r="H2999" s="28">
        <v>217</v>
      </c>
      <c r="I2999" s="28">
        <v>13</v>
      </c>
      <c r="J2999" s="28">
        <v>6.6E-3</v>
      </c>
      <c r="AI2999"/>
      <c r="AJ2999"/>
    </row>
    <row r="3000" spans="1:36" ht="14.5" x14ac:dyDescent="0.35">
      <c r="A3000" s="52">
        <f t="shared" si="152"/>
        <v>2015</v>
      </c>
      <c r="B3000" s="30">
        <f t="shared" si="153"/>
        <v>147</v>
      </c>
      <c r="C3000" s="4">
        <f t="shared" si="154"/>
        <v>22</v>
      </c>
      <c r="D3000" s="4" t="s">
        <v>11</v>
      </c>
      <c r="E3000" s="28">
        <v>528</v>
      </c>
      <c r="F3000" s="28">
        <v>36</v>
      </c>
      <c r="H3000" s="28">
        <v>217</v>
      </c>
      <c r="I3000" s="28">
        <v>13</v>
      </c>
      <c r="J3000" s="28">
        <v>6.6E-3</v>
      </c>
      <c r="AI3000"/>
      <c r="AJ3000"/>
    </row>
    <row r="3001" spans="1:36" ht="14.5" x14ac:dyDescent="0.35">
      <c r="A3001" s="52">
        <f t="shared" si="152"/>
        <v>2015</v>
      </c>
      <c r="B3001" s="30">
        <f t="shared" si="153"/>
        <v>147</v>
      </c>
      <c r="C3001" s="4">
        <f t="shared" si="154"/>
        <v>22</v>
      </c>
      <c r="D3001" s="4" t="s">
        <v>11</v>
      </c>
      <c r="E3001" s="28">
        <v>529</v>
      </c>
      <c r="F3001" s="28">
        <v>36</v>
      </c>
      <c r="H3001" s="28">
        <v>217</v>
      </c>
      <c r="I3001" s="28">
        <v>13</v>
      </c>
      <c r="J3001" s="28">
        <v>7.1000000000000004E-3</v>
      </c>
      <c r="AI3001"/>
      <c r="AJ3001"/>
    </row>
    <row r="3002" spans="1:36" ht="14.5" x14ac:dyDescent="0.35">
      <c r="A3002" s="52">
        <f t="shared" si="152"/>
        <v>2015</v>
      </c>
      <c r="B3002" s="30">
        <f t="shared" si="153"/>
        <v>147</v>
      </c>
      <c r="C3002" s="4">
        <f t="shared" si="154"/>
        <v>22</v>
      </c>
      <c r="D3002" s="4" t="s">
        <v>11</v>
      </c>
      <c r="E3002" s="28">
        <v>529</v>
      </c>
      <c r="F3002" s="28">
        <v>36</v>
      </c>
      <c r="H3002" s="28">
        <v>217</v>
      </c>
      <c r="I3002" s="28">
        <v>13</v>
      </c>
      <c r="J3002" s="28">
        <v>5.5999999999999999E-3</v>
      </c>
      <c r="AI3002"/>
      <c r="AJ3002"/>
    </row>
    <row r="3003" spans="1:36" ht="14.5" x14ac:dyDescent="0.35">
      <c r="A3003" s="52">
        <f t="shared" si="152"/>
        <v>2015</v>
      </c>
      <c r="B3003" s="30">
        <f t="shared" si="153"/>
        <v>147</v>
      </c>
      <c r="C3003" s="4">
        <f t="shared" si="154"/>
        <v>22</v>
      </c>
      <c r="D3003" s="4" t="s">
        <v>11</v>
      </c>
      <c r="E3003" s="28">
        <v>529</v>
      </c>
      <c r="F3003" s="28">
        <v>36</v>
      </c>
      <c r="H3003" s="28">
        <v>217</v>
      </c>
      <c r="I3003" s="28">
        <v>13</v>
      </c>
      <c r="J3003" s="28">
        <v>5.1999999999999998E-3</v>
      </c>
      <c r="AI3003"/>
      <c r="AJ3003"/>
    </row>
    <row r="3004" spans="1:36" ht="14.5" x14ac:dyDescent="0.35">
      <c r="A3004" s="52">
        <f t="shared" si="152"/>
        <v>2015</v>
      </c>
      <c r="B3004" s="30">
        <f t="shared" si="153"/>
        <v>147</v>
      </c>
      <c r="C3004" s="4">
        <f t="shared" si="154"/>
        <v>22</v>
      </c>
      <c r="D3004" s="4" t="s">
        <v>11</v>
      </c>
      <c r="E3004" s="28">
        <v>527</v>
      </c>
      <c r="F3004" s="28">
        <v>188</v>
      </c>
      <c r="H3004" s="28">
        <v>217</v>
      </c>
      <c r="I3004" s="28">
        <v>8</v>
      </c>
      <c r="J3004" s="28">
        <v>1.4E-3</v>
      </c>
      <c r="AI3004"/>
      <c r="AJ3004"/>
    </row>
    <row r="3005" spans="1:36" ht="14.5" x14ac:dyDescent="0.35">
      <c r="A3005" s="52">
        <f t="shared" si="152"/>
        <v>2015</v>
      </c>
      <c r="B3005" s="30">
        <f t="shared" si="153"/>
        <v>147</v>
      </c>
      <c r="C3005" s="4">
        <f t="shared" si="154"/>
        <v>22</v>
      </c>
      <c r="D3005" s="4" t="s">
        <v>11</v>
      </c>
      <c r="E3005" s="28">
        <v>526</v>
      </c>
      <c r="F3005" s="28">
        <v>188</v>
      </c>
      <c r="H3005" s="28">
        <v>217</v>
      </c>
      <c r="I3005" s="28">
        <v>9</v>
      </c>
      <c r="J3005" s="28">
        <v>2.3999999999999998E-3</v>
      </c>
      <c r="AI3005"/>
      <c r="AJ3005"/>
    </row>
    <row r="3006" spans="1:36" ht="14.5" x14ac:dyDescent="0.35">
      <c r="A3006" s="52">
        <f t="shared" si="152"/>
        <v>2015</v>
      </c>
      <c r="B3006" s="30">
        <f t="shared" si="153"/>
        <v>147</v>
      </c>
      <c r="C3006" s="4">
        <f t="shared" si="154"/>
        <v>22</v>
      </c>
      <c r="D3006" s="4" t="s">
        <v>11</v>
      </c>
      <c r="E3006" s="28">
        <v>526</v>
      </c>
      <c r="F3006" s="28">
        <v>188</v>
      </c>
      <c r="H3006" s="28">
        <v>217</v>
      </c>
      <c r="I3006" s="28">
        <v>10</v>
      </c>
      <c r="J3006" s="28">
        <v>3.2000000000000002E-3</v>
      </c>
      <c r="AI3006"/>
      <c r="AJ3006"/>
    </row>
    <row r="3007" spans="1:36" ht="14.5" x14ac:dyDescent="0.35">
      <c r="A3007" s="52">
        <f t="shared" si="152"/>
        <v>2015</v>
      </c>
      <c r="B3007" s="30">
        <f t="shared" si="153"/>
        <v>147</v>
      </c>
      <c r="C3007" s="4">
        <f t="shared" si="154"/>
        <v>22</v>
      </c>
      <c r="D3007" s="4" t="s">
        <v>11</v>
      </c>
      <c r="E3007" s="28">
        <v>526</v>
      </c>
      <c r="F3007" s="28">
        <v>188</v>
      </c>
      <c r="H3007" s="28">
        <v>217</v>
      </c>
      <c r="I3007" s="28">
        <v>10</v>
      </c>
      <c r="J3007" s="28">
        <v>3.5999999999999999E-3</v>
      </c>
      <c r="AI3007"/>
      <c r="AJ3007"/>
    </row>
    <row r="3008" spans="1:36" ht="14.5" x14ac:dyDescent="0.35">
      <c r="A3008" s="52">
        <f t="shared" si="152"/>
        <v>2015</v>
      </c>
      <c r="B3008" s="30">
        <f t="shared" si="153"/>
        <v>147</v>
      </c>
      <c r="C3008" s="4">
        <f t="shared" si="154"/>
        <v>22</v>
      </c>
      <c r="D3008" s="4" t="s">
        <v>11</v>
      </c>
      <c r="E3008" s="28">
        <v>527</v>
      </c>
      <c r="F3008" s="28">
        <v>188</v>
      </c>
      <c r="H3008" s="28">
        <v>217</v>
      </c>
      <c r="I3008" s="28">
        <v>10</v>
      </c>
      <c r="J3008" s="28">
        <v>2.5000000000000001E-3</v>
      </c>
      <c r="AI3008"/>
      <c r="AJ3008"/>
    </row>
    <row r="3009" spans="1:36" ht="14.5" x14ac:dyDescent="0.35">
      <c r="A3009" s="52">
        <f t="shared" si="152"/>
        <v>2015</v>
      </c>
      <c r="B3009" s="30">
        <f t="shared" si="153"/>
        <v>147</v>
      </c>
      <c r="C3009" s="4">
        <f t="shared" si="154"/>
        <v>22</v>
      </c>
      <c r="D3009" s="4" t="s">
        <v>11</v>
      </c>
      <c r="E3009" s="28">
        <v>527</v>
      </c>
      <c r="F3009" s="28">
        <v>188</v>
      </c>
      <c r="H3009" s="28">
        <v>217</v>
      </c>
      <c r="I3009" s="28">
        <v>10</v>
      </c>
      <c r="J3009" s="28">
        <v>3.8E-3</v>
      </c>
      <c r="AI3009"/>
      <c r="AJ3009"/>
    </row>
    <row r="3010" spans="1:36" ht="14.5" x14ac:dyDescent="0.35">
      <c r="A3010" s="52">
        <f t="shared" ref="A3010:A3073" si="155">YEAR(D3010)</f>
        <v>2015</v>
      </c>
      <c r="B3010" s="30">
        <f t="shared" ref="B3010:B3073" si="156">D3010-DATE(YEAR(D3010),1,0)</f>
        <v>147</v>
      </c>
      <c r="C3010" s="4">
        <f t="shared" ref="C3010:C3073" si="157">WEEKNUM(D3010,1)</f>
        <v>22</v>
      </c>
      <c r="D3010" s="4" t="s">
        <v>11</v>
      </c>
      <c r="E3010" s="28">
        <v>527</v>
      </c>
      <c r="F3010" s="28">
        <v>188</v>
      </c>
      <c r="H3010" s="28">
        <v>217</v>
      </c>
      <c r="I3010" s="28">
        <v>10</v>
      </c>
      <c r="J3010" s="28">
        <v>2.8999999999999998E-3</v>
      </c>
      <c r="AI3010"/>
      <c r="AJ3010"/>
    </row>
    <row r="3011" spans="1:36" ht="14.5" x14ac:dyDescent="0.35">
      <c r="A3011" s="52">
        <f t="shared" si="155"/>
        <v>2015</v>
      </c>
      <c r="B3011" s="30">
        <f t="shared" si="156"/>
        <v>147</v>
      </c>
      <c r="C3011" s="4">
        <f t="shared" si="157"/>
        <v>22</v>
      </c>
      <c r="D3011" s="4" t="s">
        <v>11</v>
      </c>
      <c r="E3011" s="28">
        <v>526</v>
      </c>
      <c r="F3011" s="28">
        <v>188</v>
      </c>
      <c r="H3011" s="28">
        <v>217</v>
      </c>
      <c r="I3011" s="28">
        <v>11</v>
      </c>
      <c r="J3011" s="28">
        <v>5.7000000000000002E-3</v>
      </c>
      <c r="AI3011"/>
      <c r="AJ3011"/>
    </row>
    <row r="3012" spans="1:36" ht="14.5" x14ac:dyDescent="0.35">
      <c r="A3012" s="52">
        <f t="shared" si="155"/>
        <v>2015</v>
      </c>
      <c r="B3012" s="30">
        <f t="shared" si="156"/>
        <v>147</v>
      </c>
      <c r="C3012" s="4">
        <f t="shared" si="157"/>
        <v>22</v>
      </c>
      <c r="D3012" s="4" t="s">
        <v>11</v>
      </c>
      <c r="E3012" s="28">
        <v>526</v>
      </c>
      <c r="F3012" s="28">
        <v>188</v>
      </c>
      <c r="H3012" s="28">
        <v>217</v>
      </c>
      <c r="I3012" s="28">
        <v>11</v>
      </c>
      <c r="J3012" s="28">
        <v>5.1000000000000004E-3</v>
      </c>
      <c r="AI3012"/>
      <c r="AJ3012"/>
    </row>
    <row r="3013" spans="1:36" ht="14.5" x14ac:dyDescent="0.35">
      <c r="A3013" s="52">
        <f t="shared" si="155"/>
        <v>2015</v>
      </c>
      <c r="B3013" s="30">
        <f t="shared" si="156"/>
        <v>147</v>
      </c>
      <c r="C3013" s="4">
        <f t="shared" si="157"/>
        <v>22</v>
      </c>
      <c r="D3013" s="4" t="s">
        <v>11</v>
      </c>
      <c r="E3013" s="28">
        <v>526</v>
      </c>
      <c r="F3013" s="28">
        <v>188</v>
      </c>
      <c r="H3013" s="28">
        <v>217</v>
      </c>
      <c r="I3013" s="28">
        <v>11</v>
      </c>
      <c r="J3013" s="28">
        <v>4.8999999999999998E-3</v>
      </c>
      <c r="AI3013"/>
      <c r="AJ3013"/>
    </row>
    <row r="3014" spans="1:36" ht="14.5" x14ac:dyDescent="0.35">
      <c r="A3014" s="52">
        <f t="shared" si="155"/>
        <v>2015</v>
      </c>
      <c r="B3014" s="30">
        <f t="shared" si="156"/>
        <v>147</v>
      </c>
      <c r="C3014" s="4">
        <f t="shared" si="157"/>
        <v>22</v>
      </c>
      <c r="D3014" s="4" t="s">
        <v>11</v>
      </c>
      <c r="E3014" s="28">
        <v>526</v>
      </c>
      <c r="F3014" s="28">
        <v>188</v>
      </c>
      <c r="H3014" s="28">
        <v>217</v>
      </c>
      <c r="I3014" s="28">
        <v>11</v>
      </c>
      <c r="J3014" s="28">
        <v>5.0000000000000001E-3</v>
      </c>
      <c r="AI3014"/>
      <c r="AJ3014"/>
    </row>
    <row r="3015" spans="1:36" ht="14.5" x14ac:dyDescent="0.35">
      <c r="A3015" s="52">
        <f t="shared" si="155"/>
        <v>2015</v>
      </c>
      <c r="B3015" s="30">
        <f t="shared" si="156"/>
        <v>147</v>
      </c>
      <c r="C3015" s="4">
        <f t="shared" si="157"/>
        <v>22</v>
      </c>
      <c r="D3015" s="4" t="s">
        <v>11</v>
      </c>
      <c r="E3015" s="28">
        <v>526</v>
      </c>
      <c r="F3015" s="28">
        <v>188</v>
      </c>
      <c r="H3015" s="28">
        <v>217</v>
      </c>
      <c r="I3015" s="28">
        <v>11</v>
      </c>
      <c r="J3015" s="28">
        <v>4.1000000000000003E-3</v>
      </c>
      <c r="AI3015"/>
      <c r="AJ3015"/>
    </row>
    <row r="3016" spans="1:36" ht="14.5" x14ac:dyDescent="0.35">
      <c r="A3016" s="52">
        <f t="shared" si="155"/>
        <v>2015</v>
      </c>
      <c r="B3016" s="30">
        <f t="shared" si="156"/>
        <v>147</v>
      </c>
      <c r="C3016" s="4">
        <f t="shared" si="157"/>
        <v>22</v>
      </c>
      <c r="D3016" s="4" t="s">
        <v>11</v>
      </c>
      <c r="E3016" s="28">
        <v>526</v>
      </c>
      <c r="F3016" s="28">
        <v>188</v>
      </c>
      <c r="H3016" s="28">
        <v>217</v>
      </c>
      <c r="I3016" s="28">
        <v>11</v>
      </c>
      <c r="J3016" s="28">
        <v>3.3999999999999998E-3</v>
      </c>
      <c r="AI3016"/>
      <c r="AJ3016"/>
    </row>
    <row r="3017" spans="1:36" ht="14.5" x14ac:dyDescent="0.35">
      <c r="A3017" s="52">
        <f t="shared" si="155"/>
        <v>2015</v>
      </c>
      <c r="B3017" s="30">
        <f t="shared" si="156"/>
        <v>147</v>
      </c>
      <c r="C3017" s="4">
        <f t="shared" si="157"/>
        <v>22</v>
      </c>
      <c r="D3017" s="4" t="s">
        <v>11</v>
      </c>
      <c r="E3017" s="28">
        <v>527</v>
      </c>
      <c r="F3017" s="28">
        <v>188</v>
      </c>
      <c r="H3017" s="28">
        <v>217</v>
      </c>
      <c r="I3017" s="28">
        <v>11</v>
      </c>
      <c r="J3017" s="28">
        <v>3.0000000000000001E-3</v>
      </c>
      <c r="AI3017"/>
      <c r="AJ3017"/>
    </row>
    <row r="3018" spans="1:36" ht="14.5" x14ac:dyDescent="0.35">
      <c r="A3018" s="52">
        <f t="shared" si="155"/>
        <v>2015</v>
      </c>
      <c r="B3018" s="30">
        <f t="shared" si="156"/>
        <v>147</v>
      </c>
      <c r="C3018" s="4">
        <f t="shared" si="157"/>
        <v>22</v>
      </c>
      <c r="D3018" s="4" t="s">
        <v>11</v>
      </c>
      <c r="E3018" s="28">
        <v>527</v>
      </c>
      <c r="F3018" s="28">
        <v>188</v>
      </c>
      <c r="H3018" s="28">
        <v>217</v>
      </c>
      <c r="I3018" s="28">
        <v>11</v>
      </c>
      <c r="J3018" s="28">
        <v>4.7999999999999996E-3</v>
      </c>
      <c r="AI3018"/>
      <c r="AJ3018"/>
    </row>
    <row r="3019" spans="1:36" ht="14.5" x14ac:dyDescent="0.35">
      <c r="A3019" s="52">
        <f t="shared" si="155"/>
        <v>2015</v>
      </c>
      <c r="B3019" s="30">
        <f t="shared" si="156"/>
        <v>147</v>
      </c>
      <c r="C3019" s="4">
        <f t="shared" si="157"/>
        <v>22</v>
      </c>
      <c r="D3019" s="4" t="s">
        <v>11</v>
      </c>
      <c r="E3019" s="28">
        <v>527</v>
      </c>
      <c r="F3019" s="28">
        <v>188</v>
      </c>
      <c r="H3019" s="28">
        <v>217</v>
      </c>
      <c r="I3019" s="28">
        <v>11</v>
      </c>
      <c r="J3019" s="28">
        <v>4.4999999999999997E-3</v>
      </c>
      <c r="AI3019"/>
      <c r="AJ3019"/>
    </row>
    <row r="3020" spans="1:36" ht="14.5" x14ac:dyDescent="0.35">
      <c r="A3020" s="52">
        <f t="shared" si="155"/>
        <v>2015</v>
      </c>
      <c r="B3020" s="30">
        <f t="shared" si="156"/>
        <v>147</v>
      </c>
      <c r="C3020" s="4">
        <f t="shared" si="157"/>
        <v>22</v>
      </c>
      <c r="D3020" s="4" t="s">
        <v>11</v>
      </c>
      <c r="E3020" s="28">
        <v>526</v>
      </c>
      <c r="F3020" s="28">
        <v>188</v>
      </c>
      <c r="H3020" s="28">
        <v>217</v>
      </c>
      <c r="I3020" s="28">
        <v>12</v>
      </c>
      <c r="J3020" s="28">
        <v>5.4000000000000003E-3</v>
      </c>
      <c r="AI3020"/>
      <c r="AJ3020"/>
    </row>
    <row r="3021" spans="1:36" ht="14.5" x14ac:dyDescent="0.35">
      <c r="A3021" s="52">
        <f t="shared" si="155"/>
        <v>2015</v>
      </c>
      <c r="B3021" s="30">
        <f t="shared" si="156"/>
        <v>147</v>
      </c>
      <c r="C3021" s="4">
        <f t="shared" si="157"/>
        <v>22</v>
      </c>
      <c r="D3021" s="4" t="s">
        <v>11</v>
      </c>
      <c r="E3021" s="28">
        <v>526</v>
      </c>
      <c r="F3021" s="28">
        <v>188</v>
      </c>
      <c r="H3021" s="28">
        <v>217</v>
      </c>
      <c r="I3021" s="28">
        <v>12</v>
      </c>
      <c r="J3021" s="28">
        <v>5.1999999999999998E-3</v>
      </c>
      <c r="AI3021"/>
      <c r="AJ3021"/>
    </row>
    <row r="3022" spans="1:36" ht="14.5" x14ac:dyDescent="0.35">
      <c r="A3022" s="52">
        <f t="shared" si="155"/>
        <v>2015</v>
      </c>
      <c r="B3022" s="30">
        <f t="shared" si="156"/>
        <v>147</v>
      </c>
      <c r="C3022" s="4">
        <f t="shared" si="157"/>
        <v>22</v>
      </c>
      <c r="D3022" s="4" t="s">
        <v>11</v>
      </c>
      <c r="E3022" s="28">
        <v>526</v>
      </c>
      <c r="F3022" s="28">
        <v>188</v>
      </c>
      <c r="H3022" s="28">
        <v>217</v>
      </c>
      <c r="I3022" s="28">
        <v>12</v>
      </c>
      <c r="J3022" s="28">
        <v>4.4999999999999997E-3</v>
      </c>
      <c r="AI3022"/>
      <c r="AJ3022"/>
    </row>
    <row r="3023" spans="1:36" ht="14.5" x14ac:dyDescent="0.35">
      <c r="A3023" s="52">
        <f t="shared" si="155"/>
        <v>2015</v>
      </c>
      <c r="B3023" s="30">
        <f t="shared" si="156"/>
        <v>147</v>
      </c>
      <c r="C3023" s="4">
        <f t="shared" si="157"/>
        <v>22</v>
      </c>
      <c r="D3023" s="4" t="s">
        <v>11</v>
      </c>
      <c r="E3023" s="28">
        <v>526</v>
      </c>
      <c r="F3023" s="28">
        <v>188</v>
      </c>
      <c r="H3023" s="28">
        <v>217</v>
      </c>
      <c r="I3023" s="28">
        <v>12</v>
      </c>
      <c r="J3023" s="28">
        <v>5.4000000000000003E-3</v>
      </c>
      <c r="AI3023"/>
      <c r="AJ3023"/>
    </row>
    <row r="3024" spans="1:36" ht="14.5" x14ac:dyDescent="0.35">
      <c r="A3024" s="52">
        <f t="shared" si="155"/>
        <v>2015</v>
      </c>
      <c r="B3024" s="30">
        <f t="shared" si="156"/>
        <v>147</v>
      </c>
      <c r="C3024" s="4">
        <f t="shared" si="157"/>
        <v>22</v>
      </c>
      <c r="D3024" s="4" t="s">
        <v>11</v>
      </c>
      <c r="E3024" s="28">
        <v>526</v>
      </c>
      <c r="F3024" s="28">
        <v>188</v>
      </c>
      <c r="H3024" s="28">
        <v>217</v>
      </c>
      <c r="I3024" s="28">
        <v>12</v>
      </c>
      <c r="J3024" s="28">
        <v>6.6E-3</v>
      </c>
      <c r="AI3024"/>
      <c r="AJ3024"/>
    </row>
    <row r="3025" spans="1:36" ht="14.5" x14ac:dyDescent="0.35">
      <c r="A3025" s="52">
        <f t="shared" si="155"/>
        <v>2015</v>
      </c>
      <c r="B3025" s="30">
        <f t="shared" si="156"/>
        <v>147</v>
      </c>
      <c r="C3025" s="4">
        <f t="shared" si="157"/>
        <v>22</v>
      </c>
      <c r="D3025" s="4" t="s">
        <v>11</v>
      </c>
      <c r="E3025" s="28">
        <v>527</v>
      </c>
      <c r="F3025" s="28">
        <v>188</v>
      </c>
      <c r="H3025" s="28">
        <v>217</v>
      </c>
      <c r="I3025" s="28">
        <v>12</v>
      </c>
      <c r="J3025" s="28">
        <v>4.4999999999999997E-3</v>
      </c>
      <c r="AI3025"/>
      <c r="AJ3025"/>
    </row>
    <row r="3026" spans="1:36" ht="14.5" x14ac:dyDescent="0.35">
      <c r="A3026" s="52">
        <f t="shared" si="155"/>
        <v>2015</v>
      </c>
      <c r="B3026" s="30">
        <f t="shared" si="156"/>
        <v>147</v>
      </c>
      <c r="C3026" s="4">
        <f t="shared" si="157"/>
        <v>22</v>
      </c>
      <c r="D3026" s="4" t="s">
        <v>11</v>
      </c>
      <c r="E3026" s="28">
        <v>527</v>
      </c>
      <c r="F3026" s="28">
        <v>188</v>
      </c>
      <c r="H3026" s="28">
        <v>217</v>
      </c>
      <c r="I3026" s="28">
        <v>12</v>
      </c>
      <c r="J3026" s="28">
        <v>3.5000000000000001E-3</v>
      </c>
      <c r="AI3026"/>
      <c r="AJ3026"/>
    </row>
    <row r="3027" spans="1:36" ht="14.5" x14ac:dyDescent="0.35">
      <c r="A3027" s="52">
        <f t="shared" si="155"/>
        <v>2015</v>
      </c>
      <c r="B3027" s="30">
        <f t="shared" si="156"/>
        <v>147</v>
      </c>
      <c r="C3027" s="4">
        <f t="shared" si="157"/>
        <v>22</v>
      </c>
      <c r="D3027" s="4" t="s">
        <v>11</v>
      </c>
      <c r="E3027" s="28">
        <v>527</v>
      </c>
      <c r="F3027" s="28">
        <v>188</v>
      </c>
      <c r="H3027" s="28">
        <v>217</v>
      </c>
      <c r="I3027" s="28">
        <v>12</v>
      </c>
      <c r="J3027" s="28">
        <v>5.0000000000000001E-3</v>
      </c>
      <c r="AI3027"/>
      <c r="AJ3027"/>
    </row>
    <row r="3028" spans="1:36" ht="14.5" x14ac:dyDescent="0.35">
      <c r="A3028" s="52">
        <f t="shared" si="155"/>
        <v>2015</v>
      </c>
      <c r="B3028" s="30">
        <f t="shared" si="156"/>
        <v>147</v>
      </c>
      <c r="C3028" s="4">
        <f t="shared" si="157"/>
        <v>22</v>
      </c>
      <c r="D3028" s="4" t="s">
        <v>11</v>
      </c>
      <c r="E3028" s="28">
        <v>527</v>
      </c>
      <c r="F3028" s="28">
        <v>188</v>
      </c>
      <c r="H3028" s="28">
        <v>217</v>
      </c>
      <c r="I3028" s="28">
        <v>12</v>
      </c>
      <c r="J3028" s="28">
        <v>4.3E-3</v>
      </c>
      <c r="AI3028"/>
      <c r="AJ3028"/>
    </row>
    <row r="3029" spans="1:36" ht="14.5" x14ac:dyDescent="0.35">
      <c r="A3029" s="52">
        <f t="shared" si="155"/>
        <v>2015</v>
      </c>
      <c r="B3029" s="30">
        <f t="shared" si="156"/>
        <v>147</v>
      </c>
      <c r="C3029" s="4">
        <f t="shared" si="157"/>
        <v>22</v>
      </c>
      <c r="D3029" s="4" t="s">
        <v>11</v>
      </c>
      <c r="E3029" s="28">
        <v>525</v>
      </c>
      <c r="F3029" s="28">
        <v>192</v>
      </c>
      <c r="H3029" s="28">
        <v>217</v>
      </c>
      <c r="I3029" s="28">
        <v>10</v>
      </c>
      <c r="J3029" s="28">
        <v>4.4999999999999997E-3</v>
      </c>
      <c r="AI3029"/>
      <c r="AJ3029"/>
    </row>
    <row r="3030" spans="1:36" ht="14.5" x14ac:dyDescent="0.35">
      <c r="A3030" s="52">
        <f t="shared" si="155"/>
        <v>2015</v>
      </c>
      <c r="B3030" s="30">
        <f t="shared" si="156"/>
        <v>147</v>
      </c>
      <c r="C3030" s="4">
        <f t="shared" si="157"/>
        <v>22</v>
      </c>
      <c r="D3030" s="4" t="s">
        <v>11</v>
      </c>
      <c r="E3030" s="28">
        <v>525</v>
      </c>
      <c r="F3030" s="28">
        <v>192</v>
      </c>
      <c r="H3030" s="28">
        <v>217</v>
      </c>
      <c r="I3030" s="28">
        <v>10</v>
      </c>
      <c r="J3030" s="28">
        <v>4.4000000000000003E-3</v>
      </c>
      <c r="AI3030"/>
      <c r="AJ3030"/>
    </row>
    <row r="3031" spans="1:36" ht="14.5" x14ac:dyDescent="0.35">
      <c r="A3031" s="52">
        <f t="shared" si="155"/>
        <v>2015</v>
      </c>
      <c r="B3031" s="30">
        <f t="shared" si="156"/>
        <v>147</v>
      </c>
      <c r="C3031" s="4">
        <f t="shared" si="157"/>
        <v>22</v>
      </c>
      <c r="D3031" s="4" t="s">
        <v>11</v>
      </c>
      <c r="E3031" s="28">
        <v>524</v>
      </c>
      <c r="F3031" s="28">
        <v>192</v>
      </c>
      <c r="H3031" s="28">
        <v>217</v>
      </c>
      <c r="I3031" s="28">
        <v>11</v>
      </c>
      <c r="J3031" s="28">
        <v>3.5999999999999999E-3</v>
      </c>
      <c r="AI3031"/>
      <c r="AJ3031"/>
    </row>
    <row r="3032" spans="1:36" ht="14.5" x14ac:dyDescent="0.35">
      <c r="A3032" s="52">
        <f t="shared" si="155"/>
        <v>2015</v>
      </c>
      <c r="B3032" s="30">
        <f t="shared" si="156"/>
        <v>147</v>
      </c>
      <c r="C3032" s="4">
        <f t="shared" si="157"/>
        <v>22</v>
      </c>
      <c r="D3032" s="4" t="s">
        <v>11</v>
      </c>
      <c r="E3032" s="28">
        <v>524</v>
      </c>
      <c r="F3032" s="28">
        <v>192</v>
      </c>
      <c r="H3032" s="28">
        <v>217</v>
      </c>
      <c r="I3032" s="28">
        <v>11</v>
      </c>
      <c r="J3032" s="28">
        <v>3.0000000000000001E-3</v>
      </c>
      <c r="AI3032"/>
      <c r="AJ3032"/>
    </row>
    <row r="3033" spans="1:36" ht="14.5" x14ac:dyDescent="0.35">
      <c r="A3033" s="52">
        <f t="shared" si="155"/>
        <v>2015</v>
      </c>
      <c r="B3033" s="30">
        <f t="shared" si="156"/>
        <v>147</v>
      </c>
      <c r="C3033" s="4">
        <f t="shared" si="157"/>
        <v>22</v>
      </c>
      <c r="D3033" s="4" t="s">
        <v>11</v>
      </c>
      <c r="E3033" s="28">
        <v>524</v>
      </c>
      <c r="F3033" s="28">
        <v>192</v>
      </c>
      <c r="H3033" s="28">
        <v>217</v>
      </c>
      <c r="I3033" s="28">
        <v>11</v>
      </c>
      <c r="J3033" s="28">
        <v>3.3999999999999998E-3</v>
      </c>
      <c r="AI3033"/>
      <c r="AJ3033"/>
    </row>
    <row r="3034" spans="1:36" ht="14.5" x14ac:dyDescent="0.35">
      <c r="A3034" s="52">
        <f t="shared" si="155"/>
        <v>2015</v>
      </c>
      <c r="B3034" s="30">
        <f t="shared" si="156"/>
        <v>147</v>
      </c>
      <c r="C3034" s="4">
        <f t="shared" si="157"/>
        <v>22</v>
      </c>
      <c r="D3034" s="4" t="s">
        <v>11</v>
      </c>
      <c r="E3034" s="28">
        <v>524</v>
      </c>
      <c r="F3034" s="28">
        <v>192</v>
      </c>
      <c r="H3034" s="28">
        <v>217</v>
      </c>
      <c r="I3034" s="28">
        <v>11</v>
      </c>
      <c r="J3034" s="28">
        <v>2.5999999999999999E-3</v>
      </c>
      <c r="AI3034"/>
      <c r="AJ3034"/>
    </row>
    <row r="3035" spans="1:36" ht="14.5" x14ac:dyDescent="0.35">
      <c r="A3035" s="52">
        <f t="shared" si="155"/>
        <v>2015</v>
      </c>
      <c r="B3035" s="30">
        <f t="shared" si="156"/>
        <v>147</v>
      </c>
      <c r="C3035" s="4">
        <f t="shared" si="157"/>
        <v>22</v>
      </c>
      <c r="D3035" s="4" t="s">
        <v>11</v>
      </c>
      <c r="E3035" s="28">
        <v>524</v>
      </c>
      <c r="F3035" s="28">
        <v>192</v>
      </c>
      <c r="H3035" s="28">
        <v>217</v>
      </c>
      <c r="I3035" s="28">
        <v>11</v>
      </c>
      <c r="J3035" s="28">
        <v>3.5999999999999999E-3</v>
      </c>
      <c r="AI3035"/>
      <c r="AJ3035"/>
    </row>
    <row r="3036" spans="1:36" ht="14.5" x14ac:dyDescent="0.35">
      <c r="A3036" s="52">
        <f t="shared" si="155"/>
        <v>2015</v>
      </c>
      <c r="B3036" s="30">
        <f t="shared" si="156"/>
        <v>147</v>
      </c>
      <c r="C3036" s="4">
        <f t="shared" si="157"/>
        <v>22</v>
      </c>
      <c r="D3036" s="4" t="s">
        <v>11</v>
      </c>
      <c r="E3036" s="28">
        <v>524</v>
      </c>
      <c r="F3036" s="28">
        <v>192</v>
      </c>
      <c r="H3036" s="28">
        <v>217</v>
      </c>
      <c r="I3036" s="28">
        <v>11</v>
      </c>
      <c r="J3036" s="28">
        <v>4.0000000000000001E-3</v>
      </c>
      <c r="AI3036"/>
      <c r="AJ3036"/>
    </row>
    <row r="3037" spans="1:36" ht="14.5" x14ac:dyDescent="0.35">
      <c r="A3037" s="52">
        <f t="shared" si="155"/>
        <v>2015</v>
      </c>
      <c r="B3037" s="30">
        <f t="shared" si="156"/>
        <v>147</v>
      </c>
      <c r="C3037" s="4">
        <f t="shared" si="157"/>
        <v>22</v>
      </c>
      <c r="D3037" s="4" t="s">
        <v>11</v>
      </c>
      <c r="E3037" s="28">
        <v>524</v>
      </c>
      <c r="F3037" s="28">
        <v>192</v>
      </c>
      <c r="H3037" s="28">
        <v>217</v>
      </c>
      <c r="I3037" s="28">
        <v>11</v>
      </c>
      <c r="J3037" s="28">
        <v>3.7000000000000002E-3</v>
      </c>
      <c r="AI3037"/>
      <c r="AJ3037"/>
    </row>
    <row r="3038" spans="1:36" ht="14.5" x14ac:dyDescent="0.35">
      <c r="A3038" s="52">
        <f t="shared" si="155"/>
        <v>2015</v>
      </c>
      <c r="B3038" s="30">
        <f t="shared" si="156"/>
        <v>147</v>
      </c>
      <c r="C3038" s="4">
        <f t="shared" si="157"/>
        <v>22</v>
      </c>
      <c r="D3038" s="4" t="s">
        <v>11</v>
      </c>
      <c r="E3038" s="28">
        <v>524</v>
      </c>
      <c r="F3038" s="28">
        <v>192</v>
      </c>
      <c r="H3038" s="28">
        <v>217</v>
      </c>
      <c r="I3038" s="28">
        <v>11</v>
      </c>
      <c r="J3038" s="28">
        <v>3.0000000000000001E-3</v>
      </c>
      <c r="AI3038"/>
      <c r="AJ3038"/>
    </row>
    <row r="3039" spans="1:36" ht="14.5" x14ac:dyDescent="0.35">
      <c r="A3039" s="52">
        <f t="shared" si="155"/>
        <v>2015</v>
      </c>
      <c r="B3039" s="30">
        <f t="shared" si="156"/>
        <v>147</v>
      </c>
      <c r="C3039" s="4">
        <f t="shared" si="157"/>
        <v>22</v>
      </c>
      <c r="D3039" s="4" t="s">
        <v>11</v>
      </c>
      <c r="E3039" s="28">
        <v>524</v>
      </c>
      <c r="F3039" s="28">
        <v>192</v>
      </c>
      <c r="H3039" s="28">
        <v>217</v>
      </c>
      <c r="I3039" s="28">
        <v>11</v>
      </c>
      <c r="J3039" s="28">
        <v>2.5999999999999999E-3</v>
      </c>
      <c r="AI3039"/>
      <c r="AJ3039"/>
    </row>
    <row r="3040" spans="1:36" ht="14.5" x14ac:dyDescent="0.35">
      <c r="A3040" s="52">
        <f t="shared" si="155"/>
        <v>2015</v>
      </c>
      <c r="B3040" s="30">
        <f t="shared" si="156"/>
        <v>147</v>
      </c>
      <c r="C3040" s="4">
        <f t="shared" si="157"/>
        <v>22</v>
      </c>
      <c r="D3040" s="4" t="s">
        <v>11</v>
      </c>
      <c r="E3040" s="28">
        <v>524</v>
      </c>
      <c r="F3040" s="28">
        <v>192</v>
      </c>
      <c r="H3040" s="28">
        <v>217</v>
      </c>
      <c r="I3040" s="28">
        <v>11</v>
      </c>
      <c r="J3040" s="28">
        <v>4.1999999999999997E-3</v>
      </c>
      <c r="AI3040"/>
      <c r="AJ3040"/>
    </row>
    <row r="3041" spans="1:36" ht="14.5" x14ac:dyDescent="0.35">
      <c r="A3041" s="52">
        <f t="shared" si="155"/>
        <v>2015</v>
      </c>
      <c r="B3041" s="30">
        <f t="shared" si="156"/>
        <v>147</v>
      </c>
      <c r="C3041" s="4">
        <f t="shared" si="157"/>
        <v>22</v>
      </c>
      <c r="D3041" s="4" t="s">
        <v>11</v>
      </c>
      <c r="E3041" s="28">
        <v>525</v>
      </c>
      <c r="F3041" s="28">
        <v>192</v>
      </c>
      <c r="H3041" s="28">
        <v>217</v>
      </c>
      <c r="I3041" s="28">
        <v>11</v>
      </c>
      <c r="J3041" s="28">
        <v>3.8E-3</v>
      </c>
      <c r="AI3041"/>
      <c r="AJ3041"/>
    </row>
    <row r="3042" spans="1:36" ht="14.5" x14ac:dyDescent="0.35">
      <c r="A3042" s="52">
        <f t="shared" si="155"/>
        <v>2015</v>
      </c>
      <c r="B3042" s="30">
        <f t="shared" si="156"/>
        <v>147</v>
      </c>
      <c r="C3042" s="4">
        <f t="shared" si="157"/>
        <v>22</v>
      </c>
      <c r="D3042" s="4" t="s">
        <v>11</v>
      </c>
      <c r="E3042" s="28">
        <v>525</v>
      </c>
      <c r="F3042" s="28">
        <v>192</v>
      </c>
      <c r="H3042" s="28">
        <v>217</v>
      </c>
      <c r="I3042" s="28">
        <v>11</v>
      </c>
      <c r="J3042" s="28">
        <v>4.7000000000000002E-3</v>
      </c>
      <c r="AI3042"/>
      <c r="AJ3042"/>
    </row>
    <row r="3043" spans="1:36" ht="14.5" x14ac:dyDescent="0.35">
      <c r="A3043" s="52">
        <f t="shared" si="155"/>
        <v>2015</v>
      </c>
      <c r="B3043" s="30">
        <f t="shared" si="156"/>
        <v>147</v>
      </c>
      <c r="C3043" s="4">
        <f t="shared" si="157"/>
        <v>22</v>
      </c>
      <c r="D3043" s="4" t="s">
        <v>11</v>
      </c>
      <c r="E3043" s="28">
        <v>525</v>
      </c>
      <c r="F3043" s="28">
        <v>192</v>
      </c>
      <c r="H3043" s="28">
        <v>217</v>
      </c>
      <c r="I3043" s="28">
        <v>11</v>
      </c>
      <c r="J3043" s="28">
        <v>5.4000000000000003E-3</v>
      </c>
      <c r="AI3043"/>
      <c r="AJ3043"/>
    </row>
    <row r="3044" spans="1:36" ht="14.5" x14ac:dyDescent="0.35">
      <c r="A3044" s="52">
        <f t="shared" si="155"/>
        <v>2015</v>
      </c>
      <c r="B3044" s="30">
        <f t="shared" si="156"/>
        <v>147</v>
      </c>
      <c r="C3044" s="4">
        <f t="shared" si="157"/>
        <v>22</v>
      </c>
      <c r="D3044" s="4" t="s">
        <v>11</v>
      </c>
      <c r="E3044" s="28">
        <v>525</v>
      </c>
      <c r="F3044" s="28">
        <v>192</v>
      </c>
      <c r="H3044" s="28">
        <v>217</v>
      </c>
      <c r="I3044" s="28">
        <v>11</v>
      </c>
      <c r="J3044" s="28">
        <v>4.8999999999999998E-3</v>
      </c>
      <c r="AI3044"/>
      <c r="AJ3044"/>
    </row>
    <row r="3045" spans="1:36" ht="14.5" x14ac:dyDescent="0.35">
      <c r="A3045" s="52">
        <f t="shared" si="155"/>
        <v>2015</v>
      </c>
      <c r="B3045" s="30">
        <f t="shared" si="156"/>
        <v>147</v>
      </c>
      <c r="C3045" s="4">
        <f t="shared" si="157"/>
        <v>22</v>
      </c>
      <c r="D3045" s="4" t="s">
        <v>11</v>
      </c>
      <c r="E3045" s="28">
        <v>525</v>
      </c>
      <c r="F3045" s="28">
        <v>192</v>
      </c>
      <c r="H3045" s="28">
        <v>217</v>
      </c>
      <c r="I3045" s="28">
        <v>11</v>
      </c>
      <c r="J3045" s="28">
        <v>4.7000000000000002E-3</v>
      </c>
      <c r="AI3045"/>
      <c r="AJ3045"/>
    </row>
    <row r="3046" spans="1:36" ht="14.5" x14ac:dyDescent="0.35">
      <c r="A3046" s="52">
        <f t="shared" si="155"/>
        <v>2015</v>
      </c>
      <c r="B3046" s="30">
        <f t="shared" si="156"/>
        <v>147</v>
      </c>
      <c r="C3046" s="4">
        <f t="shared" si="157"/>
        <v>22</v>
      </c>
      <c r="D3046" s="4" t="s">
        <v>11</v>
      </c>
      <c r="E3046" s="28">
        <v>525</v>
      </c>
      <c r="F3046" s="28">
        <v>192</v>
      </c>
      <c r="H3046" s="28">
        <v>217</v>
      </c>
      <c r="I3046" s="28">
        <v>11</v>
      </c>
      <c r="J3046" s="28">
        <v>4.4000000000000003E-3</v>
      </c>
      <c r="AI3046"/>
      <c r="AJ3046"/>
    </row>
    <row r="3047" spans="1:36" ht="14.5" x14ac:dyDescent="0.35">
      <c r="A3047" s="52">
        <f t="shared" si="155"/>
        <v>2015</v>
      </c>
      <c r="B3047" s="30">
        <f t="shared" si="156"/>
        <v>147</v>
      </c>
      <c r="C3047" s="4">
        <f t="shared" si="157"/>
        <v>22</v>
      </c>
      <c r="D3047" s="4" t="s">
        <v>11</v>
      </c>
      <c r="E3047" s="28">
        <v>525</v>
      </c>
      <c r="F3047" s="28">
        <v>192</v>
      </c>
      <c r="H3047" s="28">
        <v>217</v>
      </c>
      <c r="I3047" s="28">
        <v>11</v>
      </c>
      <c r="J3047" s="28">
        <v>4.8999999999999998E-3</v>
      </c>
      <c r="AI3047"/>
      <c r="AJ3047"/>
    </row>
    <row r="3048" spans="1:36" ht="14.5" x14ac:dyDescent="0.35">
      <c r="A3048" s="52">
        <f t="shared" si="155"/>
        <v>2015</v>
      </c>
      <c r="B3048" s="30">
        <f t="shared" si="156"/>
        <v>147</v>
      </c>
      <c r="C3048" s="4">
        <f t="shared" si="157"/>
        <v>22</v>
      </c>
      <c r="D3048" s="4" t="s">
        <v>11</v>
      </c>
      <c r="E3048" s="28">
        <v>525</v>
      </c>
      <c r="F3048" s="28">
        <v>192</v>
      </c>
      <c r="H3048" s="28">
        <v>217</v>
      </c>
      <c r="I3048" s="28">
        <v>11</v>
      </c>
      <c r="J3048" s="28">
        <v>3.8999999999999998E-3</v>
      </c>
      <c r="AI3048"/>
      <c r="AJ3048"/>
    </row>
    <row r="3049" spans="1:36" ht="14.5" x14ac:dyDescent="0.35">
      <c r="A3049" s="52">
        <f t="shared" si="155"/>
        <v>2015</v>
      </c>
      <c r="B3049" s="30">
        <f t="shared" si="156"/>
        <v>147</v>
      </c>
      <c r="C3049" s="4">
        <f t="shared" si="157"/>
        <v>22</v>
      </c>
      <c r="D3049" s="4" t="s">
        <v>11</v>
      </c>
      <c r="E3049" s="28">
        <v>525</v>
      </c>
      <c r="F3049" s="28">
        <v>192</v>
      </c>
      <c r="H3049" s="28">
        <v>217</v>
      </c>
      <c r="I3049" s="28">
        <v>11</v>
      </c>
      <c r="J3049" s="28">
        <v>4.1000000000000003E-3</v>
      </c>
      <c r="AI3049"/>
      <c r="AJ3049"/>
    </row>
    <row r="3050" spans="1:36" ht="14.5" x14ac:dyDescent="0.35">
      <c r="A3050" s="52">
        <f t="shared" si="155"/>
        <v>2015</v>
      </c>
      <c r="B3050" s="30">
        <f t="shared" si="156"/>
        <v>147</v>
      </c>
      <c r="C3050" s="4">
        <f t="shared" si="157"/>
        <v>22</v>
      </c>
      <c r="D3050" s="4" t="s">
        <v>11</v>
      </c>
      <c r="E3050" s="28">
        <v>525</v>
      </c>
      <c r="F3050" s="28">
        <v>192</v>
      </c>
      <c r="H3050" s="28">
        <v>217</v>
      </c>
      <c r="I3050" s="28">
        <v>11</v>
      </c>
      <c r="J3050" s="28">
        <v>5.1000000000000004E-3</v>
      </c>
      <c r="AI3050"/>
      <c r="AJ3050"/>
    </row>
    <row r="3051" spans="1:36" ht="14.5" x14ac:dyDescent="0.35">
      <c r="A3051" s="52">
        <f t="shared" si="155"/>
        <v>2015</v>
      </c>
      <c r="B3051" s="30">
        <f t="shared" si="156"/>
        <v>147</v>
      </c>
      <c r="C3051" s="4">
        <f t="shared" si="157"/>
        <v>22</v>
      </c>
      <c r="D3051" s="4" t="s">
        <v>11</v>
      </c>
      <c r="E3051" s="28">
        <v>525</v>
      </c>
      <c r="F3051" s="28">
        <v>192</v>
      </c>
      <c r="H3051" s="28">
        <v>217</v>
      </c>
      <c r="I3051" s="28">
        <v>11</v>
      </c>
      <c r="J3051" s="28">
        <v>4.4999999999999997E-3</v>
      </c>
      <c r="AI3051"/>
      <c r="AJ3051"/>
    </row>
    <row r="3052" spans="1:36" ht="14.5" x14ac:dyDescent="0.35">
      <c r="A3052" s="52">
        <f t="shared" si="155"/>
        <v>2015</v>
      </c>
      <c r="B3052" s="30">
        <f t="shared" si="156"/>
        <v>147</v>
      </c>
      <c r="C3052" s="4">
        <f t="shared" si="157"/>
        <v>22</v>
      </c>
      <c r="D3052" s="4" t="s">
        <v>11</v>
      </c>
      <c r="E3052" s="28">
        <v>525</v>
      </c>
      <c r="F3052" s="28">
        <v>192</v>
      </c>
      <c r="H3052" s="28">
        <v>217</v>
      </c>
      <c r="I3052" s="28">
        <v>11</v>
      </c>
      <c r="J3052" s="28">
        <v>6.1000000000000004E-3</v>
      </c>
      <c r="AI3052"/>
      <c r="AJ3052"/>
    </row>
    <row r="3053" spans="1:36" ht="14.5" x14ac:dyDescent="0.35">
      <c r="A3053" s="52">
        <f t="shared" si="155"/>
        <v>2015</v>
      </c>
      <c r="B3053" s="30">
        <f t="shared" si="156"/>
        <v>147</v>
      </c>
      <c r="C3053" s="4">
        <f t="shared" si="157"/>
        <v>22</v>
      </c>
      <c r="D3053" s="4" t="s">
        <v>11</v>
      </c>
      <c r="E3053" s="28">
        <v>524</v>
      </c>
      <c r="F3053" s="28">
        <v>192</v>
      </c>
      <c r="H3053" s="28">
        <v>217</v>
      </c>
      <c r="I3053" s="28">
        <v>12</v>
      </c>
      <c r="J3053" s="28">
        <v>4.7999999999999996E-3</v>
      </c>
      <c r="AI3053"/>
      <c r="AJ3053"/>
    </row>
    <row r="3054" spans="1:36" ht="14.5" x14ac:dyDescent="0.35">
      <c r="A3054" s="52">
        <f t="shared" si="155"/>
        <v>2015</v>
      </c>
      <c r="B3054" s="30">
        <f t="shared" si="156"/>
        <v>147</v>
      </c>
      <c r="C3054" s="4">
        <f t="shared" si="157"/>
        <v>22</v>
      </c>
      <c r="D3054" s="4" t="s">
        <v>11</v>
      </c>
      <c r="E3054" s="28">
        <v>524</v>
      </c>
      <c r="F3054" s="28">
        <v>192</v>
      </c>
      <c r="H3054" s="28">
        <v>217</v>
      </c>
      <c r="I3054" s="28">
        <v>12</v>
      </c>
      <c r="J3054" s="28">
        <v>5.1999999999999998E-3</v>
      </c>
      <c r="AI3054"/>
      <c r="AJ3054"/>
    </row>
    <row r="3055" spans="1:36" ht="14.5" x14ac:dyDescent="0.35">
      <c r="A3055" s="52">
        <f t="shared" si="155"/>
        <v>2015</v>
      </c>
      <c r="B3055" s="30">
        <f t="shared" si="156"/>
        <v>147</v>
      </c>
      <c r="C3055" s="4">
        <f t="shared" si="157"/>
        <v>22</v>
      </c>
      <c r="D3055" s="4" t="s">
        <v>11</v>
      </c>
      <c r="E3055" s="28">
        <v>524</v>
      </c>
      <c r="F3055" s="28">
        <v>192</v>
      </c>
      <c r="H3055" s="28">
        <v>217</v>
      </c>
      <c r="I3055" s="28">
        <v>12</v>
      </c>
      <c r="J3055" s="28">
        <v>3.8999999999999998E-3</v>
      </c>
      <c r="AI3055"/>
      <c r="AJ3055"/>
    </row>
    <row r="3056" spans="1:36" ht="14.5" x14ac:dyDescent="0.35">
      <c r="A3056" s="52">
        <f t="shared" si="155"/>
        <v>2015</v>
      </c>
      <c r="B3056" s="30">
        <f t="shared" si="156"/>
        <v>147</v>
      </c>
      <c r="C3056" s="4">
        <f t="shared" si="157"/>
        <v>22</v>
      </c>
      <c r="D3056" s="4" t="s">
        <v>11</v>
      </c>
      <c r="E3056" s="28">
        <v>524</v>
      </c>
      <c r="F3056" s="28">
        <v>192</v>
      </c>
      <c r="H3056" s="28">
        <v>217</v>
      </c>
      <c r="I3056" s="28">
        <v>12</v>
      </c>
      <c r="J3056" s="28">
        <v>3.5999999999999999E-3</v>
      </c>
      <c r="AI3056"/>
      <c r="AJ3056"/>
    </row>
    <row r="3057" spans="1:36" ht="14.5" x14ac:dyDescent="0.35">
      <c r="A3057" s="52">
        <f t="shared" si="155"/>
        <v>2015</v>
      </c>
      <c r="B3057" s="30">
        <f t="shared" si="156"/>
        <v>147</v>
      </c>
      <c r="C3057" s="4">
        <f t="shared" si="157"/>
        <v>22</v>
      </c>
      <c r="D3057" s="4" t="s">
        <v>11</v>
      </c>
      <c r="E3057" s="28">
        <v>524</v>
      </c>
      <c r="F3057" s="28">
        <v>192</v>
      </c>
      <c r="H3057" s="28">
        <v>217</v>
      </c>
      <c r="I3057" s="28">
        <v>12</v>
      </c>
      <c r="J3057" s="28">
        <v>3.8999999999999998E-3</v>
      </c>
      <c r="AI3057"/>
      <c r="AJ3057"/>
    </row>
    <row r="3058" spans="1:36" ht="14.5" x14ac:dyDescent="0.35">
      <c r="A3058" s="52">
        <f t="shared" si="155"/>
        <v>2015</v>
      </c>
      <c r="B3058" s="30">
        <f t="shared" si="156"/>
        <v>147</v>
      </c>
      <c r="C3058" s="4">
        <f t="shared" si="157"/>
        <v>22</v>
      </c>
      <c r="D3058" s="4" t="s">
        <v>11</v>
      </c>
      <c r="E3058" s="28">
        <v>524</v>
      </c>
      <c r="F3058" s="28">
        <v>192</v>
      </c>
      <c r="H3058" s="28">
        <v>217</v>
      </c>
      <c r="I3058" s="28">
        <v>12</v>
      </c>
      <c r="J3058" s="28">
        <v>4.1000000000000003E-3</v>
      </c>
      <c r="AI3058"/>
      <c r="AJ3058"/>
    </row>
    <row r="3059" spans="1:36" ht="14.5" x14ac:dyDescent="0.35">
      <c r="A3059" s="52">
        <f t="shared" si="155"/>
        <v>2015</v>
      </c>
      <c r="B3059" s="30">
        <f t="shared" si="156"/>
        <v>147</v>
      </c>
      <c r="C3059" s="4">
        <f t="shared" si="157"/>
        <v>22</v>
      </c>
      <c r="D3059" s="4" t="s">
        <v>11</v>
      </c>
      <c r="E3059" s="28">
        <v>524</v>
      </c>
      <c r="F3059" s="28">
        <v>192</v>
      </c>
      <c r="H3059" s="28">
        <v>217</v>
      </c>
      <c r="I3059" s="28">
        <v>12</v>
      </c>
      <c r="J3059" s="28">
        <v>3.0999999999999999E-3</v>
      </c>
      <c r="AI3059"/>
      <c r="AJ3059"/>
    </row>
    <row r="3060" spans="1:36" ht="14.5" x14ac:dyDescent="0.35">
      <c r="A3060" s="52">
        <f t="shared" si="155"/>
        <v>2015</v>
      </c>
      <c r="B3060" s="30">
        <f t="shared" si="156"/>
        <v>147</v>
      </c>
      <c r="C3060" s="4">
        <f t="shared" si="157"/>
        <v>22</v>
      </c>
      <c r="D3060" s="4" t="s">
        <v>11</v>
      </c>
      <c r="E3060" s="28">
        <v>524</v>
      </c>
      <c r="F3060" s="28">
        <v>192</v>
      </c>
      <c r="H3060" s="28">
        <v>217</v>
      </c>
      <c r="I3060" s="28">
        <v>12</v>
      </c>
      <c r="J3060" s="28">
        <v>3.8E-3</v>
      </c>
      <c r="AI3060"/>
      <c r="AJ3060"/>
    </row>
    <row r="3061" spans="1:36" ht="14.5" x14ac:dyDescent="0.35">
      <c r="A3061" s="52">
        <f t="shared" si="155"/>
        <v>2015</v>
      </c>
      <c r="B3061" s="30">
        <f t="shared" si="156"/>
        <v>147</v>
      </c>
      <c r="C3061" s="4">
        <f t="shared" si="157"/>
        <v>22</v>
      </c>
      <c r="D3061" s="4" t="s">
        <v>11</v>
      </c>
      <c r="E3061" s="28">
        <v>524</v>
      </c>
      <c r="F3061" s="28">
        <v>192</v>
      </c>
      <c r="H3061" s="28">
        <v>217</v>
      </c>
      <c r="I3061" s="28">
        <v>12</v>
      </c>
      <c r="J3061" s="28">
        <v>3.3E-3</v>
      </c>
      <c r="AI3061"/>
      <c r="AJ3061"/>
    </row>
    <row r="3062" spans="1:36" ht="14.5" x14ac:dyDescent="0.35">
      <c r="A3062" s="52">
        <f t="shared" si="155"/>
        <v>2015</v>
      </c>
      <c r="B3062" s="30">
        <f t="shared" si="156"/>
        <v>147</v>
      </c>
      <c r="C3062" s="4">
        <f t="shared" si="157"/>
        <v>22</v>
      </c>
      <c r="D3062" s="4" t="s">
        <v>11</v>
      </c>
      <c r="E3062" s="28">
        <v>524</v>
      </c>
      <c r="F3062" s="28">
        <v>192</v>
      </c>
      <c r="H3062" s="28">
        <v>217</v>
      </c>
      <c r="I3062" s="28">
        <v>12</v>
      </c>
      <c r="J3062" s="28">
        <v>3.8999999999999998E-3</v>
      </c>
      <c r="AI3062"/>
      <c r="AJ3062"/>
    </row>
    <row r="3063" spans="1:36" ht="14.5" x14ac:dyDescent="0.35">
      <c r="A3063" s="52">
        <f t="shared" si="155"/>
        <v>2015</v>
      </c>
      <c r="B3063" s="30">
        <f t="shared" si="156"/>
        <v>147</v>
      </c>
      <c r="C3063" s="4">
        <f t="shared" si="157"/>
        <v>22</v>
      </c>
      <c r="D3063" s="4" t="s">
        <v>11</v>
      </c>
      <c r="E3063" s="28">
        <v>524</v>
      </c>
      <c r="F3063" s="28">
        <v>192</v>
      </c>
      <c r="H3063" s="28">
        <v>217</v>
      </c>
      <c r="I3063" s="28">
        <v>12</v>
      </c>
      <c r="J3063" s="28">
        <v>3.8E-3</v>
      </c>
      <c r="AI3063"/>
      <c r="AJ3063"/>
    </row>
    <row r="3064" spans="1:36" ht="14.5" x14ac:dyDescent="0.35">
      <c r="A3064" s="52">
        <f t="shared" si="155"/>
        <v>2015</v>
      </c>
      <c r="B3064" s="30">
        <f t="shared" si="156"/>
        <v>147</v>
      </c>
      <c r="C3064" s="4">
        <f t="shared" si="157"/>
        <v>22</v>
      </c>
      <c r="D3064" s="4" t="s">
        <v>11</v>
      </c>
      <c r="E3064" s="28">
        <v>524</v>
      </c>
      <c r="F3064" s="28">
        <v>192</v>
      </c>
      <c r="H3064" s="28">
        <v>217</v>
      </c>
      <c r="I3064" s="28">
        <v>12</v>
      </c>
      <c r="J3064" s="28">
        <v>3.5000000000000001E-3</v>
      </c>
      <c r="AI3064"/>
      <c r="AJ3064"/>
    </row>
    <row r="3065" spans="1:36" ht="14.5" x14ac:dyDescent="0.35">
      <c r="A3065" s="52">
        <f t="shared" si="155"/>
        <v>2015</v>
      </c>
      <c r="B3065" s="30">
        <f t="shared" si="156"/>
        <v>147</v>
      </c>
      <c r="C3065" s="4">
        <f t="shared" si="157"/>
        <v>22</v>
      </c>
      <c r="D3065" s="4" t="s">
        <v>11</v>
      </c>
      <c r="E3065" s="28">
        <v>524</v>
      </c>
      <c r="F3065" s="28">
        <v>192</v>
      </c>
      <c r="H3065" s="28">
        <v>217</v>
      </c>
      <c r="I3065" s="28">
        <v>12</v>
      </c>
      <c r="J3065" s="28">
        <v>5.1999999999999998E-3</v>
      </c>
      <c r="AI3065"/>
      <c r="AJ3065"/>
    </row>
    <row r="3066" spans="1:36" ht="14.5" x14ac:dyDescent="0.35">
      <c r="A3066" s="52">
        <f t="shared" si="155"/>
        <v>2015</v>
      </c>
      <c r="B3066" s="30">
        <f t="shared" si="156"/>
        <v>147</v>
      </c>
      <c r="C3066" s="4">
        <f t="shared" si="157"/>
        <v>22</v>
      </c>
      <c r="D3066" s="4" t="s">
        <v>11</v>
      </c>
      <c r="E3066" s="28">
        <v>524</v>
      </c>
      <c r="F3066" s="28">
        <v>192</v>
      </c>
      <c r="H3066" s="28">
        <v>217</v>
      </c>
      <c r="I3066" s="28">
        <v>12</v>
      </c>
      <c r="J3066" s="28">
        <v>3.8E-3</v>
      </c>
      <c r="AI3066"/>
      <c r="AJ3066"/>
    </row>
    <row r="3067" spans="1:36" ht="14.5" x14ac:dyDescent="0.35">
      <c r="A3067" s="52">
        <f t="shared" si="155"/>
        <v>2015</v>
      </c>
      <c r="B3067" s="30">
        <f t="shared" si="156"/>
        <v>147</v>
      </c>
      <c r="C3067" s="4">
        <f t="shared" si="157"/>
        <v>22</v>
      </c>
      <c r="D3067" s="4" t="s">
        <v>11</v>
      </c>
      <c r="E3067" s="28">
        <v>524</v>
      </c>
      <c r="F3067" s="28">
        <v>192</v>
      </c>
      <c r="H3067" s="28">
        <v>217</v>
      </c>
      <c r="I3067" s="28">
        <v>12</v>
      </c>
      <c r="J3067" s="28">
        <v>3.3E-3</v>
      </c>
      <c r="AI3067"/>
      <c r="AJ3067"/>
    </row>
    <row r="3068" spans="1:36" ht="14.5" x14ac:dyDescent="0.35">
      <c r="A3068" s="52">
        <f t="shared" si="155"/>
        <v>2015</v>
      </c>
      <c r="B3068" s="30">
        <f t="shared" si="156"/>
        <v>147</v>
      </c>
      <c r="C3068" s="4">
        <f t="shared" si="157"/>
        <v>22</v>
      </c>
      <c r="D3068" s="4" t="s">
        <v>11</v>
      </c>
      <c r="E3068" s="28">
        <v>524</v>
      </c>
      <c r="F3068" s="28">
        <v>192</v>
      </c>
      <c r="H3068" s="28">
        <v>217</v>
      </c>
      <c r="I3068" s="28">
        <v>12</v>
      </c>
      <c r="J3068" s="28">
        <v>2E-3</v>
      </c>
      <c r="AI3068"/>
      <c r="AJ3068"/>
    </row>
    <row r="3069" spans="1:36" ht="14.5" x14ac:dyDescent="0.35">
      <c r="A3069" s="52">
        <f t="shared" si="155"/>
        <v>2015</v>
      </c>
      <c r="B3069" s="30">
        <f t="shared" si="156"/>
        <v>147</v>
      </c>
      <c r="C3069" s="4">
        <f t="shared" si="157"/>
        <v>22</v>
      </c>
      <c r="D3069" s="4" t="s">
        <v>11</v>
      </c>
      <c r="E3069" s="28">
        <v>524</v>
      </c>
      <c r="F3069" s="28">
        <v>192</v>
      </c>
      <c r="H3069" s="28">
        <v>217</v>
      </c>
      <c r="I3069" s="28">
        <v>12</v>
      </c>
      <c r="J3069" s="28">
        <v>2.3999999999999998E-3</v>
      </c>
      <c r="AI3069"/>
      <c r="AJ3069"/>
    </row>
    <row r="3070" spans="1:36" ht="14.5" x14ac:dyDescent="0.35">
      <c r="A3070" s="52">
        <f t="shared" si="155"/>
        <v>2015</v>
      </c>
      <c r="B3070" s="30">
        <f t="shared" si="156"/>
        <v>147</v>
      </c>
      <c r="C3070" s="4">
        <f t="shared" si="157"/>
        <v>22</v>
      </c>
      <c r="D3070" s="4" t="s">
        <v>11</v>
      </c>
      <c r="E3070" s="28">
        <v>524</v>
      </c>
      <c r="F3070" s="28">
        <v>192</v>
      </c>
      <c r="H3070" s="28">
        <v>217</v>
      </c>
      <c r="I3070" s="28">
        <v>12</v>
      </c>
      <c r="J3070" s="28">
        <v>4.1000000000000003E-3</v>
      </c>
      <c r="AI3070"/>
      <c r="AJ3070"/>
    </row>
    <row r="3071" spans="1:36" ht="14.5" x14ac:dyDescent="0.35">
      <c r="A3071" s="52">
        <f t="shared" si="155"/>
        <v>2015</v>
      </c>
      <c r="B3071" s="30">
        <f t="shared" si="156"/>
        <v>147</v>
      </c>
      <c r="C3071" s="4">
        <f t="shared" si="157"/>
        <v>22</v>
      </c>
      <c r="D3071" s="4" t="s">
        <v>11</v>
      </c>
      <c r="E3071" s="28">
        <v>524</v>
      </c>
      <c r="F3071" s="28">
        <v>192</v>
      </c>
      <c r="H3071" s="28">
        <v>217</v>
      </c>
      <c r="I3071" s="28">
        <v>12</v>
      </c>
      <c r="J3071" s="28">
        <v>3.5999999999999999E-3</v>
      </c>
      <c r="AI3071"/>
      <c r="AJ3071"/>
    </row>
    <row r="3072" spans="1:36" ht="14.5" x14ac:dyDescent="0.35">
      <c r="A3072" s="52">
        <f t="shared" si="155"/>
        <v>2015</v>
      </c>
      <c r="B3072" s="30">
        <f t="shared" si="156"/>
        <v>147</v>
      </c>
      <c r="C3072" s="4">
        <f t="shared" si="157"/>
        <v>22</v>
      </c>
      <c r="D3072" s="4" t="s">
        <v>11</v>
      </c>
      <c r="E3072" s="28">
        <v>525</v>
      </c>
      <c r="F3072" s="28">
        <v>192</v>
      </c>
      <c r="H3072" s="28">
        <v>217</v>
      </c>
      <c r="I3072" s="28">
        <v>12</v>
      </c>
      <c r="J3072" s="28">
        <v>7.3000000000000001E-3</v>
      </c>
      <c r="AI3072"/>
      <c r="AJ3072"/>
    </row>
    <row r="3073" spans="1:36" ht="14.5" x14ac:dyDescent="0.35">
      <c r="A3073" s="52">
        <f t="shared" si="155"/>
        <v>2015</v>
      </c>
      <c r="B3073" s="30">
        <f t="shared" si="156"/>
        <v>147</v>
      </c>
      <c r="C3073" s="4">
        <f t="shared" si="157"/>
        <v>22</v>
      </c>
      <c r="D3073" s="4" t="s">
        <v>11</v>
      </c>
      <c r="E3073" s="28">
        <v>525</v>
      </c>
      <c r="F3073" s="28">
        <v>192</v>
      </c>
      <c r="H3073" s="28">
        <v>217</v>
      </c>
      <c r="I3073" s="28">
        <v>12</v>
      </c>
      <c r="J3073" s="28">
        <v>6.8999999999999999E-3</v>
      </c>
      <c r="AI3073"/>
      <c r="AJ3073"/>
    </row>
    <row r="3074" spans="1:36" ht="14.5" x14ac:dyDescent="0.35">
      <c r="A3074" s="52">
        <f t="shared" ref="A3074:A3137" si="158">YEAR(D3074)</f>
        <v>2015</v>
      </c>
      <c r="B3074" s="30">
        <f t="shared" ref="B3074:B3137" si="159">D3074-DATE(YEAR(D3074),1,0)</f>
        <v>147</v>
      </c>
      <c r="C3074" s="4">
        <f t="shared" ref="C3074:C3137" si="160">WEEKNUM(D3074,1)</f>
        <v>22</v>
      </c>
      <c r="D3074" s="4" t="s">
        <v>11</v>
      </c>
      <c r="E3074" s="28">
        <v>525</v>
      </c>
      <c r="F3074" s="28">
        <v>192</v>
      </c>
      <c r="H3074" s="28">
        <v>217</v>
      </c>
      <c r="I3074" s="28">
        <v>12</v>
      </c>
      <c r="J3074" s="28">
        <v>4.7000000000000002E-3</v>
      </c>
      <c r="AI3074"/>
      <c r="AJ3074"/>
    </row>
    <row r="3075" spans="1:36" ht="14.5" x14ac:dyDescent="0.35">
      <c r="A3075" s="52">
        <f t="shared" si="158"/>
        <v>2015</v>
      </c>
      <c r="B3075" s="30">
        <f t="shared" si="159"/>
        <v>147</v>
      </c>
      <c r="C3075" s="4">
        <f t="shared" si="160"/>
        <v>22</v>
      </c>
      <c r="D3075" s="4" t="s">
        <v>11</v>
      </c>
      <c r="E3075" s="28">
        <v>525</v>
      </c>
      <c r="F3075" s="28">
        <v>192</v>
      </c>
      <c r="H3075" s="28">
        <v>217</v>
      </c>
      <c r="I3075" s="28">
        <v>12</v>
      </c>
      <c r="J3075" s="28">
        <v>3.0000000000000001E-3</v>
      </c>
      <c r="AI3075"/>
      <c r="AJ3075"/>
    </row>
    <row r="3076" spans="1:36" ht="14.5" x14ac:dyDescent="0.35">
      <c r="A3076" s="52">
        <f t="shared" si="158"/>
        <v>2015</v>
      </c>
      <c r="B3076" s="30">
        <f t="shared" si="159"/>
        <v>147</v>
      </c>
      <c r="C3076" s="4">
        <f t="shared" si="160"/>
        <v>22</v>
      </c>
      <c r="D3076" s="4" t="s">
        <v>11</v>
      </c>
      <c r="E3076" s="28">
        <v>525</v>
      </c>
      <c r="F3076" s="28">
        <v>192</v>
      </c>
      <c r="H3076" s="28">
        <v>217</v>
      </c>
      <c r="I3076" s="28">
        <v>12</v>
      </c>
      <c r="J3076" s="28">
        <v>7.0000000000000001E-3</v>
      </c>
      <c r="AI3076"/>
      <c r="AJ3076"/>
    </row>
    <row r="3077" spans="1:36" ht="14.5" x14ac:dyDescent="0.35">
      <c r="A3077" s="52">
        <f t="shared" si="158"/>
        <v>2015</v>
      </c>
      <c r="B3077" s="30">
        <f t="shared" si="159"/>
        <v>147</v>
      </c>
      <c r="C3077" s="4">
        <f t="shared" si="160"/>
        <v>22</v>
      </c>
      <c r="D3077" s="4" t="s">
        <v>11</v>
      </c>
      <c r="E3077" s="28">
        <v>525</v>
      </c>
      <c r="F3077" s="28">
        <v>192</v>
      </c>
      <c r="H3077" s="28">
        <v>217</v>
      </c>
      <c r="I3077" s="28">
        <v>12</v>
      </c>
      <c r="J3077" s="28">
        <v>5.4000000000000003E-3</v>
      </c>
      <c r="AI3077"/>
      <c r="AJ3077"/>
    </row>
    <row r="3078" spans="1:36" ht="14.5" x14ac:dyDescent="0.35">
      <c r="A3078" s="52">
        <f t="shared" si="158"/>
        <v>2015</v>
      </c>
      <c r="B3078" s="30">
        <f t="shared" si="159"/>
        <v>147</v>
      </c>
      <c r="C3078" s="4">
        <f t="shared" si="160"/>
        <v>22</v>
      </c>
      <c r="D3078" s="4" t="s">
        <v>11</v>
      </c>
      <c r="E3078" s="28">
        <v>525</v>
      </c>
      <c r="F3078" s="28">
        <v>192</v>
      </c>
      <c r="H3078" s="28">
        <v>217</v>
      </c>
      <c r="I3078" s="28">
        <v>12</v>
      </c>
      <c r="J3078" s="28">
        <v>4.5999999999999999E-3</v>
      </c>
      <c r="AI3078"/>
      <c r="AJ3078"/>
    </row>
    <row r="3079" spans="1:36" ht="14.5" x14ac:dyDescent="0.35">
      <c r="A3079" s="52">
        <f t="shared" si="158"/>
        <v>2015</v>
      </c>
      <c r="B3079" s="30">
        <f t="shared" si="159"/>
        <v>147</v>
      </c>
      <c r="C3079" s="4">
        <f t="shared" si="160"/>
        <v>22</v>
      </c>
      <c r="D3079" s="4" t="s">
        <v>11</v>
      </c>
      <c r="E3079" s="28">
        <v>525</v>
      </c>
      <c r="F3079" s="28">
        <v>192</v>
      </c>
      <c r="H3079" s="28">
        <v>217</v>
      </c>
      <c r="I3079" s="28">
        <v>12</v>
      </c>
      <c r="J3079" s="28">
        <v>4.8999999999999998E-3</v>
      </c>
      <c r="AI3079"/>
      <c r="AJ3079"/>
    </row>
    <row r="3080" spans="1:36" ht="14.5" x14ac:dyDescent="0.35">
      <c r="A3080" s="52">
        <f t="shared" si="158"/>
        <v>2015</v>
      </c>
      <c r="B3080" s="30">
        <f t="shared" si="159"/>
        <v>147</v>
      </c>
      <c r="C3080" s="4">
        <f t="shared" si="160"/>
        <v>22</v>
      </c>
      <c r="D3080" s="4" t="s">
        <v>11</v>
      </c>
      <c r="E3080" s="28">
        <v>525</v>
      </c>
      <c r="F3080" s="28">
        <v>192</v>
      </c>
      <c r="H3080" s="28">
        <v>217</v>
      </c>
      <c r="I3080" s="28">
        <v>12</v>
      </c>
      <c r="J3080" s="28">
        <v>5.8999999999999999E-3</v>
      </c>
      <c r="AI3080"/>
      <c r="AJ3080"/>
    </row>
    <row r="3081" spans="1:36" ht="14.5" x14ac:dyDescent="0.35">
      <c r="A3081" s="52">
        <f t="shared" si="158"/>
        <v>2015</v>
      </c>
      <c r="B3081" s="30">
        <f t="shared" si="159"/>
        <v>147</v>
      </c>
      <c r="C3081" s="4">
        <f t="shared" si="160"/>
        <v>22</v>
      </c>
      <c r="D3081" s="4" t="s">
        <v>11</v>
      </c>
      <c r="E3081" s="28">
        <v>525</v>
      </c>
      <c r="F3081" s="28">
        <v>192</v>
      </c>
      <c r="H3081" s="28">
        <v>217</v>
      </c>
      <c r="I3081" s="28">
        <v>12</v>
      </c>
      <c r="J3081" s="28">
        <v>5.1000000000000004E-3</v>
      </c>
      <c r="AI3081"/>
      <c r="AJ3081"/>
    </row>
    <row r="3082" spans="1:36" ht="14.5" x14ac:dyDescent="0.35">
      <c r="A3082" s="52">
        <f t="shared" si="158"/>
        <v>2015</v>
      </c>
      <c r="B3082" s="30">
        <f t="shared" si="159"/>
        <v>147</v>
      </c>
      <c r="C3082" s="4">
        <f t="shared" si="160"/>
        <v>22</v>
      </c>
      <c r="D3082" s="4" t="s">
        <v>11</v>
      </c>
      <c r="E3082" s="28">
        <v>525</v>
      </c>
      <c r="F3082" s="28">
        <v>192</v>
      </c>
      <c r="H3082" s="28">
        <v>217</v>
      </c>
      <c r="I3082" s="28">
        <v>12</v>
      </c>
      <c r="J3082" s="28">
        <v>7.1999999999999998E-3</v>
      </c>
      <c r="AI3082"/>
      <c r="AJ3082"/>
    </row>
    <row r="3083" spans="1:36" ht="14.5" x14ac:dyDescent="0.35">
      <c r="A3083" s="52">
        <f t="shared" si="158"/>
        <v>2015</v>
      </c>
      <c r="B3083" s="30">
        <f t="shared" si="159"/>
        <v>147</v>
      </c>
      <c r="C3083" s="4">
        <f t="shared" si="160"/>
        <v>22</v>
      </c>
      <c r="D3083" s="4" t="s">
        <v>11</v>
      </c>
      <c r="E3083" s="28">
        <v>525</v>
      </c>
      <c r="F3083" s="28">
        <v>192</v>
      </c>
      <c r="H3083" s="28">
        <v>217</v>
      </c>
      <c r="I3083" s="28">
        <v>12</v>
      </c>
      <c r="J3083" s="28">
        <v>4.7000000000000002E-3</v>
      </c>
      <c r="AI3083"/>
      <c r="AJ3083"/>
    </row>
    <row r="3084" spans="1:36" ht="14.5" x14ac:dyDescent="0.35">
      <c r="A3084" s="52">
        <f t="shared" si="158"/>
        <v>2015</v>
      </c>
      <c r="B3084" s="30">
        <f t="shared" si="159"/>
        <v>147</v>
      </c>
      <c r="C3084" s="4">
        <f t="shared" si="160"/>
        <v>22</v>
      </c>
      <c r="D3084" s="4" t="s">
        <v>11</v>
      </c>
      <c r="E3084" s="28">
        <v>525</v>
      </c>
      <c r="F3084" s="28">
        <v>192</v>
      </c>
      <c r="H3084" s="28">
        <v>217</v>
      </c>
      <c r="I3084" s="28">
        <v>12</v>
      </c>
      <c r="J3084" s="28">
        <v>4.7999999999999996E-3</v>
      </c>
      <c r="AI3084"/>
      <c r="AJ3084"/>
    </row>
    <row r="3085" spans="1:36" ht="14.5" x14ac:dyDescent="0.35">
      <c r="A3085" s="52">
        <f t="shared" si="158"/>
        <v>2015</v>
      </c>
      <c r="B3085" s="30">
        <f t="shared" si="159"/>
        <v>147</v>
      </c>
      <c r="C3085" s="4">
        <f t="shared" si="160"/>
        <v>22</v>
      </c>
      <c r="D3085" s="4" t="s">
        <v>11</v>
      </c>
      <c r="E3085" s="28">
        <v>525</v>
      </c>
      <c r="F3085" s="28">
        <v>192</v>
      </c>
      <c r="H3085" s="28">
        <v>217</v>
      </c>
      <c r="I3085" s="28">
        <v>12</v>
      </c>
      <c r="J3085" s="28">
        <v>4.7000000000000002E-3</v>
      </c>
      <c r="AI3085"/>
      <c r="AJ3085"/>
    </row>
    <row r="3086" spans="1:36" ht="14.5" x14ac:dyDescent="0.35">
      <c r="A3086" s="52">
        <f t="shared" si="158"/>
        <v>2015</v>
      </c>
      <c r="B3086" s="30">
        <f t="shared" si="159"/>
        <v>147</v>
      </c>
      <c r="C3086" s="4">
        <f t="shared" si="160"/>
        <v>22</v>
      </c>
      <c r="D3086" s="4" t="s">
        <v>11</v>
      </c>
      <c r="E3086" s="28">
        <v>525</v>
      </c>
      <c r="F3086" s="28">
        <v>192</v>
      </c>
      <c r="H3086" s="28">
        <v>217</v>
      </c>
      <c r="I3086" s="28">
        <v>12</v>
      </c>
      <c r="J3086" s="28">
        <v>4.4999999999999997E-3</v>
      </c>
      <c r="AI3086"/>
      <c r="AJ3086"/>
    </row>
    <row r="3087" spans="1:36" ht="14.5" x14ac:dyDescent="0.35">
      <c r="A3087" s="52">
        <f t="shared" si="158"/>
        <v>2015</v>
      </c>
      <c r="B3087" s="30">
        <f t="shared" si="159"/>
        <v>147</v>
      </c>
      <c r="C3087" s="4">
        <f t="shared" si="160"/>
        <v>22</v>
      </c>
      <c r="D3087" s="4" t="s">
        <v>11</v>
      </c>
      <c r="E3087" s="28">
        <v>525</v>
      </c>
      <c r="F3087" s="28">
        <v>192</v>
      </c>
      <c r="H3087" s="28">
        <v>217</v>
      </c>
      <c r="I3087" s="28">
        <v>12</v>
      </c>
      <c r="J3087" s="28">
        <v>5.8999999999999999E-3</v>
      </c>
      <c r="AI3087"/>
      <c r="AJ3087"/>
    </row>
    <row r="3088" spans="1:36" ht="14.5" x14ac:dyDescent="0.35">
      <c r="A3088" s="52">
        <f t="shared" si="158"/>
        <v>2015</v>
      </c>
      <c r="B3088" s="30">
        <f t="shared" si="159"/>
        <v>147</v>
      </c>
      <c r="C3088" s="4">
        <f t="shared" si="160"/>
        <v>22</v>
      </c>
      <c r="D3088" s="4" t="s">
        <v>11</v>
      </c>
      <c r="E3088" s="28">
        <v>525</v>
      </c>
      <c r="F3088" s="28">
        <v>192</v>
      </c>
      <c r="H3088" s="28">
        <v>217</v>
      </c>
      <c r="I3088" s="28">
        <v>12</v>
      </c>
      <c r="J3088" s="28">
        <v>5.1000000000000004E-3</v>
      </c>
      <c r="AI3088"/>
      <c r="AJ3088"/>
    </row>
    <row r="3089" spans="1:36" ht="14.5" x14ac:dyDescent="0.35">
      <c r="A3089" s="52">
        <f t="shared" si="158"/>
        <v>2015</v>
      </c>
      <c r="B3089" s="30">
        <f t="shared" si="159"/>
        <v>147</v>
      </c>
      <c r="C3089" s="4">
        <f t="shared" si="160"/>
        <v>22</v>
      </c>
      <c r="D3089" s="4" t="s">
        <v>11</v>
      </c>
      <c r="E3089" s="28">
        <v>525</v>
      </c>
      <c r="F3089" s="28">
        <v>192</v>
      </c>
      <c r="H3089" s="28">
        <v>217</v>
      </c>
      <c r="I3089" s="28">
        <v>12</v>
      </c>
      <c r="J3089" s="28">
        <v>4.8999999999999998E-3</v>
      </c>
      <c r="AI3089"/>
      <c r="AJ3089"/>
    </row>
    <row r="3090" spans="1:36" ht="14.5" x14ac:dyDescent="0.35">
      <c r="A3090" s="52">
        <f t="shared" si="158"/>
        <v>2015</v>
      </c>
      <c r="B3090" s="30">
        <f t="shared" si="159"/>
        <v>147</v>
      </c>
      <c r="C3090" s="4">
        <f t="shared" si="160"/>
        <v>22</v>
      </c>
      <c r="D3090" s="4" t="s">
        <v>11</v>
      </c>
      <c r="E3090" s="28">
        <v>525</v>
      </c>
      <c r="F3090" s="28">
        <v>192</v>
      </c>
      <c r="H3090" s="28">
        <v>217</v>
      </c>
      <c r="I3090" s="28">
        <v>12</v>
      </c>
      <c r="J3090" s="28">
        <v>7.4999999999999997E-3</v>
      </c>
      <c r="AI3090"/>
      <c r="AJ3090"/>
    </row>
    <row r="3091" spans="1:36" ht="14.5" x14ac:dyDescent="0.35">
      <c r="A3091" s="52">
        <f t="shared" si="158"/>
        <v>2015</v>
      </c>
      <c r="B3091" s="30">
        <f t="shared" si="159"/>
        <v>147</v>
      </c>
      <c r="C3091" s="4">
        <f t="shared" si="160"/>
        <v>22</v>
      </c>
      <c r="D3091" s="4" t="s">
        <v>11</v>
      </c>
      <c r="E3091" s="28">
        <v>525</v>
      </c>
      <c r="F3091" s="28">
        <v>192</v>
      </c>
      <c r="H3091" s="28">
        <v>217</v>
      </c>
      <c r="I3091" s="28">
        <v>12</v>
      </c>
      <c r="J3091" s="28">
        <v>6.4000000000000003E-3</v>
      </c>
      <c r="AI3091"/>
      <c r="AJ3091"/>
    </row>
    <row r="3092" spans="1:36" ht="14.5" x14ac:dyDescent="0.35">
      <c r="A3092" s="52">
        <f t="shared" si="158"/>
        <v>2015</v>
      </c>
      <c r="B3092" s="30">
        <f t="shared" si="159"/>
        <v>147</v>
      </c>
      <c r="C3092" s="4">
        <f t="shared" si="160"/>
        <v>22</v>
      </c>
      <c r="D3092" s="4" t="s">
        <v>11</v>
      </c>
      <c r="E3092" s="28">
        <v>525</v>
      </c>
      <c r="F3092" s="28">
        <v>192</v>
      </c>
      <c r="H3092" s="28">
        <v>217</v>
      </c>
      <c r="I3092" s="28">
        <v>12</v>
      </c>
      <c r="J3092" s="28">
        <v>5.1999999999999998E-3</v>
      </c>
      <c r="AI3092"/>
      <c r="AJ3092"/>
    </row>
    <row r="3093" spans="1:36" ht="14.5" x14ac:dyDescent="0.35">
      <c r="A3093" s="52">
        <f t="shared" si="158"/>
        <v>2015</v>
      </c>
      <c r="B3093" s="30">
        <f t="shared" si="159"/>
        <v>147</v>
      </c>
      <c r="C3093" s="4">
        <f t="shared" si="160"/>
        <v>22</v>
      </c>
      <c r="D3093" s="4" t="s">
        <v>11</v>
      </c>
      <c r="E3093" s="28">
        <v>524</v>
      </c>
      <c r="F3093" s="28">
        <v>192</v>
      </c>
      <c r="H3093" s="28">
        <v>217</v>
      </c>
      <c r="I3093" s="28">
        <v>13</v>
      </c>
      <c r="J3093" s="28">
        <v>5.8999999999999999E-3</v>
      </c>
      <c r="AI3093"/>
      <c r="AJ3093"/>
    </row>
    <row r="3094" spans="1:36" ht="14.5" x14ac:dyDescent="0.35">
      <c r="A3094" s="52">
        <f t="shared" si="158"/>
        <v>2015</v>
      </c>
      <c r="B3094" s="30">
        <f t="shared" si="159"/>
        <v>147</v>
      </c>
      <c r="C3094" s="4">
        <f t="shared" si="160"/>
        <v>22</v>
      </c>
      <c r="D3094" s="4" t="s">
        <v>11</v>
      </c>
      <c r="E3094" s="28">
        <v>524</v>
      </c>
      <c r="F3094" s="28">
        <v>192</v>
      </c>
      <c r="H3094" s="28">
        <v>217</v>
      </c>
      <c r="I3094" s="28">
        <v>13</v>
      </c>
      <c r="J3094" s="28">
        <v>5.0000000000000001E-3</v>
      </c>
      <c r="AI3094"/>
      <c r="AJ3094"/>
    </row>
    <row r="3095" spans="1:36" ht="14.5" x14ac:dyDescent="0.35">
      <c r="A3095" s="52">
        <f t="shared" si="158"/>
        <v>2015</v>
      </c>
      <c r="B3095" s="30">
        <f t="shared" si="159"/>
        <v>147</v>
      </c>
      <c r="C3095" s="4">
        <f t="shared" si="160"/>
        <v>22</v>
      </c>
      <c r="D3095" s="4" t="s">
        <v>11</v>
      </c>
      <c r="E3095" s="28">
        <v>524</v>
      </c>
      <c r="F3095" s="28">
        <v>192</v>
      </c>
      <c r="H3095" s="28">
        <v>217</v>
      </c>
      <c r="I3095" s="28">
        <v>13</v>
      </c>
      <c r="J3095" s="28">
        <v>5.0000000000000001E-3</v>
      </c>
      <c r="AI3095"/>
      <c r="AJ3095"/>
    </row>
    <row r="3096" spans="1:36" ht="14.5" x14ac:dyDescent="0.35">
      <c r="A3096" s="52">
        <f t="shared" si="158"/>
        <v>2015</v>
      </c>
      <c r="B3096" s="30">
        <f t="shared" si="159"/>
        <v>147</v>
      </c>
      <c r="C3096" s="4">
        <f t="shared" si="160"/>
        <v>22</v>
      </c>
      <c r="D3096" s="4" t="s">
        <v>11</v>
      </c>
      <c r="E3096" s="28">
        <v>524</v>
      </c>
      <c r="F3096" s="28">
        <v>192</v>
      </c>
      <c r="H3096" s="28">
        <v>217</v>
      </c>
      <c r="I3096" s="28">
        <v>13</v>
      </c>
      <c r="J3096" s="28">
        <v>4.1000000000000003E-3</v>
      </c>
      <c r="AI3096"/>
      <c r="AJ3096"/>
    </row>
    <row r="3097" spans="1:36" ht="14.5" x14ac:dyDescent="0.35">
      <c r="A3097" s="52">
        <f t="shared" si="158"/>
        <v>2015</v>
      </c>
      <c r="B3097" s="30">
        <f t="shared" si="159"/>
        <v>147</v>
      </c>
      <c r="C3097" s="4">
        <f t="shared" si="160"/>
        <v>22</v>
      </c>
      <c r="D3097" s="4" t="s">
        <v>11</v>
      </c>
      <c r="E3097" s="28">
        <v>524</v>
      </c>
      <c r="F3097" s="28">
        <v>192</v>
      </c>
      <c r="H3097" s="28">
        <v>217</v>
      </c>
      <c r="I3097" s="28">
        <v>13</v>
      </c>
      <c r="J3097" s="28">
        <v>6.0000000000000001E-3</v>
      </c>
      <c r="AI3097"/>
      <c r="AJ3097"/>
    </row>
    <row r="3098" spans="1:36" ht="14.5" x14ac:dyDescent="0.35">
      <c r="A3098" s="52">
        <f t="shared" si="158"/>
        <v>2015</v>
      </c>
      <c r="B3098" s="30">
        <f t="shared" si="159"/>
        <v>147</v>
      </c>
      <c r="C3098" s="4">
        <f t="shared" si="160"/>
        <v>22</v>
      </c>
      <c r="D3098" s="4" t="s">
        <v>11</v>
      </c>
      <c r="E3098" s="28">
        <v>524</v>
      </c>
      <c r="F3098" s="28">
        <v>192</v>
      </c>
      <c r="H3098" s="28">
        <v>217</v>
      </c>
      <c r="I3098" s="28">
        <v>13</v>
      </c>
      <c r="J3098" s="28">
        <v>4.8999999999999998E-3</v>
      </c>
      <c r="AI3098"/>
      <c r="AJ3098"/>
    </row>
    <row r="3099" spans="1:36" ht="14.5" x14ac:dyDescent="0.35">
      <c r="A3099" s="52">
        <f t="shared" si="158"/>
        <v>2015</v>
      </c>
      <c r="B3099" s="30">
        <f t="shared" si="159"/>
        <v>147</v>
      </c>
      <c r="C3099" s="4">
        <f t="shared" si="160"/>
        <v>22</v>
      </c>
      <c r="D3099" s="4" t="s">
        <v>11</v>
      </c>
      <c r="E3099" s="28">
        <v>524</v>
      </c>
      <c r="F3099" s="28">
        <v>192</v>
      </c>
      <c r="H3099" s="28">
        <v>217</v>
      </c>
      <c r="I3099" s="28">
        <v>13</v>
      </c>
      <c r="J3099" s="28">
        <v>4.8999999999999998E-3</v>
      </c>
      <c r="AI3099"/>
      <c r="AJ3099"/>
    </row>
    <row r="3100" spans="1:36" ht="14.5" x14ac:dyDescent="0.35">
      <c r="A3100" s="52">
        <f t="shared" si="158"/>
        <v>2015</v>
      </c>
      <c r="B3100" s="30">
        <f t="shared" si="159"/>
        <v>147</v>
      </c>
      <c r="C3100" s="4">
        <f t="shared" si="160"/>
        <v>22</v>
      </c>
      <c r="D3100" s="4" t="s">
        <v>11</v>
      </c>
      <c r="E3100" s="28">
        <v>524</v>
      </c>
      <c r="F3100" s="28">
        <v>192</v>
      </c>
      <c r="H3100" s="28">
        <v>217</v>
      </c>
      <c r="I3100" s="28">
        <v>13</v>
      </c>
      <c r="J3100" s="28">
        <v>4.5999999999999999E-3</v>
      </c>
      <c r="AI3100"/>
      <c r="AJ3100"/>
    </row>
    <row r="3101" spans="1:36" ht="14.5" x14ac:dyDescent="0.35">
      <c r="A3101" s="52">
        <f t="shared" si="158"/>
        <v>2015</v>
      </c>
      <c r="B3101" s="30">
        <f t="shared" si="159"/>
        <v>147</v>
      </c>
      <c r="C3101" s="4">
        <f t="shared" si="160"/>
        <v>22</v>
      </c>
      <c r="D3101" s="4" t="s">
        <v>11</v>
      </c>
      <c r="E3101" s="28">
        <v>524</v>
      </c>
      <c r="F3101" s="28">
        <v>192</v>
      </c>
      <c r="H3101" s="28">
        <v>217</v>
      </c>
      <c r="I3101" s="28">
        <v>13</v>
      </c>
      <c r="J3101" s="28">
        <v>5.1999999999999998E-3</v>
      </c>
      <c r="AI3101"/>
      <c r="AJ3101"/>
    </row>
    <row r="3102" spans="1:36" ht="14.5" x14ac:dyDescent="0.35">
      <c r="A3102" s="52">
        <f t="shared" si="158"/>
        <v>2015</v>
      </c>
      <c r="B3102" s="30">
        <f t="shared" si="159"/>
        <v>147</v>
      </c>
      <c r="C3102" s="4">
        <f t="shared" si="160"/>
        <v>22</v>
      </c>
      <c r="D3102" s="4" t="s">
        <v>11</v>
      </c>
      <c r="E3102" s="28">
        <v>524</v>
      </c>
      <c r="F3102" s="28">
        <v>192</v>
      </c>
      <c r="H3102" s="28">
        <v>217</v>
      </c>
      <c r="I3102" s="28">
        <v>13</v>
      </c>
      <c r="J3102" s="28">
        <v>3.8999999999999998E-3</v>
      </c>
      <c r="AI3102"/>
      <c r="AJ3102"/>
    </row>
    <row r="3103" spans="1:36" ht="14.5" x14ac:dyDescent="0.35">
      <c r="A3103" s="52">
        <f t="shared" si="158"/>
        <v>2015</v>
      </c>
      <c r="B3103" s="30">
        <f t="shared" si="159"/>
        <v>147</v>
      </c>
      <c r="C3103" s="4">
        <f t="shared" si="160"/>
        <v>22</v>
      </c>
      <c r="D3103" s="4" t="s">
        <v>11</v>
      </c>
      <c r="E3103" s="28">
        <v>524</v>
      </c>
      <c r="F3103" s="28">
        <v>192</v>
      </c>
      <c r="H3103" s="28">
        <v>217</v>
      </c>
      <c r="I3103" s="28">
        <v>13</v>
      </c>
      <c r="J3103" s="28">
        <v>4.4999999999999997E-3</v>
      </c>
      <c r="AI3103"/>
      <c r="AJ3103"/>
    </row>
    <row r="3104" spans="1:36" ht="14.5" x14ac:dyDescent="0.35">
      <c r="A3104" s="52">
        <f t="shared" si="158"/>
        <v>2015</v>
      </c>
      <c r="B3104" s="30">
        <f t="shared" si="159"/>
        <v>147</v>
      </c>
      <c r="C3104" s="4">
        <f t="shared" si="160"/>
        <v>22</v>
      </c>
      <c r="D3104" s="4" t="s">
        <v>11</v>
      </c>
      <c r="E3104" s="28">
        <v>524</v>
      </c>
      <c r="F3104" s="28">
        <v>192</v>
      </c>
      <c r="H3104" s="28">
        <v>217</v>
      </c>
      <c r="I3104" s="28">
        <v>13</v>
      </c>
      <c r="J3104" s="28">
        <v>4.7000000000000002E-3</v>
      </c>
      <c r="AI3104"/>
      <c r="AJ3104"/>
    </row>
    <row r="3105" spans="1:36" ht="14.5" x14ac:dyDescent="0.35">
      <c r="A3105" s="52">
        <f t="shared" si="158"/>
        <v>2015</v>
      </c>
      <c r="B3105" s="30">
        <f t="shared" si="159"/>
        <v>147</v>
      </c>
      <c r="C3105" s="4">
        <f t="shared" si="160"/>
        <v>22</v>
      </c>
      <c r="D3105" s="4" t="s">
        <v>11</v>
      </c>
      <c r="E3105" s="28">
        <v>524</v>
      </c>
      <c r="F3105" s="28">
        <v>192</v>
      </c>
      <c r="H3105" s="28">
        <v>217</v>
      </c>
      <c r="I3105" s="28">
        <v>13</v>
      </c>
      <c r="J3105" s="28">
        <v>4.1999999999999997E-3</v>
      </c>
      <c r="AI3105"/>
      <c r="AJ3105"/>
    </row>
    <row r="3106" spans="1:36" ht="14.5" x14ac:dyDescent="0.35">
      <c r="A3106" s="52">
        <f t="shared" si="158"/>
        <v>2015</v>
      </c>
      <c r="B3106" s="30">
        <f t="shared" si="159"/>
        <v>147</v>
      </c>
      <c r="C3106" s="4">
        <f t="shared" si="160"/>
        <v>22</v>
      </c>
      <c r="D3106" s="4" t="s">
        <v>11</v>
      </c>
      <c r="E3106" s="28">
        <v>524</v>
      </c>
      <c r="F3106" s="28">
        <v>192</v>
      </c>
      <c r="H3106" s="28">
        <v>217</v>
      </c>
      <c r="I3106" s="28">
        <v>13</v>
      </c>
      <c r="J3106" s="28">
        <v>3.8E-3</v>
      </c>
      <c r="AI3106"/>
      <c r="AJ3106"/>
    </row>
    <row r="3107" spans="1:36" ht="14.5" x14ac:dyDescent="0.35">
      <c r="A3107" s="52">
        <f t="shared" si="158"/>
        <v>2015</v>
      </c>
      <c r="B3107" s="30">
        <f t="shared" si="159"/>
        <v>147</v>
      </c>
      <c r="C3107" s="4">
        <f t="shared" si="160"/>
        <v>22</v>
      </c>
      <c r="D3107" s="4" t="s">
        <v>11</v>
      </c>
      <c r="E3107" s="28">
        <v>525</v>
      </c>
      <c r="F3107" s="28">
        <v>192</v>
      </c>
      <c r="H3107" s="28">
        <v>217</v>
      </c>
      <c r="I3107" s="28">
        <v>13</v>
      </c>
      <c r="J3107" s="28">
        <v>6.6E-3</v>
      </c>
      <c r="AI3107"/>
      <c r="AJ3107"/>
    </row>
    <row r="3108" spans="1:36" ht="14.5" x14ac:dyDescent="0.35">
      <c r="A3108" s="52">
        <f t="shared" si="158"/>
        <v>2015</v>
      </c>
      <c r="B3108" s="30">
        <f t="shared" si="159"/>
        <v>147</v>
      </c>
      <c r="C3108" s="4">
        <f t="shared" si="160"/>
        <v>22</v>
      </c>
      <c r="D3108" s="4" t="s">
        <v>11</v>
      </c>
      <c r="E3108" s="28">
        <v>525</v>
      </c>
      <c r="F3108" s="28">
        <v>192</v>
      </c>
      <c r="H3108" s="28">
        <v>217</v>
      </c>
      <c r="I3108" s="28">
        <v>13</v>
      </c>
      <c r="J3108" s="28">
        <v>5.8999999999999999E-3</v>
      </c>
      <c r="AI3108"/>
      <c r="AJ3108"/>
    </row>
    <row r="3109" spans="1:36" ht="14.5" x14ac:dyDescent="0.35">
      <c r="A3109" s="52">
        <f t="shared" si="158"/>
        <v>2015</v>
      </c>
      <c r="B3109" s="30">
        <f t="shared" si="159"/>
        <v>147</v>
      </c>
      <c r="C3109" s="4">
        <f t="shared" si="160"/>
        <v>22</v>
      </c>
      <c r="D3109" s="4" t="s">
        <v>11</v>
      </c>
      <c r="E3109" s="28">
        <v>525</v>
      </c>
      <c r="F3109" s="28">
        <v>192</v>
      </c>
      <c r="H3109" s="28">
        <v>217</v>
      </c>
      <c r="I3109" s="28">
        <v>13</v>
      </c>
      <c r="J3109" s="28">
        <v>6.4999999999999997E-3</v>
      </c>
      <c r="AI3109"/>
      <c r="AJ3109"/>
    </row>
    <row r="3110" spans="1:36" ht="14.5" x14ac:dyDescent="0.35">
      <c r="A3110" s="52">
        <f t="shared" si="158"/>
        <v>2015</v>
      </c>
      <c r="B3110" s="30">
        <f t="shared" si="159"/>
        <v>147</v>
      </c>
      <c r="C3110" s="4">
        <f t="shared" si="160"/>
        <v>22</v>
      </c>
      <c r="D3110" s="4" t="s">
        <v>11</v>
      </c>
      <c r="E3110" s="28">
        <v>525</v>
      </c>
      <c r="F3110" s="28">
        <v>192</v>
      </c>
      <c r="H3110" s="28">
        <v>217</v>
      </c>
      <c r="I3110" s="28">
        <v>13</v>
      </c>
      <c r="J3110" s="28">
        <v>7.7999999999999996E-3</v>
      </c>
      <c r="AI3110"/>
      <c r="AJ3110"/>
    </row>
    <row r="3111" spans="1:36" ht="14.5" x14ac:dyDescent="0.35">
      <c r="A3111" s="52">
        <f t="shared" si="158"/>
        <v>2015</v>
      </c>
      <c r="B3111" s="30">
        <f t="shared" si="159"/>
        <v>147</v>
      </c>
      <c r="C3111" s="4">
        <f t="shared" si="160"/>
        <v>22</v>
      </c>
      <c r="D3111" s="4" t="s">
        <v>11</v>
      </c>
      <c r="E3111" s="28">
        <v>525</v>
      </c>
      <c r="F3111" s="28">
        <v>192</v>
      </c>
      <c r="H3111" s="28">
        <v>217</v>
      </c>
      <c r="I3111" s="28">
        <v>13</v>
      </c>
      <c r="J3111" s="28">
        <v>5.8999999999999999E-3</v>
      </c>
      <c r="AI3111"/>
      <c r="AJ3111"/>
    </row>
    <row r="3112" spans="1:36" ht="14.5" x14ac:dyDescent="0.35">
      <c r="A3112" s="52">
        <f t="shared" si="158"/>
        <v>2015</v>
      </c>
      <c r="B3112" s="30">
        <f t="shared" si="159"/>
        <v>147</v>
      </c>
      <c r="C3112" s="4">
        <f t="shared" si="160"/>
        <v>22</v>
      </c>
      <c r="D3112" s="4" t="s">
        <v>11</v>
      </c>
      <c r="E3112" s="28">
        <v>525</v>
      </c>
      <c r="F3112" s="28">
        <v>192</v>
      </c>
      <c r="H3112" s="28">
        <v>217</v>
      </c>
      <c r="I3112" s="28">
        <v>13</v>
      </c>
      <c r="J3112" s="28">
        <v>5.5999999999999999E-3</v>
      </c>
      <c r="AI3112"/>
      <c r="AJ3112"/>
    </row>
    <row r="3113" spans="1:36" ht="14.5" x14ac:dyDescent="0.35">
      <c r="A3113" s="52">
        <f t="shared" si="158"/>
        <v>2015</v>
      </c>
      <c r="B3113" s="30">
        <f t="shared" si="159"/>
        <v>147</v>
      </c>
      <c r="C3113" s="4">
        <f t="shared" si="160"/>
        <v>22</v>
      </c>
      <c r="D3113" s="4" t="s">
        <v>11</v>
      </c>
      <c r="E3113" s="28">
        <v>525</v>
      </c>
      <c r="F3113" s="28">
        <v>192</v>
      </c>
      <c r="H3113" s="28">
        <v>217</v>
      </c>
      <c r="I3113" s="28">
        <v>13</v>
      </c>
      <c r="J3113" s="28">
        <v>6.7000000000000002E-3</v>
      </c>
      <c r="AI3113"/>
      <c r="AJ3113"/>
    </row>
    <row r="3114" spans="1:36" ht="14.5" x14ac:dyDescent="0.35">
      <c r="A3114" s="52">
        <f t="shared" si="158"/>
        <v>2015</v>
      </c>
      <c r="B3114" s="30">
        <f t="shared" si="159"/>
        <v>147</v>
      </c>
      <c r="C3114" s="4">
        <f t="shared" si="160"/>
        <v>22</v>
      </c>
      <c r="D3114" s="4" t="s">
        <v>11</v>
      </c>
      <c r="E3114" s="28">
        <v>525</v>
      </c>
      <c r="F3114" s="28">
        <v>192</v>
      </c>
      <c r="H3114" s="28">
        <v>217</v>
      </c>
      <c r="I3114" s="28">
        <v>13</v>
      </c>
      <c r="J3114" s="28">
        <v>6.4000000000000003E-3</v>
      </c>
      <c r="AI3114"/>
      <c r="AJ3114"/>
    </row>
    <row r="3115" spans="1:36" ht="14.5" x14ac:dyDescent="0.35">
      <c r="A3115" s="52">
        <f t="shared" si="158"/>
        <v>2015</v>
      </c>
      <c r="B3115" s="30">
        <f t="shared" si="159"/>
        <v>147</v>
      </c>
      <c r="C3115" s="4">
        <f t="shared" si="160"/>
        <v>22</v>
      </c>
      <c r="D3115" s="4" t="s">
        <v>11</v>
      </c>
      <c r="E3115" s="28">
        <v>525</v>
      </c>
      <c r="F3115" s="28">
        <v>192</v>
      </c>
      <c r="H3115" s="28">
        <v>217</v>
      </c>
      <c r="I3115" s="28">
        <v>13</v>
      </c>
      <c r="J3115" s="28">
        <v>7.9000000000000008E-3</v>
      </c>
      <c r="AI3115"/>
      <c r="AJ3115"/>
    </row>
    <row r="3116" spans="1:36" ht="14.5" x14ac:dyDescent="0.35">
      <c r="A3116" s="52">
        <f t="shared" si="158"/>
        <v>2015</v>
      </c>
      <c r="B3116" s="30">
        <f t="shared" si="159"/>
        <v>147</v>
      </c>
      <c r="C3116" s="4">
        <f t="shared" si="160"/>
        <v>22</v>
      </c>
      <c r="D3116" s="4" t="s">
        <v>11</v>
      </c>
      <c r="E3116" s="28">
        <v>525</v>
      </c>
      <c r="F3116" s="28">
        <v>192</v>
      </c>
      <c r="H3116" s="28">
        <v>217</v>
      </c>
      <c r="I3116" s="28">
        <v>13</v>
      </c>
      <c r="J3116" s="28">
        <v>7.7999999999999996E-3</v>
      </c>
      <c r="AI3116"/>
      <c r="AJ3116"/>
    </row>
    <row r="3117" spans="1:36" ht="14.5" x14ac:dyDescent="0.35">
      <c r="A3117" s="52">
        <f t="shared" si="158"/>
        <v>2015</v>
      </c>
      <c r="B3117" s="30">
        <f t="shared" si="159"/>
        <v>147</v>
      </c>
      <c r="C3117" s="4">
        <f t="shared" si="160"/>
        <v>22</v>
      </c>
      <c r="D3117" s="4" t="s">
        <v>11</v>
      </c>
      <c r="E3117" s="28">
        <v>525</v>
      </c>
      <c r="F3117" s="28">
        <v>192</v>
      </c>
      <c r="H3117" s="28">
        <v>217</v>
      </c>
      <c r="I3117" s="28">
        <v>13</v>
      </c>
      <c r="J3117" s="28">
        <v>6.4000000000000003E-3</v>
      </c>
      <c r="AI3117"/>
      <c r="AJ3117"/>
    </row>
    <row r="3118" spans="1:36" ht="14.5" x14ac:dyDescent="0.35">
      <c r="A3118" s="52">
        <f t="shared" si="158"/>
        <v>2015</v>
      </c>
      <c r="B3118" s="30">
        <f t="shared" si="159"/>
        <v>147</v>
      </c>
      <c r="C3118" s="4">
        <f t="shared" si="160"/>
        <v>22</v>
      </c>
      <c r="D3118" s="4" t="s">
        <v>11</v>
      </c>
      <c r="E3118" s="28">
        <v>524</v>
      </c>
      <c r="F3118" s="28">
        <v>192</v>
      </c>
      <c r="H3118" s="28">
        <v>217</v>
      </c>
      <c r="I3118" s="28">
        <v>14</v>
      </c>
      <c r="J3118" s="28">
        <v>5.7999999999999996E-3</v>
      </c>
      <c r="AI3118"/>
      <c r="AJ3118"/>
    </row>
    <row r="3119" spans="1:36" ht="14.5" x14ac:dyDescent="0.35">
      <c r="A3119" s="52">
        <f t="shared" si="158"/>
        <v>2015</v>
      </c>
      <c r="B3119" s="30">
        <f t="shared" si="159"/>
        <v>147</v>
      </c>
      <c r="C3119" s="4">
        <f t="shared" si="160"/>
        <v>22</v>
      </c>
      <c r="D3119" s="4" t="s">
        <v>11</v>
      </c>
      <c r="E3119" s="28">
        <v>524</v>
      </c>
      <c r="F3119" s="28">
        <v>192</v>
      </c>
      <c r="H3119" s="28">
        <v>217</v>
      </c>
      <c r="I3119" s="28">
        <v>14</v>
      </c>
      <c r="J3119" s="28">
        <v>5.7999999999999996E-3</v>
      </c>
      <c r="AI3119"/>
      <c r="AJ3119"/>
    </row>
    <row r="3120" spans="1:36" ht="14.5" x14ac:dyDescent="0.35">
      <c r="A3120" s="52">
        <f t="shared" si="158"/>
        <v>2015</v>
      </c>
      <c r="B3120" s="30">
        <f t="shared" si="159"/>
        <v>147</v>
      </c>
      <c r="C3120" s="4">
        <f t="shared" si="160"/>
        <v>22</v>
      </c>
      <c r="D3120" s="4" t="s">
        <v>11</v>
      </c>
      <c r="E3120" s="28">
        <v>524</v>
      </c>
      <c r="F3120" s="28">
        <v>192</v>
      </c>
      <c r="H3120" s="28">
        <v>217</v>
      </c>
      <c r="I3120" s="28">
        <v>14</v>
      </c>
      <c r="J3120" s="28">
        <v>6.1999999999999998E-3</v>
      </c>
      <c r="AI3120"/>
      <c r="AJ3120"/>
    </row>
    <row r="3121" spans="1:36" ht="14.5" x14ac:dyDescent="0.35">
      <c r="A3121" s="52">
        <f t="shared" si="158"/>
        <v>2015</v>
      </c>
      <c r="B3121" s="30">
        <f t="shared" si="159"/>
        <v>147</v>
      </c>
      <c r="C3121" s="4">
        <f t="shared" si="160"/>
        <v>22</v>
      </c>
      <c r="D3121" s="4" t="s">
        <v>11</v>
      </c>
      <c r="E3121" s="28">
        <v>524</v>
      </c>
      <c r="F3121" s="28">
        <v>192</v>
      </c>
      <c r="H3121" s="28">
        <v>217</v>
      </c>
      <c r="I3121" s="28">
        <v>14</v>
      </c>
      <c r="J3121" s="28">
        <v>6.0000000000000001E-3</v>
      </c>
      <c r="AI3121"/>
      <c r="AJ3121"/>
    </row>
    <row r="3122" spans="1:36" ht="14.5" x14ac:dyDescent="0.35">
      <c r="A3122" s="52">
        <f t="shared" si="158"/>
        <v>2015</v>
      </c>
      <c r="B3122" s="30">
        <f t="shared" si="159"/>
        <v>147</v>
      </c>
      <c r="C3122" s="4">
        <f t="shared" si="160"/>
        <v>22</v>
      </c>
      <c r="D3122" s="4" t="s">
        <v>11</v>
      </c>
      <c r="E3122" s="28">
        <v>524</v>
      </c>
      <c r="F3122" s="28">
        <v>192</v>
      </c>
      <c r="H3122" s="28">
        <v>217</v>
      </c>
      <c r="I3122" s="28">
        <v>14</v>
      </c>
      <c r="J3122" s="28">
        <v>4.7999999999999996E-3</v>
      </c>
      <c r="AI3122"/>
      <c r="AJ3122"/>
    </row>
    <row r="3123" spans="1:36" ht="14.5" x14ac:dyDescent="0.35">
      <c r="A3123" s="52">
        <f t="shared" si="158"/>
        <v>2015</v>
      </c>
      <c r="B3123" s="30">
        <f t="shared" si="159"/>
        <v>147</v>
      </c>
      <c r="C3123" s="4">
        <f t="shared" si="160"/>
        <v>22</v>
      </c>
      <c r="D3123" s="4" t="s">
        <v>11</v>
      </c>
      <c r="E3123" s="28">
        <v>524</v>
      </c>
      <c r="F3123" s="28">
        <v>192</v>
      </c>
      <c r="H3123" s="28">
        <v>217</v>
      </c>
      <c r="I3123" s="28">
        <v>14</v>
      </c>
      <c r="J3123" s="28">
        <v>4.4999999999999997E-3</v>
      </c>
      <c r="AI3123"/>
      <c r="AJ3123"/>
    </row>
    <row r="3124" spans="1:36" ht="14.5" x14ac:dyDescent="0.35">
      <c r="A3124" s="52">
        <f t="shared" si="158"/>
        <v>2015</v>
      </c>
      <c r="B3124" s="30">
        <f t="shared" si="159"/>
        <v>147</v>
      </c>
      <c r="C3124" s="4">
        <f t="shared" si="160"/>
        <v>22</v>
      </c>
      <c r="D3124" s="4" t="s">
        <v>11</v>
      </c>
      <c r="E3124" s="28">
        <v>524</v>
      </c>
      <c r="F3124" s="28">
        <v>192</v>
      </c>
      <c r="H3124" s="28">
        <v>217</v>
      </c>
      <c r="I3124" s="28">
        <v>14</v>
      </c>
      <c r="J3124" s="28">
        <v>5.8999999999999999E-3</v>
      </c>
      <c r="AI3124"/>
      <c r="AJ3124"/>
    </row>
    <row r="3125" spans="1:36" ht="14.5" x14ac:dyDescent="0.35">
      <c r="A3125" s="52">
        <f t="shared" si="158"/>
        <v>2015</v>
      </c>
      <c r="B3125" s="30">
        <f t="shared" si="159"/>
        <v>147</v>
      </c>
      <c r="C3125" s="4">
        <f t="shared" si="160"/>
        <v>22</v>
      </c>
      <c r="D3125" s="4" t="s">
        <v>11</v>
      </c>
      <c r="E3125" s="28">
        <v>525</v>
      </c>
      <c r="F3125" s="28">
        <v>192</v>
      </c>
      <c r="H3125" s="28">
        <v>217</v>
      </c>
      <c r="I3125" s="28">
        <v>14</v>
      </c>
      <c r="J3125" s="28">
        <v>7.1999999999999998E-3</v>
      </c>
      <c r="AI3125"/>
      <c r="AJ3125"/>
    </row>
    <row r="3126" spans="1:36" ht="14.5" x14ac:dyDescent="0.35">
      <c r="A3126" s="52">
        <f t="shared" si="158"/>
        <v>2015</v>
      </c>
      <c r="B3126" s="30">
        <f t="shared" si="159"/>
        <v>147</v>
      </c>
      <c r="C3126" s="4">
        <f t="shared" si="160"/>
        <v>22</v>
      </c>
      <c r="D3126" s="4" t="s">
        <v>11</v>
      </c>
      <c r="E3126" s="28">
        <v>525</v>
      </c>
      <c r="F3126" s="28">
        <v>192</v>
      </c>
      <c r="H3126" s="28">
        <v>217</v>
      </c>
      <c r="I3126" s="28">
        <v>14</v>
      </c>
      <c r="J3126" s="28">
        <v>5.5999999999999999E-3</v>
      </c>
      <c r="AI3126"/>
      <c r="AJ3126"/>
    </row>
    <row r="3127" spans="1:36" ht="14.5" x14ac:dyDescent="0.35">
      <c r="A3127" s="52">
        <f t="shared" si="158"/>
        <v>2015</v>
      </c>
      <c r="B3127" s="30">
        <f t="shared" si="159"/>
        <v>147</v>
      </c>
      <c r="C3127" s="4">
        <f t="shared" si="160"/>
        <v>22</v>
      </c>
      <c r="D3127" s="4" t="s">
        <v>11</v>
      </c>
      <c r="E3127" s="28">
        <v>525</v>
      </c>
      <c r="F3127" s="28">
        <v>192</v>
      </c>
      <c r="H3127" s="28">
        <v>217</v>
      </c>
      <c r="I3127" s="28">
        <v>14</v>
      </c>
      <c r="J3127" s="28">
        <v>8.2000000000000007E-3</v>
      </c>
      <c r="AI3127"/>
      <c r="AJ3127"/>
    </row>
    <row r="3128" spans="1:36" ht="14.5" x14ac:dyDescent="0.35">
      <c r="A3128" s="52">
        <f t="shared" si="158"/>
        <v>2015</v>
      </c>
      <c r="B3128" s="30">
        <f t="shared" si="159"/>
        <v>147</v>
      </c>
      <c r="C3128" s="4">
        <f t="shared" si="160"/>
        <v>22</v>
      </c>
      <c r="D3128" s="4" t="s">
        <v>11</v>
      </c>
      <c r="E3128" s="28">
        <v>525</v>
      </c>
      <c r="F3128" s="28">
        <v>192</v>
      </c>
      <c r="H3128" s="28">
        <v>217</v>
      </c>
      <c r="I3128" s="28">
        <v>14</v>
      </c>
      <c r="J3128" s="28">
        <v>7.6E-3</v>
      </c>
      <c r="AI3128"/>
      <c r="AJ3128"/>
    </row>
    <row r="3129" spans="1:36" ht="14.5" x14ac:dyDescent="0.35">
      <c r="A3129" s="52">
        <f t="shared" si="158"/>
        <v>2015</v>
      </c>
      <c r="B3129" s="30">
        <f t="shared" si="159"/>
        <v>148</v>
      </c>
      <c r="C3129" s="4">
        <f t="shared" si="160"/>
        <v>22</v>
      </c>
      <c r="D3129" s="4" t="s">
        <v>12</v>
      </c>
      <c r="E3129" s="28">
        <v>538</v>
      </c>
      <c r="F3129" s="28">
        <v>186</v>
      </c>
      <c r="H3129" s="28">
        <v>217</v>
      </c>
      <c r="I3129" s="28">
        <v>8</v>
      </c>
      <c r="J3129" s="28">
        <v>4.1000000000000003E-3</v>
      </c>
      <c r="AI3129"/>
      <c r="AJ3129"/>
    </row>
    <row r="3130" spans="1:36" ht="14.5" x14ac:dyDescent="0.35">
      <c r="A3130" s="52">
        <f t="shared" si="158"/>
        <v>2015</v>
      </c>
      <c r="B3130" s="30">
        <f t="shared" si="159"/>
        <v>148</v>
      </c>
      <c r="C3130" s="4">
        <f t="shared" si="160"/>
        <v>22</v>
      </c>
      <c r="D3130" s="4" t="s">
        <v>12</v>
      </c>
      <c r="E3130" s="28">
        <v>538</v>
      </c>
      <c r="F3130" s="28">
        <v>186</v>
      </c>
      <c r="H3130" s="28">
        <v>217</v>
      </c>
      <c r="I3130" s="28">
        <v>8</v>
      </c>
      <c r="J3130" s="28">
        <v>4.3E-3</v>
      </c>
      <c r="AI3130"/>
      <c r="AJ3130"/>
    </row>
    <row r="3131" spans="1:36" ht="14.5" x14ac:dyDescent="0.35">
      <c r="A3131" s="52">
        <f t="shared" si="158"/>
        <v>2015</v>
      </c>
      <c r="B3131" s="30">
        <f t="shared" si="159"/>
        <v>148</v>
      </c>
      <c r="C3131" s="4">
        <f t="shared" si="160"/>
        <v>22</v>
      </c>
      <c r="D3131" s="4" t="s">
        <v>12</v>
      </c>
      <c r="E3131" s="28">
        <v>539</v>
      </c>
      <c r="F3131" s="28">
        <v>186</v>
      </c>
      <c r="H3131" s="28">
        <v>217</v>
      </c>
      <c r="I3131" s="28">
        <v>8</v>
      </c>
      <c r="J3131" s="28">
        <v>2.2000000000000001E-3</v>
      </c>
      <c r="AI3131"/>
      <c r="AJ3131"/>
    </row>
    <row r="3132" spans="1:36" ht="14.5" x14ac:dyDescent="0.35">
      <c r="A3132" s="52">
        <f t="shared" si="158"/>
        <v>2015</v>
      </c>
      <c r="B3132" s="30">
        <f t="shared" si="159"/>
        <v>148</v>
      </c>
      <c r="C3132" s="4">
        <f t="shared" si="160"/>
        <v>22</v>
      </c>
      <c r="D3132" s="4" t="s">
        <v>12</v>
      </c>
      <c r="E3132" s="28">
        <v>538</v>
      </c>
      <c r="F3132" s="28">
        <v>186</v>
      </c>
      <c r="H3132" s="28">
        <v>217</v>
      </c>
      <c r="I3132" s="28">
        <v>9</v>
      </c>
      <c r="J3132" s="28">
        <v>3.2000000000000002E-3</v>
      </c>
      <c r="AI3132"/>
      <c r="AJ3132"/>
    </row>
    <row r="3133" spans="1:36" ht="14.5" x14ac:dyDescent="0.35">
      <c r="A3133" s="52">
        <f t="shared" si="158"/>
        <v>2015</v>
      </c>
      <c r="B3133" s="30">
        <f t="shared" si="159"/>
        <v>148</v>
      </c>
      <c r="C3133" s="4">
        <f t="shared" si="160"/>
        <v>22</v>
      </c>
      <c r="D3133" s="4" t="s">
        <v>12</v>
      </c>
      <c r="E3133" s="28">
        <v>538</v>
      </c>
      <c r="F3133" s="28">
        <v>186</v>
      </c>
      <c r="H3133" s="28">
        <v>217</v>
      </c>
      <c r="I3133" s="28">
        <v>9</v>
      </c>
      <c r="J3133" s="28">
        <v>3.8999999999999998E-3</v>
      </c>
      <c r="AI3133"/>
      <c r="AJ3133"/>
    </row>
    <row r="3134" spans="1:36" ht="14.5" x14ac:dyDescent="0.35">
      <c r="A3134" s="52">
        <f t="shared" si="158"/>
        <v>2015</v>
      </c>
      <c r="B3134" s="30">
        <f t="shared" si="159"/>
        <v>148</v>
      </c>
      <c r="C3134" s="4">
        <f t="shared" si="160"/>
        <v>22</v>
      </c>
      <c r="D3134" s="4" t="s">
        <v>12</v>
      </c>
      <c r="E3134" s="28">
        <v>538</v>
      </c>
      <c r="F3134" s="28">
        <v>186</v>
      </c>
      <c r="H3134" s="28">
        <v>217</v>
      </c>
      <c r="I3134" s="28">
        <v>9</v>
      </c>
      <c r="J3134" s="28">
        <v>5.3E-3</v>
      </c>
      <c r="AI3134"/>
      <c r="AJ3134"/>
    </row>
    <row r="3135" spans="1:36" ht="14.5" x14ac:dyDescent="0.35">
      <c r="A3135" s="52">
        <f t="shared" si="158"/>
        <v>2015</v>
      </c>
      <c r="B3135" s="30">
        <f t="shared" si="159"/>
        <v>148</v>
      </c>
      <c r="C3135" s="4">
        <f t="shared" si="160"/>
        <v>22</v>
      </c>
      <c r="D3135" s="4" t="s">
        <v>12</v>
      </c>
      <c r="E3135" s="28">
        <v>538</v>
      </c>
      <c r="F3135" s="28">
        <v>186</v>
      </c>
      <c r="H3135" s="28">
        <v>217</v>
      </c>
      <c r="I3135" s="28">
        <v>9</v>
      </c>
      <c r="J3135" s="28">
        <v>3.5999999999999999E-3</v>
      </c>
      <c r="AI3135"/>
      <c r="AJ3135"/>
    </row>
    <row r="3136" spans="1:36" ht="14.5" x14ac:dyDescent="0.35">
      <c r="A3136" s="52">
        <f t="shared" si="158"/>
        <v>2015</v>
      </c>
      <c r="B3136" s="30">
        <f t="shared" si="159"/>
        <v>148</v>
      </c>
      <c r="C3136" s="4">
        <f t="shared" si="160"/>
        <v>22</v>
      </c>
      <c r="D3136" s="4" t="s">
        <v>12</v>
      </c>
      <c r="E3136" s="28">
        <v>538</v>
      </c>
      <c r="F3136" s="28">
        <v>186</v>
      </c>
      <c r="H3136" s="28">
        <v>217</v>
      </c>
      <c r="I3136" s="28">
        <v>9</v>
      </c>
      <c r="J3136" s="28">
        <v>6.3E-3</v>
      </c>
      <c r="AI3136"/>
      <c r="AJ3136"/>
    </row>
    <row r="3137" spans="1:36" ht="14.5" x14ac:dyDescent="0.35">
      <c r="A3137" s="52">
        <f t="shared" si="158"/>
        <v>2015</v>
      </c>
      <c r="B3137" s="30">
        <f t="shared" si="159"/>
        <v>148</v>
      </c>
      <c r="C3137" s="4">
        <f t="shared" si="160"/>
        <v>22</v>
      </c>
      <c r="D3137" s="4" t="s">
        <v>12</v>
      </c>
      <c r="E3137" s="28">
        <v>538</v>
      </c>
      <c r="F3137" s="28">
        <v>186</v>
      </c>
      <c r="H3137" s="28">
        <v>217</v>
      </c>
      <c r="I3137" s="28">
        <v>9</v>
      </c>
      <c r="J3137" s="28">
        <v>4.8999999999999998E-3</v>
      </c>
      <c r="AI3137"/>
      <c r="AJ3137"/>
    </row>
    <row r="3138" spans="1:36" ht="14.5" x14ac:dyDescent="0.35">
      <c r="A3138" s="52">
        <f t="shared" ref="A3138:A3201" si="161">YEAR(D3138)</f>
        <v>2015</v>
      </c>
      <c r="B3138" s="30">
        <f t="shared" ref="B3138:B3201" si="162">D3138-DATE(YEAR(D3138),1,0)</f>
        <v>148</v>
      </c>
      <c r="C3138" s="4">
        <f t="shared" ref="C3138:C3201" si="163">WEEKNUM(D3138,1)</f>
        <v>22</v>
      </c>
      <c r="D3138" s="4" t="s">
        <v>12</v>
      </c>
      <c r="E3138" s="28">
        <v>539</v>
      </c>
      <c r="F3138" s="28">
        <v>186</v>
      </c>
      <c r="H3138" s="28">
        <v>217</v>
      </c>
      <c r="I3138" s="28">
        <v>9</v>
      </c>
      <c r="J3138" s="28">
        <v>2.3999999999999998E-3</v>
      </c>
      <c r="AI3138"/>
      <c r="AJ3138"/>
    </row>
    <row r="3139" spans="1:36" ht="14.5" x14ac:dyDescent="0.35">
      <c r="A3139" s="52">
        <f t="shared" si="161"/>
        <v>2015</v>
      </c>
      <c r="B3139" s="30">
        <f t="shared" si="162"/>
        <v>148</v>
      </c>
      <c r="C3139" s="4">
        <f t="shared" si="163"/>
        <v>22</v>
      </c>
      <c r="D3139" s="4" t="s">
        <v>12</v>
      </c>
      <c r="E3139" s="28">
        <v>538</v>
      </c>
      <c r="F3139" s="28">
        <v>186</v>
      </c>
      <c r="H3139" s="28">
        <v>217</v>
      </c>
      <c r="I3139" s="28">
        <v>10</v>
      </c>
      <c r="J3139" s="28">
        <v>4.3E-3</v>
      </c>
      <c r="AI3139"/>
      <c r="AJ3139"/>
    </row>
    <row r="3140" spans="1:36" ht="14.5" x14ac:dyDescent="0.35">
      <c r="A3140" s="52">
        <f t="shared" si="161"/>
        <v>2015</v>
      </c>
      <c r="B3140" s="30">
        <f t="shared" si="162"/>
        <v>148</v>
      </c>
      <c r="C3140" s="4">
        <f t="shared" si="163"/>
        <v>22</v>
      </c>
      <c r="D3140" s="4" t="s">
        <v>12</v>
      </c>
      <c r="E3140" s="28">
        <v>538</v>
      </c>
      <c r="F3140" s="28">
        <v>186</v>
      </c>
      <c r="H3140" s="28">
        <v>217</v>
      </c>
      <c r="I3140" s="28">
        <v>10</v>
      </c>
      <c r="J3140" s="28">
        <v>6.7000000000000002E-3</v>
      </c>
      <c r="AI3140"/>
      <c r="AJ3140"/>
    </row>
    <row r="3141" spans="1:36" ht="14.5" x14ac:dyDescent="0.35">
      <c r="A3141" s="52">
        <f t="shared" si="161"/>
        <v>2015</v>
      </c>
      <c r="B3141" s="30">
        <f t="shared" si="162"/>
        <v>148</v>
      </c>
      <c r="C3141" s="4">
        <f t="shared" si="163"/>
        <v>22</v>
      </c>
      <c r="D3141" s="4" t="s">
        <v>12</v>
      </c>
      <c r="E3141" s="28">
        <v>538</v>
      </c>
      <c r="F3141" s="28">
        <v>186</v>
      </c>
      <c r="H3141" s="28">
        <v>217</v>
      </c>
      <c r="I3141" s="28">
        <v>10</v>
      </c>
      <c r="J3141" s="28">
        <v>4.4000000000000003E-3</v>
      </c>
      <c r="AI3141"/>
      <c r="AJ3141"/>
    </row>
    <row r="3142" spans="1:36" ht="14.5" x14ac:dyDescent="0.35">
      <c r="A3142" s="52">
        <f t="shared" si="161"/>
        <v>2015</v>
      </c>
      <c r="B3142" s="30">
        <f t="shared" si="162"/>
        <v>148</v>
      </c>
      <c r="C3142" s="4">
        <f t="shared" si="163"/>
        <v>22</v>
      </c>
      <c r="D3142" s="4" t="s">
        <v>12</v>
      </c>
      <c r="E3142" s="28">
        <v>538</v>
      </c>
      <c r="F3142" s="28">
        <v>186</v>
      </c>
      <c r="H3142" s="28">
        <v>217</v>
      </c>
      <c r="I3142" s="28">
        <v>10</v>
      </c>
      <c r="J3142" s="28">
        <v>5.4000000000000003E-3</v>
      </c>
      <c r="AI3142"/>
      <c r="AJ3142"/>
    </row>
    <row r="3143" spans="1:36" ht="14.5" x14ac:dyDescent="0.35">
      <c r="A3143" s="52">
        <f t="shared" si="161"/>
        <v>2015</v>
      </c>
      <c r="B3143" s="30">
        <f t="shared" si="162"/>
        <v>148</v>
      </c>
      <c r="C3143" s="4">
        <f t="shared" si="163"/>
        <v>22</v>
      </c>
      <c r="D3143" s="4" t="s">
        <v>12</v>
      </c>
      <c r="E3143" s="28">
        <v>538</v>
      </c>
      <c r="F3143" s="28">
        <v>186</v>
      </c>
      <c r="H3143" s="28">
        <v>217</v>
      </c>
      <c r="I3143" s="28">
        <v>10</v>
      </c>
      <c r="J3143" s="28">
        <v>6.7999999999999996E-3</v>
      </c>
      <c r="AI3143"/>
      <c r="AJ3143"/>
    </row>
    <row r="3144" spans="1:36" ht="14.5" x14ac:dyDescent="0.35">
      <c r="A3144" s="52">
        <f t="shared" si="161"/>
        <v>2015</v>
      </c>
      <c r="B3144" s="30">
        <f t="shared" si="162"/>
        <v>148</v>
      </c>
      <c r="C3144" s="4">
        <f t="shared" si="163"/>
        <v>22</v>
      </c>
      <c r="D3144" s="4" t="s">
        <v>12</v>
      </c>
      <c r="E3144" s="28">
        <v>538</v>
      </c>
      <c r="F3144" s="28">
        <v>186</v>
      </c>
      <c r="H3144" s="28">
        <v>217</v>
      </c>
      <c r="I3144" s="28">
        <v>10</v>
      </c>
      <c r="J3144" s="28">
        <v>4.8999999999999998E-3</v>
      </c>
      <c r="AI3144"/>
      <c r="AJ3144"/>
    </row>
    <row r="3145" spans="1:36" ht="14.5" x14ac:dyDescent="0.35">
      <c r="A3145" s="52">
        <f t="shared" si="161"/>
        <v>2015</v>
      </c>
      <c r="B3145" s="30">
        <f t="shared" si="162"/>
        <v>148</v>
      </c>
      <c r="C3145" s="4">
        <f t="shared" si="163"/>
        <v>22</v>
      </c>
      <c r="D3145" s="4" t="s">
        <v>12</v>
      </c>
      <c r="E3145" s="28">
        <v>538</v>
      </c>
      <c r="F3145" s="28">
        <v>186</v>
      </c>
      <c r="H3145" s="28">
        <v>217</v>
      </c>
      <c r="I3145" s="28">
        <v>10</v>
      </c>
      <c r="J3145" s="28">
        <v>4.4999999999999997E-3</v>
      </c>
      <c r="AI3145"/>
      <c r="AJ3145"/>
    </row>
    <row r="3146" spans="1:36" ht="14.5" x14ac:dyDescent="0.35">
      <c r="A3146" s="52">
        <f t="shared" si="161"/>
        <v>2015</v>
      </c>
      <c r="B3146" s="30">
        <f t="shared" si="162"/>
        <v>148</v>
      </c>
      <c r="C3146" s="4">
        <f t="shared" si="163"/>
        <v>22</v>
      </c>
      <c r="D3146" s="4" t="s">
        <v>12</v>
      </c>
      <c r="E3146" s="28">
        <v>538</v>
      </c>
      <c r="F3146" s="28">
        <v>186</v>
      </c>
      <c r="H3146" s="28">
        <v>217</v>
      </c>
      <c r="I3146" s="28">
        <v>10</v>
      </c>
      <c r="J3146" s="28">
        <v>4.1000000000000003E-3</v>
      </c>
      <c r="AI3146"/>
      <c r="AJ3146"/>
    </row>
    <row r="3147" spans="1:36" ht="14.5" x14ac:dyDescent="0.35">
      <c r="A3147" s="52">
        <f t="shared" si="161"/>
        <v>2015</v>
      </c>
      <c r="B3147" s="30">
        <f t="shared" si="162"/>
        <v>148</v>
      </c>
      <c r="C3147" s="4">
        <f t="shared" si="163"/>
        <v>22</v>
      </c>
      <c r="D3147" s="4" t="s">
        <v>12</v>
      </c>
      <c r="E3147" s="28">
        <v>538</v>
      </c>
      <c r="F3147" s="28">
        <v>186</v>
      </c>
      <c r="H3147" s="28">
        <v>217</v>
      </c>
      <c r="I3147" s="28">
        <v>10</v>
      </c>
      <c r="J3147" s="28">
        <v>4.5999999999999999E-3</v>
      </c>
      <c r="AI3147"/>
      <c r="AJ3147"/>
    </row>
    <row r="3148" spans="1:36" ht="14.5" x14ac:dyDescent="0.35">
      <c r="A3148" s="52">
        <f t="shared" si="161"/>
        <v>2015</v>
      </c>
      <c r="B3148" s="30">
        <f t="shared" si="162"/>
        <v>148</v>
      </c>
      <c r="C3148" s="4">
        <f t="shared" si="163"/>
        <v>22</v>
      </c>
      <c r="D3148" s="4" t="s">
        <v>12</v>
      </c>
      <c r="E3148" s="28">
        <v>538</v>
      </c>
      <c r="F3148" s="28">
        <v>186</v>
      </c>
      <c r="H3148" s="28">
        <v>217</v>
      </c>
      <c r="I3148" s="28">
        <v>10</v>
      </c>
      <c r="J3148" s="28">
        <v>5.7000000000000002E-3</v>
      </c>
      <c r="AI3148"/>
      <c r="AJ3148"/>
    </row>
    <row r="3149" spans="1:36" ht="14.5" x14ac:dyDescent="0.35">
      <c r="A3149" s="52">
        <f t="shared" si="161"/>
        <v>2015</v>
      </c>
      <c r="B3149" s="30">
        <f t="shared" si="162"/>
        <v>148</v>
      </c>
      <c r="C3149" s="4">
        <f t="shared" si="163"/>
        <v>22</v>
      </c>
      <c r="D3149" s="4" t="s">
        <v>12</v>
      </c>
      <c r="E3149" s="28">
        <v>539</v>
      </c>
      <c r="F3149" s="28">
        <v>186</v>
      </c>
      <c r="H3149" s="28">
        <v>217</v>
      </c>
      <c r="I3149" s="28">
        <v>10</v>
      </c>
      <c r="J3149" s="28">
        <v>4.1999999999999997E-3</v>
      </c>
      <c r="AI3149"/>
      <c r="AJ3149"/>
    </row>
    <row r="3150" spans="1:36" ht="14.5" x14ac:dyDescent="0.35">
      <c r="A3150" s="52">
        <f t="shared" si="161"/>
        <v>2015</v>
      </c>
      <c r="B3150" s="30">
        <f t="shared" si="162"/>
        <v>148</v>
      </c>
      <c r="C3150" s="4">
        <f t="shared" si="163"/>
        <v>22</v>
      </c>
      <c r="D3150" s="4" t="s">
        <v>12</v>
      </c>
      <c r="E3150" s="28">
        <v>539</v>
      </c>
      <c r="F3150" s="28">
        <v>186</v>
      </c>
      <c r="H3150" s="28">
        <v>217</v>
      </c>
      <c r="I3150" s="28">
        <v>10</v>
      </c>
      <c r="J3150" s="28">
        <v>2.3999999999999998E-3</v>
      </c>
      <c r="AI3150"/>
      <c r="AJ3150"/>
    </row>
    <row r="3151" spans="1:36" ht="14.5" x14ac:dyDescent="0.35">
      <c r="A3151" s="52">
        <f t="shared" si="161"/>
        <v>2015</v>
      </c>
      <c r="B3151" s="30">
        <f t="shared" si="162"/>
        <v>148</v>
      </c>
      <c r="C3151" s="4">
        <f t="shared" si="163"/>
        <v>22</v>
      </c>
      <c r="D3151" s="4" t="s">
        <v>12</v>
      </c>
      <c r="E3151" s="28">
        <v>539</v>
      </c>
      <c r="F3151" s="28">
        <v>186</v>
      </c>
      <c r="H3151" s="28">
        <v>217</v>
      </c>
      <c r="I3151" s="28">
        <v>10</v>
      </c>
      <c r="J3151" s="28">
        <v>3.3999999999999998E-3</v>
      </c>
      <c r="AI3151"/>
      <c r="AJ3151"/>
    </row>
    <row r="3152" spans="1:36" ht="14.5" x14ac:dyDescent="0.35">
      <c r="A3152" s="52">
        <f t="shared" si="161"/>
        <v>2015</v>
      </c>
      <c r="B3152" s="30">
        <f t="shared" si="162"/>
        <v>148</v>
      </c>
      <c r="C3152" s="4">
        <f t="shared" si="163"/>
        <v>22</v>
      </c>
      <c r="D3152" s="4" t="s">
        <v>12</v>
      </c>
      <c r="E3152" s="28">
        <v>539</v>
      </c>
      <c r="F3152" s="28">
        <v>186</v>
      </c>
      <c r="H3152" s="28">
        <v>217</v>
      </c>
      <c r="I3152" s="28">
        <v>10</v>
      </c>
      <c r="J3152" s="28">
        <v>4.0000000000000001E-3</v>
      </c>
      <c r="AI3152"/>
      <c r="AJ3152"/>
    </row>
    <row r="3153" spans="1:36" ht="14.5" x14ac:dyDescent="0.35">
      <c r="A3153" s="52">
        <f t="shared" si="161"/>
        <v>2015</v>
      </c>
      <c r="B3153" s="30">
        <f t="shared" si="162"/>
        <v>148</v>
      </c>
      <c r="C3153" s="4">
        <f t="shared" si="163"/>
        <v>22</v>
      </c>
      <c r="D3153" s="4" t="s">
        <v>12</v>
      </c>
      <c r="E3153" s="28">
        <v>539</v>
      </c>
      <c r="F3153" s="28">
        <v>186</v>
      </c>
      <c r="H3153" s="28">
        <v>217</v>
      </c>
      <c r="I3153" s="28">
        <v>10</v>
      </c>
      <c r="J3153" s="28">
        <v>3.2000000000000002E-3</v>
      </c>
      <c r="AI3153"/>
      <c r="AJ3153"/>
    </row>
    <row r="3154" spans="1:36" ht="14.5" x14ac:dyDescent="0.35">
      <c r="A3154" s="52">
        <f t="shared" si="161"/>
        <v>2015</v>
      </c>
      <c r="B3154" s="30">
        <f t="shared" si="162"/>
        <v>148</v>
      </c>
      <c r="C3154" s="4">
        <f t="shared" si="163"/>
        <v>22</v>
      </c>
      <c r="D3154" s="4" t="s">
        <v>12</v>
      </c>
      <c r="E3154" s="28">
        <v>539</v>
      </c>
      <c r="F3154" s="28">
        <v>186</v>
      </c>
      <c r="H3154" s="28">
        <v>217</v>
      </c>
      <c r="I3154" s="28">
        <v>10</v>
      </c>
      <c r="J3154" s="28">
        <v>2.8E-3</v>
      </c>
      <c r="AI3154"/>
      <c r="AJ3154"/>
    </row>
    <row r="3155" spans="1:36" ht="14.5" x14ac:dyDescent="0.35">
      <c r="A3155" s="52">
        <f t="shared" si="161"/>
        <v>2015</v>
      </c>
      <c r="B3155" s="30">
        <f t="shared" si="162"/>
        <v>148</v>
      </c>
      <c r="C3155" s="4">
        <f t="shared" si="163"/>
        <v>22</v>
      </c>
      <c r="D3155" s="4" t="s">
        <v>12</v>
      </c>
      <c r="E3155" s="28">
        <v>539</v>
      </c>
      <c r="F3155" s="28">
        <v>186</v>
      </c>
      <c r="H3155" s="28">
        <v>217</v>
      </c>
      <c r="I3155" s="28">
        <v>10</v>
      </c>
      <c r="J3155" s="28">
        <v>2.3999999999999998E-3</v>
      </c>
      <c r="AI3155"/>
      <c r="AJ3155"/>
    </row>
    <row r="3156" spans="1:36" ht="14.5" x14ac:dyDescent="0.35">
      <c r="A3156" s="52">
        <f t="shared" si="161"/>
        <v>2015</v>
      </c>
      <c r="B3156" s="30">
        <f t="shared" si="162"/>
        <v>148</v>
      </c>
      <c r="C3156" s="4">
        <f t="shared" si="163"/>
        <v>22</v>
      </c>
      <c r="D3156" s="4" t="s">
        <v>12</v>
      </c>
      <c r="E3156" s="28">
        <v>539</v>
      </c>
      <c r="F3156" s="28">
        <v>186</v>
      </c>
      <c r="H3156" s="28">
        <v>217</v>
      </c>
      <c r="I3156" s="28">
        <v>10</v>
      </c>
      <c r="J3156" s="28">
        <v>4.1000000000000003E-3</v>
      </c>
      <c r="AI3156"/>
      <c r="AJ3156"/>
    </row>
    <row r="3157" spans="1:36" ht="14.5" x14ac:dyDescent="0.35">
      <c r="A3157" s="52">
        <f t="shared" si="161"/>
        <v>2015</v>
      </c>
      <c r="B3157" s="30">
        <f t="shared" si="162"/>
        <v>148</v>
      </c>
      <c r="C3157" s="4">
        <f t="shared" si="163"/>
        <v>22</v>
      </c>
      <c r="D3157" s="4" t="s">
        <v>12</v>
      </c>
      <c r="E3157" s="28">
        <v>539</v>
      </c>
      <c r="F3157" s="28">
        <v>186</v>
      </c>
      <c r="H3157" s="28">
        <v>217</v>
      </c>
      <c r="I3157" s="28">
        <v>10</v>
      </c>
      <c r="J3157" s="28">
        <v>2.8E-3</v>
      </c>
      <c r="AI3157"/>
      <c r="AJ3157"/>
    </row>
    <row r="3158" spans="1:36" ht="14.5" x14ac:dyDescent="0.35">
      <c r="A3158" s="52">
        <f t="shared" si="161"/>
        <v>2015</v>
      </c>
      <c r="B3158" s="30">
        <f t="shared" si="162"/>
        <v>148</v>
      </c>
      <c r="C3158" s="4">
        <f t="shared" si="163"/>
        <v>22</v>
      </c>
      <c r="D3158" s="4" t="s">
        <v>12</v>
      </c>
      <c r="E3158" s="28">
        <v>539</v>
      </c>
      <c r="F3158" s="28">
        <v>186</v>
      </c>
      <c r="H3158" s="28">
        <v>217</v>
      </c>
      <c r="I3158" s="28">
        <v>10</v>
      </c>
      <c r="J3158" s="28">
        <v>3.8999999999999998E-3</v>
      </c>
      <c r="AI3158"/>
      <c r="AJ3158"/>
    </row>
    <row r="3159" spans="1:36" ht="14.5" x14ac:dyDescent="0.35">
      <c r="A3159" s="52">
        <f t="shared" si="161"/>
        <v>2015</v>
      </c>
      <c r="B3159" s="30">
        <f t="shared" si="162"/>
        <v>148</v>
      </c>
      <c r="C3159" s="4">
        <f t="shared" si="163"/>
        <v>22</v>
      </c>
      <c r="D3159" s="4" t="s">
        <v>12</v>
      </c>
      <c r="E3159" s="28">
        <v>538</v>
      </c>
      <c r="F3159" s="28">
        <v>186</v>
      </c>
      <c r="H3159" s="28">
        <v>217</v>
      </c>
      <c r="I3159" s="28">
        <v>11</v>
      </c>
      <c r="J3159" s="28">
        <v>5.5999999999999999E-3</v>
      </c>
      <c r="AI3159"/>
      <c r="AJ3159"/>
    </row>
    <row r="3160" spans="1:36" ht="14.5" x14ac:dyDescent="0.35">
      <c r="A3160" s="52">
        <f t="shared" si="161"/>
        <v>2015</v>
      </c>
      <c r="B3160" s="30">
        <f t="shared" si="162"/>
        <v>148</v>
      </c>
      <c r="C3160" s="4">
        <f t="shared" si="163"/>
        <v>22</v>
      </c>
      <c r="D3160" s="4" t="s">
        <v>12</v>
      </c>
      <c r="E3160" s="28">
        <v>538</v>
      </c>
      <c r="F3160" s="28">
        <v>186</v>
      </c>
      <c r="H3160" s="28">
        <v>217</v>
      </c>
      <c r="I3160" s="28">
        <v>11</v>
      </c>
      <c r="J3160" s="28">
        <v>8.3999999999999995E-3</v>
      </c>
      <c r="AI3160"/>
      <c r="AJ3160"/>
    </row>
    <row r="3161" spans="1:36" ht="14.5" x14ac:dyDescent="0.35">
      <c r="A3161" s="52">
        <f t="shared" si="161"/>
        <v>2015</v>
      </c>
      <c r="B3161" s="30">
        <f t="shared" si="162"/>
        <v>148</v>
      </c>
      <c r="C3161" s="4">
        <f t="shared" si="163"/>
        <v>22</v>
      </c>
      <c r="D3161" s="4" t="s">
        <v>12</v>
      </c>
      <c r="E3161" s="28">
        <v>538</v>
      </c>
      <c r="F3161" s="28">
        <v>186</v>
      </c>
      <c r="H3161" s="28">
        <v>217</v>
      </c>
      <c r="I3161" s="28">
        <v>11</v>
      </c>
      <c r="J3161" s="28">
        <v>7.7999999999999996E-3</v>
      </c>
      <c r="AI3161"/>
      <c r="AJ3161"/>
    </row>
    <row r="3162" spans="1:36" ht="14.5" x14ac:dyDescent="0.35">
      <c r="A3162" s="52">
        <f t="shared" si="161"/>
        <v>2015</v>
      </c>
      <c r="B3162" s="30">
        <f t="shared" si="162"/>
        <v>148</v>
      </c>
      <c r="C3162" s="4">
        <f t="shared" si="163"/>
        <v>22</v>
      </c>
      <c r="D3162" s="4" t="s">
        <v>12</v>
      </c>
      <c r="E3162" s="28">
        <v>538</v>
      </c>
      <c r="F3162" s="28">
        <v>186</v>
      </c>
      <c r="H3162" s="28">
        <v>217</v>
      </c>
      <c r="I3162" s="28">
        <v>11</v>
      </c>
      <c r="J3162" s="28">
        <v>6.1000000000000004E-3</v>
      </c>
      <c r="AI3162"/>
      <c r="AJ3162"/>
    </row>
    <row r="3163" spans="1:36" ht="14.5" x14ac:dyDescent="0.35">
      <c r="A3163" s="52">
        <f t="shared" si="161"/>
        <v>2015</v>
      </c>
      <c r="B3163" s="30">
        <f t="shared" si="162"/>
        <v>148</v>
      </c>
      <c r="C3163" s="4">
        <f t="shared" si="163"/>
        <v>22</v>
      </c>
      <c r="D3163" s="4" t="s">
        <v>12</v>
      </c>
      <c r="E3163" s="28">
        <v>538</v>
      </c>
      <c r="F3163" s="28">
        <v>186</v>
      </c>
      <c r="H3163" s="28">
        <v>217</v>
      </c>
      <c r="I3163" s="28">
        <v>11</v>
      </c>
      <c r="J3163" s="28">
        <v>1.04E-2</v>
      </c>
      <c r="AI3163"/>
      <c r="AJ3163"/>
    </row>
    <row r="3164" spans="1:36" ht="14.5" x14ac:dyDescent="0.35">
      <c r="A3164" s="52">
        <f t="shared" si="161"/>
        <v>2015</v>
      </c>
      <c r="B3164" s="30">
        <f t="shared" si="162"/>
        <v>148</v>
      </c>
      <c r="C3164" s="4">
        <f t="shared" si="163"/>
        <v>22</v>
      </c>
      <c r="D3164" s="4" t="s">
        <v>12</v>
      </c>
      <c r="E3164" s="28">
        <v>538</v>
      </c>
      <c r="F3164" s="28">
        <v>186</v>
      </c>
      <c r="H3164" s="28">
        <v>217</v>
      </c>
      <c r="I3164" s="28">
        <v>11</v>
      </c>
      <c r="J3164" s="28">
        <v>5.8999999999999999E-3</v>
      </c>
      <c r="AI3164"/>
      <c r="AJ3164"/>
    </row>
    <row r="3165" spans="1:36" ht="14.5" x14ac:dyDescent="0.35">
      <c r="A3165" s="52">
        <f t="shared" si="161"/>
        <v>2015</v>
      </c>
      <c r="B3165" s="30">
        <f t="shared" si="162"/>
        <v>148</v>
      </c>
      <c r="C3165" s="4">
        <f t="shared" si="163"/>
        <v>22</v>
      </c>
      <c r="D3165" s="4" t="s">
        <v>12</v>
      </c>
      <c r="E3165" s="28">
        <v>538</v>
      </c>
      <c r="F3165" s="28">
        <v>186</v>
      </c>
      <c r="H3165" s="28">
        <v>217</v>
      </c>
      <c r="I3165" s="28">
        <v>11</v>
      </c>
      <c r="J3165" s="28">
        <v>5.8999999999999999E-3</v>
      </c>
      <c r="AI3165"/>
      <c r="AJ3165"/>
    </row>
    <row r="3166" spans="1:36" ht="14.5" x14ac:dyDescent="0.35">
      <c r="A3166" s="52">
        <f t="shared" si="161"/>
        <v>2015</v>
      </c>
      <c r="B3166" s="30">
        <f t="shared" si="162"/>
        <v>148</v>
      </c>
      <c r="C3166" s="4">
        <f t="shared" si="163"/>
        <v>22</v>
      </c>
      <c r="D3166" s="4" t="s">
        <v>12</v>
      </c>
      <c r="E3166" s="28">
        <v>538</v>
      </c>
      <c r="F3166" s="28">
        <v>186</v>
      </c>
      <c r="H3166" s="28">
        <v>217</v>
      </c>
      <c r="I3166" s="28">
        <v>11</v>
      </c>
      <c r="J3166" s="28">
        <v>7.9000000000000008E-3</v>
      </c>
      <c r="AI3166"/>
      <c r="AJ3166"/>
    </row>
    <row r="3167" spans="1:36" ht="14.5" x14ac:dyDescent="0.35">
      <c r="A3167" s="52">
        <f t="shared" si="161"/>
        <v>2015</v>
      </c>
      <c r="B3167" s="30">
        <f t="shared" si="162"/>
        <v>148</v>
      </c>
      <c r="C3167" s="4">
        <f t="shared" si="163"/>
        <v>22</v>
      </c>
      <c r="D3167" s="4" t="s">
        <v>12</v>
      </c>
      <c r="E3167" s="28">
        <v>538</v>
      </c>
      <c r="F3167" s="28">
        <v>186</v>
      </c>
      <c r="H3167" s="28">
        <v>217</v>
      </c>
      <c r="I3167" s="28">
        <v>11</v>
      </c>
      <c r="J3167" s="28">
        <v>7.7999999999999996E-3</v>
      </c>
      <c r="AI3167"/>
      <c r="AJ3167"/>
    </row>
    <row r="3168" spans="1:36" ht="14.5" x14ac:dyDescent="0.35">
      <c r="A3168" s="52">
        <f t="shared" si="161"/>
        <v>2015</v>
      </c>
      <c r="B3168" s="30">
        <f t="shared" si="162"/>
        <v>148</v>
      </c>
      <c r="C3168" s="4">
        <f t="shared" si="163"/>
        <v>22</v>
      </c>
      <c r="D3168" s="4" t="s">
        <v>12</v>
      </c>
      <c r="E3168" s="28">
        <v>538</v>
      </c>
      <c r="F3168" s="28">
        <v>186</v>
      </c>
      <c r="H3168" s="28">
        <v>217</v>
      </c>
      <c r="I3168" s="28">
        <v>11</v>
      </c>
      <c r="J3168" s="28">
        <v>7.1000000000000004E-3</v>
      </c>
      <c r="AI3168"/>
      <c r="AJ3168"/>
    </row>
    <row r="3169" spans="1:36" ht="14.5" x14ac:dyDescent="0.35">
      <c r="A3169" s="52">
        <f t="shared" si="161"/>
        <v>2015</v>
      </c>
      <c r="B3169" s="30">
        <f t="shared" si="162"/>
        <v>148</v>
      </c>
      <c r="C3169" s="4">
        <f t="shared" si="163"/>
        <v>22</v>
      </c>
      <c r="D3169" s="4" t="s">
        <v>12</v>
      </c>
      <c r="E3169" s="28">
        <v>538</v>
      </c>
      <c r="F3169" s="28">
        <v>186</v>
      </c>
      <c r="H3169" s="28">
        <v>217</v>
      </c>
      <c r="I3169" s="28">
        <v>11</v>
      </c>
      <c r="J3169" s="28">
        <v>7.1999999999999998E-3</v>
      </c>
      <c r="AI3169"/>
      <c r="AJ3169"/>
    </row>
    <row r="3170" spans="1:36" ht="14.5" x14ac:dyDescent="0.35">
      <c r="A3170" s="52">
        <f t="shared" si="161"/>
        <v>2015</v>
      </c>
      <c r="B3170" s="30">
        <f t="shared" si="162"/>
        <v>148</v>
      </c>
      <c r="C3170" s="4">
        <f t="shared" si="163"/>
        <v>22</v>
      </c>
      <c r="D3170" s="4" t="s">
        <v>12</v>
      </c>
      <c r="E3170" s="28">
        <v>539</v>
      </c>
      <c r="F3170" s="28">
        <v>186</v>
      </c>
      <c r="H3170" s="28">
        <v>217</v>
      </c>
      <c r="I3170" s="28">
        <v>11</v>
      </c>
      <c r="J3170" s="28">
        <v>4.7999999999999996E-3</v>
      </c>
      <c r="AI3170"/>
      <c r="AJ3170"/>
    </row>
    <row r="3171" spans="1:36" ht="14.5" x14ac:dyDescent="0.35">
      <c r="A3171" s="52">
        <f t="shared" si="161"/>
        <v>2015</v>
      </c>
      <c r="B3171" s="30">
        <f t="shared" si="162"/>
        <v>148</v>
      </c>
      <c r="C3171" s="4">
        <f t="shared" si="163"/>
        <v>22</v>
      </c>
      <c r="D3171" s="4" t="s">
        <v>12</v>
      </c>
      <c r="E3171" s="28">
        <v>539</v>
      </c>
      <c r="F3171" s="28">
        <v>186</v>
      </c>
      <c r="H3171" s="28">
        <v>217</v>
      </c>
      <c r="I3171" s="28">
        <v>11</v>
      </c>
      <c r="J3171" s="28">
        <v>3.8E-3</v>
      </c>
      <c r="AI3171"/>
      <c r="AJ3171"/>
    </row>
    <row r="3172" spans="1:36" ht="14.5" x14ac:dyDescent="0.35">
      <c r="A3172" s="52">
        <f t="shared" si="161"/>
        <v>2015</v>
      </c>
      <c r="B3172" s="30">
        <f t="shared" si="162"/>
        <v>148</v>
      </c>
      <c r="C3172" s="4">
        <f t="shared" si="163"/>
        <v>22</v>
      </c>
      <c r="D3172" s="4" t="s">
        <v>12</v>
      </c>
      <c r="E3172" s="28">
        <v>539</v>
      </c>
      <c r="F3172" s="28">
        <v>186</v>
      </c>
      <c r="H3172" s="28">
        <v>217</v>
      </c>
      <c r="I3172" s="28">
        <v>11</v>
      </c>
      <c r="J3172" s="28">
        <v>4.8999999999999998E-3</v>
      </c>
      <c r="AI3172"/>
      <c r="AJ3172"/>
    </row>
    <row r="3173" spans="1:36" ht="14.5" x14ac:dyDescent="0.35">
      <c r="A3173" s="52">
        <f t="shared" si="161"/>
        <v>2015</v>
      </c>
      <c r="B3173" s="30">
        <f t="shared" si="162"/>
        <v>148</v>
      </c>
      <c r="C3173" s="4">
        <f t="shared" si="163"/>
        <v>22</v>
      </c>
      <c r="D3173" s="4" t="s">
        <v>12</v>
      </c>
      <c r="E3173" s="28">
        <v>539</v>
      </c>
      <c r="F3173" s="28">
        <v>186</v>
      </c>
      <c r="H3173" s="28">
        <v>217</v>
      </c>
      <c r="I3173" s="28">
        <v>11</v>
      </c>
      <c r="J3173" s="28">
        <v>4.0000000000000001E-3</v>
      </c>
      <c r="AI3173"/>
      <c r="AJ3173"/>
    </row>
    <row r="3174" spans="1:36" ht="14.5" x14ac:dyDescent="0.35">
      <c r="A3174" s="52">
        <f t="shared" si="161"/>
        <v>2015</v>
      </c>
      <c r="B3174" s="30">
        <f t="shared" si="162"/>
        <v>148</v>
      </c>
      <c r="C3174" s="4">
        <f t="shared" si="163"/>
        <v>22</v>
      </c>
      <c r="D3174" s="4" t="s">
        <v>12</v>
      </c>
      <c r="E3174" s="28">
        <v>539</v>
      </c>
      <c r="F3174" s="28">
        <v>186</v>
      </c>
      <c r="H3174" s="28">
        <v>217</v>
      </c>
      <c r="I3174" s="28">
        <v>11</v>
      </c>
      <c r="J3174" s="28">
        <v>4.1000000000000003E-3</v>
      </c>
      <c r="AI3174"/>
      <c r="AJ3174"/>
    </row>
    <row r="3175" spans="1:36" ht="14.5" x14ac:dyDescent="0.35">
      <c r="A3175" s="52">
        <f t="shared" si="161"/>
        <v>2015</v>
      </c>
      <c r="B3175" s="30">
        <f t="shared" si="162"/>
        <v>148</v>
      </c>
      <c r="C3175" s="4">
        <f t="shared" si="163"/>
        <v>22</v>
      </c>
      <c r="D3175" s="4" t="s">
        <v>12</v>
      </c>
      <c r="E3175" s="28">
        <v>539</v>
      </c>
      <c r="F3175" s="28">
        <v>186</v>
      </c>
      <c r="H3175" s="28">
        <v>217</v>
      </c>
      <c r="I3175" s="28">
        <v>11</v>
      </c>
      <c r="J3175" s="28">
        <v>3.3999999999999998E-3</v>
      </c>
      <c r="AI3175"/>
      <c r="AJ3175"/>
    </row>
    <row r="3176" spans="1:36" ht="14.5" x14ac:dyDescent="0.35">
      <c r="A3176" s="52">
        <f t="shared" si="161"/>
        <v>2015</v>
      </c>
      <c r="B3176" s="30">
        <f t="shared" si="162"/>
        <v>148</v>
      </c>
      <c r="C3176" s="4">
        <f t="shared" si="163"/>
        <v>22</v>
      </c>
      <c r="D3176" s="4" t="s">
        <v>12</v>
      </c>
      <c r="E3176" s="28">
        <v>539</v>
      </c>
      <c r="F3176" s="28">
        <v>186</v>
      </c>
      <c r="H3176" s="28">
        <v>217</v>
      </c>
      <c r="I3176" s="28">
        <v>11</v>
      </c>
      <c r="J3176" s="28">
        <v>3.8E-3</v>
      </c>
      <c r="AI3176"/>
      <c r="AJ3176"/>
    </row>
    <row r="3177" spans="1:36" ht="14.5" x14ac:dyDescent="0.35">
      <c r="A3177" s="52">
        <f t="shared" si="161"/>
        <v>2015</v>
      </c>
      <c r="B3177" s="30">
        <f t="shared" si="162"/>
        <v>148</v>
      </c>
      <c r="C3177" s="4">
        <f t="shared" si="163"/>
        <v>22</v>
      </c>
      <c r="D3177" s="4" t="s">
        <v>12</v>
      </c>
      <c r="E3177" s="28">
        <v>539</v>
      </c>
      <c r="F3177" s="28">
        <v>186</v>
      </c>
      <c r="H3177" s="28">
        <v>217</v>
      </c>
      <c r="I3177" s="28">
        <v>11</v>
      </c>
      <c r="J3177" s="28">
        <v>3.7000000000000002E-3</v>
      </c>
      <c r="AI3177"/>
      <c r="AJ3177"/>
    </row>
    <row r="3178" spans="1:36" ht="14.5" x14ac:dyDescent="0.35">
      <c r="A3178" s="52">
        <f t="shared" si="161"/>
        <v>2015</v>
      </c>
      <c r="B3178" s="30">
        <f t="shared" si="162"/>
        <v>148</v>
      </c>
      <c r="C3178" s="4">
        <f t="shared" si="163"/>
        <v>22</v>
      </c>
      <c r="D3178" s="4" t="s">
        <v>12</v>
      </c>
      <c r="E3178" s="28">
        <v>539</v>
      </c>
      <c r="F3178" s="28">
        <v>186</v>
      </c>
      <c r="H3178" s="28">
        <v>217</v>
      </c>
      <c r="I3178" s="28">
        <v>11</v>
      </c>
      <c r="J3178" s="28">
        <v>3.5999999999999999E-3</v>
      </c>
      <c r="AI3178"/>
      <c r="AJ3178"/>
    </row>
    <row r="3179" spans="1:36" ht="14.5" x14ac:dyDescent="0.35">
      <c r="A3179" s="52">
        <f t="shared" si="161"/>
        <v>2015</v>
      </c>
      <c r="B3179" s="30">
        <f t="shared" si="162"/>
        <v>148</v>
      </c>
      <c r="C3179" s="4">
        <f t="shared" si="163"/>
        <v>22</v>
      </c>
      <c r="D3179" s="4" t="s">
        <v>12</v>
      </c>
      <c r="E3179" s="28">
        <v>539</v>
      </c>
      <c r="F3179" s="28">
        <v>186</v>
      </c>
      <c r="H3179" s="28">
        <v>217</v>
      </c>
      <c r="I3179" s="28">
        <v>11</v>
      </c>
      <c r="J3179" s="28">
        <v>4.1999999999999997E-3</v>
      </c>
      <c r="AI3179"/>
      <c r="AJ3179"/>
    </row>
    <row r="3180" spans="1:36" ht="14.5" x14ac:dyDescent="0.35">
      <c r="A3180" s="52">
        <f t="shared" si="161"/>
        <v>2015</v>
      </c>
      <c r="B3180" s="30">
        <f t="shared" si="162"/>
        <v>148</v>
      </c>
      <c r="C3180" s="4">
        <f t="shared" si="163"/>
        <v>22</v>
      </c>
      <c r="D3180" s="4" t="s">
        <v>12</v>
      </c>
      <c r="E3180" s="28">
        <v>539</v>
      </c>
      <c r="F3180" s="28">
        <v>186</v>
      </c>
      <c r="H3180" s="28">
        <v>217</v>
      </c>
      <c r="I3180" s="28">
        <v>11</v>
      </c>
      <c r="J3180" s="28">
        <v>3.3999999999999998E-3</v>
      </c>
      <c r="AI3180"/>
      <c r="AJ3180"/>
    </row>
    <row r="3181" spans="1:36" ht="14.5" x14ac:dyDescent="0.35">
      <c r="A3181" s="52">
        <f t="shared" si="161"/>
        <v>2015</v>
      </c>
      <c r="B3181" s="30">
        <f t="shared" si="162"/>
        <v>148</v>
      </c>
      <c r="C3181" s="4">
        <f t="shared" si="163"/>
        <v>22</v>
      </c>
      <c r="D3181" s="4" t="s">
        <v>12</v>
      </c>
      <c r="E3181" s="28">
        <v>539</v>
      </c>
      <c r="F3181" s="28">
        <v>186</v>
      </c>
      <c r="H3181" s="28">
        <v>217</v>
      </c>
      <c r="I3181" s="28">
        <v>11</v>
      </c>
      <c r="J3181" s="28">
        <v>3.8999999999999998E-3</v>
      </c>
      <c r="AI3181"/>
      <c r="AJ3181"/>
    </row>
    <row r="3182" spans="1:36" ht="14.5" x14ac:dyDescent="0.35">
      <c r="A3182" s="52">
        <f t="shared" si="161"/>
        <v>2015</v>
      </c>
      <c r="B3182" s="30">
        <f t="shared" si="162"/>
        <v>148</v>
      </c>
      <c r="C3182" s="4">
        <f t="shared" si="163"/>
        <v>22</v>
      </c>
      <c r="D3182" s="4" t="s">
        <v>12</v>
      </c>
      <c r="E3182" s="28">
        <v>539</v>
      </c>
      <c r="F3182" s="28">
        <v>186</v>
      </c>
      <c r="H3182" s="28">
        <v>217</v>
      </c>
      <c r="I3182" s="28">
        <v>11</v>
      </c>
      <c r="J3182" s="28">
        <v>3.0000000000000001E-3</v>
      </c>
      <c r="AI3182"/>
      <c r="AJ3182"/>
    </row>
    <row r="3183" spans="1:36" ht="14.5" x14ac:dyDescent="0.35">
      <c r="A3183" s="52">
        <f t="shared" si="161"/>
        <v>2015</v>
      </c>
      <c r="B3183" s="30">
        <f t="shared" si="162"/>
        <v>148</v>
      </c>
      <c r="C3183" s="4">
        <f t="shared" si="163"/>
        <v>22</v>
      </c>
      <c r="D3183" s="4" t="s">
        <v>12</v>
      </c>
      <c r="E3183" s="28">
        <v>539</v>
      </c>
      <c r="F3183" s="28">
        <v>186</v>
      </c>
      <c r="H3183" s="28">
        <v>217</v>
      </c>
      <c r="I3183" s="28">
        <v>11</v>
      </c>
      <c r="J3183" s="28">
        <v>3.7000000000000002E-3</v>
      </c>
      <c r="AI3183"/>
      <c r="AJ3183"/>
    </row>
    <row r="3184" spans="1:36" ht="14.5" x14ac:dyDescent="0.35">
      <c r="A3184" s="52">
        <f t="shared" si="161"/>
        <v>2015</v>
      </c>
      <c r="B3184" s="30">
        <f t="shared" si="162"/>
        <v>148</v>
      </c>
      <c r="C3184" s="4">
        <f t="shared" si="163"/>
        <v>22</v>
      </c>
      <c r="D3184" s="4" t="s">
        <v>12</v>
      </c>
      <c r="E3184" s="28">
        <v>539</v>
      </c>
      <c r="F3184" s="28">
        <v>186</v>
      </c>
      <c r="H3184" s="28">
        <v>217</v>
      </c>
      <c r="I3184" s="28">
        <v>11</v>
      </c>
      <c r="J3184" s="28">
        <v>5.1000000000000004E-3</v>
      </c>
      <c r="AI3184"/>
      <c r="AJ3184"/>
    </row>
    <row r="3185" spans="1:36" ht="14.5" x14ac:dyDescent="0.35">
      <c r="A3185" s="52">
        <f t="shared" si="161"/>
        <v>2015</v>
      </c>
      <c r="B3185" s="30">
        <f t="shared" si="162"/>
        <v>148</v>
      </c>
      <c r="C3185" s="4">
        <f t="shared" si="163"/>
        <v>22</v>
      </c>
      <c r="D3185" s="4" t="s">
        <v>12</v>
      </c>
      <c r="E3185" s="28">
        <v>538</v>
      </c>
      <c r="F3185" s="28">
        <v>186</v>
      </c>
      <c r="H3185" s="28">
        <v>217</v>
      </c>
      <c r="I3185" s="28">
        <v>12</v>
      </c>
      <c r="J3185" s="28">
        <v>7.1999999999999998E-3</v>
      </c>
      <c r="AI3185"/>
      <c r="AJ3185"/>
    </row>
    <row r="3186" spans="1:36" ht="14.5" x14ac:dyDescent="0.35">
      <c r="A3186" s="52">
        <f t="shared" si="161"/>
        <v>2015</v>
      </c>
      <c r="B3186" s="30">
        <f t="shared" si="162"/>
        <v>148</v>
      </c>
      <c r="C3186" s="4">
        <f t="shared" si="163"/>
        <v>22</v>
      </c>
      <c r="D3186" s="4" t="s">
        <v>12</v>
      </c>
      <c r="E3186" s="28">
        <v>538</v>
      </c>
      <c r="F3186" s="28">
        <v>186</v>
      </c>
      <c r="H3186" s="28">
        <v>217</v>
      </c>
      <c r="I3186" s="28">
        <v>12</v>
      </c>
      <c r="J3186" s="28">
        <v>8.2000000000000007E-3</v>
      </c>
      <c r="AI3186"/>
      <c r="AJ3186"/>
    </row>
    <row r="3187" spans="1:36" ht="14.5" x14ac:dyDescent="0.35">
      <c r="A3187" s="52">
        <f t="shared" si="161"/>
        <v>2015</v>
      </c>
      <c r="B3187" s="30">
        <f t="shared" si="162"/>
        <v>148</v>
      </c>
      <c r="C3187" s="4">
        <f t="shared" si="163"/>
        <v>22</v>
      </c>
      <c r="D3187" s="4" t="s">
        <v>12</v>
      </c>
      <c r="E3187" s="28">
        <v>538</v>
      </c>
      <c r="F3187" s="28">
        <v>186</v>
      </c>
      <c r="H3187" s="28">
        <v>217</v>
      </c>
      <c r="I3187" s="28">
        <v>12</v>
      </c>
      <c r="J3187" s="28">
        <v>9.1999999999999998E-3</v>
      </c>
      <c r="AI3187"/>
      <c r="AJ3187"/>
    </row>
    <row r="3188" spans="1:36" ht="14.5" x14ac:dyDescent="0.35">
      <c r="A3188" s="52">
        <f t="shared" si="161"/>
        <v>2015</v>
      </c>
      <c r="B3188" s="30">
        <f t="shared" si="162"/>
        <v>148</v>
      </c>
      <c r="C3188" s="4">
        <f t="shared" si="163"/>
        <v>22</v>
      </c>
      <c r="D3188" s="4" t="s">
        <v>12</v>
      </c>
      <c r="E3188" s="28">
        <v>538</v>
      </c>
      <c r="F3188" s="28">
        <v>186</v>
      </c>
      <c r="H3188" s="28">
        <v>217</v>
      </c>
      <c r="I3188" s="28">
        <v>12</v>
      </c>
      <c r="J3188" s="28">
        <v>9.1000000000000004E-3</v>
      </c>
      <c r="AI3188"/>
      <c r="AJ3188"/>
    </row>
    <row r="3189" spans="1:36" ht="14.5" x14ac:dyDescent="0.35">
      <c r="A3189" s="52">
        <f t="shared" si="161"/>
        <v>2015</v>
      </c>
      <c r="B3189" s="30">
        <f t="shared" si="162"/>
        <v>148</v>
      </c>
      <c r="C3189" s="4">
        <f t="shared" si="163"/>
        <v>22</v>
      </c>
      <c r="D3189" s="4" t="s">
        <v>12</v>
      </c>
      <c r="E3189" s="28">
        <v>538</v>
      </c>
      <c r="F3189" s="28">
        <v>186</v>
      </c>
      <c r="H3189" s="28">
        <v>217</v>
      </c>
      <c r="I3189" s="28">
        <v>12</v>
      </c>
      <c r="J3189" s="28">
        <v>8.9999999999999993E-3</v>
      </c>
      <c r="AI3189"/>
      <c r="AJ3189"/>
    </row>
    <row r="3190" spans="1:36" ht="14.5" x14ac:dyDescent="0.35">
      <c r="A3190" s="52">
        <f t="shared" si="161"/>
        <v>2015</v>
      </c>
      <c r="B3190" s="30">
        <f t="shared" si="162"/>
        <v>148</v>
      </c>
      <c r="C3190" s="4">
        <f t="shared" si="163"/>
        <v>22</v>
      </c>
      <c r="D3190" s="4" t="s">
        <v>12</v>
      </c>
      <c r="E3190" s="28">
        <v>538</v>
      </c>
      <c r="F3190" s="28">
        <v>186</v>
      </c>
      <c r="H3190" s="28">
        <v>217</v>
      </c>
      <c r="I3190" s="28">
        <v>12</v>
      </c>
      <c r="J3190" s="28">
        <v>8.3999999999999995E-3</v>
      </c>
      <c r="AI3190"/>
      <c r="AJ3190"/>
    </row>
    <row r="3191" spans="1:36" ht="14.5" x14ac:dyDescent="0.35">
      <c r="A3191" s="52">
        <f t="shared" si="161"/>
        <v>2015</v>
      </c>
      <c r="B3191" s="30">
        <f t="shared" si="162"/>
        <v>148</v>
      </c>
      <c r="C3191" s="4">
        <f t="shared" si="163"/>
        <v>22</v>
      </c>
      <c r="D3191" s="4" t="s">
        <v>12</v>
      </c>
      <c r="E3191" s="28">
        <v>538</v>
      </c>
      <c r="F3191" s="28">
        <v>186</v>
      </c>
      <c r="H3191" s="28">
        <v>217</v>
      </c>
      <c r="I3191" s="28">
        <v>12</v>
      </c>
      <c r="J3191" s="28">
        <v>9.4000000000000004E-3</v>
      </c>
      <c r="AI3191"/>
      <c r="AJ3191"/>
    </row>
    <row r="3192" spans="1:36" ht="14.5" x14ac:dyDescent="0.35">
      <c r="A3192" s="52">
        <f t="shared" si="161"/>
        <v>2015</v>
      </c>
      <c r="B3192" s="30">
        <f t="shared" si="162"/>
        <v>148</v>
      </c>
      <c r="C3192" s="4">
        <f t="shared" si="163"/>
        <v>22</v>
      </c>
      <c r="D3192" s="4" t="s">
        <v>12</v>
      </c>
      <c r="E3192" s="28">
        <v>538</v>
      </c>
      <c r="F3192" s="28">
        <v>186</v>
      </c>
      <c r="H3192" s="28">
        <v>217</v>
      </c>
      <c r="I3192" s="28">
        <v>12</v>
      </c>
      <c r="J3192" s="28">
        <v>6.4999999999999997E-3</v>
      </c>
      <c r="AI3192"/>
      <c r="AJ3192"/>
    </row>
    <row r="3193" spans="1:36" ht="14.5" x14ac:dyDescent="0.35">
      <c r="A3193" s="52">
        <f t="shared" si="161"/>
        <v>2015</v>
      </c>
      <c r="B3193" s="30">
        <f t="shared" si="162"/>
        <v>148</v>
      </c>
      <c r="C3193" s="4">
        <f t="shared" si="163"/>
        <v>22</v>
      </c>
      <c r="D3193" s="4" t="s">
        <v>12</v>
      </c>
      <c r="E3193" s="28">
        <v>538</v>
      </c>
      <c r="F3193" s="28">
        <v>186</v>
      </c>
      <c r="H3193" s="28">
        <v>217</v>
      </c>
      <c r="I3193" s="28">
        <v>12</v>
      </c>
      <c r="J3193" s="28">
        <v>8.8000000000000005E-3</v>
      </c>
      <c r="AI3193"/>
      <c r="AJ3193"/>
    </row>
    <row r="3194" spans="1:36" ht="14.5" x14ac:dyDescent="0.35">
      <c r="A3194" s="52">
        <f t="shared" si="161"/>
        <v>2015</v>
      </c>
      <c r="B3194" s="30">
        <f t="shared" si="162"/>
        <v>148</v>
      </c>
      <c r="C3194" s="4">
        <f t="shared" si="163"/>
        <v>22</v>
      </c>
      <c r="D3194" s="4" t="s">
        <v>12</v>
      </c>
      <c r="E3194" s="28">
        <v>538</v>
      </c>
      <c r="F3194" s="28">
        <v>186</v>
      </c>
      <c r="H3194" s="28">
        <v>217</v>
      </c>
      <c r="I3194" s="28">
        <v>12</v>
      </c>
      <c r="J3194" s="28">
        <v>9.4000000000000004E-3</v>
      </c>
      <c r="AI3194"/>
      <c r="AJ3194"/>
    </row>
    <row r="3195" spans="1:36" ht="14.5" x14ac:dyDescent="0.35">
      <c r="A3195" s="52">
        <f t="shared" si="161"/>
        <v>2015</v>
      </c>
      <c r="B3195" s="30">
        <f t="shared" si="162"/>
        <v>148</v>
      </c>
      <c r="C3195" s="4">
        <f t="shared" si="163"/>
        <v>22</v>
      </c>
      <c r="D3195" s="4" t="s">
        <v>12</v>
      </c>
      <c r="E3195" s="28">
        <v>538</v>
      </c>
      <c r="F3195" s="28">
        <v>186</v>
      </c>
      <c r="H3195" s="28">
        <v>217</v>
      </c>
      <c r="I3195" s="28">
        <v>12</v>
      </c>
      <c r="J3195" s="28">
        <v>9.5999999999999992E-3</v>
      </c>
      <c r="AI3195"/>
      <c r="AJ3195"/>
    </row>
    <row r="3196" spans="1:36" ht="14.5" x14ac:dyDescent="0.35">
      <c r="A3196" s="52">
        <f t="shared" si="161"/>
        <v>2015</v>
      </c>
      <c r="B3196" s="30">
        <f t="shared" si="162"/>
        <v>148</v>
      </c>
      <c r="C3196" s="4">
        <f t="shared" si="163"/>
        <v>22</v>
      </c>
      <c r="D3196" s="4" t="s">
        <v>12</v>
      </c>
      <c r="E3196" s="28">
        <v>538</v>
      </c>
      <c r="F3196" s="28">
        <v>186</v>
      </c>
      <c r="H3196" s="28">
        <v>217</v>
      </c>
      <c r="I3196" s="28">
        <v>12</v>
      </c>
      <c r="J3196" s="28">
        <v>8.8000000000000005E-3</v>
      </c>
      <c r="AI3196"/>
      <c r="AJ3196"/>
    </row>
    <row r="3197" spans="1:36" ht="14.5" x14ac:dyDescent="0.35">
      <c r="A3197" s="52">
        <f t="shared" si="161"/>
        <v>2015</v>
      </c>
      <c r="B3197" s="30">
        <f t="shared" si="162"/>
        <v>148</v>
      </c>
      <c r="C3197" s="4">
        <f t="shared" si="163"/>
        <v>22</v>
      </c>
      <c r="D3197" s="4" t="s">
        <v>12</v>
      </c>
      <c r="E3197" s="28">
        <v>538</v>
      </c>
      <c r="F3197" s="28">
        <v>186</v>
      </c>
      <c r="H3197" s="28">
        <v>217</v>
      </c>
      <c r="I3197" s="28">
        <v>12</v>
      </c>
      <c r="J3197" s="28">
        <v>7.7999999999999996E-3</v>
      </c>
      <c r="AI3197"/>
      <c r="AJ3197"/>
    </row>
    <row r="3198" spans="1:36" ht="14.5" x14ac:dyDescent="0.35">
      <c r="A3198" s="52">
        <f t="shared" si="161"/>
        <v>2015</v>
      </c>
      <c r="B3198" s="30">
        <f t="shared" si="162"/>
        <v>148</v>
      </c>
      <c r="C3198" s="4">
        <f t="shared" si="163"/>
        <v>22</v>
      </c>
      <c r="D3198" s="4" t="s">
        <v>12</v>
      </c>
      <c r="E3198" s="28">
        <v>538</v>
      </c>
      <c r="F3198" s="28">
        <v>186</v>
      </c>
      <c r="H3198" s="28">
        <v>217</v>
      </c>
      <c r="I3198" s="28">
        <v>12</v>
      </c>
      <c r="J3198" s="28">
        <v>9.1999999999999998E-3</v>
      </c>
      <c r="AI3198"/>
      <c r="AJ3198"/>
    </row>
    <row r="3199" spans="1:36" ht="14.5" x14ac:dyDescent="0.35">
      <c r="A3199" s="52">
        <f t="shared" si="161"/>
        <v>2015</v>
      </c>
      <c r="B3199" s="30">
        <f t="shared" si="162"/>
        <v>148</v>
      </c>
      <c r="C3199" s="4">
        <f t="shared" si="163"/>
        <v>22</v>
      </c>
      <c r="D3199" s="4" t="s">
        <v>12</v>
      </c>
      <c r="E3199" s="28">
        <v>538</v>
      </c>
      <c r="F3199" s="28">
        <v>186</v>
      </c>
      <c r="H3199" s="28">
        <v>217</v>
      </c>
      <c r="I3199" s="28">
        <v>12</v>
      </c>
      <c r="J3199" s="28">
        <v>9.9000000000000008E-3</v>
      </c>
      <c r="AI3199"/>
      <c r="AJ3199"/>
    </row>
    <row r="3200" spans="1:36" ht="14.5" x14ac:dyDescent="0.35">
      <c r="A3200" s="52">
        <f t="shared" si="161"/>
        <v>2015</v>
      </c>
      <c r="B3200" s="30">
        <f t="shared" si="162"/>
        <v>148</v>
      </c>
      <c r="C3200" s="4">
        <f t="shared" si="163"/>
        <v>22</v>
      </c>
      <c r="D3200" s="4" t="s">
        <v>12</v>
      </c>
      <c r="E3200" s="28">
        <v>538</v>
      </c>
      <c r="F3200" s="28">
        <v>186</v>
      </c>
      <c r="H3200" s="28">
        <v>217</v>
      </c>
      <c r="I3200" s="28">
        <v>12</v>
      </c>
      <c r="J3200" s="28">
        <v>9.7000000000000003E-3</v>
      </c>
      <c r="AI3200"/>
      <c r="AJ3200"/>
    </row>
    <row r="3201" spans="1:36" ht="14.5" x14ac:dyDescent="0.35">
      <c r="A3201" s="52">
        <f t="shared" si="161"/>
        <v>2015</v>
      </c>
      <c r="B3201" s="30">
        <f t="shared" si="162"/>
        <v>148</v>
      </c>
      <c r="C3201" s="4">
        <f t="shared" si="163"/>
        <v>22</v>
      </c>
      <c r="D3201" s="4" t="s">
        <v>12</v>
      </c>
      <c r="E3201" s="28">
        <v>538</v>
      </c>
      <c r="F3201" s="28">
        <v>186</v>
      </c>
      <c r="H3201" s="28">
        <v>217</v>
      </c>
      <c r="I3201" s="28">
        <v>12</v>
      </c>
      <c r="J3201" s="28">
        <v>7.7000000000000002E-3</v>
      </c>
      <c r="AI3201"/>
      <c r="AJ3201"/>
    </row>
    <row r="3202" spans="1:36" ht="14.5" x14ac:dyDescent="0.35">
      <c r="A3202" s="52">
        <f t="shared" ref="A3202:A3265" si="164">YEAR(D3202)</f>
        <v>2015</v>
      </c>
      <c r="B3202" s="30">
        <f t="shared" ref="B3202:B3265" si="165">D3202-DATE(YEAR(D3202),1,0)</f>
        <v>148</v>
      </c>
      <c r="C3202" s="4">
        <f t="shared" ref="C3202:C3265" si="166">WEEKNUM(D3202,1)</f>
        <v>22</v>
      </c>
      <c r="D3202" s="4" t="s">
        <v>12</v>
      </c>
      <c r="E3202" s="28">
        <v>538</v>
      </c>
      <c r="F3202" s="28">
        <v>186</v>
      </c>
      <c r="H3202" s="28">
        <v>217</v>
      </c>
      <c r="I3202" s="28">
        <v>12</v>
      </c>
      <c r="J3202" s="28">
        <v>8.8000000000000005E-3</v>
      </c>
      <c r="AI3202"/>
      <c r="AJ3202"/>
    </row>
    <row r="3203" spans="1:36" ht="14.5" x14ac:dyDescent="0.35">
      <c r="A3203" s="52">
        <f t="shared" si="164"/>
        <v>2015</v>
      </c>
      <c r="B3203" s="30">
        <f t="shared" si="165"/>
        <v>148</v>
      </c>
      <c r="C3203" s="4">
        <f t="shared" si="166"/>
        <v>22</v>
      </c>
      <c r="D3203" s="4" t="s">
        <v>12</v>
      </c>
      <c r="E3203" s="28">
        <v>539</v>
      </c>
      <c r="F3203" s="28">
        <v>186</v>
      </c>
      <c r="H3203" s="28">
        <v>217</v>
      </c>
      <c r="I3203" s="28">
        <v>12</v>
      </c>
      <c r="J3203" s="28">
        <v>5.3E-3</v>
      </c>
      <c r="AI3203"/>
      <c r="AJ3203"/>
    </row>
    <row r="3204" spans="1:36" ht="14.5" x14ac:dyDescent="0.35">
      <c r="A3204" s="52">
        <f t="shared" si="164"/>
        <v>2015</v>
      </c>
      <c r="B3204" s="30">
        <f t="shared" si="165"/>
        <v>148</v>
      </c>
      <c r="C3204" s="4">
        <f t="shared" si="166"/>
        <v>22</v>
      </c>
      <c r="D3204" s="4" t="s">
        <v>12</v>
      </c>
      <c r="E3204" s="28">
        <v>539</v>
      </c>
      <c r="F3204" s="28">
        <v>186</v>
      </c>
      <c r="H3204" s="28">
        <v>217</v>
      </c>
      <c r="I3204" s="28">
        <v>12</v>
      </c>
      <c r="J3204" s="28">
        <v>4.8999999999999998E-3</v>
      </c>
      <c r="AI3204"/>
      <c r="AJ3204"/>
    </row>
    <row r="3205" spans="1:36" ht="14.5" x14ac:dyDescent="0.35">
      <c r="A3205" s="52">
        <f t="shared" si="164"/>
        <v>2015</v>
      </c>
      <c r="B3205" s="30">
        <f t="shared" si="165"/>
        <v>148</v>
      </c>
      <c r="C3205" s="4">
        <f t="shared" si="166"/>
        <v>22</v>
      </c>
      <c r="D3205" s="4" t="s">
        <v>12</v>
      </c>
      <c r="E3205" s="28">
        <v>539</v>
      </c>
      <c r="F3205" s="28">
        <v>186</v>
      </c>
      <c r="H3205" s="28">
        <v>217</v>
      </c>
      <c r="I3205" s="28">
        <v>12</v>
      </c>
      <c r="J3205" s="28">
        <v>5.4999999999999997E-3</v>
      </c>
      <c r="AI3205"/>
      <c r="AJ3205"/>
    </row>
    <row r="3206" spans="1:36" ht="14.5" x14ac:dyDescent="0.35">
      <c r="A3206" s="52">
        <f t="shared" si="164"/>
        <v>2015</v>
      </c>
      <c r="B3206" s="30">
        <f t="shared" si="165"/>
        <v>148</v>
      </c>
      <c r="C3206" s="4">
        <f t="shared" si="166"/>
        <v>22</v>
      </c>
      <c r="D3206" s="4" t="s">
        <v>12</v>
      </c>
      <c r="E3206" s="28">
        <v>539</v>
      </c>
      <c r="F3206" s="28">
        <v>186</v>
      </c>
      <c r="H3206" s="28">
        <v>217</v>
      </c>
      <c r="I3206" s="28">
        <v>12</v>
      </c>
      <c r="J3206" s="28">
        <v>6.1999999999999998E-3</v>
      </c>
      <c r="AI3206"/>
      <c r="AJ3206"/>
    </row>
    <row r="3207" spans="1:36" ht="14.5" x14ac:dyDescent="0.35">
      <c r="A3207" s="52">
        <f t="shared" si="164"/>
        <v>2015</v>
      </c>
      <c r="B3207" s="30">
        <f t="shared" si="165"/>
        <v>148</v>
      </c>
      <c r="C3207" s="4">
        <f t="shared" si="166"/>
        <v>22</v>
      </c>
      <c r="D3207" s="4" t="s">
        <v>12</v>
      </c>
      <c r="E3207" s="28">
        <v>539</v>
      </c>
      <c r="F3207" s="28">
        <v>186</v>
      </c>
      <c r="H3207" s="28">
        <v>217</v>
      </c>
      <c r="I3207" s="28">
        <v>12</v>
      </c>
      <c r="J3207" s="28">
        <v>4.4000000000000003E-3</v>
      </c>
      <c r="AI3207"/>
      <c r="AJ3207"/>
    </row>
    <row r="3208" spans="1:36" ht="14.5" x14ac:dyDescent="0.35">
      <c r="A3208" s="52">
        <f t="shared" si="164"/>
        <v>2015</v>
      </c>
      <c r="B3208" s="30">
        <f t="shared" si="165"/>
        <v>148</v>
      </c>
      <c r="C3208" s="4">
        <f t="shared" si="166"/>
        <v>22</v>
      </c>
      <c r="D3208" s="4" t="s">
        <v>12</v>
      </c>
      <c r="E3208" s="28">
        <v>539</v>
      </c>
      <c r="F3208" s="28">
        <v>186</v>
      </c>
      <c r="H3208" s="28">
        <v>217</v>
      </c>
      <c r="I3208" s="28">
        <v>12</v>
      </c>
      <c r="J3208" s="28">
        <v>6.1999999999999998E-3</v>
      </c>
      <c r="AI3208"/>
      <c r="AJ3208"/>
    </row>
    <row r="3209" spans="1:36" ht="14.5" x14ac:dyDescent="0.35">
      <c r="A3209" s="52">
        <f t="shared" si="164"/>
        <v>2015</v>
      </c>
      <c r="B3209" s="30">
        <f t="shared" si="165"/>
        <v>148</v>
      </c>
      <c r="C3209" s="4">
        <f t="shared" si="166"/>
        <v>22</v>
      </c>
      <c r="D3209" s="4" t="s">
        <v>12</v>
      </c>
      <c r="E3209" s="28">
        <v>539</v>
      </c>
      <c r="F3209" s="28">
        <v>186</v>
      </c>
      <c r="H3209" s="28">
        <v>217</v>
      </c>
      <c r="I3209" s="28">
        <v>12</v>
      </c>
      <c r="J3209" s="28">
        <v>5.1999999999999998E-3</v>
      </c>
      <c r="AI3209"/>
      <c r="AJ3209"/>
    </row>
    <row r="3210" spans="1:36" ht="14.5" x14ac:dyDescent="0.35">
      <c r="A3210" s="52">
        <f t="shared" si="164"/>
        <v>2015</v>
      </c>
      <c r="B3210" s="30">
        <f t="shared" si="165"/>
        <v>148</v>
      </c>
      <c r="C3210" s="4">
        <f t="shared" si="166"/>
        <v>22</v>
      </c>
      <c r="D3210" s="4" t="s">
        <v>12</v>
      </c>
      <c r="E3210" s="28">
        <v>539</v>
      </c>
      <c r="F3210" s="28">
        <v>186</v>
      </c>
      <c r="H3210" s="28">
        <v>217</v>
      </c>
      <c r="I3210" s="28">
        <v>12</v>
      </c>
      <c r="J3210" s="28">
        <v>4.5999999999999999E-3</v>
      </c>
      <c r="AI3210"/>
      <c r="AJ3210"/>
    </row>
    <row r="3211" spans="1:36" ht="14.5" x14ac:dyDescent="0.35">
      <c r="A3211" s="52">
        <f t="shared" si="164"/>
        <v>2015</v>
      </c>
      <c r="B3211" s="30">
        <f t="shared" si="165"/>
        <v>148</v>
      </c>
      <c r="C3211" s="4">
        <f t="shared" si="166"/>
        <v>22</v>
      </c>
      <c r="D3211" s="4" t="s">
        <v>12</v>
      </c>
      <c r="E3211" s="28">
        <v>539</v>
      </c>
      <c r="F3211" s="28">
        <v>186</v>
      </c>
      <c r="H3211" s="28">
        <v>217</v>
      </c>
      <c r="I3211" s="28">
        <v>12</v>
      </c>
      <c r="J3211" s="28">
        <v>4.3E-3</v>
      </c>
      <c r="AI3211"/>
      <c r="AJ3211"/>
    </row>
    <row r="3212" spans="1:36" ht="14.5" x14ac:dyDescent="0.35">
      <c r="A3212" s="52">
        <f t="shared" si="164"/>
        <v>2015</v>
      </c>
      <c r="B3212" s="30">
        <f t="shared" si="165"/>
        <v>148</v>
      </c>
      <c r="C3212" s="4">
        <f t="shared" si="166"/>
        <v>22</v>
      </c>
      <c r="D3212" s="4" t="s">
        <v>12</v>
      </c>
      <c r="E3212" s="28">
        <v>539</v>
      </c>
      <c r="F3212" s="28">
        <v>186</v>
      </c>
      <c r="H3212" s="28">
        <v>217</v>
      </c>
      <c r="I3212" s="28">
        <v>12</v>
      </c>
      <c r="J3212" s="28">
        <v>5.1000000000000004E-3</v>
      </c>
      <c r="AI3212"/>
      <c r="AJ3212"/>
    </row>
    <row r="3213" spans="1:36" ht="14.5" x14ac:dyDescent="0.35">
      <c r="A3213" s="52">
        <f t="shared" si="164"/>
        <v>2015</v>
      </c>
      <c r="B3213" s="30">
        <f t="shared" si="165"/>
        <v>148</v>
      </c>
      <c r="C3213" s="4">
        <f t="shared" si="166"/>
        <v>22</v>
      </c>
      <c r="D3213" s="4" t="s">
        <v>12</v>
      </c>
      <c r="E3213" s="28">
        <v>539</v>
      </c>
      <c r="F3213" s="28">
        <v>186</v>
      </c>
      <c r="H3213" s="28">
        <v>217</v>
      </c>
      <c r="I3213" s="28">
        <v>12</v>
      </c>
      <c r="J3213" s="28">
        <v>5.1000000000000004E-3</v>
      </c>
      <c r="AI3213"/>
      <c r="AJ3213"/>
    </row>
    <row r="3214" spans="1:36" ht="14.5" x14ac:dyDescent="0.35">
      <c r="A3214" s="52">
        <f t="shared" si="164"/>
        <v>2015</v>
      </c>
      <c r="B3214" s="30">
        <f t="shared" si="165"/>
        <v>148</v>
      </c>
      <c r="C3214" s="4">
        <f t="shared" si="166"/>
        <v>22</v>
      </c>
      <c r="D3214" s="4" t="s">
        <v>12</v>
      </c>
      <c r="E3214" s="28">
        <v>539</v>
      </c>
      <c r="F3214" s="28">
        <v>186</v>
      </c>
      <c r="H3214" s="28">
        <v>217</v>
      </c>
      <c r="I3214" s="28">
        <v>12</v>
      </c>
      <c r="J3214" s="28">
        <v>5.7000000000000002E-3</v>
      </c>
      <c r="AI3214"/>
      <c r="AJ3214"/>
    </row>
    <row r="3215" spans="1:36" ht="14.5" x14ac:dyDescent="0.35">
      <c r="A3215" s="52">
        <f t="shared" si="164"/>
        <v>2015</v>
      </c>
      <c r="B3215" s="30">
        <f t="shared" si="165"/>
        <v>148</v>
      </c>
      <c r="C3215" s="4">
        <f t="shared" si="166"/>
        <v>22</v>
      </c>
      <c r="D3215" s="4" t="s">
        <v>12</v>
      </c>
      <c r="E3215" s="28">
        <v>539</v>
      </c>
      <c r="F3215" s="28">
        <v>186</v>
      </c>
      <c r="H3215" s="28">
        <v>217</v>
      </c>
      <c r="I3215" s="28">
        <v>12</v>
      </c>
      <c r="J3215" s="28">
        <v>6.1999999999999998E-3</v>
      </c>
      <c r="AI3215"/>
      <c r="AJ3215"/>
    </row>
    <row r="3216" spans="1:36" ht="14.5" x14ac:dyDescent="0.35">
      <c r="A3216" s="52">
        <f t="shared" si="164"/>
        <v>2015</v>
      </c>
      <c r="B3216" s="30">
        <f t="shared" si="165"/>
        <v>148</v>
      </c>
      <c r="C3216" s="4">
        <f t="shared" si="166"/>
        <v>22</v>
      </c>
      <c r="D3216" s="4" t="s">
        <v>12</v>
      </c>
      <c r="E3216" s="28">
        <v>538</v>
      </c>
      <c r="F3216" s="28">
        <v>186</v>
      </c>
      <c r="H3216" s="28">
        <v>217</v>
      </c>
      <c r="I3216" s="28">
        <v>13</v>
      </c>
      <c r="J3216" s="28">
        <v>1.1599999999999999E-2</v>
      </c>
      <c r="AI3216"/>
      <c r="AJ3216"/>
    </row>
    <row r="3217" spans="1:36" ht="14.5" x14ac:dyDescent="0.35">
      <c r="A3217" s="52">
        <f t="shared" si="164"/>
        <v>2015</v>
      </c>
      <c r="B3217" s="30">
        <f t="shared" si="165"/>
        <v>148</v>
      </c>
      <c r="C3217" s="4">
        <f t="shared" si="166"/>
        <v>22</v>
      </c>
      <c r="D3217" s="4" t="s">
        <v>12</v>
      </c>
      <c r="E3217" s="28">
        <v>538</v>
      </c>
      <c r="F3217" s="28">
        <v>186</v>
      </c>
      <c r="H3217" s="28">
        <v>217</v>
      </c>
      <c r="I3217" s="28">
        <v>13</v>
      </c>
      <c r="J3217" s="28">
        <v>1.03E-2</v>
      </c>
      <c r="AI3217"/>
      <c r="AJ3217"/>
    </row>
    <row r="3218" spans="1:36" ht="14.5" x14ac:dyDescent="0.35">
      <c r="A3218" s="52">
        <f t="shared" si="164"/>
        <v>2015</v>
      </c>
      <c r="B3218" s="30">
        <f t="shared" si="165"/>
        <v>148</v>
      </c>
      <c r="C3218" s="4">
        <f t="shared" si="166"/>
        <v>22</v>
      </c>
      <c r="D3218" s="4" t="s">
        <v>12</v>
      </c>
      <c r="E3218" s="28">
        <v>539</v>
      </c>
      <c r="F3218" s="28">
        <v>186</v>
      </c>
      <c r="H3218" s="28">
        <v>217</v>
      </c>
      <c r="I3218" s="28">
        <v>13</v>
      </c>
      <c r="J3218" s="28">
        <v>5.7000000000000002E-3</v>
      </c>
      <c r="AI3218"/>
      <c r="AJ3218"/>
    </row>
    <row r="3219" spans="1:36" ht="14.5" x14ac:dyDescent="0.35">
      <c r="A3219" s="52">
        <f t="shared" si="164"/>
        <v>2015</v>
      </c>
      <c r="B3219" s="30">
        <f t="shared" si="165"/>
        <v>148</v>
      </c>
      <c r="C3219" s="4">
        <f t="shared" si="166"/>
        <v>22</v>
      </c>
      <c r="D3219" s="4" t="s">
        <v>12</v>
      </c>
      <c r="E3219" s="28">
        <v>539</v>
      </c>
      <c r="F3219" s="28">
        <v>186</v>
      </c>
      <c r="H3219" s="28">
        <v>217</v>
      </c>
      <c r="I3219" s="28">
        <v>13</v>
      </c>
      <c r="J3219" s="28">
        <v>7.3000000000000001E-3</v>
      </c>
      <c r="AI3219"/>
      <c r="AJ3219"/>
    </row>
    <row r="3220" spans="1:36" ht="14.5" x14ac:dyDescent="0.35">
      <c r="A3220" s="52">
        <f t="shared" si="164"/>
        <v>2015</v>
      </c>
      <c r="B3220" s="30">
        <f t="shared" si="165"/>
        <v>148</v>
      </c>
      <c r="C3220" s="4">
        <f t="shared" si="166"/>
        <v>22</v>
      </c>
      <c r="D3220" s="4" t="s">
        <v>12</v>
      </c>
      <c r="E3220" s="28">
        <v>539</v>
      </c>
      <c r="F3220" s="28">
        <v>186</v>
      </c>
      <c r="H3220" s="28">
        <v>217</v>
      </c>
      <c r="I3220" s="28">
        <v>13</v>
      </c>
      <c r="J3220" s="28">
        <v>9.2999999999999992E-3</v>
      </c>
      <c r="AI3220"/>
      <c r="AJ3220"/>
    </row>
    <row r="3221" spans="1:36" ht="14.5" x14ac:dyDescent="0.35">
      <c r="A3221" s="52">
        <f t="shared" si="164"/>
        <v>2015</v>
      </c>
      <c r="B3221" s="30">
        <f t="shared" si="165"/>
        <v>148</v>
      </c>
      <c r="C3221" s="4">
        <f t="shared" si="166"/>
        <v>22</v>
      </c>
      <c r="D3221" s="4" t="s">
        <v>12</v>
      </c>
      <c r="E3221" s="28">
        <v>539</v>
      </c>
      <c r="F3221" s="28">
        <v>186</v>
      </c>
      <c r="H3221" s="28">
        <v>217</v>
      </c>
      <c r="I3221" s="28">
        <v>13</v>
      </c>
      <c r="J3221" s="28">
        <v>5.7000000000000002E-3</v>
      </c>
      <c r="AI3221"/>
      <c r="AJ3221"/>
    </row>
    <row r="3222" spans="1:36" ht="14.5" x14ac:dyDescent="0.35">
      <c r="A3222" s="52">
        <f t="shared" si="164"/>
        <v>2015</v>
      </c>
      <c r="B3222" s="30">
        <f t="shared" si="165"/>
        <v>148</v>
      </c>
      <c r="C3222" s="4">
        <f t="shared" si="166"/>
        <v>22</v>
      </c>
      <c r="D3222" s="4" t="s">
        <v>12</v>
      </c>
      <c r="E3222" s="28">
        <v>539</v>
      </c>
      <c r="F3222" s="28">
        <v>186</v>
      </c>
      <c r="H3222" s="28">
        <v>217</v>
      </c>
      <c r="I3222" s="28">
        <v>13</v>
      </c>
      <c r="J3222" s="28">
        <v>6.7999999999999996E-3</v>
      </c>
      <c r="AI3222"/>
      <c r="AJ3222"/>
    </row>
    <row r="3223" spans="1:36" ht="14.5" x14ac:dyDescent="0.35">
      <c r="A3223" s="52">
        <f t="shared" si="164"/>
        <v>2015</v>
      </c>
      <c r="B3223" s="30">
        <f t="shared" si="165"/>
        <v>148</v>
      </c>
      <c r="C3223" s="4">
        <f t="shared" si="166"/>
        <v>22</v>
      </c>
      <c r="D3223" s="4" t="s">
        <v>12</v>
      </c>
      <c r="E3223" s="28">
        <v>539</v>
      </c>
      <c r="F3223" s="28">
        <v>186</v>
      </c>
      <c r="H3223" s="28">
        <v>217</v>
      </c>
      <c r="I3223" s="28">
        <v>13</v>
      </c>
      <c r="J3223" s="28">
        <v>5.8999999999999999E-3</v>
      </c>
      <c r="AI3223"/>
      <c r="AJ3223"/>
    </row>
    <row r="3224" spans="1:36" ht="14.5" x14ac:dyDescent="0.35">
      <c r="A3224" s="52">
        <f t="shared" si="164"/>
        <v>2015</v>
      </c>
      <c r="B3224" s="30">
        <f t="shared" si="165"/>
        <v>148</v>
      </c>
      <c r="C3224" s="4">
        <f t="shared" si="166"/>
        <v>22</v>
      </c>
      <c r="D3224" s="4" t="s">
        <v>12</v>
      </c>
      <c r="E3224" s="28">
        <v>539</v>
      </c>
      <c r="F3224" s="28">
        <v>186</v>
      </c>
      <c r="H3224" s="28">
        <v>217</v>
      </c>
      <c r="I3224" s="28">
        <v>13</v>
      </c>
      <c r="J3224" s="28">
        <v>5.7999999999999996E-3</v>
      </c>
      <c r="AI3224"/>
      <c r="AJ3224"/>
    </row>
    <row r="3225" spans="1:36" ht="14.5" x14ac:dyDescent="0.35">
      <c r="A3225" s="52">
        <f t="shared" si="164"/>
        <v>2015</v>
      </c>
      <c r="B3225" s="30">
        <f t="shared" si="165"/>
        <v>148</v>
      </c>
      <c r="C3225" s="4">
        <f t="shared" si="166"/>
        <v>22</v>
      </c>
      <c r="D3225" s="4" t="s">
        <v>12</v>
      </c>
      <c r="E3225" s="28">
        <v>539</v>
      </c>
      <c r="F3225" s="28">
        <v>186</v>
      </c>
      <c r="H3225" s="28">
        <v>217</v>
      </c>
      <c r="I3225" s="28">
        <v>13</v>
      </c>
      <c r="J3225" s="28">
        <v>6.3E-3</v>
      </c>
      <c r="AI3225"/>
      <c r="AJ3225"/>
    </row>
    <row r="3226" spans="1:36" ht="14.5" x14ac:dyDescent="0.35">
      <c r="A3226" s="52">
        <f t="shared" si="164"/>
        <v>2015</v>
      </c>
      <c r="B3226" s="30">
        <f t="shared" si="165"/>
        <v>148</v>
      </c>
      <c r="C3226" s="4">
        <f t="shared" si="166"/>
        <v>22</v>
      </c>
      <c r="D3226" s="4" t="s">
        <v>12</v>
      </c>
      <c r="E3226" s="28">
        <v>539</v>
      </c>
      <c r="F3226" s="28">
        <v>186</v>
      </c>
      <c r="H3226" s="28">
        <v>217</v>
      </c>
      <c r="I3226" s="28">
        <v>13</v>
      </c>
      <c r="J3226" s="28">
        <v>6.0000000000000001E-3</v>
      </c>
      <c r="AI3226"/>
      <c r="AJ3226"/>
    </row>
    <row r="3227" spans="1:36" ht="14.5" x14ac:dyDescent="0.35">
      <c r="A3227" s="52">
        <f t="shared" si="164"/>
        <v>2015</v>
      </c>
      <c r="B3227" s="30">
        <f t="shared" si="165"/>
        <v>148</v>
      </c>
      <c r="C3227" s="4">
        <f t="shared" si="166"/>
        <v>22</v>
      </c>
      <c r="D3227" s="4" t="s">
        <v>12</v>
      </c>
      <c r="E3227" s="28">
        <v>538</v>
      </c>
      <c r="F3227" s="28">
        <v>186</v>
      </c>
      <c r="H3227" s="28">
        <v>217</v>
      </c>
      <c r="I3227" s="28">
        <v>14</v>
      </c>
      <c r="J3227" s="28">
        <v>1.11E-2</v>
      </c>
      <c r="AI3227"/>
      <c r="AJ3227"/>
    </row>
    <row r="3228" spans="1:36" ht="14.5" x14ac:dyDescent="0.35">
      <c r="A3228" s="52">
        <f t="shared" si="164"/>
        <v>2015</v>
      </c>
      <c r="B3228" s="30">
        <f t="shared" si="165"/>
        <v>148</v>
      </c>
      <c r="C3228" s="4">
        <f t="shared" si="166"/>
        <v>22</v>
      </c>
      <c r="D3228" s="4" t="s">
        <v>12</v>
      </c>
      <c r="E3228" s="28">
        <v>539</v>
      </c>
      <c r="F3228" s="28">
        <v>186</v>
      </c>
      <c r="H3228" s="28">
        <v>217</v>
      </c>
      <c r="I3228" s="28">
        <v>15</v>
      </c>
      <c r="J3228" s="28">
        <v>9.2999999999999992E-3</v>
      </c>
      <c r="AI3228"/>
      <c r="AJ3228"/>
    </row>
    <row r="3229" spans="1:36" ht="14.5" x14ac:dyDescent="0.35">
      <c r="A3229" s="52">
        <f t="shared" si="164"/>
        <v>2015</v>
      </c>
      <c r="B3229" s="30">
        <f t="shared" si="165"/>
        <v>148</v>
      </c>
      <c r="C3229" s="4">
        <f t="shared" si="166"/>
        <v>22</v>
      </c>
      <c r="D3229" s="4" t="s">
        <v>12</v>
      </c>
      <c r="E3229" s="28">
        <v>536</v>
      </c>
      <c r="F3229" s="28">
        <v>187</v>
      </c>
      <c r="H3229" s="28">
        <v>217</v>
      </c>
      <c r="I3229" s="28">
        <v>9</v>
      </c>
      <c r="J3229" s="28">
        <v>3.0000000000000001E-3</v>
      </c>
      <c r="AI3229"/>
      <c r="AJ3229"/>
    </row>
    <row r="3230" spans="1:36" ht="14.5" x14ac:dyDescent="0.35">
      <c r="A3230" s="52">
        <f t="shared" si="164"/>
        <v>2015</v>
      </c>
      <c r="B3230" s="30">
        <f t="shared" si="165"/>
        <v>148</v>
      </c>
      <c r="C3230" s="4">
        <f t="shared" si="166"/>
        <v>22</v>
      </c>
      <c r="D3230" s="4" t="s">
        <v>12</v>
      </c>
      <c r="E3230" s="28">
        <v>537</v>
      </c>
      <c r="F3230" s="28">
        <v>187</v>
      </c>
      <c r="H3230" s="28">
        <v>217</v>
      </c>
      <c r="I3230" s="28">
        <v>9</v>
      </c>
      <c r="J3230" s="28">
        <v>3.8E-3</v>
      </c>
      <c r="AI3230"/>
      <c r="AJ3230"/>
    </row>
    <row r="3231" spans="1:36" ht="14.5" x14ac:dyDescent="0.35">
      <c r="A3231" s="52">
        <f t="shared" si="164"/>
        <v>2015</v>
      </c>
      <c r="B3231" s="30">
        <f t="shared" si="165"/>
        <v>148</v>
      </c>
      <c r="C3231" s="4">
        <f t="shared" si="166"/>
        <v>22</v>
      </c>
      <c r="D3231" s="4" t="s">
        <v>12</v>
      </c>
      <c r="E3231" s="28">
        <v>536</v>
      </c>
      <c r="F3231" s="28">
        <v>187</v>
      </c>
      <c r="H3231" s="28">
        <v>217</v>
      </c>
      <c r="I3231" s="28">
        <v>10</v>
      </c>
      <c r="J3231" s="28">
        <v>4.7999999999999996E-3</v>
      </c>
      <c r="AI3231"/>
      <c r="AJ3231"/>
    </row>
    <row r="3232" spans="1:36" ht="14.5" x14ac:dyDescent="0.35">
      <c r="A3232" s="52">
        <f t="shared" si="164"/>
        <v>2015</v>
      </c>
      <c r="B3232" s="30">
        <f t="shared" si="165"/>
        <v>148</v>
      </c>
      <c r="C3232" s="4">
        <f t="shared" si="166"/>
        <v>22</v>
      </c>
      <c r="D3232" s="4" t="s">
        <v>12</v>
      </c>
      <c r="E3232" s="28">
        <v>536</v>
      </c>
      <c r="F3232" s="28">
        <v>187</v>
      </c>
      <c r="H3232" s="28">
        <v>217</v>
      </c>
      <c r="I3232" s="28">
        <v>10</v>
      </c>
      <c r="J3232" s="28">
        <v>3.8999999999999998E-3</v>
      </c>
      <c r="AI3232"/>
      <c r="AJ3232"/>
    </row>
    <row r="3233" spans="1:36" ht="14.5" x14ac:dyDescent="0.35">
      <c r="A3233" s="52">
        <f t="shared" si="164"/>
        <v>2015</v>
      </c>
      <c r="B3233" s="30">
        <f t="shared" si="165"/>
        <v>148</v>
      </c>
      <c r="C3233" s="4">
        <f t="shared" si="166"/>
        <v>22</v>
      </c>
      <c r="D3233" s="4" t="s">
        <v>12</v>
      </c>
      <c r="E3233" s="28">
        <v>536</v>
      </c>
      <c r="F3233" s="28">
        <v>187</v>
      </c>
      <c r="H3233" s="28">
        <v>217</v>
      </c>
      <c r="I3233" s="28">
        <v>10</v>
      </c>
      <c r="J3233" s="28">
        <v>3.0000000000000001E-3</v>
      </c>
      <c r="AI3233"/>
      <c r="AJ3233"/>
    </row>
    <row r="3234" spans="1:36" ht="14.5" x14ac:dyDescent="0.35">
      <c r="A3234" s="52">
        <f t="shared" si="164"/>
        <v>2015</v>
      </c>
      <c r="B3234" s="30">
        <f t="shared" si="165"/>
        <v>148</v>
      </c>
      <c r="C3234" s="4">
        <f t="shared" si="166"/>
        <v>22</v>
      </c>
      <c r="D3234" s="4" t="s">
        <v>12</v>
      </c>
      <c r="E3234" s="28">
        <v>536</v>
      </c>
      <c r="F3234" s="28">
        <v>187</v>
      </c>
      <c r="H3234" s="28">
        <v>217</v>
      </c>
      <c r="I3234" s="28">
        <v>10</v>
      </c>
      <c r="J3234" s="28">
        <v>3.3999999999999998E-3</v>
      </c>
      <c r="AI3234"/>
      <c r="AJ3234"/>
    </row>
    <row r="3235" spans="1:36" ht="14.5" x14ac:dyDescent="0.35">
      <c r="A3235" s="52">
        <f t="shared" si="164"/>
        <v>2015</v>
      </c>
      <c r="B3235" s="30">
        <f t="shared" si="165"/>
        <v>148</v>
      </c>
      <c r="C3235" s="4">
        <f t="shared" si="166"/>
        <v>22</v>
      </c>
      <c r="D3235" s="4" t="s">
        <v>12</v>
      </c>
      <c r="E3235" s="28">
        <v>536</v>
      </c>
      <c r="F3235" s="28">
        <v>187</v>
      </c>
      <c r="H3235" s="28">
        <v>217</v>
      </c>
      <c r="I3235" s="28">
        <v>10</v>
      </c>
      <c r="J3235" s="28">
        <v>4.1999999999999997E-3</v>
      </c>
      <c r="AI3235"/>
      <c r="AJ3235"/>
    </row>
    <row r="3236" spans="1:36" ht="14.5" x14ac:dyDescent="0.35">
      <c r="A3236" s="52">
        <f t="shared" si="164"/>
        <v>2015</v>
      </c>
      <c r="B3236" s="30">
        <f t="shared" si="165"/>
        <v>148</v>
      </c>
      <c r="C3236" s="4">
        <f t="shared" si="166"/>
        <v>22</v>
      </c>
      <c r="D3236" s="4" t="s">
        <v>12</v>
      </c>
      <c r="E3236" s="28">
        <v>536</v>
      </c>
      <c r="F3236" s="28">
        <v>187</v>
      </c>
      <c r="H3236" s="28">
        <v>217</v>
      </c>
      <c r="I3236" s="28">
        <v>10</v>
      </c>
      <c r="J3236" s="28">
        <v>3.3E-3</v>
      </c>
      <c r="AI3236"/>
      <c r="AJ3236"/>
    </row>
    <row r="3237" spans="1:36" ht="14.5" x14ac:dyDescent="0.35">
      <c r="A3237" s="52">
        <f t="shared" si="164"/>
        <v>2015</v>
      </c>
      <c r="B3237" s="30">
        <f t="shared" si="165"/>
        <v>148</v>
      </c>
      <c r="C3237" s="4">
        <f t="shared" si="166"/>
        <v>22</v>
      </c>
      <c r="D3237" s="4" t="s">
        <v>12</v>
      </c>
      <c r="E3237" s="28">
        <v>536</v>
      </c>
      <c r="F3237" s="28">
        <v>187</v>
      </c>
      <c r="H3237" s="28">
        <v>217</v>
      </c>
      <c r="I3237" s="28">
        <v>10</v>
      </c>
      <c r="J3237" s="28">
        <v>3.0000000000000001E-3</v>
      </c>
      <c r="AI3237"/>
      <c r="AJ3237"/>
    </row>
    <row r="3238" spans="1:36" ht="14.5" x14ac:dyDescent="0.35">
      <c r="A3238" s="52">
        <f t="shared" si="164"/>
        <v>2015</v>
      </c>
      <c r="B3238" s="30">
        <f t="shared" si="165"/>
        <v>148</v>
      </c>
      <c r="C3238" s="4">
        <f t="shared" si="166"/>
        <v>22</v>
      </c>
      <c r="D3238" s="4" t="s">
        <v>12</v>
      </c>
      <c r="E3238" s="28">
        <v>537</v>
      </c>
      <c r="F3238" s="28">
        <v>187</v>
      </c>
      <c r="H3238" s="28">
        <v>217</v>
      </c>
      <c r="I3238" s="28">
        <v>10</v>
      </c>
      <c r="J3238" s="28">
        <v>3.8E-3</v>
      </c>
      <c r="AI3238"/>
      <c r="AJ3238"/>
    </row>
    <row r="3239" spans="1:36" ht="14.5" x14ac:dyDescent="0.35">
      <c r="A3239" s="52">
        <f t="shared" si="164"/>
        <v>2015</v>
      </c>
      <c r="B3239" s="30">
        <f t="shared" si="165"/>
        <v>148</v>
      </c>
      <c r="C3239" s="4">
        <f t="shared" si="166"/>
        <v>22</v>
      </c>
      <c r="D3239" s="4" t="s">
        <v>12</v>
      </c>
      <c r="E3239" s="28">
        <v>537</v>
      </c>
      <c r="F3239" s="28">
        <v>187</v>
      </c>
      <c r="H3239" s="28">
        <v>217</v>
      </c>
      <c r="I3239" s="28">
        <v>10</v>
      </c>
      <c r="J3239" s="28">
        <v>6.4999999999999997E-3</v>
      </c>
      <c r="AI3239"/>
      <c r="AJ3239"/>
    </row>
    <row r="3240" spans="1:36" ht="14.5" x14ac:dyDescent="0.35">
      <c r="A3240" s="52">
        <f t="shared" si="164"/>
        <v>2015</v>
      </c>
      <c r="B3240" s="30">
        <f t="shared" si="165"/>
        <v>148</v>
      </c>
      <c r="C3240" s="4">
        <f t="shared" si="166"/>
        <v>22</v>
      </c>
      <c r="D3240" s="4" t="s">
        <v>12</v>
      </c>
      <c r="E3240" s="28">
        <v>537</v>
      </c>
      <c r="F3240" s="28">
        <v>187</v>
      </c>
      <c r="H3240" s="28">
        <v>217</v>
      </c>
      <c r="I3240" s="28">
        <v>10</v>
      </c>
      <c r="J3240" s="28">
        <v>5.5999999999999999E-3</v>
      </c>
      <c r="AI3240"/>
      <c r="AJ3240"/>
    </row>
    <row r="3241" spans="1:36" ht="14.5" x14ac:dyDescent="0.35">
      <c r="A3241" s="52">
        <f t="shared" si="164"/>
        <v>2015</v>
      </c>
      <c r="B3241" s="30">
        <f t="shared" si="165"/>
        <v>148</v>
      </c>
      <c r="C3241" s="4">
        <f t="shared" si="166"/>
        <v>22</v>
      </c>
      <c r="D3241" s="4" t="s">
        <v>12</v>
      </c>
      <c r="E3241" s="28">
        <v>537</v>
      </c>
      <c r="F3241" s="28">
        <v>187</v>
      </c>
      <c r="H3241" s="28">
        <v>217</v>
      </c>
      <c r="I3241" s="28">
        <v>10</v>
      </c>
      <c r="J3241" s="28">
        <v>4.8999999999999998E-3</v>
      </c>
      <c r="AI3241"/>
      <c r="AJ3241"/>
    </row>
    <row r="3242" spans="1:36" ht="14.5" x14ac:dyDescent="0.35">
      <c r="A3242" s="52">
        <f t="shared" si="164"/>
        <v>2015</v>
      </c>
      <c r="B3242" s="30">
        <f t="shared" si="165"/>
        <v>148</v>
      </c>
      <c r="C3242" s="4">
        <f t="shared" si="166"/>
        <v>22</v>
      </c>
      <c r="D3242" s="4" t="s">
        <v>12</v>
      </c>
      <c r="E3242" s="28">
        <v>537</v>
      </c>
      <c r="F3242" s="28">
        <v>187</v>
      </c>
      <c r="H3242" s="28">
        <v>217</v>
      </c>
      <c r="I3242" s="28">
        <v>10</v>
      </c>
      <c r="J3242" s="28">
        <v>4.4000000000000003E-3</v>
      </c>
      <c r="AI3242"/>
      <c r="AJ3242"/>
    </row>
    <row r="3243" spans="1:36" ht="14.5" x14ac:dyDescent="0.35">
      <c r="A3243" s="52">
        <f t="shared" si="164"/>
        <v>2015</v>
      </c>
      <c r="B3243" s="30">
        <f t="shared" si="165"/>
        <v>148</v>
      </c>
      <c r="C3243" s="4">
        <f t="shared" si="166"/>
        <v>22</v>
      </c>
      <c r="D3243" s="4" t="s">
        <v>12</v>
      </c>
      <c r="E3243" s="28">
        <v>537</v>
      </c>
      <c r="F3243" s="28">
        <v>187</v>
      </c>
      <c r="H3243" s="28">
        <v>217</v>
      </c>
      <c r="I3243" s="28">
        <v>10</v>
      </c>
      <c r="J3243" s="28">
        <v>5.8999999999999999E-3</v>
      </c>
      <c r="AI3243"/>
      <c r="AJ3243"/>
    </row>
    <row r="3244" spans="1:36" ht="14.5" x14ac:dyDescent="0.35">
      <c r="A3244" s="52">
        <f t="shared" si="164"/>
        <v>2015</v>
      </c>
      <c r="B3244" s="30">
        <f t="shared" si="165"/>
        <v>148</v>
      </c>
      <c r="C3244" s="4">
        <f t="shared" si="166"/>
        <v>22</v>
      </c>
      <c r="D3244" s="4" t="s">
        <v>12</v>
      </c>
      <c r="E3244" s="28">
        <v>537</v>
      </c>
      <c r="F3244" s="28">
        <v>187</v>
      </c>
      <c r="H3244" s="28">
        <v>217</v>
      </c>
      <c r="I3244" s="28">
        <v>10</v>
      </c>
      <c r="J3244" s="28">
        <v>8.8000000000000005E-3</v>
      </c>
      <c r="AI3244"/>
      <c r="AJ3244"/>
    </row>
    <row r="3245" spans="1:36" ht="14.5" x14ac:dyDescent="0.35">
      <c r="A3245" s="52">
        <f t="shared" si="164"/>
        <v>2015</v>
      </c>
      <c r="B3245" s="30">
        <f t="shared" si="165"/>
        <v>148</v>
      </c>
      <c r="C3245" s="4">
        <f t="shared" si="166"/>
        <v>22</v>
      </c>
      <c r="D3245" s="4" t="s">
        <v>12</v>
      </c>
      <c r="E3245" s="28">
        <v>537</v>
      </c>
      <c r="F3245" s="28">
        <v>187</v>
      </c>
      <c r="H3245" s="28">
        <v>217</v>
      </c>
      <c r="I3245" s="28">
        <v>10</v>
      </c>
      <c r="J3245" s="28">
        <v>4.7000000000000002E-3</v>
      </c>
      <c r="AI3245"/>
      <c r="AJ3245"/>
    </row>
    <row r="3246" spans="1:36" ht="14.5" x14ac:dyDescent="0.35">
      <c r="A3246" s="52">
        <f t="shared" si="164"/>
        <v>2015</v>
      </c>
      <c r="B3246" s="30">
        <f t="shared" si="165"/>
        <v>148</v>
      </c>
      <c r="C3246" s="4">
        <f t="shared" si="166"/>
        <v>22</v>
      </c>
      <c r="D3246" s="4" t="s">
        <v>12</v>
      </c>
      <c r="E3246" s="28">
        <v>537</v>
      </c>
      <c r="F3246" s="28">
        <v>187</v>
      </c>
      <c r="H3246" s="28">
        <v>217</v>
      </c>
      <c r="I3246" s="28">
        <v>10</v>
      </c>
      <c r="J3246" s="28">
        <v>4.5999999999999999E-3</v>
      </c>
      <c r="AI3246"/>
      <c r="AJ3246"/>
    </row>
    <row r="3247" spans="1:36" ht="14.5" x14ac:dyDescent="0.35">
      <c r="A3247" s="52">
        <f t="shared" si="164"/>
        <v>2015</v>
      </c>
      <c r="B3247" s="30">
        <f t="shared" si="165"/>
        <v>148</v>
      </c>
      <c r="C3247" s="4">
        <f t="shared" si="166"/>
        <v>22</v>
      </c>
      <c r="D3247" s="4" t="s">
        <v>12</v>
      </c>
      <c r="E3247" s="28">
        <v>537</v>
      </c>
      <c r="F3247" s="28">
        <v>187</v>
      </c>
      <c r="H3247" s="28">
        <v>217</v>
      </c>
      <c r="I3247" s="28">
        <v>10</v>
      </c>
      <c r="J3247" s="28">
        <v>5.1000000000000004E-3</v>
      </c>
      <c r="AI3247"/>
      <c r="AJ3247"/>
    </row>
    <row r="3248" spans="1:36" ht="14.5" x14ac:dyDescent="0.35">
      <c r="A3248" s="52">
        <f t="shared" si="164"/>
        <v>2015</v>
      </c>
      <c r="B3248" s="30">
        <f t="shared" si="165"/>
        <v>148</v>
      </c>
      <c r="C3248" s="4">
        <f t="shared" si="166"/>
        <v>22</v>
      </c>
      <c r="D3248" s="4" t="s">
        <v>12</v>
      </c>
      <c r="E3248" s="28">
        <v>537</v>
      </c>
      <c r="F3248" s="28">
        <v>187</v>
      </c>
      <c r="H3248" s="28">
        <v>217</v>
      </c>
      <c r="I3248" s="28">
        <v>10</v>
      </c>
      <c r="J3248" s="28">
        <v>4.4999999999999997E-3</v>
      </c>
      <c r="AI3248"/>
      <c r="AJ3248"/>
    </row>
    <row r="3249" spans="1:36" ht="14.5" x14ac:dyDescent="0.35">
      <c r="A3249" s="52">
        <f t="shared" si="164"/>
        <v>2015</v>
      </c>
      <c r="B3249" s="30">
        <f t="shared" si="165"/>
        <v>148</v>
      </c>
      <c r="C3249" s="4">
        <f t="shared" si="166"/>
        <v>22</v>
      </c>
      <c r="D3249" s="4" t="s">
        <v>12</v>
      </c>
      <c r="E3249" s="28">
        <v>537</v>
      </c>
      <c r="F3249" s="28">
        <v>187</v>
      </c>
      <c r="H3249" s="28">
        <v>217</v>
      </c>
      <c r="I3249" s="28">
        <v>10</v>
      </c>
      <c r="J3249" s="28">
        <v>4.7000000000000002E-3</v>
      </c>
      <c r="AI3249"/>
      <c r="AJ3249"/>
    </row>
    <row r="3250" spans="1:36" ht="14.5" x14ac:dyDescent="0.35">
      <c r="A3250" s="52">
        <f t="shared" si="164"/>
        <v>2015</v>
      </c>
      <c r="B3250" s="30">
        <f t="shared" si="165"/>
        <v>148</v>
      </c>
      <c r="C3250" s="4">
        <f t="shared" si="166"/>
        <v>22</v>
      </c>
      <c r="D3250" s="4" t="s">
        <v>12</v>
      </c>
      <c r="E3250" s="28">
        <v>537</v>
      </c>
      <c r="F3250" s="28">
        <v>187</v>
      </c>
      <c r="H3250" s="28">
        <v>217</v>
      </c>
      <c r="I3250" s="28">
        <v>10</v>
      </c>
      <c r="J3250" s="28">
        <v>7.9000000000000008E-3</v>
      </c>
      <c r="AI3250"/>
      <c r="AJ3250"/>
    </row>
    <row r="3251" spans="1:36" ht="14.5" x14ac:dyDescent="0.35">
      <c r="A3251" s="52">
        <f t="shared" si="164"/>
        <v>2015</v>
      </c>
      <c r="B3251" s="30">
        <f t="shared" si="165"/>
        <v>148</v>
      </c>
      <c r="C3251" s="4">
        <f t="shared" si="166"/>
        <v>22</v>
      </c>
      <c r="D3251" s="4" t="s">
        <v>12</v>
      </c>
      <c r="E3251" s="28">
        <v>537</v>
      </c>
      <c r="F3251" s="28">
        <v>187</v>
      </c>
      <c r="H3251" s="28">
        <v>217</v>
      </c>
      <c r="I3251" s="28">
        <v>10</v>
      </c>
      <c r="J3251" s="28">
        <v>3.8999999999999998E-3</v>
      </c>
      <c r="AI3251"/>
      <c r="AJ3251"/>
    </row>
    <row r="3252" spans="1:36" ht="14.5" x14ac:dyDescent="0.35">
      <c r="A3252" s="52">
        <f t="shared" si="164"/>
        <v>2015</v>
      </c>
      <c r="B3252" s="30">
        <f t="shared" si="165"/>
        <v>148</v>
      </c>
      <c r="C3252" s="4">
        <f t="shared" si="166"/>
        <v>22</v>
      </c>
      <c r="D3252" s="4" t="s">
        <v>12</v>
      </c>
      <c r="E3252" s="28">
        <v>536</v>
      </c>
      <c r="F3252" s="28">
        <v>187</v>
      </c>
      <c r="H3252" s="28">
        <v>217</v>
      </c>
      <c r="I3252" s="28">
        <v>11</v>
      </c>
      <c r="J3252" s="28">
        <v>4.4000000000000003E-3</v>
      </c>
      <c r="AI3252"/>
      <c r="AJ3252"/>
    </row>
    <row r="3253" spans="1:36" ht="14.5" x14ac:dyDescent="0.35">
      <c r="A3253" s="52">
        <f t="shared" si="164"/>
        <v>2015</v>
      </c>
      <c r="B3253" s="30">
        <f t="shared" si="165"/>
        <v>148</v>
      </c>
      <c r="C3253" s="4">
        <f t="shared" si="166"/>
        <v>22</v>
      </c>
      <c r="D3253" s="4" t="s">
        <v>12</v>
      </c>
      <c r="E3253" s="28">
        <v>536</v>
      </c>
      <c r="F3253" s="28">
        <v>187</v>
      </c>
      <c r="H3253" s="28">
        <v>217</v>
      </c>
      <c r="I3253" s="28">
        <v>11</v>
      </c>
      <c r="J3253" s="28">
        <v>4.3E-3</v>
      </c>
      <c r="AI3253"/>
      <c r="AJ3253"/>
    </row>
    <row r="3254" spans="1:36" ht="14.5" x14ac:dyDescent="0.35">
      <c r="A3254" s="52">
        <f t="shared" si="164"/>
        <v>2015</v>
      </c>
      <c r="B3254" s="30">
        <f t="shared" si="165"/>
        <v>148</v>
      </c>
      <c r="C3254" s="4">
        <f t="shared" si="166"/>
        <v>22</v>
      </c>
      <c r="D3254" s="4" t="s">
        <v>12</v>
      </c>
      <c r="E3254" s="28">
        <v>536</v>
      </c>
      <c r="F3254" s="28">
        <v>187</v>
      </c>
      <c r="H3254" s="28">
        <v>217</v>
      </c>
      <c r="I3254" s="28">
        <v>11</v>
      </c>
      <c r="J3254" s="28">
        <v>3.8E-3</v>
      </c>
      <c r="AI3254"/>
      <c r="AJ3254"/>
    </row>
    <row r="3255" spans="1:36" ht="14.5" x14ac:dyDescent="0.35">
      <c r="A3255" s="52">
        <f t="shared" si="164"/>
        <v>2015</v>
      </c>
      <c r="B3255" s="30">
        <f t="shared" si="165"/>
        <v>148</v>
      </c>
      <c r="C3255" s="4">
        <f t="shared" si="166"/>
        <v>22</v>
      </c>
      <c r="D3255" s="4" t="s">
        <v>12</v>
      </c>
      <c r="E3255" s="28">
        <v>536</v>
      </c>
      <c r="F3255" s="28">
        <v>187</v>
      </c>
      <c r="H3255" s="28">
        <v>217</v>
      </c>
      <c r="I3255" s="28">
        <v>11</v>
      </c>
      <c r="J3255" s="28">
        <v>4.1000000000000003E-3</v>
      </c>
      <c r="AI3255"/>
      <c r="AJ3255"/>
    </row>
    <row r="3256" spans="1:36" ht="14.5" x14ac:dyDescent="0.35">
      <c r="A3256" s="52">
        <f t="shared" si="164"/>
        <v>2015</v>
      </c>
      <c r="B3256" s="30">
        <f t="shared" si="165"/>
        <v>148</v>
      </c>
      <c r="C3256" s="4">
        <f t="shared" si="166"/>
        <v>22</v>
      </c>
      <c r="D3256" s="4" t="s">
        <v>12</v>
      </c>
      <c r="E3256" s="28">
        <v>536</v>
      </c>
      <c r="F3256" s="28">
        <v>187</v>
      </c>
      <c r="H3256" s="28">
        <v>217</v>
      </c>
      <c r="I3256" s="28">
        <v>11</v>
      </c>
      <c r="J3256" s="28">
        <v>5.1999999999999998E-3</v>
      </c>
      <c r="AI3256"/>
      <c r="AJ3256"/>
    </row>
    <row r="3257" spans="1:36" ht="14.5" x14ac:dyDescent="0.35">
      <c r="A3257" s="52">
        <f t="shared" si="164"/>
        <v>2015</v>
      </c>
      <c r="B3257" s="30">
        <f t="shared" si="165"/>
        <v>148</v>
      </c>
      <c r="C3257" s="4">
        <f t="shared" si="166"/>
        <v>22</v>
      </c>
      <c r="D3257" s="4" t="s">
        <v>12</v>
      </c>
      <c r="E3257" s="28">
        <v>536</v>
      </c>
      <c r="F3257" s="28">
        <v>187</v>
      </c>
      <c r="H3257" s="28">
        <v>217</v>
      </c>
      <c r="I3257" s="28">
        <v>11</v>
      </c>
      <c r="J3257" s="28">
        <v>5.0000000000000001E-3</v>
      </c>
      <c r="AI3257"/>
      <c r="AJ3257"/>
    </row>
    <row r="3258" spans="1:36" ht="14.5" x14ac:dyDescent="0.35">
      <c r="A3258" s="52">
        <f t="shared" si="164"/>
        <v>2015</v>
      </c>
      <c r="B3258" s="30">
        <f t="shared" si="165"/>
        <v>148</v>
      </c>
      <c r="C3258" s="4">
        <f t="shared" si="166"/>
        <v>22</v>
      </c>
      <c r="D3258" s="4" t="s">
        <v>12</v>
      </c>
      <c r="E3258" s="28">
        <v>536</v>
      </c>
      <c r="F3258" s="28">
        <v>187</v>
      </c>
      <c r="H3258" s="28">
        <v>217</v>
      </c>
      <c r="I3258" s="28">
        <v>11</v>
      </c>
      <c r="J3258" s="28">
        <v>5.1000000000000004E-3</v>
      </c>
      <c r="AI3258"/>
      <c r="AJ3258"/>
    </row>
    <row r="3259" spans="1:36" ht="14.5" x14ac:dyDescent="0.35">
      <c r="A3259" s="52">
        <f t="shared" si="164"/>
        <v>2015</v>
      </c>
      <c r="B3259" s="30">
        <f t="shared" si="165"/>
        <v>148</v>
      </c>
      <c r="C3259" s="4">
        <f t="shared" si="166"/>
        <v>22</v>
      </c>
      <c r="D3259" s="4" t="s">
        <v>12</v>
      </c>
      <c r="E3259" s="28">
        <v>536</v>
      </c>
      <c r="F3259" s="28">
        <v>187</v>
      </c>
      <c r="H3259" s="28">
        <v>217</v>
      </c>
      <c r="I3259" s="28">
        <v>11</v>
      </c>
      <c r="J3259" s="28">
        <v>3.8999999999999998E-3</v>
      </c>
      <c r="AI3259"/>
      <c r="AJ3259"/>
    </row>
    <row r="3260" spans="1:36" ht="14.5" x14ac:dyDescent="0.35">
      <c r="A3260" s="52">
        <f t="shared" si="164"/>
        <v>2015</v>
      </c>
      <c r="B3260" s="30">
        <f t="shared" si="165"/>
        <v>148</v>
      </c>
      <c r="C3260" s="4">
        <f t="shared" si="166"/>
        <v>22</v>
      </c>
      <c r="D3260" s="4" t="s">
        <v>12</v>
      </c>
      <c r="E3260" s="28">
        <v>536</v>
      </c>
      <c r="F3260" s="28">
        <v>187</v>
      </c>
      <c r="H3260" s="28">
        <v>217</v>
      </c>
      <c r="I3260" s="28">
        <v>11</v>
      </c>
      <c r="J3260" s="28">
        <v>4.1999999999999997E-3</v>
      </c>
      <c r="AI3260"/>
      <c r="AJ3260"/>
    </row>
    <row r="3261" spans="1:36" ht="14.5" x14ac:dyDescent="0.35">
      <c r="A3261" s="52">
        <f t="shared" si="164"/>
        <v>2015</v>
      </c>
      <c r="B3261" s="30">
        <f t="shared" si="165"/>
        <v>148</v>
      </c>
      <c r="C3261" s="4">
        <f t="shared" si="166"/>
        <v>22</v>
      </c>
      <c r="D3261" s="4" t="s">
        <v>12</v>
      </c>
      <c r="E3261" s="28">
        <v>536</v>
      </c>
      <c r="F3261" s="28">
        <v>187</v>
      </c>
      <c r="H3261" s="28">
        <v>217</v>
      </c>
      <c r="I3261" s="28">
        <v>11</v>
      </c>
      <c r="J3261" s="28">
        <v>4.3E-3</v>
      </c>
      <c r="AI3261"/>
      <c r="AJ3261"/>
    </row>
    <row r="3262" spans="1:36" ht="14.5" x14ac:dyDescent="0.35">
      <c r="A3262" s="52">
        <f t="shared" si="164"/>
        <v>2015</v>
      </c>
      <c r="B3262" s="30">
        <f t="shared" si="165"/>
        <v>148</v>
      </c>
      <c r="C3262" s="4">
        <f t="shared" si="166"/>
        <v>22</v>
      </c>
      <c r="D3262" s="4" t="s">
        <v>12</v>
      </c>
      <c r="E3262" s="28">
        <v>536</v>
      </c>
      <c r="F3262" s="28">
        <v>187</v>
      </c>
      <c r="H3262" s="28">
        <v>217</v>
      </c>
      <c r="I3262" s="28">
        <v>11</v>
      </c>
      <c r="J3262" s="28">
        <v>5.1000000000000004E-3</v>
      </c>
      <c r="AI3262"/>
      <c r="AJ3262"/>
    </row>
    <row r="3263" spans="1:36" ht="14.5" x14ac:dyDescent="0.35">
      <c r="A3263" s="52">
        <f t="shared" si="164"/>
        <v>2015</v>
      </c>
      <c r="B3263" s="30">
        <f t="shared" si="165"/>
        <v>148</v>
      </c>
      <c r="C3263" s="4">
        <f t="shared" si="166"/>
        <v>22</v>
      </c>
      <c r="D3263" s="4" t="s">
        <v>12</v>
      </c>
      <c r="E3263" s="28">
        <v>536</v>
      </c>
      <c r="F3263" s="28">
        <v>187</v>
      </c>
      <c r="H3263" s="28">
        <v>217</v>
      </c>
      <c r="I3263" s="28">
        <v>11</v>
      </c>
      <c r="J3263" s="28">
        <v>4.7999999999999996E-3</v>
      </c>
      <c r="AI3263"/>
      <c r="AJ3263"/>
    </row>
    <row r="3264" spans="1:36" ht="14.5" x14ac:dyDescent="0.35">
      <c r="A3264" s="52">
        <f t="shared" si="164"/>
        <v>2015</v>
      </c>
      <c r="B3264" s="30">
        <f t="shared" si="165"/>
        <v>148</v>
      </c>
      <c r="C3264" s="4">
        <f t="shared" si="166"/>
        <v>22</v>
      </c>
      <c r="D3264" s="4" t="s">
        <v>12</v>
      </c>
      <c r="E3264" s="28">
        <v>536</v>
      </c>
      <c r="F3264" s="28">
        <v>187</v>
      </c>
      <c r="H3264" s="28">
        <v>217</v>
      </c>
      <c r="I3264" s="28">
        <v>11</v>
      </c>
      <c r="J3264" s="28">
        <v>4.8999999999999998E-3</v>
      </c>
      <c r="AI3264"/>
      <c r="AJ3264"/>
    </row>
    <row r="3265" spans="1:36" ht="14.5" x14ac:dyDescent="0.35">
      <c r="A3265" s="52">
        <f t="shared" si="164"/>
        <v>2015</v>
      </c>
      <c r="B3265" s="30">
        <f t="shared" si="165"/>
        <v>148</v>
      </c>
      <c r="C3265" s="4">
        <f t="shared" si="166"/>
        <v>22</v>
      </c>
      <c r="D3265" s="4" t="s">
        <v>12</v>
      </c>
      <c r="E3265" s="28">
        <v>536</v>
      </c>
      <c r="F3265" s="28">
        <v>187</v>
      </c>
      <c r="H3265" s="28">
        <v>217</v>
      </c>
      <c r="I3265" s="28">
        <v>11</v>
      </c>
      <c r="J3265" s="28">
        <v>5.4999999999999997E-3</v>
      </c>
      <c r="AI3265"/>
      <c r="AJ3265"/>
    </row>
    <row r="3266" spans="1:36" ht="14.5" x14ac:dyDescent="0.35">
      <c r="A3266" s="52">
        <f t="shared" ref="A3266:A3329" si="167">YEAR(D3266)</f>
        <v>2015</v>
      </c>
      <c r="B3266" s="30">
        <f t="shared" ref="B3266:B3329" si="168">D3266-DATE(YEAR(D3266),1,0)</f>
        <v>148</v>
      </c>
      <c r="C3266" s="4">
        <f t="shared" ref="C3266:C3329" si="169">WEEKNUM(D3266,1)</f>
        <v>22</v>
      </c>
      <c r="D3266" s="4" t="s">
        <v>12</v>
      </c>
      <c r="E3266" s="28">
        <v>536</v>
      </c>
      <c r="F3266" s="28">
        <v>187</v>
      </c>
      <c r="H3266" s="28">
        <v>217</v>
      </c>
      <c r="I3266" s="28">
        <v>11</v>
      </c>
      <c r="J3266" s="28">
        <v>3.0999999999999999E-3</v>
      </c>
      <c r="AI3266"/>
      <c r="AJ3266"/>
    </row>
    <row r="3267" spans="1:36" ht="14.5" x14ac:dyDescent="0.35">
      <c r="A3267" s="52">
        <f t="shared" si="167"/>
        <v>2015</v>
      </c>
      <c r="B3267" s="30">
        <f t="shared" si="168"/>
        <v>148</v>
      </c>
      <c r="C3267" s="4">
        <f t="shared" si="169"/>
        <v>22</v>
      </c>
      <c r="D3267" s="4" t="s">
        <v>12</v>
      </c>
      <c r="E3267" s="28">
        <v>536</v>
      </c>
      <c r="F3267" s="28">
        <v>187</v>
      </c>
      <c r="H3267" s="28">
        <v>217</v>
      </c>
      <c r="I3267" s="28">
        <v>11</v>
      </c>
      <c r="J3267" s="28">
        <v>3.8999999999999998E-3</v>
      </c>
      <c r="AI3267"/>
      <c r="AJ3267"/>
    </row>
    <row r="3268" spans="1:36" ht="14.5" x14ac:dyDescent="0.35">
      <c r="A3268" s="52">
        <f t="shared" si="167"/>
        <v>2015</v>
      </c>
      <c r="B3268" s="30">
        <f t="shared" si="168"/>
        <v>148</v>
      </c>
      <c r="C3268" s="4">
        <f t="shared" si="169"/>
        <v>22</v>
      </c>
      <c r="D3268" s="4" t="s">
        <v>12</v>
      </c>
      <c r="E3268" s="28">
        <v>536</v>
      </c>
      <c r="F3268" s="28">
        <v>187</v>
      </c>
      <c r="H3268" s="28">
        <v>217</v>
      </c>
      <c r="I3268" s="28">
        <v>11</v>
      </c>
      <c r="J3268" s="28">
        <v>4.4999999999999997E-3</v>
      </c>
      <c r="AI3268"/>
      <c r="AJ3268"/>
    </row>
    <row r="3269" spans="1:36" ht="14.5" x14ac:dyDescent="0.35">
      <c r="A3269" s="52">
        <f t="shared" si="167"/>
        <v>2015</v>
      </c>
      <c r="B3269" s="30">
        <f t="shared" si="168"/>
        <v>148</v>
      </c>
      <c r="C3269" s="4">
        <f t="shared" si="169"/>
        <v>22</v>
      </c>
      <c r="D3269" s="4" t="s">
        <v>12</v>
      </c>
      <c r="E3269" s="28">
        <v>537</v>
      </c>
      <c r="F3269" s="28">
        <v>187</v>
      </c>
      <c r="H3269" s="28">
        <v>217</v>
      </c>
      <c r="I3269" s="28">
        <v>11</v>
      </c>
      <c r="J3269" s="28">
        <v>1.04E-2</v>
      </c>
      <c r="AI3269"/>
      <c r="AJ3269"/>
    </row>
    <row r="3270" spans="1:36" ht="14.5" x14ac:dyDescent="0.35">
      <c r="A3270" s="52">
        <f t="shared" si="167"/>
        <v>2015</v>
      </c>
      <c r="B3270" s="30">
        <f t="shared" si="168"/>
        <v>148</v>
      </c>
      <c r="C3270" s="4">
        <f t="shared" si="169"/>
        <v>22</v>
      </c>
      <c r="D3270" s="4" t="s">
        <v>12</v>
      </c>
      <c r="E3270" s="28">
        <v>537</v>
      </c>
      <c r="F3270" s="28">
        <v>187</v>
      </c>
      <c r="H3270" s="28">
        <v>217</v>
      </c>
      <c r="I3270" s="28">
        <v>11</v>
      </c>
      <c r="J3270" s="28">
        <v>4.1000000000000003E-3</v>
      </c>
      <c r="AI3270"/>
      <c r="AJ3270"/>
    </row>
    <row r="3271" spans="1:36" ht="14.5" x14ac:dyDescent="0.35">
      <c r="A3271" s="52">
        <f t="shared" si="167"/>
        <v>2015</v>
      </c>
      <c r="B3271" s="30">
        <f t="shared" si="168"/>
        <v>148</v>
      </c>
      <c r="C3271" s="4">
        <f t="shared" si="169"/>
        <v>22</v>
      </c>
      <c r="D3271" s="4" t="s">
        <v>12</v>
      </c>
      <c r="E3271" s="28">
        <v>537</v>
      </c>
      <c r="F3271" s="28">
        <v>187</v>
      </c>
      <c r="H3271" s="28">
        <v>217</v>
      </c>
      <c r="I3271" s="28">
        <v>11</v>
      </c>
      <c r="J3271" s="28">
        <v>4.8999999999999998E-3</v>
      </c>
      <c r="AI3271"/>
      <c r="AJ3271"/>
    </row>
    <row r="3272" spans="1:36" ht="14.5" x14ac:dyDescent="0.35">
      <c r="A3272" s="52">
        <f t="shared" si="167"/>
        <v>2015</v>
      </c>
      <c r="B3272" s="30">
        <f t="shared" si="168"/>
        <v>148</v>
      </c>
      <c r="C3272" s="4">
        <f t="shared" si="169"/>
        <v>22</v>
      </c>
      <c r="D3272" s="4" t="s">
        <v>12</v>
      </c>
      <c r="E3272" s="28">
        <v>537</v>
      </c>
      <c r="F3272" s="28">
        <v>187</v>
      </c>
      <c r="H3272" s="28">
        <v>217</v>
      </c>
      <c r="I3272" s="28">
        <v>11</v>
      </c>
      <c r="J3272" s="28">
        <v>7.3000000000000001E-3</v>
      </c>
      <c r="AI3272"/>
      <c r="AJ3272"/>
    </row>
    <row r="3273" spans="1:36" ht="14.5" x14ac:dyDescent="0.35">
      <c r="A3273" s="52">
        <f t="shared" si="167"/>
        <v>2015</v>
      </c>
      <c r="B3273" s="30">
        <f t="shared" si="168"/>
        <v>148</v>
      </c>
      <c r="C3273" s="4">
        <f t="shared" si="169"/>
        <v>22</v>
      </c>
      <c r="D3273" s="4" t="s">
        <v>12</v>
      </c>
      <c r="E3273" s="28">
        <v>537</v>
      </c>
      <c r="F3273" s="28">
        <v>187</v>
      </c>
      <c r="H3273" s="28">
        <v>217</v>
      </c>
      <c r="I3273" s="28">
        <v>11</v>
      </c>
      <c r="J3273" s="28">
        <v>6.8999999999999999E-3</v>
      </c>
      <c r="AI3273"/>
      <c r="AJ3273"/>
    </row>
    <row r="3274" spans="1:36" ht="14.5" x14ac:dyDescent="0.35">
      <c r="A3274" s="52">
        <f t="shared" si="167"/>
        <v>2015</v>
      </c>
      <c r="B3274" s="30">
        <f t="shared" si="168"/>
        <v>148</v>
      </c>
      <c r="C3274" s="4">
        <f t="shared" si="169"/>
        <v>22</v>
      </c>
      <c r="D3274" s="4" t="s">
        <v>12</v>
      </c>
      <c r="E3274" s="28">
        <v>537</v>
      </c>
      <c r="F3274" s="28">
        <v>187</v>
      </c>
      <c r="H3274" s="28">
        <v>217</v>
      </c>
      <c r="I3274" s="28">
        <v>11</v>
      </c>
      <c r="J3274" s="28">
        <v>7.3000000000000001E-3</v>
      </c>
      <c r="AI3274"/>
      <c r="AJ3274"/>
    </row>
    <row r="3275" spans="1:36" ht="14.5" x14ac:dyDescent="0.35">
      <c r="A3275" s="52">
        <f t="shared" si="167"/>
        <v>2015</v>
      </c>
      <c r="B3275" s="30">
        <f t="shared" si="168"/>
        <v>148</v>
      </c>
      <c r="C3275" s="4">
        <f t="shared" si="169"/>
        <v>22</v>
      </c>
      <c r="D3275" s="4" t="s">
        <v>12</v>
      </c>
      <c r="E3275" s="28">
        <v>537</v>
      </c>
      <c r="F3275" s="28">
        <v>187</v>
      </c>
      <c r="H3275" s="28">
        <v>217</v>
      </c>
      <c r="I3275" s="28">
        <v>11</v>
      </c>
      <c r="J3275" s="28">
        <v>6.7999999999999996E-3</v>
      </c>
      <c r="AI3275"/>
      <c r="AJ3275"/>
    </row>
    <row r="3276" spans="1:36" ht="14.5" x14ac:dyDescent="0.35">
      <c r="A3276" s="52">
        <f t="shared" si="167"/>
        <v>2015</v>
      </c>
      <c r="B3276" s="30">
        <f t="shared" si="168"/>
        <v>148</v>
      </c>
      <c r="C3276" s="4">
        <f t="shared" si="169"/>
        <v>22</v>
      </c>
      <c r="D3276" s="4" t="s">
        <v>12</v>
      </c>
      <c r="E3276" s="28">
        <v>537</v>
      </c>
      <c r="F3276" s="28">
        <v>187</v>
      </c>
      <c r="H3276" s="28">
        <v>217</v>
      </c>
      <c r="I3276" s="28">
        <v>11</v>
      </c>
      <c r="J3276" s="28">
        <v>5.3E-3</v>
      </c>
      <c r="AI3276"/>
      <c r="AJ3276"/>
    </row>
    <row r="3277" spans="1:36" ht="14.5" x14ac:dyDescent="0.35">
      <c r="A3277" s="52">
        <f t="shared" si="167"/>
        <v>2015</v>
      </c>
      <c r="B3277" s="30">
        <f t="shared" si="168"/>
        <v>148</v>
      </c>
      <c r="C3277" s="4">
        <f t="shared" si="169"/>
        <v>22</v>
      </c>
      <c r="D3277" s="4" t="s">
        <v>12</v>
      </c>
      <c r="E3277" s="28">
        <v>537</v>
      </c>
      <c r="F3277" s="28">
        <v>187</v>
      </c>
      <c r="H3277" s="28">
        <v>217</v>
      </c>
      <c r="I3277" s="28">
        <v>11</v>
      </c>
      <c r="J3277" s="28">
        <v>6.1000000000000004E-3</v>
      </c>
      <c r="AI3277"/>
      <c r="AJ3277"/>
    </row>
    <row r="3278" spans="1:36" ht="14.5" x14ac:dyDescent="0.35">
      <c r="A3278" s="52">
        <f t="shared" si="167"/>
        <v>2015</v>
      </c>
      <c r="B3278" s="30">
        <f t="shared" si="168"/>
        <v>148</v>
      </c>
      <c r="C3278" s="4">
        <f t="shared" si="169"/>
        <v>22</v>
      </c>
      <c r="D3278" s="4" t="s">
        <v>12</v>
      </c>
      <c r="E3278" s="28">
        <v>537</v>
      </c>
      <c r="F3278" s="28">
        <v>187</v>
      </c>
      <c r="H3278" s="28">
        <v>217</v>
      </c>
      <c r="I3278" s="28">
        <v>11</v>
      </c>
      <c r="J3278" s="28">
        <v>6.1000000000000004E-3</v>
      </c>
      <c r="AI3278"/>
      <c r="AJ3278"/>
    </row>
    <row r="3279" spans="1:36" ht="14.5" x14ac:dyDescent="0.35">
      <c r="A3279" s="52">
        <f t="shared" si="167"/>
        <v>2015</v>
      </c>
      <c r="B3279" s="30">
        <f t="shared" si="168"/>
        <v>148</v>
      </c>
      <c r="C3279" s="4">
        <f t="shared" si="169"/>
        <v>22</v>
      </c>
      <c r="D3279" s="4" t="s">
        <v>12</v>
      </c>
      <c r="E3279" s="28">
        <v>537</v>
      </c>
      <c r="F3279" s="28">
        <v>187</v>
      </c>
      <c r="H3279" s="28">
        <v>217</v>
      </c>
      <c r="I3279" s="28">
        <v>11</v>
      </c>
      <c r="J3279" s="28">
        <v>7.0000000000000001E-3</v>
      </c>
      <c r="AI3279"/>
      <c r="AJ3279"/>
    </row>
    <row r="3280" spans="1:36" ht="14.5" x14ac:dyDescent="0.35">
      <c r="A3280" s="52">
        <f t="shared" si="167"/>
        <v>2015</v>
      </c>
      <c r="B3280" s="30">
        <f t="shared" si="168"/>
        <v>148</v>
      </c>
      <c r="C3280" s="4">
        <f t="shared" si="169"/>
        <v>22</v>
      </c>
      <c r="D3280" s="4" t="s">
        <v>12</v>
      </c>
      <c r="E3280" s="28">
        <v>537</v>
      </c>
      <c r="F3280" s="28">
        <v>187</v>
      </c>
      <c r="H3280" s="28">
        <v>217</v>
      </c>
      <c r="I3280" s="28">
        <v>11</v>
      </c>
      <c r="J3280" s="28">
        <v>5.8999999999999999E-3</v>
      </c>
      <c r="AI3280"/>
      <c r="AJ3280"/>
    </row>
    <row r="3281" spans="1:36" ht="14.5" x14ac:dyDescent="0.35">
      <c r="A3281" s="52">
        <f t="shared" si="167"/>
        <v>2015</v>
      </c>
      <c r="B3281" s="30">
        <f t="shared" si="168"/>
        <v>148</v>
      </c>
      <c r="C3281" s="4">
        <f t="shared" si="169"/>
        <v>22</v>
      </c>
      <c r="D3281" s="4" t="s">
        <v>12</v>
      </c>
      <c r="E3281" s="28">
        <v>537</v>
      </c>
      <c r="F3281" s="28">
        <v>187</v>
      </c>
      <c r="H3281" s="28">
        <v>217</v>
      </c>
      <c r="I3281" s="28">
        <v>11</v>
      </c>
      <c r="J3281" s="28">
        <v>7.3000000000000001E-3</v>
      </c>
      <c r="AI3281"/>
      <c r="AJ3281"/>
    </row>
    <row r="3282" spans="1:36" ht="14.5" x14ac:dyDescent="0.35">
      <c r="A3282" s="52">
        <f t="shared" si="167"/>
        <v>2015</v>
      </c>
      <c r="B3282" s="30">
        <f t="shared" si="168"/>
        <v>148</v>
      </c>
      <c r="C3282" s="4">
        <f t="shared" si="169"/>
        <v>22</v>
      </c>
      <c r="D3282" s="4" t="s">
        <v>12</v>
      </c>
      <c r="E3282" s="28">
        <v>537</v>
      </c>
      <c r="F3282" s="28">
        <v>187</v>
      </c>
      <c r="H3282" s="28">
        <v>217</v>
      </c>
      <c r="I3282" s="28">
        <v>11</v>
      </c>
      <c r="J3282" s="28">
        <v>6.7999999999999996E-3</v>
      </c>
      <c r="AI3282"/>
      <c r="AJ3282"/>
    </row>
    <row r="3283" spans="1:36" ht="14.5" x14ac:dyDescent="0.35">
      <c r="A3283" s="52">
        <f t="shared" si="167"/>
        <v>2015</v>
      </c>
      <c r="B3283" s="30">
        <f t="shared" si="168"/>
        <v>148</v>
      </c>
      <c r="C3283" s="4">
        <f t="shared" si="169"/>
        <v>22</v>
      </c>
      <c r="D3283" s="4" t="s">
        <v>12</v>
      </c>
      <c r="E3283" s="28">
        <v>536</v>
      </c>
      <c r="F3283" s="28">
        <v>187</v>
      </c>
      <c r="H3283" s="28">
        <v>217</v>
      </c>
      <c r="I3283" s="28">
        <v>12</v>
      </c>
      <c r="J3283" s="28">
        <v>6.0000000000000001E-3</v>
      </c>
      <c r="AI3283"/>
      <c r="AJ3283"/>
    </row>
    <row r="3284" spans="1:36" ht="14.5" x14ac:dyDescent="0.35">
      <c r="A3284" s="52">
        <f t="shared" si="167"/>
        <v>2015</v>
      </c>
      <c r="B3284" s="30">
        <f t="shared" si="168"/>
        <v>148</v>
      </c>
      <c r="C3284" s="4">
        <f t="shared" si="169"/>
        <v>22</v>
      </c>
      <c r="D3284" s="4" t="s">
        <v>12</v>
      </c>
      <c r="E3284" s="28">
        <v>536</v>
      </c>
      <c r="F3284" s="28">
        <v>187</v>
      </c>
      <c r="H3284" s="28">
        <v>217</v>
      </c>
      <c r="I3284" s="28">
        <v>12</v>
      </c>
      <c r="J3284" s="28">
        <v>3.5000000000000001E-3</v>
      </c>
      <c r="AI3284"/>
      <c r="AJ3284"/>
    </row>
    <row r="3285" spans="1:36" ht="14.5" x14ac:dyDescent="0.35">
      <c r="A3285" s="52">
        <f t="shared" si="167"/>
        <v>2015</v>
      </c>
      <c r="B3285" s="30">
        <f t="shared" si="168"/>
        <v>148</v>
      </c>
      <c r="C3285" s="4">
        <f t="shared" si="169"/>
        <v>22</v>
      </c>
      <c r="D3285" s="4" t="s">
        <v>12</v>
      </c>
      <c r="E3285" s="28">
        <v>536</v>
      </c>
      <c r="F3285" s="28">
        <v>187</v>
      </c>
      <c r="H3285" s="28">
        <v>217</v>
      </c>
      <c r="I3285" s="28">
        <v>12</v>
      </c>
      <c r="J3285" s="28">
        <v>5.8999999999999999E-3</v>
      </c>
      <c r="AI3285"/>
      <c r="AJ3285"/>
    </row>
    <row r="3286" spans="1:36" ht="14.5" x14ac:dyDescent="0.35">
      <c r="A3286" s="52">
        <f t="shared" si="167"/>
        <v>2015</v>
      </c>
      <c r="B3286" s="30">
        <f t="shared" si="168"/>
        <v>148</v>
      </c>
      <c r="C3286" s="4">
        <f t="shared" si="169"/>
        <v>22</v>
      </c>
      <c r="D3286" s="4" t="s">
        <v>12</v>
      </c>
      <c r="E3286" s="28">
        <v>536</v>
      </c>
      <c r="F3286" s="28">
        <v>187</v>
      </c>
      <c r="H3286" s="28">
        <v>217</v>
      </c>
      <c r="I3286" s="28">
        <v>12</v>
      </c>
      <c r="J3286" s="28">
        <v>4.4000000000000003E-3</v>
      </c>
      <c r="AI3286"/>
      <c r="AJ3286"/>
    </row>
    <row r="3287" spans="1:36" ht="14.5" x14ac:dyDescent="0.35">
      <c r="A3287" s="52">
        <f t="shared" si="167"/>
        <v>2015</v>
      </c>
      <c r="B3287" s="30">
        <f t="shared" si="168"/>
        <v>148</v>
      </c>
      <c r="C3287" s="4">
        <f t="shared" si="169"/>
        <v>22</v>
      </c>
      <c r="D3287" s="4" t="s">
        <v>12</v>
      </c>
      <c r="E3287" s="28">
        <v>536</v>
      </c>
      <c r="F3287" s="28">
        <v>187</v>
      </c>
      <c r="H3287" s="28">
        <v>217</v>
      </c>
      <c r="I3287" s="28">
        <v>12</v>
      </c>
      <c r="J3287" s="28">
        <v>6.4000000000000003E-3</v>
      </c>
      <c r="AI3287"/>
      <c r="AJ3287"/>
    </row>
    <row r="3288" spans="1:36" ht="14.5" x14ac:dyDescent="0.35">
      <c r="A3288" s="52">
        <f t="shared" si="167"/>
        <v>2015</v>
      </c>
      <c r="B3288" s="30">
        <f t="shared" si="168"/>
        <v>148</v>
      </c>
      <c r="C3288" s="4">
        <f t="shared" si="169"/>
        <v>22</v>
      </c>
      <c r="D3288" s="4" t="s">
        <v>12</v>
      </c>
      <c r="E3288" s="28">
        <v>536</v>
      </c>
      <c r="F3288" s="28">
        <v>187</v>
      </c>
      <c r="H3288" s="28">
        <v>217</v>
      </c>
      <c r="I3288" s="28">
        <v>12</v>
      </c>
      <c r="J3288" s="28">
        <v>4.7000000000000002E-3</v>
      </c>
      <c r="AI3288"/>
      <c r="AJ3288"/>
    </row>
    <row r="3289" spans="1:36" ht="14.5" x14ac:dyDescent="0.35">
      <c r="A3289" s="52">
        <f t="shared" si="167"/>
        <v>2015</v>
      </c>
      <c r="B3289" s="30">
        <f t="shared" si="168"/>
        <v>148</v>
      </c>
      <c r="C3289" s="4">
        <f t="shared" si="169"/>
        <v>22</v>
      </c>
      <c r="D3289" s="4" t="s">
        <v>12</v>
      </c>
      <c r="E3289" s="28">
        <v>536</v>
      </c>
      <c r="F3289" s="28">
        <v>187</v>
      </c>
      <c r="H3289" s="28">
        <v>217</v>
      </c>
      <c r="I3289" s="28">
        <v>12</v>
      </c>
      <c r="J3289" s="28">
        <v>5.0000000000000001E-3</v>
      </c>
      <c r="AI3289"/>
      <c r="AJ3289"/>
    </row>
    <row r="3290" spans="1:36" ht="14.5" x14ac:dyDescent="0.35">
      <c r="A3290" s="52">
        <f t="shared" si="167"/>
        <v>2015</v>
      </c>
      <c r="B3290" s="30">
        <f t="shared" si="168"/>
        <v>148</v>
      </c>
      <c r="C3290" s="4">
        <f t="shared" si="169"/>
        <v>22</v>
      </c>
      <c r="D3290" s="4" t="s">
        <v>12</v>
      </c>
      <c r="E3290" s="28">
        <v>536</v>
      </c>
      <c r="F3290" s="28">
        <v>187</v>
      </c>
      <c r="H3290" s="28">
        <v>217</v>
      </c>
      <c r="I3290" s="28">
        <v>12</v>
      </c>
      <c r="J3290" s="28">
        <v>4.1999999999999997E-3</v>
      </c>
      <c r="AI3290"/>
      <c r="AJ3290"/>
    </row>
    <row r="3291" spans="1:36" ht="14.5" x14ac:dyDescent="0.35">
      <c r="A3291" s="52">
        <f t="shared" si="167"/>
        <v>2015</v>
      </c>
      <c r="B3291" s="30">
        <f t="shared" si="168"/>
        <v>148</v>
      </c>
      <c r="C3291" s="4">
        <f t="shared" si="169"/>
        <v>22</v>
      </c>
      <c r="D3291" s="4" t="s">
        <v>12</v>
      </c>
      <c r="E3291" s="28">
        <v>536</v>
      </c>
      <c r="F3291" s="28">
        <v>187</v>
      </c>
      <c r="H3291" s="28">
        <v>217</v>
      </c>
      <c r="I3291" s="28">
        <v>12</v>
      </c>
      <c r="J3291" s="28">
        <v>6.8999999999999999E-3</v>
      </c>
      <c r="AI3291"/>
      <c r="AJ3291"/>
    </row>
    <row r="3292" spans="1:36" ht="14.5" x14ac:dyDescent="0.35">
      <c r="A3292" s="52">
        <f t="shared" si="167"/>
        <v>2015</v>
      </c>
      <c r="B3292" s="30">
        <f t="shared" si="168"/>
        <v>148</v>
      </c>
      <c r="C3292" s="4">
        <f t="shared" si="169"/>
        <v>22</v>
      </c>
      <c r="D3292" s="4" t="s">
        <v>12</v>
      </c>
      <c r="E3292" s="28">
        <v>536</v>
      </c>
      <c r="F3292" s="28">
        <v>187</v>
      </c>
      <c r="H3292" s="28">
        <v>217</v>
      </c>
      <c r="I3292" s="28">
        <v>12</v>
      </c>
      <c r="J3292" s="28">
        <v>5.4000000000000003E-3</v>
      </c>
      <c r="AI3292"/>
      <c r="AJ3292"/>
    </row>
    <row r="3293" spans="1:36" ht="14.5" x14ac:dyDescent="0.35">
      <c r="A3293" s="52">
        <f t="shared" si="167"/>
        <v>2015</v>
      </c>
      <c r="B3293" s="30">
        <f t="shared" si="168"/>
        <v>148</v>
      </c>
      <c r="C3293" s="4">
        <f t="shared" si="169"/>
        <v>22</v>
      </c>
      <c r="D3293" s="4" t="s">
        <v>12</v>
      </c>
      <c r="E3293" s="28">
        <v>536</v>
      </c>
      <c r="F3293" s="28">
        <v>187</v>
      </c>
      <c r="H3293" s="28">
        <v>217</v>
      </c>
      <c r="I3293" s="28">
        <v>12</v>
      </c>
      <c r="J3293" s="28">
        <v>6.8999999999999999E-3</v>
      </c>
      <c r="AI3293"/>
      <c r="AJ3293"/>
    </row>
    <row r="3294" spans="1:36" ht="14.5" x14ac:dyDescent="0.35">
      <c r="A3294" s="52">
        <f t="shared" si="167"/>
        <v>2015</v>
      </c>
      <c r="B3294" s="30">
        <f t="shared" si="168"/>
        <v>148</v>
      </c>
      <c r="C3294" s="4">
        <f t="shared" si="169"/>
        <v>22</v>
      </c>
      <c r="D3294" s="4" t="s">
        <v>12</v>
      </c>
      <c r="E3294" s="28">
        <v>536</v>
      </c>
      <c r="F3294" s="28">
        <v>187</v>
      </c>
      <c r="H3294" s="28">
        <v>217</v>
      </c>
      <c r="I3294" s="28">
        <v>12</v>
      </c>
      <c r="J3294" s="28">
        <v>4.3E-3</v>
      </c>
      <c r="AI3294"/>
      <c r="AJ3294"/>
    </row>
    <row r="3295" spans="1:36" ht="14.5" x14ac:dyDescent="0.35">
      <c r="A3295" s="52">
        <f t="shared" si="167"/>
        <v>2015</v>
      </c>
      <c r="B3295" s="30">
        <f t="shared" si="168"/>
        <v>148</v>
      </c>
      <c r="C3295" s="4">
        <f t="shared" si="169"/>
        <v>22</v>
      </c>
      <c r="D3295" s="4" t="s">
        <v>12</v>
      </c>
      <c r="E3295" s="28">
        <v>536</v>
      </c>
      <c r="F3295" s="28">
        <v>187</v>
      </c>
      <c r="H3295" s="28">
        <v>217</v>
      </c>
      <c r="I3295" s="28">
        <v>12</v>
      </c>
      <c r="J3295" s="28">
        <v>5.7999999999999996E-3</v>
      </c>
      <c r="AI3295"/>
      <c r="AJ3295"/>
    </row>
    <row r="3296" spans="1:36" ht="14.5" x14ac:dyDescent="0.35">
      <c r="A3296" s="52">
        <f t="shared" si="167"/>
        <v>2015</v>
      </c>
      <c r="B3296" s="30">
        <f t="shared" si="168"/>
        <v>148</v>
      </c>
      <c r="C3296" s="4">
        <f t="shared" si="169"/>
        <v>22</v>
      </c>
      <c r="D3296" s="4" t="s">
        <v>12</v>
      </c>
      <c r="E3296" s="28">
        <v>536</v>
      </c>
      <c r="F3296" s="28">
        <v>187</v>
      </c>
      <c r="H3296" s="28">
        <v>217</v>
      </c>
      <c r="I3296" s="28">
        <v>12</v>
      </c>
      <c r="J3296" s="28">
        <v>4.4000000000000003E-3</v>
      </c>
      <c r="AI3296"/>
      <c r="AJ3296"/>
    </row>
    <row r="3297" spans="1:36" ht="14.5" x14ac:dyDescent="0.35">
      <c r="A3297" s="52">
        <f t="shared" si="167"/>
        <v>2015</v>
      </c>
      <c r="B3297" s="30">
        <f t="shared" si="168"/>
        <v>148</v>
      </c>
      <c r="C3297" s="4">
        <f t="shared" si="169"/>
        <v>22</v>
      </c>
      <c r="D3297" s="4" t="s">
        <v>12</v>
      </c>
      <c r="E3297" s="28">
        <v>536</v>
      </c>
      <c r="F3297" s="28">
        <v>187</v>
      </c>
      <c r="H3297" s="28">
        <v>217</v>
      </c>
      <c r="I3297" s="28">
        <v>12</v>
      </c>
      <c r="J3297" s="28">
        <v>4.4999999999999997E-3</v>
      </c>
      <c r="AI3297"/>
      <c r="AJ3297"/>
    </row>
    <row r="3298" spans="1:36" ht="14.5" x14ac:dyDescent="0.35">
      <c r="A3298" s="52">
        <f t="shared" si="167"/>
        <v>2015</v>
      </c>
      <c r="B3298" s="30">
        <f t="shared" si="168"/>
        <v>148</v>
      </c>
      <c r="C3298" s="4">
        <f t="shared" si="169"/>
        <v>22</v>
      </c>
      <c r="D3298" s="4" t="s">
        <v>12</v>
      </c>
      <c r="E3298" s="28">
        <v>536</v>
      </c>
      <c r="F3298" s="28">
        <v>187</v>
      </c>
      <c r="H3298" s="28">
        <v>217</v>
      </c>
      <c r="I3298" s="28">
        <v>12</v>
      </c>
      <c r="J3298" s="28">
        <v>4.4999999999999997E-3</v>
      </c>
      <c r="AI3298"/>
      <c r="AJ3298"/>
    </row>
    <row r="3299" spans="1:36" ht="14.5" x14ac:dyDescent="0.35">
      <c r="A3299" s="52">
        <f t="shared" si="167"/>
        <v>2015</v>
      </c>
      <c r="B3299" s="30">
        <f t="shared" si="168"/>
        <v>148</v>
      </c>
      <c r="C3299" s="4">
        <f t="shared" si="169"/>
        <v>22</v>
      </c>
      <c r="D3299" s="4" t="s">
        <v>12</v>
      </c>
      <c r="E3299" s="28">
        <v>536</v>
      </c>
      <c r="F3299" s="28">
        <v>187</v>
      </c>
      <c r="H3299" s="28">
        <v>217</v>
      </c>
      <c r="I3299" s="28">
        <v>12</v>
      </c>
      <c r="J3299" s="28">
        <v>5.5999999999999999E-3</v>
      </c>
      <c r="AI3299"/>
      <c r="AJ3299"/>
    </row>
    <row r="3300" spans="1:36" ht="14.5" x14ac:dyDescent="0.35">
      <c r="A3300" s="52">
        <f t="shared" si="167"/>
        <v>2015</v>
      </c>
      <c r="B3300" s="30">
        <f t="shared" si="168"/>
        <v>148</v>
      </c>
      <c r="C3300" s="4">
        <f t="shared" si="169"/>
        <v>22</v>
      </c>
      <c r="D3300" s="4" t="s">
        <v>12</v>
      </c>
      <c r="E3300" s="28">
        <v>536</v>
      </c>
      <c r="F3300" s="28">
        <v>187</v>
      </c>
      <c r="H3300" s="28">
        <v>217</v>
      </c>
      <c r="I3300" s="28">
        <v>12</v>
      </c>
      <c r="J3300" s="28">
        <v>5.4999999999999997E-3</v>
      </c>
      <c r="AI3300"/>
      <c r="AJ3300"/>
    </row>
    <row r="3301" spans="1:36" ht="14.5" x14ac:dyDescent="0.35">
      <c r="A3301" s="52">
        <f t="shared" si="167"/>
        <v>2015</v>
      </c>
      <c r="B3301" s="30">
        <f t="shared" si="168"/>
        <v>148</v>
      </c>
      <c r="C3301" s="4">
        <f t="shared" si="169"/>
        <v>22</v>
      </c>
      <c r="D3301" s="4" t="s">
        <v>12</v>
      </c>
      <c r="E3301" s="28">
        <v>536</v>
      </c>
      <c r="F3301" s="28">
        <v>187</v>
      </c>
      <c r="H3301" s="28">
        <v>217</v>
      </c>
      <c r="I3301" s="28">
        <v>12</v>
      </c>
      <c r="J3301" s="28">
        <v>5.1000000000000004E-3</v>
      </c>
      <c r="AI3301"/>
      <c r="AJ3301"/>
    </row>
    <row r="3302" spans="1:36" ht="14.5" x14ac:dyDescent="0.35">
      <c r="A3302" s="52">
        <f t="shared" si="167"/>
        <v>2015</v>
      </c>
      <c r="B3302" s="30">
        <f t="shared" si="168"/>
        <v>148</v>
      </c>
      <c r="C3302" s="4">
        <f t="shared" si="169"/>
        <v>22</v>
      </c>
      <c r="D3302" s="4" t="s">
        <v>12</v>
      </c>
      <c r="E3302" s="28">
        <v>537</v>
      </c>
      <c r="F3302" s="28">
        <v>187</v>
      </c>
      <c r="H3302" s="28">
        <v>217</v>
      </c>
      <c r="I3302" s="28">
        <v>12</v>
      </c>
      <c r="J3302" s="28">
        <v>7.6E-3</v>
      </c>
      <c r="AI3302"/>
      <c r="AJ3302"/>
    </row>
    <row r="3303" spans="1:36" ht="14.5" x14ac:dyDescent="0.35">
      <c r="A3303" s="52">
        <f t="shared" si="167"/>
        <v>2015</v>
      </c>
      <c r="B3303" s="30">
        <f t="shared" si="168"/>
        <v>148</v>
      </c>
      <c r="C3303" s="4">
        <f t="shared" si="169"/>
        <v>22</v>
      </c>
      <c r="D3303" s="4" t="s">
        <v>12</v>
      </c>
      <c r="E3303" s="28">
        <v>537</v>
      </c>
      <c r="F3303" s="28">
        <v>187</v>
      </c>
      <c r="H3303" s="28">
        <v>217</v>
      </c>
      <c r="I3303" s="28">
        <v>12</v>
      </c>
      <c r="J3303" s="28">
        <v>9.7999999999999997E-3</v>
      </c>
      <c r="AI3303"/>
      <c r="AJ3303"/>
    </row>
    <row r="3304" spans="1:36" ht="14.5" x14ac:dyDescent="0.35">
      <c r="A3304" s="52">
        <f t="shared" si="167"/>
        <v>2015</v>
      </c>
      <c r="B3304" s="30">
        <f t="shared" si="168"/>
        <v>148</v>
      </c>
      <c r="C3304" s="4">
        <f t="shared" si="169"/>
        <v>22</v>
      </c>
      <c r="D3304" s="4" t="s">
        <v>12</v>
      </c>
      <c r="E3304" s="28">
        <v>537</v>
      </c>
      <c r="F3304" s="28">
        <v>187</v>
      </c>
      <c r="H3304" s="28">
        <v>217</v>
      </c>
      <c r="I3304" s="28">
        <v>12</v>
      </c>
      <c r="J3304" s="28">
        <v>7.1000000000000004E-3</v>
      </c>
      <c r="AI3304"/>
      <c r="AJ3304"/>
    </row>
    <row r="3305" spans="1:36" ht="14.5" x14ac:dyDescent="0.35">
      <c r="A3305" s="52">
        <f t="shared" si="167"/>
        <v>2015</v>
      </c>
      <c r="B3305" s="30">
        <f t="shared" si="168"/>
        <v>148</v>
      </c>
      <c r="C3305" s="4">
        <f t="shared" si="169"/>
        <v>22</v>
      </c>
      <c r="D3305" s="4" t="s">
        <v>12</v>
      </c>
      <c r="E3305" s="28">
        <v>537</v>
      </c>
      <c r="F3305" s="28">
        <v>187</v>
      </c>
      <c r="H3305" s="28">
        <v>217</v>
      </c>
      <c r="I3305" s="28">
        <v>12</v>
      </c>
      <c r="J3305" s="28">
        <v>5.7999999999999996E-3</v>
      </c>
      <c r="AI3305"/>
      <c r="AJ3305"/>
    </row>
    <row r="3306" spans="1:36" ht="14.5" x14ac:dyDescent="0.35">
      <c r="A3306" s="52">
        <f t="shared" si="167"/>
        <v>2015</v>
      </c>
      <c r="B3306" s="30">
        <f t="shared" si="168"/>
        <v>148</v>
      </c>
      <c r="C3306" s="4">
        <f t="shared" si="169"/>
        <v>22</v>
      </c>
      <c r="D3306" s="4" t="s">
        <v>12</v>
      </c>
      <c r="E3306" s="28">
        <v>537</v>
      </c>
      <c r="F3306" s="28">
        <v>187</v>
      </c>
      <c r="H3306" s="28">
        <v>217</v>
      </c>
      <c r="I3306" s="28">
        <v>12</v>
      </c>
      <c r="J3306" s="28">
        <v>5.7999999999999996E-3</v>
      </c>
      <c r="AI3306"/>
      <c r="AJ3306"/>
    </row>
    <row r="3307" spans="1:36" ht="14.5" x14ac:dyDescent="0.35">
      <c r="A3307" s="52">
        <f t="shared" si="167"/>
        <v>2015</v>
      </c>
      <c r="B3307" s="30">
        <f t="shared" si="168"/>
        <v>148</v>
      </c>
      <c r="C3307" s="4">
        <f t="shared" si="169"/>
        <v>22</v>
      </c>
      <c r="D3307" s="4" t="s">
        <v>12</v>
      </c>
      <c r="E3307" s="28">
        <v>537</v>
      </c>
      <c r="F3307" s="28">
        <v>187</v>
      </c>
      <c r="H3307" s="28">
        <v>217</v>
      </c>
      <c r="I3307" s="28">
        <v>12</v>
      </c>
      <c r="J3307" s="28">
        <v>6.1999999999999998E-3</v>
      </c>
      <c r="AI3307"/>
      <c r="AJ3307"/>
    </row>
    <row r="3308" spans="1:36" ht="14.5" x14ac:dyDescent="0.35">
      <c r="A3308" s="52">
        <f t="shared" si="167"/>
        <v>2015</v>
      </c>
      <c r="B3308" s="30">
        <f t="shared" si="168"/>
        <v>148</v>
      </c>
      <c r="C3308" s="4">
        <f t="shared" si="169"/>
        <v>22</v>
      </c>
      <c r="D3308" s="4" t="s">
        <v>12</v>
      </c>
      <c r="E3308" s="28">
        <v>537</v>
      </c>
      <c r="F3308" s="28">
        <v>187</v>
      </c>
      <c r="H3308" s="28">
        <v>217</v>
      </c>
      <c r="I3308" s="28">
        <v>12</v>
      </c>
      <c r="J3308" s="28">
        <v>9.9000000000000008E-3</v>
      </c>
      <c r="AI3308"/>
      <c r="AJ3308"/>
    </row>
    <row r="3309" spans="1:36" ht="14.5" x14ac:dyDescent="0.35">
      <c r="A3309" s="52">
        <f t="shared" si="167"/>
        <v>2015</v>
      </c>
      <c r="B3309" s="30">
        <f t="shared" si="168"/>
        <v>148</v>
      </c>
      <c r="C3309" s="4">
        <f t="shared" si="169"/>
        <v>22</v>
      </c>
      <c r="D3309" s="4" t="s">
        <v>12</v>
      </c>
      <c r="E3309" s="28">
        <v>537</v>
      </c>
      <c r="F3309" s="28">
        <v>187</v>
      </c>
      <c r="H3309" s="28">
        <v>217</v>
      </c>
      <c r="I3309" s="28">
        <v>12</v>
      </c>
      <c r="J3309" s="28">
        <v>1.0200000000000001E-2</v>
      </c>
      <c r="AI3309"/>
      <c r="AJ3309"/>
    </row>
    <row r="3310" spans="1:36" ht="14.5" x14ac:dyDescent="0.35">
      <c r="A3310" s="52">
        <f t="shared" si="167"/>
        <v>2015</v>
      </c>
      <c r="B3310" s="30">
        <f t="shared" si="168"/>
        <v>148</v>
      </c>
      <c r="C3310" s="4">
        <f t="shared" si="169"/>
        <v>22</v>
      </c>
      <c r="D3310" s="4" t="s">
        <v>12</v>
      </c>
      <c r="E3310" s="28">
        <v>537</v>
      </c>
      <c r="F3310" s="28">
        <v>187</v>
      </c>
      <c r="H3310" s="28">
        <v>217</v>
      </c>
      <c r="I3310" s="28">
        <v>12</v>
      </c>
      <c r="J3310" s="28">
        <v>9.1000000000000004E-3</v>
      </c>
      <c r="AI3310"/>
      <c r="AJ3310"/>
    </row>
    <row r="3311" spans="1:36" ht="14.5" x14ac:dyDescent="0.35">
      <c r="A3311" s="52">
        <f t="shared" si="167"/>
        <v>2015</v>
      </c>
      <c r="B3311" s="30">
        <f t="shared" si="168"/>
        <v>148</v>
      </c>
      <c r="C3311" s="4">
        <f t="shared" si="169"/>
        <v>22</v>
      </c>
      <c r="D3311" s="4" t="s">
        <v>12</v>
      </c>
      <c r="E3311" s="28">
        <v>537</v>
      </c>
      <c r="F3311" s="28">
        <v>187</v>
      </c>
      <c r="H3311" s="28">
        <v>217</v>
      </c>
      <c r="I3311" s="28">
        <v>12</v>
      </c>
      <c r="J3311" s="28">
        <v>8.3000000000000001E-3</v>
      </c>
      <c r="AI3311"/>
      <c r="AJ3311"/>
    </row>
    <row r="3312" spans="1:36" ht="14.5" x14ac:dyDescent="0.35">
      <c r="A3312" s="52">
        <f t="shared" si="167"/>
        <v>2015</v>
      </c>
      <c r="B3312" s="30">
        <f t="shared" si="168"/>
        <v>148</v>
      </c>
      <c r="C3312" s="4">
        <f t="shared" si="169"/>
        <v>22</v>
      </c>
      <c r="D3312" s="4" t="s">
        <v>12</v>
      </c>
      <c r="E3312" s="28">
        <v>537</v>
      </c>
      <c r="F3312" s="28">
        <v>187</v>
      </c>
      <c r="H3312" s="28">
        <v>217</v>
      </c>
      <c r="I3312" s="28">
        <v>12</v>
      </c>
      <c r="J3312" s="28">
        <v>8.6999999999999994E-3</v>
      </c>
      <c r="AI3312"/>
      <c r="AJ3312"/>
    </row>
    <row r="3313" spans="1:36" ht="14.5" x14ac:dyDescent="0.35">
      <c r="A3313" s="52">
        <f t="shared" si="167"/>
        <v>2015</v>
      </c>
      <c r="B3313" s="30">
        <f t="shared" si="168"/>
        <v>148</v>
      </c>
      <c r="C3313" s="4">
        <f t="shared" si="169"/>
        <v>22</v>
      </c>
      <c r="D3313" s="4" t="s">
        <v>12</v>
      </c>
      <c r="E3313" s="28">
        <v>537</v>
      </c>
      <c r="F3313" s="28">
        <v>187</v>
      </c>
      <c r="H3313" s="28">
        <v>217</v>
      </c>
      <c r="I3313" s="28">
        <v>12</v>
      </c>
      <c r="J3313" s="28">
        <v>6.3E-3</v>
      </c>
      <c r="AI3313"/>
      <c r="AJ3313"/>
    </row>
    <row r="3314" spans="1:36" ht="14.5" x14ac:dyDescent="0.35">
      <c r="A3314" s="52">
        <f t="shared" si="167"/>
        <v>2015</v>
      </c>
      <c r="B3314" s="30">
        <f t="shared" si="168"/>
        <v>148</v>
      </c>
      <c r="C3314" s="4">
        <f t="shared" si="169"/>
        <v>22</v>
      </c>
      <c r="D3314" s="4" t="s">
        <v>12</v>
      </c>
      <c r="E3314" s="28">
        <v>537</v>
      </c>
      <c r="F3314" s="28">
        <v>187</v>
      </c>
      <c r="H3314" s="28">
        <v>217</v>
      </c>
      <c r="I3314" s="28">
        <v>12</v>
      </c>
      <c r="J3314" s="28">
        <v>8.3999999999999995E-3</v>
      </c>
      <c r="AI3314"/>
      <c r="AJ3314"/>
    </row>
    <row r="3315" spans="1:36" ht="14.5" x14ac:dyDescent="0.35">
      <c r="A3315" s="52">
        <f t="shared" si="167"/>
        <v>2015</v>
      </c>
      <c r="B3315" s="30">
        <f t="shared" si="168"/>
        <v>148</v>
      </c>
      <c r="C3315" s="4">
        <f t="shared" si="169"/>
        <v>22</v>
      </c>
      <c r="D3315" s="4" t="s">
        <v>12</v>
      </c>
      <c r="E3315" s="28">
        <v>537</v>
      </c>
      <c r="F3315" s="28">
        <v>187</v>
      </c>
      <c r="H3315" s="28">
        <v>217</v>
      </c>
      <c r="I3315" s="28">
        <v>12</v>
      </c>
      <c r="J3315" s="28">
        <v>7.3000000000000001E-3</v>
      </c>
      <c r="AI3315"/>
      <c r="AJ3315"/>
    </row>
    <row r="3316" spans="1:36" ht="14.5" x14ac:dyDescent="0.35">
      <c r="A3316" s="52">
        <f t="shared" si="167"/>
        <v>2015</v>
      </c>
      <c r="B3316" s="30">
        <f t="shared" si="168"/>
        <v>148</v>
      </c>
      <c r="C3316" s="4">
        <f t="shared" si="169"/>
        <v>22</v>
      </c>
      <c r="D3316" s="4" t="s">
        <v>12</v>
      </c>
      <c r="E3316" s="28">
        <v>537</v>
      </c>
      <c r="F3316" s="28">
        <v>187</v>
      </c>
      <c r="H3316" s="28">
        <v>217</v>
      </c>
      <c r="I3316" s="28">
        <v>12</v>
      </c>
      <c r="J3316" s="28">
        <v>7.1999999999999998E-3</v>
      </c>
      <c r="AI3316"/>
      <c r="AJ3316"/>
    </row>
    <row r="3317" spans="1:36" ht="14.5" x14ac:dyDescent="0.35">
      <c r="A3317" s="52">
        <f t="shared" si="167"/>
        <v>2015</v>
      </c>
      <c r="B3317" s="30">
        <f t="shared" si="168"/>
        <v>148</v>
      </c>
      <c r="C3317" s="4">
        <f t="shared" si="169"/>
        <v>22</v>
      </c>
      <c r="D3317" s="4" t="s">
        <v>12</v>
      </c>
      <c r="E3317" s="28">
        <v>537</v>
      </c>
      <c r="F3317" s="28">
        <v>187</v>
      </c>
      <c r="H3317" s="28">
        <v>217</v>
      </c>
      <c r="I3317" s="28">
        <v>12</v>
      </c>
      <c r="J3317" s="28">
        <v>9.4999999999999998E-3</v>
      </c>
      <c r="AI3317"/>
      <c r="AJ3317"/>
    </row>
    <row r="3318" spans="1:36" ht="14.5" x14ac:dyDescent="0.35">
      <c r="A3318" s="52">
        <f t="shared" si="167"/>
        <v>2015</v>
      </c>
      <c r="B3318" s="30">
        <f t="shared" si="168"/>
        <v>148</v>
      </c>
      <c r="C3318" s="4">
        <f t="shared" si="169"/>
        <v>22</v>
      </c>
      <c r="D3318" s="4" t="s">
        <v>12</v>
      </c>
      <c r="E3318" s="28">
        <v>537</v>
      </c>
      <c r="F3318" s="28">
        <v>187</v>
      </c>
      <c r="H3318" s="28">
        <v>217</v>
      </c>
      <c r="I3318" s="28">
        <v>12</v>
      </c>
      <c r="J3318" s="28">
        <v>8.2000000000000007E-3</v>
      </c>
      <c r="AI3318"/>
      <c r="AJ3318"/>
    </row>
    <row r="3319" spans="1:36" ht="14.5" x14ac:dyDescent="0.35">
      <c r="A3319" s="52">
        <f t="shared" si="167"/>
        <v>2015</v>
      </c>
      <c r="B3319" s="30">
        <f t="shared" si="168"/>
        <v>148</v>
      </c>
      <c r="C3319" s="4">
        <f t="shared" si="169"/>
        <v>22</v>
      </c>
      <c r="D3319" s="4" t="s">
        <v>12</v>
      </c>
      <c r="E3319" s="28">
        <v>537</v>
      </c>
      <c r="F3319" s="28">
        <v>187</v>
      </c>
      <c r="H3319" s="28">
        <v>217</v>
      </c>
      <c r="I3319" s="28">
        <v>12</v>
      </c>
      <c r="J3319" s="28">
        <v>8.8000000000000005E-3</v>
      </c>
      <c r="AI3319"/>
      <c r="AJ3319"/>
    </row>
    <row r="3320" spans="1:36" ht="14.5" x14ac:dyDescent="0.35">
      <c r="A3320" s="52">
        <f t="shared" si="167"/>
        <v>2015</v>
      </c>
      <c r="B3320" s="30">
        <f t="shared" si="168"/>
        <v>148</v>
      </c>
      <c r="C3320" s="4">
        <f t="shared" si="169"/>
        <v>22</v>
      </c>
      <c r="D3320" s="4" t="s">
        <v>12</v>
      </c>
      <c r="E3320" s="28">
        <v>537</v>
      </c>
      <c r="F3320" s="28">
        <v>187</v>
      </c>
      <c r="H3320" s="28">
        <v>217</v>
      </c>
      <c r="I3320" s="28">
        <v>12</v>
      </c>
      <c r="J3320" s="28">
        <v>7.7000000000000002E-3</v>
      </c>
      <c r="AI3320"/>
      <c r="AJ3320"/>
    </row>
    <row r="3321" spans="1:36" ht="14.5" x14ac:dyDescent="0.35">
      <c r="A3321" s="52">
        <f t="shared" si="167"/>
        <v>2015</v>
      </c>
      <c r="B3321" s="30">
        <f t="shared" si="168"/>
        <v>148</v>
      </c>
      <c r="C3321" s="4">
        <f t="shared" si="169"/>
        <v>22</v>
      </c>
      <c r="D3321" s="4" t="s">
        <v>12</v>
      </c>
      <c r="E3321" s="28">
        <v>536</v>
      </c>
      <c r="F3321" s="28">
        <v>187</v>
      </c>
      <c r="H3321" s="28">
        <v>217</v>
      </c>
      <c r="I3321" s="28">
        <v>13</v>
      </c>
      <c r="J3321" s="28">
        <v>7.7000000000000002E-3</v>
      </c>
      <c r="AI3321"/>
      <c r="AJ3321"/>
    </row>
    <row r="3322" spans="1:36" ht="14.5" x14ac:dyDescent="0.35">
      <c r="A3322" s="52">
        <f t="shared" si="167"/>
        <v>2015</v>
      </c>
      <c r="B3322" s="30">
        <f t="shared" si="168"/>
        <v>148</v>
      </c>
      <c r="C3322" s="4">
        <f t="shared" si="169"/>
        <v>22</v>
      </c>
      <c r="D3322" s="4" t="s">
        <v>12</v>
      </c>
      <c r="E3322" s="28">
        <v>536</v>
      </c>
      <c r="F3322" s="28">
        <v>187</v>
      </c>
      <c r="H3322" s="28">
        <v>217</v>
      </c>
      <c r="I3322" s="28">
        <v>13</v>
      </c>
      <c r="J3322" s="28">
        <v>6.3E-3</v>
      </c>
      <c r="AI3322"/>
      <c r="AJ3322"/>
    </row>
    <row r="3323" spans="1:36" ht="14.5" x14ac:dyDescent="0.35">
      <c r="A3323" s="52">
        <f t="shared" si="167"/>
        <v>2015</v>
      </c>
      <c r="B3323" s="30">
        <f t="shared" si="168"/>
        <v>148</v>
      </c>
      <c r="C3323" s="4">
        <f t="shared" si="169"/>
        <v>22</v>
      </c>
      <c r="D3323" s="4" t="s">
        <v>12</v>
      </c>
      <c r="E3323" s="28">
        <v>536</v>
      </c>
      <c r="F3323" s="28">
        <v>187</v>
      </c>
      <c r="H3323" s="28">
        <v>217</v>
      </c>
      <c r="I3323" s="28">
        <v>13</v>
      </c>
      <c r="J3323" s="28">
        <v>7.0000000000000001E-3</v>
      </c>
      <c r="AI3323"/>
      <c r="AJ3323"/>
    </row>
    <row r="3324" spans="1:36" ht="14.5" x14ac:dyDescent="0.35">
      <c r="A3324" s="52">
        <f t="shared" si="167"/>
        <v>2015</v>
      </c>
      <c r="B3324" s="30">
        <f t="shared" si="168"/>
        <v>148</v>
      </c>
      <c r="C3324" s="4">
        <f t="shared" si="169"/>
        <v>22</v>
      </c>
      <c r="D3324" s="4" t="s">
        <v>12</v>
      </c>
      <c r="E3324" s="28">
        <v>536</v>
      </c>
      <c r="F3324" s="28">
        <v>187</v>
      </c>
      <c r="H3324" s="28">
        <v>217</v>
      </c>
      <c r="I3324" s="28">
        <v>13</v>
      </c>
      <c r="J3324" s="28">
        <v>5.7999999999999996E-3</v>
      </c>
      <c r="AI3324"/>
      <c r="AJ3324"/>
    </row>
    <row r="3325" spans="1:36" ht="14.5" x14ac:dyDescent="0.35">
      <c r="A3325" s="52">
        <f t="shared" si="167"/>
        <v>2015</v>
      </c>
      <c r="B3325" s="30">
        <f t="shared" si="168"/>
        <v>148</v>
      </c>
      <c r="C3325" s="4">
        <f t="shared" si="169"/>
        <v>22</v>
      </c>
      <c r="D3325" s="4" t="s">
        <v>12</v>
      </c>
      <c r="E3325" s="28">
        <v>536</v>
      </c>
      <c r="F3325" s="28">
        <v>187</v>
      </c>
      <c r="H3325" s="28">
        <v>217</v>
      </c>
      <c r="I3325" s="28">
        <v>13</v>
      </c>
      <c r="J3325" s="28">
        <v>7.7000000000000002E-3</v>
      </c>
      <c r="AI3325"/>
      <c r="AJ3325"/>
    </row>
    <row r="3326" spans="1:36" ht="14.5" x14ac:dyDescent="0.35">
      <c r="A3326" s="52">
        <f t="shared" si="167"/>
        <v>2015</v>
      </c>
      <c r="B3326" s="30">
        <f t="shared" si="168"/>
        <v>148</v>
      </c>
      <c r="C3326" s="4">
        <f t="shared" si="169"/>
        <v>22</v>
      </c>
      <c r="D3326" s="4" t="s">
        <v>12</v>
      </c>
      <c r="E3326" s="28">
        <v>537</v>
      </c>
      <c r="F3326" s="28">
        <v>187</v>
      </c>
      <c r="H3326" s="28">
        <v>217</v>
      </c>
      <c r="I3326" s="28">
        <v>13</v>
      </c>
      <c r="J3326" s="28">
        <v>7.9000000000000008E-3</v>
      </c>
      <c r="AI3326"/>
      <c r="AJ3326"/>
    </row>
    <row r="3327" spans="1:36" ht="14.5" x14ac:dyDescent="0.35">
      <c r="A3327" s="52">
        <f t="shared" si="167"/>
        <v>2015</v>
      </c>
      <c r="B3327" s="30">
        <f t="shared" si="168"/>
        <v>148</v>
      </c>
      <c r="C3327" s="4">
        <f t="shared" si="169"/>
        <v>22</v>
      </c>
      <c r="D3327" s="4" t="s">
        <v>12</v>
      </c>
      <c r="E3327" s="28">
        <v>537</v>
      </c>
      <c r="F3327" s="28">
        <v>187</v>
      </c>
      <c r="H3327" s="28">
        <v>217</v>
      </c>
      <c r="I3327" s="28">
        <v>13</v>
      </c>
      <c r="J3327" s="28">
        <v>1.04E-2</v>
      </c>
      <c r="AI3327"/>
      <c r="AJ3327"/>
    </row>
    <row r="3328" spans="1:36" ht="14.5" x14ac:dyDescent="0.35">
      <c r="A3328" s="52">
        <f t="shared" si="167"/>
        <v>2015</v>
      </c>
      <c r="B3328" s="30">
        <f t="shared" si="168"/>
        <v>148</v>
      </c>
      <c r="C3328" s="4">
        <f t="shared" si="169"/>
        <v>22</v>
      </c>
      <c r="D3328" s="4" t="s">
        <v>12</v>
      </c>
      <c r="E3328" s="28">
        <v>536</v>
      </c>
      <c r="F3328" s="28">
        <v>187</v>
      </c>
      <c r="H3328" s="28">
        <v>217</v>
      </c>
      <c r="I3328" s="28">
        <v>14</v>
      </c>
      <c r="J3328" s="28">
        <v>8.3999999999999995E-3</v>
      </c>
      <c r="AI3328"/>
      <c r="AJ3328"/>
    </row>
    <row r="3329" spans="1:36" ht="14.5" x14ac:dyDescent="0.35">
      <c r="A3329" s="52">
        <f t="shared" si="167"/>
        <v>2015</v>
      </c>
      <c r="B3329" s="30">
        <f t="shared" si="168"/>
        <v>148</v>
      </c>
      <c r="C3329" s="4">
        <f t="shared" si="169"/>
        <v>22</v>
      </c>
      <c r="D3329" s="4" t="s">
        <v>12</v>
      </c>
      <c r="E3329" s="28">
        <v>534</v>
      </c>
      <c r="F3329" s="28">
        <v>205</v>
      </c>
      <c r="H3329" s="28">
        <v>217</v>
      </c>
      <c r="I3329" s="28">
        <v>9</v>
      </c>
      <c r="J3329" s="28">
        <v>3.5000000000000001E-3</v>
      </c>
      <c r="AI3329"/>
      <c r="AJ3329"/>
    </row>
    <row r="3330" spans="1:36" ht="14.5" x14ac:dyDescent="0.35">
      <c r="A3330" s="52">
        <f t="shared" ref="A3330:A3393" si="170">YEAR(D3330)</f>
        <v>2015</v>
      </c>
      <c r="B3330" s="30">
        <f t="shared" ref="B3330:B3393" si="171">D3330-DATE(YEAR(D3330),1,0)</f>
        <v>148</v>
      </c>
      <c r="C3330" s="4">
        <f t="shared" ref="C3330:C3393" si="172">WEEKNUM(D3330,1)</f>
        <v>22</v>
      </c>
      <c r="D3330" s="4" t="s">
        <v>12</v>
      </c>
      <c r="E3330" s="28">
        <v>534</v>
      </c>
      <c r="F3330" s="28">
        <v>205</v>
      </c>
      <c r="H3330" s="28">
        <v>217</v>
      </c>
      <c r="I3330" s="28">
        <v>9</v>
      </c>
      <c r="J3330" s="28">
        <v>2.3999999999999998E-3</v>
      </c>
      <c r="AI3330"/>
      <c r="AJ3330"/>
    </row>
    <row r="3331" spans="1:36" ht="14.5" x14ac:dyDescent="0.35">
      <c r="A3331" s="52">
        <f t="shared" si="170"/>
        <v>2015</v>
      </c>
      <c r="B3331" s="30">
        <f t="shared" si="171"/>
        <v>148</v>
      </c>
      <c r="C3331" s="4">
        <f t="shared" si="172"/>
        <v>22</v>
      </c>
      <c r="D3331" s="4" t="s">
        <v>12</v>
      </c>
      <c r="E3331" s="28">
        <v>534</v>
      </c>
      <c r="F3331" s="28">
        <v>205</v>
      </c>
      <c r="H3331" s="28">
        <v>217</v>
      </c>
      <c r="I3331" s="28">
        <v>9</v>
      </c>
      <c r="J3331" s="28">
        <v>2.2000000000000001E-3</v>
      </c>
      <c r="AI3331"/>
      <c r="AJ3331"/>
    </row>
    <row r="3332" spans="1:36" ht="14.5" x14ac:dyDescent="0.35">
      <c r="A3332" s="52">
        <f t="shared" si="170"/>
        <v>2015</v>
      </c>
      <c r="B3332" s="30">
        <f t="shared" si="171"/>
        <v>148</v>
      </c>
      <c r="C3332" s="4">
        <f t="shared" si="172"/>
        <v>22</v>
      </c>
      <c r="D3332" s="4" t="s">
        <v>12</v>
      </c>
      <c r="E3332" s="28">
        <v>534</v>
      </c>
      <c r="F3332" s="28">
        <v>205</v>
      </c>
      <c r="H3332" s="28">
        <v>217</v>
      </c>
      <c r="I3332" s="28">
        <v>9</v>
      </c>
      <c r="J3332" s="28">
        <v>2.3E-3</v>
      </c>
      <c r="AI3332"/>
      <c r="AJ3332"/>
    </row>
    <row r="3333" spans="1:36" ht="14.5" x14ac:dyDescent="0.35">
      <c r="A3333" s="52">
        <f t="shared" si="170"/>
        <v>2015</v>
      </c>
      <c r="B3333" s="30">
        <f t="shared" si="171"/>
        <v>148</v>
      </c>
      <c r="C3333" s="4">
        <f t="shared" si="172"/>
        <v>22</v>
      </c>
      <c r="D3333" s="4" t="s">
        <v>12</v>
      </c>
      <c r="E3333" s="28">
        <v>535</v>
      </c>
      <c r="F3333" s="28">
        <v>205</v>
      </c>
      <c r="H3333" s="28">
        <v>217</v>
      </c>
      <c r="I3333" s="28">
        <v>9</v>
      </c>
      <c r="J3333" s="28">
        <v>5.4999999999999997E-3</v>
      </c>
      <c r="AI3333"/>
      <c r="AJ3333"/>
    </row>
    <row r="3334" spans="1:36" ht="14.5" x14ac:dyDescent="0.35">
      <c r="A3334" s="52">
        <f t="shared" si="170"/>
        <v>2015</v>
      </c>
      <c r="B3334" s="30">
        <f t="shared" si="171"/>
        <v>148</v>
      </c>
      <c r="C3334" s="4">
        <f t="shared" si="172"/>
        <v>22</v>
      </c>
      <c r="D3334" s="4" t="s">
        <v>12</v>
      </c>
      <c r="E3334" s="28">
        <v>535</v>
      </c>
      <c r="F3334" s="28">
        <v>205</v>
      </c>
      <c r="H3334" s="28">
        <v>217</v>
      </c>
      <c r="I3334" s="28">
        <v>9</v>
      </c>
      <c r="J3334" s="28">
        <v>7.1999999999999998E-3</v>
      </c>
      <c r="AI3334"/>
      <c r="AJ3334"/>
    </row>
    <row r="3335" spans="1:36" ht="14.5" x14ac:dyDescent="0.35">
      <c r="A3335" s="52">
        <f t="shared" si="170"/>
        <v>2015</v>
      </c>
      <c r="B3335" s="30">
        <f t="shared" si="171"/>
        <v>148</v>
      </c>
      <c r="C3335" s="4">
        <f t="shared" si="172"/>
        <v>22</v>
      </c>
      <c r="D3335" s="4" t="s">
        <v>12</v>
      </c>
      <c r="E3335" s="28">
        <v>535</v>
      </c>
      <c r="F3335" s="28">
        <v>205</v>
      </c>
      <c r="H3335" s="28">
        <v>217</v>
      </c>
      <c r="I3335" s="28">
        <v>9</v>
      </c>
      <c r="J3335" s="28">
        <v>2.3999999999999998E-3</v>
      </c>
      <c r="AI3335"/>
      <c r="AJ3335"/>
    </row>
    <row r="3336" spans="1:36" ht="14.5" x14ac:dyDescent="0.35">
      <c r="A3336" s="52">
        <f t="shared" si="170"/>
        <v>2015</v>
      </c>
      <c r="B3336" s="30">
        <f t="shared" si="171"/>
        <v>148</v>
      </c>
      <c r="C3336" s="4">
        <f t="shared" si="172"/>
        <v>22</v>
      </c>
      <c r="D3336" s="4" t="s">
        <v>12</v>
      </c>
      <c r="E3336" s="28">
        <v>535</v>
      </c>
      <c r="F3336" s="28">
        <v>205</v>
      </c>
      <c r="H3336" s="28">
        <v>217</v>
      </c>
      <c r="I3336" s="28">
        <v>9</v>
      </c>
      <c r="J3336" s="28">
        <v>3.8E-3</v>
      </c>
      <c r="AI3336"/>
      <c r="AJ3336"/>
    </row>
    <row r="3337" spans="1:36" ht="14.5" x14ac:dyDescent="0.35">
      <c r="A3337" s="52">
        <f t="shared" si="170"/>
        <v>2015</v>
      </c>
      <c r="B3337" s="30">
        <f t="shared" si="171"/>
        <v>148</v>
      </c>
      <c r="C3337" s="4">
        <f t="shared" si="172"/>
        <v>22</v>
      </c>
      <c r="D3337" s="4" t="s">
        <v>12</v>
      </c>
      <c r="E3337" s="28">
        <v>535</v>
      </c>
      <c r="F3337" s="28">
        <v>205</v>
      </c>
      <c r="H3337" s="28">
        <v>217</v>
      </c>
      <c r="I3337" s="28">
        <v>9</v>
      </c>
      <c r="J3337" s="28">
        <v>4.1999999999999997E-3</v>
      </c>
      <c r="AI3337"/>
      <c r="AJ3337"/>
    </row>
    <row r="3338" spans="1:36" ht="14.5" x14ac:dyDescent="0.35">
      <c r="A3338" s="52">
        <f t="shared" si="170"/>
        <v>2015</v>
      </c>
      <c r="B3338" s="30">
        <f t="shared" si="171"/>
        <v>148</v>
      </c>
      <c r="C3338" s="4">
        <f t="shared" si="172"/>
        <v>22</v>
      </c>
      <c r="D3338" s="4" t="s">
        <v>12</v>
      </c>
      <c r="E3338" s="28">
        <v>534</v>
      </c>
      <c r="F3338" s="28">
        <v>205</v>
      </c>
      <c r="H3338" s="28">
        <v>217</v>
      </c>
      <c r="I3338" s="28">
        <v>10</v>
      </c>
      <c r="J3338" s="28">
        <v>2.7000000000000001E-3</v>
      </c>
      <c r="AI3338"/>
      <c r="AJ3338"/>
    </row>
    <row r="3339" spans="1:36" ht="14.5" x14ac:dyDescent="0.35">
      <c r="A3339" s="52">
        <f t="shared" si="170"/>
        <v>2015</v>
      </c>
      <c r="B3339" s="30">
        <f t="shared" si="171"/>
        <v>148</v>
      </c>
      <c r="C3339" s="4">
        <f t="shared" si="172"/>
        <v>22</v>
      </c>
      <c r="D3339" s="4" t="s">
        <v>12</v>
      </c>
      <c r="E3339" s="28">
        <v>534</v>
      </c>
      <c r="F3339" s="28">
        <v>205</v>
      </c>
      <c r="H3339" s="28">
        <v>217</v>
      </c>
      <c r="I3339" s="28">
        <v>10</v>
      </c>
      <c r="J3339" s="28">
        <v>2.7000000000000001E-3</v>
      </c>
      <c r="AI3339"/>
      <c r="AJ3339"/>
    </row>
    <row r="3340" spans="1:36" ht="14.5" x14ac:dyDescent="0.35">
      <c r="A3340" s="52">
        <f t="shared" si="170"/>
        <v>2015</v>
      </c>
      <c r="B3340" s="30">
        <f t="shared" si="171"/>
        <v>148</v>
      </c>
      <c r="C3340" s="4">
        <f t="shared" si="172"/>
        <v>22</v>
      </c>
      <c r="D3340" s="4" t="s">
        <v>12</v>
      </c>
      <c r="E3340" s="28">
        <v>534</v>
      </c>
      <c r="F3340" s="28">
        <v>205</v>
      </c>
      <c r="H3340" s="28">
        <v>217</v>
      </c>
      <c r="I3340" s="28">
        <v>10</v>
      </c>
      <c r="J3340" s="28">
        <v>3.3E-3</v>
      </c>
      <c r="AI3340"/>
      <c r="AJ3340"/>
    </row>
    <row r="3341" spans="1:36" ht="14.5" x14ac:dyDescent="0.35">
      <c r="A3341" s="52">
        <f t="shared" si="170"/>
        <v>2015</v>
      </c>
      <c r="B3341" s="30">
        <f t="shared" si="171"/>
        <v>148</v>
      </c>
      <c r="C3341" s="4">
        <f t="shared" si="172"/>
        <v>22</v>
      </c>
      <c r="D3341" s="4" t="s">
        <v>12</v>
      </c>
      <c r="E3341" s="28">
        <v>534</v>
      </c>
      <c r="F3341" s="28">
        <v>205</v>
      </c>
      <c r="H3341" s="28">
        <v>217</v>
      </c>
      <c r="I3341" s="28">
        <v>10</v>
      </c>
      <c r="J3341" s="28">
        <v>3.3999999999999998E-3</v>
      </c>
      <c r="AI3341"/>
      <c r="AJ3341"/>
    </row>
    <row r="3342" spans="1:36" ht="14.5" x14ac:dyDescent="0.35">
      <c r="A3342" s="52">
        <f t="shared" si="170"/>
        <v>2015</v>
      </c>
      <c r="B3342" s="30">
        <f t="shared" si="171"/>
        <v>148</v>
      </c>
      <c r="C3342" s="4">
        <f t="shared" si="172"/>
        <v>22</v>
      </c>
      <c r="D3342" s="4" t="s">
        <v>12</v>
      </c>
      <c r="E3342" s="28">
        <v>534</v>
      </c>
      <c r="F3342" s="28">
        <v>205</v>
      </c>
      <c r="H3342" s="28">
        <v>217</v>
      </c>
      <c r="I3342" s="28">
        <v>10</v>
      </c>
      <c r="J3342" s="28">
        <v>3.2000000000000002E-3</v>
      </c>
      <c r="AI3342"/>
      <c r="AJ3342"/>
    </row>
    <row r="3343" spans="1:36" ht="14.5" x14ac:dyDescent="0.35">
      <c r="A3343" s="52">
        <f t="shared" si="170"/>
        <v>2015</v>
      </c>
      <c r="B3343" s="30">
        <f t="shared" si="171"/>
        <v>148</v>
      </c>
      <c r="C3343" s="4">
        <f t="shared" si="172"/>
        <v>22</v>
      </c>
      <c r="D3343" s="4" t="s">
        <v>12</v>
      </c>
      <c r="E3343" s="28">
        <v>534</v>
      </c>
      <c r="F3343" s="28">
        <v>205</v>
      </c>
      <c r="H3343" s="28">
        <v>217</v>
      </c>
      <c r="I3343" s="28">
        <v>10</v>
      </c>
      <c r="J3343" s="28">
        <v>4.1999999999999997E-3</v>
      </c>
      <c r="AI3343"/>
      <c r="AJ3343"/>
    </row>
    <row r="3344" spans="1:36" ht="14.5" x14ac:dyDescent="0.35">
      <c r="A3344" s="52">
        <f t="shared" si="170"/>
        <v>2015</v>
      </c>
      <c r="B3344" s="30">
        <f t="shared" si="171"/>
        <v>148</v>
      </c>
      <c r="C3344" s="4">
        <f t="shared" si="172"/>
        <v>22</v>
      </c>
      <c r="D3344" s="4" t="s">
        <v>12</v>
      </c>
      <c r="E3344" s="28">
        <v>534</v>
      </c>
      <c r="F3344" s="28">
        <v>205</v>
      </c>
      <c r="H3344" s="28">
        <v>217</v>
      </c>
      <c r="I3344" s="28">
        <v>10</v>
      </c>
      <c r="J3344" s="28">
        <v>3.3E-3</v>
      </c>
      <c r="AI3344"/>
      <c r="AJ3344"/>
    </row>
    <row r="3345" spans="1:36" ht="14.5" x14ac:dyDescent="0.35">
      <c r="A3345" s="52">
        <f t="shared" si="170"/>
        <v>2015</v>
      </c>
      <c r="B3345" s="30">
        <f t="shared" si="171"/>
        <v>148</v>
      </c>
      <c r="C3345" s="4">
        <f t="shared" si="172"/>
        <v>22</v>
      </c>
      <c r="D3345" s="4" t="s">
        <v>12</v>
      </c>
      <c r="E3345" s="28">
        <v>534</v>
      </c>
      <c r="F3345" s="28">
        <v>205</v>
      </c>
      <c r="H3345" s="28">
        <v>217</v>
      </c>
      <c r="I3345" s="28">
        <v>10</v>
      </c>
      <c r="J3345" s="28">
        <v>3.2000000000000002E-3</v>
      </c>
      <c r="AI3345"/>
      <c r="AJ3345"/>
    </row>
    <row r="3346" spans="1:36" ht="14.5" x14ac:dyDescent="0.35">
      <c r="A3346" s="52">
        <f t="shared" si="170"/>
        <v>2015</v>
      </c>
      <c r="B3346" s="30">
        <f t="shared" si="171"/>
        <v>148</v>
      </c>
      <c r="C3346" s="4">
        <f t="shared" si="172"/>
        <v>22</v>
      </c>
      <c r="D3346" s="4" t="s">
        <v>12</v>
      </c>
      <c r="E3346" s="28">
        <v>534</v>
      </c>
      <c r="F3346" s="28">
        <v>205</v>
      </c>
      <c r="H3346" s="28">
        <v>217</v>
      </c>
      <c r="I3346" s="28">
        <v>10</v>
      </c>
      <c r="J3346" s="28">
        <v>2.5000000000000001E-3</v>
      </c>
      <c r="AI3346"/>
      <c r="AJ3346"/>
    </row>
    <row r="3347" spans="1:36" ht="14.5" x14ac:dyDescent="0.35">
      <c r="A3347" s="52">
        <f t="shared" si="170"/>
        <v>2015</v>
      </c>
      <c r="B3347" s="30">
        <f t="shared" si="171"/>
        <v>148</v>
      </c>
      <c r="C3347" s="4">
        <f t="shared" si="172"/>
        <v>22</v>
      </c>
      <c r="D3347" s="4" t="s">
        <v>12</v>
      </c>
      <c r="E3347" s="28">
        <v>534</v>
      </c>
      <c r="F3347" s="28">
        <v>205</v>
      </c>
      <c r="H3347" s="28">
        <v>217</v>
      </c>
      <c r="I3347" s="28">
        <v>10</v>
      </c>
      <c r="J3347" s="28">
        <v>4.1000000000000003E-3</v>
      </c>
      <c r="AI3347"/>
      <c r="AJ3347"/>
    </row>
    <row r="3348" spans="1:36" ht="14.5" x14ac:dyDescent="0.35">
      <c r="A3348" s="52">
        <f t="shared" si="170"/>
        <v>2015</v>
      </c>
      <c r="B3348" s="30">
        <f t="shared" si="171"/>
        <v>148</v>
      </c>
      <c r="C3348" s="4">
        <f t="shared" si="172"/>
        <v>22</v>
      </c>
      <c r="D3348" s="4" t="s">
        <v>12</v>
      </c>
      <c r="E3348" s="28">
        <v>534</v>
      </c>
      <c r="F3348" s="28">
        <v>205</v>
      </c>
      <c r="H3348" s="28">
        <v>217</v>
      </c>
      <c r="I3348" s="28">
        <v>10</v>
      </c>
      <c r="J3348" s="28">
        <v>2.0999999999999999E-3</v>
      </c>
      <c r="AI3348"/>
      <c r="AJ3348"/>
    </row>
    <row r="3349" spans="1:36" ht="14.5" x14ac:dyDescent="0.35">
      <c r="A3349" s="52">
        <f t="shared" si="170"/>
        <v>2015</v>
      </c>
      <c r="B3349" s="30">
        <f t="shared" si="171"/>
        <v>148</v>
      </c>
      <c r="C3349" s="4">
        <f t="shared" si="172"/>
        <v>22</v>
      </c>
      <c r="D3349" s="4" t="s">
        <v>12</v>
      </c>
      <c r="E3349" s="28">
        <v>534</v>
      </c>
      <c r="F3349" s="28">
        <v>205</v>
      </c>
      <c r="H3349" s="28">
        <v>217</v>
      </c>
      <c r="I3349" s="28">
        <v>10</v>
      </c>
      <c r="J3349" s="28">
        <v>2.5999999999999999E-3</v>
      </c>
      <c r="AI3349"/>
      <c r="AJ3349"/>
    </row>
    <row r="3350" spans="1:36" ht="14.5" x14ac:dyDescent="0.35">
      <c r="A3350" s="52">
        <f t="shared" si="170"/>
        <v>2015</v>
      </c>
      <c r="B3350" s="30">
        <f t="shared" si="171"/>
        <v>148</v>
      </c>
      <c r="C3350" s="4">
        <f t="shared" si="172"/>
        <v>22</v>
      </c>
      <c r="D3350" s="4" t="s">
        <v>12</v>
      </c>
      <c r="E3350" s="28">
        <v>534</v>
      </c>
      <c r="F3350" s="28">
        <v>205</v>
      </c>
      <c r="H3350" s="28">
        <v>217</v>
      </c>
      <c r="I3350" s="28">
        <v>10</v>
      </c>
      <c r="J3350" s="28">
        <v>3.3999999999999998E-3</v>
      </c>
      <c r="AI3350"/>
      <c r="AJ3350"/>
    </row>
    <row r="3351" spans="1:36" ht="14.5" x14ac:dyDescent="0.35">
      <c r="A3351" s="52">
        <f t="shared" si="170"/>
        <v>2015</v>
      </c>
      <c r="B3351" s="30">
        <f t="shared" si="171"/>
        <v>148</v>
      </c>
      <c r="C3351" s="4">
        <f t="shared" si="172"/>
        <v>22</v>
      </c>
      <c r="D3351" s="4" t="s">
        <v>12</v>
      </c>
      <c r="E3351" s="28">
        <v>534</v>
      </c>
      <c r="F3351" s="28">
        <v>205</v>
      </c>
      <c r="H3351" s="28">
        <v>217</v>
      </c>
      <c r="I3351" s="28">
        <v>10</v>
      </c>
      <c r="J3351" s="28">
        <v>2.5000000000000001E-3</v>
      </c>
      <c r="AI3351"/>
      <c r="AJ3351"/>
    </row>
    <row r="3352" spans="1:36" ht="14.5" x14ac:dyDescent="0.35">
      <c r="A3352" s="52">
        <f t="shared" si="170"/>
        <v>2015</v>
      </c>
      <c r="B3352" s="30">
        <f t="shared" si="171"/>
        <v>148</v>
      </c>
      <c r="C3352" s="4">
        <f t="shared" si="172"/>
        <v>22</v>
      </c>
      <c r="D3352" s="4" t="s">
        <v>12</v>
      </c>
      <c r="E3352" s="28">
        <v>534</v>
      </c>
      <c r="F3352" s="28">
        <v>205</v>
      </c>
      <c r="H3352" s="28">
        <v>217</v>
      </c>
      <c r="I3352" s="28">
        <v>10</v>
      </c>
      <c r="J3352" s="28">
        <v>3.0999999999999999E-3</v>
      </c>
      <c r="AI3352"/>
      <c r="AJ3352"/>
    </row>
    <row r="3353" spans="1:36" ht="14.5" x14ac:dyDescent="0.35">
      <c r="A3353" s="52">
        <f t="shared" si="170"/>
        <v>2015</v>
      </c>
      <c r="B3353" s="30">
        <f t="shared" si="171"/>
        <v>148</v>
      </c>
      <c r="C3353" s="4">
        <f t="shared" si="172"/>
        <v>22</v>
      </c>
      <c r="D3353" s="4" t="s">
        <v>12</v>
      </c>
      <c r="E3353" s="28">
        <v>534</v>
      </c>
      <c r="F3353" s="28">
        <v>205</v>
      </c>
      <c r="H3353" s="28">
        <v>217</v>
      </c>
      <c r="I3353" s="28">
        <v>10</v>
      </c>
      <c r="J3353" s="28">
        <v>3.0000000000000001E-3</v>
      </c>
      <c r="AI3353"/>
      <c r="AJ3353"/>
    </row>
    <row r="3354" spans="1:36" ht="14.5" x14ac:dyDescent="0.35">
      <c r="A3354" s="52">
        <f t="shared" si="170"/>
        <v>2015</v>
      </c>
      <c r="B3354" s="30">
        <f t="shared" si="171"/>
        <v>148</v>
      </c>
      <c r="C3354" s="4">
        <f t="shared" si="172"/>
        <v>22</v>
      </c>
      <c r="D3354" s="4" t="s">
        <v>12</v>
      </c>
      <c r="E3354" s="28">
        <v>534</v>
      </c>
      <c r="F3354" s="28">
        <v>205</v>
      </c>
      <c r="H3354" s="28">
        <v>217</v>
      </c>
      <c r="I3354" s="28">
        <v>10</v>
      </c>
      <c r="J3354" s="28">
        <v>2.3999999999999998E-3</v>
      </c>
      <c r="AI3354"/>
      <c r="AJ3354"/>
    </row>
    <row r="3355" spans="1:36" ht="14.5" x14ac:dyDescent="0.35">
      <c r="A3355" s="52">
        <f t="shared" si="170"/>
        <v>2015</v>
      </c>
      <c r="B3355" s="30">
        <f t="shared" si="171"/>
        <v>148</v>
      </c>
      <c r="C3355" s="4">
        <f t="shared" si="172"/>
        <v>22</v>
      </c>
      <c r="D3355" s="4" t="s">
        <v>12</v>
      </c>
      <c r="E3355" s="28">
        <v>534</v>
      </c>
      <c r="F3355" s="28">
        <v>205</v>
      </c>
      <c r="H3355" s="28">
        <v>217</v>
      </c>
      <c r="I3355" s="28">
        <v>10</v>
      </c>
      <c r="J3355" s="28">
        <v>3.0999999999999999E-3</v>
      </c>
      <c r="AI3355"/>
      <c r="AJ3355"/>
    </row>
    <row r="3356" spans="1:36" ht="14.5" x14ac:dyDescent="0.35">
      <c r="A3356" s="52">
        <f t="shared" si="170"/>
        <v>2015</v>
      </c>
      <c r="B3356" s="30">
        <f t="shared" si="171"/>
        <v>148</v>
      </c>
      <c r="C3356" s="4">
        <f t="shared" si="172"/>
        <v>22</v>
      </c>
      <c r="D3356" s="4" t="s">
        <v>12</v>
      </c>
      <c r="E3356" s="28">
        <v>535</v>
      </c>
      <c r="F3356" s="28">
        <v>205</v>
      </c>
      <c r="H3356" s="28">
        <v>217</v>
      </c>
      <c r="I3356" s="28">
        <v>10</v>
      </c>
      <c r="J3356" s="28">
        <v>6.6E-3</v>
      </c>
      <c r="AI3356"/>
      <c r="AJ3356"/>
    </row>
    <row r="3357" spans="1:36" ht="14.5" x14ac:dyDescent="0.35">
      <c r="A3357" s="52">
        <f t="shared" si="170"/>
        <v>2015</v>
      </c>
      <c r="B3357" s="30">
        <f t="shared" si="171"/>
        <v>148</v>
      </c>
      <c r="C3357" s="4">
        <f t="shared" si="172"/>
        <v>22</v>
      </c>
      <c r="D3357" s="4" t="s">
        <v>12</v>
      </c>
      <c r="E3357" s="28">
        <v>535</v>
      </c>
      <c r="F3357" s="28">
        <v>205</v>
      </c>
      <c r="H3357" s="28">
        <v>217</v>
      </c>
      <c r="I3357" s="28">
        <v>10</v>
      </c>
      <c r="J3357" s="28">
        <v>4.4000000000000003E-3</v>
      </c>
      <c r="AI3357"/>
      <c r="AJ3357"/>
    </row>
    <row r="3358" spans="1:36" ht="14.5" x14ac:dyDescent="0.35">
      <c r="A3358" s="52">
        <f t="shared" si="170"/>
        <v>2015</v>
      </c>
      <c r="B3358" s="30">
        <f t="shared" si="171"/>
        <v>148</v>
      </c>
      <c r="C3358" s="4">
        <f t="shared" si="172"/>
        <v>22</v>
      </c>
      <c r="D3358" s="4" t="s">
        <v>12</v>
      </c>
      <c r="E3358" s="28">
        <v>535</v>
      </c>
      <c r="F3358" s="28">
        <v>205</v>
      </c>
      <c r="H3358" s="28">
        <v>217</v>
      </c>
      <c r="I3358" s="28">
        <v>10</v>
      </c>
      <c r="J3358" s="28">
        <v>3.8E-3</v>
      </c>
      <c r="AI3358"/>
      <c r="AJ3358"/>
    </row>
    <row r="3359" spans="1:36" ht="14.5" x14ac:dyDescent="0.35">
      <c r="A3359" s="52">
        <f t="shared" si="170"/>
        <v>2015</v>
      </c>
      <c r="B3359" s="30">
        <f t="shared" si="171"/>
        <v>148</v>
      </c>
      <c r="C3359" s="4">
        <f t="shared" si="172"/>
        <v>22</v>
      </c>
      <c r="D3359" s="4" t="s">
        <v>12</v>
      </c>
      <c r="E3359" s="28">
        <v>535</v>
      </c>
      <c r="F3359" s="28">
        <v>205</v>
      </c>
      <c r="H3359" s="28">
        <v>217</v>
      </c>
      <c r="I3359" s="28">
        <v>10</v>
      </c>
      <c r="J3359" s="28">
        <v>6.8999999999999999E-3</v>
      </c>
      <c r="AI3359"/>
      <c r="AJ3359"/>
    </row>
    <row r="3360" spans="1:36" ht="14.5" x14ac:dyDescent="0.35">
      <c r="A3360" s="52">
        <f t="shared" si="170"/>
        <v>2015</v>
      </c>
      <c r="B3360" s="30">
        <f t="shared" si="171"/>
        <v>148</v>
      </c>
      <c r="C3360" s="4">
        <f t="shared" si="172"/>
        <v>22</v>
      </c>
      <c r="D3360" s="4" t="s">
        <v>12</v>
      </c>
      <c r="E3360" s="28">
        <v>535</v>
      </c>
      <c r="F3360" s="28">
        <v>205</v>
      </c>
      <c r="H3360" s="28">
        <v>217</v>
      </c>
      <c r="I3360" s="28">
        <v>10</v>
      </c>
      <c r="J3360" s="28">
        <v>5.5999999999999999E-3</v>
      </c>
      <c r="AI3360"/>
      <c r="AJ3360"/>
    </row>
    <row r="3361" spans="1:36" ht="14.5" x14ac:dyDescent="0.35">
      <c r="A3361" s="52">
        <f t="shared" si="170"/>
        <v>2015</v>
      </c>
      <c r="B3361" s="30">
        <f t="shared" si="171"/>
        <v>148</v>
      </c>
      <c r="C3361" s="4">
        <f t="shared" si="172"/>
        <v>22</v>
      </c>
      <c r="D3361" s="4" t="s">
        <v>12</v>
      </c>
      <c r="E3361" s="28">
        <v>534</v>
      </c>
      <c r="F3361" s="28">
        <v>205</v>
      </c>
      <c r="H3361" s="28">
        <v>217</v>
      </c>
      <c r="I3361" s="28">
        <v>11</v>
      </c>
      <c r="J3361" s="28">
        <v>4.7000000000000002E-3</v>
      </c>
      <c r="AI3361"/>
      <c r="AJ3361"/>
    </row>
    <row r="3362" spans="1:36" ht="14.5" x14ac:dyDescent="0.35">
      <c r="A3362" s="52">
        <f t="shared" si="170"/>
        <v>2015</v>
      </c>
      <c r="B3362" s="30">
        <f t="shared" si="171"/>
        <v>148</v>
      </c>
      <c r="C3362" s="4">
        <f t="shared" si="172"/>
        <v>22</v>
      </c>
      <c r="D3362" s="4" t="s">
        <v>12</v>
      </c>
      <c r="E3362" s="28">
        <v>534</v>
      </c>
      <c r="F3362" s="28">
        <v>205</v>
      </c>
      <c r="H3362" s="28">
        <v>217</v>
      </c>
      <c r="I3362" s="28">
        <v>11</v>
      </c>
      <c r="J3362" s="28">
        <v>3.5999999999999999E-3</v>
      </c>
      <c r="AI3362"/>
      <c r="AJ3362"/>
    </row>
    <row r="3363" spans="1:36" ht="14.5" x14ac:dyDescent="0.35">
      <c r="A3363" s="52">
        <f t="shared" si="170"/>
        <v>2015</v>
      </c>
      <c r="B3363" s="30">
        <f t="shared" si="171"/>
        <v>148</v>
      </c>
      <c r="C3363" s="4">
        <f t="shared" si="172"/>
        <v>22</v>
      </c>
      <c r="D3363" s="4" t="s">
        <v>12</v>
      </c>
      <c r="E3363" s="28">
        <v>534</v>
      </c>
      <c r="F3363" s="28">
        <v>205</v>
      </c>
      <c r="H3363" s="28">
        <v>217</v>
      </c>
      <c r="I3363" s="28">
        <v>11</v>
      </c>
      <c r="J3363" s="28">
        <v>2.8E-3</v>
      </c>
      <c r="AI3363"/>
      <c r="AJ3363"/>
    </row>
    <row r="3364" spans="1:36" ht="14.5" x14ac:dyDescent="0.35">
      <c r="A3364" s="52">
        <f t="shared" si="170"/>
        <v>2015</v>
      </c>
      <c r="B3364" s="30">
        <f t="shared" si="171"/>
        <v>148</v>
      </c>
      <c r="C3364" s="4">
        <f t="shared" si="172"/>
        <v>22</v>
      </c>
      <c r="D3364" s="4" t="s">
        <v>12</v>
      </c>
      <c r="E3364" s="28">
        <v>534</v>
      </c>
      <c r="F3364" s="28">
        <v>205</v>
      </c>
      <c r="H3364" s="28">
        <v>217</v>
      </c>
      <c r="I3364" s="28">
        <v>11</v>
      </c>
      <c r="J3364" s="28">
        <v>3.2000000000000002E-3</v>
      </c>
      <c r="AI3364"/>
      <c r="AJ3364"/>
    </row>
    <row r="3365" spans="1:36" ht="14.5" x14ac:dyDescent="0.35">
      <c r="A3365" s="52">
        <f t="shared" si="170"/>
        <v>2015</v>
      </c>
      <c r="B3365" s="30">
        <f t="shared" si="171"/>
        <v>148</v>
      </c>
      <c r="C3365" s="4">
        <f t="shared" si="172"/>
        <v>22</v>
      </c>
      <c r="D3365" s="4" t="s">
        <v>12</v>
      </c>
      <c r="E3365" s="28">
        <v>534</v>
      </c>
      <c r="F3365" s="28">
        <v>205</v>
      </c>
      <c r="H3365" s="28">
        <v>217</v>
      </c>
      <c r="I3365" s="28">
        <v>11</v>
      </c>
      <c r="J3365" s="28">
        <v>4.5999999999999999E-3</v>
      </c>
      <c r="AI3365"/>
      <c r="AJ3365"/>
    </row>
    <row r="3366" spans="1:36" ht="14.5" x14ac:dyDescent="0.35">
      <c r="A3366" s="52">
        <f t="shared" si="170"/>
        <v>2015</v>
      </c>
      <c r="B3366" s="30">
        <f t="shared" si="171"/>
        <v>148</v>
      </c>
      <c r="C3366" s="4">
        <f t="shared" si="172"/>
        <v>22</v>
      </c>
      <c r="D3366" s="4" t="s">
        <v>12</v>
      </c>
      <c r="E3366" s="28">
        <v>534</v>
      </c>
      <c r="F3366" s="28">
        <v>205</v>
      </c>
      <c r="H3366" s="28">
        <v>217</v>
      </c>
      <c r="I3366" s="28">
        <v>11</v>
      </c>
      <c r="J3366" s="28">
        <v>2.5999999999999999E-3</v>
      </c>
      <c r="AI3366"/>
      <c r="AJ3366"/>
    </row>
    <row r="3367" spans="1:36" ht="14.5" x14ac:dyDescent="0.35">
      <c r="A3367" s="52">
        <f t="shared" si="170"/>
        <v>2015</v>
      </c>
      <c r="B3367" s="30">
        <f t="shared" si="171"/>
        <v>148</v>
      </c>
      <c r="C3367" s="4">
        <f t="shared" si="172"/>
        <v>22</v>
      </c>
      <c r="D3367" s="4" t="s">
        <v>12</v>
      </c>
      <c r="E3367" s="28">
        <v>534</v>
      </c>
      <c r="F3367" s="28">
        <v>205</v>
      </c>
      <c r="H3367" s="28">
        <v>217</v>
      </c>
      <c r="I3367" s="28">
        <v>11</v>
      </c>
      <c r="J3367" s="28">
        <v>3.5999999999999999E-3</v>
      </c>
      <c r="AI3367"/>
      <c r="AJ3367"/>
    </row>
    <row r="3368" spans="1:36" ht="14.5" x14ac:dyDescent="0.35">
      <c r="A3368" s="52">
        <f t="shared" si="170"/>
        <v>2015</v>
      </c>
      <c r="B3368" s="30">
        <f t="shared" si="171"/>
        <v>148</v>
      </c>
      <c r="C3368" s="4">
        <f t="shared" si="172"/>
        <v>22</v>
      </c>
      <c r="D3368" s="4" t="s">
        <v>12</v>
      </c>
      <c r="E3368" s="28">
        <v>534</v>
      </c>
      <c r="F3368" s="28">
        <v>205</v>
      </c>
      <c r="H3368" s="28">
        <v>217</v>
      </c>
      <c r="I3368" s="28">
        <v>11</v>
      </c>
      <c r="J3368" s="28">
        <v>2.8999999999999998E-3</v>
      </c>
      <c r="AI3368"/>
      <c r="AJ3368"/>
    </row>
    <row r="3369" spans="1:36" ht="14.5" x14ac:dyDescent="0.35">
      <c r="A3369" s="52">
        <f t="shared" si="170"/>
        <v>2015</v>
      </c>
      <c r="B3369" s="30">
        <f t="shared" si="171"/>
        <v>148</v>
      </c>
      <c r="C3369" s="4">
        <f t="shared" si="172"/>
        <v>22</v>
      </c>
      <c r="D3369" s="4" t="s">
        <v>12</v>
      </c>
      <c r="E3369" s="28">
        <v>534</v>
      </c>
      <c r="F3369" s="28">
        <v>205</v>
      </c>
      <c r="H3369" s="28">
        <v>217</v>
      </c>
      <c r="I3369" s="28">
        <v>11</v>
      </c>
      <c r="J3369" s="28">
        <v>3.2000000000000002E-3</v>
      </c>
      <c r="AI3369"/>
      <c r="AJ3369"/>
    </row>
    <row r="3370" spans="1:36" ht="14.5" x14ac:dyDescent="0.35">
      <c r="A3370" s="52">
        <f t="shared" si="170"/>
        <v>2015</v>
      </c>
      <c r="B3370" s="30">
        <f t="shared" si="171"/>
        <v>148</v>
      </c>
      <c r="C3370" s="4">
        <f t="shared" si="172"/>
        <v>22</v>
      </c>
      <c r="D3370" s="4" t="s">
        <v>12</v>
      </c>
      <c r="E3370" s="28">
        <v>534</v>
      </c>
      <c r="F3370" s="28">
        <v>205</v>
      </c>
      <c r="H3370" s="28">
        <v>217</v>
      </c>
      <c r="I3370" s="28">
        <v>11</v>
      </c>
      <c r="J3370" s="28">
        <v>3.8E-3</v>
      </c>
      <c r="AI3370"/>
      <c r="AJ3370"/>
    </row>
    <row r="3371" spans="1:36" ht="14.5" x14ac:dyDescent="0.35">
      <c r="A3371" s="52">
        <f t="shared" si="170"/>
        <v>2015</v>
      </c>
      <c r="B3371" s="30">
        <f t="shared" si="171"/>
        <v>148</v>
      </c>
      <c r="C3371" s="4">
        <f t="shared" si="172"/>
        <v>22</v>
      </c>
      <c r="D3371" s="4" t="s">
        <v>12</v>
      </c>
      <c r="E3371" s="28">
        <v>534</v>
      </c>
      <c r="F3371" s="28">
        <v>205</v>
      </c>
      <c r="H3371" s="28">
        <v>217</v>
      </c>
      <c r="I3371" s="28">
        <v>11</v>
      </c>
      <c r="J3371" s="28">
        <v>4.3E-3</v>
      </c>
      <c r="AI3371"/>
      <c r="AJ3371"/>
    </row>
    <row r="3372" spans="1:36" ht="14.5" x14ac:dyDescent="0.35">
      <c r="A3372" s="52">
        <f t="shared" si="170"/>
        <v>2015</v>
      </c>
      <c r="B3372" s="30">
        <f t="shared" si="171"/>
        <v>148</v>
      </c>
      <c r="C3372" s="4">
        <f t="shared" si="172"/>
        <v>22</v>
      </c>
      <c r="D3372" s="4" t="s">
        <v>12</v>
      </c>
      <c r="E3372" s="28">
        <v>534</v>
      </c>
      <c r="F3372" s="28">
        <v>205</v>
      </c>
      <c r="H3372" s="28">
        <v>217</v>
      </c>
      <c r="I3372" s="28">
        <v>11</v>
      </c>
      <c r="J3372" s="28">
        <v>4.4999999999999997E-3</v>
      </c>
      <c r="AI3372"/>
      <c r="AJ3372"/>
    </row>
    <row r="3373" spans="1:36" ht="14.5" x14ac:dyDescent="0.35">
      <c r="A3373" s="52">
        <f t="shared" si="170"/>
        <v>2015</v>
      </c>
      <c r="B3373" s="30">
        <f t="shared" si="171"/>
        <v>148</v>
      </c>
      <c r="C3373" s="4">
        <f t="shared" si="172"/>
        <v>22</v>
      </c>
      <c r="D3373" s="4" t="s">
        <v>12</v>
      </c>
      <c r="E3373" s="28">
        <v>534</v>
      </c>
      <c r="F3373" s="28">
        <v>205</v>
      </c>
      <c r="H3373" s="28">
        <v>217</v>
      </c>
      <c r="I3373" s="28">
        <v>11</v>
      </c>
      <c r="J3373" s="28">
        <v>2.3E-3</v>
      </c>
      <c r="AI3373"/>
      <c r="AJ3373"/>
    </row>
    <row r="3374" spans="1:36" ht="14.5" x14ac:dyDescent="0.35">
      <c r="A3374" s="52">
        <f t="shared" si="170"/>
        <v>2015</v>
      </c>
      <c r="B3374" s="30">
        <f t="shared" si="171"/>
        <v>148</v>
      </c>
      <c r="C3374" s="4">
        <f t="shared" si="172"/>
        <v>22</v>
      </c>
      <c r="D3374" s="4" t="s">
        <v>12</v>
      </c>
      <c r="E3374" s="28">
        <v>534</v>
      </c>
      <c r="F3374" s="28">
        <v>205</v>
      </c>
      <c r="H3374" s="28">
        <v>217</v>
      </c>
      <c r="I3374" s="28">
        <v>11</v>
      </c>
      <c r="J3374" s="28">
        <v>3.3999999999999998E-3</v>
      </c>
      <c r="AI3374"/>
      <c r="AJ3374"/>
    </row>
    <row r="3375" spans="1:36" ht="14.5" x14ac:dyDescent="0.35">
      <c r="A3375" s="52">
        <f t="shared" si="170"/>
        <v>2015</v>
      </c>
      <c r="B3375" s="30">
        <f t="shared" si="171"/>
        <v>148</v>
      </c>
      <c r="C3375" s="4">
        <f t="shared" si="172"/>
        <v>22</v>
      </c>
      <c r="D3375" s="4" t="s">
        <v>12</v>
      </c>
      <c r="E3375" s="28">
        <v>535</v>
      </c>
      <c r="F3375" s="28">
        <v>205</v>
      </c>
      <c r="H3375" s="28">
        <v>217</v>
      </c>
      <c r="I3375" s="28">
        <v>11</v>
      </c>
      <c r="J3375" s="28">
        <v>5.1000000000000004E-3</v>
      </c>
      <c r="AI3375"/>
      <c r="AJ3375"/>
    </row>
    <row r="3376" spans="1:36" ht="14.5" x14ac:dyDescent="0.35">
      <c r="A3376" s="52">
        <f t="shared" si="170"/>
        <v>2015</v>
      </c>
      <c r="B3376" s="30">
        <f t="shared" si="171"/>
        <v>148</v>
      </c>
      <c r="C3376" s="4">
        <f t="shared" si="172"/>
        <v>22</v>
      </c>
      <c r="D3376" s="4" t="s">
        <v>12</v>
      </c>
      <c r="E3376" s="28">
        <v>535</v>
      </c>
      <c r="F3376" s="28">
        <v>205</v>
      </c>
      <c r="H3376" s="28">
        <v>217</v>
      </c>
      <c r="I3376" s="28">
        <v>11</v>
      </c>
      <c r="J3376" s="28">
        <v>4.3E-3</v>
      </c>
      <c r="AI3376"/>
      <c r="AJ3376"/>
    </row>
    <row r="3377" spans="1:36" ht="14.5" x14ac:dyDescent="0.35">
      <c r="A3377" s="52">
        <f t="shared" si="170"/>
        <v>2015</v>
      </c>
      <c r="B3377" s="30">
        <f t="shared" si="171"/>
        <v>148</v>
      </c>
      <c r="C3377" s="4">
        <f t="shared" si="172"/>
        <v>22</v>
      </c>
      <c r="D3377" s="4" t="s">
        <v>12</v>
      </c>
      <c r="E3377" s="28">
        <v>535</v>
      </c>
      <c r="F3377" s="28">
        <v>205</v>
      </c>
      <c r="H3377" s="28">
        <v>217</v>
      </c>
      <c r="I3377" s="28">
        <v>11</v>
      </c>
      <c r="J3377" s="28">
        <v>8.0999999999999996E-3</v>
      </c>
      <c r="AI3377"/>
      <c r="AJ3377"/>
    </row>
    <row r="3378" spans="1:36" ht="14.5" x14ac:dyDescent="0.35">
      <c r="A3378" s="52">
        <f t="shared" si="170"/>
        <v>2015</v>
      </c>
      <c r="B3378" s="30">
        <f t="shared" si="171"/>
        <v>148</v>
      </c>
      <c r="C3378" s="4">
        <f t="shared" si="172"/>
        <v>22</v>
      </c>
      <c r="D3378" s="4" t="s">
        <v>12</v>
      </c>
      <c r="E3378" s="28">
        <v>535</v>
      </c>
      <c r="F3378" s="28">
        <v>205</v>
      </c>
      <c r="H3378" s="28">
        <v>217</v>
      </c>
      <c r="I3378" s="28">
        <v>11</v>
      </c>
      <c r="J3378" s="28">
        <v>6.4999999999999997E-3</v>
      </c>
      <c r="AI3378"/>
      <c r="AJ3378"/>
    </row>
    <row r="3379" spans="1:36" ht="14.5" x14ac:dyDescent="0.35">
      <c r="A3379" s="52">
        <f t="shared" si="170"/>
        <v>2015</v>
      </c>
      <c r="B3379" s="30">
        <f t="shared" si="171"/>
        <v>148</v>
      </c>
      <c r="C3379" s="4">
        <f t="shared" si="172"/>
        <v>22</v>
      </c>
      <c r="D3379" s="4" t="s">
        <v>12</v>
      </c>
      <c r="E3379" s="28">
        <v>535</v>
      </c>
      <c r="F3379" s="28">
        <v>205</v>
      </c>
      <c r="H3379" s="28">
        <v>217</v>
      </c>
      <c r="I3379" s="28">
        <v>11</v>
      </c>
      <c r="J3379" s="28">
        <v>9.1999999999999998E-3</v>
      </c>
      <c r="AI3379"/>
      <c r="AJ3379"/>
    </row>
    <row r="3380" spans="1:36" ht="14.5" x14ac:dyDescent="0.35">
      <c r="A3380" s="52">
        <f t="shared" si="170"/>
        <v>2015</v>
      </c>
      <c r="B3380" s="30">
        <f t="shared" si="171"/>
        <v>148</v>
      </c>
      <c r="C3380" s="4">
        <f t="shared" si="172"/>
        <v>22</v>
      </c>
      <c r="D3380" s="4" t="s">
        <v>12</v>
      </c>
      <c r="E3380" s="28">
        <v>534</v>
      </c>
      <c r="F3380" s="28">
        <v>205</v>
      </c>
      <c r="H3380" s="28">
        <v>217</v>
      </c>
      <c r="I3380" s="28">
        <v>12</v>
      </c>
      <c r="J3380" s="28">
        <v>5.4999999999999997E-3</v>
      </c>
      <c r="AI3380"/>
      <c r="AJ3380"/>
    </row>
    <row r="3381" spans="1:36" ht="14.5" x14ac:dyDescent="0.35">
      <c r="A3381" s="52">
        <f t="shared" si="170"/>
        <v>2015</v>
      </c>
      <c r="B3381" s="30">
        <f t="shared" si="171"/>
        <v>148</v>
      </c>
      <c r="C3381" s="4">
        <f t="shared" si="172"/>
        <v>22</v>
      </c>
      <c r="D3381" s="4" t="s">
        <v>12</v>
      </c>
      <c r="E3381" s="28">
        <v>534</v>
      </c>
      <c r="F3381" s="28">
        <v>205</v>
      </c>
      <c r="H3381" s="28">
        <v>217</v>
      </c>
      <c r="I3381" s="28">
        <v>12</v>
      </c>
      <c r="J3381" s="28">
        <v>5.1000000000000004E-3</v>
      </c>
      <c r="AI3381"/>
      <c r="AJ3381"/>
    </row>
    <row r="3382" spans="1:36" ht="14.5" x14ac:dyDescent="0.35">
      <c r="A3382" s="52">
        <f t="shared" si="170"/>
        <v>2015</v>
      </c>
      <c r="B3382" s="30">
        <f t="shared" si="171"/>
        <v>148</v>
      </c>
      <c r="C3382" s="4">
        <f t="shared" si="172"/>
        <v>22</v>
      </c>
      <c r="D3382" s="4" t="s">
        <v>12</v>
      </c>
      <c r="E3382" s="28">
        <v>534</v>
      </c>
      <c r="F3382" s="28">
        <v>205</v>
      </c>
      <c r="H3382" s="28">
        <v>217</v>
      </c>
      <c r="I3382" s="28">
        <v>12</v>
      </c>
      <c r="J3382" s="28">
        <v>3.5999999999999999E-3</v>
      </c>
      <c r="AI3382"/>
      <c r="AJ3382"/>
    </row>
    <row r="3383" spans="1:36" ht="14.5" x14ac:dyDescent="0.35">
      <c r="A3383" s="52">
        <f t="shared" si="170"/>
        <v>2015</v>
      </c>
      <c r="B3383" s="30">
        <f t="shared" si="171"/>
        <v>148</v>
      </c>
      <c r="C3383" s="4">
        <f t="shared" si="172"/>
        <v>22</v>
      </c>
      <c r="D3383" s="4" t="s">
        <v>12</v>
      </c>
      <c r="E3383" s="28">
        <v>534</v>
      </c>
      <c r="F3383" s="28">
        <v>205</v>
      </c>
      <c r="H3383" s="28">
        <v>217</v>
      </c>
      <c r="I3383" s="28">
        <v>12</v>
      </c>
      <c r="J3383" s="28">
        <v>4.1999999999999997E-3</v>
      </c>
      <c r="AI3383"/>
      <c r="AJ3383"/>
    </row>
    <row r="3384" spans="1:36" ht="14.5" x14ac:dyDescent="0.35">
      <c r="A3384" s="52">
        <f t="shared" si="170"/>
        <v>2015</v>
      </c>
      <c r="B3384" s="30">
        <f t="shared" si="171"/>
        <v>148</v>
      </c>
      <c r="C3384" s="4">
        <f t="shared" si="172"/>
        <v>22</v>
      </c>
      <c r="D3384" s="4" t="s">
        <v>12</v>
      </c>
      <c r="E3384" s="28">
        <v>534</v>
      </c>
      <c r="F3384" s="28">
        <v>205</v>
      </c>
      <c r="H3384" s="28">
        <v>217</v>
      </c>
      <c r="I3384" s="28">
        <v>12</v>
      </c>
      <c r="J3384" s="28">
        <v>6.1999999999999998E-3</v>
      </c>
      <c r="AI3384"/>
      <c r="AJ3384"/>
    </row>
    <row r="3385" spans="1:36" ht="14.5" x14ac:dyDescent="0.35">
      <c r="A3385" s="52">
        <f t="shared" si="170"/>
        <v>2015</v>
      </c>
      <c r="B3385" s="30">
        <f t="shared" si="171"/>
        <v>148</v>
      </c>
      <c r="C3385" s="4">
        <f t="shared" si="172"/>
        <v>22</v>
      </c>
      <c r="D3385" s="4" t="s">
        <v>12</v>
      </c>
      <c r="E3385" s="28">
        <v>534</v>
      </c>
      <c r="F3385" s="28">
        <v>205</v>
      </c>
      <c r="H3385" s="28">
        <v>217</v>
      </c>
      <c r="I3385" s="28">
        <v>12</v>
      </c>
      <c r="J3385" s="28">
        <v>7.6E-3</v>
      </c>
      <c r="AI3385"/>
      <c r="AJ3385"/>
    </row>
    <row r="3386" spans="1:36" ht="14.5" x14ac:dyDescent="0.35">
      <c r="A3386" s="52">
        <f t="shared" si="170"/>
        <v>2015</v>
      </c>
      <c r="B3386" s="30">
        <f t="shared" si="171"/>
        <v>148</v>
      </c>
      <c r="C3386" s="4">
        <f t="shared" si="172"/>
        <v>22</v>
      </c>
      <c r="D3386" s="4" t="s">
        <v>12</v>
      </c>
      <c r="E3386" s="28">
        <v>534</v>
      </c>
      <c r="F3386" s="28">
        <v>205</v>
      </c>
      <c r="H3386" s="28">
        <v>217</v>
      </c>
      <c r="I3386" s="28">
        <v>12</v>
      </c>
      <c r="J3386" s="28">
        <v>4.1999999999999997E-3</v>
      </c>
      <c r="AI3386"/>
      <c r="AJ3386"/>
    </row>
    <row r="3387" spans="1:36" ht="14.5" x14ac:dyDescent="0.35">
      <c r="A3387" s="52">
        <f t="shared" si="170"/>
        <v>2015</v>
      </c>
      <c r="B3387" s="30">
        <f t="shared" si="171"/>
        <v>148</v>
      </c>
      <c r="C3387" s="4">
        <f t="shared" si="172"/>
        <v>22</v>
      </c>
      <c r="D3387" s="4" t="s">
        <v>12</v>
      </c>
      <c r="E3387" s="28">
        <v>534</v>
      </c>
      <c r="F3387" s="28">
        <v>205</v>
      </c>
      <c r="H3387" s="28">
        <v>217</v>
      </c>
      <c r="I3387" s="28">
        <v>13</v>
      </c>
      <c r="J3387" s="28">
        <v>7.6E-3</v>
      </c>
      <c r="AI3387"/>
      <c r="AJ3387"/>
    </row>
    <row r="3388" spans="1:36" ht="14.5" x14ac:dyDescent="0.35">
      <c r="A3388" s="52">
        <f t="shared" si="170"/>
        <v>2015</v>
      </c>
      <c r="B3388" s="30">
        <f t="shared" si="171"/>
        <v>148</v>
      </c>
      <c r="C3388" s="4">
        <f t="shared" si="172"/>
        <v>22</v>
      </c>
      <c r="D3388" s="4" t="s">
        <v>12</v>
      </c>
      <c r="E3388" s="28">
        <v>534</v>
      </c>
      <c r="F3388" s="28">
        <v>205</v>
      </c>
      <c r="H3388" s="28">
        <v>217</v>
      </c>
      <c r="I3388" s="28">
        <v>13</v>
      </c>
      <c r="J3388" s="28">
        <v>6.1000000000000004E-3</v>
      </c>
      <c r="AI3388"/>
      <c r="AJ3388"/>
    </row>
    <row r="3389" spans="1:36" ht="14.5" x14ac:dyDescent="0.35">
      <c r="A3389" s="52">
        <f t="shared" si="170"/>
        <v>2015</v>
      </c>
      <c r="B3389" s="30">
        <f t="shared" si="171"/>
        <v>148</v>
      </c>
      <c r="C3389" s="4">
        <f t="shared" si="172"/>
        <v>22</v>
      </c>
      <c r="D3389" s="4" t="s">
        <v>12</v>
      </c>
      <c r="E3389" s="28">
        <v>534</v>
      </c>
      <c r="F3389" s="28">
        <v>205</v>
      </c>
      <c r="H3389" s="28">
        <v>217</v>
      </c>
      <c r="I3389" s="28">
        <v>13</v>
      </c>
      <c r="J3389" s="28">
        <v>5.5999999999999999E-3</v>
      </c>
      <c r="AI3389"/>
      <c r="AJ3389"/>
    </row>
    <row r="3390" spans="1:36" ht="14.5" x14ac:dyDescent="0.35">
      <c r="A3390" s="52">
        <f t="shared" si="170"/>
        <v>2015</v>
      </c>
      <c r="B3390" s="30">
        <f t="shared" si="171"/>
        <v>148</v>
      </c>
      <c r="C3390" s="4">
        <f t="shared" si="172"/>
        <v>22</v>
      </c>
      <c r="D3390" s="4" t="s">
        <v>12</v>
      </c>
      <c r="E3390" s="28">
        <v>535</v>
      </c>
      <c r="F3390" s="28">
        <v>205</v>
      </c>
      <c r="H3390" s="28">
        <v>217</v>
      </c>
      <c r="I3390" s="28">
        <v>13</v>
      </c>
      <c r="J3390" s="28">
        <v>1.06E-2</v>
      </c>
      <c r="AI3390"/>
      <c r="AJ3390"/>
    </row>
    <row r="3391" spans="1:36" ht="14.5" x14ac:dyDescent="0.35">
      <c r="A3391" s="52">
        <f t="shared" si="170"/>
        <v>2015</v>
      </c>
      <c r="B3391" s="30">
        <f t="shared" si="171"/>
        <v>148</v>
      </c>
      <c r="C3391" s="4">
        <f t="shared" si="172"/>
        <v>22</v>
      </c>
      <c r="D3391" s="4" t="s">
        <v>12</v>
      </c>
      <c r="E3391" s="28">
        <v>534</v>
      </c>
      <c r="F3391" s="28">
        <v>205</v>
      </c>
      <c r="H3391" s="28">
        <v>217</v>
      </c>
      <c r="I3391" s="28">
        <v>14</v>
      </c>
      <c r="J3391" s="28">
        <v>7.7000000000000002E-3</v>
      </c>
      <c r="AI3391"/>
      <c r="AJ3391"/>
    </row>
    <row r="3392" spans="1:36" ht="14.5" x14ac:dyDescent="0.35">
      <c r="A3392" s="52">
        <f t="shared" si="170"/>
        <v>2015</v>
      </c>
      <c r="B3392" s="30">
        <f t="shared" si="171"/>
        <v>148</v>
      </c>
      <c r="C3392" s="4">
        <f t="shared" si="172"/>
        <v>22</v>
      </c>
      <c r="D3392" s="4" t="s">
        <v>12</v>
      </c>
      <c r="E3392" s="28">
        <v>534</v>
      </c>
      <c r="F3392" s="28">
        <v>205</v>
      </c>
      <c r="H3392" s="28">
        <v>217</v>
      </c>
      <c r="I3392" s="28">
        <v>14</v>
      </c>
      <c r="J3392" s="28">
        <v>9.4999999999999998E-3</v>
      </c>
      <c r="AI3392"/>
      <c r="AJ3392"/>
    </row>
    <row r="3393" spans="1:36" ht="14.5" x14ac:dyDescent="0.35">
      <c r="A3393" s="52">
        <f t="shared" si="170"/>
        <v>2015</v>
      </c>
      <c r="B3393" s="30">
        <f t="shared" si="171"/>
        <v>148</v>
      </c>
      <c r="C3393" s="4">
        <f t="shared" si="172"/>
        <v>22</v>
      </c>
      <c r="D3393" s="4" t="s">
        <v>12</v>
      </c>
      <c r="E3393" s="28">
        <v>534</v>
      </c>
      <c r="F3393" s="28">
        <v>205</v>
      </c>
      <c r="H3393" s="28">
        <v>217</v>
      </c>
      <c r="I3393" s="28">
        <v>16</v>
      </c>
      <c r="J3393" s="28">
        <v>1.4800000000000001E-2</v>
      </c>
      <c r="AI3393"/>
      <c r="AJ3393"/>
    </row>
    <row r="3394" spans="1:36" ht="14.5" x14ac:dyDescent="0.35">
      <c r="A3394" s="52">
        <f t="shared" ref="A3394:A3457" si="173">YEAR(D3394)</f>
        <v>2015</v>
      </c>
      <c r="B3394" s="30">
        <f t="shared" ref="B3394:B3457" si="174">D3394-DATE(YEAR(D3394),1,0)</f>
        <v>148</v>
      </c>
      <c r="C3394" s="4">
        <f t="shared" ref="C3394:C3457" si="175">WEEKNUM(D3394,1)</f>
        <v>22</v>
      </c>
      <c r="D3394" s="4" t="s">
        <v>12</v>
      </c>
      <c r="E3394" s="28">
        <v>535</v>
      </c>
      <c r="F3394" s="28">
        <v>205</v>
      </c>
      <c r="H3394" s="28">
        <v>217</v>
      </c>
      <c r="I3394" s="28">
        <v>16</v>
      </c>
      <c r="J3394" s="28">
        <v>2.4400000000000002E-2</v>
      </c>
      <c r="AI3394"/>
      <c r="AJ3394"/>
    </row>
    <row r="3395" spans="1:36" ht="14.5" x14ac:dyDescent="0.35">
      <c r="A3395" s="52">
        <f t="shared" si="173"/>
        <v>2015</v>
      </c>
      <c r="B3395" s="30">
        <f t="shared" si="174"/>
        <v>148</v>
      </c>
      <c r="C3395" s="4">
        <f t="shared" si="175"/>
        <v>22</v>
      </c>
      <c r="D3395" s="4" t="s">
        <v>12</v>
      </c>
      <c r="E3395" s="28">
        <v>534</v>
      </c>
      <c r="F3395" s="28">
        <v>205</v>
      </c>
      <c r="H3395" s="28">
        <v>217</v>
      </c>
      <c r="I3395" s="28">
        <v>18</v>
      </c>
      <c r="J3395" s="28">
        <v>1.8800000000000001E-2</v>
      </c>
      <c r="AI3395"/>
      <c r="AJ3395"/>
    </row>
    <row r="3396" spans="1:36" ht="14.5" x14ac:dyDescent="0.35">
      <c r="A3396" s="52">
        <f t="shared" si="173"/>
        <v>2015</v>
      </c>
      <c r="B3396" s="30">
        <f t="shared" si="174"/>
        <v>148</v>
      </c>
      <c r="C3396" s="4">
        <f t="shared" si="175"/>
        <v>22</v>
      </c>
      <c r="D3396" s="4" t="s">
        <v>12</v>
      </c>
      <c r="E3396" s="28">
        <v>532</v>
      </c>
      <c r="F3396" s="28">
        <v>206</v>
      </c>
      <c r="H3396" s="28">
        <v>217</v>
      </c>
      <c r="I3396" s="28">
        <v>8</v>
      </c>
      <c r="J3396" s="28">
        <v>2.2000000000000001E-3</v>
      </c>
      <c r="AI3396"/>
      <c r="AJ3396"/>
    </row>
    <row r="3397" spans="1:36" ht="14.5" x14ac:dyDescent="0.35">
      <c r="A3397" s="52">
        <f t="shared" si="173"/>
        <v>2015</v>
      </c>
      <c r="B3397" s="30">
        <f t="shared" si="174"/>
        <v>148</v>
      </c>
      <c r="C3397" s="4">
        <f t="shared" si="175"/>
        <v>22</v>
      </c>
      <c r="D3397" s="4" t="s">
        <v>12</v>
      </c>
      <c r="E3397" s="28">
        <v>532</v>
      </c>
      <c r="F3397" s="28">
        <v>206</v>
      </c>
      <c r="H3397" s="28">
        <v>217</v>
      </c>
      <c r="I3397" s="28">
        <v>9</v>
      </c>
      <c r="J3397" s="28">
        <v>2.2000000000000001E-3</v>
      </c>
      <c r="AI3397"/>
      <c r="AJ3397"/>
    </row>
    <row r="3398" spans="1:36" ht="14.5" x14ac:dyDescent="0.35">
      <c r="A3398" s="52">
        <f t="shared" si="173"/>
        <v>2015</v>
      </c>
      <c r="B3398" s="30">
        <f t="shared" si="174"/>
        <v>148</v>
      </c>
      <c r="C3398" s="4">
        <f t="shared" si="175"/>
        <v>22</v>
      </c>
      <c r="D3398" s="4" t="s">
        <v>12</v>
      </c>
      <c r="E3398" s="28">
        <v>532</v>
      </c>
      <c r="F3398" s="28">
        <v>206</v>
      </c>
      <c r="H3398" s="28">
        <v>217</v>
      </c>
      <c r="I3398" s="28">
        <v>9</v>
      </c>
      <c r="J3398" s="28">
        <v>2.3E-3</v>
      </c>
      <c r="AI3398"/>
      <c r="AJ3398"/>
    </row>
    <row r="3399" spans="1:36" ht="14.5" x14ac:dyDescent="0.35">
      <c r="A3399" s="52">
        <f t="shared" si="173"/>
        <v>2015</v>
      </c>
      <c r="B3399" s="30">
        <f t="shared" si="174"/>
        <v>148</v>
      </c>
      <c r="C3399" s="4">
        <f t="shared" si="175"/>
        <v>22</v>
      </c>
      <c r="D3399" s="4" t="s">
        <v>12</v>
      </c>
      <c r="E3399" s="28">
        <v>532</v>
      </c>
      <c r="F3399" s="28">
        <v>206</v>
      </c>
      <c r="H3399" s="28">
        <v>217</v>
      </c>
      <c r="I3399" s="28">
        <v>9</v>
      </c>
      <c r="J3399" s="28">
        <v>1.9E-3</v>
      </c>
      <c r="AI3399"/>
      <c r="AJ3399"/>
    </row>
    <row r="3400" spans="1:36" ht="14.5" x14ac:dyDescent="0.35">
      <c r="A3400" s="52">
        <f t="shared" si="173"/>
        <v>2015</v>
      </c>
      <c r="B3400" s="30">
        <f t="shared" si="174"/>
        <v>148</v>
      </c>
      <c r="C3400" s="4">
        <f t="shared" si="175"/>
        <v>22</v>
      </c>
      <c r="D3400" s="4" t="s">
        <v>12</v>
      </c>
      <c r="E3400" s="28">
        <v>532</v>
      </c>
      <c r="F3400" s="28">
        <v>206</v>
      </c>
      <c r="H3400" s="28">
        <v>217</v>
      </c>
      <c r="I3400" s="28">
        <v>9</v>
      </c>
      <c r="J3400" s="28">
        <v>2.8999999999999998E-3</v>
      </c>
      <c r="AI3400"/>
      <c r="AJ3400"/>
    </row>
    <row r="3401" spans="1:36" ht="14.5" x14ac:dyDescent="0.35">
      <c r="A3401" s="52">
        <f t="shared" si="173"/>
        <v>2015</v>
      </c>
      <c r="B3401" s="30">
        <f t="shared" si="174"/>
        <v>148</v>
      </c>
      <c r="C3401" s="4">
        <f t="shared" si="175"/>
        <v>22</v>
      </c>
      <c r="D3401" s="4" t="s">
        <v>12</v>
      </c>
      <c r="E3401" s="28">
        <v>532</v>
      </c>
      <c r="F3401" s="28">
        <v>206</v>
      </c>
      <c r="H3401" s="28">
        <v>217</v>
      </c>
      <c r="I3401" s="28">
        <v>9</v>
      </c>
      <c r="J3401" s="28">
        <v>2.7000000000000001E-3</v>
      </c>
      <c r="AI3401"/>
      <c r="AJ3401"/>
    </row>
    <row r="3402" spans="1:36" ht="14.5" x14ac:dyDescent="0.35">
      <c r="A3402" s="52">
        <f t="shared" si="173"/>
        <v>2015</v>
      </c>
      <c r="B3402" s="30">
        <f t="shared" si="174"/>
        <v>148</v>
      </c>
      <c r="C3402" s="4">
        <f t="shared" si="175"/>
        <v>22</v>
      </c>
      <c r="D3402" s="4" t="s">
        <v>12</v>
      </c>
      <c r="E3402" s="28">
        <v>532</v>
      </c>
      <c r="F3402" s="28">
        <v>206</v>
      </c>
      <c r="H3402" s="28">
        <v>217</v>
      </c>
      <c r="I3402" s="28">
        <v>9</v>
      </c>
      <c r="J3402" s="28">
        <v>2.3E-3</v>
      </c>
      <c r="AI3402"/>
      <c r="AJ3402"/>
    </row>
    <row r="3403" spans="1:36" ht="14.5" x14ac:dyDescent="0.35">
      <c r="A3403" s="52">
        <f t="shared" si="173"/>
        <v>2015</v>
      </c>
      <c r="B3403" s="30">
        <f t="shared" si="174"/>
        <v>148</v>
      </c>
      <c r="C3403" s="4">
        <f t="shared" si="175"/>
        <v>22</v>
      </c>
      <c r="D3403" s="4" t="s">
        <v>12</v>
      </c>
      <c r="E3403" s="28">
        <v>532</v>
      </c>
      <c r="F3403" s="28">
        <v>206</v>
      </c>
      <c r="H3403" s="28">
        <v>217</v>
      </c>
      <c r="I3403" s="28">
        <v>9</v>
      </c>
      <c r="J3403" s="28">
        <v>2.2000000000000001E-3</v>
      </c>
      <c r="AI3403"/>
      <c r="AJ3403"/>
    </row>
    <row r="3404" spans="1:36" ht="14.5" x14ac:dyDescent="0.35">
      <c r="A3404" s="52">
        <f t="shared" si="173"/>
        <v>2015</v>
      </c>
      <c r="B3404" s="30">
        <f t="shared" si="174"/>
        <v>148</v>
      </c>
      <c r="C3404" s="4">
        <f t="shared" si="175"/>
        <v>22</v>
      </c>
      <c r="D3404" s="4" t="s">
        <v>12</v>
      </c>
      <c r="E3404" s="28">
        <v>532</v>
      </c>
      <c r="F3404" s="28">
        <v>206</v>
      </c>
      <c r="H3404" s="28">
        <v>217</v>
      </c>
      <c r="I3404" s="28">
        <v>10</v>
      </c>
      <c r="J3404" s="28">
        <v>2.3999999999999998E-3</v>
      </c>
      <c r="AI3404"/>
      <c r="AJ3404"/>
    </row>
    <row r="3405" spans="1:36" ht="14.5" x14ac:dyDescent="0.35">
      <c r="A3405" s="52">
        <f t="shared" si="173"/>
        <v>2015</v>
      </c>
      <c r="B3405" s="30">
        <f t="shared" si="174"/>
        <v>148</v>
      </c>
      <c r="C3405" s="4">
        <f t="shared" si="175"/>
        <v>22</v>
      </c>
      <c r="D3405" s="4" t="s">
        <v>12</v>
      </c>
      <c r="E3405" s="28">
        <v>532</v>
      </c>
      <c r="F3405" s="28">
        <v>206</v>
      </c>
      <c r="H3405" s="28">
        <v>217</v>
      </c>
      <c r="I3405" s="28">
        <v>10</v>
      </c>
      <c r="J3405" s="28">
        <v>2.3999999999999998E-3</v>
      </c>
      <c r="AI3405"/>
      <c r="AJ3405"/>
    </row>
    <row r="3406" spans="1:36" ht="14.5" x14ac:dyDescent="0.35">
      <c r="A3406" s="52">
        <f t="shared" si="173"/>
        <v>2015</v>
      </c>
      <c r="B3406" s="30">
        <f t="shared" si="174"/>
        <v>148</v>
      </c>
      <c r="C3406" s="4">
        <f t="shared" si="175"/>
        <v>22</v>
      </c>
      <c r="D3406" s="4" t="s">
        <v>12</v>
      </c>
      <c r="E3406" s="28">
        <v>532</v>
      </c>
      <c r="F3406" s="28">
        <v>206</v>
      </c>
      <c r="H3406" s="28">
        <v>217</v>
      </c>
      <c r="I3406" s="28">
        <v>10</v>
      </c>
      <c r="J3406" s="28">
        <v>2.3E-3</v>
      </c>
      <c r="AI3406"/>
      <c r="AJ3406"/>
    </row>
    <row r="3407" spans="1:36" ht="14.5" x14ac:dyDescent="0.35">
      <c r="A3407" s="52">
        <f t="shared" si="173"/>
        <v>2015</v>
      </c>
      <c r="B3407" s="30">
        <f t="shared" si="174"/>
        <v>148</v>
      </c>
      <c r="C3407" s="4">
        <f t="shared" si="175"/>
        <v>22</v>
      </c>
      <c r="D3407" s="4" t="s">
        <v>12</v>
      </c>
      <c r="E3407" s="28">
        <v>532</v>
      </c>
      <c r="F3407" s="28">
        <v>206</v>
      </c>
      <c r="H3407" s="28">
        <v>217</v>
      </c>
      <c r="I3407" s="28">
        <v>10</v>
      </c>
      <c r="J3407" s="28">
        <v>2.5000000000000001E-3</v>
      </c>
      <c r="AI3407"/>
      <c r="AJ3407"/>
    </row>
    <row r="3408" spans="1:36" ht="14.5" x14ac:dyDescent="0.35">
      <c r="A3408" s="52">
        <f t="shared" si="173"/>
        <v>2015</v>
      </c>
      <c r="B3408" s="30">
        <f t="shared" si="174"/>
        <v>148</v>
      </c>
      <c r="C3408" s="4">
        <f t="shared" si="175"/>
        <v>22</v>
      </c>
      <c r="D3408" s="4" t="s">
        <v>12</v>
      </c>
      <c r="E3408" s="28">
        <v>532</v>
      </c>
      <c r="F3408" s="28">
        <v>206</v>
      </c>
      <c r="H3408" s="28">
        <v>217</v>
      </c>
      <c r="I3408" s="28">
        <v>10</v>
      </c>
      <c r="J3408" s="28">
        <v>3.7000000000000002E-3</v>
      </c>
      <c r="AI3408"/>
      <c r="AJ3408"/>
    </row>
    <row r="3409" spans="1:36" ht="14.5" x14ac:dyDescent="0.35">
      <c r="A3409" s="52">
        <f t="shared" si="173"/>
        <v>2015</v>
      </c>
      <c r="B3409" s="30">
        <f t="shared" si="174"/>
        <v>148</v>
      </c>
      <c r="C3409" s="4">
        <f t="shared" si="175"/>
        <v>22</v>
      </c>
      <c r="D3409" s="4" t="s">
        <v>12</v>
      </c>
      <c r="E3409" s="28">
        <v>532</v>
      </c>
      <c r="F3409" s="28">
        <v>206</v>
      </c>
      <c r="H3409" s="28">
        <v>217</v>
      </c>
      <c r="I3409" s="28">
        <v>10</v>
      </c>
      <c r="J3409" s="28">
        <v>3.3999999999999998E-3</v>
      </c>
      <c r="AI3409"/>
      <c r="AJ3409"/>
    </row>
    <row r="3410" spans="1:36" ht="14.5" x14ac:dyDescent="0.35">
      <c r="A3410" s="52">
        <f t="shared" si="173"/>
        <v>2015</v>
      </c>
      <c r="B3410" s="30">
        <f t="shared" si="174"/>
        <v>148</v>
      </c>
      <c r="C3410" s="4">
        <f t="shared" si="175"/>
        <v>22</v>
      </c>
      <c r="D3410" s="4" t="s">
        <v>12</v>
      </c>
      <c r="E3410" s="28">
        <v>532</v>
      </c>
      <c r="F3410" s="28">
        <v>206</v>
      </c>
      <c r="H3410" s="28">
        <v>217</v>
      </c>
      <c r="I3410" s="28">
        <v>10</v>
      </c>
      <c r="J3410" s="28">
        <v>3.0000000000000001E-3</v>
      </c>
      <c r="AI3410"/>
      <c r="AJ3410"/>
    </row>
    <row r="3411" spans="1:36" ht="14.5" x14ac:dyDescent="0.35">
      <c r="A3411" s="52">
        <f t="shared" si="173"/>
        <v>2015</v>
      </c>
      <c r="B3411" s="30">
        <f t="shared" si="174"/>
        <v>148</v>
      </c>
      <c r="C3411" s="4">
        <f t="shared" si="175"/>
        <v>22</v>
      </c>
      <c r="D3411" s="4" t="s">
        <v>12</v>
      </c>
      <c r="E3411" s="28">
        <v>532</v>
      </c>
      <c r="F3411" s="28">
        <v>206</v>
      </c>
      <c r="H3411" s="28">
        <v>217</v>
      </c>
      <c r="I3411" s="28">
        <v>10</v>
      </c>
      <c r="J3411" s="28">
        <v>3.5000000000000001E-3</v>
      </c>
      <c r="AI3411"/>
      <c r="AJ3411"/>
    </row>
    <row r="3412" spans="1:36" ht="14.5" x14ac:dyDescent="0.35">
      <c r="A3412" s="52">
        <f t="shared" si="173"/>
        <v>2015</v>
      </c>
      <c r="B3412" s="30">
        <f t="shared" si="174"/>
        <v>148</v>
      </c>
      <c r="C3412" s="4">
        <f t="shared" si="175"/>
        <v>22</v>
      </c>
      <c r="D3412" s="4" t="s">
        <v>12</v>
      </c>
      <c r="E3412" s="28">
        <v>532</v>
      </c>
      <c r="F3412" s="28">
        <v>206</v>
      </c>
      <c r="H3412" s="28">
        <v>217</v>
      </c>
      <c r="I3412" s="28">
        <v>10</v>
      </c>
      <c r="J3412" s="28">
        <v>2.3E-3</v>
      </c>
      <c r="AI3412"/>
      <c r="AJ3412"/>
    </row>
    <row r="3413" spans="1:36" ht="14.5" x14ac:dyDescent="0.35">
      <c r="A3413" s="52">
        <f t="shared" si="173"/>
        <v>2015</v>
      </c>
      <c r="B3413" s="30">
        <f t="shared" si="174"/>
        <v>148</v>
      </c>
      <c r="C3413" s="4">
        <f t="shared" si="175"/>
        <v>22</v>
      </c>
      <c r="D3413" s="4" t="s">
        <v>12</v>
      </c>
      <c r="E3413" s="28">
        <v>532</v>
      </c>
      <c r="F3413" s="28">
        <v>206</v>
      </c>
      <c r="H3413" s="28">
        <v>217</v>
      </c>
      <c r="I3413" s="28">
        <v>10</v>
      </c>
      <c r="J3413" s="28">
        <v>2.3E-3</v>
      </c>
      <c r="AI3413"/>
      <c r="AJ3413"/>
    </row>
    <row r="3414" spans="1:36" ht="14.5" x14ac:dyDescent="0.35">
      <c r="A3414" s="52">
        <f t="shared" si="173"/>
        <v>2015</v>
      </c>
      <c r="B3414" s="30">
        <f t="shared" si="174"/>
        <v>148</v>
      </c>
      <c r="C3414" s="4">
        <f t="shared" si="175"/>
        <v>22</v>
      </c>
      <c r="D3414" s="4" t="s">
        <v>12</v>
      </c>
      <c r="E3414" s="28">
        <v>532</v>
      </c>
      <c r="F3414" s="28">
        <v>206</v>
      </c>
      <c r="H3414" s="28">
        <v>217</v>
      </c>
      <c r="I3414" s="28">
        <v>10</v>
      </c>
      <c r="J3414" s="28">
        <v>3.3999999999999998E-3</v>
      </c>
      <c r="AI3414"/>
      <c r="AJ3414"/>
    </row>
    <row r="3415" spans="1:36" ht="14.5" x14ac:dyDescent="0.35">
      <c r="A3415" s="52">
        <f t="shared" si="173"/>
        <v>2015</v>
      </c>
      <c r="B3415" s="30">
        <f t="shared" si="174"/>
        <v>148</v>
      </c>
      <c r="C3415" s="4">
        <f t="shared" si="175"/>
        <v>22</v>
      </c>
      <c r="D3415" s="4" t="s">
        <v>12</v>
      </c>
      <c r="E3415" s="28">
        <v>532</v>
      </c>
      <c r="F3415" s="28">
        <v>206</v>
      </c>
      <c r="H3415" s="28">
        <v>217</v>
      </c>
      <c r="I3415" s="28">
        <v>10</v>
      </c>
      <c r="J3415" s="28">
        <v>3.8999999999999998E-3</v>
      </c>
      <c r="AI3415"/>
      <c r="AJ3415"/>
    </row>
    <row r="3416" spans="1:36" ht="14.5" x14ac:dyDescent="0.35">
      <c r="A3416" s="52">
        <f t="shared" si="173"/>
        <v>2015</v>
      </c>
      <c r="B3416" s="30">
        <f t="shared" si="174"/>
        <v>148</v>
      </c>
      <c r="C3416" s="4">
        <f t="shared" si="175"/>
        <v>22</v>
      </c>
      <c r="D3416" s="4" t="s">
        <v>12</v>
      </c>
      <c r="E3416" s="28">
        <v>532</v>
      </c>
      <c r="F3416" s="28">
        <v>206</v>
      </c>
      <c r="H3416" s="28">
        <v>217</v>
      </c>
      <c r="I3416" s="28">
        <v>10</v>
      </c>
      <c r="J3416" s="28">
        <v>2.5000000000000001E-3</v>
      </c>
      <c r="AI3416"/>
      <c r="AJ3416"/>
    </row>
    <row r="3417" spans="1:36" ht="14.5" x14ac:dyDescent="0.35">
      <c r="A3417" s="52">
        <f t="shared" si="173"/>
        <v>2015</v>
      </c>
      <c r="B3417" s="30">
        <f t="shared" si="174"/>
        <v>148</v>
      </c>
      <c r="C3417" s="4">
        <f t="shared" si="175"/>
        <v>22</v>
      </c>
      <c r="D3417" s="4" t="s">
        <v>12</v>
      </c>
      <c r="E3417" s="28">
        <v>532</v>
      </c>
      <c r="F3417" s="28">
        <v>206</v>
      </c>
      <c r="H3417" s="28">
        <v>217</v>
      </c>
      <c r="I3417" s="28">
        <v>10</v>
      </c>
      <c r="J3417" s="28">
        <v>1.8E-3</v>
      </c>
      <c r="AI3417"/>
      <c r="AJ3417"/>
    </row>
    <row r="3418" spans="1:36" ht="14.5" x14ac:dyDescent="0.35">
      <c r="A3418" s="52">
        <f t="shared" si="173"/>
        <v>2015</v>
      </c>
      <c r="B3418" s="30">
        <f t="shared" si="174"/>
        <v>148</v>
      </c>
      <c r="C3418" s="4">
        <f t="shared" si="175"/>
        <v>22</v>
      </c>
      <c r="D3418" s="4" t="s">
        <v>12</v>
      </c>
      <c r="E3418" s="28">
        <v>532</v>
      </c>
      <c r="F3418" s="28">
        <v>206</v>
      </c>
      <c r="H3418" s="28">
        <v>217</v>
      </c>
      <c r="I3418" s="28">
        <v>10</v>
      </c>
      <c r="J3418" s="28">
        <v>2.5999999999999999E-3</v>
      </c>
      <c r="AI3418"/>
      <c r="AJ3418"/>
    </row>
    <row r="3419" spans="1:36" ht="14.5" x14ac:dyDescent="0.35">
      <c r="A3419" s="52">
        <f t="shared" si="173"/>
        <v>2015</v>
      </c>
      <c r="B3419" s="30">
        <f t="shared" si="174"/>
        <v>148</v>
      </c>
      <c r="C3419" s="4">
        <f t="shared" si="175"/>
        <v>22</v>
      </c>
      <c r="D3419" s="4" t="s">
        <v>12</v>
      </c>
      <c r="E3419" s="28">
        <v>532</v>
      </c>
      <c r="F3419" s="28">
        <v>206</v>
      </c>
      <c r="H3419" s="28">
        <v>217</v>
      </c>
      <c r="I3419" s="28">
        <v>10</v>
      </c>
      <c r="J3419" s="28">
        <v>2.5999999999999999E-3</v>
      </c>
      <c r="AI3419"/>
      <c r="AJ3419"/>
    </row>
    <row r="3420" spans="1:36" ht="14.5" x14ac:dyDescent="0.35">
      <c r="A3420" s="52">
        <f t="shared" si="173"/>
        <v>2015</v>
      </c>
      <c r="B3420" s="30">
        <f t="shared" si="174"/>
        <v>148</v>
      </c>
      <c r="C3420" s="4">
        <f t="shared" si="175"/>
        <v>22</v>
      </c>
      <c r="D3420" s="4" t="s">
        <v>12</v>
      </c>
      <c r="E3420" s="28">
        <v>533</v>
      </c>
      <c r="F3420" s="28">
        <v>206</v>
      </c>
      <c r="H3420" s="28">
        <v>217</v>
      </c>
      <c r="I3420" s="28">
        <v>10</v>
      </c>
      <c r="J3420" s="28">
        <v>1.2999999999999999E-3</v>
      </c>
      <c r="AI3420"/>
      <c r="AJ3420"/>
    </row>
    <row r="3421" spans="1:36" ht="14.5" x14ac:dyDescent="0.35">
      <c r="A3421" s="52">
        <f t="shared" si="173"/>
        <v>2015</v>
      </c>
      <c r="B3421" s="30">
        <f t="shared" si="174"/>
        <v>148</v>
      </c>
      <c r="C3421" s="4">
        <f t="shared" si="175"/>
        <v>22</v>
      </c>
      <c r="D3421" s="4" t="s">
        <v>12</v>
      </c>
      <c r="E3421" s="28">
        <v>533</v>
      </c>
      <c r="F3421" s="28">
        <v>206</v>
      </c>
      <c r="H3421" s="28">
        <v>217</v>
      </c>
      <c r="I3421" s="28">
        <v>10</v>
      </c>
      <c r="J3421" s="28">
        <v>2.0999999999999999E-3</v>
      </c>
      <c r="AI3421"/>
      <c r="AJ3421"/>
    </row>
    <row r="3422" spans="1:36" ht="14.5" x14ac:dyDescent="0.35">
      <c r="A3422" s="52">
        <f t="shared" si="173"/>
        <v>2015</v>
      </c>
      <c r="B3422" s="30">
        <f t="shared" si="174"/>
        <v>148</v>
      </c>
      <c r="C3422" s="4">
        <f t="shared" si="175"/>
        <v>22</v>
      </c>
      <c r="D3422" s="4" t="s">
        <v>12</v>
      </c>
      <c r="E3422" s="28">
        <v>533</v>
      </c>
      <c r="F3422" s="28">
        <v>206</v>
      </c>
      <c r="H3422" s="28">
        <v>217</v>
      </c>
      <c r="I3422" s="28">
        <v>10</v>
      </c>
      <c r="J3422" s="28">
        <v>1.9E-3</v>
      </c>
      <c r="AI3422"/>
      <c r="AJ3422"/>
    </row>
    <row r="3423" spans="1:36" ht="14.5" x14ac:dyDescent="0.35">
      <c r="A3423" s="52">
        <f t="shared" si="173"/>
        <v>2015</v>
      </c>
      <c r="B3423" s="30">
        <f t="shared" si="174"/>
        <v>148</v>
      </c>
      <c r="C3423" s="4">
        <f t="shared" si="175"/>
        <v>22</v>
      </c>
      <c r="D3423" s="4" t="s">
        <v>12</v>
      </c>
      <c r="E3423" s="28">
        <v>533</v>
      </c>
      <c r="F3423" s="28">
        <v>206</v>
      </c>
      <c r="H3423" s="28">
        <v>217</v>
      </c>
      <c r="I3423" s="28">
        <v>10</v>
      </c>
      <c r="J3423" s="28">
        <v>1.6999999999999999E-3</v>
      </c>
      <c r="AI3423"/>
      <c r="AJ3423"/>
    </row>
    <row r="3424" spans="1:36" ht="14.5" x14ac:dyDescent="0.35">
      <c r="A3424" s="52">
        <f t="shared" si="173"/>
        <v>2015</v>
      </c>
      <c r="B3424" s="30">
        <f t="shared" si="174"/>
        <v>148</v>
      </c>
      <c r="C3424" s="4">
        <f t="shared" si="175"/>
        <v>22</v>
      </c>
      <c r="D3424" s="4" t="s">
        <v>12</v>
      </c>
      <c r="E3424" s="28">
        <v>533</v>
      </c>
      <c r="F3424" s="28">
        <v>206</v>
      </c>
      <c r="H3424" s="28">
        <v>217</v>
      </c>
      <c r="I3424" s="28">
        <v>10</v>
      </c>
      <c r="J3424" s="28">
        <v>2.3E-3</v>
      </c>
      <c r="AI3424"/>
      <c r="AJ3424"/>
    </row>
    <row r="3425" spans="1:36" ht="14.5" x14ac:dyDescent="0.35">
      <c r="A3425" s="52">
        <f t="shared" si="173"/>
        <v>2015</v>
      </c>
      <c r="B3425" s="30">
        <f t="shared" si="174"/>
        <v>148</v>
      </c>
      <c r="C3425" s="4">
        <f t="shared" si="175"/>
        <v>22</v>
      </c>
      <c r="D3425" s="4" t="s">
        <v>12</v>
      </c>
      <c r="E3425" s="28">
        <v>533</v>
      </c>
      <c r="F3425" s="28">
        <v>206</v>
      </c>
      <c r="H3425" s="28">
        <v>217</v>
      </c>
      <c r="I3425" s="28">
        <v>10</v>
      </c>
      <c r="J3425" s="28">
        <v>1.6999999999999999E-3</v>
      </c>
      <c r="AI3425"/>
      <c r="AJ3425"/>
    </row>
    <row r="3426" spans="1:36" ht="14.5" x14ac:dyDescent="0.35">
      <c r="A3426" s="52">
        <f t="shared" si="173"/>
        <v>2015</v>
      </c>
      <c r="B3426" s="30">
        <f t="shared" si="174"/>
        <v>148</v>
      </c>
      <c r="C3426" s="4">
        <f t="shared" si="175"/>
        <v>22</v>
      </c>
      <c r="D3426" s="4" t="s">
        <v>12</v>
      </c>
      <c r="E3426" s="28">
        <v>533</v>
      </c>
      <c r="F3426" s="28">
        <v>206</v>
      </c>
      <c r="H3426" s="28">
        <v>217</v>
      </c>
      <c r="I3426" s="28">
        <v>10</v>
      </c>
      <c r="J3426" s="28">
        <v>1.9E-3</v>
      </c>
      <c r="AI3426"/>
      <c r="AJ3426"/>
    </row>
    <row r="3427" spans="1:36" ht="14.5" x14ac:dyDescent="0.35">
      <c r="A3427" s="52">
        <f t="shared" si="173"/>
        <v>2015</v>
      </c>
      <c r="B3427" s="30">
        <f t="shared" si="174"/>
        <v>148</v>
      </c>
      <c r="C3427" s="4">
        <f t="shared" si="175"/>
        <v>22</v>
      </c>
      <c r="D3427" s="4" t="s">
        <v>12</v>
      </c>
      <c r="E3427" s="28">
        <v>532</v>
      </c>
      <c r="F3427" s="28">
        <v>206</v>
      </c>
      <c r="H3427" s="28">
        <v>217</v>
      </c>
      <c r="I3427" s="28">
        <v>11</v>
      </c>
      <c r="J3427" s="28">
        <v>4.1000000000000003E-3</v>
      </c>
      <c r="AI3427"/>
      <c r="AJ3427"/>
    </row>
    <row r="3428" spans="1:36" ht="14.5" x14ac:dyDescent="0.35">
      <c r="A3428" s="52">
        <f t="shared" si="173"/>
        <v>2015</v>
      </c>
      <c r="B3428" s="30">
        <f t="shared" si="174"/>
        <v>148</v>
      </c>
      <c r="C3428" s="4">
        <f t="shared" si="175"/>
        <v>22</v>
      </c>
      <c r="D3428" s="4" t="s">
        <v>12</v>
      </c>
      <c r="E3428" s="28">
        <v>532</v>
      </c>
      <c r="F3428" s="28">
        <v>206</v>
      </c>
      <c r="H3428" s="28">
        <v>217</v>
      </c>
      <c r="I3428" s="28">
        <v>11</v>
      </c>
      <c r="J3428" s="28">
        <v>3.5999999999999999E-3</v>
      </c>
      <c r="AI3428"/>
      <c r="AJ3428"/>
    </row>
    <row r="3429" spans="1:36" ht="14.5" x14ac:dyDescent="0.35">
      <c r="A3429" s="52">
        <f t="shared" si="173"/>
        <v>2015</v>
      </c>
      <c r="B3429" s="30">
        <f t="shared" si="174"/>
        <v>148</v>
      </c>
      <c r="C3429" s="4">
        <f t="shared" si="175"/>
        <v>22</v>
      </c>
      <c r="D3429" s="4" t="s">
        <v>12</v>
      </c>
      <c r="E3429" s="28">
        <v>532</v>
      </c>
      <c r="F3429" s="28">
        <v>206</v>
      </c>
      <c r="H3429" s="28">
        <v>217</v>
      </c>
      <c r="I3429" s="28">
        <v>11</v>
      </c>
      <c r="J3429" s="28">
        <v>3.2000000000000002E-3</v>
      </c>
      <c r="AI3429"/>
      <c r="AJ3429"/>
    </row>
    <row r="3430" spans="1:36" ht="14.5" x14ac:dyDescent="0.35">
      <c r="A3430" s="52">
        <f t="shared" si="173"/>
        <v>2015</v>
      </c>
      <c r="B3430" s="30">
        <f t="shared" si="174"/>
        <v>148</v>
      </c>
      <c r="C3430" s="4">
        <f t="shared" si="175"/>
        <v>22</v>
      </c>
      <c r="D3430" s="4" t="s">
        <v>12</v>
      </c>
      <c r="E3430" s="28">
        <v>532</v>
      </c>
      <c r="F3430" s="28">
        <v>206</v>
      </c>
      <c r="H3430" s="28">
        <v>217</v>
      </c>
      <c r="I3430" s="28">
        <v>11</v>
      </c>
      <c r="J3430" s="28">
        <v>3.7000000000000002E-3</v>
      </c>
      <c r="AI3430"/>
      <c r="AJ3430"/>
    </row>
    <row r="3431" spans="1:36" ht="14.5" x14ac:dyDescent="0.35">
      <c r="A3431" s="52">
        <f t="shared" si="173"/>
        <v>2015</v>
      </c>
      <c r="B3431" s="30">
        <f t="shared" si="174"/>
        <v>148</v>
      </c>
      <c r="C3431" s="4">
        <f t="shared" si="175"/>
        <v>22</v>
      </c>
      <c r="D3431" s="4" t="s">
        <v>12</v>
      </c>
      <c r="E3431" s="28">
        <v>532</v>
      </c>
      <c r="F3431" s="28">
        <v>206</v>
      </c>
      <c r="H3431" s="28">
        <v>217</v>
      </c>
      <c r="I3431" s="28">
        <v>11</v>
      </c>
      <c r="J3431" s="28">
        <v>4.7999999999999996E-3</v>
      </c>
      <c r="AI3431"/>
      <c r="AJ3431"/>
    </row>
    <row r="3432" spans="1:36" ht="14.5" x14ac:dyDescent="0.35">
      <c r="A3432" s="52">
        <f t="shared" si="173"/>
        <v>2015</v>
      </c>
      <c r="B3432" s="30">
        <f t="shared" si="174"/>
        <v>148</v>
      </c>
      <c r="C3432" s="4">
        <f t="shared" si="175"/>
        <v>22</v>
      </c>
      <c r="D3432" s="4" t="s">
        <v>12</v>
      </c>
      <c r="E3432" s="28">
        <v>532</v>
      </c>
      <c r="F3432" s="28">
        <v>206</v>
      </c>
      <c r="H3432" s="28">
        <v>217</v>
      </c>
      <c r="I3432" s="28">
        <v>11</v>
      </c>
      <c r="J3432" s="28">
        <v>2.8999999999999998E-3</v>
      </c>
      <c r="AI3432"/>
      <c r="AJ3432"/>
    </row>
    <row r="3433" spans="1:36" ht="14.5" x14ac:dyDescent="0.35">
      <c r="A3433" s="52">
        <f t="shared" si="173"/>
        <v>2015</v>
      </c>
      <c r="B3433" s="30">
        <f t="shared" si="174"/>
        <v>148</v>
      </c>
      <c r="C3433" s="4">
        <f t="shared" si="175"/>
        <v>22</v>
      </c>
      <c r="D3433" s="4" t="s">
        <v>12</v>
      </c>
      <c r="E3433" s="28">
        <v>532</v>
      </c>
      <c r="F3433" s="28">
        <v>206</v>
      </c>
      <c r="H3433" s="28">
        <v>217</v>
      </c>
      <c r="I3433" s="28">
        <v>11</v>
      </c>
      <c r="J3433" s="28">
        <v>3.2000000000000002E-3</v>
      </c>
      <c r="AI3433"/>
      <c r="AJ3433"/>
    </row>
    <row r="3434" spans="1:36" ht="14.5" x14ac:dyDescent="0.35">
      <c r="A3434" s="52">
        <f t="shared" si="173"/>
        <v>2015</v>
      </c>
      <c r="B3434" s="30">
        <f t="shared" si="174"/>
        <v>148</v>
      </c>
      <c r="C3434" s="4">
        <f t="shared" si="175"/>
        <v>22</v>
      </c>
      <c r="D3434" s="4" t="s">
        <v>12</v>
      </c>
      <c r="E3434" s="28">
        <v>532</v>
      </c>
      <c r="F3434" s="28">
        <v>206</v>
      </c>
      <c r="H3434" s="28">
        <v>217</v>
      </c>
      <c r="I3434" s="28">
        <v>11</v>
      </c>
      <c r="J3434" s="28">
        <v>4.5999999999999999E-3</v>
      </c>
      <c r="AI3434"/>
      <c r="AJ3434"/>
    </row>
    <row r="3435" spans="1:36" ht="14.5" x14ac:dyDescent="0.35">
      <c r="A3435" s="52">
        <f t="shared" si="173"/>
        <v>2015</v>
      </c>
      <c r="B3435" s="30">
        <f t="shared" si="174"/>
        <v>148</v>
      </c>
      <c r="C3435" s="4">
        <f t="shared" si="175"/>
        <v>22</v>
      </c>
      <c r="D3435" s="4" t="s">
        <v>12</v>
      </c>
      <c r="E3435" s="28">
        <v>532</v>
      </c>
      <c r="F3435" s="28">
        <v>206</v>
      </c>
      <c r="H3435" s="28">
        <v>217</v>
      </c>
      <c r="I3435" s="28">
        <v>11</v>
      </c>
      <c r="J3435" s="28">
        <v>4.5999999999999999E-3</v>
      </c>
      <c r="AI3435"/>
      <c r="AJ3435"/>
    </row>
    <row r="3436" spans="1:36" ht="14.5" x14ac:dyDescent="0.35">
      <c r="A3436" s="52">
        <f t="shared" si="173"/>
        <v>2015</v>
      </c>
      <c r="B3436" s="30">
        <f t="shared" si="174"/>
        <v>148</v>
      </c>
      <c r="C3436" s="4">
        <f t="shared" si="175"/>
        <v>22</v>
      </c>
      <c r="D3436" s="4" t="s">
        <v>12</v>
      </c>
      <c r="E3436" s="28">
        <v>532</v>
      </c>
      <c r="F3436" s="28">
        <v>206</v>
      </c>
      <c r="H3436" s="28">
        <v>217</v>
      </c>
      <c r="I3436" s="28">
        <v>11</v>
      </c>
      <c r="J3436" s="28">
        <v>4.0000000000000001E-3</v>
      </c>
      <c r="AI3436"/>
      <c r="AJ3436"/>
    </row>
    <row r="3437" spans="1:36" ht="14.5" x14ac:dyDescent="0.35">
      <c r="A3437" s="52">
        <f t="shared" si="173"/>
        <v>2015</v>
      </c>
      <c r="B3437" s="30">
        <f t="shared" si="174"/>
        <v>148</v>
      </c>
      <c r="C3437" s="4">
        <f t="shared" si="175"/>
        <v>22</v>
      </c>
      <c r="D3437" s="4" t="s">
        <v>12</v>
      </c>
      <c r="E3437" s="28">
        <v>532</v>
      </c>
      <c r="F3437" s="28">
        <v>206</v>
      </c>
      <c r="H3437" s="28">
        <v>217</v>
      </c>
      <c r="I3437" s="28">
        <v>11</v>
      </c>
      <c r="J3437" s="28">
        <v>3.8E-3</v>
      </c>
      <c r="AI3437"/>
      <c r="AJ3437"/>
    </row>
    <row r="3438" spans="1:36" ht="14.5" x14ac:dyDescent="0.35">
      <c r="A3438" s="52">
        <f t="shared" si="173"/>
        <v>2015</v>
      </c>
      <c r="B3438" s="30">
        <f t="shared" si="174"/>
        <v>148</v>
      </c>
      <c r="C3438" s="4">
        <f t="shared" si="175"/>
        <v>22</v>
      </c>
      <c r="D3438" s="4" t="s">
        <v>12</v>
      </c>
      <c r="E3438" s="28">
        <v>532</v>
      </c>
      <c r="F3438" s="28">
        <v>206</v>
      </c>
      <c r="H3438" s="28">
        <v>217</v>
      </c>
      <c r="I3438" s="28">
        <v>11</v>
      </c>
      <c r="J3438" s="28">
        <v>3.3E-3</v>
      </c>
      <c r="AI3438"/>
      <c r="AJ3438"/>
    </row>
    <row r="3439" spans="1:36" ht="14.5" x14ac:dyDescent="0.35">
      <c r="A3439" s="52">
        <f t="shared" si="173"/>
        <v>2015</v>
      </c>
      <c r="B3439" s="30">
        <f t="shared" si="174"/>
        <v>148</v>
      </c>
      <c r="C3439" s="4">
        <f t="shared" si="175"/>
        <v>22</v>
      </c>
      <c r="D3439" s="4" t="s">
        <v>12</v>
      </c>
      <c r="E3439" s="28">
        <v>532</v>
      </c>
      <c r="F3439" s="28">
        <v>206</v>
      </c>
      <c r="H3439" s="28">
        <v>217</v>
      </c>
      <c r="I3439" s="28">
        <v>11</v>
      </c>
      <c r="J3439" s="28">
        <v>4.1000000000000003E-3</v>
      </c>
      <c r="AI3439"/>
      <c r="AJ3439"/>
    </row>
    <row r="3440" spans="1:36" ht="14.5" x14ac:dyDescent="0.35">
      <c r="A3440" s="52">
        <f t="shared" si="173"/>
        <v>2015</v>
      </c>
      <c r="B3440" s="30">
        <f t="shared" si="174"/>
        <v>148</v>
      </c>
      <c r="C3440" s="4">
        <f t="shared" si="175"/>
        <v>22</v>
      </c>
      <c r="D3440" s="4" t="s">
        <v>12</v>
      </c>
      <c r="E3440" s="28">
        <v>532</v>
      </c>
      <c r="F3440" s="28">
        <v>206</v>
      </c>
      <c r="H3440" s="28">
        <v>217</v>
      </c>
      <c r="I3440" s="28">
        <v>11</v>
      </c>
      <c r="J3440" s="28">
        <v>3.3E-3</v>
      </c>
      <c r="AI3440"/>
      <c r="AJ3440"/>
    </row>
    <row r="3441" spans="1:36" ht="14.5" x14ac:dyDescent="0.35">
      <c r="A3441" s="52">
        <f t="shared" si="173"/>
        <v>2015</v>
      </c>
      <c r="B3441" s="30">
        <f t="shared" si="174"/>
        <v>148</v>
      </c>
      <c r="C3441" s="4">
        <f t="shared" si="175"/>
        <v>22</v>
      </c>
      <c r="D3441" s="4" t="s">
        <v>12</v>
      </c>
      <c r="E3441" s="28">
        <v>533</v>
      </c>
      <c r="F3441" s="28">
        <v>206</v>
      </c>
      <c r="H3441" s="28">
        <v>217</v>
      </c>
      <c r="I3441" s="28">
        <v>11</v>
      </c>
      <c r="J3441" s="28">
        <v>2.5000000000000001E-3</v>
      </c>
      <c r="AI3441"/>
      <c r="AJ3441"/>
    </row>
    <row r="3442" spans="1:36" ht="14.5" x14ac:dyDescent="0.35">
      <c r="A3442" s="52">
        <f t="shared" si="173"/>
        <v>2015</v>
      </c>
      <c r="B3442" s="30">
        <f t="shared" si="174"/>
        <v>148</v>
      </c>
      <c r="C3442" s="4">
        <f t="shared" si="175"/>
        <v>22</v>
      </c>
      <c r="D3442" s="4" t="s">
        <v>12</v>
      </c>
      <c r="E3442" s="28">
        <v>533</v>
      </c>
      <c r="F3442" s="28">
        <v>206</v>
      </c>
      <c r="H3442" s="28">
        <v>217</v>
      </c>
      <c r="I3442" s="28">
        <v>11</v>
      </c>
      <c r="J3442" s="28">
        <v>1.5E-3</v>
      </c>
      <c r="AI3442"/>
      <c r="AJ3442"/>
    </row>
    <row r="3443" spans="1:36" ht="14.5" x14ac:dyDescent="0.35">
      <c r="A3443" s="52">
        <f t="shared" si="173"/>
        <v>2015</v>
      </c>
      <c r="B3443" s="30">
        <f t="shared" si="174"/>
        <v>148</v>
      </c>
      <c r="C3443" s="4">
        <f t="shared" si="175"/>
        <v>22</v>
      </c>
      <c r="D3443" s="4" t="s">
        <v>12</v>
      </c>
      <c r="E3443" s="28">
        <v>533</v>
      </c>
      <c r="F3443" s="28">
        <v>206</v>
      </c>
      <c r="H3443" s="28">
        <v>217</v>
      </c>
      <c r="I3443" s="28">
        <v>11</v>
      </c>
      <c r="J3443" s="28">
        <v>2.8E-3</v>
      </c>
      <c r="AI3443"/>
      <c r="AJ3443"/>
    </row>
    <row r="3444" spans="1:36" ht="14.5" x14ac:dyDescent="0.35">
      <c r="A3444" s="52">
        <f t="shared" si="173"/>
        <v>2015</v>
      </c>
      <c r="B3444" s="30">
        <f t="shared" si="174"/>
        <v>148</v>
      </c>
      <c r="C3444" s="4">
        <f t="shared" si="175"/>
        <v>22</v>
      </c>
      <c r="D3444" s="4" t="s">
        <v>12</v>
      </c>
      <c r="E3444" s="28">
        <v>533</v>
      </c>
      <c r="F3444" s="28">
        <v>206</v>
      </c>
      <c r="H3444" s="28">
        <v>217</v>
      </c>
      <c r="I3444" s="28">
        <v>11</v>
      </c>
      <c r="J3444" s="28">
        <v>3.0000000000000001E-3</v>
      </c>
      <c r="AI3444"/>
      <c r="AJ3444"/>
    </row>
    <row r="3445" spans="1:36" ht="14.5" x14ac:dyDescent="0.35">
      <c r="A3445" s="52">
        <f t="shared" si="173"/>
        <v>2015</v>
      </c>
      <c r="B3445" s="30">
        <f t="shared" si="174"/>
        <v>148</v>
      </c>
      <c r="C3445" s="4">
        <f t="shared" si="175"/>
        <v>22</v>
      </c>
      <c r="D3445" s="4" t="s">
        <v>12</v>
      </c>
      <c r="E3445" s="28">
        <v>533</v>
      </c>
      <c r="F3445" s="28">
        <v>206</v>
      </c>
      <c r="H3445" s="28">
        <v>217</v>
      </c>
      <c r="I3445" s="28">
        <v>11</v>
      </c>
      <c r="J3445" s="28">
        <v>3.2000000000000002E-3</v>
      </c>
      <c r="AI3445"/>
      <c r="AJ3445"/>
    </row>
    <row r="3446" spans="1:36" ht="14.5" x14ac:dyDescent="0.35">
      <c r="A3446" s="52">
        <f t="shared" si="173"/>
        <v>2015</v>
      </c>
      <c r="B3446" s="30">
        <f t="shared" si="174"/>
        <v>148</v>
      </c>
      <c r="C3446" s="4">
        <f t="shared" si="175"/>
        <v>22</v>
      </c>
      <c r="D3446" s="4" t="s">
        <v>12</v>
      </c>
      <c r="E3446" s="28">
        <v>533</v>
      </c>
      <c r="F3446" s="28">
        <v>206</v>
      </c>
      <c r="H3446" s="28">
        <v>217</v>
      </c>
      <c r="I3446" s="28">
        <v>11</v>
      </c>
      <c r="J3446" s="28">
        <v>3.0999999999999999E-3</v>
      </c>
      <c r="AI3446"/>
      <c r="AJ3446"/>
    </row>
    <row r="3447" spans="1:36" ht="14.5" x14ac:dyDescent="0.35">
      <c r="A3447" s="52">
        <f t="shared" si="173"/>
        <v>2015</v>
      </c>
      <c r="B3447" s="30">
        <f t="shared" si="174"/>
        <v>148</v>
      </c>
      <c r="C3447" s="4">
        <f t="shared" si="175"/>
        <v>22</v>
      </c>
      <c r="D3447" s="4" t="s">
        <v>12</v>
      </c>
      <c r="E3447" s="28">
        <v>533</v>
      </c>
      <c r="F3447" s="28">
        <v>206</v>
      </c>
      <c r="H3447" s="28">
        <v>217</v>
      </c>
      <c r="I3447" s="28">
        <v>11</v>
      </c>
      <c r="J3447" s="28">
        <v>2.8E-3</v>
      </c>
      <c r="AI3447"/>
      <c r="AJ3447"/>
    </row>
    <row r="3448" spans="1:36" ht="14.5" x14ac:dyDescent="0.35">
      <c r="A3448" s="52">
        <f t="shared" si="173"/>
        <v>2015</v>
      </c>
      <c r="B3448" s="30">
        <f t="shared" si="174"/>
        <v>148</v>
      </c>
      <c r="C3448" s="4">
        <f t="shared" si="175"/>
        <v>22</v>
      </c>
      <c r="D3448" s="4" t="s">
        <v>12</v>
      </c>
      <c r="E3448" s="28">
        <v>533</v>
      </c>
      <c r="F3448" s="28">
        <v>206</v>
      </c>
      <c r="H3448" s="28">
        <v>217</v>
      </c>
      <c r="I3448" s="28">
        <v>11</v>
      </c>
      <c r="J3448" s="28">
        <v>2.2000000000000001E-3</v>
      </c>
      <c r="AI3448"/>
      <c r="AJ3448"/>
    </row>
    <row r="3449" spans="1:36" ht="14.5" x14ac:dyDescent="0.35">
      <c r="A3449" s="52">
        <f t="shared" si="173"/>
        <v>2015</v>
      </c>
      <c r="B3449" s="30">
        <f t="shared" si="174"/>
        <v>148</v>
      </c>
      <c r="C3449" s="4">
        <f t="shared" si="175"/>
        <v>22</v>
      </c>
      <c r="D3449" s="4" t="s">
        <v>12</v>
      </c>
      <c r="E3449" s="28">
        <v>533</v>
      </c>
      <c r="F3449" s="28">
        <v>206</v>
      </c>
      <c r="H3449" s="28">
        <v>217</v>
      </c>
      <c r="I3449" s="28">
        <v>11</v>
      </c>
      <c r="J3449" s="28">
        <v>3.0999999999999999E-3</v>
      </c>
      <c r="AI3449"/>
      <c r="AJ3449"/>
    </row>
    <row r="3450" spans="1:36" ht="14.5" x14ac:dyDescent="0.35">
      <c r="A3450" s="52">
        <f t="shared" si="173"/>
        <v>2015</v>
      </c>
      <c r="B3450" s="30">
        <f t="shared" si="174"/>
        <v>148</v>
      </c>
      <c r="C3450" s="4">
        <f t="shared" si="175"/>
        <v>22</v>
      </c>
      <c r="D3450" s="4" t="s">
        <v>12</v>
      </c>
      <c r="E3450" s="28">
        <v>533</v>
      </c>
      <c r="F3450" s="28">
        <v>206</v>
      </c>
      <c r="H3450" s="28">
        <v>217</v>
      </c>
      <c r="I3450" s="28">
        <v>11</v>
      </c>
      <c r="J3450" s="28">
        <v>1.4E-3</v>
      </c>
      <c r="AI3450"/>
      <c r="AJ3450"/>
    </row>
    <row r="3451" spans="1:36" ht="14.5" x14ac:dyDescent="0.35">
      <c r="A3451" s="52">
        <f t="shared" si="173"/>
        <v>2015</v>
      </c>
      <c r="B3451" s="30">
        <f t="shared" si="174"/>
        <v>148</v>
      </c>
      <c r="C3451" s="4">
        <f t="shared" si="175"/>
        <v>22</v>
      </c>
      <c r="D3451" s="4" t="s">
        <v>12</v>
      </c>
      <c r="E3451" s="28">
        <v>533</v>
      </c>
      <c r="F3451" s="28">
        <v>206</v>
      </c>
      <c r="H3451" s="28">
        <v>217</v>
      </c>
      <c r="I3451" s="28">
        <v>11</v>
      </c>
      <c r="J3451" s="28">
        <v>2.3999999999999998E-3</v>
      </c>
      <c r="AI3451"/>
      <c r="AJ3451"/>
    </row>
    <row r="3452" spans="1:36" ht="14.5" x14ac:dyDescent="0.35">
      <c r="A3452" s="52">
        <f t="shared" si="173"/>
        <v>2015</v>
      </c>
      <c r="B3452" s="30">
        <f t="shared" si="174"/>
        <v>148</v>
      </c>
      <c r="C3452" s="4">
        <f t="shared" si="175"/>
        <v>22</v>
      </c>
      <c r="D3452" s="4" t="s">
        <v>12</v>
      </c>
      <c r="E3452" s="28">
        <v>533</v>
      </c>
      <c r="F3452" s="28">
        <v>206</v>
      </c>
      <c r="H3452" s="28">
        <v>217</v>
      </c>
      <c r="I3452" s="28">
        <v>11</v>
      </c>
      <c r="J3452" s="28">
        <v>2.7000000000000001E-3</v>
      </c>
      <c r="AI3452"/>
      <c r="AJ3452"/>
    </row>
    <row r="3453" spans="1:36" ht="14.5" x14ac:dyDescent="0.35">
      <c r="A3453" s="52">
        <f t="shared" si="173"/>
        <v>2015</v>
      </c>
      <c r="B3453" s="30">
        <f t="shared" si="174"/>
        <v>148</v>
      </c>
      <c r="C3453" s="4">
        <f t="shared" si="175"/>
        <v>22</v>
      </c>
      <c r="D3453" s="4" t="s">
        <v>12</v>
      </c>
      <c r="E3453" s="28">
        <v>533</v>
      </c>
      <c r="F3453" s="28">
        <v>206</v>
      </c>
      <c r="H3453" s="28">
        <v>217</v>
      </c>
      <c r="I3453" s="28">
        <v>11</v>
      </c>
      <c r="J3453" s="28">
        <v>3.3E-3</v>
      </c>
      <c r="AI3453"/>
      <c r="AJ3453"/>
    </row>
    <row r="3454" spans="1:36" ht="14.5" x14ac:dyDescent="0.35">
      <c r="A3454" s="52">
        <f t="shared" si="173"/>
        <v>2015</v>
      </c>
      <c r="B3454" s="30">
        <f t="shared" si="174"/>
        <v>148</v>
      </c>
      <c r="C3454" s="4">
        <f t="shared" si="175"/>
        <v>22</v>
      </c>
      <c r="D3454" s="4" t="s">
        <v>12</v>
      </c>
      <c r="E3454" s="28">
        <v>533</v>
      </c>
      <c r="F3454" s="28">
        <v>206</v>
      </c>
      <c r="H3454" s="28">
        <v>217</v>
      </c>
      <c r="I3454" s="28">
        <v>11</v>
      </c>
      <c r="J3454" s="28">
        <v>2.3999999999999998E-3</v>
      </c>
      <c r="AI3454"/>
      <c r="AJ3454"/>
    </row>
    <row r="3455" spans="1:36" ht="14.5" x14ac:dyDescent="0.35">
      <c r="A3455" s="52">
        <f t="shared" si="173"/>
        <v>2015</v>
      </c>
      <c r="B3455" s="30">
        <f t="shared" si="174"/>
        <v>148</v>
      </c>
      <c r="C3455" s="4">
        <f t="shared" si="175"/>
        <v>22</v>
      </c>
      <c r="D3455" s="4" t="s">
        <v>12</v>
      </c>
      <c r="E3455" s="28">
        <v>533</v>
      </c>
      <c r="F3455" s="28">
        <v>206</v>
      </c>
      <c r="H3455" s="28">
        <v>217</v>
      </c>
      <c r="I3455" s="28">
        <v>11</v>
      </c>
      <c r="J3455" s="28">
        <v>2.7000000000000001E-3</v>
      </c>
      <c r="AI3455"/>
      <c r="AJ3455"/>
    </row>
    <row r="3456" spans="1:36" ht="14.5" x14ac:dyDescent="0.35">
      <c r="A3456" s="52">
        <f t="shared" si="173"/>
        <v>2015</v>
      </c>
      <c r="B3456" s="30">
        <f t="shared" si="174"/>
        <v>148</v>
      </c>
      <c r="C3456" s="4">
        <f t="shared" si="175"/>
        <v>22</v>
      </c>
      <c r="D3456" s="4" t="s">
        <v>12</v>
      </c>
      <c r="E3456" s="28">
        <v>533</v>
      </c>
      <c r="F3456" s="28">
        <v>206</v>
      </c>
      <c r="H3456" s="28">
        <v>217</v>
      </c>
      <c r="I3456" s="28">
        <v>11</v>
      </c>
      <c r="J3456" s="28">
        <v>2.8999999999999998E-3</v>
      </c>
      <c r="AI3456"/>
      <c r="AJ3456"/>
    </row>
    <row r="3457" spans="1:36" ht="14.5" x14ac:dyDescent="0.35">
      <c r="A3457" s="52">
        <f t="shared" si="173"/>
        <v>2015</v>
      </c>
      <c r="B3457" s="30">
        <f t="shared" si="174"/>
        <v>148</v>
      </c>
      <c r="C3457" s="4">
        <f t="shared" si="175"/>
        <v>22</v>
      </c>
      <c r="D3457" s="4" t="s">
        <v>12</v>
      </c>
      <c r="E3457" s="28">
        <v>533</v>
      </c>
      <c r="F3457" s="28">
        <v>206</v>
      </c>
      <c r="H3457" s="28">
        <v>217</v>
      </c>
      <c r="I3457" s="28">
        <v>11</v>
      </c>
      <c r="J3457" s="28">
        <v>2.8999999999999998E-3</v>
      </c>
      <c r="AI3457"/>
      <c r="AJ3457"/>
    </row>
    <row r="3458" spans="1:36" ht="14.5" x14ac:dyDescent="0.35">
      <c r="A3458" s="52">
        <f t="shared" ref="A3458:A3521" si="176">YEAR(D3458)</f>
        <v>2015</v>
      </c>
      <c r="B3458" s="30">
        <f t="shared" ref="B3458:B3521" si="177">D3458-DATE(YEAR(D3458),1,0)</f>
        <v>148</v>
      </c>
      <c r="C3458" s="4">
        <f t="shared" ref="C3458:C3521" si="178">WEEKNUM(D3458,1)</f>
        <v>22</v>
      </c>
      <c r="D3458" s="4" t="s">
        <v>12</v>
      </c>
      <c r="E3458" s="28">
        <v>533</v>
      </c>
      <c r="F3458" s="28">
        <v>206</v>
      </c>
      <c r="H3458" s="28">
        <v>217</v>
      </c>
      <c r="I3458" s="28">
        <v>11</v>
      </c>
      <c r="J3458" s="28">
        <v>3.8999999999999998E-3</v>
      </c>
      <c r="AI3458"/>
      <c r="AJ3458"/>
    </row>
    <row r="3459" spans="1:36" ht="14.5" x14ac:dyDescent="0.35">
      <c r="A3459" s="52">
        <f t="shared" si="176"/>
        <v>2015</v>
      </c>
      <c r="B3459" s="30">
        <f t="shared" si="177"/>
        <v>148</v>
      </c>
      <c r="C3459" s="4">
        <f t="shared" si="178"/>
        <v>22</v>
      </c>
      <c r="D3459" s="4" t="s">
        <v>12</v>
      </c>
      <c r="E3459" s="28">
        <v>532</v>
      </c>
      <c r="F3459" s="28">
        <v>206</v>
      </c>
      <c r="H3459" s="28">
        <v>217</v>
      </c>
      <c r="I3459" s="28">
        <v>12</v>
      </c>
      <c r="J3459" s="28">
        <v>4.0000000000000001E-3</v>
      </c>
      <c r="AI3459"/>
      <c r="AJ3459"/>
    </row>
    <row r="3460" spans="1:36" ht="14.5" x14ac:dyDescent="0.35">
      <c r="A3460" s="52">
        <f t="shared" si="176"/>
        <v>2015</v>
      </c>
      <c r="B3460" s="30">
        <f t="shared" si="177"/>
        <v>148</v>
      </c>
      <c r="C3460" s="4">
        <f t="shared" si="178"/>
        <v>22</v>
      </c>
      <c r="D3460" s="4" t="s">
        <v>12</v>
      </c>
      <c r="E3460" s="28">
        <v>532</v>
      </c>
      <c r="F3460" s="28">
        <v>206</v>
      </c>
      <c r="H3460" s="28">
        <v>217</v>
      </c>
      <c r="I3460" s="28">
        <v>12</v>
      </c>
      <c r="J3460" s="28">
        <v>4.1000000000000003E-3</v>
      </c>
      <c r="AI3460"/>
      <c r="AJ3460"/>
    </row>
    <row r="3461" spans="1:36" ht="14.5" x14ac:dyDescent="0.35">
      <c r="A3461" s="52">
        <f t="shared" si="176"/>
        <v>2015</v>
      </c>
      <c r="B3461" s="30">
        <f t="shared" si="177"/>
        <v>148</v>
      </c>
      <c r="C3461" s="4">
        <f t="shared" si="178"/>
        <v>22</v>
      </c>
      <c r="D3461" s="4" t="s">
        <v>12</v>
      </c>
      <c r="E3461" s="28">
        <v>532</v>
      </c>
      <c r="F3461" s="28">
        <v>206</v>
      </c>
      <c r="H3461" s="28">
        <v>217</v>
      </c>
      <c r="I3461" s="28">
        <v>12</v>
      </c>
      <c r="J3461" s="28">
        <v>4.7000000000000002E-3</v>
      </c>
      <c r="AI3461"/>
      <c r="AJ3461"/>
    </row>
    <row r="3462" spans="1:36" ht="14.5" x14ac:dyDescent="0.35">
      <c r="A3462" s="52">
        <f t="shared" si="176"/>
        <v>2015</v>
      </c>
      <c r="B3462" s="30">
        <f t="shared" si="177"/>
        <v>148</v>
      </c>
      <c r="C3462" s="4">
        <f t="shared" si="178"/>
        <v>22</v>
      </c>
      <c r="D3462" s="4" t="s">
        <v>12</v>
      </c>
      <c r="E3462" s="28">
        <v>532</v>
      </c>
      <c r="F3462" s="28">
        <v>206</v>
      </c>
      <c r="H3462" s="28">
        <v>217</v>
      </c>
      <c r="I3462" s="28">
        <v>12</v>
      </c>
      <c r="J3462" s="28">
        <v>6.4999999999999997E-3</v>
      </c>
      <c r="AI3462"/>
      <c r="AJ3462"/>
    </row>
    <row r="3463" spans="1:36" ht="14.5" x14ac:dyDescent="0.35">
      <c r="A3463" s="52">
        <f t="shared" si="176"/>
        <v>2015</v>
      </c>
      <c r="B3463" s="30">
        <f t="shared" si="177"/>
        <v>148</v>
      </c>
      <c r="C3463" s="4">
        <f t="shared" si="178"/>
        <v>22</v>
      </c>
      <c r="D3463" s="4" t="s">
        <v>12</v>
      </c>
      <c r="E3463" s="28">
        <v>532</v>
      </c>
      <c r="F3463" s="28">
        <v>206</v>
      </c>
      <c r="H3463" s="28">
        <v>217</v>
      </c>
      <c r="I3463" s="28">
        <v>12</v>
      </c>
      <c r="J3463" s="28">
        <v>5.1999999999999998E-3</v>
      </c>
      <c r="AI3463"/>
      <c r="AJ3463"/>
    </row>
    <row r="3464" spans="1:36" ht="14.5" x14ac:dyDescent="0.35">
      <c r="A3464" s="52">
        <f t="shared" si="176"/>
        <v>2015</v>
      </c>
      <c r="B3464" s="30">
        <f t="shared" si="177"/>
        <v>148</v>
      </c>
      <c r="C3464" s="4">
        <f t="shared" si="178"/>
        <v>22</v>
      </c>
      <c r="D3464" s="4" t="s">
        <v>12</v>
      </c>
      <c r="E3464" s="28">
        <v>532</v>
      </c>
      <c r="F3464" s="28">
        <v>206</v>
      </c>
      <c r="H3464" s="28">
        <v>217</v>
      </c>
      <c r="I3464" s="28">
        <v>12</v>
      </c>
      <c r="J3464" s="28">
        <v>4.1000000000000003E-3</v>
      </c>
      <c r="AI3464"/>
      <c r="AJ3464"/>
    </row>
    <row r="3465" spans="1:36" ht="14.5" x14ac:dyDescent="0.35">
      <c r="A3465" s="52">
        <f t="shared" si="176"/>
        <v>2015</v>
      </c>
      <c r="B3465" s="30">
        <f t="shared" si="177"/>
        <v>148</v>
      </c>
      <c r="C3465" s="4">
        <f t="shared" si="178"/>
        <v>22</v>
      </c>
      <c r="D3465" s="4" t="s">
        <v>12</v>
      </c>
      <c r="E3465" s="28">
        <v>533</v>
      </c>
      <c r="F3465" s="28">
        <v>206</v>
      </c>
      <c r="H3465" s="28">
        <v>217</v>
      </c>
      <c r="I3465" s="28">
        <v>12</v>
      </c>
      <c r="J3465" s="28">
        <v>2.5999999999999999E-3</v>
      </c>
      <c r="AI3465"/>
      <c r="AJ3465"/>
    </row>
    <row r="3466" spans="1:36" ht="14.5" x14ac:dyDescent="0.35">
      <c r="A3466" s="52">
        <f t="shared" si="176"/>
        <v>2015</v>
      </c>
      <c r="B3466" s="30">
        <f t="shared" si="177"/>
        <v>148</v>
      </c>
      <c r="C3466" s="4">
        <f t="shared" si="178"/>
        <v>22</v>
      </c>
      <c r="D3466" s="4" t="s">
        <v>12</v>
      </c>
      <c r="E3466" s="28">
        <v>533</v>
      </c>
      <c r="F3466" s="28">
        <v>206</v>
      </c>
      <c r="H3466" s="28">
        <v>217</v>
      </c>
      <c r="I3466" s="28">
        <v>12</v>
      </c>
      <c r="J3466" s="28">
        <v>2.8E-3</v>
      </c>
      <c r="AI3466"/>
      <c r="AJ3466"/>
    </row>
    <row r="3467" spans="1:36" ht="14.5" x14ac:dyDescent="0.35">
      <c r="A3467" s="52">
        <f t="shared" si="176"/>
        <v>2015</v>
      </c>
      <c r="B3467" s="30">
        <f t="shared" si="177"/>
        <v>148</v>
      </c>
      <c r="C3467" s="4">
        <f t="shared" si="178"/>
        <v>22</v>
      </c>
      <c r="D3467" s="4" t="s">
        <v>12</v>
      </c>
      <c r="E3467" s="28">
        <v>533</v>
      </c>
      <c r="F3467" s="28">
        <v>206</v>
      </c>
      <c r="H3467" s="28">
        <v>217</v>
      </c>
      <c r="I3467" s="28">
        <v>12</v>
      </c>
      <c r="J3467" s="28">
        <v>4.1000000000000003E-3</v>
      </c>
      <c r="AI3467"/>
      <c r="AJ3467"/>
    </row>
    <row r="3468" spans="1:36" ht="14.5" x14ac:dyDescent="0.35">
      <c r="A3468" s="52">
        <f t="shared" si="176"/>
        <v>2015</v>
      </c>
      <c r="B3468" s="30">
        <f t="shared" si="177"/>
        <v>148</v>
      </c>
      <c r="C3468" s="4">
        <f t="shared" si="178"/>
        <v>22</v>
      </c>
      <c r="D3468" s="4" t="s">
        <v>12</v>
      </c>
      <c r="E3468" s="28">
        <v>533</v>
      </c>
      <c r="F3468" s="28">
        <v>206</v>
      </c>
      <c r="H3468" s="28">
        <v>217</v>
      </c>
      <c r="I3468" s="28">
        <v>12</v>
      </c>
      <c r="J3468" s="28">
        <v>3.2000000000000002E-3</v>
      </c>
      <c r="AI3468"/>
      <c r="AJ3468"/>
    </row>
    <row r="3469" spans="1:36" ht="14.5" x14ac:dyDescent="0.35">
      <c r="A3469" s="52">
        <f t="shared" si="176"/>
        <v>2015</v>
      </c>
      <c r="B3469" s="30">
        <f t="shared" si="177"/>
        <v>148</v>
      </c>
      <c r="C3469" s="4">
        <f t="shared" si="178"/>
        <v>22</v>
      </c>
      <c r="D3469" s="4" t="s">
        <v>12</v>
      </c>
      <c r="E3469" s="28">
        <v>533</v>
      </c>
      <c r="F3469" s="28">
        <v>206</v>
      </c>
      <c r="H3469" s="28">
        <v>217</v>
      </c>
      <c r="I3469" s="28">
        <v>12</v>
      </c>
      <c r="J3469" s="28">
        <v>3.5999999999999999E-3</v>
      </c>
      <c r="AI3469"/>
      <c r="AJ3469"/>
    </row>
    <row r="3470" spans="1:36" ht="14.5" x14ac:dyDescent="0.35">
      <c r="A3470" s="52">
        <f t="shared" si="176"/>
        <v>2015</v>
      </c>
      <c r="B3470" s="30">
        <f t="shared" si="177"/>
        <v>148</v>
      </c>
      <c r="C3470" s="4">
        <f t="shared" si="178"/>
        <v>22</v>
      </c>
      <c r="D3470" s="4" t="s">
        <v>12</v>
      </c>
      <c r="E3470" s="28">
        <v>533</v>
      </c>
      <c r="F3470" s="28">
        <v>206</v>
      </c>
      <c r="H3470" s="28">
        <v>217</v>
      </c>
      <c r="I3470" s="28">
        <v>12</v>
      </c>
      <c r="J3470" s="28">
        <v>3.5999999999999999E-3</v>
      </c>
      <c r="AI3470"/>
      <c r="AJ3470"/>
    </row>
    <row r="3471" spans="1:36" ht="14.5" x14ac:dyDescent="0.35">
      <c r="A3471" s="52">
        <f t="shared" si="176"/>
        <v>2015</v>
      </c>
      <c r="B3471" s="30">
        <f t="shared" si="177"/>
        <v>148</v>
      </c>
      <c r="C3471" s="4">
        <f t="shared" si="178"/>
        <v>22</v>
      </c>
      <c r="D3471" s="4" t="s">
        <v>12</v>
      </c>
      <c r="E3471" s="28">
        <v>533</v>
      </c>
      <c r="F3471" s="28">
        <v>206</v>
      </c>
      <c r="H3471" s="28">
        <v>217</v>
      </c>
      <c r="I3471" s="28">
        <v>12</v>
      </c>
      <c r="J3471" s="28">
        <v>3.5000000000000001E-3</v>
      </c>
      <c r="AI3471"/>
      <c r="AJ3471"/>
    </row>
    <row r="3472" spans="1:36" ht="14.5" x14ac:dyDescent="0.35">
      <c r="A3472" s="52">
        <f t="shared" si="176"/>
        <v>2015</v>
      </c>
      <c r="B3472" s="30">
        <f t="shared" si="177"/>
        <v>148</v>
      </c>
      <c r="C3472" s="4">
        <f t="shared" si="178"/>
        <v>22</v>
      </c>
      <c r="D3472" s="4" t="s">
        <v>12</v>
      </c>
      <c r="E3472" s="28">
        <v>533</v>
      </c>
      <c r="F3472" s="28">
        <v>206</v>
      </c>
      <c r="H3472" s="28">
        <v>217</v>
      </c>
      <c r="I3472" s="28">
        <v>12</v>
      </c>
      <c r="J3472" s="28">
        <v>3.3E-3</v>
      </c>
      <c r="AI3472"/>
      <c r="AJ3472"/>
    </row>
    <row r="3473" spans="1:36" ht="14.5" x14ac:dyDescent="0.35">
      <c r="A3473" s="52">
        <f t="shared" si="176"/>
        <v>2015</v>
      </c>
      <c r="B3473" s="30">
        <f t="shared" si="177"/>
        <v>148</v>
      </c>
      <c r="C3473" s="4">
        <f t="shared" si="178"/>
        <v>22</v>
      </c>
      <c r="D3473" s="4" t="s">
        <v>12</v>
      </c>
      <c r="E3473" s="28">
        <v>533</v>
      </c>
      <c r="F3473" s="28">
        <v>206</v>
      </c>
      <c r="H3473" s="28">
        <v>217</v>
      </c>
      <c r="I3473" s="28">
        <v>12</v>
      </c>
      <c r="J3473" s="28">
        <v>3.0000000000000001E-3</v>
      </c>
      <c r="AI3473"/>
      <c r="AJ3473"/>
    </row>
    <row r="3474" spans="1:36" ht="14.5" x14ac:dyDescent="0.35">
      <c r="A3474" s="52">
        <f t="shared" si="176"/>
        <v>2015</v>
      </c>
      <c r="B3474" s="30">
        <f t="shared" si="177"/>
        <v>148</v>
      </c>
      <c r="C3474" s="4">
        <f t="shared" si="178"/>
        <v>22</v>
      </c>
      <c r="D3474" s="4" t="s">
        <v>12</v>
      </c>
      <c r="E3474" s="28">
        <v>533</v>
      </c>
      <c r="F3474" s="28">
        <v>206</v>
      </c>
      <c r="H3474" s="28">
        <v>217</v>
      </c>
      <c r="I3474" s="28">
        <v>12</v>
      </c>
      <c r="J3474" s="28">
        <v>4.4999999999999997E-3</v>
      </c>
      <c r="AI3474"/>
      <c r="AJ3474"/>
    </row>
    <row r="3475" spans="1:36" ht="14.5" x14ac:dyDescent="0.35">
      <c r="A3475" s="52">
        <f t="shared" si="176"/>
        <v>2015</v>
      </c>
      <c r="B3475" s="30">
        <f t="shared" si="177"/>
        <v>148</v>
      </c>
      <c r="C3475" s="4">
        <f t="shared" si="178"/>
        <v>22</v>
      </c>
      <c r="D3475" s="4" t="s">
        <v>12</v>
      </c>
      <c r="E3475" s="28">
        <v>533</v>
      </c>
      <c r="F3475" s="28">
        <v>206</v>
      </c>
      <c r="H3475" s="28">
        <v>217</v>
      </c>
      <c r="I3475" s="28">
        <v>12</v>
      </c>
      <c r="J3475" s="28">
        <v>3.2000000000000002E-3</v>
      </c>
      <c r="AI3475"/>
      <c r="AJ3475"/>
    </row>
    <row r="3476" spans="1:36" ht="14.5" x14ac:dyDescent="0.35">
      <c r="A3476" s="52">
        <f t="shared" si="176"/>
        <v>2015</v>
      </c>
      <c r="B3476" s="30">
        <f t="shared" si="177"/>
        <v>148</v>
      </c>
      <c r="C3476" s="4">
        <f t="shared" si="178"/>
        <v>22</v>
      </c>
      <c r="D3476" s="4" t="s">
        <v>12</v>
      </c>
      <c r="E3476" s="28">
        <v>533</v>
      </c>
      <c r="F3476" s="28">
        <v>206</v>
      </c>
      <c r="H3476" s="28">
        <v>217</v>
      </c>
      <c r="I3476" s="28">
        <v>12</v>
      </c>
      <c r="J3476" s="28">
        <v>3.0999999999999999E-3</v>
      </c>
      <c r="AI3476"/>
      <c r="AJ3476"/>
    </row>
    <row r="3477" spans="1:36" ht="14.5" x14ac:dyDescent="0.35">
      <c r="A3477" s="52">
        <f t="shared" si="176"/>
        <v>2015</v>
      </c>
      <c r="B3477" s="30">
        <f t="shared" si="177"/>
        <v>148</v>
      </c>
      <c r="C3477" s="4">
        <f t="shared" si="178"/>
        <v>22</v>
      </c>
      <c r="D3477" s="4" t="s">
        <v>12</v>
      </c>
      <c r="E3477" s="28">
        <v>533</v>
      </c>
      <c r="F3477" s="28">
        <v>206</v>
      </c>
      <c r="H3477" s="28">
        <v>217</v>
      </c>
      <c r="I3477" s="28">
        <v>12</v>
      </c>
      <c r="J3477" s="28">
        <v>3.2000000000000002E-3</v>
      </c>
      <c r="AI3477"/>
      <c r="AJ3477"/>
    </row>
    <row r="3478" spans="1:36" ht="14.5" x14ac:dyDescent="0.35">
      <c r="A3478" s="52">
        <f t="shared" si="176"/>
        <v>2015</v>
      </c>
      <c r="B3478" s="30">
        <f t="shared" si="177"/>
        <v>148</v>
      </c>
      <c r="C3478" s="4">
        <f t="shared" si="178"/>
        <v>22</v>
      </c>
      <c r="D3478" s="4" t="s">
        <v>12</v>
      </c>
      <c r="E3478" s="28">
        <v>533</v>
      </c>
      <c r="F3478" s="28">
        <v>206</v>
      </c>
      <c r="H3478" s="28">
        <v>217</v>
      </c>
      <c r="I3478" s="28">
        <v>12</v>
      </c>
      <c r="J3478" s="28">
        <v>2.8999999999999998E-3</v>
      </c>
      <c r="AI3478"/>
      <c r="AJ3478"/>
    </row>
    <row r="3479" spans="1:36" ht="14.5" x14ac:dyDescent="0.35">
      <c r="A3479" s="52">
        <f t="shared" si="176"/>
        <v>2015</v>
      </c>
      <c r="B3479" s="30">
        <f t="shared" si="177"/>
        <v>148</v>
      </c>
      <c r="C3479" s="4">
        <f t="shared" si="178"/>
        <v>22</v>
      </c>
      <c r="D3479" s="4" t="s">
        <v>12</v>
      </c>
      <c r="E3479" s="28">
        <v>533</v>
      </c>
      <c r="F3479" s="28">
        <v>206</v>
      </c>
      <c r="H3479" s="28">
        <v>217</v>
      </c>
      <c r="I3479" s="28">
        <v>12</v>
      </c>
      <c r="J3479" s="28">
        <v>5.0000000000000001E-3</v>
      </c>
      <c r="AI3479"/>
      <c r="AJ3479"/>
    </row>
    <row r="3480" spans="1:36" ht="14.5" x14ac:dyDescent="0.35">
      <c r="A3480" s="52">
        <f t="shared" si="176"/>
        <v>2015</v>
      </c>
      <c r="B3480" s="30">
        <f t="shared" si="177"/>
        <v>148</v>
      </c>
      <c r="C3480" s="4">
        <f t="shared" si="178"/>
        <v>22</v>
      </c>
      <c r="D3480" s="4" t="s">
        <v>12</v>
      </c>
      <c r="E3480" s="28">
        <v>532</v>
      </c>
      <c r="F3480" s="28">
        <v>206</v>
      </c>
      <c r="H3480" s="28">
        <v>217</v>
      </c>
      <c r="I3480" s="28">
        <v>13</v>
      </c>
      <c r="J3480" s="28">
        <v>6.4000000000000003E-3</v>
      </c>
      <c r="AI3480"/>
      <c r="AJ3480"/>
    </row>
    <row r="3481" spans="1:36" ht="14.5" x14ac:dyDescent="0.35">
      <c r="A3481" s="52">
        <f t="shared" si="176"/>
        <v>2015</v>
      </c>
      <c r="B3481" s="30">
        <f t="shared" si="177"/>
        <v>148</v>
      </c>
      <c r="C3481" s="4">
        <f t="shared" si="178"/>
        <v>22</v>
      </c>
      <c r="D3481" s="4" t="s">
        <v>12</v>
      </c>
      <c r="E3481" s="28">
        <v>532</v>
      </c>
      <c r="F3481" s="28">
        <v>206</v>
      </c>
      <c r="H3481" s="28">
        <v>217</v>
      </c>
      <c r="I3481" s="28">
        <v>13</v>
      </c>
      <c r="J3481" s="28">
        <v>7.0000000000000001E-3</v>
      </c>
      <c r="AI3481"/>
      <c r="AJ3481"/>
    </row>
    <row r="3482" spans="1:36" ht="14.5" x14ac:dyDescent="0.35">
      <c r="A3482" s="52">
        <f t="shared" si="176"/>
        <v>2015</v>
      </c>
      <c r="B3482" s="30">
        <f t="shared" si="177"/>
        <v>148</v>
      </c>
      <c r="C3482" s="4">
        <f t="shared" si="178"/>
        <v>22</v>
      </c>
      <c r="D3482" s="4" t="s">
        <v>12</v>
      </c>
      <c r="E3482" s="28">
        <v>532</v>
      </c>
      <c r="F3482" s="28">
        <v>206</v>
      </c>
      <c r="H3482" s="28">
        <v>217</v>
      </c>
      <c r="I3482" s="28">
        <v>13</v>
      </c>
      <c r="J3482" s="28">
        <v>6.7999999999999996E-3</v>
      </c>
      <c r="AI3482"/>
      <c r="AJ3482"/>
    </row>
    <row r="3483" spans="1:36" ht="14.5" x14ac:dyDescent="0.35">
      <c r="A3483" s="52">
        <f t="shared" si="176"/>
        <v>2015</v>
      </c>
      <c r="B3483" s="30">
        <f t="shared" si="177"/>
        <v>148</v>
      </c>
      <c r="C3483" s="4">
        <f t="shared" si="178"/>
        <v>22</v>
      </c>
      <c r="D3483" s="4" t="s">
        <v>12</v>
      </c>
      <c r="E3483" s="28">
        <v>532</v>
      </c>
      <c r="F3483" s="28">
        <v>206</v>
      </c>
      <c r="H3483" s="28">
        <v>217</v>
      </c>
      <c r="I3483" s="28">
        <v>13</v>
      </c>
      <c r="J3483" s="28">
        <v>6.6E-3</v>
      </c>
      <c r="AI3483"/>
      <c r="AJ3483"/>
    </row>
    <row r="3484" spans="1:36" ht="14.5" x14ac:dyDescent="0.35">
      <c r="A3484" s="52">
        <f t="shared" si="176"/>
        <v>2015</v>
      </c>
      <c r="B3484" s="30">
        <f t="shared" si="177"/>
        <v>148</v>
      </c>
      <c r="C3484" s="4">
        <f t="shared" si="178"/>
        <v>22</v>
      </c>
      <c r="D3484" s="4" t="s">
        <v>12</v>
      </c>
      <c r="E3484" s="28">
        <v>532</v>
      </c>
      <c r="F3484" s="28">
        <v>206</v>
      </c>
      <c r="H3484" s="28">
        <v>217</v>
      </c>
      <c r="I3484" s="28">
        <v>13</v>
      </c>
      <c r="J3484" s="28">
        <v>5.8999999999999999E-3</v>
      </c>
      <c r="AI3484"/>
      <c r="AJ3484"/>
    </row>
    <row r="3485" spans="1:36" ht="14.5" x14ac:dyDescent="0.35">
      <c r="A3485" s="52">
        <f t="shared" si="176"/>
        <v>2015</v>
      </c>
      <c r="B3485" s="30">
        <f t="shared" si="177"/>
        <v>148</v>
      </c>
      <c r="C3485" s="4">
        <f t="shared" si="178"/>
        <v>22</v>
      </c>
      <c r="D3485" s="4" t="s">
        <v>12</v>
      </c>
      <c r="E3485" s="28">
        <v>533</v>
      </c>
      <c r="F3485" s="28">
        <v>206</v>
      </c>
      <c r="H3485" s="28">
        <v>217</v>
      </c>
      <c r="I3485" s="28">
        <v>13</v>
      </c>
      <c r="J3485" s="28">
        <v>4.8999999999999998E-3</v>
      </c>
      <c r="AI3485"/>
      <c r="AJ3485"/>
    </row>
    <row r="3486" spans="1:36" ht="14.5" x14ac:dyDescent="0.35">
      <c r="A3486" s="52">
        <f t="shared" si="176"/>
        <v>2015</v>
      </c>
      <c r="B3486" s="30">
        <f t="shared" si="177"/>
        <v>148</v>
      </c>
      <c r="C3486" s="4">
        <f t="shared" si="178"/>
        <v>22</v>
      </c>
      <c r="D3486" s="4" t="s">
        <v>12</v>
      </c>
      <c r="E3486" s="28">
        <v>533</v>
      </c>
      <c r="F3486" s="28">
        <v>206</v>
      </c>
      <c r="H3486" s="28">
        <v>217</v>
      </c>
      <c r="I3486" s="28">
        <v>13</v>
      </c>
      <c r="J3486" s="28">
        <v>3.5999999999999999E-3</v>
      </c>
      <c r="AI3486"/>
      <c r="AJ3486"/>
    </row>
    <row r="3487" spans="1:36" ht="14.5" x14ac:dyDescent="0.35">
      <c r="A3487" s="52">
        <f t="shared" si="176"/>
        <v>2015</v>
      </c>
      <c r="B3487" s="30">
        <f t="shared" si="177"/>
        <v>148</v>
      </c>
      <c r="C3487" s="4">
        <f t="shared" si="178"/>
        <v>22</v>
      </c>
      <c r="D3487" s="4" t="s">
        <v>12</v>
      </c>
      <c r="E3487" s="28">
        <v>533</v>
      </c>
      <c r="F3487" s="28">
        <v>206</v>
      </c>
      <c r="H3487" s="28">
        <v>217</v>
      </c>
      <c r="I3487" s="28">
        <v>13</v>
      </c>
      <c r="J3487" s="28">
        <v>4.1000000000000003E-3</v>
      </c>
      <c r="AI3487"/>
      <c r="AJ3487"/>
    </row>
    <row r="3488" spans="1:36" ht="14.5" x14ac:dyDescent="0.35">
      <c r="A3488" s="52">
        <f t="shared" si="176"/>
        <v>2015</v>
      </c>
      <c r="B3488" s="30">
        <f t="shared" si="177"/>
        <v>148</v>
      </c>
      <c r="C3488" s="4">
        <f t="shared" si="178"/>
        <v>22</v>
      </c>
      <c r="D3488" s="4" t="s">
        <v>12</v>
      </c>
      <c r="E3488" s="28">
        <v>533</v>
      </c>
      <c r="F3488" s="28">
        <v>206</v>
      </c>
      <c r="H3488" s="28">
        <v>217</v>
      </c>
      <c r="I3488" s="28">
        <v>13</v>
      </c>
      <c r="J3488" s="28">
        <v>5.3E-3</v>
      </c>
      <c r="AI3488"/>
      <c r="AJ3488"/>
    </row>
    <row r="3489" spans="1:36" ht="14.5" x14ac:dyDescent="0.35">
      <c r="A3489" s="52">
        <f t="shared" si="176"/>
        <v>2015</v>
      </c>
      <c r="B3489" s="30">
        <f t="shared" si="177"/>
        <v>148</v>
      </c>
      <c r="C3489" s="4">
        <f t="shared" si="178"/>
        <v>22</v>
      </c>
      <c r="D3489" s="4" t="s">
        <v>12</v>
      </c>
      <c r="E3489" s="28">
        <v>533</v>
      </c>
      <c r="F3489" s="28">
        <v>206</v>
      </c>
      <c r="H3489" s="28">
        <v>217</v>
      </c>
      <c r="I3489" s="28">
        <v>13</v>
      </c>
      <c r="J3489" s="28">
        <v>3.8E-3</v>
      </c>
      <c r="AI3489"/>
      <c r="AJ3489"/>
    </row>
    <row r="3490" spans="1:36" ht="14.5" x14ac:dyDescent="0.35">
      <c r="A3490" s="52">
        <f t="shared" si="176"/>
        <v>2015</v>
      </c>
      <c r="B3490" s="30">
        <f t="shared" si="177"/>
        <v>148</v>
      </c>
      <c r="C3490" s="4">
        <f t="shared" si="178"/>
        <v>22</v>
      </c>
      <c r="D3490" s="4" t="s">
        <v>12</v>
      </c>
      <c r="E3490" s="28">
        <v>533</v>
      </c>
      <c r="F3490" s="28">
        <v>206</v>
      </c>
      <c r="H3490" s="28">
        <v>217</v>
      </c>
      <c r="I3490" s="28">
        <v>13</v>
      </c>
      <c r="J3490" s="28">
        <v>3.3999999999999998E-3</v>
      </c>
      <c r="AI3490"/>
      <c r="AJ3490"/>
    </row>
    <row r="3491" spans="1:36" ht="14.5" x14ac:dyDescent="0.35">
      <c r="A3491" s="52">
        <f t="shared" si="176"/>
        <v>2015</v>
      </c>
      <c r="B3491" s="30">
        <f t="shared" si="177"/>
        <v>148</v>
      </c>
      <c r="C3491" s="4">
        <f t="shared" si="178"/>
        <v>22</v>
      </c>
      <c r="D3491" s="4" t="s">
        <v>12</v>
      </c>
      <c r="E3491" s="28">
        <v>533</v>
      </c>
      <c r="F3491" s="28">
        <v>206</v>
      </c>
      <c r="H3491" s="28">
        <v>217</v>
      </c>
      <c r="I3491" s="28">
        <v>13</v>
      </c>
      <c r="J3491" s="28">
        <v>2.5000000000000001E-3</v>
      </c>
      <c r="AI3491"/>
      <c r="AJ3491"/>
    </row>
    <row r="3492" spans="1:36" ht="14.5" x14ac:dyDescent="0.35">
      <c r="A3492" s="52">
        <f t="shared" si="176"/>
        <v>2015</v>
      </c>
      <c r="B3492" s="30">
        <f t="shared" si="177"/>
        <v>148</v>
      </c>
      <c r="C3492" s="4">
        <f t="shared" si="178"/>
        <v>22</v>
      </c>
      <c r="D3492" s="4" t="s">
        <v>12</v>
      </c>
      <c r="E3492" s="28">
        <v>533</v>
      </c>
      <c r="F3492" s="28">
        <v>206</v>
      </c>
      <c r="H3492" s="28">
        <v>217</v>
      </c>
      <c r="I3492" s="28">
        <v>14</v>
      </c>
      <c r="J3492" s="28">
        <v>5.4000000000000003E-3</v>
      </c>
      <c r="AI3492"/>
      <c r="AJ3492"/>
    </row>
    <row r="3493" spans="1:36" ht="14.5" x14ac:dyDescent="0.35">
      <c r="A3493" s="52">
        <f t="shared" si="176"/>
        <v>2015</v>
      </c>
      <c r="B3493" s="30">
        <f t="shared" si="177"/>
        <v>148</v>
      </c>
      <c r="C3493" s="4">
        <f t="shared" si="178"/>
        <v>22</v>
      </c>
      <c r="D3493" s="4" t="s">
        <v>12</v>
      </c>
      <c r="E3493" s="28">
        <v>532</v>
      </c>
      <c r="F3493" s="28">
        <v>206</v>
      </c>
      <c r="H3493" s="28">
        <v>217</v>
      </c>
      <c r="I3493" s="28">
        <v>15</v>
      </c>
      <c r="J3493" s="28">
        <v>8.2000000000000007E-3</v>
      </c>
      <c r="AI3493"/>
      <c r="AJ3493"/>
    </row>
    <row r="3494" spans="1:36" ht="14.5" x14ac:dyDescent="0.35">
      <c r="A3494" s="52">
        <f t="shared" si="176"/>
        <v>2015</v>
      </c>
      <c r="B3494" s="30">
        <f t="shared" si="177"/>
        <v>148</v>
      </c>
      <c r="C3494" s="4">
        <f t="shared" si="178"/>
        <v>22</v>
      </c>
      <c r="D3494" s="4" t="s">
        <v>12</v>
      </c>
      <c r="E3494" s="28">
        <v>533</v>
      </c>
      <c r="F3494" s="28">
        <v>206</v>
      </c>
      <c r="H3494" s="28">
        <v>217</v>
      </c>
      <c r="I3494" s="28">
        <v>15</v>
      </c>
      <c r="J3494" s="28">
        <v>7.4000000000000003E-3</v>
      </c>
      <c r="AI3494"/>
      <c r="AJ3494"/>
    </row>
    <row r="3495" spans="1:36" ht="14.5" x14ac:dyDescent="0.35">
      <c r="A3495" s="52">
        <f t="shared" si="176"/>
        <v>2015</v>
      </c>
      <c r="B3495" s="30">
        <f t="shared" si="177"/>
        <v>148</v>
      </c>
      <c r="C3495" s="4">
        <f t="shared" si="178"/>
        <v>22</v>
      </c>
      <c r="D3495" s="4" t="s">
        <v>12</v>
      </c>
      <c r="E3495" s="28">
        <v>533</v>
      </c>
      <c r="F3495" s="28">
        <v>206</v>
      </c>
      <c r="H3495" s="28">
        <v>217</v>
      </c>
      <c r="I3495" s="28">
        <v>16</v>
      </c>
      <c r="J3495" s="28">
        <v>8.8000000000000005E-3</v>
      </c>
      <c r="AI3495"/>
      <c r="AJ3495"/>
    </row>
    <row r="3496" spans="1:36" ht="14.5" x14ac:dyDescent="0.35">
      <c r="A3496" s="52">
        <f t="shared" si="176"/>
        <v>2015</v>
      </c>
      <c r="B3496" s="30">
        <f t="shared" si="177"/>
        <v>148</v>
      </c>
      <c r="C3496" s="4">
        <f t="shared" si="178"/>
        <v>22</v>
      </c>
      <c r="D3496" s="4" t="s">
        <v>12</v>
      </c>
      <c r="E3496" s="28">
        <v>530</v>
      </c>
      <c r="F3496" s="28">
        <v>210</v>
      </c>
      <c r="H3496" s="28">
        <v>217</v>
      </c>
      <c r="I3496" s="28">
        <v>8</v>
      </c>
      <c r="J3496" s="28">
        <v>1.4E-3</v>
      </c>
      <c r="AI3496"/>
      <c r="AJ3496"/>
    </row>
    <row r="3497" spans="1:36" ht="14.5" x14ac:dyDescent="0.35">
      <c r="A3497" s="52">
        <f t="shared" si="176"/>
        <v>2015</v>
      </c>
      <c r="B3497" s="30">
        <f t="shared" si="177"/>
        <v>148</v>
      </c>
      <c r="C3497" s="4">
        <f t="shared" si="178"/>
        <v>22</v>
      </c>
      <c r="D3497" s="4" t="s">
        <v>12</v>
      </c>
      <c r="E3497" s="28">
        <v>530</v>
      </c>
      <c r="F3497" s="28">
        <v>210</v>
      </c>
      <c r="H3497" s="28">
        <v>217</v>
      </c>
      <c r="I3497" s="28">
        <v>9</v>
      </c>
      <c r="J3497" s="28">
        <v>1.8E-3</v>
      </c>
      <c r="AI3497"/>
      <c r="AJ3497"/>
    </row>
    <row r="3498" spans="1:36" ht="14.5" x14ac:dyDescent="0.35">
      <c r="A3498" s="52">
        <f t="shared" si="176"/>
        <v>2015</v>
      </c>
      <c r="B3498" s="30">
        <f t="shared" si="177"/>
        <v>148</v>
      </c>
      <c r="C3498" s="4">
        <f t="shared" si="178"/>
        <v>22</v>
      </c>
      <c r="D3498" s="4" t="s">
        <v>12</v>
      </c>
      <c r="E3498" s="28">
        <v>530</v>
      </c>
      <c r="F3498" s="28">
        <v>210</v>
      </c>
      <c r="H3498" s="28">
        <v>217</v>
      </c>
      <c r="I3498" s="28">
        <v>9</v>
      </c>
      <c r="J3498" s="28">
        <v>2.0999999999999999E-3</v>
      </c>
      <c r="AI3498"/>
      <c r="AJ3498"/>
    </row>
    <row r="3499" spans="1:36" ht="14.5" x14ac:dyDescent="0.35">
      <c r="A3499" s="52">
        <f t="shared" si="176"/>
        <v>2015</v>
      </c>
      <c r="B3499" s="30">
        <f t="shared" si="177"/>
        <v>148</v>
      </c>
      <c r="C3499" s="4">
        <f t="shared" si="178"/>
        <v>22</v>
      </c>
      <c r="D3499" s="4" t="s">
        <v>12</v>
      </c>
      <c r="E3499" s="28">
        <v>530</v>
      </c>
      <c r="F3499" s="28">
        <v>210</v>
      </c>
      <c r="H3499" s="28">
        <v>217</v>
      </c>
      <c r="I3499" s="28">
        <v>10</v>
      </c>
      <c r="J3499" s="28">
        <v>1.2999999999999999E-3</v>
      </c>
      <c r="AI3499"/>
      <c r="AJ3499"/>
    </row>
    <row r="3500" spans="1:36" ht="14.5" x14ac:dyDescent="0.35">
      <c r="A3500" s="52">
        <f t="shared" si="176"/>
        <v>2015</v>
      </c>
      <c r="B3500" s="30">
        <f t="shared" si="177"/>
        <v>148</v>
      </c>
      <c r="C3500" s="4">
        <f t="shared" si="178"/>
        <v>22</v>
      </c>
      <c r="D3500" s="4" t="s">
        <v>12</v>
      </c>
      <c r="E3500" s="28">
        <v>530</v>
      </c>
      <c r="F3500" s="28">
        <v>210</v>
      </c>
      <c r="H3500" s="28">
        <v>217</v>
      </c>
      <c r="I3500" s="28">
        <v>10</v>
      </c>
      <c r="J3500" s="28">
        <v>2.3E-3</v>
      </c>
      <c r="AI3500"/>
      <c r="AJ3500"/>
    </row>
    <row r="3501" spans="1:36" ht="14.5" x14ac:dyDescent="0.35">
      <c r="A3501" s="52">
        <f t="shared" si="176"/>
        <v>2015</v>
      </c>
      <c r="B3501" s="30">
        <f t="shared" si="177"/>
        <v>148</v>
      </c>
      <c r="C3501" s="4">
        <f t="shared" si="178"/>
        <v>22</v>
      </c>
      <c r="D3501" s="4" t="s">
        <v>12</v>
      </c>
      <c r="E3501" s="28">
        <v>531</v>
      </c>
      <c r="F3501" s="28">
        <v>210</v>
      </c>
      <c r="H3501" s="28">
        <v>217</v>
      </c>
      <c r="I3501" s="28">
        <v>10</v>
      </c>
      <c r="J3501" s="28">
        <v>3.3999999999999998E-3</v>
      </c>
      <c r="AI3501"/>
      <c r="AJ3501"/>
    </row>
    <row r="3502" spans="1:36" ht="14.5" x14ac:dyDescent="0.35">
      <c r="A3502" s="52">
        <f t="shared" si="176"/>
        <v>2015</v>
      </c>
      <c r="B3502" s="30">
        <f t="shared" si="177"/>
        <v>148</v>
      </c>
      <c r="C3502" s="4">
        <f t="shared" si="178"/>
        <v>22</v>
      </c>
      <c r="D3502" s="4" t="s">
        <v>12</v>
      </c>
      <c r="E3502" s="28">
        <v>531</v>
      </c>
      <c r="F3502" s="28">
        <v>210</v>
      </c>
      <c r="H3502" s="28">
        <v>217</v>
      </c>
      <c r="I3502" s="28">
        <v>10</v>
      </c>
      <c r="J3502" s="28">
        <v>2.2000000000000001E-3</v>
      </c>
      <c r="AI3502"/>
      <c r="AJ3502"/>
    </row>
    <row r="3503" spans="1:36" ht="14.5" x14ac:dyDescent="0.35">
      <c r="A3503" s="52">
        <f t="shared" si="176"/>
        <v>2015</v>
      </c>
      <c r="B3503" s="30">
        <f t="shared" si="177"/>
        <v>148</v>
      </c>
      <c r="C3503" s="4">
        <f t="shared" si="178"/>
        <v>22</v>
      </c>
      <c r="D3503" s="4" t="s">
        <v>12</v>
      </c>
      <c r="E3503" s="28">
        <v>530</v>
      </c>
      <c r="F3503" s="28">
        <v>210</v>
      </c>
      <c r="H3503" s="28">
        <v>217</v>
      </c>
      <c r="I3503" s="28">
        <v>11</v>
      </c>
      <c r="J3503" s="28">
        <v>3.5000000000000001E-3</v>
      </c>
      <c r="AI3503"/>
      <c r="AJ3503"/>
    </row>
    <row r="3504" spans="1:36" ht="14.5" x14ac:dyDescent="0.35">
      <c r="A3504" s="52">
        <f t="shared" si="176"/>
        <v>2015</v>
      </c>
      <c r="B3504" s="30">
        <f t="shared" si="177"/>
        <v>148</v>
      </c>
      <c r="C3504" s="4">
        <f t="shared" si="178"/>
        <v>22</v>
      </c>
      <c r="D3504" s="4" t="s">
        <v>12</v>
      </c>
      <c r="E3504" s="28">
        <v>531</v>
      </c>
      <c r="F3504" s="28">
        <v>210</v>
      </c>
      <c r="H3504" s="28">
        <v>217</v>
      </c>
      <c r="I3504" s="28">
        <v>11</v>
      </c>
      <c r="J3504" s="28">
        <v>4.7000000000000002E-3</v>
      </c>
      <c r="AI3504"/>
      <c r="AJ3504"/>
    </row>
    <row r="3505" spans="1:36" ht="14.5" x14ac:dyDescent="0.35">
      <c r="A3505" s="52">
        <f t="shared" si="176"/>
        <v>2015</v>
      </c>
      <c r="B3505" s="30">
        <f t="shared" si="177"/>
        <v>148</v>
      </c>
      <c r="C3505" s="4">
        <f t="shared" si="178"/>
        <v>22</v>
      </c>
      <c r="D3505" s="4" t="s">
        <v>12</v>
      </c>
      <c r="E3505" s="28">
        <v>531</v>
      </c>
      <c r="F3505" s="28">
        <v>210</v>
      </c>
      <c r="H3505" s="28">
        <v>217</v>
      </c>
      <c r="I3505" s="28">
        <v>11</v>
      </c>
      <c r="J3505" s="28">
        <v>3.5000000000000001E-3</v>
      </c>
      <c r="AI3505"/>
      <c r="AJ3505"/>
    </row>
    <row r="3506" spans="1:36" ht="14.5" x14ac:dyDescent="0.35">
      <c r="A3506" s="52">
        <f t="shared" si="176"/>
        <v>2015</v>
      </c>
      <c r="B3506" s="30">
        <f t="shared" si="177"/>
        <v>148</v>
      </c>
      <c r="C3506" s="4">
        <f t="shared" si="178"/>
        <v>22</v>
      </c>
      <c r="D3506" s="4" t="s">
        <v>12</v>
      </c>
      <c r="E3506" s="28">
        <v>531</v>
      </c>
      <c r="F3506" s="28">
        <v>210</v>
      </c>
      <c r="H3506" s="28">
        <v>217</v>
      </c>
      <c r="I3506" s="28">
        <v>11</v>
      </c>
      <c r="J3506" s="28">
        <v>4.3E-3</v>
      </c>
      <c r="AI3506"/>
      <c r="AJ3506"/>
    </row>
    <row r="3507" spans="1:36" ht="14.5" x14ac:dyDescent="0.35">
      <c r="A3507" s="52">
        <f t="shared" si="176"/>
        <v>2015</v>
      </c>
      <c r="B3507" s="30">
        <f t="shared" si="177"/>
        <v>148</v>
      </c>
      <c r="C3507" s="4">
        <f t="shared" si="178"/>
        <v>22</v>
      </c>
      <c r="D3507" s="4" t="s">
        <v>12</v>
      </c>
      <c r="E3507" s="28">
        <v>531</v>
      </c>
      <c r="F3507" s="28">
        <v>210</v>
      </c>
      <c r="H3507" s="28">
        <v>217</v>
      </c>
      <c r="I3507" s="28">
        <v>11</v>
      </c>
      <c r="J3507" s="28">
        <v>4.0000000000000001E-3</v>
      </c>
      <c r="AI3507"/>
      <c r="AJ3507"/>
    </row>
    <row r="3508" spans="1:36" ht="14.5" x14ac:dyDescent="0.35">
      <c r="A3508" s="52">
        <f t="shared" si="176"/>
        <v>2015</v>
      </c>
      <c r="B3508" s="30">
        <f t="shared" si="177"/>
        <v>148</v>
      </c>
      <c r="C3508" s="4">
        <f t="shared" si="178"/>
        <v>22</v>
      </c>
      <c r="D3508" s="4" t="s">
        <v>12</v>
      </c>
      <c r="E3508" s="28">
        <v>531</v>
      </c>
      <c r="F3508" s="28">
        <v>210</v>
      </c>
      <c r="H3508" s="28">
        <v>217</v>
      </c>
      <c r="I3508" s="28">
        <v>11</v>
      </c>
      <c r="J3508" s="28">
        <v>4.0000000000000001E-3</v>
      </c>
      <c r="AI3508"/>
      <c r="AJ3508"/>
    </row>
    <row r="3509" spans="1:36" ht="14.5" x14ac:dyDescent="0.35">
      <c r="A3509" s="52">
        <f t="shared" si="176"/>
        <v>2015</v>
      </c>
      <c r="B3509" s="30">
        <f t="shared" si="177"/>
        <v>148</v>
      </c>
      <c r="C3509" s="4">
        <f t="shared" si="178"/>
        <v>22</v>
      </c>
      <c r="D3509" s="4" t="s">
        <v>12</v>
      </c>
      <c r="E3509" s="28">
        <v>530</v>
      </c>
      <c r="F3509" s="28">
        <v>210</v>
      </c>
      <c r="H3509" s="28">
        <v>217</v>
      </c>
      <c r="I3509" s="28">
        <v>12</v>
      </c>
      <c r="J3509" s="28">
        <v>4.4000000000000003E-3</v>
      </c>
      <c r="AI3509"/>
      <c r="AJ3509"/>
    </row>
    <row r="3510" spans="1:36" ht="14.5" x14ac:dyDescent="0.35">
      <c r="A3510" s="52">
        <f t="shared" si="176"/>
        <v>2015</v>
      </c>
      <c r="B3510" s="30">
        <f t="shared" si="177"/>
        <v>148</v>
      </c>
      <c r="C3510" s="4">
        <f t="shared" si="178"/>
        <v>22</v>
      </c>
      <c r="D3510" s="4" t="s">
        <v>12</v>
      </c>
      <c r="E3510" s="28">
        <v>531</v>
      </c>
      <c r="F3510" s="28">
        <v>210</v>
      </c>
      <c r="H3510" s="28">
        <v>217</v>
      </c>
      <c r="I3510" s="28">
        <v>12</v>
      </c>
      <c r="J3510" s="28">
        <v>4.7000000000000002E-3</v>
      </c>
      <c r="AI3510"/>
      <c r="AJ3510"/>
    </row>
    <row r="3511" spans="1:36" ht="14.5" x14ac:dyDescent="0.35">
      <c r="A3511" s="52">
        <f t="shared" si="176"/>
        <v>2015</v>
      </c>
      <c r="B3511" s="30">
        <f t="shared" si="177"/>
        <v>148</v>
      </c>
      <c r="C3511" s="4">
        <f t="shared" si="178"/>
        <v>22</v>
      </c>
      <c r="D3511" s="4" t="s">
        <v>12</v>
      </c>
      <c r="E3511" s="28">
        <v>531</v>
      </c>
      <c r="F3511" s="28">
        <v>210</v>
      </c>
      <c r="H3511" s="28">
        <v>217</v>
      </c>
      <c r="I3511" s="28">
        <v>12</v>
      </c>
      <c r="J3511" s="28">
        <v>4.3E-3</v>
      </c>
      <c r="AI3511"/>
      <c r="AJ3511"/>
    </row>
    <row r="3512" spans="1:36" ht="14.5" x14ac:dyDescent="0.35">
      <c r="A3512" s="52">
        <f t="shared" si="176"/>
        <v>2015</v>
      </c>
      <c r="B3512" s="30">
        <f t="shared" si="177"/>
        <v>148</v>
      </c>
      <c r="C3512" s="4">
        <f t="shared" si="178"/>
        <v>22</v>
      </c>
      <c r="D3512" s="4" t="s">
        <v>12</v>
      </c>
      <c r="E3512" s="28">
        <v>531</v>
      </c>
      <c r="F3512" s="28">
        <v>210</v>
      </c>
      <c r="H3512" s="28">
        <v>217</v>
      </c>
      <c r="I3512" s="28">
        <v>12</v>
      </c>
      <c r="J3512" s="28">
        <v>6.1000000000000004E-3</v>
      </c>
      <c r="AI3512"/>
      <c r="AJ3512"/>
    </row>
    <row r="3513" spans="1:36" ht="14.5" x14ac:dyDescent="0.35">
      <c r="A3513" s="52">
        <f t="shared" si="176"/>
        <v>2015</v>
      </c>
      <c r="B3513" s="30">
        <f t="shared" si="177"/>
        <v>148</v>
      </c>
      <c r="C3513" s="4">
        <f t="shared" si="178"/>
        <v>22</v>
      </c>
      <c r="D3513" s="4" t="s">
        <v>12</v>
      </c>
      <c r="E3513" s="28">
        <v>531</v>
      </c>
      <c r="F3513" s="28">
        <v>210</v>
      </c>
      <c r="H3513" s="28">
        <v>217</v>
      </c>
      <c r="I3513" s="28">
        <v>12</v>
      </c>
      <c r="J3513" s="28">
        <v>5.1000000000000004E-3</v>
      </c>
      <c r="AI3513"/>
      <c r="AJ3513"/>
    </row>
    <row r="3514" spans="1:36" ht="14.5" x14ac:dyDescent="0.35">
      <c r="A3514" s="52">
        <f t="shared" si="176"/>
        <v>2015</v>
      </c>
      <c r="B3514" s="30">
        <f t="shared" si="177"/>
        <v>148</v>
      </c>
      <c r="C3514" s="4">
        <f t="shared" si="178"/>
        <v>22</v>
      </c>
      <c r="D3514" s="4" t="s">
        <v>12</v>
      </c>
      <c r="E3514" s="28">
        <v>530</v>
      </c>
      <c r="F3514" s="28">
        <v>210</v>
      </c>
      <c r="H3514" s="28">
        <v>217</v>
      </c>
      <c r="I3514" s="28">
        <v>13</v>
      </c>
      <c r="J3514" s="28">
        <v>4.7000000000000002E-3</v>
      </c>
      <c r="AI3514"/>
      <c r="AJ3514"/>
    </row>
    <row r="3515" spans="1:36" ht="14.5" x14ac:dyDescent="0.35">
      <c r="A3515" s="52">
        <f t="shared" si="176"/>
        <v>2015</v>
      </c>
      <c r="B3515" s="30">
        <f t="shared" si="177"/>
        <v>148</v>
      </c>
      <c r="C3515" s="4">
        <f t="shared" si="178"/>
        <v>22</v>
      </c>
      <c r="D3515" s="4" t="s">
        <v>12</v>
      </c>
      <c r="E3515" s="28">
        <v>530</v>
      </c>
      <c r="F3515" s="28">
        <v>210</v>
      </c>
      <c r="H3515" s="28">
        <v>217</v>
      </c>
      <c r="I3515" s="28">
        <v>13</v>
      </c>
      <c r="J3515" s="28">
        <v>4.8999999999999998E-3</v>
      </c>
      <c r="AI3515"/>
      <c r="AJ3515"/>
    </row>
    <row r="3516" spans="1:36" ht="14.5" x14ac:dyDescent="0.35">
      <c r="A3516" s="52">
        <f t="shared" si="176"/>
        <v>2015</v>
      </c>
      <c r="B3516" s="30">
        <f t="shared" si="177"/>
        <v>148</v>
      </c>
      <c r="C3516" s="4">
        <f t="shared" si="178"/>
        <v>22</v>
      </c>
      <c r="D3516" s="4" t="s">
        <v>12</v>
      </c>
      <c r="E3516" s="28">
        <v>530</v>
      </c>
      <c r="F3516" s="28">
        <v>210</v>
      </c>
      <c r="H3516" s="28">
        <v>217</v>
      </c>
      <c r="I3516" s="28">
        <v>13</v>
      </c>
      <c r="J3516" s="28">
        <v>5.8999999999999999E-3</v>
      </c>
      <c r="AI3516"/>
      <c r="AJ3516"/>
    </row>
    <row r="3517" spans="1:36" ht="14.5" x14ac:dyDescent="0.35">
      <c r="A3517" s="52">
        <f t="shared" si="176"/>
        <v>2015</v>
      </c>
      <c r="B3517" s="30">
        <f t="shared" si="177"/>
        <v>148</v>
      </c>
      <c r="C3517" s="4">
        <f t="shared" si="178"/>
        <v>22</v>
      </c>
      <c r="D3517" s="4" t="s">
        <v>12</v>
      </c>
      <c r="E3517" s="28">
        <v>531</v>
      </c>
      <c r="F3517" s="28">
        <v>210</v>
      </c>
      <c r="H3517" s="28">
        <v>217</v>
      </c>
      <c r="I3517" s="28">
        <v>13</v>
      </c>
      <c r="J3517" s="28">
        <v>5.7999999999999996E-3</v>
      </c>
      <c r="AI3517"/>
      <c r="AJ3517"/>
    </row>
    <row r="3518" spans="1:36" ht="14.5" x14ac:dyDescent="0.35">
      <c r="A3518" s="52">
        <f t="shared" si="176"/>
        <v>2015</v>
      </c>
      <c r="B3518" s="30">
        <f t="shared" si="177"/>
        <v>148</v>
      </c>
      <c r="C3518" s="4">
        <f t="shared" si="178"/>
        <v>22</v>
      </c>
      <c r="D3518" s="4" t="s">
        <v>12</v>
      </c>
      <c r="E3518" s="28">
        <v>531</v>
      </c>
      <c r="F3518" s="28">
        <v>210</v>
      </c>
      <c r="H3518" s="28">
        <v>217</v>
      </c>
      <c r="I3518" s="28">
        <v>13</v>
      </c>
      <c r="J3518" s="28">
        <v>8.8000000000000005E-3</v>
      </c>
      <c r="AI3518"/>
      <c r="AJ3518"/>
    </row>
    <row r="3519" spans="1:36" ht="14.5" x14ac:dyDescent="0.35">
      <c r="A3519" s="52">
        <f t="shared" si="176"/>
        <v>2015</v>
      </c>
      <c r="B3519" s="30">
        <f t="shared" si="177"/>
        <v>148</v>
      </c>
      <c r="C3519" s="4">
        <f t="shared" si="178"/>
        <v>22</v>
      </c>
      <c r="D3519" s="4" t="s">
        <v>12</v>
      </c>
      <c r="E3519" s="28">
        <v>531</v>
      </c>
      <c r="F3519" s="28">
        <v>210</v>
      </c>
      <c r="H3519" s="28">
        <v>217</v>
      </c>
      <c r="I3519" s="28">
        <v>13</v>
      </c>
      <c r="J3519" s="28">
        <v>6.1000000000000004E-3</v>
      </c>
      <c r="AI3519"/>
      <c r="AJ3519"/>
    </row>
    <row r="3520" spans="1:36" ht="14.5" x14ac:dyDescent="0.35">
      <c r="A3520" s="52">
        <f t="shared" si="176"/>
        <v>2015</v>
      </c>
      <c r="B3520" s="30">
        <f t="shared" si="177"/>
        <v>148</v>
      </c>
      <c r="C3520" s="4">
        <f t="shared" si="178"/>
        <v>22</v>
      </c>
      <c r="D3520" s="4" t="s">
        <v>12</v>
      </c>
      <c r="E3520" s="28">
        <v>531</v>
      </c>
      <c r="F3520" s="28">
        <v>210</v>
      </c>
      <c r="H3520" s="28">
        <v>217</v>
      </c>
      <c r="I3520" s="28">
        <v>13</v>
      </c>
      <c r="J3520" s="28">
        <v>7.6E-3</v>
      </c>
      <c r="AI3520"/>
      <c r="AJ3520"/>
    </row>
    <row r="3521" spans="1:36" ht="14.5" x14ac:dyDescent="0.35">
      <c r="A3521" s="52">
        <f t="shared" si="176"/>
        <v>2015</v>
      </c>
      <c r="B3521" s="30">
        <f t="shared" si="177"/>
        <v>148</v>
      </c>
      <c r="C3521" s="4">
        <f t="shared" si="178"/>
        <v>22</v>
      </c>
      <c r="D3521" s="4" t="s">
        <v>12</v>
      </c>
      <c r="E3521" s="28">
        <v>531</v>
      </c>
      <c r="F3521" s="28">
        <v>210</v>
      </c>
      <c r="H3521" s="28">
        <v>217</v>
      </c>
      <c r="I3521" s="28">
        <v>14</v>
      </c>
      <c r="J3521" s="28">
        <v>0.01</v>
      </c>
      <c r="AI3521"/>
      <c r="AJ3521"/>
    </row>
    <row r="3522" spans="1:36" ht="14.5" x14ac:dyDescent="0.35">
      <c r="A3522" s="52">
        <f t="shared" ref="A3522:A3585" si="179">YEAR(D3522)</f>
        <v>2015</v>
      </c>
      <c r="B3522" s="30">
        <f t="shared" ref="B3522:B3585" si="180">D3522-DATE(YEAR(D3522),1,0)</f>
        <v>148</v>
      </c>
      <c r="C3522" s="4">
        <f t="shared" ref="C3522:C3585" si="181">WEEKNUM(D3522,1)</f>
        <v>22</v>
      </c>
      <c r="D3522" s="4" t="s">
        <v>12</v>
      </c>
      <c r="E3522" s="28">
        <v>531</v>
      </c>
      <c r="F3522" s="28">
        <v>210</v>
      </c>
      <c r="H3522" s="28">
        <v>217</v>
      </c>
      <c r="I3522" s="28">
        <v>14</v>
      </c>
      <c r="J3522" s="28">
        <v>9.2999999999999992E-3</v>
      </c>
      <c r="AI3522"/>
      <c r="AJ3522"/>
    </row>
    <row r="3523" spans="1:36" ht="14.5" x14ac:dyDescent="0.35">
      <c r="A3523" s="52">
        <f t="shared" si="179"/>
        <v>2015</v>
      </c>
      <c r="B3523" s="30">
        <f t="shared" si="180"/>
        <v>149</v>
      </c>
      <c r="C3523" s="4">
        <f t="shared" si="181"/>
        <v>22</v>
      </c>
      <c r="D3523" s="4" t="s">
        <v>13</v>
      </c>
      <c r="E3523" s="28">
        <v>542</v>
      </c>
      <c r="F3523" s="28">
        <v>76</v>
      </c>
      <c r="H3523" s="28">
        <v>217</v>
      </c>
      <c r="I3523" s="28">
        <v>8</v>
      </c>
      <c r="J3523" s="28">
        <v>1.4E-3</v>
      </c>
      <c r="AI3523"/>
      <c r="AJ3523"/>
    </row>
    <row r="3524" spans="1:36" ht="14.5" x14ac:dyDescent="0.35">
      <c r="A3524" s="52">
        <f t="shared" si="179"/>
        <v>2015</v>
      </c>
      <c r="B3524" s="30">
        <f t="shared" si="180"/>
        <v>149</v>
      </c>
      <c r="C3524" s="4">
        <f t="shared" si="181"/>
        <v>22</v>
      </c>
      <c r="D3524" s="4" t="s">
        <v>13</v>
      </c>
      <c r="E3524" s="28">
        <v>542</v>
      </c>
      <c r="F3524" s="28">
        <v>76</v>
      </c>
      <c r="H3524" s="28">
        <v>217</v>
      </c>
      <c r="I3524" s="28">
        <v>8</v>
      </c>
      <c r="J3524" s="28">
        <v>2.2000000000000001E-3</v>
      </c>
      <c r="AI3524"/>
      <c r="AJ3524"/>
    </row>
    <row r="3525" spans="1:36" ht="14.5" x14ac:dyDescent="0.35">
      <c r="A3525" s="52">
        <f t="shared" si="179"/>
        <v>2015</v>
      </c>
      <c r="B3525" s="30">
        <f t="shared" si="180"/>
        <v>149</v>
      </c>
      <c r="C3525" s="4">
        <f t="shared" si="181"/>
        <v>22</v>
      </c>
      <c r="D3525" s="4" t="s">
        <v>13</v>
      </c>
      <c r="E3525" s="28">
        <v>542</v>
      </c>
      <c r="F3525" s="28">
        <v>76</v>
      </c>
      <c r="H3525" s="28">
        <v>217</v>
      </c>
      <c r="I3525" s="28">
        <v>8</v>
      </c>
      <c r="J3525" s="28">
        <v>1.9E-3</v>
      </c>
      <c r="AI3525"/>
      <c r="AJ3525"/>
    </row>
    <row r="3526" spans="1:36" ht="14.5" x14ac:dyDescent="0.35">
      <c r="A3526" s="52">
        <f t="shared" si="179"/>
        <v>2015</v>
      </c>
      <c r="B3526" s="30">
        <f t="shared" si="180"/>
        <v>149</v>
      </c>
      <c r="C3526" s="4">
        <f t="shared" si="181"/>
        <v>22</v>
      </c>
      <c r="D3526" s="4" t="s">
        <v>13</v>
      </c>
      <c r="E3526" s="28">
        <v>542</v>
      </c>
      <c r="F3526" s="28">
        <v>76</v>
      </c>
      <c r="H3526" s="28">
        <v>217</v>
      </c>
      <c r="I3526" s="28">
        <v>8</v>
      </c>
      <c r="J3526" s="28">
        <v>1.9E-3</v>
      </c>
      <c r="AI3526"/>
      <c r="AJ3526"/>
    </row>
    <row r="3527" spans="1:36" ht="14.5" x14ac:dyDescent="0.35">
      <c r="A3527" s="52">
        <f t="shared" si="179"/>
        <v>2015</v>
      </c>
      <c r="B3527" s="30">
        <f t="shared" si="180"/>
        <v>149</v>
      </c>
      <c r="C3527" s="4">
        <f t="shared" si="181"/>
        <v>22</v>
      </c>
      <c r="D3527" s="4" t="s">
        <v>13</v>
      </c>
      <c r="E3527" s="28">
        <v>542</v>
      </c>
      <c r="F3527" s="28">
        <v>76</v>
      </c>
      <c r="H3527" s="28">
        <v>217</v>
      </c>
      <c r="I3527" s="28">
        <v>8</v>
      </c>
      <c r="J3527" s="28">
        <v>1.8E-3</v>
      </c>
      <c r="AI3527"/>
      <c r="AJ3527"/>
    </row>
    <row r="3528" spans="1:36" ht="14.5" x14ac:dyDescent="0.35">
      <c r="A3528" s="52">
        <f t="shared" si="179"/>
        <v>2015</v>
      </c>
      <c r="B3528" s="30">
        <f t="shared" si="180"/>
        <v>149</v>
      </c>
      <c r="C3528" s="4">
        <f t="shared" si="181"/>
        <v>22</v>
      </c>
      <c r="D3528" s="4" t="s">
        <v>13</v>
      </c>
      <c r="E3528" s="28">
        <v>543</v>
      </c>
      <c r="F3528" s="28">
        <v>76</v>
      </c>
      <c r="H3528" s="28">
        <v>217</v>
      </c>
      <c r="I3528" s="28">
        <v>8</v>
      </c>
      <c r="J3528" s="28">
        <v>2.5000000000000001E-3</v>
      </c>
      <c r="AI3528"/>
      <c r="AJ3528"/>
    </row>
    <row r="3529" spans="1:36" ht="14.5" x14ac:dyDescent="0.35">
      <c r="A3529" s="52">
        <f t="shared" si="179"/>
        <v>2015</v>
      </c>
      <c r="B3529" s="30">
        <f t="shared" si="180"/>
        <v>149</v>
      </c>
      <c r="C3529" s="4">
        <f t="shared" si="181"/>
        <v>22</v>
      </c>
      <c r="D3529" s="4" t="s">
        <v>13</v>
      </c>
      <c r="E3529" s="28">
        <v>543</v>
      </c>
      <c r="F3529" s="28">
        <v>76</v>
      </c>
      <c r="H3529" s="28">
        <v>217</v>
      </c>
      <c r="I3529" s="28">
        <v>8</v>
      </c>
      <c r="J3529" s="28">
        <v>4.1000000000000003E-3</v>
      </c>
      <c r="AI3529"/>
      <c r="AJ3529"/>
    </row>
    <row r="3530" spans="1:36" ht="14.5" x14ac:dyDescent="0.35">
      <c r="A3530" s="52">
        <f t="shared" si="179"/>
        <v>2015</v>
      </c>
      <c r="B3530" s="30">
        <f t="shared" si="180"/>
        <v>149</v>
      </c>
      <c r="C3530" s="4">
        <f t="shared" si="181"/>
        <v>22</v>
      </c>
      <c r="D3530" s="4" t="s">
        <v>13</v>
      </c>
      <c r="E3530" s="28">
        <v>543</v>
      </c>
      <c r="F3530" s="28">
        <v>76</v>
      </c>
      <c r="H3530" s="28">
        <v>217</v>
      </c>
      <c r="I3530" s="28">
        <v>8</v>
      </c>
      <c r="J3530" s="28">
        <v>3.7000000000000002E-3</v>
      </c>
      <c r="AI3530"/>
      <c r="AJ3530"/>
    </row>
    <row r="3531" spans="1:36" ht="14.5" x14ac:dyDescent="0.35">
      <c r="A3531" s="52">
        <f t="shared" si="179"/>
        <v>2015</v>
      </c>
      <c r="B3531" s="30">
        <f t="shared" si="180"/>
        <v>149</v>
      </c>
      <c r="C3531" s="4">
        <f t="shared" si="181"/>
        <v>22</v>
      </c>
      <c r="D3531" s="4" t="s">
        <v>13</v>
      </c>
      <c r="E3531" s="28">
        <v>543</v>
      </c>
      <c r="F3531" s="28">
        <v>76</v>
      </c>
      <c r="H3531" s="28">
        <v>217</v>
      </c>
      <c r="I3531" s="28">
        <v>8</v>
      </c>
      <c r="J3531" s="28">
        <v>4.0000000000000001E-3</v>
      </c>
      <c r="AI3531"/>
      <c r="AJ3531"/>
    </row>
    <row r="3532" spans="1:36" ht="14.5" x14ac:dyDescent="0.35">
      <c r="A3532" s="52">
        <f t="shared" si="179"/>
        <v>2015</v>
      </c>
      <c r="B3532" s="30">
        <f t="shared" si="180"/>
        <v>149</v>
      </c>
      <c r="C3532" s="4">
        <f t="shared" si="181"/>
        <v>22</v>
      </c>
      <c r="D3532" s="4" t="s">
        <v>13</v>
      </c>
      <c r="E3532" s="28">
        <v>543</v>
      </c>
      <c r="F3532" s="28">
        <v>76</v>
      </c>
      <c r="H3532" s="28">
        <v>217</v>
      </c>
      <c r="I3532" s="28">
        <v>8</v>
      </c>
      <c r="J3532" s="28">
        <v>2.5999999999999999E-3</v>
      </c>
      <c r="AI3532"/>
      <c r="AJ3532"/>
    </row>
    <row r="3533" spans="1:36" ht="14.5" x14ac:dyDescent="0.35">
      <c r="A3533" s="52">
        <f t="shared" si="179"/>
        <v>2015</v>
      </c>
      <c r="B3533" s="30">
        <f t="shared" si="180"/>
        <v>149</v>
      </c>
      <c r="C3533" s="4">
        <f t="shared" si="181"/>
        <v>22</v>
      </c>
      <c r="D3533" s="4" t="s">
        <v>13</v>
      </c>
      <c r="E3533" s="28">
        <v>543</v>
      </c>
      <c r="F3533" s="28">
        <v>76</v>
      </c>
      <c r="H3533" s="28">
        <v>217</v>
      </c>
      <c r="I3533" s="28">
        <v>8</v>
      </c>
      <c r="J3533" s="28">
        <v>3.8999999999999998E-3</v>
      </c>
      <c r="AI3533"/>
      <c r="AJ3533"/>
    </row>
    <row r="3534" spans="1:36" ht="14.5" x14ac:dyDescent="0.35">
      <c r="A3534" s="52">
        <f t="shared" si="179"/>
        <v>2015</v>
      </c>
      <c r="B3534" s="30">
        <f t="shared" si="180"/>
        <v>149</v>
      </c>
      <c r="C3534" s="4">
        <f t="shared" si="181"/>
        <v>22</v>
      </c>
      <c r="D3534" s="4" t="s">
        <v>13</v>
      </c>
      <c r="E3534" s="28">
        <v>543</v>
      </c>
      <c r="F3534" s="28">
        <v>76</v>
      </c>
      <c r="H3534" s="28">
        <v>217</v>
      </c>
      <c r="I3534" s="28">
        <v>8</v>
      </c>
      <c r="J3534" s="28">
        <v>2.5000000000000001E-3</v>
      </c>
      <c r="AI3534"/>
      <c r="AJ3534"/>
    </row>
    <row r="3535" spans="1:36" ht="14.5" x14ac:dyDescent="0.35">
      <c r="A3535" s="52">
        <f t="shared" si="179"/>
        <v>2015</v>
      </c>
      <c r="B3535" s="30">
        <f t="shared" si="180"/>
        <v>149</v>
      </c>
      <c r="C3535" s="4">
        <f t="shared" si="181"/>
        <v>22</v>
      </c>
      <c r="D3535" s="4" t="s">
        <v>13</v>
      </c>
      <c r="E3535" s="28">
        <v>543</v>
      </c>
      <c r="F3535" s="28">
        <v>76</v>
      </c>
      <c r="H3535" s="28">
        <v>217</v>
      </c>
      <c r="I3535" s="28">
        <v>8</v>
      </c>
      <c r="J3535" s="28">
        <v>3.3999999999999998E-3</v>
      </c>
      <c r="AI3535"/>
      <c r="AJ3535"/>
    </row>
    <row r="3536" spans="1:36" ht="14.5" x14ac:dyDescent="0.35">
      <c r="A3536" s="52">
        <f t="shared" si="179"/>
        <v>2015</v>
      </c>
      <c r="B3536" s="30">
        <f t="shared" si="180"/>
        <v>149</v>
      </c>
      <c r="C3536" s="4">
        <f t="shared" si="181"/>
        <v>22</v>
      </c>
      <c r="D3536" s="4" t="s">
        <v>13</v>
      </c>
      <c r="E3536" s="28">
        <v>543</v>
      </c>
      <c r="F3536" s="28">
        <v>76</v>
      </c>
      <c r="H3536" s="28">
        <v>217</v>
      </c>
      <c r="I3536" s="28">
        <v>8</v>
      </c>
      <c r="J3536" s="28">
        <v>4.1999999999999997E-3</v>
      </c>
      <c r="AI3536"/>
      <c r="AJ3536"/>
    </row>
    <row r="3537" spans="1:36" ht="14.5" x14ac:dyDescent="0.35">
      <c r="A3537" s="52">
        <f t="shared" si="179"/>
        <v>2015</v>
      </c>
      <c r="B3537" s="30">
        <f t="shared" si="180"/>
        <v>149</v>
      </c>
      <c r="C3537" s="4">
        <f t="shared" si="181"/>
        <v>22</v>
      </c>
      <c r="D3537" s="4" t="s">
        <v>13</v>
      </c>
      <c r="E3537" s="28">
        <v>543</v>
      </c>
      <c r="F3537" s="28">
        <v>76</v>
      </c>
      <c r="H3537" s="28">
        <v>217</v>
      </c>
      <c r="I3537" s="28">
        <v>8</v>
      </c>
      <c r="J3537" s="28">
        <v>3.0999999999999999E-3</v>
      </c>
      <c r="AI3537"/>
      <c r="AJ3537"/>
    </row>
    <row r="3538" spans="1:36" ht="14.5" x14ac:dyDescent="0.35">
      <c r="A3538" s="52">
        <f t="shared" si="179"/>
        <v>2015</v>
      </c>
      <c r="B3538" s="30">
        <f t="shared" si="180"/>
        <v>149</v>
      </c>
      <c r="C3538" s="4">
        <f t="shared" si="181"/>
        <v>22</v>
      </c>
      <c r="D3538" s="4" t="s">
        <v>13</v>
      </c>
      <c r="E3538" s="28">
        <v>543</v>
      </c>
      <c r="F3538" s="28">
        <v>76</v>
      </c>
      <c r="H3538" s="28">
        <v>217</v>
      </c>
      <c r="I3538" s="28">
        <v>8</v>
      </c>
      <c r="J3538" s="28">
        <v>2.3999999999999998E-3</v>
      </c>
      <c r="AI3538"/>
      <c r="AJ3538"/>
    </row>
    <row r="3539" spans="1:36" ht="14.5" x14ac:dyDescent="0.35">
      <c r="A3539" s="52">
        <f t="shared" si="179"/>
        <v>2015</v>
      </c>
      <c r="B3539" s="30">
        <f t="shared" si="180"/>
        <v>149</v>
      </c>
      <c r="C3539" s="4">
        <f t="shared" si="181"/>
        <v>22</v>
      </c>
      <c r="D3539" s="4" t="s">
        <v>13</v>
      </c>
      <c r="E3539" s="28">
        <v>543</v>
      </c>
      <c r="F3539" s="28">
        <v>76</v>
      </c>
      <c r="H3539" s="28">
        <v>217</v>
      </c>
      <c r="I3539" s="28">
        <v>8</v>
      </c>
      <c r="J3539" s="28">
        <v>3.7000000000000002E-3</v>
      </c>
      <c r="AI3539"/>
      <c r="AJ3539"/>
    </row>
    <row r="3540" spans="1:36" ht="14.5" x14ac:dyDescent="0.35">
      <c r="A3540" s="52">
        <f t="shared" si="179"/>
        <v>2015</v>
      </c>
      <c r="B3540" s="30">
        <f t="shared" si="180"/>
        <v>149</v>
      </c>
      <c r="C3540" s="4">
        <f t="shared" si="181"/>
        <v>22</v>
      </c>
      <c r="D3540" s="4" t="s">
        <v>13</v>
      </c>
      <c r="E3540" s="28">
        <v>543</v>
      </c>
      <c r="F3540" s="28">
        <v>76</v>
      </c>
      <c r="H3540" s="28">
        <v>217</v>
      </c>
      <c r="I3540" s="28">
        <v>8</v>
      </c>
      <c r="J3540" s="28">
        <v>3.7000000000000002E-3</v>
      </c>
      <c r="AI3540"/>
      <c r="AJ3540"/>
    </row>
    <row r="3541" spans="1:36" ht="14.5" x14ac:dyDescent="0.35">
      <c r="A3541" s="52">
        <f t="shared" si="179"/>
        <v>2015</v>
      </c>
      <c r="B3541" s="30">
        <f t="shared" si="180"/>
        <v>149</v>
      </c>
      <c r="C3541" s="4">
        <f t="shared" si="181"/>
        <v>22</v>
      </c>
      <c r="D3541" s="4" t="s">
        <v>13</v>
      </c>
      <c r="E3541" s="28">
        <v>543</v>
      </c>
      <c r="F3541" s="28">
        <v>76</v>
      </c>
      <c r="H3541" s="28">
        <v>217</v>
      </c>
      <c r="I3541" s="28">
        <v>8</v>
      </c>
      <c r="J3541" s="28">
        <v>3.2000000000000002E-3</v>
      </c>
      <c r="AI3541"/>
      <c r="AJ3541"/>
    </row>
    <row r="3542" spans="1:36" ht="14.5" x14ac:dyDescent="0.35">
      <c r="A3542" s="52">
        <f t="shared" si="179"/>
        <v>2015</v>
      </c>
      <c r="B3542" s="30">
        <f t="shared" si="180"/>
        <v>149</v>
      </c>
      <c r="C3542" s="4">
        <f t="shared" si="181"/>
        <v>22</v>
      </c>
      <c r="D3542" s="4" t="s">
        <v>13</v>
      </c>
      <c r="E3542" s="28">
        <v>543</v>
      </c>
      <c r="F3542" s="28">
        <v>76</v>
      </c>
      <c r="H3542" s="28">
        <v>217</v>
      </c>
      <c r="I3542" s="28">
        <v>8</v>
      </c>
      <c r="J3542" s="28">
        <v>3.5000000000000001E-3</v>
      </c>
      <c r="AI3542"/>
      <c r="AJ3542"/>
    </row>
    <row r="3543" spans="1:36" ht="14.5" x14ac:dyDescent="0.35">
      <c r="A3543" s="52">
        <f t="shared" si="179"/>
        <v>2015</v>
      </c>
      <c r="B3543" s="30">
        <f t="shared" si="180"/>
        <v>149</v>
      </c>
      <c r="C3543" s="4">
        <f t="shared" si="181"/>
        <v>22</v>
      </c>
      <c r="D3543" s="4" t="s">
        <v>13</v>
      </c>
      <c r="E3543" s="28">
        <v>543</v>
      </c>
      <c r="F3543" s="28">
        <v>76</v>
      </c>
      <c r="H3543" s="28">
        <v>217</v>
      </c>
      <c r="I3543" s="28">
        <v>8</v>
      </c>
      <c r="J3543" s="28">
        <v>4.1999999999999997E-3</v>
      </c>
      <c r="AI3543"/>
      <c r="AJ3543"/>
    </row>
    <row r="3544" spans="1:36" ht="14.5" x14ac:dyDescent="0.35">
      <c r="A3544" s="52">
        <f t="shared" si="179"/>
        <v>2015</v>
      </c>
      <c r="B3544" s="30">
        <f t="shared" si="180"/>
        <v>149</v>
      </c>
      <c r="C3544" s="4">
        <f t="shared" si="181"/>
        <v>22</v>
      </c>
      <c r="D3544" s="4" t="s">
        <v>13</v>
      </c>
      <c r="E3544" s="28">
        <v>542</v>
      </c>
      <c r="F3544" s="28">
        <v>76</v>
      </c>
      <c r="H3544" s="28">
        <v>217</v>
      </c>
      <c r="I3544" s="28">
        <v>9</v>
      </c>
      <c r="J3544" s="28">
        <v>1.6999999999999999E-3</v>
      </c>
      <c r="AI3544"/>
      <c r="AJ3544"/>
    </row>
    <row r="3545" spans="1:36" ht="14.5" x14ac:dyDescent="0.35">
      <c r="A3545" s="52">
        <f t="shared" si="179"/>
        <v>2015</v>
      </c>
      <c r="B3545" s="30">
        <f t="shared" si="180"/>
        <v>149</v>
      </c>
      <c r="C3545" s="4">
        <f t="shared" si="181"/>
        <v>22</v>
      </c>
      <c r="D3545" s="4" t="s">
        <v>13</v>
      </c>
      <c r="E3545" s="28">
        <v>542</v>
      </c>
      <c r="F3545" s="28">
        <v>76</v>
      </c>
      <c r="H3545" s="28">
        <v>217</v>
      </c>
      <c r="I3545" s="28">
        <v>9</v>
      </c>
      <c r="J3545" s="28">
        <v>2.5999999999999999E-3</v>
      </c>
      <c r="AI3545"/>
      <c r="AJ3545"/>
    </row>
    <row r="3546" spans="1:36" ht="14.5" x14ac:dyDescent="0.35">
      <c r="A3546" s="52">
        <f t="shared" si="179"/>
        <v>2015</v>
      </c>
      <c r="B3546" s="30">
        <f t="shared" si="180"/>
        <v>149</v>
      </c>
      <c r="C3546" s="4">
        <f t="shared" si="181"/>
        <v>22</v>
      </c>
      <c r="D3546" s="4" t="s">
        <v>13</v>
      </c>
      <c r="E3546" s="28">
        <v>542</v>
      </c>
      <c r="F3546" s="28">
        <v>76</v>
      </c>
      <c r="H3546" s="28">
        <v>217</v>
      </c>
      <c r="I3546" s="28">
        <v>9</v>
      </c>
      <c r="J3546" s="28">
        <v>1.8E-3</v>
      </c>
      <c r="AI3546"/>
      <c r="AJ3546"/>
    </row>
    <row r="3547" spans="1:36" ht="14.5" x14ac:dyDescent="0.35">
      <c r="A3547" s="52">
        <f t="shared" si="179"/>
        <v>2015</v>
      </c>
      <c r="B3547" s="30">
        <f t="shared" si="180"/>
        <v>149</v>
      </c>
      <c r="C3547" s="4">
        <f t="shared" si="181"/>
        <v>22</v>
      </c>
      <c r="D3547" s="4" t="s">
        <v>13</v>
      </c>
      <c r="E3547" s="28">
        <v>542</v>
      </c>
      <c r="F3547" s="28">
        <v>76</v>
      </c>
      <c r="H3547" s="28">
        <v>217</v>
      </c>
      <c r="I3547" s="28">
        <v>9</v>
      </c>
      <c r="J3547" s="28">
        <v>2.2000000000000001E-3</v>
      </c>
      <c r="AI3547"/>
      <c r="AJ3547"/>
    </row>
    <row r="3548" spans="1:36" ht="14.5" x14ac:dyDescent="0.35">
      <c r="A3548" s="52">
        <f t="shared" si="179"/>
        <v>2015</v>
      </c>
      <c r="B3548" s="30">
        <f t="shared" si="180"/>
        <v>149</v>
      </c>
      <c r="C3548" s="4">
        <f t="shared" si="181"/>
        <v>22</v>
      </c>
      <c r="D3548" s="4" t="s">
        <v>13</v>
      </c>
      <c r="E3548" s="28">
        <v>542</v>
      </c>
      <c r="F3548" s="28">
        <v>76</v>
      </c>
      <c r="H3548" s="28">
        <v>217</v>
      </c>
      <c r="I3548" s="28">
        <v>9</v>
      </c>
      <c r="J3548" s="28">
        <v>2.3E-3</v>
      </c>
      <c r="AI3548"/>
      <c r="AJ3548"/>
    </row>
    <row r="3549" spans="1:36" ht="14.5" x14ac:dyDescent="0.35">
      <c r="A3549" s="52">
        <f t="shared" si="179"/>
        <v>2015</v>
      </c>
      <c r="B3549" s="30">
        <f t="shared" si="180"/>
        <v>149</v>
      </c>
      <c r="C3549" s="4">
        <f t="shared" si="181"/>
        <v>22</v>
      </c>
      <c r="D3549" s="4" t="s">
        <v>13</v>
      </c>
      <c r="E3549" s="28">
        <v>542</v>
      </c>
      <c r="F3549" s="28">
        <v>76</v>
      </c>
      <c r="H3549" s="28">
        <v>217</v>
      </c>
      <c r="I3549" s="28">
        <v>9</v>
      </c>
      <c r="J3549" s="28">
        <v>1.1000000000000001E-3</v>
      </c>
      <c r="AI3549"/>
      <c r="AJ3549"/>
    </row>
    <row r="3550" spans="1:36" ht="14.5" x14ac:dyDescent="0.35">
      <c r="A3550" s="52">
        <f t="shared" si="179"/>
        <v>2015</v>
      </c>
      <c r="B3550" s="30">
        <f t="shared" si="180"/>
        <v>149</v>
      </c>
      <c r="C3550" s="4">
        <f t="shared" si="181"/>
        <v>22</v>
      </c>
      <c r="D3550" s="4" t="s">
        <v>13</v>
      </c>
      <c r="E3550" s="28">
        <v>542</v>
      </c>
      <c r="F3550" s="28">
        <v>76</v>
      </c>
      <c r="H3550" s="28">
        <v>217</v>
      </c>
      <c r="I3550" s="28">
        <v>9</v>
      </c>
      <c r="J3550" s="28">
        <v>1.5E-3</v>
      </c>
      <c r="AI3550"/>
      <c r="AJ3550"/>
    </row>
    <row r="3551" spans="1:36" ht="14.5" x14ac:dyDescent="0.35">
      <c r="A3551" s="52">
        <f t="shared" si="179"/>
        <v>2015</v>
      </c>
      <c r="B3551" s="30">
        <f t="shared" si="180"/>
        <v>149</v>
      </c>
      <c r="C3551" s="4">
        <f t="shared" si="181"/>
        <v>22</v>
      </c>
      <c r="D3551" s="4" t="s">
        <v>13</v>
      </c>
      <c r="E3551" s="28">
        <v>542</v>
      </c>
      <c r="F3551" s="28">
        <v>76</v>
      </c>
      <c r="H3551" s="28">
        <v>217</v>
      </c>
      <c r="I3551" s="28">
        <v>9</v>
      </c>
      <c r="J3551" s="28">
        <v>2E-3</v>
      </c>
      <c r="AI3551"/>
      <c r="AJ3551"/>
    </row>
    <row r="3552" spans="1:36" ht="14.5" x14ac:dyDescent="0.35">
      <c r="A3552" s="52">
        <f t="shared" si="179"/>
        <v>2015</v>
      </c>
      <c r="B3552" s="30">
        <f t="shared" si="180"/>
        <v>149</v>
      </c>
      <c r="C3552" s="4">
        <f t="shared" si="181"/>
        <v>22</v>
      </c>
      <c r="D3552" s="4" t="s">
        <v>13</v>
      </c>
      <c r="E3552" s="28">
        <v>542</v>
      </c>
      <c r="F3552" s="28">
        <v>76</v>
      </c>
      <c r="H3552" s="28">
        <v>217</v>
      </c>
      <c r="I3552" s="28">
        <v>9</v>
      </c>
      <c r="J3552" s="28">
        <v>1.1999999999999999E-3</v>
      </c>
      <c r="AI3552"/>
      <c r="AJ3552"/>
    </row>
    <row r="3553" spans="1:36" ht="14.5" x14ac:dyDescent="0.35">
      <c r="A3553" s="52">
        <f t="shared" si="179"/>
        <v>2015</v>
      </c>
      <c r="B3553" s="30">
        <f t="shared" si="180"/>
        <v>149</v>
      </c>
      <c r="C3553" s="4">
        <f t="shared" si="181"/>
        <v>22</v>
      </c>
      <c r="D3553" s="4" t="s">
        <v>13</v>
      </c>
      <c r="E3553" s="28">
        <v>542</v>
      </c>
      <c r="F3553" s="28">
        <v>76</v>
      </c>
      <c r="H3553" s="28">
        <v>217</v>
      </c>
      <c r="I3553" s="28">
        <v>9</v>
      </c>
      <c r="J3553" s="28">
        <v>2.2000000000000001E-3</v>
      </c>
      <c r="AI3553"/>
      <c r="AJ3553"/>
    </row>
    <row r="3554" spans="1:36" ht="14.5" x14ac:dyDescent="0.35">
      <c r="A3554" s="52">
        <f t="shared" si="179"/>
        <v>2015</v>
      </c>
      <c r="B3554" s="30">
        <f t="shared" si="180"/>
        <v>149</v>
      </c>
      <c r="C3554" s="4">
        <f t="shared" si="181"/>
        <v>22</v>
      </c>
      <c r="D3554" s="4" t="s">
        <v>13</v>
      </c>
      <c r="E3554" s="28">
        <v>542</v>
      </c>
      <c r="F3554" s="28">
        <v>76</v>
      </c>
      <c r="H3554" s="28">
        <v>217</v>
      </c>
      <c r="I3554" s="28">
        <v>9</v>
      </c>
      <c r="J3554" s="28">
        <v>1.6000000000000001E-3</v>
      </c>
      <c r="AI3554"/>
      <c r="AJ3554"/>
    </row>
    <row r="3555" spans="1:36" ht="14.5" x14ac:dyDescent="0.35">
      <c r="A3555" s="52">
        <f t="shared" si="179"/>
        <v>2015</v>
      </c>
      <c r="B3555" s="30">
        <f t="shared" si="180"/>
        <v>149</v>
      </c>
      <c r="C3555" s="4">
        <f t="shared" si="181"/>
        <v>22</v>
      </c>
      <c r="D3555" s="4" t="s">
        <v>13</v>
      </c>
      <c r="E3555" s="28">
        <v>542</v>
      </c>
      <c r="F3555" s="28">
        <v>76</v>
      </c>
      <c r="H3555" s="28">
        <v>217</v>
      </c>
      <c r="I3555" s="28">
        <v>9</v>
      </c>
      <c r="J3555" s="28">
        <v>1.6999999999999999E-3</v>
      </c>
      <c r="AI3555"/>
      <c r="AJ3555"/>
    </row>
    <row r="3556" spans="1:36" ht="14.5" x14ac:dyDescent="0.35">
      <c r="A3556" s="52">
        <f t="shared" si="179"/>
        <v>2015</v>
      </c>
      <c r="B3556" s="30">
        <f t="shared" si="180"/>
        <v>149</v>
      </c>
      <c r="C3556" s="4">
        <f t="shared" si="181"/>
        <v>22</v>
      </c>
      <c r="D3556" s="4" t="s">
        <v>13</v>
      </c>
      <c r="E3556" s="28">
        <v>542</v>
      </c>
      <c r="F3556" s="28">
        <v>76</v>
      </c>
      <c r="H3556" s="28">
        <v>217</v>
      </c>
      <c r="I3556" s="28">
        <v>9</v>
      </c>
      <c r="J3556" s="28">
        <v>1.8E-3</v>
      </c>
      <c r="AI3556"/>
      <c r="AJ3556"/>
    </row>
    <row r="3557" spans="1:36" ht="14.5" x14ac:dyDescent="0.35">
      <c r="A3557" s="52">
        <f t="shared" si="179"/>
        <v>2015</v>
      </c>
      <c r="B3557" s="30">
        <f t="shared" si="180"/>
        <v>149</v>
      </c>
      <c r="C3557" s="4">
        <f t="shared" si="181"/>
        <v>22</v>
      </c>
      <c r="D3557" s="4" t="s">
        <v>13</v>
      </c>
      <c r="E3557" s="28">
        <v>542</v>
      </c>
      <c r="F3557" s="28">
        <v>76</v>
      </c>
      <c r="H3557" s="28">
        <v>217</v>
      </c>
      <c r="I3557" s="28">
        <v>9</v>
      </c>
      <c r="J3557" s="28">
        <v>1.9E-3</v>
      </c>
      <c r="AI3557"/>
      <c r="AJ3557"/>
    </row>
    <row r="3558" spans="1:36" ht="14.5" x14ac:dyDescent="0.35">
      <c r="A3558" s="52">
        <f t="shared" si="179"/>
        <v>2015</v>
      </c>
      <c r="B3558" s="30">
        <f t="shared" si="180"/>
        <v>149</v>
      </c>
      <c r="C3558" s="4">
        <f t="shared" si="181"/>
        <v>22</v>
      </c>
      <c r="D3558" s="4" t="s">
        <v>13</v>
      </c>
      <c r="E3558" s="28">
        <v>542</v>
      </c>
      <c r="F3558" s="28">
        <v>76</v>
      </c>
      <c r="H3558" s="28">
        <v>217</v>
      </c>
      <c r="I3558" s="28">
        <v>9</v>
      </c>
      <c r="J3558" s="28">
        <v>2.0999999999999999E-3</v>
      </c>
      <c r="AI3558"/>
      <c r="AJ3558"/>
    </row>
    <row r="3559" spans="1:36" ht="14.5" x14ac:dyDescent="0.35">
      <c r="A3559" s="52">
        <f t="shared" si="179"/>
        <v>2015</v>
      </c>
      <c r="B3559" s="30">
        <f t="shared" si="180"/>
        <v>149</v>
      </c>
      <c r="C3559" s="4">
        <f t="shared" si="181"/>
        <v>22</v>
      </c>
      <c r="D3559" s="4" t="s">
        <v>13</v>
      </c>
      <c r="E3559" s="28">
        <v>542</v>
      </c>
      <c r="F3559" s="28">
        <v>76</v>
      </c>
      <c r="H3559" s="28">
        <v>217</v>
      </c>
      <c r="I3559" s="28">
        <v>9</v>
      </c>
      <c r="J3559" s="28">
        <v>1.9E-3</v>
      </c>
      <c r="AI3559"/>
      <c r="AJ3559"/>
    </row>
    <row r="3560" spans="1:36" ht="14.5" x14ac:dyDescent="0.35">
      <c r="A3560" s="52">
        <f t="shared" si="179"/>
        <v>2015</v>
      </c>
      <c r="B3560" s="30">
        <f t="shared" si="180"/>
        <v>149</v>
      </c>
      <c r="C3560" s="4">
        <f t="shared" si="181"/>
        <v>22</v>
      </c>
      <c r="D3560" s="4" t="s">
        <v>13</v>
      </c>
      <c r="E3560" s="28">
        <v>542</v>
      </c>
      <c r="F3560" s="28">
        <v>76</v>
      </c>
      <c r="H3560" s="28">
        <v>217</v>
      </c>
      <c r="I3560" s="28">
        <v>9</v>
      </c>
      <c r="J3560" s="28">
        <v>2.7000000000000001E-3</v>
      </c>
      <c r="AI3560"/>
      <c r="AJ3560"/>
    </row>
    <row r="3561" spans="1:36" ht="14.5" x14ac:dyDescent="0.35">
      <c r="A3561" s="52">
        <f t="shared" si="179"/>
        <v>2015</v>
      </c>
      <c r="B3561" s="30">
        <f t="shared" si="180"/>
        <v>149</v>
      </c>
      <c r="C3561" s="4">
        <f t="shared" si="181"/>
        <v>22</v>
      </c>
      <c r="D3561" s="4" t="s">
        <v>13</v>
      </c>
      <c r="E3561" s="28">
        <v>542</v>
      </c>
      <c r="F3561" s="28">
        <v>76</v>
      </c>
      <c r="H3561" s="28">
        <v>217</v>
      </c>
      <c r="I3561" s="28">
        <v>9</v>
      </c>
      <c r="J3561" s="28">
        <v>2.0999999999999999E-3</v>
      </c>
      <c r="AI3561"/>
      <c r="AJ3561"/>
    </row>
    <row r="3562" spans="1:36" ht="14.5" x14ac:dyDescent="0.35">
      <c r="A3562" s="52">
        <f t="shared" si="179"/>
        <v>2015</v>
      </c>
      <c r="B3562" s="30">
        <f t="shared" si="180"/>
        <v>149</v>
      </c>
      <c r="C3562" s="4">
        <f t="shared" si="181"/>
        <v>22</v>
      </c>
      <c r="D3562" s="4" t="s">
        <v>13</v>
      </c>
      <c r="E3562" s="28">
        <v>542</v>
      </c>
      <c r="F3562" s="28">
        <v>76</v>
      </c>
      <c r="H3562" s="28">
        <v>217</v>
      </c>
      <c r="I3562" s="28">
        <v>9</v>
      </c>
      <c r="J3562" s="28">
        <v>2.3999999999999998E-3</v>
      </c>
      <c r="AI3562"/>
      <c r="AJ3562"/>
    </row>
    <row r="3563" spans="1:36" ht="14.5" x14ac:dyDescent="0.35">
      <c r="A3563" s="52">
        <f t="shared" si="179"/>
        <v>2015</v>
      </c>
      <c r="B3563" s="30">
        <f t="shared" si="180"/>
        <v>149</v>
      </c>
      <c r="C3563" s="4">
        <f t="shared" si="181"/>
        <v>22</v>
      </c>
      <c r="D3563" s="4" t="s">
        <v>13</v>
      </c>
      <c r="E3563" s="28">
        <v>542</v>
      </c>
      <c r="F3563" s="28">
        <v>76</v>
      </c>
      <c r="H3563" s="28">
        <v>217</v>
      </c>
      <c r="I3563" s="28">
        <v>9</v>
      </c>
      <c r="J3563" s="28">
        <v>2.0999999999999999E-3</v>
      </c>
      <c r="AI3563"/>
      <c r="AJ3563"/>
    </row>
    <row r="3564" spans="1:36" ht="14.5" x14ac:dyDescent="0.35">
      <c r="A3564" s="52">
        <f t="shared" si="179"/>
        <v>2015</v>
      </c>
      <c r="B3564" s="30">
        <f t="shared" si="180"/>
        <v>149</v>
      </c>
      <c r="C3564" s="4">
        <f t="shared" si="181"/>
        <v>22</v>
      </c>
      <c r="D3564" s="4" t="s">
        <v>13</v>
      </c>
      <c r="E3564" s="28">
        <v>543</v>
      </c>
      <c r="F3564" s="28">
        <v>76</v>
      </c>
      <c r="H3564" s="28">
        <v>217</v>
      </c>
      <c r="I3564" s="28">
        <v>9</v>
      </c>
      <c r="J3564" s="28">
        <v>4.1999999999999997E-3</v>
      </c>
      <c r="AI3564"/>
      <c r="AJ3564"/>
    </row>
    <row r="3565" spans="1:36" ht="14.5" x14ac:dyDescent="0.35">
      <c r="A3565" s="52">
        <f t="shared" si="179"/>
        <v>2015</v>
      </c>
      <c r="B3565" s="30">
        <f t="shared" si="180"/>
        <v>149</v>
      </c>
      <c r="C3565" s="4">
        <f t="shared" si="181"/>
        <v>22</v>
      </c>
      <c r="D3565" s="4" t="s">
        <v>13</v>
      </c>
      <c r="E3565" s="28">
        <v>543</v>
      </c>
      <c r="F3565" s="28">
        <v>76</v>
      </c>
      <c r="H3565" s="28">
        <v>217</v>
      </c>
      <c r="I3565" s="28">
        <v>9</v>
      </c>
      <c r="J3565" s="28">
        <v>3.5999999999999999E-3</v>
      </c>
      <c r="AI3565"/>
      <c r="AJ3565"/>
    </row>
    <row r="3566" spans="1:36" ht="14.5" x14ac:dyDescent="0.35">
      <c r="A3566" s="52">
        <f t="shared" si="179"/>
        <v>2015</v>
      </c>
      <c r="B3566" s="30">
        <f t="shared" si="180"/>
        <v>149</v>
      </c>
      <c r="C3566" s="4">
        <f t="shared" si="181"/>
        <v>22</v>
      </c>
      <c r="D3566" s="4" t="s">
        <v>13</v>
      </c>
      <c r="E3566" s="28">
        <v>543</v>
      </c>
      <c r="F3566" s="28">
        <v>76</v>
      </c>
      <c r="H3566" s="28">
        <v>217</v>
      </c>
      <c r="I3566" s="28">
        <v>9</v>
      </c>
      <c r="J3566" s="28">
        <v>4.1999999999999997E-3</v>
      </c>
      <c r="AI3566"/>
      <c r="AJ3566"/>
    </row>
    <row r="3567" spans="1:36" ht="14.5" x14ac:dyDescent="0.35">
      <c r="A3567" s="52">
        <f t="shared" si="179"/>
        <v>2015</v>
      </c>
      <c r="B3567" s="30">
        <f t="shared" si="180"/>
        <v>149</v>
      </c>
      <c r="C3567" s="4">
        <f t="shared" si="181"/>
        <v>22</v>
      </c>
      <c r="D3567" s="4" t="s">
        <v>13</v>
      </c>
      <c r="E3567" s="28">
        <v>543</v>
      </c>
      <c r="F3567" s="28">
        <v>76</v>
      </c>
      <c r="H3567" s="28">
        <v>217</v>
      </c>
      <c r="I3567" s="28">
        <v>9</v>
      </c>
      <c r="J3567" s="28">
        <v>4.0000000000000001E-3</v>
      </c>
      <c r="AI3567"/>
      <c r="AJ3567"/>
    </row>
    <row r="3568" spans="1:36" ht="14.5" x14ac:dyDescent="0.35">
      <c r="A3568" s="52">
        <f t="shared" si="179"/>
        <v>2015</v>
      </c>
      <c r="B3568" s="30">
        <f t="shared" si="180"/>
        <v>149</v>
      </c>
      <c r="C3568" s="4">
        <f t="shared" si="181"/>
        <v>22</v>
      </c>
      <c r="D3568" s="4" t="s">
        <v>13</v>
      </c>
      <c r="E3568" s="28">
        <v>543</v>
      </c>
      <c r="F3568" s="28">
        <v>76</v>
      </c>
      <c r="H3568" s="28">
        <v>217</v>
      </c>
      <c r="I3568" s="28">
        <v>9</v>
      </c>
      <c r="J3568" s="28">
        <v>3.3E-3</v>
      </c>
      <c r="AI3568"/>
      <c r="AJ3568"/>
    </row>
    <row r="3569" spans="1:36" ht="14.5" x14ac:dyDescent="0.35">
      <c r="A3569" s="52">
        <f t="shared" si="179"/>
        <v>2015</v>
      </c>
      <c r="B3569" s="30">
        <f t="shared" si="180"/>
        <v>149</v>
      </c>
      <c r="C3569" s="4">
        <f t="shared" si="181"/>
        <v>22</v>
      </c>
      <c r="D3569" s="4" t="s">
        <v>13</v>
      </c>
      <c r="E3569" s="28">
        <v>543</v>
      </c>
      <c r="F3569" s="28">
        <v>76</v>
      </c>
      <c r="H3569" s="28">
        <v>217</v>
      </c>
      <c r="I3569" s="28">
        <v>9</v>
      </c>
      <c r="J3569" s="28">
        <v>4.7999999999999996E-3</v>
      </c>
      <c r="AI3569"/>
      <c r="AJ3569"/>
    </row>
    <row r="3570" spans="1:36" ht="14.5" x14ac:dyDescent="0.35">
      <c r="A3570" s="52">
        <f t="shared" si="179"/>
        <v>2015</v>
      </c>
      <c r="B3570" s="30">
        <f t="shared" si="180"/>
        <v>149</v>
      </c>
      <c r="C3570" s="4">
        <f t="shared" si="181"/>
        <v>22</v>
      </c>
      <c r="D3570" s="4" t="s">
        <v>13</v>
      </c>
      <c r="E3570" s="28">
        <v>543</v>
      </c>
      <c r="F3570" s="28">
        <v>76</v>
      </c>
      <c r="H3570" s="28">
        <v>217</v>
      </c>
      <c r="I3570" s="28">
        <v>9</v>
      </c>
      <c r="J3570" s="28">
        <v>3.5999999999999999E-3</v>
      </c>
      <c r="AI3570"/>
      <c r="AJ3570"/>
    </row>
    <row r="3571" spans="1:36" ht="14.5" x14ac:dyDescent="0.35">
      <c r="A3571" s="52">
        <f t="shared" si="179"/>
        <v>2015</v>
      </c>
      <c r="B3571" s="30">
        <f t="shared" si="180"/>
        <v>149</v>
      </c>
      <c r="C3571" s="4">
        <f t="shared" si="181"/>
        <v>22</v>
      </c>
      <c r="D3571" s="4" t="s">
        <v>13</v>
      </c>
      <c r="E3571" s="28">
        <v>543</v>
      </c>
      <c r="F3571" s="28">
        <v>76</v>
      </c>
      <c r="H3571" s="28">
        <v>217</v>
      </c>
      <c r="I3571" s="28">
        <v>9</v>
      </c>
      <c r="J3571" s="28">
        <v>4.3E-3</v>
      </c>
      <c r="AI3571"/>
      <c r="AJ3571"/>
    </row>
    <row r="3572" spans="1:36" ht="14.5" x14ac:dyDescent="0.35">
      <c r="A3572" s="52">
        <f t="shared" si="179"/>
        <v>2015</v>
      </c>
      <c r="B3572" s="30">
        <f t="shared" si="180"/>
        <v>149</v>
      </c>
      <c r="C3572" s="4">
        <f t="shared" si="181"/>
        <v>22</v>
      </c>
      <c r="D3572" s="4" t="s">
        <v>13</v>
      </c>
      <c r="E3572" s="28">
        <v>543</v>
      </c>
      <c r="F3572" s="28">
        <v>76</v>
      </c>
      <c r="H3572" s="28">
        <v>217</v>
      </c>
      <c r="I3572" s="28">
        <v>9</v>
      </c>
      <c r="J3572" s="28">
        <v>3.3999999999999998E-3</v>
      </c>
      <c r="AI3572"/>
      <c r="AJ3572"/>
    </row>
    <row r="3573" spans="1:36" ht="14.5" x14ac:dyDescent="0.35">
      <c r="A3573" s="52">
        <f t="shared" si="179"/>
        <v>2015</v>
      </c>
      <c r="B3573" s="30">
        <f t="shared" si="180"/>
        <v>149</v>
      </c>
      <c r="C3573" s="4">
        <f t="shared" si="181"/>
        <v>22</v>
      </c>
      <c r="D3573" s="4" t="s">
        <v>13</v>
      </c>
      <c r="E3573" s="28">
        <v>543</v>
      </c>
      <c r="F3573" s="28">
        <v>76</v>
      </c>
      <c r="H3573" s="28">
        <v>217</v>
      </c>
      <c r="I3573" s="28">
        <v>9</v>
      </c>
      <c r="J3573" s="28">
        <v>4.1000000000000003E-3</v>
      </c>
      <c r="AI3573"/>
      <c r="AJ3573"/>
    </row>
    <row r="3574" spans="1:36" ht="14.5" x14ac:dyDescent="0.35">
      <c r="A3574" s="52">
        <f t="shared" si="179"/>
        <v>2015</v>
      </c>
      <c r="B3574" s="30">
        <f t="shared" si="180"/>
        <v>149</v>
      </c>
      <c r="C3574" s="4">
        <f t="shared" si="181"/>
        <v>22</v>
      </c>
      <c r="D3574" s="4" t="s">
        <v>13</v>
      </c>
      <c r="E3574" s="28">
        <v>543</v>
      </c>
      <c r="F3574" s="28">
        <v>76</v>
      </c>
      <c r="H3574" s="28">
        <v>217</v>
      </c>
      <c r="I3574" s="28">
        <v>9</v>
      </c>
      <c r="J3574" s="28">
        <v>4.0000000000000001E-3</v>
      </c>
      <c r="AI3574"/>
      <c r="AJ3574"/>
    </row>
    <row r="3575" spans="1:36" ht="14.5" x14ac:dyDescent="0.35">
      <c r="A3575" s="52">
        <f t="shared" si="179"/>
        <v>2015</v>
      </c>
      <c r="B3575" s="30">
        <f t="shared" si="180"/>
        <v>149</v>
      </c>
      <c r="C3575" s="4">
        <f t="shared" si="181"/>
        <v>22</v>
      </c>
      <c r="D3575" s="4" t="s">
        <v>13</v>
      </c>
      <c r="E3575" s="28">
        <v>543</v>
      </c>
      <c r="F3575" s="28">
        <v>76</v>
      </c>
      <c r="H3575" s="28">
        <v>217</v>
      </c>
      <c r="I3575" s="28">
        <v>9</v>
      </c>
      <c r="J3575" s="28">
        <v>4.7999999999999996E-3</v>
      </c>
      <c r="AI3575"/>
      <c r="AJ3575"/>
    </row>
    <row r="3576" spans="1:36" ht="14.5" x14ac:dyDescent="0.35">
      <c r="A3576" s="52">
        <f t="shared" si="179"/>
        <v>2015</v>
      </c>
      <c r="B3576" s="30">
        <f t="shared" si="180"/>
        <v>149</v>
      </c>
      <c r="C3576" s="4">
        <f t="shared" si="181"/>
        <v>22</v>
      </c>
      <c r="D3576" s="4" t="s">
        <v>13</v>
      </c>
      <c r="E3576" s="28">
        <v>543</v>
      </c>
      <c r="F3576" s="28">
        <v>76</v>
      </c>
      <c r="H3576" s="28">
        <v>217</v>
      </c>
      <c r="I3576" s="28">
        <v>9</v>
      </c>
      <c r="J3576" s="28">
        <v>3.8E-3</v>
      </c>
      <c r="AI3576"/>
      <c r="AJ3576"/>
    </row>
    <row r="3577" spans="1:36" ht="14.5" x14ac:dyDescent="0.35">
      <c r="A3577" s="52">
        <f t="shared" si="179"/>
        <v>2015</v>
      </c>
      <c r="B3577" s="30">
        <f t="shared" si="180"/>
        <v>149</v>
      </c>
      <c r="C3577" s="4">
        <f t="shared" si="181"/>
        <v>22</v>
      </c>
      <c r="D3577" s="4" t="s">
        <v>13</v>
      </c>
      <c r="E3577" s="28">
        <v>543</v>
      </c>
      <c r="F3577" s="28">
        <v>76</v>
      </c>
      <c r="H3577" s="28">
        <v>217</v>
      </c>
      <c r="I3577" s="28">
        <v>9</v>
      </c>
      <c r="J3577" s="28">
        <v>4.0000000000000001E-3</v>
      </c>
      <c r="AI3577"/>
      <c r="AJ3577"/>
    </row>
    <row r="3578" spans="1:36" ht="14.5" x14ac:dyDescent="0.35">
      <c r="A3578" s="52">
        <f t="shared" si="179"/>
        <v>2015</v>
      </c>
      <c r="B3578" s="30">
        <f t="shared" si="180"/>
        <v>149</v>
      </c>
      <c r="C3578" s="4">
        <f t="shared" si="181"/>
        <v>22</v>
      </c>
      <c r="D3578" s="4" t="s">
        <v>13</v>
      </c>
      <c r="E3578" s="28">
        <v>543</v>
      </c>
      <c r="F3578" s="28">
        <v>76</v>
      </c>
      <c r="H3578" s="28">
        <v>217</v>
      </c>
      <c r="I3578" s="28">
        <v>9</v>
      </c>
      <c r="J3578" s="28">
        <v>3.2000000000000002E-3</v>
      </c>
      <c r="AI3578"/>
      <c r="AJ3578"/>
    </row>
    <row r="3579" spans="1:36" ht="14.5" x14ac:dyDescent="0.35">
      <c r="A3579" s="52">
        <f t="shared" si="179"/>
        <v>2015</v>
      </c>
      <c r="B3579" s="30">
        <f t="shared" si="180"/>
        <v>149</v>
      </c>
      <c r="C3579" s="4">
        <f t="shared" si="181"/>
        <v>22</v>
      </c>
      <c r="D3579" s="4" t="s">
        <v>13</v>
      </c>
      <c r="E3579" s="28">
        <v>543</v>
      </c>
      <c r="F3579" s="28">
        <v>76</v>
      </c>
      <c r="H3579" s="28">
        <v>217</v>
      </c>
      <c r="I3579" s="28">
        <v>9</v>
      </c>
      <c r="J3579" s="28">
        <v>4.4999999999999997E-3</v>
      </c>
      <c r="AI3579"/>
      <c r="AJ3579"/>
    </row>
    <row r="3580" spans="1:36" ht="14.5" x14ac:dyDescent="0.35">
      <c r="A3580" s="52">
        <f t="shared" si="179"/>
        <v>2015</v>
      </c>
      <c r="B3580" s="30">
        <f t="shared" si="180"/>
        <v>149</v>
      </c>
      <c r="C3580" s="4">
        <f t="shared" si="181"/>
        <v>22</v>
      </c>
      <c r="D3580" s="4" t="s">
        <v>13</v>
      </c>
      <c r="E3580" s="28">
        <v>543</v>
      </c>
      <c r="F3580" s="28">
        <v>76</v>
      </c>
      <c r="H3580" s="28">
        <v>217</v>
      </c>
      <c r="I3580" s="28">
        <v>9</v>
      </c>
      <c r="J3580" s="28">
        <v>4.7999999999999996E-3</v>
      </c>
      <c r="AI3580"/>
      <c r="AJ3580"/>
    </row>
    <row r="3581" spans="1:36" ht="14.5" x14ac:dyDescent="0.35">
      <c r="A3581" s="52">
        <f t="shared" si="179"/>
        <v>2015</v>
      </c>
      <c r="B3581" s="30">
        <f t="shared" si="180"/>
        <v>149</v>
      </c>
      <c r="C3581" s="4">
        <f t="shared" si="181"/>
        <v>22</v>
      </c>
      <c r="D3581" s="4" t="s">
        <v>13</v>
      </c>
      <c r="E3581" s="28">
        <v>543</v>
      </c>
      <c r="F3581" s="28">
        <v>76</v>
      </c>
      <c r="H3581" s="28">
        <v>217</v>
      </c>
      <c r="I3581" s="28">
        <v>9</v>
      </c>
      <c r="J3581" s="28">
        <v>4.0000000000000001E-3</v>
      </c>
      <c r="AI3581"/>
      <c r="AJ3581"/>
    </row>
    <row r="3582" spans="1:36" ht="14.5" x14ac:dyDescent="0.35">
      <c r="A3582" s="52">
        <f t="shared" si="179"/>
        <v>2015</v>
      </c>
      <c r="B3582" s="30">
        <f t="shared" si="180"/>
        <v>149</v>
      </c>
      <c r="C3582" s="4">
        <f t="shared" si="181"/>
        <v>22</v>
      </c>
      <c r="D3582" s="4" t="s">
        <v>13</v>
      </c>
      <c r="E3582" s="28">
        <v>543</v>
      </c>
      <c r="F3582" s="28">
        <v>76</v>
      </c>
      <c r="H3582" s="28">
        <v>217</v>
      </c>
      <c r="I3582" s="28">
        <v>9</v>
      </c>
      <c r="J3582" s="28">
        <v>3.8999999999999998E-3</v>
      </c>
      <c r="AI3582"/>
      <c r="AJ3582"/>
    </row>
    <row r="3583" spans="1:36" ht="14.5" x14ac:dyDescent="0.35">
      <c r="A3583" s="52">
        <f t="shared" si="179"/>
        <v>2015</v>
      </c>
      <c r="B3583" s="30">
        <f t="shared" si="180"/>
        <v>149</v>
      </c>
      <c r="C3583" s="4">
        <f t="shared" si="181"/>
        <v>22</v>
      </c>
      <c r="D3583" s="4" t="s">
        <v>13</v>
      </c>
      <c r="E3583" s="28">
        <v>543</v>
      </c>
      <c r="F3583" s="28">
        <v>76</v>
      </c>
      <c r="H3583" s="28">
        <v>217</v>
      </c>
      <c r="I3583" s="28">
        <v>9</v>
      </c>
      <c r="J3583" s="28">
        <v>4.4000000000000003E-3</v>
      </c>
      <c r="AI3583"/>
      <c r="AJ3583"/>
    </row>
    <row r="3584" spans="1:36" ht="14.5" x14ac:dyDescent="0.35">
      <c r="A3584" s="52">
        <f t="shared" si="179"/>
        <v>2015</v>
      </c>
      <c r="B3584" s="30">
        <f t="shared" si="180"/>
        <v>149</v>
      </c>
      <c r="C3584" s="4">
        <f t="shared" si="181"/>
        <v>22</v>
      </c>
      <c r="D3584" s="4" t="s">
        <v>13</v>
      </c>
      <c r="E3584" s="28">
        <v>542</v>
      </c>
      <c r="F3584" s="28">
        <v>76</v>
      </c>
      <c r="H3584" s="28">
        <v>217</v>
      </c>
      <c r="I3584" s="28">
        <v>10</v>
      </c>
      <c r="J3584" s="28">
        <v>3.5000000000000001E-3</v>
      </c>
      <c r="AI3584"/>
      <c r="AJ3584"/>
    </row>
    <row r="3585" spans="1:36" ht="14.5" x14ac:dyDescent="0.35">
      <c r="A3585" s="52">
        <f t="shared" si="179"/>
        <v>2015</v>
      </c>
      <c r="B3585" s="30">
        <f t="shared" si="180"/>
        <v>149</v>
      </c>
      <c r="C3585" s="4">
        <f t="shared" si="181"/>
        <v>22</v>
      </c>
      <c r="D3585" s="4" t="s">
        <v>13</v>
      </c>
      <c r="E3585" s="28">
        <v>542</v>
      </c>
      <c r="F3585" s="28">
        <v>76</v>
      </c>
      <c r="H3585" s="28">
        <v>217</v>
      </c>
      <c r="I3585" s="28">
        <v>10</v>
      </c>
      <c r="J3585" s="28">
        <v>3.7000000000000002E-3</v>
      </c>
      <c r="AI3585"/>
      <c r="AJ3585"/>
    </row>
    <row r="3586" spans="1:36" ht="14.5" x14ac:dyDescent="0.35">
      <c r="A3586" s="52">
        <f t="shared" ref="A3586:A3649" si="182">YEAR(D3586)</f>
        <v>2015</v>
      </c>
      <c r="B3586" s="30">
        <f t="shared" ref="B3586:B3649" si="183">D3586-DATE(YEAR(D3586),1,0)</f>
        <v>149</v>
      </c>
      <c r="C3586" s="4">
        <f t="shared" ref="C3586:C3649" si="184">WEEKNUM(D3586,1)</f>
        <v>22</v>
      </c>
      <c r="D3586" s="4" t="s">
        <v>13</v>
      </c>
      <c r="E3586" s="28">
        <v>542</v>
      </c>
      <c r="F3586" s="28">
        <v>76</v>
      </c>
      <c r="H3586" s="28">
        <v>217</v>
      </c>
      <c r="I3586" s="28">
        <v>10</v>
      </c>
      <c r="J3586" s="28">
        <v>2.3E-3</v>
      </c>
      <c r="AI3586"/>
      <c r="AJ3586"/>
    </row>
    <row r="3587" spans="1:36" ht="14.5" x14ac:dyDescent="0.35">
      <c r="A3587" s="52">
        <f t="shared" si="182"/>
        <v>2015</v>
      </c>
      <c r="B3587" s="30">
        <f t="shared" si="183"/>
        <v>149</v>
      </c>
      <c r="C3587" s="4">
        <f t="shared" si="184"/>
        <v>22</v>
      </c>
      <c r="D3587" s="4" t="s">
        <v>13</v>
      </c>
      <c r="E3587" s="28">
        <v>542</v>
      </c>
      <c r="F3587" s="28">
        <v>76</v>
      </c>
      <c r="H3587" s="28">
        <v>217</v>
      </c>
      <c r="I3587" s="28">
        <v>10</v>
      </c>
      <c r="J3587" s="28">
        <v>3.0000000000000001E-3</v>
      </c>
      <c r="AI3587"/>
      <c r="AJ3587"/>
    </row>
    <row r="3588" spans="1:36" ht="14.5" x14ac:dyDescent="0.35">
      <c r="A3588" s="52">
        <f t="shared" si="182"/>
        <v>2015</v>
      </c>
      <c r="B3588" s="30">
        <f t="shared" si="183"/>
        <v>149</v>
      </c>
      <c r="C3588" s="4">
        <f t="shared" si="184"/>
        <v>22</v>
      </c>
      <c r="D3588" s="4" t="s">
        <v>13</v>
      </c>
      <c r="E3588" s="28">
        <v>542</v>
      </c>
      <c r="F3588" s="28">
        <v>76</v>
      </c>
      <c r="H3588" s="28">
        <v>217</v>
      </c>
      <c r="I3588" s="28">
        <v>10</v>
      </c>
      <c r="J3588" s="28">
        <v>2.2000000000000001E-3</v>
      </c>
      <c r="AI3588"/>
      <c r="AJ3588"/>
    </row>
    <row r="3589" spans="1:36" ht="14.5" x14ac:dyDescent="0.35">
      <c r="A3589" s="52">
        <f t="shared" si="182"/>
        <v>2015</v>
      </c>
      <c r="B3589" s="30">
        <f t="shared" si="183"/>
        <v>149</v>
      </c>
      <c r="C3589" s="4">
        <f t="shared" si="184"/>
        <v>22</v>
      </c>
      <c r="D3589" s="4" t="s">
        <v>13</v>
      </c>
      <c r="E3589" s="28">
        <v>542</v>
      </c>
      <c r="F3589" s="28">
        <v>76</v>
      </c>
      <c r="H3589" s="28">
        <v>217</v>
      </c>
      <c r="I3589" s="28">
        <v>10</v>
      </c>
      <c r="J3589" s="28">
        <v>2.3999999999999998E-3</v>
      </c>
      <c r="AI3589"/>
      <c r="AJ3589"/>
    </row>
    <row r="3590" spans="1:36" ht="14.5" x14ac:dyDescent="0.35">
      <c r="A3590" s="52">
        <f t="shared" si="182"/>
        <v>2015</v>
      </c>
      <c r="B3590" s="30">
        <f t="shared" si="183"/>
        <v>149</v>
      </c>
      <c r="C3590" s="4">
        <f t="shared" si="184"/>
        <v>22</v>
      </c>
      <c r="D3590" s="4" t="s">
        <v>13</v>
      </c>
      <c r="E3590" s="28">
        <v>542</v>
      </c>
      <c r="F3590" s="28">
        <v>76</v>
      </c>
      <c r="H3590" s="28">
        <v>217</v>
      </c>
      <c r="I3590" s="28">
        <v>10</v>
      </c>
      <c r="J3590" s="28">
        <v>1.6000000000000001E-3</v>
      </c>
      <c r="AI3590"/>
      <c r="AJ3590"/>
    </row>
    <row r="3591" spans="1:36" ht="14.5" x14ac:dyDescent="0.35">
      <c r="A3591" s="52">
        <f t="shared" si="182"/>
        <v>2015</v>
      </c>
      <c r="B3591" s="30">
        <f t="shared" si="183"/>
        <v>149</v>
      </c>
      <c r="C3591" s="4">
        <f t="shared" si="184"/>
        <v>22</v>
      </c>
      <c r="D3591" s="4" t="s">
        <v>13</v>
      </c>
      <c r="E3591" s="28">
        <v>542</v>
      </c>
      <c r="F3591" s="28">
        <v>76</v>
      </c>
      <c r="H3591" s="28">
        <v>217</v>
      </c>
      <c r="I3591" s="28">
        <v>10</v>
      </c>
      <c r="J3591" s="28">
        <v>1.4E-3</v>
      </c>
      <c r="AI3591"/>
      <c r="AJ3591"/>
    </row>
    <row r="3592" spans="1:36" ht="14.5" x14ac:dyDescent="0.35">
      <c r="A3592" s="52">
        <f t="shared" si="182"/>
        <v>2015</v>
      </c>
      <c r="B3592" s="30">
        <f t="shared" si="183"/>
        <v>149</v>
      </c>
      <c r="C3592" s="4">
        <f t="shared" si="184"/>
        <v>22</v>
      </c>
      <c r="D3592" s="4" t="s">
        <v>13</v>
      </c>
      <c r="E3592" s="28">
        <v>542</v>
      </c>
      <c r="F3592" s="28">
        <v>76</v>
      </c>
      <c r="H3592" s="28">
        <v>217</v>
      </c>
      <c r="I3592" s="28">
        <v>10</v>
      </c>
      <c r="J3592" s="28">
        <v>2E-3</v>
      </c>
      <c r="AI3592"/>
      <c r="AJ3592"/>
    </row>
    <row r="3593" spans="1:36" ht="14.5" x14ac:dyDescent="0.35">
      <c r="A3593" s="52">
        <f t="shared" si="182"/>
        <v>2015</v>
      </c>
      <c r="B3593" s="30">
        <f t="shared" si="183"/>
        <v>149</v>
      </c>
      <c r="C3593" s="4">
        <f t="shared" si="184"/>
        <v>22</v>
      </c>
      <c r="D3593" s="4" t="s">
        <v>13</v>
      </c>
      <c r="E3593" s="28">
        <v>542</v>
      </c>
      <c r="F3593" s="28">
        <v>76</v>
      </c>
      <c r="H3593" s="28">
        <v>217</v>
      </c>
      <c r="I3593" s="28">
        <v>10</v>
      </c>
      <c r="J3593" s="28">
        <v>2E-3</v>
      </c>
      <c r="AI3593"/>
      <c r="AJ3593"/>
    </row>
    <row r="3594" spans="1:36" ht="14.5" x14ac:dyDescent="0.35">
      <c r="A3594" s="52">
        <f t="shared" si="182"/>
        <v>2015</v>
      </c>
      <c r="B3594" s="30">
        <f t="shared" si="183"/>
        <v>149</v>
      </c>
      <c r="C3594" s="4">
        <f t="shared" si="184"/>
        <v>22</v>
      </c>
      <c r="D3594" s="4" t="s">
        <v>13</v>
      </c>
      <c r="E3594" s="28">
        <v>542</v>
      </c>
      <c r="F3594" s="28">
        <v>76</v>
      </c>
      <c r="H3594" s="28">
        <v>217</v>
      </c>
      <c r="I3594" s="28">
        <v>10</v>
      </c>
      <c r="J3594" s="28">
        <v>2.2000000000000001E-3</v>
      </c>
      <c r="AI3594"/>
      <c r="AJ3594"/>
    </row>
    <row r="3595" spans="1:36" ht="14.5" x14ac:dyDescent="0.35">
      <c r="A3595" s="52">
        <f t="shared" si="182"/>
        <v>2015</v>
      </c>
      <c r="B3595" s="30">
        <f t="shared" si="183"/>
        <v>149</v>
      </c>
      <c r="C3595" s="4">
        <f t="shared" si="184"/>
        <v>22</v>
      </c>
      <c r="D3595" s="4" t="s">
        <v>13</v>
      </c>
      <c r="E3595" s="28">
        <v>542</v>
      </c>
      <c r="F3595" s="28">
        <v>76</v>
      </c>
      <c r="H3595" s="28">
        <v>217</v>
      </c>
      <c r="I3595" s="28">
        <v>10</v>
      </c>
      <c r="J3595" s="28">
        <v>2.0999999999999999E-3</v>
      </c>
      <c r="AI3595"/>
      <c r="AJ3595"/>
    </row>
    <row r="3596" spans="1:36" ht="14.5" x14ac:dyDescent="0.35">
      <c r="A3596" s="52">
        <f t="shared" si="182"/>
        <v>2015</v>
      </c>
      <c r="B3596" s="30">
        <f t="shared" si="183"/>
        <v>149</v>
      </c>
      <c r="C3596" s="4">
        <f t="shared" si="184"/>
        <v>22</v>
      </c>
      <c r="D3596" s="4" t="s">
        <v>13</v>
      </c>
      <c r="E3596" s="28">
        <v>542</v>
      </c>
      <c r="F3596" s="28">
        <v>76</v>
      </c>
      <c r="H3596" s="28">
        <v>217</v>
      </c>
      <c r="I3596" s="28">
        <v>10</v>
      </c>
      <c r="J3596" s="28">
        <v>3.2000000000000002E-3</v>
      </c>
      <c r="AI3596"/>
      <c r="AJ3596"/>
    </row>
    <row r="3597" spans="1:36" ht="14.5" x14ac:dyDescent="0.35">
      <c r="A3597" s="52">
        <f t="shared" si="182"/>
        <v>2015</v>
      </c>
      <c r="B3597" s="30">
        <f t="shared" si="183"/>
        <v>149</v>
      </c>
      <c r="C3597" s="4">
        <f t="shared" si="184"/>
        <v>22</v>
      </c>
      <c r="D3597" s="4" t="s">
        <v>13</v>
      </c>
      <c r="E3597" s="28">
        <v>542</v>
      </c>
      <c r="F3597" s="28">
        <v>76</v>
      </c>
      <c r="H3597" s="28">
        <v>217</v>
      </c>
      <c r="I3597" s="28">
        <v>10</v>
      </c>
      <c r="J3597" s="28">
        <v>2.3999999999999998E-3</v>
      </c>
      <c r="AI3597"/>
      <c r="AJ3597"/>
    </row>
    <row r="3598" spans="1:36" ht="14.5" x14ac:dyDescent="0.35">
      <c r="A3598" s="52">
        <f t="shared" si="182"/>
        <v>2015</v>
      </c>
      <c r="B3598" s="30">
        <f t="shared" si="183"/>
        <v>149</v>
      </c>
      <c r="C3598" s="4">
        <f t="shared" si="184"/>
        <v>22</v>
      </c>
      <c r="D3598" s="4" t="s">
        <v>13</v>
      </c>
      <c r="E3598" s="28">
        <v>542</v>
      </c>
      <c r="F3598" s="28">
        <v>76</v>
      </c>
      <c r="H3598" s="28">
        <v>217</v>
      </c>
      <c r="I3598" s="28">
        <v>10</v>
      </c>
      <c r="J3598" s="28">
        <v>2.2000000000000001E-3</v>
      </c>
      <c r="AI3598"/>
      <c r="AJ3598"/>
    </row>
    <row r="3599" spans="1:36" ht="14.5" x14ac:dyDescent="0.35">
      <c r="A3599" s="52">
        <f t="shared" si="182"/>
        <v>2015</v>
      </c>
      <c r="B3599" s="30">
        <f t="shared" si="183"/>
        <v>149</v>
      </c>
      <c r="C3599" s="4">
        <f t="shared" si="184"/>
        <v>22</v>
      </c>
      <c r="D3599" s="4" t="s">
        <v>13</v>
      </c>
      <c r="E3599" s="28">
        <v>542</v>
      </c>
      <c r="F3599" s="28">
        <v>76</v>
      </c>
      <c r="H3599" s="28">
        <v>217</v>
      </c>
      <c r="I3599" s="28">
        <v>10</v>
      </c>
      <c r="J3599" s="28">
        <v>2.5000000000000001E-3</v>
      </c>
      <c r="AI3599"/>
      <c r="AJ3599"/>
    </row>
    <row r="3600" spans="1:36" ht="14.5" x14ac:dyDescent="0.35">
      <c r="A3600" s="52">
        <f t="shared" si="182"/>
        <v>2015</v>
      </c>
      <c r="B3600" s="30">
        <f t="shared" si="183"/>
        <v>149</v>
      </c>
      <c r="C3600" s="4">
        <f t="shared" si="184"/>
        <v>22</v>
      </c>
      <c r="D3600" s="4" t="s">
        <v>13</v>
      </c>
      <c r="E3600" s="28">
        <v>542</v>
      </c>
      <c r="F3600" s="28">
        <v>76</v>
      </c>
      <c r="H3600" s="28">
        <v>217</v>
      </c>
      <c r="I3600" s="28">
        <v>10</v>
      </c>
      <c r="J3600" s="28">
        <v>2.7000000000000001E-3</v>
      </c>
      <c r="AI3600"/>
      <c r="AJ3600"/>
    </row>
    <row r="3601" spans="1:36" ht="14.5" x14ac:dyDescent="0.35">
      <c r="A3601" s="52">
        <f t="shared" si="182"/>
        <v>2015</v>
      </c>
      <c r="B3601" s="30">
        <f t="shared" si="183"/>
        <v>149</v>
      </c>
      <c r="C3601" s="4">
        <f t="shared" si="184"/>
        <v>22</v>
      </c>
      <c r="D3601" s="4" t="s">
        <v>13</v>
      </c>
      <c r="E3601" s="28">
        <v>542</v>
      </c>
      <c r="F3601" s="28">
        <v>76</v>
      </c>
      <c r="H3601" s="28">
        <v>217</v>
      </c>
      <c r="I3601" s="28">
        <v>10</v>
      </c>
      <c r="J3601" s="28">
        <v>2E-3</v>
      </c>
      <c r="AI3601"/>
      <c r="AJ3601"/>
    </row>
    <row r="3602" spans="1:36" ht="14.5" x14ac:dyDescent="0.35">
      <c r="A3602" s="52">
        <f t="shared" si="182"/>
        <v>2015</v>
      </c>
      <c r="B3602" s="30">
        <f t="shared" si="183"/>
        <v>149</v>
      </c>
      <c r="C3602" s="4">
        <f t="shared" si="184"/>
        <v>22</v>
      </c>
      <c r="D3602" s="4" t="s">
        <v>13</v>
      </c>
      <c r="E3602" s="28">
        <v>542</v>
      </c>
      <c r="F3602" s="28">
        <v>76</v>
      </c>
      <c r="H3602" s="28">
        <v>217</v>
      </c>
      <c r="I3602" s="28">
        <v>10</v>
      </c>
      <c r="J3602" s="28">
        <v>1.9E-3</v>
      </c>
      <c r="AI3602"/>
      <c r="AJ3602"/>
    </row>
    <row r="3603" spans="1:36" ht="14.5" x14ac:dyDescent="0.35">
      <c r="A3603" s="52">
        <f t="shared" si="182"/>
        <v>2015</v>
      </c>
      <c r="B3603" s="30">
        <f t="shared" si="183"/>
        <v>149</v>
      </c>
      <c r="C3603" s="4">
        <f t="shared" si="184"/>
        <v>22</v>
      </c>
      <c r="D3603" s="4" t="s">
        <v>13</v>
      </c>
      <c r="E3603" s="28">
        <v>542</v>
      </c>
      <c r="F3603" s="28">
        <v>76</v>
      </c>
      <c r="H3603" s="28">
        <v>217</v>
      </c>
      <c r="I3603" s="28">
        <v>10</v>
      </c>
      <c r="J3603" s="28">
        <v>2.2000000000000001E-3</v>
      </c>
      <c r="AI3603"/>
      <c r="AJ3603"/>
    </row>
    <row r="3604" spans="1:36" ht="14.5" x14ac:dyDescent="0.35">
      <c r="A3604" s="52">
        <f t="shared" si="182"/>
        <v>2015</v>
      </c>
      <c r="B3604" s="30">
        <f t="shared" si="183"/>
        <v>149</v>
      </c>
      <c r="C3604" s="4">
        <f t="shared" si="184"/>
        <v>22</v>
      </c>
      <c r="D3604" s="4" t="s">
        <v>13</v>
      </c>
      <c r="E3604" s="28">
        <v>542</v>
      </c>
      <c r="F3604" s="28">
        <v>76</v>
      </c>
      <c r="H3604" s="28">
        <v>217</v>
      </c>
      <c r="I3604" s="28">
        <v>10</v>
      </c>
      <c r="J3604" s="28">
        <v>1.6999999999999999E-3</v>
      </c>
      <c r="AI3604"/>
      <c r="AJ3604"/>
    </row>
    <row r="3605" spans="1:36" ht="14.5" x14ac:dyDescent="0.35">
      <c r="A3605" s="52">
        <f t="shared" si="182"/>
        <v>2015</v>
      </c>
      <c r="B3605" s="30">
        <f t="shared" si="183"/>
        <v>149</v>
      </c>
      <c r="C3605" s="4">
        <f t="shared" si="184"/>
        <v>22</v>
      </c>
      <c r="D3605" s="4" t="s">
        <v>13</v>
      </c>
      <c r="E3605" s="28">
        <v>542</v>
      </c>
      <c r="F3605" s="28">
        <v>76</v>
      </c>
      <c r="H3605" s="28">
        <v>217</v>
      </c>
      <c r="I3605" s="28">
        <v>10</v>
      </c>
      <c r="J3605" s="28">
        <v>2.5000000000000001E-3</v>
      </c>
      <c r="AI3605"/>
      <c r="AJ3605"/>
    </row>
    <row r="3606" spans="1:36" ht="14.5" x14ac:dyDescent="0.35">
      <c r="A3606" s="52">
        <f t="shared" si="182"/>
        <v>2015</v>
      </c>
      <c r="B3606" s="30">
        <f t="shared" si="183"/>
        <v>149</v>
      </c>
      <c r="C3606" s="4">
        <f t="shared" si="184"/>
        <v>22</v>
      </c>
      <c r="D3606" s="4" t="s">
        <v>13</v>
      </c>
      <c r="E3606" s="28">
        <v>543</v>
      </c>
      <c r="F3606" s="28">
        <v>76</v>
      </c>
      <c r="H3606" s="28">
        <v>217</v>
      </c>
      <c r="I3606" s="28">
        <v>10</v>
      </c>
      <c r="J3606" s="28">
        <v>4.7999999999999996E-3</v>
      </c>
      <c r="AI3606"/>
      <c r="AJ3606"/>
    </row>
    <row r="3607" spans="1:36" ht="14.5" x14ac:dyDescent="0.35">
      <c r="A3607" s="52">
        <f t="shared" si="182"/>
        <v>2015</v>
      </c>
      <c r="B3607" s="30">
        <f t="shared" si="183"/>
        <v>149</v>
      </c>
      <c r="C3607" s="4">
        <f t="shared" si="184"/>
        <v>22</v>
      </c>
      <c r="D3607" s="4" t="s">
        <v>13</v>
      </c>
      <c r="E3607" s="28">
        <v>543</v>
      </c>
      <c r="F3607" s="28">
        <v>76</v>
      </c>
      <c r="H3607" s="28">
        <v>217</v>
      </c>
      <c r="I3607" s="28">
        <v>10</v>
      </c>
      <c r="J3607" s="28">
        <v>4.5999999999999999E-3</v>
      </c>
      <c r="AI3607"/>
      <c r="AJ3607"/>
    </row>
    <row r="3608" spans="1:36" ht="14.5" x14ac:dyDescent="0.35">
      <c r="A3608" s="52">
        <f t="shared" si="182"/>
        <v>2015</v>
      </c>
      <c r="B3608" s="30">
        <f t="shared" si="183"/>
        <v>149</v>
      </c>
      <c r="C3608" s="4">
        <f t="shared" si="184"/>
        <v>22</v>
      </c>
      <c r="D3608" s="4" t="s">
        <v>13</v>
      </c>
      <c r="E3608" s="28">
        <v>543</v>
      </c>
      <c r="F3608" s="28">
        <v>76</v>
      </c>
      <c r="H3608" s="28">
        <v>217</v>
      </c>
      <c r="I3608" s="28">
        <v>10</v>
      </c>
      <c r="J3608" s="28">
        <v>2.8999999999999998E-3</v>
      </c>
      <c r="AI3608"/>
      <c r="AJ3608"/>
    </row>
    <row r="3609" spans="1:36" ht="14.5" x14ac:dyDescent="0.35">
      <c r="A3609" s="52">
        <f t="shared" si="182"/>
        <v>2015</v>
      </c>
      <c r="B3609" s="30">
        <f t="shared" si="183"/>
        <v>149</v>
      </c>
      <c r="C3609" s="4">
        <f t="shared" si="184"/>
        <v>22</v>
      </c>
      <c r="D3609" s="4" t="s">
        <v>13</v>
      </c>
      <c r="E3609" s="28">
        <v>543</v>
      </c>
      <c r="F3609" s="28">
        <v>76</v>
      </c>
      <c r="H3609" s="28">
        <v>217</v>
      </c>
      <c r="I3609" s="28">
        <v>10</v>
      </c>
      <c r="J3609" s="28">
        <v>4.1000000000000003E-3</v>
      </c>
      <c r="AI3609"/>
      <c r="AJ3609"/>
    </row>
    <row r="3610" spans="1:36" ht="14.5" x14ac:dyDescent="0.35">
      <c r="A3610" s="52">
        <f t="shared" si="182"/>
        <v>2015</v>
      </c>
      <c r="B3610" s="30">
        <f t="shared" si="183"/>
        <v>149</v>
      </c>
      <c r="C3610" s="4">
        <f t="shared" si="184"/>
        <v>22</v>
      </c>
      <c r="D3610" s="4" t="s">
        <v>13</v>
      </c>
      <c r="E3610" s="28">
        <v>543</v>
      </c>
      <c r="F3610" s="28">
        <v>76</v>
      </c>
      <c r="H3610" s="28">
        <v>217</v>
      </c>
      <c r="I3610" s="28">
        <v>10</v>
      </c>
      <c r="J3610" s="28">
        <v>4.1000000000000003E-3</v>
      </c>
      <c r="AI3610"/>
      <c r="AJ3610"/>
    </row>
    <row r="3611" spans="1:36" ht="14.5" x14ac:dyDescent="0.35">
      <c r="A3611" s="52">
        <f t="shared" si="182"/>
        <v>2015</v>
      </c>
      <c r="B3611" s="30">
        <f t="shared" si="183"/>
        <v>149</v>
      </c>
      <c r="C3611" s="4">
        <f t="shared" si="184"/>
        <v>22</v>
      </c>
      <c r="D3611" s="4" t="s">
        <v>13</v>
      </c>
      <c r="E3611" s="28">
        <v>542</v>
      </c>
      <c r="F3611" s="28">
        <v>76</v>
      </c>
      <c r="H3611" s="28">
        <v>217</v>
      </c>
      <c r="I3611" s="28">
        <v>11</v>
      </c>
      <c r="J3611" s="28">
        <v>4.3E-3</v>
      </c>
      <c r="AI3611"/>
      <c r="AJ3611"/>
    </row>
    <row r="3612" spans="1:36" ht="14.5" x14ac:dyDescent="0.35">
      <c r="A3612" s="52">
        <f t="shared" si="182"/>
        <v>2015</v>
      </c>
      <c r="B3612" s="30">
        <f t="shared" si="183"/>
        <v>149</v>
      </c>
      <c r="C3612" s="4">
        <f t="shared" si="184"/>
        <v>22</v>
      </c>
      <c r="D3612" s="4" t="s">
        <v>13</v>
      </c>
      <c r="E3612" s="28">
        <v>542</v>
      </c>
      <c r="F3612" s="28">
        <v>76</v>
      </c>
      <c r="H3612" s="28">
        <v>217</v>
      </c>
      <c r="I3612" s="28">
        <v>12</v>
      </c>
      <c r="J3612" s="28">
        <v>6.7999999999999996E-3</v>
      </c>
      <c r="AI3612"/>
      <c r="AJ3612"/>
    </row>
    <row r="3613" spans="1:36" ht="14.5" x14ac:dyDescent="0.35">
      <c r="A3613" s="52">
        <f t="shared" si="182"/>
        <v>2015</v>
      </c>
      <c r="B3613" s="30">
        <f t="shared" si="183"/>
        <v>149</v>
      </c>
      <c r="C3613" s="4">
        <f t="shared" si="184"/>
        <v>22</v>
      </c>
      <c r="D3613" s="4" t="s">
        <v>13</v>
      </c>
      <c r="E3613" s="28">
        <v>542</v>
      </c>
      <c r="F3613" s="28">
        <v>76</v>
      </c>
      <c r="H3613" s="28">
        <v>217</v>
      </c>
      <c r="I3613" s="28">
        <v>13</v>
      </c>
      <c r="J3613" s="28">
        <v>7.7000000000000002E-3</v>
      </c>
      <c r="AI3613"/>
      <c r="AJ3613"/>
    </row>
    <row r="3614" spans="1:36" ht="14.5" x14ac:dyDescent="0.35">
      <c r="A3614" s="52">
        <f t="shared" si="182"/>
        <v>2015</v>
      </c>
      <c r="B3614" s="30">
        <f t="shared" si="183"/>
        <v>149</v>
      </c>
      <c r="C3614" s="4">
        <f t="shared" si="184"/>
        <v>22</v>
      </c>
      <c r="D3614" s="4" t="s">
        <v>13</v>
      </c>
      <c r="E3614" s="28">
        <v>544</v>
      </c>
      <c r="F3614" s="28">
        <v>139</v>
      </c>
      <c r="H3614" s="28">
        <v>217</v>
      </c>
      <c r="I3614" s="28">
        <v>10</v>
      </c>
      <c r="J3614" s="28">
        <v>4.4000000000000003E-3</v>
      </c>
      <c r="AI3614"/>
      <c r="AJ3614"/>
    </row>
    <row r="3615" spans="1:36" ht="14.5" x14ac:dyDescent="0.35">
      <c r="A3615" s="52">
        <f t="shared" si="182"/>
        <v>2015</v>
      </c>
      <c r="B3615" s="30">
        <f t="shared" si="183"/>
        <v>149</v>
      </c>
      <c r="C3615" s="4">
        <f t="shared" si="184"/>
        <v>22</v>
      </c>
      <c r="D3615" s="4" t="s">
        <v>13</v>
      </c>
      <c r="E3615" s="28">
        <v>544</v>
      </c>
      <c r="F3615" s="28">
        <v>139</v>
      </c>
      <c r="H3615" s="28">
        <v>217</v>
      </c>
      <c r="I3615" s="28">
        <v>11</v>
      </c>
      <c r="J3615" s="28">
        <v>6.1999999999999998E-3</v>
      </c>
      <c r="AI3615"/>
      <c r="AJ3615"/>
    </row>
    <row r="3616" spans="1:36" ht="14.5" x14ac:dyDescent="0.35">
      <c r="A3616" s="52">
        <f t="shared" si="182"/>
        <v>2015</v>
      </c>
      <c r="B3616" s="30">
        <f t="shared" si="183"/>
        <v>149</v>
      </c>
      <c r="C3616" s="4">
        <f t="shared" si="184"/>
        <v>22</v>
      </c>
      <c r="D3616" s="4" t="s">
        <v>13</v>
      </c>
      <c r="E3616" s="28">
        <v>545</v>
      </c>
      <c r="F3616" s="28">
        <v>139</v>
      </c>
      <c r="H3616" s="28">
        <v>217</v>
      </c>
      <c r="I3616" s="28">
        <v>12</v>
      </c>
      <c r="J3616" s="28">
        <v>5.4000000000000003E-3</v>
      </c>
      <c r="AI3616"/>
      <c r="AJ3616"/>
    </row>
    <row r="3617" spans="1:36" ht="14.5" x14ac:dyDescent="0.35">
      <c r="A3617" s="52">
        <f t="shared" si="182"/>
        <v>2015</v>
      </c>
      <c r="B3617" s="30">
        <f t="shared" si="183"/>
        <v>149</v>
      </c>
      <c r="C3617" s="4">
        <f t="shared" si="184"/>
        <v>22</v>
      </c>
      <c r="D3617" s="4" t="s">
        <v>13</v>
      </c>
      <c r="E3617" s="28">
        <v>545</v>
      </c>
      <c r="F3617" s="28">
        <v>139</v>
      </c>
      <c r="H3617" s="28">
        <v>217</v>
      </c>
      <c r="I3617" s="28">
        <v>12</v>
      </c>
      <c r="J3617" s="28">
        <v>5.1000000000000004E-3</v>
      </c>
      <c r="AI3617"/>
      <c r="AJ3617"/>
    </row>
    <row r="3618" spans="1:36" ht="14.5" x14ac:dyDescent="0.35">
      <c r="A3618" s="52">
        <f t="shared" si="182"/>
        <v>2015</v>
      </c>
      <c r="B3618" s="30">
        <f t="shared" si="183"/>
        <v>149</v>
      </c>
      <c r="C3618" s="4">
        <f t="shared" si="184"/>
        <v>22</v>
      </c>
      <c r="D3618" s="4" t="s">
        <v>13</v>
      </c>
      <c r="E3618" s="28">
        <v>545</v>
      </c>
      <c r="F3618" s="28">
        <v>139</v>
      </c>
      <c r="H3618" s="28">
        <v>217</v>
      </c>
      <c r="I3618" s="28">
        <v>12</v>
      </c>
      <c r="J3618" s="28">
        <v>5.7000000000000002E-3</v>
      </c>
      <c r="AI3618"/>
      <c r="AJ3618"/>
    </row>
    <row r="3619" spans="1:36" ht="14.5" x14ac:dyDescent="0.35">
      <c r="A3619" s="52">
        <f t="shared" si="182"/>
        <v>2015</v>
      </c>
      <c r="B3619" s="30">
        <f t="shared" si="183"/>
        <v>149</v>
      </c>
      <c r="C3619" s="4">
        <f t="shared" si="184"/>
        <v>22</v>
      </c>
      <c r="D3619" s="4" t="s">
        <v>13</v>
      </c>
      <c r="E3619" s="28">
        <v>544</v>
      </c>
      <c r="F3619" s="28">
        <v>139</v>
      </c>
      <c r="H3619" s="28">
        <v>217</v>
      </c>
      <c r="I3619" s="28">
        <v>13</v>
      </c>
      <c r="J3619" s="28">
        <v>8.9999999999999993E-3</v>
      </c>
      <c r="AI3619"/>
      <c r="AJ3619"/>
    </row>
    <row r="3620" spans="1:36" ht="14.5" x14ac:dyDescent="0.35">
      <c r="A3620" s="52">
        <f t="shared" si="182"/>
        <v>2015</v>
      </c>
      <c r="B3620" s="30">
        <f t="shared" si="183"/>
        <v>149</v>
      </c>
      <c r="C3620" s="4">
        <f t="shared" si="184"/>
        <v>22</v>
      </c>
      <c r="D3620" s="4" t="s">
        <v>13</v>
      </c>
      <c r="E3620" s="28">
        <v>545</v>
      </c>
      <c r="F3620" s="28">
        <v>139</v>
      </c>
      <c r="H3620" s="28">
        <v>217</v>
      </c>
      <c r="I3620" s="28">
        <v>13</v>
      </c>
      <c r="J3620" s="28">
        <v>6.3E-3</v>
      </c>
      <c r="AI3620"/>
      <c r="AJ3620"/>
    </row>
    <row r="3621" spans="1:36" ht="14.5" x14ac:dyDescent="0.35">
      <c r="A3621" s="52">
        <f t="shared" si="182"/>
        <v>2015</v>
      </c>
      <c r="B3621" s="30">
        <f t="shared" si="183"/>
        <v>149</v>
      </c>
      <c r="C3621" s="4">
        <f t="shared" si="184"/>
        <v>22</v>
      </c>
      <c r="D3621" s="4" t="s">
        <v>13</v>
      </c>
      <c r="E3621" s="28">
        <v>545</v>
      </c>
      <c r="F3621" s="28">
        <v>139</v>
      </c>
      <c r="H3621" s="28">
        <v>217</v>
      </c>
      <c r="I3621" s="28">
        <v>13</v>
      </c>
      <c r="J3621" s="28">
        <v>6.0000000000000001E-3</v>
      </c>
      <c r="AI3621"/>
      <c r="AJ3621"/>
    </row>
    <row r="3622" spans="1:36" ht="14.5" x14ac:dyDescent="0.35">
      <c r="A3622" s="52">
        <f t="shared" si="182"/>
        <v>2015</v>
      </c>
      <c r="B3622" s="30">
        <f t="shared" si="183"/>
        <v>149</v>
      </c>
      <c r="C3622" s="4">
        <f t="shared" si="184"/>
        <v>22</v>
      </c>
      <c r="D3622" s="4" t="s">
        <v>13</v>
      </c>
      <c r="E3622" s="28">
        <v>544</v>
      </c>
      <c r="F3622" s="28">
        <v>139</v>
      </c>
      <c r="H3622" s="28">
        <v>217</v>
      </c>
      <c r="I3622" s="28">
        <v>14</v>
      </c>
      <c r="J3622" s="28">
        <v>1.6299999999999999E-2</v>
      </c>
      <c r="AI3622"/>
      <c r="AJ3622"/>
    </row>
    <row r="3623" spans="1:36" ht="14.5" x14ac:dyDescent="0.35">
      <c r="A3623" s="52">
        <f t="shared" si="182"/>
        <v>2015</v>
      </c>
      <c r="B3623" s="30">
        <f t="shared" si="183"/>
        <v>149</v>
      </c>
      <c r="C3623" s="4">
        <f t="shared" si="184"/>
        <v>22</v>
      </c>
      <c r="D3623" s="4" t="s">
        <v>13</v>
      </c>
      <c r="E3623" s="28">
        <v>544</v>
      </c>
      <c r="F3623" s="28">
        <v>139</v>
      </c>
      <c r="H3623" s="28">
        <v>217</v>
      </c>
      <c r="I3623" s="28">
        <v>14</v>
      </c>
      <c r="J3623" s="28">
        <v>1.15E-2</v>
      </c>
      <c r="AI3623"/>
      <c r="AJ3623"/>
    </row>
    <row r="3624" spans="1:36" ht="14.5" x14ac:dyDescent="0.35">
      <c r="A3624" s="52">
        <f t="shared" si="182"/>
        <v>2015</v>
      </c>
      <c r="B3624" s="30">
        <f t="shared" si="183"/>
        <v>149</v>
      </c>
      <c r="C3624" s="4">
        <f t="shared" si="184"/>
        <v>22</v>
      </c>
      <c r="D3624" s="4" t="s">
        <v>13</v>
      </c>
      <c r="E3624" s="28">
        <v>545</v>
      </c>
      <c r="F3624" s="28">
        <v>139</v>
      </c>
      <c r="H3624" s="28">
        <v>217</v>
      </c>
      <c r="I3624" s="28">
        <v>14</v>
      </c>
      <c r="J3624" s="28">
        <v>9.1999999999999998E-3</v>
      </c>
      <c r="AI3624"/>
      <c r="AJ3624"/>
    </row>
    <row r="3625" spans="1:36" ht="14.5" x14ac:dyDescent="0.35">
      <c r="A3625" s="52">
        <f t="shared" si="182"/>
        <v>2015</v>
      </c>
      <c r="B3625" s="30">
        <f t="shared" si="183"/>
        <v>149</v>
      </c>
      <c r="C3625" s="4">
        <f t="shared" si="184"/>
        <v>22</v>
      </c>
      <c r="D3625" s="4" t="s">
        <v>13</v>
      </c>
      <c r="E3625" s="28">
        <v>540</v>
      </c>
      <c r="F3625" s="28">
        <v>151</v>
      </c>
      <c r="H3625" s="28">
        <v>217</v>
      </c>
      <c r="I3625" s="28">
        <v>8</v>
      </c>
      <c r="J3625" s="28">
        <v>1.6000000000000001E-3</v>
      </c>
      <c r="AI3625"/>
      <c r="AJ3625"/>
    </row>
    <row r="3626" spans="1:36" ht="14.5" x14ac:dyDescent="0.35">
      <c r="A3626" s="52">
        <f t="shared" si="182"/>
        <v>2015</v>
      </c>
      <c r="B3626" s="30">
        <f t="shared" si="183"/>
        <v>149</v>
      </c>
      <c r="C3626" s="4">
        <f t="shared" si="184"/>
        <v>22</v>
      </c>
      <c r="D3626" s="4" t="s">
        <v>13</v>
      </c>
      <c r="E3626" s="28">
        <v>541</v>
      </c>
      <c r="F3626" s="28">
        <v>151</v>
      </c>
      <c r="H3626" s="28">
        <v>217</v>
      </c>
      <c r="I3626" s="28">
        <v>8</v>
      </c>
      <c r="J3626" s="28">
        <v>3.0999999999999999E-3</v>
      </c>
      <c r="AI3626"/>
      <c r="AJ3626"/>
    </row>
    <row r="3627" spans="1:36" ht="14.5" x14ac:dyDescent="0.35">
      <c r="A3627" s="52">
        <f t="shared" si="182"/>
        <v>2015</v>
      </c>
      <c r="B3627" s="30">
        <f t="shared" si="183"/>
        <v>149</v>
      </c>
      <c r="C3627" s="4">
        <f t="shared" si="184"/>
        <v>22</v>
      </c>
      <c r="D3627" s="4" t="s">
        <v>13</v>
      </c>
      <c r="E3627" s="28">
        <v>541</v>
      </c>
      <c r="F3627" s="28">
        <v>151</v>
      </c>
      <c r="H3627" s="28">
        <v>217</v>
      </c>
      <c r="I3627" s="28">
        <v>8</v>
      </c>
      <c r="J3627" s="28">
        <v>2.7000000000000001E-3</v>
      </c>
      <c r="AI3627"/>
      <c r="AJ3627"/>
    </row>
    <row r="3628" spans="1:36" ht="14.5" x14ac:dyDescent="0.35">
      <c r="A3628" s="52">
        <f t="shared" si="182"/>
        <v>2015</v>
      </c>
      <c r="B3628" s="30">
        <f t="shared" si="183"/>
        <v>149</v>
      </c>
      <c r="C3628" s="4">
        <f t="shared" si="184"/>
        <v>22</v>
      </c>
      <c r="D3628" s="4" t="s">
        <v>13</v>
      </c>
      <c r="E3628" s="28">
        <v>541</v>
      </c>
      <c r="F3628" s="28">
        <v>151</v>
      </c>
      <c r="H3628" s="28">
        <v>217</v>
      </c>
      <c r="I3628" s="28">
        <v>8</v>
      </c>
      <c r="J3628" s="28">
        <v>1.6999999999999999E-3</v>
      </c>
      <c r="AI3628"/>
      <c r="AJ3628"/>
    </row>
    <row r="3629" spans="1:36" ht="14.5" x14ac:dyDescent="0.35">
      <c r="A3629" s="52">
        <f t="shared" si="182"/>
        <v>2015</v>
      </c>
      <c r="B3629" s="30">
        <f t="shared" si="183"/>
        <v>149</v>
      </c>
      <c r="C3629" s="4">
        <f t="shared" si="184"/>
        <v>22</v>
      </c>
      <c r="D3629" s="4" t="s">
        <v>13</v>
      </c>
      <c r="E3629" s="28">
        <v>541</v>
      </c>
      <c r="F3629" s="28">
        <v>151</v>
      </c>
      <c r="H3629" s="28">
        <v>217</v>
      </c>
      <c r="I3629" s="28">
        <v>8</v>
      </c>
      <c r="J3629" s="28">
        <v>3.0000000000000001E-3</v>
      </c>
      <c r="AI3629"/>
      <c r="AJ3629"/>
    </row>
    <row r="3630" spans="1:36" ht="14.5" x14ac:dyDescent="0.35">
      <c r="A3630" s="52">
        <f t="shared" si="182"/>
        <v>2015</v>
      </c>
      <c r="B3630" s="30">
        <f t="shared" si="183"/>
        <v>149</v>
      </c>
      <c r="C3630" s="4">
        <f t="shared" si="184"/>
        <v>22</v>
      </c>
      <c r="D3630" s="4" t="s">
        <v>13</v>
      </c>
      <c r="E3630" s="28">
        <v>541</v>
      </c>
      <c r="F3630" s="28">
        <v>151</v>
      </c>
      <c r="H3630" s="28">
        <v>217</v>
      </c>
      <c r="I3630" s="28">
        <v>8</v>
      </c>
      <c r="J3630" s="28">
        <v>3.2000000000000002E-3</v>
      </c>
      <c r="AI3630"/>
      <c r="AJ3630"/>
    </row>
    <row r="3631" spans="1:36" ht="14.5" x14ac:dyDescent="0.35">
      <c r="A3631" s="52">
        <f t="shared" si="182"/>
        <v>2015</v>
      </c>
      <c r="B3631" s="30">
        <f t="shared" si="183"/>
        <v>149</v>
      </c>
      <c r="C3631" s="4">
        <f t="shared" si="184"/>
        <v>22</v>
      </c>
      <c r="D3631" s="4" t="s">
        <v>13</v>
      </c>
      <c r="E3631" s="28">
        <v>540</v>
      </c>
      <c r="F3631" s="28">
        <v>151</v>
      </c>
      <c r="H3631" s="28">
        <v>217</v>
      </c>
      <c r="I3631" s="28">
        <v>9</v>
      </c>
      <c r="J3631" s="28">
        <v>2.3E-3</v>
      </c>
      <c r="AI3631"/>
      <c r="AJ3631"/>
    </row>
    <row r="3632" spans="1:36" ht="14.5" x14ac:dyDescent="0.35">
      <c r="A3632" s="52">
        <f t="shared" si="182"/>
        <v>2015</v>
      </c>
      <c r="B3632" s="30">
        <f t="shared" si="183"/>
        <v>149</v>
      </c>
      <c r="C3632" s="4">
        <f t="shared" si="184"/>
        <v>22</v>
      </c>
      <c r="D3632" s="4" t="s">
        <v>13</v>
      </c>
      <c r="E3632" s="28">
        <v>540</v>
      </c>
      <c r="F3632" s="28">
        <v>151</v>
      </c>
      <c r="H3632" s="28">
        <v>217</v>
      </c>
      <c r="I3632" s="28">
        <v>9</v>
      </c>
      <c r="J3632" s="28">
        <v>2.3E-3</v>
      </c>
      <c r="AI3632"/>
      <c r="AJ3632"/>
    </row>
    <row r="3633" spans="1:36" ht="14.5" x14ac:dyDescent="0.35">
      <c r="A3633" s="52">
        <f t="shared" si="182"/>
        <v>2015</v>
      </c>
      <c r="B3633" s="30">
        <f t="shared" si="183"/>
        <v>149</v>
      </c>
      <c r="C3633" s="4">
        <f t="shared" si="184"/>
        <v>22</v>
      </c>
      <c r="D3633" s="4" t="s">
        <v>13</v>
      </c>
      <c r="E3633" s="28">
        <v>540</v>
      </c>
      <c r="F3633" s="28">
        <v>151</v>
      </c>
      <c r="H3633" s="28">
        <v>217</v>
      </c>
      <c r="I3633" s="28">
        <v>9</v>
      </c>
      <c r="J3633" s="28">
        <v>2.2000000000000001E-3</v>
      </c>
      <c r="AI3633"/>
      <c r="AJ3633"/>
    </row>
    <row r="3634" spans="1:36" ht="14.5" x14ac:dyDescent="0.35">
      <c r="A3634" s="52">
        <f t="shared" si="182"/>
        <v>2015</v>
      </c>
      <c r="B3634" s="30">
        <f t="shared" si="183"/>
        <v>149</v>
      </c>
      <c r="C3634" s="4">
        <f t="shared" si="184"/>
        <v>22</v>
      </c>
      <c r="D3634" s="4" t="s">
        <v>13</v>
      </c>
      <c r="E3634" s="28">
        <v>540</v>
      </c>
      <c r="F3634" s="28">
        <v>151</v>
      </c>
      <c r="H3634" s="28">
        <v>217</v>
      </c>
      <c r="I3634" s="28">
        <v>9</v>
      </c>
      <c r="J3634" s="28">
        <v>2.3999999999999998E-3</v>
      </c>
      <c r="AI3634"/>
      <c r="AJ3634"/>
    </row>
    <row r="3635" spans="1:36" ht="14.5" x14ac:dyDescent="0.35">
      <c r="A3635" s="52">
        <f t="shared" si="182"/>
        <v>2015</v>
      </c>
      <c r="B3635" s="30">
        <f t="shared" si="183"/>
        <v>149</v>
      </c>
      <c r="C3635" s="4">
        <f t="shared" si="184"/>
        <v>22</v>
      </c>
      <c r="D3635" s="4" t="s">
        <v>13</v>
      </c>
      <c r="E3635" s="28">
        <v>540</v>
      </c>
      <c r="F3635" s="28">
        <v>151</v>
      </c>
      <c r="H3635" s="28">
        <v>217</v>
      </c>
      <c r="I3635" s="28">
        <v>9</v>
      </c>
      <c r="J3635" s="28">
        <v>3.0999999999999999E-3</v>
      </c>
      <c r="AI3635"/>
      <c r="AJ3635"/>
    </row>
    <row r="3636" spans="1:36" ht="14.5" x14ac:dyDescent="0.35">
      <c r="A3636" s="52">
        <f t="shared" si="182"/>
        <v>2015</v>
      </c>
      <c r="B3636" s="30">
        <f t="shared" si="183"/>
        <v>149</v>
      </c>
      <c r="C3636" s="4">
        <f t="shared" si="184"/>
        <v>22</v>
      </c>
      <c r="D3636" s="4" t="s">
        <v>13</v>
      </c>
      <c r="E3636" s="28">
        <v>540</v>
      </c>
      <c r="F3636" s="28">
        <v>151</v>
      </c>
      <c r="H3636" s="28">
        <v>217</v>
      </c>
      <c r="I3636" s="28">
        <v>9</v>
      </c>
      <c r="J3636" s="28">
        <v>2.0999999999999999E-3</v>
      </c>
      <c r="AI3636"/>
      <c r="AJ3636"/>
    </row>
    <row r="3637" spans="1:36" ht="14.5" x14ac:dyDescent="0.35">
      <c r="A3637" s="52">
        <f t="shared" si="182"/>
        <v>2015</v>
      </c>
      <c r="B3637" s="30">
        <f t="shared" si="183"/>
        <v>149</v>
      </c>
      <c r="C3637" s="4">
        <f t="shared" si="184"/>
        <v>22</v>
      </c>
      <c r="D3637" s="4" t="s">
        <v>13</v>
      </c>
      <c r="E3637" s="28">
        <v>540</v>
      </c>
      <c r="F3637" s="28">
        <v>151</v>
      </c>
      <c r="H3637" s="28">
        <v>217</v>
      </c>
      <c r="I3637" s="28">
        <v>9</v>
      </c>
      <c r="J3637" s="28">
        <v>1.6000000000000001E-3</v>
      </c>
      <c r="AI3637"/>
      <c r="AJ3637"/>
    </row>
    <row r="3638" spans="1:36" ht="14.5" x14ac:dyDescent="0.35">
      <c r="A3638" s="52">
        <f t="shared" si="182"/>
        <v>2015</v>
      </c>
      <c r="B3638" s="30">
        <f t="shared" si="183"/>
        <v>149</v>
      </c>
      <c r="C3638" s="4">
        <f t="shared" si="184"/>
        <v>22</v>
      </c>
      <c r="D3638" s="4" t="s">
        <v>13</v>
      </c>
      <c r="E3638" s="28">
        <v>540</v>
      </c>
      <c r="F3638" s="28">
        <v>151</v>
      </c>
      <c r="H3638" s="28">
        <v>217</v>
      </c>
      <c r="I3638" s="28">
        <v>9</v>
      </c>
      <c r="J3638" s="28">
        <v>2.3E-3</v>
      </c>
      <c r="AI3638"/>
      <c r="AJ3638"/>
    </row>
    <row r="3639" spans="1:36" ht="14.5" x14ac:dyDescent="0.35">
      <c r="A3639" s="52">
        <f t="shared" si="182"/>
        <v>2015</v>
      </c>
      <c r="B3639" s="30">
        <f t="shared" si="183"/>
        <v>149</v>
      </c>
      <c r="C3639" s="4">
        <f t="shared" si="184"/>
        <v>22</v>
      </c>
      <c r="D3639" s="4" t="s">
        <v>13</v>
      </c>
      <c r="E3639" s="28">
        <v>540</v>
      </c>
      <c r="F3639" s="28">
        <v>151</v>
      </c>
      <c r="H3639" s="28">
        <v>217</v>
      </c>
      <c r="I3639" s="28">
        <v>9</v>
      </c>
      <c r="J3639" s="28">
        <v>2.5000000000000001E-3</v>
      </c>
      <c r="AI3639"/>
      <c r="AJ3639"/>
    </row>
    <row r="3640" spans="1:36" ht="14.5" x14ac:dyDescent="0.35">
      <c r="A3640" s="52">
        <f t="shared" si="182"/>
        <v>2015</v>
      </c>
      <c r="B3640" s="30">
        <f t="shared" si="183"/>
        <v>149</v>
      </c>
      <c r="C3640" s="4">
        <f t="shared" si="184"/>
        <v>22</v>
      </c>
      <c r="D3640" s="4" t="s">
        <v>13</v>
      </c>
      <c r="E3640" s="28">
        <v>541</v>
      </c>
      <c r="F3640" s="28">
        <v>151</v>
      </c>
      <c r="H3640" s="28">
        <v>217</v>
      </c>
      <c r="I3640" s="28">
        <v>9</v>
      </c>
      <c r="J3640" s="28">
        <v>4.1000000000000003E-3</v>
      </c>
      <c r="AI3640"/>
      <c r="AJ3640"/>
    </row>
    <row r="3641" spans="1:36" ht="14.5" x14ac:dyDescent="0.35">
      <c r="A3641" s="52">
        <f t="shared" si="182"/>
        <v>2015</v>
      </c>
      <c r="B3641" s="30">
        <f t="shared" si="183"/>
        <v>149</v>
      </c>
      <c r="C3641" s="4">
        <f t="shared" si="184"/>
        <v>22</v>
      </c>
      <c r="D3641" s="4" t="s">
        <v>13</v>
      </c>
      <c r="E3641" s="28">
        <v>541</v>
      </c>
      <c r="F3641" s="28">
        <v>151</v>
      </c>
      <c r="H3641" s="28">
        <v>217</v>
      </c>
      <c r="I3641" s="28">
        <v>9</v>
      </c>
      <c r="J3641" s="28">
        <v>3.2000000000000002E-3</v>
      </c>
      <c r="AI3641"/>
      <c r="AJ3641"/>
    </row>
    <row r="3642" spans="1:36" ht="14.5" x14ac:dyDescent="0.35">
      <c r="A3642" s="52">
        <f t="shared" si="182"/>
        <v>2015</v>
      </c>
      <c r="B3642" s="30">
        <f t="shared" si="183"/>
        <v>149</v>
      </c>
      <c r="C3642" s="4">
        <f t="shared" si="184"/>
        <v>22</v>
      </c>
      <c r="D3642" s="4" t="s">
        <v>13</v>
      </c>
      <c r="E3642" s="28">
        <v>541</v>
      </c>
      <c r="F3642" s="28">
        <v>151</v>
      </c>
      <c r="H3642" s="28">
        <v>217</v>
      </c>
      <c r="I3642" s="28">
        <v>9</v>
      </c>
      <c r="J3642" s="28">
        <v>8.5000000000000006E-3</v>
      </c>
      <c r="AI3642"/>
      <c r="AJ3642"/>
    </row>
    <row r="3643" spans="1:36" ht="14.5" x14ac:dyDescent="0.35">
      <c r="A3643" s="52">
        <f t="shared" si="182"/>
        <v>2015</v>
      </c>
      <c r="B3643" s="30">
        <f t="shared" si="183"/>
        <v>149</v>
      </c>
      <c r="C3643" s="4">
        <f t="shared" si="184"/>
        <v>22</v>
      </c>
      <c r="D3643" s="4" t="s">
        <v>13</v>
      </c>
      <c r="E3643" s="28">
        <v>541</v>
      </c>
      <c r="F3643" s="28">
        <v>151</v>
      </c>
      <c r="H3643" s="28">
        <v>217</v>
      </c>
      <c r="I3643" s="28">
        <v>9</v>
      </c>
      <c r="J3643" s="28">
        <v>4.4000000000000003E-3</v>
      </c>
      <c r="AI3643"/>
      <c r="AJ3643"/>
    </row>
    <row r="3644" spans="1:36" ht="14.5" x14ac:dyDescent="0.35">
      <c r="A3644" s="52">
        <f t="shared" si="182"/>
        <v>2015</v>
      </c>
      <c r="B3644" s="30">
        <f t="shared" si="183"/>
        <v>149</v>
      </c>
      <c r="C3644" s="4">
        <f t="shared" si="184"/>
        <v>22</v>
      </c>
      <c r="D3644" s="4" t="s">
        <v>13</v>
      </c>
      <c r="E3644" s="28">
        <v>541</v>
      </c>
      <c r="F3644" s="28">
        <v>151</v>
      </c>
      <c r="H3644" s="28">
        <v>217</v>
      </c>
      <c r="I3644" s="28">
        <v>9</v>
      </c>
      <c r="J3644" s="28">
        <v>2.7000000000000001E-3</v>
      </c>
      <c r="AI3644"/>
      <c r="AJ3644"/>
    </row>
    <row r="3645" spans="1:36" ht="14.5" x14ac:dyDescent="0.35">
      <c r="A3645" s="52">
        <f t="shared" si="182"/>
        <v>2015</v>
      </c>
      <c r="B3645" s="30">
        <f t="shared" si="183"/>
        <v>149</v>
      </c>
      <c r="C3645" s="4">
        <f t="shared" si="184"/>
        <v>22</v>
      </c>
      <c r="D3645" s="4" t="s">
        <v>13</v>
      </c>
      <c r="E3645" s="28">
        <v>541</v>
      </c>
      <c r="F3645" s="28">
        <v>151</v>
      </c>
      <c r="H3645" s="28">
        <v>217</v>
      </c>
      <c r="I3645" s="28">
        <v>9</v>
      </c>
      <c r="J3645" s="28">
        <v>1.8E-3</v>
      </c>
      <c r="AI3645"/>
      <c r="AJ3645"/>
    </row>
    <row r="3646" spans="1:36" ht="14.5" x14ac:dyDescent="0.35">
      <c r="A3646" s="52">
        <f t="shared" si="182"/>
        <v>2015</v>
      </c>
      <c r="B3646" s="30">
        <f t="shared" si="183"/>
        <v>149</v>
      </c>
      <c r="C3646" s="4">
        <f t="shared" si="184"/>
        <v>22</v>
      </c>
      <c r="D3646" s="4" t="s">
        <v>13</v>
      </c>
      <c r="E3646" s="28">
        <v>541</v>
      </c>
      <c r="F3646" s="28">
        <v>151</v>
      </c>
      <c r="H3646" s="28">
        <v>217</v>
      </c>
      <c r="I3646" s="28">
        <v>9</v>
      </c>
      <c r="J3646" s="28">
        <v>2.3E-3</v>
      </c>
      <c r="AI3646"/>
      <c r="AJ3646"/>
    </row>
    <row r="3647" spans="1:36" ht="14.5" x14ac:dyDescent="0.35">
      <c r="A3647" s="52">
        <f t="shared" si="182"/>
        <v>2015</v>
      </c>
      <c r="B3647" s="30">
        <f t="shared" si="183"/>
        <v>149</v>
      </c>
      <c r="C3647" s="4">
        <f t="shared" si="184"/>
        <v>22</v>
      </c>
      <c r="D3647" s="4" t="s">
        <v>13</v>
      </c>
      <c r="E3647" s="28">
        <v>541</v>
      </c>
      <c r="F3647" s="28">
        <v>151</v>
      </c>
      <c r="H3647" s="28">
        <v>217</v>
      </c>
      <c r="I3647" s="28">
        <v>9</v>
      </c>
      <c r="J3647" s="28">
        <v>3.2000000000000002E-3</v>
      </c>
      <c r="AI3647"/>
      <c r="AJ3647"/>
    </row>
    <row r="3648" spans="1:36" ht="14.5" x14ac:dyDescent="0.35">
      <c r="A3648" s="52">
        <f t="shared" si="182"/>
        <v>2015</v>
      </c>
      <c r="B3648" s="30">
        <f t="shared" si="183"/>
        <v>149</v>
      </c>
      <c r="C3648" s="4">
        <f t="shared" si="184"/>
        <v>22</v>
      </c>
      <c r="D3648" s="4" t="s">
        <v>13</v>
      </c>
      <c r="E3648" s="28">
        <v>541</v>
      </c>
      <c r="F3648" s="28">
        <v>151</v>
      </c>
      <c r="H3648" s="28">
        <v>217</v>
      </c>
      <c r="I3648" s="28">
        <v>9</v>
      </c>
      <c r="J3648" s="28">
        <v>3.8E-3</v>
      </c>
      <c r="AI3648"/>
      <c r="AJ3648"/>
    </row>
    <row r="3649" spans="1:36" ht="14.5" x14ac:dyDescent="0.35">
      <c r="A3649" s="52">
        <f t="shared" si="182"/>
        <v>2015</v>
      </c>
      <c r="B3649" s="30">
        <f t="shared" si="183"/>
        <v>149</v>
      </c>
      <c r="C3649" s="4">
        <f t="shared" si="184"/>
        <v>22</v>
      </c>
      <c r="D3649" s="4" t="s">
        <v>13</v>
      </c>
      <c r="E3649" s="28">
        <v>541</v>
      </c>
      <c r="F3649" s="28">
        <v>151</v>
      </c>
      <c r="H3649" s="28">
        <v>217</v>
      </c>
      <c r="I3649" s="28">
        <v>9</v>
      </c>
      <c r="J3649" s="28">
        <v>4.8999999999999998E-3</v>
      </c>
      <c r="AI3649"/>
      <c r="AJ3649"/>
    </row>
    <row r="3650" spans="1:36" ht="14.5" x14ac:dyDescent="0.35">
      <c r="A3650" s="52">
        <f t="shared" ref="A3650:A3713" si="185">YEAR(D3650)</f>
        <v>2015</v>
      </c>
      <c r="B3650" s="30">
        <f t="shared" ref="B3650:B3713" si="186">D3650-DATE(YEAR(D3650),1,0)</f>
        <v>149</v>
      </c>
      <c r="C3650" s="4">
        <f t="shared" ref="C3650:C3713" si="187">WEEKNUM(D3650,1)</f>
        <v>22</v>
      </c>
      <c r="D3650" s="4" t="s">
        <v>13</v>
      </c>
      <c r="E3650" s="28">
        <v>541</v>
      </c>
      <c r="F3650" s="28">
        <v>151</v>
      </c>
      <c r="H3650" s="28">
        <v>217</v>
      </c>
      <c r="I3650" s="28">
        <v>9</v>
      </c>
      <c r="J3650" s="28">
        <v>3.3E-3</v>
      </c>
      <c r="AI3650"/>
      <c r="AJ3650"/>
    </row>
    <row r="3651" spans="1:36" ht="14.5" x14ac:dyDescent="0.35">
      <c r="A3651" s="52">
        <f t="shared" si="185"/>
        <v>2015</v>
      </c>
      <c r="B3651" s="30">
        <f t="shared" si="186"/>
        <v>149</v>
      </c>
      <c r="C3651" s="4">
        <f t="shared" si="187"/>
        <v>22</v>
      </c>
      <c r="D3651" s="4" t="s">
        <v>13</v>
      </c>
      <c r="E3651" s="28">
        <v>541</v>
      </c>
      <c r="F3651" s="28">
        <v>151</v>
      </c>
      <c r="H3651" s="28">
        <v>217</v>
      </c>
      <c r="I3651" s="28">
        <v>9</v>
      </c>
      <c r="J3651" s="28">
        <v>2.8E-3</v>
      </c>
      <c r="AI3651"/>
      <c r="AJ3651"/>
    </row>
    <row r="3652" spans="1:36" ht="14.5" x14ac:dyDescent="0.35">
      <c r="A3652" s="52">
        <f t="shared" si="185"/>
        <v>2015</v>
      </c>
      <c r="B3652" s="30">
        <f t="shared" si="186"/>
        <v>149</v>
      </c>
      <c r="C3652" s="4">
        <f t="shared" si="187"/>
        <v>22</v>
      </c>
      <c r="D3652" s="4" t="s">
        <v>13</v>
      </c>
      <c r="E3652" s="28">
        <v>541</v>
      </c>
      <c r="F3652" s="28">
        <v>151</v>
      </c>
      <c r="H3652" s="28">
        <v>217</v>
      </c>
      <c r="I3652" s="28">
        <v>9</v>
      </c>
      <c r="J3652" s="28">
        <v>3.0999999999999999E-3</v>
      </c>
      <c r="AI3652"/>
      <c r="AJ3652"/>
    </row>
    <row r="3653" spans="1:36" ht="14.5" x14ac:dyDescent="0.35">
      <c r="A3653" s="52">
        <f t="shared" si="185"/>
        <v>2015</v>
      </c>
      <c r="B3653" s="30">
        <f t="shared" si="186"/>
        <v>149</v>
      </c>
      <c r="C3653" s="4">
        <f t="shared" si="187"/>
        <v>22</v>
      </c>
      <c r="D3653" s="4" t="s">
        <v>13</v>
      </c>
      <c r="E3653" s="28">
        <v>540</v>
      </c>
      <c r="F3653" s="28">
        <v>151</v>
      </c>
      <c r="H3653" s="28">
        <v>217</v>
      </c>
      <c r="I3653" s="28">
        <v>10</v>
      </c>
      <c r="J3653" s="28">
        <v>2.5000000000000001E-3</v>
      </c>
      <c r="AI3653"/>
      <c r="AJ3653"/>
    </row>
    <row r="3654" spans="1:36" ht="14.5" x14ac:dyDescent="0.35">
      <c r="A3654" s="52">
        <f t="shared" si="185"/>
        <v>2015</v>
      </c>
      <c r="B3654" s="30">
        <f t="shared" si="186"/>
        <v>149</v>
      </c>
      <c r="C3654" s="4">
        <f t="shared" si="187"/>
        <v>22</v>
      </c>
      <c r="D3654" s="4" t="s">
        <v>13</v>
      </c>
      <c r="E3654" s="28">
        <v>540</v>
      </c>
      <c r="F3654" s="28">
        <v>151</v>
      </c>
      <c r="H3654" s="28">
        <v>217</v>
      </c>
      <c r="I3654" s="28">
        <v>10</v>
      </c>
      <c r="J3654" s="28">
        <v>2.8999999999999998E-3</v>
      </c>
      <c r="AI3654"/>
      <c r="AJ3654"/>
    </row>
    <row r="3655" spans="1:36" ht="14.5" x14ac:dyDescent="0.35">
      <c r="A3655" s="52">
        <f t="shared" si="185"/>
        <v>2015</v>
      </c>
      <c r="B3655" s="30">
        <f t="shared" si="186"/>
        <v>149</v>
      </c>
      <c r="C3655" s="4">
        <f t="shared" si="187"/>
        <v>22</v>
      </c>
      <c r="D3655" s="4" t="s">
        <v>13</v>
      </c>
      <c r="E3655" s="28">
        <v>540</v>
      </c>
      <c r="F3655" s="28">
        <v>151</v>
      </c>
      <c r="H3655" s="28">
        <v>217</v>
      </c>
      <c r="I3655" s="28">
        <v>10</v>
      </c>
      <c r="J3655" s="28">
        <v>2.2000000000000001E-3</v>
      </c>
      <c r="AI3655"/>
      <c r="AJ3655"/>
    </row>
    <row r="3656" spans="1:36" ht="14.5" x14ac:dyDescent="0.35">
      <c r="A3656" s="52">
        <f t="shared" si="185"/>
        <v>2015</v>
      </c>
      <c r="B3656" s="30">
        <f t="shared" si="186"/>
        <v>149</v>
      </c>
      <c r="C3656" s="4">
        <f t="shared" si="187"/>
        <v>22</v>
      </c>
      <c r="D3656" s="4" t="s">
        <v>13</v>
      </c>
      <c r="E3656" s="28">
        <v>540</v>
      </c>
      <c r="F3656" s="28">
        <v>151</v>
      </c>
      <c r="H3656" s="28">
        <v>217</v>
      </c>
      <c r="I3656" s="28">
        <v>10</v>
      </c>
      <c r="J3656" s="28">
        <v>2.7000000000000001E-3</v>
      </c>
      <c r="AI3656"/>
      <c r="AJ3656"/>
    </row>
    <row r="3657" spans="1:36" ht="14.5" x14ac:dyDescent="0.35">
      <c r="A3657" s="52">
        <f t="shared" si="185"/>
        <v>2015</v>
      </c>
      <c r="B3657" s="30">
        <f t="shared" si="186"/>
        <v>149</v>
      </c>
      <c r="C3657" s="4">
        <f t="shared" si="187"/>
        <v>22</v>
      </c>
      <c r="D3657" s="4" t="s">
        <v>13</v>
      </c>
      <c r="E3657" s="28">
        <v>540</v>
      </c>
      <c r="F3657" s="28">
        <v>151</v>
      </c>
      <c r="H3657" s="28">
        <v>217</v>
      </c>
      <c r="I3657" s="28">
        <v>10</v>
      </c>
      <c r="J3657" s="28">
        <v>2.7000000000000001E-3</v>
      </c>
      <c r="AI3657"/>
      <c r="AJ3657"/>
    </row>
    <row r="3658" spans="1:36" ht="14.5" x14ac:dyDescent="0.35">
      <c r="A3658" s="52">
        <f t="shared" si="185"/>
        <v>2015</v>
      </c>
      <c r="B3658" s="30">
        <f t="shared" si="186"/>
        <v>149</v>
      </c>
      <c r="C3658" s="4">
        <f t="shared" si="187"/>
        <v>22</v>
      </c>
      <c r="D3658" s="4" t="s">
        <v>13</v>
      </c>
      <c r="E3658" s="28">
        <v>540</v>
      </c>
      <c r="F3658" s="28">
        <v>151</v>
      </c>
      <c r="H3658" s="28">
        <v>217</v>
      </c>
      <c r="I3658" s="28">
        <v>10</v>
      </c>
      <c r="J3658" s="28">
        <v>2.5999999999999999E-3</v>
      </c>
      <c r="AI3658"/>
      <c r="AJ3658"/>
    </row>
    <row r="3659" spans="1:36" ht="14.5" x14ac:dyDescent="0.35">
      <c r="A3659" s="52">
        <f t="shared" si="185"/>
        <v>2015</v>
      </c>
      <c r="B3659" s="30">
        <f t="shared" si="186"/>
        <v>149</v>
      </c>
      <c r="C3659" s="4">
        <f t="shared" si="187"/>
        <v>22</v>
      </c>
      <c r="D3659" s="4" t="s">
        <v>13</v>
      </c>
      <c r="E3659" s="28">
        <v>540</v>
      </c>
      <c r="F3659" s="28">
        <v>151</v>
      </c>
      <c r="H3659" s="28">
        <v>217</v>
      </c>
      <c r="I3659" s="28">
        <v>10</v>
      </c>
      <c r="J3659" s="28">
        <v>2.8999999999999998E-3</v>
      </c>
      <c r="AI3659"/>
      <c r="AJ3659"/>
    </row>
    <row r="3660" spans="1:36" ht="14.5" x14ac:dyDescent="0.35">
      <c r="A3660" s="52">
        <f t="shared" si="185"/>
        <v>2015</v>
      </c>
      <c r="B3660" s="30">
        <f t="shared" si="186"/>
        <v>149</v>
      </c>
      <c r="C3660" s="4">
        <f t="shared" si="187"/>
        <v>22</v>
      </c>
      <c r="D3660" s="4" t="s">
        <v>13</v>
      </c>
      <c r="E3660" s="28">
        <v>540</v>
      </c>
      <c r="F3660" s="28">
        <v>151</v>
      </c>
      <c r="H3660" s="28">
        <v>217</v>
      </c>
      <c r="I3660" s="28">
        <v>10</v>
      </c>
      <c r="J3660" s="28">
        <v>2E-3</v>
      </c>
      <c r="AI3660"/>
      <c r="AJ3660"/>
    </row>
    <row r="3661" spans="1:36" ht="14.5" x14ac:dyDescent="0.35">
      <c r="A3661" s="52">
        <f t="shared" si="185"/>
        <v>2015</v>
      </c>
      <c r="B3661" s="30">
        <f t="shared" si="186"/>
        <v>149</v>
      </c>
      <c r="C3661" s="4">
        <f t="shared" si="187"/>
        <v>22</v>
      </c>
      <c r="D3661" s="4" t="s">
        <v>13</v>
      </c>
      <c r="E3661" s="28">
        <v>540</v>
      </c>
      <c r="F3661" s="28">
        <v>151</v>
      </c>
      <c r="H3661" s="28">
        <v>217</v>
      </c>
      <c r="I3661" s="28">
        <v>10</v>
      </c>
      <c r="J3661" s="28">
        <v>2.5000000000000001E-3</v>
      </c>
      <c r="AI3661"/>
      <c r="AJ3661"/>
    </row>
    <row r="3662" spans="1:36" ht="14.5" x14ac:dyDescent="0.35">
      <c r="A3662" s="52">
        <f t="shared" si="185"/>
        <v>2015</v>
      </c>
      <c r="B3662" s="30">
        <f t="shared" si="186"/>
        <v>149</v>
      </c>
      <c r="C3662" s="4">
        <f t="shared" si="187"/>
        <v>22</v>
      </c>
      <c r="D3662" s="4" t="s">
        <v>13</v>
      </c>
      <c r="E3662" s="28">
        <v>540</v>
      </c>
      <c r="F3662" s="28">
        <v>151</v>
      </c>
      <c r="H3662" s="28">
        <v>217</v>
      </c>
      <c r="I3662" s="28">
        <v>10</v>
      </c>
      <c r="J3662" s="28">
        <v>3.2000000000000002E-3</v>
      </c>
      <c r="AI3662"/>
      <c r="AJ3662"/>
    </row>
    <row r="3663" spans="1:36" ht="14.5" x14ac:dyDescent="0.35">
      <c r="A3663" s="52">
        <f t="shared" si="185"/>
        <v>2015</v>
      </c>
      <c r="B3663" s="30">
        <f t="shared" si="186"/>
        <v>149</v>
      </c>
      <c r="C3663" s="4">
        <f t="shared" si="187"/>
        <v>22</v>
      </c>
      <c r="D3663" s="4" t="s">
        <v>13</v>
      </c>
      <c r="E3663" s="28">
        <v>540</v>
      </c>
      <c r="F3663" s="28">
        <v>151</v>
      </c>
      <c r="H3663" s="28">
        <v>217</v>
      </c>
      <c r="I3663" s="28">
        <v>10</v>
      </c>
      <c r="J3663" s="28">
        <v>3.5000000000000001E-3</v>
      </c>
      <c r="AI3663"/>
      <c r="AJ3663"/>
    </row>
    <row r="3664" spans="1:36" ht="14.5" x14ac:dyDescent="0.35">
      <c r="A3664" s="52">
        <f t="shared" si="185"/>
        <v>2015</v>
      </c>
      <c r="B3664" s="30">
        <f t="shared" si="186"/>
        <v>149</v>
      </c>
      <c r="C3664" s="4">
        <f t="shared" si="187"/>
        <v>22</v>
      </c>
      <c r="D3664" s="4" t="s">
        <v>13</v>
      </c>
      <c r="E3664" s="28">
        <v>540</v>
      </c>
      <c r="F3664" s="28">
        <v>151</v>
      </c>
      <c r="H3664" s="28">
        <v>217</v>
      </c>
      <c r="I3664" s="28">
        <v>10</v>
      </c>
      <c r="J3664" s="28">
        <v>2.8E-3</v>
      </c>
      <c r="AI3664"/>
      <c r="AJ3664"/>
    </row>
    <row r="3665" spans="1:36" ht="14.5" x14ac:dyDescent="0.35">
      <c r="A3665" s="52">
        <f t="shared" si="185"/>
        <v>2015</v>
      </c>
      <c r="B3665" s="30">
        <f t="shared" si="186"/>
        <v>149</v>
      </c>
      <c r="C3665" s="4">
        <f t="shared" si="187"/>
        <v>22</v>
      </c>
      <c r="D3665" s="4" t="s">
        <v>13</v>
      </c>
      <c r="E3665" s="28">
        <v>540</v>
      </c>
      <c r="F3665" s="28">
        <v>151</v>
      </c>
      <c r="H3665" s="28">
        <v>217</v>
      </c>
      <c r="I3665" s="28">
        <v>10</v>
      </c>
      <c r="J3665" s="28">
        <v>3.2000000000000002E-3</v>
      </c>
      <c r="AI3665"/>
      <c r="AJ3665"/>
    </row>
    <row r="3666" spans="1:36" ht="14.5" x14ac:dyDescent="0.35">
      <c r="A3666" s="52">
        <f t="shared" si="185"/>
        <v>2015</v>
      </c>
      <c r="B3666" s="30">
        <f t="shared" si="186"/>
        <v>149</v>
      </c>
      <c r="C3666" s="4">
        <f t="shared" si="187"/>
        <v>22</v>
      </c>
      <c r="D3666" s="4" t="s">
        <v>13</v>
      </c>
      <c r="E3666" s="28">
        <v>540</v>
      </c>
      <c r="F3666" s="28">
        <v>151</v>
      </c>
      <c r="H3666" s="28">
        <v>217</v>
      </c>
      <c r="I3666" s="28">
        <v>10</v>
      </c>
      <c r="J3666" s="28">
        <v>2.2000000000000001E-3</v>
      </c>
      <c r="AI3666"/>
      <c r="AJ3666"/>
    </row>
    <row r="3667" spans="1:36" ht="14.5" x14ac:dyDescent="0.35">
      <c r="A3667" s="52">
        <f t="shared" si="185"/>
        <v>2015</v>
      </c>
      <c r="B3667" s="30">
        <f t="shared" si="186"/>
        <v>149</v>
      </c>
      <c r="C3667" s="4">
        <f t="shared" si="187"/>
        <v>22</v>
      </c>
      <c r="D3667" s="4" t="s">
        <v>13</v>
      </c>
      <c r="E3667" s="28">
        <v>540</v>
      </c>
      <c r="F3667" s="28">
        <v>151</v>
      </c>
      <c r="H3667" s="28">
        <v>217</v>
      </c>
      <c r="I3667" s="28">
        <v>10</v>
      </c>
      <c r="J3667" s="28">
        <v>3.5999999999999999E-3</v>
      </c>
      <c r="AI3667"/>
      <c r="AJ3667"/>
    </row>
    <row r="3668" spans="1:36" ht="14.5" x14ac:dyDescent="0.35">
      <c r="A3668" s="52">
        <f t="shared" si="185"/>
        <v>2015</v>
      </c>
      <c r="B3668" s="30">
        <f t="shared" si="186"/>
        <v>149</v>
      </c>
      <c r="C3668" s="4">
        <f t="shared" si="187"/>
        <v>22</v>
      </c>
      <c r="D3668" s="4" t="s">
        <v>13</v>
      </c>
      <c r="E3668" s="28">
        <v>540</v>
      </c>
      <c r="F3668" s="28">
        <v>151</v>
      </c>
      <c r="H3668" s="28">
        <v>217</v>
      </c>
      <c r="I3668" s="28">
        <v>10</v>
      </c>
      <c r="J3668" s="28">
        <v>2.5000000000000001E-3</v>
      </c>
      <c r="AI3668"/>
      <c r="AJ3668"/>
    </row>
    <row r="3669" spans="1:36" ht="14.5" x14ac:dyDescent="0.35">
      <c r="A3669" s="52">
        <f t="shared" si="185"/>
        <v>2015</v>
      </c>
      <c r="B3669" s="30">
        <f t="shared" si="186"/>
        <v>149</v>
      </c>
      <c r="C3669" s="4">
        <f t="shared" si="187"/>
        <v>22</v>
      </c>
      <c r="D3669" s="4" t="s">
        <v>13</v>
      </c>
      <c r="E3669" s="28">
        <v>540</v>
      </c>
      <c r="F3669" s="28">
        <v>151</v>
      </c>
      <c r="H3669" s="28">
        <v>217</v>
      </c>
      <c r="I3669" s="28">
        <v>10</v>
      </c>
      <c r="J3669" s="28">
        <v>2.3E-3</v>
      </c>
      <c r="AI3669"/>
      <c r="AJ3669"/>
    </row>
    <row r="3670" spans="1:36" ht="14.5" x14ac:dyDescent="0.35">
      <c r="A3670" s="52">
        <f t="shared" si="185"/>
        <v>2015</v>
      </c>
      <c r="B3670" s="30">
        <f t="shared" si="186"/>
        <v>149</v>
      </c>
      <c r="C3670" s="4">
        <f t="shared" si="187"/>
        <v>22</v>
      </c>
      <c r="D3670" s="4" t="s">
        <v>13</v>
      </c>
      <c r="E3670" s="28">
        <v>540</v>
      </c>
      <c r="F3670" s="28">
        <v>151</v>
      </c>
      <c r="H3670" s="28">
        <v>217</v>
      </c>
      <c r="I3670" s="28">
        <v>10</v>
      </c>
      <c r="J3670" s="28">
        <v>2.0999999999999999E-3</v>
      </c>
      <c r="AI3670"/>
      <c r="AJ3670"/>
    </row>
    <row r="3671" spans="1:36" ht="14.5" x14ac:dyDescent="0.35">
      <c r="A3671" s="52">
        <f t="shared" si="185"/>
        <v>2015</v>
      </c>
      <c r="B3671" s="30">
        <f t="shared" si="186"/>
        <v>149</v>
      </c>
      <c r="C3671" s="4">
        <f t="shared" si="187"/>
        <v>22</v>
      </c>
      <c r="D3671" s="4" t="s">
        <v>13</v>
      </c>
      <c r="E3671" s="28">
        <v>540</v>
      </c>
      <c r="F3671" s="28">
        <v>151</v>
      </c>
      <c r="H3671" s="28">
        <v>217</v>
      </c>
      <c r="I3671" s="28">
        <v>10</v>
      </c>
      <c r="J3671" s="28">
        <v>2.0999999999999999E-3</v>
      </c>
      <c r="AI3671"/>
      <c r="AJ3671"/>
    </row>
    <row r="3672" spans="1:36" ht="14.5" x14ac:dyDescent="0.35">
      <c r="A3672" s="52">
        <f t="shared" si="185"/>
        <v>2015</v>
      </c>
      <c r="B3672" s="30">
        <f t="shared" si="186"/>
        <v>149</v>
      </c>
      <c r="C3672" s="4">
        <f t="shared" si="187"/>
        <v>22</v>
      </c>
      <c r="D3672" s="4" t="s">
        <v>13</v>
      </c>
      <c r="E3672" s="28">
        <v>541</v>
      </c>
      <c r="F3672" s="28">
        <v>151</v>
      </c>
      <c r="H3672" s="28">
        <v>217</v>
      </c>
      <c r="I3672" s="28">
        <v>10</v>
      </c>
      <c r="J3672" s="28">
        <v>3.8E-3</v>
      </c>
      <c r="AI3672"/>
      <c r="AJ3672"/>
    </row>
    <row r="3673" spans="1:36" ht="14.5" x14ac:dyDescent="0.35">
      <c r="A3673" s="52">
        <f t="shared" si="185"/>
        <v>2015</v>
      </c>
      <c r="B3673" s="30">
        <f t="shared" si="186"/>
        <v>149</v>
      </c>
      <c r="C3673" s="4">
        <f t="shared" si="187"/>
        <v>22</v>
      </c>
      <c r="D3673" s="4" t="s">
        <v>13</v>
      </c>
      <c r="E3673" s="28">
        <v>541</v>
      </c>
      <c r="F3673" s="28">
        <v>151</v>
      </c>
      <c r="H3673" s="28">
        <v>217</v>
      </c>
      <c r="I3673" s="28">
        <v>10</v>
      </c>
      <c r="J3673" s="28">
        <v>4.5999999999999999E-3</v>
      </c>
      <c r="AI3673"/>
      <c r="AJ3673"/>
    </row>
    <row r="3674" spans="1:36" ht="14.5" x14ac:dyDescent="0.35">
      <c r="A3674" s="52">
        <f t="shared" si="185"/>
        <v>2015</v>
      </c>
      <c r="B3674" s="30">
        <f t="shared" si="186"/>
        <v>149</v>
      </c>
      <c r="C3674" s="4">
        <f t="shared" si="187"/>
        <v>22</v>
      </c>
      <c r="D3674" s="4" t="s">
        <v>13</v>
      </c>
      <c r="E3674" s="28">
        <v>541</v>
      </c>
      <c r="F3674" s="28">
        <v>151</v>
      </c>
      <c r="H3674" s="28">
        <v>217</v>
      </c>
      <c r="I3674" s="28">
        <v>10</v>
      </c>
      <c r="J3674" s="28">
        <v>3.0999999999999999E-3</v>
      </c>
      <c r="AI3674"/>
      <c r="AJ3674"/>
    </row>
    <row r="3675" spans="1:36" ht="14.5" x14ac:dyDescent="0.35">
      <c r="A3675" s="52">
        <f t="shared" si="185"/>
        <v>2015</v>
      </c>
      <c r="B3675" s="30">
        <f t="shared" si="186"/>
        <v>149</v>
      </c>
      <c r="C3675" s="4">
        <f t="shared" si="187"/>
        <v>22</v>
      </c>
      <c r="D3675" s="4" t="s">
        <v>13</v>
      </c>
      <c r="E3675" s="28">
        <v>541</v>
      </c>
      <c r="F3675" s="28">
        <v>151</v>
      </c>
      <c r="H3675" s="28">
        <v>217</v>
      </c>
      <c r="I3675" s="28">
        <v>10</v>
      </c>
      <c r="J3675" s="28">
        <v>3.2000000000000002E-3</v>
      </c>
      <c r="AI3675"/>
      <c r="AJ3675"/>
    </row>
    <row r="3676" spans="1:36" ht="14.5" x14ac:dyDescent="0.35">
      <c r="A3676" s="52">
        <f t="shared" si="185"/>
        <v>2015</v>
      </c>
      <c r="B3676" s="30">
        <f t="shared" si="186"/>
        <v>149</v>
      </c>
      <c r="C3676" s="4">
        <f t="shared" si="187"/>
        <v>22</v>
      </c>
      <c r="D3676" s="4" t="s">
        <v>13</v>
      </c>
      <c r="E3676" s="28">
        <v>541</v>
      </c>
      <c r="F3676" s="28">
        <v>151</v>
      </c>
      <c r="H3676" s="28">
        <v>217</v>
      </c>
      <c r="I3676" s="28">
        <v>10</v>
      </c>
      <c r="J3676" s="28">
        <v>4.7999999999999996E-3</v>
      </c>
      <c r="AI3676"/>
      <c r="AJ3676"/>
    </row>
    <row r="3677" spans="1:36" ht="14.5" x14ac:dyDescent="0.35">
      <c r="A3677" s="52">
        <f t="shared" si="185"/>
        <v>2015</v>
      </c>
      <c r="B3677" s="30">
        <f t="shared" si="186"/>
        <v>149</v>
      </c>
      <c r="C3677" s="4">
        <f t="shared" si="187"/>
        <v>22</v>
      </c>
      <c r="D3677" s="4" t="s">
        <v>13</v>
      </c>
      <c r="E3677" s="28">
        <v>541</v>
      </c>
      <c r="F3677" s="28">
        <v>151</v>
      </c>
      <c r="H3677" s="28">
        <v>217</v>
      </c>
      <c r="I3677" s="28">
        <v>10</v>
      </c>
      <c r="J3677" s="28">
        <v>4.7999999999999996E-3</v>
      </c>
      <c r="AI3677"/>
      <c r="AJ3677"/>
    </row>
    <row r="3678" spans="1:36" ht="14.5" x14ac:dyDescent="0.35">
      <c r="A3678" s="52">
        <f t="shared" si="185"/>
        <v>2015</v>
      </c>
      <c r="B3678" s="30">
        <f t="shared" si="186"/>
        <v>149</v>
      </c>
      <c r="C3678" s="4">
        <f t="shared" si="187"/>
        <v>22</v>
      </c>
      <c r="D3678" s="4" t="s">
        <v>13</v>
      </c>
      <c r="E3678" s="28">
        <v>541</v>
      </c>
      <c r="F3678" s="28">
        <v>151</v>
      </c>
      <c r="H3678" s="28">
        <v>217</v>
      </c>
      <c r="I3678" s="28">
        <v>10</v>
      </c>
      <c r="J3678" s="28">
        <v>3.2000000000000002E-3</v>
      </c>
      <c r="AI3678"/>
      <c r="AJ3678"/>
    </row>
    <row r="3679" spans="1:36" ht="14.5" x14ac:dyDescent="0.35">
      <c r="A3679" s="52">
        <f t="shared" si="185"/>
        <v>2015</v>
      </c>
      <c r="B3679" s="30">
        <f t="shared" si="186"/>
        <v>149</v>
      </c>
      <c r="C3679" s="4">
        <f t="shared" si="187"/>
        <v>22</v>
      </c>
      <c r="D3679" s="4" t="s">
        <v>13</v>
      </c>
      <c r="E3679" s="28">
        <v>541</v>
      </c>
      <c r="F3679" s="28">
        <v>151</v>
      </c>
      <c r="H3679" s="28">
        <v>217</v>
      </c>
      <c r="I3679" s="28">
        <v>10</v>
      </c>
      <c r="J3679" s="28">
        <v>3.3E-3</v>
      </c>
      <c r="AI3679"/>
      <c r="AJ3679"/>
    </row>
    <row r="3680" spans="1:36" ht="14.5" x14ac:dyDescent="0.35">
      <c r="A3680" s="52">
        <f t="shared" si="185"/>
        <v>2015</v>
      </c>
      <c r="B3680" s="30">
        <f t="shared" si="186"/>
        <v>149</v>
      </c>
      <c r="C3680" s="4">
        <f t="shared" si="187"/>
        <v>22</v>
      </c>
      <c r="D3680" s="4" t="s">
        <v>13</v>
      </c>
      <c r="E3680" s="28">
        <v>541</v>
      </c>
      <c r="F3680" s="28">
        <v>151</v>
      </c>
      <c r="H3680" s="28">
        <v>217</v>
      </c>
      <c r="I3680" s="28">
        <v>10</v>
      </c>
      <c r="J3680" s="28">
        <v>5.1999999999999998E-3</v>
      </c>
      <c r="AI3680"/>
      <c r="AJ3680"/>
    </row>
    <row r="3681" spans="1:36" ht="14.5" x14ac:dyDescent="0.35">
      <c r="A3681" s="52">
        <f t="shared" si="185"/>
        <v>2015</v>
      </c>
      <c r="B3681" s="30">
        <f t="shared" si="186"/>
        <v>149</v>
      </c>
      <c r="C3681" s="4">
        <f t="shared" si="187"/>
        <v>22</v>
      </c>
      <c r="D3681" s="4" t="s">
        <v>13</v>
      </c>
      <c r="E3681" s="28">
        <v>541</v>
      </c>
      <c r="F3681" s="28">
        <v>151</v>
      </c>
      <c r="H3681" s="28">
        <v>217</v>
      </c>
      <c r="I3681" s="28">
        <v>10</v>
      </c>
      <c r="J3681" s="28">
        <v>3.8E-3</v>
      </c>
      <c r="AI3681"/>
      <c r="AJ3681"/>
    </row>
    <row r="3682" spans="1:36" ht="14.5" x14ac:dyDescent="0.35">
      <c r="A3682" s="52">
        <f t="shared" si="185"/>
        <v>2015</v>
      </c>
      <c r="B3682" s="30">
        <f t="shared" si="186"/>
        <v>149</v>
      </c>
      <c r="C3682" s="4">
        <f t="shared" si="187"/>
        <v>22</v>
      </c>
      <c r="D3682" s="4" t="s">
        <v>13</v>
      </c>
      <c r="E3682" s="28">
        <v>541</v>
      </c>
      <c r="F3682" s="28">
        <v>151</v>
      </c>
      <c r="H3682" s="28">
        <v>217</v>
      </c>
      <c r="I3682" s="28">
        <v>10</v>
      </c>
      <c r="J3682" s="28">
        <v>4.1999999999999997E-3</v>
      </c>
      <c r="AI3682"/>
      <c r="AJ3682"/>
    </row>
    <row r="3683" spans="1:36" ht="14.5" x14ac:dyDescent="0.35">
      <c r="A3683" s="52">
        <f t="shared" si="185"/>
        <v>2015</v>
      </c>
      <c r="B3683" s="30">
        <f t="shared" si="186"/>
        <v>149</v>
      </c>
      <c r="C3683" s="4">
        <f t="shared" si="187"/>
        <v>22</v>
      </c>
      <c r="D3683" s="4" t="s">
        <v>13</v>
      </c>
      <c r="E3683" s="28">
        <v>541</v>
      </c>
      <c r="F3683" s="28">
        <v>151</v>
      </c>
      <c r="H3683" s="28">
        <v>217</v>
      </c>
      <c r="I3683" s="28">
        <v>10</v>
      </c>
      <c r="J3683" s="28">
        <v>3.8E-3</v>
      </c>
      <c r="AI3683"/>
      <c r="AJ3683"/>
    </row>
    <row r="3684" spans="1:36" ht="14.5" x14ac:dyDescent="0.35">
      <c r="A3684" s="52">
        <f t="shared" si="185"/>
        <v>2015</v>
      </c>
      <c r="B3684" s="30">
        <f t="shared" si="186"/>
        <v>149</v>
      </c>
      <c r="C3684" s="4">
        <f t="shared" si="187"/>
        <v>22</v>
      </c>
      <c r="D3684" s="4" t="s">
        <v>13</v>
      </c>
      <c r="E3684" s="28">
        <v>541</v>
      </c>
      <c r="F3684" s="28">
        <v>151</v>
      </c>
      <c r="H3684" s="28">
        <v>217</v>
      </c>
      <c r="I3684" s="28">
        <v>10</v>
      </c>
      <c r="J3684" s="28">
        <v>4.0000000000000001E-3</v>
      </c>
      <c r="AI3684"/>
      <c r="AJ3684"/>
    </row>
    <row r="3685" spans="1:36" ht="14.5" x14ac:dyDescent="0.35">
      <c r="A3685" s="52">
        <f t="shared" si="185"/>
        <v>2015</v>
      </c>
      <c r="B3685" s="30">
        <f t="shared" si="186"/>
        <v>149</v>
      </c>
      <c r="C3685" s="4">
        <f t="shared" si="187"/>
        <v>22</v>
      </c>
      <c r="D3685" s="4" t="s">
        <v>13</v>
      </c>
      <c r="E3685" s="28">
        <v>541</v>
      </c>
      <c r="F3685" s="28">
        <v>151</v>
      </c>
      <c r="H3685" s="28">
        <v>217</v>
      </c>
      <c r="I3685" s="28">
        <v>10</v>
      </c>
      <c r="J3685" s="28">
        <v>4.7999999999999996E-3</v>
      </c>
      <c r="AI3685"/>
      <c r="AJ3685"/>
    </row>
    <row r="3686" spans="1:36" ht="14.5" x14ac:dyDescent="0.35">
      <c r="A3686" s="52">
        <f t="shared" si="185"/>
        <v>2015</v>
      </c>
      <c r="B3686" s="30">
        <f t="shared" si="186"/>
        <v>149</v>
      </c>
      <c r="C3686" s="4">
        <f t="shared" si="187"/>
        <v>22</v>
      </c>
      <c r="D3686" s="4" t="s">
        <v>13</v>
      </c>
      <c r="E3686" s="28">
        <v>541</v>
      </c>
      <c r="F3686" s="28">
        <v>151</v>
      </c>
      <c r="H3686" s="28">
        <v>217</v>
      </c>
      <c r="I3686" s="28">
        <v>10</v>
      </c>
      <c r="J3686" s="28">
        <v>5.4999999999999997E-3</v>
      </c>
      <c r="AI3686"/>
      <c r="AJ3686"/>
    </row>
    <row r="3687" spans="1:36" ht="14.5" x14ac:dyDescent="0.35">
      <c r="A3687" s="52">
        <f t="shared" si="185"/>
        <v>2015</v>
      </c>
      <c r="B3687" s="30">
        <f t="shared" si="186"/>
        <v>149</v>
      </c>
      <c r="C3687" s="4">
        <f t="shared" si="187"/>
        <v>22</v>
      </c>
      <c r="D3687" s="4" t="s">
        <v>13</v>
      </c>
      <c r="E3687" s="28">
        <v>541</v>
      </c>
      <c r="F3687" s="28">
        <v>151</v>
      </c>
      <c r="H3687" s="28">
        <v>217</v>
      </c>
      <c r="I3687" s="28">
        <v>10</v>
      </c>
      <c r="J3687" s="28">
        <v>4.5999999999999999E-3</v>
      </c>
      <c r="AI3687"/>
      <c r="AJ3687"/>
    </row>
    <row r="3688" spans="1:36" ht="14.5" x14ac:dyDescent="0.35">
      <c r="A3688" s="52">
        <f t="shared" si="185"/>
        <v>2015</v>
      </c>
      <c r="B3688" s="30">
        <f t="shared" si="186"/>
        <v>149</v>
      </c>
      <c r="C3688" s="4">
        <f t="shared" si="187"/>
        <v>22</v>
      </c>
      <c r="D3688" s="4" t="s">
        <v>13</v>
      </c>
      <c r="E3688" s="28">
        <v>541</v>
      </c>
      <c r="F3688" s="28">
        <v>151</v>
      </c>
      <c r="H3688" s="28">
        <v>217</v>
      </c>
      <c r="I3688" s="28">
        <v>10</v>
      </c>
      <c r="J3688" s="28">
        <v>3.0000000000000001E-3</v>
      </c>
      <c r="AI3688"/>
      <c r="AJ3688"/>
    </row>
    <row r="3689" spans="1:36" ht="14.5" x14ac:dyDescent="0.35">
      <c r="A3689" s="52">
        <f t="shared" si="185"/>
        <v>2015</v>
      </c>
      <c r="B3689" s="30">
        <f t="shared" si="186"/>
        <v>149</v>
      </c>
      <c r="C3689" s="4">
        <f t="shared" si="187"/>
        <v>22</v>
      </c>
      <c r="D3689" s="4" t="s">
        <v>13</v>
      </c>
      <c r="E3689" s="28">
        <v>541</v>
      </c>
      <c r="F3689" s="28">
        <v>151</v>
      </c>
      <c r="H3689" s="28">
        <v>217</v>
      </c>
      <c r="I3689" s="28">
        <v>10</v>
      </c>
      <c r="J3689" s="28">
        <v>3.0000000000000001E-3</v>
      </c>
      <c r="AI3689"/>
      <c r="AJ3689"/>
    </row>
    <row r="3690" spans="1:36" ht="14.5" x14ac:dyDescent="0.35">
      <c r="A3690" s="52">
        <f t="shared" si="185"/>
        <v>2015</v>
      </c>
      <c r="B3690" s="30">
        <f t="shared" si="186"/>
        <v>149</v>
      </c>
      <c r="C3690" s="4">
        <f t="shared" si="187"/>
        <v>22</v>
      </c>
      <c r="D3690" s="4" t="s">
        <v>13</v>
      </c>
      <c r="E3690" s="28">
        <v>541</v>
      </c>
      <c r="F3690" s="28">
        <v>151</v>
      </c>
      <c r="H3690" s="28">
        <v>217</v>
      </c>
      <c r="I3690" s="28">
        <v>10</v>
      </c>
      <c r="J3690" s="28">
        <v>4.4999999999999997E-3</v>
      </c>
      <c r="AI3690"/>
      <c r="AJ3690"/>
    </row>
    <row r="3691" spans="1:36" ht="14.5" x14ac:dyDescent="0.35">
      <c r="A3691" s="52">
        <f t="shared" si="185"/>
        <v>2015</v>
      </c>
      <c r="B3691" s="30">
        <f t="shared" si="186"/>
        <v>149</v>
      </c>
      <c r="C3691" s="4">
        <f t="shared" si="187"/>
        <v>22</v>
      </c>
      <c r="D3691" s="4" t="s">
        <v>13</v>
      </c>
      <c r="E3691" s="28">
        <v>540</v>
      </c>
      <c r="F3691" s="28">
        <v>151</v>
      </c>
      <c r="H3691" s="28">
        <v>217</v>
      </c>
      <c r="I3691" s="28">
        <v>11</v>
      </c>
      <c r="J3691" s="28">
        <v>3.0000000000000001E-3</v>
      </c>
      <c r="AI3691"/>
      <c r="AJ3691"/>
    </row>
    <row r="3692" spans="1:36" ht="14.5" x14ac:dyDescent="0.35">
      <c r="A3692" s="52">
        <f t="shared" si="185"/>
        <v>2015</v>
      </c>
      <c r="B3692" s="30">
        <f t="shared" si="186"/>
        <v>149</v>
      </c>
      <c r="C3692" s="4">
        <f t="shared" si="187"/>
        <v>22</v>
      </c>
      <c r="D3692" s="4" t="s">
        <v>13</v>
      </c>
      <c r="E3692" s="28">
        <v>540</v>
      </c>
      <c r="F3692" s="28">
        <v>151</v>
      </c>
      <c r="H3692" s="28">
        <v>217</v>
      </c>
      <c r="I3692" s="28">
        <v>11</v>
      </c>
      <c r="J3692" s="28">
        <v>3.7000000000000002E-3</v>
      </c>
      <c r="AI3692"/>
      <c r="AJ3692"/>
    </row>
    <row r="3693" spans="1:36" ht="14.5" x14ac:dyDescent="0.35">
      <c r="A3693" s="52">
        <f t="shared" si="185"/>
        <v>2015</v>
      </c>
      <c r="B3693" s="30">
        <f t="shared" si="186"/>
        <v>149</v>
      </c>
      <c r="C3693" s="4">
        <f t="shared" si="187"/>
        <v>22</v>
      </c>
      <c r="D3693" s="4" t="s">
        <v>13</v>
      </c>
      <c r="E3693" s="28">
        <v>540</v>
      </c>
      <c r="F3693" s="28">
        <v>151</v>
      </c>
      <c r="H3693" s="28">
        <v>217</v>
      </c>
      <c r="I3693" s="28">
        <v>11</v>
      </c>
      <c r="J3693" s="28">
        <v>3.8E-3</v>
      </c>
      <c r="AI3693"/>
      <c r="AJ3693"/>
    </row>
    <row r="3694" spans="1:36" ht="14.5" x14ac:dyDescent="0.35">
      <c r="A3694" s="52">
        <f t="shared" si="185"/>
        <v>2015</v>
      </c>
      <c r="B3694" s="30">
        <f t="shared" si="186"/>
        <v>149</v>
      </c>
      <c r="C3694" s="4">
        <f t="shared" si="187"/>
        <v>22</v>
      </c>
      <c r="D3694" s="4" t="s">
        <v>13</v>
      </c>
      <c r="E3694" s="28">
        <v>540</v>
      </c>
      <c r="F3694" s="28">
        <v>151</v>
      </c>
      <c r="H3694" s="28">
        <v>217</v>
      </c>
      <c r="I3694" s="28">
        <v>11</v>
      </c>
      <c r="J3694" s="28">
        <v>3.2000000000000002E-3</v>
      </c>
      <c r="AI3694"/>
      <c r="AJ3694"/>
    </row>
    <row r="3695" spans="1:36" ht="14.5" x14ac:dyDescent="0.35">
      <c r="A3695" s="52">
        <f t="shared" si="185"/>
        <v>2015</v>
      </c>
      <c r="B3695" s="30">
        <f t="shared" si="186"/>
        <v>149</v>
      </c>
      <c r="C3695" s="4">
        <f t="shared" si="187"/>
        <v>22</v>
      </c>
      <c r="D3695" s="4" t="s">
        <v>13</v>
      </c>
      <c r="E3695" s="28">
        <v>540</v>
      </c>
      <c r="F3695" s="28">
        <v>151</v>
      </c>
      <c r="H3695" s="28">
        <v>217</v>
      </c>
      <c r="I3695" s="28">
        <v>11</v>
      </c>
      <c r="J3695" s="28">
        <v>3.5000000000000001E-3</v>
      </c>
      <c r="AI3695"/>
      <c r="AJ3695"/>
    </row>
    <row r="3696" spans="1:36" ht="14.5" x14ac:dyDescent="0.35">
      <c r="A3696" s="52">
        <f t="shared" si="185"/>
        <v>2015</v>
      </c>
      <c r="B3696" s="30">
        <f t="shared" si="186"/>
        <v>149</v>
      </c>
      <c r="C3696" s="4">
        <f t="shared" si="187"/>
        <v>22</v>
      </c>
      <c r="D3696" s="4" t="s">
        <v>13</v>
      </c>
      <c r="E3696" s="28">
        <v>540</v>
      </c>
      <c r="F3696" s="28">
        <v>151</v>
      </c>
      <c r="H3696" s="28">
        <v>217</v>
      </c>
      <c r="I3696" s="28">
        <v>11</v>
      </c>
      <c r="J3696" s="28">
        <v>3.5000000000000001E-3</v>
      </c>
      <c r="AI3696"/>
      <c r="AJ3696"/>
    </row>
    <row r="3697" spans="1:36" ht="14.5" x14ac:dyDescent="0.35">
      <c r="A3697" s="52">
        <f t="shared" si="185"/>
        <v>2015</v>
      </c>
      <c r="B3697" s="30">
        <f t="shared" si="186"/>
        <v>149</v>
      </c>
      <c r="C3697" s="4">
        <f t="shared" si="187"/>
        <v>22</v>
      </c>
      <c r="D3697" s="4" t="s">
        <v>13</v>
      </c>
      <c r="E3697" s="28">
        <v>540</v>
      </c>
      <c r="F3697" s="28">
        <v>151</v>
      </c>
      <c r="H3697" s="28">
        <v>217</v>
      </c>
      <c r="I3697" s="28">
        <v>11</v>
      </c>
      <c r="J3697" s="28">
        <v>3.7000000000000002E-3</v>
      </c>
      <c r="AI3697"/>
      <c r="AJ3697"/>
    </row>
    <row r="3698" spans="1:36" ht="14.5" x14ac:dyDescent="0.35">
      <c r="A3698" s="52">
        <f t="shared" si="185"/>
        <v>2015</v>
      </c>
      <c r="B3698" s="30">
        <f t="shared" si="186"/>
        <v>149</v>
      </c>
      <c r="C3698" s="4">
        <f t="shared" si="187"/>
        <v>22</v>
      </c>
      <c r="D3698" s="4" t="s">
        <v>13</v>
      </c>
      <c r="E3698" s="28">
        <v>541</v>
      </c>
      <c r="F3698" s="28">
        <v>151</v>
      </c>
      <c r="H3698" s="28">
        <v>217</v>
      </c>
      <c r="I3698" s="28">
        <v>11</v>
      </c>
      <c r="J3698" s="28">
        <v>4.4999999999999997E-3</v>
      </c>
      <c r="AI3698"/>
      <c r="AJ3698"/>
    </row>
    <row r="3699" spans="1:36" ht="14.5" x14ac:dyDescent="0.35">
      <c r="A3699" s="52">
        <f t="shared" si="185"/>
        <v>2015</v>
      </c>
      <c r="B3699" s="30">
        <f t="shared" si="186"/>
        <v>149</v>
      </c>
      <c r="C3699" s="4">
        <f t="shared" si="187"/>
        <v>22</v>
      </c>
      <c r="D3699" s="4" t="s">
        <v>13</v>
      </c>
      <c r="E3699" s="28">
        <v>541</v>
      </c>
      <c r="F3699" s="28">
        <v>151</v>
      </c>
      <c r="H3699" s="28">
        <v>217</v>
      </c>
      <c r="I3699" s="28">
        <v>11</v>
      </c>
      <c r="J3699" s="28">
        <v>4.3E-3</v>
      </c>
      <c r="AI3699"/>
      <c r="AJ3699"/>
    </row>
    <row r="3700" spans="1:36" ht="14.5" x14ac:dyDescent="0.35">
      <c r="A3700" s="52">
        <f t="shared" si="185"/>
        <v>2015</v>
      </c>
      <c r="B3700" s="30">
        <f t="shared" si="186"/>
        <v>149</v>
      </c>
      <c r="C3700" s="4">
        <f t="shared" si="187"/>
        <v>22</v>
      </c>
      <c r="D3700" s="4" t="s">
        <v>13</v>
      </c>
      <c r="E3700" s="28">
        <v>541</v>
      </c>
      <c r="F3700" s="28">
        <v>151</v>
      </c>
      <c r="H3700" s="28">
        <v>217</v>
      </c>
      <c r="I3700" s="28">
        <v>11</v>
      </c>
      <c r="J3700" s="28">
        <v>6.4000000000000003E-3</v>
      </c>
      <c r="AI3700"/>
      <c r="AJ3700"/>
    </row>
    <row r="3701" spans="1:36" ht="14.5" x14ac:dyDescent="0.35">
      <c r="A3701" s="52">
        <f t="shared" si="185"/>
        <v>2015</v>
      </c>
      <c r="B3701" s="30">
        <f t="shared" si="186"/>
        <v>149</v>
      </c>
      <c r="C3701" s="4">
        <f t="shared" si="187"/>
        <v>22</v>
      </c>
      <c r="D3701" s="4" t="s">
        <v>13</v>
      </c>
      <c r="E3701" s="28">
        <v>541</v>
      </c>
      <c r="F3701" s="28">
        <v>151</v>
      </c>
      <c r="H3701" s="28">
        <v>217</v>
      </c>
      <c r="I3701" s="28">
        <v>11</v>
      </c>
      <c r="J3701" s="28">
        <v>8.5000000000000006E-3</v>
      </c>
      <c r="AI3701"/>
      <c r="AJ3701"/>
    </row>
    <row r="3702" spans="1:36" ht="14.5" x14ac:dyDescent="0.35">
      <c r="A3702" s="52">
        <f t="shared" si="185"/>
        <v>2015</v>
      </c>
      <c r="B3702" s="30">
        <f t="shared" si="186"/>
        <v>149</v>
      </c>
      <c r="C3702" s="4">
        <f t="shared" si="187"/>
        <v>22</v>
      </c>
      <c r="D3702" s="4" t="s">
        <v>13</v>
      </c>
      <c r="E3702" s="28">
        <v>540</v>
      </c>
      <c r="F3702" s="28">
        <v>151</v>
      </c>
      <c r="H3702" s="28">
        <v>217</v>
      </c>
      <c r="I3702" s="28">
        <v>12</v>
      </c>
      <c r="J3702" s="28">
        <v>5.8999999999999999E-3</v>
      </c>
      <c r="AI3702"/>
      <c r="AJ3702"/>
    </row>
    <row r="3703" spans="1:36" ht="14.5" x14ac:dyDescent="0.35">
      <c r="A3703" s="52">
        <f t="shared" si="185"/>
        <v>2015</v>
      </c>
      <c r="B3703" s="30">
        <f t="shared" si="186"/>
        <v>149</v>
      </c>
      <c r="C3703" s="4">
        <f t="shared" si="187"/>
        <v>22</v>
      </c>
      <c r="D3703" s="4" t="s">
        <v>13</v>
      </c>
      <c r="E3703" s="28">
        <v>540</v>
      </c>
      <c r="F3703" s="28">
        <v>151</v>
      </c>
      <c r="H3703" s="28">
        <v>217</v>
      </c>
      <c r="I3703" s="28">
        <v>12</v>
      </c>
      <c r="J3703" s="28">
        <v>6.4000000000000003E-3</v>
      </c>
      <c r="AI3703"/>
      <c r="AJ3703"/>
    </row>
    <row r="3704" spans="1:36" ht="14.5" x14ac:dyDescent="0.35">
      <c r="A3704" s="52">
        <f t="shared" si="185"/>
        <v>2015</v>
      </c>
      <c r="B3704" s="30">
        <f t="shared" si="186"/>
        <v>149</v>
      </c>
      <c r="C3704" s="4">
        <f t="shared" si="187"/>
        <v>22</v>
      </c>
      <c r="D3704" s="4" t="s">
        <v>13</v>
      </c>
      <c r="E3704" s="28">
        <v>540</v>
      </c>
      <c r="F3704" s="28">
        <v>151</v>
      </c>
      <c r="H3704" s="28">
        <v>217</v>
      </c>
      <c r="I3704" s="28">
        <v>12</v>
      </c>
      <c r="J3704" s="28">
        <v>4.1999999999999997E-3</v>
      </c>
      <c r="AI3704"/>
      <c r="AJ3704"/>
    </row>
    <row r="3705" spans="1:36" ht="14.5" x14ac:dyDescent="0.35">
      <c r="A3705" s="52">
        <f t="shared" si="185"/>
        <v>2015</v>
      </c>
      <c r="B3705" s="30">
        <f t="shared" si="186"/>
        <v>149</v>
      </c>
      <c r="C3705" s="4">
        <f t="shared" si="187"/>
        <v>22</v>
      </c>
      <c r="D3705" s="4" t="s">
        <v>13</v>
      </c>
      <c r="E3705" s="28">
        <v>540</v>
      </c>
      <c r="F3705" s="28">
        <v>151</v>
      </c>
      <c r="H3705" s="28">
        <v>217</v>
      </c>
      <c r="I3705" s="28">
        <v>12</v>
      </c>
      <c r="J3705" s="28">
        <v>5.8999999999999999E-3</v>
      </c>
      <c r="AI3705"/>
      <c r="AJ3705"/>
    </row>
    <row r="3706" spans="1:36" ht="14.5" x14ac:dyDescent="0.35">
      <c r="A3706" s="52">
        <f t="shared" si="185"/>
        <v>2015</v>
      </c>
      <c r="B3706" s="30">
        <f t="shared" si="186"/>
        <v>149</v>
      </c>
      <c r="C3706" s="4">
        <f t="shared" si="187"/>
        <v>22</v>
      </c>
      <c r="D3706" s="4" t="s">
        <v>13</v>
      </c>
      <c r="E3706" s="28">
        <v>540</v>
      </c>
      <c r="F3706" s="28">
        <v>151</v>
      </c>
      <c r="H3706" s="28">
        <v>217</v>
      </c>
      <c r="I3706" s="28">
        <v>12</v>
      </c>
      <c r="J3706" s="28">
        <v>5.3E-3</v>
      </c>
      <c r="AI3706"/>
      <c r="AJ3706"/>
    </row>
    <row r="3707" spans="1:36" ht="14.5" x14ac:dyDescent="0.35">
      <c r="A3707" s="52">
        <f t="shared" si="185"/>
        <v>2015</v>
      </c>
      <c r="B3707" s="30">
        <f t="shared" si="186"/>
        <v>149</v>
      </c>
      <c r="C3707" s="4">
        <f t="shared" si="187"/>
        <v>22</v>
      </c>
      <c r="D3707" s="4" t="s">
        <v>13</v>
      </c>
      <c r="E3707" s="28">
        <v>540</v>
      </c>
      <c r="F3707" s="28">
        <v>151</v>
      </c>
      <c r="H3707" s="28">
        <v>217</v>
      </c>
      <c r="I3707" s="28">
        <v>12</v>
      </c>
      <c r="J3707" s="28">
        <v>4.1000000000000003E-3</v>
      </c>
      <c r="AI3707"/>
      <c r="AJ3707"/>
    </row>
    <row r="3708" spans="1:36" ht="14.5" x14ac:dyDescent="0.35">
      <c r="A3708" s="52">
        <f t="shared" si="185"/>
        <v>2015</v>
      </c>
      <c r="B3708" s="30">
        <f t="shared" si="186"/>
        <v>149</v>
      </c>
      <c r="C3708" s="4">
        <f t="shared" si="187"/>
        <v>22</v>
      </c>
      <c r="D3708" s="4" t="s">
        <v>13</v>
      </c>
      <c r="E3708" s="28">
        <v>541</v>
      </c>
      <c r="F3708" s="28">
        <v>151</v>
      </c>
      <c r="H3708" s="28">
        <v>217</v>
      </c>
      <c r="I3708" s="28">
        <v>12</v>
      </c>
      <c r="J3708" s="28">
        <v>8.2000000000000007E-3</v>
      </c>
      <c r="AI3708"/>
      <c r="AJ3708"/>
    </row>
    <row r="3709" spans="1:36" ht="14.5" x14ac:dyDescent="0.35">
      <c r="A3709" s="52">
        <f t="shared" si="185"/>
        <v>2015</v>
      </c>
      <c r="B3709" s="30">
        <f t="shared" si="186"/>
        <v>149</v>
      </c>
      <c r="C3709" s="4">
        <f t="shared" si="187"/>
        <v>22</v>
      </c>
      <c r="D3709" s="4" t="s">
        <v>13</v>
      </c>
      <c r="E3709" s="28">
        <v>541</v>
      </c>
      <c r="F3709" s="28">
        <v>151</v>
      </c>
      <c r="H3709" s="28">
        <v>217</v>
      </c>
      <c r="I3709" s="28">
        <v>12</v>
      </c>
      <c r="J3709" s="28">
        <v>9.7999999999999997E-3</v>
      </c>
      <c r="AI3709"/>
      <c r="AJ3709"/>
    </row>
    <row r="3710" spans="1:36" ht="14.5" x14ac:dyDescent="0.35">
      <c r="A3710" s="52">
        <f t="shared" si="185"/>
        <v>2015</v>
      </c>
      <c r="B3710" s="30">
        <f t="shared" si="186"/>
        <v>149</v>
      </c>
      <c r="C3710" s="4">
        <f t="shared" si="187"/>
        <v>22</v>
      </c>
      <c r="D3710" s="4" t="s">
        <v>13</v>
      </c>
      <c r="E3710" s="28">
        <v>541</v>
      </c>
      <c r="F3710" s="28">
        <v>151</v>
      </c>
      <c r="H3710" s="28">
        <v>217</v>
      </c>
      <c r="I3710" s="28">
        <v>12</v>
      </c>
      <c r="J3710" s="28">
        <v>7.7000000000000002E-3</v>
      </c>
      <c r="AI3710"/>
      <c r="AJ3710"/>
    </row>
    <row r="3711" spans="1:36" ht="14.5" x14ac:dyDescent="0.35">
      <c r="A3711" s="52">
        <f t="shared" si="185"/>
        <v>2015</v>
      </c>
      <c r="B3711" s="30">
        <f t="shared" si="186"/>
        <v>149</v>
      </c>
      <c r="C3711" s="4">
        <f t="shared" si="187"/>
        <v>22</v>
      </c>
      <c r="D3711" s="4" t="s">
        <v>13</v>
      </c>
      <c r="E3711" s="28">
        <v>541</v>
      </c>
      <c r="F3711" s="28">
        <v>151</v>
      </c>
      <c r="H3711" s="28">
        <v>217</v>
      </c>
      <c r="I3711" s="28">
        <v>12</v>
      </c>
      <c r="J3711" s="28">
        <v>0.01</v>
      </c>
      <c r="AI3711"/>
      <c r="AJ3711"/>
    </row>
    <row r="3712" spans="1:36" ht="14.5" x14ac:dyDescent="0.35">
      <c r="A3712" s="52">
        <f t="shared" si="185"/>
        <v>2015</v>
      </c>
      <c r="B3712" s="30">
        <f t="shared" si="186"/>
        <v>149</v>
      </c>
      <c r="C3712" s="4">
        <f t="shared" si="187"/>
        <v>22</v>
      </c>
      <c r="D3712" s="4" t="s">
        <v>13</v>
      </c>
      <c r="E3712" s="28">
        <v>541</v>
      </c>
      <c r="F3712" s="28">
        <v>151</v>
      </c>
      <c r="H3712" s="28">
        <v>217</v>
      </c>
      <c r="I3712" s="28">
        <v>12</v>
      </c>
      <c r="J3712" s="28">
        <v>5.7999999999999996E-3</v>
      </c>
      <c r="AI3712"/>
      <c r="AJ3712"/>
    </row>
    <row r="3713" spans="1:36" ht="14.5" x14ac:dyDescent="0.35">
      <c r="A3713" s="52">
        <f t="shared" si="185"/>
        <v>2015</v>
      </c>
      <c r="B3713" s="30">
        <f t="shared" si="186"/>
        <v>149</v>
      </c>
      <c r="C3713" s="4">
        <f t="shared" si="187"/>
        <v>22</v>
      </c>
      <c r="D3713" s="4" t="s">
        <v>13</v>
      </c>
      <c r="E3713" s="28">
        <v>540</v>
      </c>
      <c r="F3713" s="28">
        <v>151</v>
      </c>
      <c r="H3713" s="28">
        <v>217</v>
      </c>
      <c r="I3713" s="28">
        <v>13</v>
      </c>
      <c r="J3713" s="28">
        <v>6.1000000000000004E-3</v>
      </c>
      <c r="AI3713"/>
      <c r="AJ3713"/>
    </row>
    <row r="3714" spans="1:36" ht="14.5" x14ac:dyDescent="0.35">
      <c r="A3714" s="52">
        <f t="shared" ref="A3714:A3777" si="188">YEAR(D3714)</f>
        <v>2015</v>
      </c>
      <c r="B3714" s="30">
        <f t="shared" ref="B3714:B3777" si="189">D3714-DATE(YEAR(D3714),1,0)</f>
        <v>149</v>
      </c>
      <c r="C3714" s="4">
        <f t="shared" ref="C3714:C3777" si="190">WEEKNUM(D3714,1)</f>
        <v>22</v>
      </c>
      <c r="D3714" s="4" t="s">
        <v>13</v>
      </c>
      <c r="E3714" s="28">
        <v>540</v>
      </c>
      <c r="F3714" s="28">
        <v>151</v>
      </c>
      <c r="H3714" s="28">
        <v>217</v>
      </c>
      <c r="I3714" s="28">
        <v>13</v>
      </c>
      <c r="J3714" s="28">
        <v>5.5999999999999999E-3</v>
      </c>
      <c r="AI3714"/>
      <c r="AJ3714"/>
    </row>
    <row r="3715" spans="1:36" ht="14.5" x14ac:dyDescent="0.35">
      <c r="A3715" s="52">
        <f t="shared" si="188"/>
        <v>2015</v>
      </c>
      <c r="B3715" s="30">
        <f t="shared" si="189"/>
        <v>149</v>
      </c>
      <c r="C3715" s="4">
        <f t="shared" si="190"/>
        <v>22</v>
      </c>
      <c r="D3715" s="4" t="s">
        <v>13</v>
      </c>
      <c r="E3715" s="28">
        <v>540</v>
      </c>
      <c r="F3715" s="28">
        <v>151</v>
      </c>
      <c r="H3715" s="28">
        <v>217</v>
      </c>
      <c r="I3715" s="28">
        <v>13</v>
      </c>
      <c r="J3715" s="28">
        <v>7.1000000000000004E-3</v>
      </c>
      <c r="AI3715"/>
      <c r="AJ3715"/>
    </row>
    <row r="3716" spans="1:36" ht="14.5" x14ac:dyDescent="0.35">
      <c r="A3716" s="52">
        <f t="shared" si="188"/>
        <v>2015</v>
      </c>
      <c r="B3716" s="30">
        <f t="shared" si="189"/>
        <v>149</v>
      </c>
      <c r="C3716" s="4">
        <f t="shared" si="190"/>
        <v>22</v>
      </c>
      <c r="D3716" s="4" t="s">
        <v>13</v>
      </c>
      <c r="E3716" s="28">
        <v>541</v>
      </c>
      <c r="F3716" s="28">
        <v>151</v>
      </c>
      <c r="H3716" s="28">
        <v>217</v>
      </c>
      <c r="I3716" s="28">
        <v>13</v>
      </c>
      <c r="J3716" s="28">
        <v>1.0699999999999999E-2</v>
      </c>
      <c r="AI3716"/>
      <c r="AJ3716"/>
    </row>
    <row r="3717" spans="1:36" ht="14.5" x14ac:dyDescent="0.35">
      <c r="A3717" s="52">
        <f t="shared" si="188"/>
        <v>2015</v>
      </c>
      <c r="B3717" s="30">
        <f t="shared" si="189"/>
        <v>149</v>
      </c>
      <c r="C3717" s="4">
        <f t="shared" si="190"/>
        <v>22</v>
      </c>
      <c r="D3717" s="4" t="s">
        <v>13</v>
      </c>
      <c r="E3717" s="28">
        <v>540</v>
      </c>
      <c r="F3717" s="28">
        <v>151</v>
      </c>
      <c r="H3717" s="28">
        <v>217</v>
      </c>
      <c r="I3717" s="28">
        <v>14</v>
      </c>
      <c r="J3717" s="28">
        <v>8.3999999999999995E-3</v>
      </c>
      <c r="AI3717"/>
      <c r="AJ3717"/>
    </row>
    <row r="3718" spans="1:36" ht="14.5" x14ac:dyDescent="0.35">
      <c r="A3718" s="52">
        <f t="shared" si="188"/>
        <v>2015</v>
      </c>
      <c r="B3718" s="30">
        <f t="shared" si="189"/>
        <v>149</v>
      </c>
      <c r="C3718" s="4">
        <f t="shared" si="190"/>
        <v>22</v>
      </c>
      <c r="D3718" s="4" t="s">
        <v>13</v>
      </c>
      <c r="E3718" s="28">
        <v>540</v>
      </c>
      <c r="F3718" s="28">
        <v>151</v>
      </c>
      <c r="H3718" s="28">
        <v>217</v>
      </c>
      <c r="I3718" s="28">
        <v>14</v>
      </c>
      <c r="J3718" s="28">
        <v>5.0000000000000001E-3</v>
      </c>
      <c r="AI3718"/>
      <c r="AJ3718"/>
    </row>
    <row r="3719" spans="1:36" ht="14.5" x14ac:dyDescent="0.35">
      <c r="A3719" s="52">
        <f t="shared" si="188"/>
        <v>2015</v>
      </c>
      <c r="B3719" s="30">
        <f t="shared" si="189"/>
        <v>149</v>
      </c>
      <c r="C3719" s="4">
        <f t="shared" si="190"/>
        <v>22</v>
      </c>
      <c r="D3719" s="4" t="s">
        <v>13</v>
      </c>
      <c r="E3719" s="28">
        <v>540</v>
      </c>
      <c r="F3719" s="28">
        <v>151</v>
      </c>
      <c r="H3719" s="28">
        <v>217</v>
      </c>
      <c r="I3719" s="28">
        <v>14</v>
      </c>
      <c r="J3719" s="28">
        <v>8.8000000000000005E-3</v>
      </c>
      <c r="AI3719"/>
      <c r="AJ3719"/>
    </row>
    <row r="3720" spans="1:36" ht="14.5" x14ac:dyDescent="0.35">
      <c r="A3720" s="52">
        <f t="shared" si="188"/>
        <v>2015</v>
      </c>
      <c r="B3720" s="30">
        <f t="shared" si="189"/>
        <v>149</v>
      </c>
      <c r="C3720" s="4">
        <f t="shared" si="190"/>
        <v>22</v>
      </c>
      <c r="D3720" s="4" t="s">
        <v>13</v>
      </c>
      <c r="E3720" s="28">
        <v>540</v>
      </c>
      <c r="F3720" s="28">
        <v>151</v>
      </c>
      <c r="H3720" s="28">
        <v>217</v>
      </c>
      <c r="I3720" s="28">
        <v>14</v>
      </c>
      <c r="J3720" s="28">
        <v>7.3000000000000001E-3</v>
      </c>
      <c r="AI3720"/>
      <c r="AJ3720"/>
    </row>
    <row r="3721" spans="1:36" ht="14.5" x14ac:dyDescent="0.35">
      <c r="A3721" s="52">
        <f t="shared" si="188"/>
        <v>2015</v>
      </c>
      <c r="B3721" s="30">
        <f t="shared" si="189"/>
        <v>149</v>
      </c>
      <c r="C3721" s="4">
        <f t="shared" si="190"/>
        <v>22</v>
      </c>
      <c r="D3721" s="4" t="s">
        <v>13</v>
      </c>
      <c r="E3721" s="28">
        <v>541</v>
      </c>
      <c r="F3721" s="28">
        <v>151</v>
      </c>
      <c r="H3721" s="28">
        <v>217</v>
      </c>
      <c r="I3721" s="28">
        <v>14</v>
      </c>
      <c r="J3721" s="28">
        <v>1.32E-2</v>
      </c>
      <c r="AI3721"/>
      <c r="AJ3721"/>
    </row>
    <row r="3722" spans="1:36" ht="14.5" x14ac:dyDescent="0.35">
      <c r="A3722" s="52">
        <f t="shared" si="188"/>
        <v>2015</v>
      </c>
      <c r="B3722" s="30">
        <f t="shared" si="189"/>
        <v>149</v>
      </c>
      <c r="C3722" s="4">
        <f t="shared" si="190"/>
        <v>22</v>
      </c>
      <c r="D3722" s="4" t="s">
        <v>13</v>
      </c>
      <c r="E3722" s="28">
        <v>541</v>
      </c>
      <c r="F3722" s="28">
        <v>151</v>
      </c>
      <c r="H3722" s="28">
        <v>217</v>
      </c>
      <c r="I3722" s="28">
        <v>14</v>
      </c>
      <c r="J3722" s="28">
        <v>9.9000000000000008E-3</v>
      </c>
      <c r="AI3722"/>
      <c r="AJ3722"/>
    </row>
    <row r="3723" spans="1:36" ht="14.5" x14ac:dyDescent="0.35">
      <c r="A3723" s="52">
        <f t="shared" si="188"/>
        <v>2015</v>
      </c>
      <c r="B3723" s="30">
        <f t="shared" si="189"/>
        <v>149</v>
      </c>
      <c r="C3723" s="4">
        <f t="shared" si="190"/>
        <v>22</v>
      </c>
      <c r="D3723" s="4" t="s">
        <v>13</v>
      </c>
      <c r="E3723" s="28">
        <v>540</v>
      </c>
      <c r="F3723" s="28">
        <v>151</v>
      </c>
      <c r="H3723" s="28">
        <v>217</v>
      </c>
      <c r="I3723" s="28">
        <v>15</v>
      </c>
      <c r="J3723" s="28">
        <v>1.01E-2</v>
      </c>
      <c r="AI3723"/>
      <c r="AJ3723"/>
    </row>
    <row r="3724" spans="1:36" ht="14.5" x14ac:dyDescent="0.35">
      <c r="A3724" s="52">
        <f t="shared" si="188"/>
        <v>2015</v>
      </c>
      <c r="B3724" s="30">
        <f t="shared" si="189"/>
        <v>149</v>
      </c>
      <c r="C3724" s="4">
        <f t="shared" si="190"/>
        <v>22</v>
      </c>
      <c r="D3724" s="4" t="s">
        <v>13</v>
      </c>
      <c r="E3724" s="28">
        <v>541</v>
      </c>
      <c r="F3724" s="28">
        <v>151</v>
      </c>
      <c r="H3724" s="28">
        <v>217</v>
      </c>
      <c r="I3724" s="28">
        <v>15</v>
      </c>
      <c r="J3724" s="28">
        <v>1.41E-2</v>
      </c>
      <c r="AI3724"/>
      <c r="AJ3724"/>
    </row>
    <row r="3725" spans="1:36" ht="14.5" x14ac:dyDescent="0.35">
      <c r="A3725" s="52">
        <f t="shared" si="188"/>
        <v>2015</v>
      </c>
      <c r="B3725" s="30">
        <f t="shared" si="189"/>
        <v>153</v>
      </c>
      <c r="C3725" s="4">
        <f t="shared" si="190"/>
        <v>23</v>
      </c>
      <c r="D3725" s="4" t="s">
        <v>14</v>
      </c>
      <c r="E3725" s="28">
        <v>550</v>
      </c>
      <c r="F3725" s="28">
        <v>57</v>
      </c>
      <c r="H3725" s="28">
        <v>217</v>
      </c>
      <c r="I3725" s="28">
        <v>9</v>
      </c>
      <c r="J3725" s="28">
        <v>2.8999999999999998E-3</v>
      </c>
      <c r="AI3725"/>
      <c r="AJ3725"/>
    </row>
    <row r="3726" spans="1:36" ht="14.5" x14ac:dyDescent="0.35">
      <c r="A3726" s="52">
        <f t="shared" si="188"/>
        <v>2015</v>
      </c>
      <c r="B3726" s="30">
        <f t="shared" si="189"/>
        <v>153</v>
      </c>
      <c r="C3726" s="4">
        <f t="shared" si="190"/>
        <v>23</v>
      </c>
      <c r="D3726" s="4" t="s">
        <v>14</v>
      </c>
      <c r="E3726" s="28">
        <v>550</v>
      </c>
      <c r="F3726" s="28">
        <v>57</v>
      </c>
      <c r="H3726" s="28">
        <v>217</v>
      </c>
      <c r="I3726" s="28">
        <v>9</v>
      </c>
      <c r="J3726" s="28">
        <v>2.8999999999999998E-3</v>
      </c>
      <c r="AI3726"/>
      <c r="AJ3726"/>
    </row>
    <row r="3727" spans="1:36" ht="14.5" x14ac:dyDescent="0.35">
      <c r="A3727" s="52">
        <f t="shared" si="188"/>
        <v>2015</v>
      </c>
      <c r="B3727" s="30">
        <f t="shared" si="189"/>
        <v>153</v>
      </c>
      <c r="C3727" s="4">
        <f t="shared" si="190"/>
        <v>23</v>
      </c>
      <c r="D3727" s="4" t="s">
        <v>14</v>
      </c>
      <c r="E3727" s="28">
        <v>550</v>
      </c>
      <c r="F3727" s="28">
        <v>57</v>
      </c>
      <c r="H3727" s="28">
        <v>217</v>
      </c>
      <c r="I3727" s="28">
        <v>9</v>
      </c>
      <c r="J3727" s="28">
        <v>3.5999999999999999E-3</v>
      </c>
      <c r="AI3727"/>
      <c r="AJ3727"/>
    </row>
    <row r="3728" spans="1:36" ht="14.5" x14ac:dyDescent="0.35">
      <c r="A3728" s="52">
        <f t="shared" si="188"/>
        <v>2015</v>
      </c>
      <c r="B3728" s="30">
        <f t="shared" si="189"/>
        <v>153</v>
      </c>
      <c r="C3728" s="4">
        <f t="shared" si="190"/>
        <v>23</v>
      </c>
      <c r="D3728" s="4" t="s">
        <v>14</v>
      </c>
      <c r="E3728" s="28">
        <v>550</v>
      </c>
      <c r="F3728" s="28">
        <v>57</v>
      </c>
      <c r="H3728" s="28">
        <v>217</v>
      </c>
      <c r="I3728" s="28">
        <v>9</v>
      </c>
      <c r="J3728" s="28">
        <v>2E-3</v>
      </c>
      <c r="AI3728"/>
      <c r="AJ3728"/>
    </row>
    <row r="3729" spans="1:36" ht="14.5" x14ac:dyDescent="0.35">
      <c r="A3729" s="52">
        <f t="shared" si="188"/>
        <v>2015</v>
      </c>
      <c r="B3729" s="30">
        <f t="shared" si="189"/>
        <v>153</v>
      </c>
      <c r="C3729" s="4">
        <f t="shared" si="190"/>
        <v>23</v>
      </c>
      <c r="D3729" s="4" t="s">
        <v>14</v>
      </c>
      <c r="E3729" s="28">
        <v>550</v>
      </c>
      <c r="F3729" s="28">
        <v>57</v>
      </c>
      <c r="H3729" s="28">
        <v>217</v>
      </c>
      <c r="I3729" s="28">
        <v>9</v>
      </c>
      <c r="J3729" s="28">
        <v>3.5999999999999999E-3</v>
      </c>
      <c r="AI3729"/>
      <c r="AJ3729"/>
    </row>
    <row r="3730" spans="1:36" ht="14.5" x14ac:dyDescent="0.35">
      <c r="A3730" s="52">
        <f t="shared" si="188"/>
        <v>2015</v>
      </c>
      <c r="B3730" s="30">
        <f t="shared" si="189"/>
        <v>153</v>
      </c>
      <c r="C3730" s="4">
        <f t="shared" si="190"/>
        <v>23</v>
      </c>
      <c r="D3730" s="4" t="s">
        <v>14</v>
      </c>
      <c r="E3730" s="28">
        <v>550</v>
      </c>
      <c r="F3730" s="28">
        <v>57</v>
      </c>
      <c r="H3730" s="28">
        <v>217</v>
      </c>
      <c r="I3730" s="28">
        <v>9</v>
      </c>
      <c r="J3730" s="28">
        <v>1.8E-3</v>
      </c>
      <c r="AI3730"/>
      <c r="AJ3730"/>
    </row>
    <row r="3731" spans="1:36" ht="14.5" x14ac:dyDescent="0.35">
      <c r="A3731" s="52">
        <f t="shared" si="188"/>
        <v>2015</v>
      </c>
      <c r="B3731" s="30">
        <f t="shared" si="189"/>
        <v>153</v>
      </c>
      <c r="C3731" s="4">
        <f t="shared" si="190"/>
        <v>23</v>
      </c>
      <c r="D3731" s="4" t="s">
        <v>14</v>
      </c>
      <c r="E3731" s="28">
        <v>551</v>
      </c>
      <c r="F3731" s="28">
        <v>57</v>
      </c>
      <c r="H3731" s="28">
        <v>217</v>
      </c>
      <c r="I3731" s="28">
        <v>9</v>
      </c>
      <c r="J3731" s="28">
        <v>2.0999999999999999E-3</v>
      </c>
      <c r="AI3731"/>
      <c r="AJ3731"/>
    </row>
    <row r="3732" spans="1:36" ht="14.5" x14ac:dyDescent="0.35">
      <c r="A3732" s="52">
        <f t="shared" si="188"/>
        <v>2015</v>
      </c>
      <c r="B3732" s="30">
        <f t="shared" si="189"/>
        <v>153</v>
      </c>
      <c r="C3732" s="4">
        <f t="shared" si="190"/>
        <v>23</v>
      </c>
      <c r="D3732" s="4" t="s">
        <v>14</v>
      </c>
      <c r="E3732" s="28">
        <v>551</v>
      </c>
      <c r="F3732" s="28">
        <v>57</v>
      </c>
      <c r="H3732" s="28">
        <v>217</v>
      </c>
      <c r="I3732" s="28">
        <v>9</v>
      </c>
      <c r="J3732" s="28">
        <v>3.5000000000000001E-3</v>
      </c>
      <c r="AI3732"/>
      <c r="AJ3732"/>
    </row>
    <row r="3733" spans="1:36" ht="14.5" x14ac:dyDescent="0.35">
      <c r="A3733" s="52">
        <f t="shared" si="188"/>
        <v>2015</v>
      </c>
      <c r="B3733" s="30">
        <f t="shared" si="189"/>
        <v>153</v>
      </c>
      <c r="C3733" s="4">
        <f t="shared" si="190"/>
        <v>23</v>
      </c>
      <c r="D3733" s="4" t="s">
        <v>14</v>
      </c>
      <c r="E3733" s="28">
        <v>551</v>
      </c>
      <c r="F3733" s="28">
        <v>57</v>
      </c>
      <c r="H3733" s="28">
        <v>217</v>
      </c>
      <c r="I3733" s="28">
        <v>9</v>
      </c>
      <c r="J3733" s="28">
        <v>5.3E-3</v>
      </c>
      <c r="AI3733"/>
      <c r="AJ3733"/>
    </row>
    <row r="3734" spans="1:36" ht="14.5" x14ac:dyDescent="0.35">
      <c r="A3734" s="52">
        <f t="shared" si="188"/>
        <v>2015</v>
      </c>
      <c r="B3734" s="30">
        <f t="shared" si="189"/>
        <v>153</v>
      </c>
      <c r="C3734" s="4">
        <f t="shared" si="190"/>
        <v>23</v>
      </c>
      <c r="D3734" s="4" t="s">
        <v>14</v>
      </c>
      <c r="E3734" s="28">
        <v>551</v>
      </c>
      <c r="F3734" s="28">
        <v>57</v>
      </c>
      <c r="H3734" s="28">
        <v>217</v>
      </c>
      <c r="I3734" s="28">
        <v>9</v>
      </c>
      <c r="J3734" s="28">
        <v>3.5000000000000001E-3</v>
      </c>
      <c r="AI3734"/>
      <c r="AJ3734"/>
    </row>
    <row r="3735" spans="1:36" ht="14.5" x14ac:dyDescent="0.35">
      <c r="A3735" s="52">
        <f t="shared" si="188"/>
        <v>2015</v>
      </c>
      <c r="B3735" s="30">
        <f t="shared" si="189"/>
        <v>153</v>
      </c>
      <c r="C3735" s="4">
        <f t="shared" si="190"/>
        <v>23</v>
      </c>
      <c r="D3735" s="4" t="s">
        <v>14</v>
      </c>
      <c r="E3735" s="28">
        <v>551</v>
      </c>
      <c r="F3735" s="28">
        <v>57</v>
      </c>
      <c r="H3735" s="28">
        <v>217</v>
      </c>
      <c r="I3735" s="28">
        <v>9</v>
      </c>
      <c r="J3735" s="28">
        <v>2.8E-3</v>
      </c>
      <c r="AI3735"/>
      <c r="AJ3735"/>
    </row>
    <row r="3736" spans="1:36" ht="14.5" x14ac:dyDescent="0.35">
      <c r="A3736" s="52">
        <f t="shared" si="188"/>
        <v>2015</v>
      </c>
      <c r="B3736" s="30">
        <f t="shared" si="189"/>
        <v>153</v>
      </c>
      <c r="C3736" s="4">
        <f t="shared" si="190"/>
        <v>23</v>
      </c>
      <c r="D3736" s="4" t="s">
        <v>14</v>
      </c>
      <c r="E3736" s="28">
        <v>551</v>
      </c>
      <c r="F3736" s="28">
        <v>57</v>
      </c>
      <c r="H3736" s="28">
        <v>217</v>
      </c>
      <c r="I3736" s="28">
        <v>9</v>
      </c>
      <c r="J3736" s="28">
        <v>3.7000000000000002E-3</v>
      </c>
      <c r="AI3736"/>
      <c r="AJ3736"/>
    </row>
    <row r="3737" spans="1:36" ht="14.5" x14ac:dyDescent="0.35">
      <c r="A3737" s="52">
        <f t="shared" si="188"/>
        <v>2015</v>
      </c>
      <c r="B3737" s="30">
        <f t="shared" si="189"/>
        <v>153</v>
      </c>
      <c r="C3737" s="4">
        <f t="shared" si="190"/>
        <v>23</v>
      </c>
      <c r="D3737" s="4" t="s">
        <v>14</v>
      </c>
      <c r="E3737" s="28">
        <v>551</v>
      </c>
      <c r="F3737" s="28">
        <v>57</v>
      </c>
      <c r="H3737" s="28">
        <v>217</v>
      </c>
      <c r="I3737" s="28">
        <v>9</v>
      </c>
      <c r="J3737" s="28">
        <v>2.5999999999999999E-3</v>
      </c>
      <c r="AI3737"/>
      <c r="AJ3737"/>
    </row>
    <row r="3738" spans="1:36" ht="14.5" x14ac:dyDescent="0.35">
      <c r="A3738" s="52">
        <f t="shared" si="188"/>
        <v>2015</v>
      </c>
      <c r="B3738" s="30">
        <f t="shared" si="189"/>
        <v>153</v>
      </c>
      <c r="C3738" s="4">
        <f t="shared" si="190"/>
        <v>23</v>
      </c>
      <c r="D3738" s="4" t="s">
        <v>14</v>
      </c>
      <c r="E3738" s="28">
        <v>550</v>
      </c>
      <c r="F3738" s="28">
        <v>57</v>
      </c>
      <c r="H3738" s="28">
        <v>217</v>
      </c>
      <c r="I3738" s="28">
        <v>10</v>
      </c>
      <c r="J3738" s="28">
        <v>2.3E-3</v>
      </c>
      <c r="AI3738"/>
      <c r="AJ3738"/>
    </row>
    <row r="3739" spans="1:36" ht="14.5" x14ac:dyDescent="0.35">
      <c r="A3739" s="52">
        <f t="shared" si="188"/>
        <v>2015</v>
      </c>
      <c r="B3739" s="30">
        <f t="shared" si="189"/>
        <v>153</v>
      </c>
      <c r="C3739" s="4">
        <f t="shared" si="190"/>
        <v>23</v>
      </c>
      <c r="D3739" s="4" t="s">
        <v>14</v>
      </c>
      <c r="E3739" s="28">
        <v>550</v>
      </c>
      <c r="F3739" s="28">
        <v>57</v>
      </c>
      <c r="H3739" s="28">
        <v>217</v>
      </c>
      <c r="I3739" s="28">
        <v>10</v>
      </c>
      <c r="J3739" s="28">
        <v>3.2000000000000002E-3</v>
      </c>
      <c r="AI3739"/>
      <c r="AJ3739"/>
    </row>
    <row r="3740" spans="1:36" ht="14.5" x14ac:dyDescent="0.35">
      <c r="A3740" s="52">
        <f t="shared" si="188"/>
        <v>2015</v>
      </c>
      <c r="B3740" s="30">
        <f t="shared" si="189"/>
        <v>153</v>
      </c>
      <c r="C3740" s="4">
        <f t="shared" si="190"/>
        <v>23</v>
      </c>
      <c r="D3740" s="4" t="s">
        <v>14</v>
      </c>
      <c r="E3740" s="28">
        <v>550</v>
      </c>
      <c r="F3740" s="28">
        <v>57</v>
      </c>
      <c r="H3740" s="28">
        <v>217</v>
      </c>
      <c r="I3740" s="28">
        <v>10</v>
      </c>
      <c r="J3740" s="28">
        <v>3.0000000000000001E-3</v>
      </c>
      <c r="AI3740"/>
      <c r="AJ3740"/>
    </row>
    <row r="3741" spans="1:36" ht="14.5" x14ac:dyDescent="0.35">
      <c r="A3741" s="52">
        <f t="shared" si="188"/>
        <v>2015</v>
      </c>
      <c r="B3741" s="30">
        <f t="shared" si="189"/>
        <v>153</v>
      </c>
      <c r="C3741" s="4">
        <f t="shared" si="190"/>
        <v>23</v>
      </c>
      <c r="D3741" s="4" t="s">
        <v>14</v>
      </c>
      <c r="E3741" s="28">
        <v>550</v>
      </c>
      <c r="F3741" s="28">
        <v>57</v>
      </c>
      <c r="H3741" s="28">
        <v>217</v>
      </c>
      <c r="I3741" s="28">
        <v>10</v>
      </c>
      <c r="J3741" s="28">
        <v>3.8999999999999998E-3</v>
      </c>
      <c r="AI3741"/>
      <c r="AJ3741"/>
    </row>
    <row r="3742" spans="1:36" ht="14.5" x14ac:dyDescent="0.35">
      <c r="A3742" s="52">
        <f t="shared" si="188"/>
        <v>2015</v>
      </c>
      <c r="B3742" s="30">
        <f t="shared" si="189"/>
        <v>153</v>
      </c>
      <c r="C3742" s="4">
        <f t="shared" si="190"/>
        <v>23</v>
      </c>
      <c r="D3742" s="4" t="s">
        <v>14</v>
      </c>
      <c r="E3742" s="28">
        <v>550</v>
      </c>
      <c r="F3742" s="28">
        <v>57</v>
      </c>
      <c r="H3742" s="28">
        <v>217</v>
      </c>
      <c r="I3742" s="28">
        <v>10</v>
      </c>
      <c r="J3742" s="28">
        <v>2.7000000000000001E-3</v>
      </c>
      <c r="AI3742"/>
      <c r="AJ3742"/>
    </row>
    <row r="3743" spans="1:36" ht="14.5" x14ac:dyDescent="0.35">
      <c r="A3743" s="52">
        <f t="shared" si="188"/>
        <v>2015</v>
      </c>
      <c r="B3743" s="30">
        <f t="shared" si="189"/>
        <v>153</v>
      </c>
      <c r="C3743" s="4">
        <f t="shared" si="190"/>
        <v>23</v>
      </c>
      <c r="D3743" s="4" t="s">
        <v>14</v>
      </c>
      <c r="E3743" s="28">
        <v>550</v>
      </c>
      <c r="F3743" s="28">
        <v>57</v>
      </c>
      <c r="H3743" s="28">
        <v>217</v>
      </c>
      <c r="I3743" s="28">
        <v>10</v>
      </c>
      <c r="J3743" s="28">
        <v>3.3E-3</v>
      </c>
      <c r="AI3743"/>
      <c r="AJ3743"/>
    </row>
    <row r="3744" spans="1:36" ht="14.5" x14ac:dyDescent="0.35">
      <c r="A3744" s="52">
        <f t="shared" si="188"/>
        <v>2015</v>
      </c>
      <c r="B3744" s="30">
        <f t="shared" si="189"/>
        <v>153</v>
      </c>
      <c r="C3744" s="4">
        <f t="shared" si="190"/>
        <v>23</v>
      </c>
      <c r="D3744" s="4" t="s">
        <v>14</v>
      </c>
      <c r="E3744" s="28">
        <v>550</v>
      </c>
      <c r="F3744" s="28">
        <v>57</v>
      </c>
      <c r="H3744" s="28">
        <v>217</v>
      </c>
      <c r="I3744" s="28">
        <v>10</v>
      </c>
      <c r="J3744" s="28">
        <v>4.1000000000000003E-3</v>
      </c>
      <c r="AI3744"/>
      <c r="AJ3744"/>
    </row>
    <row r="3745" spans="1:36" ht="14.5" x14ac:dyDescent="0.35">
      <c r="A3745" s="52">
        <f t="shared" si="188"/>
        <v>2015</v>
      </c>
      <c r="B3745" s="30">
        <f t="shared" si="189"/>
        <v>153</v>
      </c>
      <c r="C3745" s="4">
        <f t="shared" si="190"/>
        <v>23</v>
      </c>
      <c r="D3745" s="4" t="s">
        <v>14</v>
      </c>
      <c r="E3745" s="28">
        <v>550</v>
      </c>
      <c r="F3745" s="28">
        <v>57</v>
      </c>
      <c r="H3745" s="28">
        <v>217</v>
      </c>
      <c r="I3745" s="28">
        <v>10</v>
      </c>
      <c r="J3745" s="28">
        <v>3.0999999999999999E-3</v>
      </c>
      <c r="AI3745"/>
      <c r="AJ3745"/>
    </row>
    <row r="3746" spans="1:36" ht="14.5" x14ac:dyDescent="0.35">
      <c r="A3746" s="52">
        <f t="shared" si="188"/>
        <v>2015</v>
      </c>
      <c r="B3746" s="30">
        <f t="shared" si="189"/>
        <v>153</v>
      </c>
      <c r="C3746" s="4">
        <f t="shared" si="190"/>
        <v>23</v>
      </c>
      <c r="D3746" s="4" t="s">
        <v>14</v>
      </c>
      <c r="E3746" s="28">
        <v>550</v>
      </c>
      <c r="F3746" s="28">
        <v>57</v>
      </c>
      <c r="H3746" s="28">
        <v>217</v>
      </c>
      <c r="I3746" s="28">
        <v>10</v>
      </c>
      <c r="J3746" s="28">
        <v>3.3999999999999998E-3</v>
      </c>
      <c r="AI3746"/>
      <c r="AJ3746"/>
    </row>
    <row r="3747" spans="1:36" ht="14.5" x14ac:dyDescent="0.35">
      <c r="A3747" s="52">
        <f t="shared" si="188"/>
        <v>2015</v>
      </c>
      <c r="B3747" s="30">
        <f t="shared" si="189"/>
        <v>153</v>
      </c>
      <c r="C3747" s="4">
        <f t="shared" si="190"/>
        <v>23</v>
      </c>
      <c r="D3747" s="4" t="s">
        <v>14</v>
      </c>
      <c r="E3747" s="28">
        <v>550</v>
      </c>
      <c r="F3747" s="28">
        <v>57</v>
      </c>
      <c r="H3747" s="28">
        <v>217</v>
      </c>
      <c r="I3747" s="28">
        <v>10</v>
      </c>
      <c r="J3747" s="28">
        <v>3.5000000000000001E-3</v>
      </c>
      <c r="AI3747"/>
      <c r="AJ3747"/>
    </row>
    <row r="3748" spans="1:36" ht="14.5" x14ac:dyDescent="0.35">
      <c r="A3748" s="52">
        <f t="shared" si="188"/>
        <v>2015</v>
      </c>
      <c r="B3748" s="30">
        <f t="shared" si="189"/>
        <v>153</v>
      </c>
      <c r="C3748" s="4">
        <f t="shared" si="190"/>
        <v>23</v>
      </c>
      <c r="D3748" s="4" t="s">
        <v>14</v>
      </c>
      <c r="E3748" s="28">
        <v>550</v>
      </c>
      <c r="F3748" s="28">
        <v>57</v>
      </c>
      <c r="H3748" s="28">
        <v>217</v>
      </c>
      <c r="I3748" s="28">
        <v>10</v>
      </c>
      <c r="J3748" s="28">
        <v>2.5000000000000001E-3</v>
      </c>
      <c r="AI3748"/>
      <c r="AJ3748"/>
    </row>
    <row r="3749" spans="1:36" ht="14.5" x14ac:dyDescent="0.35">
      <c r="A3749" s="52">
        <f t="shared" si="188"/>
        <v>2015</v>
      </c>
      <c r="B3749" s="30">
        <f t="shared" si="189"/>
        <v>153</v>
      </c>
      <c r="C3749" s="4">
        <f t="shared" si="190"/>
        <v>23</v>
      </c>
      <c r="D3749" s="4" t="s">
        <v>14</v>
      </c>
      <c r="E3749" s="28">
        <v>550</v>
      </c>
      <c r="F3749" s="28">
        <v>57</v>
      </c>
      <c r="H3749" s="28">
        <v>217</v>
      </c>
      <c r="I3749" s="28">
        <v>10</v>
      </c>
      <c r="J3749" s="28">
        <v>4.4000000000000003E-3</v>
      </c>
      <c r="AI3749"/>
      <c r="AJ3749"/>
    </row>
    <row r="3750" spans="1:36" ht="14.5" x14ac:dyDescent="0.35">
      <c r="A3750" s="52">
        <f t="shared" si="188"/>
        <v>2015</v>
      </c>
      <c r="B3750" s="30">
        <f t="shared" si="189"/>
        <v>153</v>
      </c>
      <c r="C3750" s="4">
        <f t="shared" si="190"/>
        <v>23</v>
      </c>
      <c r="D3750" s="4" t="s">
        <v>14</v>
      </c>
      <c r="E3750" s="28">
        <v>550</v>
      </c>
      <c r="F3750" s="28">
        <v>57</v>
      </c>
      <c r="H3750" s="28">
        <v>217</v>
      </c>
      <c r="I3750" s="28">
        <v>10</v>
      </c>
      <c r="J3750" s="28">
        <v>3.5999999999999999E-3</v>
      </c>
      <c r="AI3750"/>
      <c r="AJ3750"/>
    </row>
    <row r="3751" spans="1:36" ht="14.5" x14ac:dyDescent="0.35">
      <c r="A3751" s="52">
        <f t="shared" si="188"/>
        <v>2015</v>
      </c>
      <c r="B3751" s="30">
        <f t="shared" si="189"/>
        <v>153</v>
      </c>
      <c r="C3751" s="4">
        <f t="shared" si="190"/>
        <v>23</v>
      </c>
      <c r="D3751" s="4" t="s">
        <v>14</v>
      </c>
      <c r="E3751" s="28">
        <v>550</v>
      </c>
      <c r="F3751" s="28">
        <v>57</v>
      </c>
      <c r="H3751" s="28">
        <v>217</v>
      </c>
      <c r="I3751" s="28">
        <v>10</v>
      </c>
      <c r="J3751" s="28">
        <v>4.3E-3</v>
      </c>
      <c r="AI3751"/>
      <c r="AJ3751"/>
    </row>
    <row r="3752" spans="1:36" ht="14.5" x14ac:dyDescent="0.35">
      <c r="A3752" s="52">
        <f t="shared" si="188"/>
        <v>2015</v>
      </c>
      <c r="B3752" s="30">
        <f t="shared" si="189"/>
        <v>153</v>
      </c>
      <c r="C3752" s="4">
        <f t="shared" si="190"/>
        <v>23</v>
      </c>
      <c r="D3752" s="4" t="s">
        <v>14</v>
      </c>
      <c r="E3752" s="28">
        <v>550</v>
      </c>
      <c r="F3752" s="28">
        <v>57</v>
      </c>
      <c r="H3752" s="28">
        <v>217</v>
      </c>
      <c r="I3752" s="28">
        <v>10</v>
      </c>
      <c r="J3752" s="28">
        <v>4.0000000000000001E-3</v>
      </c>
      <c r="AI3752"/>
      <c r="AJ3752"/>
    </row>
    <row r="3753" spans="1:36" ht="14.5" x14ac:dyDescent="0.35">
      <c r="A3753" s="52">
        <f t="shared" si="188"/>
        <v>2015</v>
      </c>
      <c r="B3753" s="30">
        <f t="shared" si="189"/>
        <v>153</v>
      </c>
      <c r="C3753" s="4">
        <f t="shared" si="190"/>
        <v>23</v>
      </c>
      <c r="D3753" s="4" t="s">
        <v>14</v>
      </c>
      <c r="E3753" s="28">
        <v>550</v>
      </c>
      <c r="F3753" s="28">
        <v>57</v>
      </c>
      <c r="H3753" s="28">
        <v>217</v>
      </c>
      <c r="I3753" s="28">
        <v>10</v>
      </c>
      <c r="J3753" s="28">
        <v>4.1999999999999997E-3</v>
      </c>
      <c r="AI3753"/>
      <c r="AJ3753"/>
    </row>
    <row r="3754" spans="1:36" ht="14.5" x14ac:dyDescent="0.35">
      <c r="A3754" s="52">
        <f t="shared" si="188"/>
        <v>2015</v>
      </c>
      <c r="B3754" s="30">
        <f t="shared" si="189"/>
        <v>153</v>
      </c>
      <c r="C3754" s="4">
        <f t="shared" si="190"/>
        <v>23</v>
      </c>
      <c r="D3754" s="4" t="s">
        <v>14</v>
      </c>
      <c r="E3754" s="28">
        <v>550</v>
      </c>
      <c r="F3754" s="28">
        <v>57</v>
      </c>
      <c r="H3754" s="28">
        <v>217</v>
      </c>
      <c r="I3754" s="28">
        <v>10</v>
      </c>
      <c r="J3754" s="28">
        <v>4.1000000000000003E-3</v>
      </c>
      <c r="AI3754"/>
      <c r="AJ3754"/>
    </row>
    <row r="3755" spans="1:36" ht="14.5" x14ac:dyDescent="0.35">
      <c r="A3755" s="52">
        <f t="shared" si="188"/>
        <v>2015</v>
      </c>
      <c r="B3755" s="30">
        <f t="shared" si="189"/>
        <v>153</v>
      </c>
      <c r="C3755" s="4">
        <f t="shared" si="190"/>
        <v>23</v>
      </c>
      <c r="D3755" s="4" t="s">
        <v>14</v>
      </c>
      <c r="E3755" s="28">
        <v>551</v>
      </c>
      <c r="F3755" s="28">
        <v>57</v>
      </c>
      <c r="H3755" s="28">
        <v>217</v>
      </c>
      <c r="I3755" s="28">
        <v>10</v>
      </c>
      <c r="J3755" s="28">
        <v>3.8999999999999998E-3</v>
      </c>
      <c r="AI3755"/>
      <c r="AJ3755"/>
    </row>
    <row r="3756" spans="1:36" ht="14.5" x14ac:dyDescent="0.35">
      <c r="A3756" s="52">
        <f t="shared" si="188"/>
        <v>2015</v>
      </c>
      <c r="B3756" s="30">
        <f t="shared" si="189"/>
        <v>153</v>
      </c>
      <c r="C3756" s="4">
        <f t="shared" si="190"/>
        <v>23</v>
      </c>
      <c r="D3756" s="4" t="s">
        <v>14</v>
      </c>
      <c r="E3756" s="28">
        <v>551</v>
      </c>
      <c r="F3756" s="28">
        <v>57</v>
      </c>
      <c r="H3756" s="28">
        <v>217</v>
      </c>
      <c r="I3756" s="28">
        <v>10</v>
      </c>
      <c r="J3756" s="28">
        <v>3.3999999999999998E-3</v>
      </c>
      <c r="AI3756"/>
      <c r="AJ3756"/>
    </row>
    <row r="3757" spans="1:36" ht="14.5" x14ac:dyDescent="0.35">
      <c r="A3757" s="52">
        <f t="shared" si="188"/>
        <v>2015</v>
      </c>
      <c r="B3757" s="30">
        <f t="shared" si="189"/>
        <v>153</v>
      </c>
      <c r="C3757" s="4">
        <f t="shared" si="190"/>
        <v>23</v>
      </c>
      <c r="D3757" s="4" t="s">
        <v>14</v>
      </c>
      <c r="E3757" s="28">
        <v>551</v>
      </c>
      <c r="F3757" s="28">
        <v>57</v>
      </c>
      <c r="H3757" s="28">
        <v>217</v>
      </c>
      <c r="I3757" s="28">
        <v>10</v>
      </c>
      <c r="J3757" s="28">
        <v>4.4000000000000003E-3</v>
      </c>
      <c r="AI3757"/>
      <c r="AJ3757"/>
    </row>
    <row r="3758" spans="1:36" ht="14.5" x14ac:dyDescent="0.35">
      <c r="A3758" s="52">
        <f t="shared" si="188"/>
        <v>2015</v>
      </c>
      <c r="B3758" s="30">
        <f t="shared" si="189"/>
        <v>153</v>
      </c>
      <c r="C3758" s="4">
        <f t="shared" si="190"/>
        <v>23</v>
      </c>
      <c r="D3758" s="4" t="s">
        <v>14</v>
      </c>
      <c r="E3758" s="28">
        <v>551</v>
      </c>
      <c r="F3758" s="28">
        <v>57</v>
      </c>
      <c r="H3758" s="28">
        <v>217</v>
      </c>
      <c r="I3758" s="28">
        <v>10</v>
      </c>
      <c r="J3758" s="28">
        <v>4.0000000000000001E-3</v>
      </c>
      <c r="AI3758"/>
      <c r="AJ3758"/>
    </row>
    <row r="3759" spans="1:36" ht="14.5" x14ac:dyDescent="0.35">
      <c r="A3759" s="52">
        <f t="shared" si="188"/>
        <v>2015</v>
      </c>
      <c r="B3759" s="30">
        <f t="shared" si="189"/>
        <v>153</v>
      </c>
      <c r="C3759" s="4">
        <f t="shared" si="190"/>
        <v>23</v>
      </c>
      <c r="D3759" s="4" t="s">
        <v>14</v>
      </c>
      <c r="E3759" s="28">
        <v>551</v>
      </c>
      <c r="F3759" s="28">
        <v>57</v>
      </c>
      <c r="H3759" s="28">
        <v>217</v>
      </c>
      <c r="I3759" s="28">
        <v>10</v>
      </c>
      <c r="J3759" s="28">
        <v>2.5999999999999999E-3</v>
      </c>
      <c r="AI3759"/>
      <c r="AJ3759"/>
    </row>
    <row r="3760" spans="1:36" ht="14.5" x14ac:dyDescent="0.35">
      <c r="A3760" s="52">
        <f t="shared" si="188"/>
        <v>2015</v>
      </c>
      <c r="B3760" s="30">
        <f t="shared" si="189"/>
        <v>153</v>
      </c>
      <c r="C3760" s="4">
        <f t="shared" si="190"/>
        <v>23</v>
      </c>
      <c r="D3760" s="4" t="s">
        <v>14</v>
      </c>
      <c r="E3760" s="28">
        <v>551</v>
      </c>
      <c r="F3760" s="28">
        <v>57</v>
      </c>
      <c r="H3760" s="28">
        <v>217</v>
      </c>
      <c r="I3760" s="28">
        <v>10</v>
      </c>
      <c r="J3760" s="28">
        <v>4.0000000000000001E-3</v>
      </c>
      <c r="AI3760"/>
      <c r="AJ3760"/>
    </row>
    <row r="3761" spans="1:36" ht="14.5" x14ac:dyDescent="0.35">
      <c r="A3761" s="52">
        <f t="shared" si="188"/>
        <v>2015</v>
      </c>
      <c r="B3761" s="30">
        <f t="shared" si="189"/>
        <v>153</v>
      </c>
      <c r="C3761" s="4">
        <f t="shared" si="190"/>
        <v>23</v>
      </c>
      <c r="D3761" s="4" t="s">
        <v>14</v>
      </c>
      <c r="E3761" s="28">
        <v>551</v>
      </c>
      <c r="F3761" s="28">
        <v>57</v>
      </c>
      <c r="H3761" s="28">
        <v>217</v>
      </c>
      <c r="I3761" s="28">
        <v>10</v>
      </c>
      <c r="J3761" s="28">
        <v>5.8999999999999999E-3</v>
      </c>
      <c r="AI3761"/>
      <c r="AJ3761"/>
    </row>
    <row r="3762" spans="1:36" ht="14.5" x14ac:dyDescent="0.35">
      <c r="A3762" s="52">
        <f t="shared" si="188"/>
        <v>2015</v>
      </c>
      <c r="B3762" s="30">
        <f t="shared" si="189"/>
        <v>153</v>
      </c>
      <c r="C3762" s="4">
        <f t="shared" si="190"/>
        <v>23</v>
      </c>
      <c r="D3762" s="4" t="s">
        <v>14</v>
      </c>
      <c r="E3762" s="28">
        <v>551</v>
      </c>
      <c r="F3762" s="28">
        <v>57</v>
      </c>
      <c r="H3762" s="28">
        <v>217</v>
      </c>
      <c r="I3762" s="28">
        <v>10</v>
      </c>
      <c r="J3762" s="28">
        <v>4.4999999999999997E-3</v>
      </c>
      <c r="AI3762"/>
      <c r="AJ3762"/>
    </row>
    <row r="3763" spans="1:36" ht="14.5" x14ac:dyDescent="0.35">
      <c r="A3763" s="52">
        <f t="shared" si="188"/>
        <v>2015</v>
      </c>
      <c r="B3763" s="30">
        <f t="shared" si="189"/>
        <v>153</v>
      </c>
      <c r="C3763" s="4">
        <f t="shared" si="190"/>
        <v>23</v>
      </c>
      <c r="D3763" s="4" t="s">
        <v>14</v>
      </c>
      <c r="E3763" s="28">
        <v>551</v>
      </c>
      <c r="F3763" s="28">
        <v>57</v>
      </c>
      <c r="H3763" s="28">
        <v>217</v>
      </c>
      <c r="I3763" s="28">
        <v>10</v>
      </c>
      <c r="J3763" s="28">
        <v>3.2000000000000002E-3</v>
      </c>
      <c r="AI3763"/>
      <c r="AJ3763"/>
    </row>
    <row r="3764" spans="1:36" ht="14.5" x14ac:dyDescent="0.35">
      <c r="A3764" s="52">
        <f t="shared" si="188"/>
        <v>2015</v>
      </c>
      <c r="B3764" s="30">
        <f t="shared" si="189"/>
        <v>153</v>
      </c>
      <c r="C3764" s="4">
        <f t="shared" si="190"/>
        <v>23</v>
      </c>
      <c r="D3764" s="4" t="s">
        <v>14</v>
      </c>
      <c r="E3764" s="28">
        <v>551</v>
      </c>
      <c r="F3764" s="28">
        <v>57</v>
      </c>
      <c r="H3764" s="28">
        <v>217</v>
      </c>
      <c r="I3764" s="28">
        <v>10</v>
      </c>
      <c r="J3764" s="28">
        <v>6.1000000000000004E-3</v>
      </c>
      <c r="AI3764"/>
      <c r="AJ3764"/>
    </row>
    <row r="3765" spans="1:36" ht="14.5" x14ac:dyDescent="0.35">
      <c r="A3765" s="52">
        <f t="shared" si="188"/>
        <v>2015</v>
      </c>
      <c r="B3765" s="30">
        <f t="shared" si="189"/>
        <v>153</v>
      </c>
      <c r="C3765" s="4">
        <f t="shared" si="190"/>
        <v>23</v>
      </c>
      <c r="D3765" s="4" t="s">
        <v>14</v>
      </c>
      <c r="E3765" s="28">
        <v>551</v>
      </c>
      <c r="F3765" s="28">
        <v>57</v>
      </c>
      <c r="H3765" s="28">
        <v>217</v>
      </c>
      <c r="I3765" s="28">
        <v>10</v>
      </c>
      <c r="J3765" s="28">
        <v>2.8999999999999998E-3</v>
      </c>
      <c r="AI3765"/>
      <c r="AJ3765"/>
    </row>
    <row r="3766" spans="1:36" ht="14.5" x14ac:dyDescent="0.35">
      <c r="A3766" s="52">
        <f t="shared" si="188"/>
        <v>2015</v>
      </c>
      <c r="B3766" s="30">
        <f t="shared" si="189"/>
        <v>153</v>
      </c>
      <c r="C3766" s="4">
        <f t="shared" si="190"/>
        <v>23</v>
      </c>
      <c r="D3766" s="4" t="s">
        <v>14</v>
      </c>
      <c r="E3766" s="28">
        <v>551</v>
      </c>
      <c r="F3766" s="28">
        <v>57</v>
      </c>
      <c r="H3766" s="28">
        <v>217</v>
      </c>
      <c r="I3766" s="28">
        <v>10</v>
      </c>
      <c r="J3766" s="28">
        <v>4.0000000000000001E-3</v>
      </c>
      <c r="AI3766"/>
      <c r="AJ3766"/>
    </row>
    <row r="3767" spans="1:36" ht="14.5" x14ac:dyDescent="0.35">
      <c r="A3767" s="52">
        <f t="shared" si="188"/>
        <v>2015</v>
      </c>
      <c r="B3767" s="30">
        <f t="shared" si="189"/>
        <v>153</v>
      </c>
      <c r="C3767" s="4">
        <f t="shared" si="190"/>
        <v>23</v>
      </c>
      <c r="D3767" s="4" t="s">
        <v>14</v>
      </c>
      <c r="E3767" s="28">
        <v>550</v>
      </c>
      <c r="F3767" s="28">
        <v>57</v>
      </c>
      <c r="H3767" s="28">
        <v>217</v>
      </c>
      <c r="I3767" s="28">
        <v>11</v>
      </c>
      <c r="J3767" s="28">
        <v>4.1000000000000003E-3</v>
      </c>
      <c r="AI3767"/>
      <c r="AJ3767"/>
    </row>
    <row r="3768" spans="1:36" ht="14.5" x14ac:dyDescent="0.35">
      <c r="A3768" s="52">
        <f t="shared" si="188"/>
        <v>2015</v>
      </c>
      <c r="B3768" s="30">
        <f t="shared" si="189"/>
        <v>153</v>
      </c>
      <c r="C3768" s="4">
        <f t="shared" si="190"/>
        <v>23</v>
      </c>
      <c r="D3768" s="4" t="s">
        <v>14</v>
      </c>
      <c r="E3768" s="28">
        <v>550</v>
      </c>
      <c r="F3768" s="28">
        <v>57</v>
      </c>
      <c r="H3768" s="28">
        <v>217</v>
      </c>
      <c r="I3768" s="28">
        <v>11</v>
      </c>
      <c r="J3768" s="28">
        <v>5.1000000000000004E-3</v>
      </c>
      <c r="AI3768"/>
      <c r="AJ3768"/>
    </row>
    <row r="3769" spans="1:36" ht="14.5" x14ac:dyDescent="0.35">
      <c r="A3769" s="52">
        <f t="shared" si="188"/>
        <v>2015</v>
      </c>
      <c r="B3769" s="30">
        <f t="shared" si="189"/>
        <v>153</v>
      </c>
      <c r="C3769" s="4">
        <f t="shared" si="190"/>
        <v>23</v>
      </c>
      <c r="D3769" s="4" t="s">
        <v>14</v>
      </c>
      <c r="E3769" s="28">
        <v>550</v>
      </c>
      <c r="F3769" s="28">
        <v>57</v>
      </c>
      <c r="H3769" s="28">
        <v>217</v>
      </c>
      <c r="I3769" s="28">
        <v>11</v>
      </c>
      <c r="J3769" s="28">
        <v>4.4999999999999997E-3</v>
      </c>
      <c r="AI3769"/>
      <c r="AJ3769"/>
    </row>
    <row r="3770" spans="1:36" ht="14.5" x14ac:dyDescent="0.35">
      <c r="A3770" s="52">
        <f t="shared" si="188"/>
        <v>2015</v>
      </c>
      <c r="B3770" s="30">
        <f t="shared" si="189"/>
        <v>153</v>
      </c>
      <c r="C3770" s="4">
        <f t="shared" si="190"/>
        <v>23</v>
      </c>
      <c r="D3770" s="4" t="s">
        <v>14</v>
      </c>
      <c r="E3770" s="28">
        <v>550</v>
      </c>
      <c r="F3770" s="28">
        <v>57</v>
      </c>
      <c r="H3770" s="28">
        <v>217</v>
      </c>
      <c r="I3770" s="28">
        <v>11</v>
      </c>
      <c r="J3770" s="28">
        <v>5.1999999999999998E-3</v>
      </c>
      <c r="AI3770"/>
      <c r="AJ3770"/>
    </row>
    <row r="3771" spans="1:36" ht="14.5" x14ac:dyDescent="0.35">
      <c r="A3771" s="52">
        <f t="shared" si="188"/>
        <v>2015</v>
      </c>
      <c r="B3771" s="30">
        <f t="shared" si="189"/>
        <v>153</v>
      </c>
      <c r="C3771" s="4">
        <f t="shared" si="190"/>
        <v>23</v>
      </c>
      <c r="D3771" s="4" t="s">
        <v>14</v>
      </c>
      <c r="E3771" s="28">
        <v>550</v>
      </c>
      <c r="F3771" s="28">
        <v>57</v>
      </c>
      <c r="H3771" s="28">
        <v>217</v>
      </c>
      <c r="I3771" s="28">
        <v>11</v>
      </c>
      <c r="J3771" s="28">
        <v>5.7000000000000002E-3</v>
      </c>
      <c r="AI3771"/>
      <c r="AJ3771"/>
    </row>
    <row r="3772" spans="1:36" ht="14.5" x14ac:dyDescent="0.35">
      <c r="A3772" s="52">
        <f t="shared" si="188"/>
        <v>2015</v>
      </c>
      <c r="B3772" s="30">
        <f t="shared" si="189"/>
        <v>153</v>
      </c>
      <c r="C3772" s="4">
        <f t="shared" si="190"/>
        <v>23</v>
      </c>
      <c r="D3772" s="4" t="s">
        <v>14</v>
      </c>
      <c r="E3772" s="28">
        <v>550</v>
      </c>
      <c r="F3772" s="28">
        <v>57</v>
      </c>
      <c r="H3772" s="28">
        <v>217</v>
      </c>
      <c r="I3772" s="28">
        <v>11</v>
      </c>
      <c r="J3772" s="28">
        <v>4.4999999999999997E-3</v>
      </c>
      <c r="AI3772"/>
      <c r="AJ3772"/>
    </row>
    <row r="3773" spans="1:36" ht="14.5" x14ac:dyDescent="0.35">
      <c r="A3773" s="52">
        <f t="shared" si="188"/>
        <v>2015</v>
      </c>
      <c r="B3773" s="30">
        <f t="shared" si="189"/>
        <v>153</v>
      </c>
      <c r="C3773" s="4">
        <f t="shared" si="190"/>
        <v>23</v>
      </c>
      <c r="D3773" s="4" t="s">
        <v>14</v>
      </c>
      <c r="E3773" s="28">
        <v>550</v>
      </c>
      <c r="F3773" s="28">
        <v>57</v>
      </c>
      <c r="H3773" s="28">
        <v>217</v>
      </c>
      <c r="I3773" s="28">
        <v>11</v>
      </c>
      <c r="J3773" s="28">
        <v>3.3E-3</v>
      </c>
      <c r="AI3773"/>
      <c r="AJ3773"/>
    </row>
    <row r="3774" spans="1:36" ht="14.5" x14ac:dyDescent="0.35">
      <c r="A3774" s="52">
        <f t="shared" si="188"/>
        <v>2015</v>
      </c>
      <c r="B3774" s="30">
        <f t="shared" si="189"/>
        <v>153</v>
      </c>
      <c r="C3774" s="4">
        <f t="shared" si="190"/>
        <v>23</v>
      </c>
      <c r="D3774" s="4" t="s">
        <v>14</v>
      </c>
      <c r="E3774" s="28">
        <v>550</v>
      </c>
      <c r="F3774" s="28">
        <v>57</v>
      </c>
      <c r="H3774" s="28">
        <v>217</v>
      </c>
      <c r="I3774" s="28">
        <v>11</v>
      </c>
      <c r="J3774" s="28">
        <v>3.7000000000000002E-3</v>
      </c>
      <c r="AI3774"/>
      <c r="AJ3774"/>
    </row>
    <row r="3775" spans="1:36" ht="14.5" x14ac:dyDescent="0.35">
      <c r="A3775" s="52">
        <f t="shared" si="188"/>
        <v>2015</v>
      </c>
      <c r="B3775" s="30">
        <f t="shared" si="189"/>
        <v>153</v>
      </c>
      <c r="C3775" s="4">
        <f t="shared" si="190"/>
        <v>23</v>
      </c>
      <c r="D3775" s="4" t="s">
        <v>14</v>
      </c>
      <c r="E3775" s="28">
        <v>550</v>
      </c>
      <c r="F3775" s="28">
        <v>57</v>
      </c>
      <c r="H3775" s="28">
        <v>217</v>
      </c>
      <c r="I3775" s="28">
        <v>11</v>
      </c>
      <c r="J3775" s="28">
        <v>4.1000000000000003E-3</v>
      </c>
      <c r="AI3775"/>
      <c r="AJ3775"/>
    </row>
    <row r="3776" spans="1:36" ht="14.5" x14ac:dyDescent="0.35">
      <c r="A3776" s="52">
        <f t="shared" si="188"/>
        <v>2015</v>
      </c>
      <c r="B3776" s="30">
        <f t="shared" si="189"/>
        <v>153</v>
      </c>
      <c r="C3776" s="4">
        <f t="shared" si="190"/>
        <v>23</v>
      </c>
      <c r="D3776" s="4" t="s">
        <v>14</v>
      </c>
      <c r="E3776" s="28">
        <v>550</v>
      </c>
      <c r="F3776" s="28">
        <v>57</v>
      </c>
      <c r="H3776" s="28">
        <v>217</v>
      </c>
      <c r="I3776" s="28">
        <v>11</v>
      </c>
      <c r="J3776" s="28">
        <v>6.0000000000000001E-3</v>
      </c>
      <c r="AI3776"/>
      <c r="AJ3776"/>
    </row>
    <row r="3777" spans="1:36" ht="14.5" x14ac:dyDescent="0.35">
      <c r="A3777" s="52">
        <f t="shared" si="188"/>
        <v>2015</v>
      </c>
      <c r="B3777" s="30">
        <f t="shared" si="189"/>
        <v>153</v>
      </c>
      <c r="C3777" s="4">
        <f t="shared" si="190"/>
        <v>23</v>
      </c>
      <c r="D3777" s="4" t="s">
        <v>14</v>
      </c>
      <c r="E3777" s="28">
        <v>550</v>
      </c>
      <c r="F3777" s="28">
        <v>57</v>
      </c>
      <c r="H3777" s="28">
        <v>217</v>
      </c>
      <c r="I3777" s="28">
        <v>11</v>
      </c>
      <c r="J3777" s="28">
        <v>5.3E-3</v>
      </c>
      <c r="AI3777"/>
      <c r="AJ3777"/>
    </row>
    <row r="3778" spans="1:36" ht="14.5" x14ac:dyDescent="0.35">
      <c r="A3778" s="52">
        <f t="shared" ref="A3778:A3841" si="191">YEAR(D3778)</f>
        <v>2015</v>
      </c>
      <c r="B3778" s="30">
        <f t="shared" ref="B3778:B3841" si="192">D3778-DATE(YEAR(D3778),1,0)</f>
        <v>153</v>
      </c>
      <c r="C3778" s="4">
        <f t="shared" ref="C3778:C3841" si="193">WEEKNUM(D3778,1)</f>
        <v>23</v>
      </c>
      <c r="D3778" s="4" t="s">
        <v>14</v>
      </c>
      <c r="E3778" s="28">
        <v>550</v>
      </c>
      <c r="F3778" s="28">
        <v>57</v>
      </c>
      <c r="H3778" s="28">
        <v>217</v>
      </c>
      <c r="I3778" s="28">
        <v>11</v>
      </c>
      <c r="J3778" s="28">
        <v>3.8999999999999998E-3</v>
      </c>
      <c r="AI3778"/>
      <c r="AJ3778"/>
    </row>
    <row r="3779" spans="1:36" ht="14.5" x14ac:dyDescent="0.35">
      <c r="A3779" s="52">
        <f t="shared" si="191"/>
        <v>2015</v>
      </c>
      <c r="B3779" s="30">
        <f t="shared" si="192"/>
        <v>153</v>
      </c>
      <c r="C3779" s="4">
        <f t="shared" si="193"/>
        <v>23</v>
      </c>
      <c r="D3779" s="4" t="s">
        <v>14</v>
      </c>
      <c r="E3779" s="28">
        <v>550</v>
      </c>
      <c r="F3779" s="28">
        <v>57</v>
      </c>
      <c r="H3779" s="28">
        <v>217</v>
      </c>
      <c r="I3779" s="28">
        <v>11</v>
      </c>
      <c r="J3779" s="28">
        <v>6.4000000000000003E-3</v>
      </c>
      <c r="AI3779"/>
      <c r="AJ3779"/>
    </row>
    <row r="3780" spans="1:36" ht="14.5" x14ac:dyDescent="0.35">
      <c r="A3780" s="52">
        <f t="shared" si="191"/>
        <v>2015</v>
      </c>
      <c r="B3780" s="30">
        <f t="shared" si="192"/>
        <v>153</v>
      </c>
      <c r="C3780" s="4">
        <f t="shared" si="193"/>
        <v>23</v>
      </c>
      <c r="D3780" s="4" t="s">
        <v>14</v>
      </c>
      <c r="E3780" s="28">
        <v>550</v>
      </c>
      <c r="F3780" s="28">
        <v>57</v>
      </c>
      <c r="H3780" s="28">
        <v>217</v>
      </c>
      <c r="I3780" s="28">
        <v>11</v>
      </c>
      <c r="J3780" s="28">
        <v>5.7999999999999996E-3</v>
      </c>
      <c r="AI3780"/>
      <c r="AJ3780"/>
    </row>
    <row r="3781" spans="1:36" ht="14.5" x14ac:dyDescent="0.35">
      <c r="A3781" s="52">
        <f t="shared" si="191"/>
        <v>2015</v>
      </c>
      <c r="B3781" s="30">
        <f t="shared" si="192"/>
        <v>153</v>
      </c>
      <c r="C3781" s="4">
        <f t="shared" si="193"/>
        <v>23</v>
      </c>
      <c r="D3781" s="4" t="s">
        <v>14</v>
      </c>
      <c r="E3781" s="28">
        <v>551</v>
      </c>
      <c r="F3781" s="28">
        <v>57</v>
      </c>
      <c r="H3781" s="28">
        <v>217</v>
      </c>
      <c r="I3781" s="28">
        <v>11</v>
      </c>
      <c r="J3781" s="28">
        <v>4.4999999999999997E-3</v>
      </c>
      <c r="AI3781"/>
      <c r="AJ3781"/>
    </row>
    <row r="3782" spans="1:36" ht="14.5" x14ac:dyDescent="0.35">
      <c r="A3782" s="52">
        <f t="shared" si="191"/>
        <v>2015</v>
      </c>
      <c r="B3782" s="30">
        <f t="shared" si="192"/>
        <v>153</v>
      </c>
      <c r="C3782" s="4">
        <f t="shared" si="193"/>
        <v>23</v>
      </c>
      <c r="D3782" s="4" t="s">
        <v>14</v>
      </c>
      <c r="E3782" s="28">
        <v>551</v>
      </c>
      <c r="F3782" s="28">
        <v>57</v>
      </c>
      <c r="H3782" s="28">
        <v>217</v>
      </c>
      <c r="I3782" s="28">
        <v>11</v>
      </c>
      <c r="J3782" s="28">
        <v>6.4999999999999997E-3</v>
      </c>
      <c r="AI3782"/>
      <c r="AJ3782"/>
    </row>
    <row r="3783" spans="1:36" ht="14.5" x14ac:dyDescent="0.35">
      <c r="A3783" s="52">
        <f t="shared" si="191"/>
        <v>2015</v>
      </c>
      <c r="B3783" s="30">
        <f t="shared" si="192"/>
        <v>153</v>
      </c>
      <c r="C3783" s="4">
        <f t="shared" si="193"/>
        <v>23</v>
      </c>
      <c r="D3783" s="4" t="s">
        <v>14</v>
      </c>
      <c r="E3783" s="28">
        <v>551</v>
      </c>
      <c r="F3783" s="28">
        <v>57</v>
      </c>
      <c r="H3783" s="28">
        <v>217</v>
      </c>
      <c r="I3783" s="28">
        <v>11</v>
      </c>
      <c r="J3783" s="28">
        <v>4.5999999999999999E-3</v>
      </c>
      <c r="AI3783"/>
      <c r="AJ3783"/>
    </row>
    <row r="3784" spans="1:36" ht="14.5" x14ac:dyDescent="0.35">
      <c r="A3784" s="52">
        <f t="shared" si="191"/>
        <v>2015</v>
      </c>
      <c r="B3784" s="30">
        <f t="shared" si="192"/>
        <v>153</v>
      </c>
      <c r="C3784" s="4">
        <f t="shared" si="193"/>
        <v>23</v>
      </c>
      <c r="D3784" s="4" t="s">
        <v>14</v>
      </c>
      <c r="E3784" s="28">
        <v>551</v>
      </c>
      <c r="F3784" s="28">
        <v>57</v>
      </c>
      <c r="H3784" s="28">
        <v>217</v>
      </c>
      <c r="I3784" s="28">
        <v>11</v>
      </c>
      <c r="J3784" s="28">
        <v>6.6E-3</v>
      </c>
      <c r="AI3784"/>
      <c r="AJ3784"/>
    </row>
    <row r="3785" spans="1:36" ht="14.5" x14ac:dyDescent="0.35">
      <c r="A3785" s="52">
        <f t="shared" si="191"/>
        <v>2015</v>
      </c>
      <c r="B3785" s="30">
        <f t="shared" si="192"/>
        <v>153</v>
      </c>
      <c r="C3785" s="4">
        <f t="shared" si="193"/>
        <v>23</v>
      </c>
      <c r="D3785" s="4" t="s">
        <v>14</v>
      </c>
      <c r="E3785" s="28">
        <v>551</v>
      </c>
      <c r="F3785" s="28">
        <v>57</v>
      </c>
      <c r="H3785" s="28">
        <v>217</v>
      </c>
      <c r="I3785" s="28">
        <v>11</v>
      </c>
      <c r="J3785" s="28">
        <v>6.6E-3</v>
      </c>
      <c r="AI3785"/>
      <c r="AJ3785"/>
    </row>
    <row r="3786" spans="1:36" ht="14.5" x14ac:dyDescent="0.35">
      <c r="A3786" s="52">
        <f t="shared" si="191"/>
        <v>2015</v>
      </c>
      <c r="B3786" s="30">
        <f t="shared" si="192"/>
        <v>153</v>
      </c>
      <c r="C3786" s="4">
        <f t="shared" si="193"/>
        <v>23</v>
      </c>
      <c r="D3786" s="4" t="s">
        <v>14</v>
      </c>
      <c r="E3786" s="28">
        <v>551</v>
      </c>
      <c r="F3786" s="28">
        <v>57</v>
      </c>
      <c r="H3786" s="28">
        <v>217</v>
      </c>
      <c r="I3786" s="28">
        <v>11</v>
      </c>
      <c r="J3786" s="28">
        <v>3.5000000000000001E-3</v>
      </c>
      <c r="AI3786"/>
      <c r="AJ3786"/>
    </row>
    <row r="3787" spans="1:36" ht="14.5" x14ac:dyDescent="0.35">
      <c r="A3787" s="52">
        <f t="shared" si="191"/>
        <v>2015</v>
      </c>
      <c r="B3787" s="30">
        <f t="shared" si="192"/>
        <v>153</v>
      </c>
      <c r="C3787" s="4">
        <f t="shared" si="193"/>
        <v>23</v>
      </c>
      <c r="D3787" s="4" t="s">
        <v>14</v>
      </c>
      <c r="E3787" s="28">
        <v>551</v>
      </c>
      <c r="F3787" s="28">
        <v>57</v>
      </c>
      <c r="H3787" s="28">
        <v>217</v>
      </c>
      <c r="I3787" s="28">
        <v>11</v>
      </c>
      <c r="J3787" s="28">
        <v>7.1999999999999998E-3</v>
      </c>
      <c r="AI3787"/>
      <c r="AJ3787"/>
    </row>
    <row r="3788" spans="1:36" ht="14.5" x14ac:dyDescent="0.35">
      <c r="A3788" s="52">
        <f t="shared" si="191"/>
        <v>2015</v>
      </c>
      <c r="B3788" s="30">
        <f t="shared" si="192"/>
        <v>153</v>
      </c>
      <c r="C3788" s="4">
        <f t="shared" si="193"/>
        <v>23</v>
      </c>
      <c r="D3788" s="4" t="s">
        <v>14</v>
      </c>
      <c r="E3788" s="28">
        <v>551</v>
      </c>
      <c r="F3788" s="28">
        <v>57</v>
      </c>
      <c r="H3788" s="28">
        <v>217</v>
      </c>
      <c r="I3788" s="28">
        <v>11</v>
      </c>
      <c r="J3788" s="28">
        <v>5.5999999999999999E-3</v>
      </c>
      <c r="AI3788"/>
      <c r="AJ3788"/>
    </row>
    <row r="3789" spans="1:36" ht="14.5" x14ac:dyDescent="0.35">
      <c r="A3789" s="52">
        <f t="shared" si="191"/>
        <v>2015</v>
      </c>
      <c r="B3789" s="30">
        <f t="shared" si="192"/>
        <v>153</v>
      </c>
      <c r="C3789" s="4">
        <f t="shared" si="193"/>
        <v>23</v>
      </c>
      <c r="D3789" s="4" t="s">
        <v>14</v>
      </c>
      <c r="E3789" s="28">
        <v>551</v>
      </c>
      <c r="F3789" s="28">
        <v>57</v>
      </c>
      <c r="H3789" s="28">
        <v>217</v>
      </c>
      <c r="I3789" s="28">
        <v>11</v>
      </c>
      <c r="J3789" s="28">
        <v>6.6E-3</v>
      </c>
      <c r="AI3789"/>
      <c r="AJ3789"/>
    </row>
    <row r="3790" spans="1:36" ht="14.5" x14ac:dyDescent="0.35">
      <c r="A3790" s="52">
        <f t="shared" si="191"/>
        <v>2015</v>
      </c>
      <c r="B3790" s="30">
        <f t="shared" si="192"/>
        <v>153</v>
      </c>
      <c r="C3790" s="4">
        <f t="shared" si="193"/>
        <v>23</v>
      </c>
      <c r="D3790" s="4" t="s">
        <v>14</v>
      </c>
      <c r="E3790" s="28">
        <v>550</v>
      </c>
      <c r="F3790" s="28">
        <v>57</v>
      </c>
      <c r="H3790" s="28">
        <v>217</v>
      </c>
      <c r="I3790" s="28">
        <v>12</v>
      </c>
      <c r="J3790" s="28">
        <v>7.9000000000000008E-3</v>
      </c>
      <c r="AI3790"/>
      <c r="AJ3790"/>
    </row>
    <row r="3791" spans="1:36" ht="14.5" x14ac:dyDescent="0.35">
      <c r="A3791" s="52">
        <f t="shared" si="191"/>
        <v>2015</v>
      </c>
      <c r="B3791" s="30">
        <f t="shared" si="192"/>
        <v>153</v>
      </c>
      <c r="C3791" s="4">
        <f t="shared" si="193"/>
        <v>23</v>
      </c>
      <c r="D3791" s="4" t="s">
        <v>14</v>
      </c>
      <c r="E3791" s="28">
        <v>550</v>
      </c>
      <c r="F3791" s="28">
        <v>57</v>
      </c>
      <c r="H3791" s="28">
        <v>217</v>
      </c>
      <c r="I3791" s="28">
        <v>12</v>
      </c>
      <c r="J3791" s="28">
        <v>5.7999999999999996E-3</v>
      </c>
      <c r="AI3791"/>
      <c r="AJ3791"/>
    </row>
    <row r="3792" spans="1:36" ht="14.5" x14ac:dyDescent="0.35">
      <c r="A3792" s="52">
        <f t="shared" si="191"/>
        <v>2015</v>
      </c>
      <c r="B3792" s="30">
        <f t="shared" si="192"/>
        <v>153</v>
      </c>
      <c r="C3792" s="4">
        <f t="shared" si="193"/>
        <v>23</v>
      </c>
      <c r="D3792" s="4" t="s">
        <v>14</v>
      </c>
      <c r="E3792" s="28">
        <v>550</v>
      </c>
      <c r="F3792" s="28">
        <v>57</v>
      </c>
      <c r="H3792" s="28">
        <v>217</v>
      </c>
      <c r="I3792" s="28">
        <v>12</v>
      </c>
      <c r="J3792" s="28">
        <v>5.7999999999999996E-3</v>
      </c>
      <c r="AI3792"/>
      <c r="AJ3792"/>
    </row>
    <row r="3793" spans="1:36" ht="14.5" x14ac:dyDescent="0.35">
      <c r="A3793" s="52">
        <f t="shared" si="191"/>
        <v>2015</v>
      </c>
      <c r="B3793" s="30">
        <f t="shared" si="192"/>
        <v>153</v>
      </c>
      <c r="C3793" s="4">
        <f t="shared" si="193"/>
        <v>23</v>
      </c>
      <c r="D3793" s="4" t="s">
        <v>14</v>
      </c>
      <c r="E3793" s="28">
        <v>550</v>
      </c>
      <c r="F3793" s="28">
        <v>57</v>
      </c>
      <c r="H3793" s="28">
        <v>217</v>
      </c>
      <c r="I3793" s="28">
        <v>12</v>
      </c>
      <c r="J3793" s="28">
        <v>6.7000000000000002E-3</v>
      </c>
      <c r="AI3793"/>
      <c r="AJ3793"/>
    </row>
    <row r="3794" spans="1:36" ht="14.5" x14ac:dyDescent="0.35">
      <c r="A3794" s="52">
        <f t="shared" si="191"/>
        <v>2015</v>
      </c>
      <c r="B3794" s="30">
        <f t="shared" si="192"/>
        <v>153</v>
      </c>
      <c r="C3794" s="4">
        <f t="shared" si="193"/>
        <v>23</v>
      </c>
      <c r="D3794" s="4" t="s">
        <v>14</v>
      </c>
      <c r="E3794" s="28">
        <v>550</v>
      </c>
      <c r="F3794" s="28">
        <v>57</v>
      </c>
      <c r="H3794" s="28">
        <v>217</v>
      </c>
      <c r="I3794" s="28">
        <v>12</v>
      </c>
      <c r="J3794" s="28">
        <v>6.7000000000000002E-3</v>
      </c>
      <c r="AI3794"/>
      <c r="AJ3794"/>
    </row>
    <row r="3795" spans="1:36" ht="14.5" x14ac:dyDescent="0.35">
      <c r="A3795" s="52">
        <f t="shared" si="191"/>
        <v>2015</v>
      </c>
      <c r="B3795" s="30">
        <f t="shared" si="192"/>
        <v>153</v>
      </c>
      <c r="C3795" s="4">
        <f t="shared" si="193"/>
        <v>23</v>
      </c>
      <c r="D3795" s="4" t="s">
        <v>14</v>
      </c>
      <c r="E3795" s="28">
        <v>550</v>
      </c>
      <c r="F3795" s="28">
        <v>57</v>
      </c>
      <c r="H3795" s="28">
        <v>217</v>
      </c>
      <c r="I3795" s="28">
        <v>12</v>
      </c>
      <c r="J3795" s="28">
        <v>6.4999999999999997E-3</v>
      </c>
      <c r="AI3795"/>
      <c r="AJ3795"/>
    </row>
    <row r="3796" spans="1:36" ht="14.5" x14ac:dyDescent="0.35">
      <c r="A3796" s="52">
        <f t="shared" si="191"/>
        <v>2015</v>
      </c>
      <c r="B3796" s="30">
        <f t="shared" si="192"/>
        <v>153</v>
      </c>
      <c r="C3796" s="4">
        <f t="shared" si="193"/>
        <v>23</v>
      </c>
      <c r="D3796" s="4" t="s">
        <v>14</v>
      </c>
      <c r="E3796" s="28">
        <v>550</v>
      </c>
      <c r="F3796" s="28">
        <v>57</v>
      </c>
      <c r="H3796" s="28">
        <v>217</v>
      </c>
      <c r="I3796" s="28">
        <v>12</v>
      </c>
      <c r="J3796" s="28">
        <v>5.1999999999999998E-3</v>
      </c>
      <c r="AI3796"/>
      <c r="AJ3796"/>
    </row>
    <row r="3797" spans="1:36" ht="14.5" x14ac:dyDescent="0.35">
      <c r="A3797" s="52">
        <f t="shared" si="191"/>
        <v>2015</v>
      </c>
      <c r="B3797" s="30">
        <f t="shared" si="192"/>
        <v>153</v>
      </c>
      <c r="C3797" s="4">
        <f t="shared" si="193"/>
        <v>23</v>
      </c>
      <c r="D3797" s="4" t="s">
        <v>14</v>
      </c>
      <c r="E3797" s="28">
        <v>550</v>
      </c>
      <c r="F3797" s="28">
        <v>57</v>
      </c>
      <c r="H3797" s="28">
        <v>217</v>
      </c>
      <c r="I3797" s="28">
        <v>12</v>
      </c>
      <c r="J3797" s="28">
        <v>4.7999999999999996E-3</v>
      </c>
      <c r="AI3797"/>
      <c r="AJ3797"/>
    </row>
    <row r="3798" spans="1:36" ht="14.5" x14ac:dyDescent="0.35">
      <c r="A3798" s="52">
        <f t="shared" si="191"/>
        <v>2015</v>
      </c>
      <c r="B3798" s="30">
        <f t="shared" si="192"/>
        <v>153</v>
      </c>
      <c r="C3798" s="4">
        <f t="shared" si="193"/>
        <v>23</v>
      </c>
      <c r="D3798" s="4" t="s">
        <v>14</v>
      </c>
      <c r="E3798" s="28">
        <v>550</v>
      </c>
      <c r="F3798" s="28">
        <v>57</v>
      </c>
      <c r="H3798" s="28">
        <v>217</v>
      </c>
      <c r="I3798" s="28">
        <v>12</v>
      </c>
      <c r="J3798" s="28">
        <v>4.8999999999999998E-3</v>
      </c>
      <c r="AI3798"/>
      <c r="AJ3798"/>
    </row>
    <row r="3799" spans="1:36" ht="14.5" x14ac:dyDescent="0.35">
      <c r="A3799" s="52">
        <f t="shared" si="191"/>
        <v>2015</v>
      </c>
      <c r="B3799" s="30">
        <f t="shared" si="192"/>
        <v>153</v>
      </c>
      <c r="C3799" s="4">
        <f t="shared" si="193"/>
        <v>23</v>
      </c>
      <c r="D3799" s="4" t="s">
        <v>14</v>
      </c>
      <c r="E3799" s="28">
        <v>550</v>
      </c>
      <c r="F3799" s="28">
        <v>57</v>
      </c>
      <c r="H3799" s="28">
        <v>217</v>
      </c>
      <c r="I3799" s="28">
        <v>12</v>
      </c>
      <c r="J3799" s="28">
        <v>3.7000000000000002E-3</v>
      </c>
      <c r="AI3799"/>
      <c r="AJ3799"/>
    </row>
    <row r="3800" spans="1:36" ht="14.5" x14ac:dyDescent="0.35">
      <c r="A3800" s="52">
        <f t="shared" si="191"/>
        <v>2015</v>
      </c>
      <c r="B3800" s="30">
        <f t="shared" si="192"/>
        <v>153</v>
      </c>
      <c r="C3800" s="4">
        <f t="shared" si="193"/>
        <v>23</v>
      </c>
      <c r="D3800" s="4" t="s">
        <v>14</v>
      </c>
      <c r="E3800" s="28">
        <v>550</v>
      </c>
      <c r="F3800" s="28">
        <v>57</v>
      </c>
      <c r="H3800" s="28">
        <v>217</v>
      </c>
      <c r="I3800" s="28">
        <v>12</v>
      </c>
      <c r="J3800" s="28">
        <v>3.7000000000000002E-3</v>
      </c>
      <c r="AI3800"/>
      <c r="AJ3800"/>
    </row>
    <row r="3801" spans="1:36" ht="14.5" x14ac:dyDescent="0.35">
      <c r="A3801" s="52">
        <f t="shared" si="191"/>
        <v>2015</v>
      </c>
      <c r="B3801" s="30">
        <f t="shared" si="192"/>
        <v>153</v>
      </c>
      <c r="C3801" s="4">
        <f t="shared" si="193"/>
        <v>23</v>
      </c>
      <c r="D3801" s="4" t="s">
        <v>14</v>
      </c>
      <c r="E3801" s="28">
        <v>551</v>
      </c>
      <c r="F3801" s="28">
        <v>57</v>
      </c>
      <c r="H3801" s="28">
        <v>217</v>
      </c>
      <c r="I3801" s="28">
        <v>12</v>
      </c>
      <c r="J3801" s="28">
        <v>8.3000000000000001E-3</v>
      </c>
      <c r="AI3801"/>
      <c r="AJ3801"/>
    </row>
    <row r="3802" spans="1:36" ht="14.5" x14ac:dyDescent="0.35">
      <c r="A3802" s="52">
        <f t="shared" si="191"/>
        <v>2015</v>
      </c>
      <c r="B3802" s="30">
        <f t="shared" si="192"/>
        <v>153</v>
      </c>
      <c r="C3802" s="4">
        <f t="shared" si="193"/>
        <v>23</v>
      </c>
      <c r="D3802" s="4" t="s">
        <v>14</v>
      </c>
      <c r="E3802" s="28">
        <v>551</v>
      </c>
      <c r="F3802" s="28">
        <v>57</v>
      </c>
      <c r="H3802" s="28">
        <v>217</v>
      </c>
      <c r="I3802" s="28">
        <v>12</v>
      </c>
      <c r="J3802" s="28">
        <v>9.4999999999999998E-3</v>
      </c>
      <c r="AI3802"/>
      <c r="AJ3802"/>
    </row>
    <row r="3803" spans="1:36" ht="14.5" x14ac:dyDescent="0.35">
      <c r="A3803" s="52">
        <f t="shared" si="191"/>
        <v>2015</v>
      </c>
      <c r="B3803" s="30">
        <f t="shared" si="192"/>
        <v>153</v>
      </c>
      <c r="C3803" s="4">
        <f t="shared" si="193"/>
        <v>23</v>
      </c>
      <c r="D3803" s="4" t="s">
        <v>14</v>
      </c>
      <c r="E3803" s="28">
        <v>550</v>
      </c>
      <c r="F3803" s="28">
        <v>57</v>
      </c>
      <c r="H3803" s="28">
        <v>217</v>
      </c>
      <c r="I3803" s="28">
        <v>13</v>
      </c>
      <c r="J3803" s="28">
        <v>9.4999999999999998E-3</v>
      </c>
      <c r="AI3803"/>
      <c r="AJ3803"/>
    </row>
    <row r="3804" spans="1:36" ht="14.5" x14ac:dyDescent="0.35">
      <c r="A3804" s="52">
        <f t="shared" si="191"/>
        <v>2015</v>
      </c>
      <c r="B3804" s="30">
        <f t="shared" si="192"/>
        <v>153</v>
      </c>
      <c r="C3804" s="4">
        <f t="shared" si="193"/>
        <v>23</v>
      </c>
      <c r="D3804" s="4" t="s">
        <v>14</v>
      </c>
      <c r="E3804" s="28">
        <v>551</v>
      </c>
      <c r="F3804" s="28">
        <v>57</v>
      </c>
      <c r="H3804" s="28">
        <v>217</v>
      </c>
      <c r="I3804" s="28">
        <v>13</v>
      </c>
      <c r="J3804" s="28">
        <v>1.2200000000000001E-2</v>
      </c>
      <c r="AI3804"/>
      <c r="AJ3804"/>
    </row>
    <row r="3805" spans="1:36" ht="14.5" x14ac:dyDescent="0.35">
      <c r="A3805" s="52">
        <f t="shared" si="191"/>
        <v>2015</v>
      </c>
      <c r="B3805" s="30">
        <f t="shared" si="192"/>
        <v>153</v>
      </c>
      <c r="C3805" s="4">
        <f t="shared" si="193"/>
        <v>23</v>
      </c>
      <c r="D3805" s="4" t="s">
        <v>14</v>
      </c>
      <c r="E3805" s="28">
        <v>551</v>
      </c>
      <c r="F3805" s="28">
        <v>57</v>
      </c>
      <c r="H3805" s="28">
        <v>217</v>
      </c>
      <c r="I3805" s="28">
        <v>13</v>
      </c>
      <c r="J3805" s="28">
        <v>6.7999999999999996E-3</v>
      </c>
      <c r="AI3805"/>
      <c r="AJ3805"/>
    </row>
    <row r="3806" spans="1:36" ht="14.5" x14ac:dyDescent="0.35">
      <c r="A3806" s="52">
        <f t="shared" si="191"/>
        <v>2015</v>
      </c>
      <c r="B3806" s="30">
        <f t="shared" si="192"/>
        <v>153</v>
      </c>
      <c r="C3806" s="4">
        <f t="shared" si="193"/>
        <v>23</v>
      </c>
      <c r="D3806" s="4" t="s">
        <v>14</v>
      </c>
      <c r="E3806" s="28">
        <v>551</v>
      </c>
      <c r="F3806" s="28">
        <v>57</v>
      </c>
      <c r="H3806" s="28">
        <v>217</v>
      </c>
      <c r="I3806" s="28">
        <v>13</v>
      </c>
      <c r="J3806" s="28">
        <v>5.8999999999999999E-3</v>
      </c>
      <c r="AI3806"/>
      <c r="AJ3806"/>
    </row>
    <row r="3807" spans="1:36" ht="14.5" x14ac:dyDescent="0.35">
      <c r="A3807" s="52">
        <f t="shared" si="191"/>
        <v>2015</v>
      </c>
      <c r="B3807" s="30">
        <f t="shared" si="192"/>
        <v>153</v>
      </c>
      <c r="C3807" s="4">
        <f t="shared" si="193"/>
        <v>23</v>
      </c>
      <c r="D3807" s="4" t="s">
        <v>14</v>
      </c>
      <c r="E3807" s="28">
        <v>551</v>
      </c>
      <c r="F3807" s="28">
        <v>57</v>
      </c>
      <c r="H3807" s="28">
        <v>217</v>
      </c>
      <c r="I3807" s="28">
        <v>13</v>
      </c>
      <c r="J3807" s="28">
        <v>8.3000000000000001E-3</v>
      </c>
      <c r="AI3807"/>
      <c r="AJ3807"/>
    </row>
    <row r="3808" spans="1:36" ht="14.5" x14ac:dyDescent="0.35">
      <c r="A3808" s="52">
        <f t="shared" si="191"/>
        <v>2015</v>
      </c>
      <c r="B3808" s="30">
        <f t="shared" si="192"/>
        <v>153</v>
      </c>
      <c r="C3808" s="4">
        <f t="shared" si="193"/>
        <v>23</v>
      </c>
      <c r="D3808" s="4" t="s">
        <v>14</v>
      </c>
      <c r="E3808" s="28">
        <v>551</v>
      </c>
      <c r="F3808" s="28">
        <v>57</v>
      </c>
      <c r="H3808" s="28">
        <v>217</v>
      </c>
      <c r="I3808" s="28">
        <v>14</v>
      </c>
      <c r="J3808" s="28">
        <v>1.1299999999999999E-2</v>
      </c>
      <c r="AI3808"/>
      <c r="AJ3808"/>
    </row>
    <row r="3809" spans="1:36" ht="14.5" x14ac:dyDescent="0.35">
      <c r="A3809" s="52">
        <f t="shared" si="191"/>
        <v>2015</v>
      </c>
      <c r="B3809" s="30">
        <f t="shared" si="192"/>
        <v>153</v>
      </c>
      <c r="C3809" s="4">
        <f t="shared" si="193"/>
        <v>23</v>
      </c>
      <c r="D3809" s="4" t="s">
        <v>14</v>
      </c>
      <c r="E3809" s="28">
        <v>551</v>
      </c>
      <c r="F3809" s="28">
        <v>57</v>
      </c>
      <c r="H3809" s="28">
        <v>217</v>
      </c>
      <c r="I3809" s="28">
        <v>14</v>
      </c>
      <c r="J3809" s="28">
        <v>1.3100000000000001E-2</v>
      </c>
      <c r="AI3809"/>
      <c r="AJ3809"/>
    </row>
    <row r="3810" spans="1:36" ht="14.5" x14ac:dyDescent="0.35">
      <c r="A3810" s="52">
        <f t="shared" si="191"/>
        <v>2015</v>
      </c>
      <c r="B3810" s="30">
        <f t="shared" si="192"/>
        <v>153</v>
      </c>
      <c r="C3810" s="4">
        <f t="shared" si="193"/>
        <v>23</v>
      </c>
      <c r="D3810" s="4" t="s">
        <v>14</v>
      </c>
      <c r="E3810" s="28">
        <v>550</v>
      </c>
      <c r="F3810" s="28">
        <v>57</v>
      </c>
      <c r="H3810" s="28">
        <v>217</v>
      </c>
      <c r="I3810" s="28">
        <v>15</v>
      </c>
      <c r="J3810" s="28">
        <v>1.01E-2</v>
      </c>
      <c r="AI3810"/>
      <c r="AJ3810"/>
    </row>
    <row r="3811" spans="1:36" ht="14.5" x14ac:dyDescent="0.35">
      <c r="A3811" s="52">
        <f t="shared" si="191"/>
        <v>2015</v>
      </c>
      <c r="B3811" s="30">
        <f t="shared" si="192"/>
        <v>153</v>
      </c>
      <c r="C3811" s="4">
        <f t="shared" si="193"/>
        <v>23</v>
      </c>
      <c r="D3811" s="4" t="s">
        <v>14</v>
      </c>
      <c r="E3811" s="28">
        <v>546</v>
      </c>
      <c r="F3811" s="28">
        <v>184</v>
      </c>
      <c r="H3811" s="28">
        <v>217</v>
      </c>
      <c r="I3811" s="28">
        <v>7</v>
      </c>
      <c r="J3811" s="28">
        <v>2.5999999999999999E-3</v>
      </c>
      <c r="AI3811"/>
      <c r="AJ3811"/>
    </row>
    <row r="3812" spans="1:36" ht="14.5" x14ac:dyDescent="0.35">
      <c r="A3812" s="52">
        <f t="shared" si="191"/>
        <v>2015</v>
      </c>
      <c r="B3812" s="30">
        <f t="shared" si="192"/>
        <v>153</v>
      </c>
      <c r="C3812" s="4">
        <f t="shared" si="193"/>
        <v>23</v>
      </c>
      <c r="D3812" s="4" t="s">
        <v>14</v>
      </c>
      <c r="E3812" s="28">
        <v>547</v>
      </c>
      <c r="F3812" s="28">
        <v>184</v>
      </c>
      <c r="H3812" s="28">
        <v>217</v>
      </c>
      <c r="I3812" s="28">
        <v>7</v>
      </c>
      <c r="J3812" s="28">
        <v>1.6000000000000001E-3</v>
      </c>
      <c r="AI3812"/>
      <c r="AJ3812"/>
    </row>
    <row r="3813" spans="1:36" ht="14.5" x14ac:dyDescent="0.35">
      <c r="A3813" s="52">
        <f t="shared" si="191"/>
        <v>2015</v>
      </c>
      <c r="B3813" s="30">
        <f t="shared" si="192"/>
        <v>153</v>
      </c>
      <c r="C3813" s="4">
        <f t="shared" si="193"/>
        <v>23</v>
      </c>
      <c r="D3813" s="4" t="s">
        <v>14</v>
      </c>
      <c r="E3813" s="28">
        <v>546</v>
      </c>
      <c r="F3813" s="28">
        <v>184</v>
      </c>
      <c r="H3813" s="28">
        <v>217</v>
      </c>
      <c r="I3813" s="28">
        <v>9</v>
      </c>
      <c r="J3813" s="28">
        <v>1.9E-3</v>
      </c>
      <c r="AI3813"/>
      <c r="AJ3813"/>
    </row>
    <row r="3814" spans="1:36" ht="14.5" x14ac:dyDescent="0.35">
      <c r="A3814" s="52">
        <f t="shared" si="191"/>
        <v>2015</v>
      </c>
      <c r="B3814" s="30">
        <f t="shared" si="192"/>
        <v>153</v>
      </c>
      <c r="C3814" s="4">
        <f t="shared" si="193"/>
        <v>23</v>
      </c>
      <c r="D3814" s="4" t="s">
        <v>14</v>
      </c>
      <c r="E3814" s="28">
        <v>546</v>
      </c>
      <c r="F3814" s="28">
        <v>184</v>
      </c>
      <c r="H3814" s="28">
        <v>217</v>
      </c>
      <c r="I3814" s="28">
        <v>12</v>
      </c>
      <c r="J3814" s="28">
        <v>6.7999999999999996E-3</v>
      </c>
      <c r="AI3814"/>
      <c r="AJ3814"/>
    </row>
    <row r="3815" spans="1:36" ht="14.5" x14ac:dyDescent="0.35">
      <c r="A3815" s="52">
        <f t="shared" si="191"/>
        <v>2015</v>
      </c>
      <c r="B3815" s="30">
        <f t="shared" si="192"/>
        <v>153</v>
      </c>
      <c r="C3815" s="4">
        <f t="shared" si="193"/>
        <v>23</v>
      </c>
      <c r="D3815" s="4" t="s">
        <v>14</v>
      </c>
      <c r="E3815" s="28">
        <v>547</v>
      </c>
      <c r="F3815" s="28">
        <v>184</v>
      </c>
      <c r="H3815" s="28">
        <v>217</v>
      </c>
      <c r="I3815" s="28">
        <v>12</v>
      </c>
      <c r="J3815" s="28">
        <v>6.4000000000000003E-3</v>
      </c>
      <c r="AI3815"/>
      <c r="AJ3815"/>
    </row>
    <row r="3816" spans="1:36" ht="14.5" x14ac:dyDescent="0.35">
      <c r="A3816" s="52">
        <f t="shared" si="191"/>
        <v>2015</v>
      </c>
      <c r="B3816" s="30">
        <f t="shared" si="192"/>
        <v>153</v>
      </c>
      <c r="C3816" s="4">
        <f t="shared" si="193"/>
        <v>23</v>
      </c>
      <c r="D3816" s="4" t="s">
        <v>14</v>
      </c>
      <c r="E3816" s="28">
        <v>546</v>
      </c>
      <c r="F3816" s="28">
        <v>184</v>
      </c>
      <c r="H3816" s="28">
        <v>217</v>
      </c>
      <c r="I3816" s="28">
        <v>13</v>
      </c>
      <c r="J3816" s="28">
        <v>9.4999999999999998E-3</v>
      </c>
      <c r="AI3816"/>
      <c r="AJ3816"/>
    </row>
    <row r="3817" spans="1:36" ht="14.5" x14ac:dyDescent="0.35">
      <c r="A3817" s="52">
        <f t="shared" si="191"/>
        <v>2015</v>
      </c>
      <c r="B3817" s="30">
        <f t="shared" si="192"/>
        <v>153</v>
      </c>
      <c r="C3817" s="4">
        <f t="shared" si="193"/>
        <v>23</v>
      </c>
      <c r="D3817" s="4" t="s">
        <v>14</v>
      </c>
      <c r="E3817" s="28">
        <v>546</v>
      </c>
      <c r="F3817" s="28">
        <v>184</v>
      </c>
      <c r="H3817" s="28">
        <v>217</v>
      </c>
      <c r="I3817" s="28">
        <v>13</v>
      </c>
      <c r="J3817" s="28">
        <v>1.04E-2</v>
      </c>
      <c r="AI3817"/>
      <c r="AJ3817"/>
    </row>
    <row r="3818" spans="1:36" ht="14.5" x14ac:dyDescent="0.35">
      <c r="A3818" s="52">
        <f t="shared" si="191"/>
        <v>2015</v>
      </c>
      <c r="B3818" s="30">
        <f t="shared" si="192"/>
        <v>153</v>
      </c>
      <c r="C3818" s="4">
        <f t="shared" si="193"/>
        <v>23</v>
      </c>
      <c r="D3818" s="4" t="s">
        <v>14</v>
      </c>
      <c r="E3818" s="28">
        <v>546</v>
      </c>
      <c r="F3818" s="28">
        <v>184</v>
      </c>
      <c r="H3818" s="28">
        <v>217</v>
      </c>
      <c r="I3818" s="28">
        <v>13</v>
      </c>
      <c r="J3818" s="28">
        <v>8.8999999999999999E-3</v>
      </c>
      <c r="AI3818"/>
      <c r="AJ3818"/>
    </row>
    <row r="3819" spans="1:36" ht="14.5" x14ac:dyDescent="0.35">
      <c r="A3819" s="52">
        <f t="shared" si="191"/>
        <v>2015</v>
      </c>
      <c r="B3819" s="30">
        <f t="shared" si="192"/>
        <v>153</v>
      </c>
      <c r="C3819" s="4">
        <f t="shared" si="193"/>
        <v>23</v>
      </c>
      <c r="D3819" s="4" t="s">
        <v>14</v>
      </c>
      <c r="E3819" s="28">
        <v>546</v>
      </c>
      <c r="F3819" s="28">
        <v>184</v>
      </c>
      <c r="H3819" s="28">
        <v>217</v>
      </c>
      <c r="I3819" s="28">
        <v>13</v>
      </c>
      <c r="J3819" s="28">
        <v>9.2999999999999992E-3</v>
      </c>
      <c r="AI3819"/>
      <c r="AJ3819"/>
    </row>
    <row r="3820" spans="1:36" ht="14.5" x14ac:dyDescent="0.35">
      <c r="A3820" s="52">
        <f t="shared" si="191"/>
        <v>2015</v>
      </c>
      <c r="B3820" s="30">
        <f t="shared" si="192"/>
        <v>153</v>
      </c>
      <c r="C3820" s="4">
        <f t="shared" si="193"/>
        <v>23</v>
      </c>
      <c r="D3820" s="4" t="s">
        <v>14</v>
      </c>
      <c r="E3820" s="28">
        <v>546</v>
      </c>
      <c r="F3820" s="28">
        <v>184</v>
      </c>
      <c r="H3820" s="28">
        <v>217</v>
      </c>
      <c r="I3820" s="28">
        <v>13</v>
      </c>
      <c r="J3820" s="28">
        <v>1.1599999999999999E-2</v>
      </c>
      <c r="AI3820"/>
      <c r="AJ3820"/>
    </row>
    <row r="3821" spans="1:36" ht="14.5" x14ac:dyDescent="0.35">
      <c r="A3821" s="52">
        <f t="shared" si="191"/>
        <v>2015</v>
      </c>
      <c r="B3821" s="30">
        <f t="shared" si="192"/>
        <v>153</v>
      </c>
      <c r="C3821" s="4">
        <f t="shared" si="193"/>
        <v>23</v>
      </c>
      <c r="D3821" s="4" t="s">
        <v>14</v>
      </c>
      <c r="E3821" s="28">
        <v>546</v>
      </c>
      <c r="F3821" s="28">
        <v>184</v>
      </c>
      <c r="H3821" s="28">
        <v>217</v>
      </c>
      <c r="I3821" s="28">
        <v>15</v>
      </c>
      <c r="J3821" s="28">
        <v>1.6E-2</v>
      </c>
      <c r="AI3821"/>
      <c r="AJ3821"/>
    </row>
    <row r="3822" spans="1:36" ht="14.5" x14ac:dyDescent="0.35">
      <c r="A3822" s="52">
        <f t="shared" si="191"/>
        <v>2015</v>
      </c>
      <c r="B3822" s="30">
        <f t="shared" si="192"/>
        <v>153</v>
      </c>
      <c r="C3822" s="4">
        <f t="shared" si="193"/>
        <v>23</v>
      </c>
      <c r="D3822" s="4" t="s">
        <v>14</v>
      </c>
      <c r="E3822" s="28">
        <v>546</v>
      </c>
      <c r="F3822" s="28">
        <v>184</v>
      </c>
      <c r="H3822" s="28">
        <v>217</v>
      </c>
      <c r="I3822" s="28">
        <v>15</v>
      </c>
      <c r="J3822" s="28">
        <v>1.37E-2</v>
      </c>
      <c r="AI3822"/>
      <c r="AJ3822"/>
    </row>
    <row r="3823" spans="1:36" ht="14.5" x14ac:dyDescent="0.35">
      <c r="A3823" s="52">
        <f t="shared" si="191"/>
        <v>2015</v>
      </c>
      <c r="B3823" s="30">
        <f t="shared" si="192"/>
        <v>153</v>
      </c>
      <c r="C3823" s="4">
        <f t="shared" si="193"/>
        <v>23</v>
      </c>
      <c r="D3823" s="4" t="s">
        <v>14</v>
      </c>
      <c r="E3823" s="28">
        <v>548</v>
      </c>
      <c r="F3823" s="28">
        <v>192</v>
      </c>
      <c r="H3823" s="28">
        <v>217</v>
      </c>
      <c r="I3823" s="28">
        <v>11</v>
      </c>
      <c r="J3823" s="28">
        <v>3.3999999999999998E-3</v>
      </c>
      <c r="AI3823"/>
      <c r="AJ3823"/>
    </row>
    <row r="3824" spans="1:36" ht="14.5" x14ac:dyDescent="0.35">
      <c r="A3824" s="52">
        <f t="shared" si="191"/>
        <v>2015</v>
      </c>
      <c r="B3824" s="30">
        <f t="shared" si="192"/>
        <v>154</v>
      </c>
      <c r="C3824" s="4">
        <f t="shared" si="193"/>
        <v>23</v>
      </c>
      <c r="D3824" s="4" t="s">
        <v>15</v>
      </c>
      <c r="E3824" s="28">
        <v>555</v>
      </c>
      <c r="F3824" s="28">
        <v>182</v>
      </c>
      <c r="H3824" s="28">
        <v>217</v>
      </c>
      <c r="I3824" s="28">
        <v>16</v>
      </c>
      <c r="J3824" s="28">
        <v>2.3099999999999999E-2</v>
      </c>
      <c r="AI3824"/>
      <c r="AJ3824"/>
    </row>
    <row r="3825" spans="1:36" ht="14.5" x14ac:dyDescent="0.35">
      <c r="A3825" s="52">
        <f t="shared" si="191"/>
        <v>2015</v>
      </c>
      <c r="B3825" s="30">
        <f t="shared" si="192"/>
        <v>154</v>
      </c>
      <c r="C3825" s="4">
        <f t="shared" si="193"/>
        <v>23</v>
      </c>
      <c r="D3825" s="4" t="s">
        <v>15</v>
      </c>
      <c r="E3825" s="28">
        <v>555</v>
      </c>
      <c r="F3825" s="28">
        <v>182</v>
      </c>
      <c r="H3825" s="28">
        <v>217</v>
      </c>
      <c r="I3825" s="28">
        <v>17</v>
      </c>
      <c r="J3825" s="28">
        <v>2.3699999999999999E-2</v>
      </c>
      <c r="AI3825"/>
      <c r="AJ3825"/>
    </row>
    <row r="3826" spans="1:36" ht="14.5" x14ac:dyDescent="0.35">
      <c r="A3826" s="52">
        <f t="shared" si="191"/>
        <v>2015</v>
      </c>
      <c r="B3826" s="30">
        <f t="shared" si="192"/>
        <v>154</v>
      </c>
      <c r="C3826" s="4">
        <f t="shared" si="193"/>
        <v>23</v>
      </c>
      <c r="D3826" s="4" t="s">
        <v>15</v>
      </c>
      <c r="E3826" s="28">
        <v>553</v>
      </c>
      <c r="F3826" s="28">
        <v>183</v>
      </c>
      <c r="H3826" s="28">
        <v>217</v>
      </c>
      <c r="I3826" s="28">
        <v>8</v>
      </c>
      <c r="J3826" s="28">
        <v>3.2000000000000002E-3</v>
      </c>
      <c r="AI3826"/>
      <c r="AJ3826"/>
    </row>
    <row r="3827" spans="1:36" ht="14.5" x14ac:dyDescent="0.35">
      <c r="A3827" s="52">
        <f t="shared" si="191"/>
        <v>2015</v>
      </c>
      <c r="B3827" s="30">
        <f t="shared" si="192"/>
        <v>154</v>
      </c>
      <c r="C3827" s="4">
        <f t="shared" si="193"/>
        <v>23</v>
      </c>
      <c r="D3827" s="4" t="s">
        <v>15</v>
      </c>
      <c r="E3827" s="28">
        <v>553</v>
      </c>
      <c r="F3827" s="28">
        <v>183</v>
      </c>
      <c r="H3827" s="28">
        <v>217</v>
      </c>
      <c r="I3827" s="28">
        <v>8</v>
      </c>
      <c r="J3827" s="28">
        <v>4.0000000000000001E-3</v>
      </c>
      <c r="AI3827"/>
      <c r="AJ3827"/>
    </row>
    <row r="3828" spans="1:36" ht="14.5" x14ac:dyDescent="0.35">
      <c r="A3828" s="52">
        <f t="shared" si="191"/>
        <v>2015</v>
      </c>
      <c r="B3828" s="30">
        <f t="shared" si="192"/>
        <v>154</v>
      </c>
      <c r="C3828" s="4">
        <f t="shared" si="193"/>
        <v>23</v>
      </c>
      <c r="D3828" s="4" t="s">
        <v>15</v>
      </c>
      <c r="E3828" s="28">
        <v>553</v>
      </c>
      <c r="F3828" s="28">
        <v>183</v>
      </c>
      <c r="H3828" s="28">
        <v>217</v>
      </c>
      <c r="I3828" s="28">
        <v>8</v>
      </c>
      <c r="J3828" s="28">
        <v>2.3999999999999998E-3</v>
      </c>
      <c r="AI3828"/>
      <c r="AJ3828"/>
    </row>
    <row r="3829" spans="1:36" ht="14.5" x14ac:dyDescent="0.35">
      <c r="A3829" s="52">
        <f t="shared" si="191"/>
        <v>2015</v>
      </c>
      <c r="B3829" s="30">
        <f t="shared" si="192"/>
        <v>154</v>
      </c>
      <c r="C3829" s="4">
        <f t="shared" si="193"/>
        <v>23</v>
      </c>
      <c r="D3829" s="4" t="s">
        <v>15</v>
      </c>
      <c r="E3829" s="28">
        <v>553</v>
      </c>
      <c r="F3829" s="28">
        <v>183</v>
      </c>
      <c r="H3829" s="28">
        <v>217</v>
      </c>
      <c r="I3829" s="28">
        <v>8</v>
      </c>
      <c r="J3829" s="28">
        <v>2E-3</v>
      </c>
      <c r="AI3829"/>
      <c r="AJ3829"/>
    </row>
    <row r="3830" spans="1:36" ht="14.5" x14ac:dyDescent="0.35">
      <c r="A3830" s="52">
        <f t="shared" si="191"/>
        <v>2015</v>
      </c>
      <c r="B3830" s="30">
        <f t="shared" si="192"/>
        <v>154</v>
      </c>
      <c r="C3830" s="4">
        <f t="shared" si="193"/>
        <v>23</v>
      </c>
      <c r="D3830" s="4" t="s">
        <v>15</v>
      </c>
      <c r="E3830" s="28">
        <v>552</v>
      </c>
      <c r="F3830" s="28">
        <v>183</v>
      </c>
      <c r="H3830" s="28">
        <v>217</v>
      </c>
      <c r="I3830" s="28">
        <v>9</v>
      </c>
      <c r="J3830" s="28">
        <v>3.3999999999999998E-3</v>
      </c>
      <c r="AI3830"/>
      <c r="AJ3830"/>
    </row>
    <row r="3831" spans="1:36" ht="14.5" x14ac:dyDescent="0.35">
      <c r="A3831" s="52">
        <f t="shared" si="191"/>
        <v>2015</v>
      </c>
      <c r="B3831" s="30">
        <f t="shared" si="192"/>
        <v>154</v>
      </c>
      <c r="C3831" s="4">
        <f t="shared" si="193"/>
        <v>23</v>
      </c>
      <c r="D3831" s="4" t="s">
        <v>15</v>
      </c>
      <c r="E3831" s="28">
        <v>552</v>
      </c>
      <c r="F3831" s="28">
        <v>183</v>
      </c>
      <c r="H3831" s="28">
        <v>217</v>
      </c>
      <c r="I3831" s="28">
        <v>9</v>
      </c>
      <c r="J3831" s="28">
        <v>3.3E-3</v>
      </c>
      <c r="AI3831"/>
      <c r="AJ3831"/>
    </row>
    <row r="3832" spans="1:36" ht="14.5" x14ac:dyDescent="0.35">
      <c r="A3832" s="52">
        <f t="shared" si="191"/>
        <v>2015</v>
      </c>
      <c r="B3832" s="30">
        <f t="shared" si="192"/>
        <v>154</v>
      </c>
      <c r="C3832" s="4">
        <f t="shared" si="193"/>
        <v>23</v>
      </c>
      <c r="D3832" s="4" t="s">
        <v>15</v>
      </c>
      <c r="E3832" s="28">
        <v>552</v>
      </c>
      <c r="F3832" s="28">
        <v>183</v>
      </c>
      <c r="H3832" s="28">
        <v>217</v>
      </c>
      <c r="I3832" s="28">
        <v>9</v>
      </c>
      <c r="J3832" s="28">
        <v>1.9E-3</v>
      </c>
      <c r="AI3832"/>
      <c r="AJ3832"/>
    </row>
    <row r="3833" spans="1:36" ht="14.5" x14ac:dyDescent="0.35">
      <c r="A3833" s="52">
        <f t="shared" si="191"/>
        <v>2015</v>
      </c>
      <c r="B3833" s="30">
        <f t="shared" si="192"/>
        <v>154</v>
      </c>
      <c r="C3833" s="4">
        <f t="shared" si="193"/>
        <v>23</v>
      </c>
      <c r="D3833" s="4" t="s">
        <v>15</v>
      </c>
      <c r="E3833" s="28">
        <v>552</v>
      </c>
      <c r="F3833" s="28">
        <v>183</v>
      </c>
      <c r="H3833" s="28">
        <v>217</v>
      </c>
      <c r="I3833" s="28">
        <v>9</v>
      </c>
      <c r="J3833" s="28">
        <v>4.5999999999999999E-3</v>
      </c>
      <c r="AI3833"/>
      <c r="AJ3833"/>
    </row>
    <row r="3834" spans="1:36" ht="14.5" x14ac:dyDescent="0.35">
      <c r="A3834" s="52">
        <f t="shared" si="191"/>
        <v>2015</v>
      </c>
      <c r="B3834" s="30">
        <f t="shared" si="192"/>
        <v>154</v>
      </c>
      <c r="C3834" s="4">
        <f t="shared" si="193"/>
        <v>23</v>
      </c>
      <c r="D3834" s="4" t="s">
        <v>15</v>
      </c>
      <c r="E3834" s="28">
        <v>552</v>
      </c>
      <c r="F3834" s="28">
        <v>183</v>
      </c>
      <c r="H3834" s="28">
        <v>217</v>
      </c>
      <c r="I3834" s="28">
        <v>9</v>
      </c>
      <c r="J3834" s="28">
        <v>2.8999999999999998E-3</v>
      </c>
      <c r="AI3834"/>
      <c r="AJ3834"/>
    </row>
    <row r="3835" spans="1:36" ht="14.5" x14ac:dyDescent="0.35">
      <c r="A3835" s="52">
        <f t="shared" si="191"/>
        <v>2015</v>
      </c>
      <c r="B3835" s="30">
        <f t="shared" si="192"/>
        <v>154</v>
      </c>
      <c r="C3835" s="4">
        <f t="shared" si="193"/>
        <v>23</v>
      </c>
      <c r="D3835" s="4" t="s">
        <v>15</v>
      </c>
      <c r="E3835" s="28">
        <v>552</v>
      </c>
      <c r="F3835" s="28">
        <v>183</v>
      </c>
      <c r="H3835" s="28">
        <v>217</v>
      </c>
      <c r="I3835" s="28">
        <v>9</v>
      </c>
      <c r="J3835" s="28">
        <v>1.6999999999999999E-3</v>
      </c>
      <c r="AI3835"/>
      <c r="AJ3835"/>
    </row>
    <row r="3836" spans="1:36" ht="14.5" x14ac:dyDescent="0.35">
      <c r="A3836" s="52">
        <f t="shared" si="191"/>
        <v>2015</v>
      </c>
      <c r="B3836" s="30">
        <f t="shared" si="192"/>
        <v>154</v>
      </c>
      <c r="C3836" s="4">
        <f t="shared" si="193"/>
        <v>23</v>
      </c>
      <c r="D3836" s="4" t="s">
        <v>15</v>
      </c>
      <c r="E3836" s="28">
        <v>553</v>
      </c>
      <c r="F3836" s="28">
        <v>183</v>
      </c>
      <c r="H3836" s="28">
        <v>217</v>
      </c>
      <c r="I3836" s="28">
        <v>9</v>
      </c>
      <c r="J3836" s="28">
        <v>1.1000000000000001E-3</v>
      </c>
      <c r="AI3836"/>
      <c r="AJ3836"/>
    </row>
    <row r="3837" spans="1:36" ht="14.5" x14ac:dyDescent="0.35">
      <c r="A3837" s="52">
        <f t="shared" si="191"/>
        <v>2015</v>
      </c>
      <c r="B3837" s="30">
        <f t="shared" si="192"/>
        <v>154</v>
      </c>
      <c r="C3837" s="4">
        <f t="shared" si="193"/>
        <v>23</v>
      </c>
      <c r="D3837" s="4" t="s">
        <v>15</v>
      </c>
      <c r="E3837" s="28">
        <v>553</v>
      </c>
      <c r="F3837" s="28">
        <v>183</v>
      </c>
      <c r="H3837" s="28">
        <v>217</v>
      </c>
      <c r="I3837" s="28">
        <v>9</v>
      </c>
      <c r="J3837" s="28">
        <v>1.5E-3</v>
      </c>
      <c r="AI3837"/>
      <c r="AJ3837"/>
    </row>
    <row r="3838" spans="1:36" ht="14.5" x14ac:dyDescent="0.35">
      <c r="A3838" s="52">
        <f t="shared" si="191"/>
        <v>2015</v>
      </c>
      <c r="B3838" s="30">
        <f t="shared" si="192"/>
        <v>154</v>
      </c>
      <c r="C3838" s="4">
        <f t="shared" si="193"/>
        <v>23</v>
      </c>
      <c r="D3838" s="4" t="s">
        <v>15</v>
      </c>
      <c r="E3838" s="28">
        <v>553</v>
      </c>
      <c r="F3838" s="28">
        <v>183</v>
      </c>
      <c r="H3838" s="28">
        <v>217</v>
      </c>
      <c r="I3838" s="28">
        <v>9</v>
      </c>
      <c r="J3838" s="28">
        <v>2.8E-3</v>
      </c>
      <c r="AI3838"/>
      <c r="AJ3838"/>
    </row>
    <row r="3839" spans="1:36" ht="14.5" x14ac:dyDescent="0.35">
      <c r="A3839" s="52">
        <f t="shared" si="191"/>
        <v>2015</v>
      </c>
      <c r="B3839" s="30">
        <f t="shared" si="192"/>
        <v>154</v>
      </c>
      <c r="C3839" s="4">
        <f t="shared" si="193"/>
        <v>23</v>
      </c>
      <c r="D3839" s="4" t="s">
        <v>15</v>
      </c>
      <c r="E3839" s="28">
        <v>553</v>
      </c>
      <c r="F3839" s="28">
        <v>183</v>
      </c>
      <c r="H3839" s="28">
        <v>217</v>
      </c>
      <c r="I3839" s="28">
        <v>9</v>
      </c>
      <c r="J3839" s="28">
        <v>3.0000000000000001E-3</v>
      </c>
      <c r="AI3839"/>
      <c r="AJ3839"/>
    </row>
    <row r="3840" spans="1:36" ht="14.5" x14ac:dyDescent="0.35">
      <c r="A3840" s="52">
        <f t="shared" si="191"/>
        <v>2015</v>
      </c>
      <c r="B3840" s="30">
        <f t="shared" si="192"/>
        <v>154</v>
      </c>
      <c r="C3840" s="4">
        <f t="shared" si="193"/>
        <v>23</v>
      </c>
      <c r="D3840" s="4" t="s">
        <v>15</v>
      </c>
      <c r="E3840" s="28">
        <v>553</v>
      </c>
      <c r="F3840" s="28">
        <v>183</v>
      </c>
      <c r="H3840" s="28">
        <v>217</v>
      </c>
      <c r="I3840" s="28">
        <v>9</v>
      </c>
      <c r="J3840" s="28">
        <v>3.5999999999999999E-3</v>
      </c>
      <c r="AI3840"/>
      <c r="AJ3840"/>
    </row>
    <row r="3841" spans="1:36" ht="14.5" x14ac:dyDescent="0.35">
      <c r="A3841" s="52">
        <f t="shared" si="191"/>
        <v>2015</v>
      </c>
      <c r="B3841" s="30">
        <f t="shared" si="192"/>
        <v>154</v>
      </c>
      <c r="C3841" s="4">
        <f t="shared" si="193"/>
        <v>23</v>
      </c>
      <c r="D3841" s="4" t="s">
        <v>15</v>
      </c>
      <c r="E3841" s="28">
        <v>553</v>
      </c>
      <c r="F3841" s="28">
        <v>183</v>
      </c>
      <c r="H3841" s="28">
        <v>217</v>
      </c>
      <c r="I3841" s="28">
        <v>9</v>
      </c>
      <c r="J3841" s="28">
        <v>3.0999999999999999E-3</v>
      </c>
      <c r="AI3841"/>
      <c r="AJ3841"/>
    </row>
    <row r="3842" spans="1:36" ht="14.5" x14ac:dyDescent="0.35">
      <c r="A3842" s="52">
        <f t="shared" ref="A3842:A3905" si="194">YEAR(D3842)</f>
        <v>2015</v>
      </c>
      <c r="B3842" s="30">
        <f t="shared" ref="B3842:B3905" si="195">D3842-DATE(YEAR(D3842),1,0)</f>
        <v>154</v>
      </c>
      <c r="C3842" s="4">
        <f t="shared" ref="C3842:C3905" si="196">WEEKNUM(D3842,1)</f>
        <v>23</v>
      </c>
      <c r="D3842" s="4" t="s">
        <v>15</v>
      </c>
      <c r="E3842" s="28">
        <v>553</v>
      </c>
      <c r="F3842" s="28">
        <v>183</v>
      </c>
      <c r="H3842" s="28">
        <v>217</v>
      </c>
      <c r="I3842" s="28">
        <v>9</v>
      </c>
      <c r="J3842" s="28">
        <v>3.0999999999999999E-3</v>
      </c>
      <c r="AI3842"/>
      <c r="AJ3842"/>
    </row>
    <row r="3843" spans="1:36" ht="14.5" x14ac:dyDescent="0.35">
      <c r="A3843" s="52">
        <f t="shared" si="194"/>
        <v>2015</v>
      </c>
      <c r="B3843" s="30">
        <f t="shared" si="195"/>
        <v>154</v>
      </c>
      <c r="C3843" s="4">
        <f t="shared" si="196"/>
        <v>23</v>
      </c>
      <c r="D3843" s="4" t="s">
        <v>15</v>
      </c>
      <c r="E3843" s="28">
        <v>553</v>
      </c>
      <c r="F3843" s="28">
        <v>183</v>
      </c>
      <c r="H3843" s="28">
        <v>217</v>
      </c>
      <c r="I3843" s="28">
        <v>9</v>
      </c>
      <c r="J3843" s="28">
        <v>2.3999999999999998E-3</v>
      </c>
      <c r="AI3843"/>
      <c r="AJ3843"/>
    </row>
    <row r="3844" spans="1:36" ht="14.5" x14ac:dyDescent="0.35">
      <c r="A3844" s="52">
        <f t="shared" si="194"/>
        <v>2015</v>
      </c>
      <c r="B3844" s="30">
        <f t="shared" si="195"/>
        <v>154</v>
      </c>
      <c r="C3844" s="4">
        <f t="shared" si="196"/>
        <v>23</v>
      </c>
      <c r="D3844" s="4" t="s">
        <v>15</v>
      </c>
      <c r="E3844" s="28">
        <v>553</v>
      </c>
      <c r="F3844" s="28">
        <v>183</v>
      </c>
      <c r="H3844" s="28">
        <v>217</v>
      </c>
      <c r="I3844" s="28">
        <v>9</v>
      </c>
      <c r="J3844" s="28">
        <v>2.5999999999999999E-3</v>
      </c>
      <c r="AI3844"/>
      <c r="AJ3844"/>
    </row>
    <row r="3845" spans="1:36" ht="14.5" x14ac:dyDescent="0.35">
      <c r="A3845" s="52">
        <f t="shared" si="194"/>
        <v>2015</v>
      </c>
      <c r="B3845" s="30">
        <f t="shared" si="195"/>
        <v>154</v>
      </c>
      <c r="C3845" s="4">
        <f t="shared" si="196"/>
        <v>23</v>
      </c>
      <c r="D3845" s="4" t="s">
        <v>15</v>
      </c>
      <c r="E3845" s="28">
        <v>553</v>
      </c>
      <c r="F3845" s="28">
        <v>183</v>
      </c>
      <c r="H3845" s="28">
        <v>217</v>
      </c>
      <c r="I3845" s="28">
        <v>9</v>
      </c>
      <c r="J3845" s="28">
        <v>3.3999999999999998E-3</v>
      </c>
      <c r="AI3845"/>
      <c r="AJ3845"/>
    </row>
    <row r="3846" spans="1:36" ht="14.5" x14ac:dyDescent="0.35">
      <c r="A3846" s="52">
        <f t="shared" si="194"/>
        <v>2015</v>
      </c>
      <c r="B3846" s="30">
        <f t="shared" si="195"/>
        <v>154</v>
      </c>
      <c r="C3846" s="4">
        <f t="shared" si="196"/>
        <v>23</v>
      </c>
      <c r="D3846" s="4" t="s">
        <v>15</v>
      </c>
      <c r="E3846" s="28">
        <v>553</v>
      </c>
      <c r="F3846" s="28">
        <v>183</v>
      </c>
      <c r="H3846" s="28">
        <v>217</v>
      </c>
      <c r="I3846" s="28">
        <v>9</v>
      </c>
      <c r="J3846" s="28">
        <v>4.7000000000000002E-3</v>
      </c>
      <c r="AI3846"/>
      <c r="AJ3846"/>
    </row>
    <row r="3847" spans="1:36" ht="14.5" x14ac:dyDescent="0.35">
      <c r="A3847" s="52">
        <f t="shared" si="194"/>
        <v>2015</v>
      </c>
      <c r="B3847" s="30">
        <f t="shared" si="195"/>
        <v>154</v>
      </c>
      <c r="C3847" s="4">
        <f t="shared" si="196"/>
        <v>23</v>
      </c>
      <c r="D3847" s="4" t="s">
        <v>15</v>
      </c>
      <c r="E3847" s="28">
        <v>553</v>
      </c>
      <c r="F3847" s="28">
        <v>183</v>
      </c>
      <c r="H3847" s="28">
        <v>217</v>
      </c>
      <c r="I3847" s="28">
        <v>9</v>
      </c>
      <c r="J3847" s="28">
        <v>2.5000000000000001E-3</v>
      </c>
      <c r="AI3847"/>
      <c r="AJ3847"/>
    </row>
    <row r="3848" spans="1:36" ht="14.5" x14ac:dyDescent="0.35">
      <c r="A3848" s="52">
        <f t="shared" si="194"/>
        <v>2015</v>
      </c>
      <c r="B3848" s="30">
        <f t="shared" si="195"/>
        <v>154</v>
      </c>
      <c r="C3848" s="4">
        <f t="shared" si="196"/>
        <v>23</v>
      </c>
      <c r="D3848" s="4" t="s">
        <v>15</v>
      </c>
      <c r="E3848" s="28">
        <v>553</v>
      </c>
      <c r="F3848" s="28">
        <v>183</v>
      </c>
      <c r="H3848" s="28">
        <v>217</v>
      </c>
      <c r="I3848" s="28">
        <v>9</v>
      </c>
      <c r="J3848" s="28">
        <v>2.8999999999999998E-3</v>
      </c>
      <c r="AI3848"/>
      <c r="AJ3848"/>
    </row>
    <row r="3849" spans="1:36" ht="14.5" x14ac:dyDescent="0.35">
      <c r="A3849" s="52">
        <f t="shared" si="194"/>
        <v>2015</v>
      </c>
      <c r="B3849" s="30">
        <f t="shared" si="195"/>
        <v>154</v>
      </c>
      <c r="C3849" s="4">
        <f t="shared" si="196"/>
        <v>23</v>
      </c>
      <c r="D3849" s="4" t="s">
        <v>15</v>
      </c>
      <c r="E3849" s="28">
        <v>552</v>
      </c>
      <c r="F3849" s="28">
        <v>183</v>
      </c>
      <c r="H3849" s="28">
        <v>217</v>
      </c>
      <c r="I3849" s="28">
        <v>10</v>
      </c>
      <c r="J3849" s="28">
        <v>3.5999999999999999E-3</v>
      </c>
      <c r="AI3849"/>
      <c r="AJ3849"/>
    </row>
    <row r="3850" spans="1:36" ht="14.5" x14ac:dyDescent="0.35">
      <c r="A3850" s="52">
        <f t="shared" si="194"/>
        <v>2015</v>
      </c>
      <c r="B3850" s="30">
        <f t="shared" si="195"/>
        <v>154</v>
      </c>
      <c r="C3850" s="4">
        <f t="shared" si="196"/>
        <v>23</v>
      </c>
      <c r="D3850" s="4" t="s">
        <v>15</v>
      </c>
      <c r="E3850" s="28">
        <v>552</v>
      </c>
      <c r="F3850" s="28">
        <v>183</v>
      </c>
      <c r="H3850" s="28">
        <v>217</v>
      </c>
      <c r="I3850" s="28">
        <v>10</v>
      </c>
      <c r="J3850" s="28">
        <v>3.0999999999999999E-3</v>
      </c>
      <c r="AI3850"/>
      <c r="AJ3850"/>
    </row>
    <row r="3851" spans="1:36" ht="14.5" x14ac:dyDescent="0.35">
      <c r="A3851" s="52">
        <f t="shared" si="194"/>
        <v>2015</v>
      </c>
      <c r="B3851" s="30">
        <f t="shared" si="195"/>
        <v>154</v>
      </c>
      <c r="C3851" s="4">
        <f t="shared" si="196"/>
        <v>23</v>
      </c>
      <c r="D3851" s="4" t="s">
        <v>15</v>
      </c>
      <c r="E3851" s="28">
        <v>552</v>
      </c>
      <c r="F3851" s="28">
        <v>183</v>
      </c>
      <c r="H3851" s="28">
        <v>217</v>
      </c>
      <c r="I3851" s="28">
        <v>10</v>
      </c>
      <c r="J3851" s="28">
        <v>2.5000000000000001E-3</v>
      </c>
      <c r="AI3851"/>
      <c r="AJ3851"/>
    </row>
    <row r="3852" spans="1:36" ht="14.5" x14ac:dyDescent="0.35">
      <c r="A3852" s="52">
        <f t="shared" si="194"/>
        <v>2015</v>
      </c>
      <c r="B3852" s="30">
        <f t="shared" si="195"/>
        <v>154</v>
      </c>
      <c r="C3852" s="4">
        <f t="shared" si="196"/>
        <v>23</v>
      </c>
      <c r="D3852" s="4" t="s">
        <v>15</v>
      </c>
      <c r="E3852" s="28">
        <v>552</v>
      </c>
      <c r="F3852" s="28">
        <v>183</v>
      </c>
      <c r="H3852" s="28">
        <v>217</v>
      </c>
      <c r="I3852" s="28">
        <v>10</v>
      </c>
      <c r="J3852" s="28">
        <v>2.3E-3</v>
      </c>
      <c r="AI3852"/>
      <c r="AJ3852"/>
    </row>
    <row r="3853" spans="1:36" ht="14.5" x14ac:dyDescent="0.35">
      <c r="A3853" s="52">
        <f t="shared" si="194"/>
        <v>2015</v>
      </c>
      <c r="B3853" s="30">
        <f t="shared" si="195"/>
        <v>154</v>
      </c>
      <c r="C3853" s="4">
        <f t="shared" si="196"/>
        <v>23</v>
      </c>
      <c r="D3853" s="4" t="s">
        <v>15</v>
      </c>
      <c r="E3853" s="28">
        <v>552</v>
      </c>
      <c r="F3853" s="28">
        <v>183</v>
      </c>
      <c r="H3853" s="28">
        <v>217</v>
      </c>
      <c r="I3853" s="28">
        <v>10</v>
      </c>
      <c r="J3853" s="28">
        <v>2.7000000000000001E-3</v>
      </c>
      <c r="AI3853"/>
      <c r="AJ3853"/>
    </row>
    <row r="3854" spans="1:36" ht="14.5" x14ac:dyDescent="0.35">
      <c r="A3854" s="52">
        <f t="shared" si="194"/>
        <v>2015</v>
      </c>
      <c r="B3854" s="30">
        <f t="shared" si="195"/>
        <v>154</v>
      </c>
      <c r="C3854" s="4">
        <f t="shared" si="196"/>
        <v>23</v>
      </c>
      <c r="D3854" s="4" t="s">
        <v>15</v>
      </c>
      <c r="E3854" s="28">
        <v>552</v>
      </c>
      <c r="F3854" s="28">
        <v>183</v>
      </c>
      <c r="H3854" s="28">
        <v>217</v>
      </c>
      <c r="I3854" s="28">
        <v>10</v>
      </c>
      <c r="J3854" s="28">
        <v>2.8999999999999998E-3</v>
      </c>
      <c r="AI3854"/>
      <c r="AJ3854"/>
    </row>
    <row r="3855" spans="1:36" ht="14.5" x14ac:dyDescent="0.35">
      <c r="A3855" s="52">
        <f t="shared" si="194"/>
        <v>2015</v>
      </c>
      <c r="B3855" s="30">
        <f t="shared" si="195"/>
        <v>154</v>
      </c>
      <c r="C3855" s="4">
        <f t="shared" si="196"/>
        <v>23</v>
      </c>
      <c r="D3855" s="4" t="s">
        <v>15</v>
      </c>
      <c r="E3855" s="28">
        <v>552</v>
      </c>
      <c r="F3855" s="28">
        <v>183</v>
      </c>
      <c r="H3855" s="28">
        <v>217</v>
      </c>
      <c r="I3855" s="28">
        <v>10</v>
      </c>
      <c r="J3855" s="28">
        <v>3.7000000000000002E-3</v>
      </c>
      <c r="AI3855"/>
      <c r="AJ3855"/>
    </row>
    <row r="3856" spans="1:36" ht="14.5" x14ac:dyDescent="0.35">
      <c r="A3856" s="52">
        <f t="shared" si="194"/>
        <v>2015</v>
      </c>
      <c r="B3856" s="30">
        <f t="shared" si="195"/>
        <v>154</v>
      </c>
      <c r="C3856" s="4">
        <f t="shared" si="196"/>
        <v>23</v>
      </c>
      <c r="D3856" s="4" t="s">
        <v>15</v>
      </c>
      <c r="E3856" s="28">
        <v>552</v>
      </c>
      <c r="F3856" s="28">
        <v>183</v>
      </c>
      <c r="H3856" s="28">
        <v>217</v>
      </c>
      <c r="I3856" s="28">
        <v>10</v>
      </c>
      <c r="J3856" s="28">
        <v>3.8999999999999998E-3</v>
      </c>
      <c r="AI3856"/>
      <c r="AJ3856"/>
    </row>
    <row r="3857" spans="1:36" ht="14.5" x14ac:dyDescent="0.35">
      <c r="A3857" s="52">
        <f t="shared" si="194"/>
        <v>2015</v>
      </c>
      <c r="B3857" s="30">
        <f t="shared" si="195"/>
        <v>154</v>
      </c>
      <c r="C3857" s="4">
        <f t="shared" si="196"/>
        <v>23</v>
      </c>
      <c r="D3857" s="4" t="s">
        <v>15</v>
      </c>
      <c r="E3857" s="28">
        <v>552</v>
      </c>
      <c r="F3857" s="28">
        <v>183</v>
      </c>
      <c r="H3857" s="28">
        <v>217</v>
      </c>
      <c r="I3857" s="28">
        <v>10</v>
      </c>
      <c r="J3857" s="28">
        <v>2.5999999999999999E-3</v>
      </c>
      <c r="AI3857"/>
      <c r="AJ3857"/>
    </row>
    <row r="3858" spans="1:36" ht="14.5" x14ac:dyDescent="0.35">
      <c r="A3858" s="52">
        <f t="shared" si="194"/>
        <v>2015</v>
      </c>
      <c r="B3858" s="30">
        <f t="shared" si="195"/>
        <v>154</v>
      </c>
      <c r="C3858" s="4">
        <f t="shared" si="196"/>
        <v>23</v>
      </c>
      <c r="D3858" s="4" t="s">
        <v>15</v>
      </c>
      <c r="E3858" s="28">
        <v>552</v>
      </c>
      <c r="F3858" s="28">
        <v>183</v>
      </c>
      <c r="H3858" s="28">
        <v>217</v>
      </c>
      <c r="I3858" s="28">
        <v>10</v>
      </c>
      <c r="J3858" s="28">
        <v>3.0999999999999999E-3</v>
      </c>
      <c r="AI3858"/>
      <c r="AJ3858"/>
    </row>
    <row r="3859" spans="1:36" ht="14.5" x14ac:dyDescent="0.35">
      <c r="A3859" s="52">
        <f t="shared" si="194"/>
        <v>2015</v>
      </c>
      <c r="B3859" s="30">
        <f t="shared" si="195"/>
        <v>154</v>
      </c>
      <c r="C3859" s="4">
        <f t="shared" si="196"/>
        <v>23</v>
      </c>
      <c r="D3859" s="4" t="s">
        <v>15</v>
      </c>
      <c r="E3859" s="28">
        <v>552</v>
      </c>
      <c r="F3859" s="28">
        <v>183</v>
      </c>
      <c r="H3859" s="28">
        <v>217</v>
      </c>
      <c r="I3859" s="28">
        <v>10</v>
      </c>
      <c r="J3859" s="28">
        <v>3.0999999999999999E-3</v>
      </c>
      <c r="AI3859"/>
      <c r="AJ3859"/>
    </row>
    <row r="3860" spans="1:36" ht="14.5" x14ac:dyDescent="0.35">
      <c r="A3860" s="52">
        <f t="shared" si="194"/>
        <v>2015</v>
      </c>
      <c r="B3860" s="30">
        <f t="shared" si="195"/>
        <v>154</v>
      </c>
      <c r="C3860" s="4">
        <f t="shared" si="196"/>
        <v>23</v>
      </c>
      <c r="D3860" s="4" t="s">
        <v>15</v>
      </c>
      <c r="E3860" s="28">
        <v>552</v>
      </c>
      <c r="F3860" s="28">
        <v>183</v>
      </c>
      <c r="H3860" s="28">
        <v>217</v>
      </c>
      <c r="I3860" s="28">
        <v>10</v>
      </c>
      <c r="J3860" s="28">
        <v>3.2000000000000002E-3</v>
      </c>
      <c r="AI3860"/>
      <c r="AJ3860"/>
    </row>
    <row r="3861" spans="1:36" ht="14.5" x14ac:dyDescent="0.35">
      <c r="A3861" s="52">
        <f t="shared" si="194"/>
        <v>2015</v>
      </c>
      <c r="B3861" s="30">
        <f t="shared" si="195"/>
        <v>154</v>
      </c>
      <c r="C3861" s="4">
        <f t="shared" si="196"/>
        <v>23</v>
      </c>
      <c r="D3861" s="4" t="s">
        <v>15</v>
      </c>
      <c r="E3861" s="28">
        <v>552</v>
      </c>
      <c r="F3861" s="28">
        <v>183</v>
      </c>
      <c r="H3861" s="28">
        <v>217</v>
      </c>
      <c r="I3861" s="28">
        <v>10</v>
      </c>
      <c r="J3861" s="28">
        <v>2.2000000000000001E-3</v>
      </c>
      <c r="AI3861"/>
      <c r="AJ3861"/>
    </row>
    <row r="3862" spans="1:36" ht="14.5" x14ac:dyDescent="0.35">
      <c r="A3862" s="52">
        <f t="shared" si="194"/>
        <v>2015</v>
      </c>
      <c r="B3862" s="30">
        <f t="shared" si="195"/>
        <v>154</v>
      </c>
      <c r="C3862" s="4">
        <f t="shared" si="196"/>
        <v>23</v>
      </c>
      <c r="D3862" s="4" t="s">
        <v>15</v>
      </c>
      <c r="E3862" s="28">
        <v>552</v>
      </c>
      <c r="F3862" s="28">
        <v>183</v>
      </c>
      <c r="H3862" s="28">
        <v>217</v>
      </c>
      <c r="I3862" s="28">
        <v>10</v>
      </c>
      <c r="J3862" s="28">
        <v>2.8999999999999998E-3</v>
      </c>
      <c r="AI3862"/>
      <c r="AJ3862"/>
    </row>
    <row r="3863" spans="1:36" ht="14.5" x14ac:dyDescent="0.35">
      <c r="A3863" s="52">
        <f t="shared" si="194"/>
        <v>2015</v>
      </c>
      <c r="B3863" s="30">
        <f t="shared" si="195"/>
        <v>154</v>
      </c>
      <c r="C3863" s="4">
        <f t="shared" si="196"/>
        <v>23</v>
      </c>
      <c r="D3863" s="4" t="s">
        <v>15</v>
      </c>
      <c r="E3863" s="28">
        <v>552</v>
      </c>
      <c r="F3863" s="28">
        <v>183</v>
      </c>
      <c r="H3863" s="28">
        <v>217</v>
      </c>
      <c r="I3863" s="28">
        <v>10</v>
      </c>
      <c r="J3863" s="28">
        <v>2.0999999999999999E-3</v>
      </c>
      <c r="AI3863"/>
      <c r="AJ3863"/>
    </row>
    <row r="3864" spans="1:36" ht="14.5" x14ac:dyDescent="0.35">
      <c r="A3864" s="52">
        <f t="shared" si="194"/>
        <v>2015</v>
      </c>
      <c r="B3864" s="30">
        <f t="shared" si="195"/>
        <v>154</v>
      </c>
      <c r="C3864" s="4">
        <f t="shared" si="196"/>
        <v>23</v>
      </c>
      <c r="D3864" s="4" t="s">
        <v>15</v>
      </c>
      <c r="E3864" s="28">
        <v>552</v>
      </c>
      <c r="F3864" s="28">
        <v>183</v>
      </c>
      <c r="H3864" s="28">
        <v>217</v>
      </c>
      <c r="I3864" s="28">
        <v>10</v>
      </c>
      <c r="J3864" s="28">
        <v>2.7000000000000001E-3</v>
      </c>
      <c r="AI3864"/>
      <c r="AJ3864"/>
    </row>
    <row r="3865" spans="1:36" ht="14.5" x14ac:dyDescent="0.35">
      <c r="A3865" s="52">
        <f t="shared" si="194"/>
        <v>2015</v>
      </c>
      <c r="B3865" s="30">
        <f t="shared" si="195"/>
        <v>154</v>
      </c>
      <c r="C3865" s="4">
        <f t="shared" si="196"/>
        <v>23</v>
      </c>
      <c r="D3865" s="4" t="s">
        <v>15</v>
      </c>
      <c r="E3865" s="28">
        <v>552</v>
      </c>
      <c r="F3865" s="28">
        <v>183</v>
      </c>
      <c r="H3865" s="28">
        <v>217</v>
      </c>
      <c r="I3865" s="28">
        <v>10</v>
      </c>
      <c r="J3865" s="28">
        <v>3.0000000000000001E-3</v>
      </c>
      <c r="AI3865"/>
      <c r="AJ3865"/>
    </row>
    <row r="3866" spans="1:36" ht="14.5" x14ac:dyDescent="0.35">
      <c r="A3866" s="52">
        <f t="shared" si="194"/>
        <v>2015</v>
      </c>
      <c r="B3866" s="30">
        <f t="shared" si="195"/>
        <v>154</v>
      </c>
      <c r="C3866" s="4">
        <f t="shared" si="196"/>
        <v>23</v>
      </c>
      <c r="D3866" s="4" t="s">
        <v>15</v>
      </c>
      <c r="E3866" s="28">
        <v>552</v>
      </c>
      <c r="F3866" s="28">
        <v>183</v>
      </c>
      <c r="H3866" s="28">
        <v>217</v>
      </c>
      <c r="I3866" s="28">
        <v>10</v>
      </c>
      <c r="J3866" s="28">
        <v>2.3999999999999998E-3</v>
      </c>
      <c r="AI3866"/>
      <c r="AJ3866"/>
    </row>
    <row r="3867" spans="1:36" ht="14.5" x14ac:dyDescent="0.35">
      <c r="A3867" s="52">
        <f t="shared" si="194"/>
        <v>2015</v>
      </c>
      <c r="B3867" s="30">
        <f t="shared" si="195"/>
        <v>154</v>
      </c>
      <c r="C3867" s="4">
        <f t="shared" si="196"/>
        <v>23</v>
      </c>
      <c r="D3867" s="4" t="s">
        <v>15</v>
      </c>
      <c r="E3867" s="28">
        <v>552</v>
      </c>
      <c r="F3867" s="28">
        <v>183</v>
      </c>
      <c r="H3867" s="28">
        <v>217</v>
      </c>
      <c r="I3867" s="28">
        <v>10</v>
      </c>
      <c r="J3867" s="28">
        <v>2.8999999999999998E-3</v>
      </c>
      <c r="AI3867"/>
      <c r="AJ3867"/>
    </row>
    <row r="3868" spans="1:36" ht="14.5" x14ac:dyDescent="0.35">
      <c r="A3868" s="52">
        <f t="shared" si="194"/>
        <v>2015</v>
      </c>
      <c r="B3868" s="30">
        <f t="shared" si="195"/>
        <v>154</v>
      </c>
      <c r="C3868" s="4">
        <f t="shared" si="196"/>
        <v>23</v>
      </c>
      <c r="D3868" s="4" t="s">
        <v>15</v>
      </c>
      <c r="E3868" s="28">
        <v>552</v>
      </c>
      <c r="F3868" s="28">
        <v>183</v>
      </c>
      <c r="H3868" s="28">
        <v>217</v>
      </c>
      <c r="I3868" s="28">
        <v>10</v>
      </c>
      <c r="J3868" s="28">
        <v>3.0999999999999999E-3</v>
      </c>
      <c r="AI3868"/>
      <c r="AJ3868"/>
    </row>
    <row r="3869" spans="1:36" ht="14.5" x14ac:dyDescent="0.35">
      <c r="A3869" s="52">
        <f t="shared" si="194"/>
        <v>2015</v>
      </c>
      <c r="B3869" s="30">
        <f t="shared" si="195"/>
        <v>154</v>
      </c>
      <c r="C3869" s="4">
        <f t="shared" si="196"/>
        <v>23</v>
      </c>
      <c r="D3869" s="4" t="s">
        <v>15</v>
      </c>
      <c r="E3869" s="28">
        <v>552</v>
      </c>
      <c r="F3869" s="28">
        <v>183</v>
      </c>
      <c r="H3869" s="28">
        <v>217</v>
      </c>
      <c r="I3869" s="28">
        <v>10</v>
      </c>
      <c r="J3869" s="28">
        <v>4.0000000000000001E-3</v>
      </c>
      <c r="AI3869"/>
      <c r="AJ3869"/>
    </row>
    <row r="3870" spans="1:36" ht="14.5" x14ac:dyDescent="0.35">
      <c r="A3870" s="52">
        <f t="shared" si="194"/>
        <v>2015</v>
      </c>
      <c r="B3870" s="30">
        <f t="shared" si="195"/>
        <v>154</v>
      </c>
      <c r="C3870" s="4">
        <f t="shared" si="196"/>
        <v>23</v>
      </c>
      <c r="D3870" s="4" t="s">
        <v>15</v>
      </c>
      <c r="E3870" s="28">
        <v>552</v>
      </c>
      <c r="F3870" s="28">
        <v>183</v>
      </c>
      <c r="H3870" s="28">
        <v>217</v>
      </c>
      <c r="I3870" s="28">
        <v>10</v>
      </c>
      <c r="J3870" s="28">
        <v>2.8E-3</v>
      </c>
      <c r="AI3870"/>
      <c r="AJ3870"/>
    </row>
    <row r="3871" spans="1:36" ht="14.5" x14ac:dyDescent="0.35">
      <c r="A3871" s="52">
        <f t="shared" si="194"/>
        <v>2015</v>
      </c>
      <c r="B3871" s="30">
        <f t="shared" si="195"/>
        <v>154</v>
      </c>
      <c r="C3871" s="4">
        <f t="shared" si="196"/>
        <v>23</v>
      </c>
      <c r="D3871" s="4" t="s">
        <v>15</v>
      </c>
      <c r="E3871" s="28">
        <v>553</v>
      </c>
      <c r="F3871" s="28">
        <v>183</v>
      </c>
      <c r="H3871" s="28">
        <v>217</v>
      </c>
      <c r="I3871" s="28">
        <v>10</v>
      </c>
      <c r="J3871" s="28">
        <v>3.3E-3</v>
      </c>
      <c r="AI3871"/>
      <c r="AJ3871"/>
    </row>
    <row r="3872" spans="1:36" ht="14.5" x14ac:dyDescent="0.35">
      <c r="A3872" s="52">
        <f t="shared" si="194"/>
        <v>2015</v>
      </c>
      <c r="B3872" s="30">
        <f t="shared" si="195"/>
        <v>154</v>
      </c>
      <c r="C3872" s="4">
        <f t="shared" si="196"/>
        <v>23</v>
      </c>
      <c r="D3872" s="4" t="s">
        <v>15</v>
      </c>
      <c r="E3872" s="28">
        <v>553</v>
      </c>
      <c r="F3872" s="28">
        <v>183</v>
      </c>
      <c r="H3872" s="28">
        <v>217</v>
      </c>
      <c r="I3872" s="28">
        <v>10</v>
      </c>
      <c r="J3872" s="28">
        <v>3.2000000000000002E-3</v>
      </c>
      <c r="AI3872"/>
      <c r="AJ3872"/>
    </row>
    <row r="3873" spans="1:36" ht="14.5" x14ac:dyDescent="0.35">
      <c r="A3873" s="52">
        <f t="shared" si="194"/>
        <v>2015</v>
      </c>
      <c r="B3873" s="30">
        <f t="shared" si="195"/>
        <v>154</v>
      </c>
      <c r="C3873" s="4">
        <f t="shared" si="196"/>
        <v>23</v>
      </c>
      <c r="D3873" s="4" t="s">
        <v>15</v>
      </c>
      <c r="E3873" s="28">
        <v>553</v>
      </c>
      <c r="F3873" s="28">
        <v>183</v>
      </c>
      <c r="H3873" s="28">
        <v>217</v>
      </c>
      <c r="I3873" s="28">
        <v>10</v>
      </c>
      <c r="J3873" s="28">
        <v>4.4000000000000003E-3</v>
      </c>
      <c r="AI3873"/>
      <c r="AJ3873"/>
    </row>
    <row r="3874" spans="1:36" ht="14.5" x14ac:dyDescent="0.35">
      <c r="A3874" s="52">
        <f t="shared" si="194"/>
        <v>2015</v>
      </c>
      <c r="B3874" s="30">
        <f t="shared" si="195"/>
        <v>154</v>
      </c>
      <c r="C3874" s="4">
        <f t="shared" si="196"/>
        <v>23</v>
      </c>
      <c r="D3874" s="4" t="s">
        <v>15</v>
      </c>
      <c r="E3874" s="28">
        <v>553</v>
      </c>
      <c r="F3874" s="28">
        <v>183</v>
      </c>
      <c r="H3874" s="28">
        <v>217</v>
      </c>
      <c r="I3874" s="28">
        <v>10</v>
      </c>
      <c r="J3874" s="28">
        <v>2.8999999999999998E-3</v>
      </c>
      <c r="AI3874"/>
      <c r="AJ3874"/>
    </row>
    <row r="3875" spans="1:36" ht="14.5" x14ac:dyDescent="0.35">
      <c r="A3875" s="52">
        <f t="shared" si="194"/>
        <v>2015</v>
      </c>
      <c r="B3875" s="30">
        <f t="shared" si="195"/>
        <v>154</v>
      </c>
      <c r="C3875" s="4">
        <f t="shared" si="196"/>
        <v>23</v>
      </c>
      <c r="D3875" s="4" t="s">
        <v>15</v>
      </c>
      <c r="E3875" s="28">
        <v>553</v>
      </c>
      <c r="F3875" s="28">
        <v>183</v>
      </c>
      <c r="H3875" s="28">
        <v>217</v>
      </c>
      <c r="I3875" s="28">
        <v>10</v>
      </c>
      <c r="J3875" s="28">
        <v>2.7000000000000001E-3</v>
      </c>
      <c r="AI3875"/>
      <c r="AJ3875"/>
    </row>
    <row r="3876" spans="1:36" ht="14.5" x14ac:dyDescent="0.35">
      <c r="A3876" s="52">
        <f t="shared" si="194"/>
        <v>2015</v>
      </c>
      <c r="B3876" s="30">
        <f t="shared" si="195"/>
        <v>154</v>
      </c>
      <c r="C3876" s="4">
        <f t="shared" si="196"/>
        <v>23</v>
      </c>
      <c r="D3876" s="4" t="s">
        <v>15</v>
      </c>
      <c r="E3876" s="28">
        <v>553</v>
      </c>
      <c r="F3876" s="28">
        <v>183</v>
      </c>
      <c r="H3876" s="28">
        <v>217</v>
      </c>
      <c r="I3876" s="28">
        <v>10</v>
      </c>
      <c r="J3876" s="28">
        <v>5.4999999999999997E-3</v>
      </c>
      <c r="AI3876"/>
      <c r="AJ3876"/>
    </row>
    <row r="3877" spans="1:36" ht="14.5" x14ac:dyDescent="0.35">
      <c r="A3877" s="52">
        <f t="shared" si="194"/>
        <v>2015</v>
      </c>
      <c r="B3877" s="30">
        <f t="shared" si="195"/>
        <v>154</v>
      </c>
      <c r="C3877" s="4">
        <f t="shared" si="196"/>
        <v>23</v>
      </c>
      <c r="D3877" s="4" t="s">
        <v>15</v>
      </c>
      <c r="E3877" s="28">
        <v>553</v>
      </c>
      <c r="F3877" s="28">
        <v>183</v>
      </c>
      <c r="H3877" s="28">
        <v>217</v>
      </c>
      <c r="I3877" s="28">
        <v>10</v>
      </c>
      <c r="J3877" s="28">
        <v>3.5999999999999999E-3</v>
      </c>
      <c r="AI3877"/>
      <c r="AJ3877"/>
    </row>
    <row r="3878" spans="1:36" ht="14.5" x14ac:dyDescent="0.35">
      <c r="A3878" s="52">
        <f t="shared" si="194"/>
        <v>2015</v>
      </c>
      <c r="B3878" s="30">
        <f t="shared" si="195"/>
        <v>154</v>
      </c>
      <c r="C3878" s="4">
        <f t="shared" si="196"/>
        <v>23</v>
      </c>
      <c r="D3878" s="4" t="s">
        <v>15</v>
      </c>
      <c r="E3878" s="28">
        <v>553</v>
      </c>
      <c r="F3878" s="28">
        <v>183</v>
      </c>
      <c r="H3878" s="28">
        <v>217</v>
      </c>
      <c r="I3878" s="28">
        <v>10</v>
      </c>
      <c r="J3878" s="28">
        <v>2.5999999999999999E-3</v>
      </c>
      <c r="AI3878"/>
      <c r="AJ3878"/>
    </row>
    <row r="3879" spans="1:36" ht="14.5" x14ac:dyDescent="0.35">
      <c r="A3879" s="52">
        <f t="shared" si="194"/>
        <v>2015</v>
      </c>
      <c r="B3879" s="30">
        <f t="shared" si="195"/>
        <v>154</v>
      </c>
      <c r="C3879" s="4">
        <f t="shared" si="196"/>
        <v>23</v>
      </c>
      <c r="D3879" s="4" t="s">
        <v>15</v>
      </c>
      <c r="E3879" s="28">
        <v>553</v>
      </c>
      <c r="F3879" s="28">
        <v>183</v>
      </c>
      <c r="H3879" s="28">
        <v>217</v>
      </c>
      <c r="I3879" s="28">
        <v>10</v>
      </c>
      <c r="J3879" s="28">
        <v>3.3999999999999998E-3</v>
      </c>
      <c r="AI3879"/>
      <c r="AJ3879"/>
    </row>
    <row r="3880" spans="1:36" ht="14.5" x14ac:dyDescent="0.35">
      <c r="A3880" s="52">
        <f t="shared" si="194"/>
        <v>2015</v>
      </c>
      <c r="B3880" s="30">
        <f t="shared" si="195"/>
        <v>154</v>
      </c>
      <c r="C3880" s="4">
        <f t="shared" si="196"/>
        <v>23</v>
      </c>
      <c r="D3880" s="4" t="s">
        <v>15</v>
      </c>
      <c r="E3880" s="28">
        <v>553</v>
      </c>
      <c r="F3880" s="28">
        <v>183</v>
      </c>
      <c r="H3880" s="28">
        <v>217</v>
      </c>
      <c r="I3880" s="28">
        <v>10</v>
      </c>
      <c r="J3880" s="28">
        <v>3.0000000000000001E-3</v>
      </c>
      <c r="AI3880"/>
      <c r="AJ3880"/>
    </row>
    <row r="3881" spans="1:36" ht="14.5" x14ac:dyDescent="0.35">
      <c r="A3881" s="52">
        <f t="shared" si="194"/>
        <v>2015</v>
      </c>
      <c r="B3881" s="30">
        <f t="shared" si="195"/>
        <v>154</v>
      </c>
      <c r="C3881" s="4">
        <f t="shared" si="196"/>
        <v>23</v>
      </c>
      <c r="D3881" s="4" t="s">
        <v>15</v>
      </c>
      <c r="E3881" s="28">
        <v>553</v>
      </c>
      <c r="F3881" s="28">
        <v>183</v>
      </c>
      <c r="H3881" s="28">
        <v>217</v>
      </c>
      <c r="I3881" s="28">
        <v>10</v>
      </c>
      <c r="J3881" s="28">
        <v>3.2000000000000002E-3</v>
      </c>
      <c r="AI3881"/>
      <c r="AJ3881"/>
    </row>
    <row r="3882" spans="1:36" ht="14.5" x14ac:dyDescent="0.35">
      <c r="A3882" s="52">
        <f t="shared" si="194"/>
        <v>2015</v>
      </c>
      <c r="B3882" s="30">
        <f t="shared" si="195"/>
        <v>154</v>
      </c>
      <c r="C3882" s="4">
        <f t="shared" si="196"/>
        <v>23</v>
      </c>
      <c r="D3882" s="4" t="s">
        <v>15</v>
      </c>
      <c r="E3882" s="28">
        <v>553</v>
      </c>
      <c r="F3882" s="28">
        <v>183</v>
      </c>
      <c r="H3882" s="28">
        <v>217</v>
      </c>
      <c r="I3882" s="28">
        <v>10</v>
      </c>
      <c r="J3882" s="28">
        <v>2.5999999999999999E-3</v>
      </c>
      <c r="AI3882"/>
      <c r="AJ3882"/>
    </row>
    <row r="3883" spans="1:36" ht="14.5" x14ac:dyDescent="0.35">
      <c r="A3883" s="52">
        <f t="shared" si="194"/>
        <v>2015</v>
      </c>
      <c r="B3883" s="30">
        <f t="shared" si="195"/>
        <v>154</v>
      </c>
      <c r="C3883" s="4">
        <f t="shared" si="196"/>
        <v>23</v>
      </c>
      <c r="D3883" s="4" t="s">
        <v>15</v>
      </c>
      <c r="E3883" s="28">
        <v>553</v>
      </c>
      <c r="F3883" s="28">
        <v>183</v>
      </c>
      <c r="H3883" s="28">
        <v>217</v>
      </c>
      <c r="I3883" s="28">
        <v>10</v>
      </c>
      <c r="J3883" s="28">
        <v>3.5999999999999999E-3</v>
      </c>
      <c r="AI3883"/>
      <c r="AJ3883"/>
    </row>
    <row r="3884" spans="1:36" ht="14.5" x14ac:dyDescent="0.35">
      <c r="A3884" s="52">
        <f t="shared" si="194"/>
        <v>2015</v>
      </c>
      <c r="B3884" s="30">
        <f t="shared" si="195"/>
        <v>154</v>
      </c>
      <c r="C3884" s="4">
        <f t="shared" si="196"/>
        <v>23</v>
      </c>
      <c r="D3884" s="4" t="s">
        <v>15</v>
      </c>
      <c r="E3884" s="28">
        <v>553</v>
      </c>
      <c r="F3884" s="28">
        <v>183</v>
      </c>
      <c r="H3884" s="28">
        <v>217</v>
      </c>
      <c r="I3884" s="28">
        <v>10</v>
      </c>
      <c r="J3884" s="28">
        <v>1.8E-3</v>
      </c>
      <c r="AI3884"/>
      <c r="AJ3884"/>
    </row>
    <row r="3885" spans="1:36" ht="14.5" x14ac:dyDescent="0.35">
      <c r="A3885" s="52">
        <f t="shared" si="194"/>
        <v>2015</v>
      </c>
      <c r="B3885" s="30">
        <f t="shared" si="195"/>
        <v>154</v>
      </c>
      <c r="C3885" s="4">
        <f t="shared" si="196"/>
        <v>23</v>
      </c>
      <c r="D3885" s="4" t="s">
        <v>15</v>
      </c>
      <c r="E3885" s="28">
        <v>553</v>
      </c>
      <c r="F3885" s="28">
        <v>183</v>
      </c>
      <c r="H3885" s="28">
        <v>217</v>
      </c>
      <c r="I3885" s="28">
        <v>10</v>
      </c>
      <c r="J3885" s="28">
        <v>3.3E-3</v>
      </c>
      <c r="AI3885"/>
      <c r="AJ3885"/>
    </row>
    <row r="3886" spans="1:36" ht="14.5" x14ac:dyDescent="0.35">
      <c r="A3886" s="52">
        <f t="shared" si="194"/>
        <v>2015</v>
      </c>
      <c r="B3886" s="30">
        <f t="shared" si="195"/>
        <v>154</v>
      </c>
      <c r="C3886" s="4">
        <f t="shared" si="196"/>
        <v>23</v>
      </c>
      <c r="D3886" s="4" t="s">
        <v>15</v>
      </c>
      <c r="E3886" s="28">
        <v>553</v>
      </c>
      <c r="F3886" s="28">
        <v>183</v>
      </c>
      <c r="H3886" s="28">
        <v>217</v>
      </c>
      <c r="I3886" s="28">
        <v>10</v>
      </c>
      <c r="J3886" s="28">
        <v>3.5000000000000001E-3</v>
      </c>
      <c r="AI3886"/>
      <c r="AJ3886"/>
    </row>
    <row r="3887" spans="1:36" ht="14.5" x14ac:dyDescent="0.35">
      <c r="A3887" s="52">
        <f t="shared" si="194"/>
        <v>2015</v>
      </c>
      <c r="B3887" s="30">
        <f t="shared" si="195"/>
        <v>154</v>
      </c>
      <c r="C3887" s="4">
        <f t="shared" si="196"/>
        <v>23</v>
      </c>
      <c r="D3887" s="4" t="s">
        <v>15</v>
      </c>
      <c r="E3887" s="28">
        <v>553</v>
      </c>
      <c r="F3887" s="28">
        <v>183</v>
      </c>
      <c r="H3887" s="28">
        <v>217</v>
      </c>
      <c r="I3887" s="28">
        <v>10</v>
      </c>
      <c r="J3887" s="28">
        <v>3.3E-3</v>
      </c>
      <c r="AI3887"/>
      <c r="AJ3887"/>
    </row>
    <row r="3888" spans="1:36" ht="14.5" x14ac:dyDescent="0.35">
      <c r="A3888" s="52">
        <f t="shared" si="194"/>
        <v>2015</v>
      </c>
      <c r="B3888" s="30">
        <f t="shared" si="195"/>
        <v>154</v>
      </c>
      <c r="C3888" s="4">
        <f t="shared" si="196"/>
        <v>23</v>
      </c>
      <c r="D3888" s="4" t="s">
        <v>15</v>
      </c>
      <c r="E3888" s="28">
        <v>553</v>
      </c>
      <c r="F3888" s="28">
        <v>183</v>
      </c>
      <c r="H3888" s="28">
        <v>217</v>
      </c>
      <c r="I3888" s="28">
        <v>10</v>
      </c>
      <c r="J3888" s="28">
        <v>4.7999999999999996E-3</v>
      </c>
      <c r="AI3888"/>
      <c r="AJ3888"/>
    </row>
    <row r="3889" spans="1:36" ht="14.5" x14ac:dyDescent="0.35">
      <c r="A3889" s="52">
        <f t="shared" si="194"/>
        <v>2015</v>
      </c>
      <c r="B3889" s="30">
        <f t="shared" si="195"/>
        <v>154</v>
      </c>
      <c r="C3889" s="4">
        <f t="shared" si="196"/>
        <v>23</v>
      </c>
      <c r="D3889" s="4" t="s">
        <v>15</v>
      </c>
      <c r="E3889" s="28">
        <v>553</v>
      </c>
      <c r="F3889" s="28">
        <v>183</v>
      </c>
      <c r="H3889" s="28">
        <v>217</v>
      </c>
      <c r="I3889" s="28">
        <v>10</v>
      </c>
      <c r="J3889" s="28">
        <v>3.3999999999999998E-3</v>
      </c>
      <c r="AI3889"/>
      <c r="AJ3889"/>
    </row>
    <row r="3890" spans="1:36" ht="14.5" x14ac:dyDescent="0.35">
      <c r="A3890" s="52">
        <f t="shared" si="194"/>
        <v>2015</v>
      </c>
      <c r="B3890" s="30">
        <f t="shared" si="195"/>
        <v>154</v>
      </c>
      <c r="C3890" s="4">
        <f t="shared" si="196"/>
        <v>23</v>
      </c>
      <c r="D3890" s="4" t="s">
        <v>15</v>
      </c>
      <c r="E3890" s="28">
        <v>553</v>
      </c>
      <c r="F3890" s="28">
        <v>183</v>
      </c>
      <c r="H3890" s="28">
        <v>217</v>
      </c>
      <c r="I3890" s="28">
        <v>10</v>
      </c>
      <c r="J3890" s="28">
        <v>3.0000000000000001E-3</v>
      </c>
      <c r="AI3890"/>
      <c r="AJ3890"/>
    </row>
    <row r="3891" spans="1:36" ht="14.5" x14ac:dyDescent="0.35">
      <c r="A3891" s="52">
        <f t="shared" si="194"/>
        <v>2015</v>
      </c>
      <c r="B3891" s="30">
        <f t="shared" si="195"/>
        <v>154</v>
      </c>
      <c r="C3891" s="4">
        <f t="shared" si="196"/>
        <v>23</v>
      </c>
      <c r="D3891" s="4" t="s">
        <v>15</v>
      </c>
      <c r="E3891" s="28">
        <v>553</v>
      </c>
      <c r="F3891" s="28">
        <v>183</v>
      </c>
      <c r="H3891" s="28">
        <v>217</v>
      </c>
      <c r="I3891" s="28">
        <v>10</v>
      </c>
      <c r="J3891" s="28">
        <v>4.8999999999999998E-3</v>
      </c>
      <c r="AI3891"/>
      <c r="AJ3891"/>
    </row>
    <row r="3892" spans="1:36" ht="14.5" x14ac:dyDescent="0.35">
      <c r="A3892" s="52">
        <f t="shared" si="194"/>
        <v>2015</v>
      </c>
      <c r="B3892" s="30">
        <f t="shared" si="195"/>
        <v>154</v>
      </c>
      <c r="C3892" s="4">
        <f t="shared" si="196"/>
        <v>23</v>
      </c>
      <c r="D3892" s="4" t="s">
        <v>15</v>
      </c>
      <c r="E3892" s="28">
        <v>552</v>
      </c>
      <c r="F3892" s="28">
        <v>183</v>
      </c>
      <c r="H3892" s="28">
        <v>217</v>
      </c>
      <c r="I3892" s="28">
        <v>11</v>
      </c>
      <c r="J3892" s="28">
        <v>3.7000000000000002E-3</v>
      </c>
      <c r="AI3892"/>
      <c r="AJ3892"/>
    </row>
    <row r="3893" spans="1:36" ht="14.5" x14ac:dyDescent="0.35">
      <c r="A3893" s="52">
        <f t="shared" si="194"/>
        <v>2015</v>
      </c>
      <c r="B3893" s="30">
        <f t="shared" si="195"/>
        <v>154</v>
      </c>
      <c r="C3893" s="4">
        <f t="shared" si="196"/>
        <v>23</v>
      </c>
      <c r="D3893" s="4" t="s">
        <v>15</v>
      </c>
      <c r="E3893" s="28">
        <v>552</v>
      </c>
      <c r="F3893" s="28">
        <v>183</v>
      </c>
      <c r="H3893" s="28">
        <v>217</v>
      </c>
      <c r="I3893" s="28">
        <v>11</v>
      </c>
      <c r="J3893" s="28">
        <v>3.5999999999999999E-3</v>
      </c>
      <c r="AI3893"/>
      <c r="AJ3893"/>
    </row>
    <row r="3894" spans="1:36" ht="14.5" x14ac:dyDescent="0.35">
      <c r="A3894" s="52">
        <f t="shared" si="194"/>
        <v>2015</v>
      </c>
      <c r="B3894" s="30">
        <f t="shared" si="195"/>
        <v>154</v>
      </c>
      <c r="C3894" s="4">
        <f t="shared" si="196"/>
        <v>23</v>
      </c>
      <c r="D3894" s="4" t="s">
        <v>15</v>
      </c>
      <c r="E3894" s="28">
        <v>552</v>
      </c>
      <c r="F3894" s="28">
        <v>183</v>
      </c>
      <c r="H3894" s="28">
        <v>217</v>
      </c>
      <c r="I3894" s="28">
        <v>11</v>
      </c>
      <c r="J3894" s="28">
        <v>4.1999999999999997E-3</v>
      </c>
      <c r="AI3894"/>
      <c r="AJ3894"/>
    </row>
    <row r="3895" spans="1:36" ht="14.5" x14ac:dyDescent="0.35">
      <c r="A3895" s="52">
        <f t="shared" si="194"/>
        <v>2015</v>
      </c>
      <c r="B3895" s="30">
        <f t="shared" si="195"/>
        <v>154</v>
      </c>
      <c r="C3895" s="4">
        <f t="shared" si="196"/>
        <v>23</v>
      </c>
      <c r="D3895" s="4" t="s">
        <v>15</v>
      </c>
      <c r="E3895" s="28">
        <v>552</v>
      </c>
      <c r="F3895" s="28">
        <v>183</v>
      </c>
      <c r="H3895" s="28">
        <v>217</v>
      </c>
      <c r="I3895" s="28">
        <v>11</v>
      </c>
      <c r="J3895" s="28">
        <v>3.8999999999999998E-3</v>
      </c>
      <c r="AI3895"/>
      <c r="AJ3895"/>
    </row>
    <row r="3896" spans="1:36" ht="14.5" x14ac:dyDescent="0.35">
      <c r="A3896" s="52">
        <f t="shared" si="194"/>
        <v>2015</v>
      </c>
      <c r="B3896" s="30">
        <f t="shared" si="195"/>
        <v>154</v>
      </c>
      <c r="C3896" s="4">
        <f t="shared" si="196"/>
        <v>23</v>
      </c>
      <c r="D3896" s="4" t="s">
        <v>15</v>
      </c>
      <c r="E3896" s="28">
        <v>552</v>
      </c>
      <c r="F3896" s="28">
        <v>183</v>
      </c>
      <c r="H3896" s="28">
        <v>217</v>
      </c>
      <c r="I3896" s="28">
        <v>11</v>
      </c>
      <c r="J3896" s="28">
        <v>2.8E-3</v>
      </c>
      <c r="AI3896"/>
      <c r="AJ3896"/>
    </row>
    <row r="3897" spans="1:36" ht="14.5" x14ac:dyDescent="0.35">
      <c r="A3897" s="52">
        <f t="shared" si="194"/>
        <v>2015</v>
      </c>
      <c r="B3897" s="30">
        <f t="shared" si="195"/>
        <v>154</v>
      </c>
      <c r="C3897" s="4">
        <f t="shared" si="196"/>
        <v>23</v>
      </c>
      <c r="D3897" s="4" t="s">
        <v>15</v>
      </c>
      <c r="E3897" s="28">
        <v>552</v>
      </c>
      <c r="F3897" s="28">
        <v>183</v>
      </c>
      <c r="H3897" s="28">
        <v>217</v>
      </c>
      <c r="I3897" s="28">
        <v>11</v>
      </c>
      <c r="J3897" s="28">
        <v>3.2000000000000002E-3</v>
      </c>
      <c r="AI3897"/>
      <c r="AJ3897"/>
    </row>
    <row r="3898" spans="1:36" ht="14.5" x14ac:dyDescent="0.35">
      <c r="A3898" s="52">
        <f t="shared" si="194"/>
        <v>2015</v>
      </c>
      <c r="B3898" s="30">
        <f t="shared" si="195"/>
        <v>154</v>
      </c>
      <c r="C3898" s="4">
        <f t="shared" si="196"/>
        <v>23</v>
      </c>
      <c r="D3898" s="4" t="s">
        <v>15</v>
      </c>
      <c r="E3898" s="28">
        <v>552</v>
      </c>
      <c r="F3898" s="28">
        <v>183</v>
      </c>
      <c r="H3898" s="28">
        <v>217</v>
      </c>
      <c r="I3898" s="28">
        <v>11</v>
      </c>
      <c r="J3898" s="28">
        <v>5.1999999999999998E-3</v>
      </c>
      <c r="AI3898"/>
      <c r="AJ3898"/>
    </row>
    <row r="3899" spans="1:36" ht="14.5" x14ac:dyDescent="0.35">
      <c r="A3899" s="52">
        <f t="shared" si="194"/>
        <v>2015</v>
      </c>
      <c r="B3899" s="30">
        <f t="shared" si="195"/>
        <v>154</v>
      </c>
      <c r="C3899" s="4">
        <f t="shared" si="196"/>
        <v>23</v>
      </c>
      <c r="D3899" s="4" t="s">
        <v>15</v>
      </c>
      <c r="E3899" s="28">
        <v>552</v>
      </c>
      <c r="F3899" s="28">
        <v>183</v>
      </c>
      <c r="H3899" s="28">
        <v>217</v>
      </c>
      <c r="I3899" s="28">
        <v>11</v>
      </c>
      <c r="J3899" s="28">
        <v>3.8999999999999998E-3</v>
      </c>
      <c r="AI3899"/>
      <c r="AJ3899"/>
    </row>
    <row r="3900" spans="1:36" ht="14.5" x14ac:dyDescent="0.35">
      <c r="A3900" s="52">
        <f t="shared" si="194"/>
        <v>2015</v>
      </c>
      <c r="B3900" s="30">
        <f t="shared" si="195"/>
        <v>154</v>
      </c>
      <c r="C3900" s="4">
        <f t="shared" si="196"/>
        <v>23</v>
      </c>
      <c r="D3900" s="4" t="s">
        <v>15</v>
      </c>
      <c r="E3900" s="28">
        <v>552</v>
      </c>
      <c r="F3900" s="28">
        <v>183</v>
      </c>
      <c r="H3900" s="28">
        <v>217</v>
      </c>
      <c r="I3900" s="28">
        <v>11</v>
      </c>
      <c r="J3900" s="28">
        <v>4.4999999999999997E-3</v>
      </c>
      <c r="AI3900"/>
      <c r="AJ3900"/>
    </row>
    <row r="3901" spans="1:36" ht="14.5" x14ac:dyDescent="0.35">
      <c r="A3901" s="52">
        <f t="shared" si="194"/>
        <v>2015</v>
      </c>
      <c r="B3901" s="30">
        <f t="shared" si="195"/>
        <v>154</v>
      </c>
      <c r="C3901" s="4">
        <f t="shared" si="196"/>
        <v>23</v>
      </c>
      <c r="D3901" s="4" t="s">
        <v>15</v>
      </c>
      <c r="E3901" s="28">
        <v>552</v>
      </c>
      <c r="F3901" s="28">
        <v>183</v>
      </c>
      <c r="H3901" s="28">
        <v>217</v>
      </c>
      <c r="I3901" s="28">
        <v>11</v>
      </c>
      <c r="J3901" s="28">
        <v>3.3E-3</v>
      </c>
      <c r="AI3901"/>
      <c r="AJ3901"/>
    </row>
    <row r="3902" spans="1:36" ht="14.5" x14ac:dyDescent="0.35">
      <c r="A3902" s="52">
        <f t="shared" si="194"/>
        <v>2015</v>
      </c>
      <c r="B3902" s="30">
        <f t="shared" si="195"/>
        <v>154</v>
      </c>
      <c r="C3902" s="4">
        <f t="shared" si="196"/>
        <v>23</v>
      </c>
      <c r="D3902" s="4" t="s">
        <v>15</v>
      </c>
      <c r="E3902" s="28">
        <v>553</v>
      </c>
      <c r="F3902" s="28">
        <v>183</v>
      </c>
      <c r="H3902" s="28">
        <v>217</v>
      </c>
      <c r="I3902" s="28">
        <v>11</v>
      </c>
      <c r="J3902" s="28">
        <v>7.3000000000000001E-3</v>
      </c>
      <c r="AI3902"/>
      <c r="AJ3902"/>
    </row>
    <row r="3903" spans="1:36" ht="14.5" x14ac:dyDescent="0.35">
      <c r="A3903" s="52">
        <f t="shared" si="194"/>
        <v>2015</v>
      </c>
      <c r="B3903" s="30">
        <f t="shared" si="195"/>
        <v>154</v>
      </c>
      <c r="C3903" s="4">
        <f t="shared" si="196"/>
        <v>23</v>
      </c>
      <c r="D3903" s="4" t="s">
        <v>15</v>
      </c>
      <c r="E3903" s="28">
        <v>553</v>
      </c>
      <c r="F3903" s="28">
        <v>183</v>
      </c>
      <c r="H3903" s="28">
        <v>217</v>
      </c>
      <c r="I3903" s="28">
        <v>11</v>
      </c>
      <c r="J3903" s="28">
        <v>3.8E-3</v>
      </c>
      <c r="AI3903"/>
      <c r="AJ3903"/>
    </row>
    <row r="3904" spans="1:36" ht="14.5" x14ac:dyDescent="0.35">
      <c r="A3904" s="52">
        <f t="shared" si="194"/>
        <v>2015</v>
      </c>
      <c r="B3904" s="30">
        <f t="shared" si="195"/>
        <v>154</v>
      </c>
      <c r="C3904" s="4">
        <f t="shared" si="196"/>
        <v>23</v>
      </c>
      <c r="D3904" s="4" t="s">
        <v>15</v>
      </c>
      <c r="E3904" s="28">
        <v>553</v>
      </c>
      <c r="F3904" s="28">
        <v>183</v>
      </c>
      <c r="H3904" s="28">
        <v>217</v>
      </c>
      <c r="I3904" s="28">
        <v>11</v>
      </c>
      <c r="J3904" s="28">
        <v>6.0000000000000001E-3</v>
      </c>
      <c r="AI3904"/>
      <c r="AJ3904"/>
    </row>
    <row r="3905" spans="1:36" ht="14.5" x14ac:dyDescent="0.35">
      <c r="A3905" s="52">
        <f t="shared" si="194"/>
        <v>2015</v>
      </c>
      <c r="B3905" s="30">
        <f t="shared" si="195"/>
        <v>154</v>
      </c>
      <c r="C3905" s="4">
        <f t="shared" si="196"/>
        <v>23</v>
      </c>
      <c r="D3905" s="4" t="s">
        <v>15</v>
      </c>
      <c r="E3905" s="28">
        <v>553</v>
      </c>
      <c r="F3905" s="28">
        <v>183</v>
      </c>
      <c r="H3905" s="28">
        <v>217</v>
      </c>
      <c r="I3905" s="28">
        <v>11</v>
      </c>
      <c r="J3905" s="28">
        <v>3.0999999999999999E-3</v>
      </c>
      <c r="AI3905"/>
      <c r="AJ3905"/>
    </row>
    <row r="3906" spans="1:36" ht="14.5" x14ac:dyDescent="0.35">
      <c r="A3906" s="52">
        <f t="shared" ref="A3906:A3969" si="197">YEAR(D3906)</f>
        <v>2015</v>
      </c>
      <c r="B3906" s="30">
        <f t="shared" ref="B3906:B3969" si="198">D3906-DATE(YEAR(D3906),1,0)</f>
        <v>154</v>
      </c>
      <c r="C3906" s="4">
        <f t="shared" ref="C3906:C3969" si="199">WEEKNUM(D3906,1)</f>
        <v>23</v>
      </c>
      <c r="D3906" s="4" t="s">
        <v>15</v>
      </c>
      <c r="E3906" s="28">
        <v>553</v>
      </c>
      <c r="F3906" s="28">
        <v>183</v>
      </c>
      <c r="H3906" s="28">
        <v>217</v>
      </c>
      <c r="I3906" s="28">
        <v>11</v>
      </c>
      <c r="J3906" s="28">
        <v>4.7000000000000002E-3</v>
      </c>
      <c r="AI3906"/>
      <c r="AJ3906"/>
    </row>
    <row r="3907" spans="1:36" ht="14.5" x14ac:dyDescent="0.35">
      <c r="A3907" s="52">
        <f t="shared" si="197"/>
        <v>2015</v>
      </c>
      <c r="B3907" s="30">
        <f t="shared" si="198"/>
        <v>154</v>
      </c>
      <c r="C3907" s="4">
        <f t="shared" si="199"/>
        <v>23</v>
      </c>
      <c r="D3907" s="4" t="s">
        <v>15</v>
      </c>
      <c r="E3907" s="28">
        <v>553</v>
      </c>
      <c r="F3907" s="28">
        <v>183</v>
      </c>
      <c r="H3907" s="28">
        <v>217</v>
      </c>
      <c r="I3907" s="28">
        <v>11</v>
      </c>
      <c r="J3907" s="28">
        <v>3.3E-3</v>
      </c>
      <c r="AI3907"/>
      <c r="AJ3907"/>
    </row>
    <row r="3908" spans="1:36" ht="14.5" x14ac:dyDescent="0.35">
      <c r="A3908" s="52">
        <f t="shared" si="197"/>
        <v>2015</v>
      </c>
      <c r="B3908" s="30">
        <f t="shared" si="198"/>
        <v>154</v>
      </c>
      <c r="C3908" s="4">
        <f t="shared" si="199"/>
        <v>23</v>
      </c>
      <c r="D3908" s="4" t="s">
        <v>15</v>
      </c>
      <c r="E3908" s="28">
        <v>552</v>
      </c>
      <c r="F3908" s="28">
        <v>183</v>
      </c>
      <c r="H3908" s="28">
        <v>217</v>
      </c>
      <c r="I3908" s="28">
        <v>12</v>
      </c>
      <c r="J3908" s="28">
        <v>5.0000000000000001E-3</v>
      </c>
      <c r="AI3908"/>
      <c r="AJ3908"/>
    </row>
    <row r="3909" spans="1:36" ht="14.5" x14ac:dyDescent="0.35">
      <c r="A3909" s="52">
        <f t="shared" si="197"/>
        <v>2015</v>
      </c>
      <c r="B3909" s="30">
        <f t="shared" si="198"/>
        <v>154</v>
      </c>
      <c r="C3909" s="4">
        <f t="shared" si="199"/>
        <v>23</v>
      </c>
      <c r="D3909" s="4" t="s">
        <v>15</v>
      </c>
      <c r="E3909" s="28">
        <v>552</v>
      </c>
      <c r="F3909" s="28">
        <v>183</v>
      </c>
      <c r="H3909" s="28">
        <v>217</v>
      </c>
      <c r="I3909" s="28">
        <v>12</v>
      </c>
      <c r="J3909" s="28">
        <v>5.4999999999999997E-3</v>
      </c>
      <c r="AI3909"/>
      <c r="AJ3909"/>
    </row>
    <row r="3910" spans="1:36" ht="14.5" x14ac:dyDescent="0.35">
      <c r="A3910" s="52">
        <f t="shared" si="197"/>
        <v>2015</v>
      </c>
      <c r="B3910" s="30">
        <f t="shared" si="198"/>
        <v>154</v>
      </c>
      <c r="C3910" s="4">
        <f t="shared" si="199"/>
        <v>23</v>
      </c>
      <c r="D3910" s="4" t="s">
        <v>15</v>
      </c>
      <c r="E3910" s="28">
        <v>552</v>
      </c>
      <c r="F3910" s="28">
        <v>183</v>
      </c>
      <c r="H3910" s="28">
        <v>217</v>
      </c>
      <c r="I3910" s="28">
        <v>12</v>
      </c>
      <c r="J3910" s="28">
        <v>6.3E-3</v>
      </c>
      <c r="AI3910"/>
      <c r="AJ3910"/>
    </row>
    <row r="3911" spans="1:36" ht="14.5" x14ac:dyDescent="0.35">
      <c r="A3911" s="52">
        <f t="shared" si="197"/>
        <v>2015</v>
      </c>
      <c r="B3911" s="30">
        <f t="shared" si="198"/>
        <v>154</v>
      </c>
      <c r="C3911" s="4">
        <f t="shared" si="199"/>
        <v>23</v>
      </c>
      <c r="D3911" s="4" t="s">
        <v>15</v>
      </c>
      <c r="E3911" s="28">
        <v>552</v>
      </c>
      <c r="F3911" s="28">
        <v>183</v>
      </c>
      <c r="H3911" s="28">
        <v>217</v>
      </c>
      <c r="I3911" s="28">
        <v>12</v>
      </c>
      <c r="J3911" s="28">
        <v>5.1000000000000004E-3</v>
      </c>
      <c r="AI3911"/>
      <c r="AJ3911"/>
    </row>
    <row r="3912" spans="1:36" ht="14.5" x14ac:dyDescent="0.35">
      <c r="A3912" s="52">
        <f t="shared" si="197"/>
        <v>2015</v>
      </c>
      <c r="B3912" s="30">
        <f t="shared" si="198"/>
        <v>154</v>
      </c>
      <c r="C3912" s="4">
        <f t="shared" si="199"/>
        <v>23</v>
      </c>
      <c r="D3912" s="4" t="s">
        <v>15</v>
      </c>
      <c r="E3912" s="28">
        <v>552</v>
      </c>
      <c r="F3912" s="28">
        <v>183</v>
      </c>
      <c r="H3912" s="28">
        <v>217</v>
      </c>
      <c r="I3912" s="28">
        <v>12</v>
      </c>
      <c r="J3912" s="28">
        <v>1.04E-2</v>
      </c>
      <c r="AI3912"/>
      <c r="AJ3912"/>
    </row>
    <row r="3913" spans="1:36" ht="14.5" x14ac:dyDescent="0.35">
      <c r="A3913" s="52">
        <f t="shared" si="197"/>
        <v>2015</v>
      </c>
      <c r="B3913" s="30">
        <f t="shared" si="198"/>
        <v>154</v>
      </c>
      <c r="C3913" s="4">
        <f t="shared" si="199"/>
        <v>23</v>
      </c>
      <c r="D3913" s="4" t="s">
        <v>15</v>
      </c>
      <c r="E3913" s="28">
        <v>552</v>
      </c>
      <c r="F3913" s="28">
        <v>183</v>
      </c>
      <c r="H3913" s="28">
        <v>217</v>
      </c>
      <c r="I3913" s="28">
        <v>12</v>
      </c>
      <c r="J3913" s="28">
        <v>4.1999999999999997E-3</v>
      </c>
      <c r="AI3913"/>
      <c r="AJ3913"/>
    </row>
    <row r="3914" spans="1:36" ht="14.5" x14ac:dyDescent="0.35">
      <c r="A3914" s="52">
        <f t="shared" si="197"/>
        <v>2015</v>
      </c>
      <c r="B3914" s="30">
        <f t="shared" si="198"/>
        <v>154</v>
      </c>
      <c r="C3914" s="4">
        <f t="shared" si="199"/>
        <v>23</v>
      </c>
      <c r="D3914" s="4" t="s">
        <v>15</v>
      </c>
      <c r="E3914" s="28">
        <v>553</v>
      </c>
      <c r="F3914" s="28">
        <v>183</v>
      </c>
      <c r="H3914" s="28">
        <v>217</v>
      </c>
      <c r="I3914" s="28">
        <v>12</v>
      </c>
      <c r="J3914" s="28">
        <v>5.3E-3</v>
      </c>
      <c r="AI3914"/>
      <c r="AJ3914"/>
    </row>
    <row r="3915" spans="1:36" ht="14.5" x14ac:dyDescent="0.35">
      <c r="A3915" s="52">
        <f t="shared" si="197"/>
        <v>2015</v>
      </c>
      <c r="B3915" s="30">
        <f t="shared" si="198"/>
        <v>154</v>
      </c>
      <c r="C3915" s="4">
        <f t="shared" si="199"/>
        <v>23</v>
      </c>
      <c r="D3915" s="4" t="s">
        <v>15</v>
      </c>
      <c r="E3915" s="28">
        <v>553</v>
      </c>
      <c r="F3915" s="28">
        <v>183</v>
      </c>
      <c r="H3915" s="28">
        <v>217</v>
      </c>
      <c r="I3915" s="28">
        <v>12</v>
      </c>
      <c r="J3915" s="28">
        <v>5.7000000000000002E-3</v>
      </c>
      <c r="AI3915"/>
      <c r="AJ3915"/>
    </row>
    <row r="3916" spans="1:36" ht="14.5" x14ac:dyDescent="0.35">
      <c r="A3916" s="52">
        <f t="shared" si="197"/>
        <v>2015</v>
      </c>
      <c r="B3916" s="30">
        <f t="shared" si="198"/>
        <v>154</v>
      </c>
      <c r="C3916" s="4">
        <f t="shared" si="199"/>
        <v>23</v>
      </c>
      <c r="D3916" s="4" t="s">
        <v>15</v>
      </c>
      <c r="E3916" s="28">
        <v>553</v>
      </c>
      <c r="F3916" s="28">
        <v>183</v>
      </c>
      <c r="H3916" s="28">
        <v>217</v>
      </c>
      <c r="I3916" s="28">
        <v>12</v>
      </c>
      <c r="J3916" s="28">
        <v>6.0000000000000001E-3</v>
      </c>
      <c r="AI3916"/>
      <c r="AJ3916"/>
    </row>
    <row r="3917" spans="1:36" ht="14.5" x14ac:dyDescent="0.35">
      <c r="A3917" s="52">
        <f t="shared" si="197"/>
        <v>2015</v>
      </c>
      <c r="B3917" s="30">
        <f t="shared" si="198"/>
        <v>154</v>
      </c>
      <c r="C3917" s="4">
        <f t="shared" si="199"/>
        <v>23</v>
      </c>
      <c r="D3917" s="4" t="s">
        <v>15</v>
      </c>
      <c r="E3917" s="28">
        <v>553</v>
      </c>
      <c r="F3917" s="28">
        <v>183</v>
      </c>
      <c r="H3917" s="28">
        <v>217</v>
      </c>
      <c r="I3917" s="28">
        <v>12</v>
      </c>
      <c r="J3917" s="28">
        <v>8.6999999999999994E-3</v>
      </c>
      <c r="AI3917"/>
      <c r="AJ3917"/>
    </row>
    <row r="3918" spans="1:36" ht="14.5" x14ac:dyDescent="0.35">
      <c r="A3918" s="52">
        <f t="shared" si="197"/>
        <v>2015</v>
      </c>
      <c r="B3918" s="30">
        <f t="shared" si="198"/>
        <v>154</v>
      </c>
      <c r="C3918" s="4">
        <f t="shared" si="199"/>
        <v>23</v>
      </c>
      <c r="D3918" s="4" t="s">
        <v>15</v>
      </c>
      <c r="E3918" s="28">
        <v>552</v>
      </c>
      <c r="F3918" s="28">
        <v>183</v>
      </c>
      <c r="H3918" s="28">
        <v>217</v>
      </c>
      <c r="I3918" s="28">
        <v>13</v>
      </c>
      <c r="J3918" s="28">
        <v>7.7999999999999996E-3</v>
      </c>
      <c r="AI3918"/>
      <c r="AJ3918"/>
    </row>
    <row r="3919" spans="1:36" ht="14.5" x14ac:dyDescent="0.35">
      <c r="A3919" s="52">
        <f t="shared" si="197"/>
        <v>2015</v>
      </c>
      <c r="B3919" s="30">
        <f t="shared" si="198"/>
        <v>154</v>
      </c>
      <c r="C3919" s="4">
        <f t="shared" si="199"/>
        <v>23</v>
      </c>
      <c r="D3919" s="4" t="s">
        <v>15</v>
      </c>
      <c r="E3919" s="28">
        <v>552</v>
      </c>
      <c r="F3919" s="28">
        <v>183</v>
      </c>
      <c r="H3919" s="28">
        <v>217</v>
      </c>
      <c r="I3919" s="28">
        <v>13</v>
      </c>
      <c r="J3919" s="28">
        <v>6.1999999999999998E-3</v>
      </c>
      <c r="AI3919"/>
      <c r="AJ3919"/>
    </row>
    <row r="3920" spans="1:36" ht="14.5" x14ac:dyDescent="0.35">
      <c r="A3920" s="52">
        <f t="shared" si="197"/>
        <v>2015</v>
      </c>
      <c r="B3920" s="30">
        <f t="shared" si="198"/>
        <v>154</v>
      </c>
      <c r="C3920" s="4">
        <f t="shared" si="199"/>
        <v>23</v>
      </c>
      <c r="D3920" s="4" t="s">
        <v>15</v>
      </c>
      <c r="E3920" s="28">
        <v>552</v>
      </c>
      <c r="F3920" s="28">
        <v>183</v>
      </c>
      <c r="H3920" s="28">
        <v>217</v>
      </c>
      <c r="I3920" s="28">
        <v>13</v>
      </c>
      <c r="J3920" s="28">
        <v>8.3000000000000001E-3</v>
      </c>
      <c r="AI3920"/>
      <c r="AJ3920"/>
    </row>
    <row r="3921" spans="1:36" ht="14.5" x14ac:dyDescent="0.35">
      <c r="A3921" s="52">
        <f t="shared" si="197"/>
        <v>2015</v>
      </c>
      <c r="B3921" s="30">
        <f t="shared" si="198"/>
        <v>154</v>
      </c>
      <c r="C3921" s="4">
        <f t="shared" si="199"/>
        <v>23</v>
      </c>
      <c r="D3921" s="4" t="s">
        <v>15</v>
      </c>
      <c r="E3921" s="28">
        <v>552</v>
      </c>
      <c r="F3921" s="28">
        <v>183</v>
      </c>
      <c r="H3921" s="28">
        <v>217</v>
      </c>
      <c r="I3921" s="28">
        <v>13</v>
      </c>
      <c r="J3921" s="28">
        <v>7.7000000000000002E-3</v>
      </c>
      <c r="AI3921"/>
      <c r="AJ3921"/>
    </row>
    <row r="3922" spans="1:36" ht="14.5" x14ac:dyDescent="0.35">
      <c r="A3922" s="52">
        <f t="shared" si="197"/>
        <v>2015</v>
      </c>
      <c r="B3922" s="30">
        <f t="shared" si="198"/>
        <v>154</v>
      </c>
      <c r="C3922" s="4">
        <f t="shared" si="199"/>
        <v>23</v>
      </c>
      <c r="D3922" s="4" t="s">
        <v>15</v>
      </c>
      <c r="E3922" s="28">
        <v>553</v>
      </c>
      <c r="F3922" s="28">
        <v>183</v>
      </c>
      <c r="H3922" s="28">
        <v>217</v>
      </c>
      <c r="I3922" s="28">
        <v>13</v>
      </c>
      <c r="J3922" s="28">
        <v>9.7999999999999997E-3</v>
      </c>
      <c r="AI3922"/>
      <c r="AJ3922"/>
    </row>
    <row r="3923" spans="1:36" ht="14.5" x14ac:dyDescent="0.35">
      <c r="A3923" s="52">
        <f t="shared" si="197"/>
        <v>2015</v>
      </c>
      <c r="B3923" s="30">
        <f t="shared" si="198"/>
        <v>154</v>
      </c>
      <c r="C3923" s="4">
        <f t="shared" si="199"/>
        <v>23</v>
      </c>
      <c r="D3923" s="4" t="s">
        <v>15</v>
      </c>
      <c r="E3923" s="28">
        <v>552</v>
      </c>
      <c r="F3923" s="28">
        <v>183</v>
      </c>
      <c r="H3923" s="28">
        <v>217</v>
      </c>
      <c r="I3923" s="28">
        <v>14</v>
      </c>
      <c r="J3923" s="28">
        <v>8.0999999999999996E-3</v>
      </c>
      <c r="AI3923"/>
      <c r="AJ3923"/>
    </row>
    <row r="3924" spans="1:36" ht="14.5" x14ac:dyDescent="0.35">
      <c r="A3924" s="52">
        <f t="shared" si="197"/>
        <v>2015</v>
      </c>
      <c r="B3924" s="30">
        <f t="shared" si="198"/>
        <v>154</v>
      </c>
      <c r="C3924" s="4">
        <f t="shared" si="199"/>
        <v>23</v>
      </c>
      <c r="D3924" s="4" t="s">
        <v>15</v>
      </c>
      <c r="E3924" s="28">
        <v>552</v>
      </c>
      <c r="F3924" s="28">
        <v>183</v>
      </c>
      <c r="H3924" s="28">
        <v>217</v>
      </c>
      <c r="I3924" s="28">
        <v>14</v>
      </c>
      <c r="J3924" s="28">
        <v>9.1999999999999998E-3</v>
      </c>
      <c r="AI3924"/>
      <c r="AJ3924"/>
    </row>
    <row r="3925" spans="1:36" ht="14.5" x14ac:dyDescent="0.35">
      <c r="A3925" s="52">
        <f t="shared" si="197"/>
        <v>2015</v>
      </c>
      <c r="B3925" s="30">
        <f t="shared" si="198"/>
        <v>154</v>
      </c>
      <c r="C3925" s="4">
        <f t="shared" si="199"/>
        <v>23</v>
      </c>
      <c r="D3925" s="4" t="s">
        <v>15</v>
      </c>
      <c r="E3925" s="28">
        <v>553</v>
      </c>
      <c r="F3925" s="28">
        <v>183</v>
      </c>
      <c r="H3925" s="28">
        <v>217</v>
      </c>
      <c r="I3925" s="28">
        <v>14</v>
      </c>
      <c r="J3925" s="28">
        <v>1.15E-2</v>
      </c>
      <c r="AI3925"/>
      <c r="AJ3925"/>
    </row>
    <row r="3926" spans="1:36" ht="14.5" x14ac:dyDescent="0.35">
      <c r="A3926" s="52">
        <f t="shared" si="197"/>
        <v>2015</v>
      </c>
      <c r="B3926" s="30">
        <f t="shared" si="198"/>
        <v>155</v>
      </c>
      <c r="C3926" s="4">
        <f t="shared" si="199"/>
        <v>23</v>
      </c>
      <c r="D3926" s="4" t="s">
        <v>16</v>
      </c>
      <c r="E3926" s="28">
        <v>559</v>
      </c>
      <c r="F3926" s="28">
        <v>82</v>
      </c>
      <c r="H3926" s="28">
        <v>217</v>
      </c>
      <c r="I3926" s="28">
        <v>7</v>
      </c>
      <c r="J3926" s="28">
        <v>1.4E-3</v>
      </c>
      <c r="AI3926"/>
      <c r="AJ3926"/>
    </row>
    <row r="3927" spans="1:36" ht="14.5" x14ac:dyDescent="0.35">
      <c r="A3927" s="52">
        <f t="shared" si="197"/>
        <v>2015</v>
      </c>
      <c r="B3927" s="30">
        <f t="shared" si="198"/>
        <v>155</v>
      </c>
      <c r="C3927" s="4">
        <f t="shared" si="199"/>
        <v>23</v>
      </c>
      <c r="D3927" s="4" t="s">
        <v>16</v>
      </c>
      <c r="E3927" s="28">
        <v>559</v>
      </c>
      <c r="F3927" s="28">
        <v>82</v>
      </c>
      <c r="H3927" s="28">
        <v>217</v>
      </c>
      <c r="I3927" s="28">
        <v>8</v>
      </c>
      <c r="J3927" s="28">
        <v>2.2000000000000001E-3</v>
      </c>
      <c r="AI3927"/>
      <c r="AJ3927"/>
    </row>
    <row r="3928" spans="1:36" ht="14.5" x14ac:dyDescent="0.35">
      <c r="A3928" s="52">
        <f t="shared" si="197"/>
        <v>2015</v>
      </c>
      <c r="B3928" s="30">
        <f t="shared" si="198"/>
        <v>155</v>
      </c>
      <c r="C3928" s="4">
        <f t="shared" si="199"/>
        <v>23</v>
      </c>
      <c r="D3928" s="4" t="s">
        <v>16</v>
      </c>
      <c r="E3928" s="28">
        <v>559</v>
      </c>
      <c r="F3928" s="28">
        <v>82</v>
      </c>
      <c r="H3928" s="28">
        <v>217</v>
      </c>
      <c r="I3928" s="28">
        <v>8</v>
      </c>
      <c r="J3928" s="28">
        <v>1.2999999999999999E-3</v>
      </c>
      <c r="AI3928"/>
      <c r="AJ3928"/>
    </row>
    <row r="3929" spans="1:36" ht="14.5" x14ac:dyDescent="0.35">
      <c r="A3929" s="52">
        <f t="shared" si="197"/>
        <v>2015</v>
      </c>
      <c r="B3929" s="30">
        <f t="shared" si="198"/>
        <v>155</v>
      </c>
      <c r="C3929" s="4">
        <f t="shared" si="199"/>
        <v>23</v>
      </c>
      <c r="D3929" s="4" t="s">
        <v>16</v>
      </c>
      <c r="E3929" s="28">
        <v>558</v>
      </c>
      <c r="F3929" s="28">
        <v>82</v>
      </c>
      <c r="H3929" s="28">
        <v>217</v>
      </c>
      <c r="I3929" s="28">
        <v>9</v>
      </c>
      <c r="J3929" s="28">
        <v>2.3E-3</v>
      </c>
      <c r="AI3929"/>
      <c r="AJ3929"/>
    </row>
    <row r="3930" spans="1:36" ht="14.5" x14ac:dyDescent="0.35">
      <c r="A3930" s="52">
        <f t="shared" si="197"/>
        <v>2015</v>
      </c>
      <c r="B3930" s="30">
        <f t="shared" si="198"/>
        <v>155</v>
      </c>
      <c r="C3930" s="4">
        <f t="shared" si="199"/>
        <v>23</v>
      </c>
      <c r="D3930" s="4" t="s">
        <v>16</v>
      </c>
      <c r="E3930" s="28">
        <v>558</v>
      </c>
      <c r="F3930" s="28">
        <v>82</v>
      </c>
      <c r="H3930" s="28">
        <v>217</v>
      </c>
      <c r="I3930" s="28">
        <v>9</v>
      </c>
      <c r="J3930" s="28">
        <v>2.5000000000000001E-3</v>
      </c>
      <c r="AI3930"/>
      <c r="AJ3930"/>
    </row>
    <row r="3931" spans="1:36" ht="14.5" x14ac:dyDescent="0.35">
      <c r="A3931" s="52">
        <f t="shared" si="197"/>
        <v>2015</v>
      </c>
      <c r="B3931" s="30">
        <f t="shared" si="198"/>
        <v>155</v>
      </c>
      <c r="C3931" s="4">
        <f t="shared" si="199"/>
        <v>23</v>
      </c>
      <c r="D3931" s="4" t="s">
        <v>16</v>
      </c>
      <c r="E3931" s="28">
        <v>558</v>
      </c>
      <c r="F3931" s="28">
        <v>82</v>
      </c>
      <c r="H3931" s="28">
        <v>217</v>
      </c>
      <c r="I3931" s="28">
        <v>9</v>
      </c>
      <c r="J3931" s="28">
        <v>3.2000000000000002E-3</v>
      </c>
      <c r="AI3931"/>
      <c r="AJ3931"/>
    </row>
    <row r="3932" spans="1:36" ht="14.5" x14ac:dyDescent="0.35">
      <c r="A3932" s="52">
        <f t="shared" si="197"/>
        <v>2015</v>
      </c>
      <c r="B3932" s="30">
        <f t="shared" si="198"/>
        <v>155</v>
      </c>
      <c r="C3932" s="4">
        <f t="shared" si="199"/>
        <v>23</v>
      </c>
      <c r="D3932" s="4" t="s">
        <v>16</v>
      </c>
      <c r="E3932" s="28">
        <v>558</v>
      </c>
      <c r="F3932" s="28">
        <v>82</v>
      </c>
      <c r="H3932" s="28">
        <v>217</v>
      </c>
      <c r="I3932" s="28">
        <v>9</v>
      </c>
      <c r="J3932" s="28">
        <v>1.9E-3</v>
      </c>
      <c r="AI3932"/>
      <c r="AJ3932"/>
    </row>
    <row r="3933" spans="1:36" ht="14.5" x14ac:dyDescent="0.35">
      <c r="A3933" s="52">
        <f t="shared" si="197"/>
        <v>2015</v>
      </c>
      <c r="B3933" s="30">
        <f t="shared" si="198"/>
        <v>155</v>
      </c>
      <c r="C3933" s="4">
        <f t="shared" si="199"/>
        <v>23</v>
      </c>
      <c r="D3933" s="4" t="s">
        <v>16</v>
      </c>
      <c r="E3933" s="28">
        <v>558</v>
      </c>
      <c r="F3933" s="28">
        <v>82</v>
      </c>
      <c r="H3933" s="28">
        <v>217</v>
      </c>
      <c r="I3933" s="28">
        <v>9</v>
      </c>
      <c r="J3933" s="28">
        <v>3.0000000000000001E-3</v>
      </c>
      <c r="AI3933"/>
      <c r="AJ3933"/>
    </row>
    <row r="3934" spans="1:36" ht="14.5" x14ac:dyDescent="0.35">
      <c r="A3934" s="52">
        <f t="shared" si="197"/>
        <v>2015</v>
      </c>
      <c r="B3934" s="30">
        <f t="shared" si="198"/>
        <v>155</v>
      </c>
      <c r="C3934" s="4">
        <f t="shared" si="199"/>
        <v>23</v>
      </c>
      <c r="D3934" s="4" t="s">
        <v>16</v>
      </c>
      <c r="E3934" s="28">
        <v>558</v>
      </c>
      <c r="F3934" s="28">
        <v>82</v>
      </c>
      <c r="H3934" s="28">
        <v>217</v>
      </c>
      <c r="I3934" s="28">
        <v>9</v>
      </c>
      <c r="J3934" s="28">
        <v>3.0000000000000001E-3</v>
      </c>
      <c r="AI3934"/>
      <c r="AJ3934"/>
    </row>
    <row r="3935" spans="1:36" ht="14.5" x14ac:dyDescent="0.35">
      <c r="A3935" s="52">
        <f t="shared" si="197"/>
        <v>2015</v>
      </c>
      <c r="B3935" s="30">
        <f t="shared" si="198"/>
        <v>155</v>
      </c>
      <c r="C3935" s="4">
        <f t="shared" si="199"/>
        <v>23</v>
      </c>
      <c r="D3935" s="4" t="s">
        <v>16</v>
      </c>
      <c r="E3935" s="28">
        <v>559</v>
      </c>
      <c r="F3935" s="28">
        <v>82</v>
      </c>
      <c r="H3935" s="28">
        <v>217</v>
      </c>
      <c r="I3935" s="28">
        <v>9</v>
      </c>
      <c r="J3935" s="28">
        <v>2.2000000000000001E-3</v>
      </c>
      <c r="AI3935"/>
      <c r="AJ3935"/>
    </row>
    <row r="3936" spans="1:36" ht="14.5" x14ac:dyDescent="0.35">
      <c r="A3936" s="52">
        <f t="shared" si="197"/>
        <v>2015</v>
      </c>
      <c r="B3936" s="30">
        <f t="shared" si="198"/>
        <v>155</v>
      </c>
      <c r="C3936" s="4">
        <f t="shared" si="199"/>
        <v>23</v>
      </c>
      <c r="D3936" s="4" t="s">
        <v>16</v>
      </c>
      <c r="E3936" s="28">
        <v>559</v>
      </c>
      <c r="F3936" s="28">
        <v>82</v>
      </c>
      <c r="H3936" s="28">
        <v>217</v>
      </c>
      <c r="I3936" s="28">
        <v>9</v>
      </c>
      <c r="J3936" s="28">
        <v>2.0999999999999999E-3</v>
      </c>
      <c r="AI3936"/>
      <c r="AJ3936"/>
    </row>
    <row r="3937" spans="1:36" ht="14.5" x14ac:dyDescent="0.35">
      <c r="A3937" s="52">
        <f t="shared" si="197"/>
        <v>2015</v>
      </c>
      <c r="B3937" s="30">
        <f t="shared" si="198"/>
        <v>155</v>
      </c>
      <c r="C3937" s="4">
        <f t="shared" si="199"/>
        <v>23</v>
      </c>
      <c r="D3937" s="4" t="s">
        <v>16</v>
      </c>
      <c r="E3937" s="28">
        <v>559</v>
      </c>
      <c r="F3937" s="28">
        <v>82</v>
      </c>
      <c r="H3937" s="28">
        <v>217</v>
      </c>
      <c r="I3937" s="28">
        <v>9</v>
      </c>
      <c r="J3937" s="28">
        <v>3.2000000000000002E-3</v>
      </c>
      <c r="AI3937"/>
      <c r="AJ3937"/>
    </row>
    <row r="3938" spans="1:36" ht="14.5" x14ac:dyDescent="0.35">
      <c r="A3938" s="52">
        <f t="shared" si="197"/>
        <v>2015</v>
      </c>
      <c r="B3938" s="30">
        <f t="shared" si="198"/>
        <v>155</v>
      </c>
      <c r="C3938" s="4">
        <f t="shared" si="199"/>
        <v>23</v>
      </c>
      <c r="D3938" s="4" t="s">
        <v>16</v>
      </c>
      <c r="E3938" s="28">
        <v>559</v>
      </c>
      <c r="F3938" s="28">
        <v>82</v>
      </c>
      <c r="H3938" s="28">
        <v>217</v>
      </c>
      <c r="I3938" s="28">
        <v>9</v>
      </c>
      <c r="J3938" s="28">
        <v>2.8999999999999998E-3</v>
      </c>
      <c r="AI3938"/>
      <c r="AJ3938"/>
    </row>
    <row r="3939" spans="1:36" ht="14.5" x14ac:dyDescent="0.35">
      <c r="A3939" s="52">
        <f t="shared" si="197"/>
        <v>2015</v>
      </c>
      <c r="B3939" s="30">
        <f t="shared" si="198"/>
        <v>155</v>
      </c>
      <c r="C3939" s="4">
        <f t="shared" si="199"/>
        <v>23</v>
      </c>
      <c r="D3939" s="4" t="s">
        <v>16</v>
      </c>
      <c r="E3939" s="28">
        <v>559</v>
      </c>
      <c r="F3939" s="28">
        <v>82</v>
      </c>
      <c r="H3939" s="28">
        <v>217</v>
      </c>
      <c r="I3939" s="28">
        <v>9</v>
      </c>
      <c r="J3939" s="28">
        <v>3.0999999999999999E-3</v>
      </c>
      <c r="AI3939"/>
      <c r="AJ3939"/>
    </row>
    <row r="3940" spans="1:36" ht="14.5" x14ac:dyDescent="0.35">
      <c r="A3940" s="52">
        <f t="shared" si="197"/>
        <v>2015</v>
      </c>
      <c r="B3940" s="30">
        <f t="shared" si="198"/>
        <v>155</v>
      </c>
      <c r="C3940" s="4">
        <f t="shared" si="199"/>
        <v>23</v>
      </c>
      <c r="D3940" s="4" t="s">
        <v>16</v>
      </c>
      <c r="E3940" s="28">
        <v>559</v>
      </c>
      <c r="F3940" s="28">
        <v>82</v>
      </c>
      <c r="H3940" s="28">
        <v>217</v>
      </c>
      <c r="I3940" s="28">
        <v>9</v>
      </c>
      <c r="J3940" s="28">
        <v>2.8E-3</v>
      </c>
      <c r="AI3940"/>
      <c r="AJ3940"/>
    </row>
    <row r="3941" spans="1:36" ht="14.5" x14ac:dyDescent="0.35">
      <c r="A3941" s="52">
        <f t="shared" si="197"/>
        <v>2015</v>
      </c>
      <c r="B3941" s="30">
        <f t="shared" si="198"/>
        <v>155</v>
      </c>
      <c r="C3941" s="4">
        <f t="shared" si="199"/>
        <v>23</v>
      </c>
      <c r="D3941" s="4" t="s">
        <v>16</v>
      </c>
      <c r="E3941" s="28">
        <v>558</v>
      </c>
      <c r="F3941" s="28">
        <v>82</v>
      </c>
      <c r="H3941" s="28">
        <v>217</v>
      </c>
      <c r="I3941" s="28">
        <v>10</v>
      </c>
      <c r="J3941" s="28">
        <v>3.3999999999999998E-3</v>
      </c>
      <c r="AI3941"/>
      <c r="AJ3941"/>
    </row>
    <row r="3942" spans="1:36" ht="14.5" x14ac:dyDescent="0.35">
      <c r="A3942" s="52">
        <f t="shared" si="197"/>
        <v>2015</v>
      </c>
      <c r="B3942" s="30">
        <f t="shared" si="198"/>
        <v>155</v>
      </c>
      <c r="C3942" s="4">
        <f t="shared" si="199"/>
        <v>23</v>
      </c>
      <c r="D3942" s="4" t="s">
        <v>16</v>
      </c>
      <c r="E3942" s="28">
        <v>558</v>
      </c>
      <c r="F3942" s="28">
        <v>82</v>
      </c>
      <c r="H3942" s="28">
        <v>217</v>
      </c>
      <c r="I3942" s="28">
        <v>10</v>
      </c>
      <c r="J3942" s="28">
        <v>2.8E-3</v>
      </c>
      <c r="AI3942"/>
      <c r="AJ3942"/>
    </row>
    <row r="3943" spans="1:36" ht="14.5" x14ac:dyDescent="0.35">
      <c r="A3943" s="52">
        <f t="shared" si="197"/>
        <v>2015</v>
      </c>
      <c r="B3943" s="30">
        <f t="shared" si="198"/>
        <v>155</v>
      </c>
      <c r="C3943" s="4">
        <f t="shared" si="199"/>
        <v>23</v>
      </c>
      <c r="D3943" s="4" t="s">
        <v>16</v>
      </c>
      <c r="E3943" s="28">
        <v>558</v>
      </c>
      <c r="F3943" s="28">
        <v>82</v>
      </c>
      <c r="H3943" s="28">
        <v>217</v>
      </c>
      <c r="I3943" s="28">
        <v>10</v>
      </c>
      <c r="J3943" s="28">
        <v>3.3E-3</v>
      </c>
      <c r="AI3943"/>
      <c r="AJ3943"/>
    </row>
    <row r="3944" spans="1:36" ht="14.5" x14ac:dyDescent="0.35">
      <c r="A3944" s="52">
        <f t="shared" si="197"/>
        <v>2015</v>
      </c>
      <c r="B3944" s="30">
        <f t="shared" si="198"/>
        <v>155</v>
      </c>
      <c r="C3944" s="4">
        <f t="shared" si="199"/>
        <v>23</v>
      </c>
      <c r="D3944" s="4" t="s">
        <v>16</v>
      </c>
      <c r="E3944" s="28">
        <v>558</v>
      </c>
      <c r="F3944" s="28">
        <v>82</v>
      </c>
      <c r="H3944" s="28">
        <v>217</v>
      </c>
      <c r="I3944" s="28">
        <v>10</v>
      </c>
      <c r="J3944" s="28">
        <v>3.3E-3</v>
      </c>
      <c r="AI3944"/>
      <c r="AJ3944"/>
    </row>
    <row r="3945" spans="1:36" ht="14.5" x14ac:dyDescent="0.35">
      <c r="A3945" s="52">
        <f t="shared" si="197"/>
        <v>2015</v>
      </c>
      <c r="B3945" s="30">
        <f t="shared" si="198"/>
        <v>155</v>
      </c>
      <c r="C3945" s="4">
        <f t="shared" si="199"/>
        <v>23</v>
      </c>
      <c r="D3945" s="4" t="s">
        <v>16</v>
      </c>
      <c r="E3945" s="28">
        <v>558</v>
      </c>
      <c r="F3945" s="28">
        <v>82</v>
      </c>
      <c r="H3945" s="28">
        <v>217</v>
      </c>
      <c r="I3945" s="28">
        <v>10</v>
      </c>
      <c r="J3945" s="28">
        <v>2.5999999999999999E-3</v>
      </c>
      <c r="AI3945"/>
      <c r="AJ3945"/>
    </row>
    <row r="3946" spans="1:36" ht="14.5" x14ac:dyDescent="0.35">
      <c r="A3946" s="52">
        <f t="shared" si="197"/>
        <v>2015</v>
      </c>
      <c r="B3946" s="30">
        <f t="shared" si="198"/>
        <v>155</v>
      </c>
      <c r="C3946" s="4">
        <f t="shared" si="199"/>
        <v>23</v>
      </c>
      <c r="D3946" s="4" t="s">
        <v>16</v>
      </c>
      <c r="E3946" s="28">
        <v>558</v>
      </c>
      <c r="F3946" s="28">
        <v>82</v>
      </c>
      <c r="H3946" s="28">
        <v>217</v>
      </c>
      <c r="I3946" s="28">
        <v>10</v>
      </c>
      <c r="J3946" s="28">
        <v>2.3E-3</v>
      </c>
      <c r="AI3946"/>
      <c r="AJ3946"/>
    </row>
    <row r="3947" spans="1:36" ht="14.5" x14ac:dyDescent="0.35">
      <c r="A3947" s="52">
        <f t="shared" si="197"/>
        <v>2015</v>
      </c>
      <c r="B3947" s="30">
        <f t="shared" si="198"/>
        <v>155</v>
      </c>
      <c r="C3947" s="4">
        <f t="shared" si="199"/>
        <v>23</v>
      </c>
      <c r="D3947" s="4" t="s">
        <v>16</v>
      </c>
      <c r="E3947" s="28">
        <v>558</v>
      </c>
      <c r="F3947" s="28">
        <v>82</v>
      </c>
      <c r="H3947" s="28">
        <v>217</v>
      </c>
      <c r="I3947" s="28">
        <v>10</v>
      </c>
      <c r="J3947" s="28">
        <v>3.3E-3</v>
      </c>
      <c r="AI3947"/>
      <c r="AJ3947"/>
    </row>
    <row r="3948" spans="1:36" ht="14.5" x14ac:dyDescent="0.35">
      <c r="A3948" s="52">
        <f t="shared" si="197"/>
        <v>2015</v>
      </c>
      <c r="B3948" s="30">
        <f t="shared" si="198"/>
        <v>155</v>
      </c>
      <c r="C3948" s="4">
        <f t="shared" si="199"/>
        <v>23</v>
      </c>
      <c r="D3948" s="4" t="s">
        <v>16</v>
      </c>
      <c r="E3948" s="28">
        <v>558</v>
      </c>
      <c r="F3948" s="28">
        <v>82</v>
      </c>
      <c r="H3948" s="28">
        <v>217</v>
      </c>
      <c r="I3948" s="28">
        <v>10</v>
      </c>
      <c r="J3948" s="28">
        <v>2.3999999999999998E-3</v>
      </c>
      <c r="AI3948"/>
      <c r="AJ3948"/>
    </row>
    <row r="3949" spans="1:36" ht="14.5" x14ac:dyDescent="0.35">
      <c r="A3949" s="52">
        <f t="shared" si="197"/>
        <v>2015</v>
      </c>
      <c r="B3949" s="30">
        <f t="shared" si="198"/>
        <v>155</v>
      </c>
      <c r="C3949" s="4">
        <f t="shared" si="199"/>
        <v>23</v>
      </c>
      <c r="D3949" s="4" t="s">
        <v>16</v>
      </c>
      <c r="E3949" s="28">
        <v>558</v>
      </c>
      <c r="F3949" s="28">
        <v>82</v>
      </c>
      <c r="H3949" s="28">
        <v>217</v>
      </c>
      <c r="I3949" s="28">
        <v>10</v>
      </c>
      <c r="J3949" s="28">
        <v>2.8E-3</v>
      </c>
      <c r="AI3949"/>
      <c r="AJ3949"/>
    </row>
    <row r="3950" spans="1:36" ht="14.5" x14ac:dyDescent="0.35">
      <c r="A3950" s="52">
        <f t="shared" si="197"/>
        <v>2015</v>
      </c>
      <c r="B3950" s="30">
        <f t="shared" si="198"/>
        <v>155</v>
      </c>
      <c r="C3950" s="4">
        <f t="shared" si="199"/>
        <v>23</v>
      </c>
      <c r="D3950" s="4" t="s">
        <v>16</v>
      </c>
      <c r="E3950" s="28">
        <v>558</v>
      </c>
      <c r="F3950" s="28">
        <v>82</v>
      </c>
      <c r="H3950" s="28">
        <v>217</v>
      </c>
      <c r="I3950" s="28">
        <v>10</v>
      </c>
      <c r="J3950" s="28">
        <v>4.4000000000000003E-3</v>
      </c>
      <c r="AI3950"/>
      <c r="AJ3950"/>
    </row>
    <row r="3951" spans="1:36" ht="14.5" x14ac:dyDescent="0.35">
      <c r="A3951" s="52">
        <f t="shared" si="197"/>
        <v>2015</v>
      </c>
      <c r="B3951" s="30">
        <f t="shared" si="198"/>
        <v>155</v>
      </c>
      <c r="C3951" s="4">
        <f t="shared" si="199"/>
        <v>23</v>
      </c>
      <c r="D3951" s="4" t="s">
        <v>16</v>
      </c>
      <c r="E3951" s="28">
        <v>558</v>
      </c>
      <c r="F3951" s="28">
        <v>82</v>
      </c>
      <c r="H3951" s="28">
        <v>217</v>
      </c>
      <c r="I3951" s="28">
        <v>10</v>
      </c>
      <c r="J3951" s="28">
        <v>3.3E-3</v>
      </c>
      <c r="AI3951"/>
      <c r="AJ3951"/>
    </row>
    <row r="3952" spans="1:36" ht="14.5" x14ac:dyDescent="0.35">
      <c r="A3952" s="52">
        <f t="shared" si="197"/>
        <v>2015</v>
      </c>
      <c r="B3952" s="30">
        <f t="shared" si="198"/>
        <v>155</v>
      </c>
      <c r="C3952" s="4">
        <f t="shared" si="199"/>
        <v>23</v>
      </c>
      <c r="D3952" s="4" t="s">
        <v>16</v>
      </c>
      <c r="E3952" s="28">
        <v>558</v>
      </c>
      <c r="F3952" s="28">
        <v>82</v>
      </c>
      <c r="H3952" s="28">
        <v>217</v>
      </c>
      <c r="I3952" s="28">
        <v>10</v>
      </c>
      <c r="J3952" s="28">
        <v>3.3E-3</v>
      </c>
      <c r="AI3952"/>
      <c r="AJ3952"/>
    </row>
    <row r="3953" spans="1:36" ht="14.5" x14ac:dyDescent="0.35">
      <c r="A3953" s="52">
        <f t="shared" si="197"/>
        <v>2015</v>
      </c>
      <c r="B3953" s="30">
        <f t="shared" si="198"/>
        <v>155</v>
      </c>
      <c r="C3953" s="4">
        <f t="shared" si="199"/>
        <v>23</v>
      </c>
      <c r="D3953" s="4" t="s">
        <v>16</v>
      </c>
      <c r="E3953" s="28">
        <v>558</v>
      </c>
      <c r="F3953" s="28">
        <v>82</v>
      </c>
      <c r="H3953" s="28">
        <v>217</v>
      </c>
      <c r="I3953" s="28">
        <v>10</v>
      </c>
      <c r="J3953" s="28">
        <v>3.3999999999999998E-3</v>
      </c>
      <c r="AI3953"/>
      <c r="AJ3953"/>
    </row>
    <row r="3954" spans="1:36" ht="14.5" x14ac:dyDescent="0.35">
      <c r="A3954" s="52">
        <f t="shared" si="197"/>
        <v>2015</v>
      </c>
      <c r="B3954" s="30">
        <f t="shared" si="198"/>
        <v>155</v>
      </c>
      <c r="C3954" s="4">
        <f t="shared" si="199"/>
        <v>23</v>
      </c>
      <c r="D3954" s="4" t="s">
        <v>16</v>
      </c>
      <c r="E3954" s="28">
        <v>558</v>
      </c>
      <c r="F3954" s="28">
        <v>82</v>
      </c>
      <c r="H3954" s="28">
        <v>217</v>
      </c>
      <c r="I3954" s="28">
        <v>10</v>
      </c>
      <c r="J3954" s="28">
        <v>3.3E-3</v>
      </c>
      <c r="AI3954"/>
      <c r="AJ3954"/>
    </row>
    <row r="3955" spans="1:36" ht="14.5" x14ac:dyDescent="0.35">
      <c r="A3955" s="52">
        <f t="shared" si="197"/>
        <v>2015</v>
      </c>
      <c r="B3955" s="30">
        <f t="shared" si="198"/>
        <v>155</v>
      </c>
      <c r="C3955" s="4">
        <f t="shared" si="199"/>
        <v>23</v>
      </c>
      <c r="D3955" s="4" t="s">
        <v>16</v>
      </c>
      <c r="E3955" s="28">
        <v>558</v>
      </c>
      <c r="F3955" s="28">
        <v>82</v>
      </c>
      <c r="H3955" s="28">
        <v>217</v>
      </c>
      <c r="I3955" s="28">
        <v>10</v>
      </c>
      <c r="J3955" s="28">
        <v>2.3999999999999998E-3</v>
      </c>
      <c r="AI3955"/>
      <c r="AJ3955"/>
    </row>
    <row r="3956" spans="1:36" ht="14.5" x14ac:dyDescent="0.35">
      <c r="A3956" s="52">
        <f t="shared" si="197"/>
        <v>2015</v>
      </c>
      <c r="B3956" s="30">
        <f t="shared" si="198"/>
        <v>155</v>
      </c>
      <c r="C3956" s="4">
        <f t="shared" si="199"/>
        <v>23</v>
      </c>
      <c r="D3956" s="4" t="s">
        <v>16</v>
      </c>
      <c r="E3956" s="28">
        <v>558</v>
      </c>
      <c r="F3956" s="28">
        <v>82</v>
      </c>
      <c r="H3956" s="28">
        <v>217</v>
      </c>
      <c r="I3956" s="28">
        <v>10</v>
      </c>
      <c r="J3956" s="28">
        <v>3.3E-3</v>
      </c>
      <c r="AI3956"/>
      <c r="AJ3956"/>
    </row>
    <row r="3957" spans="1:36" ht="14.5" x14ac:dyDescent="0.35">
      <c r="A3957" s="52">
        <f t="shared" si="197"/>
        <v>2015</v>
      </c>
      <c r="B3957" s="30">
        <f t="shared" si="198"/>
        <v>155</v>
      </c>
      <c r="C3957" s="4">
        <f t="shared" si="199"/>
        <v>23</v>
      </c>
      <c r="D3957" s="4" t="s">
        <v>16</v>
      </c>
      <c r="E3957" s="28">
        <v>558</v>
      </c>
      <c r="F3957" s="28">
        <v>82</v>
      </c>
      <c r="H3957" s="28">
        <v>217</v>
      </c>
      <c r="I3957" s="28">
        <v>10</v>
      </c>
      <c r="J3957" s="28">
        <v>4.5999999999999999E-3</v>
      </c>
      <c r="AI3957"/>
      <c r="AJ3957"/>
    </row>
    <row r="3958" spans="1:36" ht="14.5" x14ac:dyDescent="0.35">
      <c r="A3958" s="52">
        <f t="shared" si="197"/>
        <v>2015</v>
      </c>
      <c r="B3958" s="30">
        <f t="shared" si="198"/>
        <v>155</v>
      </c>
      <c r="C3958" s="4">
        <f t="shared" si="199"/>
        <v>23</v>
      </c>
      <c r="D3958" s="4" t="s">
        <v>16</v>
      </c>
      <c r="E3958" s="28">
        <v>558</v>
      </c>
      <c r="F3958" s="28">
        <v>82</v>
      </c>
      <c r="H3958" s="28">
        <v>217</v>
      </c>
      <c r="I3958" s="28">
        <v>10</v>
      </c>
      <c r="J3958" s="28">
        <v>4.3E-3</v>
      </c>
      <c r="AI3958"/>
      <c r="AJ3958"/>
    </row>
    <row r="3959" spans="1:36" ht="14.5" x14ac:dyDescent="0.35">
      <c r="A3959" s="52">
        <f t="shared" si="197"/>
        <v>2015</v>
      </c>
      <c r="B3959" s="30">
        <f t="shared" si="198"/>
        <v>155</v>
      </c>
      <c r="C3959" s="4">
        <f t="shared" si="199"/>
        <v>23</v>
      </c>
      <c r="D3959" s="4" t="s">
        <v>16</v>
      </c>
      <c r="E3959" s="28">
        <v>558</v>
      </c>
      <c r="F3959" s="28">
        <v>82</v>
      </c>
      <c r="H3959" s="28">
        <v>217</v>
      </c>
      <c r="I3959" s="28">
        <v>10</v>
      </c>
      <c r="J3959" s="28">
        <v>2.8999999999999998E-3</v>
      </c>
      <c r="AI3959"/>
      <c r="AJ3959"/>
    </row>
    <row r="3960" spans="1:36" ht="14.5" x14ac:dyDescent="0.35">
      <c r="A3960" s="52">
        <f t="shared" si="197"/>
        <v>2015</v>
      </c>
      <c r="B3960" s="30">
        <f t="shared" si="198"/>
        <v>155</v>
      </c>
      <c r="C3960" s="4">
        <f t="shared" si="199"/>
        <v>23</v>
      </c>
      <c r="D3960" s="4" t="s">
        <v>16</v>
      </c>
      <c r="E3960" s="28">
        <v>558</v>
      </c>
      <c r="F3960" s="28">
        <v>82</v>
      </c>
      <c r="H3960" s="28">
        <v>217</v>
      </c>
      <c r="I3960" s="28">
        <v>10</v>
      </c>
      <c r="J3960" s="28">
        <v>2.5999999999999999E-3</v>
      </c>
      <c r="AI3960"/>
      <c r="AJ3960"/>
    </row>
    <row r="3961" spans="1:36" ht="14.5" x14ac:dyDescent="0.35">
      <c r="A3961" s="52">
        <f t="shared" si="197"/>
        <v>2015</v>
      </c>
      <c r="B3961" s="30">
        <f t="shared" si="198"/>
        <v>155</v>
      </c>
      <c r="C3961" s="4">
        <f t="shared" si="199"/>
        <v>23</v>
      </c>
      <c r="D3961" s="4" t="s">
        <v>16</v>
      </c>
      <c r="E3961" s="28">
        <v>558</v>
      </c>
      <c r="F3961" s="28">
        <v>82</v>
      </c>
      <c r="H3961" s="28">
        <v>217</v>
      </c>
      <c r="I3961" s="28">
        <v>10</v>
      </c>
      <c r="J3961" s="28">
        <v>4.1000000000000003E-3</v>
      </c>
      <c r="AI3961"/>
      <c r="AJ3961"/>
    </row>
    <row r="3962" spans="1:36" ht="14.5" x14ac:dyDescent="0.35">
      <c r="A3962" s="52">
        <f t="shared" si="197"/>
        <v>2015</v>
      </c>
      <c r="B3962" s="30">
        <f t="shared" si="198"/>
        <v>155</v>
      </c>
      <c r="C3962" s="4">
        <f t="shared" si="199"/>
        <v>23</v>
      </c>
      <c r="D3962" s="4" t="s">
        <v>16</v>
      </c>
      <c r="E3962" s="28">
        <v>559</v>
      </c>
      <c r="F3962" s="28">
        <v>82</v>
      </c>
      <c r="H3962" s="28">
        <v>217</v>
      </c>
      <c r="I3962" s="28">
        <v>10</v>
      </c>
      <c r="J3962" s="28">
        <v>2.5999999999999999E-3</v>
      </c>
      <c r="AI3962"/>
      <c r="AJ3962"/>
    </row>
    <row r="3963" spans="1:36" ht="14.5" x14ac:dyDescent="0.35">
      <c r="A3963" s="52">
        <f t="shared" si="197"/>
        <v>2015</v>
      </c>
      <c r="B3963" s="30">
        <f t="shared" si="198"/>
        <v>155</v>
      </c>
      <c r="C3963" s="4">
        <f t="shared" si="199"/>
        <v>23</v>
      </c>
      <c r="D3963" s="4" t="s">
        <v>16</v>
      </c>
      <c r="E3963" s="28">
        <v>559</v>
      </c>
      <c r="F3963" s="28">
        <v>82</v>
      </c>
      <c r="H3963" s="28">
        <v>217</v>
      </c>
      <c r="I3963" s="28">
        <v>10</v>
      </c>
      <c r="J3963" s="28">
        <v>1.8E-3</v>
      </c>
      <c r="AI3963"/>
      <c r="AJ3963"/>
    </row>
    <row r="3964" spans="1:36" ht="14.5" x14ac:dyDescent="0.35">
      <c r="A3964" s="52">
        <f t="shared" si="197"/>
        <v>2015</v>
      </c>
      <c r="B3964" s="30">
        <f t="shared" si="198"/>
        <v>155</v>
      </c>
      <c r="C3964" s="4">
        <f t="shared" si="199"/>
        <v>23</v>
      </c>
      <c r="D3964" s="4" t="s">
        <v>16</v>
      </c>
      <c r="E3964" s="28">
        <v>559</v>
      </c>
      <c r="F3964" s="28">
        <v>82</v>
      </c>
      <c r="H3964" s="28">
        <v>217</v>
      </c>
      <c r="I3964" s="28">
        <v>10</v>
      </c>
      <c r="J3964" s="28">
        <v>3.3999999999999998E-3</v>
      </c>
      <c r="AI3964"/>
      <c r="AJ3964"/>
    </row>
    <row r="3965" spans="1:36" ht="14.5" x14ac:dyDescent="0.35">
      <c r="A3965" s="52">
        <f t="shared" si="197"/>
        <v>2015</v>
      </c>
      <c r="B3965" s="30">
        <f t="shared" si="198"/>
        <v>155</v>
      </c>
      <c r="C3965" s="4">
        <f t="shared" si="199"/>
        <v>23</v>
      </c>
      <c r="D3965" s="4" t="s">
        <v>16</v>
      </c>
      <c r="E3965" s="28">
        <v>559</v>
      </c>
      <c r="F3965" s="28">
        <v>82</v>
      </c>
      <c r="H3965" s="28">
        <v>217</v>
      </c>
      <c r="I3965" s="28">
        <v>10</v>
      </c>
      <c r="J3965" s="28">
        <v>2.3999999999999998E-3</v>
      </c>
      <c r="AI3965"/>
      <c r="AJ3965"/>
    </row>
    <row r="3966" spans="1:36" ht="14.5" x14ac:dyDescent="0.35">
      <c r="A3966" s="52">
        <f t="shared" si="197"/>
        <v>2015</v>
      </c>
      <c r="B3966" s="30">
        <f t="shared" si="198"/>
        <v>155</v>
      </c>
      <c r="C3966" s="4">
        <f t="shared" si="199"/>
        <v>23</v>
      </c>
      <c r="D3966" s="4" t="s">
        <v>16</v>
      </c>
      <c r="E3966" s="28">
        <v>559</v>
      </c>
      <c r="F3966" s="28">
        <v>82</v>
      </c>
      <c r="H3966" s="28">
        <v>217</v>
      </c>
      <c r="I3966" s="28">
        <v>10</v>
      </c>
      <c r="J3966" s="28">
        <v>2.3E-3</v>
      </c>
      <c r="AI3966"/>
      <c r="AJ3966"/>
    </row>
    <row r="3967" spans="1:36" ht="14.5" x14ac:dyDescent="0.35">
      <c r="A3967" s="52">
        <f t="shared" si="197"/>
        <v>2015</v>
      </c>
      <c r="B3967" s="30">
        <f t="shared" si="198"/>
        <v>155</v>
      </c>
      <c r="C3967" s="4">
        <f t="shared" si="199"/>
        <v>23</v>
      </c>
      <c r="D3967" s="4" t="s">
        <v>16</v>
      </c>
      <c r="E3967" s="28">
        <v>559</v>
      </c>
      <c r="F3967" s="28">
        <v>82</v>
      </c>
      <c r="H3967" s="28">
        <v>217</v>
      </c>
      <c r="I3967" s="28">
        <v>10</v>
      </c>
      <c r="J3967" s="28">
        <v>3.0000000000000001E-3</v>
      </c>
      <c r="AI3967"/>
      <c r="AJ3967"/>
    </row>
    <row r="3968" spans="1:36" ht="14.5" x14ac:dyDescent="0.35">
      <c r="A3968" s="52">
        <f t="shared" si="197"/>
        <v>2015</v>
      </c>
      <c r="B3968" s="30">
        <f t="shared" si="198"/>
        <v>155</v>
      </c>
      <c r="C3968" s="4">
        <f t="shared" si="199"/>
        <v>23</v>
      </c>
      <c r="D3968" s="4" t="s">
        <v>16</v>
      </c>
      <c r="E3968" s="28">
        <v>559</v>
      </c>
      <c r="F3968" s="28">
        <v>82</v>
      </c>
      <c r="H3968" s="28">
        <v>217</v>
      </c>
      <c r="I3968" s="28">
        <v>10</v>
      </c>
      <c r="J3968" s="28">
        <v>2.3E-3</v>
      </c>
      <c r="AI3968"/>
      <c r="AJ3968"/>
    </row>
    <row r="3969" spans="1:36" ht="14.5" x14ac:dyDescent="0.35">
      <c r="A3969" s="52">
        <f t="shared" si="197"/>
        <v>2015</v>
      </c>
      <c r="B3969" s="30">
        <f t="shared" si="198"/>
        <v>155</v>
      </c>
      <c r="C3969" s="4">
        <f t="shared" si="199"/>
        <v>23</v>
      </c>
      <c r="D3969" s="4" t="s">
        <v>16</v>
      </c>
      <c r="E3969" s="28">
        <v>559</v>
      </c>
      <c r="F3969" s="28">
        <v>82</v>
      </c>
      <c r="H3969" s="28">
        <v>217</v>
      </c>
      <c r="I3969" s="28">
        <v>10</v>
      </c>
      <c r="J3969" s="28">
        <v>2.8999999999999998E-3</v>
      </c>
      <c r="AI3969"/>
      <c r="AJ3969"/>
    </row>
    <row r="3970" spans="1:36" ht="14.5" x14ac:dyDescent="0.35">
      <c r="A3970" s="52">
        <f t="shared" ref="A3970:A4033" si="200">YEAR(D3970)</f>
        <v>2015</v>
      </c>
      <c r="B3970" s="30">
        <f t="shared" ref="B3970:B4033" si="201">D3970-DATE(YEAR(D3970),1,0)</f>
        <v>155</v>
      </c>
      <c r="C3970" s="4">
        <f t="shared" ref="C3970:C4033" si="202">WEEKNUM(D3970,1)</f>
        <v>23</v>
      </c>
      <c r="D3970" s="4" t="s">
        <v>16</v>
      </c>
      <c r="E3970" s="28">
        <v>559</v>
      </c>
      <c r="F3970" s="28">
        <v>82</v>
      </c>
      <c r="H3970" s="28">
        <v>217</v>
      </c>
      <c r="I3970" s="28">
        <v>10</v>
      </c>
      <c r="J3970" s="28">
        <v>3.3E-3</v>
      </c>
      <c r="AI3970"/>
      <c r="AJ3970"/>
    </row>
    <row r="3971" spans="1:36" ht="14.5" x14ac:dyDescent="0.35">
      <c r="A3971" s="52">
        <f t="shared" si="200"/>
        <v>2015</v>
      </c>
      <c r="B3971" s="30">
        <f t="shared" si="201"/>
        <v>155</v>
      </c>
      <c r="C3971" s="4">
        <f t="shared" si="202"/>
        <v>23</v>
      </c>
      <c r="D3971" s="4" t="s">
        <v>16</v>
      </c>
      <c r="E3971" s="28">
        <v>559</v>
      </c>
      <c r="F3971" s="28">
        <v>82</v>
      </c>
      <c r="H3971" s="28">
        <v>217</v>
      </c>
      <c r="I3971" s="28">
        <v>10</v>
      </c>
      <c r="J3971" s="28">
        <v>2.5000000000000001E-3</v>
      </c>
      <c r="AI3971"/>
      <c r="AJ3971"/>
    </row>
    <row r="3972" spans="1:36" ht="14.5" x14ac:dyDescent="0.35">
      <c r="A3972" s="52">
        <f t="shared" si="200"/>
        <v>2015</v>
      </c>
      <c r="B3972" s="30">
        <f t="shared" si="201"/>
        <v>155</v>
      </c>
      <c r="C3972" s="4">
        <f t="shared" si="202"/>
        <v>23</v>
      </c>
      <c r="D3972" s="4" t="s">
        <v>16</v>
      </c>
      <c r="E3972" s="28">
        <v>559</v>
      </c>
      <c r="F3972" s="28">
        <v>82</v>
      </c>
      <c r="H3972" s="28">
        <v>217</v>
      </c>
      <c r="I3972" s="28">
        <v>10</v>
      </c>
      <c r="J3972" s="28">
        <v>2.3E-3</v>
      </c>
      <c r="AI3972"/>
      <c r="AJ3972"/>
    </row>
    <row r="3973" spans="1:36" ht="14.5" x14ac:dyDescent="0.35">
      <c r="A3973" s="52">
        <f t="shared" si="200"/>
        <v>2015</v>
      </c>
      <c r="B3973" s="30">
        <f t="shared" si="201"/>
        <v>155</v>
      </c>
      <c r="C3973" s="4">
        <f t="shared" si="202"/>
        <v>23</v>
      </c>
      <c r="D3973" s="4" t="s">
        <v>16</v>
      </c>
      <c r="E3973" s="28">
        <v>559</v>
      </c>
      <c r="F3973" s="28">
        <v>82</v>
      </c>
      <c r="H3973" s="28">
        <v>217</v>
      </c>
      <c r="I3973" s="28">
        <v>10</v>
      </c>
      <c r="J3973" s="28">
        <v>1.8E-3</v>
      </c>
      <c r="AI3973"/>
      <c r="AJ3973"/>
    </row>
    <row r="3974" spans="1:36" ht="14.5" x14ac:dyDescent="0.35">
      <c r="A3974" s="52">
        <f t="shared" si="200"/>
        <v>2015</v>
      </c>
      <c r="B3974" s="30">
        <f t="shared" si="201"/>
        <v>155</v>
      </c>
      <c r="C3974" s="4">
        <f t="shared" si="202"/>
        <v>23</v>
      </c>
      <c r="D3974" s="4" t="s">
        <v>16</v>
      </c>
      <c r="E3974" s="28">
        <v>559</v>
      </c>
      <c r="F3974" s="28">
        <v>82</v>
      </c>
      <c r="H3974" s="28">
        <v>217</v>
      </c>
      <c r="I3974" s="28">
        <v>10</v>
      </c>
      <c r="J3974" s="28">
        <v>2.8999999999999998E-3</v>
      </c>
      <c r="AI3974"/>
      <c r="AJ3974"/>
    </row>
    <row r="3975" spans="1:36" ht="14.5" x14ac:dyDescent="0.35">
      <c r="A3975" s="52">
        <f t="shared" si="200"/>
        <v>2015</v>
      </c>
      <c r="B3975" s="30">
        <f t="shared" si="201"/>
        <v>155</v>
      </c>
      <c r="C3975" s="4">
        <f t="shared" si="202"/>
        <v>23</v>
      </c>
      <c r="D3975" s="4" t="s">
        <v>16</v>
      </c>
      <c r="E3975" s="28">
        <v>559</v>
      </c>
      <c r="F3975" s="28">
        <v>82</v>
      </c>
      <c r="H3975" s="28">
        <v>217</v>
      </c>
      <c r="I3975" s="28">
        <v>10</v>
      </c>
      <c r="J3975" s="28">
        <v>2.8E-3</v>
      </c>
      <c r="AI3975"/>
      <c r="AJ3975"/>
    </row>
    <row r="3976" spans="1:36" ht="14.5" x14ac:dyDescent="0.35">
      <c r="A3976" s="52">
        <f t="shared" si="200"/>
        <v>2015</v>
      </c>
      <c r="B3976" s="30">
        <f t="shared" si="201"/>
        <v>155</v>
      </c>
      <c r="C3976" s="4">
        <f t="shared" si="202"/>
        <v>23</v>
      </c>
      <c r="D3976" s="4" t="s">
        <v>16</v>
      </c>
      <c r="E3976" s="28">
        <v>559</v>
      </c>
      <c r="F3976" s="28">
        <v>82</v>
      </c>
      <c r="H3976" s="28">
        <v>217</v>
      </c>
      <c r="I3976" s="28">
        <v>10</v>
      </c>
      <c r="J3976" s="28">
        <v>3.5999999999999999E-3</v>
      </c>
      <c r="AI3976"/>
      <c r="AJ3976"/>
    </row>
    <row r="3977" spans="1:36" ht="14.5" x14ac:dyDescent="0.35">
      <c r="A3977" s="52">
        <f t="shared" si="200"/>
        <v>2015</v>
      </c>
      <c r="B3977" s="30">
        <f t="shared" si="201"/>
        <v>155</v>
      </c>
      <c r="C3977" s="4">
        <f t="shared" si="202"/>
        <v>23</v>
      </c>
      <c r="D3977" s="4" t="s">
        <v>16</v>
      </c>
      <c r="E3977" s="28">
        <v>558</v>
      </c>
      <c r="F3977" s="28">
        <v>82</v>
      </c>
      <c r="H3977" s="28">
        <v>217</v>
      </c>
      <c r="I3977" s="28">
        <v>11</v>
      </c>
      <c r="J3977" s="28">
        <v>4.0000000000000001E-3</v>
      </c>
      <c r="AI3977"/>
      <c r="AJ3977"/>
    </row>
    <row r="3978" spans="1:36" ht="14.5" x14ac:dyDescent="0.35">
      <c r="A3978" s="52">
        <f t="shared" si="200"/>
        <v>2015</v>
      </c>
      <c r="B3978" s="30">
        <f t="shared" si="201"/>
        <v>155</v>
      </c>
      <c r="C3978" s="4">
        <f t="shared" si="202"/>
        <v>23</v>
      </c>
      <c r="D3978" s="4" t="s">
        <v>16</v>
      </c>
      <c r="E3978" s="28">
        <v>558</v>
      </c>
      <c r="F3978" s="28">
        <v>82</v>
      </c>
      <c r="H3978" s="28">
        <v>217</v>
      </c>
      <c r="I3978" s="28">
        <v>11</v>
      </c>
      <c r="J3978" s="28">
        <v>3.5000000000000001E-3</v>
      </c>
      <c r="AI3978"/>
      <c r="AJ3978"/>
    </row>
    <row r="3979" spans="1:36" ht="14.5" x14ac:dyDescent="0.35">
      <c r="A3979" s="52">
        <f t="shared" si="200"/>
        <v>2015</v>
      </c>
      <c r="B3979" s="30">
        <f t="shared" si="201"/>
        <v>155</v>
      </c>
      <c r="C3979" s="4">
        <f t="shared" si="202"/>
        <v>23</v>
      </c>
      <c r="D3979" s="4" t="s">
        <v>16</v>
      </c>
      <c r="E3979" s="28">
        <v>558</v>
      </c>
      <c r="F3979" s="28">
        <v>82</v>
      </c>
      <c r="H3979" s="28">
        <v>217</v>
      </c>
      <c r="I3979" s="28">
        <v>11</v>
      </c>
      <c r="J3979" s="28">
        <v>4.7999999999999996E-3</v>
      </c>
      <c r="AI3979"/>
      <c r="AJ3979"/>
    </row>
    <row r="3980" spans="1:36" ht="14.5" x14ac:dyDescent="0.35">
      <c r="A3980" s="52">
        <f t="shared" si="200"/>
        <v>2015</v>
      </c>
      <c r="B3980" s="30">
        <f t="shared" si="201"/>
        <v>155</v>
      </c>
      <c r="C3980" s="4">
        <f t="shared" si="202"/>
        <v>23</v>
      </c>
      <c r="D3980" s="4" t="s">
        <v>16</v>
      </c>
      <c r="E3980" s="28">
        <v>558</v>
      </c>
      <c r="F3980" s="28">
        <v>82</v>
      </c>
      <c r="H3980" s="28">
        <v>217</v>
      </c>
      <c r="I3980" s="28">
        <v>11</v>
      </c>
      <c r="J3980" s="28">
        <v>4.3E-3</v>
      </c>
      <c r="AI3980"/>
      <c r="AJ3980"/>
    </row>
    <row r="3981" spans="1:36" ht="14.5" x14ac:dyDescent="0.35">
      <c r="A3981" s="52">
        <f t="shared" si="200"/>
        <v>2015</v>
      </c>
      <c r="B3981" s="30">
        <f t="shared" si="201"/>
        <v>155</v>
      </c>
      <c r="C3981" s="4">
        <f t="shared" si="202"/>
        <v>23</v>
      </c>
      <c r="D3981" s="4" t="s">
        <v>16</v>
      </c>
      <c r="E3981" s="28">
        <v>558</v>
      </c>
      <c r="F3981" s="28">
        <v>82</v>
      </c>
      <c r="H3981" s="28">
        <v>217</v>
      </c>
      <c r="I3981" s="28">
        <v>11</v>
      </c>
      <c r="J3981" s="28">
        <v>3.5999999999999999E-3</v>
      </c>
      <c r="AI3981"/>
      <c r="AJ3981"/>
    </row>
    <row r="3982" spans="1:36" ht="14.5" x14ac:dyDescent="0.35">
      <c r="A3982" s="52">
        <f t="shared" si="200"/>
        <v>2015</v>
      </c>
      <c r="B3982" s="30">
        <f t="shared" si="201"/>
        <v>155</v>
      </c>
      <c r="C3982" s="4">
        <f t="shared" si="202"/>
        <v>23</v>
      </c>
      <c r="D3982" s="4" t="s">
        <v>16</v>
      </c>
      <c r="E3982" s="28">
        <v>558</v>
      </c>
      <c r="F3982" s="28">
        <v>82</v>
      </c>
      <c r="H3982" s="28">
        <v>217</v>
      </c>
      <c r="I3982" s="28">
        <v>11</v>
      </c>
      <c r="J3982" s="28">
        <v>3.8999999999999998E-3</v>
      </c>
      <c r="AI3982"/>
      <c r="AJ3982"/>
    </row>
    <row r="3983" spans="1:36" ht="14.5" x14ac:dyDescent="0.35">
      <c r="A3983" s="52">
        <f t="shared" si="200"/>
        <v>2015</v>
      </c>
      <c r="B3983" s="30">
        <f t="shared" si="201"/>
        <v>155</v>
      </c>
      <c r="C3983" s="4">
        <f t="shared" si="202"/>
        <v>23</v>
      </c>
      <c r="D3983" s="4" t="s">
        <v>16</v>
      </c>
      <c r="E3983" s="28">
        <v>558</v>
      </c>
      <c r="F3983" s="28">
        <v>82</v>
      </c>
      <c r="H3983" s="28">
        <v>217</v>
      </c>
      <c r="I3983" s="28">
        <v>11</v>
      </c>
      <c r="J3983" s="28">
        <v>4.1000000000000003E-3</v>
      </c>
      <c r="AI3983"/>
      <c r="AJ3983"/>
    </row>
    <row r="3984" spans="1:36" ht="14.5" x14ac:dyDescent="0.35">
      <c r="A3984" s="52">
        <f t="shared" si="200"/>
        <v>2015</v>
      </c>
      <c r="B3984" s="30">
        <f t="shared" si="201"/>
        <v>155</v>
      </c>
      <c r="C3984" s="4">
        <f t="shared" si="202"/>
        <v>23</v>
      </c>
      <c r="D3984" s="4" t="s">
        <v>16</v>
      </c>
      <c r="E3984" s="28">
        <v>558</v>
      </c>
      <c r="F3984" s="28">
        <v>82</v>
      </c>
      <c r="H3984" s="28">
        <v>217</v>
      </c>
      <c r="I3984" s="28">
        <v>11</v>
      </c>
      <c r="J3984" s="28">
        <v>3.8999999999999998E-3</v>
      </c>
      <c r="AI3984"/>
      <c r="AJ3984"/>
    </row>
    <row r="3985" spans="1:36" ht="14.5" x14ac:dyDescent="0.35">
      <c r="A3985" s="52">
        <f t="shared" si="200"/>
        <v>2015</v>
      </c>
      <c r="B3985" s="30">
        <f t="shared" si="201"/>
        <v>155</v>
      </c>
      <c r="C3985" s="4">
        <f t="shared" si="202"/>
        <v>23</v>
      </c>
      <c r="D3985" s="4" t="s">
        <v>16</v>
      </c>
      <c r="E3985" s="28">
        <v>558</v>
      </c>
      <c r="F3985" s="28">
        <v>82</v>
      </c>
      <c r="H3985" s="28">
        <v>217</v>
      </c>
      <c r="I3985" s="28">
        <v>11</v>
      </c>
      <c r="J3985" s="28">
        <v>4.8999999999999998E-3</v>
      </c>
      <c r="AI3985"/>
      <c r="AJ3985"/>
    </row>
    <row r="3986" spans="1:36" ht="14.5" x14ac:dyDescent="0.35">
      <c r="A3986" s="52">
        <f t="shared" si="200"/>
        <v>2015</v>
      </c>
      <c r="B3986" s="30">
        <f t="shared" si="201"/>
        <v>155</v>
      </c>
      <c r="C3986" s="4">
        <f t="shared" si="202"/>
        <v>23</v>
      </c>
      <c r="D3986" s="4" t="s">
        <v>16</v>
      </c>
      <c r="E3986" s="28">
        <v>559</v>
      </c>
      <c r="F3986" s="28">
        <v>82</v>
      </c>
      <c r="H3986" s="28">
        <v>217</v>
      </c>
      <c r="I3986" s="28">
        <v>11</v>
      </c>
      <c r="J3986" s="28">
        <v>3.2000000000000002E-3</v>
      </c>
      <c r="AI3986"/>
      <c r="AJ3986"/>
    </row>
    <row r="3987" spans="1:36" ht="14.5" x14ac:dyDescent="0.35">
      <c r="A3987" s="52">
        <f t="shared" si="200"/>
        <v>2015</v>
      </c>
      <c r="B3987" s="30">
        <f t="shared" si="201"/>
        <v>155</v>
      </c>
      <c r="C3987" s="4">
        <f t="shared" si="202"/>
        <v>23</v>
      </c>
      <c r="D3987" s="4" t="s">
        <v>16</v>
      </c>
      <c r="E3987" s="28">
        <v>559</v>
      </c>
      <c r="F3987" s="28">
        <v>82</v>
      </c>
      <c r="H3987" s="28">
        <v>217</v>
      </c>
      <c r="I3987" s="28">
        <v>11</v>
      </c>
      <c r="J3987" s="28">
        <v>4.1000000000000003E-3</v>
      </c>
      <c r="AI3987"/>
      <c r="AJ3987"/>
    </row>
    <row r="3988" spans="1:36" ht="14.5" x14ac:dyDescent="0.35">
      <c r="A3988" s="52">
        <f t="shared" si="200"/>
        <v>2015</v>
      </c>
      <c r="B3988" s="30">
        <f t="shared" si="201"/>
        <v>155</v>
      </c>
      <c r="C3988" s="4">
        <f t="shared" si="202"/>
        <v>23</v>
      </c>
      <c r="D3988" s="4" t="s">
        <v>16</v>
      </c>
      <c r="E3988" s="28">
        <v>559</v>
      </c>
      <c r="F3988" s="28">
        <v>82</v>
      </c>
      <c r="H3988" s="28">
        <v>217</v>
      </c>
      <c r="I3988" s="28">
        <v>11</v>
      </c>
      <c r="J3988" s="28">
        <v>3.5999999999999999E-3</v>
      </c>
      <c r="AI3988"/>
      <c r="AJ3988"/>
    </row>
    <row r="3989" spans="1:36" ht="14.5" x14ac:dyDescent="0.35">
      <c r="A3989" s="52">
        <f t="shared" si="200"/>
        <v>2015</v>
      </c>
      <c r="B3989" s="30">
        <f t="shared" si="201"/>
        <v>155</v>
      </c>
      <c r="C3989" s="4">
        <f t="shared" si="202"/>
        <v>23</v>
      </c>
      <c r="D3989" s="4" t="s">
        <v>16</v>
      </c>
      <c r="E3989" s="28">
        <v>559</v>
      </c>
      <c r="F3989" s="28">
        <v>82</v>
      </c>
      <c r="H3989" s="28">
        <v>217</v>
      </c>
      <c r="I3989" s="28">
        <v>11</v>
      </c>
      <c r="J3989" s="28">
        <v>2.8E-3</v>
      </c>
      <c r="AI3989"/>
      <c r="AJ3989"/>
    </row>
    <row r="3990" spans="1:36" ht="14.5" x14ac:dyDescent="0.35">
      <c r="A3990" s="52">
        <f t="shared" si="200"/>
        <v>2015</v>
      </c>
      <c r="B3990" s="30">
        <f t="shared" si="201"/>
        <v>155</v>
      </c>
      <c r="C3990" s="4">
        <f t="shared" si="202"/>
        <v>23</v>
      </c>
      <c r="D3990" s="4" t="s">
        <v>16</v>
      </c>
      <c r="E3990" s="28">
        <v>558</v>
      </c>
      <c r="F3990" s="28">
        <v>82</v>
      </c>
      <c r="H3990" s="28">
        <v>217</v>
      </c>
      <c r="I3990" s="28">
        <v>12</v>
      </c>
      <c r="J3990" s="28">
        <v>5.1000000000000004E-3</v>
      </c>
      <c r="AI3990"/>
      <c r="AJ3990"/>
    </row>
    <row r="3991" spans="1:36" ht="14.5" x14ac:dyDescent="0.35">
      <c r="A3991" s="52">
        <f t="shared" si="200"/>
        <v>2015</v>
      </c>
      <c r="B3991" s="30">
        <f t="shared" si="201"/>
        <v>155</v>
      </c>
      <c r="C3991" s="4">
        <f t="shared" si="202"/>
        <v>23</v>
      </c>
      <c r="D3991" s="4" t="s">
        <v>16</v>
      </c>
      <c r="E3991" s="28">
        <v>558</v>
      </c>
      <c r="F3991" s="28">
        <v>82</v>
      </c>
      <c r="H3991" s="28">
        <v>217</v>
      </c>
      <c r="I3991" s="28">
        <v>12</v>
      </c>
      <c r="J3991" s="28">
        <v>6.1000000000000004E-3</v>
      </c>
      <c r="AI3991"/>
      <c r="AJ3991"/>
    </row>
    <row r="3992" spans="1:36" ht="14.5" x14ac:dyDescent="0.35">
      <c r="A3992" s="52">
        <f t="shared" si="200"/>
        <v>2015</v>
      </c>
      <c r="B3992" s="30">
        <f t="shared" si="201"/>
        <v>155</v>
      </c>
      <c r="C3992" s="4">
        <f t="shared" si="202"/>
        <v>23</v>
      </c>
      <c r="D3992" s="4" t="s">
        <v>16</v>
      </c>
      <c r="E3992" s="28">
        <v>558</v>
      </c>
      <c r="F3992" s="28">
        <v>82</v>
      </c>
      <c r="H3992" s="28">
        <v>217</v>
      </c>
      <c r="I3992" s="28">
        <v>13</v>
      </c>
      <c r="J3992" s="28">
        <v>7.9000000000000008E-3</v>
      </c>
      <c r="AI3992"/>
      <c r="AJ3992"/>
    </row>
    <row r="3993" spans="1:36" ht="14.5" x14ac:dyDescent="0.35">
      <c r="A3993" s="52">
        <f t="shared" si="200"/>
        <v>2015</v>
      </c>
      <c r="B3993" s="30">
        <f t="shared" si="201"/>
        <v>155</v>
      </c>
      <c r="C3993" s="4">
        <f t="shared" si="202"/>
        <v>23</v>
      </c>
      <c r="D3993" s="4" t="s">
        <v>16</v>
      </c>
      <c r="E3993" s="28">
        <v>558</v>
      </c>
      <c r="F3993" s="28">
        <v>82</v>
      </c>
      <c r="H3993" s="28">
        <v>217</v>
      </c>
      <c r="I3993" s="28">
        <v>13</v>
      </c>
      <c r="J3993" s="28">
        <v>7.9000000000000008E-3</v>
      </c>
      <c r="AI3993"/>
      <c r="AJ3993"/>
    </row>
    <row r="3994" spans="1:36" ht="14.5" x14ac:dyDescent="0.35">
      <c r="A3994" s="52">
        <f t="shared" si="200"/>
        <v>2015</v>
      </c>
      <c r="B3994" s="30">
        <f t="shared" si="201"/>
        <v>155</v>
      </c>
      <c r="C3994" s="4">
        <f t="shared" si="202"/>
        <v>23</v>
      </c>
      <c r="D3994" s="4" t="s">
        <v>16</v>
      </c>
      <c r="E3994" s="28">
        <v>558</v>
      </c>
      <c r="F3994" s="28">
        <v>82</v>
      </c>
      <c r="H3994" s="28">
        <v>217</v>
      </c>
      <c r="I3994" s="28">
        <v>13</v>
      </c>
      <c r="J3994" s="28">
        <v>9.1999999999999998E-3</v>
      </c>
      <c r="AI3994"/>
      <c r="AJ3994"/>
    </row>
    <row r="3995" spans="1:36" ht="14.5" x14ac:dyDescent="0.35">
      <c r="A3995" s="52">
        <f t="shared" si="200"/>
        <v>2015</v>
      </c>
      <c r="B3995" s="30">
        <f t="shared" si="201"/>
        <v>155</v>
      </c>
      <c r="C3995" s="4">
        <f t="shared" si="202"/>
        <v>23</v>
      </c>
      <c r="D3995" s="4" t="s">
        <v>16</v>
      </c>
      <c r="E3995" s="28">
        <v>560</v>
      </c>
      <c r="F3995" s="28">
        <v>84</v>
      </c>
      <c r="H3995" s="28">
        <v>217</v>
      </c>
      <c r="I3995" s="28">
        <v>7</v>
      </c>
      <c r="J3995" s="28">
        <v>1.5E-3</v>
      </c>
      <c r="AI3995"/>
      <c r="AJ3995"/>
    </row>
    <row r="3996" spans="1:36" ht="14.5" x14ac:dyDescent="0.35">
      <c r="A3996" s="52">
        <f t="shared" si="200"/>
        <v>2015</v>
      </c>
      <c r="B3996" s="30">
        <f t="shared" si="201"/>
        <v>155</v>
      </c>
      <c r="C3996" s="4">
        <f t="shared" si="202"/>
        <v>23</v>
      </c>
      <c r="D3996" s="4" t="s">
        <v>16</v>
      </c>
      <c r="E3996" s="28">
        <v>560</v>
      </c>
      <c r="F3996" s="28">
        <v>84</v>
      </c>
      <c r="H3996" s="28">
        <v>217</v>
      </c>
      <c r="I3996" s="28">
        <v>8</v>
      </c>
      <c r="J3996" s="28">
        <v>2.0999999999999999E-3</v>
      </c>
      <c r="AI3996"/>
      <c r="AJ3996"/>
    </row>
    <row r="3997" spans="1:36" ht="14.5" x14ac:dyDescent="0.35">
      <c r="A3997" s="52">
        <f t="shared" si="200"/>
        <v>2015</v>
      </c>
      <c r="B3997" s="30">
        <f t="shared" si="201"/>
        <v>155</v>
      </c>
      <c r="C3997" s="4">
        <f t="shared" si="202"/>
        <v>23</v>
      </c>
      <c r="D3997" s="4" t="s">
        <v>16</v>
      </c>
      <c r="E3997" s="28">
        <v>560</v>
      </c>
      <c r="F3997" s="28">
        <v>84</v>
      </c>
      <c r="H3997" s="28">
        <v>217</v>
      </c>
      <c r="I3997" s="28">
        <v>8</v>
      </c>
      <c r="J3997" s="28">
        <v>1.5E-3</v>
      </c>
      <c r="AI3997"/>
      <c r="AJ3997"/>
    </row>
    <row r="3998" spans="1:36" ht="14.5" x14ac:dyDescent="0.35">
      <c r="A3998" s="52">
        <f t="shared" si="200"/>
        <v>2015</v>
      </c>
      <c r="B3998" s="30">
        <f t="shared" si="201"/>
        <v>155</v>
      </c>
      <c r="C3998" s="4">
        <f t="shared" si="202"/>
        <v>23</v>
      </c>
      <c r="D3998" s="4" t="s">
        <v>16</v>
      </c>
      <c r="E3998" s="28">
        <v>560</v>
      </c>
      <c r="F3998" s="28">
        <v>84</v>
      </c>
      <c r="H3998" s="28">
        <v>217</v>
      </c>
      <c r="I3998" s="28">
        <v>9</v>
      </c>
      <c r="J3998" s="28">
        <v>1.8E-3</v>
      </c>
      <c r="AI3998"/>
      <c r="AJ3998"/>
    </row>
    <row r="3999" spans="1:36" ht="14.5" x14ac:dyDescent="0.35">
      <c r="A3999" s="52">
        <f t="shared" si="200"/>
        <v>2015</v>
      </c>
      <c r="B3999" s="30">
        <f t="shared" si="201"/>
        <v>155</v>
      </c>
      <c r="C3999" s="4">
        <f t="shared" si="202"/>
        <v>23</v>
      </c>
      <c r="D3999" s="4" t="s">
        <v>16</v>
      </c>
      <c r="E3999" s="28">
        <v>560</v>
      </c>
      <c r="F3999" s="28">
        <v>84</v>
      </c>
      <c r="H3999" s="28">
        <v>217</v>
      </c>
      <c r="I3999" s="28">
        <v>10</v>
      </c>
      <c r="J3999" s="28">
        <v>2.5000000000000001E-3</v>
      </c>
      <c r="AI3999"/>
      <c r="AJ3999"/>
    </row>
    <row r="4000" spans="1:36" ht="14.5" x14ac:dyDescent="0.35">
      <c r="A4000" s="52">
        <f t="shared" si="200"/>
        <v>2015</v>
      </c>
      <c r="B4000" s="30">
        <f t="shared" si="201"/>
        <v>155</v>
      </c>
      <c r="C4000" s="4">
        <f t="shared" si="202"/>
        <v>23</v>
      </c>
      <c r="D4000" s="4" t="s">
        <v>16</v>
      </c>
      <c r="E4000" s="28">
        <v>561</v>
      </c>
      <c r="F4000" s="28">
        <v>84</v>
      </c>
      <c r="H4000" s="28">
        <v>217</v>
      </c>
      <c r="I4000" s="28">
        <v>10</v>
      </c>
      <c r="J4000" s="28">
        <v>3.3E-3</v>
      </c>
      <c r="AI4000"/>
      <c r="AJ4000"/>
    </row>
    <row r="4001" spans="1:36" ht="14.5" x14ac:dyDescent="0.35">
      <c r="A4001" s="52">
        <f t="shared" si="200"/>
        <v>2015</v>
      </c>
      <c r="B4001" s="30">
        <f t="shared" si="201"/>
        <v>155</v>
      </c>
      <c r="C4001" s="4">
        <f t="shared" si="202"/>
        <v>23</v>
      </c>
      <c r="D4001" s="4" t="s">
        <v>16</v>
      </c>
      <c r="E4001" s="28">
        <v>560</v>
      </c>
      <c r="F4001" s="28">
        <v>84</v>
      </c>
      <c r="H4001" s="28">
        <v>217</v>
      </c>
      <c r="I4001" s="28">
        <v>11</v>
      </c>
      <c r="J4001" s="28">
        <v>4.1000000000000003E-3</v>
      </c>
      <c r="AI4001"/>
      <c r="AJ4001"/>
    </row>
    <row r="4002" spans="1:36" ht="14.5" x14ac:dyDescent="0.35">
      <c r="A4002" s="52">
        <f t="shared" si="200"/>
        <v>2015</v>
      </c>
      <c r="B4002" s="30">
        <f t="shared" si="201"/>
        <v>155</v>
      </c>
      <c r="C4002" s="4">
        <f t="shared" si="202"/>
        <v>23</v>
      </c>
      <c r="D4002" s="4" t="s">
        <v>16</v>
      </c>
      <c r="E4002" s="28">
        <v>561</v>
      </c>
      <c r="F4002" s="28">
        <v>84</v>
      </c>
      <c r="H4002" s="28">
        <v>217</v>
      </c>
      <c r="I4002" s="28">
        <v>11</v>
      </c>
      <c r="J4002" s="28">
        <v>3.2000000000000002E-3</v>
      </c>
      <c r="AI4002"/>
      <c r="AJ4002"/>
    </row>
    <row r="4003" spans="1:36" ht="14.5" x14ac:dyDescent="0.35">
      <c r="A4003" s="52">
        <f t="shared" si="200"/>
        <v>2015</v>
      </c>
      <c r="B4003" s="30">
        <f t="shared" si="201"/>
        <v>155</v>
      </c>
      <c r="C4003" s="4">
        <f t="shared" si="202"/>
        <v>23</v>
      </c>
      <c r="D4003" s="4" t="s">
        <v>16</v>
      </c>
      <c r="E4003" s="28">
        <v>561</v>
      </c>
      <c r="F4003" s="28">
        <v>84</v>
      </c>
      <c r="H4003" s="28">
        <v>217</v>
      </c>
      <c r="I4003" s="28">
        <v>11</v>
      </c>
      <c r="J4003" s="28">
        <v>2.5999999999999999E-3</v>
      </c>
      <c r="AI4003"/>
      <c r="AJ4003"/>
    </row>
    <row r="4004" spans="1:36" ht="14.5" x14ac:dyDescent="0.35">
      <c r="A4004" s="52">
        <f t="shared" si="200"/>
        <v>2015</v>
      </c>
      <c r="B4004" s="30">
        <f t="shared" si="201"/>
        <v>155</v>
      </c>
      <c r="C4004" s="4">
        <f t="shared" si="202"/>
        <v>23</v>
      </c>
      <c r="D4004" s="4" t="s">
        <v>16</v>
      </c>
      <c r="E4004" s="28">
        <v>561</v>
      </c>
      <c r="F4004" s="28">
        <v>84</v>
      </c>
      <c r="H4004" s="28">
        <v>217</v>
      </c>
      <c r="I4004" s="28">
        <v>11</v>
      </c>
      <c r="J4004" s="28">
        <v>2.3E-3</v>
      </c>
      <c r="AI4004"/>
      <c r="AJ4004"/>
    </row>
    <row r="4005" spans="1:36" ht="14.5" x14ac:dyDescent="0.35">
      <c r="A4005" s="52">
        <f t="shared" si="200"/>
        <v>2015</v>
      </c>
      <c r="B4005" s="30">
        <f t="shared" si="201"/>
        <v>155</v>
      </c>
      <c r="C4005" s="4">
        <f t="shared" si="202"/>
        <v>23</v>
      </c>
      <c r="D4005" s="4" t="s">
        <v>16</v>
      </c>
      <c r="E4005" s="28">
        <v>560</v>
      </c>
      <c r="F4005" s="28">
        <v>84</v>
      </c>
      <c r="H4005" s="28">
        <v>217</v>
      </c>
      <c r="I4005" s="28">
        <v>12</v>
      </c>
      <c r="J4005" s="28">
        <v>3.7000000000000002E-3</v>
      </c>
      <c r="AI4005"/>
      <c r="AJ4005"/>
    </row>
    <row r="4006" spans="1:36" ht="14.5" x14ac:dyDescent="0.35">
      <c r="A4006" s="52">
        <f t="shared" si="200"/>
        <v>2015</v>
      </c>
      <c r="B4006" s="30">
        <f t="shared" si="201"/>
        <v>155</v>
      </c>
      <c r="C4006" s="4">
        <f t="shared" si="202"/>
        <v>23</v>
      </c>
      <c r="D4006" s="4" t="s">
        <v>16</v>
      </c>
      <c r="E4006" s="28">
        <v>560</v>
      </c>
      <c r="F4006" s="28">
        <v>84</v>
      </c>
      <c r="H4006" s="28">
        <v>217</v>
      </c>
      <c r="I4006" s="28">
        <v>12</v>
      </c>
      <c r="J4006" s="28">
        <v>3.3E-3</v>
      </c>
      <c r="AI4006"/>
      <c r="AJ4006"/>
    </row>
    <row r="4007" spans="1:36" ht="14.5" x14ac:dyDescent="0.35">
      <c r="A4007" s="52">
        <f t="shared" si="200"/>
        <v>2015</v>
      </c>
      <c r="B4007" s="30">
        <f t="shared" si="201"/>
        <v>155</v>
      </c>
      <c r="C4007" s="4">
        <f t="shared" si="202"/>
        <v>23</v>
      </c>
      <c r="D4007" s="4" t="s">
        <v>16</v>
      </c>
      <c r="E4007" s="28">
        <v>560</v>
      </c>
      <c r="F4007" s="28">
        <v>84</v>
      </c>
      <c r="H4007" s="28">
        <v>217</v>
      </c>
      <c r="I4007" s="28">
        <v>12</v>
      </c>
      <c r="J4007" s="28">
        <v>6.4000000000000003E-3</v>
      </c>
      <c r="AI4007"/>
      <c r="AJ4007"/>
    </row>
    <row r="4008" spans="1:36" ht="14.5" x14ac:dyDescent="0.35">
      <c r="A4008" s="52">
        <f t="shared" si="200"/>
        <v>2015</v>
      </c>
      <c r="B4008" s="30">
        <f t="shared" si="201"/>
        <v>155</v>
      </c>
      <c r="C4008" s="4">
        <f t="shared" si="202"/>
        <v>23</v>
      </c>
      <c r="D4008" s="4" t="s">
        <v>16</v>
      </c>
      <c r="E4008" s="28">
        <v>561</v>
      </c>
      <c r="F4008" s="28">
        <v>84</v>
      </c>
      <c r="H4008" s="28">
        <v>217</v>
      </c>
      <c r="I4008" s="28">
        <v>12</v>
      </c>
      <c r="J4008" s="28">
        <v>4.4999999999999997E-3</v>
      </c>
      <c r="AI4008"/>
      <c r="AJ4008"/>
    </row>
    <row r="4009" spans="1:36" ht="14.5" x14ac:dyDescent="0.35">
      <c r="A4009" s="52">
        <f t="shared" si="200"/>
        <v>2015</v>
      </c>
      <c r="B4009" s="30">
        <f t="shared" si="201"/>
        <v>155</v>
      </c>
      <c r="C4009" s="4">
        <f t="shared" si="202"/>
        <v>23</v>
      </c>
      <c r="D4009" s="4" t="s">
        <v>16</v>
      </c>
      <c r="E4009" s="28">
        <v>561</v>
      </c>
      <c r="F4009" s="28">
        <v>84</v>
      </c>
      <c r="H4009" s="28">
        <v>217</v>
      </c>
      <c r="I4009" s="28">
        <v>12</v>
      </c>
      <c r="J4009" s="28">
        <v>4.7999999999999996E-3</v>
      </c>
      <c r="AI4009"/>
      <c r="AJ4009"/>
    </row>
    <row r="4010" spans="1:36" ht="14.5" x14ac:dyDescent="0.35">
      <c r="A4010" s="52">
        <f t="shared" si="200"/>
        <v>2015</v>
      </c>
      <c r="B4010" s="30">
        <f t="shared" si="201"/>
        <v>155</v>
      </c>
      <c r="C4010" s="4">
        <f t="shared" si="202"/>
        <v>23</v>
      </c>
      <c r="D4010" s="4" t="s">
        <v>16</v>
      </c>
      <c r="E4010" s="28">
        <v>560</v>
      </c>
      <c r="F4010" s="28">
        <v>84</v>
      </c>
      <c r="H4010" s="28">
        <v>217</v>
      </c>
      <c r="I4010" s="28">
        <v>15</v>
      </c>
      <c r="J4010" s="28">
        <v>1.0699999999999999E-2</v>
      </c>
      <c r="AI4010"/>
      <c r="AJ4010"/>
    </row>
    <row r="4011" spans="1:36" ht="14.5" x14ac:dyDescent="0.35">
      <c r="A4011" s="52">
        <f t="shared" si="200"/>
        <v>2015</v>
      </c>
      <c r="B4011" s="30">
        <f t="shared" si="201"/>
        <v>155</v>
      </c>
      <c r="C4011" s="4">
        <f t="shared" si="202"/>
        <v>23</v>
      </c>
      <c r="D4011" s="4" t="s">
        <v>16</v>
      </c>
      <c r="E4011" s="28">
        <v>565</v>
      </c>
      <c r="F4011" s="28">
        <v>85</v>
      </c>
      <c r="H4011" s="28">
        <v>217</v>
      </c>
      <c r="I4011" s="28">
        <v>9</v>
      </c>
      <c r="J4011" s="28">
        <v>2.8E-3</v>
      </c>
      <c r="AI4011"/>
      <c r="AJ4011"/>
    </row>
    <row r="4012" spans="1:36" ht="14.5" x14ac:dyDescent="0.35">
      <c r="A4012" s="52">
        <f t="shared" si="200"/>
        <v>2015</v>
      </c>
      <c r="B4012" s="30">
        <f t="shared" si="201"/>
        <v>155</v>
      </c>
      <c r="C4012" s="4">
        <f t="shared" si="202"/>
        <v>23</v>
      </c>
      <c r="D4012" s="4" t="s">
        <v>16</v>
      </c>
      <c r="E4012" s="28">
        <v>565</v>
      </c>
      <c r="F4012" s="28">
        <v>85</v>
      </c>
      <c r="H4012" s="28">
        <v>217</v>
      </c>
      <c r="I4012" s="28">
        <v>9</v>
      </c>
      <c r="J4012" s="28">
        <v>2.8E-3</v>
      </c>
      <c r="AI4012"/>
      <c r="AJ4012"/>
    </row>
    <row r="4013" spans="1:36" ht="14.5" x14ac:dyDescent="0.35">
      <c r="A4013" s="52">
        <f t="shared" si="200"/>
        <v>2015</v>
      </c>
      <c r="B4013" s="30">
        <f t="shared" si="201"/>
        <v>155</v>
      </c>
      <c r="C4013" s="4">
        <f t="shared" si="202"/>
        <v>23</v>
      </c>
      <c r="D4013" s="4" t="s">
        <v>16</v>
      </c>
      <c r="E4013" s="28">
        <v>564</v>
      </c>
      <c r="F4013" s="28">
        <v>85</v>
      </c>
      <c r="H4013" s="28">
        <v>217</v>
      </c>
      <c r="I4013" s="28">
        <v>10</v>
      </c>
      <c r="J4013" s="28">
        <v>2.0999999999999999E-3</v>
      </c>
      <c r="AI4013"/>
      <c r="AJ4013"/>
    </row>
    <row r="4014" spans="1:36" ht="14.5" x14ac:dyDescent="0.35">
      <c r="A4014" s="52">
        <f t="shared" si="200"/>
        <v>2015</v>
      </c>
      <c r="B4014" s="30">
        <f t="shared" si="201"/>
        <v>155</v>
      </c>
      <c r="C4014" s="4">
        <f t="shared" si="202"/>
        <v>23</v>
      </c>
      <c r="D4014" s="4" t="s">
        <v>16</v>
      </c>
      <c r="E4014" s="28">
        <v>564</v>
      </c>
      <c r="F4014" s="28">
        <v>85</v>
      </c>
      <c r="H4014" s="28">
        <v>217</v>
      </c>
      <c r="I4014" s="28">
        <v>10</v>
      </c>
      <c r="J4014" s="28">
        <v>3.0000000000000001E-3</v>
      </c>
      <c r="AI4014"/>
      <c r="AJ4014"/>
    </row>
    <row r="4015" spans="1:36" ht="14.5" x14ac:dyDescent="0.35">
      <c r="A4015" s="52">
        <f t="shared" si="200"/>
        <v>2015</v>
      </c>
      <c r="B4015" s="30">
        <f t="shared" si="201"/>
        <v>155</v>
      </c>
      <c r="C4015" s="4">
        <f t="shared" si="202"/>
        <v>23</v>
      </c>
      <c r="D4015" s="4" t="s">
        <v>16</v>
      </c>
      <c r="E4015" s="28">
        <v>564</v>
      </c>
      <c r="F4015" s="28">
        <v>85</v>
      </c>
      <c r="H4015" s="28">
        <v>217</v>
      </c>
      <c r="I4015" s="28">
        <v>10</v>
      </c>
      <c r="J4015" s="28">
        <v>2.2000000000000001E-3</v>
      </c>
      <c r="AI4015"/>
      <c r="AJ4015"/>
    </row>
    <row r="4016" spans="1:36" ht="14.5" x14ac:dyDescent="0.35">
      <c r="A4016" s="52">
        <f t="shared" si="200"/>
        <v>2015</v>
      </c>
      <c r="B4016" s="30">
        <f t="shared" si="201"/>
        <v>155</v>
      </c>
      <c r="C4016" s="4">
        <f t="shared" si="202"/>
        <v>23</v>
      </c>
      <c r="D4016" s="4" t="s">
        <v>16</v>
      </c>
      <c r="E4016" s="28">
        <v>564</v>
      </c>
      <c r="F4016" s="28">
        <v>85</v>
      </c>
      <c r="H4016" s="28">
        <v>217</v>
      </c>
      <c r="I4016" s="28">
        <v>10</v>
      </c>
      <c r="J4016" s="28">
        <v>2.3E-3</v>
      </c>
      <c r="AI4016"/>
      <c r="AJ4016"/>
    </row>
    <row r="4017" spans="1:36" ht="14.5" x14ac:dyDescent="0.35">
      <c r="A4017" s="52">
        <f t="shared" si="200"/>
        <v>2015</v>
      </c>
      <c r="B4017" s="30">
        <f t="shared" si="201"/>
        <v>155</v>
      </c>
      <c r="C4017" s="4">
        <f t="shared" si="202"/>
        <v>23</v>
      </c>
      <c r="D4017" s="4" t="s">
        <v>16</v>
      </c>
      <c r="E4017" s="28">
        <v>564</v>
      </c>
      <c r="F4017" s="28">
        <v>85</v>
      </c>
      <c r="H4017" s="28">
        <v>217</v>
      </c>
      <c r="I4017" s="28">
        <v>10</v>
      </c>
      <c r="J4017" s="28">
        <v>1.9E-3</v>
      </c>
      <c r="AI4017"/>
      <c r="AJ4017"/>
    </row>
    <row r="4018" spans="1:36" ht="14.5" x14ac:dyDescent="0.35">
      <c r="A4018" s="52">
        <f t="shared" si="200"/>
        <v>2015</v>
      </c>
      <c r="B4018" s="30">
        <f t="shared" si="201"/>
        <v>155</v>
      </c>
      <c r="C4018" s="4">
        <f t="shared" si="202"/>
        <v>23</v>
      </c>
      <c r="D4018" s="4" t="s">
        <v>16</v>
      </c>
      <c r="E4018" s="28">
        <v>564</v>
      </c>
      <c r="F4018" s="28">
        <v>85</v>
      </c>
      <c r="H4018" s="28">
        <v>217</v>
      </c>
      <c r="I4018" s="28">
        <v>10</v>
      </c>
      <c r="J4018" s="28">
        <v>3.3999999999999998E-3</v>
      </c>
      <c r="AI4018"/>
      <c r="AJ4018"/>
    </row>
    <row r="4019" spans="1:36" ht="14.5" x14ac:dyDescent="0.35">
      <c r="A4019" s="52">
        <f t="shared" si="200"/>
        <v>2015</v>
      </c>
      <c r="B4019" s="30">
        <f t="shared" si="201"/>
        <v>155</v>
      </c>
      <c r="C4019" s="4">
        <f t="shared" si="202"/>
        <v>23</v>
      </c>
      <c r="D4019" s="4" t="s">
        <v>16</v>
      </c>
      <c r="E4019" s="28">
        <v>564</v>
      </c>
      <c r="F4019" s="28">
        <v>85</v>
      </c>
      <c r="H4019" s="28">
        <v>217</v>
      </c>
      <c r="I4019" s="28">
        <v>10</v>
      </c>
      <c r="J4019" s="28">
        <v>1.5E-3</v>
      </c>
      <c r="AI4019"/>
      <c r="AJ4019"/>
    </row>
    <row r="4020" spans="1:36" ht="14.5" x14ac:dyDescent="0.35">
      <c r="A4020" s="52">
        <f t="shared" si="200"/>
        <v>2015</v>
      </c>
      <c r="B4020" s="30">
        <f t="shared" si="201"/>
        <v>155</v>
      </c>
      <c r="C4020" s="4">
        <f t="shared" si="202"/>
        <v>23</v>
      </c>
      <c r="D4020" s="4" t="s">
        <v>16</v>
      </c>
      <c r="E4020" s="28">
        <v>564</v>
      </c>
      <c r="F4020" s="28">
        <v>85</v>
      </c>
      <c r="H4020" s="28">
        <v>217</v>
      </c>
      <c r="I4020" s="28">
        <v>10</v>
      </c>
      <c r="J4020" s="28">
        <v>3.3999999999999998E-3</v>
      </c>
      <c r="AI4020"/>
      <c r="AJ4020"/>
    </row>
    <row r="4021" spans="1:36" ht="14.5" x14ac:dyDescent="0.35">
      <c r="A4021" s="52">
        <f t="shared" si="200"/>
        <v>2015</v>
      </c>
      <c r="B4021" s="30">
        <f t="shared" si="201"/>
        <v>155</v>
      </c>
      <c r="C4021" s="4">
        <f t="shared" si="202"/>
        <v>23</v>
      </c>
      <c r="D4021" s="4" t="s">
        <v>16</v>
      </c>
      <c r="E4021" s="28">
        <v>565</v>
      </c>
      <c r="F4021" s="28">
        <v>85</v>
      </c>
      <c r="H4021" s="28">
        <v>217</v>
      </c>
      <c r="I4021" s="28">
        <v>10</v>
      </c>
      <c r="J4021" s="28">
        <v>3.3999999999999998E-3</v>
      </c>
      <c r="AI4021"/>
      <c r="AJ4021"/>
    </row>
    <row r="4022" spans="1:36" ht="14.5" x14ac:dyDescent="0.35">
      <c r="A4022" s="52">
        <f t="shared" si="200"/>
        <v>2015</v>
      </c>
      <c r="B4022" s="30">
        <f t="shared" si="201"/>
        <v>155</v>
      </c>
      <c r="C4022" s="4">
        <f t="shared" si="202"/>
        <v>23</v>
      </c>
      <c r="D4022" s="4" t="s">
        <v>16</v>
      </c>
      <c r="E4022" s="28">
        <v>565</v>
      </c>
      <c r="F4022" s="28">
        <v>85</v>
      </c>
      <c r="H4022" s="28">
        <v>217</v>
      </c>
      <c r="I4022" s="28">
        <v>10</v>
      </c>
      <c r="J4022" s="28">
        <v>4.1000000000000003E-3</v>
      </c>
      <c r="AI4022"/>
      <c r="AJ4022"/>
    </row>
    <row r="4023" spans="1:36" ht="14.5" x14ac:dyDescent="0.35">
      <c r="A4023" s="52">
        <f t="shared" si="200"/>
        <v>2015</v>
      </c>
      <c r="B4023" s="30">
        <f t="shared" si="201"/>
        <v>155</v>
      </c>
      <c r="C4023" s="4">
        <f t="shared" si="202"/>
        <v>23</v>
      </c>
      <c r="D4023" s="4" t="s">
        <v>16</v>
      </c>
      <c r="E4023" s="28">
        <v>565</v>
      </c>
      <c r="F4023" s="28">
        <v>85</v>
      </c>
      <c r="H4023" s="28">
        <v>217</v>
      </c>
      <c r="I4023" s="28">
        <v>10</v>
      </c>
      <c r="J4023" s="28">
        <v>3.8999999999999998E-3</v>
      </c>
      <c r="AI4023"/>
      <c r="AJ4023"/>
    </row>
    <row r="4024" spans="1:36" ht="14.5" x14ac:dyDescent="0.35">
      <c r="A4024" s="52">
        <f t="shared" si="200"/>
        <v>2015</v>
      </c>
      <c r="B4024" s="30">
        <f t="shared" si="201"/>
        <v>155</v>
      </c>
      <c r="C4024" s="4">
        <f t="shared" si="202"/>
        <v>23</v>
      </c>
      <c r="D4024" s="4" t="s">
        <v>16</v>
      </c>
      <c r="E4024" s="28">
        <v>565</v>
      </c>
      <c r="F4024" s="28">
        <v>85</v>
      </c>
      <c r="H4024" s="28">
        <v>217</v>
      </c>
      <c r="I4024" s="28">
        <v>10</v>
      </c>
      <c r="J4024" s="28">
        <v>2.2000000000000001E-3</v>
      </c>
      <c r="AI4024"/>
      <c r="AJ4024"/>
    </row>
    <row r="4025" spans="1:36" ht="14.5" x14ac:dyDescent="0.35">
      <c r="A4025" s="52">
        <f t="shared" si="200"/>
        <v>2015</v>
      </c>
      <c r="B4025" s="30">
        <f t="shared" si="201"/>
        <v>155</v>
      </c>
      <c r="C4025" s="4">
        <f t="shared" si="202"/>
        <v>23</v>
      </c>
      <c r="D4025" s="4" t="s">
        <v>16</v>
      </c>
      <c r="E4025" s="28">
        <v>565</v>
      </c>
      <c r="F4025" s="28">
        <v>85</v>
      </c>
      <c r="H4025" s="28">
        <v>217</v>
      </c>
      <c r="I4025" s="28">
        <v>10</v>
      </c>
      <c r="J4025" s="28">
        <v>3.5000000000000001E-3</v>
      </c>
      <c r="AI4025"/>
      <c r="AJ4025"/>
    </row>
    <row r="4026" spans="1:36" ht="14.5" x14ac:dyDescent="0.35">
      <c r="A4026" s="52">
        <f t="shared" si="200"/>
        <v>2015</v>
      </c>
      <c r="B4026" s="30">
        <f t="shared" si="201"/>
        <v>155</v>
      </c>
      <c r="C4026" s="4">
        <f t="shared" si="202"/>
        <v>23</v>
      </c>
      <c r="D4026" s="4" t="s">
        <v>16</v>
      </c>
      <c r="E4026" s="28">
        <v>565</v>
      </c>
      <c r="F4026" s="28">
        <v>85</v>
      </c>
      <c r="H4026" s="28">
        <v>217</v>
      </c>
      <c r="I4026" s="28">
        <v>10</v>
      </c>
      <c r="J4026" s="28">
        <v>2.7000000000000001E-3</v>
      </c>
      <c r="AI4026"/>
      <c r="AJ4026"/>
    </row>
    <row r="4027" spans="1:36" ht="14.5" x14ac:dyDescent="0.35">
      <c r="A4027" s="52">
        <f t="shared" si="200"/>
        <v>2015</v>
      </c>
      <c r="B4027" s="30">
        <f t="shared" si="201"/>
        <v>155</v>
      </c>
      <c r="C4027" s="4">
        <f t="shared" si="202"/>
        <v>23</v>
      </c>
      <c r="D4027" s="4" t="s">
        <v>16</v>
      </c>
      <c r="E4027" s="28">
        <v>565</v>
      </c>
      <c r="F4027" s="28">
        <v>85</v>
      </c>
      <c r="H4027" s="28">
        <v>217</v>
      </c>
      <c r="I4027" s="28">
        <v>10</v>
      </c>
      <c r="J4027" s="28">
        <v>1.4E-3</v>
      </c>
      <c r="AI4027"/>
      <c r="AJ4027"/>
    </row>
    <row r="4028" spans="1:36" ht="14.5" x14ac:dyDescent="0.35">
      <c r="A4028" s="52">
        <f t="shared" si="200"/>
        <v>2015</v>
      </c>
      <c r="B4028" s="30">
        <f t="shared" si="201"/>
        <v>155</v>
      </c>
      <c r="C4028" s="4">
        <f t="shared" si="202"/>
        <v>23</v>
      </c>
      <c r="D4028" s="4" t="s">
        <v>16</v>
      </c>
      <c r="E4028" s="28">
        <v>565</v>
      </c>
      <c r="F4028" s="28">
        <v>85</v>
      </c>
      <c r="H4028" s="28">
        <v>217</v>
      </c>
      <c r="I4028" s="28">
        <v>10</v>
      </c>
      <c r="J4028" s="28">
        <v>3.3E-3</v>
      </c>
      <c r="AI4028"/>
      <c r="AJ4028"/>
    </row>
    <row r="4029" spans="1:36" ht="14.5" x14ac:dyDescent="0.35">
      <c r="A4029" s="52">
        <f t="shared" si="200"/>
        <v>2015</v>
      </c>
      <c r="B4029" s="30">
        <f t="shared" si="201"/>
        <v>155</v>
      </c>
      <c r="C4029" s="4">
        <f t="shared" si="202"/>
        <v>23</v>
      </c>
      <c r="D4029" s="4" t="s">
        <v>16</v>
      </c>
      <c r="E4029" s="28">
        <v>565</v>
      </c>
      <c r="F4029" s="28">
        <v>85</v>
      </c>
      <c r="H4029" s="28">
        <v>217</v>
      </c>
      <c r="I4029" s="28">
        <v>10</v>
      </c>
      <c r="J4029" s="28">
        <v>3.8E-3</v>
      </c>
      <c r="AI4029"/>
      <c r="AJ4029"/>
    </row>
    <row r="4030" spans="1:36" ht="14.5" x14ac:dyDescent="0.35">
      <c r="A4030" s="52">
        <f t="shared" si="200"/>
        <v>2015</v>
      </c>
      <c r="B4030" s="30">
        <f t="shared" si="201"/>
        <v>155</v>
      </c>
      <c r="C4030" s="4">
        <f t="shared" si="202"/>
        <v>23</v>
      </c>
      <c r="D4030" s="4" t="s">
        <v>16</v>
      </c>
      <c r="E4030" s="28">
        <v>565</v>
      </c>
      <c r="F4030" s="28">
        <v>85</v>
      </c>
      <c r="H4030" s="28">
        <v>217</v>
      </c>
      <c r="I4030" s="28">
        <v>10</v>
      </c>
      <c r="J4030" s="28">
        <v>3.2000000000000002E-3</v>
      </c>
      <c r="AI4030"/>
      <c r="AJ4030"/>
    </row>
    <row r="4031" spans="1:36" ht="14.5" x14ac:dyDescent="0.35">
      <c r="A4031" s="52">
        <f t="shared" si="200"/>
        <v>2015</v>
      </c>
      <c r="B4031" s="30">
        <f t="shared" si="201"/>
        <v>155</v>
      </c>
      <c r="C4031" s="4">
        <f t="shared" si="202"/>
        <v>23</v>
      </c>
      <c r="D4031" s="4" t="s">
        <v>16</v>
      </c>
      <c r="E4031" s="28">
        <v>565</v>
      </c>
      <c r="F4031" s="28">
        <v>85</v>
      </c>
      <c r="H4031" s="28">
        <v>217</v>
      </c>
      <c r="I4031" s="28">
        <v>10</v>
      </c>
      <c r="J4031" s="28">
        <v>2.7000000000000001E-3</v>
      </c>
      <c r="AI4031"/>
      <c r="AJ4031"/>
    </row>
    <row r="4032" spans="1:36" ht="14.5" x14ac:dyDescent="0.35">
      <c r="A4032" s="52">
        <f t="shared" si="200"/>
        <v>2015</v>
      </c>
      <c r="B4032" s="30">
        <f t="shared" si="201"/>
        <v>155</v>
      </c>
      <c r="C4032" s="4">
        <f t="shared" si="202"/>
        <v>23</v>
      </c>
      <c r="D4032" s="4" t="s">
        <v>16</v>
      </c>
      <c r="E4032" s="28">
        <v>565</v>
      </c>
      <c r="F4032" s="28">
        <v>85</v>
      </c>
      <c r="H4032" s="28">
        <v>217</v>
      </c>
      <c r="I4032" s="28">
        <v>10</v>
      </c>
      <c r="J4032" s="28">
        <v>3.7000000000000002E-3</v>
      </c>
      <c r="AI4032"/>
      <c r="AJ4032"/>
    </row>
    <row r="4033" spans="1:36" ht="14.5" x14ac:dyDescent="0.35">
      <c r="A4033" s="52">
        <f t="shared" si="200"/>
        <v>2015</v>
      </c>
      <c r="B4033" s="30">
        <f t="shared" si="201"/>
        <v>155</v>
      </c>
      <c r="C4033" s="4">
        <f t="shared" si="202"/>
        <v>23</v>
      </c>
      <c r="D4033" s="4" t="s">
        <v>16</v>
      </c>
      <c r="E4033" s="28">
        <v>564</v>
      </c>
      <c r="F4033" s="28">
        <v>85</v>
      </c>
      <c r="H4033" s="28">
        <v>217</v>
      </c>
      <c r="I4033" s="28">
        <v>11</v>
      </c>
      <c r="J4033" s="28">
        <v>3.5999999999999999E-3</v>
      </c>
      <c r="AI4033"/>
      <c r="AJ4033"/>
    </row>
    <row r="4034" spans="1:36" ht="14.5" x14ac:dyDescent="0.35">
      <c r="A4034" s="52">
        <f t="shared" ref="A4034:A4097" si="203">YEAR(D4034)</f>
        <v>2015</v>
      </c>
      <c r="B4034" s="30">
        <f t="shared" ref="B4034:B4097" si="204">D4034-DATE(YEAR(D4034),1,0)</f>
        <v>155</v>
      </c>
      <c r="C4034" s="4">
        <f t="shared" ref="C4034:C4097" si="205">WEEKNUM(D4034,1)</f>
        <v>23</v>
      </c>
      <c r="D4034" s="4" t="s">
        <v>16</v>
      </c>
      <c r="E4034" s="28">
        <v>564</v>
      </c>
      <c r="F4034" s="28">
        <v>85</v>
      </c>
      <c r="H4034" s="28">
        <v>217</v>
      </c>
      <c r="I4034" s="28">
        <v>11</v>
      </c>
      <c r="J4034" s="28">
        <v>3.0999999999999999E-3</v>
      </c>
      <c r="AI4034"/>
      <c r="AJ4034"/>
    </row>
    <row r="4035" spans="1:36" ht="14.5" x14ac:dyDescent="0.35">
      <c r="A4035" s="52">
        <f t="shared" si="203"/>
        <v>2015</v>
      </c>
      <c r="B4035" s="30">
        <f t="shared" si="204"/>
        <v>155</v>
      </c>
      <c r="C4035" s="4">
        <f t="shared" si="205"/>
        <v>23</v>
      </c>
      <c r="D4035" s="4" t="s">
        <v>16</v>
      </c>
      <c r="E4035" s="28">
        <v>564</v>
      </c>
      <c r="F4035" s="28">
        <v>85</v>
      </c>
      <c r="H4035" s="28">
        <v>217</v>
      </c>
      <c r="I4035" s="28">
        <v>11</v>
      </c>
      <c r="J4035" s="28">
        <v>3.0999999999999999E-3</v>
      </c>
      <c r="AI4035"/>
      <c r="AJ4035"/>
    </row>
    <row r="4036" spans="1:36" ht="14.5" x14ac:dyDescent="0.35">
      <c r="A4036" s="52">
        <f t="shared" si="203"/>
        <v>2015</v>
      </c>
      <c r="B4036" s="30">
        <f t="shared" si="204"/>
        <v>155</v>
      </c>
      <c r="C4036" s="4">
        <f t="shared" si="205"/>
        <v>23</v>
      </c>
      <c r="D4036" s="4" t="s">
        <v>16</v>
      </c>
      <c r="E4036" s="28">
        <v>564</v>
      </c>
      <c r="F4036" s="28">
        <v>85</v>
      </c>
      <c r="H4036" s="28">
        <v>217</v>
      </c>
      <c r="I4036" s="28">
        <v>11</v>
      </c>
      <c r="J4036" s="28">
        <v>3.5999999999999999E-3</v>
      </c>
      <c r="AI4036"/>
      <c r="AJ4036"/>
    </row>
    <row r="4037" spans="1:36" ht="14.5" x14ac:dyDescent="0.35">
      <c r="A4037" s="52">
        <f t="shared" si="203"/>
        <v>2015</v>
      </c>
      <c r="B4037" s="30">
        <f t="shared" si="204"/>
        <v>155</v>
      </c>
      <c r="C4037" s="4">
        <f t="shared" si="205"/>
        <v>23</v>
      </c>
      <c r="D4037" s="4" t="s">
        <v>16</v>
      </c>
      <c r="E4037" s="28">
        <v>565</v>
      </c>
      <c r="F4037" s="28">
        <v>85</v>
      </c>
      <c r="H4037" s="28">
        <v>217</v>
      </c>
      <c r="I4037" s="28">
        <v>11</v>
      </c>
      <c r="J4037" s="28">
        <v>2.8E-3</v>
      </c>
      <c r="AI4037"/>
      <c r="AJ4037"/>
    </row>
    <row r="4038" spans="1:36" ht="14.5" x14ac:dyDescent="0.35">
      <c r="A4038" s="52">
        <f t="shared" si="203"/>
        <v>2015</v>
      </c>
      <c r="B4038" s="30">
        <f t="shared" si="204"/>
        <v>155</v>
      </c>
      <c r="C4038" s="4">
        <f t="shared" si="205"/>
        <v>23</v>
      </c>
      <c r="D4038" s="4" t="s">
        <v>16</v>
      </c>
      <c r="E4038" s="28">
        <v>565</v>
      </c>
      <c r="F4038" s="28">
        <v>85</v>
      </c>
      <c r="H4038" s="28">
        <v>217</v>
      </c>
      <c r="I4038" s="28">
        <v>11</v>
      </c>
      <c r="J4038" s="28">
        <v>3.0999999999999999E-3</v>
      </c>
      <c r="AI4038"/>
      <c r="AJ4038"/>
    </row>
    <row r="4039" spans="1:36" ht="14.5" x14ac:dyDescent="0.35">
      <c r="A4039" s="52">
        <f t="shared" si="203"/>
        <v>2015</v>
      </c>
      <c r="B4039" s="30">
        <f t="shared" si="204"/>
        <v>155</v>
      </c>
      <c r="C4039" s="4">
        <f t="shared" si="205"/>
        <v>23</v>
      </c>
      <c r="D4039" s="4" t="s">
        <v>16</v>
      </c>
      <c r="E4039" s="28">
        <v>565</v>
      </c>
      <c r="F4039" s="28">
        <v>85</v>
      </c>
      <c r="H4039" s="28">
        <v>217</v>
      </c>
      <c r="I4039" s="28">
        <v>11</v>
      </c>
      <c r="J4039" s="28">
        <v>4.0000000000000001E-3</v>
      </c>
      <c r="AI4039"/>
      <c r="AJ4039"/>
    </row>
    <row r="4040" spans="1:36" ht="14.5" x14ac:dyDescent="0.35">
      <c r="A4040" s="52">
        <f t="shared" si="203"/>
        <v>2015</v>
      </c>
      <c r="B4040" s="30">
        <f t="shared" si="204"/>
        <v>155</v>
      </c>
      <c r="C4040" s="4">
        <f t="shared" si="205"/>
        <v>23</v>
      </c>
      <c r="D4040" s="4" t="s">
        <v>16</v>
      </c>
      <c r="E4040" s="28">
        <v>565</v>
      </c>
      <c r="F4040" s="28">
        <v>85</v>
      </c>
      <c r="H4040" s="28">
        <v>217</v>
      </c>
      <c r="I4040" s="28">
        <v>11</v>
      </c>
      <c r="J4040" s="28">
        <v>5.1000000000000004E-3</v>
      </c>
      <c r="AI4040"/>
      <c r="AJ4040"/>
    </row>
    <row r="4041" spans="1:36" ht="14.5" x14ac:dyDescent="0.35">
      <c r="A4041" s="52">
        <f t="shared" si="203"/>
        <v>2015</v>
      </c>
      <c r="B4041" s="30">
        <f t="shared" si="204"/>
        <v>155</v>
      </c>
      <c r="C4041" s="4">
        <f t="shared" si="205"/>
        <v>23</v>
      </c>
      <c r="D4041" s="4" t="s">
        <v>16</v>
      </c>
      <c r="E4041" s="28">
        <v>565</v>
      </c>
      <c r="F4041" s="28">
        <v>85</v>
      </c>
      <c r="H4041" s="28">
        <v>217</v>
      </c>
      <c r="I4041" s="28">
        <v>11</v>
      </c>
      <c r="J4041" s="28">
        <v>3.7000000000000002E-3</v>
      </c>
      <c r="AI4041"/>
      <c r="AJ4041"/>
    </row>
    <row r="4042" spans="1:36" ht="14.5" x14ac:dyDescent="0.35">
      <c r="A4042" s="52">
        <f t="shared" si="203"/>
        <v>2015</v>
      </c>
      <c r="B4042" s="30">
        <f t="shared" si="204"/>
        <v>155</v>
      </c>
      <c r="C4042" s="4">
        <f t="shared" si="205"/>
        <v>23</v>
      </c>
      <c r="D4042" s="4" t="s">
        <v>16</v>
      </c>
      <c r="E4042" s="28">
        <v>565</v>
      </c>
      <c r="F4042" s="28">
        <v>85</v>
      </c>
      <c r="H4042" s="28">
        <v>217</v>
      </c>
      <c r="I4042" s="28">
        <v>11</v>
      </c>
      <c r="J4042" s="28">
        <v>3.0999999999999999E-3</v>
      </c>
      <c r="AI4042"/>
      <c r="AJ4042"/>
    </row>
    <row r="4043" spans="1:36" ht="14.5" x14ac:dyDescent="0.35">
      <c r="A4043" s="52">
        <f t="shared" si="203"/>
        <v>2015</v>
      </c>
      <c r="B4043" s="30">
        <f t="shared" si="204"/>
        <v>155</v>
      </c>
      <c r="C4043" s="4">
        <f t="shared" si="205"/>
        <v>23</v>
      </c>
      <c r="D4043" s="4" t="s">
        <v>16</v>
      </c>
      <c r="E4043" s="28">
        <v>565</v>
      </c>
      <c r="F4043" s="28">
        <v>85</v>
      </c>
      <c r="H4043" s="28">
        <v>217</v>
      </c>
      <c r="I4043" s="28">
        <v>11</v>
      </c>
      <c r="J4043" s="28">
        <v>4.4999999999999997E-3</v>
      </c>
      <c r="AI4043"/>
      <c r="AJ4043"/>
    </row>
    <row r="4044" spans="1:36" ht="14.5" x14ac:dyDescent="0.35">
      <c r="A4044" s="52">
        <f t="shared" si="203"/>
        <v>2015</v>
      </c>
      <c r="B4044" s="30">
        <f t="shared" si="204"/>
        <v>155</v>
      </c>
      <c r="C4044" s="4">
        <f t="shared" si="205"/>
        <v>23</v>
      </c>
      <c r="D4044" s="4" t="s">
        <v>16</v>
      </c>
      <c r="E4044" s="28">
        <v>565</v>
      </c>
      <c r="F4044" s="28">
        <v>85</v>
      </c>
      <c r="H4044" s="28">
        <v>217</v>
      </c>
      <c r="I4044" s="28">
        <v>11</v>
      </c>
      <c r="J4044" s="28">
        <v>2.0999999999999999E-3</v>
      </c>
      <c r="AI4044"/>
      <c r="AJ4044"/>
    </row>
    <row r="4045" spans="1:36" ht="14.5" x14ac:dyDescent="0.35">
      <c r="A4045" s="52">
        <f t="shared" si="203"/>
        <v>2015</v>
      </c>
      <c r="B4045" s="30">
        <f t="shared" si="204"/>
        <v>155</v>
      </c>
      <c r="C4045" s="4">
        <f t="shared" si="205"/>
        <v>23</v>
      </c>
      <c r="D4045" s="4" t="s">
        <v>16</v>
      </c>
      <c r="E4045" s="28">
        <v>564</v>
      </c>
      <c r="F4045" s="28">
        <v>85</v>
      </c>
      <c r="H4045" s="28">
        <v>217</v>
      </c>
      <c r="I4045" s="28">
        <v>12</v>
      </c>
      <c r="J4045" s="28">
        <v>3.0999999999999999E-3</v>
      </c>
      <c r="AI4045"/>
      <c r="AJ4045"/>
    </row>
    <row r="4046" spans="1:36" ht="14.5" x14ac:dyDescent="0.35">
      <c r="A4046" s="52">
        <f t="shared" si="203"/>
        <v>2015</v>
      </c>
      <c r="B4046" s="30">
        <f t="shared" si="204"/>
        <v>155</v>
      </c>
      <c r="C4046" s="4">
        <f t="shared" si="205"/>
        <v>23</v>
      </c>
      <c r="D4046" s="4" t="s">
        <v>16</v>
      </c>
      <c r="E4046" s="28">
        <v>565</v>
      </c>
      <c r="F4046" s="28">
        <v>85</v>
      </c>
      <c r="H4046" s="28">
        <v>217</v>
      </c>
      <c r="I4046" s="28">
        <v>12</v>
      </c>
      <c r="J4046" s="28">
        <v>4.4000000000000003E-3</v>
      </c>
      <c r="AI4046"/>
      <c r="AJ4046"/>
    </row>
    <row r="4047" spans="1:36" ht="14.5" x14ac:dyDescent="0.35">
      <c r="A4047" s="52">
        <f t="shared" si="203"/>
        <v>2015</v>
      </c>
      <c r="B4047" s="30">
        <f t="shared" si="204"/>
        <v>155</v>
      </c>
      <c r="C4047" s="4">
        <f t="shared" si="205"/>
        <v>23</v>
      </c>
      <c r="D4047" s="4" t="s">
        <v>16</v>
      </c>
      <c r="E4047" s="28">
        <v>565</v>
      </c>
      <c r="F4047" s="28">
        <v>85</v>
      </c>
      <c r="H4047" s="28">
        <v>217</v>
      </c>
      <c r="I4047" s="28">
        <v>12</v>
      </c>
      <c r="J4047" s="28">
        <v>5.1000000000000004E-3</v>
      </c>
      <c r="AI4047"/>
      <c r="AJ4047"/>
    </row>
    <row r="4048" spans="1:36" ht="14.5" x14ac:dyDescent="0.35">
      <c r="A4048" s="52">
        <f t="shared" si="203"/>
        <v>2015</v>
      </c>
      <c r="B4048" s="30">
        <f t="shared" si="204"/>
        <v>155</v>
      </c>
      <c r="C4048" s="4">
        <f t="shared" si="205"/>
        <v>23</v>
      </c>
      <c r="D4048" s="4" t="s">
        <v>16</v>
      </c>
      <c r="E4048" s="28">
        <v>565</v>
      </c>
      <c r="F4048" s="28">
        <v>85</v>
      </c>
      <c r="H4048" s="28">
        <v>217</v>
      </c>
      <c r="I4048" s="28">
        <v>12</v>
      </c>
      <c r="J4048" s="28">
        <v>4.5999999999999999E-3</v>
      </c>
      <c r="AI4048"/>
      <c r="AJ4048"/>
    </row>
    <row r="4049" spans="1:36" ht="14.5" x14ac:dyDescent="0.35">
      <c r="A4049" s="52">
        <f t="shared" si="203"/>
        <v>2015</v>
      </c>
      <c r="B4049" s="30">
        <f t="shared" si="204"/>
        <v>155</v>
      </c>
      <c r="C4049" s="4">
        <f t="shared" si="205"/>
        <v>23</v>
      </c>
      <c r="D4049" s="4" t="s">
        <v>16</v>
      </c>
      <c r="E4049" s="28">
        <v>562</v>
      </c>
      <c r="F4049" s="28">
        <v>100</v>
      </c>
      <c r="H4049" s="28">
        <v>217</v>
      </c>
      <c r="I4049" s="28">
        <v>8</v>
      </c>
      <c r="J4049" s="28">
        <v>1.1000000000000001E-3</v>
      </c>
      <c r="AI4049"/>
      <c r="AJ4049"/>
    </row>
    <row r="4050" spans="1:36" ht="14.5" x14ac:dyDescent="0.35">
      <c r="A4050" s="52">
        <f t="shared" si="203"/>
        <v>2015</v>
      </c>
      <c r="B4050" s="30">
        <f t="shared" si="204"/>
        <v>155</v>
      </c>
      <c r="C4050" s="4">
        <f t="shared" si="205"/>
        <v>23</v>
      </c>
      <c r="D4050" s="4" t="s">
        <v>16</v>
      </c>
      <c r="E4050" s="28">
        <v>567</v>
      </c>
      <c r="F4050" s="28">
        <v>101</v>
      </c>
      <c r="H4050" s="28">
        <v>217</v>
      </c>
      <c r="I4050" s="28">
        <v>8</v>
      </c>
      <c r="J4050" s="28">
        <v>2.3999999999999998E-3</v>
      </c>
      <c r="AI4050"/>
      <c r="AJ4050"/>
    </row>
    <row r="4051" spans="1:36" ht="14.5" x14ac:dyDescent="0.35">
      <c r="A4051" s="52">
        <f t="shared" si="203"/>
        <v>2015</v>
      </c>
      <c r="B4051" s="30">
        <f t="shared" si="204"/>
        <v>155</v>
      </c>
      <c r="C4051" s="4">
        <f t="shared" si="205"/>
        <v>23</v>
      </c>
      <c r="D4051" s="4" t="s">
        <v>16</v>
      </c>
      <c r="E4051" s="28">
        <v>567</v>
      </c>
      <c r="F4051" s="28">
        <v>101</v>
      </c>
      <c r="H4051" s="28">
        <v>217</v>
      </c>
      <c r="I4051" s="28">
        <v>8</v>
      </c>
      <c r="J4051" s="28">
        <v>1.9E-3</v>
      </c>
      <c r="AI4051"/>
      <c r="AJ4051"/>
    </row>
    <row r="4052" spans="1:36" ht="14.5" x14ac:dyDescent="0.35">
      <c r="A4052" s="52">
        <f t="shared" si="203"/>
        <v>2015</v>
      </c>
      <c r="B4052" s="30">
        <f t="shared" si="204"/>
        <v>155</v>
      </c>
      <c r="C4052" s="4">
        <f t="shared" si="205"/>
        <v>23</v>
      </c>
      <c r="D4052" s="4" t="s">
        <v>16</v>
      </c>
      <c r="E4052" s="28">
        <v>567</v>
      </c>
      <c r="F4052" s="28">
        <v>101</v>
      </c>
      <c r="H4052" s="28">
        <v>217</v>
      </c>
      <c r="I4052" s="28">
        <v>8</v>
      </c>
      <c r="J4052" s="28">
        <v>1.9E-3</v>
      </c>
      <c r="AI4052"/>
      <c r="AJ4052"/>
    </row>
    <row r="4053" spans="1:36" ht="14.5" x14ac:dyDescent="0.35">
      <c r="A4053" s="52">
        <f t="shared" si="203"/>
        <v>2015</v>
      </c>
      <c r="B4053" s="30">
        <f t="shared" si="204"/>
        <v>155</v>
      </c>
      <c r="C4053" s="4">
        <f t="shared" si="205"/>
        <v>23</v>
      </c>
      <c r="D4053" s="4" t="s">
        <v>16</v>
      </c>
      <c r="E4053" s="28">
        <v>567</v>
      </c>
      <c r="F4053" s="28">
        <v>101</v>
      </c>
      <c r="H4053" s="28">
        <v>217</v>
      </c>
      <c r="I4053" s="28">
        <v>8</v>
      </c>
      <c r="J4053" s="28">
        <v>2.7000000000000001E-3</v>
      </c>
      <c r="AI4053"/>
      <c r="AJ4053"/>
    </row>
    <row r="4054" spans="1:36" ht="14.5" x14ac:dyDescent="0.35">
      <c r="A4054" s="52">
        <f t="shared" si="203"/>
        <v>2015</v>
      </c>
      <c r="B4054" s="30">
        <f t="shared" si="204"/>
        <v>155</v>
      </c>
      <c r="C4054" s="4">
        <f t="shared" si="205"/>
        <v>23</v>
      </c>
      <c r="D4054" s="4" t="s">
        <v>16</v>
      </c>
      <c r="E4054" s="28">
        <v>566</v>
      </c>
      <c r="F4054" s="28">
        <v>101</v>
      </c>
      <c r="H4054" s="28">
        <v>217</v>
      </c>
      <c r="I4054" s="28">
        <v>9</v>
      </c>
      <c r="J4054" s="28">
        <v>3.3E-3</v>
      </c>
      <c r="AI4054"/>
      <c r="AJ4054"/>
    </row>
    <row r="4055" spans="1:36" ht="14.5" x14ac:dyDescent="0.35">
      <c r="A4055" s="52">
        <f t="shared" si="203"/>
        <v>2015</v>
      </c>
      <c r="B4055" s="30">
        <f t="shared" si="204"/>
        <v>155</v>
      </c>
      <c r="C4055" s="4">
        <f t="shared" si="205"/>
        <v>23</v>
      </c>
      <c r="D4055" s="4" t="s">
        <v>16</v>
      </c>
      <c r="E4055" s="28">
        <v>566</v>
      </c>
      <c r="F4055" s="28">
        <v>101</v>
      </c>
      <c r="H4055" s="28">
        <v>217</v>
      </c>
      <c r="I4055" s="28">
        <v>9</v>
      </c>
      <c r="J4055" s="28">
        <v>4.5999999999999999E-3</v>
      </c>
      <c r="AI4055"/>
      <c r="AJ4055"/>
    </row>
    <row r="4056" spans="1:36" ht="14.5" x14ac:dyDescent="0.35">
      <c r="A4056" s="52">
        <f t="shared" si="203"/>
        <v>2015</v>
      </c>
      <c r="B4056" s="30">
        <f t="shared" si="204"/>
        <v>155</v>
      </c>
      <c r="C4056" s="4">
        <f t="shared" si="205"/>
        <v>23</v>
      </c>
      <c r="D4056" s="4" t="s">
        <v>16</v>
      </c>
      <c r="E4056" s="28">
        <v>566</v>
      </c>
      <c r="F4056" s="28">
        <v>101</v>
      </c>
      <c r="H4056" s="28">
        <v>217</v>
      </c>
      <c r="I4056" s="28">
        <v>9</v>
      </c>
      <c r="J4056" s="28">
        <v>5.0000000000000001E-3</v>
      </c>
      <c r="AI4056"/>
      <c r="AJ4056"/>
    </row>
    <row r="4057" spans="1:36" ht="14.5" x14ac:dyDescent="0.35">
      <c r="A4057" s="52">
        <f t="shared" si="203"/>
        <v>2015</v>
      </c>
      <c r="B4057" s="30">
        <f t="shared" si="204"/>
        <v>155</v>
      </c>
      <c r="C4057" s="4">
        <f t="shared" si="205"/>
        <v>23</v>
      </c>
      <c r="D4057" s="4" t="s">
        <v>16</v>
      </c>
      <c r="E4057" s="28">
        <v>566</v>
      </c>
      <c r="F4057" s="28">
        <v>101</v>
      </c>
      <c r="H4057" s="28">
        <v>217</v>
      </c>
      <c r="I4057" s="28">
        <v>9</v>
      </c>
      <c r="J4057" s="28">
        <v>4.7999999999999996E-3</v>
      </c>
      <c r="AI4057"/>
      <c r="AJ4057"/>
    </row>
    <row r="4058" spans="1:36" ht="14.5" x14ac:dyDescent="0.35">
      <c r="A4058" s="52">
        <f t="shared" si="203"/>
        <v>2015</v>
      </c>
      <c r="B4058" s="30">
        <f t="shared" si="204"/>
        <v>155</v>
      </c>
      <c r="C4058" s="4">
        <f t="shared" si="205"/>
        <v>23</v>
      </c>
      <c r="D4058" s="4" t="s">
        <v>16</v>
      </c>
      <c r="E4058" s="28">
        <v>566</v>
      </c>
      <c r="F4058" s="28">
        <v>101</v>
      </c>
      <c r="H4058" s="28">
        <v>217</v>
      </c>
      <c r="I4058" s="28">
        <v>9</v>
      </c>
      <c r="J4058" s="28">
        <v>4.5999999999999999E-3</v>
      </c>
      <c r="AI4058"/>
      <c r="AJ4058"/>
    </row>
    <row r="4059" spans="1:36" ht="14.5" x14ac:dyDescent="0.35">
      <c r="A4059" s="52">
        <f t="shared" si="203"/>
        <v>2015</v>
      </c>
      <c r="B4059" s="30">
        <f t="shared" si="204"/>
        <v>155</v>
      </c>
      <c r="C4059" s="4">
        <f t="shared" si="205"/>
        <v>23</v>
      </c>
      <c r="D4059" s="4" t="s">
        <v>16</v>
      </c>
      <c r="E4059" s="28">
        <v>566</v>
      </c>
      <c r="F4059" s="28">
        <v>101</v>
      </c>
      <c r="H4059" s="28">
        <v>217</v>
      </c>
      <c r="I4059" s="28">
        <v>9</v>
      </c>
      <c r="J4059" s="28">
        <v>5.3E-3</v>
      </c>
      <c r="AI4059"/>
      <c r="AJ4059"/>
    </row>
    <row r="4060" spans="1:36" ht="14.5" x14ac:dyDescent="0.35">
      <c r="A4060" s="52">
        <f t="shared" si="203"/>
        <v>2015</v>
      </c>
      <c r="B4060" s="30">
        <f t="shared" si="204"/>
        <v>155</v>
      </c>
      <c r="C4060" s="4">
        <f t="shared" si="205"/>
        <v>23</v>
      </c>
      <c r="D4060" s="4" t="s">
        <v>16</v>
      </c>
      <c r="E4060" s="28">
        <v>566</v>
      </c>
      <c r="F4060" s="28">
        <v>101</v>
      </c>
      <c r="H4060" s="28">
        <v>217</v>
      </c>
      <c r="I4060" s="28">
        <v>9</v>
      </c>
      <c r="J4060" s="28">
        <v>5.4999999999999997E-3</v>
      </c>
      <c r="AI4060"/>
      <c r="AJ4060"/>
    </row>
    <row r="4061" spans="1:36" ht="14.5" x14ac:dyDescent="0.35">
      <c r="A4061" s="52">
        <f t="shared" si="203"/>
        <v>2015</v>
      </c>
      <c r="B4061" s="30">
        <f t="shared" si="204"/>
        <v>155</v>
      </c>
      <c r="C4061" s="4">
        <f t="shared" si="205"/>
        <v>23</v>
      </c>
      <c r="D4061" s="4" t="s">
        <v>16</v>
      </c>
      <c r="E4061" s="28">
        <v>566</v>
      </c>
      <c r="F4061" s="28">
        <v>101</v>
      </c>
      <c r="H4061" s="28">
        <v>217</v>
      </c>
      <c r="I4061" s="28">
        <v>9</v>
      </c>
      <c r="J4061" s="28">
        <v>5.3E-3</v>
      </c>
      <c r="AI4061"/>
      <c r="AJ4061"/>
    </row>
    <row r="4062" spans="1:36" ht="14.5" x14ac:dyDescent="0.35">
      <c r="A4062" s="52">
        <f t="shared" si="203"/>
        <v>2015</v>
      </c>
      <c r="B4062" s="30">
        <f t="shared" si="204"/>
        <v>155</v>
      </c>
      <c r="C4062" s="4">
        <f t="shared" si="205"/>
        <v>23</v>
      </c>
      <c r="D4062" s="4" t="s">
        <v>16</v>
      </c>
      <c r="E4062" s="28">
        <v>567</v>
      </c>
      <c r="F4062" s="28">
        <v>101</v>
      </c>
      <c r="H4062" s="28">
        <v>217</v>
      </c>
      <c r="I4062" s="28">
        <v>9</v>
      </c>
      <c r="J4062" s="28">
        <v>1.6000000000000001E-3</v>
      </c>
      <c r="AI4062"/>
      <c r="AJ4062"/>
    </row>
    <row r="4063" spans="1:36" ht="14.5" x14ac:dyDescent="0.35">
      <c r="A4063" s="52">
        <f t="shared" si="203"/>
        <v>2015</v>
      </c>
      <c r="B4063" s="30">
        <f t="shared" si="204"/>
        <v>155</v>
      </c>
      <c r="C4063" s="4">
        <f t="shared" si="205"/>
        <v>23</v>
      </c>
      <c r="D4063" s="4" t="s">
        <v>16</v>
      </c>
      <c r="E4063" s="28">
        <v>567</v>
      </c>
      <c r="F4063" s="28">
        <v>101</v>
      </c>
      <c r="H4063" s="28">
        <v>217</v>
      </c>
      <c r="I4063" s="28">
        <v>9</v>
      </c>
      <c r="J4063" s="28">
        <v>1.6999999999999999E-3</v>
      </c>
      <c r="AI4063"/>
      <c r="AJ4063"/>
    </row>
    <row r="4064" spans="1:36" ht="14.5" x14ac:dyDescent="0.35">
      <c r="A4064" s="52">
        <f t="shared" si="203"/>
        <v>2015</v>
      </c>
      <c r="B4064" s="30">
        <f t="shared" si="204"/>
        <v>155</v>
      </c>
      <c r="C4064" s="4">
        <f t="shared" si="205"/>
        <v>23</v>
      </c>
      <c r="D4064" s="4" t="s">
        <v>16</v>
      </c>
      <c r="E4064" s="28">
        <v>567</v>
      </c>
      <c r="F4064" s="28">
        <v>101</v>
      </c>
      <c r="H4064" s="28">
        <v>217</v>
      </c>
      <c r="I4064" s="28">
        <v>9</v>
      </c>
      <c r="J4064" s="28">
        <v>2E-3</v>
      </c>
      <c r="AI4064"/>
      <c r="AJ4064"/>
    </row>
    <row r="4065" spans="1:36" ht="14.5" x14ac:dyDescent="0.35">
      <c r="A4065" s="52">
        <f t="shared" si="203"/>
        <v>2015</v>
      </c>
      <c r="B4065" s="30">
        <f t="shared" si="204"/>
        <v>155</v>
      </c>
      <c r="C4065" s="4">
        <f t="shared" si="205"/>
        <v>23</v>
      </c>
      <c r="D4065" s="4" t="s">
        <v>16</v>
      </c>
      <c r="E4065" s="28">
        <v>567</v>
      </c>
      <c r="F4065" s="28">
        <v>101</v>
      </c>
      <c r="H4065" s="28">
        <v>217</v>
      </c>
      <c r="I4065" s="28">
        <v>9</v>
      </c>
      <c r="J4065" s="28">
        <v>1.6000000000000001E-3</v>
      </c>
      <c r="AI4065"/>
      <c r="AJ4065"/>
    </row>
    <row r="4066" spans="1:36" ht="14.5" x14ac:dyDescent="0.35">
      <c r="A4066" s="52">
        <f t="shared" si="203"/>
        <v>2015</v>
      </c>
      <c r="B4066" s="30">
        <f t="shared" si="204"/>
        <v>155</v>
      </c>
      <c r="C4066" s="4">
        <f t="shared" si="205"/>
        <v>23</v>
      </c>
      <c r="D4066" s="4" t="s">
        <v>16</v>
      </c>
      <c r="E4066" s="28">
        <v>567</v>
      </c>
      <c r="F4066" s="28">
        <v>101</v>
      </c>
      <c r="H4066" s="28">
        <v>217</v>
      </c>
      <c r="I4066" s="28">
        <v>9</v>
      </c>
      <c r="J4066" s="28">
        <v>1E-3</v>
      </c>
      <c r="AI4066"/>
      <c r="AJ4066"/>
    </row>
    <row r="4067" spans="1:36" ht="14.5" x14ac:dyDescent="0.35">
      <c r="A4067" s="52">
        <f t="shared" si="203"/>
        <v>2015</v>
      </c>
      <c r="B4067" s="30">
        <f t="shared" si="204"/>
        <v>155</v>
      </c>
      <c r="C4067" s="4">
        <f t="shared" si="205"/>
        <v>23</v>
      </c>
      <c r="D4067" s="4" t="s">
        <v>16</v>
      </c>
      <c r="E4067" s="28">
        <v>567</v>
      </c>
      <c r="F4067" s="28">
        <v>101</v>
      </c>
      <c r="H4067" s="28">
        <v>217</v>
      </c>
      <c r="I4067" s="28">
        <v>9</v>
      </c>
      <c r="J4067" s="28">
        <v>3.0999999999999999E-3</v>
      </c>
      <c r="AI4067"/>
      <c r="AJ4067"/>
    </row>
    <row r="4068" spans="1:36" ht="14.5" x14ac:dyDescent="0.35">
      <c r="A4068" s="52">
        <f t="shared" si="203"/>
        <v>2015</v>
      </c>
      <c r="B4068" s="30">
        <f t="shared" si="204"/>
        <v>155</v>
      </c>
      <c r="C4068" s="4">
        <f t="shared" si="205"/>
        <v>23</v>
      </c>
      <c r="D4068" s="4" t="s">
        <v>16</v>
      </c>
      <c r="E4068" s="28">
        <v>567</v>
      </c>
      <c r="F4068" s="28">
        <v>101</v>
      </c>
      <c r="H4068" s="28">
        <v>217</v>
      </c>
      <c r="I4068" s="28">
        <v>9</v>
      </c>
      <c r="J4068" s="28">
        <v>2.5000000000000001E-3</v>
      </c>
      <c r="AI4068"/>
      <c r="AJ4068"/>
    </row>
    <row r="4069" spans="1:36" ht="14.5" x14ac:dyDescent="0.35">
      <c r="A4069" s="52">
        <f t="shared" si="203"/>
        <v>2015</v>
      </c>
      <c r="B4069" s="30">
        <f t="shared" si="204"/>
        <v>155</v>
      </c>
      <c r="C4069" s="4">
        <f t="shared" si="205"/>
        <v>23</v>
      </c>
      <c r="D4069" s="4" t="s">
        <v>16</v>
      </c>
      <c r="E4069" s="28">
        <v>567</v>
      </c>
      <c r="F4069" s="28">
        <v>101</v>
      </c>
      <c r="H4069" s="28">
        <v>217</v>
      </c>
      <c r="I4069" s="28">
        <v>9</v>
      </c>
      <c r="J4069" s="28">
        <v>2.5999999999999999E-3</v>
      </c>
      <c r="AI4069"/>
      <c r="AJ4069"/>
    </row>
    <row r="4070" spans="1:36" ht="14.5" x14ac:dyDescent="0.35">
      <c r="A4070" s="52">
        <f t="shared" si="203"/>
        <v>2015</v>
      </c>
      <c r="B4070" s="30">
        <f t="shared" si="204"/>
        <v>155</v>
      </c>
      <c r="C4070" s="4">
        <f t="shared" si="205"/>
        <v>23</v>
      </c>
      <c r="D4070" s="4" t="s">
        <v>16</v>
      </c>
      <c r="E4070" s="28">
        <v>567</v>
      </c>
      <c r="F4070" s="28">
        <v>101</v>
      </c>
      <c r="H4070" s="28">
        <v>217</v>
      </c>
      <c r="I4070" s="28">
        <v>9</v>
      </c>
      <c r="J4070" s="28">
        <v>2.3E-3</v>
      </c>
      <c r="AI4070"/>
      <c r="AJ4070"/>
    </row>
    <row r="4071" spans="1:36" ht="14.5" x14ac:dyDescent="0.35">
      <c r="A4071" s="52">
        <f t="shared" si="203"/>
        <v>2015</v>
      </c>
      <c r="B4071" s="30">
        <f t="shared" si="204"/>
        <v>155</v>
      </c>
      <c r="C4071" s="4">
        <f t="shared" si="205"/>
        <v>23</v>
      </c>
      <c r="D4071" s="4" t="s">
        <v>16</v>
      </c>
      <c r="E4071" s="28">
        <v>567</v>
      </c>
      <c r="F4071" s="28">
        <v>101</v>
      </c>
      <c r="H4071" s="28">
        <v>217</v>
      </c>
      <c r="I4071" s="28">
        <v>9</v>
      </c>
      <c r="J4071" s="28">
        <v>3.2000000000000002E-3</v>
      </c>
      <c r="AI4071"/>
      <c r="AJ4071"/>
    </row>
    <row r="4072" spans="1:36" ht="14.5" x14ac:dyDescent="0.35">
      <c r="A4072" s="52">
        <f t="shared" si="203"/>
        <v>2015</v>
      </c>
      <c r="B4072" s="30">
        <f t="shared" si="204"/>
        <v>155</v>
      </c>
      <c r="C4072" s="4">
        <f t="shared" si="205"/>
        <v>23</v>
      </c>
      <c r="D4072" s="4" t="s">
        <v>16</v>
      </c>
      <c r="E4072" s="28">
        <v>567</v>
      </c>
      <c r="F4072" s="28">
        <v>101</v>
      </c>
      <c r="H4072" s="28">
        <v>217</v>
      </c>
      <c r="I4072" s="28">
        <v>9</v>
      </c>
      <c r="J4072" s="28">
        <v>3.8E-3</v>
      </c>
      <c r="AI4072"/>
      <c r="AJ4072"/>
    </row>
    <row r="4073" spans="1:36" ht="14.5" x14ac:dyDescent="0.35">
      <c r="A4073" s="52">
        <f t="shared" si="203"/>
        <v>2015</v>
      </c>
      <c r="B4073" s="30">
        <f t="shared" si="204"/>
        <v>155</v>
      </c>
      <c r="C4073" s="4">
        <f t="shared" si="205"/>
        <v>23</v>
      </c>
      <c r="D4073" s="4" t="s">
        <v>16</v>
      </c>
      <c r="E4073" s="28">
        <v>567</v>
      </c>
      <c r="F4073" s="28">
        <v>101</v>
      </c>
      <c r="H4073" s="28">
        <v>217</v>
      </c>
      <c r="I4073" s="28">
        <v>9</v>
      </c>
      <c r="J4073" s="28">
        <v>2.8999999999999998E-3</v>
      </c>
      <c r="AI4073"/>
      <c r="AJ4073"/>
    </row>
    <row r="4074" spans="1:36" ht="14.5" x14ac:dyDescent="0.35">
      <c r="A4074" s="52">
        <f t="shared" si="203"/>
        <v>2015</v>
      </c>
      <c r="B4074" s="30">
        <f t="shared" si="204"/>
        <v>155</v>
      </c>
      <c r="C4074" s="4">
        <f t="shared" si="205"/>
        <v>23</v>
      </c>
      <c r="D4074" s="4" t="s">
        <v>16</v>
      </c>
      <c r="E4074" s="28">
        <v>567</v>
      </c>
      <c r="F4074" s="28">
        <v>101</v>
      </c>
      <c r="H4074" s="28">
        <v>217</v>
      </c>
      <c r="I4074" s="28">
        <v>9</v>
      </c>
      <c r="J4074" s="28">
        <v>1.6999999999999999E-3</v>
      </c>
      <c r="AI4074"/>
      <c r="AJ4074"/>
    </row>
    <row r="4075" spans="1:36" ht="14.5" x14ac:dyDescent="0.35">
      <c r="A4075" s="52">
        <f t="shared" si="203"/>
        <v>2015</v>
      </c>
      <c r="B4075" s="30">
        <f t="shared" si="204"/>
        <v>155</v>
      </c>
      <c r="C4075" s="4">
        <f t="shared" si="205"/>
        <v>23</v>
      </c>
      <c r="D4075" s="4" t="s">
        <v>16</v>
      </c>
      <c r="E4075" s="28">
        <v>566</v>
      </c>
      <c r="F4075" s="28">
        <v>101</v>
      </c>
      <c r="H4075" s="28">
        <v>217</v>
      </c>
      <c r="I4075" s="28">
        <v>10</v>
      </c>
      <c r="J4075" s="28">
        <v>5.4000000000000003E-3</v>
      </c>
      <c r="AI4075"/>
      <c r="AJ4075"/>
    </row>
    <row r="4076" spans="1:36" ht="14.5" x14ac:dyDescent="0.35">
      <c r="A4076" s="52">
        <f t="shared" si="203"/>
        <v>2015</v>
      </c>
      <c r="B4076" s="30">
        <f t="shared" si="204"/>
        <v>155</v>
      </c>
      <c r="C4076" s="4">
        <f t="shared" si="205"/>
        <v>23</v>
      </c>
      <c r="D4076" s="4" t="s">
        <v>16</v>
      </c>
      <c r="E4076" s="28">
        <v>566</v>
      </c>
      <c r="F4076" s="28">
        <v>101</v>
      </c>
      <c r="H4076" s="28">
        <v>217</v>
      </c>
      <c r="I4076" s="28">
        <v>10</v>
      </c>
      <c r="J4076" s="28">
        <v>6.0000000000000001E-3</v>
      </c>
      <c r="AI4076"/>
      <c r="AJ4076"/>
    </row>
    <row r="4077" spans="1:36" ht="14.5" x14ac:dyDescent="0.35">
      <c r="A4077" s="52">
        <f t="shared" si="203"/>
        <v>2015</v>
      </c>
      <c r="B4077" s="30">
        <f t="shared" si="204"/>
        <v>155</v>
      </c>
      <c r="C4077" s="4">
        <f t="shared" si="205"/>
        <v>23</v>
      </c>
      <c r="D4077" s="4" t="s">
        <v>16</v>
      </c>
      <c r="E4077" s="28">
        <v>566</v>
      </c>
      <c r="F4077" s="28">
        <v>101</v>
      </c>
      <c r="H4077" s="28">
        <v>217</v>
      </c>
      <c r="I4077" s="28">
        <v>10</v>
      </c>
      <c r="J4077" s="28">
        <v>5.1000000000000004E-3</v>
      </c>
      <c r="AI4077"/>
      <c r="AJ4077"/>
    </row>
    <row r="4078" spans="1:36" ht="14.5" x14ac:dyDescent="0.35">
      <c r="A4078" s="52">
        <f t="shared" si="203"/>
        <v>2015</v>
      </c>
      <c r="B4078" s="30">
        <f t="shared" si="204"/>
        <v>155</v>
      </c>
      <c r="C4078" s="4">
        <f t="shared" si="205"/>
        <v>23</v>
      </c>
      <c r="D4078" s="4" t="s">
        <v>16</v>
      </c>
      <c r="E4078" s="28">
        <v>566</v>
      </c>
      <c r="F4078" s="28">
        <v>101</v>
      </c>
      <c r="H4078" s="28">
        <v>217</v>
      </c>
      <c r="I4078" s="28">
        <v>10</v>
      </c>
      <c r="J4078" s="28">
        <v>5.1000000000000004E-3</v>
      </c>
      <c r="AI4078"/>
      <c r="AJ4078"/>
    </row>
    <row r="4079" spans="1:36" ht="14.5" x14ac:dyDescent="0.35">
      <c r="A4079" s="52">
        <f t="shared" si="203"/>
        <v>2015</v>
      </c>
      <c r="B4079" s="30">
        <f t="shared" si="204"/>
        <v>155</v>
      </c>
      <c r="C4079" s="4">
        <f t="shared" si="205"/>
        <v>23</v>
      </c>
      <c r="D4079" s="4" t="s">
        <v>16</v>
      </c>
      <c r="E4079" s="28">
        <v>566</v>
      </c>
      <c r="F4079" s="28">
        <v>101</v>
      </c>
      <c r="H4079" s="28">
        <v>217</v>
      </c>
      <c r="I4079" s="28">
        <v>10</v>
      </c>
      <c r="J4079" s="28">
        <v>5.7999999999999996E-3</v>
      </c>
      <c r="AI4079"/>
      <c r="AJ4079"/>
    </row>
    <row r="4080" spans="1:36" ht="14.5" x14ac:dyDescent="0.35">
      <c r="A4080" s="52">
        <f t="shared" si="203"/>
        <v>2015</v>
      </c>
      <c r="B4080" s="30">
        <f t="shared" si="204"/>
        <v>155</v>
      </c>
      <c r="C4080" s="4">
        <f t="shared" si="205"/>
        <v>23</v>
      </c>
      <c r="D4080" s="4" t="s">
        <v>16</v>
      </c>
      <c r="E4080" s="28">
        <v>566</v>
      </c>
      <c r="F4080" s="28">
        <v>101</v>
      </c>
      <c r="H4080" s="28">
        <v>217</v>
      </c>
      <c r="I4080" s="28">
        <v>10</v>
      </c>
      <c r="J4080" s="28">
        <v>3.5000000000000001E-3</v>
      </c>
      <c r="AI4080"/>
      <c r="AJ4080"/>
    </row>
    <row r="4081" spans="1:36" ht="14.5" x14ac:dyDescent="0.35">
      <c r="A4081" s="52">
        <f t="shared" si="203"/>
        <v>2015</v>
      </c>
      <c r="B4081" s="30">
        <f t="shared" si="204"/>
        <v>155</v>
      </c>
      <c r="C4081" s="4">
        <f t="shared" si="205"/>
        <v>23</v>
      </c>
      <c r="D4081" s="4" t="s">
        <v>16</v>
      </c>
      <c r="E4081" s="28">
        <v>566</v>
      </c>
      <c r="F4081" s="28">
        <v>101</v>
      </c>
      <c r="H4081" s="28">
        <v>217</v>
      </c>
      <c r="I4081" s="28">
        <v>10</v>
      </c>
      <c r="J4081" s="28">
        <v>5.4999999999999997E-3</v>
      </c>
      <c r="AI4081"/>
      <c r="AJ4081"/>
    </row>
    <row r="4082" spans="1:36" ht="14.5" x14ac:dyDescent="0.35">
      <c r="A4082" s="52">
        <f t="shared" si="203"/>
        <v>2015</v>
      </c>
      <c r="B4082" s="30">
        <f t="shared" si="204"/>
        <v>155</v>
      </c>
      <c r="C4082" s="4">
        <f t="shared" si="205"/>
        <v>23</v>
      </c>
      <c r="D4082" s="4" t="s">
        <v>16</v>
      </c>
      <c r="E4082" s="28">
        <v>566</v>
      </c>
      <c r="F4082" s="28">
        <v>101</v>
      </c>
      <c r="H4082" s="28">
        <v>217</v>
      </c>
      <c r="I4082" s="28">
        <v>10</v>
      </c>
      <c r="J4082" s="28">
        <v>4.1999999999999997E-3</v>
      </c>
      <c r="AI4082"/>
      <c r="AJ4082"/>
    </row>
    <row r="4083" spans="1:36" ht="14.5" x14ac:dyDescent="0.35">
      <c r="A4083" s="52">
        <f t="shared" si="203"/>
        <v>2015</v>
      </c>
      <c r="B4083" s="30">
        <f t="shared" si="204"/>
        <v>155</v>
      </c>
      <c r="C4083" s="4">
        <f t="shared" si="205"/>
        <v>23</v>
      </c>
      <c r="D4083" s="4" t="s">
        <v>16</v>
      </c>
      <c r="E4083" s="28">
        <v>566</v>
      </c>
      <c r="F4083" s="28">
        <v>101</v>
      </c>
      <c r="H4083" s="28">
        <v>217</v>
      </c>
      <c r="I4083" s="28">
        <v>10</v>
      </c>
      <c r="J4083" s="28">
        <v>5.0000000000000001E-3</v>
      </c>
      <c r="AI4083"/>
      <c r="AJ4083"/>
    </row>
    <row r="4084" spans="1:36" ht="14.5" x14ac:dyDescent="0.35">
      <c r="A4084" s="52">
        <f t="shared" si="203"/>
        <v>2015</v>
      </c>
      <c r="B4084" s="30">
        <f t="shared" si="204"/>
        <v>155</v>
      </c>
      <c r="C4084" s="4">
        <f t="shared" si="205"/>
        <v>23</v>
      </c>
      <c r="D4084" s="4" t="s">
        <v>16</v>
      </c>
      <c r="E4084" s="28">
        <v>566</v>
      </c>
      <c r="F4084" s="28">
        <v>101</v>
      </c>
      <c r="H4084" s="28">
        <v>217</v>
      </c>
      <c r="I4084" s="28">
        <v>10</v>
      </c>
      <c r="J4084" s="28">
        <v>5.0000000000000001E-3</v>
      </c>
      <c r="AI4084"/>
      <c r="AJ4084"/>
    </row>
    <row r="4085" spans="1:36" ht="14.5" x14ac:dyDescent="0.35">
      <c r="A4085" s="52">
        <f t="shared" si="203"/>
        <v>2015</v>
      </c>
      <c r="B4085" s="30">
        <f t="shared" si="204"/>
        <v>155</v>
      </c>
      <c r="C4085" s="4">
        <f t="shared" si="205"/>
        <v>23</v>
      </c>
      <c r="D4085" s="4" t="s">
        <v>16</v>
      </c>
      <c r="E4085" s="28">
        <v>566</v>
      </c>
      <c r="F4085" s="28">
        <v>101</v>
      </c>
      <c r="H4085" s="28">
        <v>217</v>
      </c>
      <c r="I4085" s="28">
        <v>10</v>
      </c>
      <c r="J4085" s="28">
        <v>5.4999999999999997E-3</v>
      </c>
      <c r="AI4085"/>
      <c r="AJ4085"/>
    </row>
    <row r="4086" spans="1:36" ht="14.5" x14ac:dyDescent="0.35">
      <c r="A4086" s="52">
        <f t="shared" si="203"/>
        <v>2015</v>
      </c>
      <c r="B4086" s="30">
        <f t="shared" si="204"/>
        <v>155</v>
      </c>
      <c r="C4086" s="4">
        <f t="shared" si="205"/>
        <v>23</v>
      </c>
      <c r="D4086" s="4" t="s">
        <v>16</v>
      </c>
      <c r="E4086" s="28">
        <v>566</v>
      </c>
      <c r="F4086" s="28">
        <v>101</v>
      </c>
      <c r="H4086" s="28">
        <v>217</v>
      </c>
      <c r="I4086" s="28">
        <v>10</v>
      </c>
      <c r="J4086" s="28">
        <v>5.1000000000000004E-3</v>
      </c>
      <c r="AI4086"/>
      <c r="AJ4086"/>
    </row>
    <row r="4087" spans="1:36" ht="14.5" x14ac:dyDescent="0.35">
      <c r="A4087" s="52">
        <f t="shared" si="203"/>
        <v>2015</v>
      </c>
      <c r="B4087" s="30">
        <f t="shared" si="204"/>
        <v>155</v>
      </c>
      <c r="C4087" s="4">
        <f t="shared" si="205"/>
        <v>23</v>
      </c>
      <c r="D4087" s="4" t="s">
        <v>16</v>
      </c>
      <c r="E4087" s="28">
        <v>566</v>
      </c>
      <c r="F4087" s="28">
        <v>101</v>
      </c>
      <c r="H4087" s="28">
        <v>217</v>
      </c>
      <c r="I4087" s="28">
        <v>10</v>
      </c>
      <c r="J4087" s="28">
        <v>5.8999999999999999E-3</v>
      </c>
      <c r="AI4087"/>
      <c r="AJ4087"/>
    </row>
    <row r="4088" spans="1:36" ht="14.5" x14ac:dyDescent="0.35">
      <c r="A4088" s="52">
        <f t="shared" si="203"/>
        <v>2015</v>
      </c>
      <c r="B4088" s="30">
        <f t="shared" si="204"/>
        <v>155</v>
      </c>
      <c r="C4088" s="4">
        <f t="shared" si="205"/>
        <v>23</v>
      </c>
      <c r="D4088" s="4" t="s">
        <v>16</v>
      </c>
      <c r="E4088" s="28">
        <v>566</v>
      </c>
      <c r="F4088" s="28">
        <v>101</v>
      </c>
      <c r="H4088" s="28">
        <v>217</v>
      </c>
      <c r="I4088" s="28">
        <v>10</v>
      </c>
      <c r="J4088" s="28">
        <v>4.1999999999999997E-3</v>
      </c>
      <c r="AI4088"/>
      <c r="AJ4088"/>
    </row>
    <row r="4089" spans="1:36" ht="14.5" x14ac:dyDescent="0.35">
      <c r="A4089" s="52">
        <f t="shared" si="203"/>
        <v>2015</v>
      </c>
      <c r="B4089" s="30">
        <f t="shared" si="204"/>
        <v>155</v>
      </c>
      <c r="C4089" s="4">
        <f t="shared" si="205"/>
        <v>23</v>
      </c>
      <c r="D4089" s="4" t="s">
        <v>16</v>
      </c>
      <c r="E4089" s="28">
        <v>566</v>
      </c>
      <c r="F4089" s="28">
        <v>101</v>
      </c>
      <c r="H4089" s="28">
        <v>217</v>
      </c>
      <c r="I4089" s="28">
        <v>10</v>
      </c>
      <c r="J4089" s="28">
        <v>6.1000000000000004E-3</v>
      </c>
      <c r="AI4089"/>
      <c r="AJ4089"/>
    </row>
    <row r="4090" spans="1:36" ht="14.5" x14ac:dyDescent="0.35">
      <c r="A4090" s="52">
        <f t="shared" si="203"/>
        <v>2015</v>
      </c>
      <c r="B4090" s="30">
        <f t="shared" si="204"/>
        <v>155</v>
      </c>
      <c r="C4090" s="4">
        <f t="shared" si="205"/>
        <v>23</v>
      </c>
      <c r="D4090" s="4" t="s">
        <v>16</v>
      </c>
      <c r="E4090" s="28">
        <v>566</v>
      </c>
      <c r="F4090" s="28">
        <v>101</v>
      </c>
      <c r="H4090" s="28">
        <v>217</v>
      </c>
      <c r="I4090" s="28">
        <v>10</v>
      </c>
      <c r="J4090" s="28">
        <v>7.9000000000000008E-3</v>
      </c>
      <c r="AI4090"/>
      <c r="AJ4090"/>
    </row>
    <row r="4091" spans="1:36" ht="14.5" x14ac:dyDescent="0.35">
      <c r="A4091" s="52">
        <f t="shared" si="203"/>
        <v>2015</v>
      </c>
      <c r="B4091" s="30">
        <f t="shared" si="204"/>
        <v>155</v>
      </c>
      <c r="C4091" s="4">
        <f t="shared" si="205"/>
        <v>23</v>
      </c>
      <c r="D4091" s="4" t="s">
        <v>16</v>
      </c>
      <c r="E4091" s="28">
        <v>566</v>
      </c>
      <c r="F4091" s="28">
        <v>101</v>
      </c>
      <c r="H4091" s="28">
        <v>217</v>
      </c>
      <c r="I4091" s="28">
        <v>10</v>
      </c>
      <c r="J4091" s="28">
        <v>8.0000000000000002E-3</v>
      </c>
      <c r="AI4091"/>
      <c r="AJ4091"/>
    </row>
    <row r="4092" spans="1:36" ht="14.5" x14ac:dyDescent="0.35">
      <c r="A4092" s="52">
        <f t="shared" si="203"/>
        <v>2015</v>
      </c>
      <c r="B4092" s="30">
        <f t="shared" si="204"/>
        <v>155</v>
      </c>
      <c r="C4092" s="4">
        <f t="shared" si="205"/>
        <v>23</v>
      </c>
      <c r="D4092" s="4" t="s">
        <v>16</v>
      </c>
      <c r="E4092" s="28">
        <v>566</v>
      </c>
      <c r="F4092" s="28">
        <v>101</v>
      </c>
      <c r="H4092" s="28">
        <v>217</v>
      </c>
      <c r="I4092" s="28">
        <v>10</v>
      </c>
      <c r="J4092" s="28">
        <v>4.8999999999999998E-3</v>
      </c>
      <c r="AI4092"/>
      <c r="AJ4092"/>
    </row>
    <row r="4093" spans="1:36" ht="14.5" x14ac:dyDescent="0.35">
      <c r="A4093" s="52">
        <f t="shared" si="203"/>
        <v>2015</v>
      </c>
      <c r="B4093" s="30">
        <f t="shared" si="204"/>
        <v>155</v>
      </c>
      <c r="C4093" s="4">
        <f t="shared" si="205"/>
        <v>23</v>
      </c>
      <c r="D4093" s="4" t="s">
        <v>16</v>
      </c>
      <c r="E4093" s="28">
        <v>566</v>
      </c>
      <c r="F4093" s="28">
        <v>101</v>
      </c>
      <c r="H4093" s="28">
        <v>217</v>
      </c>
      <c r="I4093" s="28">
        <v>10</v>
      </c>
      <c r="J4093" s="28">
        <v>2.5999999999999999E-3</v>
      </c>
      <c r="AI4093"/>
      <c r="AJ4093"/>
    </row>
    <row r="4094" spans="1:36" ht="14.5" x14ac:dyDescent="0.35">
      <c r="A4094" s="52">
        <f t="shared" si="203"/>
        <v>2015</v>
      </c>
      <c r="B4094" s="30">
        <f t="shared" si="204"/>
        <v>155</v>
      </c>
      <c r="C4094" s="4">
        <f t="shared" si="205"/>
        <v>23</v>
      </c>
      <c r="D4094" s="4" t="s">
        <v>16</v>
      </c>
      <c r="E4094" s="28">
        <v>566</v>
      </c>
      <c r="F4094" s="28">
        <v>101</v>
      </c>
      <c r="H4094" s="28">
        <v>217</v>
      </c>
      <c r="I4094" s="28">
        <v>10</v>
      </c>
      <c r="J4094" s="28">
        <v>5.5999999999999999E-3</v>
      </c>
      <c r="AI4094"/>
      <c r="AJ4094"/>
    </row>
    <row r="4095" spans="1:36" ht="14.5" x14ac:dyDescent="0.35">
      <c r="A4095" s="52">
        <f t="shared" si="203"/>
        <v>2015</v>
      </c>
      <c r="B4095" s="30">
        <f t="shared" si="204"/>
        <v>155</v>
      </c>
      <c r="C4095" s="4">
        <f t="shared" si="205"/>
        <v>23</v>
      </c>
      <c r="D4095" s="4" t="s">
        <v>16</v>
      </c>
      <c r="E4095" s="28">
        <v>566</v>
      </c>
      <c r="F4095" s="28">
        <v>101</v>
      </c>
      <c r="H4095" s="28">
        <v>217</v>
      </c>
      <c r="I4095" s="28">
        <v>10</v>
      </c>
      <c r="J4095" s="28">
        <v>4.4999999999999997E-3</v>
      </c>
      <c r="AI4095"/>
      <c r="AJ4095"/>
    </row>
    <row r="4096" spans="1:36" ht="14.5" x14ac:dyDescent="0.35">
      <c r="A4096" s="52">
        <f t="shared" si="203"/>
        <v>2015</v>
      </c>
      <c r="B4096" s="30">
        <f t="shared" si="204"/>
        <v>155</v>
      </c>
      <c r="C4096" s="4">
        <f t="shared" si="205"/>
        <v>23</v>
      </c>
      <c r="D4096" s="4" t="s">
        <v>16</v>
      </c>
      <c r="E4096" s="28">
        <v>566</v>
      </c>
      <c r="F4096" s="28">
        <v>101</v>
      </c>
      <c r="H4096" s="28">
        <v>217</v>
      </c>
      <c r="I4096" s="28">
        <v>10</v>
      </c>
      <c r="J4096" s="28">
        <v>4.1000000000000003E-3</v>
      </c>
      <c r="AI4096"/>
      <c r="AJ4096"/>
    </row>
    <row r="4097" spans="1:36" ht="14.5" x14ac:dyDescent="0.35">
      <c r="A4097" s="52">
        <f t="shared" si="203"/>
        <v>2015</v>
      </c>
      <c r="B4097" s="30">
        <f t="shared" si="204"/>
        <v>155</v>
      </c>
      <c r="C4097" s="4">
        <f t="shared" si="205"/>
        <v>23</v>
      </c>
      <c r="D4097" s="4" t="s">
        <v>16</v>
      </c>
      <c r="E4097" s="28">
        <v>566</v>
      </c>
      <c r="F4097" s="28">
        <v>101</v>
      </c>
      <c r="H4097" s="28">
        <v>217</v>
      </c>
      <c r="I4097" s="28">
        <v>10</v>
      </c>
      <c r="J4097" s="28">
        <v>4.1999999999999997E-3</v>
      </c>
      <c r="AI4097"/>
      <c r="AJ4097"/>
    </row>
    <row r="4098" spans="1:36" ht="14.5" x14ac:dyDescent="0.35">
      <c r="A4098" s="52">
        <f t="shared" ref="A4098:A4161" si="206">YEAR(D4098)</f>
        <v>2015</v>
      </c>
      <c r="B4098" s="30">
        <f t="shared" ref="B4098:B4161" si="207">D4098-DATE(YEAR(D4098),1,0)</f>
        <v>155</v>
      </c>
      <c r="C4098" s="4">
        <f t="shared" ref="C4098:C4161" si="208">WEEKNUM(D4098,1)</f>
        <v>23</v>
      </c>
      <c r="D4098" s="4" t="s">
        <v>16</v>
      </c>
      <c r="E4098" s="28">
        <v>566</v>
      </c>
      <c r="F4098" s="28">
        <v>101</v>
      </c>
      <c r="H4098" s="28">
        <v>217</v>
      </c>
      <c r="I4098" s="28">
        <v>10</v>
      </c>
      <c r="J4098" s="28">
        <v>5.0000000000000001E-3</v>
      </c>
      <c r="AI4098"/>
      <c r="AJ4098"/>
    </row>
    <row r="4099" spans="1:36" ht="14.5" x14ac:dyDescent="0.35">
      <c r="A4099" s="52">
        <f t="shared" si="206"/>
        <v>2015</v>
      </c>
      <c r="B4099" s="30">
        <f t="shared" si="207"/>
        <v>155</v>
      </c>
      <c r="C4099" s="4">
        <f t="shared" si="208"/>
        <v>23</v>
      </c>
      <c r="D4099" s="4" t="s">
        <v>16</v>
      </c>
      <c r="E4099" s="28">
        <v>566</v>
      </c>
      <c r="F4099" s="28">
        <v>101</v>
      </c>
      <c r="H4099" s="28">
        <v>217</v>
      </c>
      <c r="I4099" s="28">
        <v>10</v>
      </c>
      <c r="J4099" s="28">
        <v>5.1999999999999998E-3</v>
      </c>
      <c r="AI4099"/>
      <c r="AJ4099"/>
    </row>
    <row r="4100" spans="1:36" ht="14.5" x14ac:dyDescent="0.35">
      <c r="A4100" s="52">
        <f t="shared" si="206"/>
        <v>2015</v>
      </c>
      <c r="B4100" s="30">
        <f t="shared" si="207"/>
        <v>155</v>
      </c>
      <c r="C4100" s="4">
        <f t="shared" si="208"/>
        <v>23</v>
      </c>
      <c r="D4100" s="4" t="s">
        <v>16</v>
      </c>
      <c r="E4100" s="28">
        <v>566</v>
      </c>
      <c r="F4100" s="28">
        <v>101</v>
      </c>
      <c r="H4100" s="28">
        <v>217</v>
      </c>
      <c r="I4100" s="28">
        <v>10</v>
      </c>
      <c r="J4100" s="28">
        <v>3.3999999999999998E-3</v>
      </c>
      <c r="AI4100"/>
      <c r="AJ4100"/>
    </row>
    <row r="4101" spans="1:36" ht="14.5" x14ac:dyDescent="0.35">
      <c r="A4101" s="52">
        <f t="shared" si="206"/>
        <v>2015</v>
      </c>
      <c r="B4101" s="30">
        <f t="shared" si="207"/>
        <v>155</v>
      </c>
      <c r="C4101" s="4">
        <f t="shared" si="208"/>
        <v>23</v>
      </c>
      <c r="D4101" s="4" t="s">
        <v>16</v>
      </c>
      <c r="E4101" s="28">
        <v>566</v>
      </c>
      <c r="F4101" s="28">
        <v>101</v>
      </c>
      <c r="H4101" s="28">
        <v>217</v>
      </c>
      <c r="I4101" s="28">
        <v>10</v>
      </c>
      <c r="J4101" s="28">
        <v>4.1999999999999997E-3</v>
      </c>
      <c r="AI4101"/>
      <c r="AJ4101"/>
    </row>
    <row r="4102" spans="1:36" ht="14.5" x14ac:dyDescent="0.35">
      <c r="A4102" s="52">
        <f t="shared" si="206"/>
        <v>2015</v>
      </c>
      <c r="B4102" s="30">
        <f t="shared" si="207"/>
        <v>155</v>
      </c>
      <c r="C4102" s="4">
        <f t="shared" si="208"/>
        <v>23</v>
      </c>
      <c r="D4102" s="4" t="s">
        <v>16</v>
      </c>
      <c r="E4102" s="28">
        <v>566</v>
      </c>
      <c r="F4102" s="28">
        <v>101</v>
      </c>
      <c r="H4102" s="28">
        <v>217</v>
      </c>
      <c r="I4102" s="28">
        <v>10</v>
      </c>
      <c r="J4102" s="28">
        <v>3.8999999999999998E-3</v>
      </c>
      <c r="AI4102"/>
      <c r="AJ4102"/>
    </row>
    <row r="4103" spans="1:36" ht="14.5" x14ac:dyDescent="0.35">
      <c r="A4103" s="52">
        <f t="shared" si="206"/>
        <v>2015</v>
      </c>
      <c r="B4103" s="30">
        <f t="shared" si="207"/>
        <v>155</v>
      </c>
      <c r="C4103" s="4">
        <f t="shared" si="208"/>
        <v>23</v>
      </c>
      <c r="D4103" s="4" t="s">
        <v>16</v>
      </c>
      <c r="E4103" s="28">
        <v>567</v>
      </c>
      <c r="F4103" s="28">
        <v>101</v>
      </c>
      <c r="H4103" s="28">
        <v>217</v>
      </c>
      <c r="I4103" s="28">
        <v>10</v>
      </c>
      <c r="J4103" s="28">
        <v>2.5000000000000001E-3</v>
      </c>
      <c r="AI4103"/>
      <c r="AJ4103"/>
    </row>
    <row r="4104" spans="1:36" ht="14.5" x14ac:dyDescent="0.35">
      <c r="A4104" s="52">
        <f t="shared" si="206"/>
        <v>2015</v>
      </c>
      <c r="B4104" s="30">
        <f t="shared" si="207"/>
        <v>155</v>
      </c>
      <c r="C4104" s="4">
        <f t="shared" si="208"/>
        <v>23</v>
      </c>
      <c r="D4104" s="4" t="s">
        <v>16</v>
      </c>
      <c r="E4104" s="28">
        <v>567</v>
      </c>
      <c r="F4104" s="28">
        <v>101</v>
      </c>
      <c r="H4104" s="28">
        <v>217</v>
      </c>
      <c r="I4104" s="28">
        <v>10</v>
      </c>
      <c r="J4104" s="28">
        <v>2.8999999999999998E-3</v>
      </c>
      <c r="AI4104"/>
      <c r="AJ4104"/>
    </row>
    <row r="4105" spans="1:36" ht="14.5" x14ac:dyDescent="0.35">
      <c r="A4105" s="52">
        <f t="shared" si="206"/>
        <v>2015</v>
      </c>
      <c r="B4105" s="30">
        <f t="shared" si="207"/>
        <v>155</v>
      </c>
      <c r="C4105" s="4">
        <f t="shared" si="208"/>
        <v>23</v>
      </c>
      <c r="D4105" s="4" t="s">
        <v>16</v>
      </c>
      <c r="E4105" s="28">
        <v>567</v>
      </c>
      <c r="F4105" s="28">
        <v>101</v>
      </c>
      <c r="H4105" s="28">
        <v>217</v>
      </c>
      <c r="I4105" s="28">
        <v>10</v>
      </c>
      <c r="J4105" s="28">
        <v>3.8999999999999998E-3</v>
      </c>
      <c r="AI4105"/>
      <c r="AJ4105"/>
    </row>
    <row r="4106" spans="1:36" ht="14.5" x14ac:dyDescent="0.35">
      <c r="A4106" s="52">
        <f t="shared" si="206"/>
        <v>2015</v>
      </c>
      <c r="B4106" s="30">
        <f t="shared" si="207"/>
        <v>155</v>
      </c>
      <c r="C4106" s="4">
        <f t="shared" si="208"/>
        <v>23</v>
      </c>
      <c r="D4106" s="4" t="s">
        <v>16</v>
      </c>
      <c r="E4106" s="28">
        <v>567</v>
      </c>
      <c r="F4106" s="28">
        <v>101</v>
      </c>
      <c r="H4106" s="28">
        <v>217</v>
      </c>
      <c r="I4106" s="28">
        <v>10</v>
      </c>
      <c r="J4106" s="28">
        <v>2.3E-3</v>
      </c>
      <c r="AI4106"/>
      <c r="AJ4106"/>
    </row>
    <row r="4107" spans="1:36" ht="14.5" x14ac:dyDescent="0.35">
      <c r="A4107" s="52">
        <f t="shared" si="206"/>
        <v>2015</v>
      </c>
      <c r="B4107" s="30">
        <f t="shared" si="207"/>
        <v>155</v>
      </c>
      <c r="C4107" s="4">
        <f t="shared" si="208"/>
        <v>23</v>
      </c>
      <c r="D4107" s="4" t="s">
        <v>16</v>
      </c>
      <c r="E4107" s="28">
        <v>567</v>
      </c>
      <c r="F4107" s="28">
        <v>101</v>
      </c>
      <c r="H4107" s="28">
        <v>217</v>
      </c>
      <c r="I4107" s="28">
        <v>10</v>
      </c>
      <c r="J4107" s="28">
        <v>2.7000000000000001E-3</v>
      </c>
      <c r="AI4107"/>
      <c r="AJ4107"/>
    </row>
    <row r="4108" spans="1:36" ht="14.5" x14ac:dyDescent="0.35">
      <c r="A4108" s="52">
        <f t="shared" si="206"/>
        <v>2015</v>
      </c>
      <c r="B4108" s="30">
        <f t="shared" si="207"/>
        <v>155</v>
      </c>
      <c r="C4108" s="4">
        <f t="shared" si="208"/>
        <v>23</v>
      </c>
      <c r="D4108" s="4" t="s">
        <v>16</v>
      </c>
      <c r="E4108" s="28">
        <v>567</v>
      </c>
      <c r="F4108" s="28">
        <v>101</v>
      </c>
      <c r="H4108" s="28">
        <v>217</v>
      </c>
      <c r="I4108" s="28">
        <v>10</v>
      </c>
      <c r="J4108" s="28">
        <v>3.8E-3</v>
      </c>
      <c r="AI4108"/>
      <c r="AJ4108"/>
    </row>
    <row r="4109" spans="1:36" ht="14.5" x14ac:dyDescent="0.35">
      <c r="A4109" s="52">
        <f t="shared" si="206"/>
        <v>2015</v>
      </c>
      <c r="B4109" s="30">
        <f t="shared" si="207"/>
        <v>155</v>
      </c>
      <c r="C4109" s="4">
        <f t="shared" si="208"/>
        <v>23</v>
      </c>
      <c r="D4109" s="4" t="s">
        <v>16</v>
      </c>
      <c r="E4109" s="28">
        <v>567</v>
      </c>
      <c r="F4109" s="28">
        <v>101</v>
      </c>
      <c r="H4109" s="28">
        <v>217</v>
      </c>
      <c r="I4109" s="28">
        <v>10</v>
      </c>
      <c r="J4109" s="28">
        <v>1.6000000000000001E-3</v>
      </c>
      <c r="AI4109"/>
      <c r="AJ4109"/>
    </row>
    <row r="4110" spans="1:36" ht="14.5" x14ac:dyDescent="0.35">
      <c r="A4110" s="52">
        <f t="shared" si="206"/>
        <v>2015</v>
      </c>
      <c r="B4110" s="30">
        <f t="shared" si="207"/>
        <v>155</v>
      </c>
      <c r="C4110" s="4">
        <f t="shared" si="208"/>
        <v>23</v>
      </c>
      <c r="D4110" s="4" t="s">
        <v>16</v>
      </c>
      <c r="E4110" s="28">
        <v>567</v>
      </c>
      <c r="F4110" s="28">
        <v>101</v>
      </c>
      <c r="H4110" s="28">
        <v>217</v>
      </c>
      <c r="I4110" s="28">
        <v>10</v>
      </c>
      <c r="J4110" s="28">
        <v>3.3999999999999998E-3</v>
      </c>
      <c r="AI4110"/>
      <c r="AJ4110"/>
    </row>
    <row r="4111" spans="1:36" ht="14.5" x14ac:dyDescent="0.35">
      <c r="A4111" s="52">
        <f t="shared" si="206"/>
        <v>2015</v>
      </c>
      <c r="B4111" s="30">
        <f t="shared" si="207"/>
        <v>155</v>
      </c>
      <c r="C4111" s="4">
        <f t="shared" si="208"/>
        <v>23</v>
      </c>
      <c r="D4111" s="4" t="s">
        <v>16</v>
      </c>
      <c r="E4111" s="28">
        <v>567</v>
      </c>
      <c r="F4111" s="28">
        <v>101</v>
      </c>
      <c r="H4111" s="28">
        <v>217</v>
      </c>
      <c r="I4111" s="28">
        <v>10</v>
      </c>
      <c r="J4111" s="28">
        <v>2E-3</v>
      </c>
      <c r="AI4111"/>
      <c r="AJ4111"/>
    </row>
    <row r="4112" spans="1:36" ht="14.5" x14ac:dyDescent="0.35">
      <c r="A4112" s="52">
        <f t="shared" si="206"/>
        <v>2015</v>
      </c>
      <c r="B4112" s="30">
        <f t="shared" si="207"/>
        <v>155</v>
      </c>
      <c r="C4112" s="4">
        <f t="shared" si="208"/>
        <v>23</v>
      </c>
      <c r="D4112" s="4" t="s">
        <v>16</v>
      </c>
      <c r="E4112" s="28">
        <v>567</v>
      </c>
      <c r="F4112" s="28">
        <v>101</v>
      </c>
      <c r="H4112" s="28">
        <v>217</v>
      </c>
      <c r="I4112" s="28">
        <v>10</v>
      </c>
      <c r="J4112" s="28">
        <v>2.8999999999999998E-3</v>
      </c>
      <c r="AI4112"/>
      <c r="AJ4112"/>
    </row>
    <row r="4113" spans="1:36" ht="14.5" x14ac:dyDescent="0.35">
      <c r="A4113" s="52">
        <f t="shared" si="206"/>
        <v>2015</v>
      </c>
      <c r="B4113" s="30">
        <f t="shared" si="207"/>
        <v>155</v>
      </c>
      <c r="C4113" s="4">
        <f t="shared" si="208"/>
        <v>23</v>
      </c>
      <c r="D4113" s="4" t="s">
        <v>16</v>
      </c>
      <c r="E4113" s="28">
        <v>567</v>
      </c>
      <c r="F4113" s="28">
        <v>101</v>
      </c>
      <c r="H4113" s="28">
        <v>217</v>
      </c>
      <c r="I4113" s="28">
        <v>10</v>
      </c>
      <c r="J4113" s="28">
        <v>2.3999999999999998E-3</v>
      </c>
      <c r="AI4113"/>
      <c r="AJ4113"/>
    </row>
    <row r="4114" spans="1:36" ht="14.5" x14ac:dyDescent="0.35">
      <c r="A4114" s="52">
        <f t="shared" si="206"/>
        <v>2015</v>
      </c>
      <c r="B4114" s="30">
        <f t="shared" si="207"/>
        <v>155</v>
      </c>
      <c r="C4114" s="4">
        <f t="shared" si="208"/>
        <v>23</v>
      </c>
      <c r="D4114" s="4" t="s">
        <v>16</v>
      </c>
      <c r="E4114" s="28">
        <v>567</v>
      </c>
      <c r="F4114" s="28">
        <v>101</v>
      </c>
      <c r="H4114" s="28">
        <v>217</v>
      </c>
      <c r="I4114" s="28">
        <v>10</v>
      </c>
      <c r="J4114" s="28">
        <v>3.5000000000000001E-3</v>
      </c>
      <c r="AI4114"/>
      <c r="AJ4114"/>
    </row>
    <row r="4115" spans="1:36" ht="14.5" x14ac:dyDescent="0.35">
      <c r="A4115" s="52">
        <f t="shared" si="206"/>
        <v>2015</v>
      </c>
      <c r="B4115" s="30">
        <f t="shared" si="207"/>
        <v>155</v>
      </c>
      <c r="C4115" s="4">
        <f t="shared" si="208"/>
        <v>23</v>
      </c>
      <c r="D4115" s="4" t="s">
        <v>16</v>
      </c>
      <c r="E4115" s="28">
        <v>567</v>
      </c>
      <c r="F4115" s="28">
        <v>101</v>
      </c>
      <c r="H4115" s="28">
        <v>217</v>
      </c>
      <c r="I4115" s="28">
        <v>10</v>
      </c>
      <c r="J4115" s="28">
        <v>2.2000000000000001E-3</v>
      </c>
      <c r="AI4115"/>
      <c r="AJ4115"/>
    </row>
    <row r="4116" spans="1:36" ht="14.5" x14ac:dyDescent="0.35">
      <c r="A4116" s="52">
        <f t="shared" si="206"/>
        <v>2015</v>
      </c>
      <c r="B4116" s="30">
        <f t="shared" si="207"/>
        <v>155</v>
      </c>
      <c r="C4116" s="4">
        <f t="shared" si="208"/>
        <v>23</v>
      </c>
      <c r="D4116" s="4" t="s">
        <v>16</v>
      </c>
      <c r="E4116" s="28">
        <v>567</v>
      </c>
      <c r="F4116" s="28">
        <v>101</v>
      </c>
      <c r="H4116" s="28">
        <v>217</v>
      </c>
      <c r="I4116" s="28">
        <v>10</v>
      </c>
      <c r="J4116" s="28">
        <v>1.9E-3</v>
      </c>
      <c r="AI4116"/>
      <c r="AJ4116"/>
    </row>
    <row r="4117" spans="1:36" ht="14.5" x14ac:dyDescent="0.35">
      <c r="A4117" s="52">
        <f t="shared" si="206"/>
        <v>2015</v>
      </c>
      <c r="B4117" s="30">
        <f t="shared" si="207"/>
        <v>155</v>
      </c>
      <c r="C4117" s="4">
        <f t="shared" si="208"/>
        <v>23</v>
      </c>
      <c r="D4117" s="4" t="s">
        <v>16</v>
      </c>
      <c r="E4117" s="28">
        <v>567</v>
      </c>
      <c r="F4117" s="28">
        <v>101</v>
      </c>
      <c r="H4117" s="28">
        <v>217</v>
      </c>
      <c r="I4117" s="28">
        <v>10</v>
      </c>
      <c r="J4117" s="28">
        <v>1.6000000000000001E-3</v>
      </c>
      <c r="AI4117"/>
      <c r="AJ4117"/>
    </row>
    <row r="4118" spans="1:36" ht="14.5" x14ac:dyDescent="0.35">
      <c r="A4118" s="52">
        <f t="shared" si="206"/>
        <v>2015</v>
      </c>
      <c r="B4118" s="30">
        <f t="shared" si="207"/>
        <v>155</v>
      </c>
      <c r="C4118" s="4">
        <f t="shared" si="208"/>
        <v>23</v>
      </c>
      <c r="D4118" s="4" t="s">
        <v>16</v>
      </c>
      <c r="E4118" s="28">
        <v>567</v>
      </c>
      <c r="F4118" s="28">
        <v>101</v>
      </c>
      <c r="H4118" s="28">
        <v>217</v>
      </c>
      <c r="I4118" s="28">
        <v>10</v>
      </c>
      <c r="J4118" s="28">
        <v>4.1999999999999997E-3</v>
      </c>
      <c r="AI4118"/>
      <c r="AJ4118"/>
    </row>
    <row r="4119" spans="1:36" ht="14.5" x14ac:dyDescent="0.35">
      <c r="A4119" s="52">
        <f t="shared" si="206"/>
        <v>2015</v>
      </c>
      <c r="B4119" s="30">
        <f t="shared" si="207"/>
        <v>155</v>
      </c>
      <c r="C4119" s="4">
        <f t="shared" si="208"/>
        <v>23</v>
      </c>
      <c r="D4119" s="4" t="s">
        <v>16</v>
      </c>
      <c r="E4119" s="28">
        <v>567</v>
      </c>
      <c r="F4119" s="28">
        <v>101</v>
      </c>
      <c r="H4119" s="28">
        <v>217</v>
      </c>
      <c r="I4119" s="28">
        <v>10</v>
      </c>
      <c r="J4119" s="28">
        <v>3.0000000000000001E-3</v>
      </c>
      <c r="AI4119"/>
      <c r="AJ4119"/>
    </row>
    <row r="4120" spans="1:36" ht="14.5" x14ac:dyDescent="0.35">
      <c r="A4120" s="52">
        <f t="shared" si="206"/>
        <v>2015</v>
      </c>
      <c r="B4120" s="30">
        <f t="shared" si="207"/>
        <v>155</v>
      </c>
      <c r="C4120" s="4">
        <f t="shared" si="208"/>
        <v>23</v>
      </c>
      <c r="D4120" s="4" t="s">
        <v>16</v>
      </c>
      <c r="E4120" s="28">
        <v>567</v>
      </c>
      <c r="F4120" s="28">
        <v>101</v>
      </c>
      <c r="H4120" s="28">
        <v>217</v>
      </c>
      <c r="I4120" s="28">
        <v>10</v>
      </c>
      <c r="J4120" s="28">
        <v>2.3E-3</v>
      </c>
      <c r="AI4120"/>
      <c r="AJ4120"/>
    </row>
    <row r="4121" spans="1:36" ht="14.5" x14ac:dyDescent="0.35">
      <c r="A4121" s="52">
        <f t="shared" si="206"/>
        <v>2015</v>
      </c>
      <c r="B4121" s="30">
        <f t="shared" si="207"/>
        <v>155</v>
      </c>
      <c r="C4121" s="4">
        <f t="shared" si="208"/>
        <v>23</v>
      </c>
      <c r="D4121" s="4" t="s">
        <v>16</v>
      </c>
      <c r="E4121" s="28">
        <v>567</v>
      </c>
      <c r="F4121" s="28">
        <v>101</v>
      </c>
      <c r="H4121" s="28">
        <v>217</v>
      </c>
      <c r="I4121" s="28">
        <v>10</v>
      </c>
      <c r="J4121" s="28">
        <v>1.9E-3</v>
      </c>
      <c r="AI4121"/>
      <c r="AJ4121"/>
    </row>
    <row r="4122" spans="1:36" ht="14.5" x14ac:dyDescent="0.35">
      <c r="A4122" s="52">
        <f t="shared" si="206"/>
        <v>2015</v>
      </c>
      <c r="B4122" s="30">
        <f t="shared" si="207"/>
        <v>155</v>
      </c>
      <c r="C4122" s="4">
        <f t="shared" si="208"/>
        <v>23</v>
      </c>
      <c r="D4122" s="4" t="s">
        <v>16</v>
      </c>
      <c r="E4122" s="28">
        <v>567</v>
      </c>
      <c r="F4122" s="28">
        <v>101</v>
      </c>
      <c r="H4122" s="28">
        <v>217</v>
      </c>
      <c r="I4122" s="28">
        <v>10</v>
      </c>
      <c r="J4122" s="28">
        <v>2.3E-3</v>
      </c>
      <c r="AI4122"/>
      <c r="AJ4122"/>
    </row>
    <row r="4123" spans="1:36" ht="14.5" x14ac:dyDescent="0.35">
      <c r="A4123" s="52">
        <f t="shared" si="206"/>
        <v>2015</v>
      </c>
      <c r="B4123" s="30">
        <f t="shared" si="207"/>
        <v>155</v>
      </c>
      <c r="C4123" s="4">
        <f t="shared" si="208"/>
        <v>23</v>
      </c>
      <c r="D4123" s="4" t="s">
        <v>16</v>
      </c>
      <c r="E4123" s="28">
        <v>567</v>
      </c>
      <c r="F4123" s="28">
        <v>101</v>
      </c>
      <c r="H4123" s="28">
        <v>217</v>
      </c>
      <c r="I4123" s="28">
        <v>10</v>
      </c>
      <c r="J4123" s="28">
        <v>3.7000000000000002E-3</v>
      </c>
      <c r="AI4123"/>
      <c r="AJ4123"/>
    </row>
    <row r="4124" spans="1:36" ht="14.5" x14ac:dyDescent="0.35">
      <c r="A4124" s="52">
        <f t="shared" si="206"/>
        <v>2015</v>
      </c>
      <c r="B4124" s="30">
        <f t="shared" si="207"/>
        <v>155</v>
      </c>
      <c r="C4124" s="4">
        <f t="shared" si="208"/>
        <v>23</v>
      </c>
      <c r="D4124" s="4" t="s">
        <v>16</v>
      </c>
      <c r="E4124" s="28">
        <v>567</v>
      </c>
      <c r="F4124" s="28">
        <v>101</v>
      </c>
      <c r="H4124" s="28">
        <v>217</v>
      </c>
      <c r="I4124" s="28">
        <v>10</v>
      </c>
      <c r="J4124" s="28">
        <v>2.8999999999999998E-3</v>
      </c>
      <c r="AI4124"/>
      <c r="AJ4124"/>
    </row>
    <row r="4125" spans="1:36" ht="14.5" x14ac:dyDescent="0.35">
      <c r="A4125" s="52">
        <f t="shared" si="206"/>
        <v>2015</v>
      </c>
      <c r="B4125" s="30">
        <f t="shared" si="207"/>
        <v>155</v>
      </c>
      <c r="C4125" s="4">
        <f t="shared" si="208"/>
        <v>23</v>
      </c>
      <c r="D4125" s="4" t="s">
        <v>16</v>
      </c>
      <c r="E4125" s="28">
        <v>566</v>
      </c>
      <c r="F4125" s="28">
        <v>101</v>
      </c>
      <c r="H4125" s="28">
        <v>217</v>
      </c>
      <c r="I4125" s="28">
        <v>11</v>
      </c>
      <c r="J4125" s="28">
        <v>6.3E-3</v>
      </c>
      <c r="AI4125"/>
      <c r="AJ4125"/>
    </row>
    <row r="4126" spans="1:36" ht="14.5" x14ac:dyDescent="0.35">
      <c r="A4126" s="52">
        <f t="shared" si="206"/>
        <v>2015</v>
      </c>
      <c r="B4126" s="30">
        <f t="shared" si="207"/>
        <v>155</v>
      </c>
      <c r="C4126" s="4">
        <f t="shared" si="208"/>
        <v>23</v>
      </c>
      <c r="D4126" s="4" t="s">
        <v>16</v>
      </c>
      <c r="E4126" s="28">
        <v>566</v>
      </c>
      <c r="F4126" s="28">
        <v>101</v>
      </c>
      <c r="H4126" s="28">
        <v>217</v>
      </c>
      <c r="I4126" s="28">
        <v>11</v>
      </c>
      <c r="J4126" s="28">
        <v>5.7999999999999996E-3</v>
      </c>
      <c r="AI4126"/>
      <c r="AJ4126"/>
    </row>
    <row r="4127" spans="1:36" ht="14.5" x14ac:dyDescent="0.35">
      <c r="A4127" s="52">
        <f t="shared" si="206"/>
        <v>2015</v>
      </c>
      <c r="B4127" s="30">
        <f t="shared" si="207"/>
        <v>155</v>
      </c>
      <c r="C4127" s="4">
        <f t="shared" si="208"/>
        <v>23</v>
      </c>
      <c r="D4127" s="4" t="s">
        <v>16</v>
      </c>
      <c r="E4127" s="28">
        <v>566</v>
      </c>
      <c r="F4127" s="28">
        <v>101</v>
      </c>
      <c r="H4127" s="28">
        <v>217</v>
      </c>
      <c r="I4127" s="28">
        <v>11</v>
      </c>
      <c r="J4127" s="28">
        <v>5.3E-3</v>
      </c>
      <c r="AI4127"/>
      <c r="AJ4127"/>
    </row>
    <row r="4128" spans="1:36" ht="14.5" x14ac:dyDescent="0.35">
      <c r="A4128" s="52">
        <f t="shared" si="206"/>
        <v>2015</v>
      </c>
      <c r="B4128" s="30">
        <f t="shared" si="207"/>
        <v>155</v>
      </c>
      <c r="C4128" s="4">
        <f t="shared" si="208"/>
        <v>23</v>
      </c>
      <c r="D4128" s="4" t="s">
        <v>16</v>
      </c>
      <c r="E4128" s="28">
        <v>566</v>
      </c>
      <c r="F4128" s="28">
        <v>101</v>
      </c>
      <c r="H4128" s="28">
        <v>217</v>
      </c>
      <c r="I4128" s="28">
        <v>11</v>
      </c>
      <c r="J4128" s="28">
        <v>5.5999999999999999E-3</v>
      </c>
      <c r="AI4128"/>
      <c r="AJ4128"/>
    </row>
    <row r="4129" spans="1:36" ht="14.5" x14ac:dyDescent="0.35">
      <c r="A4129" s="52">
        <f t="shared" si="206"/>
        <v>2015</v>
      </c>
      <c r="B4129" s="30">
        <f t="shared" si="207"/>
        <v>155</v>
      </c>
      <c r="C4129" s="4">
        <f t="shared" si="208"/>
        <v>23</v>
      </c>
      <c r="D4129" s="4" t="s">
        <v>16</v>
      </c>
      <c r="E4129" s="28">
        <v>566</v>
      </c>
      <c r="F4129" s="28">
        <v>101</v>
      </c>
      <c r="H4129" s="28">
        <v>217</v>
      </c>
      <c r="I4129" s="28">
        <v>11</v>
      </c>
      <c r="J4129" s="28">
        <v>6.4000000000000003E-3</v>
      </c>
      <c r="AI4129"/>
      <c r="AJ4129"/>
    </row>
    <row r="4130" spans="1:36" ht="14.5" x14ac:dyDescent="0.35">
      <c r="A4130" s="52">
        <f t="shared" si="206"/>
        <v>2015</v>
      </c>
      <c r="B4130" s="30">
        <f t="shared" si="207"/>
        <v>155</v>
      </c>
      <c r="C4130" s="4">
        <f t="shared" si="208"/>
        <v>23</v>
      </c>
      <c r="D4130" s="4" t="s">
        <v>16</v>
      </c>
      <c r="E4130" s="28">
        <v>566</v>
      </c>
      <c r="F4130" s="28">
        <v>101</v>
      </c>
      <c r="H4130" s="28">
        <v>217</v>
      </c>
      <c r="I4130" s="28">
        <v>11</v>
      </c>
      <c r="J4130" s="28">
        <v>4.3E-3</v>
      </c>
      <c r="AI4130"/>
      <c r="AJ4130"/>
    </row>
    <row r="4131" spans="1:36" ht="14.5" x14ac:dyDescent="0.35">
      <c r="A4131" s="52">
        <f t="shared" si="206"/>
        <v>2015</v>
      </c>
      <c r="B4131" s="30">
        <f t="shared" si="207"/>
        <v>155</v>
      </c>
      <c r="C4131" s="4">
        <f t="shared" si="208"/>
        <v>23</v>
      </c>
      <c r="D4131" s="4" t="s">
        <v>16</v>
      </c>
      <c r="E4131" s="28">
        <v>566</v>
      </c>
      <c r="F4131" s="28">
        <v>101</v>
      </c>
      <c r="H4131" s="28">
        <v>217</v>
      </c>
      <c r="I4131" s="28">
        <v>11</v>
      </c>
      <c r="J4131" s="28">
        <v>6.1000000000000004E-3</v>
      </c>
      <c r="AI4131"/>
      <c r="AJ4131"/>
    </row>
    <row r="4132" spans="1:36" ht="14.5" x14ac:dyDescent="0.35">
      <c r="A4132" s="52">
        <f t="shared" si="206"/>
        <v>2015</v>
      </c>
      <c r="B4132" s="30">
        <f t="shared" si="207"/>
        <v>155</v>
      </c>
      <c r="C4132" s="4">
        <f t="shared" si="208"/>
        <v>23</v>
      </c>
      <c r="D4132" s="4" t="s">
        <v>16</v>
      </c>
      <c r="E4132" s="28">
        <v>566</v>
      </c>
      <c r="F4132" s="28">
        <v>101</v>
      </c>
      <c r="H4132" s="28">
        <v>217</v>
      </c>
      <c r="I4132" s="28">
        <v>11</v>
      </c>
      <c r="J4132" s="28">
        <v>5.4999999999999997E-3</v>
      </c>
      <c r="AI4132"/>
      <c r="AJ4132"/>
    </row>
    <row r="4133" spans="1:36" ht="14.5" x14ac:dyDescent="0.35">
      <c r="A4133" s="52">
        <f t="shared" si="206"/>
        <v>2015</v>
      </c>
      <c r="B4133" s="30">
        <f t="shared" si="207"/>
        <v>155</v>
      </c>
      <c r="C4133" s="4">
        <f t="shared" si="208"/>
        <v>23</v>
      </c>
      <c r="D4133" s="4" t="s">
        <v>16</v>
      </c>
      <c r="E4133" s="28">
        <v>566</v>
      </c>
      <c r="F4133" s="28">
        <v>101</v>
      </c>
      <c r="H4133" s="28">
        <v>217</v>
      </c>
      <c r="I4133" s="28">
        <v>11</v>
      </c>
      <c r="J4133" s="28">
        <v>5.4000000000000003E-3</v>
      </c>
      <c r="AI4133"/>
      <c r="AJ4133"/>
    </row>
    <row r="4134" spans="1:36" ht="14.5" x14ac:dyDescent="0.35">
      <c r="A4134" s="52">
        <f t="shared" si="206"/>
        <v>2015</v>
      </c>
      <c r="B4134" s="30">
        <f t="shared" si="207"/>
        <v>155</v>
      </c>
      <c r="C4134" s="4">
        <f t="shared" si="208"/>
        <v>23</v>
      </c>
      <c r="D4134" s="4" t="s">
        <v>16</v>
      </c>
      <c r="E4134" s="28">
        <v>567</v>
      </c>
      <c r="F4134" s="28">
        <v>101</v>
      </c>
      <c r="H4134" s="28">
        <v>217</v>
      </c>
      <c r="I4134" s="28">
        <v>11</v>
      </c>
      <c r="J4134" s="28">
        <v>3.8999999999999998E-3</v>
      </c>
      <c r="AI4134"/>
      <c r="AJ4134"/>
    </row>
    <row r="4135" spans="1:36" ht="14.5" x14ac:dyDescent="0.35">
      <c r="A4135" s="52">
        <f t="shared" si="206"/>
        <v>2015</v>
      </c>
      <c r="B4135" s="30">
        <f t="shared" si="207"/>
        <v>155</v>
      </c>
      <c r="C4135" s="4">
        <f t="shared" si="208"/>
        <v>23</v>
      </c>
      <c r="D4135" s="4" t="s">
        <v>16</v>
      </c>
      <c r="E4135" s="28">
        <v>567</v>
      </c>
      <c r="F4135" s="28">
        <v>101</v>
      </c>
      <c r="H4135" s="28">
        <v>217</v>
      </c>
      <c r="I4135" s="28">
        <v>11</v>
      </c>
      <c r="J4135" s="28">
        <v>5.0000000000000001E-3</v>
      </c>
      <c r="AI4135"/>
      <c r="AJ4135"/>
    </row>
    <row r="4136" spans="1:36" ht="14.5" x14ac:dyDescent="0.35">
      <c r="A4136" s="52">
        <f t="shared" si="206"/>
        <v>2015</v>
      </c>
      <c r="B4136" s="30">
        <f t="shared" si="207"/>
        <v>155</v>
      </c>
      <c r="C4136" s="4">
        <f t="shared" si="208"/>
        <v>23</v>
      </c>
      <c r="D4136" s="4" t="s">
        <v>16</v>
      </c>
      <c r="E4136" s="28">
        <v>567</v>
      </c>
      <c r="F4136" s="28">
        <v>101</v>
      </c>
      <c r="H4136" s="28">
        <v>217</v>
      </c>
      <c r="I4136" s="28">
        <v>11</v>
      </c>
      <c r="J4136" s="28">
        <v>4.7999999999999996E-3</v>
      </c>
      <c r="AI4136"/>
      <c r="AJ4136"/>
    </row>
    <row r="4137" spans="1:36" ht="14.5" x14ac:dyDescent="0.35">
      <c r="A4137" s="52">
        <f t="shared" si="206"/>
        <v>2015</v>
      </c>
      <c r="B4137" s="30">
        <f t="shared" si="207"/>
        <v>155</v>
      </c>
      <c r="C4137" s="4">
        <f t="shared" si="208"/>
        <v>23</v>
      </c>
      <c r="D4137" s="4" t="s">
        <v>16</v>
      </c>
      <c r="E4137" s="28">
        <v>567</v>
      </c>
      <c r="F4137" s="28">
        <v>101</v>
      </c>
      <c r="H4137" s="28">
        <v>217</v>
      </c>
      <c r="I4137" s="28">
        <v>11</v>
      </c>
      <c r="J4137" s="28">
        <v>3.0999999999999999E-3</v>
      </c>
      <c r="AI4137"/>
      <c r="AJ4137"/>
    </row>
    <row r="4138" spans="1:36" ht="14.5" x14ac:dyDescent="0.35">
      <c r="A4138" s="52">
        <f t="shared" si="206"/>
        <v>2015</v>
      </c>
      <c r="B4138" s="30">
        <f t="shared" si="207"/>
        <v>155</v>
      </c>
      <c r="C4138" s="4">
        <f t="shared" si="208"/>
        <v>23</v>
      </c>
      <c r="D4138" s="4" t="s">
        <v>16</v>
      </c>
      <c r="E4138" s="28">
        <v>567</v>
      </c>
      <c r="F4138" s="28">
        <v>101</v>
      </c>
      <c r="H4138" s="28">
        <v>217</v>
      </c>
      <c r="I4138" s="28">
        <v>11</v>
      </c>
      <c r="J4138" s="28">
        <v>3.5999999999999999E-3</v>
      </c>
      <c r="AI4138"/>
      <c r="AJ4138"/>
    </row>
    <row r="4139" spans="1:36" ht="14.5" x14ac:dyDescent="0.35">
      <c r="A4139" s="52">
        <f t="shared" si="206"/>
        <v>2015</v>
      </c>
      <c r="B4139" s="30">
        <f t="shared" si="207"/>
        <v>155</v>
      </c>
      <c r="C4139" s="4">
        <f t="shared" si="208"/>
        <v>23</v>
      </c>
      <c r="D4139" s="4" t="s">
        <v>16</v>
      </c>
      <c r="E4139" s="28">
        <v>567</v>
      </c>
      <c r="F4139" s="28">
        <v>101</v>
      </c>
      <c r="H4139" s="28">
        <v>217</v>
      </c>
      <c r="I4139" s="28">
        <v>11</v>
      </c>
      <c r="J4139" s="28">
        <v>1.4E-3</v>
      </c>
      <c r="AI4139"/>
      <c r="AJ4139"/>
    </row>
    <row r="4140" spans="1:36" ht="14.5" x14ac:dyDescent="0.35">
      <c r="A4140" s="52">
        <f t="shared" si="206"/>
        <v>2015</v>
      </c>
      <c r="B4140" s="30">
        <f t="shared" si="207"/>
        <v>155</v>
      </c>
      <c r="C4140" s="4">
        <f t="shared" si="208"/>
        <v>23</v>
      </c>
      <c r="D4140" s="4" t="s">
        <v>16</v>
      </c>
      <c r="E4140" s="28">
        <v>567</v>
      </c>
      <c r="F4140" s="28">
        <v>101</v>
      </c>
      <c r="H4140" s="28">
        <v>217</v>
      </c>
      <c r="I4140" s="28">
        <v>11</v>
      </c>
      <c r="J4140" s="28">
        <v>4.1999999999999997E-3</v>
      </c>
      <c r="AI4140"/>
      <c r="AJ4140"/>
    </row>
    <row r="4141" spans="1:36" ht="14.5" x14ac:dyDescent="0.35">
      <c r="A4141" s="52">
        <f t="shared" si="206"/>
        <v>2015</v>
      </c>
      <c r="B4141" s="30">
        <f t="shared" si="207"/>
        <v>155</v>
      </c>
      <c r="C4141" s="4">
        <f t="shared" si="208"/>
        <v>23</v>
      </c>
      <c r="D4141" s="4" t="s">
        <v>16</v>
      </c>
      <c r="E4141" s="28">
        <v>567</v>
      </c>
      <c r="F4141" s="28">
        <v>101</v>
      </c>
      <c r="H4141" s="28">
        <v>217</v>
      </c>
      <c r="I4141" s="28">
        <v>11</v>
      </c>
      <c r="J4141" s="28">
        <v>2.8E-3</v>
      </c>
      <c r="AI4141"/>
      <c r="AJ4141"/>
    </row>
    <row r="4142" spans="1:36" ht="14.5" x14ac:dyDescent="0.35">
      <c r="A4142" s="52">
        <f t="shared" si="206"/>
        <v>2015</v>
      </c>
      <c r="B4142" s="30">
        <f t="shared" si="207"/>
        <v>155</v>
      </c>
      <c r="C4142" s="4">
        <f t="shared" si="208"/>
        <v>23</v>
      </c>
      <c r="D4142" s="4" t="s">
        <v>16</v>
      </c>
      <c r="E4142" s="28">
        <v>566</v>
      </c>
      <c r="F4142" s="28">
        <v>101</v>
      </c>
      <c r="H4142" s="28">
        <v>217</v>
      </c>
      <c r="I4142" s="28">
        <v>12</v>
      </c>
      <c r="J4142" s="28">
        <v>7.6E-3</v>
      </c>
      <c r="AI4142"/>
      <c r="AJ4142"/>
    </row>
    <row r="4143" spans="1:36" ht="14.5" x14ac:dyDescent="0.35">
      <c r="A4143" s="52">
        <f t="shared" si="206"/>
        <v>2015</v>
      </c>
      <c r="B4143" s="30">
        <f t="shared" si="207"/>
        <v>155</v>
      </c>
      <c r="C4143" s="4">
        <f t="shared" si="208"/>
        <v>23</v>
      </c>
      <c r="D4143" s="4" t="s">
        <v>16</v>
      </c>
      <c r="E4143" s="28">
        <v>566</v>
      </c>
      <c r="F4143" s="28">
        <v>101</v>
      </c>
      <c r="H4143" s="28">
        <v>217</v>
      </c>
      <c r="I4143" s="28">
        <v>12</v>
      </c>
      <c r="J4143" s="28">
        <v>7.4000000000000003E-3</v>
      </c>
      <c r="AI4143"/>
      <c r="AJ4143"/>
    </row>
    <row r="4144" spans="1:36" ht="14.5" x14ac:dyDescent="0.35">
      <c r="A4144" s="52">
        <f t="shared" si="206"/>
        <v>2015</v>
      </c>
      <c r="B4144" s="30">
        <f t="shared" si="207"/>
        <v>155</v>
      </c>
      <c r="C4144" s="4">
        <f t="shared" si="208"/>
        <v>23</v>
      </c>
      <c r="D4144" s="4" t="s">
        <v>16</v>
      </c>
      <c r="E4144" s="28">
        <v>566</v>
      </c>
      <c r="F4144" s="28">
        <v>101</v>
      </c>
      <c r="H4144" s="28">
        <v>217</v>
      </c>
      <c r="I4144" s="28">
        <v>12</v>
      </c>
      <c r="J4144" s="28">
        <v>7.9000000000000008E-3</v>
      </c>
      <c r="AI4144"/>
      <c r="AJ4144"/>
    </row>
    <row r="4145" spans="1:36" ht="14.5" x14ac:dyDescent="0.35">
      <c r="A4145" s="52">
        <f t="shared" si="206"/>
        <v>2015</v>
      </c>
      <c r="B4145" s="30">
        <f t="shared" si="207"/>
        <v>155</v>
      </c>
      <c r="C4145" s="4">
        <f t="shared" si="208"/>
        <v>23</v>
      </c>
      <c r="D4145" s="4" t="s">
        <v>16</v>
      </c>
      <c r="E4145" s="28">
        <v>566</v>
      </c>
      <c r="F4145" s="28">
        <v>101</v>
      </c>
      <c r="H4145" s="28">
        <v>217</v>
      </c>
      <c r="I4145" s="28">
        <v>12</v>
      </c>
      <c r="J4145" s="28">
        <v>7.1000000000000004E-3</v>
      </c>
      <c r="AI4145"/>
      <c r="AJ4145"/>
    </row>
    <row r="4146" spans="1:36" ht="14.5" x14ac:dyDescent="0.35">
      <c r="A4146" s="52">
        <f t="shared" si="206"/>
        <v>2015</v>
      </c>
      <c r="B4146" s="30">
        <f t="shared" si="207"/>
        <v>155</v>
      </c>
      <c r="C4146" s="4">
        <f t="shared" si="208"/>
        <v>23</v>
      </c>
      <c r="D4146" s="4" t="s">
        <v>16</v>
      </c>
      <c r="E4146" s="28">
        <v>567</v>
      </c>
      <c r="F4146" s="28">
        <v>101</v>
      </c>
      <c r="H4146" s="28">
        <v>217</v>
      </c>
      <c r="I4146" s="28">
        <v>12</v>
      </c>
      <c r="J4146" s="28">
        <v>4.1999999999999997E-3</v>
      </c>
      <c r="AI4146"/>
      <c r="AJ4146"/>
    </row>
    <row r="4147" spans="1:36" ht="14.5" x14ac:dyDescent="0.35">
      <c r="A4147" s="52">
        <f t="shared" si="206"/>
        <v>2015</v>
      </c>
      <c r="B4147" s="30">
        <f t="shared" si="207"/>
        <v>155</v>
      </c>
      <c r="C4147" s="4">
        <f t="shared" si="208"/>
        <v>23</v>
      </c>
      <c r="D4147" s="4" t="s">
        <v>16</v>
      </c>
      <c r="E4147" s="28">
        <v>567</v>
      </c>
      <c r="F4147" s="28">
        <v>101</v>
      </c>
      <c r="H4147" s="28">
        <v>217</v>
      </c>
      <c r="I4147" s="28">
        <v>12</v>
      </c>
      <c r="J4147" s="28">
        <v>5.5999999999999999E-3</v>
      </c>
      <c r="AI4147"/>
      <c r="AJ4147"/>
    </row>
    <row r="4148" spans="1:36" ht="14.5" x14ac:dyDescent="0.35">
      <c r="A4148" s="52">
        <f t="shared" si="206"/>
        <v>2015</v>
      </c>
      <c r="B4148" s="30">
        <f t="shared" si="207"/>
        <v>155</v>
      </c>
      <c r="C4148" s="4">
        <f t="shared" si="208"/>
        <v>23</v>
      </c>
      <c r="D4148" s="4" t="s">
        <v>16</v>
      </c>
      <c r="E4148" s="28">
        <v>567</v>
      </c>
      <c r="F4148" s="28">
        <v>101</v>
      </c>
      <c r="H4148" s="28">
        <v>217</v>
      </c>
      <c r="I4148" s="28">
        <v>12</v>
      </c>
      <c r="J4148" s="28">
        <v>3.5000000000000001E-3</v>
      </c>
      <c r="AI4148"/>
      <c r="AJ4148"/>
    </row>
    <row r="4149" spans="1:36" ht="14.5" x14ac:dyDescent="0.35">
      <c r="A4149" s="52">
        <f t="shared" si="206"/>
        <v>2015</v>
      </c>
      <c r="B4149" s="30">
        <f t="shared" si="207"/>
        <v>155</v>
      </c>
      <c r="C4149" s="4">
        <f t="shared" si="208"/>
        <v>23</v>
      </c>
      <c r="D4149" s="4" t="s">
        <v>16</v>
      </c>
      <c r="E4149" s="28">
        <v>566</v>
      </c>
      <c r="F4149" s="28">
        <v>101</v>
      </c>
      <c r="H4149" s="28">
        <v>217</v>
      </c>
      <c r="I4149" s="28">
        <v>13</v>
      </c>
      <c r="J4149" s="28">
        <v>9.1999999999999998E-3</v>
      </c>
      <c r="AI4149"/>
      <c r="AJ4149"/>
    </row>
    <row r="4150" spans="1:36" ht="14.5" x14ac:dyDescent="0.35">
      <c r="A4150" s="52">
        <f t="shared" si="206"/>
        <v>2015</v>
      </c>
      <c r="B4150" s="30">
        <f t="shared" si="207"/>
        <v>156</v>
      </c>
      <c r="C4150" s="4">
        <f t="shared" si="208"/>
        <v>23</v>
      </c>
      <c r="D4150" s="4" t="s">
        <v>17</v>
      </c>
      <c r="E4150" s="28">
        <v>570</v>
      </c>
      <c r="F4150" s="28">
        <v>142</v>
      </c>
      <c r="H4150" s="28">
        <v>217</v>
      </c>
      <c r="I4150" s="28">
        <v>10</v>
      </c>
      <c r="J4150" s="28">
        <v>4.7999999999999996E-3</v>
      </c>
      <c r="AI4150"/>
      <c r="AJ4150"/>
    </row>
    <row r="4151" spans="1:36" ht="14.5" x14ac:dyDescent="0.35">
      <c r="A4151" s="52">
        <f t="shared" si="206"/>
        <v>2015</v>
      </c>
      <c r="B4151" s="30">
        <f t="shared" si="207"/>
        <v>156</v>
      </c>
      <c r="C4151" s="4">
        <f t="shared" si="208"/>
        <v>23</v>
      </c>
      <c r="D4151" s="4" t="s">
        <v>17</v>
      </c>
      <c r="E4151" s="28">
        <v>570</v>
      </c>
      <c r="F4151" s="28">
        <v>142</v>
      </c>
      <c r="H4151" s="28">
        <v>217</v>
      </c>
      <c r="I4151" s="28">
        <v>10</v>
      </c>
      <c r="J4151" s="28">
        <v>5.8999999999999999E-3</v>
      </c>
      <c r="AI4151"/>
      <c r="AJ4151"/>
    </row>
    <row r="4152" spans="1:36" ht="14.5" x14ac:dyDescent="0.35">
      <c r="A4152" s="52">
        <f t="shared" si="206"/>
        <v>2015</v>
      </c>
      <c r="B4152" s="30">
        <f t="shared" si="207"/>
        <v>156</v>
      </c>
      <c r="C4152" s="4">
        <f t="shared" si="208"/>
        <v>23</v>
      </c>
      <c r="D4152" s="4" t="s">
        <v>17</v>
      </c>
      <c r="E4152" s="28">
        <v>570</v>
      </c>
      <c r="F4152" s="28">
        <v>142</v>
      </c>
      <c r="H4152" s="28">
        <v>217</v>
      </c>
      <c r="I4152" s="28">
        <v>10</v>
      </c>
      <c r="J4152" s="28">
        <v>2E-3</v>
      </c>
      <c r="AI4152"/>
      <c r="AJ4152"/>
    </row>
    <row r="4153" spans="1:36" ht="14.5" x14ac:dyDescent="0.35">
      <c r="A4153" s="52">
        <f t="shared" si="206"/>
        <v>2015</v>
      </c>
      <c r="B4153" s="30">
        <f t="shared" si="207"/>
        <v>156</v>
      </c>
      <c r="C4153" s="4">
        <f t="shared" si="208"/>
        <v>23</v>
      </c>
      <c r="D4153" s="4" t="s">
        <v>17</v>
      </c>
      <c r="E4153" s="28">
        <v>570</v>
      </c>
      <c r="F4153" s="28">
        <v>142</v>
      </c>
      <c r="H4153" s="28">
        <v>217</v>
      </c>
      <c r="I4153" s="28">
        <v>10</v>
      </c>
      <c r="J4153" s="28">
        <v>3.8E-3</v>
      </c>
      <c r="AI4153"/>
      <c r="AJ4153"/>
    </row>
    <row r="4154" spans="1:36" ht="14.5" x14ac:dyDescent="0.35">
      <c r="A4154" s="52">
        <f t="shared" si="206"/>
        <v>2015</v>
      </c>
      <c r="B4154" s="30">
        <f t="shared" si="207"/>
        <v>156</v>
      </c>
      <c r="C4154" s="4">
        <f t="shared" si="208"/>
        <v>23</v>
      </c>
      <c r="D4154" s="4" t="s">
        <v>17</v>
      </c>
      <c r="E4154" s="28">
        <v>571</v>
      </c>
      <c r="F4154" s="28">
        <v>142</v>
      </c>
      <c r="H4154" s="28">
        <v>217</v>
      </c>
      <c r="I4154" s="28">
        <v>10</v>
      </c>
      <c r="J4154" s="28">
        <v>3.5000000000000001E-3</v>
      </c>
      <c r="AI4154"/>
      <c r="AJ4154"/>
    </row>
    <row r="4155" spans="1:36" ht="14.5" x14ac:dyDescent="0.35">
      <c r="A4155" s="52">
        <f t="shared" si="206"/>
        <v>2015</v>
      </c>
      <c r="B4155" s="30">
        <f t="shared" si="207"/>
        <v>156</v>
      </c>
      <c r="C4155" s="4">
        <f t="shared" si="208"/>
        <v>23</v>
      </c>
      <c r="D4155" s="4" t="s">
        <v>17</v>
      </c>
      <c r="E4155" s="28">
        <v>571</v>
      </c>
      <c r="F4155" s="28">
        <v>142</v>
      </c>
      <c r="H4155" s="28">
        <v>217</v>
      </c>
      <c r="I4155" s="28">
        <v>10</v>
      </c>
      <c r="J4155" s="28">
        <v>3.2000000000000002E-3</v>
      </c>
      <c r="AI4155"/>
      <c r="AJ4155"/>
    </row>
    <row r="4156" spans="1:36" ht="14.5" x14ac:dyDescent="0.35">
      <c r="A4156" s="52">
        <f t="shared" si="206"/>
        <v>2015</v>
      </c>
      <c r="B4156" s="30">
        <f t="shared" si="207"/>
        <v>156</v>
      </c>
      <c r="C4156" s="4">
        <f t="shared" si="208"/>
        <v>23</v>
      </c>
      <c r="D4156" s="4" t="s">
        <v>17</v>
      </c>
      <c r="E4156" s="28">
        <v>571</v>
      </c>
      <c r="F4156" s="28">
        <v>142</v>
      </c>
      <c r="H4156" s="28">
        <v>217</v>
      </c>
      <c r="I4156" s="28">
        <v>10</v>
      </c>
      <c r="J4156" s="28">
        <v>4.4000000000000003E-3</v>
      </c>
      <c r="AI4156"/>
      <c r="AJ4156"/>
    </row>
    <row r="4157" spans="1:36" ht="14.5" x14ac:dyDescent="0.35">
      <c r="A4157" s="52">
        <f t="shared" si="206"/>
        <v>2015</v>
      </c>
      <c r="B4157" s="30">
        <f t="shared" si="207"/>
        <v>156</v>
      </c>
      <c r="C4157" s="4">
        <f t="shared" si="208"/>
        <v>23</v>
      </c>
      <c r="D4157" s="4" t="s">
        <v>17</v>
      </c>
      <c r="E4157" s="28">
        <v>570</v>
      </c>
      <c r="F4157" s="28">
        <v>142</v>
      </c>
      <c r="H4157" s="28">
        <v>217</v>
      </c>
      <c r="I4157" s="28">
        <v>11</v>
      </c>
      <c r="J4157" s="28">
        <v>4.7000000000000002E-3</v>
      </c>
      <c r="AI4157"/>
      <c r="AJ4157"/>
    </row>
    <row r="4158" spans="1:36" ht="14.5" x14ac:dyDescent="0.35">
      <c r="A4158" s="52">
        <f t="shared" si="206"/>
        <v>2015</v>
      </c>
      <c r="B4158" s="30">
        <f t="shared" si="207"/>
        <v>156</v>
      </c>
      <c r="C4158" s="4">
        <f t="shared" si="208"/>
        <v>23</v>
      </c>
      <c r="D4158" s="4" t="s">
        <v>17</v>
      </c>
      <c r="E4158" s="28">
        <v>570</v>
      </c>
      <c r="F4158" s="28">
        <v>142</v>
      </c>
      <c r="H4158" s="28">
        <v>217</v>
      </c>
      <c r="I4158" s="28">
        <v>11</v>
      </c>
      <c r="J4158" s="28">
        <v>2.7000000000000001E-3</v>
      </c>
      <c r="AI4158"/>
      <c r="AJ4158"/>
    </row>
    <row r="4159" spans="1:36" ht="14.5" x14ac:dyDescent="0.35">
      <c r="A4159" s="52">
        <f t="shared" si="206"/>
        <v>2015</v>
      </c>
      <c r="B4159" s="30">
        <f t="shared" si="207"/>
        <v>156</v>
      </c>
      <c r="C4159" s="4">
        <f t="shared" si="208"/>
        <v>23</v>
      </c>
      <c r="D4159" s="4" t="s">
        <v>17</v>
      </c>
      <c r="E4159" s="28">
        <v>570</v>
      </c>
      <c r="F4159" s="28">
        <v>142</v>
      </c>
      <c r="H4159" s="28">
        <v>217</v>
      </c>
      <c r="I4159" s="28">
        <v>11</v>
      </c>
      <c r="J4159" s="28">
        <v>3.8999999999999998E-3</v>
      </c>
      <c r="AI4159"/>
      <c r="AJ4159"/>
    </row>
    <row r="4160" spans="1:36" ht="14.5" x14ac:dyDescent="0.35">
      <c r="A4160" s="52">
        <f t="shared" si="206"/>
        <v>2015</v>
      </c>
      <c r="B4160" s="30">
        <f t="shared" si="207"/>
        <v>156</v>
      </c>
      <c r="C4160" s="4">
        <f t="shared" si="208"/>
        <v>23</v>
      </c>
      <c r="D4160" s="4" t="s">
        <v>17</v>
      </c>
      <c r="E4160" s="28">
        <v>570</v>
      </c>
      <c r="F4160" s="28">
        <v>142</v>
      </c>
      <c r="H4160" s="28">
        <v>217</v>
      </c>
      <c r="I4160" s="28">
        <v>11</v>
      </c>
      <c r="J4160" s="28">
        <v>3.3999999999999998E-3</v>
      </c>
      <c r="AI4160"/>
      <c r="AJ4160"/>
    </row>
    <row r="4161" spans="1:36" ht="14.5" x14ac:dyDescent="0.35">
      <c r="A4161" s="52">
        <f t="shared" si="206"/>
        <v>2015</v>
      </c>
      <c r="B4161" s="30">
        <f t="shared" si="207"/>
        <v>156</v>
      </c>
      <c r="C4161" s="4">
        <f t="shared" si="208"/>
        <v>23</v>
      </c>
      <c r="D4161" s="4" t="s">
        <v>17</v>
      </c>
      <c r="E4161" s="28">
        <v>570</v>
      </c>
      <c r="F4161" s="28">
        <v>142</v>
      </c>
      <c r="H4161" s="28">
        <v>217</v>
      </c>
      <c r="I4161" s="28">
        <v>11</v>
      </c>
      <c r="J4161" s="28">
        <v>5.1999999999999998E-3</v>
      </c>
      <c r="AI4161"/>
      <c r="AJ4161"/>
    </row>
    <row r="4162" spans="1:36" ht="14.5" x14ac:dyDescent="0.35">
      <c r="A4162" s="52">
        <f t="shared" ref="A4162:A4225" si="209">YEAR(D4162)</f>
        <v>2015</v>
      </c>
      <c r="B4162" s="30">
        <f t="shared" ref="B4162:B4225" si="210">D4162-DATE(YEAR(D4162),1,0)</f>
        <v>156</v>
      </c>
      <c r="C4162" s="4">
        <f t="shared" ref="C4162:C4225" si="211">WEEKNUM(D4162,1)</f>
        <v>23</v>
      </c>
      <c r="D4162" s="4" t="s">
        <v>17</v>
      </c>
      <c r="E4162" s="28">
        <v>570</v>
      </c>
      <c r="F4162" s="28">
        <v>142</v>
      </c>
      <c r="H4162" s="28">
        <v>217</v>
      </c>
      <c r="I4162" s="28">
        <v>11</v>
      </c>
      <c r="J4162" s="28">
        <v>3.8999999999999998E-3</v>
      </c>
      <c r="AI4162"/>
      <c r="AJ4162"/>
    </row>
    <row r="4163" spans="1:36" ht="14.5" x14ac:dyDescent="0.35">
      <c r="A4163" s="52">
        <f t="shared" si="209"/>
        <v>2015</v>
      </c>
      <c r="B4163" s="30">
        <f t="shared" si="210"/>
        <v>156</v>
      </c>
      <c r="C4163" s="4">
        <f t="shared" si="211"/>
        <v>23</v>
      </c>
      <c r="D4163" s="4" t="s">
        <v>17</v>
      </c>
      <c r="E4163" s="28">
        <v>571</v>
      </c>
      <c r="F4163" s="28">
        <v>142</v>
      </c>
      <c r="H4163" s="28">
        <v>217</v>
      </c>
      <c r="I4163" s="28">
        <v>11</v>
      </c>
      <c r="J4163" s="28">
        <v>3.8999999999999998E-3</v>
      </c>
      <c r="AI4163"/>
      <c r="AJ4163"/>
    </row>
    <row r="4164" spans="1:36" ht="14.5" x14ac:dyDescent="0.35">
      <c r="A4164" s="52">
        <f t="shared" si="209"/>
        <v>2015</v>
      </c>
      <c r="B4164" s="30">
        <f t="shared" si="210"/>
        <v>156</v>
      </c>
      <c r="C4164" s="4">
        <f t="shared" si="211"/>
        <v>23</v>
      </c>
      <c r="D4164" s="4" t="s">
        <v>17</v>
      </c>
      <c r="E4164" s="28">
        <v>571</v>
      </c>
      <c r="F4164" s="28">
        <v>142</v>
      </c>
      <c r="H4164" s="28">
        <v>217</v>
      </c>
      <c r="I4164" s="28">
        <v>11</v>
      </c>
      <c r="J4164" s="28">
        <v>2.8999999999999998E-3</v>
      </c>
      <c r="AI4164"/>
      <c r="AJ4164"/>
    </row>
    <row r="4165" spans="1:36" ht="14.5" x14ac:dyDescent="0.35">
      <c r="A4165" s="52">
        <f t="shared" si="209"/>
        <v>2015</v>
      </c>
      <c r="B4165" s="30">
        <f t="shared" si="210"/>
        <v>156</v>
      </c>
      <c r="C4165" s="4">
        <f t="shared" si="211"/>
        <v>23</v>
      </c>
      <c r="D4165" s="4" t="s">
        <v>17</v>
      </c>
      <c r="E4165" s="28">
        <v>571</v>
      </c>
      <c r="F4165" s="28">
        <v>142</v>
      </c>
      <c r="H4165" s="28">
        <v>217</v>
      </c>
      <c r="I4165" s="28">
        <v>11</v>
      </c>
      <c r="J4165" s="28">
        <v>4.7999999999999996E-3</v>
      </c>
      <c r="AI4165"/>
      <c r="AJ4165"/>
    </row>
    <row r="4166" spans="1:36" ht="14.5" x14ac:dyDescent="0.35">
      <c r="A4166" s="52">
        <f t="shared" si="209"/>
        <v>2015</v>
      </c>
      <c r="B4166" s="30">
        <f t="shared" si="210"/>
        <v>156</v>
      </c>
      <c r="C4166" s="4">
        <f t="shared" si="211"/>
        <v>23</v>
      </c>
      <c r="D4166" s="4" t="s">
        <v>17</v>
      </c>
      <c r="E4166" s="28">
        <v>570</v>
      </c>
      <c r="F4166" s="28">
        <v>142</v>
      </c>
      <c r="H4166" s="28">
        <v>217</v>
      </c>
      <c r="I4166" s="28">
        <v>12</v>
      </c>
      <c r="J4166" s="28">
        <v>4.4000000000000003E-3</v>
      </c>
      <c r="AI4166"/>
      <c r="AJ4166"/>
    </row>
    <row r="4167" spans="1:36" ht="14.5" x14ac:dyDescent="0.35">
      <c r="A4167" s="52">
        <f t="shared" si="209"/>
        <v>2015</v>
      </c>
      <c r="B4167" s="30">
        <f t="shared" si="210"/>
        <v>156</v>
      </c>
      <c r="C4167" s="4">
        <f t="shared" si="211"/>
        <v>23</v>
      </c>
      <c r="D4167" s="4" t="s">
        <v>17</v>
      </c>
      <c r="E4167" s="28">
        <v>570</v>
      </c>
      <c r="F4167" s="28">
        <v>142</v>
      </c>
      <c r="H4167" s="28">
        <v>217</v>
      </c>
      <c r="I4167" s="28">
        <v>12</v>
      </c>
      <c r="J4167" s="28">
        <v>2.8E-3</v>
      </c>
      <c r="AI4167"/>
      <c r="AJ4167"/>
    </row>
    <row r="4168" spans="1:36" ht="14.5" x14ac:dyDescent="0.35">
      <c r="A4168" s="52">
        <f t="shared" si="209"/>
        <v>2015</v>
      </c>
      <c r="B4168" s="30">
        <f t="shared" si="210"/>
        <v>156</v>
      </c>
      <c r="C4168" s="4">
        <f t="shared" si="211"/>
        <v>23</v>
      </c>
      <c r="D4168" s="4" t="s">
        <v>17</v>
      </c>
      <c r="E4168" s="28">
        <v>570</v>
      </c>
      <c r="F4168" s="28">
        <v>142</v>
      </c>
      <c r="H4168" s="28">
        <v>217</v>
      </c>
      <c r="I4168" s="28">
        <v>12</v>
      </c>
      <c r="J4168" s="28">
        <v>2.7000000000000001E-3</v>
      </c>
      <c r="AI4168"/>
      <c r="AJ4168"/>
    </row>
    <row r="4169" spans="1:36" ht="14.5" x14ac:dyDescent="0.35">
      <c r="A4169" s="52">
        <f t="shared" si="209"/>
        <v>2015</v>
      </c>
      <c r="B4169" s="30">
        <f t="shared" si="210"/>
        <v>156</v>
      </c>
      <c r="C4169" s="4">
        <f t="shared" si="211"/>
        <v>23</v>
      </c>
      <c r="D4169" s="4" t="s">
        <v>17</v>
      </c>
      <c r="E4169" s="28">
        <v>570</v>
      </c>
      <c r="F4169" s="28">
        <v>142</v>
      </c>
      <c r="H4169" s="28">
        <v>217</v>
      </c>
      <c r="I4169" s="28">
        <v>12</v>
      </c>
      <c r="J4169" s="28">
        <v>4.7999999999999996E-3</v>
      </c>
      <c r="AI4169"/>
      <c r="AJ4169"/>
    </row>
    <row r="4170" spans="1:36" ht="14.5" x14ac:dyDescent="0.35">
      <c r="A4170" s="52">
        <f t="shared" si="209"/>
        <v>2015</v>
      </c>
      <c r="B4170" s="30">
        <f t="shared" si="210"/>
        <v>156</v>
      </c>
      <c r="C4170" s="4">
        <f t="shared" si="211"/>
        <v>23</v>
      </c>
      <c r="D4170" s="4" t="s">
        <v>17</v>
      </c>
      <c r="E4170" s="28">
        <v>570</v>
      </c>
      <c r="F4170" s="28">
        <v>142</v>
      </c>
      <c r="H4170" s="28">
        <v>217</v>
      </c>
      <c r="I4170" s="28">
        <v>12</v>
      </c>
      <c r="J4170" s="28">
        <v>2.8E-3</v>
      </c>
      <c r="AI4170"/>
      <c r="AJ4170"/>
    </row>
    <row r="4171" spans="1:36" ht="14.5" x14ac:dyDescent="0.35">
      <c r="A4171" s="52">
        <f t="shared" si="209"/>
        <v>2015</v>
      </c>
      <c r="B4171" s="30">
        <f t="shared" si="210"/>
        <v>156</v>
      </c>
      <c r="C4171" s="4">
        <f t="shared" si="211"/>
        <v>23</v>
      </c>
      <c r="D4171" s="4" t="s">
        <v>17</v>
      </c>
      <c r="E4171" s="28">
        <v>571</v>
      </c>
      <c r="F4171" s="28">
        <v>142</v>
      </c>
      <c r="H4171" s="28">
        <v>217</v>
      </c>
      <c r="I4171" s="28">
        <v>12</v>
      </c>
      <c r="J4171" s="28">
        <v>7.0000000000000001E-3</v>
      </c>
      <c r="AI4171"/>
      <c r="AJ4171"/>
    </row>
    <row r="4172" spans="1:36" ht="14.5" x14ac:dyDescent="0.35">
      <c r="A4172" s="52">
        <f t="shared" si="209"/>
        <v>2015</v>
      </c>
      <c r="B4172" s="30">
        <f t="shared" si="210"/>
        <v>156</v>
      </c>
      <c r="C4172" s="4">
        <f t="shared" si="211"/>
        <v>23</v>
      </c>
      <c r="D4172" s="4" t="s">
        <v>17</v>
      </c>
      <c r="E4172" s="28">
        <v>571</v>
      </c>
      <c r="F4172" s="28">
        <v>142</v>
      </c>
      <c r="H4172" s="28">
        <v>217</v>
      </c>
      <c r="I4172" s="28">
        <v>12</v>
      </c>
      <c r="J4172" s="28">
        <v>4.4000000000000003E-3</v>
      </c>
      <c r="AI4172"/>
      <c r="AJ4172"/>
    </row>
    <row r="4173" spans="1:36" ht="14.5" x14ac:dyDescent="0.35">
      <c r="A4173" s="52">
        <f t="shared" si="209"/>
        <v>2015</v>
      </c>
      <c r="B4173" s="30">
        <f t="shared" si="210"/>
        <v>156</v>
      </c>
      <c r="C4173" s="4">
        <f t="shared" si="211"/>
        <v>23</v>
      </c>
      <c r="D4173" s="4" t="s">
        <v>17</v>
      </c>
      <c r="E4173" s="28">
        <v>571</v>
      </c>
      <c r="F4173" s="28">
        <v>142</v>
      </c>
      <c r="H4173" s="28">
        <v>217</v>
      </c>
      <c r="I4173" s="28">
        <v>13</v>
      </c>
      <c r="J4173" s="28">
        <v>5.5999999999999999E-3</v>
      </c>
      <c r="AI4173"/>
      <c r="AJ4173"/>
    </row>
    <row r="4174" spans="1:36" ht="14.5" x14ac:dyDescent="0.35">
      <c r="A4174" s="52">
        <f t="shared" si="209"/>
        <v>2015</v>
      </c>
      <c r="B4174" s="30">
        <f t="shared" si="210"/>
        <v>156</v>
      </c>
      <c r="C4174" s="4">
        <f t="shared" si="211"/>
        <v>23</v>
      </c>
      <c r="D4174" s="4" t="s">
        <v>17</v>
      </c>
      <c r="E4174" s="28">
        <v>571</v>
      </c>
      <c r="F4174" s="28">
        <v>142</v>
      </c>
      <c r="H4174" s="28">
        <v>217</v>
      </c>
      <c r="I4174" s="28">
        <v>13</v>
      </c>
      <c r="J4174" s="28">
        <v>4.1999999999999997E-3</v>
      </c>
      <c r="AI4174"/>
      <c r="AJ4174"/>
    </row>
    <row r="4175" spans="1:36" ht="14.5" x14ac:dyDescent="0.35">
      <c r="A4175" s="52">
        <f t="shared" si="209"/>
        <v>2015</v>
      </c>
      <c r="B4175" s="30">
        <f t="shared" si="210"/>
        <v>156</v>
      </c>
      <c r="C4175" s="4">
        <f t="shared" si="211"/>
        <v>23</v>
      </c>
      <c r="D4175" s="4" t="s">
        <v>17</v>
      </c>
      <c r="E4175" s="28">
        <v>571</v>
      </c>
      <c r="F4175" s="28">
        <v>142</v>
      </c>
      <c r="H4175" s="28">
        <v>217</v>
      </c>
      <c r="I4175" s="28">
        <v>13</v>
      </c>
      <c r="J4175" s="28">
        <v>6.4000000000000003E-3</v>
      </c>
      <c r="AI4175"/>
      <c r="AJ4175"/>
    </row>
    <row r="4176" spans="1:36" ht="14.5" x14ac:dyDescent="0.35">
      <c r="A4176" s="52">
        <f t="shared" si="209"/>
        <v>2015</v>
      </c>
      <c r="B4176" s="30">
        <f t="shared" si="210"/>
        <v>156</v>
      </c>
      <c r="C4176" s="4">
        <f t="shared" si="211"/>
        <v>23</v>
      </c>
      <c r="D4176" s="4" t="s">
        <v>17</v>
      </c>
      <c r="E4176" s="28">
        <v>571</v>
      </c>
      <c r="F4176" s="28">
        <v>142</v>
      </c>
      <c r="H4176" s="28">
        <v>217</v>
      </c>
      <c r="I4176" s="28">
        <v>14</v>
      </c>
      <c r="J4176" s="28">
        <v>7.7999999999999996E-3</v>
      </c>
      <c r="AI4176"/>
      <c r="AJ4176"/>
    </row>
    <row r="4177" spans="1:36" ht="14.5" x14ac:dyDescent="0.35">
      <c r="A4177" s="52">
        <f t="shared" si="209"/>
        <v>2015</v>
      </c>
      <c r="B4177" s="30">
        <f t="shared" si="210"/>
        <v>156</v>
      </c>
      <c r="C4177" s="4">
        <f t="shared" si="211"/>
        <v>23</v>
      </c>
      <c r="D4177" s="4" t="s">
        <v>17</v>
      </c>
      <c r="E4177" s="28">
        <v>568</v>
      </c>
      <c r="F4177" s="28">
        <v>158</v>
      </c>
      <c r="H4177" s="28">
        <v>217</v>
      </c>
      <c r="I4177" s="28">
        <v>9</v>
      </c>
      <c r="J4177" s="28">
        <v>4.0000000000000001E-3</v>
      </c>
      <c r="AI4177"/>
      <c r="AJ4177"/>
    </row>
    <row r="4178" spans="1:36" ht="14.5" x14ac:dyDescent="0.35">
      <c r="A4178" s="52">
        <f t="shared" si="209"/>
        <v>2015</v>
      </c>
      <c r="B4178" s="30">
        <f t="shared" si="210"/>
        <v>156</v>
      </c>
      <c r="C4178" s="4">
        <f t="shared" si="211"/>
        <v>23</v>
      </c>
      <c r="D4178" s="4" t="s">
        <v>17</v>
      </c>
      <c r="E4178" s="28">
        <v>568</v>
      </c>
      <c r="F4178" s="28">
        <v>158</v>
      </c>
      <c r="H4178" s="28">
        <v>217</v>
      </c>
      <c r="I4178" s="28">
        <v>9</v>
      </c>
      <c r="J4178" s="28">
        <v>3.2000000000000002E-3</v>
      </c>
      <c r="AI4178"/>
      <c r="AJ4178"/>
    </row>
    <row r="4179" spans="1:36" ht="14.5" x14ac:dyDescent="0.35">
      <c r="A4179" s="52">
        <f t="shared" si="209"/>
        <v>2015</v>
      </c>
      <c r="B4179" s="30">
        <f t="shared" si="210"/>
        <v>156</v>
      </c>
      <c r="C4179" s="4">
        <f t="shared" si="211"/>
        <v>23</v>
      </c>
      <c r="D4179" s="4" t="s">
        <v>17</v>
      </c>
      <c r="E4179" s="28">
        <v>569</v>
      </c>
      <c r="F4179" s="28">
        <v>158</v>
      </c>
      <c r="H4179" s="28">
        <v>217</v>
      </c>
      <c r="I4179" s="28">
        <v>9</v>
      </c>
      <c r="J4179" s="28">
        <v>2.0999999999999999E-3</v>
      </c>
      <c r="AI4179"/>
      <c r="AJ4179"/>
    </row>
    <row r="4180" spans="1:36" ht="14.5" x14ac:dyDescent="0.35">
      <c r="A4180" s="52">
        <f t="shared" si="209"/>
        <v>2015</v>
      </c>
      <c r="B4180" s="30">
        <f t="shared" si="210"/>
        <v>156</v>
      </c>
      <c r="C4180" s="4">
        <f t="shared" si="211"/>
        <v>23</v>
      </c>
      <c r="D4180" s="4" t="s">
        <v>17</v>
      </c>
      <c r="E4180" s="28">
        <v>568</v>
      </c>
      <c r="F4180" s="28">
        <v>158</v>
      </c>
      <c r="H4180" s="28">
        <v>217</v>
      </c>
      <c r="I4180" s="28">
        <v>10</v>
      </c>
      <c r="J4180" s="28">
        <v>4.1000000000000003E-3</v>
      </c>
      <c r="AI4180"/>
      <c r="AJ4180"/>
    </row>
    <row r="4181" spans="1:36" ht="14.5" x14ac:dyDescent="0.35">
      <c r="A4181" s="52">
        <f t="shared" si="209"/>
        <v>2015</v>
      </c>
      <c r="B4181" s="30">
        <f t="shared" si="210"/>
        <v>156</v>
      </c>
      <c r="C4181" s="4">
        <f t="shared" si="211"/>
        <v>23</v>
      </c>
      <c r="D4181" s="4" t="s">
        <v>17</v>
      </c>
      <c r="E4181" s="28">
        <v>568</v>
      </c>
      <c r="F4181" s="28">
        <v>158</v>
      </c>
      <c r="H4181" s="28">
        <v>217</v>
      </c>
      <c r="I4181" s="28">
        <v>10</v>
      </c>
      <c r="J4181" s="28">
        <v>5.5999999999999999E-3</v>
      </c>
      <c r="AI4181"/>
      <c r="AJ4181"/>
    </row>
    <row r="4182" spans="1:36" ht="14.5" x14ac:dyDescent="0.35">
      <c r="A4182" s="52">
        <f t="shared" si="209"/>
        <v>2015</v>
      </c>
      <c r="B4182" s="30">
        <f t="shared" si="210"/>
        <v>156</v>
      </c>
      <c r="C4182" s="4">
        <f t="shared" si="211"/>
        <v>23</v>
      </c>
      <c r="D4182" s="4" t="s">
        <v>17</v>
      </c>
      <c r="E4182" s="28">
        <v>569</v>
      </c>
      <c r="F4182" s="28">
        <v>158</v>
      </c>
      <c r="H4182" s="28">
        <v>217</v>
      </c>
      <c r="I4182" s="28">
        <v>10</v>
      </c>
      <c r="J4182" s="28">
        <v>2E-3</v>
      </c>
      <c r="AI4182"/>
      <c r="AJ4182"/>
    </row>
    <row r="4183" spans="1:36" ht="14.5" x14ac:dyDescent="0.35">
      <c r="A4183" s="52">
        <f t="shared" si="209"/>
        <v>2015</v>
      </c>
      <c r="B4183" s="30">
        <f t="shared" si="210"/>
        <v>156</v>
      </c>
      <c r="C4183" s="4">
        <f t="shared" si="211"/>
        <v>23</v>
      </c>
      <c r="D4183" s="4" t="s">
        <v>17</v>
      </c>
      <c r="E4183" s="28">
        <v>569</v>
      </c>
      <c r="F4183" s="28">
        <v>158</v>
      </c>
      <c r="H4183" s="28">
        <v>217</v>
      </c>
      <c r="I4183" s="28">
        <v>10</v>
      </c>
      <c r="J4183" s="28">
        <v>2.5999999999999999E-3</v>
      </c>
      <c r="AI4183"/>
      <c r="AJ4183"/>
    </row>
    <row r="4184" spans="1:36" ht="14.5" x14ac:dyDescent="0.35">
      <c r="A4184" s="52">
        <f t="shared" si="209"/>
        <v>2015</v>
      </c>
      <c r="B4184" s="30">
        <f t="shared" si="210"/>
        <v>156</v>
      </c>
      <c r="C4184" s="4">
        <f t="shared" si="211"/>
        <v>23</v>
      </c>
      <c r="D4184" s="4" t="s">
        <v>17</v>
      </c>
      <c r="E4184" s="28">
        <v>569</v>
      </c>
      <c r="F4184" s="28">
        <v>158</v>
      </c>
      <c r="H4184" s="28">
        <v>217</v>
      </c>
      <c r="I4184" s="28">
        <v>10</v>
      </c>
      <c r="J4184" s="28">
        <v>2.5999999999999999E-3</v>
      </c>
      <c r="AI4184"/>
      <c r="AJ4184"/>
    </row>
    <row r="4185" spans="1:36" ht="14.5" x14ac:dyDescent="0.35">
      <c r="A4185" s="52">
        <f t="shared" si="209"/>
        <v>2015</v>
      </c>
      <c r="B4185" s="30">
        <f t="shared" si="210"/>
        <v>156</v>
      </c>
      <c r="C4185" s="4">
        <f t="shared" si="211"/>
        <v>23</v>
      </c>
      <c r="D4185" s="4" t="s">
        <v>17</v>
      </c>
      <c r="E4185" s="28">
        <v>568</v>
      </c>
      <c r="F4185" s="28">
        <v>158</v>
      </c>
      <c r="H4185" s="28">
        <v>217</v>
      </c>
      <c r="I4185" s="28">
        <v>11</v>
      </c>
      <c r="J4185" s="28">
        <v>6.4000000000000003E-3</v>
      </c>
      <c r="AI4185"/>
      <c r="AJ4185"/>
    </row>
    <row r="4186" spans="1:36" ht="14.5" x14ac:dyDescent="0.35">
      <c r="A4186" s="52">
        <f t="shared" si="209"/>
        <v>2015</v>
      </c>
      <c r="B4186" s="30">
        <f t="shared" si="210"/>
        <v>156</v>
      </c>
      <c r="C4186" s="4">
        <f t="shared" si="211"/>
        <v>23</v>
      </c>
      <c r="D4186" s="4" t="s">
        <v>17</v>
      </c>
      <c r="E4186" s="28">
        <v>568</v>
      </c>
      <c r="F4186" s="28">
        <v>158</v>
      </c>
      <c r="H4186" s="28">
        <v>217</v>
      </c>
      <c r="I4186" s="28">
        <v>12</v>
      </c>
      <c r="J4186" s="28">
        <v>8.0000000000000002E-3</v>
      </c>
      <c r="AI4186"/>
      <c r="AJ4186"/>
    </row>
    <row r="4187" spans="1:36" ht="14.5" x14ac:dyDescent="0.35">
      <c r="A4187" s="52">
        <f t="shared" si="209"/>
        <v>2015</v>
      </c>
      <c r="B4187" s="30">
        <f t="shared" si="210"/>
        <v>156</v>
      </c>
      <c r="C4187" s="4">
        <f t="shared" si="211"/>
        <v>23</v>
      </c>
      <c r="D4187" s="4" t="s">
        <v>17</v>
      </c>
      <c r="E4187" s="28">
        <v>568</v>
      </c>
      <c r="F4187" s="28">
        <v>158</v>
      </c>
      <c r="H4187" s="28">
        <v>217</v>
      </c>
      <c r="I4187" s="28">
        <v>13</v>
      </c>
      <c r="J4187" s="28">
        <v>1.1299999999999999E-2</v>
      </c>
      <c r="AI4187"/>
      <c r="AJ4187"/>
    </row>
    <row r="4188" spans="1:36" ht="14.5" x14ac:dyDescent="0.35">
      <c r="A4188" s="52">
        <f t="shared" si="209"/>
        <v>2015</v>
      </c>
      <c r="B4188" s="30">
        <f t="shared" si="210"/>
        <v>156</v>
      </c>
      <c r="C4188" s="4">
        <f t="shared" si="211"/>
        <v>23</v>
      </c>
      <c r="D4188" s="4" t="s">
        <v>17</v>
      </c>
      <c r="E4188" s="28">
        <v>568</v>
      </c>
      <c r="F4188" s="28">
        <v>158</v>
      </c>
      <c r="H4188" s="28">
        <v>217</v>
      </c>
      <c r="I4188" s="28">
        <v>14</v>
      </c>
      <c r="J4188" s="28">
        <v>1.21E-2</v>
      </c>
      <c r="AI4188"/>
      <c r="AJ4188"/>
    </row>
    <row r="4189" spans="1:36" ht="14.5" x14ac:dyDescent="0.35">
      <c r="A4189" s="52">
        <f t="shared" si="209"/>
        <v>2015</v>
      </c>
      <c r="B4189" s="30">
        <f t="shared" si="210"/>
        <v>156</v>
      </c>
      <c r="C4189" s="4">
        <f t="shared" si="211"/>
        <v>23</v>
      </c>
      <c r="D4189" s="4" t="s">
        <v>17</v>
      </c>
      <c r="E4189" s="28">
        <v>569</v>
      </c>
      <c r="F4189" s="28">
        <v>158</v>
      </c>
      <c r="H4189" s="28">
        <v>217</v>
      </c>
      <c r="I4189" s="28">
        <v>14</v>
      </c>
      <c r="J4189" s="28">
        <v>6.1999999999999998E-3</v>
      </c>
      <c r="AI4189"/>
      <c r="AJ4189"/>
    </row>
    <row r="4190" spans="1:36" ht="14.5" x14ac:dyDescent="0.35">
      <c r="A4190" s="52">
        <f t="shared" si="209"/>
        <v>2015</v>
      </c>
      <c r="B4190" s="30">
        <f t="shared" si="210"/>
        <v>156</v>
      </c>
      <c r="C4190" s="4">
        <f t="shared" si="211"/>
        <v>23</v>
      </c>
      <c r="D4190" s="4" t="s">
        <v>17</v>
      </c>
      <c r="E4190" s="28">
        <v>572</v>
      </c>
      <c r="F4190" s="28">
        <v>196</v>
      </c>
      <c r="H4190" s="28">
        <v>217</v>
      </c>
      <c r="I4190" s="28">
        <v>9</v>
      </c>
      <c r="J4190" s="28">
        <v>4.1999999999999997E-3</v>
      </c>
      <c r="AI4190"/>
      <c r="AJ4190"/>
    </row>
    <row r="4191" spans="1:36" ht="14.5" x14ac:dyDescent="0.35">
      <c r="A4191" s="52">
        <f t="shared" si="209"/>
        <v>2015</v>
      </c>
      <c r="B4191" s="30">
        <f t="shared" si="210"/>
        <v>156</v>
      </c>
      <c r="C4191" s="4">
        <f t="shared" si="211"/>
        <v>23</v>
      </c>
      <c r="D4191" s="4" t="s">
        <v>17</v>
      </c>
      <c r="E4191" s="28">
        <v>573</v>
      </c>
      <c r="F4191" s="28">
        <v>196</v>
      </c>
      <c r="H4191" s="28">
        <v>217</v>
      </c>
      <c r="I4191" s="28">
        <v>12</v>
      </c>
      <c r="J4191" s="28">
        <v>7.0000000000000001E-3</v>
      </c>
      <c r="AI4191"/>
      <c r="AJ4191"/>
    </row>
    <row r="4192" spans="1:36" ht="14.5" x14ac:dyDescent="0.35">
      <c r="A4192" s="52">
        <f t="shared" si="209"/>
        <v>2015</v>
      </c>
      <c r="B4192" s="30">
        <f t="shared" si="210"/>
        <v>156</v>
      </c>
      <c r="C4192" s="4">
        <f t="shared" si="211"/>
        <v>23</v>
      </c>
      <c r="D4192" s="4" t="s">
        <v>17</v>
      </c>
      <c r="E4192" s="28">
        <v>573</v>
      </c>
      <c r="F4192" s="28">
        <v>196</v>
      </c>
      <c r="H4192" s="28">
        <v>217</v>
      </c>
      <c r="I4192" s="28">
        <v>12</v>
      </c>
      <c r="J4192" s="28">
        <v>6.7999999999999996E-3</v>
      </c>
      <c r="AI4192"/>
      <c r="AJ4192"/>
    </row>
    <row r="4193" spans="1:36" ht="14.5" x14ac:dyDescent="0.35">
      <c r="A4193" s="52">
        <f t="shared" si="209"/>
        <v>2015</v>
      </c>
      <c r="B4193" s="30">
        <f t="shared" si="210"/>
        <v>157</v>
      </c>
      <c r="C4193" s="4">
        <f t="shared" si="211"/>
        <v>23</v>
      </c>
      <c r="D4193" s="4" t="s">
        <v>18</v>
      </c>
      <c r="E4193" s="28">
        <v>577</v>
      </c>
      <c r="F4193" s="28">
        <v>88</v>
      </c>
      <c r="H4193" s="28">
        <v>217</v>
      </c>
      <c r="I4193" s="28">
        <v>10</v>
      </c>
      <c r="J4193" s="28">
        <v>4.3E-3</v>
      </c>
      <c r="AI4193"/>
      <c r="AJ4193"/>
    </row>
    <row r="4194" spans="1:36" ht="14.5" x14ac:dyDescent="0.35">
      <c r="A4194" s="52">
        <f t="shared" si="209"/>
        <v>2015</v>
      </c>
      <c r="B4194" s="30">
        <f t="shared" si="210"/>
        <v>157</v>
      </c>
      <c r="C4194" s="4">
        <f t="shared" si="211"/>
        <v>23</v>
      </c>
      <c r="D4194" s="4" t="s">
        <v>18</v>
      </c>
      <c r="E4194" s="28">
        <v>577</v>
      </c>
      <c r="F4194" s="28">
        <v>88</v>
      </c>
      <c r="H4194" s="28">
        <v>217</v>
      </c>
      <c r="I4194" s="28">
        <v>11</v>
      </c>
      <c r="J4194" s="28">
        <v>5.1999999999999998E-3</v>
      </c>
      <c r="AI4194"/>
      <c r="AJ4194"/>
    </row>
    <row r="4195" spans="1:36" ht="14.5" x14ac:dyDescent="0.35">
      <c r="A4195" s="52">
        <f t="shared" si="209"/>
        <v>2015</v>
      </c>
      <c r="B4195" s="30">
        <f t="shared" si="210"/>
        <v>157</v>
      </c>
      <c r="C4195" s="4">
        <f t="shared" si="211"/>
        <v>23</v>
      </c>
      <c r="D4195" s="4" t="s">
        <v>18</v>
      </c>
      <c r="E4195" s="28">
        <v>577</v>
      </c>
      <c r="F4195" s="28">
        <v>88</v>
      </c>
      <c r="H4195" s="28">
        <v>217</v>
      </c>
      <c r="I4195" s="28">
        <v>12</v>
      </c>
      <c r="J4195" s="28">
        <v>8.3000000000000001E-3</v>
      </c>
      <c r="AI4195"/>
      <c r="AJ4195"/>
    </row>
    <row r="4196" spans="1:36" ht="14.5" x14ac:dyDescent="0.35">
      <c r="A4196" s="52">
        <f t="shared" si="209"/>
        <v>2015</v>
      </c>
      <c r="B4196" s="30">
        <f t="shared" si="210"/>
        <v>157</v>
      </c>
      <c r="C4196" s="4">
        <f t="shared" si="211"/>
        <v>23</v>
      </c>
      <c r="D4196" s="4" t="s">
        <v>18</v>
      </c>
      <c r="E4196" s="28">
        <v>575</v>
      </c>
      <c r="F4196" s="28">
        <v>120</v>
      </c>
      <c r="H4196" s="28">
        <v>217</v>
      </c>
      <c r="I4196" s="28">
        <v>12</v>
      </c>
      <c r="J4196" s="28">
        <v>6.6E-3</v>
      </c>
      <c r="AI4196"/>
      <c r="AJ4196"/>
    </row>
    <row r="4197" spans="1:36" ht="14.5" x14ac:dyDescent="0.35">
      <c r="A4197" s="52">
        <f t="shared" si="209"/>
        <v>2015</v>
      </c>
      <c r="B4197" s="30">
        <f t="shared" si="210"/>
        <v>157</v>
      </c>
      <c r="C4197" s="4">
        <f t="shared" si="211"/>
        <v>23</v>
      </c>
      <c r="D4197" s="4" t="s">
        <v>18</v>
      </c>
      <c r="E4197" s="28">
        <v>578</v>
      </c>
      <c r="F4197" s="28">
        <v>209</v>
      </c>
      <c r="H4197" s="28">
        <v>217</v>
      </c>
      <c r="I4197" s="28">
        <v>10</v>
      </c>
      <c r="J4197" s="28">
        <v>4.1999999999999997E-3</v>
      </c>
      <c r="AI4197"/>
      <c r="AJ4197"/>
    </row>
    <row r="4198" spans="1:36" ht="14.5" x14ac:dyDescent="0.35">
      <c r="A4198" s="52">
        <f t="shared" si="209"/>
        <v>2015</v>
      </c>
      <c r="B4198" s="30">
        <f t="shared" si="210"/>
        <v>157</v>
      </c>
      <c r="C4198" s="4">
        <f t="shared" si="211"/>
        <v>23</v>
      </c>
      <c r="D4198" s="4" t="s">
        <v>18</v>
      </c>
      <c r="E4198" s="28">
        <v>579</v>
      </c>
      <c r="F4198" s="28">
        <v>209</v>
      </c>
      <c r="H4198" s="28">
        <v>217</v>
      </c>
      <c r="I4198" s="28">
        <v>10</v>
      </c>
      <c r="J4198" s="28">
        <v>3.5999999999999999E-3</v>
      </c>
      <c r="AI4198"/>
      <c r="AJ4198"/>
    </row>
    <row r="4199" spans="1:36" ht="14.5" x14ac:dyDescent="0.35">
      <c r="A4199" s="52">
        <f t="shared" si="209"/>
        <v>2015</v>
      </c>
      <c r="B4199" s="30">
        <f t="shared" si="210"/>
        <v>157</v>
      </c>
      <c r="C4199" s="4">
        <f t="shared" si="211"/>
        <v>23</v>
      </c>
      <c r="D4199" s="4" t="s">
        <v>18</v>
      </c>
      <c r="E4199" s="28">
        <v>579</v>
      </c>
      <c r="F4199" s="28">
        <v>209</v>
      </c>
      <c r="H4199" s="28">
        <v>217</v>
      </c>
      <c r="I4199" s="28">
        <v>11</v>
      </c>
      <c r="J4199" s="28">
        <v>4.4999999999999997E-3</v>
      </c>
      <c r="AI4199"/>
      <c r="AJ4199"/>
    </row>
    <row r="4200" spans="1:36" ht="14.5" x14ac:dyDescent="0.35">
      <c r="A4200" s="52">
        <f t="shared" si="209"/>
        <v>2015</v>
      </c>
      <c r="B4200" s="30">
        <f t="shared" si="210"/>
        <v>157</v>
      </c>
      <c r="C4200" s="4">
        <f t="shared" si="211"/>
        <v>23</v>
      </c>
      <c r="D4200" s="4" t="s">
        <v>18</v>
      </c>
      <c r="E4200" s="28">
        <v>579</v>
      </c>
      <c r="F4200" s="28">
        <v>209</v>
      </c>
      <c r="H4200" s="28">
        <v>217</v>
      </c>
      <c r="I4200" s="28">
        <v>11</v>
      </c>
      <c r="J4200" s="28">
        <v>6.4999999999999997E-3</v>
      </c>
      <c r="AI4200"/>
      <c r="AJ4200"/>
    </row>
    <row r="4201" spans="1:36" ht="14.5" x14ac:dyDescent="0.35">
      <c r="A4201" s="52">
        <f t="shared" si="209"/>
        <v>2015</v>
      </c>
      <c r="B4201" s="30">
        <f t="shared" si="210"/>
        <v>157</v>
      </c>
      <c r="C4201" s="4">
        <f t="shared" si="211"/>
        <v>23</v>
      </c>
      <c r="D4201" s="4" t="s">
        <v>18</v>
      </c>
      <c r="E4201" s="28">
        <v>579</v>
      </c>
      <c r="F4201" s="28">
        <v>209</v>
      </c>
      <c r="H4201" s="28">
        <v>217</v>
      </c>
      <c r="I4201" s="28">
        <v>14</v>
      </c>
      <c r="J4201" s="28">
        <v>1.0800000000000001E-2</v>
      </c>
      <c r="AI4201"/>
      <c r="AJ4201"/>
    </row>
    <row r="4202" spans="1:36" ht="14.5" x14ac:dyDescent="0.35">
      <c r="A4202" s="52">
        <f t="shared" si="209"/>
        <v>2015</v>
      </c>
      <c r="B4202" s="30">
        <f t="shared" si="210"/>
        <v>158</v>
      </c>
      <c r="C4202" s="4">
        <f t="shared" si="211"/>
        <v>24</v>
      </c>
      <c r="D4202" s="4" t="s">
        <v>19</v>
      </c>
      <c r="E4202" s="28">
        <v>586</v>
      </c>
      <c r="F4202" s="28">
        <v>175</v>
      </c>
      <c r="H4202" s="28">
        <v>217</v>
      </c>
      <c r="I4202" s="28">
        <v>9</v>
      </c>
      <c r="J4202" s="28">
        <v>4.4000000000000003E-3</v>
      </c>
      <c r="AI4202"/>
      <c r="AJ4202"/>
    </row>
    <row r="4203" spans="1:36" ht="14.5" x14ac:dyDescent="0.35">
      <c r="A4203" s="52">
        <f t="shared" si="209"/>
        <v>2015</v>
      </c>
      <c r="B4203" s="30">
        <f t="shared" si="210"/>
        <v>158</v>
      </c>
      <c r="C4203" s="4">
        <f t="shared" si="211"/>
        <v>24</v>
      </c>
      <c r="D4203" s="4" t="s">
        <v>19</v>
      </c>
      <c r="E4203" s="28">
        <v>586</v>
      </c>
      <c r="F4203" s="28">
        <v>175</v>
      </c>
      <c r="H4203" s="28">
        <v>217</v>
      </c>
      <c r="I4203" s="28">
        <v>9</v>
      </c>
      <c r="J4203" s="28">
        <v>3.5000000000000001E-3</v>
      </c>
      <c r="AI4203"/>
      <c r="AJ4203"/>
    </row>
    <row r="4204" spans="1:36" ht="14.5" x14ac:dyDescent="0.35">
      <c r="A4204" s="52">
        <f t="shared" si="209"/>
        <v>2015</v>
      </c>
      <c r="B4204" s="30">
        <f t="shared" si="210"/>
        <v>158</v>
      </c>
      <c r="C4204" s="4">
        <f t="shared" si="211"/>
        <v>24</v>
      </c>
      <c r="D4204" s="4" t="s">
        <v>19</v>
      </c>
      <c r="E4204" s="28">
        <v>586</v>
      </c>
      <c r="F4204" s="28">
        <v>175</v>
      </c>
      <c r="H4204" s="28">
        <v>217</v>
      </c>
      <c r="I4204" s="28">
        <v>9</v>
      </c>
      <c r="J4204" s="28">
        <v>5.3E-3</v>
      </c>
      <c r="AI4204"/>
      <c r="AJ4204"/>
    </row>
    <row r="4205" spans="1:36" ht="14.5" x14ac:dyDescent="0.35">
      <c r="A4205" s="52">
        <f t="shared" si="209"/>
        <v>2015</v>
      </c>
      <c r="B4205" s="30">
        <f t="shared" si="210"/>
        <v>158</v>
      </c>
      <c r="C4205" s="4">
        <f t="shared" si="211"/>
        <v>24</v>
      </c>
      <c r="D4205" s="4" t="s">
        <v>19</v>
      </c>
      <c r="E4205" s="28">
        <v>587</v>
      </c>
      <c r="F4205" s="28">
        <v>175</v>
      </c>
      <c r="H4205" s="28">
        <v>217</v>
      </c>
      <c r="I4205" s="28">
        <v>9</v>
      </c>
      <c r="J4205" s="28">
        <v>3.5000000000000001E-3</v>
      </c>
      <c r="AI4205"/>
      <c r="AJ4205"/>
    </row>
    <row r="4206" spans="1:36" ht="14.5" x14ac:dyDescent="0.35">
      <c r="A4206" s="52">
        <f t="shared" si="209"/>
        <v>2015</v>
      </c>
      <c r="B4206" s="30">
        <f t="shared" si="210"/>
        <v>158</v>
      </c>
      <c r="C4206" s="4">
        <f t="shared" si="211"/>
        <v>24</v>
      </c>
      <c r="D4206" s="4" t="s">
        <v>19</v>
      </c>
      <c r="E4206" s="28">
        <v>587</v>
      </c>
      <c r="F4206" s="28">
        <v>175</v>
      </c>
      <c r="H4206" s="28">
        <v>217</v>
      </c>
      <c r="I4206" s="28">
        <v>9</v>
      </c>
      <c r="J4206" s="28">
        <v>3.3999999999999998E-3</v>
      </c>
      <c r="AI4206"/>
      <c r="AJ4206"/>
    </row>
    <row r="4207" spans="1:36" ht="14.5" x14ac:dyDescent="0.35">
      <c r="A4207" s="52">
        <f t="shared" si="209"/>
        <v>2015</v>
      </c>
      <c r="B4207" s="30">
        <f t="shared" si="210"/>
        <v>158</v>
      </c>
      <c r="C4207" s="4">
        <f t="shared" si="211"/>
        <v>24</v>
      </c>
      <c r="D4207" s="4" t="s">
        <v>19</v>
      </c>
      <c r="E4207" s="28">
        <v>586</v>
      </c>
      <c r="F4207" s="28">
        <v>175</v>
      </c>
      <c r="H4207" s="28">
        <v>217</v>
      </c>
      <c r="I4207" s="28">
        <v>10</v>
      </c>
      <c r="J4207" s="28">
        <v>5.4000000000000003E-3</v>
      </c>
      <c r="AI4207"/>
      <c r="AJ4207"/>
    </row>
    <row r="4208" spans="1:36" ht="14.5" x14ac:dyDescent="0.35">
      <c r="A4208" s="52">
        <f t="shared" si="209"/>
        <v>2015</v>
      </c>
      <c r="B4208" s="30">
        <f t="shared" si="210"/>
        <v>158</v>
      </c>
      <c r="C4208" s="4">
        <f t="shared" si="211"/>
        <v>24</v>
      </c>
      <c r="D4208" s="4" t="s">
        <v>19</v>
      </c>
      <c r="E4208" s="28">
        <v>587</v>
      </c>
      <c r="F4208" s="28">
        <v>175</v>
      </c>
      <c r="H4208" s="28">
        <v>217</v>
      </c>
      <c r="I4208" s="28">
        <v>10</v>
      </c>
      <c r="J4208" s="28">
        <v>2.2000000000000001E-3</v>
      </c>
      <c r="AI4208"/>
      <c r="AJ4208"/>
    </row>
    <row r="4209" spans="1:36" ht="14.5" x14ac:dyDescent="0.35">
      <c r="A4209" s="52">
        <f t="shared" si="209"/>
        <v>2015</v>
      </c>
      <c r="B4209" s="30">
        <f t="shared" si="210"/>
        <v>158</v>
      </c>
      <c r="C4209" s="4">
        <f t="shared" si="211"/>
        <v>24</v>
      </c>
      <c r="D4209" s="4" t="s">
        <v>19</v>
      </c>
      <c r="E4209" s="28">
        <v>587</v>
      </c>
      <c r="F4209" s="28">
        <v>175</v>
      </c>
      <c r="H4209" s="28">
        <v>217</v>
      </c>
      <c r="I4209" s="28">
        <v>10</v>
      </c>
      <c r="J4209" s="28">
        <v>5.8999999999999999E-3</v>
      </c>
      <c r="AI4209"/>
      <c r="AJ4209"/>
    </row>
    <row r="4210" spans="1:36" ht="14.5" x14ac:dyDescent="0.35">
      <c r="A4210" s="52">
        <f t="shared" si="209"/>
        <v>2015</v>
      </c>
      <c r="B4210" s="30">
        <f t="shared" si="210"/>
        <v>158</v>
      </c>
      <c r="C4210" s="4">
        <f t="shared" si="211"/>
        <v>24</v>
      </c>
      <c r="D4210" s="4" t="s">
        <v>19</v>
      </c>
      <c r="E4210" s="28">
        <v>586</v>
      </c>
      <c r="F4210" s="28">
        <v>175</v>
      </c>
      <c r="H4210" s="28">
        <v>217</v>
      </c>
      <c r="I4210" s="28">
        <v>12</v>
      </c>
      <c r="J4210" s="28">
        <v>5.0000000000000001E-3</v>
      </c>
      <c r="AI4210"/>
      <c r="AJ4210"/>
    </row>
    <row r="4211" spans="1:36" ht="14.5" x14ac:dyDescent="0.35">
      <c r="A4211" s="52">
        <f t="shared" si="209"/>
        <v>2015</v>
      </c>
      <c r="B4211" s="30">
        <f t="shared" si="210"/>
        <v>158</v>
      </c>
      <c r="C4211" s="4">
        <f t="shared" si="211"/>
        <v>24</v>
      </c>
      <c r="D4211" s="4" t="s">
        <v>19</v>
      </c>
      <c r="E4211" s="28">
        <v>584</v>
      </c>
      <c r="F4211" s="28">
        <v>176</v>
      </c>
      <c r="H4211" s="28">
        <v>217</v>
      </c>
      <c r="I4211" s="28">
        <v>10</v>
      </c>
      <c r="J4211" s="28">
        <v>3.3999999999999998E-3</v>
      </c>
      <c r="AI4211"/>
      <c r="AJ4211"/>
    </row>
    <row r="4212" spans="1:36" ht="14.5" x14ac:dyDescent="0.35">
      <c r="A4212" s="52">
        <f t="shared" si="209"/>
        <v>2015</v>
      </c>
      <c r="B4212" s="30">
        <f t="shared" si="210"/>
        <v>158</v>
      </c>
      <c r="C4212" s="4">
        <f t="shared" si="211"/>
        <v>24</v>
      </c>
      <c r="D4212" s="4" t="s">
        <v>19</v>
      </c>
      <c r="E4212" s="28">
        <v>584</v>
      </c>
      <c r="F4212" s="28">
        <v>176</v>
      </c>
      <c r="H4212" s="28">
        <v>217</v>
      </c>
      <c r="I4212" s="28">
        <v>10</v>
      </c>
      <c r="J4212" s="28">
        <v>4.7999999999999996E-3</v>
      </c>
      <c r="AI4212"/>
      <c r="AJ4212"/>
    </row>
    <row r="4213" spans="1:36" ht="14.5" x14ac:dyDescent="0.35">
      <c r="A4213" s="52">
        <f t="shared" si="209"/>
        <v>2015</v>
      </c>
      <c r="B4213" s="30">
        <f t="shared" si="210"/>
        <v>158</v>
      </c>
      <c r="C4213" s="4">
        <f t="shared" si="211"/>
        <v>24</v>
      </c>
      <c r="D4213" s="4" t="s">
        <v>19</v>
      </c>
      <c r="E4213" s="28">
        <v>584</v>
      </c>
      <c r="F4213" s="28">
        <v>176</v>
      </c>
      <c r="H4213" s="28">
        <v>217</v>
      </c>
      <c r="I4213" s="28">
        <v>10</v>
      </c>
      <c r="J4213" s="28">
        <v>4.8999999999999998E-3</v>
      </c>
      <c r="AI4213"/>
      <c r="AJ4213"/>
    </row>
    <row r="4214" spans="1:36" ht="14.5" x14ac:dyDescent="0.35">
      <c r="A4214" s="52">
        <f t="shared" si="209"/>
        <v>2015</v>
      </c>
      <c r="B4214" s="30">
        <f t="shared" si="210"/>
        <v>158</v>
      </c>
      <c r="C4214" s="4">
        <f t="shared" si="211"/>
        <v>24</v>
      </c>
      <c r="D4214" s="4" t="s">
        <v>19</v>
      </c>
      <c r="E4214" s="28">
        <v>584</v>
      </c>
      <c r="F4214" s="28">
        <v>176</v>
      </c>
      <c r="H4214" s="28">
        <v>217</v>
      </c>
      <c r="I4214" s="28">
        <v>10</v>
      </c>
      <c r="J4214" s="28">
        <v>5.3E-3</v>
      </c>
      <c r="AI4214"/>
      <c r="AJ4214"/>
    </row>
    <row r="4215" spans="1:36" ht="14.5" x14ac:dyDescent="0.35">
      <c r="A4215" s="52">
        <f t="shared" si="209"/>
        <v>2015</v>
      </c>
      <c r="B4215" s="30">
        <f t="shared" si="210"/>
        <v>158</v>
      </c>
      <c r="C4215" s="4">
        <f t="shared" si="211"/>
        <v>24</v>
      </c>
      <c r="D4215" s="4" t="s">
        <v>19</v>
      </c>
      <c r="E4215" s="28">
        <v>584</v>
      </c>
      <c r="F4215" s="28">
        <v>176</v>
      </c>
      <c r="H4215" s="28">
        <v>217</v>
      </c>
      <c r="I4215" s="28">
        <v>10</v>
      </c>
      <c r="J4215" s="28">
        <v>3.5999999999999999E-3</v>
      </c>
      <c r="AI4215"/>
      <c r="AJ4215"/>
    </row>
    <row r="4216" spans="1:36" ht="14.5" x14ac:dyDescent="0.35">
      <c r="A4216" s="52">
        <f t="shared" si="209"/>
        <v>2015</v>
      </c>
      <c r="B4216" s="30">
        <f t="shared" si="210"/>
        <v>158</v>
      </c>
      <c r="C4216" s="4">
        <f t="shared" si="211"/>
        <v>24</v>
      </c>
      <c r="D4216" s="4" t="s">
        <v>19</v>
      </c>
      <c r="E4216" s="28">
        <v>585</v>
      </c>
      <c r="F4216" s="28">
        <v>176</v>
      </c>
      <c r="H4216" s="28">
        <v>217</v>
      </c>
      <c r="I4216" s="28">
        <v>10</v>
      </c>
      <c r="J4216" s="28">
        <v>4.1000000000000003E-3</v>
      </c>
      <c r="AI4216"/>
      <c r="AJ4216"/>
    </row>
    <row r="4217" spans="1:36" ht="14.5" x14ac:dyDescent="0.35">
      <c r="A4217" s="52">
        <f t="shared" si="209"/>
        <v>2015</v>
      </c>
      <c r="B4217" s="30">
        <f t="shared" si="210"/>
        <v>158</v>
      </c>
      <c r="C4217" s="4">
        <f t="shared" si="211"/>
        <v>24</v>
      </c>
      <c r="D4217" s="4" t="s">
        <v>19</v>
      </c>
      <c r="E4217" s="28">
        <v>584</v>
      </c>
      <c r="F4217" s="28">
        <v>176</v>
      </c>
      <c r="H4217" s="28">
        <v>217</v>
      </c>
      <c r="I4217" s="28">
        <v>11</v>
      </c>
      <c r="J4217" s="28">
        <v>6.7999999999999996E-3</v>
      </c>
      <c r="AI4217"/>
      <c r="AJ4217"/>
    </row>
    <row r="4218" spans="1:36" ht="14.5" x14ac:dyDescent="0.35">
      <c r="A4218" s="52">
        <f t="shared" si="209"/>
        <v>2015</v>
      </c>
      <c r="B4218" s="30">
        <f t="shared" si="210"/>
        <v>158</v>
      </c>
      <c r="C4218" s="4">
        <f t="shared" si="211"/>
        <v>24</v>
      </c>
      <c r="D4218" s="4" t="s">
        <v>19</v>
      </c>
      <c r="E4218" s="28">
        <v>584</v>
      </c>
      <c r="F4218" s="28">
        <v>176</v>
      </c>
      <c r="H4218" s="28">
        <v>217</v>
      </c>
      <c r="I4218" s="28">
        <v>11</v>
      </c>
      <c r="J4218" s="28">
        <v>6.4999999999999997E-3</v>
      </c>
      <c r="AI4218"/>
      <c r="AJ4218"/>
    </row>
    <row r="4219" spans="1:36" ht="14.5" x14ac:dyDescent="0.35">
      <c r="A4219" s="52">
        <f t="shared" si="209"/>
        <v>2015</v>
      </c>
      <c r="B4219" s="30">
        <f t="shared" si="210"/>
        <v>158</v>
      </c>
      <c r="C4219" s="4">
        <f t="shared" si="211"/>
        <v>24</v>
      </c>
      <c r="D4219" s="4" t="s">
        <v>19</v>
      </c>
      <c r="E4219" s="28">
        <v>584</v>
      </c>
      <c r="F4219" s="28">
        <v>176</v>
      </c>
      <c r="H4219" s="28">
        <v>217</v>
      </c>
      <c r="I4219" s="28">
        <v>11</v>
      </c>
      <c r="J4219" s="28">
        <v>6.1000000000000004E-3</v>
      </c>
      <c r="AI4219"/>
      <c r="AJ4219"/>
    </row>
    <row r="4220" spans="1:36" ht="14.5" x14ac:dyDescent="0.35">
      <c r="A4220" s="52">
        <f t="shared" si="209"/>
        <v>2015</v>
      </c>
      <c r="B4220" s="30">
        <f t="shared" si="210"/>
        <v>158</v>
      </c>
      <c r="C4220" s="4">
        <f t="shared" si="211"/>
        <v>24</v>
      </c>
      <c r="D4220" s="4" t="s">
        <v>19</v>
      </c>
      <c r="E4220" s="28">
        <v>584</v>
      </c>
      <c r="F4220" s="28">
        <v>176</v>
      </c>
      <c r="H4220" s="28">
        <v>217</v>
      </c>
      <c r="I4220" s="28">
        <v>11</v>
      </c>
      <c r="J4220" s="28">
        <v>5.7999999999999996E-3</v>
      </c>
      <c r="AI4220"/>
      <c r="AJ4220"/>
    </row>
    <row r="4221" spans="1:36" ht="14.5" x14ac:dyDescent="0.35">
      <c r="A4221" s="52">
        <f t="shared" si="209"/>
        <v>2015</v>
      </c>
      <c r="B4221" s="30">
        <f t="shared" si="210"/>
        <v>158</v>
      </c>
      <c r="C4221" s="4">
        <f t="shared" si="211"/>
        <v>24</v>
      </c>
      <c r="D4221" s="4" t="s">
        <v>19</v>
      </c>
      <c r="E4221" s="28">
        <v>584</v>
      </c>
      <c r="F4221" s="28">
        <v>176</v>
      </c>
      <c r="H4221" s="28">
        <v>217</v>
      </c>
      <c r="I4221" s="28">
        <v>11</v>
      </c>
      <c r="J4221" s="28">
        <v>7.1000000000000004E-3</v>
      </c>
      <c r="AI4221"/>
      <c r="AJ4221"/>
    </row>
    <row r="4222" spans="1:36" ht="14.5" x14ac:dyDescent="0.35">
      <c r="A4222" s="52">
        <f t="shared" si="209"/>
        <v>2015</v>
      </c>
      <c r="B4222" s="30">
        <f t="shared" si="210"/>
        <v>158</v>
      </c>
      <c r="C4222" s="4">
        <f t="shared" si="211"/>
        <v>24</v>
      </c>
      <c r="D4222" s="4" t="s">
        <v>19</v>
      </c>
      <c r="E4222" s="28">
        <v>585</v>
      </c>
      <c r="F4222" s="28">
        <v>176</v>
      </c>
      <c r="H4222" s="28">
        <v>217</v>
      </c>
      <c r="I4222" s="28">
        <v>11</v>
      </c>
      <c r="J4222" s="28">
        <v>6.3E-3</v>
      </c>
      <c r="AI4222"/>
      <c r="AJ4222"/>
    </row>
    <row r="4223" spans="1:36" ht="14.5" x14ac:dyDescent="0.35">
      <c r="A4223" s="52">
        <f t="shared" si="209"/>
        <v>2015</v>
      </c>
      <c r="B4223" s="30">
        <f t="shared" si="210"/>
        <v>158</v>
      </c>
      <c r="C4223" s="4">
        <f t="shared" si="211"/>
        <v>24</v>
      </c>
      <c r="D4223" s="4" t="s">
        <v>19</v>
      </c>
      <c r="E4223" s="28">
        <v>585</v>
      </c>
      <c r="F4223" s="28">
        <v>176</v>
      </c>
      <c r="H4223" s="28">
        <v>217</v>
      </c>
      <c r="I4223" s="28">
        <v>11</v>
      </c>
      <c r="J4223" s="28">
        <v>8.0999999999999996E-3</v>
      </c>
      <c r="AI4223"/>
      <c r="AJ4223"/>
    </row>
    <row r="4224" spans="1:36" ht="14.5" x14ac:dyDescent="0.35">
      <c r="A4224" s="52">
        <f t="shared" si="209"/>
        <v>2015</v>
      </c>
      <c r="B4224" s="30">
        <f t="shared" si="210"/>
        <v>158</v>
      </c>
      <c r="C4224" s="4">
        <f t="shared" si="211"/>
        <v>24</v>
      </c>
      <c r="D4224" s="4" t="s">
        <v>19</v>
      </c>
      <c r="E4224" s="28">
        <v>584</v>
      </c>
      <c r="F4224" s="28">
        <v>176</v>
      </c>
      <c r="H4224" s="28">
        <v>217</v>
      </c>
      <c r="I4224" s="28">
        <v>12</v>
      </c>
      <c r="J4224" s="28">
        <v>7.6E-3</v>
      </c>
      <c r="AI4224"/>
      <c r="AJ4224"/>
    </row>
    <row r="4225" spans="1:36" ht="14.5" x14ac:dyDescent="0.35">
      <c r="A4225" s="52">
        <f t="shared" si="209"/>
        <v>2015</v>
      </c>
      <c r="B4225" s="30">
        <f t="shared" si="210"/>
        <v>158</v>
      </c>
      <c r="C4225" s="4">
        <f t="shared" si="211"/>
        <v>24</v>
      </c>
      <c r="D4225" s="4" t="s">
        <v>19</v>
      </c>
      <c r="E4225" s="28">
        <v>584</v>
      </c>
      <c r="F4225" s="28">
        <v>176</v>
      </c>
      <c r="H4225" s="28">
        <v>217</v>
      </c>
      <c r="I4225" s="28">
        <v>12</v>
      </c>
      <c r="J4225" s="28">
        <v>6.6E-3</v>
      </c>
      <c r="AI4225"/>
      <c r="AJ4225"/>
    </row>
    <row r="4226" spans="1:36" ht="14.5" x14ac:dyDescent="0.35">
      <c r="A4226" s="52">
        <f t="shared" ref="A4226:A4289" si="212">YEAR(D4226)</f>
        <v>2015</v>
      </c>
      <c r="B4226" s="30">
        <f t="shared" ref="B4226:B4289" si="213">D4226-DATE(YEAR(D4226),1,0)</f>
        <v>158</v>
      </c>
      <c r="C4226" s="4">
        <f t="shared" ref="C4226:C4289" si="214">WEEKNUM(D4226,1)</f>
        <v>24</v>
      </c>
      <c r="D4226" s="4" t="s">
        <v>19</v>
      </c>
      <c r="E4226" s="28">
        <v>584</v>
      </c>
      <c r="F4226" s="28">
        <v>176</v>
      </c>
      <c r="H4226" s="28">
        <v>217</v>
      </c>
      <c r="I4226" s="28">
        <v>12</v>
      </c>
      <c r="J4226" s="28">
        <v>5.7999999999999996E-3</v>
      </c>
      <c r="AI4226"/>
      <c r="AJ4226"/>
    </row>
    <row r="4227" spans="1:36" ht="14.5" x14ac:dyDescent="0.35">
      <c r="A4227" s="52">
        <f t="shared" si="212"/>
        <v>2015</v>
      </c>
      <c r="B4227" s="30">
        <f t="shared" si="213"/>
        <v>158</v>
      </c>
      <c r="C4227" s="4">
        <f t="shared" si="214"/>
        <v>24</v>
      </c>
      <c r="D4227" s="4" t="s">
        <v>19</v>
      </c>
      <c r="E4227" s="28">
        <v>584</v>
      </c>
      <c r="F4227" s="28">
        <v>176</v>
      </c>
      <c r="H4227" s="28">
        <v>217</v>
      </c>
      <c r="I4227" s="28">
        <v>12</v>
      </c>
      <c r="J4227" s="28">
        <v>8.3999999999999995E-3</v>
      </c>
      <c r="AI4227"/>
      <c r="AJ4227"/>
    </row>
    <row r="4228" spans="1:36" ht="14.5" x14ac:dyDescent="0.35">
      <c r="A4228" s="52">
        <f t="shared" si="212"/>
        <v>2015</v>
      </c>
      <c r="B4228" s="30">
        <f t="shared" si="213"/>
        <v>158</v>
      </c>
      <c r="C4228" s="4">
        <f t="shared" si="214"/>
        <v>24</v>
      </c>
      <c r="D4228" s="4" t="s">
        <v>19</v>
      </c>
      <c r="E4228" s="28">
        <v>585</v>
      </c>
      <c r="F4228" s="28">
        <v>176</v>
      </c>
      <c r="H4228" s="28">
        <v>217</v>
      </c>
      <c r="I4228" s="28">
        <v>12</v>
      </c>
      <c r="J4228" s="28">
        <v>6.6E-3</v>
      </c>
      <c r="AI4228"/>
      <c r="AJ4228"/>
    </row>
    <row r="4229" spans="1:36" ht="14.5" x14ac:dyDescent="0.35">
      <c r="A4229" s="52">
        <f t="shared" si="212"/>
        <v>2015</v>
      </c>
      <c r="B4229" s="30">
        <f t="shared" si="213"/>
        <v>158</v>
      </c>
      <c r="C4229" s="4">
        <f t="shared" si="214"/>
        <v>24</v>
      </c>
      <c r="D4229" s="4" t="s">
        <v>19</v>
      </c>
      <c r="E4229" s="28">
        <v>585</v>
      </c>
      <c r="F4229" s="28">
        <v>176</v>
      </c>
      <c r="H4229" s="28">
        <v>217</v>
      </c>
      <c r="I4229" s="28">
        <v>12</v>
      </c>
      <c r="J4229" s="28">
        <v>7.1000000000000004E-3</v>
      </c>
      <c r="AI4229"/>
      <c r="AJ4229"/>
    </row>
    <row r="4230" spans="1:36" ht="14.5" x14ac:dyDescent="0.35">
      <c r="A4230" s="52">
        <f t="shared" si="212"/>
        <v>2015</v>
      </c>
      <c r="B4230" s="30">
        <f t="shared" si="213"/>
        <v>158</v>
      </c>
      <c r="C4230" s="4">
        <f t="shared" si="214"/>
        <v>24</v>
      </c>
      <c r="D4230" s="4" t="s">
        <v>19</v>
      </c>
      <c r="E4230" s="28">
        <v>584</v>
      </c>
      <c r="F4230" s="28">
        <v>176</v>
      </c>
      <c r="H4230" s="28">
        <v>217</v>
      </c>
      <c r="I4230" s="28">
        <v>13</v>
      </c>
      <c r="J4230" s="28">
        <v>8.2000000000000007E-3</v>
      </c>
      <c r="AI4230"/>
      <c r="AJ4230"/>
    </row>
    <row r="4231" spans="1:36" ht="14.5" x14ac:dyDescent="0.35">
      <c r="A4231" s="52">
        <f t="shared" si="212"/>
        <v>2015</v>
      </c>
      <c r="B4231" s="30">
        <f t="shared" si="213"/>
        <v>158</v>
      </c>
      <c r="C4231" s="4">
        <f t="shared" si="214"/>
        <v>24</v>
      </c>
      <c r="D4231" s="4" t="s">
        <v>19</v>
      </c>
      <c r="E4231" s="28">
        <v>585</v>
      </c>
      <c r="F4231" s="28">
        <v>176</v>
      </c>
      <c r="H4231" s="28">
        <v>217</v>
      </c>
      <c r="I4231" s="28">
        <v>14</v>
      </c>
      <c r="J4231" s="28">
        <v>1.0500000000000001E-2</v>
      </c>
      <c r="AI4231"/>
      <c r="AJ4231"/>
    </row>
    <row r="4232" spans="1:36" ht="14.5" x14ac:dyDescent="0.35">
      <c r="A4232" s="52">
        <f t="shared" si="212"/>
        <v>2015</v>
      </c>
      <c r="B4232" s="30">
        <f t="shared" si="213"/>
        <v>158</v>
      </c>
      <c r="C4232" s="4">
        <f t="shared" si="214"/>
        <v>24</v>
      </c>
      <c r="D4232" s="4" t="s">
        <v>19</v>
      </c>
      <c r="E4232" s="28">
        <v>584</v>
      </c>
      <c r="F4232" s="28">
        <v>176</v>
      </c>
      <c r="H4232" s="28">
        <v>217</v>
      </c>
      <c r="I4232" s="28">
        <v>17</v>
      </c>
      <c r="J4232" s="28">
        <v>2.86E-2</v>
      </c>
      <c r="AI4232"/>
      <c r="AJ4232"/>
    </row>
    <row r="4233" spans="1:36" ht="14.5" x14ac:dyDescent="0.35">
      <c r="A4233" s="52">
        <f t="shared" si="212"/>
        <v>2015</v>
      </c>
      <c r="B4233" s="30">
        <f t="shared" si="213"/>
        <v>158</v>
      </c>
      <c r="C4233" s="4">
        <f t="shared" si="214"/>
        <v>24</v>
      </c>
      <c r="D4233" s="4" t="s">
        <v>19</v>
      </c>
      <c r="E4233" s="28">
        <v>583</v>
      </c>
      <c r="F4233" s="28">
        <v>177</v>
      </c>
      <c r="H4233" s="28">
        <v>217</v>
      </c>
      <c r="I4233" s="28">
        <v>9</v>
      </c>
      <c r="J4233" s="28">
        <v>5.7999999999999996E-3</v>
      </c>
      <c r="AI4233"/>
      <c r="AJ4233"/>
    </row>
    <row r="4234" spans="1:36" ht="14.5" x14ac:dyDescent="0.35">
      <c r="A4234" s="52">
        <f t="shared" si="212"/>
        <v>2015</v>
      </c>
      <c r="B4234" s="30">
        <f t="shared" si="213"/>
        <v>158</v>
      </c>
      <c r="C4234" s="4">
        <f t="shared" si="214"/>
        <v>24</v>
      </c>
      <c r="D4234" s="4" t="s">
        <v>19</v>
      </c>
      <c r="E4234" s="28">
        <v>583</v>
      </c>
      <c r="F4234" s="28">
        <v>177</v>
      </c>
      <c r="H4234" s="28">
        <v>217</v>
      </c>
      <c r="I4234" s="28">
        <v>9</v>
      </c>
      <c r="J4234" s="28">
        <v>6.4999999999999997E-3</v>
      </c>
      <c r="AI4234"/>
      <c r="AJ4234"/>
    </row>
    <row r="4235" spans="1:36" ht="14.5" x14ac:dyDescent="0.35">
      <c r="A4235" s="52">
        <f t="shared" si="212"/>
        <v>2015</v>
      </c>
      <c r="B4235" s="30">
        <f t="shared" si="213"/>
        <v>158</v>
      </c>
      <c r="C4235" s="4">
        <f t="shared" si="214"/>
        <v>24</v>
      </c>
      <c r="D4235" s="4" t="s">
        <v>19</v>
      </c>
      <c r="E4235" s="28">
        <v>583</v>
      </c>
      <c r="F4235" s="28">
        <v>177</v>
      </c>
      <c r="H4235" s="28">
        <v>217</v>
      </c>
      <c r="I4235" s="28">
        <v>9</v>
      </c>
      <c r="J4235" s="28">
        <v>5.7000000000000002E-3</v>
      </c>
      <c r="AI4235"/>
      <c r="AJ4235"/>
    </row>
    <row r="4236" spans="1:36" ht="14.5" x14ac:dyDescent="0.35">
      <c r="A4236" s="52">
        <f t="shared" si="212"/>
        <v>2015</v>
      </c>
      <c r="B4236" s="30">
        <f t="shared" si="213"/>
        <v>158</v>
      </c>
      <c r="C4236" s="4">
        <f t="shared" si="214"/>
        <v>24</v>
      </c>
      <c r="D4236" s="4" t="s">
        <v>19</v>
      </c>
      <c r="E4236" s="28">
        <v>582</v>
      </c>
      <c r="F4236" s="28">
        <v>177</v>
      </c>
      <c r="H4236" s="28">
        <v>217</v>
      </c>
      <c r="I4236" s="28">
        <v>10</v>
      </c>
      <c r="J4236" s="28">
        <v>3.5000000000000001E-3</v>
      </c>
      <c r="AI4236"/>
      <c r="AJ4236"/>
    </row>
    <row r="4237" spans="1:36" ht="14.5" x14ac:dyDescent="0.35">
      <c r="A4237" s="52">
        <f t="shared" si="212"/>
        <v>2015</v>
      </c>
      <c r="B4237" s="30">
        <f t="shared" si="213"/>
        <v>158</v>
      </c>
      <c r="C4237" s="4">
        <f t="shared" si="214"/>
        <v>24</v>
      </c>
      <c r="D4237" s="4" t="s">
        <v>19</v>
      </c>
      <c r="E4237" s="28">
        <v>582</v>
      </c>
      <c r="F4237" s="28">
        <v>177</v>
      </c>
      <c r="H4237" s="28">
        <v>217</v>
      </c>
      <c r="I4237" s="28">
        <v>10</v>
      </c>
      <c r="J4237" s="28">
        <v>4.1000000000000003E-3</v>
      </c>
      <c r="AI4237"/>
      <c r="AJ4237"/>
    </row>
    <row r="4238" spans="1:36" ht="14.5" x14ac:dyDescent="0.35">
      <c r="A4238" s="52">
        <f t="shared" si="212"/>
        <v>2015</v>
      </c>
      <c r="B4238" s="30">
        <f t="shared" si="213"/>
        <v>158</v>
      </c>
      <c r="C4238" s="4">
        <f t="shared" si="214"/>
        <v>24</v>
      </c>
      <c r="D4238" s="4" t="s">
        <v>19</v>
      </c>
      <c r="E4238" s="28">
        <v>582</v>
      </c>
      <c r="F4238" s="28">
        <v>177</v>
      </c>
      <c r="H4238" s="28">
        <v>217</v>
      </c>
      <c r="I4238" s="28">
        <v>10</v>
      </c>
      <c r="J4238" s="28">
        <v>4.3E-3</v>
      </c>
      <c r="AI4238"/>
      <c r="AJ4238"/>
    </row>
    <row r="4239" spans="1:36" ht="14.5" x14ac:dyDescent="0.35">
      <c r="A4239" s="52">
        <f t="shared" si="212"/>
        <v>2015</v>
      </c>
      <c r="B4239" s="30">
        <f t="shared" si="213"/>
        <v>158</v>
      </c>
      <c r="C4239" s="4">
        <f t="shared" si="214"/>
        <v>24</v>
      </c>
      <c r="D4239" s="4" t="s">
        <v>19</v>
      </c>
      <c r="E4239" s="28">
        <v>582</v>
      </c>
      <c r="F4239" s="28">
        <v>177</v>
      </c>
      <c r="H4239" s="28">
        <v>217</v>
      </c>
      <c r="I4239" s="28">
        <v>10</v>
      </c>
      <c r="J4239" s="28">
        <v>4.1000000000000003E-3</v>
      </c>
      <c r="AI4239"/>
      <c r="AJ4239"/>
    </row>
    <row r="4240" spans="1:36" ht="14.5" x14ac:dyDescent="0.35">
      <c r="A4240" s="52">
        <f t="shared" si="212"/>
        <v>2015</v>
      </c>
      <c r="B4240" s="30">
        <f t="shared" si="213"/>
        <v>158</v>
      </c>
      <c r="C4240" s="4">
        <f t="shared" si="214"/>
        <v>24</v>
      </c>
      <c r="D4240" s="4" t="s">
        <v>19</v>
      </c>
      <c r="E4240" s="28">
        <v>582</v>
      </c>
      <c r="F4240" s="28">
        <v>177</v>
      </c>
      <c r="H4240" s="28">
        <v>217</v>
      </c>
      <c r="I4240" s="28">
        <v>10</v>
      </c>
      <c r="J4240" s="28">
        <v>4.1999999999999997E-3</v>
      </c>
      <c r="AI4240"/>
      <c r="AJ4240"/>
    </row>
    <row r="4241" spans="1:36" ht="14.5" x14ac:dyDescent="0.35">
      <c r="A4241" s="52">
        <f t="shared" si="212"/>
        <v>2015</v>
      </c>
      <c r="B4241" s="30">
        <f t="shared" si="213"/>
        <v>158</v>
      </c>
      <c r="C4241" s="4">
        <f t="shared" si="214"/>
        <v>24</v>
      </c>
      <c r="D4241" s="4" t="s">
        <v>19</v>
      </c>
      <c r="E4241" s="28">
        <v>582</v>
      </c>
      <c r="F4241" s="28">
        <v>177</v>
      </c>
      <c r="H4241" s="28">
        <v>217</v>
      </c>
      <c r="I4241" s="28">
        <v>10</v>
      </c>
      <c r="J4241" s="28">
        <v>3.5999999999999999E-3</v>
      </c>
      <c r="AI4241"/>
      <c r="AJ4241"/>
    </row>
    <row r="4242" spans="1:36" ht="14.5" x14ac:dyDescent="0.35">
      <c r="A4242" s="52">
        <f t="shared" si="212"/>
        <v>2015</v>
      </c>
      <c r="B4242" s="30">
        <f t="shared" si="213"/>
        <v>158</v>
      </c>
      <c r="C4242" s="4">
        <f t="shared" si="214"/>
        <v>24</v>
      </c>
      <c r="D4242" s="4" t="s">
        <v>19</v>
      </c>
      <c r="E4242" s="28">
        <v>582</v>
      </c>
      <c r="F4242" s="28">
        <v>177</v>
      </c>
      <c r="H4242" s="28">
        <v>217</v>
      </c>
      <c r="I4242" s="28">
        <v>10</v>
      </c>
      <c r="J4242" s="28">
        <v>3.2000000000000002E-3</v>
      </c>
      <c r="AI4242"/>
      <c r="AJ4242"/>
    </row>
    <row r="4243" spans="1:36" ht="14.5" x14ac:dyDescent="0.35">
      <c r="A4243" s="52">
        <f t="shared" si="212"/>
        <v>2015</v>
      </c>
      <c r="B4243" s="30">
        <f t="shared" si="213"/>
        <v>158</v>
      </c>
      <c r="C4243" s="4">
        <f t="shared" si="214"/>
        <v>24</v>
      </c>
      <c r="D4243" s="4" t="s">
        <v>19</v>
      </c>
      <c r="E4243" s="28">
        <v>582</v>
      </c>
      <c r="F4243" s="28">
        <v>177</v>
      </c>
      <c r="H4243" s="28">
        <v>217</v>
      </c>
      <c r="I4243" s="28">
        <v>10</v>
      </c>
      <c r="J4243" s="28">
        <v>4.1999999999999997E-3</v>
      </c>
      <c r="AI4243"/>
      <c r="AJ4243"/>
    </row>
    <row r="4244" spans="1:36" ht="14.5" x14ac:dyDescent="0.35">
      <c r="A4244" s="52">
        <f t="shared" si="212"/>
        <v>2015</v>
      </c>
      <c r="B4244" s="30">
        <f t="shared" si="213"/>
        <v>158</v>
      </c>
      <c r="C4244" s="4">
        <f t="shared" si="214"/>
        <v>24</v>
      </c>
      <c r="D4244" s="4" t="s">
        <v>19</v>
      </c>
      <c r="E4244" s="28">
        <v>582</v>
      </c>
      <c r="F4244" s="28">
        <v>177</v>
      </c>
      <c r="H4244" s="28">
        <v>217</v>
      </c>
      <c r="I4244" s="28">
        <v>10</v>
      </c>
      <c r="J4244" s="28">
        <v>3.8E-3</v>
      </c>
      <c r="AI4244"/>
      <c r="AJ4244"/>
    </row>
    <row r="4245" spans="1:36" ht="14.5" x14ac:dyDescent="0.35">
      <c r="A4245" s="52">
        <f t="shared" si="212"/>
        <v>2015</v>
      </c>
      <c r="B4245" s="30">
        <f t="shared" si="213"/>
        <v>158</v>
      </c>
      <c r="C4245" s="4">
        <f t="shared" si="214"/>
        <v>24</v>
      </c>
      <c r="D4245" s="4" t="s">
        <v>19</v>
      </c>
      <c r="E4245" s="28">
        <v>582</v>
      </c>
      <c r="F4245" s="28">
        <v>177</v>
      </c>
      <c r="H4245" s="28">
        <v>217</v>
      </c>
      <c r="I4245" s="28">
        <v>10</v>
      </c>
      <c r="J4245" s="28">
        <v>3.5999999999999999E-3</v>
      </c>
      <c r="AI4245"/>
      <c r="AJ4245"/>
    </row>
    <row r="4246" spans="1:36" ht="14.5" x14ac:dyDescent="0.35">
      <c r="A4246" s="52">
        <f t="shared" si="212"/>
        <v>2015</v>
      </c>
      <c r="B4246" s="30">
        <f t="shared" si="213"/>
        <v>158</v>
      </c>
      <c r="C4246" s="4">
        <f t="shared" si="214"/>
        <v>24</v>
      </c>
      <c r="D4246" s="4" t="s">
        <v>19</v>
      </c>
      <c r="E4246" s="28">
        <v>582</v>
      </c>
      <c r="F4246" s="28">
        <v>177</v>
      </c>
      <c r="H4246" s="28">
        <v>217</v>
      </c>
      <c r="I4246" s="28">
        <v>10</v>
      </c>
      <c r="J4246" s="28">
        <v>3.3999999999999998E-3</v>
      </c>
      <c r="AI4246"/>
      <c r="AJ4246"/>
    </row>
    <row r="4247" spans="1:36" ht="14.5" x14ac:dyDescent="0.35">
      <c r="A4247" s="52">
        <f t="shared" si="212"/>
        <v>2015</v>
      </c>
      <c r="B4247" s="30">
        <f t="shared" si="213"/>
        <v>158</v>
      </c>
      <c r="C4247" s="4">
        <f t="shared" si="214"/>
        <v>24</v>
      </c>
      <c r="D4247" s="4" t="s">
        <v>19</v>
      </c>
      <c r="E4247" s="28">
        <v>582</v>
      </c>
      <c r="F4247" s="28">
        <v>177</v>
      </c>
      <c r="H4247" s="28">
        <v>217</v>
      </c>
      <c r="I4247" s="28">
        <v>10</v>
      </c>
      <c r="J4247" s="28">
        <v>3.5000000000000001E-3</v>
      </c>
      <c r="AI4247"/>
      <c r="AJ4247"/>
    </row>
    <row r="4248" spans="1:36" ht="14.5" x14ac:dyDescent="0.35">
      <c r="A4248" s="52">
        <f t="shared" si="212"/>
        <v>2015</v>
      </c>
      <c r="B4248" s="30">
        <f t="shared" si="213"/>
        <v>158</v>
      </c>
      <c r="C4248" s="4">
        <f t="shared" si="214"/>
        <v>24</v>
      </c>
      <c r="D4248" s="4" t="s">
        <v>19</v>
      </c>
      <c r="E4248" s="28">
        <v>582</v>
      </c>
      <c r="F4248" s="28">
        <v>177</v>
      </c>
      <c r="H4248" s="28">
        <v>217</v>
      </c>
      <c r="I4248" s="28">
        <v>10</v>
      </c>
      <c r="J4248" s="28">
        <v>3.5999999999999999E-3</v>
      </c>
      <c r="AI4248"/>
      <c r="AJ4248"/>
    </row>
    <row r="4249" spans="1:36" ht="14.5" x14ac:dyDescent="0.35">
      <c r="A4249" s="52">
        <f t="shared" si="212"/>
        <v>2015</v>
      </c>
      <c r="B4249" s="30">
        <f t="shared" si="213"/>
        <v>158</v>
      </c>
      <c r="C4249" s="4">
        <f t="shared" si="214"/>
        <v>24</v>
      </c>
      <c r="D4249" s="4" t="s">
        <v>19</v>
      </c>
      <c r="E4249" s="28">
        <v>582</v>
      </c>
      <c r="F4249" s="28">
        <v>177</v>
      </c>
      <c r="H4249" s="28">
        <v>217</v>
      </c>
      <c r="I4249" s="28">
        <v>10</v>
      </c>
      <c r="J4249" s="28">
        <v>3.8999999999999998E-3</v>
      </c>
      <c r="AI4249"/>
      <c r="AJ4249"/>
    </row>
    <row r="4250" spans="1:36" ht="14.5" x14ac:dyDescent="0.35">
      <c r="A4250" s="52">
        <f t="shared" si="212"/>
        <v>2015</v>
      </c>
      <c r="B4250" s="30">
        <f t="shared" si="213"/>
        <v>158</v>
      </c>
      <c r="C4250" s="4">
        <f t="shared" si="214"/>
        <v>24</v>
      </c>
      <c r="D4250" s="4" t="s">
        <v>19</v>
      </c>
      <c r="E4250" s="28">
        <v>582</v>
      </c>
      <c r="F4250" s="28">
        <v>177</v>
      </c>
      <c r="H4250" s="28">
        <v>217</v>
      </c>
      <c r="I4250" s="28">
        <v>10</v>
      </c>
      <c r="J4250" s="28">
        <v>3.7000000000000002E-3</v>
      </c>
      <c r="AI4250"/>
      <c r="AJ4250"/>
    </row>
    <row r="4251" spans="1:36" ht="14.5" x14ac:dyDescent="0.35">
      <c r="A4251" s="52">
        <f t="shared" si="212"/>
        <v>2015</v>
      </c>
      <c r="B4251" s="30">
        <f t="shared" si="213"/>
        <v>158</v>
      </c>
      <c r="C4251" s="4">
        <f t="shared" si="214"/>
        <v>24</v>
      </c>
      <c r="D4251" s="4" t="s">
        <v>19</v>
      </c>
      <c r="E4251" s="28">
        <v>582</v>
      </c>
      <c r="F4251" s="28">
        <v>177</v>
      </c>
      <c r="H4251" s="28">
        <v>217</v>
      </c>
      <c r="I4251" s="28">
        <v>10</v>
      </c>
      <c r="J4251" s="28">
        <v>4.0000000000000001E-3</v>
      </c>
      <c r="AI4251"/>
      <c r="AJ4251"/>
    </row>
    <row r="4252" spans="1:36" ht="14.5" x14ac:dyDescent="0.35">
      <c r="A4252" s="52">
        <f t="shared" si="212"/>
        <v>2015</v>
      </c>
      <c r="B4252" s="30">
        <f t="shared" si="213"/>
        <v>158</v>
      </c>
      <c r="C4252" s="4">
        <f t="shared" si="214"/>
        <v>24</v>
      </c>
      <c r="D4252" s="4" t="s">
        <v>19</v>
      </c>
      <c r="E4252" s="28">
        <v>583</v>
      </c>
      <c r="F4252" s="28">
        <v>177</v>
      </c>
      <c r="H4252" s="28">
        <v>217</v>
      </c>
      <c r="I4252" s="28">
        <v>10</v>
      </c>
      <c r="J4252" s="28">
        <v>3.5999999999999999E-3</v>
      </c>
      <c r="AI4252"/>
      <c r="AJ4252"/>
    </row>
    <row r="4253" spans="1:36" ht="14.5" x14ac:dyDescent="0.35">
      <c r="A4253" s="52">
        <f t="shared" si="212"/>
        <v>2015</v>
      </c>
      <c r="B4253" s="30">
        <f t="shared" si="213"/>
        <v>158</v>
      </c>
      <c r="C4253" s="4">
        <f t="shared" si="214"/>
        <v>24</v>
      </c>
      <c r="D4253" s="4" t="s">
        <v>19</v>
      </c>
      <c r="E4253" s="28">
        <v>583</v>
      </c>
      <c r="F4253" s="28">
        <v>177</v>
      </c>
      <c r="H4253" s="28">
        <v>217</v>
      </c>
      <c r="I4253" s="28">
        <v>10</v>
      </c>
      <c r="J4253" s="28">
        <v>7.1999999999999998E-3</v>
      </c>
      <c r="AI4253"/>
      <c r="AJ4253"/>
    </row>
    <row r="4254" spans="1:36" ht="14.5" x14ac:dyDescent="0.35">
      <c r="A4254" s="52">
        <f t="shared" si="212"/>
        <v>2015</v>
      </c>
      <c r="B4254" s="30">
        <f t="shared" si="213"/>
        <v>158</v>
      </c>
      <c r="C4254" s="4">
        <f t="shared" si="214"/>
        <v>24</v>
      </c>
      <c r="D4254" s="4" t="s">
        <v>19</v>
      </c>
      <c r="E4254" s="28">
        <v>583</v>
      </c>
      <c r="F4254" s="28">
        <v>177</v>
      </c>
      <c r="H4254" s="28">
        <v>217</v>
      </c>
      <c r="I4254" s="28">
        <v>10</v>
      </c>
      <c r="J4254" s="28">
        <v>6.3E-3</v>
      </c>
      <c r="AI4254"/>
      <c r="AJ4254"/>
    </row>
    <row r="4255" spans="1:36" ht="14.5" x14ac:dyDescent="0.35">
      <c r="A4255" s="52">
        <f t="shared" si="212"/>
        <v>2015</v>
      </c>
      <c r="B4255" s="30">
        <f t="shared" si="213"/>
        <v>158</v>
      </c>
      <c r="C4255" s="4">
        <f t="shared" si="214"/>
        <v>24</v>
      </c>
      <c r="D4255" s="4" t="s">
        <v>19</v>
      </c>
      <c r="E4255" s="28">
        <v>583</v>
      </c>
      <c r="F4255" s="28">
        <v>177</v>
      </c>
      <c r="H4255" s="28">
        <v>217</v>
      </c>
      <c r="I4255" s="28">
        <v>10</v>
      </c>
      <c r="J4255" s="28">
        <v>6.1000000000000004E-3</v>
      </c>
      <c r="AI4255"/>
      <c r="AJ4255"/>
    </row>
    <row r="4256" spans="1:36" ht="14.5" x14ac:dyDescent="0.35">
      <c r="A4256" s="52">
        <f t="shared" si="212"/>
        <v>2015</v>
      </c>
      <c r="B4256" s="30">
        <f t="shared" si="213"/>
        <v>158</v>
      </c>
      <c r="C4256" s="4">
        <f t="shared" si="214"/>
        <v>24</v>
      </c>
      <c r="D4256" s="4" t="s">
        <v>19</v>
      </c>
      <c r="E4256" s="28">
        <v>583</v>
      </c>
      <c r="F4256" s="28">
        <v>177</v>
      </c>
      <c r="H4256" s="28">
        <v>217</v>
      </c>
      <c r="I4256" s="28">
        <v>10</v>
      </c>
      <c r="J4256" s="28">
        <v>5.1999999999999998E-3</v>
      </c>
      <c r="AI4256"/>
      <c r="AJ4256"/>
    </row>
    <row r="4257" spans="1:36" ht="14.5" x14ac:dyDescent="0.35">
      <c r="A4257" s="52">
        <f t="shared" si="212"/>
        <v>2015</v>
      </c>
      <c r="B4257" s="30">
        <f t="shared" si="213"/>
        <v>158</v>
      </c>
      <c r="C4257" s="4">
        <f t="shared" si="214"/>
        <v>24</v>
      </c>
      <c r="D4257" s="4" t="s">
        <v>19</v>
      </c>
      <c r="E4257" s="28">
        <v>583</v>
      </c>
      <c r="F4257" s="28">
        <v>177</v>
      </c>
      <c r="H4257" s="28">
        <v>217</v>
      </c>
      <c r="I4257" s="28">
        <v>10</v>
      </c>
      <c r="J4257" s="28">
        <v>6.0000000000000001E-3</v>
      </c>
      <c r="AI4257"/>
      <c r="AJ4257"/>
    </row>
    <row r="4258" spans="1:36" ht="14.5" x14ac:dyDescent="0.35">
      <c r="A4258" s="52">
        <f t="shared" si="212"/>
        <v>2015</v>
      </c>
      <c r="B4258" s="30">
        <f t="shared" si="213"/>
        <v>158</v>
      </c>
      <c r="C4258" s="4">
        <f t="shared" si="214"/>
        <v>24</v>
      </c>
      <c r="D4258" s="4" t="s">
        <v>19</v>
      </c>
      <c r="E4258" s="28">
        <v>583</v>
      </c>
      <c r="F4258" s="28">
        <v>177</v>
      </c>
      <c r="H4258" s="28">
        <v>217</v>
      </c>
      <c r="I4258" s="28">
        <v>10</v>
      </c>
      <c r="J4258" s="28">
        <v>6.3E-3</v>
      </c>
      <c r="AI4258"/>
      <c r="AJ4258"/>
    </row>
    <row r="4259" spans="1:36" ht="14.5" x14ac:dyDescent="0.35">
      <c r="A4259" s="52">
        <f t="shared" si="212"/>
        <v>2015</v>
      </c>
      <c r="B4259" s="30">
        <f t="shared" si="213"/>
        <v>158</v>
      </c>
      <c r="C4259" s="4">
        <f t="shared" si="214"/>
        <v>24</v>
      </c>
      <c r="D4259" s="4" t="s">
        <v>19</v>
      </c>
      <c r="E4259" s="28">
        <v>583</v>
      </c>
      <c r="F4259" s="28">
        <v>177</v>
      </c>
      <c r="H4259" s="28">
        <v>217</v>
      </c>
      <c r="I4259" s="28">
        <v>10</v>
      </c>
      <c r="J4259" s="28">
        <v>5.3E-3</v>
      </c>
      <c r="AI4259"/>
      <c r="AJ4259"/>
    </row>
    <row r="4260" spans="1:36" ht="14.5" x14ac:dyDescent="0.35">
      <c r="A4260" s="52">
        <f t="shared" si="212"/>
        <v>2015</v>
      </c>
      <c r="B4260" s="30">
        <f t="shared" si="213"/>
        <v>158</v>
      </c>
      <c r="C4260" s="4">
        <f t="shared" si="214"/>
        <v>24</v>
      </c>
      <c r="D4260" s="4" t="s">
        <v>19</v>
      </c>
      <c r="E4260" s="28">
        <v>583</v>
      </c>
      <c r="F4260" s="28">
        <v>177</v>
      </c>
      <c r="H4260" s="28">
        <v>217</v>
      </c>
      <c r="I4260" s="28">
        <v>10</v>
      </c>
      <c r="J4260" s="28">
        <v>6.1999999999999998E-3</v>
      </c>
      <c r="AI4260"/>
      <c r="AJ4260"/>
    </row>
    <row r="4261" spans="1:36" ht="14.5" x14ac:dyDescent="0.35">
      <c r="A4261" s="52">
        <f t="shared" si="212"/>
        <v>2015</v>
      </c>
      <c r="B4261" s="30">
        <f t="shared" si="213"/>
        <v>158</v>
      </c>
      <c r="C4261" s="4">
        <f t="shared" si="214"/>
        <v>24</v>
      </c>
      <c r="D4261" s="4" t="s">
        <v>19</v>
      </c>
      <c r="E4261" s="28">
        <v>583</v>
      </c>
      <c r="F4261" s="28">
        <v>177</v>
      </c>
      <c r="H4261" s="28">
        <v>217</v>
      </c>
      <c r="I4261" s="28">
        <v>10</v>
      </c>
      <c r="J4261" s="28">
        <v>6.4000000000000003E-3</v>
      </c>
      <c r="AI4261"/>
      <c r="AJ4261"/>
    </row>
    <row r="4262" spans="1:36" ht="14.5" x14ac:dyDescent="0.35">
      <c r="A4262" s="52">
        <f t="shared" si="212"/>
        <v>2015</v>
      </c>
      <c r="B4262" s="30">
        <f t="shared" si="213"/>
        <v>158</v>
      </c>
      <c r="C4262" s="4">
        <f t="shared" si="214"/>
        <v>24</v>
      </c>
      <c r="D4262" s="4" t="s">
        <v>19</v>
      </c>
      <c r="E4262" s="28">
        <v>583</v>
      </c>
      <c r="F4262" s="28">
        <v>177</v>
      </c>
      <c r="H4262" s="28">
        <v>217</v>
      </c>
      <c r="I4262" s="28">
        <v>10</v>
      </c>
      <c r="J4262" s="28">
        <v>6.4999999999999997E-3</v>
      </c>
      <c r="AI4262"/>
      <c r="AJ4262"/>
    </row>
    <row r="4263" spans="1:36" ht="14.5" x14ac:dyDescent="0.35">
      <c r="A4263" s="52">
        <f t="shared" si="212"/>
        <v>2015</v>
      </c>
      <c r="B4263" s="30">
        <f t="shared" si="213"/>
        <v>158</v>
      </c>
      <c r="C4263" s="4">
        <f t="shared" si="214"/>
        <v>24</v>
      </c>
      <c r="D4263" s="4" t="s">
        <v>19</v>
      </c>
      <c r="E4263" s="28">
        <v>583</v>
      </c>
      <c r="F4263" s="28">
        <v>177</v>
      </c>
      <c r="H4263" s="28">
        <v>217</v>
      </c>
      <c r="I4263" s="28">
        <v>10</v>
      </c>
      <c r="J4263" s="28">
        <v>5.1999999999999998E-3</v>
      </c>
      <c r="AI4263"/>
      <c r="AJ4263"/>
    </row>
    <row r="4264" spans="1:36" ht="14.5" x14ac:dyDescent="0.35">
      <c r="A4264" s="52">
        <f t="shared" si="212"/>
        <v>2015</v>
      </c>
      <c r="B4264" s="30">
        <f t="shared" si="213"/>
        <v>158</v>
      </c>
      <c r="C4264" s="4">
        <f t="shared" si="214"/>
        <v>24</v>
      </c>
      <c r="D4264" s="4" t="s">
        <v>19</v>
      </c>
      <c r="E4264" s="28">
        <v>583</v>
      </c>
      <c r="F4264" s="28">
        <v>177</v>
      </c>
      <c r="H4264" s="28">
        <v>217</v>
      </c>
      <c r="I4264" s="28">
        <v>10</v>
      </c>
      <c r="J4264" s="28">
        <v>5.3E-3</v>
      </c>
      <c r="AI4264"/>
      <c r="AJ4264"/>
    </row>
    <row r="4265" spans="1:36" ht="14.5" x14ac:dyDescent="0.35">
      <c r="A4265" s="52">
        <f t="shared" si="212"/>
        <v>2015</v>
      </c>
      <c r="B4265" s="30">
        <f t="shared" si="213"/>
        <v>158</v>
      </c>
      <c r="C4265" s="4">
        <f t="shared" si="214"/>
        <v>24</v>
      </c>
      <c r="D4265" s="4" t="s">
        <v>19</v>
      </c>
      <c r="E4265" s="28">
        <v>583</v>
      </c>
      <c r="F4265" s="28">
        <v>177</v>
      </c>
      <c r="H4265" s="28">
        <v>217</v>
      </c>
      <c r="I4265" s="28">
        <v>10</v>
      </c>
      <c r="J4265" s="28">
        <v>6.4000000000000003E-3</v>
      </c>
      <c r="AI4265"/>
      <c r="AJ4265"/>
    </row>
    <row r="4266" spans="1:36" ht="14.5" x14ac:dyDescent="0.35">
      <c r="A4266" s="52">
        <f t="shared" si="212"/>
        <v>2015</v>
      </c>
      <c r="B4266" s="30">
        <f t="shared" si="213"/>
        <v>158</v>
      </c>
      <c r="C4266" s="4">
        <f t="shared" si="214"/>
        <v>24</v>
      </c>
      <c r="D4266" s="4" t="s">
        <v>19</v>
      </c>
      <c r="E4266" s="28">
        <v>582</v>
      </c>
      <c r="F4266" s="28">
        <v>177</v>
      </c>
      <c r="H4266" s="28">
        <v>217</v>
      </c>
      <c r="I4266" s="28">
        <v>11</v>
      </c>
      <c r="J4266" s="28">
        <v>4.3E-3</v>
      </c>
      <c r="AI4266"/>
      <c r="AJ4266"/>
    </row>
    <row r="4267" spans="1:36" ht="14.5" x14ac:dyDescent="0.35">
      <c r="A4267" s="52">
        <f t="shared" si="212"/>
        <v>2015</v>
      </c>
      <c r="B4267" s="30">
        <f t="shared" si="213"/>
        <v>158</v>
      </c>
      <c r="C4267" s="4">
        <f t="shared" si="214"/>
        <v>24</v>
      </c>
      <c r="D4267" s="4" t="s">
        <v>19</v>
      </c>
      <c r="E4267" s="28">
        <v>582</v>
      </c>
      <c r="F4267" s="28">
        <v>177</v>
      </c>
      <c r="H4267" s="28">
        <v>217</v>
      </c>
      <c r="I4267" s="28">
        <v>11</v>
      </c>
      <c r="J4267" s="28">
        <v>4.4000000000000003E-3</v>
      </c>
      <c r="AI4267"/>
      <c r="AJ4267"/>
    </row>
    <row r="4268" spans="1:36" ht="14.5" x14ac:dyDescent="0.35">
      <c r="A4268" s="52">
        <f t="shared" si="212"/>
        <v>2015</v>
      </c>
      <c r="B4268" s="30">
        <f t="shared" si="213"/>
        <v>158</v>
      </c>
      <c r="C4268" s="4">
        <f t="shared" si="214"/>
        <v>24</v>
      </c>
      <c r="D4268" s="4" t="s">
        <v>19</v>
      </c>
      <c r="E4268" s="28">
        <v>582</v>
      </c>
      <c r="F4268" s="28">
        <v>177</v>
      </c>
      <c r="H4268" s="28">
        <v>217</v>
      </c>
      <c r="I4268" s="28">
        <v>11</v>
      </c>
      <c r="J4268" s="28">
        <v>3.5000000000000001E-3</v>
      </c>
      <c r="AI4268"/>
      <c r="AJ4268"/>
    </row>
    <row r="4269" spans="1:36" ht="14.5" x14ac:dyDescent="0.35">
      <c r="A4269" s="52">
        <f t="shared" si="212"/>
        <v>2015</v>
      </c>
      <c r="B4269" s="30">
        <f t="shared" si="213"/>
        <v>158</v>
      </c>
      <c r="C4269" s="4">
        <f t="shared" si="214"/>
        <v>24</v>
      </c>
      <c r="D4269" s="4" t="s">
        <v>19</v>
      </c>
      <c r="E4269" s="28">
        <v>582</v>
      </c>
      <c r="F4269" s="28">
        <v>177</v>
      </c>
      <c r="H4269" s="28">
        <v>217</v>
      </c>
      <c r="I4269" s="28">
        <v>11</v>
      </c>
      <c r="J4269" s="28">
        <v>6.6E-3</v>
      </c>
      <c r="AI4269"/>
      <c r="AJ4269"/>
    </row>
    <row r="4270" spans="1:36" ht="14.5" x14ac:dyDescent="0.35">
      <c r="A4270" s="52">
        <f t="shared" si="212"/>
        <v>2015</v>
      </c>
      <c r="B4270" s="30">
        <f t="shared" si="213"/>
        <v>158</v>
      </c>
      <c r="C4270" s="4">
        <f t="shared" si="214"/>
        <v>24</v>
      </c>
      <c r="D4270" s="4" t="s">
        <v>19</v>
      </c>
      <c r="E4270" s="28">
        <v>582</v>
      </c>
      <c r="F4270" s="28">
        <v>177</v>
      </c>
      <c r="H4270" s="28">
        <v>217</v>
      </c>
      <c r="I4270" s="28">
        <v>11</v>
      </c>
      <c r="J4270" s="28">
        <v>3.8E-3</v>
      </c>
      <c r="AI4270"/>
      <c r="AJ4270"/>
    </row>
    <row r="4271" spans="1:36" ht="14.5" x14ac:dyDescent="0.35">
      <c r="A4271" s="52">
        <f t="shared" si="212"/>
        <v>2015</v>
      </c>
      <c r="B4271" s="30">
        <f t="shared" si="213"/>
        <v>158</v>
      </c>
      <c r="C4271" s="4">
        <f t="shared" si="214"/>
        <v>24</v>
      </c>
      <c r="D4271" s="4" t="s">
        <v>19</v>
      </c>
      <c r="E4271" s="28">
        <v>582</v>
      </c>
      <c r="F4271" s="28">
        <v>177</v>
      </c>
      <c r="H4271" s="28">
        <v>217</v>
      </c>
      <c r="I4271" s="28">
        <v>11</v>
      </c>
      <c r="J4271" s="28">
        <v>4.7000000000000002E-3</v>
      </c>
      <c r="AI4271"/>
      <c r="AJ4271"/>
    </row>
    <row r="4272" spans="1:36" ht="14.5" x14ac:dyDescent="0.35">
      <c r="A4272" s="52">
        <f t="shared" si="212"/>
        <v>2015</v>
      </c>
      <c r="B4272" s="30">
        <f t="shared" si="213"/>
        <v>158</v>
      </c>
      <c r="C4272" s="4">
        <f t="shared" si="214"/>
        <v>24</v>
      </c>
      <c r="D4272" s="4" t="s">
        <v>19</v>
      </c>
      <c r="E4272" s="28">
        <v>582</v>
      </c>
      <c r="F4272" s="28">
        <v>177</v>
      </c>
      <c r="H4272" s="28">
        <v>217</v>
      </c>
      <c r="I4272" s="28">
        <v>11</v>
      </c>
      <c r="J4272" s="28">
        <v>3.8999999999999998E-3</v>
      </c>
      <c r="AI4272"/>
      <c r="AJ4272"/>
    </row>
    <row r="4273" spans="1:36" ht="14.5" x14ac:dyDescent="0.35">
      <c r="A4273" s="52">
        <f t="shared" si="212"/>
        <v>2015</v>
      </c>
      <c r="B4273" s="30">
        <f t="shared" si="213"/>
        <v>158</v>
      </c>
      <c r="C4273" s="4">
        <f t="shared" si="214"/>
        <v>24</v>
      </c>
      <c r="D4273" s="4" t="s">
        <v>19</v>
      </c>
      <c r="E4273" s="28">
        <v>582</v>
      </c>
      <c r="F4273" s="28">
        <v>177</v>
      </c>
      <c r="H4273" s="28">
        <v>217</v>
      </c>
      <c r="I4273" s="28">
        <v>11</v>
      </c>
      <c r="J4273" s="28">
        <v>4.1999999999999997E-3</v>
      </c>
      <c r="AI4273"/>
      <c r="AJ4273"/>
    </row>
    <row r="4274" spans="1:36" ht="14.5" x14ac:dyDescent="0.35">
      <c r="A4274" s="52">
        <f t="shared" si="212"/>
        <v>2015</v>
      </c>
      <c r="B4274" s="30">
        <f t="shared" si="213"/>
        <v>158</v>
      </c>
      <c r="C4274" s="4">
        <f t="shared" si="214"/>
        <v>24</v>
      </c>
      <c r="D4274" s="4" t="s">
        <v>19</v>
      </c>
      <c r="E4274" s="28">
        <v>582</v>
      </c>
      <c r="F4274" s="28">
        <v>177</v>
      </c>
      <c r="H4274" s="28">
        <v>217</v>
      </c>
      <c r="I4274" s="28">
        <v>11</v>
      </c>
      <c r="J4274" s="28">
        <v>6.1999999999999998E-3</v>
      </c>
      <c r="AI4274"/>
      <c r="AJ4274"/>
    </row>
    <row r="4275" spans="1:36" ht="14.5" x14ac:dyDescent="0.35">
      <c r="A4275" s="52">
        <f t="shared" si="212"/>
        <v>2015</v>
      </c>
      <c r="B4275" s="30">
        <f t="shared" si="213"/>
        <v>158</v>
      </c>
      <c r="C4275" s="4">
        <f t="shared" si="214"/>
        <v>24</v>
      </c>
      <c r="D4275" s="4" t="s">
        <v>19</v>
      </c>
      <c r="E4275" s="28">
        <v>582</v>
      </c>
      <c r="F4275" s="28">
        <v>177</v>
      </c>
      <c r="H4275" s="28">
        <v>217</v>
      </c>
      <c r="I4275" s="28">
        <v>11</v>
      </c>
      <c r="J4275" s="28">
        <v>5.1999999999999998E-3</v>
      </c>
      <c r="AI4275"/>
      <c r="AJ4275"/>
    </row>
    <row r="4276" spans="1:36" ht="14.5" x14ac:dyDescent="0.35">
      <c r="A4276" s="52">
        <f t="shared" si="212"/>
        <v>2015</v>
      </c>
      <c r="B4276" s="30">
        <f t="shared" si="213"/>
        <v>158</v>
      </c>
      <c r="C4276" s="4">
        <f t="shared" si="214"/>
        <v>24</v>
      </c>
      <c r="D4276" s="4" t="s">
        <v>19</v>
      </c>
      <c r="E4276" s="28">
        <v>582</v>
      </c>
      <c r="F4276" s="28">
        <v>177</v>
      </c>
      <c r="H4276" s="28">
        <v>217</v>
      </c>
      <c r="I4276" s="28">
        <v>11</v>
      </c>
      <c r="J4276" s="28">
        <v>3.7000000000000002E-3</v>
      </c>
      <c r="AI4276"/>
      <c r="AJ4276"/>
    </row>
    <row r="4277" spans="1:36" ht="14.5" x14ac:dyDescent="0.35">
      <c r="A4277" s="52">
        <f t="shared" si="212"/>
        <v>2015</v>
      </c>
      <c r="B4277" s="30">
        <f t="shared" si="213"/>
        <v>158</v>
      </c>
      <c r="C4277" s="4">
        <f t="shared" si="214"/>
        <v>24</v>
      </c>
      <c r="D4277" s="4" t="s">
        <v>19</v>
      </c>
      <c r="E4277" s="28">
        <v>582</v>
      </c>
      <c r="F4277" s="28">
        <v>177</v>
      </c>
      <c r="H4277" s="28">
        <v>217</v>
      </c>
      <c r="I4277" s="28">
        <v>11</v>
      </c>
      <c r="J4277" s="28">
        <v>3.3E-3</v>
      </c>
      <c r="AI4277"/>
      <c r="AJ4277"/>
    </row>
    <row r="4278" spans="1:36" ht="14.5" x14ac:dyDescent="0.35">
      <c r="A4278" s="52">
        <f t="shared" si="212"/>
        <v>2015</v>
      </c>
      <c r="B4278" s="30">
        <f t="shared" si="213"/>
        <v>158</v>
      </c>
      <c r="C4278" s="4">
        <f t="shared" si="214"/>
        <v>24</v>
      </c>
      <c r="D4278" s="4" t="s">
        <v>19</v>
      </c>
      <c r="E4278" s="28">
        <v>582</v>
      </c>
      <c r="F4278" s="28">
        <v>177</v>
      </c>
      <c r="H4278" s="28">
        <v>217</v>
      </c>
      <c r="I4278" s="28">
        <v>11</v>
      </c>
      <c r="J4278" s="28">
        <v>4.3E-3</v>
      </c>
      <c r="AI4278"/>
      <c r="AJ4278"/>
    </row>
    <row r="4279" spans="1:36" ht="14.5" x14ac:dyDescent="0.35">
      <c r="A4279" s="52">
        <f t="shared" si="212"/>
        <v>2015</v>
      </c>
      <c r="B4279" s="30">
        <f t="shared" si="213"/>
        <v>158</v>
      </c>
      <c r="C4279" s="4">
        <f t="shared" si="214"/>
        <v>24</v>
      </c>
      <c r="D4279" s="4" t="s">
        <v>19</v>
      </c>
      <c r="E4279" s="28">
        <v>582</v>
      </c>
      <c r="F4279" s="28">
        <v>177</v>
      </c>
      <c r="H4279" s="28">
        <v>217</v>
      </c>
      <c r="I4279" s="28">
        <v>11</v>
      </c>
      <c r="J4279" s="28">
        <v>4.8999999999999998E-3</v>
      </c>
      <c r="AI4279"/>
      <c r="AJ4279"/>
    </row>
    <row r="4280" spans="1:36" ht="14.5" x14ac:dyDescent="0.35">
      <c r="A4280" s="52">
        <f t="shared" si="212"/>
        <v>2015</v>
      </c>
      <c r="B4280" s="30">
        <f t="shared" si="213"/>
        <v>158</v>
      </c>
      <c r="C4280" s="4">
        <f t="shared" si="214"/>
        <v>24</v>
      </c>
      <c r="D4280" s="4" t="s">
        <v>19</v>
      </c>
      <c r="E4280" s="28">
        <v>582</v>
      </c>
      <c r="F4280" s="28">
        <v>177</v>
      </c>
      <c r="H4280" s="28">
        <v>217</v>
      </c>
      <c r="I4280" s="28">
        <v>11</v>
      </c>
      <c r="J4280" s="28">
        <v>3.2000000000000002E-3</v>
      </c>
      <c r="AI4280"/>
      <c r="AJ4280"/>
    </row>
    <row r="4281" spans="1:36" ht="14.5" x14ac:dyDescent="0.35">
      <c r="A4281" s="52">
        <f t="shared" si="212"/>
        <v>2015</v>
      </c>
      <c r="B4281" s="30">
        <f t="shared" si="213"/>
        <v>158</v>
      </c>
      <c r="C4281" s="4">
        <f t="shared" si="214"/>
        <v>24</v>
      </c>
      <c r="D4281" s="4" t="s">
        <v>19</v>
      </c>
      <c r="E4281" s="28">
        <v>582</v>
      </c>
      <c r="F4281" s="28">
        <v>177</v>
      </c>
      <c r="H4281" s="28">
        <v>217</v>
      </c>
      <c r="I4281" s="28">
        <v>11</v>
      </c>
      <c r="J4281" s="28">
        <v>4.4000000000000003E-3</v>
      </c>
      <c r="AI4281"/>
      <c r="AJ4281"/>
    </row>
    <row r="4282" spans="1:36" ht="14.5" x14ac:dyDescent="0.35">
      <c r="A4282" s="52">
        <f t="shared" si="212"/>
        <v>2015</v>
      </c>
      <c r="B4282" s="30">
        <f t="shared" si="213"/>
        <v>158</v>
      </c>
      <c r="C4282" s="4">
        <f t="shared" si="214"/>
        <v>24</v>
      </c>
      <c r="D4282" s="4" t="s">
        <v>19</v>
      </c>
      <c r="E4282" s="28">
        <v>582</v>
      </c>
      <c r="F4282" s="28">
        <v>177</v>
      </c>
      <c r="H4282" s="28">
        <v>217</v>
      </c>
      <c r="I4282" s="28">
        <v>11</v>
      </c>
      <c r="J4282" s="28">
        <v>3.5999999999999999E-3</v>
      </c>
      <c r="AI4282"/>
      <c r="AJ4282"/>
    </row>
    <row r="4283" spans="1:36" ht="14.5" x14ac:dyDescent="0.35">
      <c r="A4283" s="52">
        <f t="shared" si="212"/>
        <v>2015</v>
      </c>
      <c r="B4283" s="30">
        <f t="shared" si="213"/>
        <v>158</v>
      </c>
      <c r="C4283" s="4">
        <f t="shared" si="214"/>
        <v>24</v>
      </c>
      <c r="D4283" s="4" t="s">
        <v>19</v>
      </c>
      <c r="E4283" s="28">
        <v>582</v>
      </c>
      <c r="F4283" s="28">
        <v>177</v>
      </c>
      <c r="H4283" s="28">
        <v>217</v>
      </c>
      <c r="I4283" s="28">
        <v>11</v>
      </c>
      <c r="J4283" s="28">
        <v>4.1999999999999997E-3</v>
      </c>
      <c r="AI4283"/>
      <c r="AJ4283"/>
    </row>
    <row r="4284" spans="1:36" ht="14.5" x14ac:dyDescent="0.35">
      <c r="A4284" s="52">
        <f t="shared" si="212"/>
        <v>2015</v>
      </c>
      <c r="B4284" s="30">
        <f t="shared" si="213"/>
        <v>158</v>
      </c>
      <c r="C4284" s="4">
        <f t="shared" si="214"/>
        <v>24</v>
      </c>
      <c r="D4284" s="4" t="s">
        <v>19</v>
      </c>
      <c r="E4284" s="28">
        <v>582</v>
      </c>
      <c r="F4284" s="28">
        <v>177</v>
      </c>
      <c r="H4284" s="28">
        <v>217</v>
      </c>
      <c r="I4284" s="28">
        <v>11</v>
      </c>
      <c r="J4284" s="28">
        <v>5.4999999999999997E-3</v>
      </c>
      <c r="AI4284"/>
      <c r="AJ4284"/>
    </row>
    <row r="4285" spans="1:36" ht="14.5" x14ac:dyDescent="0.35">
      <c r="A4285" s="52">
        <f t="shared" si="212"/>
        <v>2015</v>
      </c>
      <c r="B4285" s="30">
        <f t="shared" si="213"/>
        <v>158</v>
      </c>
      <c r="C4285" s="4">
        <f t="shared" si="214"/>
        <v>24</v>
      </c>
      <c r="D4285" s="4" t="s">
        <v>19</v>
      </c>
      <c r="E4285" s="28">
        <v>582</v>
      </c>
      <c r="F4285" s="28">
        <v>177</v>
      </c>
      <c r="H4285" s="28">
        <v>217</v>
      </c>
      <c r="I4285" s="28">
        <v>11</v>
      </c>
      <c r="J4285" s="28">
        <v>4.1000000000000003E-3</v>
      </c>
      <c r="AI4285"/>
      <c r="AJ4285"/>
    </row>
    <row r="4286" spans="1:36" ht="14.5" x14ac:dyDescent="0.35">
      <c r="A4286" s="52">
        <f t="shared" si="212"/>
        <v>2015</v>
      </c>
      <c r="B4286" s="30">
        <f t="shared" si="213"/>
        <v>158</v>
      </c>
      <c r="C4286" s="4">
        <f t="shared" si="214"/>
        <v>24</v>
      </c>
      <c r="D4286" s="4" t="s">
        <v>19</v>
      </c>
      <c r="E4286" s="28">
        <v>583</v>
      </c>
      <c r="F4286" s="28">
        <v>177</v>
      </c>
      <c r="H4286" s="28">
        <v>217</v>
      </c>
      <c r="I4286" s="28">
        <v>11</v>
      </c>
      <c r="J4286" s="28">
        <v>6.4000000000000003E-3</v>
      </c>
      <c r="AI4286"/>
      <c r="AJ4286"/>
    </row>
    <row r="4287" spans="1:36" ht="14.5" x14ac:dyDescent="0.35">
      <c r="A4287" s="52">
        <f t="shared" si="212"/>
        <v>2015</v>
      </c>
      <c r="B4287" s="30">
        <f t="shared" si="213"/>
        <v>158</v>
      </c>
      <c r="C4287" s="4">
        <f t="shared" si="214"/>
        <v>24</v>
      </c>
      <c r="D4287" s="4" t="s">
        <v>19</v>
      </c>
      <c r="E4287" s="28">
        <v>583</v>
      </c>
      <c r="F4287" s="28">
        <v>177</v>
      </c>
      <c r="H4287" s="28">
        <v>217</v>
      </c>
      <c r="I4287" s="28">
        <v>11</v>
      </c>
      <c r="J4287" s="28">
        <v>7.0000000000000001E-3</v>
      </c>
      <c r="AI4287"/>
      <c r="AJ4287"/>
    </row>
    <row r="4288" spans="1:36" ht="14.5" x14ac:dyDescent="0.35">
      <c r="A4288" s="52">
        <f t="shared" si="212"/>
        <v>2015</v>
      </c>
      <c r="B4288" s="30">
        <f t="shared" si="213"/>
        <v>158</v>
      </c>
      <c r="C4288" s="4">
        <f t="shared" si="214"/>
        <v>24</v>
      </c>
      <c r="D4288" s="4" t="s">
        <v>19</v>
      </c>
      <c r="E4288" s="28">
        <v>583</v>
      </c>
      <c r="F4288" s="28">
        <v>177</v>
      </c>
      <c r="H4288" s="28">
        <v>217</v>
      </c>
      <c r="I4288" s="28">
        <v>11</v>
      </c>
      <c r="J4288" s="28">
        <v>7.6E-3</v>
      </c>
      <c r="AI4288"/>
      <c r="AJ4288"/>
    </row>
    <row r="4289" spans="1:36" ht="14.5" x14ac:dyDescent="0.35">
      <c r="A4289" s="52">
        <f t="shared" si="212"/>
        <v>2015</v>
      </c>
      <c r="B4289" s="30">
        <f t="shared" si="213"/>
        <v>158</v>
      </c>
      <c r="C4289" s="4">
        <f t="shared" si="214"/>
        <v>24</v>
      </c>
      <c r="D4289" s="4" t="s">
        <v>19</v>
      </c>
      <c r="E4289" s="28">
        <v>583</v>
      </c>
      <c r="F4289" s="28">
        <v>177</v>
      </c>
      <c r="H4289" s="28">
        <v>217</v>
      </c>
      <c r="I4289" s="28">
        <v>11</v>
      </c>
      <c r="J4289" s="28">
        <v>6.7999999999999996E-3</v>
      </c>
      <c r="AI4289"/>
      <c r="AJ4289"/>
    </row>
    <row r="4290" spans="1:36" ht="14.5" x14ac:dyDescent="0.35">
      <c r="A4290" s="52">
        <f t="shared" ref="A4290:A4353" si="215">YEAR(D4290)</f>
        <v>2015</v>
      </c>
      <c r="B4290" s="30">
        <f t="shared" ref="B4290:B4353" si="216">D4290-DATE(YEAR(D4290),1,0)</f>
        <v>158</v>
      </c>
      <c r="C4290" s="4">
        <f t="shared" ref="C4290:C4353" si="217">WEEKNUM(D4290,1)</f>
        <v>24</v>
      </c>
      <c r="D4290" s="4" t="s">
        <v>19</v>
      </c>
      <c r="E4290" s="28">
        <v>583</v>
      </c>
      <c r="F4290" s="28">
        <v>177</v>
      </c>
      <c r="H4290" s="28">
        <v>217</v>
      </c>
      <c r="I4290" s="28">
        <v>11</v>
      </c>
      <c r="J4290" s="28">
        <v>7.1999999999999998E-3</v>
      </c>
      <c r="AI4290"/>
      <c r="AJ4290"/>
    </row>
    <row r="4291" spans="1:36" ht="14.5" x14ac:dyDescent="0.35">
      <c r="A4291" s="52">
        <f t="shared" si="215"/>
        <v>2015</v>
      </c>
      <c r="B4291" s="30">
        <f t="shared" si="216"/>
        <v>158</v>
      </c>
      <c r="C4291" s="4">
        <f t="shared" si="217"/>
        <v>24</v>
      </c>
      <c r="D4291" s="4" t="s">
        <v>19</v>
      </c>
      <c r="E4291" s="28">
        <v>583</v>
      </c>
      <c r="F4291" s="28">
        <v>177</v>
      </c>
      <c r="H4291" s="28">
        <v>217</v>
      </c>
      <c r="I4291" s="28">
        <v>11</v>
      </c>
      <c r="J4291" s="28">
        <v>7.3000000000000001E-3</v>
      </c>
      <c r="AI4291"/>
      <c r="AJ4291"/>
    </row>
    <row r="4292" spans="1:36" ht="14.5" x14ac:dyDescent="0.35">
      <c r="A4292" s="52">
        <f t="shared" si="215"/>
        <v>2015</v>
      </c>
      <c r="B4292" s="30">
        <f t="shared" si="216"/>
        <v>158</v>
      </c>
      <c r="C4292" s="4">
        <f t="shared" si="217"/>
        <v>24</v>
      </c>
      <c r="D4292" s="4" t="s">
        <v>19</v>
      </c>
      <c r="E4292" s="28">
        <v>583</v>
      </c>
      <c r="F4292" s="28">
        <v>177</v>
      </c>
      <c r="H4292" s="28">
        <v>217</v>
      </c>
      <c r="I4292" s="28">
        <v>11</v>
      </c>
      <c r="J4292" s="28">
        <v>5.4999999999999997E-3</v>
      </c>
      <c r="AI4292"/>
      <c r="AJ4292"/>
    </row>
    <row r="4293" spans="1:36" ht="14.5" x14ac:dyDescent="0.35">
      <c r="A4293" s="52">
        <f t="shared" si="215"/>
        <v>2015</v>
      </c>
      <c r="B4293" s="30">
        <f t="shared" si="216"/>
        <v>158</v>
      </c>
      <c r="C4293" s="4">
        <f t="shared" si="217"/>
        <v>24</v>
      </c>
      <c r="D4293" s="4" t="s">
        <v>19</v>
      </c>
      <c r="E4293" s="28">
        <v>583</v>
      </c>
      <c r="F4293" s="28">
        <v>177</v>
      </c>
      <c r="H4293" s="28">
        <v>217</v>
      </c>
      <c r="I4293" s="28">
        <v>11</v>
      </c>
      <c r="J4293" s="28">
        <v>7.7999999999999996E-3</v>
      </c>
      <c r="AI4293"/>
      <c r="AJ4293"/>
    </row>
    <row r="4294" spans="1:36" ht="14.5" x14ac:dyDescent="0.35">
      <c r="A4294" s="52">
        <f t="shared" si="215"/>
        <v>2015</v>
      </c>
      <c r="B4294" s="30">
        <f t="shared" si="216"/>
        <v>158</v>
      </c>
      <c r="C4294" s="4">
        <f t="shared" si="217"/>
        <v>24</v>
      </c>
      <c r="D4294" s="4" t="s">
        <v>19</v>
      </c>
      <c r="E4294" s="28">
        <v>583</v>
      </c>
      <c r="F4294" s="28">
        <v>177</v>
      </c>
      <c r="H4294" s="28">
        <v>217</v>
      </c>
      <c r="I4294" s="28">
        <v>11</v>
      </c>
      <c r="J4294" s="28">
        <v>7.4000000000000003E-3</v>
      </c>
      <c r="AI4294"/>
      <c r="AJ4294"/>
    </row>
    <row r="4295" spans="1:36" ht="14.5" x14ac:dyDescent="0.35">
      <c r="A4295" s="52">
        <f t="shared" si="215"/>
        <v>2015</v>
      </c>
      <c r="B4295" s="30">
        <f t="shared" si="216"/>
        <v>158</v>
      </c>
      <c r="C4295" s="4">
        <f t="shared" si="217"/>
        <v>24</v>
      </c>
      <c r="D4295" s="4" t="s">
        <v>19</v>
      </c>
      <c r="E4295" s="28">
        <v>583</v>
      </c>
      <c r="F4295" s="28">
        <v>177</v>
      </c>
      <c r="H4295" s="28">
        <v>217</v>
      </c>
      <c r="I4295" s="28">
        <v>11</v>
      </c>
      <c r="J4295" s="28">
        <v>7.4999999999999997E-3</v>
      </c>
      <c r="AI4295"/>
      <c r="AJ4295"/>
    </row>
    <row r="4296" spans="1:36" ht="14.5" x14ac:dyDescent="0.35">
      <c r="A4296" s="52">
        <f t="shared" si="215"/>
        <v>2015</v>
      </c>
      <c r="B4296" s="30">
        <f t="shared" si="216"/>
        <v>158</v>
      </c>
      <c r="C4296" s="4">
        <f t="shared" si="217"/>
        <v>24</v>
      </c>
      <c r="D4296" s="4" t="s">
        <v>19</v>
      </c>
      <c r="E4296" s="28">
        <v>583</v>
      </c>
      <c r="F4296" s="28">
        <v>177</v>
      </c>
      <c r="H4296" s="28">
        <v>217</v>
      </c>
      <c r="I4296" s="28">
        <v>11</v>
      </c>
      <c r="J4296" s="28">
        <v>7.1999999999999998E-3</v>
      </c>
      <c r="AI4296"/>
      <c r="AJ4296"/>
    </row>
    <row r="4297" spans="1:36" ht="14.5" x14ac:dyDescent="0.35">
      <c r="A4297" s="52">
        <f t="shared" si="215"/>
        <v>2015</v>
      </c>
      <c r="B4297" s="30">
        <f t="shared" si="216"/>
        <v>158</v>
      </c>
      <c r="C4297" s="4">
        <f t="shared" si="217"/>
        <v>24</v>
      </c>
      <c r="D4297" s="4" t="s">
        <v>19</v>
      </c>
      <c r="E4297" s="28">
        <v>583</v>
      </c>
      <c r="F4297" s="28">
        <v>177</v>
      </c>
      <c r="H4297" s="28">
        <v>217</v>
      </c>
      <c r="I4297" s="28">
        <v>11</v>
      </c>
      <c r="J4297" s="28">
        <v>4.7999999999999996E-3</v>
      </c>
      <c r="AI4297"/>
      <c r="AJ4297"/>
    </row>
    <row r="4298" spans="1:36" ht="14.5" x14ac:dyDescent="0.35">
      <c r="A4298" s="52">
        <f t="shared" si="215"/>
        <v>2015</v>
      </c>
      <c r="B4298" s="30">
        <f t="shared" si="216"/>
        <v>158</v>
      </c>
      <c r="C4298" s="4">
        <f t="shared" si="217"/>
        <v>24</v>
      </c>
      <c r="D4298" s="4" t="s">
        <v>19</v>
      </c>
      <c r="E4298" s="28">
        <v>583</v>
      </c>
      <c r="F4298" s="28">
        <v>177</v>
      </c>
      <c r="H4298" s="28">
        <v>217</v>
      </c>
      <c r="I4298" s="28">
        <v>11</v>
      </c>
      <c r="J4298" s="28">
        <v>7.3000000000000001E-3</v>
      </c>
      <c r="AI4298"/>
      <c r="AJ4298"/>
    </row>
    <row r="4299" spans="1:36" ht="14.5" x14ac:dyDescent="0.35">
      <c r="A4299" s="52">
        <f t="shared" si="215"/>
        <v>2015</v>
      </c>
      <c r="B4299" s="30">
        <f t="shared" si="216"/>
        <v>158</v>
      </c>
      <c r="C4299" s="4">
        <f t="shared" si="217"/>
        <v>24</v>
      </c>
      <c r="D4299" s="4" t="s">
        <v>19</v>
      </c>
      <c r="E4299" s="28">
        <v>583</v>
      </c>
      <c r="F4299" s="28">
        <v>177</v>
      </c>
      <c r="H4299" s="28">
        <v>217</v>
      </c>
      <c r="I4299" s="28">
        <v>11</v>
      </c>
      <c r="J4299" s="28">
        <v>4.7999999999999996E-3</v>
      </c>
      <c r="AI4299"/>
      <c r="AJ4299"/>
    </row>
    <row r="4300" spans="1:36" ht="14.5" x14ac:dyDescent="0.35">
      <c r="A4300" s="52">
        <f t="shared" si="215"/>
        <v>2015</v>
      </c>
      <c r="B4300" s="30">
        <f t="shared" si="216"/>
        <v>158</v>
      </c>
      <c r="C4300" s="4">
        <f t="shared" si="217"/>
        <v>24</v>
      </c>
      <c r="D4300" s="4" t="s">
        <v>19</v>
      </c>
      <c r="E4300" s="28">
        <v>583</v>
      </c>
      <c r="F4300" s="28">
        <v>177</v>
      </c>
      <c r="H4300" s="28">
        <v>217</v>
      </c>
      <c r="I4300" s="28">
        <v>11</v>
      </c>
      <c r="J4300" s="28">
        <v>5.7000000000000002E-3</v>
      </c>
      <c r="AI4300"/>
      <c r="AJ4300"/>
    </row>
    <row r="4301" spans="1:36" ht="14.5" x14ac:dyDescent="0.35">
      <c r="A4301" s="52">
        <f t="shared" si="215"/>
        <v>2015</v>
      </c>
      <c r="B4301" s="30">
        <f t="shared" si="216"/>
        <v>158</v>
      </c>
      <c r="C4301" s="4">
        <f t="shared" si="217"/>
        <v>24</v>
      </c>
      <c r="D4301" s="4" t="s">
        <v>19</v>
      </c>
      <c r="E4301" s="28">
        <v>583</v>
      </c>
      <c r="F4301" s="28">
        <v>177</v>
      </c>
      <c r="H4301" s="28">
        <v>217</v>
      </c>
      <c r="I4301" s="28">
        <v>11</v>
      </c>
      <c r="J4301" s="28">
        <v>4.7000000000000002E-3</v>
      </c>
      <c r="AI4301"/>
      <c r="AJ4301"/>
    </row>
    <row r="4302" spans="1:36" ht="14.5" x14ac:dyDescent="0.35">
      <c r="A4302" s="52">
        <f t="shared" si="215"/>
        <v>2015</v>
      </c>
      <c r="B4302" s="30">
        <f t="shared" si="216"/>
        <v>158</v>
      </c>
      <c r="C4302" s="4">
        <f t="shared" si="217"/>
        <v>24</v>
      </c>
      <c r="D4302" s="4" t="s">
        <v>19</v>
      </c>
      <c r="E4302" s="28">
        <v>583</v>
      </c>
      <c r="F4302" s="28">
        <v>177</v>
      </c>
      <c r="H4302" s="28">
        <v>217</v>
      </c>
      <c r="I4302" s="28">
        <v>11</v>
      </c>
      <c r="J4302" s="28">
        <v>6.4999999999999997E-3</v>
      </c>
      <c r="AI4302"/>
      <c r="AJ4302"/>
    </row>
    <row r="4303" spans="1:36" ht="14.5" x14ac:dyDescent="0.35">
      <c r="A4303" s="52">
        <f t="shared" si="215"/>
        <v>2015</v>
      </c>
      <c r="B4303" s="30">
        <f t="shared" si="216"/>
        <v>158</v>
      </c>
      <c r="C4303" s="4">
        <f t="shared" si="217"/>
        <v>24</v>
      </c>
      <c r="D4303" s="4" t="s">
        <v>19</v>
      </c>
      <c r="E4303" s="28">
        <v>583</v>
      </c>
      <c r="F4303" s="28">
        <v>177</v>
      </c>
      <c r="H4303" s="28">
        <v>217</v>
      </c>
      <c r="I4303" s="28">
        <v>11</v>
      </c>
      <c r="J4303" s="28">
        <v>6.4999999999999997E-3</v>
      </c>
      <c r="AI4303"/>
      <c r="AJ4303"/>
    </row>
    <row r="4304" spans="1:36" ht="14.5" x14ac:dyDescent="0.35">
      <c r="A4304" s="52">
        <f t="shared" si="215"/>
        <v>2015</v>
      </c>
      <c r="B4304" s="30">
        <f t="shared" si="216"/>
        <v>158</v>
      </c>
      <c r="C4304" s="4">
        <f t="shared" si="217"/>
        <v>24</v>
      </c>
      <c r="D4304" s="4" t="s">
        <v>19</v>
      </c>
      <c r="E4304" s="28">
        <v>583</v>
      </c>
      <c r="F4304" s="28">
        <v>177</v>
      </c>
      <c r="H4304" s="28">
        <v>217</v>
      </c>
      <c r="I4304" s="28">
        <v>11</v>
      </c>
      <c r="J4304" s="28">
        <v>5.0000000000000001E-3</v>
      </c>
      <c r="AI4304"/>
      <c r="AJ4304"/>
    </row>
    <row r="4305" spans="1:36" ht="14.5" x14ac:dyDescent="0.35">
      <c r="A4305" s="52">
        <f t="shared" si="215"/>
        <v>2015</v>
      </c>
      <c r="B4305" s="30">
        <f t="shared" si="216"/>
        <v>158</v>
      </c>
      <c r="C4305" s="4">
        <f t="shared" si="217"/>
        <v>24</v>
      </c>
      <c r="D4305" s="4" t="s">
        <v>19</v>
      </c>
      <c r="E4305" s="28">
        <v>583</v>
      </c>
      <c r="F4305" s="28">
        <v>177</v>
      </c>
      <c r="H4305" s="28">
        <v>217</v>
      </c>
      <c r="I4305" s="28">
        <v>11</v>
      </c>
      <c r="J4305" s="28">
        <v>7.6E-3</v>
      </c>
      <c r="AI4305"/>
      <c r="AJ4305"/>
    </row>
    <row r="4306" spans="1:36" ht="14.5" x14ac:dyDescent="0.35">
      <c r="A4306" s="52">
        <f t="shared" si="215"/>
        <v>2015</v>
      </c>
      <c r="B4306" s="30">
        <f t="shared" si="216"/>
        <v>158</v>
      </c>
      <c r="C4306" s="4">
        <f t="shared" si="217"/>
        <v>24</v>
      </c>
      <c r="D4306" s="4" t="s">
        <v>19</v>
      </c>
      <c r="E4306" s="28">
        <v>582</v>
      </c>
      <c r="F4306" s="28">
        <v>177</v>
      </c>
      <c r="H4306" s="28">
        <v>217</v>
      </c>
      <c r="I4306" s="28">
        <v>12</v>
      </c>
      <c r="J4306" s="28">
        <v>5.4000000000000003E-3</v>
      </c>
      <c r="AI4306"/>
      <c r="AJ4306"/>
    </row>
    <row r="4307" spans="1:36" ht="14.5" x14ac:dyDescent="0.35">
      <c r="A4307" s="52">
        <f t="shared" si="215"/>
        <v>2015</v>
      </c>
      <c r="B4307" s="30">
        <f t="shared" si="216"/>
        <v>158</v>
      </c>
      <c r="C4307" s="4">
        <f t="shared" si="217"/>
        <v>24</v>
      </c>
      <c r="D4307" s="4" t="s">
        <v>19</v>
      </c>
      <c r="E4307" s="28">
        <v>582</v>
      </c>
      <c r="F4307" s="28">
        <v>177</v>
      </c>
      <c r="H4307" s="28">
        <v>217</v>
      </c>
      <c r="I4307" s="28">
        <v>12</v>
      </c>
      <c r="J4307" s="28">
        <v>5.0000000000000001E-3</v>
      </c>
      <c r="AI4307"/>
      <c r="AJ4307"/>
    </row>
    <row r="4308" spans="1:36" ht="14.5" x14ac:dyDescent="0.35">
      <c r="A4308" s="52">
        <f t="shared" si="215"/>
        <v>2015</v>
      </c>
      <c r="B4308" s="30">
        <f t="shared" si="216"/>
        <v>158</v>
      </c>
      <c r="C4308" s="4">
        <f t="shared" si="217"/>
        <v>24</v>
      </c>
      <c r="D4308" s="4" t="s">
        <v>19</v>
      </c>
      <c r="E4308" s="28">
        <v>582</v>
      </c>
      <c r="F4308" s="28">
        <v>177</v>
      </c>
      <c r="H4308" s="28">
        <v>217</v>
      </c>
      <c r="I4308" s="28">
        <v>12</v>
      </c>
      <c r="J4308" s="28">
        <v>5.3E-3</v>
      </c>
      <c r="AI4308"/>
      <c r="AJ4308"/>
    </row>
    <row r="4309" spans="1:36" ht="14.5" x14ac:dyDescent="0.35">
      <c r="A4309" s="52">
        <f t="shared" si="215"/>
        <v>2015</v>
      </c>
      <c r="B4309" s="30">
        <f t="shared" si="216"/>
        <v>158</v>
      </c>
      <c r="C4309" s="4">
        <f t="shared" si="217"/>
        <v>24</v>
      </c>
      <c r="D4309" s="4" t="s">
        <v>19</v>
      </c>
      <c r="E4309" s="28">
        <v>582</v>
      </c>
      <c r="F4309" s="28">
        <v>177</v>
      </c>
      <c r="H4309" s="28">
        <v>217</v>
      </c>
      <c r="I4309" s="28">
        <v>12</v>
      </c>
      <c r="J4309" s="28">
        <v>5.7999999999999996E-3</v>
      </c>
      <c r="AI4309"/>
      <c r="AJ4309"/>
    </row>
    <row r="4310" spans="1:36" ht="14.5" x14ac:dyDescent="0.35">
      <c r="A4310" s="52">
        <f t="shared" si="215"/>
        <v>2015</v>
      </c>
      <c r="B4310" s="30">
        <f t="shared" si="216"/>
        <v>158</v>
      </c>
      <c r="C4310" s="4">
        <f t="shared" si="217"/>
        <v>24</v>
      </c>
      <c r="D4310" s="4" t="s">
        <v>19</v>
      </c>
      <c r="E4310" s="28">
        <v>582</v>
      </c>
      <c r="F4310" s="28">
        <v>177</v>
      </c>
      <c r="H4310" s="28">
        <v>217</v>
      </c>
      <c r="I4310" s="28">
        <v>12</v>
      </c>
      <c r="J4310" s="28">
        <v>7.3000000000000001E-3</v>
      </c>
      <c r="AI4310"/>
      <c r="AJ4310"/>
    </row>
    <row r="4311" spans="1:36" ht="14.5" x14ac:dyDescent="0.35">
      <c r="A4311" s="52">
        <f t="shared" si="215"/>
        <v>2015</v>
      </c>
      <c r="B4311" s="30">
        <f t="shared" si="216"/>
        <v>158</v>
      </c>
      <c r="C4311" s="4">
        <f t="shared" si="217"/>
        <v>24</v>
      </c>
      <c r="D4311" s="4" t="s">
        <v>19</v>
      </c>
      <c r="E4311" s="28">
        <v>582</v>
      </c>
      <c r="F4311" s="28">
        <v>177</v>
      </c>
      <c r="H4311" s="28">
        <v>217</v>
      </c>
      <c r="I4311" s="28">
        <v>12</v>
      </c>
      <c r="J4311" s="28">
        <v>6.4000000000000003E-3</v>
      </c>
      <c r="AI4311"/>
      <c r="AJ4311"/>
    </row>
    <row r="4312" spans="1:36" ht="14.5" x14ac:dyDescent="0.35">
      <c r="A4312" s="52">
        <f t="shared" si="215"/>
        <v>2015</v>
      </c>
      <c r="B4312" s="30">
        <f t="shared" si="216"/>
        <v>158</v>
      </c>
      <c r="C4312" s="4">
        <f t="shared" si="217"/>
        <v>24</v>
      </c>
      <c r="D4312" s="4" t="s">
        <v>19</v>
      </c>
      <c r="E4312" s="28">
        <v>582</v>
      </c>
      <c r="F4312" s="28">
        <v>177</v>
      </c>
      <c r="H4312" s="28">
        <v>217</v>
      </c>
      <c r="I4312" s="28">
        <v>12</v>
      </c>
      <c r="J4312" s="28">
        <v>5.7999999999999996E-3</v>
      </c>
      <c r="AI4312"/>
      <c r="AJ4312"/>
    </row>
    <row r="4313" spans="1:36" ht="14.5" x14ac:dyDescent="0.35">
      <c r="A4313" s="52">
        <f t="shared" si="215"/>
        <v>2015</v>
      </c>
      <c r="B4313" s="30">
        <f t="shared" si="216"/>
        <v>158</v>
      </c>
      <c r="C4313" s="4">
        <f t="shared" si="217"/>
        <v>24</v>
      </c>
      <c r="D4313" s="4" t="s">
        <v>19</v>
      </c>
      <c r="E4313" s="28">
        <v>582</v>
      </c>
      <c r="F4313" s="28">
        <v>177</v>
      </c>
      <c r="H4313" s="28">
        <v>217</v>
      </c>
      <c r="I4313" s="28">
        <v>12</v>
      </c>
      <c r="J4313" s="28">
        <v>5.4000000000000003E-3</v>
      </c>
      <c r="AI4313"/>
      <c r="AJ4313"/>
    </row>
    <row r="4314" spans="1:36" ht="14.5" x14ac:dyDescent="0.35">
      <c r="A4314" s="52">
        <f t="shared" si="215"/>
        <v>2015</v>
      </c>
      <c r="B4314" s="30">
        <f t="shared" si="216"/>
        <v>158</v>
      </c>
      <c r="C4314" s="4">
        <f t="shared" si="217"/>
        <v>24</v>
      </c>
      <c r="D4314" s="4" t="s">
        <v>19</v>
      </c>
      <c r="E4314" s="28">
        <v>582</v>
      </c>
      <c r="F4314" s="28">
        <v>177</v>
      </c>
      <c r="H4314" s="28">
        <v>217</v>
      </c>
      <c r="I4314" s="28">
        <v>12</v>
      </c>
      <c r="J4314" s="28">
        <v>6.1999999999999998E-3</v>
      </c>
      <c r="AI4314"/>
      <c r="AJ4314"/>
    </row>
    <row r="4315" spans="1:36" ht="14.5" x14ac:dyDescent="0.35">
      <c r="A4315" s="52">
        <f t="shared" si="215"/>
        <v>2015</v>
      </c>
      <c r="B4315" s="30">
        <f t="shared" si="216"/>
        <v>158</v>
      </c>
      <c r="C4315" s="4">
        <f t="shared" si="217"/>
        <v>24</v>
      </c>
      <c r="D4315" s="4" t="s">
        <v>19</v>
      </c>
      <c r="E4315" s="28">
        <v>582</v>
      </c>
      <c r="F4315" s="28">
        <v>177</v>
      </c>
      <c r="H4315" s="28">
        <v>217</v>
      </c>
      <c r="I4315" s="28">
        <v>12</v>
      </c>
      <c r="J4315" s="28">
        <v>6.6E-3</v>
      </c>
      <c r="AI4315"/>
      <c r="AJ4315"/>
    </row>
    <row r="4316" spans="1:36" ht="14.5" x14ac:dyDescent="0.35">
      <c r="A4316" s="52">
        <f t="shared" si="215"/>
        <v>2015</v>
      </c>
      <c r="B4316" s="30">
        <f t="shared" si="216"/>
        <v>158</v>
      </c>
      <c r="C4316" s="4">
        <f t="shared" si="217"/>
        <v>24</v>
      </c>
      <c r="D4316" s="4" t="s">
        <v>19</v>
      </c>
      <c r="E4316" s="28">
        <v>582</v>
      </c>
      <c r="F4316" s="28">
        <v>177</v>
      </c>
      <c r="H4316" s="28">
        <v>217</v>
      </c>
      <c r="I4316" s="28">
        <v>12</v>
      </c>
      <c r="J4316" s="28">
        <v>5.4999999999999997E-3</v>
      </c>
      <c r="AI4316"/>
      <c r="AJ4316"/>
    </row>
    <row r="4317" spans="1:36" ht="14.5" x14ac:dyDescent="0.35">
      <c r="A4317" s="52">
        <f t="shared" si="215"/>
        <v>2015</v>
      </c>
      <c r="B4317" s="30">
        <f t="shared" si="216"/>
        <v>158</v>
      </c>
      <c r="C4317" s="4">
        <f t="shared" si="217"/>
        <v>24</v>
      </c>
      <c r="D4317" s="4" t="s">
        <v>19</v>
      </c>
      <c r="E4317" s="28">
        <v>583</v>
      </c>
      <c r="F4317" s="28">
        <v>177</v>
      </c>
      <c r="H4317" s="28">
        <v>217</v>
      </c>
      <c r="I4317" s="28">
        <v>12</v>
      </c>
      <c r="J4317" s="28">
        <v>6.4999999999999997E-3</v>
      </c>
      <c r="AI4317"/>
      <c r="AJ4317"/>
    </row>
    <row r="4318" spans="1:36" ht="14.5" x14ac:dyDescent="0.35">
      <c r="A4318" s="52">
        <f t="shared" si="215"/>
        <v>2015</v>
      </c>
      <c r="B4318" s="30">
        <f t="shared" si="216"/>
        <v>158</v>
      </c>
      <c r="C4318" s="4">
        <f t="shared" si="217"/>
        <v>24</v>
      </c>
      <c r="D4318" s="4" t="s">
        <v>19</v>
      </c>
      <c r="E4318" s="28">
        <v>583</v>
      </c>
      <c r="F4318" s="28">
        <v>177</v>
      </c>
      <c r="H4318" s="28">
        <v>217</v>
      </c>
      <c r="I4318" s="28">
        <v>12</v>
      </c>
      <c r="J4318" s="28">
        <v>8.0999999999999996E-3</v>
      </c>
      <c r="AI4318"/>
      <c r="AJ4318"/>
    </row>
    <row r="4319" spans="1:36" ht="14.5" x14ac:dyDescent="0.35">
      <c r="A4319" s="52">
        <f t="shared" si="215"/>
        <v>2015</v>
      </c>
      <c r="B4319" s="30">
        <f t="shared" si="216"/>
        <v>158</v>
      </c>
      <c r="C4319" s="4">
        <f t="shared" si="217"/>
        <v>24</v>
      </c>
      <c r="D4319" s="4" t="s">
        <v>19</v>
      </c>
      <c r="E4319" s="28">
        <v>583</v>
      </c>
      <c r="F4319" s="28">
        <v>177</v>
      </c>
      <c r="H4319" s="28">
        <v>217</v>
      </c>
      <c r="I4319" s="28">
        <v>12</v>
      </c>
      <c r="J4319" s="28">
        <v>7.4000000000000003E-3</v>
      </c>
      <c r="AI4319"/>
      <c r="AJ4319"/>
    </row>
    <row r="4320" spans="1:36" ht="14.5" x14ac:dyDescent="0.35">
      <c r="A4320" s="52">
        <f t="shared" si="215"/>
        <v>2015</v>
      </c>
      <c r="B4320" s="30">
        <f t="shared" si="216"/>
        <v>158</v>
      </c>
      <c r="C4320" s="4">
        <f t="shared" si="217"/>
        <v>24</v>
      </c>
      <c r="D4320" s="4" t="s">
        <v>19</v>
      </c>
      <c r="E4320" s="28">
        <v>583</v>
      </c>
      <c r="F4320" s="28">
        <v>177</v>
      </c>
      <c r="H4320" s="28">
        <v>217</v>
      </c>
      <c r="I4320" s="28">
        <v>12</v>
      </c>
      <c r="J4320" s="28">
        <v>7.1000000000000004E-3</v>
      </c>
      <c r="AI4320"/>
      <c r="AJ4320"/>
    </row>
    <row r="4321" spans="1:36" ht="14.5" x14ac:dyDescent="0.35">
      <c r="A4321" s="52">
        <f t="shared" si="215"/>
        <v>2015</v>
      </c>
      <c r="B4321" s="30">
        <f t="shared" si="216"/>
        <v>158</v>
      </c>
      <c r="C4321" s="4">
        <f t="shared" si="217"/>
        <v>24</v>
      </c>
      <c r="D4321" s="4" t="s">
        <v>19</v>
      </c>
      <c r="E4321" s="28">
        <v>583</v>
      </c>
      <c r="F4321" s="28">
        <v>177</v>
      </c>
      <c r="H4321" s="28">
        <v>217</v>
      </c>
      <c r="I4321" s="28">
        <v>12</v>
      </c>
      <c r="J4321" s="28">
        <v>8.0999999999999996E-3</v>
      </c>
      <c r="AI4321"/>
      <c r="AJ4321"/>
    </row>
    <row r="4322" spans="1:36" ht="14.5" x14ac:dyDescent="0.35">
      <c r="A4322" s="52">
        <f t="shared" si="215"/>
        <v>2015</v>
      </c>
      <c r="B4322" s="30">
        <f t="shared" si="216"/>
        <v>158</v>
      </c>
      <c r="C4322" s="4">
        <f t="shared" si="217"/>
        <v>24</v>
      </c>
      <c r="D4322" s="4" t="s">
        <v>19</v>
      </c>
      <c r="E4322" s="28">
        <v>583</v>
      </c>
      <c r="F4322" s="28">
        <v>177</v>
      </c>
      <c r="H4322" s="28">
        <v>217</v>
      </c>
      <c r="I4322" s="28">
        <v>12</v>
      </c>
      <c r="J4322" s="28">
        <v>6.7000000000000002E-3</v>
      </c>
      <c r="AI4322"/>
      <c r="AJ4322"/>
    </row>
    <row r="4323" spans="1:36" ht="14.5" x14ac:dyDescent="0.35">
      <c r="A4323" s="52">
        <f t="shared" si="215"/>
        <v>2015</v>
      </c>
      <c r="B4323" s="30">
        <f t="shared" si="216"/>
        <v>158</v>
      </c>
      <c r="C4323" s="4">
        <f t="shared" si="217"/>
        <v>24</v>
      </c>
      <c r="D4323" s="4" t="s">
        <v>19</v>
      </c>
      <c r="E4323" s="28">
        <v>583</v>
      </c>
      <c r="F4323" s="28">
        <v>177</v>
      </c>
      <c r="H4323" s="28">
        <v>217</v>
      </c>
      <c r="I4323" s="28">
        <v>12</v>
      </c>
      <c r="J4323" s="28">
        <v>9.9000000000000008E-3</v>
      </c>
      <c r="AI4323"/>
      <c r="AJ4323"/>
    </row>
    <row r="4324" spans="1:36" ht="14.5" x14ac:dyDescent="0.35">
      <c r="A4324" s="52">
        <f t="shared" si="215"/>
        <v>2015</v>
      </c>
      <c r="B4324" s="30">
        <f t="shared" si="216"/>
        <v>158</v>
      </c>
      <c r="C4324" s="4">
        <f t="shared" si="217"/>
        <v>24</v>
      </c>
      <c r="D4324" s="4" t="s">
        <v>19</v>
      </c>
      <c r="E4324" s="28">
        <v>583</v>
      </c>
      <c r="F4324" s="28">
        <v>177</v>
      </c>
      <c r="H4324" s="28">
        <v>217</v>
      </c>
      <c r="I4324" s="28">
        <v>12</v>
      </c>
      <c r="J4324" s="28">
        <v>7.1000000000000004E-3</v>
      </c>
      <c r="AI4324"/>
      <c r="AJ4324"/>
    </row>
    <row r="4325" spans="1:36" ht="14.5" x14ac:dyDescent="0.35">
      <c r="A4325" s="52">
        <f t="shared" si="215"/>
        <v>2015</v>
      </c>
      <c r="B4325" s="30">
        <f t="shared" si="216"/>
        <v>158</v>
      </c>
      <c r="C4325" s="4">
        <f t="shared" si="217"/>
        <v>24</v>
      </c>
      <c r="D4325" s="4" t="s">
        <v>19</v>
      </c>
      <c r="E4325" s="28">
        <v>583</v>
      </c>
      <c r="F4325" s="28">
        <v>177</v>
      </c>
      <c r="H4325" s="28">
        <v>217</v>
      </c>
      <c r="I4325" s="28">
        <v>12</v>
      </c>
      <c r="J4325" s="28">
        <v>6.4000000000000003E-3</v>
      </c>
      <c r="AI4325"/>
      <c r="AJ4325"/>
    </row>
    <row r="4326" spans="1:36" ht="14.5" x14ac:dyDescent="0.35">
      <c r="A4326" s="52">
        <f t="shared" si="215"/>
        <v>2015</v>
      </c>
      <c r="B4326" s="30">
        <f t="shared" si="216"/>
        <v>158</v>
      </c>
      <c r="C4326" s="4">
        <f t="shared" si="217"/>
        <v>24</v>
      </c>
      <c r="D4326" s="4" t="s">
        <v>19</v>
      </c>
      <c r="E4326" s="28">
        <v>583</v>
      </c>
      <c r="F4326" s="28">
        <v>177</v>
      </c>
      <c r="H4326" s="28">
        <v>217</v>
      </c>
      <c r="I4326" s="28">
        <v>12</v>
      </c>
      <c r="J4326" s="28">
        <v>7.6E-3</v>
      </c>
      <c r="AI4326"/>
      <c r="AJ4326"/>
    </row>
    <row r="4327" spans="1:36" ht="14.5" x14ac:dyDescent="0.35">
      <c r="A4327" s="52">
        <f t="shared" si="215"/>
        <v>2015</v>
      </c>
      <c r="B4327" s="30">
        <f t="shared" si="216"/>
        <v>158</v>
      </c>
      <c r="C4327" s="4">
        <f t="shared" si="217"/>
        <v>24</v>
      </c>
      <c r="D4327" s="4" t="s">
        <v>19</v>
      </c>
      <c r="E4327" s="28">
        <v>583</v>
      </c>
      <c r="F4327" s="28">
        <v>177</v>
      </c>
      <c r="H4327" s="28">
        <v>217</v>
      </c>
      <c r="I4327" s="28">
        <v>12</v>
      </c>
      <c r="J4327" s="28">
        <v>8.3999999999999995E-3</v>
      </c>
      <c r="AI4327"/>
      <c r="AJ4327"/>
    </row>
    <row r="4328" spans="1:36" ht="14.5" x14ac:dyDescent="0.35">
      <c r="A4328" s="52">
        <f t="shared" si="215"/>
        <v>2015</v>
      </c>
      <c r="B4328" s="30">
        <f t="shared" si="216"/>
        <v>158</v>
      </c>
      <c r="C4328" s="4">
        <f t="shared" si="217"/>
        <v>24</v>
      </c>
      <c r="D4328" s="4" t="s">
        <v>19</v>
      </c>
      <c r="E4328" s="28">
        <v>583</v>
      </c>
      <c r="F4328" s="28">
        <v>177</v>
      </c>
      <c r="H4328" s="28">
        <v>217</v>
      </c>
      <c r="I4328" s="28">
        <v>12</v>
      </c>
      <c r="J4328" s="28">
        <v>1.2500000000000001E-2</v>
      </c>
      <c r="AI4328"/>
      <c r="AJ4328"/>
    </row>
    <row r="4329" spans="1:36" ht="14.5" x14ac:dyDescent="0.35">
      <c r="A4329" s="52">
        <f t="shared" si="215"/>
        <v>2015</v>
      </c>
      <c r="B4329" s="30">
        <f t="shared" si="216"/>
        <v>158</v>
      </c>
      <c r="C4329" s="4">
        <f t="shared" si="217"/>
        <v>24</v>
      </c>
      <c r="D4329" s="4" t="s">
        <v>19</v>
      </c>
      <c r="E4329" s="28">
        <v>582</v>
      </c>
      <c r="F4329" s="28">
        <v>177</v>
      </c>
      <c r="H4329" s="28">
        <v>217</v>
      </c>
      <c r="I4329" s="28">
        <v>13</v>
      </c>
      <c r="J4329" s="28">
        <v>6.7000000000000002E-3</v>
      </c>
      <c r="AI4329"/>
      <c r="AJ4329"/>
    </row>
    <row r="4330" spans="1:36" ht="14.5" x14ac:dyDescent="0.35">
      <c r="A4330" s="52">
        <f t="shared" si="215"/>
        <v>2015</v>
      </c>
      <c r="B4330" s="30">
        <f t="shared" si="216"/>
        <v>158</v>
      </c>
      <c r="C4330" s="4">
        <f t="shared" si="217"/>
        <v>24</v>
      </c>
      <c r="D4330" s="4" t="s">
        <v>19</v>
      </c>
      <c r="E4330" s="28">
        <v>582</v>
      </c>
      <c r="F4330" s="28">
        <v>177</v>
      </c>
      <c r="H4330" s="28">
        <v>217</v>
      </c>
      <c r="I4330" s="28">
        <v>14</v>
      </c>
      <c r="J4330" s="28">
        <v>5.4000000000000003E-3</v>
      </c>
      <c r="AI4330"/>
      <c r="AJ4330"/>
    </row>
    <row r="4331" spans="1:36" ht="14.5" x14ac:dyDescent="0.35">
      <c r="A4331" s="52">
        <f t="shared" si="215"/>
        <v>2015</v>
      </c>
      <c r="B4331" s="30">
        <f t="shared" si="216"/>
        <v>158</v>
      </c>
      <c r="C4331" s="4">
        <f t="shared" si="217"/>
        <v>24</v>
      </c>
      <c r="D4331" s="4" t="s">
        <v>19</v>
      </c>
      <c r="E4331" s="28">
        <v>582</v>
      </c>
      <c r="F4331" s="28">
        <v>177</v>
      </c>
      <c r="H4331" s="28">
        <v>217</v>
      </c>
      <c r="I4331" s="28">
        <v>14</v>
      </c>
      <c r="J4331" s="28">
        <v>1.2200000000000001E-2</v>
      </c>
      <c r="AI4331"/>
      <c r="AJ4331"/>
    </row>
    <row r="4332" spans="1:36" ht="14.5" x14ac:dyDescent="0.35">
      <c r="A4332" s="52">
        <f t="shared" si="215"/>
        <v>2015</v>
      </c>
      <c r="B4332" s="30">
        <f t="shared" si="216"/>
        <v>158</v>
      </c>
      <c r="C4332" s="4">
        <f t="shared" si="217"/>
        <v>24</v>
      </c>
      <c r="D4332" s="4" t="s">
        <v>19</v>
      </c>
      <c r="E4332" s="28">
        <v>583</v>
      </c>
      <c r="F4332" s="28">
        <v>177</v>
      </c>
      <c r="H4332" s="28">
        <v>217</v>
      </c>
      <c r="I4332" s="28">
        <v>17</v>
      </c>
      <c r="J4332" s="28">
        <v>2.2800000000000001E-2</v>
      </c>
      <c r="AI4332"/>
      <c r="AJ4332"/>
    </row>
    <row r="4333" spans="1:36" ht="14.5" x14ac:dyDescent="0.35">
      <c r="A4333" s="52">
        <f t="shared" si="215"/>
        <v>2015</v>
      </c>
      <c r="B4333" s="30">
        <f t="shared" si="216"/>
        <v>159</v>
      </c>
      <c r="C4333" s="4">
        <f t="shared" si="217"/>
        <v>24</v>
      </c>
      <c r="D4333" s="4" t="s">
        <v>20</v>
      </c>
      <c r="E4333" s="28">
        <v>590</v>
      </c>
      <c r="F4333" s="28">
        <v>79</v>
      </c>
      <c r="H4333" s="28">
        <v>217</v>
      </c>
      <c r="I4333" s="28">
        <v>10</v>
      </c>
      <c r="J4333" s="28">
        <v>5.1999999999999998E-3</v>
      </c>
      <c r="AI4333"/>
      <c r="AJ4333"/>
    </row>
    <row r="4334" spans="1:36" ht="14.5" x14ac:dyDescent="0.35">
      <c r="A4334" s="52">
        <f t="shared" si="215"/>
        <v>2015</v>
      </c>
      <c r="B4334" s="30">
        <f t="shared" si="216"/>
        <v>159</v>
      </c>
      <c r="C4334" s="4">
        <f t="shared" si="217"/>
        <v>24</v>
      </c>
      <c r="D4334" s="4" t="s">
        <v>20</v>
      </c>
      <c r="E4334" s="28">
        <v>590</v>
      </c>
      <c r="F4334" s="28">
        <v>79</v>
      </c>
      <c r="H4334" s="28">
        <v>217</v>
      </c>
      <c r="I4334" s="28">
        <v>11</v>
      </c>
      <c r="J4334" s="28">
        <v>4.1999999999999997E-3</v>
      </c>
      <c r="AI4334"/>
      <c r="AJ4334"/>
    </row>
    <row r="4335" spans="1:36" ht="14.5" x14ac:dyDescent="0.35">
      <c r="A4335" s="52">
        <f t="shared" si="215"/>
        <v>2015</v>
      </c>
      <c r="B4335" s="30">
        <f t="shared" si="216"/>
        <v>159</v>
      </c>
      <c r="C4335" s="4">
        <f t="shared" si="217"/>
        <v>24</v>
      </c>
      <c r="D4335" s="4" t="s">
        <v>20</v>
      </c>
      <c r="E4335" s="28">
        <v>588</v>
      </c>
      <c r="F4335" s="28">
        <v>194</v>
      </c>
      <c r="H4335" s="28">
        <v>217</v>
      </c>
      <c r="I4335" s="28">
        <v>9</v>
      </c>
      <c r="J4335" s="28">
        <v>3.2000000000000002E-3</v>
      </c>
      <c r="AI4335"/>
      <c r="AJ4335"/>
    </row>
    <row r="4336" spans="1:36" ht="14.5" x14ac:dyDescent="0.35">
      <c r="A4336" s="52">
        <f t="shared" si="215"/>
        <v>2015</v>
      </c>
      <c r="B4336" s="30">
        <f t="shared" si="216"/>
        <v>159</v>
      </c>
      <c r="C4336" s="4">
        <f t="shared" si="217"/>
        <v>24</v>
      </c>
      <c r="D4336" s="4" t="s">
        <v>20</v>
      </c>
      <c r="E4336" s="28">
        <v>588</v>
      </c>
      <c r="F4336" s="28">
        <v>194</v>
      </c>
      <c r="H4336" s="28">
        <v>217</v>
      </c>
      <c r="I4336" s="28">
        <v>10</v>
      </c>
      <c r="J4336" s="28">
        <v>3.0000000000000001E-3</v>
      </c>
      <c r="AI4336"/>
      <c r="AJ4336"/>
    </row>
    <row r="4337" spans="1:36" ht="14.5" x14ac:dyDescent="0.35">
      <c r="A4337" s="52">
        <f t="shared" si="215"/>
        <v>2015</v>
      </c>
      <c r="B4337" s="30">
        <f t="shared" si="216"/>
        <v>161</v>
      </c>
      <c r="C4337" s="4">
        <f t="shared" si="217"/>
        <v>24</v>
      </c>
      <c r="D4337" s="4" t="s">
        <v>21</v>
      </c>
      <c r="E4337" s="28">
        <v>601</v>
      </c>
      <c r="F4337" s="28">
        <v>457</v>
      </c>
      <c r="H4337" s="28">
        <v>217</v>
      </c>
      <c r="I4337" s="28">
        <v>12</v>
      </c>
      <c r="J4337" s="28">
        <v>5.7000000000000002E-3</v>
      </c>
      <c r="AI4337"/>
      <c r="AJ4337"/>
    </row>
    <row r="4338" spans="1:36" ht="14.5" x14ac:dyDescent="0.35">
      <c r="A4338" s="52">
        <f t="shared" si="215"/>
        <v>2015</v>
      </c>
      <c r="B4338" s="30">
        <f t="shared" si="216"/>
        <v>161</v>
      </c>
      <c r="C4338" s="4">
        <f t="shared" si="217"/>
        <v>24</v>
      </c>
      <c r="D4338" s="4" t="s">
        <v>21</v>
      </c>
      <c r="E4338" s="28">
        <v>596</v>
      </c>
      <c r="F4338" s="28">
        <v>459</v>
      </c>
      <c r="H4338" s="28">
        <v>217</v>
      </c>
      <c r="I4338" s="28">
        <v>10</v>
      </c>
      <c r="J4338" s="28">
        <v>3.5000000000000001E-3</v>
      </c>
      <c r="AI4338"/>
      <c r="AJ4338"/>
    </row>
    <row r="4339" spans="1:36" ht="14.5" x14ac:dyDescent="0.35">
      <c r="A4339" s="52">
        <f t="shared" si="215"/>
        <v>2015</v>
      </c>
      <c r="B4339" s="30">
        <f t="shared" si="216"/>
        <v>161</v>
      </c>
      <c r="C4339" s="4">
        <f t="shared" si="217"/>
        <v>24</v>
      </c>
      <c r="D4339" s="4" t="s">
        <v>21</v>
      </c>
      <c r="E4339" s="28">
        <v>596</v>
      </c>
      <c r="F4339" s="28">
        <v>459</v>
      </c>
      <c r="H4339" s="28">
        <v>217</v>
      </c>
      <c r="I4339" s="28">
        <v>10</v>
      </c>
      <c r="J4339" s="28">
        <v>4.3E-3</v>
      </c>
      <c r="AI4339"/>
      <c r="AJ4339"/>
    </row>
    <row r="4340" spans="1:36" ht="14.5" x14ac:dyDescent="0.35">
      <c r="A4340" s="52">
        <f t="shared" si="215"/>
        <v>2015</v>
      </c>
      <c r="B4340" s="30">
        <f t="shared" si="216"/>
        <v>161</v>
      </c>
      <c r="C4340" s="4">
        <f t="shared" si="217"/>
        <v>24</v>
      </c>
      <c r="D4340" s="4" t="s">
        <v>21</v>
      </c>
      <c r="E4340" s="28">
        <v>596</v>
      </c>
      <c r="F4340" s="28">
        <v>459</v>
      </c>
      <c r="H4340" s="28">
        <v>217</v>
      </c>
      <c r="I4340" s="28">
        <v>11</v>
      </c>
      <c r="J4340" s="28">
        <v>4.7000000000000002E-3</v>
      </c>
      <c r="AI4340"/>
      <c r="AJ4340"/>
    </row>
    <row r="4341" spans="1:36" ht="14.5" x14ac:dyDescent="0.35">
      <c r="A4341" s="52">
        <f t="shared" si="215"/>
        <v>2015</v>
      </c>
      <c r="B4341" s="30">
        <f t="shared" si="216"/>
        <v>161</v>
      </c>
      <c r="C4341" s="4">
        <f t="shared" si="217"/>
        <v>24</v>
      </c>
      <c r="D4341" s="4" t="s">
        <v>21</v>
      </c>
      <c r="E4341" s="28">
        <v>596</v>
      </c>
      <c r="F4341" s="28">
        <v>459</v>
      </c>
      <c r="H4341" s="28">
        <v>217</v>
      </c>
      <c r="I4341" s="28">
        <v>12</v>
      </c>
      <c r="J4341" s="28">
        <v>9.1999999999999998E-3</v>
      </c>
      <c r="AI4341"/>
      <c r="AJ4341"/>
    </row>
    <row r="4342" spans="1:36" ht="14.5" x14ac:dyDescent="0.35">
      <c r="A4342" s="52">
        <f t="shared" si="215"/>
        <v>2015</v>
      </c>
      <c r="B4342" s="30">
        <f t="shared" si="216"/>
        <v>161</v>
      </c>
      <c r="C4342" s="4">
        <f t="shared" si="217"/>
        <v>24</v>
      </c>
      <c r="D4342" s="4" t="s">
        <v>21</v>
      </c>
      <c r="E4342" s="28">
        <v>597</v>
      </c>
      <c r="F4342" s="28">
        <v>459</v>
      </c>
      <c r="H4342" s="28">
        <v>217</v>
      </c>
      <c r="I4342" s="28">
        <v>12</v>
      </c>
      <c r="J4342" s="28">
        <v>5.7999999999999996E-3</v>
      </c>
      <c r="AI4342"/>
      <c r="AJ4342"/>
    </row>
    <row r="4343" spans="1:36" ht="14.5" x14ac:dyDescent="0.35">
      <c r="A4343" s="52">
        <f t="shared" si="215"/>
        <v>2015</v>
      </c>
      <c r="B4343" s="30">
        <f t="shared" si="216"/>
        <v>161</v>
      </c>
      <c r="C4343" s="4">
        <f t="shared" si="217"/>
        <v>24</v>
      </c>
      <c r="D4343" s="4" t="s">
        <v>21</v>
      </c>
      <c r="E4343" s="28">
        <v>597</v>
      </c>
      <c r="F4343" s="28">
        <v>459</v>
      </c>
      <c r="H4343" s="28">
        <v>217</v>
      </c>
      <c r="I4343" s="28">
        <v>12</v>
      </c>
      <c r="J4343" s="28">
        <v>7.6E-3</v>
      </c>
      <c r="AI4343"/>
      <c r="AJ4343"/>
    </row>
    <row r="4344" spans="1:36" ht="14.5" x14ac:dyDescent="0.35">
      <c r="A4344" s="52">
        <f t="shared" si="215"/>
        <v>2015</v>
      </c>
      <c r="B4344" s="30">
        <f t="shared" si="216"/>
        <v>161</v>
      </c>
      <c r="C4344" s="4">
        <f t="shared" si="217"/>
        <v>24</v>
      </c>
      <c r="D4344" s="4" t="s">
        <v>21</v>
      </c>
      <c r="E4344" s="28">
        <v>596</v>
      </c>
      <c r="F4344" s="28">
        <v>459</v>
      </c>
      <c r="H4344" s="28">
        <v>217</v>
      </c>
      <c r="I4344" s="28">
        <v>20</v>
      </c>
      <c r="J4344" s="28">
        <v>3.7600000000000001E-2</v>
      </c>
      <c r="AI4344"/>
      <c r="AJ4344"/>
    </row>
    <row r="4345" spans="1:36" ht="14.5" x14ac:dyDescent="0.35">
      <c r="A4345" s="52">
        <f t="shared" si="215"/>
        <v>2015</v>
      </c>
      <c r="B4345" s="30">
        <f t="shared" si="216"/>
        <v>161</v>
      </c>
      <c r="C4345" s="4">
        <f t="shared" si="217"/>
        <v>24</v>
      </c>
      <c r="D4345" s="4" t="s">
        <v>21</v>
      </c>
      <c r="E4345" s="28">
        <v>594</v>
      </c>
      <c r="F4345" s="28">
        <v>460</v>
      </c>
      <c r="H4345" s="28">
        <v>217</v>
      </c>
      <c r="I4345" s="28">
        <v>9</v>
      </c>
      <c r="J4345" s="28">
        <v>3.3E-3</v>
      </c>
      <c r="AI4345"/>
      <c r="AJ4345"/>
    </row>
    <row r="4346" spans="1:36" ht="14.5" x14ac:dyDescent="0.35">
      <c r="A4346" s="52">
        <f t="shared" si="215"/>
        <v>2015</v>
      </c>
      <c r="B4346" s="30">
        <f t="shared" si="216"/>
        <v>161</v>
      </c>
      <c r="C4346" s="4">
        <f t="shared" si="217"/>
        <v>24</v>
      </c>
      <c r="D4346" s="4" t="s">
        <v>21</v>
      </c>
      <c r="E4346" s="28">
        <v>594</v>
      </c>
      <c r="F4346" s="28">
        <v>460</v>
      </c>
      <c r="H4346" s="28">
        <v>217</v>
      </c>
      <c r="I4346" s="28">
        <v>10</v>
      </c>
      <c r="J4346" s="28">
        <v>3.3999999999999998E-3</v>
      </c>
      <c r="AI4346"/>
      <c r="AJ4346"/>
    </row>
    <row r="4347" spans="1:36" ht="14.5" x14ac:dyDescent="0.35">
      <c r="A4347" s="52">
        <f t="shared" si="215"/>
        <v>2015</v>
      </c>
      <c r="B4347" s="30">
        <f t="shared" si="216"/>
        <v>161</v>
      </c>
      <c r="C4347" s="4">
        <f t="shared" si="217"/>
        <v>24</v>
      </c>
      <c r="D4347" s="4" t="s">
        <v>21</v>
      </c>
      <c r="E4347" s="28">
        <v>595</v>
      </c>
      <c r="F4347" s="28">
        <v>460</v>
      </c>
      <c r="H4347" s="28">
        <v>217</v>
      </c>
      <c r="I4347" s="28">
        <v>11</v>
      </c>
      <c r="J4347" s="28">
        <v>4.7000000000000002E-3</v>
      </c>
      <c r="AI4347"/>
      <c r="AJ4347"/>
    </row>
    <row r="4348" spans="1:36" ht="14.5" x14ac:dyDescent="0.35">
      <c r="A4348" s="52">
        <f t="shared" si="215"/>
        <v>2015</v>
      </c>
      <c r="B4348" s="30">
        <f t="shared" si="216"/>
        <v>161</v>
      </c>
      <c r="C4348" s="4">
        <f t="shared" si="217"/>
        <v>24</v>
      </c>
      <c r="D4348" s="4" t="s">
        <v>21</v>
      </c>
      <c r="E4348" s="28">
        <v>594</v>
      </c>
      <c r="F4348" s="28">
        <v>460</v>
      </c>
      <c r="H4348" s="28">
        <v>217</v>
      </c>
      <c r="I4348" s="28">
        <v>13</v>
      </c>
      <c r="J4348" s="28">
        <v>6.7000000000000002E-3</v>
      </c>
      <c r="AI4348"/>
      <c r="AJ4348"/>
    </row>
    <row r="4349" spans="1:36" ht="14.5" x14ac:dyDescent="0.35">
      <c r="A4349" s="52">
        <f t="shared" si="215"/>
        <v>2015</v>
      </c>
      <c r="B4349" s="30">
        <f t="shared" si="216"/>
        <v>161</v>
      </c>
      <c r="C4349" s="4">
        <f t="shared" si="217"/>
        <v>24</v>
      </c>
      <c r="D4349" s="4" t="s">
        <v>21</v>
      </c>
      <c r="E4349" s="28">
        <v>598</v>
      </c>
      <c r="F4349" s="28">
        <v>461</v>
      </c>
      <c r="H4349" s="28">
        <v>217</v>
      </c>
      <c r="I4349" s="28">
        <v>8</v>
      </c>
      <c r="J4349" s="28">
        <v>4.0000000000000001E-3</v>
      </c>
      <c r="AI4349"/>
      <c r="AJ4349"/>
    </row>
    <row r="4350" spans="1:36" ht="14.5" x14ac:dyDescent="0.35">
      <c r="A4350" s="52">
        <f t="shared" si="215"/>
        <v>2015</v>
      </c>
      <c r="B4350" s="30">
        <f t="shared" si="216"/>
        <v>161</v>
      </c>
      <c r="C4350" s="4">
        <f t="shared" si="217"/>
        <v>24</v>
      </c>
      <c r="D4350" s="4" t="s">
        <v>21</v>
      </c>
      <c r="E4350" s="28">
        <v>599</v>
      </c>
      <c r="F4350" s="28">
        <v>461</v>
      </c>
      <c r="H4350" s="28">
        <v>217</v>
      </c>
      <c r="I4350" s="28">
        <v>9</v>
      </c>
      <c r="J4350" s="28">
        <v>4.3E-3</v>
      </c>
      <c r="AI4350"/>
      <c r="AJ4350"/>
    </row>
    <row r="4351" spans="1:36" ht="14.5" x14ac:dyDescent="0.35">
      <c r="A4351" s="52">
        <f t="shared" si="215"/>
        <v>2015</v>
      </c>
      <c r="B4351" s="30">
        <f t="shared" si="216"/>
        <v>161</v>
      </c>
      <c r="C4351" s="4">
        <f t="shared" si="217"/>
        <v>24</v>
      </c>
      <c r="D4351" s="4" t="s">
        <v>21</v>
      </c>
      <c r="E4351" s="28">
        <v>598</v>
      </c>
      <c r="F4351" s="28">
        <v>461</v>
      </c>
      <c r="H4351" s="28">
        <v>217</v>
      </c>
      <c r="I4351" s="28">
        <v>10</v>
      </c>
      <c r="J4351" s="28">
        <v>4.4999999999999997E-3</v>
      </c>
      <c r="AI4351"/>
      <c r="AJ4351"/>
    </row>
    <row r="4352" spans="1:36" ht="14.5" x14ac:dyDescent="0.35">
      <c r="A4352" s="52">
        <f t="shared" si="215"/>
        <v>2015</v>
      </c>
      <c r="B4352" s="30">
        <f t="shared" si="216"/>
        <v>161</v>
      </c>
      <c r="C4352" s="4">
        <f t="shared" si="217"/>
        <v>24</v>
      </c>
      <c r="D4352" s="4" t="s">
        <v>21</v>
      </c>
      <c r="E4352" s="28">
        <v>599</v>
      </c>
      <c r="F4352" s="28">
        <v>461</v>
      </c>
      <c r="H4352" s="28">
        <v>217</v>
      </c>
      <c r="I4352" s="28">
        <v>10</v>
      </c>
      <c r="J4352" s="28">
        <v>3.8999999999999998E-3</v>
      </c>
      <c r="AI4352"/>
      <c r="AJ4352"/>
    </row>
    <row r="4353" spans="1:36" ht="14.5" x14ac:dyDescent="0.35">
      <c r="A4353" s="52">
        <f t="shared" si="215"/>
        <v>2015</v>
      </c>
      <c r="B4353" s="30">
        <f t="shared" si="216"/>
        <v>161</v>
      </c>
      <c r="C4353" s="4">
        <f t="shared" si="217"/>
        <v>24</v>
      </c>
      <c r="D4353" s="4" t="s">
        <v>21</v>
      </c>
      <c r="E4353" s="28">
        <v>599</v>
      </c>
      <c r="F4353" s="28">
        <v>461</v>
      </c>
      <c r="H4353" s="28">
        <v>217</v>
      </c>
      <c r="I4353" s="28">
        <v>10</v>
      </c>
      <c r="J4353" s="28">
        <v>5.7000000000000002E-3</v>
      </c>
      <c r="AI4353"/>
      <c r="AJ4353"/>
    </row>
    <row r="4354" spans="1:36" ht="14.5" x14ac:dyDescent="0.35">
      <c r="A4354" s="52">
        <f t="shared" ref="A4354:A4417" si="218">YEAR(D4354)</f>
        <v>2015</v>
      </c>
      <c r="B4354" s="30">
        <f t="shared" ref="B4354:B4417" si="219">D4354-DATE(YEAR(D4354),1,0)</f>
        <v>162</v>
      </c>
      <c r="C4354" s="4">
        <f t="shared" ref="C4354:C4417" si="220">WEEKNUM(D4354,1)</f>
        <v>24</v>
      </c>
      <c r="D4354" s="4" t="s">
        <v>22</v>
      </c>
      <c r="E4354" s="28">
        <v>604</v>
      </c>
      <c r="F4354" s="28">
        <v>455</v>
      </c>
      <c r="H4354" s="28">
        <v>217</v>
      </c>
      <c r="I4354" s="28">
        <v>10</v>
      </c>
      <c r="J4354" s="28">
        <v>8.3000000000000001E-3</v>
      </c>
      <c r="AI4354"/>
      <c r="AJ4354"/>
    </row>
    <row r="4355" spans="1:36" ht="14.5" x14ac:dyDescent="0.35">
      <c r="A4355" s="52">
        <f t="shared" si="218"/>
        <v>2015</v>
      </c>
      <c r="B4355" s="30">
        <f t="shared" si="219"/>
        <v>162</v>
      </c>
      <c r="C4355" s="4">
        <f t="shared" si="220"/>
        <v>24</v>
      </c>
      <c r="D4355" s="4" t="s">
        <v>22</v>
      </c>
      <c r="E4355" s="28">
        <v>604</v>
      </c>
      <c r="F4355" s="28">
        <v>455</v>
      </c>
      <c r="H4355" s="28">
        <v>217</v>
      </c>
      <c r="I4355" s="28">
        <v>11</v>
      </c>
      <c r="J4355" s="28">
        <v>7.1000000000000004E-3</v>
      </c>
      <c r="AI4355"/>
      <c r="AJ4355"/>
    </row>
    <row r="4356" spans="1:36" ht="14.5" x14ac:dyDescent="0.35">
      <c r="A4356" s="52">
        <f t="shared" si="218"/>
        <v>2015</v>
      </c>
      <c r="B4356" s="30">
        <f t="shared" si="219"/>
        <v>162</v>
      </c>
      <c r="C4356" s="4">
        <f t="shared" si="220"/>
        <v>24</v>
      </c>
      <c r="D4356" s="4" t="s">
        <v>22</v>
      </c>
      <c r="E4356" s="28">
        <v>605</v>
      </c>
      <c r="F4356" s="28">
        <v>455</v>
      </c>
      <c r="H4356" s="28">
        <v>217</v>
      </c>
      <c r="I4356" s="28">
        <v>11</v>
      </c>
      <c r="J4356" s="28">
        <v>5.4999999999999997E-3</v>
      </c>
      <c r="AI4356"/>
      <c r="AJ4356"/>
    </row>
    <row r="4357" spans="1:36" ht="14.5" x14ac:dyDescent="0.35">
      <c r="A4357" s="52">
        <f t="shared" si="218"/>
        <v>2015</v>
      </c>
      <c r="B4357" s="30">
        <f t="shared" si="219"/>
        <v>162</v>
      </c>
      <c r="C4357" s="4">
        <f t="shared" si="220"/>
        <v>24</v>
      </c>
      <c r="D4357" s="4" t="s">
        <v>22</v>
      </c>
      <c r="E4357" s="28">
        <v>604</v>
      </c>
      <c r="F4357" s="28">
        <v>455</v>
      </c>
      <c r="H4357" s="28">
        <v>217</v>
      </c>
      <c r="I4357" s="28">
        <v>12</v>
      </c>
      <c r="J4357" s="28">
        <v>9.1000000000000004E-3</v>
      </c>
      <c r="AI4357"/>
      <c r="AJ4357"/>
    </row>
    <row r="4358" spans="1:36" ht="14.5" x14ac:dyDescent="0.35">
      <c r="A4358" s="52">
        <f t="shared" si="218"/>
        <v>2015</v>
      </c>
      <c r="B4358" s="30">
        <f t="shared" si="219"/>
        <v>162</v>
      </c>
      <c r="C4358" s="4">
        <f t="shared" si="220"/>
        <v>24</v>
      </c>
      <c r="D4358" s="4" t="s">
        <v>22</v>
      </c>
      <c r="E4358" s="28">
        <v>602</v>
      </c>
      <c r="F4358" s="28">
        <v>456</v>
      </c>
      <c r="H4358" s="28">
        <v>217</v>
      </c>
      <c r="I4358" s="28">
        <v>8</v>
      </c>
      <c r="J4358" s="28">
        <v>3.0000000000000001E-3</v>
      </c>
      <c r="AI4358"/>
      <c r="AJ4358"/>
    </row>
    <row r="4359" spans="1:36" ht="14.5" x14ac:dyDescent="0.35">
      <c r="A4359" s="52">
        <f t="shared" si="218"/>
        <v>2015</v>
      </c>
      <c r="B4359" s="30">
        <f t="shared" si="219"/>
        <v>162</v>
      </c>
      <c r="C4359" s="4">
        <f t="shared" si="220"/>
        <v>24</v>
      </c>
      <c r="D4359" s="4" t="s">
        <v>22</v>
      </c>
      <c r="E4359" s="28">
        <v>602</v>
      </c>
      <c r="F4359" s="28">
        <v>456</v>
      </c>
      <c r="H4359" s="28">
        <v>217</v>
      </c>
      <c r="I4359" s="28">
        <v>9</v>
      </c>
      <c r="J4359" s="28">
        <v>3.5999999999999999E-3</v>
      </c>
      <c r="AI4359"/>
      <c r="AJ4359"/>
    </row>
    <row r="4360" spans="1:36" ht="14.5" x14ac:dyDescent="0.35">
      <c r="A4360" s="52">
        <f t="shared" si="218"/>
        <v>2015</v>
      </c>
      <c r="B4360" s="30">
        <f t="shared" si="219"/>
        <v>162</v>
      </c>
      <c r="C4360" s="4">
        <f t="shared" si="220"/>
        <v>24</v>
      </c>
      <c r="D4360" s="4" t="s">
        <v>22</v>
      </c>
      <c r="E4360" s="28">
        <v>602</v>
      </c>
      <c r="F4360" s="28">
        <v>456</v>
      </c>
      <c r="H4360" s="28">
        <v>217</v>
      </c>
      <c r="I4360" s="28">
        <v>10</v>
      </c>
      <c r="J4360" s="28">
        <v>6.0000000000000001E-3</v>
      </c>
      <c r="AI4360"/>
      <c r="AJ4360"/>
    </row>
    <row r="4361" spans="1:36" ht="14.5" x14ac:dyDescent="0.35">
      <c r="A4361" s="52">
        <f t="shared" si="218"/>
        <v>2015</v>
      </c>
      <c r="B4361" s="30">
        <f t="shared" si="219"/>
        <v>162</v>
      </c>
      <c r="C4361" s="4">
        <f t="shared" si="220"/>
        <v>24</v>
      </c>
      <c r="D4361" s="4" t="s">
        <v>22</v>
      </c>
      <c r="E4361" s="28">
        <v>603</v>
      </c>
      <c r="F4361" s="28">
        <v>456</v>
      </c>
      <c r="H4361" s="28">
        <v>217</v>
      </c>
      <c r="I4361" s="28">
        <v>10</v>
      </c>
      <c r="J4361" s="28">
        <v>5.0000000000000001E-3</v>
      </c>
      <c r="AI4361"/>
      <c r="AJ4361"/>
    </row>
    <row r="4362" spans="1:36" ht="14.5" x14ac:dyDescent="0.35">
      <c r="A4362" s="52">
        <f t="shared" si="218"/>
        <v>2015</v>
      </c>
      <c r="B4362" s="30">
        <f t="shared" si="219"/>
        <v>162</v>
      </c>
      <c r="C4362" s="4">
        <f t="shared" si="220"/>
        <v>24</v>
      </c>
      <c r="D4362" s="4" t="s">
        <v>22</v>
      </c>
      <c r="E4362" s="28">
        <v>602</v>
      </c>
      <c r="F4362" s="28">
        <v>456</v>
      </c>
      <c r="H4362" s="28">
        <v>217</v>
      </c>
      <c r="I4362" s="28">
        <v>11</v>
      </c>
      <c r="J4362" s="28">
        <v>7.9000000000000008E-3</v>
      </c>
      <c r="AI4362"/>
      <c r="AJ4362"/>
    </row>
    <row r="4363" spans="1:36" ht="14.5" x14ac:dyDescent="0.35">
      <c r="A4363" s="52">
        <f t="shared" si="218"/>
        <v>2015</v>
      </c>
      <c r="B4363" s="30">
        <f t="shared" si="219"/>
        <v>162</v>
      </c>
      <c r="C4363" s="4">
        <f t="shared" si="220"/>
        <v>24</v>
      </c>
      <c r="D4363" s="4" t="s">
        <v>22</v>
      </c>
      <c r="E4363" s="28">
        <v>602</v>
      </c>
      <c r="F4363" s="28">
        <v>456</v>
      </c>
      <c r="H4363" s="28">
        <v>217</v>
      </c>
      <c r="I4363" s="28">
        <v>11</v>
      </c>
      <c r="J4363" s="28">
        <v>6.7999999999999996E-3</v>
      </c>
      <c r="AI4363"/>
      <c r="AJ4363"/>
    </row>
    <row r="4364" spans="1:36" ht="14.5" x14ac:dyDescent="0.35">
      <c r="A4364" s="52">
        <f t="shared" si="218"/>
        <v>2015</v>
      </c>
      <c r="B4364" s="30">
        <f t="shared" si="219"/>
        <v>162</v>
      </c>
      <c r="C4364" s="4">
        <f t="shared" si="220"/>
        <v>24</v>
      </c>
      <c r="D4364" s="4" t="s">
        <v>22</v>
      </c>
      <c r="E4364" s="28">
        <v>603</v>
      </c>
      <c r="F4364" s="28">
        <v>456</v>
      </c>
      <c r="H4364" s="28">
        <v>217</v>
      </c>
      <c r="I4364" s="28">
        <v>11</v>
      </c>
      <c r="J4364" s="28">
        <v>7.4000000000000003E-3</v>
      </c>
      <c r="AI4364"/>
      <c r="AJ4364"/>
    </row>
    <row r="4365" spans="1:36" ht="14.5" x14ac:dyDescent="0.35">
      <c r="A4365" s="52">
        <f t="shared" si="218"/>
        <v>2015</v>
      </c>
      <c r="B4365" s="30">
        <f t="shared" si="219"/>
        <v>162</v>
      </c>
      <c r="C4365" s="4">
        <f t="shared" si="220"/>
        <v>24</v>
      </c>
      <c r="D4365" s="4" t="s">
        <v>22</v>
      </c>
      <c r="E4365" s="28">
        <v>603</v>
      </c>
      <c r="F4365" s="28">
        <v>456</v>
      </c>
      <c r="H4365" s="28">
        <v>217</v>
      </c>
      <c r="I4365" s="28">
        <v>11</v>
      </c>
      <c r="J4365" s="28">
        <v>6.0000000000000001E-3</v>
      </c>
      <c r="AI4365"/>
      <c r="AJ4365"/>
    </row>
    <row r="4366" spans="1:36" ht="14.5" x14ac:dyDescent="0.35">
      <c r="A4366" s="52">
        <f t="shared" si="218"/>
        <v>2015</v>
      </c>
      <c r="B4366" s="30">
        <f t="shared" si="219"/>
        <v>162</v>
      </c>
      <c r="C4366" s="4">
        <f t="shared" si="220"/>
        <v>24</v>
      </c>
      <c r="D4366" s="4" t="s">
        <v>22</v>
      </c>
      <c r="E4366" s="28">
        <v>603</v>
      </c>
      <c r="F4366" s="28">
        <v>456</v>
      </c>
      <c r="H4366" s="28">
        <v>217</v>
      </c>
      <c r="I4366" s="28">
        <v>11</v>
      </c>
      <c r="J4366" s="28">
        <v>5.4999999999999997E-3</v>
      </c>
      <c r="AI4366"/>
      <c r="AJ4366"/>
    </row>
    <row r="4367" spans="1:36" ht="14.5" x14ac:dyDescent="0.35">
      <c r="A4367" s="52">
        <f t="shared" si="218"/>
        <v>2015</v>
      </c>
      <c r="B4367" s="30">
        <f t="shared" si="219"/>
        <v>162</v>
      </c>
      <c r="C4367" s="4">
        <f t="shared" si="220"/>
        <v>24</v>
      </c>
      <c r="D4367" s="4" t="s">
        <v>22</v>
      </c>
      <c r="E4367" s="28">
        <v>611</v>
      </c>
      <c r="F4367" s="28">
        <v>462</v>
      </c>
      <c r="H4367" s="28">
        <v>217</v>
      </c>
      <c r="I4367" s="28">
        <v>11</v>
      </c>
      <c r="J4367" s="28">
        <v>4.5999999999999999E-3</v>
      </c>
      <c r="AI4367"/>
      <c r="AJ4367"/>
    </row>
    <row r="4368" spans="1:36" ht="14.5" x14ac:dyDescent="0.35">
      <c r="A4368" s="52">
        <f t="shared" si="218"/>
        <v>2015</v>
      </c>
      <c r="B4368" s="30">
        <f t="shared" si="219"/>
        <v>162</v>
      </c>
      <c r="C4368" s="4">
        <f t="shared" si="220"/>
        <v>24</v>
      </c>
      <c r="D4368" s="4" t="s">
        <v>22</v>
      </c>
      <c r="E4368" s="28">
        <v>610</v>
      </c>
      <c r="F4368" s="28">
        <v>462</v>
      </c>
      <c r="H4368" s="28">
        <v>217</v>
      </c>
      <c r="I4368" s="28">
        <v>12</v>
      </c>
      <c r="J4368" s="28">
        <v>6.8999999999999999E-3</v>
      </c>
      <c r="AI4368"/>
      <c r="AJ4368"/>
    </row>
    <row r="4369" spans="1:36" ht="14.5" x14ac:dyDescent="0.35">
      <c r="A4369" s="52">
        <f t="shared" si="218"/>
        <v>2015</v>
      </c>
      <c r="B4369" s="30">
        <f t="shared" si="219"/>
        <v>162</v>
      </c>
      <c r="C4369" s="4">
        <f t="shared" si="220"/>
        <v>24</v>
      </c>
      <c r="D4369" s="4" t="s">
        <v>22</v>
      </c>
      <c r="E4369" s="28">
        <v>611</v>
      </c>
      <c r="F4369" s="28">
        <v>462</v>
      </c>
      <c r="H4369" s="28">
        <v>217</v>
      </c>
      <c r="J4369" s="28">
        <v>0.1578</v>
      </c>
      <c r="AI4369"/>
      <c r="AJ4369"/>
    </row>
    <row r="4370" spans="1:36" ht="14.5" x14ac:dyDescent="0.35">
      <c r="A4370" s="52">
        <f t="shared" si="218"/>
        <v>2015</v>
      </c>
      <c r="B4370" s="30">
        <f t="shared" si="219"/>
        <v>163</v>
      </c>
      <c r="C4370" s="4">
        <f t="shared" si="220"/>
        <v>24</v>
      </c>
      <c r="D4370" s="4" t="s">
        <v>23</v>
      </c>
      <c r="E4370" s="28">
        <v>615</v>
      </c>
      <c r="F4370" s="28">
        <v>464</v>
      </c>
      <c r="H4370" s="28">
        <v>300</v>
      </c>
      <c r="J4370" s="28">
        <v>0.18029999999999999</v>
      </c>
      <c r="AI4370"/>
      <c r="AJ4370"/>
    </row>
    <row r="4371" spans="1:36" ht="14.5" x14ac:dyDescent="0.35">
      <c r="A4371" s="52">
        <f t="shared" si="218"/>
        <v>2015</v>
      </c>
      <c r="B4371" s="30">
        <f t="shared" si="219"/>
        <v>163</v>
      </c>
      <c r="C4371" s="4">
        <f t="shared" si="220"/>
        <v>24</v>
      </c>
      <c r="D4371" s="4" t="s">
        <v>23</v>
      </c>
      <c r="E4371" s="28">
        <v>617</v>
      </c>
      <c r="F4371" s="28">
        <v>465</v>
      </c>
      <c r="H4371" s="28">
        <v>217</v>
      </c>
      <c r="I4371" s="28">
        <v>10</v>
      </c>
      <c r="J4371" s="28">
        <v>4.7999999999999996E-3</v>
      </c>
      <c r="AI4371"/>
      <c r="AJ4371"/>
    </row>
    <row r="4372" spans="1:36" ht="14.5" x14ac:dyDescent="0.35">
      <c r="A4372" s="52">
        <f t="shared" si="218"/>
        <v>2015</v>
      </c>
      <c r="B4372" s="30">
        <f t="shared" si="219"/>
        <v>163</v>
      </c>
      <c r="C4372" s="4">
        <f t="shared" si="220"/>
        <v>24</v>
      </c>
      <c r="D4372" s="4" t="s">
        <v>23</v>
      </c>
      <c r="E4372" s="28">
        <v>616</v>
      </c>
      <c r="F4372" s="28">
        <v>465</v>
      </c>
      <c r="H4372" s="28">
        <v>217</v>
      </c>
      <c r="I4372" s="28">
        <v>11</v>
      </c>
      <c r="J4372" s="28">
        <v>4.4999999999999997E-3</v>
      </c>
      <c r="AI4372"/>
      <c r="AJ4372"/>
    </row>
    <row r="4373" spans="1:36" ht="14.5" x14ac:dyDescent="0.35">
      <c r="A4373" s="52">
        <f t="shared" si="218"/>
        <v>2015</v>
      </c>
      <c r="B4373" s="30">
        <f t="shared" si="219"/>
        <v>163</v>
      </c>
      <c r="C4373" s="4">
        <f t="shared" si="220"/>
        <v>24</v>
      </c>
      <c r="D4373" s="4" t="s">
        <v>23</v>
      </c>
      <c r="E4373" s="28">
        <v>617</v>
      </c>
      <c r="F4373" s="28">
        <v>465</v>
      </c>
      <c r="H4373" s="28">
        <v>217</v>
      </c>
      <c r="I4373" s="28">
        <v>16</v>
      </c>
      <c r="J4373" s="28">
        <v>1.6299999999999999E-2</v>
      </c>
      <c r="AI4373"/>
      <c r="AJ4373"/>
    </row>
    <row r="4374" spans="1:36" ht="14.5" x14ac:dyDescent="0.35">
      <c r="A4374" s="52">
        <f t="shared" si="218"/>
        <v>2015</v>
      </c>
      <c r="B4374" s="30">
        <f t="shared" si="219"/>
        <v>164</v>
      </c>
      <c r="C4374" s="4">
        <f t="shared" si="220"/>
        <v>24</v>
      </c>
      <c r="D4374" s="4" t="s">
        <v>24</v>
      </c>
      <c r="E4374" s="28">
        <v>627</v>
      </c>
      <c r="F4374" s="28">
        <v>417</v>
      </c>
      <c r="H4374" s="28">
        <v>217</v>
      </c>
      <c r="I4374" s="28">
        <v>7</v>
      </c>
      <c r="J4374" s="28">
        <v>4.4000000000000003E-3</v>
      </c>
      <c r="AI4374"/>
      <c r="AJ4374"/>
    </row>
    <row r="4375" spans="1:36" ht="14.5" x14ac:dyDescent="0.35">
      <c r="A4375" s="52">
        <f t="shared" si="218"/>
        <v>2015</v>
      </c>
      <c r="B4375" s="30">
        <f t="shared" si="219"/>
        <v>164</v>
      </c>
      <c r="C4375" s="4">
        <f t="shared" si="220"/>
        <v>24</v>
      </c>
      <c r="D4375" s="4" t="s">
        <v>24</v>
      </c>
      <c r="E4375" s="28">
        <v>626</v>
      </c>
      <c r="F4375" s="28">
        <v>417</v>
      </c>
      <c r="H4375" s="28">
        <v>217</v>
      </c>
      <c r="I4375" s="28">
        <v>8</v>
      </c>
      <c r="J4375" s="28">
        <v>3.8999999999999998E-3</v>
      </c>
      <c r="AI4375"/>
      <c r="AJ4375"/>
    </row>
    <row r="4376" spans="1:36" ht="14.5" x14ac:dyDescent="0.35">
      <c r="A4376" s="52">
        <f t="shared" si="218"/>
        <v>2015</v>
      </c>
      <c r="B4376" s="30">
        <f t="shared" si="219"/>
        <v>164</v>
      </c>
      <c r="C4376" s="4">
        <f t="shared" si="220"/>
        <v>24</v>
      </c>
      <c r="D4376" s="4" t="s">
        <v>24</v>
      </c>
      <c r="E4376" s="28">
        <v>627</v>
      </c>
      <c r="F4376" s="28">
        <v>417</v>
      </c>
      <c r="H4376" s="28">
        <v>217</v>
      </c>
      <c r="I4376" s="28">
        <v>8</v>
      </c>
      <c r="J4376" s="28">
        <v>3.8E-3</v>
      </c>
      <c r="AI4376"/>
      <c r="AJ4376"/>
    </row>
    <row r="4377" spans="1:36" ht="14.5" x14ac:dyDescent="0.35">
      <c r="A4377" s="52">
        <f t="shared" si="218"/>
        <v>2015</v>
      </c>
      <c r="B4377" s="30">
        <f t="shared" si="219"/>
        <v>164</v>
      </c>
      <c r="C4377" s="4">
        <f t="shared" si="220"/>
        <v>24</v>
      </c>
      <c r="D4377" s="4" t="s">
        <v>24</v>
      </c>
      <c r="E4377" s="28">
        <v>627</v>
      </c>
      <c r="F4377" s="28">
        <v>417</v>
      </c>
      <c r="H4377" s="28">
        <v>217</v>
      </c>
      <c r="I4377" s="28">
        <v>8</v>
      </c>
      <c r="J4377" s="28">
        <v>3.3E-3</v>
      </c>
      <c r="AI4377"/>
      <c r="AJ4377"/>
    </row>
    <row r="4378" spans="1:36" ht="14.5" x14ac:dyDescent="0.35">
      <c r="A4378" s="52">
        <f t="shared" si="218"/>
        <v>2015</v>
      </c>
      <c r="B4378" s="30">
        <f t="shared" si="219"/>
        <v>164</v>
      </c>
      <c r="C4378" s="4">
        <f t="shared" si="220"/>
        <v>24</v>
      </c>
      <c r="D4378" s="4" t="s">
        <v>24</v>
      </c>
      <c r="E4378" s="28">
        <v>626</v>
      </c>
      <c r="F4378" s="28">
        <v>417</v>
      </c>
      <c r="H4378" s="28">
        <v>217</v>
      </c>
      <c r="I4378" s="28">
        <v>9</v>
      </c>
      <c r="J4378" s="28">
        <v>3.8E-3</v>
      </c>
      <c r="AI4378"/>
      <c r="AJ4378"/>
    </row>
    <row r="4379" spans="1:36" ht="14.5" x14ac:dyDescent="0.35">
      <c r="A4379" s="52">
        <f t="shared" si="218"/>
        <v>2015</v>
      </c>
      <c r="B4379" s="30">
        <f t="shared" si="219"/>
        <v>164</v>
      </c>
      <c r="C4379" s="4">
        <f t="shared" si="220"/>
        <v>24</v>
      </c>
      <c r="D4379" s="4" t="s">
        <v>24</v>
      </c>
      <c r="E4379" s="28">
        <v>627</v>
      </c>
      <c r="F4379" s="28">
        <v>417</v>
      </c>
      <c r="H4379" s="28">
        <v>217</v>
      </c>
      <c r="I4379" s="28">
        <v>9</v>
      </c>
      <c r="J4379" s="28">
        <v>4.4999999999999997E-3</v>
      </c>
      <c r="AI4379"/>
      <c r="AJ4379"/>
    </row>
    <row r="4380" spans="1:36" ht="14.5" x14ac:dyDescent="0.35">
      <c r="A4380" s="52">
        <f t="shared" si="218"/>
        <v>2015</v>
      </c>
      <c r="B4380" s="30">
        <f t="shared" si="219"/>
        <v>164</v>
      </c>
      <c r="C4380" s="4">
        <f t="shared" si="220"/>
        <v>24</v>
      </c>
      <c r="D4380" s="4" t="s">
        <v>24</v>
      </c>
      <c r="E4380" s="28">
        <v>626</v>
      </c>
      <c r="F4380" s="28">
        <v>417</v>
      </c>
      <c r="H4380" s="28">
        <v>217</v>
      </c>
      <c r="I4380" s="28">
        <v>10</v>
      </c>
      <c r="J4380" s="28">
        <v>3.7000000000000002E-3</v>
      </c>
      <c r="AI4380"/>
      <c r="AJ4380"/>
    </row>
    <row r="4381" spans="1:36" ht="14.5" x14ac:dyDescent="0.35">
      <c r="A4381" s="52">
        <f t="shared" si="218"/>
        <v>2015</v>
      </c>
      <c r="B4381" s="30">
        <f t="shared" si="219"/>
        <v>164</v>
      </c>
      <c r="C4381" s="4">
        <f t="shared" si="220"/>
        <v>24</v>
      </c>
      <c r="D4381" s="4" t="s">
        <v>24</v>
      </c>
      <c r="E4381" s="28">
        <v>626</v>
      </c>
      <c r="F4381" s="28">
        <v>417</v>
      </c>
      <c r="H4381" s="28">
        <v>217</v>
      </c>
      <c r="I4381" s="28">
        <v>10</v>
      </c>
      <c r="J4381" s="28">
        <v>6.0000000000000001E-3</v>
      </c>
      <c r="AI4381"/>
      <c r="AJ4381"/>
    </row>
    <row r="4382" spans="1:36" ht="14.5" x14ac:dyDescent="0.35">
      <c r="A4382" s="52">
        <f t="shared" si="218"/>
        <v>2015</v>
      </c>
      <c r="B4382" s="30">
        <f t="shared" si="219"/>
        <v>164</v>
      </c>
      <c r="C4382" s="4">
        <f t="shared" si="220"/>
        <v>24</v>
      </c>
      <c r="D4382" s="4" t="s">
        <v>24</v>
      </c>
      <c r="E4382" s="28">
        <v>626</v>
      </c>
      <c r="F4382" s="28">
        <v>417</v>
      </c>
      <c r="H4382" s="28">
        <v>217</v>
      </c>
      <c r="I4382" s="28">
        <v>10</v>
      </c>
      <c r="J4382" s="28">
        <v>5.7000000000000002E-3</v>
      </c>
      <c r="AI4382"/>
      <c r="AJ4382"/>
    </row>
    <row r="4383" spans="1:36" ht="14.5" x14ac:dyDescent="0.35">
      <c r="A4383" s="52">
        <f t="shared" si="218"/>
        <v>2015</v>
      </c>
      <c r="B4383" s="30">
        <f t="shared" si="219"/>
        <v>164</v>
      </c>
      <c r="C4383" s="4">
        <f t="shared" si="220"/>
        <v>24</v>
      </c>
      <c r="D4383" s="4" t="s">
        <v>24</v>
      </c>
      <c r="E4383" s="28">
        <v>626</v>
      </c>
      <c r="F4383" s="28">
        <v>417</v>
      </c>
      <c r="H4383" s="28">
        <v>217</v>
      </c>
      <c r="I4383" s="28">
        <v>10</v>
      </c>
      <c r="J4383" s="28">
        <v>5.7000000000000002E-3</v>
      </c>
      <c r="AI4383"/>
      <c r="AJ4383"/>
    </row>
    <row r="4384" spans="1:36" ht="14.5" x14ac:dyDescent="0.35">
      <c r="A4384" s="52">
        <f t="shared" si="218"/>
        <v>2015</v>
      </c>
      <c r="B4384" s="30">
        <f t="shared" si="219"/>
        <v>164</v>
      </c>
      <c r="C4384" s="4">
        <f t="shared" si="220"/>
        <v>24</v>
      </c>
      <c r="D4384" s="4" t="s">
        <v>24</v>
      </c>
      <c r="E4384" s="28">
        <v>626</v>
      </c>
      <c r="F4384" s="28">
        <v>417</v>
      </c>
      <c r="H4384" s="28">
        <v>217</v>
      </c>
      <c r="I4384" s="28">
        <v>10</v>
      </c>
      <c r="J4384" s="28">
        <v>5.7000000000000002E-3</v>
      </c>
      <c r="AI4384"/>
      <c r="AJ4384"/>
    </row>
    <row r="4385" spans="1:36" ht="14.5" x14ac:dyDescent="0.35">
      <c r="A4385" s="52">
        <f t="shared" si="218"/>
        <v>2015</v>
      </c>
      <c r="B4385" s="30">
        <f t="shared" si="219"/>
        <v>164</v>
      </c>
      <c r="C4385" s="4">
        <f t="shared" si="220"/>
        <v>24</v>
      </c>
      <c r="D4385" s="4" t="s">
        <v>24</v>
      </c>
      <c r="E4385" s="28">
        <v>626</v>
      </c>
      <c r="F4385" s="28">
        <v>417</v>
      </c>
      <c r="H4385" s="28">
        <v>217</v>
      </c>
      <c r="I4385" s="28">
        <v>10</v>
      </c>
      <c r="J4385" s="28">
        <v>5.4999999999999997E-3</v>
      </c>
      <c r="AI4385"/>
      <c r="AJ4385"/>
    </row>
    <row r="4386" spans="1:36" ht="14.5" x14ac:dyDescent="0.35">
      <c r="A4386" s="52">
        <f t="shared" si="218"/>
        <v>2015</v>
      </c>
      <c r="B4386" s="30">
        <f t="shared" si="219"/>
        <v>164</v>
      </c>
      <c r="C4386" s="4">
        <f t="shared" si="220"/>
        <v>24</v>
      </c>
      <c r="D4386" s="4" t="s">
        <v>24</v>
      </c>
      <c r="E4386" s="28">
        <v>626</v>
      </c>
      <c r="F4386" s="28">
        <v>417</v>
      </c>
      <c r="H4386" s="28">
        <v>217</v>
      </c>
      <c r="I4386" s="28">
        <v>10</v>
      </c>
      <c r="J4386" s="28">
        <v>4.7999999999999996E-3</v>
      </c>
      <c r="AI4386"/>
      <c r="AJ4386"/>
    </row>
    <row r="4387" spans="1:36" ht="14.5" x14ac:dyDescent="0.35">
      <c r="A4387" s="52">
        <f t="shared" si="218"/>
        <v>2015</v>
      </c>
      <c r="B4387" s="30">
        <f t="shared" si="219"/>
        <v>164</v>
      </c>
      <c r="C4387" s="4">
        <f t="shared" si="220"/>
        <v>24</v>
      </c>
      <c r="D4387" s="4" t="s">
        <v>24</v>
      </c>
      <c r="E4387" s="28">
        <v>626</v>
      </c>
      <c r="F4387" s="28">
        <v>417</v>
      </c>
      <c r="H4387" s="28">
        <v>217</v>
      </c>
      <c r="I4387" s="28">
        <v>10</v>
      </c>
      <c r="J4387" s="28">
        <v>3.8E-3</v>
      </c>
      <c r="AI4387"/>
      <c r="AJ4387"/>
    </row>
    <row r="4388" spans="1:36" ht="14.5" x14ac:dyDescent="0.35">
      <c r="A4388" s="52">
        <f t="shared" si="218"/>
        <v>2015</v>
      </c>
      <c r="B4388" s="30">
        <f t="shared" si="219"/>
        <v>164</v>
      </c>
      <c r="C4388" s="4">
        <f t="shared" si="220"/>
        <v>24</v>
      </c>
      <c r="D4388" s="4" t="s">
        <v>24</v>
      </c>
      <c r="E4388" s="28">
        <v>627</v>
      </c>
      <c r="F4388" s="28">
        <v>417</v>
      </c>
      <c r="H4388" s="28">
        <v>217</v>
      </c>
      <c r="I4388" s="28">
        <v>10</v>
      </c>
      <c r="J4388" s="28">
        <v>5.4999999999999997E-3</v>
      </c>
      <c r="AI4388"/>
      <c r="AJ4388"/>
    </row>
    <row r="4389" spans="1:36" ht="14.5" x14ac:dyDescent="0.35">
      <c r="A4389" s="52">
        <f t="shared" si="218"/>
        <v>2015</v>
      </c>
      <c r="B4389" s="30">
        <f t="shared" si="219"/>
        <v>164</v>
      </c>
      <c r="C4389" s="4">
        <f t="shared" si="220"/>
        <v>24</v>
      </c>
      <c r="D4389" s="4" t="s">
        <v>24</v>
      </c>
      <c r="E4389" s="28">
        <v>627</v>
      </c>
      <c r="F4389" s="28">
        <v>417</v>
      </c>
      <c r="H4389" s="28">
        <v>217</v>
      </c>
      <c r="I4389" s="28">
        <v>10</v>
      </c>
      <c r="J4389" s="28">
        <v>3.8E-3</v>
      </c>
      <c r="AI4389"/>
      <c r="AJ4389"/>
    </row>
    <row r="4390" spans="1:36" ht="14.5" x14ac:dyDescent="0.35">
      <c r="A4390" s="52">
        <f t="shared" si="218"/>
        <v>2015</v>
      </c>
      <c r="B4390" s="30">
        <f t="shared" si="219"/>
        <v>164</v>
      </c>
      <c r="C4390" s="4">
        <f t="shared" si="220"/>
        <v>24</v>
      </c>
      <c r="D4390" s="4" t="s">
        <v>24</v>
      </c>
      <c r="E4390" s="28">
        <v>627</v>
      </c>
      <c r="F4390" s="28">
        <v>417</v>
      </c>
      <c r="H4390" s="28">
        <v>217</v>
      </c>
      <c r="I4390" s="28">
        <v>10</v>
      </c>
      <c r="J4390" s="28">
        <v>5.4999999999999997E-3</v>
      </c>
      <c r="AI4390"/>
      <c r="AJ4390"/>
    </row>
    <row r="4391" spans="1:36" ht="14.5" x14ac:dyDescent="0.35">
      <c r="A4391" s="52">
        <f t="shared" si="218"/>
        <v>2015</v>
      </c>
      <c r="B4391" s="30">
        <f t="shared" si="219"/>
        <v>164</v>
      </c>
      <c r="C4391" s="4">
        <f t="shared" si="220"/>
        <v>24</v>
      </c>
      <c r="D4391" s="4" t="s">
        <v>24</v>
      </c>
      <c r="E4391" s="28">
        <v>627</v>
      </c>
      <c r="F4391" s="28">
        <v>417</v>
      </c>
      <c r="H4391" s="28">
        <v>217</v>
      </c>
      <c r="I4391" s="28">
        <v>10</v>
      </c>
      <c r="J4391" s="28">
        <v>5.8999999999999999E-3</v>
      </c>
      <c r="AI4391"/>
      <c r="AJ4391"/>
    </row>
    <row r="4392" spans="1:36" ht="14.5" x14ac:dyDescent="0.35">
      <c r="A4392" s="52">
        <f t="shared" si="218"/>
        <v>2015</v>
      </c>
      <c r="B4392" s="30">
        <f t="shared" si="219"/>
        <v>164</v>
      </c>
      <c r="C4392" s="4">
        <f t="shared" si="220"/>
        <v>24</v>
      </c>
      <c r="D4392" s="4" t="s">
        <v>24</v>
      </c>
      <c r="E4392" s="28">
        <v>627</v>
      </c>
      <c r="F4392" s="28">
        <v>417</v>
      </c>
      <c r="H4392" s="28">
        <v>217</v>
      </c>
      <c r="I4392" s="28">
        <v>10</v>
      </c>
      <c r="J4392" s="28">
        <v>4.8999999999999998E-3</v>
      </c>
      <c r="AI4392"/>
      <c r="AJ4392"/>
    </row>
    <row r="4393" spans="1:36" ht="14.5" x14ac:dyDescent="0.35">
      <c r="A4393" s="52">
        <f t="shared" si="218"/>
        <v>2015</v>
      </c>
      <c r="B4393" s="30">
        <f t="shared" si="219"/>
        <v>164</v>
      </c>
      <c r="C4393" s="4">
        <f t="shared" si="220"/>
        <v>24</v>
      </c>
      <c r="D4393" s="4" t="s">
        <v>24</v>
      </c>
      <c r="E4393" s="28">
        <v>627</v>
      </c>
      <c r="F4393" s="28">
        <v>417</v>
      </c>
      <c r="H4393" s="28">
        <v>217</v>
      </c>
      <c r="I4393" s="28">
        <v>10</v>
      </c>
      <c r="J4393" s="28">
        <v>6.1999999999999998E-3</v>
      </c>
      <c r="AI4393"/>
      <c r="AJ4393"/>
    </row>
    <row r="4394" spans="1:36" ht="14.5" x14ac:dyDescent="0.35">
      <c r="A4394" s="52">
        <f t="shared" si="218"/>
        <v>2015</v>
      </c>
      <c r="B4394" s="30">
        <f t="shared" si="219"/>
        <v>164</v>
      </c>
      <c r="C4394" s="4">
        <f t="shared" si="220"/>
        <v>24</v>
      </c>
      <c r="D4394" s="4" t="s">
        <v>24</v>
      </c>
      <c r="E4394" s="28">
        <v>627</v>
      </c>
      <c r="F4394" s="28">
        <v>417</v>
      </c>
      <c r="H4394" s="28">
        <v>217</v>
      </c>
      <c r="I4394" s="28">
        <v>10</v>
      </c>
      <c r="J4394" s="28">
        <v>4.1999999999999997E-3</v>
      </c>
      <c r="AI4394"/>
      <c r="AJ4394"/>
    </row>
    <row r="4395" spans="1:36" ht="14.5" x14ac:dyDescent="0.35">
      <c r="A4395" s="52">
        <f t="shared" si="218"/>
        <v>2015</v>
      </c>
      <c r="B4395" s="30">
        <f t="shared" si="219"/>
        <v>164</v>
      </c>
      <c r="C4395" s="4">
        <f t="shared" si="220"/>
        <v>24</v>
      </c>
      <c r="D4395" s="4" t="s">
        <v>24</v>
      </c>
      <c r="E4395" s="28">
        <v>627</v>
      </c>
      <c r="F4395" s="28">
        <v>417</v>
      </c>
      <c r="H4395" s="28">
        <v>217</v>
      </c>
      <c r="I4395" s="28">
        <v>10</v>
      </c>
      <c r="J4395" s="28">
        <v>7.4999999999999997E-3</v>
      </c>
      <c r="AI4395"/>
      <c r="AJ4395"/>
    </row>
    <row r="4396" spans="1:36" ht="14.5" x14ac:dyDescent="0.35">
      <c r="A4396" s="52">
        <f t="shared" si="218"/>
        <v>2015</v>
      </c>
      <c r="B4396" s="30">
        <f t="shared" si="219"/>
        <v>164</v>
      </c>
      <c r="C4396" s="4">
        <f t="shared" si="220"/>
        <v>24</v>
      </c>
      <c r="D4396" s="4" t="s">
        <v>24</v>
      </c>
      <c r="E4396" s="28">
        <v>627</v>
      </c>
      <c r="F4396" s="28">
        <v>417</v>
      </c>
      <c r="H4396" s="28">
        <v>217</v>
      </c>
      <c r="I4396" s="28">
        <v>10</v>
      </c>
      <c r="J4396" s="28">
        <v>4.5999999999999999E-3</v>
      </c>
      <c r="AI4396"/>
      <c r="AJ4396"/>
    </row>
    <row r="4397" spans="1:36" ht="14.5" x14ac:dyDescent="0.35">
      <c r="A4397" s="52">
        <f t="shared" si="218"/>
        <v>2015</v>
      </c>
      <c r="B4397" s="30">
        <f t="shared" si="219"/>
        <v>164</v>
      </c>
      <c r="C4397" s="4">
        <f t="shared" si="220"/>
        <v>24</v>
      </c>
      <c r="D4397" s="4" t="s">
        <v>24</v>
      </c>
      <c r="E4397" s="28">
        <v>627</v>
      </c>
      <c r="F4397" s="28">
        <v>417</v>
      </c>
      <c r="H4397" s="28">
        <v>217</v>
      </c>
      <c r="I4397" s="28">
        <v>10</v>
      </c>
      <c r="J4397" s="28">
        <v>4.5999999999999999E-3</v>
      </c>
      <c r="AI4397"/>
      <c r="AJ4397"/>
    </row>
    <row r="4398" spans="1:36" ht="14.5" x14ac:dyDescent="0.35">
      <c r="A4398" s="52">
        <f t="shared" si="218"/>
        <v>2015</v>
      </c>
      <c r="B4398" s="30">
        <f t="shared" si="219"/>
        <v>164</v>
      </c>
      <c r="C4398" s="4">
        <f t="shared" si="220"/>
        <v>24</v>
      </c>
      <c r="D4398" s="4" t="s">
        <v>24</v>
      </c>
      <c r="E4398" s="28">
        <v>627</v>
      </c>
      <c r="F4398" s="28">
        <v>417</v>
      </c>
      <c r="H4398" s="28">
        <v>217</v>
      </c>
      <c r="I4398" s="28">
        <v>10</v>
      </c>
      <c r="J4398" s="28">
        <v>4.8999999999999998E-3</v>
      </c>
      <c r="AI4398"/>
      <c r="AJ4398"/>
    </row>
    <row r="4399" spans="1:36" ht="14.5" x14ac:dyDescent="0.35">
      <c r="A4399" s="52">
        <f t="shared" si="218"/>
        <v>2015</v>
      </c>
      <c r="B4399" s="30">
        <f t="shared" si="219"/>
        <v>164</v>
      </c>
      <c r="C4399" s="4">
        <f t="shared" si="220"/>
        <v>24</v>
      </c>
      <c r="D4399" s="4" t="s">
        <v>24</v>
      </c>
      <c r="E4399" s="28">
        <v>627</v>
      </c>
      <c r="F4399" s="28">
        <v>417</v>
      </c>
      <c r="H4399" s="28">
        <v>217</v>
      </c>
      <c r="I4399" s="28">
        <v>10</v>
      </c>
      <c r="J4399" s="28">
        <v>6.1999999999999998E-3</v>
      </c>
      <c r="AI4399"/>
      <c r="AJ4399"/>
    </row>
    <row r="4400" spans="1:36" ht="14.5" x14ac:dyDescent="0.35">
      <c r="A4400" s="52">
        <f t="shared" si="218"/>
        <v>2015</v>
      </c>
      <c r="B4400" s="30">
        <f t="shared" si="219"/>
        <v>164</v>
      </c>
      <c r="C4400" s="4">
        <f t="shared" si="220"/>
        <v>24</v>
      </c>
      <c r="D4400" s="4" t="s">
        <v>24</v>
      </c>
      <c r="E4400" s="28">
        <v>626</v>
      </c>
      <c r="F4400" s="28">
        <v>417</v>
      </c>
      <c r="H4400" s="28">
        <v>217</v>
      </c>
      <c r="I4400" s="28">
        <v>11</v>
      </c>
      <c r="J4400" s="28">
        <v>3.8E-3</v>
      </c>
      <c r="AI4400"/>
      <c r="AJ4400"/>
    </row>
    <row r="4401" spans="1:36" ht="14.5" x14ac:dyDescent="0.35">
      <c r="A4401" s="52">
        <f t="shared" si="218"/>
        <v>2015</v>
      </c>
      <c r="B4401" s="30">
        <f t="shared" si="219"/>
        <v>164</v>
      </c>
      <c r="C4401" s="4">
        <f t="shared" si="220"/>
        <v>24</v>
      </c>
      <c r="D4401" s="4" t="s">
        <v>24</v>
      </c>
      <c r="E4401" s="28">
        <v>626</v>
      </c>
      <c r="F4401" s="28">
        <v>417</v>
      </c>
      <c r="H4401" s="28">
        <v>217</v>
      </c>
      <c r="I4401" s="28">
        <v>11</v>
      </c>
      <c r="J4401" s="28">
        <v>7.0000000000000001E-3</v>
      </c>
      <c r="AI4401"/>
      <c r="AJ4401"/>
    </row>
    <row r="4402" spans="1:36" ht="14.5" x14ac:dyDescent="0.35">
      <c r="A4402" s="52">
        <f t="shared" si="218"/>
        <v>2015</v>
      </c>
      <c r="B4402" s="30">
        <f t="shared" si="219"/>
        <v>164</v>
      </c>
      <c r="C4402" s="4">
        <f t="shared" si="220"/>
        <v>24</v>
      </c>
      <c r="D4402" s="4" t="s">
        <v>24</v>
      </c>
      <c r="E4402" s="28">
        <v>626</v>
      </c>
      <c r="F4402" s="28">
        <v>417</v>
      </c>
      <c r="H4402" s="28">
        <v>217</v>
      </c>
      <c r="I4402" s="28">
        <v>11</v>
      </c>
      <c r="J4402" s="28">
        <v>3.7000000000000002E-3</v>
      </c>
      <c r="AI4402"/>
      <c r="AJ4402"/>
    </row>
    <row r="4403" spans="1:36" ht="14.5" x14ac:dyDescent="0.35">
      <c r="A4403" s="52">
        <f t="shared" si="218"/>
        <v>2015</v>
      </c>
      <c r="B4403" s="30">
        <f t="shared" si="219"/>
        <v>164</v>
      </c>
      <c r="C4403" s="4">
        <f t="shared" si="220"/>
        <v>24</v>
      </c>
      <c r="D4403" s="4" t="s">
        <v>24</v>
      </c>
      <c r="E4403" s="28">
        <v>626</v>
      </c>
      <c r="F4403" s="28">
        <v>417</v>
      </c>
      <c r="H4403" s="28">
        <v>217</v>
      </c>
      <c r="I4403" s="28">
        <v>11</v>
      </c>
      <c r="J4403" s="28">
        <v>7.0000000000000001E-3</v>
      </c>
      <c r="AI4403"/>
      <c r="AJ4403"/>
    </row>
    <row r="4404" spans="1:36" ht="14.5" x14ac:dyDescent="0.35">
      <c r="A4404" s="52">
        <f t="shared" si="218"/>
        <v>2015</v>
      </c>
      <c r="B4404" s="30">
        <f t="shared" si="219"/>
        <v>164</v>
      </c>
      <c r="C4404" s="4">
        <f t="shared" si="220"/>
        <v>24</v>
      </c>
      <c r="D4404" s="4" t="s">
        <v>24</v>
      </c>
      <c r="E4404" s="28">
        <v>626</v>
      </c>
      <c r="F4404" s="28">
        <v>417</v>
      </c>
      <c r="H4404" s="28">
        <v>217</v>
      </c>
      <c r="I4404" s="28">
        <v>11</v>
      </c>
      <c r="J4404" s="28">
        <v>6.8999999999999999E-3</v>
      </c>
      <c r="AI4404"/>
      <c r="AJ4404"/>
    </row>
    <row r="4405" spans="1:36" ht="14.5" x14ac:dyDescent="0.35">
      <c r="A4405" s="52">
        <f t="shared" si="218"/>
        <v>2015</v>
      </c>
      <c r="B4405" s="30">
        <f t="shared" si="219"/>
        <v>164</v>
      </c>
      <c r="C4405" s="4">
        <f t="shared" si="220"/>
        <v>24</v>
      </c>
      <c r="D4405" s="4" t="s">
        <v>24</v>
      </c>
      <c r="E4405" s="28">
        <v>626</v>
      </c>
      <c r="F4405" s="28">
        <v>417</v>
      </c>
      <c r="H4405" s="28">
        <v>217</v>
      </c>
      <c r="I4405" s="28">
        <v>11</v>
      </c>
      <c r="J4405" s="28">
        <v>7.7999999999999996E-3</v>
      </c>
      <c r="AI4405"/>
      <c r="AJ4405"/>
    </row>
    <row r="4406" spans="1:36" ht="14.5" x14ac:dyDescent="0.35">
      <c r="A4406" s="52">
        <f t="shared" si="218"/>
        <v>2015</v>
      </c>
      <c r="B4406" s="30">
        <f t="shared" si="219"/>
        <v>164</v>
      </c>
      <c r="C4406" s="4">
        <f t="shared" si="220"/>
        <v>24</v>
      </c>
      <c r="D4406" s="4" t="s">
        <v>24</v>
      </c>
      <c r="E4406" s="28">
        <v>626</v>
      </c>
      <c r="F4406" s="28">
        <v>417</v>
      </c>
      <c r="H4406" s="28">
        <v>217</v>
      </c>
      <c r="I4406" s="28">
        <v>11</v>
      </c>
      <c r="J4406" s="28">
        <v>5.0000000000000001E-3</v>
      </c>
      <c r="AI4406"/>
      <c r="AJ4406"/>
    </row>
    <row r="4407" spans="1:36" ht="14.5" x14ac:dyDescent="0.35">
      <c r="A4407" s="52">
        <f t="shared" si="218"/>
        <v>2015</v>
      </c>
      <c r="B4407" s="30">
        <f t="shared" si="219"/>
        <v>164</v>
      </c>
      <c r="C4407" s="4">
        <f t="shared" si="220"/>
        <v>24</v>
      </c>
      <c r="D4407" s="4" t="s">
        <v>24</v>
      </c>
      <c r="E4407" s="28">
        <v>626</v>
      </c>
      <c r="F4407" s="28">
        <v>417</v>
      </c>
      <c r="H4407" s="28">
        <v>217</v>
      </c>
      <c r="I4407" s="28">
        <v>11</v>
      </c>
      <c r="J4407" s="28">
        <v>8.6999999999999994E-3</v>
      </c>
      <c r="AI4407"/>
      <c r="AJ4407"/>
    </row>
    <row r="4408" spans="1:36" ht="14.5" x14ac:dyDescent="0.35">
      <c r="A4408" s="52">
        <f t="shared" si="218"/>
        <v>2015</v>
      </c>
      <c r="B4408" s="30">
        <f t="shared" si="219"/>
        <v>164</v>
      </c>
      <c r="C4408" s="4">
        <f t="shared" si="220"/>
        <v>24</v>
      </c>
      <c r="D4408" s="4" t="s">
        <v>24</v>
      </c>
      <c r="E4408" s="28">
        <v>626</v>
      </c>
      <c r="F4408" s="28">
        <v>417</v>
      </c>
      <c r="H4408" s="28">
        <v>217</v>
      </c>
      <c r="I4408" s="28">
        <v>11</v>
      </c>
      <c r="J4408" s="28">
        <v>5.7000000000000002E-3</v>
      </c>
      <c r="AI4408"/>
      <c r="AJ4408"/>
    </row>
    <row r="4409" spans="1:36" ht="14.5" x14ac:dyDescent="0.35">
      <c r="A4409" s="52">
        <f t="shared" si="218"/>
        <v>2015</v>
      </c>
      <c r="B4409" s="30">
        <f t="shared" si="219"/>
        <v>164</v>
      </c>
      <c r="C4409" s="4">
        <f t="shared" si="220"/>
        <v>24</v>
      </c>
      <c r="D4409" s="4" t="s">
        <v>24</v>
      </c>
      <c r="E4409" s="28">
        <v>626</v>
      </c>
      <c r="F4409" s="28">
        <v>417</v>
      </c>
      <c r="H4409" s="28">
        <v>217</v>
      </c>
      <c r="I4409" s="28">
        <v>11</v>
      </c>
      <c r="J4409" s="28">
        <v>5.4999999999999997E-3</v>
      </c>
      <c r="AI4409"/>
      <c r="AJ4409"/>
    </row>
    <row r="4410" spans="1:36" ht="14.5" x14ac:dyDescent="0.35">
      <c r="A4410" s="52">
        <f t="shared" si="218"/>
        <v>2015</v>
      </c>
      <c r="B4410" s="30">
        <f t="shared" si="219"/>
        <v>164</v>
      </c>
      <c r="C4410" s="4">
        <f t="shared" si="220"/>
        <v>24</v>
      </c>
      <c r="D4410" s="4" t="s">
        <v>24</v>
      </c>
      <c r="E4410" s="28">
        <v>626</v>
      </c>
      <c r="F4410" s="28">
        <v>417</v>
      </c>
      <c r="H4410" s="28">
        <v>217</v>
      </c>
      <c r="I4410" s="28">
        <v>11</v>
      </c>
      <c r="J4410" s="28">
        <v>7.6E-3</v>
      </c>
      <c r="AI4410"/>
      <c r="AJ4410"/>
    </row>
    <row r="4411" spans="1:36" ht="14.5" x14ac:dyDescent="0.35">
      <c r="A4411" s="52">
        <f t="shared" si="218"/>
        <v>2015</v>
      </c>
      <c r="B4411" s="30">
        <f t="shared" si="219"/>
        <v>164</v>
      </c>
      <c r="C4411" s="4">
        <f t="shared" si="220"/>
        <v>24</v>
      </c>
      <c r="D4411" s="4" t="s">
        <v>24</v>
      </c>
      <c r="E4411" s="28">
        <v>626</v>
      </c>
      <c r="F4411" s="28">
        <v>417</v>
      </c>
      <c r="H4411" s="28">
        <v>217</v>
      </c>
      <c r="I4411" s="28">
        <v>11</v>
      </c>
      <c r="J4411" s="28">
        <v>7.3000000000000001E-3</v>
      </c>
      <c r="AI4411"/>
      <c r="AJ4411"/>
    </row>
    <row r="4412" spans="1:36" ht="14.5" x14ac:dyDescent="0.35">
      <c r="A4412" s="52">
        <f t="shared" si="218"/>
        <v>2015</v>
      </c>
      <c r="B4412" s="30">
        <f t="shared" si="219"/>
        <v>164</v>
      </c>
      <c r="C4412" s="4">
        <f t="shared" si="220"/>
        <v>24</v>
      </c>
      <c r="D4412" s="4" t="s">
        <v>24</v>
      </c>
      <c r="E4412" s="28">
        <v>626</v>
      </c>
      <c r="F4412" s="28">
        <v>417</v>
      </c>
      <c r="H4412" s="28">
        <v>217</v>
      </c>
      <c r="I4412" s="28">
        <v>11</v>
      </c>
      <c r="J4412" s="28">
        <v>6.3E-3</v>
      </c>
      <c r="AI4412"/>
      <c r="AJ4412"/>
    </row>
    <row r="4413" spans="1:36" ht="14.5" x14ac:dyDescent="0.35">
      <c r="A4413" s="52">
        <f t="shared" si="218"/>
        <v>2015</v>
      </c>
      <c r="B4413" s="30">
        <f t="shared" si="219"/>
        <v>164</v>
      </c>
      <c r="C4413" s="4">
        <f t="shared" si="220"/>
        <v>24</v>
      </c>
      <c r="D4413" s="4" t="s">
        <v>24</v>
      </c>
      <c r="E4413" s="28">
        <v>626</v>
      </c>
      <c r="F4413" s="28">
        <v>417</v>
      </c>
      <c r="H4413" s="28">
        <v>217</v>
      </c>
      <c r="I4413" s="28">
        <v>11</v>
      </c>
      <c r="J4413" s="28">
        <v>6.4000000000000003E-3</v>
      </c>
      <c r="AI4413"/>
      <c r="AJ4413"/>
    </row>
    <row r="4414" spans="1:36" ht="14.5" x14ac:dyDescent="0.35">
      <c r="A4414" s="52">
        <f t="shared" si="218"/>
        <v>2015</v>
      </c>
      <c r="B4414" s="30">
        <f t="shared" si="219"/>
        <v>164</v>
      </c>
      <c r="C4414" s="4">
        <f t="shared" si="220"/>
        <v>24</v>
      </c>
      <c r="D4414" s="4" t="s">
        <v>24</v>
      </c>
      <c r="E4414" s="28">
        <v>626</v>
      </c>
      <c r="F4414" s="28">
        <v>417</v>
      </c>
      <c r="H4414" s="28">
        <v>217</v>
      </c>
      <c r="I4414" s="28">
        <v>11</v>
      </c>
      <c r="J4414" s="28">
        <v>8.3000000000000001E-3</v>
      </c>
      <c r="AI4414"/>
      <c r="AJ4414"/>
    </row>
    <row r="4415" spans="1:36" ht="14.5" x14ac:dyDescent="0.35">
      <c r="A4415" s="52">
        <f t="shared" si="218"/>
        <v>2015</v>
      </c>
      <c r="B4415" s="30">
        <f t="shared" si="219"/>
        <v>164</v>
      </c>
      <c r="C4415" s="4">
        <f t="shared" si="220"/>
        <v>24</v>
      </c>
      <c r="D4415" s="4" t="s">
        <v>24</v>
      </c>
      <c r="E4415" s="28">
        <v>626</v>
      </c>
      <c r="F4415" s="28">
        <v>417</v>
      </c>
      <c r="H4415" s="28">
        <v>217</v>
      </c>
      <c r="I4415" s="28">
        <v>11</v>
      </c>
      <c r="J4415" s="28">
        <v>6.7000000000000002E-3</v>
      </c>
      <c r="AI4415"/>
      <c r="AJ4415"/>
    </row>
    <row r="4416" spans="1:36" ht="14.5" x14ac:dyDescent="0.35">
      <c r="A4416" s="52">
        <f t="shared" si="218"/>
        <v>2015</v>
      </c>
      <c r="B4416" s="30">
        <f t="shared" si="219"/>
        <v>164</v>
      </c>
      <c r="C4416" s="4">
        <f t="shared" si="220"/>
        <v>24</v>
      </c>
      <c r="D4416" s="4" t="s">
        <v>24</v>
      </c>
      <c r="E4416" s="28">
        <v>626</v>
      </c>
      <c r="F4416" s="28">
        <v>417</v>
      </c>
      <c r="H4416" s="28">
        <v>217</v>
      </c>
      <c r="I4416" s="28">
        <v>11</v>
      </c>
      <c r="J4416" s="28">
        <v>5.1999999999999998E-3</v>
      </c>
      <c r="AI4416"/>
      <c r="AJ4416"/>
    </row>
    <row r="4417" spans="1:36" ht="14.5" x14ac:dyDescent="0.35">
      <c r="A4417" s="52">
        <f t="shared" si="218"/>
        <v>2015</v>
      </c>
      <c r="B4417" s="30">
        <f t="shared" si="219"/>
        <v>164</v>
      </c>
      <c r="C4417" s="4">
        <f t="shared" si="220"/>
        <v>24</v>
      </c>
      <c r="D4417" s="4" t="s">
        <v>24</v>
      </c>
      <c r="E4417" s="28">
        <v>626</v>
      </c>
      <c r="F4417" s="28">
        <v>417</v>
      </c>
      <c r="H4417" s="28">
        <v>217</v>
      </c>
      <c r="I4417" s="28">
        <v>11</v>
      </c>
      <c r="J4417" s="28">
        <v>6.4000000000000003E-3</v>
      </c>
      <c r="AI4417"/>
      <c r="AJ4417"/>
    </row>
    <row r="4418" spans="1:36" ht="14.5" x14ac:dyDescent="0.35">
      <c r="A4418" s="52">
        <f t="shared" ref="A4418:A4481" si="221">YEAR(D4418)</f>
        <v>2015</v>
      </c>
      <c r="B4418" s="30">
        <f t="shared" ref="B4418:B4481" si="222">D4418-DATE(YEAR(D4418),1,0)</f>
        <v>164</v>
      </c>
      <c r="C4418" s="4">
        <f t="shared" ref="C4418:C4481" si="223">WEEKNUM(D4418,1)</f>
        <v>24</v>
      </c>
      <c r="D4418" s="4" t="s">
        <v>24</v>
      </c>
      <c r="E4418" s="28">
        <v>626</v>
      </c>
      <c r="F4418" s="28">
        <v>417</v>
      </c>
      <c r="H4418" s="28">
        <v>217</v>
      </c>
      <c r="I4418" s="28">
        <v>11</v>
      </c>
      <c r="J4418" s="28">
        <v>8.8999999999999999E-3</v>
      </c>
      <c r="AI4418"/>
      <c r="AJ4418"/>
    </row>
    <row r="4419" spans="1:36" ht="14.5" x14ac:dyDescent="0.35">
      <c r="A4419" s="52">
        <f t="shared" si="221"/>
        <v>2015</v>
      </c>
      <c r="B4419" s="30">
        <f t="shared" si="222"/>
        <v>164</v>
      </c>
      <c r="C4419" s="4">
        <f t="shared" si="223"/>
        <v>24</v>
      </c>
      <c r="D4419" s="4" t="s">
        <v>24</v>
      </c>
      <c r="E4419" s="28">
        <v>626</v>
      </c>
      <c r="F4419" s="28">
        <v>417</v>
      </c>
      <c r="H4419" s="28">
        <v>217</v>
      </c>
      <c r="I4419" s="28">
        <v>11</v>
      </c>
      <c r="J4419" s="28">
        <v>6.1000000000000004E-3</v>
      </c>
      <c r="AI4419"/>
      <c r="AJ4419"/>
    </row>
    <row r="4420" spans="1:36" ht="14.5" x14ac:dyDescent="0.35">
      <c r="A4420" s="52">
        <f t="shared" si="221"/>
        <v>2015</v>
      </c>
      <c r="B4420" s="30">
        <f t="shared" si="222"/>
        <v>164</v>
      </c>
      <c r="C4420" s="4">
        <f t="shared" si="223"/>
        <v>24</v>
      </c>
      <c r="D4420" s="4" t="s">
        <v>24</v>
      </c>
      <c r="E4420" s="28">
        <v>627</v>
      </c>
      <c r="F4420" s="28">
        <v>417</v>
      </c>
      <c r="H4420" s="28">
        <v>217</v>
      </c>
      <c r="I4420" s="28">
        <v>11</v>
      </c>
      <c r="J4420" s="28">
        <v>6.4000000000000003E-3</v>
      </c>
      <c r="AI4420"/>
      <c r="AJ4420"/>
    </row>
    <row r="4421" spans="1:36" ht="14.5" x14ac:dyDescent="0.35">
      <c r="A4421" s="52">
        <f t="shared" si="221"/>
        <v>2015</v>
      </c>
      <c r="B4421" s="30">
        <f t="shared" si="222"/>
        <v>164</v>
      </c>
      <c r="C4421" s="4">
        <f t="shared" si="223"/>
        <v>24</v>
      </c>
      <c r="D4421" s="4" t="s">
        <v>24</v>
      </c>
      <c r="E4421" s="28">
        <v>627</v>
      </c>
      <c r="F4421" s="28">
        <v>417</v>
      </c>
      <c r="H4421" s="28">
        <v>217</v>
      </c>
      <c r="I4421" s="28">
        <v>11</v>
      </c>
      <c r="J4421" s="28">
        <v>5.4999999999999997E-3</v>
      </c>
      <c r="AI4421"/>
      <c r="AJ4421"/>
    </row>
    <row r="4422" spans="1:36" ht="14.5" x14ac:dyDescent="0.35">
      <c r="A4422" s="52">
        <f t="shared" si="221"/>
        <v>2015</v>
      </c>
      <c r="B4422" s="30">
        <f t="shared" si="222"/>
        <v>164</v>
      </c>
      <c r="C4422" s="4">
        <f t="shared" si="223"/>
        <v>24</v>
      </c>
      <c r="D4422" s="4" t="s">
        <v>24</v>
      </c>
      <c r="E4422" s="28">
        <v>627</v>
      </c>
      <c r="F4422" s="28">
        <v>417</v>
      </c>
      <c r="H4422" s="28">
        <v>217</v>
      </c>
      <c r="I4422" s="28">
        <v>11</v>
      </c>
      <c r="J4422" s="28">
        <v>7.7999999999999996E-3</v>
      </c>
      <c r="AI4422"/>
      <c r="AJ4422"/>
    </row>
    <row r="4423" spans="1:36" ht="14.5" x14ac:dyDescent="0.35">
      <c r="A4423" s="52">
        <f t="shared" si="221"/>
        <v>2015</v>
      </c>
      <c r="B4423" s="30">
        <f t="shared" si="222"/>
        <v>164</v>
      </c>
      <c r="C4423" s="4">
        <f t="shared" si="223"/>
        <v>24</v>
      </c>
      <c r="D4423" s="4" t="s">
        <v>24</v>
      </c>
      <c r="E4423" s="28">
        <v>627</v>
      </c>
      <c r="F4423" s="28">
        <v>417</v>
      </c>
      <c r="H4423" s="28">
        <v>217</v>
      </c>
      <c r="I4423" s="28">
        <v>11</v>
      </c>
      <c r="J4423" s="28">
        <v>7.4000000000000003E-3</v>
      </c>
      <c r="AI4423"/>
      <c r="AJ4423"/>
    </row>
    <row r="4424" spans="1:36" ht="14.5" x14ac:dyDescent="0.35">
      <c r="A4424" s="52">
        <f t="shared" si="221"/>
        <v>2015</v>
      </c>
      <c r="B4424" s="30">
        <f t="shared" si="222"/>
        <v>164</v>
      </c>
      <c r="C4424" s="4">
        <f t="shared" si="223"/>
        <v>24</v>
      </c>
      <c r="D4424" s="4" t="s">
        <v>24</v>
      </c>
      <c r="E4424" s="28">
        <v>627</v>
      </c>
      <c r="F4424" s="28">
        <v>417</v>
      </c>
      <c r="H4424" s="28">
        <v>217</v>
      </c>
      <c r="I4424" s="28">
        <v>11</v>
      </c>
      <c r="J4424" s="28">
        <v>7.1999999999999998E-3</v>
      </c>
      <c r="AI4424"/>
      <c r="AJ4424"/>
    </row>
    <row r="4425" spans="1:36" ht="14.5" x14ac:dyDescent="0.35">
      <c r="A4425" s="52">
        <f t="shared" si="221"/>
        <v>2015</v>
      </c>
      <c r="B4425" s="30">
        <f t="shared" si="222"/>
        <v>164</v>
      </c>
      <c r="C4425" s="4">
        <f t="shared" si="223"/>
        <v>24</v>
      </c>
      <c r="D4425" s="4" t="s">
        <v>24</v>
      </c>
      <c r="E4425" s="28">
        <v>627</v>
      </c>
      <c r="F4425" s="28">
        <v>417</v>
      </c>
      <c r="H4425" s="28">
        <v>217</v>
      </c>
      <c r="I4425" s="28">
        <v>11</v>
      </c>
      <c r="J4425" s="28">
        <v>7.0000000000000001E-3</v>
      </c>
      <c r="AI4425"/>
      <c r="AJ4425"/>
    </row>
    <row r="4426" spans="1:36" ht="14.5" x14ac:dyDescent="0.35">
      <c r="A4426" s="52">
        <f t="shared" si="221"/>
        <v>2015</v>
      </c>
      <c r="B4426" s="30">
        <f t="shared" si="222"/>
        <v>164</v>
      </c>
      <c r="C4426" s="4">
        <f t="shared" si="223"/>
        <v>24</v>
      </c>
      <c r="D4426" s="4" t="s">
        <v>24</v>
      </c>
      <c r="E4426" s="28">
        <v>627</v>
      </c>
      <c r="F4426" s="28">
        <v>417</v>
      </c>
      <c r="H4426" s="28">
        <v>217</v>
      </c>
      <c r="I4426" s="28">
        <v>11</v>
      </c>
      <c r="J4426" s="28">
        <v>6.8999999999999999E-3</v>
      </c>
      <c r="AI4426"/>
      <c r="AJ4426"/>
    </row>
    <row r="4427" spans="1:36" ht="14.5" x14ac:dyDescent="0.35">
      <c r="A4427" s="52">
        <f t="shared" si="221"/>
        <v>2015</v>
      </c>
      <c r="B4427" s="30">
        <f t="shared" si="222"/>
        <v>164</v>
      </c>
      <c r="C4427" s="4">
        <f t="shared" si="223"/>
        <v>24</v>
      </c>
      <c r="D4427" s="4" t="s">
        <v>24</v>
      </c>
      <c r="E4427" s="28">
        <v>627</v>
      </c>
      <c r="F4427" s="28">
        <v>417</v>
      </c>
      <c r="H4427" s="28">
        <v>217</v>
      </c>
      <c r="I4427" s="28">
        <v>11</v>
      </c>
      <c r="J4427" s="28">
        <v>8.0999999999999996E-3</v>
      </c>
      <c r="AI4427"/>
      <c r="AJ4427"/>
    </row>
    <row r="4428" spans="1:36" ht="14.5" x14ac:dyDescent="0.35">
      <c r="A4428" s="52">
        <f t="shared" si="221"/>
        <v>2015</v>
      </c>
      <c r="B4428" s="30">
        <f t="shared" si="222"/>
        <v>164</v>
      </c>
      <c r="C4428" s="4">
        <f t="shared" si="223"/>
        <v>24</v>
      </c>
      <c r="D4428" s="4" t="s">
        <v>24</v>
      </c>
      <c r="E4428" s="28">
        <v>627</v>
      </c>
      <c r="F4428" s="28">
        <v>417</v>
      </c>
      <c r="H4428" s="28">
        <v>217</v>
      </c>
      <c r="I4428" s="28">
        <v>11</v>
      </c>
      <c r="J4428" s="28">
        <v>8.8000000000000005E-3</v>
      </c>
      <c r="AI4428"/>
      <c r="AJ4428"/>
    </row>
    <row r="4429" spans="1:36" ht="14.5" x14ac:dyDescent="0.35">
      <c r="A4429" s="52">
        <f t="shared" si="221"/>
        <v>2015</v>
      </c>
      <c r="B4429" s="30">
        <f t="shared" si="222"/>
        <v>164</v>
      </c>
      <c r="C4429" s="4">
        <f t="shared" si="223"/>
        <v>24</v>
      </c>
      <c r="D4429" s="4" t="s">
        <v>24</v>
      </c>
      <c r="E4429" s="28">
        <v>627</v>
      </c>
      <c r="F4429" s="28">
        <v>417</v>
      </c>
      <c r="H4429" s="28">
        <v>217</v>
      </c>
      <c r="I4429" s="28">
        <v>11</v>
      </c>
      <c r="J4429" s="28">
        <v>8.5000000000000006E-3</v>
      </c>
      <c r="AI4429"/>
      <c r="AJ4429"/>
    </row>
    <row r="4430" spans="1:36" ht="14.5" x14ac:dyDescent="0.35">
      <c r="A4430" s="52">
        <f t="shared" si="221"/>
        <v>2015</v>
      </c>
      <c r="B4430" s="30">
        <f t="shared" si="222"/>
        <v>164</v>
      </c>
      <c r="C4430" s="4">
        <f t="shared" si="223"/>
        <v>24</v>
      </c>
      <c r="D4430" s="4" t="s">
        <v>24</v>
      </c>
      <c r="E4430" s="28">
        <v>627</v>
      </c>
      <c r="F4430" s="28">
        <v>417</v>
      </c>
      <c r="H4430" s="28">
        <v>217</v>
      </c>
      <c r="I4430" s="28">
        <v>11</v>
      </c>
      <c r="J4430" s="28">
        <v>6.7000000000000002E-3</v>
      </c>
      <c r="AI4430"/>
      <c r="AJ4430"/>
    </row>
    <row r="4431" spans="1:36" ht="14.5" x14ac:dyDescent="0.35">
      <c r="A4431" s="52">
        <f t="shared" si="221"/>
        <v>2015</v>
      </c>
      <c r="B4431" s="30">
        <f t="shared" si="222"/>
        <v>164</v>
      </c>
      <c r="C4431" s="4">
        <f t="shared" si="223"/>
        <v>24</v>
      </c>
      <c r="D4431" s="4" t="s">
        <v>24</v>
      </c>
      <c r="E4431" s="28">
        <v>627</v>
      </c>
      <c r="F4431" s="28">
        <v>417</v>
      </c>
      <c r="H4431" s="28">
        <v>217</v>
      </c>
      <c r="I4431" s="28">
        <v>11</v>
      </c>
      <c r="J4431" s="28">
        <v>8.0000000000000002E-3</v>
      </c>
      <c r="AI4431"/>
      <c r="AJ4431"/>
    </row>
    <row r="4432" spans="1:36" ht="14.5" x14ac:dyDescent="0.35">
      <c r="A4432" s="52">
        <f t="shared" si="221"/>
        <v>2015</v>
      </c>
      <c r="B4432" s="30">
        <f t="shared" si="222"/>
        <v>164</v>
      </c>
      <c r="C4432" s="4">
        <f t="shared" si="223"/>
        <v>24</v>
      </c>
      <c r="D4432" s="4" t="s">
        <v>24</v>
      </c>
      <c r="E4432" s="28">
        <v>626</v>
      </c>
      <c r="F4432" s="28">
        <v>417</v>
      </c>
      <c r="H4432" s="28">
        <v>217</v>
      </c>
      <c r="I4432" s="28">
        <v>12</v>
      </c>
      <c r="J4432" s="28">
        <v>7.9000000000000008E-3</v>
      </c>
      <c r="AI4432"/>
      <c r="AJ4432"/>
    </row>
    <row r="4433" spans="1:36" ht="14.5" x14ac:dyDescent="0.35">
      <c r="A4433" s="52">
        <f t="shared" si="221"/>
        <v>2015</v>
      </c>
      <c r="B4433" s="30">
        <f t="shared" si="222"/>
        <v>164</v>
      </c>
      <c r="C4433" s="4">
        <f t="shared" si="223"/>
        <v>24</v>
      </c>
      <c r="D4433" s="4" t="s">
        <v>24</v>
      </c>
      <c r="E4433" s="28">
        <v>626</v>
      </c>
      <c r="F4433" s="28">
        <v>417</v>
      </c>
      <c r="H4433" s="28">
        <v>217</v>
      </c>
      <c r="I4433" s="28">
        <v>12</v>
      </c>
      <c r="J4433" s="28">
        <v>1.0200000000000001E-2</v>
      </c>
      <c r="AI4433"/>
      <c r="AJ4433"/>
    </row>
    <row r="4434" spans="1:36" ht="14.5" x14ac:dyDescent="0.35">
      <c r="A4434" s="52">
        <f t="shared" si="221"/>
        <v>2015</v>
      </c>
      <c r="B4434" s="30">
        <f t="shared" si="222"/>
        <v>164</v>
      </c>
      <c r="C4434" s="4">
        <f t="shared" si="223"/>
        <v>24</v>
      </c>
      <c r="D4434" s="4" t="s">
        <v>24</v>
      </c>
      <c r="E4434" s="28">
        <v>626</v>
      </c>
      <c r="F4434" s="28">
        <v>417</v>
      </c>
      <c r="H4434" s="28">
        <v>217</v>
      </c>
      <c r="I4434" s="28">
        <v>12</v>
      </c>
      <c r="J4434" s="28">
        <v>8.8000000000000005E-3</v>
      </c>
      <c r="AI4434"/>
      <c r="AJ4434"/>
    </row>
    <row r="4435" spans="1:36" ht="14.5" x14ac:dyDescent="0.35">
      <c r="A4435" s="52">
        <f t="shared" si="221"/>
        <v>2015</v>
      </c>
      <c r="B4435" s="30">
        <f t="shared" si="222"/>
        <v>164</v>
      </c>
      <c r="C4435" s="4">
        <f t="shared" si="223"/>
        <v>24</v>
      </c>
      <c r="D4435" s="4" t="s">
        <v>24</v>
      </c>
      <c r="E4435" s="28">
        <v>626</v>
      </c>
      <c r="F4435" s="28">
        <v>417</v>
      </c>
      <c r="H4435" s="28">
        <v>217</v>
      </c>
      <c r="I4435" s="28">
        <v>12</v>
      </c>
      <c r="J4435" s="28">
        <v>8.8000000000000005E-3</v>
      </c>
      <c r="AI4435"/>
      <c r="AJ4435"/>
    </row>
    <row r="4436" spans="1:36" ht="14.5" x14ac:dyDescent="0.35">
      <c r="A4436" s="52">
        <f t="shared" si="221"/>
        <v>2015</v>
      </c>
      <c r="B4436" s="30">
        <f t="shared" si="222"/>
        <v>164</v>
      </c>
      <c r="C4436" s="4">
        <f t="shared" si="223"/>
        <v>24</v>
      </c>
      <c r="D4436" s="4" t="s">
        <v>24</v>
      </c>
      <c r="E4436" s="28">
        <v>626</v>
      </c>
      <c r="F4436" s="28">
        <v>417</v>
      </c>
      <c r="H4436" s="28">
        <v>217</v>
      </c>
      <c r="I4436" s="28">
        <v>12</v>
      </c>
      <c r="J4436" s="28">
        <v>1.0699999999999999E-2</v>
      </c>
      <c r="AI4436"/>
      <c r="AJ4436"/>
    </row>
    <row r="4437" spans="1:36" ht="14.5" x14ac:dyDescent="0.35">
      <c r="A4437" s="52">
        <f t="shared" si="221"/>
        <v>2015</v>
      </c>
      <c r="B4437" s="30">
        <f t="shared" si="222"/>
        <v>164</v>
      </c>
      <c r="C4437" s="4">
        <f t="shared" si="223"/>
        <v>24</v>
      </c>
      <c r="D4437" s="4" t="s">
        <v>24</v>
      </c>
      <c r="E4437" s="28">
        <v>626</v>
      </c>
      <c r="F4437" s="28">
        <v>417</v>
      </c>
      <c r="H4437" s="28">
        <v>217</v>
      </c>
      <c r="I4437" s="28">
        <v>12</v>
      </c>
      <c r="J4437" s="28">
        <v>8.0000000000000002E-3</v>
      </c>
      <c r="AI4437"/>
      <c r="AJ4437"/>
    </row>
    <row r="4438" spans="1:36" ht="14.5" x14ac:dyDescent="0.35">
      <c r="A4438" s="52">
        <f t="shared" si="221"/>
        <v>2015</v>
      </c>
      <c r="B4438" s="30">
        <f t="shared" si="222"/>
        <v>164</v>
      </c>
      <c r="C4438" s="4">
        <f t="shared" si="223"/>
        <v>24</v>
      </c>
      <c r="D4438" s="4" t="s">
        <v>24</v>
      </c>
      <c r="E4438" s="28">
        <v>626</v>
      </c>
      <c r="F4438" s="28">
        <v>417</v>
      </c>
      <c r="H4438" s="28">
        <v>217</v>
      </c>
      <c r="I4438" s="28">
        <v>12</v>
      </c>
      <c r="J4438" s="28">
        <v>6.8999999999999999E-3</v>
      </c>
      <c r="AI4438"/>
      <c r="AJ4438"/>
    </row>
    <row r="4439" spans="1:36" ht="14.5" x14ac:dyDescent="0.35">
      <c r="A4439" s="52">
        <f t="shared" si="221"/>
        <v>2015</v>
      </c>
      <c r="B4439" s="30">
        <f t="shared" si="222"/>
        <v>164</v>
      </c>
      <c r="C4439" s="4">
        <f t="shared" si="223"/>
        <v>24</v>
      </c>
      <c r="D4439" s="4" t="s">
        <v>24</v>
      </c>
      <c r="E4439" s="28">
        <v>626</v>
      </c>
      <c r="F4439" s="28">
        <v>417</v>
      </c>
      <c r="H4439" s="28">
        <v>217</v>
      </c>
      <c r="I4439" s="28">
        <v>12</v>
      </c>
      <c r="J4439" s="28">
        <v>8.3000000000000001E-3</v>
      </c>
      <c r="AI4439"/>
      <c r="AJ4439"/>
    </row>
    <row r="4440" spans="1:36" ht="14.5" x14ac:dyDescent="0.35">
      <c r="A4440" s="52">
        <f t="shared" si="221"/>
        <v>2015</v>
      </c>
      <c r="B4440" s="30">
        <f t="shared" si="222"/>
        <v>164</v>
      </c>
      <c r="C4440" s="4">
        <f t="shared" si="223"/>
        <v>24</v>
      </c>
      <c r="D4440" s="4" t="s">
        <v>24</v>
      </c>
      <c r="E4440" s="28">
        <v>626</v>
      </c>
      <c r="F4440" s="28">
        <v>417</v>
      </c>
      <c r="H4440" s="28">
        <v>217</v>
      </c>
      <c r="I4440" s="28">
        <v>12</v>
      </c>
      <c r="J4440" s="28">
        <v>7.4000000000000003E-3</v>
      </c>
      <c r="AI4440"/>
      <c r="AJ4440"/>
    </row>
    <row r="4441" spans="1:36" ht="14.5" x14ac:dyDescent="0.35">
      <c r="A4441" s="52">
        <f t="shared" si="221"/>
        <v>2015</v>
      </c>
      <c r="B4441" s="30">
        <f t="shared" si="222"/>
        <v>164</v>
      </c>
      <c r="C4441" s="4">
        <f t="shared" si="223"/>
        <v>24</v>
      </c>
      <c r="D4441" s="4" t="s">
        <v>24</v>
      </c>
      <c r="E4441" s="28">
        <v>626</v>
      </c>
      <c r="F4441" s="28">
        <v>417</v>
      </c>
      <c r="H4441" s="28">
        <v>217</v>
      </c>
      <c r="I4441" s="28">
        <v>12</v>
      </c>
      <c r="J4441" s="28">
        <v>9.9000000000000008E-3</v>
      </c>
      <c r="AI4441"/>
      <c r="AJ4441"/>
    </row>
    <row r="4442" spans="1:36" ht="14.5" x14ac:dyDescent="0.35">
      <c r="A4442" s="52">
        <f t="shared" si="221"/>
        <v>2015</v>
      </c>
      <c r="B4442" s="30">
        <f t="shared" si="222"/>
        <v>164</v>
      </c>
      <c r="C4442" s="4">
        <f t="shared" si="223"/>
        <v>24</v>
      </c>
      <c r="D4442" s="4" t="s">
        <v>24</v>
      </c>
      <c r="E4442" s="28">
        <v>626</v>
      </c>
      <c r="F4442" s="28">
        <v>417</v>
      </c>
      <c r="H4442" s="28">
        <v>217</v>
      </c>
      <c r="I4442" s="28">
        <v>12</v>
      </c>
      <c r="J4442" s="28">
        <v>5.8999999999999999E-3</v>
      </c>
      <c r="AI4442"/>
      <c r="AJ4442"/>
    </row>
    <row r="4443" spans="1:36" ht="14.5" x14ac:dyDescent="0.35">
      <c r="A4443" s="52">
        <f t="shared" si="221"/>
        <v>2015</v>
      </c>
      <c r="B4443" s="30">
        <f t="shared" si="222"/>
        <v>164</v>
      </c>
      <c r="C4443" s="4">
        <f t="shared" si="223"/>
        <v>24</v>
      </c>
      <c r="D4443" s="4" t="s">
        <v>24</v>
      </c>
      <c r="E4443" s="28">
        <v>626</v>
      </c>
      <c r="F4443" s="28">
        <v>417</v>
      </c>
      <c r="H4443" s="28">
        <v>217</v>
      </c>
      <c r="I4443" s="28">
        <v>12</v>
      </c>
      <c r="J4443" s="28">
        <v>6.3E-3</v>
      </c>
      <c r="AI4443"/>
      <c r="AJ4443"/>
    </row>
    <row r="4444" spans="1:36" ht="14.5" x14ac:dyDescent="0.35">
      <c r="A4444" s="52">
        <f t="shared" si="221"/>
        <v>2015</v>
      </c>
      <c r="B4444" s="30">
        <f t="shared" si="222"/>
        <v>164</v>
      </c>
      <c r="C4444" s="4">
        <f t="shared" si="223"/>
        <v>24</v>
      </c>
      <c r="D4444" s="4" t="s">
        <v>24</v>
      </c>
      <c r="E4444" s="28">
        <v>626</v>
      </c>
      <c r="F4444" s="28">
        <v>417</v>
      </c>
      <c r="H4444" s="28">
        <v>217</v>
      </c>
      <c r="I4444" s="28">
        <v>12</v>
      </c>
      <c r="J4444" s="28">
        <v>8.5000000000000006E-3</v>
      </c>
      <c r="AI4444"/>
      <c r="AJ4444"/>
    </row>
    <row r="4445" spans="1:36" ht="14.5" x14ac:dyDescent="0.35">
      <c r="A4445" s="52">
        <f t="shared" si="221"/>
        <v>2015</v>
      </c>
      <c r="B4445" s="30">
        <f t="shared" si="222"/>
        <v>164</v>
      </c>
      <c r="C4445" s="4">
        <f t="shared" si="223"/>
        <v>24</v>
      </c>
      <c r="D4445" s="4" t="s">
        <v>24</v>
      </c>
      <c r="E4445" s="28">
        <v>626</v>
      </c>
      <c r="F4445" s="28">
        <v>417</v>
      </c>
      <c r="H4445" s="28">
        <v>217</v>
      </c>
      <c r="I4445" s="28">
        <v>12</v>
      </c>
      <c r="J4445" s="28">
        <v>6.1999999999999998E-3</v>
      </c>
      <c r="AI4445"/>
      <c r="AJ4445"/>
    </row>
    <row r="4446" spans="1:36" ht="14.5" x14ac:dyDescent="0.35">
      <c r="A4446" s="52">
        <f t="shared" si="221"/>
        <v>2015</v>
      </c>
      <c r="B4446" s="30">
        <f t="shared" si="222"/>
        <v>164</v>
      </c>
      <c r="C4446" s="4">
        <f t="shared" si="223"/>
        <v>24</v>
      </c>
      <c r="D4446" s="4" t="s">
        <v>24</v>
      </c>
      <c r="E4446" s="28">
        <v>627</v>
      </c>
      <c r="F4446" s="28">
        <v>417</v>
      </c>
      <c r="H4446" s="28">
        <v>217</v>
      </c>
      <c r="I4446" s="28">
        <v>12</v>
      </c>
      <c r="J4446" s="28">
        <v>6.7000000000000002E-3</v>
      </c>
      <c r="AI4446"/>
      <c r="AJ4446"/>
    </row>
    <row r="4447" spans="1:36" ht="14.5" x14ac:dyDescent="0.35">
      <c r="A4447" s="52">
        <f t="shared" si="221"/>
        <v>2015</v>
      </c>
      <c r="B4447" s="30">
        <f t="shared" si="222"/>
        <v>164</v>
      </c>
      <c r="C4447" s="4">
        <f t="shared" si="223"/>
        <v>24</v>
      </c>
      <c r="D4447" s="4" t="s">
        <v>24</v>
      </c>
      <c r="E4447" s="28">
        <v>627</v>
      </c>
      <c r="F4447" s="28">
        <v>417</v>
      </c>
      <c r="H4447" s="28">
        <v>217</v>
      </c>
      <c r="I4447" s="28">
        <v>12</v>
      </c>
      <c r="J4447" s="28">
        <v>8.5000000000000006E-3</v>
      </c>
      <c r="AI4447"/>
      <c r="AJ4447"/>
    </row>
    <row r="4448" spans="1:36" ht="14.5" x14ac:dyDescent="0.35">
      <c r="A4448" s="52">
        <f t="shared" si="221"/>
        <v>2015</v>
      </c>
      <c r="B4448" s="30">
        <f t="shared" si="222"/>
        <v>164</v>
      </c>
      <c r="C4448" s="4">
        <f t="shared" si="223"/>
        <v>24</v>
      </c>
      <c r="D4448" s="4" t="s">
        <v>24</v>
      </c>
      <c r="E4448" s="28">
        <v>627</v>
      </c>
      <c r="F4448" s="28">
        <v>417</v>
      </c>
      <c r="H4448" s="28">
        <v>217</v>
      </c>
      <c r="I4448" s="28">
        <v>12</v>
      </c>
      <c r="J4448" s="28">
        <v>1.03E-2</v>
      </c>
      <c r="AI4448"/>
      <c r="AJ4448"/>
    </row>
    <row r="4449" spans="1:36" ht="14.5" x14ac:dyDescent="0.35">
      <c r="A4449" s="52">
        <f t="shared" si="221"/>
        <v>2015</v>
      </c>
      <c r="B4449" s="30">
        <f t="shared" si="222"/>
        <v>164</v>
      </c>
      <c r="C4449" s="4">
        <f t="shared" si="223"/>
        <v>24</v>
      </c>
      <c r="D4449" s="4" t="s">
        <v>24</v>
      </c>
      <c r="E4449" s="28">
        <v>627</v>
      </c>
      <c r="F4449" s="28">
        <v>417</v>
      </c>
      <c r="H4449" s="28">
        <v>217</v>
      </c>
      <c r="I4449" s="28">
        <v>12</v>
      </c>
      <c r="J4449" s="28">
        <v>9.7000000000000003E-3</v>
      </c>
      <c r="AI4449"/>
      <c r="AJ4449"/>
    </row>
    <row r="4450" spans="1:36" ht="14.5" x14ac:dyDescent="0.35">
      <c r="A4450" s="52">
        <f t="shared" si="221"/>
        <v>2015</v>
      </c>
      <c r="B4450" s="30">
        <f t="shared" si="222"/>
        <v>164</v>
      </c>
      <c r="C4450" s="4">
        <f t="shared" si="223"/>
        <v>24</v>
      </c>
      <c r="D4450" s="4" t="s">
        <v>24</v>
      </c>
      <c r="E4450" s="28">
        <v>627</v>
      </c>
      <c r="F4450" s="28">
        <v>417</v>
      </c>
      <c r="H4450" s="28">
        <v>217</v>
      </c>
      <c r="I4450" s="28">
        <v>12</v>
      </c>
      <c r="J4450" s="28">
        <v>7.4999999999999997E-3</v>
      </c>
      <c r="AI4450"/>
      <c r="AJ4450"/>
    </row>
    <row r="4451" spans="1:36" ht="14.5" x14ac:dyDescent="0.35">
      <c r="A4451" s="52">
        <f t="shared" si="221"/>
        <v>2015</v>
      </c>
      <c r="B4451" s="30">
        <f t="shared" si="222"/>
        <v>164</v>
      </c>
      <c r="C4451" s="4">
        <f t="shared" si="223"/>
        <v>24</v>
      </c>
      <c r="D4451" s="4" t="s">
        <v>24</v>
      </c>
      <c r="E4451" s="28">
        <v>627</v>
      </c>
      <c r="F4451" s="28">
        <v>417</v>
      </c>
      <c r="H4451" s="28">
        <v>217</v>
      </c>
      <c r="I4451" s="28">
        <v>12</v>
      </c>
      <c r="J4451" s="28">
        <v>1.06E-2</v>
      </c>
      <c r="AI4451"/>
      <c r="AJ4451"/>
    </row>
    <row r="4452" spans="1:36" ht="14.5" x14ac:dyDescent="0.35">
      <c r="A4452" s="52">
        <f t="shared" si="221"/>
        <v>2015</v>
      </c>
      <c r="B4452" s="30">
        <f t="shared" si="222"/>
        <v>164</v>
      </c>
      <c r="C4452" s="4">
        <f t="shared" si="223"/>
        <v>24</v>
      </c>
      <c r="D4452" s="4" t="s">
        <v>24</v>
      </c>
      <c r="E4452" s="28">
        <v>627</v>
      </c>
      <c r="F4452" s="28">
        <v>417</v>
      </c>
      <c r="H4452" s="28">
        <v>217</v>
      </c>
      <c r="I4452" s="28">
        <v>12</v>
      </c>
      <c r="J4452" s="28">
        <v>7.7000000000000002E-3</v>
      </c>
      <c r="AI4452"/>
      <c r="AJ4452"/>
    </row>
    <row r="4453" spans="1:36" ht="14.5" x14ac:dyDescent="0.35">
      <c r="A4453" s="52">
        <f t="shared" si="221"/>
        <v>2015</v>
      </c>
      <c r="B4453" s="30">
        <f t="shared" si="222"/>
        <v>164</v>
      </c>
      <c r="C4453" s="4">
        <f t="shared" si="223"/>
        <v>24</v>
      </c>
      <c r="D4453" s="4" t="s">
        <v>24</v>
      </c>
      <c r="E4453" s="28">
        <v>627</v>
      </c>
      <c r="F4453" s="28">
        <v>417</v>
      </c>
      <c r="H4453" s="28">
        <v>217</v>
      </c>
      <c r="I4453" s="28">
        <v>12</v>
      </c>
      <c r="J4453" s="28">
        <v>7.6E-3</v>
      </c>
      <c r="AI4453"/>
      <c r="AJ4453"/>
    </row>
    <row r="4454" spans="1:36" ht="14.5" x14ac:dyDescent="0.35">
      <c r="A4454" s="52">
        <f t="shared" si="221"/>
        <v>2015</v>
      </c>
      <c r="B4454" s="30">
        <f t="shared" si="222"/>
        <v>164</v>
      </c>
      <c r="C4454" s="4">
        <f t="shared" si="223"/>
        <v>24</v>
      </c>
      <c r="D4454" s="4" t="s">
        <v>24</v>
      </c>
      <c r="E4454" s="28">
        <v>627</v>
      </c>
      <c r="F4454" s="28">
        <v>417</v>
      </c>
      <c r="H4454" s="28">
        <v>217</v>
      </c>
      <c r="I4454" s="28">
        <v>12</v>
      </c>
      <c r="J4454" s="28">
        <v>8.6E-3</v>
      </c>
      <c r="AI4454"/>
      <c r="AJ4454"/>
    </row>
    <row r="4455" spans="1:36" ht="14.5" x14ac:dyDescent="0.35">
      <c r="A4455" s="52">
        <f t="shared" si="221"/>
        <v>2015</v>
      </c>
      <c r="B4455" s="30">
        <f t="shared" si="222"/>
        <v>164</v>
      </c>
      <c r="C4455" s="4">
        <f t="shared" si="223"/>
        <v>24</v>
      </c>
      <c r="D4455" s="4" t="s">
        <v>24</v>
      </c>
      <c r="E4455" s="28">
        <v>626</v>
      </c>
      <c r="F4455" s="28">
        <v>417</v>
      </c>
      <c r="H4455" s="28">
        <v>217</v>
      </c>
      <c r="I4455" s="28">
        <v>13</v>
      </c>
      <c r="J4455" s="28">
        <v>7.6E-3</v>
      </c>
      <c r="AI4455"/>
      <c r="AJ4455"/>
    </row>
    <row r="4456" spans="1:36" ht="14.5" x14ac:dyDescent="0.35">
      <c r="A4456" s="52">
        <f t="shared" si="221"/>
        <v>2015</v>
      </c>
      <c r="B4456" s="30">
        <f t="shared" si="222"/>
        <v>164</v>
      </c>
      <c r="C4456" s="4">
        <f t="shared" si="223"/>
        <v>24</v>
      </c>
      <c r="D4456" s="4" t="s">
        <v>24</v>
      </c>
      <c r="E4456" s="28">
        <v>626</v>
      </c>
      <c r="F4456" s="28">
        <v>417</v>
      </c>
      <c r="H4456" s="28">
        <v>217</v>
      </c>
      <c r="I4456" s="28">
        <v>13</v>
      </c>
      <c r="J4456" s="28">
        <v>1.5100000000000001E-2</v>
      </c>
      <c r="AI4456"/>
      <c r="AJ4456"/>
    </row>
    <row r="4457" spans="1:36" ht="14.5" x14ac:dyDescent="0.35">
      <c r="A4457" s="52">
        <f t="shared" si="221"/>
        <v>2015</v>
      </c>
      <c r="B4457" s="30">
        <f t="shared" si="222"/>
        <v>164</v>
      </c>
      <c r="C4457" s="4">
        <f t="shared" si="223"/>
        <v>24</v>
      </c>
      <c r="D4457" s="4" t="s">
        <v>24</v>
      </c>
      <c r="E4457" s="28">
        <v>626</v>
      </c>
      <c r="F4457" s="28">
        <v>417</v>
      </c>
      <c r="H4457" s="28">
        <v>217</v>
      </c>
      <c r="I4457" s="28">
        <v>13</v>
      </c>
      <c r="J4457" s="28">
        <v>1.18E-2</v>
      </c>
      <c r="AI4457"/>
      <c r="AJ4457"/>
    </row>
    <row r="4458" spans="1:36" ht="14.5" x14ac:dyDescent="0.35">
      <c r="A4458" s="52">
        <f t="shared" si="221"/>
        <v>2015</v>
      </c>
      <c r="B4458" s="30">
        <f t="shared" si="222"/>
        <v>164</v>
      </c>
      <c r="C4458" s="4">
        <f t="shared" si="223"/>
        <v>24</v>
      </c>
      <c r="D4458" s="4" t="s">
        <v>24</v>
      </c>
      <c r="E4458" s="28">
        <v>627</v>
      </c>
      <c r="F4458" s="28">
        <v>417</v>
      </c>
      <c r="H4458" s="28">
        <v>217</v>
      </c>
      <c r="I4458" s="28">
        <v>13</v>
      </c>
      <c r="J4458" s="28">
        <v>1.5100000000000001E-2</v>
      </c>
      <c r="AI4458"/>
      <c r="AJ4458"/>
    </row>
    <row r="4459" spans="1:36" ht="14.5" x14ac:dyDescent="0.35">
      <c r="A4459" s="52">
        <f t="shared" si="221"/>
        <v>2015</v>
      </c>
      <c r="B4459" s="30">
        <f t="shared" si="222"/>
        <v>164</v>
      </c>
      <c r="C4459" s="4">
        <f t="shared" si="223"/>
        <v>24</v>
      </c>
      <c r="D4459" s="4" t="s">
        <v>24</v>
      </c>
      <c r="E4459" s="28">
        <v>627</v>
      </c>
      <c r="F4459" s="28">
        <v>417</v>
      </c>
      <c r="H4459" s="28">
        <v>217</v>
      </c>
      <c r="I4459" s="28">
        <v>13</v>
      </c>
      <c r="J4459" s="28">
        <v>1.15E-2</v>
      </c>
      <c r="AI4459"/>
      <c r="AJ4459"/>
    </row>
    <row r="4460" spans="1:36" ht="14.5" x14ac:dyDescent="0.35">
      <c r="A4460" s="52">
        <f t="shared" si="221"/>
        <v>2015</v>
      </c>
      <c r="B4460" s="30">
        <f t="shared" si="222"/>
        <v>164</v>
      </c>
      <c r="C4460" s="4">
        <f t="shared" si="223"/>
        <v>24</v>
      </c>
      <c r="D4460" s="4" t="s">
        <v>24</v>
      </c>
      <c r="E4460" s="28">
        <v>627</v>
      </c>
      <c r="F4460" s="28">
        <v>417</v>
      </c>
      <c r="H4460" s="28">
        <v>217</v>
      </c>
      <c r="I4460" s="28">
        <v>13</v>
      </c>
      <c r="J4460" s="28">
        <v>8.9999999999999993E-3</v>
      </c>
      <c r="AI4460"/>
      <c r="AJ4460"/>
    </row>
    <row r="4461" spans="1:36" ht="14.5" x14ac:dyDescent="0.35">
      <c r="A4461" s="52">
        <f t="shared" si="221"/>
        <v>2015</v>
      </c>
      <c r="B4461" s="30">
        <f t="shared" si="222"/>
        <v>164</v>
      </c>
      <c r="C4461" s="4">
        <f t="shared" si="223"/>
        <v>24</v>
      </c>
      <c r="D4461" s="4" t="s">
        <v>24</v>
      </c>
      <c r="E4461" s="28">
        <v>627</v>
      </c>
      <c r="F4461" s="28">
        <v>417</v>
      </c>
      <c r="H4461" s="28">
        <v>217</v>
      </c>
      <c r="I4461" s="28">
        <v>13</v>
      </c>
      <c r="J4461" s="28">
        <v>9.5999999999999992E-3</v>
      </c>
      <c r="AI4461"/>
      <c r="AJ4461"/>
    </row>
    <row r="4462" spans="1:36" ht="14.5" x14ac:dyDescent="0.35">
      <c r="A4462" s="52">
        <f t="shared" si="221"/>
        <v>2015</v>
      </c>
      <c r="B4462" s="30">
        <f t="shared" si="222"/>
        <v>164</v>
      </c>
      <c r="C4462" s="4">
        <f t="shared" si="223"/>
        <v>24</v>
      </c>
      <c r="D4462" s="4" t="s">
        <v>24</v>
      </c>
      <c r="E4462" s="28">
        <v>627</v>
      </c>
      <c r="F4462" s="28">
        <v>417</v>
      </c>
      <c r="H4462" s="28">
        <v>217</v>
      </c>
      <c r="I4462" s="28">
        <v>13</v>
      </c>
      <c r="J4462" s="28">
        <v>9.4999999999999998E-3</v>
      </c>
      <c r="AI4462"/>
      <c r="AJ4462"/>
    </row>
    <row r="4463" spans="1:36" ht="14.5" x14ac:dyDescent="0.35">
      <c r="A4463" s="52">
        <f t="shared" si="221"/>
        <v>2015</v>
      </c>
      <c r="B4463" s="30">
        <f t="shared" si="222"/>
        <v>164</v>
      </c>
      <c r="C4463" s="4">
        <f t="shared" si="223"/>
        <v>24</v>
      </c>
      <c r="D4463" s="4" t="s">
        <v>24</v>
      </c>
      <c r="E4463" s="28">
        <v>627</v>
      </c>
      <c r="F4463" s="28">
        <v>417</v>
      </c>
      <c r="H4463" s="28">
        <v>217</v>
      </c>
      <c r="I4463" s="28">
        <v>13</v>
      </c>
      <c r="J4463" s="28">
        <v>8.2000000000000007E-3</v>
      </c>
      <c r="AI4463"/>
      <c r="AJ4463"/>
    </row>
    <row r="4464" spans="1:36" ht="14.5" x14ac:dyDescent="0.35">
      <c r="A4464" s="52">
        <f t="shared" si="221"/>
        <v>2015</v>
      </c>
      <c r="B4464" s="30">
        <f t="shared" si="222"/>
        <v>164</v>
      </c>
      <c r="C4464" s="4">
        <f t="shared" si="223"/>
        <v>24</v>
      </c>
      <c r="D4464" s="4" t="s">
        <v>24</v>
      </c>
      <c r="E4464" s="28">
        <v>627</v>
      </c>
      <c r="F4464" s="28">
        <v>417</v>
      </c>
      <c r="H4464" s="28">
        <v>217</v>
      </c>
      <c r="I4464" s="28">
        <v>13</v>
      </c>
      <c r="J4464" s="28">
        <v>1.0200000000000001E-2</v>
      </c>
      <c r="AI4464"/>
      <c r="AJ4464"/>
    </row>
    <row r="4465" spans="1:36" ht="14.5" x14ac:dyDescent="0.35">
      <c r="A4465" s="52">
        <f t="shared" si="221"/>
        <v>2015</v>
      </c>
      <c r="B4465" s="30">
        <f t="shared" si="222"/>
        <v>164</v>
      </c>
      <c r="C4465" s="4">
        <f t="shared" si="223"/>
        <v>24</v>
      </c>
      <c r="D4465" s="4" t="s">
        <v>24</v>
      </c>
      <c r="E4465" s="28">
        <v>626</v>
      </c>
      <c r="F4465" s="28">
        <v>417</v>
      </c>
      <c r="H4465" s="28">
        <v>217</v>
      </c>
      <c r="I4465" s="28">
        <v>14</v>
      </c>
      <c r="J4465" s="28">
        <v>9.9000000000000008E-3</v>
      </c>
      <c r="AI4465"/>
      <c r="AJ4465"/>
    </row>
    <row r="4466" spans="1:36" ht="14.5" x14ac:dyDescent="0.35">
      <c r="A4466" s="52">
        <f t="shared" si="221"/>
        <v>2015</v>
      </c>
      <c r="B4466" s="30">
        <f t="shared" si="222"/>
        <v>164</v>
      </c>
      <c r="C4466" s="4">
        <f t="shared" si="223"/>
        <v>24</v>
      </c>
      <c r="D4466" s="4" t="s">
        <v>24</v>
      </c>
      <c r="E4466" s="28">
        <v>626</v>
      </c>
      <c r="F4466" s="28">
        <v>417</v>
      </c>
      <c r="H4466" s="28">
        <v>217</v>
      </c>
      <c r="I4466" s="28">
        <v>14</v>
      </c>
      <c r="J4466" s="28">
        <v>1.37E-2</v>
      </c>
      <c r="AI4466"/>
      <c r="AJ4466"/>
    </row>
    <row r="4467" spans="1:36" ht="14.5" x14ac:dyDescent="0.35">
      <c r="A4467" s="52">
        <f t="shared" si="221"/>
        <v>2015</v>
      </c>
      <c r="B4467" s="30">
        <f t="shared" si="222"/>
        <v>164</v>
      </c>
      <c r="C4467" s="4">
        <f t="shared" si="223"/>
        <v>24</v>
      </c>
      <c r="D4467" s="4" t="s">
        <v>24</v>
      </c>
      <c r="E4467" s="28">
        <v>626</v>
      </c>
      <c r="F4467" s="28">
        <v>417</v>
      </c>
      <c r="H4467" s="28">
        <v>217</v>
      </c>
      <c r="I4467" s="28">
        <v>14</v>
      </c>
      <c r="J4467" s="28">
        <v>1.03E-2</v>
      </c>
      <c r="AI4467"/>
      <c r="AJ4467"/>
    </row>
    <row r="4468" spans="1:36" ht="14.5" x14ac:dyDescent="0.35">
      <c r="A4468" s="52">
        <f t="shared" si="221"/>
        <v>2015</v>
      </c>
      <c r="B4468" s="30">
        <f t="shared" si="222"/>
        <v>164</v>
      </c>
      <c r="C4468" s="4">
        <f t="shared" si="223"/>
        <v>24</v>
      </c>
      <c r="D4468" s="4" t="s">
        <v>24</v>
      </c>
      <c r="E4468" s="28">
        <v>627</v>
      </c>
      <c r="F4468" s="28">
        <v>417</v>
      </c>
      <c r="H4468" s="28">
        <v>217</v>
      </c>
      <c r="I4468" s="28">
        <v>14</v>
      </c>
      <c r="J4468" s="28">
        <v>1.23E-2</v>
      </c>
      <c r="AI4468"/>
      <c r="AJ4468"/>
    </row>
    <row r="4469" spans="1:36" ht="14.5" x14ac:dyDescent="0.35">
      <c r="A4469" s="52">
        <f t="shared" si="221"/>
        <v>2015</v>
      </c>
      <c r="B4469" s="30">
        <f t="shared" si="222"/>
        <v>164</v>
      </c>
      <c r="C4469" s="4">
        <f t="shared" si="223"/>
        <v>24</v>
      </c>
      <c r="D4469" s="4" t="s">
        <v>24</v>
      </c>
      <c r="E4469" s="28">
        <v>627</v>
      </c>
      <c r="F4469" s="28">
        <v>417</v>
      </c>
      <c r="H4469" s="28">
        <v>217</v>
      </c>
      <c r="I4469" s="28">
        <v>14</v>
      </c>
      <c r="J4469" s="28">
        <v>1.15E-2</v>
      </c>
      <c r="AI4469"/>
      <c r="AJ4469"/>
    </row>
    <row r="4470" spans="1:36" ht="14.5" x14ac:dyDescent="0.35">
      <c r="A4470" s="52">
        <f t="shared" si="221"/>
        <v>2015</v>
      </c>
      <c r="B4470" s="30">
        <f t="shared" si="222"/>
        <v>164</v>
      </c>
      <c r="C4470" s="4">
        <f t="shared" si="223"/>
        <v>24</v>
      </c>
      <c r="D4470" s="4" t="s">
        <v>24</v>
      </c>
      <c r="E4470" s="28">
        <v>627</v>
      </c>
      <c r="F4470" s="28">
        <v>417</v>
      </c>
      <c r="H4470" s="28">
        <v>217</v>
      </c>
      <c r="I4470" s="28">
        <v>14</v>
      </c>
      <c r="J4470" s="28">
        <v>1.12E-2</v>
      </c>
      <c r="AI4470"/>
      <c r="AJ4470"/>
    </row>
    <row r="4471" spans="1:36" ht="14.5" x14ac:dyDescent="0.35">
      <c r="A4471" s="52">
        <f t="shared" si="221"/>
        <v>2015</v>
      </c>
      <c r="B4471" s="30">
        <f t="shared" si="222"/>
        <v>164</v>
      </c>
      <c r="C4471" s="4">
        <f t="shared" si="223"/>
        <v>24</v>
      </c>
      <c r="D4471" s="4" t="s">
        <v>24</v>
      </c>
      <c r="E4471" s="28">
        <v>627</v>
      </c>
      <c r="F4471" s="28">
        <v>417</v>
      </c>
      <c r="H4471" s="28">
        <v>217</v>
      </c>
      <c r="I4471" s="28">
        <v>14</v>
      </c>
      <c r="J4471" s="28">
        <v>1.14E-2</v>
      </c>
      <c r="AI4471"/>
      <c r="AJ4471"/>
    </row>
    <row r="4472" spans="1:36" ht="14.5" x14ac:dyDescent="0.35">
      <c r="A4472" s="52">
        <f t="shared" si="221"/>
        <v>2015</v>
      </c>
      <c r="B4472" s="30">
        <f t="shared" si="222"/>
        <v>164</v>
      </c>
      <c r="C4472" s="4">
        <f t="shared" si="223"/>
        <v>24</v>
      </c>
      <c r="D4472" s="4" t="s">
        <v>24</v>
      </c>
      <c r="E4472" s="28">
        <v>627</v>
      </c>
      <c r="F4472" s="28">
        <v>417</v>
      </c>
      <c r="H4472" s="28">
        <v>217</v>
      </c>
      <c r="I4472" s="28">
        <v>15</v>
      </c>
      <c r="J4472" s="28">
        <v>1.4200000000000001E-2</v>
      </c>
      <c r="AI4472"/>
      <c r="AJ4472"/>
    </row>
    <row r="4473" spans="1:36" ht="14.5" x14ac:dyDescent="0.35">
      <c r="A4473" s="52">
        <f t="shared" si="221"/>
        <v>2015</v>
      </c>
      <c r="B4473" s="30">
        <f t="shared" si="222"/>
        <v>164</v>
      </c>
      <c r="C4473" s="4">
        <f t="shared" si="223"/>
        <v>24</v>
      </c>
      <c r="D4473" s="4" t="s">
        <v>24</v>
      </c>
      <c r="E4473" s="28">
        <v>627</v>
      </c>
      <c r="F4473" s="28">
        <v>417</v>
      </c>
      <c r="H4473" s="28">
        <v>217</v>
      </c>
      <c r="I4473" s="28">
        <v>16</v>
      </c>
      <c r="J4473" s="28">
        <v>1.61E-2</v>
      </c>
      <c r="AI4473"/>
      <c r="AJ4473"/>
    </row>
    <row r="4474" spans="1:36" ht="14.5" x14ac:dyDescent="0.35">
      <c r="A4474" s="52">
        <f t="shared" si="221"/>
        <v>2015</v>
      </c>
      <c r="B4474" s="30">
        <f t="shared" si="222"/>
        <v>164</v>
      </c>
      <c r="C4474" s="4">
        <f t="shared" si="223"/>
        <v>24</v>
      </c>
      <c r="D4474" s="4" t="s">
        <v>24</v>
      </c>
      <c r="E4474" s="28">
        <v>625</v>
      </c>
      <c r="F4474" s="28">
        <v>418</v>
      </c>
      <c r="H4474" s="28">
        <v>217</v>
      </c>
      <c r="I4474" s="28">
        <v>9</v>
      </c>
      <c r="J4474" s="28">
        <v>4.4000000000000003E-3</v>
      </c>
      <c r="AI4474"/>
      <c r="AJ4474"/>
    </row>
    <row r="4475" spans="1:36" ht="14.5" x14ac:dyDescent="0.35">
      <c r="A4475" s="52">
        <f t="shared" si="221"/>
        <v>2015</v>
      </c>
      <c r="B4475" s="30">
        <f t="shared" si="222"/>
        <v>164</v>
      </c>
      <c r="C4475" s="4">
        <f t="shared" si="223"/>
        <v>24</v>
      </c>
      <c r="D4475" s="4" t="s">
        <v>24</v>
      </c>
      <c r="E4475" s="28">
        <v>624</v>
      </c>
      <c r="F4475" s="28">
        <v>418</v>
      </c>
      <c r="H4475" s="28">
        <v>217</v>
      </c>
      <c r="I4475" s="28">
        <v>10</v>
      </c>
      <c r="J4475" s="28">
        <v>3.5000000000000001E-3</v>
      </c>
      <c r="AI4475"/>
      <c r="AJ4475"/>
    </row>
    <row r="4476" spans="1:36" ht="14.5" x14ac:dyDescent="0.35">
      <c r="A4476" s="52">
        <f t="shared" si="221"/>
        <v>2015</v>
      </c>
      <c r="B4476" s="30">
        <f t="shared" si="222"/>
        <v>164</v>
      </c>
      <c r="C4476" s="4">
        <f t="shared" si="223"/>
        <v>24</v>
      </c>
      <c r="D4476" s="4" t="s">
        <v>24</v>
      </c>
      <c r="E4476" s="28">
        <v>624</v>
      </c>
      <c r="F4476" s="28">
        <v>418</v>
      </c>
      <c r="H4476" s="28">
        <v>217</v>
      </c>
      <c r="I4476" s="28">
        <v>10</v>
      </c>
      <c r="J4476" s="28">
        <v>4.3E-3</v>
      </c>
      <c r="AI4476"/>
      <c r="AJ4476"/>
    </row>
    <row r="4477" spans="1:36" ht="14.5" x14ac:dyDescent="0.35">
      <c r="A4477" s="52">
        <f t="shared" si="221"/>
        <v>2015</v>
      </c>
      <c r="B4477" s="30">
        <f t="shared" si="222"/>
        <v>164</v>
      </c>
      <c r="C4477" s="4">
        <f t="shared" si="223"/>
        <v>24</v>
      </c>
      <c r="D4477" s="4" t="s">
        <v>24</v>
      </c>
      <c r="E4477" s="28">
        <v>624</v>
      </c>
      <c r="F4477" s="28">
        <v>418</v>
      </c>
      <c r="H4477" s="28">
        <v>217</v>
      </c>
      <c r="I4477" s="28">
        <v>10</v>
      </c>
      <c r="J4477" s="28">
        <v>3.7000000000000002E-3</v>
      </c>
      <c r="AI4477"/>
      <c r="AJ4477"/>
    </row>
    <row r="4478" spans="1:36" ht="14.5" x14ac:dyDescent="0.35">
      <c r="A4478" s="52">
        <f t="shared" si="221"/>
        <v>2015</v>
      </c>
      <c r="B4478" s="30">
        <f t="shared" si="222"/>
        <v>164</v>
      </c>
      <c r="C4478" s="4">
        <f t="shared" si="223"/>
        <v>24</v>
      </c>
      <c r="D4478" s="4" t="s">
        <v>24</v>
      </c>
      <c r="E4478" s="28">
        <v>624</v>
      </c>
      <c r="F4478" s="28">
        <v>418</v>
      </c>
      <c r="H4478" s="28">
        <v>217</v>
      </c>
      <c r="I4478" s="28">
        <v>10</v>
      </c>
      <c r="J4478" s="28">
        <v>4.1999999999999997E-3</v>
      </c>
      <c r="AI4478"/>
      <c r="AJ4478"/>
    </row>
    <row r="4479" spans="1:36" ht="14.5" x14ac:dyDescent="0.35">
      <c r="A4479" s="52">
        <f t="shared" si="221"/>
        <v>2015</v>
      </c>
      <c r="B4479" s="30">
        <f t="shared" si="222"/>
        <v>164</v>
      </c>
      <c r="C4479" s="4">
        <f t="shared" si="223"/>
        <v>24</v>
      </c>
      <c r="D4479" s="4" t="s">
        <v>24</v>
      </c>
      <c r="E4479" s="28">
        <v>624</v>
      </c>
      <c r="F4479" s="28">
        <v>418</v>
      </c>
      <c r="H4479" s="28">
        <v>217</v>
      </c>
      <c r="I4479" s="28">
        <v>10</v>
      </c>
      <c r="J4479" s="28">
        <v>4.4999999999999997E-3</v>
      </c>
      <c r="AI4479"/>
      <c r="AJ4479"/>
    </row>
    <row r="4480" spans="1:36" ht="14.5" x14ac:dyDescent="0.35">
      <c r="A4480" s="52">
        <f t="shared" si="221"/>
        <v>2015</v>
      </c>
      <c r="B4480" s="30">
        <f t="shared" si="222"/>
        <v>164</v>
      </c>
      <c r="C4480" s="4">
        <f t="shared" si="223"/>
        <v>24</v>
      </c>
      <c r="D4480" s="4" t="s">
        <v>24</v>
      </c>
      <c r="E4480" s="28">
        <v>624</v>
      </c>
      <c r="F4480" s="28">
        <v>418</v>
      </c>
      <c r="H4480" s="28">
        <v>217</v>
      </c>
      <c r="I4480" s="28">
        <v>10</v>
      </c>
      <c r="J4480" s="28">
        <v>4.7999999999999996E-3</v>
      </c>
      <c r="AI4480"/>
      <c r="AJ4480"/>
    </row>
    <row r="4481" spans="1:36" ht="14.5" x14ac:dyDescent="0.35">
      <c r="A4481" s="52">
        <f t="shared" si="221"/>
        <v>2015</v>
      </c>
      <c r="B4481" s="30">
        <f t="shared" si="222"/>
        <v>164</v>
      </c>
      <c r="C4481" s="4">
        <f t="shared" si="223"/>
        <v>24</v>
      </c>
      <c r="D4481" s="4" t="s">
        <v>24</v>
      </c>
      <c r="E4481" s="28">
        <v>624</v>
      </c>
      <c r="F4481" s="28">
        <v>418</v>
      </c>
      <c r="H4481" s="28">
        <v>217</v>
      </c>
      <c r="I4481" s="28">
        <v>10</v>
      </c>
      <c r="J4481" s="28">
        <v>3.8999999999999998E-3</v>
      </c>
      <c r="AI4481"/>
      <c r="AJ4481"/>
    </row>
    <row r="4482" spans="1:36" ht="14.5" x14ac:dyDescent="0.35">
      <c r="A4482" s="52">
        <f t="shared" ref="A4482:A4545" si="224">YEAR(D4482)</f>
        <v>2015</v>
      </c>
      <c r="B4482" s="30">
        <f t="shared" ref="B4482:B4545" si="225">D4482-DATE(YEAR(D4482),1,0)</f>
        <v>164</v>
      </c>
      <c r="C4482" s="4">
        <f t="shared" ref="C4482:C4545" si="226">WEEKNUM(D4482,1)</f>
        <v>24</v>
      </c>
      <c r="D4482" s="4" t="s">
        <v>24</v>
      </c>
      <c r="E4482" s="28">
        <v>624</v>
      </c>
      <c r="F4482" s="28">
        <v>418</v>
      </c>
      <c r="H4482" s="28">
        <v>217</v>
      </c>
      <c r="I4482" s="28">
        <v>10</v>
      </c>
      <c r="J4482" s="28">
        <v>3.5999999999999999E-3</v>
      </c>
      <c r="AI4482"/>
      <c r="AJ4482"/>
    </row>
    <row r="4483" spans="1:36" ht="14.5" x14ac:dyDescent="0.35">
      <c r="A4483" s="52">
        <f t="shared" si="224"/>
        <v>2015</v>
      </c>
      <c r="B4483" s="30">
        <f t="shared" si="225"/>
        <v>164</v>
      </c>
      <c r="C4483" s="4">
        <f t="shared" si="226"/>
        <v>24</v>
      </c>
      <c r="D4483" s="4" t="s">
        <v>24</v>
      </c>
      <c r="E4483" s="28">
        <v>625</v>
      </c>
      <c r="F4483" s="28">
        <v>418</v>
      </c>
      <c r="H4483" s="28">
        <v>217</v>
      </c>
      <c r="I4483" s="28">
        <v>10</v>
      </c>
      <c r="J4483" s="28">
        <v>3.5999999999999999E-3</v>
      </c>
      <c r="AI4483"/>
      <c r="AJ4483"/>
    </row>
    <row r="4484" spans="1:36" ht="14.5" x14ac:dyDescent="0.35">
      <c r="A4484" s="52">
        <f t="shared" si="224"/>
        <v>2015</v>
      </c>
      <c r="B4484" s="30">
        <f t="shared" si="225"/>
        <v>164</v>
      </c>
      <c r="C4484" s="4">
        <f t="shared" si="226"/>
        <v>24</v>
      </c>
      <c r="D4484" s="4" t="s">
        <v>24</v>
      </c>
      <c r="E4484" s="28">
        <v>624</v>
      </c>
      <c r="F4484" s="28">
        <v>418</v>
      </c>
      <c r="H4484" s="28">
        <v>217</v>
      </c>
      <c r="I4484" s="28">
        <v>11</v>
      </c>
      <c r="J4484" s="28">
        <v>5.3E-3</v>
      </c>
      <c r="AI4484"/>
      <c r="AJ4484"/>
    </row>
    <row r="4485" spans="1:36" ht="14.5" x14ac:dyDescent="0.35">
      <c r="A4485" s="52">
        <f t="shared" si="224"/>
        <v>2015</v>
      </c>
      <c r="B4485" s="30">
        <f t="shared" si="225"/>
        <v>164</v>
      </c>
      <c r="C4485" s="4">
        <f t="shared" si="226"/>
        <v>24</v>
      </c>
      <c r="D4485" s="4" t="s">
        <v>24</v>
      </c>
      <c r="E4485" s="28">
        <v>624</v>
      </c>
      <c r="F4485" s="28">
        <v>418</v>
      </c>
      <c r="H4485" s="28">
        <v>217</v>
      </c>
      <c r="I4485" s="28">
        <v>11</v>
      </c>
      <c r="J4485" s="28">
        <v>5.5999999999999999E-3</v>
      </c>
      <c r="AI4485"/>
      <c r="AJ4485"/>
    </row>
    <row r="4486" spans="1:36" ht="14.5" x14ac:dyDescent="0.35">
      <c r="A4486" s="52">
        <f t="shared" si="224"/>
        <v>2015</v>
      </c>
      <c r="B4486" s="30">
        <f t="shared" si="225"/>
        <v>164</v>
      </c>
      <c r="C4486" s="4">
        <f t="shared" si="226"/>
        <v>24</v>
      </c>
      <c r="D4486" s="4" t="s">
        <v>24</v>
      </c>
      <c r="E4486" s="28">
        <v>624</v>
      </c>
      <c r="F4486" s="28">
        <v>418</v>
      </c>
      <c r="H4486" s="28">
        <v>217</v>
      </c>
      <c r="I4486" s="28">
        <v>11</v>
      </c>
      <c r="J4486" s="28">
        <v>5.5999999999999999E-3</v>
      </c>
      <c r="AI4486"/>
      <c r="AJ4486"/>
    </row>
    <row r="4487" spans="1:36" ht="14.5" x14ac:dyDescent="0.35">
      <c r="A4487" s="52">
        <f t="shared" si="224"/>
        <v>2015</v>
      </c>
      <c r="B4487" s="30">
        <f t="shared" si="225"/>
        <v>164</v>
      </c>
      <c r="C4487" s="4">
        <f t="shared" si="226"/>
        <v>24</v>
      </c>
      <c r="D4487" s="4" t="s">
        <v>24</v>
      </c>
      <c r="E4487" s="28">
        <v>624</v>
      </c>
      <c r="F4487" s="28">
        <v>418</v>
      </c>
      <c r="H4487" s="28">
        <v>217</v>
      </c>
      <c r="I4487" s="28">
        <v>11</v>
      </c>
      <c r="J4487" s="28">
        <v>6.1999999999999998E-3</v>
      </c>
      <c r="AI4487"/>
      <c r="AJ4487"/>
    </row>
    <row r="4488" spans="1:36" ht="14.5" x14ac:dyDescent="0.35">
      <c r="A4488" s="52">
        <f t="shared" si="224"/>
        <v>2015</v>
      </c>
      <c r="B4488" s="30">
        <f t="shared" si="225"/>
        <v>164</v>
      </c>
      <c r="C4488" s="4">
        <f t="shared" si="226"/>
        <v>24</v>
      </c>
      <c r="D4488" s="4" t="s">
        <v>24</v>
      </c>
      <c r="E4488" s="28">
        <v>624</v>
      </c>
      <c r="F4488" s="28">
        <v>418</v>
      </c>
      <c r="H4488" s="28">
        <v>217</v>
      </c>
      <c r="I4488" s="28">
        <v>11</v>
      </c>
      <c r="J4488" s="28">
        <v>5.1000000000000004E-3</v>
      </c>
      <c r="AI4488"/>
      <c r="AJ4488"/>
    </row>
    <row r="4489" spans="1:36" ht="14.5" x14ac:dyDescent="0.35">
      <c r="A4489" s="52">
        <f t="shared" si="224"/>
        <v>2015</v>
      </c>
      <c r="B4489" s="30">
        <f t="shared" si="225"/>
        <v>164</v>
      </c>
      <c r="C4489" s="4">
        <f t="shared" si="226"/>
        <v>24</v>
      </c>
      <c r="D4489" s="4" t="s">
        <v>24</v>
      </c>
      <c r="E4489" s="28">
        <v>624</v>
      </c>
      <c r="F4489" s="28">
        <v>418</v>
      </c>
      <c r="H4489" s="28">
        <v>217</v>
      </c>
      <c r="I4489" s="28">
        <v>11</v>
      </c>
      <c r="J4489" s="28">
        <v>6.0000000000000001E-3</v>
      </c>
      <c r="AI4489"/>
      <c r="AJ4489"/>
    </row>
    <row r="4490" spans="1:36" ht="14.5" x14ac:dyDescent="0.35">
      <c r="A4490" s="52">
        <f t="shared" si="224"/>
        <v>2015</v>
      </c>
      <c r="B4490" s="30">
        <f t="shared" si="225"/>
        <v>164</v>
      </c>
      <c r="C4490" s="4">
        <f t="shared" si="226"/>
        <v>24</v>
      </c>
      <c r="D4490" s="4" t="s">
        <v>24</v>
      </c>
      <c r="E4490" s="28">
        <v>624</v>
      </c>
      <c r="F4490" s="28">
        <v>418</v>
      </c>
      <c r="H4490" s="28">
        <v>217</v>
      </c>
      <c r="I4490" s="28">
        <v>11</v>
      </c>
      <c r="J4490" s="28">
        <v>5.7000000000000002E-3</v>
      </c>
      <c r="AI4490"/>
      <c r="AJ4490"/>
    </row>
    <row r="4491" spans="1:36" ht="14.5" x14ac:dyDescent="0.35">
      <c r="A4491" s="52">
        <f t="shared" si="224"/>
        <v>2015</v>
      </c>
      <c r="B4491" s="30">
        <f t="shared" si="225"/>
        <v>164</v>
      </c>
      <c r="C4491" s="4">
        <f t="shared" si="226"/>
        <v>24</v>
      </c>
      <c r="D4491" s="4" t="s">
        <v>24</v>
      </c>
      <c r="E4491" s="28">
        <v>625</v>
      </c>
      <c r="F4491" s="28">
        <v>418</v>
      </c>
      <c r="H4491" s="28">
        <v>217</v>
      </c>
      <c r="I4491" s="28">
        <v>11</v>
      </c>
      <c r="J4491" s="28">
        <v>7.1000000000000004E-3</v>
      </c>
      <c r="AI4491"/>
      <c r="AJ4491"/>
    </row>
    <row r="4492" spans="1:36" ht="14.5" x14ac:dyDescent="0.35">
      <c r="A4492" s="52">
        <f t="shared" si="224"/>
        <v>2015</v>
      </c>
      <c r="B4492" s="30">
        <f t="shared" si="225"/>
        <v>164</v>
      </c>
      <c r="C4492" s="4">
        <f t="shared" si="226"/>
        <v>24</v>
      </c>
      <c r="D4492" s="4" t="s">
        <v>24</v>
      </c>
      <c r="E4492" s="28">
        <v>625</v>
      </c>
      <c r="F4492" s="28">
        <v>418</v>
      </c>
      <c r="H4492" s="28">
        <v>217</v>
      </c>
      <c r="I4492" s="28">
        <v>11</v>
      </c>
      <c r="J4492" s="28">
        <v>6.7000000000000002E-3</v>
      </c>
      <c r="AI4492"/>
      <c r="AJ4492"/>
    </row>
    <row r="4493" spans="1:36" ht="14.5" x14ac:dyDescent="0.35">
      <c r="A4493" s="52">
        <f t="shared" si="224"/>
        <v>2015</v>
      </c>
      <c r="B4493" s="30">
        <f t="shared" si="225"/>
        <v>164</v>
      </c>
      <c r="C4493" s="4">
        <f t="shared" si="226"/>
        <v>24</v>
      </c>
      <c r="D4493" s="4" t="s">
        <v>24</v>
      </c>
      <c r="E4493" s="28">
        <v>625</v>
      </c>
      <c r="F4493" s="28">
        <v>418</v>
      </c>
      <c r="H4493" s="28">
        <v>217</v>
      </c>
      <c r="I4493" s="28">
        <v>11</v>
      </c>
      <c r="J4493" s="28">
        <v>5.5999999999999999E-3</v>
      </c>
      <c r="AI4493"/>
      <c r="AJ4493"/>
    </row>
    <row r="4494" spans="1:36" ht="14.5" x14ac:dyDescent="0.35">
      <c r="A4494" s="52">
        <f t="shared" si="224"/>
        <v>2015</v>
      </c>
      <c r="B4494" s="30">
        <f t="shared" si="225"/>
        <v>164</v>
      </c>
      <c r="C4494" s="4">
        <f t="shared" si="226"/>
        <v>24</v>
      </c>
      <c r="D4494" s="4" t="s">
        <v>24</v>
      </c>
      <c r="E4494" s="28">
        <v>625</v>
      </c>
      <c r="F4494" s="28">
        <v>418</v>
      </c>
      <c r="H4494" s="28">
        <v>217</v>
      </c>
      <c r="I4494" s="28">
        <v>11</v>
      </c>
      <c r="J4494" s="28">
        <v>7.4999999999999997E-3</v>
      </c>
      <c r="AI4494"/>
      <c r="AJ4494"/>
    </row>
    <row r="4495" spans="1:36" ht="14.5" x14ac:dyDescent="0.35">
      <c r="A4495" s="52">
        <f t="shared" si="224"/>
        <v>2015</v>
      </c>
      <c r="B4495" s="30">
        <f t="shared" si="225"/>
        <v>164</v>
      </c>
      <c r="C4495" s="4">
        <f t="shared" si="226"/>
        <v>24</v>
      </c>
      <c r="D4495" s="4" t="s">
        <v>24</v>
      </c>
      <c r="E4495" s="28">
        <v>625</v>
      </c>
      <c r="F4495" s="28">
        <v>418</v>
      </c>
      <c r="H4495" s="28">
        <v>217</v>
      </c>
      <c r="I4495" s="28">
        <v>11</v>
      </c>
      <c r="J4495" s="28">
        <v>5.0000000000000001E-3</v>
      </c>
      <c r="AI4495"/>
      <c r="AJ4495"/>
    </row>
    <row r="4496" spans="1:36" ht="14.5" x14ac:dyDescent="0.35">
      <c r="A4496" s="52">
        <f t="shared" si="224"/>
        <v>2015</v>
      </c>
      <c r="B4496" s="30">
        <f t="shared" si="225"/>
        <v>164</v>
      </c>
      <c r="C4496" s="4">
        <f t="shared" si="226"/>
        <v>24</v>
      </c>
      <c r="D4496" s="4" t="s">
        <v>24</v>
      </c>
      <c r="E4496" s="28">
        <v>625</v>
      </c>
      <c r="F4496" s="28">
        <v>418</v>
      </c>
      <c r="H4496" s="28">
        <v>217</v>
      </c>
      <c r="I4496" s="28">
        <v>11</v>
      </c>
      <c r="J4496" s="28">
        <v>6.3E-3</v>
      </c>
      <c r="AI4496"/>
      <c r="AJ4496"/>
    </row>
    <row r="4497" spans="1:36" ht="14.5" x14ac:dyDescent="0.35">
      <c r="A4497" s="52">
        <f t="shared" si="224"/>
        <v>2015</v>
      </c>
      <c r="B4497" s="30">
        <f t="shared" si="225"/>
        <v>164</v>
      </c>
      <c r="C4497" s="4">
        <f t="shared" si="226"/>
        <v>24</v>
      </c>
      <c r="D4497" s="4" t="s">
        <v>24</v>
      </c>
      <c r="E4497" s="28">
        <v>625</v>
      </c>
      <c r="F4497" s="28">
        <v>418</v>
      </c>
      <c r="H4497" s="28">
        <v>217</v>
      </c>
      <c r="I4497" s="28">
        <v>11</v>
      </c>
      <c r="J4497" s="28">
        <v>4.8999999999999998E-3</v>
      </c>
      <c r="AI4497"/>
      <c r="AJ4497"/>
    </row>
    <row r="4498" spans="1:36" ht="14.5" x14ac:dyDescent="0.35">
      <c r="A4498" s="52">
        <f t="shared" si="224"/>
        <v>2015</v>
      </c>
      <c r="B4498" s="30">
        <f t="shared" si="225"/>
        <v>164</v>
      </c>
      <c r="C4498" s="4">
        <f t="shared" si="226"/>
        <v>24</v>
      </c>
      <c r="D4498" s="4" t="s">
        <v>24</v>
      </c>
      <c r="E4498" s="28">
        <v>625</v>
      </c>
      <c r="F4498" s="28">
        <v>418</v>
      </c>
      <c r="H4498" s="28">
        <v>217</v>
      </c>
      <c r="I4498" s="28">
        <v>11</v>
      </c>
      <c r="J4498" s="28">
        <v>7.1999999999999998E-3</v>
      </c>
      <c r="AI4498"/>
      <c r="AJ4498"/>
    </row>
    <row r="4499" spans="1:36" ht="14.5" x14ac:dyDescent="0.35">
      <c r="A4499" s="52">
        <f t="shared" si="224"/>
        <v>2015</v>
      </c>
      <c r="B4499" s="30">
        <f t="shared" si="225"/>
        <v>164</v>
      </c>
      <c r="C4499" s="4">
        <f t="shared" si="226"/>
        <v>24</v>
      </c>
      <c r="D4499" s="4" t="s">
        <v>24</v>
      </c>
      <c r="E4499" s="28">
        <v>625</v>
      </c>
      <c r="F4499" s="28">
        <v>418</v>
      </c>
      <c r="H4499" s="28">
        <v>217</v>
      </c>
      <c r="I4499" s="28">
        <v>11</v>
      </c>
      <c r="J4499" s="28">
        <v>6.0000000000000001E-3</v>
      </c>
      <c r="AI4499"/>
      <c r="AJ4499"/>
    </row>
    <row r="4500" spans="1:36" ht="14.5" x14ac:dyDescent="0.35">
      <c r="A4500" s="52">
        <f t="shared" si="224"/>
        <v>2015</v>
      </c>
      <c r="B4500" s="30">
        <f t="shared" si="225"/>
        <v>164</v>
      </c>
      <c r="C4500" s="4">
        <f t="shared" si="226"/>
        <v>24</v>
      </c>
      <c r="D4500" s="4" t="s">
        <v>24</v>
      </c>
      <c r="E4500" s="28">
        <v>625</v>
      </c>
      <c r="F4500" s="28">
        <v>418</v>
      </c>
      <c r="H4500" s="28">
        <v>217</v>
      </c>
      <c r="I4500" s="28">
        <v>11</v>
      </c>
      <c r="J4500" s="28">
        <v>5.0000000000000001E-3</v>
      </c>
      <c r="AI4500"/>
      <c r="AJ4500"/>
    </row>
    <row r="4501" spans="1:36" ht="14.5" x14ac:dyDescent="0.35">
      <c r="A4501" s="52">
        <f t="shared" si="224"/>
        <v>2015</v>
      </c>
      <c r="B4501" s="30">
        <f t="shared" si="225"/>
        <v>164</v>
      </c>
      <c r="C4501" s="4">
        <f t="shared" si="226"/>
        <v>24</v>
      </c>
      <c r="D4501" s="4" t="s">
        <v>24</v>
      </c>
      <c r="E4501" s="28">
        <v>624</v>
      </c>
      <c r="F4501" s="28">
        <v>418</v>
      </c>
      <c r="H4501" s="28">
        <v>217</v>
      </c>
      <c r="I4501" s="28">
        <v>12</v>
      </c>
      <c r="J4501" s="28">
        <v>8.3000000000000001E-3</v>
      </c>
      <c r="AI4501"/>
      <c r="AJ4501"/>
    </row>
    <row r="4502" spans="1:36" ht="14.5" x14ac:dyDescent="0.35">
      <c r="A4502" s="52">
        <f t="shared" si="224"/>
        <v>2015</v>
      </c>
      <c r="B4502" s="30">
        <f t="shared" si="225"/>
        <v>164</v>
      </c>
      <c r="C4502" s="4">
        <f t="shared" si="226"/>
        <v>24</v>
      </c>
      <c r="D4502" s="4" t="s">
        <v>24</v>
      </c>
      <c r="E4502" s="28">
        <v>624</v>
      </c>
      <c r="F4502" s="28">
        <v>418</v>
      </c>
      <c r="H4502" s="28">
        <v>217</v>
      </c>
      <c r="I4502" s="28">
        <v>12</v>
      </c>
      <c r="J4502" s="28">
        <v>7.7000000000000002E-3</v>
      </c>
      <c r="AI4502"/>
      <c r="AJ4502"/>
    </row>
    <row r="4503" spans="1:36" ht="14.5" x14ac:dyDescent="0.35">
      <c r="A4503" s="52">
        <f t="shared" si="224"/>
        <v>2015</v>
      </c>
      <c r="B4503" s="30">
        <f t="shared" si="225"/>
        <v>164</v>
      </c>
      <c r="C4503" s="4">
        <f t="shared" si="226"/>
        <v>24</v>
      </c>
      <c r="D4503" s="4" t="s">
        <v>24</v>
      </c>
      <c r="E4503" s="28">
        <v>624</v>
      </c>
      <c r="F4503" s="28">
        <v>418</v>
      </c>
      <c r="H4503" s="28">
        <v>217</v>
      </c>
      <c r="I4503" s="28">
        <v>12</v>
      </c>
      <c r="J4503" s="28">
        <v>9.4999999999999998E-3</v>
      </c>
      <c r="AI4503"/>
      <c r="AJ4503"/>
    </row>
    <row r="4504" spans="1:36" ht="14.5" x14ac:dyDescent="0.35">
      <c r="A4504" s="52">
        <f t="shared" si="224"/>
        <v>2015</v>
      </c>
      <c r="B4504" s="30">
        <f t="shared" si="225"/>
        <v>164</v>
      </c>
      <c r="C4504" s="4">
        <f t="shared" si="226"/>
        <v>24</v>
      </c>
      <c r="D4504" s="4" t="s">
        <v>24</v>
      </c>
      <c r="E4504" s="28">
        <v>624</v>
      </c>
      <c r="F4504" s="28">
        <v>418</v>
      </c>
      <c r="H4504" s="28">
        <v>217</v>
      </c>
      <c r="I4504" s="28">
        <v>12</v>
      </c>
      <c r="J4504" s="28">
        <v>7.4999999999999997E-3</v>
      </c>
      <c r="AI4504"/>
      <c r="AJ4504"/>
    </row>
    <row r="4505" spans="1:36" ht="14.5" x14ac:dyDescent="0.35">
      <c r="A4505" s="52">
        <f t="shared" si="224"/>
        <v>2015</v>
      </c>
      <c r="B4505" s="30">
        <f t="shared" si="225"/>
        <v>164</v>
      </c>
      <c r="C4505" s="4">
        <f t="shared" si="226"/>
        <v>24</v>
      </c>
      <c r="D4505" s="4" t="s">
        <v>24</v>
      </c>
      <c r="E4505" s="28">
        <v>624</v>
      </c>
      <c r="F4505" s="28">
        <v>418</v>
      </c>
      <c r="H4505" s="28">
        <v>217</v>
      </c>
      <c r="I4505" s="28">
        <v>12</v>
      </c>
      <c r="J4505" s="28">
        <v>6.6E-3</v>
      </c>
      <c r="AI4505"/>
      <c r="AJ4505"/>
    </row>
    <row r="4506" spans="1:36" ht="14.5" x14ac:dyDescent="0.35">
      <c r="A4506" s="52">
        <f t="shared" si="224"/>
        <v>2015</v>
      </c>
      <c r="B4506" s="30">
        <f t="shared" si="225"/>
        <v>164</v>
      </c>
      <c r="C4506" s="4">
        <f t="shared" si="226"/>
        <v>24</v>
      </c>
      <c r="D4506" s="4" t="s">
        <v>24</v>
      </c>
      <c r="E4506" s="28">
        <v>624</v>
      </c>
      <c r="F4506" s="28">
        <v>418</v>
      </c>
      <c r="H4506" s="28">
        <v>217</v>
      </c>
      <c r="I4506" s="28">
        <v>12</v>
      </c>
      <c r="J4506" s="28">
        <v>9.7999999999999997E-3</v>
      </c>
      <c r="AI4506"/>
      <c r="AJ4506"/>
    </row>
    <row r="4507" spans="1:36" ht="14.5" x14ac:dyDescent="0.35">
      <c r="A4507" s="52">
        <f t="shared" si="224"/>
        <v>2015</v>
      </c>
      <c r="B4507" s="30">
        <f t="shared" si="225"/>
        <v>164</v>
      </c>
      <c r="C4507" s="4">
        <f t="shared" si="226"/>
        <v>24</v>
      </c>
      <c r="D4507" s="4" t="s">
        <v>24</v>
      </c>
      <c r="E4507" s="28">
        <v>624</v>
      </c>
      <c r="F4507" s="28">
        <v>418</v>
      </c>
      <c r="H4507" s="28">
        <v>217</v>
      </c>
      <c r="I4507" s="28">
        <v>12</v>
      </c>
      <c r="J4507" s="28">
        <v>6.4999999999999997E-3</v>
      </c>
      <c r="AI4507"/>
      <c r="AJ4507"/>
    </row>
    <row r="4508" spans="1:36" ht="14.5" x14ac:dyDescent="0.35">
      <c r="A4508" s="52">
        <f t="shared" si="224"/>
        <v>2015</v>
      </c>
      <c r="B4508" s="30">
        <f t="shared" si="225"/>
        <v>164</v>
      </c>
      <c r="C4508" s="4">
        <f t="shared" si="226"/>
        <v>24</v>
      </c>
      <c r="D4508" s="4" t="s">
        <v>24</v>
      </c>
      <c r="E4508" s="28">
        <v>624</v>
      </c>
      <c r="F4508" s="28">
        <v>418</v>
      </c>
      <c r="H4508" s="28">
        <v>217</v>
      </c>
      <c r="I4508" s="28">
        <v>12</v>
      </c>
      <c r="J4508" s="28">
        <v>6.8999999999999999E-3</v>
      </c>
      <c r="AI4508"/>
      <c r="AJ4508"/>
    </row>
    <row r="4509" spans="1:36" ht="14.5" x14ac:dyDescent="0.35">
      <c r="A4509" s="52">
        <f t="shared" si="224"/>
        <v>2015</v>
      </c>
      <c r="B4509" s="30">
        <f t="shared" si="225"/>
        <v>164</v>
      </c>
      <c r="C4509" s="4">
        <f t="shared" si="226"/>
        <v>24</v>
      </c>
      <c r="D4509" s="4" t="s">
        <v>24</v>
      </c>
      <c r="E4509" s="28">
        <v>624</v>
      </c>
      <c r="F4509" s="28">
        <v>418</v>
      </c>
      <c r="H4509" s="28">
        <v>217</v>
      </c>
      <c r="I4509" s="28">
        <v>12</v>
      </c>
      <c r="J4509" s="28">
        <v>8.9999999999999993E-3</v>
      </c>
      <c r="AI4509"/>
      <c r="AJ4509"/>
    </row>
    <row r="4510" spans="1:36" ht="14.5" x14ac:dyDescent="0.35">
      <c r="A4510" s="52">
        <f t="shared" si="224"/>
        <v>2015</v>
      </c>
      <c r="B4510" s="30">
        <f t="shared" si="225"/>
        <v>164</v>
      </c>
      <c r="C4510" s="4">
        <f t="shared" si="226"/>
        <v>24</v>
      </c>
      <c r="D4510" s="4" t="s">
        <v>24</v>
      </c>
      <c r="E4510" s="28">
        <v>624</v>
      </c>
      <c r="F4510" s="28">
        <v>418</v>
      </c>
      <c r="H4510" s="28">
        <v>217</v>
      </c>
      <c r="I4510" s="28">
        <v>12</v>
      </c>
      <c r="J4510" s="28">
        <v>8.5000000000000006E-3</v>
      </c>
      <c r="AI4510"/>
      <c r="AJ4510"/>
    </row>
    <row r="4511" spans="1:36" ht="14.5" x14ac:dyDescent="0.35">
      <c r="A4511" s="52">
        <f t="shared" si="224"/>
        <v>2015</v>
      </c>
      <c r="B4511" s="30">
        <f t="shared" si="225"/>
        <v>164</v>
      </c>
      <c r="C4511" s="4">
        <f t="shared" si="226"/>
        <v>24</v>
      </c>
      <c r="D4511" s="4" t="s">
        <v>24</v>
      </c>
      <c r="E4511" s="28">
        <v>624</v>
      </c>
      <c r="F4511" s="28">
        <v>418</v>
      </c>
      <c r="H4511" s="28">
        <v>217</v>
      </c>
      <c r="I4511" s="28">
        <v>12</v>
      </c>
      <c r="J4511" s="28">
        <v>5.7000000000000002E-3</v>
      </c>
      <c r="AI4511"/>
      <c r="AJ4511"/>
    </row>
    <row r="4512" spans="1:36" ht="14.5" x14ac:dyDescent="0.35">
      <c r="A4512" s="52">
        <f t="shared" si="224"/>
        <v>2015</v>
      </c>
      <c r="B4512" s="30">
        <f t="shared" si="225"/>
        <v>164</v>
      </c>
      <c r="C4512" s="4">
        <f t="shared" si="226"/>
        <v>24</v>
      </c>
      <c r="D4512" s="4" t="s">
        <v>24</v>
      </c>
      <c r="E4512" s="28">
        <v>624</v>
      </c>
      <c r="F4512" s="28">
        <v>418</v>
      </c>
      <c r="H4512" s="28">
        <v>217</v>
      </c>
      <c r="I4512" s="28">
        <v>12</v>
      </c>
      <c r="J4512" s="28">
        <v>5.7999999999999996E-3</v>
      </c>
      <c r="AI4512"/>
      <c r="AJ4512"/>
    </row>
    <row r="4513" spans="1:36" ht="14.5" x14ac:dyDescent="0.35">
      <c r="A4513" s="52">
        <f t="shared" si="224"/>
        <v>2015</v>
      </c>
      <c r="B4513" s="30">
        <f t="shared" si="225"/>
        <v>164</v>
      </c>
      <c r="C4513" s="4">
        <f t="shared" si="226"/>
        <v>24</v>
      </c>
      <c r="D4513" s="4" t="s">
        <v>24</v>
      </c>
      <c r="E4513" s="28">
        <v>624</v>
      </c>
      <c r="F4513" s="28">
        <v>418</v>
      </c>
      <c r="H4513" s="28">
        <v>217</v>
      </c>
      <c r="I4513" s="28">
        <v>12</v>
      </c>
      <c r="J4513" s="28">
        <v>1.0200000000000001E-2</v>
      </c>
      <c r="AI4513"/>
      <c r="AJ4513"/>
    </row>
    <row r="4514" spans="1:36" ht="14.5" x14ac:dyDescent="0.35">
      <c r="A4514" s="52">
        <f t="shared" si="224"/>
        <v>2015</v>
      </c>
      <c r="B4514" s="30">
        <f t="shared" si="225"/>
        <v>164</v>
      </c>
      <c r="C4514" s="4">
        <f t="shared" si="226"/>
        <v>24</v>
      </c>
      <c r="D4514" s="4" t="s">
        <v>24</v>
      </c>
      <c r="E4514" s="28">
        <v>624</v>
      </c>
      <c r="F4514" s="28">
        <v>418</v>
      </c>
      <c r="H4514" s="28">
        <v>217</v>
      </c>
      <c r="I4514" s="28">
        <v>12</v>
      </c>
      <c r="J4514" s="28">
        <v>7.1999999999999998E-3</v>
      </c>
      <c r="AI4514"/>
      <c r="AJ4514"/>
    </row>
    <row r="4515" spans="1:36" ht="14.5" x14ac:dyDescent="0.35">
      <c r="A4515" s="52">
        <f t="shared" si="224"/>
        <v>2015</v>
      </c>
      <c r="B4515" s="30">
        <f t="shared" si="225"/>
        <v>164</v>
      </c>
      <c r="C4515" s="4">
        <f t="shared" si="226"/>
        <v>24</v>
      </c>
      <c r="D4515" s="4" t="s">
        <v>24</v>
      </c>
      <c r="E4515" s="28">
        <v>624</v>
      </c>
      <c r="F4515" s="28">
        <v>418</v>
      </c>
      <c r="H4515" s="28">
        <v>217</v>
      </c>
      <c r="I4515" s="28">
        <v>12</v>
      </c>
      <c r="J4515" s="28">
        <v>8.8999999999999999E-3</v>
      </c>
      <c r="AI4515"/>
      <c r="AJ4515"/>
    </row>
    <row r="4516" spans="1:36" ht="14.5" x14ac:dyDescent="0.35">
      <c r="A4516" s="52">
        <f t="shared" si="224"/>
        <v>2015</v>
      </c>
      <c r="B4516" s="30">
        <f t="shared" si="225"/>
        <v>164</v>
      </c>
      <c r="C4516" s="4">
        <f t="shared" si="226"/>
        <v>24</v>
      </c>
      <c r="D4516" s="4" t="s">
        <v>24</v>
      </c>
      <c r="E4516" s="28">
        <v>624</v>
      </c>
      <c r="F4516" s="28">
        <v>418</v>
      </c>
      <c r="H4516" s="28">
        <v>217</v>
      </c>
      <c r="I4516" s="28">
        <v>12</v>
      </c>
      <c r="J4516" s="28">
        <v>7.6E-3</v>
      </c>
      <c r="AI4516"/>
      <c r="AJ4516"/>
    </row>
    <row r="4517" spans="1:36" ht="14.5" x14ac:dyDescent="0.35">
      <c r="A4517" s="52">
        <f t="shared" si="224"/>
        <v>2015</v>
      </c>
      <c r="B4517" s="30">
        <f t="shared" si="225"/>
        <v>164</v>
      </c>
      <c r="C4517" s="4">
        <f t="shared" si="226"/>
        <v>24</v>
      </c>
      <c r="D4517" s="4" t="s">
        <v>24</v>
      </c>
      <c r="E4517" s="28">
        <v>624</v>
      </c>
      <c r="F4517" s="28">
        <v>418</v>
      </c>
      <c r="H4517" s="28">
        <v>217</v>
      </c>
      <c r="I4517" s="28">
        <v>12</v>
      </c>
      <c r="J4517" s="28">
        <v>0.01</v>
      </c>
      <c r="AI4517"/>
      <c r="AJ4517"/>
    </row>
    <row r="4518" spans="1:36" ht="14.5" x14ac:dyDescent="0.35">
      <c r="A4518" s="52">
        <f t="shared" si="224"/>
        <v>2015</v>
      </c>
      <c r="B4518" s="30">
        <f t="shared" si="225"/>
        <v>164</v>
      </c>
      <c r="C4518" s="4">
        <f t="shared" si="226"/>
        <v>24</v>
      </c>
      <c r="D4518" s="4" t="s">
        <v>24</v>
      </c>
      <c r="E4518" s="28">
        <v>624</v>
      </c>
      <c r="F4518" s="28">
        <v>418</v>
      </c>
      <c r="H4518" s="28">
        <v>217</v>
      </c>
      <c r="I4518" s="28">
        <v>12</v>
      </c>
      <c r="J4518" s="28">
        <v>6.0000000000000001E-3</v>
      </c>
      <c r="AI4518"/>
      <c r="AJ4518"/>
    </row>
    <row r="4519" spans="1:36" ht="14.5" x14ac:dyDescent="0.35">
      <c r="A4519" s="52">
        <f t="shared" si="224"/>
        <v>2015</v>
      </c>
      <c r="B4519" s="30">
        <f t="shared" si="225"/>
        <v>164</v>
      </c>
      <c r="C4519" s="4">
        <f t="shared" si="226"/>
        <v>24</v>
      </c>
      <c r="D4519" s="4" t="s">
        <v>24</v>
      </c>
      <c r="E4519" s="28">
        <v>624</v>
      </c>
      <c r="F4519" s="28">
        <v>418</v>
      </c>
      <c r="H4519" s="28">
        <v>217</v>
      </c>
      <c r="I4519" s="28">
        <v>12</v>
      </c>
      <c r="J4519" s="28">
        <v>7.1999999999999998E-3</v>
      </c>
      <c r="AI4519"/>
      <c r="AJ4519"/>
    </row>
    <row r="4520" spans="1:36" ht="14.5" x14ac:dyDescent="0.35">
      <c r="A4520" s="52">
        <f t="shared" si="224"/>
        <v>2015</v>
      </c>
      <c r="B4520" s="30">
        <f t="shared" si="225"/>
        <v>164</v>
      </c>
      <c r="C4520" s="4">
        <f t="shared" si="226"/>
        <v>24</v>
      </c>
      <c r="D4520" s="4" t="s">
        <v>24</v>
      </c>
      <c r="E4520" s="28">
        <v>624</v>
      </c>
      <c r="F4520" s="28">
        <v>418</v>
      </c>
      <c r="H4520" s="28">
        <v>217</v>
      </c>
      <c r="I4520" s="28">
        <v>12</v>
      </c>
      <c r="J4520" s="28">
        <v>6.1000000000000004E-3</v>
      </c>
      <c r="AI4520"/>
      <c r="AJ4520"/>
    </row>
    <row r="4521" spans="1:36" ht="14.5" x14ac:dyDescent="0.35">
      <c r="A4521" s="52">
        <f t="shared" si="224"/>
        <v>2015</v>
      </c>
      <c r="B4521" s="30">
        <f t="shared" si="225"/>
        <v>164</v>
      </c>
      <c r="C4521" s="4">
        <f t="shared" si="226"/>
        <v>24</v>
      </c>
      <c r="D4521" s="4" t="s">
        <v>24</v>
      </c>
      <c r="E4521" s="28">
        <v>624</v>
      </c>
      <c r="F4521" s="28">
        <v>418</v>
      </c>
      <c r="H4521" s="28">
        <v>217</v>
      </c>
      <c r="I4521" s="28">
        <v>12</v>
      </c>
      <c r="J4521" s="28">
        <v>7.0000000000000001E-3</v>
      </c>
      <c r="AI4521"/>
      <c r="AJ4521"/>
    </row>
    <row r="4522" spans="1:36" ht="14.5" x14ac:dyDescent="0.35">
      <c r="A4522" s="52">
        <f t="shared" si="224"/>
        <v>2015</v>
      </c>
      <c r="B4522" s="30">
        <f t="shared" si="225"/>
        <v>164</v>
      </c>
      <c r="C4522" s="4">
        <f t="shared" si="226"/>
        <v>24</v>
      </c>
      <c r="D4522" s="4" t="s">
        <v>24</v>
      </c>
      <c r="E4522" s="28">
        <v>625</v>
      </c>
      <c r="F4522" s="28">
        <v>418</v>
      </c>
      <c r="H4522" s="28">
        <v>217</v>
      </c>
      <c r="I4522" s="28">
        <v>12</v>
      </c>
      <c r="J4522" s="28">
        <v>8.0999999999999996E-3</v>
      </c>
      <c r="AI4522"/>
      <c r="AJ4522"/>
    </row>
    <row r="4523" spans="1:36" ht="14.5" x14ac:dyDescent="0.35">
      <c r="A4523" s="52">
        <f t="shared" si="224"/>
        <v>2015</v>
      </c>
      <c r="B4523" s="30">
        <f t="shared" si="225"/>
        <v>164</v>
      </c>
      <c r="C4523" s="4">
        <f t="shared" si="226"/>
        <v>24</v>
      </c>
      <c r="D4523" s="4" t="s">
        <v>24</v>
      </c>
      <c r="E4523" s="28">
        <v>625</v>
      </c>
      <c r="F4523" s="28">
        <v>418</v>
      </c>
      <c r="H4523" s="28">
        <v>217</v>
      </c>
      <c r="I4523" s="28">
        <v>12</v>
      </c>
      <c r="J4523" s="28">
        <v>8.6999999999999994E-3</v>
      </c>
      <c r="AI4523"/>
      <c r="AJ4523"/>
    </row>
    <row r="4524" spans="1:36" ht="14.5" x14ac:dyDescent="0.35">
      <c r="A4524" s="52">
        <f t="shared" si="224"/>
        <v>2015</v>
      </c>
      <c r="B4524" s="30">
        <f t="shared" si="225"/>
        <v>164</v>
      </c>
      <c r="C4524" s="4">
        <f t="shared" si="226"/>
        <v>24</v>
      </c>
      <c r="D4524" s="4" t="s">
        <v>24</v>
      </c>
      <c r="E4524" s="28">
        <v>625</v>
      </c>
      <c r="F4524" s="28">
        <v>418</v>
      </c>
      <c r="H4524" s="28">
        <v>217</v>
      </c>
      <c r="I4524" s="28">
        <v>12</v>
      </c>
      <c r="J4524" s="28">
        <v>8.5000000000000006E-3</v>
      </c>
      <c r="AI4524"/>
      <c r="AJ4524"/>
    </row>
    <row r="4525" spans="1:36" ht="14.5" x14ac:dyDescent="0.35">
      <c r="A4525" s="52">
        <f t="shared" si="224"/>
        <v>2015</v>
      </c>
      <c r="B4525" s="30">
        <f t="shared" si="225"/>
        <v>164</v>
      </c>
      <c r="C4525" s="4">
        <f t="shared" si="226"/>
        <v>24</v>
      </c>
      <c r="D4525" s="4" t="s">
        <v>24</v>
      </c>
      <c r="E4525" s="28">
        <v>625</v>
      </c>
      <c r="F4525" s="28">
        <v>418</v>
      </c>
      <c r="H4525" s="28">
        <v>217</v>
      </c>
      <c r="I4525" s="28">
        <v>12</v>
      </c>
      <c r="J4525" s="28">
        <v>7.4999999999999997E-3</v>
      </c>
      <c r="AI4525"/>
      <c r="AJ4525"/>
    </row>
    <row r="4526" spans="1:36" ht="14.5" x14ac:dyDescent="0.35">
      <c r="A4526" s="52">
        <f t="shared" si="224"/>
        <v>2015</v>
      </c>
      <c r="B4526" s="30">
        <f t="shared" si="225"/>
        <v>164</v>
      </c>
      <c r="C4526" s="4">
        <f t="shared" si="226"/>
        <v>24</v>
      </c>
      <c r="D4526" s="4" t="s">
        <v>24</v>
      </c>
      <c r="E4526" s="28">
        <v>625</v>
      </c>
      <c r="F4526" s="28">
        <v>418</v>
      </c>
      <c r="H4526" s="28">
        <v>217</v>
      </c>
      <c r="I4526" s="28">
        <v>12</v>
      </c>
      <c r="J4526" s="28">
        <v>8.8999999999999999E-3</v>
      </c>
      <c r="AI4526"/>
      <c r="AJ4526"/>
    </row>
    <row r="4527" spans="1:36" ht="14.5" x14ac:dyDescent="0.35">
      <c r="A4527" s="52">
        <f t="shared" si="224"/>
        <v>2015</v>
      </c>
      <c r="B4527" s="30">
        <f t="shared" si="225"/>
        <v>164</v>
      </c>
      <c r="C4527" s="4">
        <f t="shared" si="226"/>
        <v>24</v>
      </c>
      <c r="D4527" s="4" t="s">
        <v>24</v>
      </c>
      <c r="E4527" s="28">
        <v>625</v>
      </c>
      <c r="F4527" s="28">
        <v>418</v>
      </c>
      <c r="H4527" s="28">
        <v>217</v>
      </c>
      <c r="I4527" s="28">
        <v>12</v>
      </c>
      <c r="J4527" s="28">
        <v>8.0000000000000002E-3</v>
      </c>
      <c r="AI4527"/>
      <c r="AJ4527"/>
    </row>
    <row r="4528" spans="1:36" ht="14.5" x14ac:dyDescent="0.35">
      <c r="A4528" s="52">
        <f t="shared" si="224"/>
        <v>2015</v>
      </c>
      <c r="B4528" s="30">
        <f t="shared" si="225"/>
        <v>164</v>
      </c>
      <c r="C4528" s="4">
        <f t="shared" si="226"/>
        <v>24</v>
      </c>
      <c r="D4528" s="4" t="s">
        <v>24</v>
      </c>
      <c r="E4528" s="28">
        <v>625</v>
      </c>
      <c r="F4528" s="28">
        <v>418</v>
      </c>
      <c r="H4528" s="28">
        <v>217</v>
      </c>
      <c r="I4528" s="28">
        <v>12</v>
      </c>
      <c r="J4528" s="28">
        <v>9.9000000000000008E-3</v>
      </c>
      <c r="AI4528"/>
      <c r="AJ4528"/>
    </row>
    <row r="4529" spans="1:36" ht="14.5" x14ac:dyDescent="0.35">
      <c r="A4529" s="52">
        <f t="shared" si="224"/>
        <v>2015</v>
      </c>
      <c r="B4529" s="30">
        <f t="shared" si="225"/>
        <v>164</v>
      </c>
      <c r="C4529" s="4">
        <f t="shared" si="226"/>
        <v>24</v>
      </c>
      <c r="D4529" s="4" t="s">
        <v>24</v>
      </c>
      <c r="E4529" s="28">
        <v>625</v>
      </c>
      <c r="F4529" s="28">
        <v>418</v>
      </c>
      <c r="H4529" s="28">
        <v>217</v>
      </c>
      <c r="I4529" s="28">
        <v>12</v>
      </c>
      <c r="J4529" s="28">
        <v>8.6999999999999994E-3</v>
      </c>
      <c r="AI4529"/>
      <c r="AJ4529"/>
    </row>
    <row r="4530" spans="1:36" ht="14.5" x14ac:dyDescent="0.35">
      <c r="A4530" s="52">
        <f t="shared" si="224"/>
        <v>2015</v>
      </c>
      <c r="B4530" s="30">
        <f t="shared" si="225"/>
        <v>164</v>
      </c>
      <c r="C4530" s="4">
        <f t="shared" si="226"/>
        <v>24</v>
      </c>
      <c r="D4530" s="4" t="s">
        <v>24</v>
      </c>
      <c r="E4530" s="28">
        <v>625</v>
      </c>
      <c r="F4530" s="28">
        <v>418</v>
      </c>
      <c r="H4530" s="28">
        <v>217</v>
      </c>
      <c r="I4530" s="28">
        <v>12</v>
      </c>
      <c r="J4530" s="28">
        <v>7.7000000000000002E-3</v>
      </c>
      <c r="AI4530"/>
      <c r="AJ4530"/>
    </row>
    <row r="4531" spans="1:36" ht="14.5" x14ac:dyDescent="0.35">
      <c r="A4531" s="52">
        <f t="shared" si="224"/>
        <v>2015</v>
      </c>
      <c r="B4531" s="30">
        <f t="shared" si="225"/>
        <v>164</v>
      </c>
      <c r="C4531" s="4">
        <f t="shared" si="226"/>
        <v>24</v>
      </c>
      <c r="D4531" s="4" t="s">
        <v>24</v>
      </c>
      <c r="E4531" s="28">
        <v>625</v>
      </c>
      <c r="F4531" s="28">
        <v>418</v>
      </c>
      <c r="H4531" s="28">
        <v>217</v>
      </c>
      <c r="I4531" s="28">
        <v>12</v>
      </c>
      <c r="J4531" s="28">
        <v>6.7000000000000002E-3</v>
      </c>
      <c r="AI4531"/>
      <c r="AJ4531"/>
    </row>
    <row r="4532" spans="1:36" ht="14.5" x14ac:dyDescent="0.35">
      <c r="A4532" s="52">
        <f t="shared" si="224"/>
        <v>2015</v>
      </c>
      <c r="B4532" s="30">
        <f t="shared" si="225"/>
        <v>164</v>
      </c>
      <c r="C4532" s="4">
        <f t="shared" si="226"/>
        <v>24</v>
      </c>
      <c r="D4532" s="4" t="s">
        <v>24</v>
      </c>
      <c r="E4532" s="28">
        <v>625</v>
      </c>
      <c r="F4532" s="28">
        <v>418</v>
      </c>
      <c r="H4532" s="28">
        <v>217</v>
      </c>
      <c r="I4532" s="28">
        <v>12</v>
      </c>
      <c r="J4532" s="28">
        <v>6.6E-3</v>
      </c>
      <c r="AI4532"/>
      <c r="AJ4532"/>
    </row>
    <row r="4533" spans="1:36" ht="14.5" x14ac:dyDescent="0.35">
      <c r="A4533" s="52">
        <f t="shared" si="224"/>
        <v>2015</v>
      </c>
      <c r="B4533" s="30">
        <f t="shared" si="225"/>
        <v>164</v>
      </c>
      <c r="C4533" s="4">
        <f t="shared" si="226"/>
        <v>24</v>
      </c>
      <c r="D4533" s="4" t="s">
        <v>24</v>
      </c>
      <c r="E4533" s="28">
        <v>625</v>
      </c>
      <c r="F4533" s="28">
        <v>418</v>
      </c>
      <c r="H4533" s="28">
        <v>217</v>
      </c>
      <c r="I4533" s="28">
        <v>12</v>
      </c>
      <c r="J4533" s="28">
        <v>8.6E-3</v>
      </c>
      <c r="AI4533"/>
      <c r="AJ4533"/>
    </row>
    <row r="4534" spans="1:36" ht="14.5" x14ac:dyDescent="0.35">
      <c r="A4534" s="52">
        <f t="shared" si="224"/>
        <v>2015</v>
      </c>
      <c r="B4534" s="30">
        <f t="shared" si="225"/>
        <v>164</v>
      </c>
      <c r="C4534" s="4">
        <f t="shared" si="226"/>
        <v>24</v>
      </c>
      <c r="D4534" s="4" t="s">
        <v>24</v>
      </c>
      <c r="E4534" s="28">
        <v>625</v>
      </c>
      <c r="F4534" s="28">
        <v>418</v>
      </c>
      <c r="H4534" s="28">
        <v>217</v>
      </c>
      <c r="I4534" s="28">
        <v>12</v>
      </c>
      <c r="J4534" s="28">
        <v>8.3000000000000001E-3</v>
      </c>
      <c r="AI4534"/>
      <c r="AJ4534"/>
    </row>
    <row r="4535" spans="1:36" ht="14.5" x14ac:dyDescent="0.35">
      <c r="A4535" s="52">
        <f t="shared" si="224"/>
        <v>2015</v>
      </c>
      <c r="B4535" s="30">
        <f t="shared" si="225"/>
        <v>164</v>
      </c>
      <c r="C4535" s="4">
        <f t="shared" si="226"/>
        <v>24</v>
      </c>
      <c r="D4535" s="4" t="s">
        <v>24</v>
      </c>
      <c r="E4535" s="28">
        <v>625</v>
      </c>
      <c r="F4535" s="28">
        <v>418</v>
      </c>
      <c r="H4535" s="28">
        <v>217</v>
      </c>
      <c r="I4535" s="28">
        <v>12</v>
      </c>
      <c r="J4535" s="28">
        <v>1.01E-2</v>
      </c>
      <c r="AI4535"/>
      <c r="AJ4535"/>
    </row>
    <row r="4536" spans="1:36" ht="14.5" x14ac:dyDescent="0.35">
      <c r="A4536" s="52">
        <f t="shared" si="224"/>
        <v>2015</v>
      </c>
      <c r="B4536" s="30">
        <f t="shared" si="225"/>
        <v>164</v>
      </c>
      <c r="C4536" s="4">
        <f t="shared" si="226"/>
        <v>24</v>
      </c>
      <c r="D4536" s="4" t="s">
        <v>24</v>
      </c>
      <c r="E4536" s="28">
        <v>625</v>
      </c>
      <c r="F4536" s="28">
        <v>418</v>
      </c>
      <c r="H4536" s="28">
        <v>217</v>
      </c>
      <c r="I4536" s="28">
        <v>12</v>
      </c>
      <c r="J4536" s="28">
        <v>7.7999999999999996E-3</v>
      </c>
      <c r="AI4536"/>
      <c r="AJ4536"/>
    </row>
    <row r="4537" spans="1:36" ht="14.5" x14ac:dyDescent="0.35">
      <c r="A4537" s="52">
        <f t="shared" si="224"/>
        <v>2015</v>
      </c>
      <c r="B4537" s="30">
        <f t="shared" si="225"/>
        <v>164</v>
      </c>
      <c r="C4537" s="4">
        <f t="shared" si="226"/>
        <v>24</v>
      </c>
      <c r="D4537" s="4" t="s">
        <v>24</v>
      </c>
      <c r="E4537" s="28">
        <v>625</v>
      </c>
      <c r="F4537" s="28">
        <v>418</v>
      </c>
      <c r="H4537" s="28">
        <v>217</v>
      </c>
      <c r="I4537" s="28">
        <v>12</v>
      </c>
      <c r="J4537" s="28">
        <v>8.3999999999999995E-3</v>
      </c>
      <c r="AI4537"/>
      <c r="AJ4537"/>
    </row>
    <row r="4538" spans="1:36" ht="14.5" x14ac:dyDescent="0.35">
      <c r="A4538" s="52">
        <f t="shared" si="224"/>
        <v>2015</v>
      </c>
      <c r="B4538" s="30">
        <f t="shared" si="225"/>
        <v>164</v>
      </c>
      <c r="C4538" s="4">
        <f t="shared" si="226"/>
        <v>24</v>
      </c>
      <c r="D4538" s="4" t="s">
        <v>24</v>
      </c>
      <c r="E4538" s="28">
        <v>625</v>
      </c>
      <c r="F4538" s="28">
        <v>418</v>
      </c>
      <c r="H4538" s="28">
        <v>217</v>
      </c>
      <c r="I4538" s="28">
        <v>12</v>
      </c>
      <c r="J4538" s="28">
        <v>8.8999999999999999E-3</v>
      </c>
      <c r="AI4538"/>
      <c r="AJ4538"/>
    </row>
    <row r="4539" spans="1:36" ht="14.5" x14ac:dyDescent="0.35">
      <c r="A4539" s="52">
        <f t="shared" si="224"/>
        <v>2015</v>
      </c>
      <c r="B4539" s="30">
        <f t="shared" si="225"/>
        <v>164</v>
      </c>
      <c r="C4539" s="4">
        <f t="shared" si="226"/>
        <v>24</v>
      </c>
      <c r="D4539" s="4" t="s">
        <v>24</v>
      </c>
      <c r="E4539" s="28">
        <v>625</v>
      </c>
      <c r="F4539" s="28">
        <v>418</v>
      </c>
      <c r="H4539" s="28">
        <v>217</v>
      </c>
      <c r="I4539" s="28">
        <v>12</v>
      </c>
      <c r="J4539" s="28">
        <v>9.1999999999999998E-3</v>
      </c>
      <c r="AI4539"/>
      <c r="AJ4539"/>
    </row>
    <row r="4540" spans="1:36" ht="14.5" x14ac:dyDescent="0.35">
      <c r="A4540" s="52">
        <f t="shared" si="224"/>
        <v>2015</v>
      </c>
      <c r="B4540" s="30">
        <f t="shared" si="225"/>
        <v>164</v>
      </c>
      <c r="C4540" s="4">
        <f t="shared" si="226"/>
        <v>24</v>
      </c>
      <c r="D4540" s="4" t="s">
        <v>24</v>
      </c>
      <c r="E4540" s="28">
        <v>625</v>
      </c>
      <c r="F4540" s="28">
        <v>418</v>
      </c>
      <c r="H4540" s="28">
        <v>217</v>
      </c>
      <c r="I4540" s="28">
        <v>12</v>
      </c>
      <c r="J4540" s="28">
        <v>6.7000000000000002E-3</v>
      </c>
      <c r="AI4540"/>
      <c r="AJ4540"/>
    </row>
    <row r="4541" spans="1:36" ht="14.5" x14ac:dyDescent="0.35">
      <c r="A4541" s="52">
        <f t="shared" si="224"/>
        <v>2015</v>
      </c>
      <c r="B4541" s="30">
        <f t="shared" si="225"/>
        <v>164</v>
      </c>
      <c r="C4541" s="4">
        <f t="shared" si="226"/>
        <v>24</v>
      </c>
      <c r="D4541" s="4" t="s">
        <v>24</v>
      </c>
      <c r="E4541" s="28">
        <v>625</v>
      </c>
      <c r="F4541" s="28">
        <v>418</v>
      </c>
      <c r="H4541" s="28">
        <v>217</v>
      </c>
      <c r="I4541" s="28">
        <v>12</v>
      </c>
      <c r="J4541" s="28">
        <v>1.03E-2</v>
      </c>
      <c r="AI4541"/>
      <c r="AJ4541"/>
    </row>
    <row r="4542" spans="1:36" ht="14.5" x14ac:dyDescent="0.35">
      <c r="A4542" s="52">
        <f t="shared" si="224"/>
        <v>2015</v>
      </c>
      <c r="B4542" s="30">
        <f t="shared" si="225"/>
        <v>164</v>
      </c>
      <c r="C4542" s="4">
        <f t="shared" si="226"/>
        <v>24</v>
      </c>
      <c r="D4542" s="4" t="s">
        <v>24</v>
      </c>
      <c r="E4542" s="28">
        <v>625</v>
      </c>
      <c r="F4542" s="28">
        <v>418</v>
      </c>
      <c r="H4542" s="28">
        <v>217</v>
      </c>
      <c r="I4542" s="28">
        <v>12</v>
      </c>
      <c r="J4542" s="28">
        <v>8.3999999999999995E-3</v>
      </c>
      <c r="AI4542"/>
      <c r="AJ4542"/>
    </row>
    <row r="4543" spans="1:36" ht="14.5" x14ac:dyDescent="0.35">
      <c r="A4543" s="52">
        <f t="shared" si="224"/>
        <v>2015</v>
      </c>
      <c r="B4543" s="30">
        <f t="shared" si="225"/>
        <v>164</v>
      </c>
      <c r="C4543" s="4">
        <f t="shared" si="226"/>
        <v>24</v>
      </c>
      <c r="D4543" s="4" t="s">
        <v>24</v>
      </c>
      <c r="E4543" s="28">
        <v>624</v>
      </c>
      <c r="F4543" s="28">
        <v>418</v>
      </c>
      <c r="H4543" s="28">
        <v>217</v>
      </c>
      <c r="I4543" s="28">
        <v>13</v>
      </c>
      <c r="J4543" s="28">
        <v>8.3999999999999995E-3</v>
      </c>
      <c r="AI4543"/>
      <c r="AJ4543"/>
    </row>
    <row r="4544" spans="1:36" ht="14.5" x14ac:dyDescent="0.35">
      <c r="A4544" s="52">
        <f t="shared" si="224"/>
        <v>2015</v>
      </c>
      <c r="B4544" s="30">
        <f t="shared" si="225"/>
        <v>164</v>
      </c>
      <c r="C4544" s="4">
        <f t="shared" si="226"/>
        <v>24</v>
      </c>
      <c r="D4544" s="4" t="s">
        <v>24</v>
      </c>
      <c r="E4544" s="28">
        <v>624</v>
      </c>
      <c r="F4544" s="28">
        <v>418</v>
      </c>
      <c r="H4544" s="28">
        <v>217</v>
      </c>
      <c r="I4544" s="28">
        <v>13</v>
      </c>
      <c r="J4544" s="28">
        <v>1.0699999999999999E-2</v>
      </c>
      <c r="AI4544"/>
      <c r="AJ4544"/>
    </row>
    <row r="4545" spans="1:36" ht="14.5" x14ac:dyDescent="0.35">
      <c r="A4545" s="52">
        <f t="shared" si="224"/>
        <v>2015</v>
      </c>
      <c r="B4545" s="30">
        <f t="shared" si="225"/>
        <v>164</v>
      </c>
      <c r="C4545" s="4">
        <f t="shared" si="226"/>
        <v>24</v>
      </c>
      <c r="D4545" s="4" t="s">
        <v>24</v>
      </c>
      <c r="E4545" s="28">
        <v>624</v>
      </c>
      <c r="F4545" s="28">
        <v>418</v>
      </c>
      <c r="H4545" s="28">
        <v>217</v>
      </c>
      <c r="I4545" s="28">
        <v>13</v>
      </c>
      <c r="J4545" s="28">
        <v>9.7000000000000003E-3</v>
      </c>
      <c r="AI4545"/>
      <c r="AJ4545"/>
    </row>
    <row r="4546" spans="1:36" ht="14.5" x14ac:dyDescent="0.35">
      <c r="A4546" s="52">
        <f t="shared" ref="A4546:A4609" si="227">YEAR(D4546)</f>
        <v>2015</v>
      </c>
      <c r="B4546" s="30">
        <f t="shared" ref="B4546:B4609" si="228">D4546-DATE(YEAR(D4546),1,0)</f>
        <v>164</v>
      </c>
      <c r="C4546" s="4">
        <f t="shared" ref="C4546:C4609" si="229">WEEKNUM(D4546,1)</f>
        <v>24</v>
      </c>
      <c r="D4546" s="4" t="s">
        <v>24</v>
      </c>
      <c r="E4546" s="28">
        <v>624</v>
      </c>
      <c r="F4546" s="28">
        <v>418</v>
      </c>
      <c r="H4546" s="28">
        <v>217</v>
      </c>
      <c r="I4546" s="28">
        <v>13</v>
      </c>
      <c r="J4546" s="28">
        <v>1.06E-2</v>
      </c>
      <c r="AI4546"/>
      <c r="AJ4546"/>
    </row>
    <row r="4547" spans="1:36" ht="14.5" x14ac:dyDescent="0.35">
      <c r="A4547" s="52">
        <f t="shared" si="227"/>
        <v>2015</v>
      </c>
      <c r="B4547" s="30">
        <f t="shared" si="228"/>
        <v>164</v>
      </c>
      <c r="C4547" s="4">
        <f t="shared" si="229"/>
        <v>24</v>
      </c>
      <c r="D4547" s="4" t="s">
        <v>24</v>
      </c>
      <c r="E4547" s="28">
        <v>624</v>
      </c>
      <c r="F4547" s="28">
        <v>418</v>
      </c>
      <c r="H4547" s="28">
        <v>217</v>
      </c>
      <c r="I4547" s="28">
        <v>13</v>
      </c>
      <c r="J4547" s="28">
        <v>1.01E-2</v>
      </c>
      <c r="AI4547"/>
      <c r="AJ4547"/>
    </row>
    <row r="4548" spans="1:36" ht="14.5" x14ac:dyDescent="0.35">
      <c r="A4548" s="52">
        <f t="shared" si="227"/>
        <v>2015</v>
      </c>
      <c r="B4548" s="30">
        <f t="shared" si="228"/>
        <v>164</v>
      </c>
      <c r="C4548" s="4">
        <f t="shared" si="229"/>
        <v>24</v>
      </c>
      <c r="D4548" s="4" t="s">
        <v>24</v>
      </c>
      <c r="E4548" s="28">
        <v>624</v>
      </c>
      <c r="F4548" s="28">
        <v>418</v>
      </c>
      <c r="H4548" s="28">
        <v>217</v>
      </c>
      <c r="I4548" s="28">
        <v>13</v>
      </c>
      <c r="J4548" s="28">
        <v>9.5999999999999992E-3</v>
      </c>
      <c r="AI4548"/>
      <c r="AJ4548"/>
    </row>
    <row r="4549" spans="1:36" ht="14.5" x14ac:dyDescent="0.35">
      <c r="A4549" s="52">
        <f t="shared" si="227"/>
        <v>2015</v>
      </c>
      <c r="B4549" s="30">
        <f t="shared" si="228"/>
        <v>164</v>
      </c>
      <c r="C4549" s="4">
        <f t="shared" si="229"/>
        <v>24</v>
      </c>
      <c r="D4549" s="4" t="s">
        <v>24</v>
      </c>
      <c r="E4549" s="28">
        <v>624</v>
      </c>
      <c r="F4549" s="28">
        <v>418</v>
      </c>
      <c r="H4549" s="28">
        <v>217</v>
      </c>
      <c r="I4549" s="28">
        <v>13</v>
      </c>
      <c r="J4549" s="28">
        <v>1.01E-2</v>
      </c>
      <c r="AI4549"/>
      <c r="AJ4549"/>
    </row>
    <row r="4550" spans="1:36" ht="14.5" x14ac:dyDescent="0.35">
      <c r="A4550" s="52">
        <f t="shared" si="227"/>
        <v>2015</v>
      </c>
      <c r="B4550" s="30">
        <f t="shared" si="228"/>
        <v>164</v>
      </c>
      <c r="C4550" s="4">
        <f t="shared" si="229"/>
        <v>24</v>
      </c>
      <c r="D4550" s="4" t="s">
        <v>24</v>
      </c>
      <c r="E4550" s="28">
        <v>624</v>
      </c>
      <c r="F4550" s="28">
        <v>418</v>
      </c>
      <c r="H4550" s="28">
        <v>217</v>
      </c>
      <c r="I4550" s="28">
        <v>13</v>
      </c>
      <c r="J4550" s="28">
        <v>1.2699999999999999E-2</v>
      </c>
      <c r="AI4550"/>
      <c r="AJ4550"/>
    </row>
    <row r="4551" spans="1:36" ht="14.5" x14ac:dyDescent="0.35">
      <c r="A4551" s="52">
        <f t="shared" si="227"/>
        <v>2015</v>
      </c>
      <c r="B4551" s="30">
        <f t="shared" si="228"/>
        <v>164</v>
      </c>
      <c r="C4551" s="4">
        <f t="shared" si="229"/>
        <v>24</v>
      </c>
      <c r="D4551" s="4" t="s">
        <v>24</v>
      </c>
      <c r="E4551" s="28">
        <v>625</v>
      </c>
      <c r="F4551" s="28">
        <v>418</v>
      </c>
      <c r="H4551" s="28">
        <v>217</v>
      </c>
      <c r="I4551" s="28">
        <v>13</v>
      </c>
      <c r="J4551" s="28">
        <v>1.2999999999999999E-2</v>
      </c>
      <c r="AI4551"/>
      <c r="AJ4551"/>
    </row>
    <row r="4552" spans="1:36" ht="14.5" x14ac:dyDescent="0.35">
      <c r="A4552" s="52">
        <f t="shared" si="227"/>
        <v>2015</v>
      </c>
      <c r="B4552" s="30">
        <f t="shared" si="228"/>
        <v>164</v>
      </c>
      <c r="C4552" s="4">
        <f t="shared" si="229"/>
        <v>24</v>
      </c>
      <c r="D4552" s="4" t="s">
        <v>24</v>
      </c>
      <c r="E4552" s="28">
        <v>625</v>
      </c>
      <c r="F4552" s="28">
        <v>418</v>
      </c>
      <c r="H4552" s="28">
        <v>217</v>
      </c>
      <c r="I4552" s="28">
        <v>13</v>
      </c>
      <c r="J4552" s="28">
        <v>1.03E-2</v>
      </c>
      <c r="AI4552"/>
      <c r="AJ4552"/>
    </row>
    <row r="4553" spans="1:36" ht="14.5" x14ac:dyDescent="0.35">
      <c r="A4553" s="52">
        <f t="shared" si="227"/>
        <v>2015</v>
      </c>
      <c r="B4553" s="30">
        <f t="shared" si="228"/>
        <v>164</v>
      </c>
      <c r="C4553" s="4">
        <f t="shared" si="229"/>
        <v>24</v>
      </c>
      <c r="D4553" s="4" t="s">
        <v>24</v>
      </c>
      <c r="E4553" s="28">
        <v>625</v>
      </c>
      <c r="F4553" s="28">
        <v>418</v>
      </c>
      <c r="H4553" s="28">
        <v>217</v>
      </c>
      <c r="I4553" s="28">
        <v>13</v>
      </c>
      <c r="J4553" s="28">
        <v>1.1900000000000001E-2</v>
      </c>
      <c r="AI4553"/>
      <c r="AJ4553"/>
    </row>
    <row r="4554" spans="1:36" ht="14.5" x14ac:dyDescent="0.35">
      <c r="A4554" s="52">
        <f t="shared" si="227"/>
        <v>2015</v>
      </c>
      <c r="B4554" s="30">
        <f t="shared" si="228"/>
        <v>164</v>
      </c>
      <c r="C4554" s="4">
        <f t="shared" si="229"/>
        <v>24</v>
      </c>
      <c r="D4554" s="4" t="s">
        <v>24</v>
      </c>
      <c r="E4554" s="28">
        <v>625</v>
      </c>
      <c r="F4554" s="28">
        <v>418</v>
      </c>
      <c r="H4554" s="28">
        <v>217</v>
      </c>
      <c r="I4554" s="28">
        <v>13</v>
      </c>
      <c r="J4554" s="28">
        <v>1.06E-2</v>
      </c>
      <c r="AI4554"/>
      <c r="AJ4554"/>
    </row>
    <row r="4555" spans="1:36" ht="14.5" x14ac:dyDescent="0.35">
      <c r="A4555" s="52">
        <f t="shared" si="227"/>
        <v>2015</v>
      </c>
      <c r="B4555" s="30">
        <f t="shared" si="228"/>
        <v>164</v>
      </c>
      <c r="C4555" s="4">
        <f t="shared" si="229"/>
        <v>24</v>
      </c>
      <c r="D4555" s="4" t="s">
        <v>24</v>
      </c>
      <c r="E4555" s="28">
        <v>625</v>
      </c>
      <c r="F4555" s="28">
        <v>418</v>
      </c>
      <c r="H4555" s="28">
        <v>217</v>
      </c>
      <c r="I4555" s="28">
        <v>13</v>
      </c>
      <c r="J4555" s="28">
        <v>9.4000000000000004E-3</v>
      </c>
      <c r="AI4555"/>
      <c r="AJ4555"/>
    </row>
    <row r="4556" spans="1:36" ht="14.5" x14ac:dyDescent="0.35">
      <c r="A4556" s="52">
        <f t="shared" si="227"/>
        <v>2015</v>
      </c>
      <c r="B4556" s="30">
        <f t="shared" si="228"/>
        <v>164</v>
      </c>
      <c r="C4556" s="4">
        <f t="shared" si="229"/>
        <v>24</v>
      </c>
      <c r="D4556" s="4" t="s">
        <v>24</v>
      </c>
      <c r="E4556" s="28">
        <v>625</v>
      </c>
      <c r="F4556" s="28">
        <v>418</v>
      </c>
      <c r="H4556" s="28">
        <v>217</v>
      </c>
      <c r="I4556" s="28">
        <v>13</v>
      </c>
      <c r="J4556" s="28">
        <v>1.2800000000000001E-2</v>
      </c>
      <c r="AI4556"/>
      <c r="AJ4556"/>
    </row>
    <row r="4557" spans="1:36" ht="14.5" x14ac:dyDescent="0.35">
      <c r="A4557" s="52">
        <f t="shared" si="227"/>
        <v>2015</v>
      </c>
      <c r="B4557" s="30">
        <f t="shared" si="228"/>
        <v>164</v>
      </c>
      <c r="C4557" s="4">
        <f t="shared" si="229"/>
        <v>24</v>
      </c>
      <c r="D4557" s="4" t="s">
        <v>24</v>
      </c>
      <c r="E4557" s="28">
        <v>625</v>
      </c>
      <c r="F4557" s="28">
        <v>418</v>
      </c>
      <c r="H4557" s="28">
        <v>217</v>
      </c>
      <c r="I4557" s="28">
        <v>13</v>
      </c>
      <c r="J4557" s="28">
        <v>7.3000000000000001E-3</v>
      </c>
      <c r="AI4557"/>
      <c r="AJ4557"/>
    </row>
    <row r="4558" spans="1:36" ht="14.5" x14ac:dyDescent="0.35">
      <c r="A4558" s="52">
        <f t="shared" si="227"/>
        <v>2015</v>
      </c>
      <c r="B4558" s="30">
        <f t="shared" si="228"/>
        <v>164</v>
      </c>
      <c r="C4558" s="4">
        <f t="shared" si="229"/>
        <v>24</v>
      </c>
      <c r="D4558" s="4" t="s">
        <v>24</v>
      </c>
      <c r="E4558" s="28">
        <v>625</v>
      </c>
      <c r="F4558" s="28">
        <v>418</v>
      </c>
      <c r="H4558" s="28">
        <v>217</v>
      </c>
      <c r="I4558" s="28">
        <v>13</v>
      </c>
      <c r="J4558" s="28">
        <v>1.0800000000000001E-2</v>
      </c>
      <c r="AI4558"/>
      <c r="AJ4558"/>
    </row>
    <row r="4559" spans="1:36" ht="14.5" x14ac:dyDescent="0.35">
      <c r="A4559" s="52">
        <f t="shared" si="227"/>
        <v>2015</v>
      </c>
      <c r="B4559" s="30">
        <f t="shared" si="228"/>
        <v>164</v>
      </c>
      <c r="C4559" s="4">
        <f t="shared" si="229"/>
        <v>24</v>
      </c>
      <c r="D4559" s="4" t="s">
        <v>24</v>
      </c>
      <c r="E4559" s="28">
        <v>625</v>
      </c>
      <c r="F4559" s="28">
        <v>418</v>
      </c>
      <c r="H4559" s="28">
        <v>217</v>
      </c>
      <c r="I4559" s="28">
        <v>13</v>
      </c>
      <c r="J4559" s="28">
        <v>8.8000000000000005E-3</v>
      </c>
      <c r="AI4559"/>
      <c r="AJ4559"/>
    </row>
    <row r="4560" spans="1:36" ht="14.5" x14ac:dyDescent="0.35">
      <c r="A4560" s="52">
        <f t="shared" si="227"/>
        <v>2015</v>
      </c>
      <c r="B4560" s="30">
        <f t="shared" si="228"/>
        <v>164</v>
      </c>
      <c r="C4560" s="4">
        <f t="shared" si="229"/>
        <v>24</v>
      </c>
      <c r="D4560" s="4" t="s">
        <v>24</v>
      </c>
      <c r="E4560" s="28">
        <v>625</v>
      </c>
      <c r="F4560" s="28">
        <v>418</v>
      </c>
      <c r="H4560" s="28">
        <v>217</v>
      </c>
      <c r="I4560" s="28">
        <v>13</v>
      </c>
      <c r="J4560" s="28">
        <v>1.0800000000000001E-2</v>
      </c>
      <c r="AI4560"/>
      <c r="AJ4560"/>
    </row>
    <row r="4561" spans="1:36" ht="14.5" x14ac:dyDescent="0.35">
      <c r="A4561" s="52">
        <f t="shared" si="227"/>
        <v>2015</v>
      </c>
      <c r="B4561" s="30">
        <f t="shared" si="228"/>
        <v>164</v>
      </c>
      <c r="C4561" s="4">
        <f t="shared" si="229"/>
        <v>24</v>
      </c>
      <c r="D4561" s="4" t="s">
        <v>24</v>
      </c>
      <c r="E4561" s="28">
        <v>625</v>
      </c>
      <c r="F4561" s="28">
        <v>418</v>
      </c>
      <c r="H4561" s="28">
        <v>217</v>
      </c>
      <c r="I4561" s="28">
        <v>13</v>
      </c>
      <c r="J4561" s="28">
        <v>1.0500000000000001E-2</v>
      </c>
      <c r="AI4561"/>
      <c r="AJ4561"/>
    </row>
    <row r="4562" spans="1:36" ht="14.5" x14ac:dyDescent="0.35">
      <c r="A4562" s="52">
        <f t="shared" si="227"/>
        <v>2015</v>
      </c>
      <c r="B4562" s="30">
        <f t="shared" si="228"/>
        <v>164</v>
      </c>
      <c r="C4562" s="4">
        <f t="shared" si="229"/>
        <v>24</v>
      </c>
      <c r="D4562" s="4" t="s">
        <v>24</v>
      </c>
      <c r="E4562" s="28">
        <v>625</v>
      </c>
      <c r="F4562" s="28">
        <v>418</v>
      </c>
      <c r="H4562" s="28">
        <v>217</v>
      </c>
      <c r="I4562" s="28">
        <v>13</v>
      </c>
      <c r="J4562" s="28">
        <v>9.9000000000000008E-3</v>
      </c>
      <c r="AI4562"/>
      <c r="AJ4562"/>
    </row>
    <row r="4563" spans="1:36" ht="14.5" x14ac:dyDescent="0.35">
      <c r="A4563" s="52">
        <f t="shared" si="227"/>
        <v>2015</v>
      </c>
      <c r="B4563" s="30">
        <f t="shared" si="228"/>
        <v>164</v>
      </c>
      <c r="C4563" s="4">
        <f t="shared" si="229"/>
        <v>24</v>
      </c>
      <c r="D4563" s="4" t="s">
        <v>24</v>
      </c>
      <c r="E4563" s="28">
        <v>624</v>
      </c>
      <c r="F4563" s="28">
        <v>418</v>
      </c>
      <c r="H4563" s="28">
        <v>217</v>
      </c>
      <c r="I4563" s="28">
        <v>14</v>
      </c>
      <c r="J4563" s="28">
        <v>1.23E-2</v>
      </c>
      <c r="AI4563"/>
      <c r="AJ4563"/>
    </row>
    <row r="4564" spans="1:36" ht="14.5" x14ac:dyDescent="0.35">
      <c r="A4564" s="52">
        <f t="shared" si="227"/>
        <v>2015</v>
      </c>
      <c r="B4564" s="30">
        <f t="shared" si="228"/>
        <v>164</v>
      </c>
      <c r="C4564" s="4">
        <f t="shared" si="229"/>
        <v>24</v>
      </c>
      <c r="D4564" s="4" t="s">
        <v>24</v>
      </c>
      <c r="E4564" s="28">
        <v>624</v>
      </c>
      <c r="F4564" s="28">
        <v>418</v>
      </c>
      <c r="H4564" s="28">
        <v>217</v>
      </c>
      <c r="I4564" s="28">
        <v>14</v>
      </c>
      <c r="J4564" s="28">
        <v>1.2999999999999999E-2</v>
      </c>
      <c r="AI4564"/>
      <c r="AJ4564"/>
    </row>
    <row r="4565" spans="1:36" ht="14.5" x14ac:dyDescent="0.35">
      <c r="A4565" s="52">
        <f t="shared" si="227"/>
        <v>2015</v>
      </c>
      <c r="B4565" s="30">
        <f t="shared" si="228"/>
        <v>164</v>
      </c>
      <c r="C4565" s="4">
        <f t="shared" si="229"/>
        <v>24</v>
      </c>
      <c r="D4565" s="4" t="s">
        <v>24</v>
      </c>
      <c r="E4565" s="28">
        <v>624</v>
      </c>
      <c r="F4565" s="28">
        <v>418</v>
      </c>
      <c r="H4565" s="28">
        <v>217</v>
      </c>
      <c r="I4565" s="28">
        <v>14</v>
      </c>
      <c r="J4565" s="28">
        <v>1.09E-2</v>
      </c>
      <c r="AI4565"/>
      <c r="AJ4565"/>
    </row>
    <row r="4566" spans="1:36" ht="14.5" x14ac:dyDescent="0.35">
      <c r="A4566" s="52">
        <f t="shared" si="227"/>
        <v>2015</v>
      </c>
      <c r="B4566" s="30">
        <f t="shared" si="228"/>
        <v>164</v>
      </c>
      <c r="C4566" s="4">
        <f t="shared" si="229"/>
        <v>24</v>
      </c>
      <c r="D4566" s="4" t="s">
        <v>24</v>
      </c>
      <c r="E4566" s="28">
        <v>625</v>
      </c>
      <c r="F4566" s="28">
        <v>418</v>
      </c>
      <c r="H4566" s="28">
        <v>217</v>
      </c>
      <c r="I4566" s="28">
        <v>14</v>
      </c>
      <c r="J4566" s="28">
        <v>1.18E-2</v>
      </c>
      <c r="AI4566"/>
      <c r="AJ4566"/>
    </row>
    <row r="4567" spans="1:36" ht="14.5" x14ac:dyDescent="0.35">
      <c r="A4567" s="52">
        <f t="shared" si="227"/>
        <v>2015</v>
      </c>
      <c r="B4567" s="30">
        <f t="shared" si="228"/>
        <v>164</v>
      </c>
      <c r="C4567" s="4">
        <f t="shared" si="229"/>
        <v>24</v>
      </c>
      <c r="D4567" s="4" t="s">
        <v>24</v>
      </c>
      <c r="E4567" s="28">
        <v>625</v>
      </c>
      <c r="F4567" s="28">
        <v>418</v>
      </c>
      <c r="H4567" s="28">
        <v>217</v>
      </c>
      <c r="I4567" s="28">
        <v>14</v>
      </c>
      <c r="J4567" s="28">
        <v>9.9000000000000008E-3</v>
      </c>
      <c r="AI4567"/>
      <c r="AJ4567"/>
    </row>
    <row r="4568" spans="1:36" ht="14.5" x14ac:dyDescent="0.35">
      <c r="A4568" s="52">
        <f t="shared" si="227"/>
        <v>2015</v>
      </c>
      <c r="B4568" s="30">
        <f t="shared" si="228"/>
        <v>164</v>
      </c>
      <c r="C4568" s="4">
        <f t="shared" si="229"/>
        <v>24</v>
      </c>
      <c r="D4568" s="4" t="s">
        <v>24</v>
      </c>
      <c r="E4568" s="28">
        <v>624</v>
      </c>
      <c r="F4568" s="28">
        <v>418</v>
      </c>
      <c r="H4568" s="28">
        <v>217</v>
      </c>
      <c r="I4568" s="28">
        <v>15</v>
      </c>
      <c r="J4568" s="28">
        <v>1.3299999999999999E-2</v>
      </c>
      <c r="AI4568"/>
      <c r="AJ4568"/>
    </row>
    <row r="4569" spans="1:36" ht="14.5" x14ac:dyDescent="0.35">
      <c r="A4569" s="52">
        <f t="shared" si="227"/>
        <v>2015</v>
      </c>
      <c r="B4569" s="30">
        <f t="shared" si="228"/>
        <v>164</v>
      </c>
      <c r="C4569" s="4">
        <f t="shared" si="229"/>
        <v>24</v>
      </c>
      <c r="D4569" s="4" t="s">
        <v>24</v>
      </c>
      <c r="E4569" s="28">
        <v>624</v>
      </c>
      <c r="F4569" s="28">
        <v>418</v>
      </c>
      <c r="H4569" s="28">
        <v>217</v>
      </c>
      <c r="I4569" s="28">
        <v>15</v>
      </c>
      <c r="J4569" s="28">
        <v>1.1299999999999999E-2</v>
      </c>
      <c r="AI4569"/>
      <c r="AJ4569"/>
    </row>
    <row r="4570" spans="1:36" ht="14.5" x14ac:dyDescent="0.35">
      <c r="A4570" s="52">
        <f t="shared" si="227"/>
        <v>2015</v>
      </c>
      <c r="B4570" s="30">
        <f t="shared" si="228"/>
        <v>164</v>
      </c>
      <c r="C4570" s="4">
        <f t="shared" si="229"/>
        <v>24</v>
      </c>
      <c r="D4570" s="4" t="s">
        <v>24</v>
      </c>
      <c r="E4570" s="28">
        <v>624</v>
      </c>
      <c r="F4570" s="28">
        <v>418</v>
      </c>
      <c r="H4570" s="28">
        <v>217</v>
      </c>
      <c r="I4570" s="28">
        <v>15</v>
      </c>
      <c r="J4570" s="28">
        <v>1.55E-2</v>
      </c>
      <c r="AI4570"/>
      <c r="AJ4570"/>
    </row>
    <row r="4571" spans="1:36" ht="14.5" x14ac:dyDescent="0.35">
      <c r="A4571" s="52">
        <f t="shared" si="227"/>
        <v>2015</v>
      </c>
      <c r="B4571" s="30">
        <f t="shared" si="228"/>
        <v>164</v>
      </c>
      <c r="C4571" s="4">
        <f t="shared" si="229"/>
        <v>24</v>
      </c>
      <c r="D4571" s="4" t="s">
        <v>24</v>
      </c>
      <c r="E4571" s="28">
        <v>625</v>
      </c>
      <c r="F4571" s="28">
        <v>418</v>
      </c>
      <c r="H4571" s="28">
        <v>217</v>
      </c>
      <c r="I4571" s="28">
        <v>15</v>
      </c>
      <c r="J4571" s="28">
        <v>1.5299999999999999E-2</v>
      </c>
      <c r="AI4571"/>
      <c r="AJ4571"/>
    </row>
    <row r="4572" spans="1:36" ht="14.5" x14ac:dyDescent="0.35">
      <c r="A4572" s="52">
        <f t="shared" si="227"/>
        <v>2015</v>
      </c>
      <c r="B4572" s="30">
        <f t="shared" si="228"/>
        <v>164</v>
      </c>
      <c r="C4572" s="4">
        <f t="shared" si="229"/>
        <v>24</v>
      </c>
      <c r="D4572" s="4" t="s">
        <v>24</v>
      </c>
      <c r="E4572" s="28">
        <v>625</v>
      </c>
      <c r="F4572" s="28">
        <v>418</v>
      </c>
      <c r="H4572" s="28">
        <v>217</v>
      </c>
      <c r="I4572" s="28">
        <v>16</v>
      </c>
      <c r="J4572" s="28">
        <v>2.23E-2</v>
      </c>
      <c r="AI4572"/>
      <c r="AJ4572"/>
    </row>
    <row r="4573" spans="1:36" ht="14.5" x14ac:dyDescent="0.35">
      <c r="A4573" s="52">
        <f t="shared" si="227"/>
        <v>2015</v>
      </c>
      <c r="B4573" s="30">
        <f t="shared" si="228"/>
        <v>164</v>
      </c>
      <c r="C4573" s="4">
        <f t="shared" si="229"/>
        <v>24</v>
      </c>
      <c r="D4573" s="4" t="s">
        <v>24</v>
      </c>
      <c r="E4573" s="28">
        <v>625</v>
      </c>
      <c r="F4573" s="28">
        <v>418</v>
      </c>
      <c r="H4573" s="28">
        <v>217</v>
      </c>
      <c r="I4573" s="28">
        <v>17</v>
      </c>
      <c r="J4573" s="28">
        <v>2.01E-2</v>
      </c>
      <c r="AI4573"/>
      <c r="AJ4573"/>
    </row>
    <row r="4574" spans="1:36" ht="14.5" x14ac:dyDescent="0.35">
      <c r="A4574" s="52">
        <f t="shared" si="227"/>
        <v>2015</v>
      </c>
      <c r="B4574" s="30">
        <f t="shared" si="228"/>
        <v>164</v>
      </c>
      <c r="C4574" s="4">
        <f t="shared" si="229"/>
        <v>24</v>
      </c>
      <c r="D4574" s="4" t="s">
        <v>24</v>
      </c>
      <c r="E4574" s="28">
        <v>625</v>
      </c>
      <c r="F4574" s="28">
        <v>418</v>
      </c>
      <c r="H4574" s="28">
        <v>300</v>
      </c>
      <c r="J4574" s="28">
        <v>0.1714</v>
      </c>
      <c r="AI4574"/>
      <c r="AJ4574"/>
    </row>
    <row r="4575" spans="1:36" ht="14.5" x14ac:dyDescent="0.35">
      <c r="A4575" s="52">
        <f t="shared" si="227"/>
        <v>2015</v>
      </c>
      <c r="B4575" s="30">
        <f t="shared" si="228"/>
        <v>164</v>
      </c>
      <c r="C4575" s="4">
        <f t="shared" si="229"/>
        <v>24</v>
      </c>
      <c r="D4575" s="4" t="s">
        <v>24</v>
      </c>
      <c r="E4575" s="28">
        <v>623</v>
      </c>
      <c r="F4575" s="28">
        <v>419</v>
      </c>
      <c r="H4575" s="28">
        <v>217</v>
      </c>
      <c r="I4575" s="28">
        <v>10</v>
      </c>
      <c r="J4575" s="28">
        <v>3.8999999999999998E-3</v>
      </c>
      <c r="AI4575"/>
      <c r="AJ4575"/>
    </row>
    <row r="4576" spans="1:36" ht="14.5" x14ac:dyDescent="0.35">
      <c r="A4576" s="52">
        <f t="shared" si="227"/>
        <v>2015</v>
      </c>
      <c r="B4576" s="30">
        <f t="shared" si="228"/>
        <v>164</v>
      </c>
      <c r="C4576" s="4">
        <f t="shared" si="229"/>
        <v>24</v>
      </c>
      <c r="D4576" s="4" t="s">
        <v>24</v>
      </c>
      <c r="E4576" s="28">
        <v>622</v>
      </c>
      <c r="F4576" s="28">
        <v>419</v>
      </c>
      <c r="H4576" s="28">
        <v>217</v>
      </c>
      <c r="I4576" s="28">
        <v>11</v>
      </c>
      <c r="J4576" s="28">
        <v>5.8999999999999999E-3</v>
      </c>
      <c r="AI4576"/>
      <c r="AJ4576"/>
    </row>
    <row r="4577" spans="1:36" ht="14.5" x14ac:dyDescent="0.35">
      <c r="A4577" s="52">
        <f t="shared" si="227"/>
        <v>2015</v>
      </c>
      <c r="B4577" s="30">
        <f t="shared" si="228"/>
        <v>164</v>
      </c>
      <c r="C4577" s="4">
        <f t="shared" si="229"/>
        <v>24</v>
      </c>
      <c r="D4577" s="4" t="s">
        <v>24</v>
      </c>
      <c r="E4577" s="28">
        <v>622</v>
      </c>
      <c r="F4577" s="28">
        <v>419</v>
      </c>
      <c r="H4577" s="28">
        <v>217</v>
      </c>
      <c r="I4577" s="28">
        <v>11</v>
      </c>
      <c r="J4577" s="28">
        <v>4.3E-3</v>
      </c>
      <c r="AI4577"/>
      <c r="AJ4577"/>
    </row>
    <row r="4578" spans="1:36" ht="14.5" x14ac:dyDescent="0.35">
      <c r="A4578" s="52">
        <f t="shared" si="227"/>
        <v>2015</v>
      </c>
      <c r="B4578" s="30">
        <f t="shared" si="228"/>
        <v>164</v>
      </c>
      <c r="C4578" s="4">
        <f t="shared" si="229"/>
        <v>24</v>
      </c>
      <c r="D4578" s="4" t="s">
        <v>24</v>
      </c>
      <c r="E4578" s="28">
        <v>622</v>
      </c>
      <c r="F4578" s="28">
        <v>419</v>
      </c>
      <c r="H4578" s="28">
        <v>217</v>
      </c>
      <c r="I4578" s="28">
        <v>11</v>
      </c>
      <c r="J4578" s="28">
        <v>4.7000000000000002E-3</v>
      </c>
      <c r="AI4578"/>
      <c r="AJ4578"/>
    </row>
    <row r="4579" spans="1:36" ht="14.5" x14ac:dyDescent="0.35">
      <c r="A4579" s="52">
        <f t="shared" si="227"/>
        <v>2015</v>
      </c>
      <c r="B4579" s="30">
        <f t="shared" si="228"/>
        <v>164</v>
      </c>
      <c r="C4579" s="4">
        <f t="shared" si="229"/>
        <v>24</v>
      </c>
      <c r="D4579" s="4" t="s">
        <v>24</v>
      </c>
      <c r="E4579" s="28">
        <v>622</v>
      </c>
      <c r="F4579" s="28">
        <v>419</v>
      </c>
      <c r="H4579" s="28">
        <v>217</v>
      </c>
      <c r="I4579" s="28">
        <v>11</v>
      </c>
      <c r="J4579" s="28">
        <v>5.3E-3</v>
      </c>
      <c r="AI4579"/>
      <c r="AJ4579"/>
    </row>
    <row r="4580" spans="1:36" ht="14.5" x14ac:dyDescent="0.35">
      <c r="A4580" s="52">
        <f t="shared" si="227"/>
        <v>2015</v>
      </c>
      <c r="B4580" s="30">
        <f t="shared" si="228"/>
        <v>164</v>
      </c>
      <c r="C4580" s="4">
        <f t="shared" si="229"/>
        <v>24</v>
      </c>
      <c r="D4580" s="4" t="s">
        <v>24</v>
      </c>
      <c r="E4580" s="28">
        <v>622</v>
      </c>
      <c r="F4580" s="28">
        <v>419</v>
      </c>
      <c r="H4580" s="28">
        <v>217</v>
      </c>
      <c r="I4580" s="28">
        <v>11</v>
      </c>
      <c r="J4580" s="28">
        <v>5.5999999999999999E-3</v>
      </c>
      <c r="AI4580"/>
      <c r="AJ4580"/>
    </row>
    <row r="4581" spans="1:36" ht="14.5" x14ac:dyDescent="0.35">
      <c r="A4581" s="52">
        <f t="shared" si="227"/>
        <v>2015</v>
      </c>
      <c r="B4581" s="30">
        <f t="shared" si="228"/>
        <v>164</v>
      </c>
      <c r="C4581" s="4">
        <f t="shared" si="229"/>
        <v>24</v>
      </c>
      <c r="D4581" s="4" t="s">
        <v>24</v>
      </c>
      <c r="E4581" s="28">
        <v>622</v>
      </c>
      <c r="F4581" s="28">
        <v>419</v>
      </c>
      <c r="H4581" s="28">
        <v>217</v>
      </c>
      <c r="I4581" s="28">
        <v>11</v>
      </c>
      <c r="J4581" s="28">
        <v>5.4999999999999997E-3</v>
      </c>
      <c r="AI4581"/>
      <c r="AJ4581"/>
    </row>
    <row r="4582" spans="1:36" ht="14.5" x14ac:dyDescent="0.35">
      <c r="A4582" s="52">
        <f t="shared" si="227"/>
        <v>2015</v>
      </c>
      <c r="B4582" s="30">
        <f t="shared" si="228"/>
        <v>164</v>
      </c>
      <c r="C4582" s="4">
        <f t="shared" si="229"/>
        <v>24</v>
      </c>
      <c r="D4582" s="4" t="s">
        <v>24</v>
      </c>
      <c r="E4582" s="28">
        <v>622</v>
      </c>
      <c r="F4582" s="28">
        <v>419</v>
      </c>
      <c r="H4582" s="28">
        <v>217</v>
      </c>
      <c r="I4582" s="28">
        <v>11</v>
      </c>
      <c r="J4582" s="28">
        <v>6.8999999999999999E-3</v>
      </c>
      <c r="AI4582"/>
      <c r="AJ4582"/>
    </row>
    <row r="4583" spans="1:36" ht="14.5" x14ac:dyDescent="0.35">
      <c r="A4583" s="52">
        <f t="shared" si="227"/>
        <v>2015</v>
      </c>
      <c r="B4583" s="30">
        <f t="shared" si="228"/>
        <v>164</v>
      </c>
      <c r="C4583" s="4">
        <f t="shared" si="229"/>
        <v>24</v>
      </c>
      <c r="D4583" s="4" t="s">
        <v>24</v>
      </c>
      <c r="E4583" s="28">
        <v>622</v>
      </c>
      <c r="F4583" s="28">
        <v>419</v>
      </c>
      <c r="H4583" s="28">
        <v>217</v>
      </c>
      <c r="I4583" s="28">
        <v>11</v>
      </c>
      <c r="J4583" s="28">
        <v>5.1999999999999998E-3</v>
      </c>
      <c r="AI4583"/>
      <c r="AJ4583"/>
    </row>
    <row r="4584" spans="1:36" ht="14.5" x14ac:dyDescent="0.35">
      <c r="A4584" s="52">
        <f t="shared" si="227"/>
        <v>2015</v>
      </c>
      <c r="B4584" s="30">
        <f t="shared" si="228"/>
        <v>164</v>
      </c>
      <c r="C4584" s="4">
        <f t="shared" si="229"/>
        <v>24</v>
      </c>
      <c r="D4584" s="4" t="s">
        <v>24</v>
      </c>
      <c r="E4584" s="28">
        <v>622</v>
      </c>
      <c r="F4584" s="28">
        <v>419</v>
      </c>
      <c r="H4584" s="28">
        <v>217</v>
      </c>
      <c r="I4584" s="28">
        <v>11</v>
      </c>
      <c r="J4584" s="28">
        <v>6.1000000000000004E-3</v>
      </c>
      <c r="AI4584"/>
      <c r="AJ4584"/>
    </row>
    <row r="4585" spans="1:36" ht="14.5" x14ac:dyDescent="0.35">
      <c r="A4585" s="52">
        <f t="shared" si="227"/>
        <v>2015</v>
      </c>
      <c r="B4585" s="30">
        <f t="shared" si="228"/>
        <v>164</v>
      </c>
      <c r="C4585" s="4">
        <f t="shared" si="229"/>
        <v>24</v>
      </c>
      <c r="D4585" s="4" t="s">
        <v>24</v>
      </c>
      <c r="E4585" s="28">
        <v>622</v>
      </c>
      <c r="F4585" s="28">
        <v>419</v>
      </c>
      <c r="H4585" s="28">
        <v>217</v>
      </c>
      <c r="I4585" s="28">
        <v>11</v>
      </c>
      <c r="J4585" s="28">
        <v>6.7999999999999996E-3</v>
      </c>
      <c r="AI4585"/>
      <c r="AJ4585"/>
    </row>
    <row r="4586" spans="1:36" ht="14.5" x14ac:dyDescent="0.35">
      <c r="A4586" s="52">
        <f t="shared" si="227"/>
        <v>2015</v>
      </c>
      <c r="B4586" s="30">
        <f t="shared" si="228"/>
        <v>164</v>
      </c>
      <c r="C4586" s="4">
        <f t="shared" si="229"/>
        <v>24</v>
      </c>
      <c r="D4586" s="4" t="s">
        <v>24</v>
      </c>
      <c r="E4586" s="28">
        <v>622</v>
      </c>
      <c r="F4586" s="28">
        <v>419</v>
      </c>
      <c r="H4586" s="28">
        <v>217</v>
      </c>
      <c r="I4586" s="28">
        <v>11</v>
      </c>
      <c r="J4586" s="28">
        <v>5.1000000000000004E-3</v>
      </c>
      <c r="AI4586"/>
      <c r="AJ4586"/>
    </row>
    <row r="4587" spans="1:36" ht="14.5" x14ac:dyDescent="0.35">
      <c r="A4587" s="52">
        <f t="shared" si="227"/>
        <v>2015</v>
      </c>
      <c r="B4587" s="30">
        <f t="shared" si="228"/>
        <v>164</v>
      </c>
      <c r="C4587" s="4">
        <f t="shared" si="229"/>
        <v>24</v>
      </c>
      <c r="D4587" s="4" t="s">
        <v>24</v>
      </c>
      <c r="E4587" s="28">
        <v>623</v>
      </c>
      <c r="F4587" s="28">
        <v>419</v>
      </c>
      <c r="H4587" s="28">
        <v>217</v>
      </c>
      <c r="I4587" s="28">
        <v>11</v>
      </c>
      <c r="J4587" s="28">
        <v>5.7000000000000002E-3</v>
      </c>
      <c r="AI4587"/>
      <c r="AJ4587"/>
    </row>
    <row r="4588" spans="1:36" ht="14.5" x14ac:dyDescent="0.35">
      <c r="A4588" s="52">
        <f t="shared" si="227"/>
        <v>2015</v>
      </c>
      <c r="B4588" s="30">
        <f t="shared" si="228"/>
        <v>164</v>
      </c>
      <c r="C4588" s="4">
        <f t="shared" si="229"/>
        <v>24</v>
      </c>
      <c r="D4588" s="4" t="s">
        <v>24</v>
      </c>
      <c r="E4588" s="28">
        <v>623</v>
      </c>
      <c r="F4588" s="28">
        <v>419</v>
      </c>
      <c r="H4588" s="28">
        <v>217</v>
      </c>
      <c r="I4588" s="28">
        <v>11</v>
      </c>
      <c r="J4588" s="28">
        <v>5.8999999999999999E-3</v>
      </c>
      <c r="AI4588"/>
      <c r="AJ4588"/>
    </row>
    <row r="4589" spans="1:36" ht="14.5" x14ac:dyDescent="0.35">
      <c r="A4589" s="52">
        <f t="shared" si="227"/>
        <v>2015</v>
      </c>
      <c r="B4589" s="30">
        <f t="shared" si="228"/>
        <v>164</v>
      </c>
      <c r="C4589" s="4">
        <f t="shared" si="229"/>
        <v>24</v>
      </c>
      <c r="D4589" s="4" t="s">
        <v>24</v>
      </c>
      <c r="E4589" s="28">
        <v>623</v>
      </c>
      <c r="F4589" s="28">
        <v>419</v>
      </c>
      <c r="H4589" s="28">
        <v>217</v>
      </c>
      <c r="I4589" s="28">
        <v>11</v>
      </c>
      <c r="J4589" s="28">
        <v>6.0000000000000001E-3</v>
      </c>
      <c r="AI4589"/>
      <c r="AJ4589"/>
    </row>
    <row r="4590" spans="1:36" ht="14.5" x14ac:dyDescent="0.35">
      <c r="A4590" s="52">
        <f t="shared" si="227"/>
        <v>2015</v>
      </c>
      <c r="B4590" s="30">
        <f t="shared" si="228"/>
        <v>164</v>
      </c>
      <c r="C4590" s="4">
        <f t="shared" si="229"/>
        <v>24</v>
      </c>
      <c r="D4590" s="4" t="s">
        <v>24</v>
      </c>
      <c r="E4590" s="28">
        <v>623</v>
      </c>
      <c r="F4590" s="28">
        <v>419</v>
      </c>
      <c r="H4590" s="28">
        <v>217</v>
      </c>
      <c r="I4590" s="28">
        <v>11</v>
      </c>
      <c r="J4590" s="28">
        <v>4.5999999999999999E-3</v>
      </c>
      <c r="AI4590"/>
      <c r="AJ4590"/>
    </row>
    <row r="4591" spans="1:36" ht="14.5" x14ac:dyDescent="0.35">
      <c r="A4591" s="52">
        <f t="shared" si="227"/>
        <v>2015</v>
      </c>
      <c r="B4591" s="30">
        <f t="shared" si="228"/>
        <v>164</v>
      </c>
      <c r="C4591" s="4">
        <f t="shared" si="229"/>
        <v>24</v>
      </c>
      <c r="D4591" s="4" t="s">
        <v>24</v>
      </c>
      <c r="E4591" s="28">
        <v>623</v>
      </c>
      <c r="F4591" s="28">
        <v>419</v>
      </c>
      <c r="H4591" s="28">
        <v>217</v>
      </c>
      <c r="I4591" s="28">
        <v>11</v>
      </c>
      <c r="J4591" s="28">
        <v>5.7000000000000002E-3</v>
      </c>
      <c r="AI4591"/>
      <c r="AJ4591"/>
    </row>
    <row r="4592" spans="1:36" ht="14.5" x14ac:dyDescent="0.35">
      <c r="A4592" s="52">
        <f t="shared" si="227"/>
        <v>2015</v>
      </c>
      <c r="B4592" s="30">
        <f t="shared" si="228"/>
        <v>164</v>
      </c>
      <c r="C4592" s="4">
        <f t="shared" si="229"/>
        <v>24</v>
      </c>
      <c r="D4592" s="4" t="s">
        <v>24</v>
      </c>
      <c r="E4592" s="28">
        <v>623</v>
      </c>
      <c r="F4592" s="28">
        <v>419</v>
      </c>
      <c r="H4592" s="28">
        <v>217</v>
      </c>
      <c r="I4592" s="28">
        <v>11</v>
      </c>
      <c r="J4592" s="28">
        <v>7.1000000000000004E-3</v>
      </c>
      <c r="AI4592"/>
      <c r="AJ4592"/>
    </row>
    <row r="4593" spans="1:36" ht="14.5" x14ac:dyDescent="0.35">
      <c r="A4593" s="52">
        <f t="shared" si="227"/>
        <v>2015</v>
      </c>
      <c r="B4593" s="30">
        <f t="shared" si="228"/>
        <v>164</v>
      </c>
      <c r="C4593" s="4">
        <f t="shared" si="229"/>
        <v>24</v>
      </c>
      <c r="D4593" s="4" t="s">
        <v>24</v>
      </c>
      <c r="E4593" s="28">
        <v>623</v>
      </c>
      <c r="F4593" s="28">
        <v>419</v>
      </c>
      <c r="H4593" s="28">
        <v>217</v>
      </c>
      <c r="I4593" s="28">
        <v>11</v>
      </c>
      <c r="J4593" s="28">
        <v>5.0000000000000001E-3</v>
      </c>
      <c r="AI4593"/>
      <c r="AJ4593"/>
    </row>
    <row r="4594" spans="1:36" ht="14.5" x14ac:dyDescent="0.35">
      <c r="A4594" s="52">
        <f t="shared" si="227"/>
        <v>2015</v>
      </c>
      <c r="B4594" s="30">
        <f t="shared" si="228"/>
        <v>164</v>
      </c>
      <c r="C4594" s="4">
        <f t="shared" si="229"/>
        <v>24</v>
      </c>
      <c r="D4594" s="4" t="s">
        <v>24</v>
      </c>
      <c r="E4594" s="28">
        <v>622</v>
      </c>
      <c r="F4594" s="28">
        <v>419</v>
      </c>
      <c r="H4594" s="28">
        <v>217</v>
      </c>
      <c r="I4594" s="28">
        <v>12</v>
      </c>
      <c r="J4594" s="28">
        <v>7.1000000000000004E-3</v>
      </c>
      <c r="AI4594"/>
      <c r="AJ4594"/>
    </row>
    <row r="4595" spans="1:36" ht="14.5" x14ac:dyDescent="0.35">
      <c r="A4595" s="52">
        <f t="shared" si="227"/>
        <v>2015</v>
      </c>
      <c r="B4595" s="30">
        <f t="shared" si="228"/>
        <v>164</v>
      </c>
      <c r="C4595" s="4">
        <f t="shared" si="229"/>
        <v>24</v>
      </c>
      <c r="D4595" s="4" t="s">
        <v>24</v>
      </c>
      <c r="E4595" s="28">
        <v>622</v>
      </c>
      <c r="F4595" s="28">
        <v>419</v>
      </c>
      <c r="H4595" s="28">
        <v>217</v>
      </c>
      <c r="I4595" s="28">
        <v>12</v>
      </c>
      <c r="J4595" s="28">
        <v>8.8999999999999999E-3</v>
      </c>
      <c r="AI4595"/>
      <c r="AJ4595"/>
    </row>
    <row r="4596" spans="1:36" ht="14.5" x14ac:dyDescent="0.35">
      <c r="A4596" s="52">
        <f t="shared" si="227"/>
        <v>2015</v>
      </c>
      <c r="B4596" s="30">
        <f t="shared" si="228"/>
        <v>164</v>
      </c>
      <c r="C4596" s="4">
        <f t="shared" si="229"/>
        <v>24</v>
      </c>
      <c r="D4596" s="4" t="s">
        <v>24</v>
      </c>
      <c r="E4596" s="28">
        <v>622</v>
      </c>
      <c r="F4596" s="28">
        <v>419</v>
      </c>
      <c r="H4596" s="28">
        <v>217</v>
      </c>
      <c r="I4596" s="28">
        <v>12</v>
      </c>
      <c r="J4596" s="28">
        <v>8.9999999999999993E-3</v>
      </c>
      <c r="AI4596"/>
      <c r="AJ4596"/>
    </row>
    <row r="4597" spans="1:36" ht="14.5" x14ac:dyDescent="0.35">
      <c r="A4597" s="52">
        <f t="shared" si="227"/>
        <v>2015</v>
      </c>
      <c r="B4597" s="30">
        <f t="shared" si="228"/>
        <v>164</v>
      </c>
      <c r="C4597" s="4">
        <f t="shared" si="229"/>
        <v>24</v>
      </c>
      <c r="D4597" s="4" t="s">
        <v>24</v>
      </c>
      <c r="E4597" s="28">
        <v>622</v>
      </c>
      <c r="F4597" s="28">
        <v>419</v>
      </c>
      <c r="H4597" s="28">
        <v>217</v>
      </c>
      <c r="I4597" s="28">
        <v>12</v>
      </c>
      <c r="J4597" s="28">
        <v>6.7999999999999996E-3</v>
      </c>
      <c r="AI4597"/>
      <c r="AJ4597"/>
    </row>
    <row r="4598" spans="1:36" ht="14.5" x14ac:dyDescent="0.35">
      <c r="A4598" s="52">
        <f t="shared" si="227"/>
        <v>2015</v>
      </c>
      <c r="B4598" s="30">
        <f t="shared" si="228"/>
        <v>164</v>
      </c>
      <c r="C4598" s="4">
        <f t="shared" si="229"/>
        <v>24</v>
      </c>
      <c r="D4598" s="4" t="s">
        <v>24</v>
      </c>
      <c r="E4598" s="28">
        <v>622</v>
      </c>
      <c r="F4598" s="28">
        <v>419</v>
      </c>
      <c r="H4598" s="28">
        <v>217</v>
      </c>
      <c r="I4598" s="28">
        <v>12</v>
      </c>
      <c r="J4598" s="28">
        <v>7.1000000000000004E-3</v>
      </c>
      <c r="AI4598"/>
      <c r="AJ4598"/>
    </row>
    <row r="4599" spans="1:36" ht="14.5" x14ac:dyDescent="0.35">
      <c r="A4599" s="52">
        <f t="shared" si="227"/>
        <v>2015</v>
      </c>
      <c r="B4599" s="30">
        <f t="shared" si="228"/>
        <v>164</v>
      </c>
      <c r="C4599" s="4">
        <f t="shared" si="229"/>
        <v>24</v>
      </c>
      <c r="D4599" s="4" t="s">
        <v>24</v>
      </c>
      <c r="E4599" s="28">
        <v>622</v>
      </c>
      <c r="F4599" s="28">
        <v>419</v>
      </c>
      <c r="H4599" s="28">
        <v>217</v>
      </c>
      <c r="I4599" s="28">
        <v>12</v>
      </c>
      <c r="J4599" s="28">
        <v>6.4999999999999997E-3</v>
      </c>
      <c r="AI4599"/>
      <c r="AJ4599"/>
    </row>
    <row r="4600" spans="1:36" ht="14.5" x14ac:dyDescent="0.35">
      <c r="A4600" s="52">
        <f t="shared" si="227"/>
        <v>2015</v>
      </c>
      <c r="B4600" s="30">
        <f t="shared" si="228"/>
        <v>164</v>
      </c>
      <c r="C4600" s="4">
        <f t="shared" si="229"/>
        <v>24</v>
      </c>
      <c r="D4600" s="4" t="s">
        <v>24</v>
      </c>
      <c r="E4600" s="28">
        <v>622</v>
      </c>
      <c r="F4600" s="28">
        <v>419</v>
      </c>
      <c r="H4600" s="28">
        <v>217</v>
      </c>
      <c r="I4600" s="28">
        <v>12</v>
      </c>
      <c r="J4600" s="28">
        <v>6.6E-3</v>
      </c>
      <c r="AI4600"/>
      <c r="AJ4600"/>
    </row>
    <row r="4601" spans="1:36" ht="14.5" x14ac:dyDescent="0.35">
      <c r="A4601" s="52">
        <f t="shared" si="227"/>
        <v>2015</v>
      </c>
      <c r="B4601" s="30">
        <f t="shared" si="228"/>
        <v>164</v>
      </c>
      <c r="C4601" s="4">
        <f t="shared" si="229"/>
        <v>24</v>
      </c>
      <c r="D4601" s="4" t="s">
        <v>24</v>
      </c>
      <c r="E4601" s="28">
        <v>622</v>
      </c>
      <c r="F4601" s="28">
        <v>419</v>
      </c>
      <c r="H4601" s="28">
        <v>217</v>
      </c>
      <c r="I4601" s="28">
        <v>12</v>
      </c>
      <c r="J4601" s="28">
        <v>6.7000000000000002E-3</v>
      </c>
      <c r="AI4601"/>
      <c r="AJ4601"/>
    </row>
    <row r="4602" spans="1:36" ht="14.5" x14ac:dyDescent="0.35">
      <c r="A4602" s="52">
        <f t="shared" si="227"/>
        <v>2015</v>
      </c>
      <c r="B4602" s="30">
        <f t="shared" si="228"/>
        <v>164</v>
      </c>
      <c r="C4602" s="4">
        <f t="shared" si="229"/>
        <v>24</v>
      </c>
      <c r="D4602" s="4" t="s">
        <v>24</v>
      </c>
      <c r="E4602" s="28">
        <v>622</v>
      </c>
      <c r="F4602" s="28">
        <v>419</v>
      </c>
      <c r="H4602" s="28">
        <v>217</v>
      </c>
      <c r="I4602" s="28">
        <v>12</v>
      </c>
      <c r="J4602" s="28">
        <v>8.2000000000000007E-3</v>
      </c>
      <c r="AI4602"/>
      <c r="AJ4602"/>
    </row>
    <row r="4603" spans="1:36" ht="14.5" x14ac:dyDescent="0.35">
      <c r="A4603" s="52">
        <f t="shared" si="227"/>
        <v>2015</v>
      </c>
      <c r="B4603" s="30">
        <f t="shared" si="228"/>
        <v>164</v>
      </c>
      <c r="C4603" s="4">
        <f t="shared" si="229"/>
        <v>24</v>
      </c>
      <c r="D4603" s="4" t="s">
        <v>24</v>
      </c>
      <c r="E4603" s="28">
        <v>622</v>
      </c>
      <c r="F4603" s="28">
        <v>419</v>
      </c>
      <c r="H4603" s="28">
        <v>217</v>
      </c>
      <c r="I4603" s="28">
        <v>12</v>
      </c>
      <c r="J4603" s="28">
        <v>9.1000000000000004E-3</v>
      </c>
      <c r="AI4603"/>
      <c r="AJ4603"/>
    </row>
    <row r="4604" spans="1:36" ht="14.5" x14ac:dyDescent="0.35">
      <c r="A4604" s="52">
        <f t="shared" si="227"/>
        <v>2015</v>
      </c>
      <c r="B4604" s="30">
        <f t="shared" si="228"/>
        <v>164</v>
      </c>
      <c r="C4604" s="4">
        <f t="shared" si="229"/>
        <v>24</v>
      </c>
      <c r="D4604" s="4" t="s">
        <v>24</v>
      </c>
      <c r="E4604" s="28">
        <v>623</v>
      </c>
      <c r="F4604" s="28">
        <v>419</v>
      </c>
      <c r="H4604" s="28">
        <v>217</v>
      </c>
      <c r="I4604" s="28">
        <v>12</v>
      </c>
      <c r="J4604" s="28">
        <v>8.8999999999999999E-3</v>
      </c>
      <c r="AI4604"/>
      <c r="AJ4604"/>
    </row>
    <row r="4605" spans="1:36" ht="14.5" x14ac:dyDescent="0.35">
      <c r="A4605" s="52">
        <f t="shared" si="227"/>
        <v>2015</v>
      </c>
      <c r="B4605" s="30">
        <f t="shared" si="228"/>
        <v>164</v>
      </c>
      <c r="C4605" s="4">
        <f t="shared" si="229"/>
        <v>24</v>
      </c>
      <c r="D4605" s="4" t="s">
        <v>24</v>
      </c>
      <c r="E4605" s="28">
        <v>623</v>
      </c>
      <c r="F4605" s="28">
        <v>419</v>
      </c>
      <c r="H4605" s="28">
        <v>217</v>
      </c>
      <c r="I4605" s="28">
        <v>12</v>
      </c>
      <c r="J4605" s="28">
        <v>7.1000000000000004E-3</v>
      </c>
      <c r="AI4605"/>
      <c r="AJ4605"/>
    </row>
    <row r="4606" spans="1:36" ht="14.5" x14ac:dyDescent="0.35">
      <c r="A4606" s="52">
        <f t="shared" si="227"/>
        <v>2015</v>
      </c>
      <c r="B4606" s="30">
        <f t="shared" si="228"/>
        <v>164</v>
      </c>
      <c r="C4606" s="4">
        <f t="shared" si="229"/>
        <v>24</v>
      </c>
      <c r="D4606" s="4" t="s">
        <v>24</v>
      </c>
      <c r="E4606" s="28">
        <v>623</v>
      </c>
      <c r="F4606" s="28">
        <v>419</v>
      </c>
      <c r="H4606" s="28">
        <v>217</v>
      </c>
      <c r="I4606" s="28">
        <v>12</v>
      </c>
      <c r="J4606" s="28">
        <v>8.6999999999999994E-3</v>
      </c>
      <c r="AI4606"/>
      <c r="AJ4606"/>
    </row>
    <row r="4607" spans="1:36" ht="14.5" x14ac:dyDescent="0.35">
      <c r="A4607" s="52">
        <f t="shared" si="227"/>
        <v>2015</v>
      </c>
      <c r="B4607" s="30">
        <f t="shared" si="228"/>
        <v>164</v>
      </c>
      <c r="C4607" s="4">
        <f t="shared" si="229"/>
        <v>24</v>
      </c>
      <c r="D4607" s="4" t="s">
        <v>24</v>
      </c>
      <c r="E4607" s="28">
        <v>622</v>
      </c>
      <c r="F4607" s="28">
        <v>419</v>
      </c>
      <c r="H4607" s="28">
        <v>217</v>
      </c>
      <c r="I4607" s="28">
        <v>13</v>
      </c>
      <c r="J4607" s="28">
        <v>8.0000000000000002E-3</v>
      </c>
      <c r="AI4607"/>
      <c r="AJ4607"/>
    </row>
    <row r="4608" spans="1:36" ht="14.5" x14ac:dyDescent="0.35">
      <c r="A4608" s="52">
        <f t="shared" si="227"/>
        <v>2015</v>
      </c>
      <c r="B4608" s="30">
        <f t="shared" si="228"/>
        <v>164</v>
      </c>
      <c r="C4608" s="4">
        <f t="shared" si="229"/>
        <v>24</v>
      </c>
      <c r="D4608" s="4" t="s">
        <v>24</v>
      </c>
      <c r="E4608" s="28">
        <v>622</v>
      </c>
      <c r="F4608" s="28">
        <v>419</v>
      </c>
      <c r="H4608" s="28">
        <v>217</v>
      </c>
      <c r="I4608" s="28">
        <v>13</v>
      </c>
      <c r="J4608" s="28">
        <v>7.7999999999999996E-3</v>
      </c>
      <c r="AI4608"/>
      <c r="AJ4608"/>
    </row>
    <row r="4609" spans="1:36" ht="14.5" x14ac:dyDescent="0.35">
      <c r="A4609" s="52">
        <f t="shared" si="227"/>
        <v>2015</v>
      </c>
      <c r="B4609" s="30">
        <f t="shared" si="228"/>
        <v>164</v>
      </c>
      <c r="C4609" s="4">
        <f t="shared" si="229"/>
        <v>24</v>
      </c>
      <c r="D4609" s="4" t="s">
        <v>24</v>
      </c>
      <c r="E4609" s="28">
        <v>622</v>
      </c>
      <c r="F4609" s="28">
        <v>419</v>
      </c>
      <c r="H4609" s="28">
        <v>217</v>
      </c>
      <c r="I4609" s="28">
        <v>13</v>
      </c>
      <c r="J4609" s="28">
        <v>8.6999999999999994E-3</v>
      </c>
      <c r="AI4609"/>
      <c r="AJ4609"/>
    </row>
    <row r="4610" spans="1:36" ht="14.5" x14ac:dyDescent="0.35">
      <c r="A4610" s="52">
        <f t="shared" ref="A4610:A4673" si="230">YEAR(D4610)</f>
        <v>2015</v>
      </c>
      <c r="B4610" s="30">
        <f t="shared" ref="B4610:B4673" si="231">D4610-DATE(YEAR(D4610),1,0)</f>
        <v>164</v>
      </c>
      <c r="C4610" s="4">
        <f t="shared" ref="C4610:C4673" si="232">WEEKNUM(D4610,1)</f>
        <v>24</v>
      </c>
      <c r="D4610" s="4" t="s">
        <v>24</v>
      </c>
      <c r="E4610" s="28">
        <v>622</v>
      </c>
      <c r="F4610" s="28">
        <v>419</v>
      </c>
      <c r="H4610" s="28">
        <v>217</v>
      </c>
      <c r="I4610" s="28">
        <v>13</v>
      </c>
      <c r="J4610" s="28">
        <v>8.9999999999999993E-3</v>
      </c>
      <c r="AI4610"/>
      <c r="AJ4610"/>
    </row>
    <row r="4611" spans="1:36" ht="14.5" x14ac:dyDescent="0.35">
      <c r="A4611" s="52">
        <f t="shared" si="230"/>
        <v>2015</v>
      </c>
      <c r="B4611" s="30">
        <f t="shared" si="231"/>
        <v>164</v>
      </c>
      <c r="C4611" s="4">
        <f t="shared" si="232"/>
        <v>24</v>
      </c>
      <c r="D4611" s="4" t="s">
        <v>24</v>
      </c>
      <c r="E4611" s="28">
        <v>623</v>
      </c>
      <c r="F4611" s="28">
        <v>419</v>
      </c>
      <c r="H4611" s="28">
        <v>217</v>
      </c>
      <c r="I4611" s="28">
        <v>13</v>
      </c>
      <c r="J4611" s="28">
        <v>8.6999999999999994E-3</v>
      </c>
      <c r="AI4611"/>
      <c r="AJ4611"/>
    </row>
    <row r="4612" spans="1:36" ht="14.5" x14ac:dyDescent="0.35">
      <c r="A4612" s="52">
        <f t="shared" si="230"/>
        <v>2015</v>
      </c>
      <c r="B4612" s="30">
        <f t="shared" si="231"/>
        <v>164</v>
      </c>
      <c r="C4612" s="4">
        <f t="shared" si="232"/>
        <v>24</v>
      </c>
      <c r="D4612" s="4" t="s">
        <v>24</v>
      </c>
      <c r="E4612" s="28">
        <v>622</v>
      </c>
      <c r="F4612" s="28">
        <v>419</v>
      </c>
      <c r="H4612" s="28">
        <v>217</v>
      </c>
      <c r="I4612" s="28">
        <v>14</v>
      </c>
      <c r="J4612" s="28">
        <v>1.2500000000000001E-2</v>
      </c>
      <c r="AI4612"/>
      <c r="AJ4612"/>
    </row>
    <row r="4613" spans="1:36" ht="14.5" x14ac:dyDescent="0.35">
      <c r="A4613" s="52">
        <f t="shared" si="230"/>
        <v>2015</v>
      </c>
      <c r="B4613" s="30">
        <f t="shared" si="231"/>
        <v>164</v>
      </c>
      <c r="C4613" s="4">
        <f t="shared" si="232"/>
        <v>24</v>
      </c>
      <c r="D4613" s="4" t="s">
        <v>24</v>
      </c>
      <c r="E4613" s="28">
        <v>618</v>
      </c>
      <c r="F4613" s="28">
        <v>422</v>
      </c>
      <c r="H4613" s="28">
        <v>217</v>
      </c>
      <c r="I4613" s="28">
        <v>10</v>
      </c>
      <c r="J4613" s="28">
        <v>4.7000000000000002E-3</v>
      </c>
      <c r="AI4613"/>
      <c r="AJ4613"/>
    </row>
    <row r="4614" spans="1:36" ht="14.5" x14ac:dyDescent="0.35">
      <c r="A4614" s="52">
        <f t="shared" si="230"/>
        <v>2015</v>
      </c>
      <c r="B4614" s="30">
        <f t="shared" si="231"/>
        <v>164</v>
      </c>
      <c r="C4614" s="4">
        <f t="shared" si="232"/>
        <v>24</v>
      </c>
      <c r="D4614" s="4" t="s">
        <v>24</v>
      </c>
      <c r="E4614" s="28">
        <v>618</v>
      </c>
      <c r="F4614" s="28">
        <v>422</v>
      </c>
      <c r="H4614" s="28">
        <v>217</v>
      </c>
      <c r="I4614" s="28">
        <v>10</v>
      </c>
      <c r="J4614" s="28">
        <v>3.8999999999999998E-3</v>
      </c>
      <c r="AI4614"/>
      <c r="AJ4614"/>
    </row>
    <row r="4615" spans="1:36" ht="14.5" x14ac:dyDescent="0.35">
      <c r="A4615" s="52">
        <f t="shared" si="230"/>
        <v>2015</v>
      </c>
      <c r="B4615" s="30">
        <f t="shared" si="231"/>
        <v>164</v>
      </c>
      <c r="C4615" s="4">
        <f t="shared" si="232"/>
        <v>24</v>
      </c>
      <c r="D4615" s="4" t="s">
        <v>24</v>
      </c>
      <c r="E4615" s="28">
        <v>618</v>
      </c>
      <c r="F4615" s="28">
        <v>422</v>
      </c>
      <c r="H4615" s="28">
        <v>217</v>
      </c>
      <c r="I4615" s="28">
        <v>10</v>
      </c>
      <c r="J4615" s="28">
        <v>4.7000000000000002E-3</v>
      </c>
      <c r="AI4615"/>
      <c r="AJ4615"/>
    </row>
    <row r="4616" spans="1:36" ht="14.5" x14ac:dyDescent="0.35">
      <c r="A4616" s="52">
        <f t="shared" si="230"/>
        <v>2015</v>
      </c>
      <c r="B4616" s="30">
        <f t="shared" si="231"/>
        <v>164</v>
      </c>
      <c r="C4616" s="4">
        <f t="shared" si="232"/>
        <v>24</v>
      </c>
      <c r="D4616" s="4" t="s">
        <v>24</v>
      </c>
      <c r="E4616" s="28">
        <v>618</v>
      </c>
      <c r="F4616" s="28">
        <v>422</v>
      </c>
      <c r="H4616" s="28">
        <v>217</v>
      </c>
      <c r="I4616" s="28">
        <v>10</v>
      </c>
      <c r="J4616" s="28">
        <v>5.4999999999999997E-3</v>
      </c>
      <c r="AI4616"/>
      <c r="AJ4616"/>
    </row>
    <row r="4617" spans="1:36" ht="14.5" x14ac:dyDescent="0.35">
      <c r="A4617" s="52">
        <f t="shared" si="230"/>
        <v>2015</v>
      </c>
      <c r="B4617" s="30">
        <f t="shared" si="231"/>
        <v>164</v>
      </c>
      <c r="C4617" s="4">
        <f t="shared" si="232"/>
        <v>24</v>
      </c>
      <c r="D4617" s="4" t="s">
        <v>24</v>
      </c>
      <c r="E4617" s="28">
        <v>618</v>
      </c>
      <c r="F4617" s="28">
        <v>422</v>
      </c>
      <c r="H4617" s="28">
        <v>217</v>
      </c>
      <c r="I4617" s="28">
        <v>10</v>
      </c>
      <c r="J4617" s="28">
        <v>7.1000000000000004E-3</v>
      </c>
      <c r="AI4617"/>
      <c r="AJ4617"/>
    </row>
    <row r="4618" spans="1:36" ht="14.5" x14ac:dyDescent="0.35">
      <c r="A4618" s="52">
        <f t="shared" si="230"/>
        <v>2015</v>
      </c>
      <c r="B4618" s="30">
        <f t="shared" si="231"/>
        <v>164</v>
      </c>
      <c r="C4618" s="4">
        <f t="shared" si="232"/>
        <v>24</v>
      </c>
      <c r="D4618" s="4" t="s">
        <v>24</v>
      </c>
      <c r="E4618" s="28">
        <v>618</v>
      </c>
      <c r="F4618" s="28">
        <v>422</v>
      </c>
      <c r="H4618" s="28">
        <v>217</v>
      </c>
      <c r="I4618" s="28">
        <v>11</v>
      </c>
      <c r="J4618" s="28">
        <v>7.1999999999999998E-3</v>
      </c>
      <c r="AI4618"/>
      <c r="AJ4618"/>
    </row>
    <row r="4619" spans="1:36" ht="14.5" x14ac:dyDescent="0.35">
      <c r="A4619" s="52">
        <f t="shared" si="230"/>
        <v>2015</v>
      </c>
      <c r="B4619" s="30">
        <f t="shared" si="231"/>
        <v>164</v>
      </c>
      <c r="C4619" s="4">
        <f t="shared" si="232"/>
        <v>24</v>
      </c>
      <c r="D4619" s="4" t="s">
        <v>24</v>
      </c>
      <c r="E4619" s="28">
        <v>618</v>
      </c>
      <c r="F4619" s="28">
        <v>422</v>
      </c>
      <c r="H4619" s="28">
        <v>217</v>
      </c>
      <c r="I4619" s="28">
        <v>11</v>
      </c>
      <c r="J4619" s="28">
        <v>6.6E-3</v>
      </c>
      <c r="AI4619"/>
      <c r="AJ4619"/>
    </row>
    <row r="4620" spans="1:36" ht="14.5" x14ac:dyDescent="0.35">
      <c r="A4620" s="52">
        <f t="shared" si="230"/>
        <v>2015</v>
      </c>
      <c r="B4620" s="30">
        <f t="shared" si="231"/>
        <v>164</v>
      </c>
      <c r="C4620" s="4">
        <f t="shared" si="232"/>
        <v>24</v>
      </c>
      <c r="D4620" s="4" t="s">
        <v>24</v>
      </c>
      <c r="E4620" s="28">
        <v>618</v>
      </c>
      <c r="F4620" s="28">
        <v>422</v>
      </c>
      <c r="H4620" s="28">
        <v>217</v>
      </c>
      <c r="I4620" s="28">
        <v>11</v>
      </c>
      <c r="J4620" s="28">
        <v>6.6E-3</v>
      </c>
      <c r="AI4620"/>
      <c r="AJ4620"/>
    </row>
    <row r="4621" spans="1:36" ht="14.5" x14ac:dyDescent="0.35">
      <c r="A4621" s="52">
        <f t="shared" si="230"/>
        <v>2015</v>
      </c>
      <c r="B4621" s="30">
        <f t="shared" si="231"/>
        <v>164</v>
      </c>
      <c r="C4621" s="4">
        <f t="shared" si="232"/>
        <v>24</v>
      </c>
      <c r="D4621" s="4" t="s">
        <v>24</v>
      </c>
      <c r="E4621" s="28">
        <v>619</v>
      </c>
      <c r="F4621" s="28">
        <v>422</v>
      </c>
      <c r="H4621" s="28">
        <v>217</v>
      </c>
      <c r="I4621" s="28">
        <v>11</v>
      </c>
      <c r="J4621" s="28">
        <v>5.7000000000000002E-3</v>
      </c>
      <c r="AI4621"/>
      <c r="AJ4621"/>
    </row>
    <row r="4622" spans="1:36" ht="14.5" x14ac:dyDescent="0.35">
      <c r="A4622" s="52">
        <f t="shared" si="230"/>
        <v>2015</v>
      </c>
      <c r="B4622" s="30">
        <f t="shared" si="231"/>
        <v>164</v>
      </c>
      <c r="C4622" s="4">
        <f t="shared" si="232"/>
        <v>24</v>
      </c>
      <c r="D4622" s="4" t="s">
        <v>24</v>
      </c>
      <c r="E4622" s="28">
        <v>619</v>
      </c>
      <c r="F4622" s="28">
        <v>422</v>
      </c>
      <c r="H4622" s="28">
        <v>217</v>
      </c>
      <c r="I4622" s="28">
        <v>11</v>
      </c>
      <c r="J4622" s="28">
        <v>5.3E-3</v>
      </c>
      <c r="AI4622"/>
      <c r="AJ4622"/>
    </row>
    <row r="4623" spans="1:36" ht="14.5" x14ac:dyDescent="0.35">
      <c r="A4623" s="52">
        <f t="shared" si="230"/>
        <v>2015</v>
      </c>
      <c r="B4623" s="30">
        <f t="shared" si="231"/>
        <v>164</v>
      </c>
      <c r="C4623" s="4">
        <f t="shared" si="232"/>
        <v>24</v>
      </c>
      <c r="D4623" s="4" t="s">
        <v>24</v>
      </c>
      <c r="E4623" s="28">
        <v>619</v>
      </c>
      <c r="F4623" s="28">
        <v>422</v>
      </c>
      <c r="H4623" s="28">
        <v>217</v>
      </c>
      <c r="I4623" s="28">
        <v>11</v>
      </c>
      <c r="J4623" s="28">
        <v>5.4000000000000003E-3</v>
      </c>
      <c r="AI4623"/>
      <c r="AJ4623"/>
    </row>
    <row r="4624" spans="1:36" ht="14.5" x14ac:dyDescent="0.35">
      <c r="A4624" s="52">
        <f t="shared" si="230"/>
        <v>2015</v>
      </c>
      <c r="B4624" s="30">
        <f t="shared" si="231"/>
        <v>164</v>
      </c>
      <c r="C4624" s="4">
        <f t="shared" si="232"/>
        <v>24</v>
      </c>
      <c r="D4624" s="4" t="s">
        <v>24</v>
      </c>
      <c r="E4624" s="28">
        <v>619</v>
      </c>
      <c r="F4624" s="28">
        <v>422</v>
      </c>
      <c r="H4624" s="28">
        <v>217</v>
      </c>
      <c r="I4624" s="28">
        <v>11</v>
      </c>
      <c r="J4624" s="28">
        <v>4.8999999999999998E-3</v>
      </c>
      <c r="AI4624"/>
      <c r="AJ4624"/>
    </row>
    <row r="4625" spans="1:36" ht="14.5" x14ac:dyDescent="0.35">
      <c r="A4625" s="52">
        <f t="shared" si="230"/>
        <v>2015</v>
      </c>
      <c r="B4625" s="30">
        <f t="shared" si="231"/>
        <v>164</v>
      </c>
      <c r="C4625" s="4">
        <f t="shared" si="232"/>
        <v>24</v>
      </c>
      <c r="D4625" s="4" t="s">
        <v>24</v>
      </c>
      <c r="E4625" s="28">
        <v>618</v>
      </c>
      <c r="F4625" s="28">
        <v>422</v>
      </c>
      <c r="H4625" s="28">
        <v>217</v>
      </c>
      <c r="I4625" s="28">
        <v>12</v>
      </c>
      <c r="J4625" s="28">
        <v>9.9000000000000008E-3</v>
      </c>
      <c r="AI4625"/>
      <c r="AJ4625"/>
    </row>
    <row r="4626" spans="1:36" ht="14.5" x14ac:dyDescent="0.35">
      <c r="A4626" s="52">
        <f t="shared" si="230"/>
        <v>2015</v>
      </c>
      <c r="B4626" s="30">
        <f t="shared" si="231"/>
        <v>164</v>
      </c>
      <c r="C4626" s="4">
        <f t="shared" si="232"/>
        <v>24</v>
      </c>
      <c r="D4626" s="4" t="s">
        <v>24</v>
      </c>
      <c r="E4626" s="28">
        <v>618</v>
      </c>
      <c r="F4626" s="28">
        <v>422</v>
      </c>
      <c r="H4626" s="28">
        <v>217</v>
      </c>
      <c r="I4626" s="28">
        <v>12</v>
      </c>
      <c r="J4626" s="28">
        <v>8.5000000000000006E-3</v>
      </c>
      <c r="AI4626"/>
      <c r="AJ4626"/>
    </row>
    <row r="4627" spans="1:36" ht="14.5" x14ac:dyDescent="0.35">
      <c r="A4627" s="52">
        <f t="shared" si="230"/>
        <v>2015</v>
      </c>
      <c r="B4627" s="30">
        <f t="shared" si="231"/>
        <v>164</v>
      </c>
      <c r="C4627" s="4">
        <f t="shared" si="232"/>
        <v>24</v>
      </c>
      <c r="D4627" s="4" t="s">
        <v>24</v>
      </c>
      <c r="E4627" s="28">
        <v>618</v>
      </c>
      <c r="F4627" s="28">
        <v>422</v>
      </c>
      <c r="H4627" s="28">
        <v>217</v>
      </c>
      <c r="I4627" s="28">
        <v>12</v>
      </c>
      <c r="J4627" s="28">
        <v>9.1999999999999998E-3</v>
      </c>
      <c r="AI4627"/>
      <c r="AJ4627"/>
    </row>
    <row r="4628" spans="1:36" ht="14.5" x14ac:dyDescent="0.35">
      <c r="A4628" s="52">
        <f t="shared" si="230"/>
        <v>2015</v>
      </c>
      <c r="B4628" s="30">
        <f t="shared" si="231"/>
        <v>164</v>
      </c>
      <c r="C4628" s="4">
        <f t="shared" si="232"/>
        <v>24</v>
      </c>
      <c r="D4628" s="4" t="s">
        <v>24</v>
      </c>
      <c r="E4628" s="28">
        <v>618</v>
      </c>
      <c r="F4628" s="28">
        <v>422</v>
      </c>
      <c r="H4628" s="28">
        <v>217</v>
      </c>
      <c r="I4628" s="28">
        <v>12</v>
      </c>
      <c r="J4628" s="28">
        <v>1.0200000000000001E-2</v>
      </c>
      <c r="AI4628"/>
      <c r="AJ4628"/>
    </row>
    <row r="4629" spans="1:36" ht="14.5" x14ac:dyDescent="0.35">
      <c r="A4629" s="52">
        <f t="shared" si="230"/>
        <v>2015</v>
      </c>
      <c r="B4629" s="30">
        <f t="shared" si="231"/>
        <v>164</v>
      </c>
      <c r="C4629" s="4">
        <f t="shared" si="232"/>
        <v>24</v>
      </c>
      <c r="D4629" s="4" t="s">
        <v>24</v>
      </c>
      <c r="E4629" s="28">
        <v>618</v>
      </c>
      <c r="F4629" s="28">
        <v>422</v>
      </c>
      <c r="H4629" s="28">
        <v>217</v>
      </c>
      <c r="I4629" s="28">
        <v>12</v>
      </c>
      <c r="J4629" s="28">
        <v>1.1599999999999999E-2</v>
      </c>
      <c r="AI4629"/>
      <c r="AJ4629"/>
    </row>
    <row r="4630" spans="1:36" ht="14.5" x14ac:dyDescent="0.35">
      <c r="A4630" s="52">
        <f t="shared" si="230"/>
        <v>2015</v>
      </c>
      <c r="B4630" s="30">
        <f t="shared" si="231"/>
        <v>164</v>
      </c>
      <c r="C4630" s="4">
        <f t="shared" si="232"/>
        <v>24</v>
      </c>
      <c r="D4630" s="4" t="s">
        <v>24</v>
      </c>
      <c r="E4630" s="28">
        <v>619</v>
      </c>
      <c r="F4630" s="28">
        <v>422</v>
      </c>
      <c r="H4630" s="28">
        <v>217</v>
      </c>
      <c r="I4630" s="28">
        <v>12</v>
      </c>
      <c r="J4630" s="28">
        <v>7.0000000000000001E-3</v>
      </c>
      <c r="AI4630"/>
      <c r="AJ4630"/>
    </row>
    <row r="4631" spans="1:36" ht="14.5" x14ac:dyDescent="0.35">
      <c r="A4631" s="52">
        <f t="shared" si="230"/>
        <v>2015</v>
      </c>
      <c r="B4631" s="30">
        <f t="shared" si="231"/>
        <v>164</v>
      </c>
      <c r="C4631" s="4">
        <f t="shared" si="232"/>
        <v>24</v>
      </c>
      <c r="D4631" s="4" t="s">
        <v>24</v>
      </c>
      <c r="E4631" s="28">
        <v>619</v>
      </c>
      <c r="F4631" s="28">
        <v>422</v>
      </c>
      <c r="H4631" s="28">
        <v>217</v>
      </c>
      <c r="I4631" s="28">
        <v>12</v>
      </c>
      <c r="J4631" s="28">
        <v>7.1000000000000004E-3</v>
      </c>
      <c r="AI4631"/>
      <c r="AJ4631"/>
    </row>
    <row r="4632" spans="1:36" ht="14.5" x14ac:dyDescent="0.35">
      <c r="A4632" s="52">
        <f t="shared" si="230"/>
        <v>2015</v>
      </c>
      <c r="B4632" s="30">
        <f t="shared" si="231"/>
        <v>164</v>
      </c>
      <c r="C4632" s="4">
        <f t="shared" si="232"/>
        <v>24</v>
      </c>
      <c r="D4632" s="4" t="s">
        <v>24</v>
      </c>
      <c r="E4632" s="28">
        <v>619</v>
      </c>
      <c r="F4632" s="28">
        <v>422</v>
      </c>
      <c r="H4632" s="28">
        <v>217</v>
      </c>
      <c r="I4632" s="28">
        <v>12</v>
      </c>
      <c r="J4632" s="28">
        <v>6.8999999999999999E-3</v>
      </c>
      <c r="AI4632"/>
      <c r="AJ4632"/>
    </row>
    <row r="4633" spans="1:36" ht="14.5" x14ac:dyDescent="0.35">
      <c r="A4633" s="52">
        <f t="shared" si="230"/>
        <v>2015</v>
      </c>
      <c r="B4633" s="30">
        <f t="shared" si="231"/>
        <v>164</v>
      </c>
      <c r="C4633" s="4">
        <f t="shared" si="232"/>
        <v>24</v>
      </c>
      <c r="D4633" s="4" t="s">
        <v>24</v>
      </c>
      <c r="E4633" s="28">
        <v>619</v>
      </c>
      <c r="F4633" s="28">
        <v>422</v>
      </c>
      <c r="H4633" s="28">
        <v>217</v>
      </c>
      <c r="I4633" s="28">
        <v>12</v>
      </c>
      <c r="J4633" s="28">
        <v>6.1999999999999998E-3</v>
      </c>
      <c r="AI4633"/>
      <c r="AJ4633"/>
    </row>
    <row r="4634" spans="1:36" ht="14.5" x14ac:dyDescent="0.35">
      <c r="A4634" s="52">
        <f t="shared" si="230"/>
        <v>2015</v>
      </c>
      <c r="B4634" s="30">
        <f t="shared" si="231"/>
        <v>164</v>
      </c>
      <c r="C4634" s="4">
        <f t="shared" si="232"/>
        <v>24</v>
      </c>
      <c r="D4634" s="4" t="s">
        <v>24</v>
      </c>
      <c r="E4634" s="28">
        <v>619</v>
      </c>
      <c r="F4634" s="28">
        <v>422</v>
      </c>
      <c r="H4634" s="28">
        <v>217</v>
      </c>
      <c r="I4634" s="28">
        <v>12</v>
      </c>
      <c r="J4634" s="28">
        <v>6.6E-3</v>
      </c>
      <c r="AI4634"/>
      <c r="AJ4634"/>
    </row>
    <row r="4635" spans="1:36" ht="14.5" x14ac:dyDescent="0.35">
      <c r="A4635" s="52">
        <f t="shared" si="230"/>
        <v>2015</v>
      </c>
      <c r="B4635" s="30">
        <f t="shared" si="231"/>
        <v>164</v>
      </c>
      <c r="C4635" s="4">
        <f t="shared" si="232"/>
        <v>24</v>
      </c>
      <c r="D4635" s="4" t="s">
        <v>24</v>
      </c>
      <c r="E4635" s="28">
        <v>618</v>
      </c>
      <c r="F4635" s="28">
        <v>422</v>
      </c>
      <c r="H4635" s="28">
        <v>217</v>
      </c>
      <c r="I4635" s="28">
        <v>13</v>
      </c>
      <c r="J4635" s="28">
        <v>1.0200000000000001E-2</v>
      </c>
      <c r="AI4635"/>
      <c r="AJ4635"/>
    </row>
    <row r="4636" spans="1:36" ht="14.5" x14ac:dyDescent="0.35">
      <c r="A4636" s="52">
        <f t="shared" si="230"/>
        <v>2015</v>
      </c>
      <c r="B4636" s="30">
        <f t="shared" si="231"/>
        <v>164</v>
      </c>
      <c r="C4636" s="4">
        <f t="shared" si="232"/>
        <v>24</v>
      </c>
      <c r="D4636" s="4" t="s">
        <v>24</v>
      </c>
      <c r="E4636" s="28">
        <v>618</v>
      </c>
      <c r="F4636" s="28">
        <v>422</v>
      </c>
      <c r="H4636" s="28">
        <v>217</v>
      </c>
      <c r="I4636" s="28">
        <v>13</v>
      </c>
      <c r="J4636" s="28">
        <v>1.1599999999999999E-2</v>
      </c>
      <c r="AI4636"/>
      <c r="AJ4636"/>
    </row>
    <row r="4637" spans="1:36" ht="14.5" x14ac:dyDescent="0.35">
      <c r="A4637" s="52">
        <f t="shared" si="230"/>
        <v>2015</v>
      </c>
      <c r="B4637" s="30">
        <f t="shared" si="231"/>
        <v>164</v>
      </c>
      <c r="C4637" s="4">
        <f t="shared" si="232"/>
        <v>24</v>
      </c>
      <c r="D4637" s="4" t="s">
        <v>24</v>
      </c>
      <c r="E4637" s="28">
        <v>618</v>
      </c>
      <c r="F4637" s="28">
        <v>422</v>
      </c>
      <c r="H4637" s="28">
        <v>217</v>
      </c>
      <c r="I4637" s="28">
        <v>13</v>
      </c>
      <c r="J4637" s="28">
        <v>1.24E-2</v>
      </c>
      <c r="AI4637"/>
      <c r="AJ4637"/>
    </row>
    <row r="4638" spans="1:36" ht="14.5" x14ac:dyDescent="0.35">
      <c r="A4638" s="52">
        <f t="shared" si="230"/>
        <v>2015</v>
      </c>
      <c r="B4638" s="30">
        <f t="shared" si="231"/>
        <v>164</v>
      </c>
      <c r="C4638" s="4">
        <f t="shared" si="232"/>
        <v>24</v>
      </c>
      <c r="D4638" s="4" t="s">
        <v>24</v>
      </c>
      <c r="E4638" s="28">
        <v>618</v>
      </c>
      <c r="F4638" s="28">
        <v>422</v>
      </c>
      <c r="H4638" s="28">
        <v>217</v>
      </c>
      <c r="I4638" s="28">
        <v>13</v>
      </c>
      <c r="J4638" s="28">
        <v>9.1999999999999998E-3</v>
      </c>
      <c r="AI4638"/>
      <c r="AJ4638"/>
    </row>
    <row r="4639" spans="1:36" ht="14.5" x14ac:dyDescent="0.35">
      <c r="A4639" s="52">
        <f t="shared" si="230"/>
        <v>2015</v>
      </c>
      <c r="B4639" s="30">
        <f t="shared" si="231"/>
        <v>164</v>
      </c>
      <c r="C4639" s="4">
        <f t="shared" si="232"/>
        <v>24</v>
      </c>
      <c r="D4639" s="4" t="s">
        <v>24</v>
      </c>
      <c r="E4639" s="28">
        <v>618</v>
      </c>
      <c r="F4639" s="28">
        <v>422</v>
      </c>
      <c r="H4639" s="28">
        <v>217</v>
      </c>
      <c r="I4639" s="28">
        <v>13</v>
      </c>
      <c r="J4639" s="28">
        <v>8.2000000000000007E-3</v>
      </c>
      <c r="AI4639"/>
      <c r="AJ4639"/>
    </row>
    <row r="4640" spans="1:36" ht="14.5" x14ac:dyDescent="0.35">
      <c r="A4640" s="52">
        <f t="shared" si="230"/>
        <v>2015</v>
      </c>
      <c r="B4640" s="30">
        <f t="shared" si="231"/>
        <v>164</v>
      </c>
      <c r="C4640" s="4">
        <f t="shared" si="232"/>
        <v>24</v>
      </c>
      <c r="D4640" s="4" t="s">
        <v>24</v>
      </c>
      <c r="E4640" s="28">
        <v>618</v>
      </c>
      <c r="F4640" s="28">
        <v>422</v>
      </c>
      <c r="H4640" s="28">
        <v>217</v>
      </c>
      <c r="I4640" s="28">
        <v>13</v>
      </c>
      <c r="J4640" s="28">
        <v>1.0800000000000001E-2</v>
      </c>
      <c r="AI4640"/>
      <c r="AJ4640"/>
    </row>
    <row r="4641" spans="1:36" ht="14.5" x14ac:dyDescent="0.35">
      <c r="A4641" s="52">
        <f t="shared" si="230"/>
        <v>2015</v>
      </c>
      <c r="B4641" s="30">
        <f t="shared" si="231"/>
        <v>164</v>
      </c>
      <c r="C4641" s="4">
        <f t="shared" si="232"/>
        <v>24</v>
      </c>
      <c r="D4641" s="4" t="s">
        <v>24</v>
      </c>
      <c r="E4641" s="28">
        <v>618</v>
      </c>
      <c r="F4641" s="28">
        <v>422</v>
      </c>
      <c r="H4641" s="28">
        <v>217</v>
      </c>
      <c r="I4641" s="28">
        <v>13</v>
      </c>
      <c r="J4641" s="28">
        <v>1.09E-2</v>
      </c>
      <c r="AI4641"/>
      <c r="AJ4641"/>
    </row>
    <row r="4642" spans="1:36" ht="14.5" x14ac:dyDescent="0.35">
      <c r="A4642" s="52">
        <f t="shared" si="230"/>
        <v>2015</v>
      </c>
      <c r="B4642" s="30">
        <f t="shared" si="231"/>
        <v>164</v>
      </c>
      <c r="C4642" s="4">
        <f t="shared" si="232"/>
        <v>24</v>
      </c>
      <c r="D4642" s="4" t="s">
        <v>24</v>
      </c>
      <c r="E4642" s="28">
        <v>618</v>
      </c>
      <c r="F4642" s="28">
        <v>422</v>
      </c>
      <c r="H4642" s="28">
        <v>217</v>
      </c>
      <c r="I4642" s="28">
        <v>13</v>
      </c>
      <c r="J4642" s="28">
        <v>8.9999999999999993E-3</v>
      </c>
      <c r="AI4642"/>
      <c r="AJ4642"/>
    </row>
    <row r="4643" spans="1:36" ht="14.5" x14ac:dyDescent="0.35">
      <c r="A4643" s="52">
        <f t="shared" si="230"/>
        <v>2015</v>
      </c>
      <c r="B4643" s="30">
        <f t="shared" si="231"/>
        <v>164</v>
      </c>
      <c r="C4643" s="4">
        <f t="shared" si="232"/>
        <v>24</v>
      </c>
      <c r="D4643" s="4" t="s">
        <v>24</v>
      </c>
      <c r="E4643" s="28">
        <v>619</v>
      </c>
      <c r="F4643" s="28">
        <v>422</v>
      </c>
      <c r="H4643" s="28">
        <v>217</v>
      </c>
      <c r="I4643" s="28">
        <v>13</v>
      </c>
      <c r="J4643" s="28">
        <v>7.7000000000000002E-3</v>
      </c>
      <c r="AI4643"/>
      <c r="AJ4643"/>
    </row>
    <row r="4644" spans="1:36" ht="14.5" x14ac:dyDescent="0.35">
      <c r="A4644" s="52">
        <f t="shared" si="230"/>
        <v>2015</v>
      </c>
      <c r="B4644" s="30">
        <f t="shared" si="231"/>
        <v>164</v>
      </c>
      <c r="C4644" s="4">
        <f t="shared" si="232"/>
        <v>24</v>
      </c>
      <c r="D4644" s="4" t="s">
        <v>24</v>
      </c>
      <c r="E4644" s="28">
        <v>619</v>
      </c>
      <c r="F4644" s="28">
        <v>422</v>
      </c>
      <c r="H4644" s="28">
        <v>217</v>
      </c>
      <c r="I4644" s="28">
        <v>13</v>
      </c>
      <c r="J4644" s="28">
        <v>9.1999999999999998E-3</v>
      </c>
      <c r="AI4644"/>
      <c r="AJ4644"/>
    </row>
    <row r="4645" spans="1:36" ht="14.5" x14ac:dyDescent="0.35">
      <c r="A4645" s="52">
        <f t="shared" si="230"/>
        <v>2015</v>
      </c>
      <c r="B4645" s="30">
        <f t="shared" si="231"/>
        <v>164</v>
      </c>
      <c r="C4645" s="4">
        <f t="shared" si="232"/>
        <v>24</v>
      </c>
      <c r="D4645" s="4" t="s">
        <v>24</v>
      </c>
      <c r="E4645" s="28">
        <v>619</v>
      </c>
      <c r="F4645" s="28">
        <v>422</v>
      </c>
      <c r="H4645" s="28">
        <v>217</v>
      </c>
      <c r="I4645" s="28">
        <v>13</v>
      </c>
      <c r="J4645" s="28">
        <v>8.0999999999999996E-3</v>
      </c>
      <c r="AI4645"/>
      <c r="AJ4645"/>
    </row>
    <row r="4646" spans="1:36" ht="14.5" x14ac:dyDescent="0.35">
      <c r="A4646" s="52">
        <f t="shared" si="230"/>
        <v>2015</v>
      </c>
      <c r="B4646" s="30">
        <f t="shared" si="231"/>
        <v>164</v>
      </c>
      <c r="C4646" s="4">
        <f t="shared" si="232"/>
        <v>24</v>
      </c>
      <c r="D4646" s="4" t="s">
        <v>24</v>
      </c>
      <c r="E4646" s="28">
        <v>618</v>
      </c>
      <c r="F4646" s="28">
        <v>422</v>
      </c>
      <c r="H4646" s="28">
        <v>217</v>
      </c>
      <c r="I4646" s="28">
        <v>16</v>
      </c>
      <c r="J4646" s="28">
        <v>1.4500000000000001E-2</v>
      </c>
      <c r="AI4646"/>
      <c r="AJ4646"/>
    </row>
    <row r="4647" spans="1:36" ht="14.5" x14ac:dyDescent="0.35">
      <c r="A4647" s="52">
        <f t="shared" si="230"/>
        <v>2015</v>
      </c>
      <c r="B4647" s="30">
        <f t="shared" si="231"/>
        <v>164</v>
      </c>
      <c r="C4647" s="4">
        <f t="shared" si="232"/>
        <v>24</v>
      </c>
      <c r="D4647" s="4" t="s">
        <v>24</v>
      </c>
      <c r="E4647" s="28">
        <v>618</v>
      </c>
      <c r="F4647" s="28">
        <v>422</v>
      </c>
      <c r="H4647" s="28">
        <v>217</v>
      </c>
      <c r="I4647" s="28">
        <v>16</v>
      </c>
      <c r="J4647" s="28">
        <v>1.61E-2</v>
      </c>
      <c r="AI4647"/>
      <c r="AJ4647"/>
    </row>
    <row r="4648" spans="1:36" ht="14.5" x14ac:dyDescent="0.35">
      <c r="A4648" s="52">
        <f t="shared" si="230"/>
        <v>2015</v>
      </c>
      <c r="B4648" s="30">
        <f t="shared" si="231"/>
        <v>164</v>
      </c>
      <c r="C4648" s="4">
        <f t="shared" si="232"/>
        <v>24</v>
      </c>
      <c r="D4648" s="4" t="s">
        <v>24</v>
      </c>
      <c r="E4648" s="28">
        <v>618</v>
      </c>
      <c r="F4648" s="28">
        <v>422</v>
      </c>
      <c r="H4648" s="28">
        <v>217</v>
      </c>
      <c r="I4648" s="28">
        <v>17</v>
      </c>
      <c r="J4648" s="28">
        <v>2.5000000000000001E-2</v>
      </c>
      <c r="AI4648"/>
      <c r="AJ4648"/>
    </row>
    <row r="4649" spans="1:36" ht="14.5" x14ac:dyDescent="0.35">
      <c r="A4649" s="52">
        <f t="shared" si="230"/>
        <v>2015</v>
      </c>
      <c r="B4649" s="30">
        <f t="shared" si="231"/>
        <v>164</v>
      </c>
      <c r="C4649" s="4">
        <f t="shared" si="232"/>
        <v>24</v>
      </c>
      <c r="D4649" s="4" t="s">
        <v>24</v>
      </c>
      <c r="E4649" s="28">
        <v>618</v>
      </c>
      <c r="F4649" s="28">
        <v>422</v>
      </c>
      <c r="H4649" s="28">
        <v>217</v>
      </c>
      <c r="I4649" s="28">
        <v>18</v>
      </c>
      <c r="J4649" s="28">
        <v>2.2499999999999999E-2</v>
      </c>
      <c r="AI4649"/>
      <c r="AJ4649"/>
    </row>
    <row r="4650" spans="1:36" ht="14.5" x14ac:dyDescent="0.35">
      <c r="A4650" s="52">
        <f t="shared" si="230"/>
        <v>2015</v>
      </c>
      <c r="B4650" s="30">
        <f t="shared" si="231"/>
        <v>165</v>
      </c>
      <c r="C4650" s="4">
        <f t="shared" si="232"/>
        <v>25</v>
      </c>
      <c r="D4650" s="4" t="s">
        <v>25</v>
      </c>
      <c r="E4650" s="28">
        <v>636</v>
      </c>
      <c r="F4650" s="28">
        <v>411</v>
      </c>
      <c r="H4650" s="28">
        <v>217</v>
      </c>
      <c r="I4650" s="28">
        <v>9</v>
      </c>
      <c r="J4650" s="28">
        <v>4.1999999999999997E-3</v>
      </c>
      <c r="AI4650"/>
      <c r="AJ4650"/>
    </row>
    <row r="4651" spans="1:36" ht="14.5" x14ac:dyDescent="0.35">
      <c r="A4651" s="52">
        <f t="shared" si="230"/>
        <v>2015</v>
      </c>
      <c r="B4651" s="30">
        <f t="shared" si="231"/>
        <v>165</v>
      </c>
      <c r="C4651" s="4">
        <f t="shared" si="232"/>
        <v>25</v>
      </c>
      <c r="D4651" s="4" t="s">
        <v>25</v>
      </c>
      <c r="E4651" s="28">
        <v>637</v>
      </c>
      <c r="F4651" s="28">
        <v>411</v>
      </c>
      <c r="H4651" s="28">
        <v>217</v>
      </c>
      <c r="I4651" s="28">
        <v>9</v>
      </c>
      <c r="J4651" s="28">
        <v>3.3E-3</v>
      </c>
      <c r="AI4651"/>
      <c r="AJ4651"/>
    </row>
    <row r="4652" spans="1:36" ht="14.5" x14ac:dyDescent="0.35">
      <c r="A4652" s="52">
        <f t="shared" si="230"/>
        <v>2015</v>
      </c>
      <c r="B4652" s="30">
        <f t="shared" si="231"/>
        <v>165</v>
      </c>
      <c r="C4652" s="4">
        <f t="shared" si="232"/>
        <v>25</v>
      </c>
      <c r="D4652" s="4" t="s">
        <v>25</v>
      </c>
      <c r="E4652" s="28">
        <v>636</v>
      </c>
      <c r="F4652" s="28">
        <v>411</v>
      </c>
      <c r="H4652" s="28">
        <v>217</v>
      </c>
      <c r="I4652" s="28">
        <v>10</v>
      </c>
      <c r="J4652" s="28">
        <v>4.7999999999999996E-3</v>
      </c>
      <c r="AI4652"/>
      <c r="AJ4652"/>
    </row>
    <row r="4653" spans="1:36" ht="14.5" x14ac:dyDescent="0.35">
      <c r="A4653" s="52">
        <f t="shared" si="230"/>
        <v>2015</v>
      </c>
      <c r="B4653" s="30">
        <f t="shared" si="231"/>
        <v>165</v>
      </c>
      <c r="C4653" s="4">
        <f t="shared" si="232"/>
        <v>25</v>
      </c>
      <c r="D4653" s="4" t="s">
        <v>25</v>
      </c>
      <c r="E4653" s="28">
        <v>636</v>
      </c>
      <c r="F4653" s="28">
        <v>411</v>
      </c>
      <c r="H4653" s="28">
        <v>217</v>
      </c>
      <c r="I4653" s="28">
        <v>10</v>
      </c>
      <c r="J4653" s="28">
        <v>4.1000000000000003E-3</v>
      </c>
      <c r="AI4653"/>
      <c r="AJ4653"/>
    </row>
    <row r="4654" spans="1:36" ht="14.5" x14ac:dyDescent="0.35">
      <c r="A4654" s="52">
        <f t="shared" si="230"/>
        <v>2015</v>
      </c>
      <c r="B4654" s="30">
        <f t="shared" si="231"/>
        <v>165</v>
      </c>
      <c r="C4654" s="4">
        <f t="shared" si="232"/>
        <v>25</v>
      </c>
      <c r="D4654" s="4" t="s">
        <v>25</v>
      </c>
      <c r="E4654" s="28">
        <v>636</v>
      </c>
      <c r="F4654" s="28">
        <v>411</v>
      </c>
      <c r="H4654" s="28">
        <v>217</v>
      </c>
      <c r="I4654" s="28">
        <v>10</v>
      </c>
      <c r="J4654" s="28">
        <v>3.8E-3</v>
      </c>
      <c r="AI4654"/>
      <c r="AJ4654"/>
    </row>
    <row r="4655" spans="1:36" ht="14.5" x14ac:dyDescent="0.35">
      <c r="A4655" s="52">
        <f t="shared" si="230"/>
        <v>2015</v>
      </c>
      <c r="B4655" s="30">
        <f t="shared" si="231"/>
        <v>165</v>
      </c>
      <c r="C4655" s="4">
        <f t="shared" si="232"/>
        <v>25</v>
      </c>
      <c r="D4655" s="4" t="s">
        <v>25</v>
      </c>
      <c r="E4655" s="28">
        <v>636</v>
      </c>
      <c r="F4655" s="28">
        <v>411</v>
      </c>
      <c r="H4655" s="28">
        <v>217</v>
      </c>
      <c r="I4655" s="28">
        <v>10</v>
      </c>
      <c r="J4655" s="28">
        <v>5.4000000000000003E-3</v>
      </c>
      <c r="AI4655"/>
      <c r="AJ4655"/>
    </row>
    <row r="4656" spans="1:36" ht="14.5" x14ac:dyDescent="0.35">
      <c r="A4656" s="52">
        <f t="shared" si="230"/>
        <v>2015</v>
      </c>
      <c r="B4656" s="30">
        <f t="shared" si="231"/>
        <v>165</v>
      </c>
      <c r="C4656" s="4">
        <f t="shared" si="232"/>
        <v>25</v>
      </c>
      <c r="D4656" s="4" t="s">
        <v>25</v>
      </c>
      <c r="E4656" s="28">
        <v>636</v>
      </c>
      <c r="F4656" s="28">
        <v>411</v>
      </c>
      <c r="H4656" s="28">
        <v>217</v>
      </c>
      <c r="I4656" s="28">
        <v>10</v>
      </c>
      <c r="J4656" s="28">
        <v>4.7999999999999996E-3</v>
      </c>
      <c r="AI4656"/>
      <c r="AJ4656"/>
    </row>
    <row r="4657" spans="1:36" ht="14.5" x14ac:dyDescent="0.35">
      <c r="A4657" s="52">
        <f t="shared" si="230"/>
        <v>2015</v>
      </c>
      <c r="B4657" s="30">
        <f t="shared" si="231"/>
        <v>165</v>
      </c>
      <c r="C4657" s="4">
        <f t="shared" si="232"/>
        <v>25</v>
      </c>
      <c r="D4657" s="4" t="s">
        <v>25</v>
      </c>
      <c r="E4657" s="28">
        <v>636</v>
      </c>
      <c r="F4657" s="28">
        <v>411</v>
      </c>
      <c r="H4657" s="28">
        <v>217</v>
      </c>
      <c r="I4657" s="28">
        <v>10</v>
      </c>
      <c r="J4657" s="28">
        <v>3.5999999999999999E-3</v>
      </c>
      <c r="AI4657"/>
      <c r="AJ4657"/>
    </row>
    <row r="4658" spans="1:36" ht="14.5" x14ac:dyDescent="0.35">
      <c r="A4658" s="52">
        <f t="shared" si="230"/>
        <v>2015</v>
      </c>
      <c r="B4658" s="30">
        <f t="shared" si="231"/>
        <v>165</v>
      </c>
      <c r="C4658" s="4">
        <f t="shared" si="232"/>
        <v>25</v>
      </c>
      <c r="D4658" s="4" t="s">
        <v>25</v>
      </c>
      <c r="E4658" s="28">
        <v>637</v>
      </c>
      <c r="F4658" s="28">
        <v>411</v>
      </c>
      <c r="H4658" s="28">
        <v>217</v>
      </c>
      <c r="I4658" s="28">
        <v>10</v>
      </c>
      <c r="J4658" s="28">
        <v>5.4000000000000003E-3</v>
      </c>
      <c r="AI4658"/>
      <c r="AJ4658"/>
    </row>
    <row r="4659" spans="1:36" ht="14.5" x14ac:dyDescent="0.35">
      <c r="A4659" s="52">
        <f t="shared" si="230"/>
        <v>2015</v>
      </c>
      <c r="B4659" s="30">
        <f t="shared" si="231"/>
        <v>165</v>
      </c>
      <c r="C4659" s="4">
        <f t="shared" si="232"/>
        <v>25</v>
      </c>
      <c r="D4659" s="4" t="s">
        <v>25</v>
      </c>
      <c r="E4659" s="28">
        <v>637</v>
      </c>
      <c r="F4659" s="28">
        <v>411</v>
      </c>
      <c r="H4659" s="28">
        <v>217</v>
      </c>
      <c r="I4659" s="28">
        <v>10</v>
      </c>
      <c r="J4659" s="28">
        <v>3.8E-3</v>
      </c>
      <c r="AI4659"/>
      <c r="AJ4659"/>
    </row>
    <row r="4660" spans="1:36" ht="14.5" x14ac:dyDescent="0.35">
      <c r="A4660" s="52">
        <f t="shared" si="230"/>
        <v>2015</v>
      </c>
      <c r="B4660" s="30">
        <f t="shared" si="231"/>
        <v>165</v>
      </c>
      <c r="C4660" s="4">
        <f t="shared" si="232"/>
        <v>25</v>
      </c>
      <c r="D4660" s="4" t="s">
        <v>25</v>
      </c>
      <c r="E4660" s="28">
        <v>637</v>
      </c>
      <c r="F4660" s="28">
        <v>411</v>
      </c>
      <c r="H4660" s="28">
        <v>217</v>
      </c>
      <c r="I4660" s="28">
        <v>10</v>
      </c>
      <c r="J4660" s="28">
        <v>5.0000000000000001E-3</v>
      </c>
      <c r="AI4660"/>
      <c r="AJ4660"/>
    </row>
    <row r="4661" spans="1:36" ht="14.5" x14ac:dyDescent="0.35">
      <c r="A4661" s="52">
        <f t="shared" si="230"/>
        <v>2015</v>
      </c>
      <c r="B4661" s="30">
        <f t="shared" si="231"/>
        <v>165</v>
      </c>
      <c r="C4661" s="4">
        <f t="shared" si="232"/>
        <v>25</v>
      </c>
      <c r="D4661" s="4" t="s">
        <v>25</v>
      </c>
      <c r="E4661" s="28">
        <v>637</v>
      </c>
      <c r="F4661" s="28">
        <v>411</v>
      </c>
      <c r="H4661" s="28">
        <v>217</v>
      </c>
      <c r="I4661" s="28">
        <v>10</v>
      </c>
      <c r="J4661" s="28">
        <v>4.4999999999999997E-3</v>
      </c>
      <c r="AI4661"/>
      <c r="AJ4661"/>
    </row>
    <row r="4662" spans="1:36" ht="14.5" x14ac:dyDescent="0.35">
      <c r="A4662" s="52">
        <f t="shared" si="230"/>
        <v>2015</v>
      </c>
      <c r="B4662" s="30">
        <f t="shared" si="231"/>
        <v>165</v>
      </c>
      <c r="C4662" s="4">
        <f t="shared" si="232"/>
        <v>25</v>
      </c>
      <c r="D4662" s="4" t="s">
        <v>25</v>
      </c>
      <c r="E4662" s="28">
        <v>637</v>
      </c>
      <c r="F4662" s="28">
        <v>411</v>
      </c>
      <c r="H4662" s="28">
        <v>217</v>
      </c>
      <c r="I4662" s="28">
        <v>10</v>
      </c>
      <c r="J4662" s="28">
        <v>6.1999999999999998E-3</v>
      </c>
      <c r="AI4662"/>
      <c r="AJ4662"/>
    </row>
    <row r="4663" spans="1:36" ht="14.5" x14ac:dyDescent="0.35">
      <c r="A4663" s="52">
        <f t="shared" si="230"/>
        <v>2015</v>
      </c>
      <c r="B4663" s="30">
        <f t="shared" si="231"/>
        <v>165</v>
      </c>
      <c r="C4663" s="4">
        <f t="shared" si="232"/>
        <v>25</v>
      </c>
      <c r="D4663" s="4" t="s">
        <v>25</v>
      </c>
      <c r="E4663" s="28">
        <v>636</v>
      </c>
      <c r="F4663" s="28">
        <v>411</v>
      </c>
      <c r="H4663" s="28">
        <v>217</v>
      </c>
      <c r="I4663" s="28">
        <v>11</v>
      </c>
      <c r="J4663" s="28">
        <v>5.7000000000000002E-3</v>
      </c>
      <c r="AI4663"/>
      <c r="AJ4663"/>
    </row>
    <row r="4664" spans="1:36" ht="14.5" x14ac:dyDescent="0.35">
      <c r="A4664" s="52">
        <f t="shared" si="230"/>
        <v>2015</v>
      </c>
      <c r="B4664" s="30">
        <f t="shared" si="231"/>
        <v>165</v>
      </c>
      <c r="C4664" s="4">
        <f t="shared" si="232"/>
        <v>25</v>
      </c>
      <c r="D4664" s="4" t="s">
        <v>25</v>
      </c>
      <c r="E4664" s="28">
        <v>636</v>
      </c>
      <c r="F4664" s="28">
        <v>411</v>
      </c>
      <c r="H4664" s="28">
        <v>217</v>
      </c>
      <c r="I4664" s="28">
        <v>11</v>
      </c>
      <c r="J4664" s="28">
        <v>5.7999999999999996E-3</v>
      </c>
      <c r="AI4664"/>
      <c r="AJ4664"/>
    </row>
    <row r="4665" spans="1:36" ht="14.5" x14ac:dyDescent="0.35">
      <c r="A4665" s="52">
        <f t="shared" si="230"/>
        <v>2015</v>
      </c>
      <c r="B4665" s="30">
        <f t="shared" si="231"/>
        <v>165</v>
      </c>
      <c r="C4665" s="4">
        <f t="shared" si="232"/>
        <v>25</v>
      </c>
      <c r="D4665" s="4" t="s">
        <v>25</v>
      </c>
      <c r="E4665" s="28">
        <v>636</v>
      </c>
      <c r="F4665" s="28">
        <v>411</v>
      </c>
      <c r="H4665" s="28">
        <v>217</v>
      </c>
      <c r="I4665" s="28">
        <v>11</v>
      </c>
      <c r="J4665" s="28">
        <v>5.3E-3</v>
      </c>
      <c r="AI4665"/>
      <c r="AJ4665"/>
    </row>
    <row r="4666" spans="1:36" ht="14.5" x14ac:dyDescent="0.35">
      <c r="A4666" s="52">
        <f t="shared" si="230"/>
        <v>2015</v>
      </c>
      <c r="B4666" s="30">
        <f t="shared" si="231"/>
        <v>165</v>
      </c>
      <c r="C4666" s="4">
        <f t="shared" si="232"/>
        <v>25</v>
      </c>
      <c r="D4666" s="4" t="s">
        <v>25</v>
      </c>
      <c r="E4666" s="28">
        <v>636</v>
      </c>
      <c r="F4666" s="28">
        <v>411</v>
      </c>
      <c r="H4666" s="28">
        <v>217</v>
      </c>
      <c r="I4666" s="28">
        <v>11</v>
      </c>
      <c r="J4666" s="28">
        <v>5.5999999999999999E-3</v>
      </c>
      <c r="AI4666"/>
      <c r="AJ4666"/>
    </row>
    <row r="4667" spans="1:36" ht="14.5" x14ac:dyDescent="0.35">
      <c r="A4667" s="52">
        <f t="shared" si="230"/>
        <v>2015</v>
      </c>
      <c r="B4667" s="30">
        <f t="shared" si="231"/>
        <v>165</v>
      </c>
      <c r="C4667" s="4">
        <f t="shared" si="232"/>
        <v>25</v>
      </c>
      <c r="D4667" s="4" t="s">
        <v>25</v>
      </c>
      <c r="E4667" s="28">
        <v>636</v>
      </c>
      <c r="F4667" s="28">
        <v>411</v>
      </c>
      <c r="H4667" s="28">
        <v>217</v>
      </c>
      <c r="I4667" s="28">
        <v>11</v>
      </c>
      <c r="J4667" s="28">
        <v>6.1000000000000004E-3</v>
      </c>
      <c r="AI4667"/>
      <c r="AJ4667"/>
    </row>
    <row r="4668" spans="1:36" ht="14.5" x14ac:dyDescent="0.35">
      <c r="A4668" s="52">
        <f t="shared" si="230"/>
        <v>2015</v>
      </c>
      <c r="B4668" s="30">
        <f t="shared" si="231"/>
        <v>165</v>
      </c>
      <c r="C4668" s="4">
        <f t="shared" si="232"/>
        <v>25</v>
      </c>
      <c r="D4668" s="4" t="s">
        <v>25</v>
      </c>
      <c r="E4668" s="28">
        <v>636</v>
      </c>
      <c r="F4668" s="28">
        <v>411</v>
      </c>
      <c r="H4668" s="28">
        <v>217</v>
      </c>
      <c r="I4668" s="28">
        <v>11</v>
      </c>
      <c r="J4668" s="28">
        <v>6.7000000000000002E-3</v>
      </c>
      <c r="AI4668"/>
      <c r="AJ4668"/>
    </row>
    <row r="4669" spans="1:36" ht="14.5" x14ac:dyDescent="0.35">
      <c r="A4669" s="52">
        <f t="shared" si="230"/>
        <v>2015</v>
      </c>
      <c r="B4669" s="30">
        <f t="shared" si="231"/>
        <v>165</v>
      </c>
      <c r="C4669" s="4">
        <f t="shared" si="232"/>
        <v>25</v>
      </c>
      <c r="D4669" s="4" t="s">
        <v>25</v>
      </c>
      <c r="E4669" s="28">
        <v>636</v>
      </c>
      <c r="F4669" s="28">
        <v>411</v>
      </c>
      <c r="H4669" s="28">
        <v>217</v>
      </c>
      <c r="I4669" s="28">
        <v>11</v>
      </c>
      <c r="J4669" s="28">
        <v>6.4999999999999997E-3</v>
      </c>
      <c r="AI4669"/>
      <c r="AJ4669"/>
    </row>
    <row r="4670" spans="1:36" ht="14.5" x14ac:dyDescent="0.35">
      <c r="A4670" s="52">
        <f t="shared" si="230"/>
        <v>2015</v>
      </c>
      <c r="B4670" s="30">
        <f t="shared" si="231"/>
        <v>165</v>
      </c>
      <c r="C4670" s="4">
        <f t="shared" si="232"/>
        <v>25</v>
      </c>
      <c r="D4670" s="4" t="s">
        <v>25</v>
      </c>
      <c r="E4670" s="28">
        <v>636</v>
      </c>
      <c r="F4670" s="28">
        <v>411</v>
      </c>
      <c r="H4670" s="28">
        <v>217</v>
      </c>
      <c r="I4670" s="28">
        <v>11</v>
      </c>
      <c r="J4670" s="28">
        <v>5.5999999999999999E-3</v>
      </c>
      <c r="AI4670"/>
      <c r="AJ4670"/>
    </row>
    <row r="4671" spans="1:36" ht="14.5" x14ac:dyDescent="0.35">
      <c r="A4671" s="52">
        <f t="shared" si="230"/>
        <v>2015</v>
      </c>
      <c r="B4671" s="30">
        <f t="shared" si="231"/>
        <v>165</v>
      </c>
      <c r="C4671" s="4">
        <f t="shared" si="232"/>
        <v>25</v>
      </c>
      <c r="D4671" s="4" t="s">
        <v>25</v>
      </c>
      <c r="E4671" s="28">
        <v>636</v>
      </c>
      <c r="F4671" s="28">
        <v>411</v>
      </c>
      <c r="H4671" s="28">
        <v>217</v>
      </c>
      <c r="I4671" s="28">
        <v>11</v>
      </c>
      <c r="J4671" s="28">
        <v>6.1999999999999998E-3</v>
      </c>
      <c r="AI4671"/>
      <c r="AJ4671"/>
    </row>
    <row r="4672" spans="1:36" ht="14.5" x14ac:dyDescent="0.35">
      <c r="A4672" s="52">
        <f t="shared" si="230"/>
        <v>2015</v>
      </c>
      <c r="B4672" s="30">
        <f t="shared" si="231"/>
        <v>165</v>
      </c>
      <c r="C4672" s="4">
        <f t="shared" si="232"/>
        <v>25</v>
      </c>
      <c r="D4672" s="4" t="s">
        <v>25</v>
      </c>
      <c r="E4672" s="28">
        <v>636</v>
      </c>
      <c r="F4672" s="28">
        <v>411</v>
      </c>
      <c r="H4672" s="28">
        <v>217</v>
      </c>
      <c r="I4672" s="28">
        <v>11</v>
      </c>
      <c r="J4672" s="28">
        <v>6.8999999999999999E-3</v>
      </c>
      <c r="AI4672"/>
      <c r="AJ4672"/>
    </row>
    <row r="4673" spans="1:36" ht="14.5" x14ac:dyDescent="0.35">
      <c r="A4673" s="52">
        <f t="shared" si="230"/>
        <v>2015</v>
      </c>
      <c r="B4673" s="30">
        <f t="shared" si="231"/>
        <v>165</v>
      </c>
      <c r="C4673" s="4">
        <f t="shared" si="232"/>
        <v>25</v>
      </c>
      <c r="D4673" s="4" t="s">
        <v>25</v>
      </c>
      <c r="E4673" s="28">
        <v>637</v>
      </c>
      <c r="F4673" s="28">
        <v>411</v>
      </c>
      <c r="H4673" s="28">
        <v>217</v>
      </c>
      <c r="I4673" s="28">
        <v>11</v>
      </c>
      <c r="J4673" s="28">
        <v>7.1999999999999998E-3</v>
      </c>
      <c r="AI4673"/>
      <c r="AJ4673"/>
    </row>
    <row r="4674" spans="1:36" ht="14.5" x14ac:dyDescent="0.35">
      <c r="A4674" s="52">
        <f t="shared" ref="A4674:A4737" si="233">YEAR(D4674)</f>
        <v>2015</v>
      </c>
      <c r="B4674" s="30">
        <f t="shared" ref="B4674:B4737" si="234">D4674-DATE(YEAR(D4674),1,0)</f>
        <v>165</v>
      </c>
      <c r="C4674" s="4">
        <f t="shared" ref="C4674:C4737" si="235">WEEKNUM(D4674,1)</f>
        <v>25</v>
      </c>
      <c r="D4674" s="4" t="s">
        <v>25</v>
      </c>
      <c r="E4674" s="28">
        <v>637</v>
      </c>
      <c r="F4674" s="28">
        <v>411</v>
      </c>
      <c r="H4674" s="28">
        <v>217</v>
      </c>
      <c r="I4674" s="28">
        <v>11</v>
      </c>
      <c r="J4674" s="28">
        <v>7.6E-3</v>
      </c>
      <c r="AI4674"/>
      <c r="AJ4674"/>
    </row>
    <row r="4675" spans="1:36" ht="14.5" x14ac:dyDescent="0.35">
      <c r="A4675" s="52">
        <f t="shared" si="233"/>
        <v>2015</v>
      </c>
      <c r="B4675" s="30">
        <f t="shared" si="234"/>
        <v>165</v>
      </c>
      <c r="C4675" s="4">
        <f t="shared" si="235"/>
        <v>25</v>
      </c>
      <c r="D4675" s="4" t="s">
        <v>25</v>
      </c>
      <c r="E4675" s="28">
        <v>637</v>
      </c>
      <c r="F4675" s="28">
        <v>411</v>
      </c>
      <c r="H4675" s="28">
        <v>217</v>
      </c>
      <c r="I4675" s="28">
        <v>11</v>
      </c>
      <c r="J4675" s="28">
        <v>5.7999999999999996E-3</v>
      </c>
      <c r="AI4675"/>
      <c r="AJ4675"/>
    </row>
    <row r="4676" spans="1:36" ht="14.5" x14ac:dyDescent="0.35">
      <c r="A4676" s="52">
        <f t="shared" si="233"/>
        <v>2015</v>
      </c>
      <c r="B4676" s="30">
        <f t="shared" si="234"/>
        <v>165</v>
      </c>
      <c r="C4676" s="4">
        <f t="shared" si="235"/>
        <v>25</v>
      </c>
      <c r="D4676" s="4" t="s">
        <v>25</v>
      </c>
      <c r="E4676" s="28">
        <v>637</v>
      </c>
      <c r="F4676" s="28">
        <v>411</v>
      </c>
      <c r="H4676" s="28">
        <v>217</v>
      </c>
      <c r="I4676" s="28">
        <v>11</v>
      </c>
      <c r="J4676" s="28">
        <v>5.1000000000000004E-3</v>
      </c>
      <c r="AI4676"/>
      <c r="AJ4676"/>
    </row>
    <row r="4677" spans="1:36" ht="14.5" x14ac:dyDescent="0.35">
      <c r="A4677" s="52">
        <f t="shared" si="233"/>
        <v>2015</v>
      </c>
      <c r="B4677" s="30">
        <f t="shared" si="234"/>
        <v>165</v>
      </c>
      <c r="C4677" s="4">
        <f t="shared" si="235"/>
        <v>25</v>
      </c>
      <c r="D4677" s="4" t="s">
        <v>25</v>
      </c>
      <c r="E4677" s="28">
        <v>637</v>
      </c>
      <c r="F4677" s="28">
        <v>411</v>
      </c>
      <c r="H4677" s="28">
        <v>217</v>
      </c>
      <c r="I4677" s="28">
        <v>11</v>
      </c>
      <c r="J4677" s="28">
        <v>8.5000000000000006E-3</v>
      </c>
      <c r="AI4677"/>
      <c r="AJ4677"/>
    </row>
    <row r="4678" spans="1:36" ht="14.5" x14ac:dyDescent="0.35">
      <c r="A4678" s="52">
        <f t="shared" si="233"/>
        <v>2015</v>
      </c>
      <c r="B4678" s="30">
        <f t="shared" si="234"/>
        <v>165</v>
      </c>
      <c r="C4678" s="4">
        <f t="shared" si="235"/>
        <v>25</v>
      </c>
      <c r="D4678" s="4" t="s">
        <v>25</v>
      </c>
      <c r="E4678" s="28">
        <v>637</v>
      </c>
      <c r="F4678" s="28">
        <v>411</v>
      </c>
      <c r="H4678" s="28">
        <v>217</v>
      </c>
      <c r="I4678" s="28">
        <v>11</v>
      </c>
      <c r="J4678" s="28">
        <v>6.7999999999999996E-3</v>
      </c>
      <c r="AI4678"/>
      <c r="AJ4678"/>
    </row>
    <row r="4679" spans="1:36" ht="14.5" x14ac:dyDescent="0.35">
      <c r="A4679" s="52">
        <f t="shared" si="233"/>
        <v>2015</v>
      </c>
      <c r="B4679" s="30">
        <f t="shared" si="234"/>
        <v>165</v>
      </c>
      <c r="C4679" s="4">
        <f t="shared" si="235"/>
        <v>25</v>
      </c>
      <c r="D4679" s="4" t="s">
        <v>25</v>
      </c>
      <c r="E4679" s="28">
        <v>637</v>
      </c>
      <c r="F4679" s="28">
        <v>411</v>
      </c>
      <c r="H4679" s="28">
        <v>217</v>
      </c>
      <c r="I4679" s="28">
        <v>11</v>
      </c>
      <c r="J4679" s="28">
        <v>6.1999999999999998E-3</v>
      </c>
      <c r="AI4679"/>
      <c r="AJ4679"/>
    </row>
    <row r="4680" spans="1:36" ht="14.5" x14ac:dyDescent="0.35">
      <c r="A4680" s="52">
        <f t="shared" si="233"/>
        <v>2015</v>
      </c>
      <c r="B4680" s="30">
        <f t="shared" si="234"/>
        <v>165</v>
      </c>
      <c r="C4680" s="4">
        <f t="shared" si="235"/>
        <v>25</v>
      </c>
      <c r="D4680" s="4" t="s">
        <v>25</v>
      </c>
      <c r="E4680" s="28">
        <v>637</v>
      </c>
      <c r="F4680" s="28">
        <v>411</v>
      </c>
      <c r="H4680" s="28">
        <v>217</v>
      </c>
      <c r="I4680" s="28">
        <v>11</v>
      </c>
      <c r="J4680" s="28">
        <v>5.4000000000000003E-3</v>
      </c>
      <c r="AI4680"/>
      <c r="AJ4680"/>
    </row>
    <row r="4681" spans="1:36" ht="14.5" x14ac:dyDescent="0.35">
      <c r="A4681" s="52">
        <f t="shared" si="233"/>
        <v>2015</v>
      </c>
      <c r="B4681" s="30">
        <f t="shared" si="234"/>
        <v>165</v>
      </c>
      <c r="C4681" s="4">
        <f t="shared" si="235"/>
        <v>25</v>
      </c>
      <c r="D4681" s="4" t="s">
        <v>25</v>
      </c>
      <c r="E4681" s="28">
        <v>637</v>
      </c>
      <c r="F4681" s="28">
        <v>411</v>
      </c>
      <c r="H4681" s="28">
        <v>217</v>
      </c>
      <c r="I4681" s="28">
        <v>11</v>
      </c>
      <c r="J4681" s="28">
        <v>6.4000000000000003E-3</v>
      </c>
      <c r="AI4681"/>
      <c r="AJ4681"/>
    </row>
    <row r="4682" spans="1:36" ht="14.5" x14ac:dyDescent="0.35">
      <c r="A4682" s="52">
        <f t="shared" si="233"/>
        <v>2015</v>
      </c>
      <c r="B4682" s="30">
        <f t="shared" si="234"/>
        <v>165</v>
      </c>
      <c r="C4682" s="4">
        <f t="shared" si="235"/>
        <v>25</v>
      </c>
      <c r="D4682" s="4" t="s">
        <v>25</v>
      </c>
      <c r="E4682" s="28">
        <v>637</v>
      </c>
      <c r="F4682" s="28">
        <v>411</v>
      </c>
      <c r="H4682" s="28">
        <v>217</v>
      </c>
      <c r="I4682" s="28">
        <v>11</v>
      </c>
      <c r="J4682" s="28">
        <v>7.7999999999999996E-3</v>
      </c>
      <c r="AI4682"/>
      <c r="AJ4682"/>
    </row>
    <row r="4683" spans="1:36" ht="14.5" x14ac:dyDescent="0.35">
      <c r="A4683" s="52">
        <f t="shared" si="233"/>
        <v>2015</v>
      </c>
      <c r="B4683" s="30">
        <f t="shared" si="234"/>
        <v>165</v>
      </c>
      <c r="C4683" s="4">
        <f t="shared" si="235"/>
        <v>25</v>
      </c>
      <c r="D4683" s="4" t="s">
        <v>25</v>
      </c>
      <c r="E4683" s="28">
        <v>637</v>
      </c>
      <c r="F4683" s="28">
        <v>411</v>
      </c>
      <c r="H4683" s="28">
        <v>217</v>
      </c>
      <c r="I4683" s="28">
        <v>11</v>
      </c>
      <c r="J4683" s="28">
        <v>5.7000000000000002E-3</v>
      </c>
      <c r="AI4683"/>
      <c r="AJ4683"/>
    </row>
    <row r="4684" spans="1:36" ht="14.5" x14ac:dyDescent="0.35">
      <c r="A4684" s="52">
        <f t="shared" si="233"/>
        <v>2015</v>
      </c>
      <c r="B4684" s="30">
        <f t="shared" si="234"/>
        <v>165</v>
      </c>
      <c r="C4684" s="4">
        <f t="shared" si="235"/>
        <v>25</v>
      </c>
      <c r="D4684" s="4" t="s">
        <v>25</v>
      </c>
      <c r="E4684" s="28">
        <v>637</v>
      </c>
      <c r="F4684" s="28">
        <v>411</v>
      </c>
      <c r="H4684" s="28">
        <v>217</v>
      </c>
      <c r="I4684" s="28">
        <v>11</v>
      </c>
      <c r="J4684" s="28">
        <v>7.4999999999999997E-3</v>
      </c>
      <c r="AI4684"/>
      <c r="AJ4684"/>
    </row>
    <row r="4685" spans="1:36" ht="14.5" x14ac:dyDescent="0.35">
      <c r="A4685" s="52">
        <f t="shared" si="233"/>
        <v>2015</v>
      </c>
      <c r="B4685" s="30">
        <f t="shared" si="234"/>
        <v>165</v>
      </c>
      <c r="C4685" s="4">
        <f t="shared" si="235"/>
        <v>25</v>
      </c>
      <c r="D4685" s="4" t="s">
        <v>25</v>
      </c>
      <c r="E4685" s="28">
        <v>637</v>
      </c>
      <c r="F4685" s="28">
        <v>411</v>
      </c>
      <c r="H4685" s="28">
        <v>217</v>
      </c>
      <c r="I4685" s="28">
        <v>11</v>
      </c>
      <c r="J4685" s="28">
        <v>5.8999999999999999E-3</v>
      </c>
      <c r="AI4685"/>
      <c r="AJ4685"/>
    </row>
    <row r="4686" spans="1:36" ht="14.5" x14ac:dyDescent="0.35">
      <c r="A4686" s="52">
        <f t="shared" si="233"/>
        <v>2015</v>
      </c>
      <c r="B4686" s="30">
        <f t="shared" si="234"/>
        <v>165</v>
      </c>
      <c r="C4686" s="4">
        <f t="shared" si="235"/>
        <v>25</v>
      </c>
      <c r="D4686" s="4" t="s">
        <v>25</v>
      </c>
      <c r="E4686" s="28">
        <v>637</v>
      </c>
      <c r="F4686" s="28">
        <v>411</v>
      </c>
      <c r="H4686" s="28">
        <v>217</v>
      </c>
      <c r="I4686" s="28">
        <v>11</v>
      </c>
      <c r="J4686" s="28">
        <v>6.7000000000000002E-3</v>
      </c>
      <c r="AI4686"/>
      <c r="AJ4686"/>
    </row>
    <row r="4687" spans="1:36" ht="14.5" x14ac:dyDescent="0.35">
      <c r="A4687" s="52">
        <f t="shared" si="233"/>
        <v>2015</v>
      </c>
      <c r="B4687" s="30">
        <f t="shared" si="234"/>
        <v>165</v>
      </c>
      <c r="C4687" s="4">
        <f t="shared" si="235"/>
        <v>25</v>
      </c>
      <c r="D4687" s="4" t="s">
        <v>25</v>
      </c>
      <c r="E4687" s="28">
        <v>636</v>
      </c>
      <c r="F4687" s="28">
        <v>411</v>
      </c>
      <c r="H4687" s="28">
        <v>217</v>
      </c>
      <c r="I4687" s="28">
        <v>12</v>
      </c>
      <c r="J4687" s="28">
        <v>8.2000000000000007E-3</v>
      </c>
      <c r="AI4687"/>
      <c r="AJ4687"/>
    </row>
    <row r="4688" spans="1:36" ht="14.5" x14ac:dyDescent="0.35">
      <c r="A4688" s="52">
        <f t="shared" si="233"/>
        <v>2015</v>
      </c>
      <c r="B4688" s="30">
        <f t="shared" si="234"/>
        <v>165</v>
      </c>
      <c r="C4688" s="4">
        <f t="shared" si="235"/>
        <v>25</v>
      </c>
      <c r="D4688" s="4" t="s">
        <v>25</v>
      </c>
      <c r="E4688" s="28">
        <v>636</v>
      </c>
      <c r="F4688" s="28">
        <v>411</v>
      </c>
      <c r="H4688" s="28">
        <v>217</v>
      </c>
      <c r="I4688" s="28">
        <v>12</v>
      </c>
      <c r="J4688" s="28">
        <v>7.1000000000000004E-3</v>
      </c>
      <c r="AI4688"/>
      <c r="AJ4688"/>
    </row>
    <row r="4689" spans="1:36" ht="14.5" x14ac:dyDescent="0.35">
      <c r="A4689" s="52">
        <f t="shared" si="233"/>
        <v>2015</v>
      </c>
      <c r="B4689" s="30">
        <f t="shared" si="234"/>
        <v>165</v>
      </c>
      <c r="C4689" s="4">
        <f t="shared" si="235"/>
        <v>25</v>
      </c>
      <c r="D4689" s="4" t="s">
        <v>25</v>
      </c>
      <c r="E4689" s="28">
        <v>636</v>
      </c>
      <c r="F4689" s="28">
        <v>411</v>
      </c>
      <c r="H4689" s="28">
        <v>217</v>
      </c>
      <c r="I4689" s="28">
        <v>12</v>
      </c>
      <c r="J4689" s="28">
        <v>7.1999999999999998E-3</v>
      </c>
      <c r="AI4689"/>
      <c r="AJ4689"/>
    </row>
    <row r="4690" spans="1:36" ht="14.5" x14ac:dyDescent="0.35">
      <c r="A4690" s="52">
        <f t="shared" si="233"/>
        <v>2015</v>
      </c>
      <c r="B4690" s="30">
        <f t="shared" si="234"/>
        <v>165</v>
      </c>
      <c r="C4690" s="4">
        <f t="shared" si="235"/>
        <v>25</v>
      </c>
      <c r="D4690" s="4" t="s">
        <v>25</v>
      </c>
      <c r="E4690" s="28">
        <v>636</v>
      </c>
      <c r="F4690" s="28">
        <v>411</v>
      </c>
      <c r="H4690" s="28">
        <v>217</v>
      </c>
      <c r="I4690" s="28">
        <v>12</v>
      </c>
      <c r="J4690" s="28">
        <v>6.8999999999999999E-3</v>
      </c>
      <c r="AI4690"/>
      <c r="AJ4690"/>
    </row>
    <row r="4691" spans="1:36" ht="14.5" x14ac:dyDescent="0.35">
      <c r="A4691" s="52">
        <f t="shared" si="233"/>
        <v>2015</v>
      </c>
      <c r="B4691" s="30">
        <f t="shared" si="234"/>
        <v>165</v>
      </c>
      <c r="C4691" s="4">
        <f t="shared" si="235"/>
        <v>25</v>
      </c>
      <c r="D4691" s="4" t="s">
        <v>25</v>
      </c>
      <c r="E4691" s="28">
        <v>636</v>
      </c>
      <c r="F4691" s="28">
        <v>411</v>
      </c>
      <c r="H4691" s="28">
        <v>217</v>
      </c>
      <c r="I4691" s="28">
        <v>12</v>
      </c>
      <c r="J4691" s="28">
        <v>7.1000000000000004E-3</v>
      </c>
      <c r="AI4691"/>
      <c r="AJ4691"/>
    </row>
    <row r="4692" spans="1:36" ht="14.5" x14ac:dyDescent="0.35">
      <c r="A4692" s="52">
        <f t="shared" si="233"/>
        <v>2015</v>
      </c>
      <c r="B4692" s="30">
        <f t="shared" si="234"/>
        <v>165</v>
      </c>
      <c r="C4692" s="4">
        <f t="shared" si="235"/>
        <v>25</v>
      </c>
      <c r="D4692" s="4" t="s">
        <v>25</v>
      </c>
      <c r="E4692" s="28">
        <v>636</v>
      </c>
      <c r="F4692" s="28">
        <v>411</v>
      </c>
      <c r="H4692" s="28">
        <v>217</v>
      </c>
      <c r="I4692" s="28">
        <v>12</v>
      </c>
      <c r="J4692" s="28">
        <v>8.6999999999999994E-3</v>
      </c>
      <c r="AI4692"/>
      <c r="AJ4692"/>
    </row>
    <row r="4693" spans="1:36" ht="14.5" x14ac:dyDescent="0.35">
      <c r="A4693" s="52">
        <f t="shared" si="233"/>
        <v>2015</v>
      </c>
      <c r="B4693" s="30">
        <f t="shared" si="234"/>
        <v>165</v>
      </c>
      <c r="C4693" s="4">
        <f t="shared" si="235"/>
        <v>25</v>
      </c>
      <c r="D4693" s="4" t="s">
        <v>25</v>
      </c>
      <c r="E4693" s="28">
        <v>636</v>
      </c>
      <c r="F4693" s="28">
        <v>411</v>
      </c>
      <c r="H4693" s="28">
        <v>217</v>
      </c>
      <c r="I4693" s="28">
        <v>12</v>
      </c>
      <c r="J4693" s="28">
        <v>5.8999999999999999E-3</v>
      </c>
      <c r="AI4693"/>
      <c r="AJ4693"/>
    </row>
    <row r="4694" spans="1:36" ht="14.5" x14ac:dyDescent="0.35">
      <c r="A4694" s="52">
        <f t="shared" si="233"/>
        <v>2015</v>
      </c>
      <c r="B4694" s="30">
        <f t="shared" si="234"/>
        <v>165</v>
      </c>
      <c r="C4694" s="4">
        <f t="shared" si="235"/>
        <v>25</v>
      </c>
      <c r="D4694" s="4" t="s">
        <v>25</v>
      </c>
      <c r="E4694" s="28">
        <v>636</v>
      </c>
      <c r="F4694" s="28">
        <v>411</v>
      </c>
      <c r="H4694" s="28">
        <v>217</v>
      </c>
      <c r="I4694" s="28">
        <v>12</v>
      </c>
      <c r="J4694" s="28">
        <v>6.7999999999999996E-3</v>
      </c>
      <c r="AI4694"/>
      <c r="AJ4694"/>
    </row>
    <row r="4695" spans="1:36" ht="14.5" x14ac:dyDescent="0.35">
      <c r="A4695" s="52">
        <f t="shared" si="233"/>
        <v>2015</v>
      </c>
      <c r="B4695" s="30">
        <f t="shared" si="234"/>
        <v>165</v>
      </c>
      <c r="C4695" s="4">
        <f t="shared" si="235"/>
        <v>25</v>
      </c>
      <c r="D4695" s="4" t="s">
        <v>25</v>
      </c>
      <c r="E4695" s="28">
        <v>636</v>
      </c>
      <c r="F4695" s="28">
        <v>411</v>
      </c>
      <c r="H4695" s="28">
        <v>217</v>
      </c>
      <c r="I4695" s="28">
        <v>12</v>
      </c>
      <c r="J4695" s="28">
        <v>8.2000000000000007E-3</v>
      </c>
      <c r="AI4695"/>
      <c r="AJ4695"/>
    </row>
    <row r="4696" spans="1:36" ht="14.5" x14ac:dyDescent="0.35">
      <c r="A4696" s="52">
        <f t="shared" si="233"/>
        <v>2015</v>
      </c>
      <c r="B4696" s="30">
        <f t="shared" si="234"/>
        <v>165</v>
      </c>
      <c r="C4696" s="4">
        <f t="shared" si="235"/>
        <v>25</v>
      </c>
      <c r="D4696" s="4" t="s">
        <v>25</v>
      </c>
      <c r="E4696" s="28">
        <v>636</v>
      </c>
      <c r="F4696" s="28">
        <v>411</v>
      </c>
      <c r="H4696" s="28">
        <v>217</v>
      </c>
      <c r="I4696" s="28">
        <v>12</v>
      </c>
      <c r="J4696" s="28">
        <v>8.3999999999999995E-3</v>
      </c>
      <c r="AI4696"/>
      <c r="AJ4696"/>
    </row>
    <row r="4697" spans="1:36" ht="14.5" x14ac:dyDescent="0.35">
      <c r="A4697" s="52">
        <f t="shared" si="233"/>
        <v>2015</v>
      </c>
      <c r="B4697" s="30">
        <f t="shared" si="234"/>
        <v>165</v>
      </c>
      <c r="C4697" s="4">
        <f t="shared" si="235"/>
        <v>25</v>
      </c>
      <c r="D4697" s="4" t="s">
        <v>25</v>
      </c>
      <c r="E4697" s="28">
        <v>636</v>
      </c>
      <c r="F4697" s="28">
        <v>411</v>
      </c>
      <c r="H4697" s="28">
        <v>217</v>
      </c>
      <c r="I4697" s="28">
        <v>12</v>
      </c>
      <c r="J4697" s="28">
        <v>7.4999999999999997E-3</v>
      </c>
      <c r="AI4697"/>
      <c r="AJ4697"/>
    </row>
    <row r="4698" spans="1:36" ht="14.5" x14ac:dyDescent="0.35">
      <c r="A4698" s="52">
        <f t="shared" si="233"/>
        <v>2015</v>
      </c>
      <c r="B4698" s="30">
        <f t="shared" si="234"/>
        <v>165</v>
      </c>
      <c r="C4698" s="4">
        <f t="shared" si="235"/>
        <v>25</v>
      </c>
      <c r="D4698" s="4" t="s">
        <v>25</v>
      </c>
      <c r="E4698" s="28">
        <v>637</v>
      </c>
      <c r="F4698" s="28">
        <v>411</v>
      </c>
      <c r="H4698" s="28">
        <v>217</v>
      </c>
      <c r="I4698" s="28">
        <v>12</v>
      </c>
      <c r="J4698" s="28">
        <v>7.4000000000000003E-3</v>
      </c>
      <c r="AI4698"/>
      <c r="AJ4698"/>
    </row>
    <row r="4699" spans="1:36" ht="14.5" x14ac:dyDescent="0.35">
      <c r="A4699" s="52">
        <f t="shared" si="233"/>
        <v>2015</v>
      </c>
      <c r="B4699" s="30">
        <f t="shared" si="234"/>
        <v>165</v>
      </c>
      <c r="C4699" s="4">
        <f t="shared" si="235"/>
        <v>25</v>
      </c>
      <c r="D4699" s="4" t="s">
        <v>25</v>
      </c>
      <c r="E4699" s="28">
        <v>637</v>
      </c>
      <c r="F4699" s="28">
        <v>411</v>
      </c>
      <c r="H4699" s="28">
        <v>217</v>
      </c>
      <c r="I4699" s="28">
        <v>12</v>
      </c>
      <c r="J4699" s="28">
        <v>8.0999999999999996E-3</v>
      </c>
      <c r="AI4699"/>
      <c r="AJ4699"/>
    </row>
    <row r="4700" spans="1:36" ht="14.5" x14ac:dyDescent="0.35">
      <c r="A4700" s="52">
        <f t="shared" si="233"/>
        <v>2015</v>
      </c>
      <c r="B4700" s="30">
        <f t="shared" si="234"/>
        <v>165</v>
      </c>
      <c r="C4700" s="4">
        <f t="shared" si="235"/>
        <v>25</v>
      </c>
      <c r="D4700" s="4" t="s">
        <v>25</v>
      </c>
      <c r="E4700" s="28">
        <v>637</v>
      </c>
      <c r="F4700" s="28">
        <v>411</v>
      </c>
      <c r="H4700" s="28">
        <v>217</v>
      </c>
      <c r="I4700" s="28">
        <v>12</v>
      </c>
      <c r="J4700" s="28">
        <v>7.9000000000000008E-3</v>
      </c>
      <c r="AI4700"/>
      <c r="AJ4700"/>
    </row>
    <row r="4701" spans="1:36" ht="14.5" x14ac:dyDescent="0.35">
      <c r="A4701" s="52">
        <f t="shared" si="233"/>
        <v>2015</v>
      </c>
      <c r="B4701" s="30">
        <f t="shared" si="234"/>
        <v>165</v>
      </c>
      <c r="C4701" s="4">
        <f t="shared" si="235"/>
        <v>25</v>
      </c>
      <c r="D4701" s="4" t="s">
        <v>25</v>
      </c>
      <c r="E4701" s="28">
        <v>637</v>
      </c>
      <c r="F4701" s="28">
        <v>411</v>
      </c>
      <c r="H4701" s="28">
        <v>217</v>
      </c>
      <c r="I4701" s="28">
        <v>12</v>
      </c>
      <c r="J4701" s="28">
        <v>8.6E-3</v>
      </c>
      <c r="AI4701"/>
      <c r="AJ4701"/>
    </row>
    <row r="4702" spans="1:36" ht="14.5" x14ac:dyDescent="0.35">
      <c r="A4702" s="52">
        <f t="shared" si="233"/>
        <v>2015</v>
      </c>
      <c r="B4702" s="30">
        <f t="shared" si="234"/>
        <v>165</v>
      </c>
      <c r="C4702" s="4">
        <f t="shared" si="235"/>
        <v>25</v>
      </c>
      <c r="D4702" s="4" t="s">
        <v>25</v>
      </c>
      <c r="E4702" s="28">
        <v>637</v>
      </c>
      <c r="F4702" s="28">
        <v>411</v>
      </c>
      <c r="H4702" s="28">
        <v>217</v>
      </c>
      <c r="I4702" s="28">
        <v>12</v>
      </c>
      <c r="J4702" s="28">
        <v>8.6999999999999994E-3</v>
      </c>
      <c r="AI4702"/>
      <c r="AJ4702"/>
    </row>
    <row r="4703" spans="1:36" ht="14.5" x14ac:dyDescent="0.35">
      <c r="A4703" s="52">
        <f t="shared" si="233"/>
        <v>2015</v>
      </c>
      <c r="B4703" s="30">
        <f t="shared" si="234"/>
        <v>165</v>
      </c>
      <c r="C4703" s="4">
        <f t="shared" si="235"/>
        <v>25</v>
      </c>
      <c r="D4703" s="4" t="s">
        <v>25</v>
      </c>
      <c r="E4703" s="28">
        <v>637</v>
      </c>
      <c r="F4703" s="28">
        <v>411</v>
      </c>
      <c r="H4703" s="28">
        <v>217</v>
      </c>
      <c r="I4703" s="28">
        <v>12</v>
      </c>
      <c r="J4703" s="28">
        <v>7.4000000000000003E-3</v>
      </c>
      <c r="AI4703"/>
      <c r="AJ4703"/>
    </row>
    <row r="4704" spans="1:36" ht="14.5" x14ac:dyDescent="0.35">
      <c r="A4704" s="52">
        <f t="shared" si="233"/>
        <v>2015</v>
      </c>
      <c r="B4704" s="30">
        <f t="shared" si="234"/>
        <v>165</v>
      </c>
      <c r="C4704" s="4">
        <f t="shared" si="235"/>
        <v>25</v>
      </c>
      <c r="D4704" s="4" t="s">
        <v>25</v>
      </c>
      <c r="E4704" s="28">
        <v>637</v>
      </c>
      <c r="F4704" s="28">
        <v>411</v>
      </c>
      <c r="H4704" s="28">
        <v>217</v>
      </c>
      <c r="I4704" s="28">
        <v>12</v>
      </c>
      <c r="J4704" s="28">
        <v>7.6E-3</v>
      </c>
      <c r="AI4704"/>
      <c r="AJ4704"/>
    </row>
    <row r="4705" spans="1:36" ht="14.5" x14ac:dyDescent="0.35">
      <c r="A4705" s="52">
        <f t="shared" si="233"/>
        <v>2015</v>
      </c>
      <c r="B4705" s="30">
        <f t="shared" si="234"/>
        <v>165</v>
      </c>
      <c r="C4705" s="4">
        <f t="shared" si="235"/>
        <v>25</v>
      </c>
      <c r="D4705" s="4" t="s">
        <v>25</v>
      </c>
      <c r="E4705" s="28">
        <v>637</v>
      </c>
      <c r="F4705" s="28">
        <v>411</v>
      </c>
      <c r="H4705" s="28">
        <v>217</v>
      </c>
      <c r="I4705" s="28">
        <v>12</v>
      </c>
      <c r="J4705" s="28">
        <v>9.1999999999999998E-3</v>
      </c>
      <c r="AI4705"/>
      <c r="AJ4705"/>
    </row>
    <row r="4706" spans="1:36" ht="14.5" x14ac:dyDescent="0.35">
      <c r="A4706" s="52">
        <f t="shared" si="233"/>
        <v>2015</v>
      </c>
      <c r="B4706" s="30">
        <f t="shared" si="234"/>
        <v>165</v>
      </c>
      <c r="C4706" s="4">
        <f t="shared" si="235"/>
        <v>25</v>
      </c>
      <c r="D4706" s="4" t="s">
        <v>25</v>
      </c>
      <c r="E4706" s="28">
        <v>637</v>
      </c>
      <c r="F4706" s="28">
        <v>411</v>
      </c>
      <c r="H4706" s="28">
        <v>217</v>
      </c>
      <c r="I4706" s="28">
        <v>12</v>
      </c>
      <c r="J4706" s="28">
        <v>5.3E-3</v>
      </c>
      <c r="AI4706"/>
      <c r="AJ4706"/>
    </row>
    <row r="4707" spans="1:36" ht="14.5" x14ac:dyDescent="0.35">
      <c r="A4707" s="52">
        <f t="shared" si="233"/>
        <v>2015</v>
      </c>
      <c r="B4707" s="30">
        <f t="shared" si="234"/>
        <v>165</v>
      </c>
      <c r="C4707" s="4">
        <f t="shared" si="235"/>
        <v>25</v>
      </c>
      <c r="D4707" s="4" t="s">
        <v>25</v>
      </c>
      <c r="E4707" s="28">
        <v>637</v>
      </c>
      <c r="F4707" s="28">
        <v>411</v>
      </c>
      <c r="H4707" s="28">
        <v>217</v>
      </c>
      <c r="I4707" s="28">
        <v>12</v>
      </c>
      <c r="J4707" s="28">
        <v>9.1999999999999998E-3</v>
      </c>
      <c r="AI4707"/>
      <c r="AJ4707"/>
    </row>
    <row r="4708" spans="1:36" ht="14.5" x14ac:dyDescent="0.35">
      <c r="A4708" s="52">
        <f t="shared" si="233"/>
        <v>2015</v>
      </c>
      <c r="B4708" s="30">
        <f t="shared" si="234"/>
        <v>165</v>
      </c>
      <c r="C4708" s="4">
        <f t="shared" si="235"/>
        <v>25</v>
      </c>
      <c r="D4708" s="4" t="s">
        <v>25</v>
      </c>
      <c r="E4708" s="28">
        <v>637</v>
      </c>
      <c r="F4708" s="28">
        <v>411</v>
      </c>
      <c r="H4708" s="28">
        <v>217</v>
      </c>
      <c r="I4708" s="28">
        <v>12</v>
      </c>
      <c r="J4708" s="28">
        <v>8.2000000000000007E-3</v>
      </c>
      <c r="AI4708"/>
      <c r="AJ4708"/>
    </row>
    <row r="4709" spans="1:36" ht="14.5" x14ac:dyDescent="0.35">
      <c r="A4709" s="52">
        <f t="shared" si="233"/>
        <v>2015</v>
      </c>
      <c r="B4709" s="30">
        <f t="shared" si="234"/>
        <v>165</v>
      </c>
      <c r="C4709" s="4">
        <f t="shared" si="235"/>
        <v>25</v>
      </c>
      <c r="D4709" s="4" t="s">
        <v>25</v>
      </c>
      <c r="E4709" s="28">
        <v>637</v>
      </c>
      <c r="F4709" s="28">
        <v>411</v>
      </c>
      <c r="H4709" s="28">
        <v>217</v>
      </c>
      <c r="I4709" s="28">
        <v>12</v>
      </c>
      <c r="J4709" s="28">
        <v>8.3999999999999995E-3</v>
      </c>
      <c r="AI4709"/>
      <c r="AJ4709"/>
    </row>
    <row r="4710" spans="1:36" ht="14.5" x14ac:dyDescent="0.35">
      <c r="A4710" s="52">
        <f t="shared" si="233"/>
        <v>2015</v>
      </c>
      <c r="B4710" s="30">
        <f t="shared" si="234"/>
        <v>165</v>
      </c>
      <c r="C4710" s="4">
        <f t="shared" si="235"/>
        <v>25</v>
      </c>
      <c r="D4710" s="4" t="s">
        <v>25</v>
      </c>
      <c r="E4710" s="28">
        <v>636</v>
      </c>
      <c r="F4710" s="28">
        <v>411</v>
      </c>
      <c r="H4710" s="28">
        <v>217</v>
      </c>
      <c r="I4710" s="28">
        <v>13</v>
      </c>
      <c r="J4710" s="28">
        <v>9.1999999999999998E-3</v>
      </c>
      <c r="AI4710"/>
      <c r="AJ4710"/>
    </row>
    <row r="4711" spans="1:36" ht="14.5" x14ac:dyDescent="0.35">
      <c r="A4711" s="52">
        <f t="shared" si="233"/>
        <v>2015</v>
      </c>
      <c r="B4711" s="30">
        <f t="shared" si="234"/>
        <v>165</v>
      </c>
      <c r="C4711" s="4">
        <f t="shared" si="235"/>
        <v>25</v>
      </c>
      <c r="D4711" s="4" t="s">
        <v>25</v>
      </c>
      <c r="E4711" s="28">
        <v>636</v>
      </c>
      <c r="F4711" s="28">
        <v>411</v>
      </c>
      <c r="H4711" s="28">
        <v>217</v>
      </c>
      <c r="I4711" s="28">
        <v>13</v>
      </c>
      <c r="J4711" s="28">
        <v>1.01E-2</v>
      </c>
      <c r="AI4711"/>
      <c r="AJ4711"/>
    </row>
    <row r="4712" spans="1:36" ht="14.5" x14ac:dyDescent="0.35">
      <c r="A4712" s="52">
        <f t="shared" si="233"/>
        <v>2015</v>
      </c>
      <c r="B4712" s="30">
        <f t="shared" si="234"/>
        <v>165</v>
      </c>
      <c r="C4712" s="4">
        <f t="shared" si="235"/>
        <v>25</v>
      </c>
      <c r="D4712" s="4" t="s">
        <v>25</v>
      </c>
      <c r="E4712" s="28">
        <v>636</v>
      </c>
      <c r="F4712" s="28">
        <v>411</v>
      </c>
      <c r="H4712" s="28">
        <v>217</v>
      </c>
      <c r="I4712" s="28">
        <v>13</v>
      </c>
      <c r="J4712" s="28">
        <v>8.3999999999999995E-3</v>
      </c>
      <c r="AI4712"/>
      <c r="AJ4712"/>
    </row>
    <row r="4713" spans="1:36" ht="14.5" x14ac:dyDescent="0.35">
      <c r="A4713" s="52">
        <f t="shared" si="233"/>
        <v>2015</v>
      </c>
      <c r="B4713" s="30">
        <f t="shared" si="234"/>
        <v>165</v>
      </c>
      <c r="C4713" s="4">
        <f t="shared" si="235"/>
        <v>25</v>
      </c>
      <c r="D4713" s="4" t="s">
        <v>25</v>
      </c>
      <c r="E4713" s="28">
        <v>636</v>
      </c>
      <c r="F4713" s="28">
        <v>411</v>
      </c>
      <c r="H4713" s="28">
        <v>217</v>
      </c>
      <c r="I4713" s="28">
        <v>13</v>
      </c>
      <c r="J4713" s="28">
        <v>7.6E-3</v>
      </c>
      <c r="AI4713"/>
      <c r="AJ4713"/>
    </row>
    <row r="4714" spans="1:36" ht="14.5" x14ac:dyDescent="0.35">
      <c r="A4714" s="52">
        <f t="shared" si="233"/>
        <v>2015</v>
      </c>
      <c r="B4714" s="30">
        <f t="shared" si="234"/>
        <v>165</v>
      </c>
      <c r="C4714" s="4">
        <f t="shared" si="235"/>
        <v>25</v>
      </c>
      <c r="D4714" s="4" t="s">
        <v>25</v>
      </c>
      <c r="E4714" s="28">
        <v>636</v>
      </c>
      <c r="F4714" s="28">
        <v>411</v>
      </c>
      <c r="H4714" s="28">
        <v>217</v>
      </c>
      <c r="I4714" s="28">
        <v>13</v>
      </c>
      <c r="J4714" s="28">
        <v>7.3000000000000001E-3</v>
      </c>
      <c r="AI4714"/>
      <c r="AJ4714"/>
    </row>
    <row r="4715" spans="1:36" ht="14.5" x14ac:dyDescent="0.35">
      <c r="A4715" s="52">
        <f t="shared" si="233"/>
        <v>2015</v>
      </c>
      <c r="B4715" s="30">
        <f t="shared" si="234"/>
        <v>165</v>
      </c>
      <c r="C4715" s="4">
        <f t="shared" si="235"/>
        <v>25</v>
      </c>
      <c r="D4715" s="4" t="s">
        <v>25</v>
      </c>
      <c r="E4715" s="28">
        <v>636</v>
      </c>
      <c r="F4715" s="28">
        <v>411</v>
      </c>
      <c r="H4715" s="28">
        <v>217</v>
      </c>
      <c r="I4715" s="28">
        <v>13</v>
      </c>
      <c r="J4715" s="28">
        <v>1.0200000000000001E-2</v>
      </c>
      <c r="AI4715"/>
      <c r="AJ4715"/>
    </row>
    <row r="4716" spans="1:36" ht="14.5" x14ac:dyDescent="0.35">
      <c r="A4716" s="52">
        <f t="shared" si="233"/>
        <v>2015</v>
      </c>
      <c r="B4716" s="30">
        <f t="shared" si="234"/>
        <v>165</v>
      </c>
      <c r="C4716" s="4">
        <f t="shared" si="235"/>
        <v>25</v>
      </c>
      <c r="D4716" s="4" t="s">
        <v>25</v>
      </c>
      <c r="E4716" s="28">
        <v>636</v>
      </c>
      <c r="F4716" s="28">
        <v>411</v>
      </c>
      <c r="H4716" s="28">
        <v>217</v>
      </c>
      <c r="I4716" s="28">
        <v>13</v>
      </c>
      <c r="J4716" s="28">
        <v>8.6999999999999994E-3</v>
      </c>
      <c r="AI4716"/>
      <c r="AJ4716"/>
    </row>
    <row r="4717" spans="1:36" ht="14.5" x14ac:dyDescent="0.35">
      <c r="A4717" s="52">
        <f t="shared" si="233"/>
        <v>2015</v>
      </c>
      <c r="B4717" s="30">
        <f t="shared" si="234"/>
        <v>165</v>
      </c>
      <c r="C4717" s="4">
        <f t="shared" si="235"/>
        <v>25</v>
      </c>
      <c r="D4717" s="4" t="s">
        <v>25</v>
      </c>
      <c r="E4717" s="28">
        <v>636</v>
      </c>
      <c r="F4717" s="28">
        <v>411</v>
      </c>
      <c r="H4717" s="28">
        <v>217</v>
      </c>
      <c r="I4717" s="28">
        <v>13</v>
      </c>
      <c r="J4717" s="28">
        <v>6.8999999999999999E-3</v>
      </c>
      <c r="AI4717"/>
      <c r="AJ4717"/>
    </row>
    <row r="4718" spans="1:36" ht="14.5" x14ac:dyDescent="0.35">
      <c r="A4718" s="52">
        <f t="shared" si="233"/>
        <v>2015</v>
      </c>
      <c r="B4718" s="30">
        <f t="shared" si="234"/>
        <v>165</v>
      </c>
      <c r="C4718" s="4">
        <f t="shared" si="235"/>
        <v>25</v>
      </c>
      <c r="D4718" s="4" t="s">
        <v>25</v>
      </c>
      <c r="E4718" s="28">
        <v>636</v>
      </c>
      <c r="F4718" s="28">
        <v>411</v>
      </c>
      <c r="H4718" s="28">
        <v>217</v>
      </c>
      <c r="I4718" s="28">
        <v>13</v>
      </c>
      <c r="J4718" s="28">
        <v>1.04E-2</v>
      </c>
      <c r="AI4718"/>
      <c r="AJ4718"/>
    </row>
    <row r="4719" spans="1:36" ht="14.5" x14ac:dyDescent="0.35">
      <c r="A4719" s="52">
        <f t="shared" si="233"/>
        <v>2015</v>
      </c>
      <c r="B4719" s="30">
        <f t="shared" si="234"/>
        <v>165</v>
      </c>
      <c r="C4719" s="4">
        <f t="shared" si="235"/>
        <v>25</v>
      </c>
      <c r="D4719" s="4" t="s">
        <v>25</v>
      </c>
      <c r="E4719" s="28">
        <v>637</v>
      </c>
      <c r="F4719" s="28">
        <v>411</v>
      </c>
      <c r="H4719" s="28">
        <v>217</v>
      </c>
      <c r="I4719" s="28">
        <v>13</v>
      </c>
      <c r="J4719" s="28">
        <v>1.0500000000000001E-2</v>
      </c>
      <c r="AI4719"/>
      <c r="AJ4719"/>
    </row>
    <row r="4720" spans="1:36" ht="14.5" x14ac:dyDescent="0.35">
      <c r="A4720" s="52">
        <f t="shared" si="233"/>
        <v>2015</v>
      </c>
      <c r="B4720" s="30">
        <f t="shared" si="234"/>
        <v>165</v>
      </c>
      <c r="C4720" s="4">
        <f t="shared" si="235"/>
        <v>25</v>
      </c>
      <c r="D4720" s="4" t="s">
        <v>25</v>
      </c>
      <c r="E4720" s="28">
        <v>637</v>
      </c>
      <c r="F4720" s="28">
        <v>411</v>
      </c>
      <c r="H4720" s="28">
        <v>217</v>
      </c>
      <c r="I4720" s="28">
        <v>13</v>
      </c>
      <c r="J4720" s="28">
        <v>1.0800000000000001E-2</v>
      </c>
      <c r="AI4720"/>
      <c r="AJ4720"/>
    </row>
    <row r="4721" spans="1:36" ht="14.5" x14ac:dyDescent="0.35">
      <c r="A4721" s="52">
        <f t="shared" si="233"/>
        <v>2015</v>
      </c>
      <c r="B4721" s="30">
        <f t="shared" si="234"/>
        <v>165</v>
      </c>
      <c r="C4721" s="4">
        <f t="shared" si="235"/>
        <v>25</v>
      </c>
      <c r="D4721" s="4" t="s">
        <v>25</v>
      </c>
      <c r="E4721" s="28">
        <v>637</v>
      </c>
      <c r="F4721" s="28">
        <v>411</v>
      </c>
      <c r="H4721" s="28">
        <v>217</v>
      </c>
      <c r="I4721" s="28">
        <v>13</v>
      </c>
      <c r="J4721" s="28">
        <v>9.1999999999999998E-3</v>
      </c>
      <c r="AI4721"/>
      <c r="AJ4721"/>
    </row>
    <row r="4722" spans="1:36" ht="14.5" x14ac:dyDescent="0.35">
      <c r="A4722" s="52">
        <f t="shared" si="233"/>
        <v>2015</v>
      </c>
      <c r="B4722" s="30">
        <f t="shared" si="234"/>
        <v>165</v>
      </c>
      <c r="C4722" s="4">
        <f t="shared" si="235"/>
        <v>25</v>
      </c>
      <c r="D4722" s="4" t="s">
        <v>25</v>
      </c>
      <c r="E4722" s="28">
        <v>637</v>
      </c>
      <c r="F4722" s="28">
        <v>411</v>
      </c>
      <c r="H4722" s="28">
        <v>217</v>
      </c>
      <c r="I4722" s="28">
        <v>13</v>
      </c>
      <c r="J4722" s="28">
        <v>9.4000000000000004E-3</v>
      </c>
      <c r="AI4722"/>
      <c r="AJ4722"/>
    </row>
    <row r="4723" spans="1:36" ht="14.5" x14ac:dyDescent="0.35">
      <c r="A4723" s="52">
        <f t="shared" si="233"/>
        <v>2015</v>
      </c>
      <c r="B4723" s="30">
        <f t="shared" si="234"/>
        <v>165</v>
      </c>
      <c r="C4723" s="4">
        <f t="shared" si="235"/>
        <v>25</v>
      </c>
      <c r="D4723" s="4" t="s">
        <v>25</v>
      </c>
      <c r="E4723" s="28">
        <v>637</v>
      </c>
      <c r="F4723" s="28">
        <v>411</v>
      </c>
      <c r="H4723" s="28">
        <v>217</v>
      </c>
      <c r="I4723" s="28">
        <v>13</v>
      </c>
      <c r="J4723" s="28">
        <v>0.01</v>
      </c>
      <c r="AI4723"/>
      <c r="AJ4723"/>
    </row>
    <row r="4724" spans="1:36" ht="14.5" x14ac:dyDescent="0.35">
      <c r="A4724" s="52">
        <f t="shared" si="233"/>
        <v>2015</v>
      </c>
      <c r="B4724" s="30">
        <f t="shared" si="234"/>
        <v>165</v>
      </c>
      <c r="C4724" s="4">
        <f t="shared" si="235"/>
        <v>25</v>
      </c>
      <c r="D4724" s="4" t="s">
        <v>25</v>
      </c>
      <c r="E4724" s="28">
        <v>637</v>
      </c>
      <c r="F4724" s="28">
        <v>411</v>
      </c>
      <c r="H4724" s="28">
        <v>217</v>
      </c>
      <c r="I4724" s="28">
        <v>13</v>
      </c>
      <c r="J4724" s="28">
        <v>1.1299999999999999E-2</v>
      </c>
      <c r="AI4724"/>
      <c r="AJ4724"/>
    </row>
    <row r="4725" spans="1:36" ht="14.5" x14ac:dyDescent="0.35">
      <c r="A4725" s="52">
        <f t="shared" si="233"/>
        <v>2015</v>
      </c>
      <c r="B4725" s="30">
        <f t="shared" si="234"/>
        <v>165</v>
      </c>
      <c r="C4725" s="4">
        <f t="shared" si="235"/>
        <v>25</v>
      </c>
      <c r="D4725" s="4" t="s">
        <v>25</v>
      </c>
      <c r="E4725" s="28">
        <v>637</v>
      </c>
      <c r="F4725" s="28">
        <v>411</v>
      </c>
      <c r="H4725" s="28">
        <v>217</v>
      </c>
      <c r="I4725" s="28">
        <v>13</v>
      </c>
      <c r="J4725" s="28">
        <v>1.0500000000000001E-2</v>
      </c>
      <c r="AI4725"/>
      <c r="AJ4725"/>
    </row>
    <row r="4726" spans="1:36" ht="14.5" x14ac:dyDescent="0.35">
      <c r="A4726" s="52">
        <f t="shared" si="233"/>
        <v>2015</v>
      </c>
      <c r="B4726" s="30">
        <f t="shared" si="234"/>
        <v>165</v>
      </c>
      <c r="C4726" s="4">
        <f t="shared" si="235"/>
        <v>25</v>
      </c>
      <c r="D4726" s="4" t="s">
        <v>25</v>
      </c>
      <c r="E4726" s="28">
        <v>637</v>
      </c>
      <c r="F4726" s="28">
        <v>411</v>
      </c>
      <c r="H4726" s="28">
        <v>217</v>
      </c>
      <c r="I4726" s="28">
        <v>13</v>
      </c>
      <c r="J4726" s="28">
        <v>1.06E-2</v>
      </c>
      <c r="AI4726"/>
      <c r="AJ4726"/>
    </row>
    <row r="4727" spans="1:36" ht="14.5" x14ac:dyDescent="0.35">
      <c r="A4727" s="52">
        <f t="shared" si="233"/>
        <v>2015</v>
      </c>
      <c r="B4727" s="30">
        <f t="shared" si="234"/>
        <v>165</v>
      </c>
      <c r="C4727" s="4">
        <f t="shared" si="235"/>
        <v>25</v>
      </c>
      <c r="D4727" s="4" t="s">
        <v>25</v>
      </c>
      <c r="E4727" s="28">
        <v>637</v>
      </c>
      <c r="F4727" s="28">
        <v>411</v>
      </c>
      <c r="H4727" s="28">
        <v>217</v>
      </c>
      <c r="I4727" s="28">
        <v>13</v>
      </c>
      <c r="J4727" s="28">
        <v>9.4000000000000004E-3</v>
      </c>
      <c r="AI4727"/>
      <c r="AJ4727"/>
    </row>
    <row r="4728" spans="1:36" ht="14.5" x14ac:dyDescent="0.35">
      <c r="A4728" s="52">
        <f t="shared" si="233"/>
        <v>2015</v>
      </c>
      <c r="B4728" s="30">
        <f t="shared" si="234"/>
        <v>165</v>
      </c>
      <c r="C4728" s="4">
        <f t="shared" si="235"/>
        <v>25</v>
      </c>
      <c r="D4728" s="4" t="s">
        <v>25</v>
      </c>
      <c r="E4728" s="28">
        <v>637</v>
      </c>
      <c r="F4728" s="28">
        <v>411</v>
      </c>
      <c r="H4728" s="28">
        <v>217</v>
      </c>
      <c r="I4728" s="28">
        <v>13</v>
      </c>
      <c r="J4728" s="28">
        <v>7.7000000000000002E-3</v>
      </c>
      <c r="AI4728"/>
      <c r="AJ4728"/>
    </row>
    <row r="4729" spans="1:36" ht="14.5" x14ac:dyDescent="0.35">
      <c r="A4729" s="52">
        <f t="shared" si="233"/>
        <v>2015</v>
      </c>
      <c r="B4729" s="30">
        <f t="shared" si="234"/>
        <v>165</v>
      </c>
      <c r="C4729" s="4">
        <f t="shared" si="235"/>
        <v>25</v>
      </c>
      <c r="D4729" s="4" t="s">
        <v>25</v>
      </c>
      <c r="E4729" s="28">
        <v>637</v>
      </c>
      <c r="F4729" s="28">
        <v>411</v>
      </c>
      <c r="H4729" s="28">
        <v>217</v>
      </c>
      <c r="I4729" s="28">
        <v>13</v>
      </c>
      <c r="J4729" s="28">
        <v>9.4999999999999998E-3</v>
      </c>
      <c r="AI4729"/>
      <c r="AJ4729"/>
    </row>
    <row r="4730" spans="1:36" ht="14.5" x14ac:dyDescent="0.35">
      <c r="A4730" s="52">
        <f t="shared" si="233"/>
        <v>2015</v>
      </c>
      <c r="B4730" s="30">
        <f t="shared" si="234"/>
        <v>165</v>
      </c>
      <c r="C4730" s="4">
        <f t="shared" si="235"/>
        <v>25</v>
      </c>
      <c r="D4730" s="4" t="s">
        <v>25</v>
      </c>
      <c r="E4730" s="28">
        <v>636</v>
      </c>
      <c r="F4730" s="28">
        <v>411</v>
      </c>
      <c r="H4730" s="28">
        <v>217</v>
      </c>
      <c r="I4730" s="28">
        <v>14</v>
      </c>
      <c r="J4730" s="28">
        <v>1.52E-2</v>
      </c>
      <c r="AI4730"/>
      <c r="AJ4730"/>
    </row>
    <row r="4731" spans="1:36" ht="14.5" x14ac:dyDescent="0.35">
      <c r="A4731" s="52">
        <f t="shared" si="233"/>
        <v>2015</v>
      </c>
      <c r="B4731" s="30">
        <f t="shared" si="234"/>
        <v>165</v>
      </c>
      <c r="C4731" s="4">
        <f t="shared" si="235"/>
        <v>25</v>
      </c>
      <c r="D4731" s="4" t="s">
        <v>25</v>
      </c>
      <c r="E4731" s="28">
        <v>636</v>
      </c>
      <c r="F4731" s="28">
        <v>411</v>
      </c>
      <c r="H4731" s="28">
        <v>217</v>
      </c>
      <c r="I4731" s="28">
        <v>14</v>
      </c>
      <c r="J4731" s="28">
        <v>1.17E-2</v>
      </c>
      <c r="AI4731"/>
      <c r="AJ4731"/>
    </row>
    <row r="4732" spans="1:36" ht="14.5" x14ac:dyDescent="0.35">
      <c r="A4732" s="52">
        <f t="shared" si="233"/>
        <v>2015</v>
      </c>
      <c r="B4732" s="30">
        <f t="shared" si="234"/>
        <v>165</v>
      </c>
      <c r="C4732" s="4">
        <f t="shared" si="235"/>
        <v>25</v>
      </c>
      <c r="D4732" s="4" t="s">
        <v>25</v>
      </c>
      <c r="E4732" s="28">
        <v>636</v>
      </c>
      <c r="F4732" s="28">
        <v>411</v>
      </c>
      <c r="H4732" s="28">
        <v>217</v>
      </c>
      <c r="I4732" s="28">
        <v>14</v>
      </c>
      <c r="J4732" s="28">
        <v>1.4500000000000001E-2</v>
      </c>
      <c r="AI4732"/>
      <c r="AJ4732"/>
    </row>
    <row r="4733" spans="1:36" ht="14.5" x14ac:dyDescent="0.35">
      <c r="A4733" s="52">
        <f t="shared" si="233"/>
        <v>2015</v>
      </c>
      <c r="B4733" s="30">
        <f t="shared" si="234"/>
        <v>165</v>
      </c>
      <c r="C4733" s="4">
        <f t="shared" si="235"/>
        <v>25</v>
      </c>
      <c r="D4733" s="4" t="s">
        <v>25</v>
      </c>
      <c r="E4733" s="28">
        <v>636</v>
      </c>
      <c r="F4733" s="28">
        <v>411</v>
      </c>
      <c r="H4733" s="28">
        <v>217</v>
      </c>
      <c r="I4733" s="28">
        <v>14</v>
      </c>
      <c r="J4733" s="28">
        <v>9.1000000000000004E-3</v>
      </c>
      <c r="AI4733"/>
      <c r="AJ4733"/>
    </row>
    <row r="4734" spans="1:36" ht="14.5" x14ac:dyDescent="0.35">
      <c r="A4734" s="52">
        <f t="shared" si="233"/>
        <v>2015</v>
      </c>
      <c r="B4734" s="30">
        <f t="shared" si="234"/>
        <v>165</v>
      </c>
      <c r="C4734" s="4">
        <f t="shared" si="235"/>
        <v>25</v>
      </c>
      <c r="D4734" s="4" t="s">
        <v>25</v>
      </c>
      <c r="E4734" s="28">
        <v>636</v>
      </c>
      <c r="F4734" s="28">
        <v>411</v>
      </c>
      <c r="H4734" s="28">
        <v>217</v>
      </c>
      <c r="I4734" s="28">
        <v>14</v>
      </c>
      <c r="J4734" s="28">
        <v>1.5900000000000001E-2</v>
      </c>
      <c r="AI4734"/>
      <c r="AJ4734"/>
    </row>
    <row r="4735" spans="1:36" ht="14.5" x14ac:dyDescent="0.35">
      <c r="A4735" s="52">
        <f t="shared" si="233"/>
        <v>2015</v>
      </c>
      <c r="B4735" s="30">
        <f t="shared" si="234"/>
        <v>165</v>
      </c>
      <c r="C4735" s="4">
        <f t="shared" si="235"/>
        <v>25</v>
      </c>
      <c r="D4735" s="4" t="s">
        <v>25</v>
      </c>
      <c r="E4735" s="28">
        <v>636</v>
      </c>
      <c r="F4735" s="28">
        <v>411</v>
      </c>
      <c r="H4735" s="28">
        <v>217</v>
      </c>
      <c r="I4735" s="28">
        <v>14</v>
      </c>
      <c r="J4735" s="28">
        <v>1.44E-2</v>
      </c>
      <c r="AI4735"/>
      <c r="AJ4735"/>
    </row>
    <row r="4736" spans="1:36" ht="14.5" x14ac:dyDescent="0.35">
      <c r="A4736" s="52">
        <f t="shared" si="233"/>
        <v>2015</v>
      </c>
      <c r="B4736" s="30">
        <f t="shared" si="234"/>
        <v>165</v>
      </c>
      <c r="C4736" s="4">
        <f t="shared" si="235"/>
        <v>25</v>
      </c>
      <c r="D4736" s="4" t="s">
        <v>25</v>
      </c>
      <c r="E4736" s="28">
        <v>636</v>
      </c>
      <c r="F4736" s="28">
        <v>411</v>
      </c>
      <c r="H4736" s="28">
        <v>217</v>
      </c>
      <c r="I4736" s="28">
        <v>14</v>
      </c>
      <c r="J4736" s="28">
        <v>1.0500000000000001E-2</v>
      </c>
      <c r="AI4736"/>
      <c r="AJ4736"/>
    </row>
    <row r="4737" spans="1:36" ht="14.5" x14ac:dyDescent="0.35">
      <c r="A4737" s="52">
        <f t="shared" si="233"/>
        <v>2015</v>
      </c>
      <c r="B4737" s="30">
        <f t="shared" si="234"/>
        <v>165</v>
      </c>
      <c r="C4737" s="4">
        <f t="shared" si="235"/>
        <v>25</v>
      </c>
      <c r="D4737" s="4" t="s">
        <v>25</v>
      </c>
      <c r="E4737" s="28">
        <v>637</v>
      </c>
      <c r="F4737" s="28">
        <v>411</v>
      </c>
      <c r="H4737" s="28">
        <v>217</v>
      </c>
      <c r="I4737" s="28">
        <v>14</v>
      </c>
      <c r="J4737" s="28">
        <v>1.3899999999999999E-2</v>
      </c>
      <c r="AI4737"/>
      <c r="AJ4737"/>
    </row>
    <row r="4738" spans="1:36" ht="14.5" x14ac:dyDescent="0.35">
      <c r="A4738" s="52">
        <f t="shared" ref="A4738:A4801" si="236">YEAR(D4738)</f>
        <v>2015</v>
      </c>
      <c r="B4738" s="30">
        <f t="shared" ref="B4738:B4801" si="237">D4738-DATE(YEAR(D4738),1,0)</f>
        <v>165</v>
      </c>
      <c r="C4738" s="4">
        <f t="shared" ref="C4738:C4801" si="238">WEEKNUM(D4738,1)</f>
        <v>25</v>
      </c>
      <c r="D4738" s="4" t="s">
        <v>25</v>
      </c>
      <c r="E4738" s="28">
        <v>637</v>
      </c>
      <c r="F4738" s="28">
        <v>411</v>
      </c>
      <c r="H4738" s="28">
        <v>217</v>
      </c>
      <c r="I4738" s="28">
        <v>14</v>
      </c>
      <c r="J4738" s="28">
        <v>1.2699999999999999E-2</v>
      </c>
      <c r="AI4738"/>
      <c r="AJ4738"/>
    </row>
    <row r="4739" spans="1:36" ht="14.5" x14ac:dyDescent="0.35">
      <c r="A4739" s="52">
        <f t="shared" si="236"/>
        <v>2015</v>
      </c>
      <c r="B4739" s="30">
        <f t="shared" si="237"/>
        <v>165</v>
      </c>
      <c r="C4739" s="4">
        <f t="shared" si="238"/>
        <v>25</v>
      </c>
      <c r="D4739" s="4" t="s">
        <v>25</v>
      </c>
      <c r="E4739" s="28">
        <v>637</v>
      </c>
      <c r="F4739" s="28">
        <v>411</v>
      </c>
      <c r="H4739" s="28">
        <v>217</v>
      </c>
      <c r="I4739" s="28">
        <v>14</v>
      </c>
      <c r="J4739" s="28">
        <v>1.2800000000000001E-2</v>
      </c>
      <c r="AI4739"/>
      <c r="AJ4739"/>
    </row>
    <row r="4740" spans="1:36" ht="14.5" x14ac:dyDescent="0.35">
      <c r="A4740" s="52">
        <f t="shared" si="236"/>
        <v>2015</v>
      </c>
      <c r="B4740" s="30">
        <f t="shared" si="237"/>
        <v>165</v>
      </c>
      <c r="C4740" s="4">
        <f t="shared" si="238"/>
        <v>25</v>
      </c>
      <c r="D4740" s="4" t="s">
        <v>25</v>
      </c>
      <c r="E4740" s="28">
        <v>637</v>
      </c>
      <c r="F4740" s="28">
        <v>411</v>
      </c>
      <c r="H4740" s="28">
        <v>217</v>
      </c>
      <c r="I4740" s="28">
        <v>14</v>
      </c>
      <c r="J4740" s="28">
        <v>1.2999999999999999E-2</v>
      </c>
      <c r="AI4740"/>
      <c r="AJ4740"/>
    </row>
    <row r="4741" spans="1:36" ht="14.5" x14ac:dyDescent="0.35">
      <c r="A4741" s="52">
        <f t="shared" si="236"/>
        <v>2015</v>
      </c>
      <c r="B4741" s="30">
        <f t="shared" si="237"/>
        <v>165</v>
      </c>
      <c r="C4741" s="4">
        <f t="shared" si="238"/>
        <v>25</v>
      </c>
      <c r="D4741" s="4" t="s">
        <v>25</v>
      </c>
      <c r="E4741" s="28">
        <v>636</v>
      </c>
      <c r="F4741" s="28">
        <v>411</v>
      </c>
      <c r="H4741" s="28">
        <v>217</v>
      </c>
      <c r="I4741" s="28">
        <v>15</v>
      </c>
      <c r="J4741" s="28">
        <v>1.29E-2</v>
      </c>
      <c r="AI4741"/>
      <c r="AJ4741"/>
    </row>
    <row r="4742" spans="1:36" ht="14.5" x14ac:dyDescent="0.35">
      <c r="A4742" s="52">
        <f t="shared" si="236"/>
        <v>2015</v>
      </c>
      <c r="B4742" s="30">
        <f t="shared" si="237"/>
        <v>165</v>
      </c>
      <c r="C4742" s="4">
        <f t="shared" si="238"/>
        <v>25</v>
      </c>
      <c r="D4742" s="4" t="s">
        <v>25</v>
      </c>
      <c r="E4742" s="28">
        <v>636</v>
      </c>
      <c r="F4742" s="28">
        <v>411</v>
      </c>
      <c r="H4742" s="28">
        <v>217</v>
      </c>
      <c r="I4742" s="28">
        <v>15</v>
      </c>
      <c r="J4742" s="28">
        <v>1.17E-2</v>
      </c>
      <c r="AI4742"/>
      <c r="AJ4742"/>
    </row>
    <row r="4743" spans="1:36" ht="14.5" x14ac:dyDescent="0.35">
      <c r="A4743" s="52">
        <f t="shared" si="236"/>
        <v>2015</v>
      </c>
      <c r="B4743" s="30">
        <f t="shared" si="237"/>
        <v>165</v>
      </c>
      <c r="C4743" s="4">
        <f t="shared" si="238"/>
        <v>25</v>
      </c>
      <c r="D4743" s="4" t="s">
        <v>25</v>
      </c>
      <c r="E4743" s="28">
        <v>636</v>
      </c>
      <c r="F4743" s="28">
        <v>411</v>
      </c>
      <c r="H4743" s="28">
        <v>217</v>
      </c>
      <c r="I4743" s="28">
        <v>15</v>
      </c>
      <c r="J4743" s="28">
        <v>1.2E-2</v>
      </c>
      <c r="AI4743"/>
      <c r="AJ4743"/>
    </row>
    <row r="4744" spans="1:36" ht="14.5" x14ac:dyDescent="0.35">
      <c r="A4744" s="52">
        <f t="shared" si="236"/>
        <v>2015</v>
      </c>
      <c r="B4744" s="30">
        <f t="shared" si="237"/>
        <v>165</v>
      </c>
      <c r="C4744" s="4">
        <f t="shared" si="238"/>
        <v>25</v>
      </c>
      <c r="D4744" s="4" t="s">
        <v>25</v>
      </c>
      <c r="E4744" s="28">
        <v>636</v>
      </c>
      <c r="F4744" s="28">
        <v>411</v>
      </c>
      <c r="H4744" s="28">
        <v>217</v>
      </c>
      <c r="I4744" s="28">
        <v>15</v>
      </c>
      <c r="J4744" s="28">
        <v>1.2E-2</v>
      </c>
      <c r="AI4744"/>
      <c r="AJ4744"/>
    </row>
    <row r="4745" spans="1:36" ht="14.5" x14ac:dyDescent="0.35">
      <c r="A4745" s="52">
        <f t="shared" si="236"/>
        <v>2015</v>
      </c>
      <c r="B4745" s="30">
        <f t="shared" si="237"/>
        <v>165</v>
      </c>
      <c r="C4745" s="4">
        <f t="shared" si="238"/>
        <v>25</v>
      </c>
      <c r="D4745" s="4" t="s">
        <v>25</v>
      </c>
      <c r="E4745" s="28">
        <v>637</v>
      </c>
      <c r="F4745" s="28">
        <v>411</v>
      </c>
      <c r="H4745" s="28">
        <v>217</v>
      </c>
      <c r="I4745" s="28">
        <v>15</v>
      </c>
      <c r="J4745" s="28">
        <v>1.2500000000000001E-2</v>
      </c>
      <c r="AI4745"/>
      <c r="AJ4745"/>
    </row>
    <row r="4746" spans="1:36" ht="14.5" x14ac:dyDescent="0.35">
      <c r="A4746" s="52">
        <f t="shared" si="236"/>
        <v>2015</v>
      </c>
      <c r="B4746" s="30">
        <f t="shared" si="237"/>
        <v>165</v>
      </c>
      <c r="C4746" s="4">
        <f t="shared" si="238"/>
        <v>25</v>
      </c>
      <c r="D4746" s="4" t="s">
        <v>25</v>
      </c>
      <c r="E4746" s="28">
        <v>637</v>
      </c>
      <c r="F4746" s="28">
        <v>411</v>
      </c>
      <c r="H4746" s="28">
        <v>217</v>
      </c>
      <c r="I4746" s="28">
        <v>15</v>
      </c>
      <c r="J4746" s="28">
        <v>1.6400000000000001E-2</v>
      </c>
      <c r="AI4746"/>
      <c r="AJ4746"/>
    </row>
    <row r="4747" spans="1:36" ht="14.5" x14ac:dyDescent="0.35">
      <c r="A4747" s="52">
        <f t="shared" si="236"/>
        <v>2015</v>
      </c>
      <c r="B4747" s="30">
        <f t="shared" si="237"/>
        <v>165</v>
      </c>
      <c r="C4747" s="4">
        <f t="shared" si="238"/>
        <v>25</v>
      </c>
      <c r="D4747" s="4" t="s">
        <v>25</v>
      </c>
      <c r="E4747" s="28">
        <v>636</v>
      </c>
      <c r="F4747" s="28">
        <v>411</v>
      </c>
      <c r="H4747" s="28">
        <v>217</v>
      </c>
      <c r="I4747" s="28">
        <v>16</v>
      </c>
      <c r="J4747" s="28">
        <v>1.43E-2</v>
      </c>
      <c r="AI4747"/>
      <c r="AJ4747"/>
    </row>
    <row r="4748" spans="1:36" ht="14.5" x14ac:dyDescent="0.35">
      <c r="A4748" s="52">
        <f t="shared" si="236"/>
        <v>2015</v>
      </c>
      <c r="B4748" s="30">
        <f t="shared" si="237"/>
        <v>165</v>
      </c>
      <c r="C4748" s="4">
        <f t="shared" si="238"/>
        <v>25</v>
      </c>
      <c r="D4748" s="4" t="s">
        <v>25</v>
      </c>
      <c r="E4748" s="28">
        <v>636</v>
      </c>
      <c r="F4748" s="28">
        <v>411</v>
      </c>
      <c r="H4748" s="28">
        <v>217</v>
      </c>
      <c r="I4748" s="28">
        <v>16</v>
      </c>
      <c r="J4748" s="28">
        <v>1.9900000000000001E-2</v>
      </c>
      <c r="AI4748"/>
      <c r="AJ4748"/>
    </row>
    <row r="4749" spans="1:36" ht="14.5" x14ac:dyDescent="0.35">
      <c r="A4749" s="52">
        <f t="shared" si="236"/>
        <v>2015</v>
      </c>
      <c r="B4749" s="30">
        <f t="shared" si="237"/>
        <v>165</v>
      </c>
      <c r="C4749" s="4">
        <f t="shared" si="238"/>
        <v>25</v>
      </c>
      <c r="D4749" s="4" t="s">
        <v>25</v>
      </c>
      <c r="E4749" s="28">
        <v>637</v>
      </c>
      <c r="F4749" s="28">
        <v>411</v>
      </c>
      <c r="H4749" s="28">
        <v>217</v>
      </c>
      <c r="I4749" s="28">
        <v>17</v>
      </c>
      <c r="J4749" s="28">
        <v>2.3E-2</v>
      </c>
      <c r="AI4749"/>
      <c r="AJ4749"/>
    </row>
    <row r="4750" spans="1:36" ht="14.5" x14ac:dyDescent="0.35">
      <c r="A4750" s="52">
        <f t="shared" si="236"/>
        <v>2015</v>
      </c>
      <c r="B4750" s="30">
        <f t="shared" si="237"/>
        <v>165</v>
      </c>
      <c r="C4750" s="4">
        <f t="shared" si="238"/>
        <v>25</v>
      </c>
      <c r="D4750" s="4" t="s">
        <v>25</v>
      </c>
      <c r="E4750" s="28">
        <v>633</v>
      </c>
      <c r="F4750" s="28">
        <v>413</v>
      </c>
      <c r="H4750" s="28">
        <v>217</v>
      </c>
      <c r="I4750" s="28">
        <v>4</v>
      </c>
      <c r="J4750" s="28">
        <v>4.0000000000000002E-4</v>
      </c>
      <c r="AI4750"/>
      <c r="AJ4750"/>
    </row>
    <row r="4751" spans="1:36" ht="14.5" x14ac:dyDescent="0.35">
      <c r="A4751" s="52">
        <f t="shared" si="236"/>
        <v>2015</v>
      </c>
      <c r="B4751" s="30">
        <f t="shared" si="237"/>
        <v>165</v>
      </c>
      <c r="C4751" s="4">
        <f t="shared" si="238"/>
        <v>25</v>
      </c>
      <c r="D4751" s="4" t="s">
        <v>25</v>
      </c>
      <c r="E4751" s="28">
        <v>633</v>
      </c>
      <c r="F4751" s="28">
        <v>413</v>
      </c>
      <c r="H4751" s="28">
        <v>217</v>
      </c>
      <c r="I4751" s="28">
        <v>5</v>
      </c>
      <c r="J4751" s="28">
        <v>6.9999999999999999E-4</v>
      </c>
      <c r="AI4751"/>
      <c r="AJ4751"/>
    </row>
    <row r="4752" spans="1:36" ht="14.5" x14ac:dyDescent="0.35">
      <c r="A4752" s="52">
        <f t="shared" si="236"/>
        <v>2015</v>
      </c>
      <c r="B4752" s="30">
        <f t="shared" si="237"/>
        <v>165</v>
      </c>
      <c r="C4752" s="4">
        <f t="shared" si="238"/>
        <v>25</v>
      </c>
      <c r="D4752" s="4" t="s">
        <v>25</v>
      </c>
      <c r="E4752" s="28">
        <v>633</v>
      </c>
      <c r="F4752" s="28">
        <v>413</v>
      </c>
      <c r="H4752" s="28">
        <v>217</v>
      </c>
      <c r="I4752" s="28">
        <v>5</v>
      </c>
      <c r="J4752" s="28">
        <v>2.9999999999999997E-4</v>
      </c>
      <c r="AI4752"/>
      <c r="AJ4752"/>
    </row>
    <row r="4753" spans="1:36" ht="14.5" x14ac:dyDescent="0.35">
      <c r="A4753" s="52">
        <f t="shared" si="236"/>
        <v>2015</v>
      </c>
      <c r="B4753" s="30">
        <f t="shared" si="237"/>
        <v>165</v>
      </c>
      <c r="C4753" s="4">
        <f t="shared" si="238"/>
        <v>25</v>
      </c>
      <c r="D4753" s="4" t="s">
        <v>25</v>
      </c>
      <c r="E4753" s="28">
        <v>633</v>
      </c>
      <c r="F4753" s="28">
        <v>413</v>
      </c>
      <c r="H4753" s="28">
        <v>217</v>
      </c>
      <c r="I4753" s="28">
        <v>5</v>
      </c>
      <c r="J4753" s="28">
        <v>6.9999999999999999E-4</v>
      </c>
      <c r="AI4753"/>
      <c r="AJ4753"/>
    </row>
    <row r="4754" spans="1:36" ht="14.5" x14ac:dyDescent="0.35">
      <c r="A4754" s="52">
        <f t="shared" si="236"/>
        <v>2015</v>
      </c>
      <c r="B4754" s="30">
        <f t="shared" si="237"/>
        <v>165</v>
      </c>
      <c r="C4754" s="4">
        <f t="shared" si="238"/>
        <v>25</v>
      </c>
      <c r="D4754" s="4" t="s">
        <v>25</v>
      </c>
      <c r="E4754" s="28">
        <v>633</v>
      </c>
      <c r="F4754" s="28">
        <v>413</v>
      </c>
      <c r="H4754" s="28">
        <v>217</v>
      </c>
      <c r="I4754" s="28">
        <v>5</v>
      </c>
      <c r="J4754" s="28">
        <v>4.0000000000000002E-4</v>
      </c>
      <c r="AI4754"/>
      <c r="AJ4754"/>
    </row>
    <row r="4755" spans="1:36" ht="14.5" x14ac:dyDescent="0.35">
      <c r="A4755" s="52">
        <f t="shared" si="236"/>
        <v>2015</v>
      </c>
      <c r="B4755" s="30">
        <f t="shared" si="237"/>
        <v>165</v>
      </c>
      <c r="C4755" s="4">
        <f t="shared" si="238"/>
        <v>25</v>
      </c>
      <c r="D4755" s="4" t="s">
        <v>25</v>
      </c>
      <c r="E4755" s="28">
        <v>633</v>
      </c>
      <c r="F4755" s="28">
        <v>413</v>
      </c>
      <c r="H4755" s="28">
        <v>217</v>
      </c>
      <c r="I4755" s="28">
        <v>6</v>
      </c>
      <c r="J4755" s="28">
        <v>1.1999999999999999E-3</v>
      </c>
      <c r="AI4755"/>
      <c r="AJ4755"/>
    </row>
    <row r="4756" spans="1:36" ht="14.5" x14ac:dyDescent="0.35">
      <c r="A4756" s="52">
        <f t="shared" si="236"/>
        <v>2015</v>
      </c>
      <c r="B4756" s="30">
        <f t="shared" si="237"/>
        <v>165</v>
      </c>
      <c r="C4756" s="4">
        <f t="shared" si="238"/>
        <v>25</v>
      </c>
      <c r="D4756" s="4" t="s">
        <v>25</v>
      </c>
      <c r="E4756" s="28">
        <v>633</v>
      </c>
      <c r="F4756" s="28">
        <v>413</v>
      </c>
      <c r="H4756" s="28">
        <v>217</v>
      </c>
      <c r="I4756" s="28">
        <v>7</v>
      </c>
      <c r="J4756" s="28">
        <v>1E-3</v>
      </c>
      <c r="AI4756"/>
      <c r="AJ4756"/>
    </row>
    <row r="4757" spans="1:36" ht="14.5" x14ac:dyDescent="0.35">
      <c r="A4757" s="52">
        <f t="shared" si="236"/>
        <v>2015</v>
      </c>
      <c r="B4757" s="30">
        <f t="shared" si="237"/>
        <v>165</v>
      </c>
      <c r="C4757" s="4">
        <f t="shared" si="238"/>
        <v>25</v>
      </c>
      <c r="D4757" s="4" t="s">
        <v>25</v>
      </c>
      <c r="E4757" s="28">
        <v>633</v>
      </c>
      <c r="F4757" s="28">
        <v>413</v>
      </c>
      <c r="H4757" s="28">
        <v>217</v>
      </c>
      <c r="I4757" s="28">
        <v>7</v>
      </c>
      <c r="J4757" s="28">
        <v>1.2999999999999999E-3</v>
      </c>
      <c r="AI4757"/>
      <c r="AJ4757"/>
    </row>
    <row r="4758" spans="1:36" ht="14.5" x14ac:dyDescent="0.35">
      <c r="A4758" s="52">
        <f t="shared" si="236"/>
        <v>2015</v>
      </c>
      <c r="B4758" s="30">
        <f t="shared" si="237"/>
        <v>165</v>
      </c>
      <c r="C4758" s="4">
        <f t="shared" si="238"/>
        <v>25</v>
      </c>
      <c r="D4758" s="4" t="s">
        <v>25</v>
      </c>
      <c r="E4758" s="28">
        <v>633</v>
      </c>
      <c r="F4758" s="28">
        <v>413</v>
      </c>
      <c r="H4758" s="28">
        <v>217</v>
      </c>
      <c r="I4758" s="28">
        <v>8</v>
      </c>
      <c r="J4758" s="28">
        <v>1.6000000000000001E-3</v>
      </c>
      <c r="AI4758"/>
      <c r="AJ4758"/>
    </row>
    <row r="4759" spans="1:36" ht="14.5" x14ac:dyDescent="0.35">
      <c r="A4759" s="52">
        <f t="shared" si="236"/>
        <v>2015</v>
      </c>
      <c r="B4759" s="30">
        <f t="shared" si="237"/>
        <v>165</v>
      </c>
      <c r="C4759" s="4">
        <f t="shared" si="238"/>
        <v>25</v>
      </c>
      <c r="D4759" s="4" t="s">
        <v>25</v>
      </c>
      <c r="E4759" s="28">
        <v>632</v>
      </c>
      <c r="F4759" s="28">
        <v>413</v>
      </c>
      <c r="H4759" s="28">
        <v>217</v>
      </c>
      <c r="I4759" s="28">
        <v>11</v>
      </c>
      <c r="J4759" s="28">
        <v>8.5000000000000006E-3</v>
      </c>
      <c r="AI4759"/>
      <c r="AJ4759"/>
    </row>
    <row r="4760" spans="1:36" ht="14.5" x14ac:dyDescent="0.35">
      <c r="A4760" s="52">
        <f t="shared" si="236"/>
        <v>2015</v>
      </c>
      <c r="B4760" s="30">
        <f t="shared" si="237"/>
        <v>165</v>
      </c>
      <c r="C4760" s="4">
        <f t="shared" si="238"/>
        <v>25</v>
      </c>
      <c r="D4760" s="4" t="s">
        <v>25</v>
      </c>
      <c r="E4760" s="28">
        <v>633</v>
      </c>
      <c r="F4760" s="28">
        <v>413</v>
      </c>
      <c r="H4760" s="28">
        <v>217</v>
      </c>
      <c r="I4760" s="28">
        <v>11</v>
      </c>
      <c r="J4760" s="28">
        <v>6.3E-3</v>
      </c>
      <c r="AI4760"/>
      <c r="AJ4760"/>
    </row>
    <row r="4761" spans="1:36" ht="14.5" x14ac:dyDescent="0.35">
      <c r="A4761" s="52">
        <f t="shared" si="236"/>
        <v>2015</v>
      </c>
      <c r="B4761" s="30">
        <f t="shared" si="237"/>
        <v>165</v>
      </c>
      <c r="C4761" s="4">
        <f t="shared" si="238"/>
        <v>25</v>
      </c>
      <c r="D4761" s="4" t="s">
        <v>25</v>
      </c>
      <c r="E4761" s="28">
        <v>632</v>
      </c>
      <c r="F4761" s="28">
        <v>413</v>
      </c>
      <c r="H4761" s="28">
        <v>217</v>
      </c>
      <c r="I4761" s="28">
        <v>13</v>
      </c>
      <c r="J4761" s="28">
        <v>1.2999999999999999E-2</v>
      </c>
      <c r="AI4761"/>
      <c r="AJ4761"/>
    </row>
    <row r="4762" spans="1:36" ht="14.5" x14ac:dyDescent="0.35">
      <c r="A4762" s="52">
        <f t="shared" si="236"/>
        <v>2015</v>
      </c>
      <c r="B4762" s="30">
        <f t="shared" si="237"/>
        <v>165</v>
      </c>
      <c r="C4762" s="4">
        <f t="shared" si="238"/>
        <v>25</v>
      </c>
      <c r="D4762" s="4" t="s">
        <v>25</v>
      </c>
      <c r="E4762" s="28">
        <v>632</v>
      </c>
      <c r="F4762" s="28">
        <v>413</v>
      </c>
      <c r="H4762" s="28">
        <v>217</v>
      </c>
      <c r="I4762" s="28">
        <v>13</v>
      </c>
      <c r="J4762" s="28">
        <v>1.18E-2</v>
      </c>
      <c r="AI4762"/>
      <c r="AJ4762"/>
    </row>
    <row r="4763" spans="1:36" ht="14.5" x14ac:dyDescent="0.35">
      <c r="A4763" s="52">
        <f t="shared" si="236"/>
        <v>2015</v>
      </c>
      <c r="B4763" s="30">
        <f t="shared" si="237"/>
        <v>165</v>
      </c>
      <c r="C4763" s="4">
        <f t="shared" si="238"/>
        <v>25</v>
      </c>
      <c r="D4763" s="4" t="s">
        <v>25</v>
      </c>
      <c r="E4763" s="28">
        <v>632</v>
      </c>
      <c r="F4763" s="28">
        <v>413</v>
      </c>
      <c r="H4763" s="28">
        <v>217</v>
      </c>
      <c r="I4763" s="28">
        <v>13</v>
      </c>
      <c r="J4763" s="28">
        <v>1.0200000000000001E-2</v>
      </c>
      <c r="AI4763"/>
      <c r="AJ4763"/>
    </row>
    <row r="4764" spans="1:36" ht="14.5" x14ac:dyDescent="0.35">
      <c r="A4764" s="52">
        <f t="shared" si="236"/>
        <v>2015</v>
      </c>
      <c r="B4764" s="30">
        <f t="shared" si="237"/>
        <v>165</v>
      </c>
      <c r="C4764" s="4">
        <f t="shared" si="238"/>
        <v>25</v>
      </c>
      <c r="D4764" s="4" t="s">
        <v>25</v>
      </c>
      <c r="E4764" s="28">
        <v>632</v>
      </c>
      <c r="F4764" s="28">
        <v>413</v>
      </c>
      <c r="H4764" s="28">
        <v>217</v>
      </c>
      <c r="I4764" s="28">
        <v>13</v>
      </c>
      <c r="J4764" s="28">
        <v>8.6E-3</v>
      </c>
      <c r="AI4764"/>
      <c r="AJ4764"/>
    </row>
    <row r="4765" spans="1:36" ht="14.5" x14ac:dyDescent="0.35">
      <c r="A4765" s="52">
        <f t="shared" si="236"/>
        <v>2015</v>
      </c>
      <c r="B4765" s="30">
        <f t="shared" si="237"/>
        <v>165</v>
      </c>
      <c r="C4765" s="4">
        <f t="shared" si="238"/>
        <v>25</v>
      </c>
      <c r="D4765" s="4" t="s">
        <v>25</v>
      </c>
      <c r="E4765" s="28">
        <v>633</v>
      </c>
      <c r="F4765" s="28">
        <v>413</v>
      </c>
      <c r="H4765" s="28">
        <v>217</v>
      </c>
      <c r="I4765" s="28">
        <v>13</v>
      </c>
      <c r="J4765" s="28">
        <v>1.5299999999999999E-2</v>
      </c>
      <c r="AI4765"/>
      <c r="AJ4765"/>
    </row>
    <row r="4766" spans="1:36" ht="14.5" x14ac:dyDescent="0.35">
      <c r="A4766" s="52">
        <f t="shared" si="236"/>
        <v>2015</v>
      </c>
      <c r="B4766" s="30">
        <f t="shared" si="237"/>
        <v>165</v>
      </c>
      <c r="C4766" s="4">
        <f t="shared" si="238"/>
        <v>25</v>
      </c>
      <c r="D4766" s="4" t="s">
        <v>25</v>
      </c>
      <c r="E4766" s="28">
        <v>632</v>
      </c>
      <c r="F4766" s="28">
        <v>413</v>
      </c>
      <c r="H4766" s="28">
        <v>217</v>
      </c>
      <c r="I4766" s="28">
        <v>16</v>
      </c>
      <c r="J4766" s="28">
        <v>1.8499999999999999E-2</v>
      </c>
      <c r="AI4766"/>
      <c r="AJ4766"/>
    </row>
    <row r="4767" spans="1:36" ht="14.5" x14ac:dyDescent="0.35">
      <c r="A4767" s="52">
        <f t="shared" si="236"/>
        <v>2015</v>
      </c>
      <c r="B4767" s="30">
        <f t="shared" si="237"/>
        <v>165</v>
      </c>
      <c r="C4767" s="4">
        <f t="shared" si="238"/>
        <v>25</v>
      </c>
      <c r="D4767" s="4" t="s">
        <v>25</v>
      </c>
      <c r="E4767" s="28">
        <v>633</v>
      </c>
      <c r="F4767" s="28">
        <v>413</v>
      </c>
      <c r="H4767" s="28">
        <v>300</v>
      </c>
      <c r="J4767" s="28">
        <v>0.17349999999999999</v>
      </c>
      <c r="AI4767"/>
      <c r="AJ4767"/>
    </row>
    <row r="4768" spans="1:36" ht="14.5" x14ac:dyDescent="0.35">
      <c r="A4768" s="52">
        <f t="shared" si="236"/>
        <v>2015</v>
      </c>
      <c r="B4768" s="30">
        <f t="shared" si="237"/>
        <v>165</v>
      </c>
      <c r="C4768" s="4">
        <f t="shared" si="238"/>
        <v>25</v>
      </c>
      <c r="D4768" s="4" t="s">
        <v>25</v>
      </c>
      <c r="E4768" s="28">
        <v>631</v>
      </c>
      <c r="F4768" s="28">
        <v>414</v>
      </c>
      <c r="H4768" s="28">
        <v>217</v>
      </c>
      <c r="I4768" s="28">
        <v>8</v>
      </c>
      <c r="J4768" s="28">
        <v>3.3999999999999998E-3</v>
      </c>
      <c r="AI4768"/>
      <c r="AJ4768"/>
    </row>
    <row r="4769" spans="1:36" ht="14.5" x14ac:dyDescent="0.35">
      <c r="A4769" s="52">
        <f t="shared" si="236"/>
        <v>2015</v>
      </c>
      <c r="B4769" s="30">
        <f t="shared" si="237"/>
        <v>165</v>
      </c>
      <c r="C4769" s="4">
        <f t="shared" si="238"/>
        <v>25</v>
      </c>
      <c r="D4769" s="4" t="s">
        <v>25</v>
      </c>
      <c r="E4769" s="28">
        <v>631</v>
      </c>
      <c r="F4769" s="28">
        <v>414</v>
      </c>
      <c r="H4769" s="28">
        <v>217</v>
      </c>
      <c r="I4769" s="28">
        <v>10</v>
      </c>
      <c r="J4769" s="28">
        <v>6.3E-3</v>
      </c>
      <c r="AI4769"/>
      <c r="AJ4769"/>
    </row>
    <row r="4770" spans="1:36" ht="14.5" x14ac:dyDescent="0.35">
      <c r="A4770" s="52">
        <f t="shared" si="236"/>
        <v>2015</v>
      </c>
      <c r="B4770" s="30">
        <f t="shared" si="237"/>
        <v>165</v>
      </c>
      <c r="C4770" s="4">
        <f t="shared" si="238"/>
        <v>25</v>
      </c>
      <c r="D4770" s="4" t="s">
        <v>25</v>
      </c>
      <c r="E4770" s="28">
        <v>631</v>
      </c>
      <c r="F4770" s="28">
        <v>414</v>
      </c>
      <c r="H4770" s="28">
        <v>217</v>
      </c>
      <c r="I4770" s="28">
        <v>10</v>
      </c>
      <c r="J4770" s="28">
        <v>6.3E-3</v>
      </c>
      <c r="AI4770"/>
      <c r="AJ4770"/>
    </row>
    <row r="4771" spans="1:36" ht="14.5" x14ac:dyDescent="0.35">
      <c r="A4771" s="52">
        <f t="shared" si="236"/>
        <v>2015</v>
      </c>
      <c r="B4771" s="30">
        <f t="shared" si="237"/>
        <v>165</v>
      </c>
      <c r="C4771" s="4">
        <f t="shared" si="238"/>
        <v>25</v>
      </c>
      <c r="D4771" s="4" t="s">
        <v>25</v>
      </c>
      <c r="E4771" s="28">
        <v>631</v>
      </c>
      <c r="F4771" s="28">
        <v>414</v>
      </c>
      <c r="H4771" s="28">
        <v>217</v>
      </c>
      <c r="I4771" s="28">
        <v>10</v>
      </c>
      <c r="J4771" s="28">
        <v>6.4999999999999997E-3</v>
      </c>
      <c r="AI4771"/>
      <c r="AJ4771"/>
    </row>
    <row r="4772" spans="1:36" ht="14.5" x14ac:dyDescent="0.35">
      <c r="A4772" s="52">
        <f t="shared" si="236"/>
        <v>2015</v>
      </c>
      <c r="B4772" s="30">
        <f t="shared" si="237"/>
        <v>165</v>
      </c>
      <c r="C4772" s="4">
        <f t="shared" si="238"/>
        <v>25</v>
      </c>
      <c r="D4772" s="4" t="s">
        <v>25</v>
      </c>
      <c r="E4772" s="28">
        <v>631</v>
      </c>
      <c r="F4772" s="28">
        <v>414</v>
      </c>
      <c r="H4772" s="28">
        <v>217</v>
      </c>
      <c r="I4772" s="28">
        <v>10</v>
      </c>
      <c r="J4772" s="28">
        <v>6.0000000000000001E-3</v>
      </c>
      <c r="AI4772"/>
      <c r="AJ4772"/>
    </row>
    <row r="4773" spans="1:36" ht="14.5" x14ac:dyDescent="0.35">
      <c r="A4773" s="52">
        <f t="shared" si="236"/>
        <v>2015</v>
      </c>
      <c r="B4773" s="30">
        <f t="shared" si="237"/>
        <v>165</v>
      </c>
      <c r="C4773" s="4">
        <f t="shared" si="238"/>
        <v>25</v>
      </c>
      <c r="D4773" s="4" t="s">
        <v>25</v>
      </c>
      <c r="E4773" s="28">
        <v>631</v>
      </c>
      <c r="F4773" s="28">
        <v>414</v>
      </c>
      <c r="H4773" s="28">
        <v>217</v>
      </c>
      <c r="I4773" s="28">
        <v>10</v>
      </c>
      <c r="J4773" s="28">
        <v>2.7000000000000001E-3</v>
      </c>
      <c r="AI4773"/>
      <c r="AJ4773"/>
    </row>
    <row r="4774" spans="1:36" ht="14.5" x14ac:dyDescent="0.35">
      <c r="A4774" s="52">
        <f t="shared" si="236"/>
        <v>2015</v>
      </c>
      <c r="B4774" s="30">
        <f t="shared" si="237"/>
        <v>165</v>
      </c>
      <c r="C4774" s="4">
        <f t="shared" si="238"/>
        <v>25</v>
      </c>
      <c r="D4774" s="4" t="s">
        <v>25</v>
      </c>
      <c r="E4774" s="28">
        <v>631</v>
      </c>
      <c r="F4774" s="28">
        <v>414</v>
      </c>
      <c r="H4774" s="28">
        <v>217</v>
      </c>
      <c r="I4774" s="28">
        <v>10</v>
      </c>
      <c r="J4774" s="28">
        <v>3.7000000000000002E-3</v>
      </c>
      <c r="AI4774"/>
      <c r="AJ4774"/>
    </row>
    <row r="4775" spans="1:36" ht="14.5" x14ac:dyDescent="0.35">
      <c r="A4775" s="52">
        <f t="shared" si="236"/>
        <v>2015</v>
      </c>
      <c r="B4775" s="30">
        <f t="shared" si="237"/>
        <v>165</v>
      </c>
      <c r="C4775" s="4">
        <f t="shared" si="238"/>
        <v>25</v>
      </c>
      <c r="D4775" s="4" t="s">
        <v>25</v>
      </c>
      <c r="E4775" s="28">
        <v>631</v>
      </c>
      <c r="F4775" s="28">
        <v>414</v>
      </c>
      <c r="H4775" s="28">
        <v>217</v>
      </c>
      <c r="I4775" s="28">
        <v>10</v>
      </c>
      <c r="J4775" s="28">
        <v>6.4000000000000003E-3</v>
      </c>
      <c r="AI4775"/>
      <c r="AJ4775"/>
    </row>
    <row r="4776" spans="1:36" ht="14.5" x14ac:dyDescent="0.35">
      <c r="A4776" s="52">
        <f t="shared" si="236"/>
        <v>2015</v>
      </c>
      <c r="B4776" s="30">
        <f t="shared" si="237"/>
        <v>165</v>
      </c>
      <c r="C4776" s="4">
        <f t="shared" si="238"/>
        <v>25</v>
      </c>
      <c r="D4776" s="4" t="s">
        <v>25</v>
      </c>
      <c r="E4776" s="28">
        <v>631</v>
      </c>
      <c r="F4776" s="28">
        <v>414</v>
      </c>
      <c r="H4776" s="28">
        <v>217</v>
      </c>
      <c r="I4776" s="28">
        <v>10</v>
      </c>
      <c r="J4776" s="28">
        <v>5.1000000000000004E-3</v>
      </c>
      <c r="AI4776"/>
      <c r="AJ4776"/>
    </row>
    <row r="4777" spans="1:36" ht="14.5" x14ac:dyDescent="0.35">
      <c r="A4777" s="52">
        <f t="shared" si="236"/>
        <v>2015</v>
      </c>
      <c r="B4777" s="30">
        <f t="shared" si="237"/>
        <v>165</v>
      </c>
      <c r="C4777" s="4">
        <f t="shared" si="238"/>
        <v>25</v>
      </c>
      <c r="D4777" s="4" t="s">
        <v>25</v>
      </c>
      <c r="E4777" s="28">
        <v>631</v>
      </c>
      <c r="F4777" s="28">
        <v>414</v>
      </c>
      <c r="H4777" s="28">
        <v>217</v>
      </c>
      <c r="I4777" s="28">
        <v>10</v>
      </c>
      <c r="J4777" s="28">
        <v>5.1999999999999998E-3</v>
      </c>
      <c r="AI4777"/>
      <c r="AJ4777"/>
    </row>
    <row r="4778" spans="1:36" ht="14.5" x14ac:dyDescent="0.35">
      <c r="A4778" s="52">
        <f t="shared" si="236"/>
        <v>2015</v>
      </c>
      <c r="B4778" s="30">
        <f t="shared" si="237"/>
        <v>165</v>
      </c>
      <c r="C4778" s="4">
        <f t="shared" si="238"/>
        <v>25</v>
      </c>
      <c r="D4778" s="4" t="s">
        <v>25</v>
      </c>
      <c r="E4778" s="28">
        <v>630</v>
      </c>
      <c r="F4778" s="28">
        <v>414</v>
      </c>
      <c r="H4778" s="28">
        <v>217</v>
      </c>
      <c r="I4778" s="28">
        <v>11</v>
      </c>
      <c r="J4778" s="28">
        <v>4.8999999999999998E-3</v>
      </c>
      <c r="AI4778"/>
      <c r="AJ4778"/>
    </row>
    <row r="4779" spans="1:36" ht="14.5" x14ac:dyDescent="0.35">
      <c r="A4779" s="52">
        <f t="shared" si="236"/>
        <v>2015</v>
      </c>
      <c r="B4779" s="30">
        <f t="shared" si="237"/>
        <v>165</v>
      </c>
      <c r="C4779" s="4">
        <f t="shared" si="238"/>
        <v>25</v>
      </c>
      <c r="D4779" s="4" t="s">
        <v>25</v>
      </c>
      <c r="E4779" s="28">
        <v>630</v>
      </c>
      <c r="F4779" s="28">
        <v>414</v>
      </c>
      <c r="H4779" s="28">
        <v>217</v>
      </c>
      <c r="I4779" s="28">
        <v>11</v>
      </c>
      <c r="J4779" s="28">
        <v>3.3999999999999998E-3</v>
      </c>
      <c r="AI4779"/>
      <c r="AJ4779"/>
    </row>
    <row r="4780" spans="1:36" ht="14.5" x14ac:dyDescent="0.35">
      <c r="A4780" s="52">
        <f t="shared" si="236"/>
        <v>2015</v>
      </c>
      <c r="B4780" s="30">
        <f t="shared" si="237"/>
        <v>165</v>
      </c>
      <c r="C4780" s="4">
        <f t="shared" si="238"/>
        <v>25</v>
      </c>
      <c r="D4780" s="4" t="s">
        <v>25</v>
      </c>
      <c r="E4780" s="28">
        <v>630</v>
      </c>
      <c r="F4780" s="28">
        <v>414</v>
      </c>
      <c r="H4780" s="28">
        <v>217</v>
      </c>
      <c r="I4780" s="28">
        <v>11</v>
      </c>
      <c r="J4780" s="28">
        <v>3.8999999999999998E-3</v>
      </c>
      <c r="AI4780"/>
      <c r="AJ4780"/>
    </row>
    <row r="4781" spans="1:36" ht="14.5" x14ac:dyDescent="0.35">
      <c r="A4781" s="52">
        <f t="shared" si="236"/>
        <v>2015</v>
      </c>
      <c r="B4781" s="30">
        <f t="shared" si="237"/>
        <v>165</v>
      </c>
      <c r="C4781" s="4">
        <f t="shared" si="238"/>
        <v>25</v>
      </c>
      <c r="D4781" s="4" t="s">
        <v>25</v>
      </c>
      <c r="E4781" s="28">
        <v>630</v>
      </c>
      <c r="F4781" s="28">
        <v>414</v>
      </c>
      <c r="H4781" s="28">
        <v>217</v>
      </c>
      <c r="I4781" s="28">
        <v>11</v>
      </c>
      <c r="J4781" s="28">
        <v>3.8999999999999998E-3</v>
      </c>
      <c r="AI4781"/>
      <c r="AJ4781"/>
    </row>
    <row r="4782" spans="1:36" ht="14.5" x14ac:dyDescent="0.35">
      <c r="A4782" s="52">
        <f t="shared" si="236"/>
        <v>2015</v>
      </c>
      <c r="B4782" s="30">
        <f t="shared" si="237"/>
        <v>165</v>
      </c>
      <c r="C4782" s="4">
        <f t="shared" si="238"/>
        <v>25</v>
      </c>
      <c r="D4782" s="4" t="s">
        <v>25</v>
      </c>
      <c r="E4782" s="28">
        <v>630</v>
      </c>
      <c r="F4782" s="28">
        <v>414</v>
      </c>
      <c r="H4782" s="28">
        <v>217</v>
      </c>
      <c r="I4782" s="28">
        <v>11</v>
      </c>
      <c r="J4782" s="28">
        <v>4.1999999999999997E-3</v>
      </c>
      <c r="AI4782"/>
      <c r="AJ4782"/>
    </row>
    <row r="4783" spans="1:36" ht="14.5" x14ac:dyDescent="0.35">
      <c r="A4783" s="52">
        <f t="shared" si="236"/>
        <v>2015</v>
      </c>
      <c r="B4783" s="30">
        <f t="shared" si="237"/>
        <v>165</v>
      </c>
      <c r="C4783" s="4">
        <f t="shared" si="238"/>
        <v>25</v>
      </c>
      <c r="D4783" s="4" t="s">
        <v>25</v>
      </c>
      <c r="E4783" s="28">
        <v>631</v>
      </c>
      <c r="F4783" s="28">
        <v>414</v>
      </c>
      <c r="H4783" s="28">
        <v>217</v>
      </c>
      <c r="I4783" s="28">
        <v>11</v>
      </c>
      <c r="J4783" s="28">
        <v>6.6E-3</v>
      </c>
      <c r="AI4783"/>
      <c r="AJ4783"/>
    </row>
    <row r="4784" spans="1:36" ht="14.5" x14ac:dyDescent="0.35">
      <c r="A4784" s="52">
        <f t="shared" si="236"/>
        <v>2015</v>
      </c>
      <c r="B4784" s="30">
        <f t="shared" si="237"/>
        <v>165</v>
      </c>
      <c r="C4784" s="4">
        <f t="shared" si="238"/>
        <v>25</v>
      </c>
      <c r="D4784" s="4" t="s">
        <v>25</v>
      </c>
      <c r="E4784" s="28">
        <v>631</v>
      </c>
      <c r="F4784" s="28">
        <v>414</v>
      </c>
      <c r="H4784" s="28">
        <v>217</v>
      </c>
      <c r="I4784" s="28">
        <v>11</v>
      </c>
      <c r="J4784" s="28">
        <v>7.3000000000000001E-3</v>
      </c>
      <c r="AI4784"/>
      <c r="AJ4784"/>
    </row>
    <row r="4785" spans="1:36" ht="14.5" x14ac:dyDescent="0.35">
      <c r="A4785" s="52">
        <f t="shared" si="236"/>
        <v>2015</v>
      </c>
      <c r="B4785" s="30">
        <f t="shared" si="237"/>
        <v>165</v>
      </c>
      <c r="C4785" s="4">
        <f t="shared" si="238"/>
        <v>25</v>
      </c>
      <c r="D4785" s="4" t="s">
        <v>25</v>
      </c>
      <c r="E4785" s="28">
        <v>631</v>
      </c>
      <c r="F4785" s="28">
        <v>414</v>
      </c>
      <c r="H4785" s="28">
        <v>217</v>
      </c>
      <c r="I4785" s="28">
        <v>11</v>
      </c>
      <c r="J4785" s="28">
        <v>4.7000000000000002E-3</v>
      </c>
      <c r="AI4785"/>
      <c r="AJ4785"/>
    </row>
    <row r="4786" spans="1:36" ht="14.5" x14ac:dyDescent="0.35">
      <c r="A4786" s="52">
        <f t="shared" si="236"/>
        <v>2015</v>
      </c>
      <c r="B4786" s="30">
        <f t="shared" si="237"/>
        <v>165</v>
      </c>
      <c r="C4786" s="4">
        <f t="shared" si="238"/>
        <v>25</v>
      </c>
      <c r="D4786" s="4" t="s">
        <v>25</v>
      </c>
      <c r="E4786" s="28">
        <v>631</v>
      </c>
      <c r="F4786" s="28">
        <v>414</v>
      </c>
      <c r="H4786" s="28">
        <v>217</v>
      </c>
      <c r="I4786" s="28">
        <v>11</v>
      </c>
      <c r="J4786" s="28">
        <v>7.7999999999999996E-3</v>
      </c>
      <c r="AI4786"/>
      <c r="AJ4786"/>
    </row>
    <row r="4787" spans="1:36" ht="14.5" x14ac:dyDescent="0.35">
      <c r="A4787" s="52">
        <f t="shared" si="236"/>
        <v>2015</v>
      </c>
      <c r="B4787" s="30">
        <f t="shared" si="237"/>
        <v>165</v>
      </c>
      <c r="C4787" s="4">
        <f t="shared" si="238"/>
        <v>25</v>
      </c>
      <c r="D4787" s="4" t="s">
        <v>25</v>
      </c>
      <c r="E4787" s="28">
        <v>631</v>
      </c>
      <c r="F4787" s="28">
        <v>414</v>
      </c>
      <c r="H4787" s="28">
        <v>217</v>
      </c>
      <c r="I4787" s="28">
        <v>11</v>
      </c>
      <c r="J4787" s="28">
        <v>5.3E-3</v>
      </c>
      <c r="AI4787"/>
      <c r="AJ4787"/>
    </row>
    <row r="4788" spans="1:36" ht="14.5" x14ac:dyDescent="0.35">
      <c r="A4788" s="52">
        <f t="shared" si="236"/>
        <v>2015</v>
      </c>
      <c r="B4788" s="30">
        <f t="shared" si="237"/>
        <v>165</v>
      </c>
      <c r="C4788" s="4">
        <f t="shared" si="238"/>
        <v>25</v>
      </c>
      <c r="D4788" s="4" t="s">
        <v>25</v>
      </c>
      <c r="E4788" s="28">
        <v>631</v>
      </c>
      <c r="F4788" s="28">
        <v>414</v>
      </c>
      <c r="H4788" s="28">
        <v>217</v>
      </c>
      <c r="I4788" s="28">
        <v>11</v>
      </c>
      <c r="J4788" s="28">
        <v>5.8999999999999999E-3</v>
      </c>
      <c r="AI4788"/>
      <c r="AJ4788"/>
    </row>
    <row r="4789" spans="1:36" ht="14.5" x14ac:dyDescent="0.35">
      <c r="A4789" s="52">
        <f t="shared" si="236"/>
        <v>2015</v>
      </c>
      <c r="B4789" s="30">
        <f t="shared" si="237"/>
        <v>165</v>
      </c>
      <c r="C4789" s="4">
        <f t="shared" si="238"/>
        <v>25</v>
      </c>
      <c r="D4789" s="4" t="s">
        <v>25</v>
      </c>
      <c r="E4789" s="28">
        <v>631</v>
      </c>
      <c r="F4789" s="28">
        <v>414</v>
      </c>
      <c r="H4789" s="28">
        <v>217</v>
      </c>
      <c r="I4789" s="28">
        <v>11</v>
      </c>
      <c r="J4789" s="28">
        <v>4.7999999999999996E-3</v>
      </c>
      <c r="AI4789"/>
      <c r="AJ4789"/>
    </row>
    <row r="4790" spans="1:36" ht="14.5" x14ac:dyDescent="0.35">
      <c r="A4790" s="52">
        <f t="shared" si="236"/>
        <v>2015</v>
      </c>
      <c r="B4790" s="30">
        <f t="shared" si="237"/>
        <v>165</v>
      </c>
      <c r="C4790" s="4">
        <f t="shared" si="238"/>
        <v>25</v>
      </c>
      <c r="D4790" s="4" t="s">
        <v>25</v>
      </c>
      <c r="E4790" s="28">
        <v>631</v>
      </c>
      <c r="F4790" s="28">
        <v>414</v>
      </c>
      <c r="H4790" s="28">
        <v>217</v>
      </c>
      <c r="I4790" s="28">
        <v>11</v>
      </c>
      <c r="J4790" s="28">
        <v>3.8999999999999998E-3</v>
      </c>
      <c r="AI4790"/>
      <c r="AJ4790"/>
    </row>
    <row r="4791" spans="1:36" ht="14.5" x14ac:dyDescent="0.35">
      <c r="A4791" s="52">
        <f t="shared" si="236"/>
        <v>2015</v>
      </c>
      <c r="B4791" s="30">
        <f t="shared" si="237"/>
        <v>165</v>
      </c>
      <c r="C4791" s="4">
        <f t="shared" si="238"/>
        <v>25</v>
      </c>
      <c r="D4791" s="4" t="s">
        <v>25</v>
      </c>
      <c r="E4791" s="28">
        <v>630</v>
      </c>
      <c r="F4791" s="28">
        <v>414</v>
      </c>
      <c r="H4791" s="28">
        <v>217</v>
      </c>
      <c r="I4791" s="28">
        <v>12</v>
      </c>
      <c r="J4791" s="28">
        <v>6.1999999999999998E-3</v>
      </c>
      <c r="AI4791"/>
      <c r="AJ4791"/>
    </row>
    <row r="4792" spans="1:36" ht="14.5" x14ac:dyDescent="0.35">
      <c r="A4792" s="52">
        <f t="shared" si="236"/>
        <v>2015</v>
      </c>
      <c r="B4792" s="30">
        <f t="shared" si="237"/>
        <v>165</v>
      </c>
      <c r="C4792" s="4">
        <f t="shared" si="238"/>
        <v>25</v>
      </c>
      <c r="D4792" s="4" t="s">
        <v>25</v>
      </c>
      <c r="E4792" s="28">
        <v>630</v>
      </c>
      <c r="F4792" s="28">
        <v>414</v>
      </c>
      <c r="H4792" s="28">
        <v>217</v>
      </c>
      <c r="I4792" s="28">
        <v>12</v>
      </c>
      <c r="J4792" s="28">
        <v>7.0000000000000001E-3</v>
      </c>
      <c r="AI4792"/>
      <c r="AJ4792"/>
    </row>
    <row r="4793" spans="1:36" ht="14.5" x14ac:dyDescent="0.35">
      <c r="A4793" s="52">
        <f t="shared" si="236"/>
        <v>2015</v>
      </c>
      <c r="B4793" s="30">
        <f t="shared" si="237"/>
        <v>165</v>
      </c>
      <c r="C4793" s="4">
        <f t="shared" si="238"/>
        <v>25</v>
      </c>
      <c r="D4793" s="4" t="s">
        <v>25</v>
      </c>
      <c r="E4793" s="28">
        <v>630</v>
      </c>
      <c r="F4793" s="28">
        <v>414</v>
      </c>
      <c r="H4793" s="28">
        <v>217</v>
      </c>
      <c r="I4793" s="28">
        <v>12</v>
      </c>
      <c r="J4793" s="28">
        <v>5.5999999999999999E-3</v>
      </c>
      <c r="AI4793"/>
      <c r="AJ4793"/>
    </row>
    <row r="4794" spans="1:36" ht="14.5" x14ac:dyDescent="0.35">
      <c r="A4794" s="52">
        <f t="shared" si="236"/>
        <v>2015</v>
      </c>
      <c r="B4794" s="30">
        <f t="shared" si="237"/>
        <v>165</v>
      </c>
      <c r="C4794" s="4">
        <f t="shared" si="238"/>
        <v>25</v>
      </c>
      <c r="D4794" s="4" t="s">
        <v>25</v>
      </c>
      <c r="E4794" s="28">
        <v>630</v>
      </c>
      <c r="F4794" s="28">
        <v>414</v>
      </c>
      <c r="H4794" s="28">
        <v>217</v>
      </c>
      <c r="I4794" s="28">
        <v>12</v>
      </c>
      <c r="J4794" s="28">
        <v>7.4000000000000003E-3</v>
      </c>
      <c r="AI4794"/>
      <c r="AJ4794"/>
    </row>
    <row r="4795" spans="1:36" ht="14.5" x14ac:dyDescent="0.35">
      <c r="A4795" s="52">
        <f t="shared" si="236"/>
        <v>2015</v>
      </c>
      <c r="B4795" s="30">
        <f t="shared" si="237"/>
        <v>165</v>
      </c>
      <c r="C4795" s="4">
        <f t="shared" si="238"/>
        <v>25</v>
      </c>
      <c r="D4795" s="4" t="s">
        <v>25</v>
      </c>
      <c r="E4795" s="28">
        <v>630</v>
      </c>
      <c r="F4795" s="28">
        <v>414</v>
      </c>
      <c r="H4795" s="28">
        <v>217</v>
      </c>
      <c r="I4795" s="28">
        <v>12</v>
      </c>
      <c r="J4795" s="28">
        <v>4.7999999999999996E-3</v>
      </c>
      <c r="AI4795"/>
      <c r="AJ4795"/>
    </row>
    <row r="4796" spans="1:36" ht="14.5" x14ac:dyDescent="0.35">
      <c r="A4796" s="52">
        <f t="shared" si="236"/>
        <v>2015</v>
      </c>
      <c r="B4796" s="30">
        <f t="shared" si="237"/>
        <v>165</v>
      </c>
      <c r="C4796" s="4">
        <f t="shared" si="238"/>
        <v>25</v>
      </c>
      <c r="D4796" s="4" t="s">
        <v>25</v>
      </c>
      <c r="E4796" s="28">
        <v>630</v>
      </c>
      <c r="F4796" s="28">
        <v>414</v>
      </c>
      <c r="H4796" s="28">
        <v>217</v>
      </c>
      <c r="I4796" s="28">
        <v>12</v>
      </c>
      <c r="J4796" s="28">
        <v>7.3000000000000001E-3</v>
      </c>
      <c r="AI4796"/>
      <c r="AJ4796"/>
    </row>
    <row r="4797" spans="1:36" ht="14.5" x14ac:dyDescent="0.35">
      <c r="A4797" s="52">
        <f t="shared" si="236"/>
        <v>2015</v>
      </c>
      <c r="B4797" s="30">
        <f t="shared" si="237"/>
        <v>165</v>
      </c>
      <c r="C4797" s="4">
        <f t="shared" si="238"/>
        <v>25</v>
      </c>
      <c r="D4797" s="4" t="s">
        <v>25</v>
      </c>
      <c r="E4797" s="28">
        <v>630</v>
      </c>
      <c r="F4797" s="28">
        <v>414</v>
      </c>
      <c r="H4797" s="28">
        <v>217</v>
      </c>
      <c r="I4797" s="28">
        <v>12</v>
      </c>
      <c r="J4797" s="28">
        <v>4.3E-3</v>
      </c>
      <c r="AI4797"/>
      <c r="AJ4797"/>
    </row>
    <row r="4798" spans="1:36" ht="14.5" x14ac:dyDescent="0.35">
      <c r="A4798" s="52">
        <f t="shared" si="236"/>
        <v>2015</v>
      </c>
      <c r="B4798" s="30">
        <f t="shared" si="237"/>
        <v>165</v>
      </c>
      <c r="C4798" s="4">
        <f t="shared" si="238"/>
        <v>25</v>
      </c>
      <c r="D4798" s="4" t="s">
        <v>25</v>
      </c>
      <c r="E4798" s="28">
        <v>630</v>
      </c>
      <c r="F4798" s="28">
        <v>414</v>
      </c>
      <c r="H4798" s="28">
        <v>217</v>
      </c>
      <c r="I4798" s="28">
        <v>12</v>
      </c>
      <c r="J4798" s="28">
        <v>4.5999999999999999E-3</v>
      </c>
      <c r="AI4798"/>
      <c r="AJ4798"/>
    </row>
    <row r="4799" spans="1:36" ht="14.5" x14ac:dyDescent="0.35">
      <c r="A4799" s="52">
        <f t="shared" si="236"/>
        <v>2015</v>
      </c>
      <c r="B4799" s="30">
        <f t="shared" si="237"/>
        <v>165</v>
      </c>
      <c r="C4799" s="4">
        <f t="shared" si="238"/>
        <v>25</v>
      </c>
      <c r="D4799" s="4" t="s">
        <v>25</v>
      </c>
      <c r="E4799" s="28">
        <v>630</v>
      </c>
      <c r="F4799" s="28">
        <v>414</v>
      </c>
      <c r="H4799" s="28">
        <v>217</v>
      </c>
      <c r="I4799" s="28">
        <v>12</v>
      </c>
      <c r="J4799" s="28">
        <v>8.0999999999999996E-3</v>
      </c>
      <c r="AI4799"/>
      <c r="AJ4799"/>
    </row>
    <row r="4800" spans="1:36" ht="14.5" x14ac:dyDescent="0.35">
      <c r="A4800" s="52">
        <f t="shared" si="236"/>
        <v>2015</v>
      </c>
      <c r="B4800" s="30">
        <f t="shared" si="237"/>
        <v>165</v>
      </c>
      <c r="C4800" s="4">
        <f t="shared" si="238"/>
        <v>25</v>
      </c>
      <c r="D4800" s="4" t="s">
        <v>25</v>
      </c>
      <c r="E4800" s="28">
        <v>630</v>
      </c>
      <c r="F4800" s="28">
        <v>414</v>
      </c>
      <c r="H4800" s="28">
        <v>217</v>
      </c>
      <c r="I4800" s="28">
        <v>12</v>
      </c>
      <c r="J4800" s="28">
        <v>5.5999999999999999E-3</v>
      </c>
      <c r="AI4800"/>
      <c r="AJ4800"/>
    </row>
    <row r="4801" spans="1:36" ht="14.5" x14ac:dyDescent="0.35">
      <c r="A4801" s="52">
        <f t="shared" si="236"/>
        <v>2015</v>
      </c>
      <c r="B4801" s="30">
        <f t="shared" si="237"/>
        <v>165</v>
      </c>
      <c r="C4801" s="4">
        <f t="shared" si="238"/>
        <v>25</v>
      </c>
      <c r="D4801" s="4" t="s">
        <v>25</v>
      </c>
      <c r="E4801" s="28">
        <v>630</v>
      </c>
      <c r="F4801" s="28">
        <v>414</v>
      </c>
      <c r="H4801" s="28">
        <v>217</v>
      </c>
      <c r="I4801" s="28">
        <v>12</v>
      </c>
      <c r="J4801" s="28">
        <v>5.3E-3</v>
      </c>
      <c r="AI4801"/>
      <c r="AJ4801"/>
    </row>
    <row r="4802" spans="1:36" ht="14.5" x14ac:dyDescent="0.35">
      <c r="A4802" s="52">
        <f t="shared" ref="A4802:A4865" si="239">YEAR(D4802)</f>
        <v>2015</v>
      </c>
      <c r="B4802" s="30">
        <f t="shared" ref="B4802:B4865" si="240">D4802-DATE(YEAR(D4802),1,0)</f>
        <v>165</v>
      </c>
      <c r="C4802" s="4">
        <f t="shared" ref="C4802:C4865" si="241">WEEKNUM(D4802,1)</f>
        <v>25</v>
      </c>
      <c r="D4802" s="4" t="s">
        <v>25</v>
      </c>
      <c r="E4802" s="28">
        <v>630</v>
      </c>
      <c r="F4802" s="28">
        <v>414</v>
      </c>
      <c r="H4802" s="28">
        <v>217</v>
      </c>
      <c r="I4802" s="28">
        <v>12</v>
      </c>
      <c r="J4802" s="28">
        <v>4.4999999999999997E-3</v>
      </c>
      <c r="AI4802"/>
      <c r="AJ4802"/>
    </row>
    <row r="4803" spans="1:36" ht="14.5" x14ac:dyDescent="0.35">
      <c r="A4803" s="52">
        <f t="shared" si="239"/>
        <v>2015</v>
      </c>
      <c r="B4803" s="30">
        <f t="shared" si="240"/>
        <v>165</v>
      </c>
      <c r="C4803" s="4">
        <f t="shared" si="241"/>
        <v>25</v>
      </c>
      <c r="D4803" s="4" t="s">
        <v>25</v>
      </c>
      <c r="E4803" s="28">
        <v>631</v>
      </c>
      <c r="F4803" s="28">
        <v>414</v>
      </c>
      <c r="H4803" s="28">
        <v>217</v>
      </c>
      <c r="I4803" s="28">
        <v>12</v>
      </c>
      <c r="J4803" s="28">
        <v>7.6E-3</v>
      </c>
      <c r="AI4803"/>
      <c r="AJ4803"/>
    </row>
    <row r="4804" spans="1:36" ht="14.5" x14ac:dyDescent="0.35">
      <c r="A4804" s="52">
        <f t="shared" si="239"/>
        <v>2015</v>
      </c>
      <c r="B4804" s="30">
        <f t="shared" si="240"/>
        <v>165</v>
      </c>
      <c r="C4804" s="4">
        <f t="shared" si="241"/>
        <v>25</v>
      </c>
      <c r="D4804" s="4" t="s">
        <v>25</v>
      </c>
      <c r="E4804" s="28">
        <v>631</v>
      </c>
      <c r="F4804" s="28">
        <v>414</v>
      </c>
      <c r="H4804" s="28">
        <v>217</v>
      </c>
      <c r="I4804" s="28">
        <v>12</v>
      </c>
      <c r="J4804" s="28">
        <v>7.7999999999999996E-3</v>
      </c>
      <c r="AI4804"/>
      <c r="AJ4804"/>
    </row>
    <row r="4805" spans="1:36" ht="14.5" x14ac:dyDescent="0.35">
      <c r="A4805" s="52">
        <f t="shared" si="239"/>
        <v>2015</v>
      </c>
      <c r="B4805" s="30">
        <f t="shared" si="240"/>
        <v>165</v>
      </c>
      <c r="C4805" s="4">
        <f t="shared" si="241"/>
        <v>25</v>
      </c>
      <c r="D4805" s="4" t="s">
        <v>25</v>
      </c>
      <c r="E4805" s="28">
        <v>631</v>
      </c>
      <c r="F4805" s="28">
        <v>414</v>
      </c>
      <c r="H4805" s="28">
        <v>217</v>
      </c>
      <c r="I4805" s="28">
        <v>12</v>
      </c>
      <c r="J4805" s="28">
        <v>5.3E-3</v>
      </c>
      <c r="AI4805"/>
      <c r="AJ4805"/>
    </row>
    <row r="4806" spans="1:36" ht="14.5" x14ac:dyDescent="0.35">
      <c r="A4806" s="52">
        <f t="shared" si="239"/>
        <v>2015</v>
      </c>
      <c r="B4806" s="30">
        <f t="shared" si="240"/>
        <v>165</v>
      </c>
      <c r="C4806" s="4">
        <f t="shared" si="241"/>
        <v>25</v>
      </c>
      <c r="D4806" s="4" t="s">
        <v>25</v>
      </c>
      <c r="E4806" s="28">
        <v>631</v>
      </c>
      <c r="F4806" s="28">
        <v>414</v>
      </c>
      <c r="H4806" s="28">
        <v>217</v>
      </c>
      <c r="I4806" s="28">
        <v>12</v>
      </c>
      <c r="J4806" s="28">
        <v>8.8999999999999999E-3</v>
      </c>
      <c r="AI4806"/>
      <c r="AJ4806"/>
    </row>
    <row r="4807" spans="1:36" ht="14.5" x14ac:dyDescent="0.35">
      <c r="A4807" s="52">
        <f t="shared" si="239"/>
        <v>2015</v>
      </c>
      <c r="B4807" s="30">
        <f t="shared" si="240"/>
        <v>165</v>
      </c>
      <c r="C4807" s="4">
        <f t="shared" si="241"/>
        <v>25</v>
      </c>
      <c r="D4807" s="4" t="s">
        <v>25</v>
      </c>
      <c r="E4807" s="28">
        <v>631</v>
      </c>
      <c r="F4807" s="28">
        <v>414</v>
      </c>
      <c r="H4807" s="28">
        <v>217</v>
      </c>
      <c r="I4807" s="28">
        <v>12</v>
      </c>
      <c r="J4807" s="28">
        <v>7.4000000000000003E-3</v>
      </c>
      <c r="AI4807"/>
      <c r="AJ4807"/>
    </row>
    <row r="4808" spans="1:36" ht="14.5" x14ac:dyDescent="0.35">
      <c r="A4808" s="52">
        <f t="shared" si="239"/>
        <v>2015</v>
      </c>
      <c r="B4808" s="30">
        <f t="shared" si="240"/>
        <v>165</v>
      </c>
      <c r="C4808" s="4">
        <f t="shared" si="241"/>
        <v>25</v>
      </c>
      <c r="D4808" s="4" t="s">
        <v>25</v>
      </c>
      <c r="E4808" s="28">
        <v>631</v>
      </c>
      <c r="F4808" s="28">
        <v>414</v>
      </c>
      <c r="H4808" s="28">
        <v>217</v>
      </c>
      <c r="I4808" s="28">
        <v>12</v>
      </c>
      <c r="J4808" s="28">
        <v>9.5999999999999992E-3</v>
      </c>
      <c r="AI4808"/>
      <c r="AJ4808"/>
    </row>
    <row r="4809" spans="1:36" ht="14.5" x14ac:dyDescent="0.35">
      <c r="A4809" s="52">
        <f t="shared" si="239"/>
        <v>2015</v>
      </c>
      <c r="B4809" s="30">
        <f t="shared" si="240"/>
        <v>165</v>
      </c>
      <c r="C4809" s="4">
        <f t="shared" si="241"/>
        <v>25</v>
      </c>
      <c r="D4809" s="4" t="s">
        <v>25</v>
      </c>
      <c r="E4809" s="28">
        <v>631</v>
      </c>
      <c r="F4809" s="28">
        <v>414</v>
      </c>
      <c r="H4809" s="28">
        <v>217</v>
      </c>
      <c r="I4809" s="28">
        <v>12</v>
      </c>
      <c r="J4809" s="28">
        <v>8.9999999999999993E-3</v>
      </c>
      <c r="AI4809"/>
      <c r="AJ4809"/>
    </row>
    <row r="4810" spans="1:36" ht="14.5" x14ac:dyDescent="0.35">
      <c r="A4810" s="52">
        <f t="shared" si="239"/>
        <v>2015</v>
      </c>
      <c r="B4810" s="30">
        <f t="shared" si="240"/>
        <v>165</v>
      </c>
      <c r="C4810" s="4">
        <f t="shared" si="241"/>
        <v>25</v>
      </c>
      <c r="D4810" s="4" t="s">
        <v>25</v>
      </c>
      <c r="E4810" s="28">
        <v>631</v>
      </c>
      <c r="F4810" s="28">
        <v>414</v>
      </c>
      <c r="H4810" s="28">
        <v>217</v>
      </c>
      <c r="I4810" s="28">
        <v>12</v>
      </c>
      <c r="J4810" s="28">
        <v>8.0000000000000002E-3</v>
      </c>
      <c r="AI4810"/>
      <c r="AJ4810"/>
    </row>
    <row r="4811" spans="1:36" ht="14.5" x14ac:dyDescent="0.35">
      <c r="A4811" s="52">
        <f t="shared" si="239"/>
        <v>2015</v>
      </c>
      <c r="B4811" s="30">
        <f t="shared" si="240"/>
        <v>165</v>
      </c>
      <c r="C4811" s="4">
        <f t="shared" si="241"/>
        <v>25</v>
      </c>
      <c r="D4811" s="4" t="s">
        <v>25</v>
      </c>
      <c r="E4811" s="28">
        <v>631</v>
      </c>
      <c r="F4811" s="28">
        <v>414</v>
      </c>
      <c r="H4811" s="28">
        <v>217</v>
      </c>
      <c r="I4811" s="28">
        <v>12</v>
      </c>
      <c r="J4811" s="28">
        <v>9.1999999999999998E-3</v>
      </c>
      <c r="AI4811"/>
      <c r="AJ4811"/>
    </row>
    <row r="4812" spans="1:36" ht="14.5" x14ac:dyDescent="0.35">
      <c r="A4812" s="52">
        <f t="shared" si="239"/>
        <v>2015</v>
      </c>
      <c r="B4812" s="30">
        <f t="shared" si="240"/>
        <v>165</v>
      </c>
      <c r="C4812" s="4">
        <f t="shared" si="241"/>
        <v>25</v>
      </c>
      <c r="D4812" s="4" t="s">
        <v>25</v>
      </c>
      <c r="E4812" s="28">
        <v>631</v>
      </c>
      <c r="F4812" s="28">
        <v>414</v>
      </c>
      <c r="H4812" s="28">
        <v>217</v>
      </c>
      <c r="I4812" s="28">
        <v>12</v>
      </c>
      <c r="J4812" s="28">
        <v>6.4000000000000003E-3</v>
      </c>
      <c r="AI4812"/>
      <c r="AJ4812"/>
    </row>
    <row r="4813" spans="1:36" ht="14.5" x14ac:dyDescent="0.35">
      <c r="A4813" s="52">
        <f t="shared" si="239"/>
        <v>2015</v>
      </c>
      <c r="B4813" s="30">
        <f t="shared" si="240"/>
        <v>165</v>
      </c>
      <c r="C4813" s="4">
        <f t="shared" si="241"/>
        <v>25</v>
      </c>
      <c r="D4813" s="4" t="s">
        <v>25</v>
      </c>
      <c r="E4813" s="28">
        <v>631</v>
      </c>
      <c r="F4813" s="28">
        <v>414</v>
      </c>
      <c r="H4813" s="28">
        <v>217</v>
      </c>
      <c r="I4813" s="28">
        <v>12</v>
      </c>
      <c r="J4813" s="28">
        <v>7.7000000000000002E-3</v>
      </c>
      <c r="AI4813"/>
      <c r="AJ4813"/>
    </row>
    <row r="4814" spans="1:36" ht="14.5" x14ac:dyDescent="0.35">
      <c r="A4814" s="52">
        <f t="shared" si="239"/>
        <v>2015</v>
      </c>
      <c r="B4814" s="30">
        <f t="shared" si="240"/>
        <v>165</v>
      </c>
      <c r="C4814" s="4">
        <f t="shared" si="241"/>
        <v>25</v>
      </c>
      <c r="D4814" s="4" t="s">
        <v>25</v>
      </c>
      <c r="E4814" s="28">
        <v>631</v>
      </c>
      <c r="F4814" s="28">
        <v>414</v>
      </c>
      <c r="H4814" s="28">
        <v>217</v>
      </c>
      <c r="I4814" s="28">
        <v>12</v>
      </c>
      <c r="J4814" s="28">
        <v>6.1999999999999998E-3</v>
      </c>
      <c r="AI4814"/>
      <c r="AJ4814"/>
    </row>
    <row r="4815" spans="1:36" ht="14.5" x14ac:dyDescent="0.35">
      <c r="A4815" s="52">
        <f t="shared" si="239"/>
        <v>2015</v>
      </c>
      <c r="B4815" s="30">
        <f t="shared" si="240"/>
        <v>165</v>
      </c>
      <c r="C4815" s="4">
        <f t="shared" si="241"/>
        <v>25</v>
      </c>
      <c r="D4815" s="4" t="s">
        <v>25</v>
      </c>
      <c r="E4815" s="28">
        <v>630</v>
      </c>
      <c r="F4815" s="28">
        <v>414</v>
      </c>
      <c r="H4815" s="28">
        <v>217</v>
      </c>
      <c r="I4815" s="28">
        <v>13</v>
      </c>
      <c r="J4815" s="28">
        <v>0.01</v>
      </c>
      <c r="AI4815"/>
      <c r="AJ4815"/>
    </row>
    <row r="4816" spans="1:36" ht="14.5" x14ac:dyDescent="0.35">
      <c r="A4816" s="52">
        <f t="shared" si="239"/>
        <v>2015</v>
      </c>
      <c r="B4816" s="30">
        <f t="shared" si="240"/>
        <v>165</v>
      </c>
      <c r="C4816" s="4">
        <f t="shared" si="241"/>
        <v>25</v>
      </c>
      <c r="D4816" s="4" t="s">
        <v>25</v>
      </c>
      <c r="E4816" s="28">
        <v>630</v>
      </c>
      <c r="F4816" s="28">
        <v>414</v>
      </c>
      <c r="H4816" s="28">
        <v>217</v>
      </c>
      <c r="I4816" s="28">
        <v>13</v>
      </c>
      <c r="J4816" s="28">
        <v>5.5999999999999999E-3</v>
      </c>
      <c r="AI4816"/>
      <c r="AJ4816"/>
    </row>
    <row r="4817" spans="1:36" ht="14.5" x14ac:dyDescent="0.35">
      <c r="A4817" s="52">
        <f t="shared" si="239"/>
        <v>2015</v>
      </c>
      <c r="B4817" s="30">
        <f t="shared" si="240"/>
        <v>165</v>
      </c>
      <c r="C4817" s="4">
        <f t="shared" si="241"/>
        <v>25</v>
      </c>
      <c r="D4817" s="4" t="s">
        <v>25</v>
      </c>
      <c r="E4817" s="28">
        <v>630</v>
      </c>
      <c r="F4817" s="28">
        <v>414</v>
      </c>
      <c r="H4817" s="28">
        <v>217</v>
      </c>
      <c r="I4817" s="28">
        <v>13</v>
      </c>
      <c r="J4817" s="28">
        <v>1.46E-2</v>
      </c>
      <c r="AI4817"/>
      <c r="AJ4817"/>
    </row>
    <row r="4818" spans="1:36" ht="14.5" x14ac:dyDescent="0.35">
      <c r="A4818" s="52">
        <f t="shared" si="239"/>
        <v>2015</v>
      </c>
      <c r="B4818" s="30">
        <f t="shared" si="240"/>
        <v>165</v>
      </c>
      <c r="C4818" s="4">
        <f t="shared" si="241"/>
        <v>25</v>
      </c>
      <c r="D4818" s="4" t="s">
        <v>25</v>
      </c>
      <c r="E4818" s="28">
        <v>630</v>
      </c>
      <c r="F4818" s="28">
        <v>414</v>
      </c>
      <c r="H4818" s="28">
        <v>217</v>
      </c>
      <c r="I4818" s="28">
        <v>13</v>
      </c>
      <c r="J4818" s="28">
        <v>1.2800000000000001E-2</v>
      </c>
      <c r="AI4818"/>
      <c r="AJ4818"/>
    </row>
    <row r="4819" spans="1:36" ht="14.5" x14ac:dyDescent="0.35">
      <c r="A4819" s="52">
        <f t="shared" si="239"/>
        <v>2015</v>
      </c>
      <c r="B4819" s="30">
        <f t="shared" si="240"/>
        <v>165</v>
      </c>
      <c r="C4819" s="4">
        <f t="shared" si="241"/>
        <v>25</v>
      </c>
      <c r="D4819" s="4" t="s">
        <v>25</v>
      </c>
      <c r="E4819" s="28">
        <v>630</v>
      </c>
      <c r="F4819" s="28">
        <v>414</v>
      </c>
      <c r="H4819" s="28">
        <v>217</v>
      </c>
      <c r="I4819" s="28">
        <v>13</v>
      </c>
      <c r="J4819" s="28">
        <v>9.2999999999999992E-3</v>
      </c>
      <c r="AI4819"/>
      <c r="AJ4819"/>
    </row>
    <row r="4820" spans="1:36" ht="14.5" x14ac:dyDescent="0.35">
      <c r="A4820" s="52">
        <f t="shared" si="239"/>
        <v>2015</v>
      </c>
      <c r="B4820" s="30">
        <f t="shared" si="240"/>
        <v>165</v>
      </c>
      <c r="C4820" s="4">
        <f t="shared" si="241"/>
        <v>25</v>
      </c>
      <c r="D4820" s="4" t="s">
        <v>25</v>
      </c>
      <c r="E4820" s="28">
        <v>630</v>
      </c>
      <c r="F4820" s="28">
        <v>414</v>
      </c>
      <c r="H4820" s="28">
        <v>217</v>
      </c>
      <c r="I4820" s="28">
        <v>13</v>
      </c>
      <c r="J4820" s="28">
        <v>7.7999999999999996E-3</v>
      </c>
      <c r="AI4820"/>
      <c r="AJ4820"/>
    </row>
    <row r="4821" spans="1:36" ht="14.5" x14ac:dyDescent="0.35">
      <c r="A4821" s="52">
        <f t="shared" si="239"/>
        <v>2015</v>
      </c>
      <c r="B4821" s="30">
        <f t="shared" si="240"/>
        <v>165</v>
      </c>
      <c r="C4821" s="4">
        <f t="shared" si="241"/>
        <v>25</v>
      </c>
      <c r="D4821" s="4" t="s">
        <v>25</v>
      </c>
      <c r="E4821" s="28">
        <v>630</v>
      </c>
      <c r="F4821" s="28">
        <v>414</v>
      </c>
      <c r="H4821" s="28">
        <v>217</v>
      </c>
      <c r="I4821" s="28">
        <v>13</v>
      </c>
      <c r="J4821" s="28">
        <v>9.1000000000000004E-3</v>
      </c>
      <c r="AI4821"/>
      <c r="AJ4821"/>
    </row>
    <row r="4822" spans="1:36" ht="14.5" x14ac:dyDescent="0.35">
      <c r="A4822" s="52">
        <f t="shared" si="239"/>
        <v>2015</v>
      </c>
      <c r="B4822" s="30">
        <f t="shared" si="240"/>
        <v>165</v>
      </c>
      <c r="C4822" s="4">
        <f t="shared" si="241"/>
        <v>25</v>
      </c>
      <c r="D4822" s="4" t="s">
        <v>25</v>
      </c>
      <c r="E4822" s="28">
        <v>630</v>
      </c>
      <c r="F4822" s="28">
        <v>414</v>
      </c>
      <c r="H4822" s="28">
        <v>217</v>
      </c>
      <c r="I4822" s="28">
        <v>13</v>
      </c>
      <c r="J4822" s="28">
        <v>5.1999999999999998E-3</v>
      </c>
      <c r="AI4822"/>
      <c r="AJ4822"/>
    </row>
    <row r="4823" spans="1:36" ht="14.5" x14ac:dyDescent="0.35">
      <c r="A4823" s="52">
        <f t="shared" si="239"/>
        <v>2015</v>
      </c>
      <c r="B4823" s="30">
        <f t="shared" si="240"/>
        <v>165</v>
      </c>
      <c r="C4823" s="4">
        <f t="shared" si="241"/>
        <v>25</v>
      </c>
      <c r="D4823" s="4" t="s">
        <v>25</v>
      </c>
      <c r="E4823" s="28">
        <v>630</v>
      </c>
      <c r="F4823" s="28">
        <v>414</v>
      </c>
      <c r="H4823" s="28">
        <v>217</v>
      </c>
      <c r="I4823" s="28">
        <v>13</v>
      </c>
      <c r="J4823" s="28">
        <v>5.7000000000000002E-3</v>
      </c>
      <c r="AI4823"/>
      <c r="AJ4823"/>
    </row>
    <row r="4824" spans="1:36" ht="14.5" x14ac:dyDescent="0.35">
      <c r="A4824" s="52">
        <f t="shared" si="239"/>
        <v>2015</v>
      </c>
      <c r="B4824" s="30">
        <f t="shared" si="240"/>
        <v>165</v>
      </c>
      <c r="C4824" s="4">
        <f t="shared" si="241"/>
        <v>25</v>
      </c>
      <c r="D4824" s="4" t="s">
        <v>25</v>
      </c>
      <c r="E4824" s="28">
        <v>630</v>
      </c>
      <c r="F4824" s="28">
        <v>414</v>
      </c>
      <c r="H4824" s="28">
        <v>217</v>
      </c>
      <c r="I4824" s="28">
        <v>13</v>
      </c>
      <c r="J4824" s="28">
        <v>7.6E-3</v>
      </c>
      <c r="AI4824"/>
      <c r="AJ4824"/>
    </row>
    <row r="4825" spans="1:36" ht="14.5" x14ac:dyDescent="0.35">
      <c r="A4825" s="52">
        <f t="shared" si="239"/>
        <v>2015</v>
      </c>
      <c r="B4825" s="30">
        <f t="shared" si="240"/>
        <v>165</v>
      </c>
      <c r="C4825" s="4">
        <f t="shared" si="241"/>
        <v>25</v>
      </c>
      <c r="D4825" s="4" t="s">
        <v>25</v>
      </c>
      <c r="E4825" s="28">
        <v>630</v>
      </c>
      <c r="F4825" s="28">
        <v>414</v>
      </c>
      <c r="H4825" s="28">
        <v>217</v>
      </c>
      <c r="I4825" s="28">
        <v>13</v>
      </c>
      <c r="J4825" s="28">
        <v>8.8000000000000005E-3</v>
      </c>
      <c r="AI4825"/>
      <c r="AJ4825"/>
    </row>
    <row r="4826" spans="1:36" ht="14.5" x14ac:dyDescent="0.35">
      <c r="A4826" s="52">
        <f t="shared" si="239"/>
        <v>2015</v>
      </c>
      <c r="B4826" s="30">
        <f t="shared" si="240"/>
        <v>165</v>
      </c>
      <c r="C4826" s="4">
        <f t="shared" si="241"/>
        <v>25</v>
      </c>
      <c r="D4826" s="4" t="s">
        <v>25</v>
      </c>
      <c r="E4826" s="28">
        <v>630</v>
      </c>
      <c r="F4826" s="28">
        <v>414</v>
      </c>
      <c r="H4826" s="28">
        <v>217</v>
      </c>
      <c r="I4826" s="28">
        <v>13</v>
      </c>
      <c r="J4826" s="28">
        <v>9.2999999999999992E-3</v>
      </c>
      <c r="AI4826"/>
      <c r="AJ4826"/>
    </row>
    <row r="4827" spans="1:36" ht="14.5" x14ac:dyDescent="0.35">
      <c r="A4827" s="52">
        <f t="shared" si="239"/>
        <v>2015</v>
      </c>
      <c r="B4827" s="30">
        <f t="shared" si="240"/>
        <v>165</v>
      </c>
      <c r="C4827" s="4">
        <f t="shared" si="241"/>
        <v>25</v>
      </c>
      <c r="D4827" s="4" t="s">
        <v>25</v>
      </c>
      <c r="E4827" s="28">
        <v>630</v>
      </c>
      <c r="F4827" s="28">
        <v>414</v>
      </c>
      <c r="H4827" s="28">
        <v>217</v>
      </c>
      <c r="I4827" s="28">
        <v>13</v>
      </c>
      <c r="J4827" s="28">
        <v>7.9000000000000008E-3</v>
      </c>
      <c r="AI4827"/>
      <c r="AJ4827"/>
    </row>
    <row r="4828" spans="1:36" ht="14.5" x14ac:dyDescent="0.35">
      <c r="A4828" s="52">
        <f t="shared" si="239"/>
        <v>2015</v>
      </c>
      <c r="B4828" s="30">
        <f t="shared" si="240"/>
        <v>165</v>
      </c>
      <c r="C4828" s="4">
        <f t="shared" si="241"/>
        <v>25</v>
      </c>
      <c r="D4828" s="4" t="s">
        <v>25</v>
      </c>
      <c r="E4828" s="28">
        <v>630</v>
      </c>
      <c r="F4828" s="28">
        <v>414</v>
      </c>
      <c r="H4828" s="28">
        <v>217</v>
      </c>
      <c r="I4828" s="28">
        <v>13</v>
      </c>
      <c r="J4828" s="28">
        <v>7.1999999999999998E-3</v>
      </c>
      <c r="AI4828"/>
      <c r="AJ4828"/>
    </row>
    <row r="4829" spans="1:36" ht="14.5" x14ac:dyDescent="0.35">
      <c r="A4829" s="52">
        <f t="shared" si="239"/>
        <v>2015</v>
      </c>
      <c r="B4829" s="30">
        <f t="shared" si="240"/>
        <v>165</v>
      </c>
      <c r="C4829" s="4">
        <f t="shared" si="241"/>
        <v>25</v>
      </c>
      <c r="D4829" s="4" t="s">
        <v>25</v>
      </c>
      <c r="E4829" s="28">
        <v>630</v>
      </c>
      <c r="F4829" s="28">
        <v>414</v>
      </c>
      <c r="H4829" s="28">
        <v>217</v>
      </c>
      <c r="I4829" s="28">
        <v>13</v>
      </c>
      <c r="J4829" s="28">
        <v>8.9999999999999993E-3</v>
      </c>
      <c r="AI4829"/>
      <c r="AJ4829"/>
    </row>
    <row r="4830" spans="1:36" ht="14.5" x14ac:dyDescent="0.35">
      <c r="A4830" s="52">
        <f t="shared" si="239"/>
        <v>2015</v>
      </c>
      <c r="B4830" s="30">
        <f t="shared" si="240"/>
        <v>165</v>
      </c>
      <c r="C4830" s="4">
        <f t="shared" si="241"/>
        <v>25</v>
      </c>
      <c r="D4830" s="4" t="s">
        <v>25</v>
      </c>
      <c r="E4830" s="28">
        <v>630</v>
      </c>
      <c r="F4830" s="28">
        <v>414</v>
      </c>
      <c r="H4830" s="28">
        <v>217</v>
      </c>
      <c r="I4830" s="28">
        <v>13</v>
      </c>
      <c r="J4830" s="28">
        <v>5.5999999999999999E-3</v>
      </c>
      <c r="AI4830"/>
      <c r="AJ4830"/>
    </row>
    <row r="4831" spans="1:36" ht="14.5" x14ac:dyDescent="0.35">
      <c r="A4831" s="52">
        <f t="shared" si="239"/>
        <v>2015</v>
      </c>
      <c r="B4831" s="30">
        <f t="shared" si="240"/>
        <v>165</v>
      </c>
      <c r="C4831" s="4">
        <f t="shared" si="241"/>
        <v>25</v>
      </c>
      <c r="D4831" s="4" t="s">
        <v>25</v>
      </c>
      <c r="E4831" s="28">
        <v>630</v>
      </c>
      <c r="F4831" s="28">
        <v>414</v>
      </c>
      <c r="H4831" s="28">
        <v>217</v>
      </c>
      <c r="I4831" s="28">
        <v>13</v>
      </c>
      <c r="J4831" s="28">
        <v>6.4999999999999997E-3</v>
      </c>
      <c r="AI4831"/>
      <c r="AJ4831"/>
    </row>
    <row r="4832" spans="1:36" ht="14.5" x14ac:dyDescent="0.35">
      <c r="A4832" s="52">
        <f t="shared" si="239"/>
        <v>2015</v>
      </c>
      <c r="B4832" s="30">
        <f t="shared" si="240"/>
        <v>165</v>
      </c>
      <c r="C4832" s="4">
        <f t="shared" si="241"/>
        <v>25</v>
      </c>
      <c r="D4832" s="4" t="s">
        <v>25</v>
      </c>
      <c r="E4832" s="28">
        <v>630</v>
      </c>
      <c r="F4832" s="28">
        <v>414</v>
      </c>
      <c r="H4832" s="28">
        <v>217</v>
      </c>
      <c r="I4832" s="28">
        <v>13</v>
      </c>
      <c r="J4832" s="28">
        <v>6.8999999999999999E-3</v>
      </c>
      <c r="AI4832"/>
      <c r="AJ4832"/>
    </row>
    <row r="4833" spans="1:36" ht="14.5" x14ac:dyDescent="0.35">
      <c r="A4833" s="52">
        <f t="shared" si="239"/>
        <v>2015</v>
      </c>
      <c r="B4833" s="30">
        <f t="shared" si="240"/>
        <v>165</v>
      </c>
      <c r="C4833" s="4">
        <f t="shared" si="241"/>
        <v>25</v>
      </c>
      <c r="D4833" s="4" t="s">
        <v>25</v>
      </c>
      <c r="E4833" s="28">
        <v>631</v>
      </c>
      <c r="F4833" s="28">
        <v>414</v>
      </c>
      <c r="H4833" s="28">
        <v>217</v>
      </c>
      <c r="I4833" s="28">
        <v>13</v>
      </c>
      <c r="J4833" s="28">
        <v>1.01E-2</v>
      </c>
      <c r="AI4833"/>
      <c r="AJ4833"/>
    </row>
    <row r="4834" spans="1:36" ht="14.5" x14ac:dyDescent="0.35">
      <c r="A4834" s="52">
        <f t="shared" si="239"/>
        <v>2015</v>
      </c>
      <c r="B4834" s="30">
        <f t="shared" si="240"/>
        <v>165</v>
      </c>
      <c r="C4834" s="4">
        <f t="shared" si="241"/>
        <v>25</v>
      </c>
      <c r="D4834" s="4" t="s">
        <v>25</v>
      </c>
      <c r="E4834" s="28">
        <v>631</v>
      </c>
      <c r="F4834" s="28">
        <v>414</v>
      </c>
      <c r="H4834" s="28">
        <v>217</v>
      </c>
      <c r="I4834" s="28">
        <v>13</v>
      </c>
      <c r="J4834" s="28">
        <v>1.0800000000000001E-2</v>
      </c>
      <c r="AI4834"/>
      <c r="AJ4834"/>
    </row>
    <row r="4835" spans="1:36" ht="14.5" x14ac:dyDescent="0.35">
      <c r="A4835" s="52">
        <f t="shared" si="239"/>
        <v>2015</v>
      </c>
      <c r="B4835" s="30">
        <f t="shared" si="240"/>
        <v>165</v>
      </c>
      <c r="C4835" s="4">
        <f t="shared" si="241"/>
        <v>25</v>
      </c>
      <c r="D4835" s="4" t="s">
        <v>25</v>
      </c>
      <c r="E4835" s="28">
        <v>631</v>
      </c>
      <c r="F4835" s="28">
        <v>414</v>
      </c>
      <c r="H4835" s="28">
        <v>217</v>
      </c>
      <c r="I4835" s="28">
        <v>13</v>
      </c>
      <c r="J4835" s="28">
        <v>9.1000000000000004E-3</v>
      </c>
      <c r="AI4835"/>
      <c r="AJ4835"/>
    </row>
    <row r="4836" spans="1:36" ht="14.5" x14ac:dyDescent="0.35">
      <c r="A4836" s="52">
        <f t="shared" si="239"/>
        <v>2015</v>
      </c>
      <c r="B4836" s="30">
        <f t="shared" si="240"/>
        <v>165</v>
      </c>
      <c r="C4836" s="4">
        <f t="shared" si="241"/>
        <v>25</v>
      </c>
      <c r="D4836" s="4" t="s">
        <v>25</v>
      </c>
      <c r="E4836" s="28">
        <v>631</v>
      </c>
      <c r="F4836" s="28">
        <v>414</v>
      </c>
      <c r="H4836" s="28">
        <v>217</v>
      </c>
      <c r="I4836" s="28">
        <v>13</v>
      </c>
      <c r="J4836" s="28">
        <v>7.4000000000000003E-3</v>
      </c>
      <c r="AI4836"/>
      <c r="AJ4836"/>
    </row>
    <row r="4837" spans="1:36" ht="14.5" x14ac:dyDescent="0.35">
      <c r="A4837" s="52">
        <f t="shared" si="239"/>
        <v>2015</v>
      </c>
      <c r="B4837" s="30">
        <f t="shared" si="240"/>
        <v>165</v>
      </c>
      <c r="C4837" s="4">
        <f t="shared" si="241"/>
        <v>25</v>
      </c>
      <c r="D4837" s="4" t="s">
        <v>25</v>
      </c>
      <c r="E4837" s="28">
        <v>631</v>
      </c>
      <c r="F4837" s="28">
        <v>414</v>
      </c>
      <c r="H4837" s="28">
        <v>217</v>
      </c>
      <c r="I4837" s="28">
        <v>13</v>
      </c>
      <c r="J4837" s="28">
        <v>1.32E-2</v>
      </c>
      <c r="AI4837"/>
      <c r="AJ4837"/>
    </row>
    <row r="4838" spans="1:36" ht="14.5" x14ac:dyDescent="0.35">
      <c r="A4838" s="52">
        <f t="shared" si="239"/>
        <v>2015</v>
      </c>
      <c r="B4838" s="30">
        <f t="shared" si="240"/>
        <v>165</v>
      </c>
      <c r="C4838" s="4">
        <f t="shared" si="241"/>
        <v>25</v>
      </c>
      <c r="D4838" s="4" t="s">
        <v>25</v>
      </c>
      <c r="E4838" s="28">
        <v>631</v>
      </c>
      <c r="F4838" s="28">
        <v>414</v>
      </c>
      <c r="H4838" s="28">
        <v>217</v>
      </c>
      <c r="I4838" s="28">
        <v>13</v>
      </c>
      <c r="J4838" s="28">
        <v>1.37E-2</v>
      </c>
      <c r="AI4838"/>
      <c r="AJ4838"/>
    </row>
    <row r="4839" spans="1:36" ht="14.5" x14ac:dyDescent="0.35">
      <c r="A4839" s="52">
        <f t="shared" si="239"/>
        <v>2015</v>
      </c>
      <c r="B4839" s="30">
        <f t="shared" si="240"/>
        <v>165</v>
      </c>
      <c r="C4839" s="4">
        <f t="shared" si="241"/>
        <v>25</v>
      </c>
      <c r="D4839" s="4" t="s">
        <v>25</v>
      </c>
      <c r="E4839" s="28">
        <v>631</v>
      </c>
      <c r="F4839" s="28">
        <v>414</v>
      </c>
      <c r="H4839" s="28">
        <v>217</v>
      </c>
      <c r="I4839" s="28">
        <v>13</v>
      </c>
      <c r="J4839" s="28">
        <v>6.8999999999999999E-3</v>
      </c>
      <c r="AI4839"/>
      <c r="AJ4839"/>
    </row>
    <row r="4840" spans="1:36" ht="14.5" x14ac:dyDescent="0.35">
      <c r="A4840" s="52">
        <f t="shared" si="239"/>
        <v>2015</v>
      </c>
      <c r="B4840" s="30">
        <f t="shared" si="240"/>
        <v>165</v>
      </c>
      <c r="C4840" s="4">
        <f t="shared" si="241"/>
        <v>25</v>
      </c>
      <c r="D4840" s="4" t="s">
        <v>25</v>
      </c>
      <c r="E4840" s="28">
        <v>631</v>
      </c>
      <c r="F4840" s="28">
        <v>414</v>
      </c>
      <c r="H4840" s="28">
        <v>217</v>
      </c>
      <c r="I4840" s="28">
        <v>13</v>
      </c>
      <c r="J4840" s="28">
        <v>8.6999999999999994E-3</v>
      </c>
      <c r="AI4840"/>
      <c r="AJ4840"/>
    </row>
    <row r="4841" spans="1:36" ht="14.5" x14ac:dyDescent="0.35">
      <c r="A4841" s="52">
        <f t="shared" si="239"/>
        <v>2015</v>
      </c>
      <c r="B4841" s="30">
        <f t="shared" si="240"/>
        <v>165</v>
      </c>
      <c r="C4841" s="4">
        <f t="shared" si="241"/>
        <v>25</v>
      </c>
      <c r="D4841" s="4" t="s">
        <v>25</v>
      </c>
      <c r="E4841" s="28">
        <v>631</v>
      </c>
      <c r="F4841" s="28">
        <v>414</v>
      </c>
      <c r="H4841" s="28">
        <v>217</v>
      </c>
      <c r="I4841" s="28">
        <v>13</v>
      </c>
      <c r="J4841" s="28">
        <v>7.1000000000000004E-3</v>
      </c>
      <c r="AI4841"/>
      <c r="AJ4841"/>
    </row>
    <row r="4842" spans="1:36" ht="14.5" x14ac:dyDescent="0.35">
      <c r="A4842" s="52">
        <f t="shared" si="239"/>
        <v>2015</v>
      </c>
      <c r="B4842" s="30">
        <f t="shared" si="240"/>
        <v>165</v>
      </c>
      <c r="C4842" s="4">
        <f t="shared" si="241"/>
        <v>25</v>
      </c>
      <c r="D4842" s="4" t="s">
        <v>25</v>
      </c>
      <c r="E4842" s="28">
        <v>631</v>
      </c>
      <c r="F4842" s="28">
        <v>414</v>
      </c>
      <c r="H4842" s="28">
        <v>217</v>
      </c>
      <c r="I4842" s="28">
        <v>13</v>
      </c>
      <c r="J4842" s="28">
        <v>1.18E-2</v>
      </c>
      <c r="AI4842"/>
      <c r="AJ4842"/>
    </row>
    <row r="4843" spans="1:36" ht="14.5" x14ac:dyDescent="0.35">
      <c r="A4843" s="52">
        <f t="shared" si="239"/>
        <v>2015</v>
      </c>
      <c r="B4843" s="30">
        <f t="shared" si="240"/>
        <v>165</v>
      </c>
      <c r="C4843" s="4">
        <f t="shared" si="241"/>
        <v>25</v>
      </c>
      <c r="D4843" s="4" t="s">
        <v>25</v>
      </c>
      <c r="E4843" s="28">
        <v>631</v>
      </c>
      <c r="F4843" s="28">
        <v>414</v>
      </c>
      <c r="H4843" s="28">
        <v>217</v>
      </c>
      <c r="I4843" s="28">
        <v>13</v>
      </c>
      <c r="J4843" s="28">
        <v>7.7999999999999996E-3</v>
      </c>
      <c r="AI4843"/>
      <c r="AJ4843"/>
    </row>
    <row r="4844" spans="1:36" ht="14.5" x14ac:dyDescent="0.35">
      <c r="A4844" s="52">
        <f t="shared" si="239"/>
        <v>2015</v>
      </c>
      <c r="B4844" s="30">
        <f t="shared" si="240"/>
        <v>165</v>
      </c>
      <c r="C4844" s="4">
        <f t="shared" si="241"/>
        <v>25</v>
      </c>
      <c r="D4844" s="4" t="s">
        <v>25</v>
      </c>
      <c r="E4844" s="28">
        <v>631</v>
      </c>
      <c r="F4844" s="28">
        <v>414</v>
      </c>
      <c r="H4844" s="28">
        <v>217</v>
      </c>
      <c r="I4844" s="28">
        <v>13</v>
      </c>
      <c r="J4844" s="28">
        <v>9.1000000000000004E-3</v>
      </c>
      <c r="AI4844"/>
      <c r="AJ4844"/>
    </row>
    <row r="4845" spans="1:36" ht="14.5" x14ac:dyDescent="0.35">
      <c r="A4845" s="52">
        <f t="shared" si="239"/>
        <v>2015</v>
      </c>
      <c r="B4845" s="30">
        <f t="shared" si="240"/>
        <v>165</v>
      </c>
      <c r="C4845" s="4">
        <f t="shared" si="241"/>
        <v>25</v>
      </c>
      <c r="D4845" s="4" t="s">
        <v>25</v>
      </c>
      <c r="E4845" s="28">
        <v>631</v>
      </c>
      <c r="F4845" s="28">
        <v>414</v>
      </c>
      <c r="H4845" s="28">
        <v>217</v>
      </c>
      <c r="I4845" s="28">
        <v>13</v>
      </c>
      <c r="J4845" s="28">
        <v>8.2000000000000007E-3</v>
      </c>
      <c r="AI4845"/>
      <c r="AJ4845"/>
    </row>
    <row r="4846" spans="1:36" ht="14.5" x14ac:dyDescent="0.35">
      <c r="A4846" s="52">
        <f t="shared" si="239"/>
        <v>2015</v>
      </c>
      <c r="B4846" s="30">
        <f t="shared" si="240"/>
        <v>165</v>
      </c>
      <c r="C4846" s="4">
        <f t="shared" si="241"/>
        <v>25</v>
      </c>
      <c r="D4846" s="4" t="s">
        <v>25</v>
      </c>
      <c r="E4846" s="28">
        <v>630</v>
      </c>
      <c r="F4846" s="28">
        <v>414</v>
      </c>
      <c r="H4846" s="28">
        <v>217</v>
      </c>
      <c r="I4846" s="28">
        <v>14</v>
      </c>
      <c r="J4846" s="28">
        <v>9.7999999999999997E-3</v>
      </c>
      <c r="AI4846"/>
      <c r="AJ4846"/>
    </row>
    <row r="4847" spans="1:36" ht="14.5" x14ac:dyDescent="0.35">
      <c r="A4847" s="52">
        <f t="shared" si="239"/>
        <v>2015</v>
      </c>
      <c r="B4847" s="30">
        <f t="shared" si="240"/>
        <v>165</v>
      </c>
      <c r="C4847" s="4">
        <f t="shared" si="241"/>
        <v>25</v>
      </c>
      <c r="D4847" s="4" t="s">
        <v>25</v>
      </c>
      <c r="E4847" s="28">
        <v>630</v>
      </c>
      <c r="F4847" s="28">
        <v>414</v>
      </c>
      <c r="H4847" s="28">
        <v>217</v>
      </c>
      <c r="I4847" s="28">
        <v>14</v>
      </c>
      <c r="J4847" s="28">
        <v>1.2200000000000001E-2</v>
      </c>
      <c r="AI4847"/>
      <c r="AJ4847"/>
    </row>
    <row r="4848" spans="1:36" ht="14.5" x14ac:dyDescent="0.35">
      <c r="A4848" s="52">
        <f t="shared" si="239"/>
        <v>2015</v>
      </c>
      <c r="B4848" s="30">
        <f t="shared" si="240"/>
        <v>165</v>
      </c>
      <c r="C4848" s="4">
        <f t="shared" si="241"/>
        <v>25</v>
      </c>
      <c r="D4848" s="4" t="s">
        <v>25</v>
      </c>
      <c r="E4848" s="28">
        <v>630</v>
      </c>
      <c r="F4848" s="28">
        <v>414</v>
      </c>
      <c r="H4848" s="28">
        <v>217</v>
      </c>
      <c r="I4848" s="28">
        <v>14</v>
      </c>
      <c r="J4848" s="28">
        <v>7.6E-3</v>
      </c>
      <c r="AI4848"/>
      <c r="AJ4848"/>
    </row>
    <row r="4849" spans="1:36" ht="14.5" x14ac:dyDescent="0.35">
      <c r="A4849" s="52">
        <f t="shared" si="239"/>
        <v>2015</v>
      </c>
      <c r="B4849" s="30">
        <f t="shared" si="240"/>
        <v>165</v>
      </c>
      <c r="C4849" s="4">
        <f t="shared" si="241"/>
        <v>25</v>
      </c>
      <c r="D4849" s="4" t="s">
        <v>25</v>
      </c>
      <c r="E4849" s="28">
        <v>630</v>
      </c>
      <c r="F4849" s="28">
        <v>414</v>
      </c>
      <c r="H4849" s="28">
        <v>217</v>
      </c>
      <c r="I4849" s="28">
        <v>14</v>
      </c>
      <c r="J4849" s="28">
        <v>1.0500000000000001E-2</v>
      </c>
      <c r="AI4849"/>
      <c r="AJ4849"/>
    </row>
    <row r="4850" spans="1:36" ht="14.5" x14ac:dyDescent="0.35">
      <c r="A4850" s="52">
        <f t="shared" si="239"/>
        <v>2015</v>
      </c>
      <c r="B4850" s="30">
        <f t="shared" si="240"/>
        <v>165</v>
      </c>
      <c r="C4850" s="4">
        <f t="shared" si="241"/>
        <v>25</v>
      </c>
      <c r="D4850" s="4" t="s">
        <v>25</v>
      </c>
      <c r="E4850" s="28">
        <v>630</v>
      </c>
      <c r="F4850" s="28">
        <v>414</v>
      </c>
      <c r="H4850" s="28">
        <v>217</v>
      </c>
      <c r="I4850" s="28">
        <v>14</v>
      </c>
      <c r="J4850" s="28">
        <v>1.15E-2</v>
      </c>
      <c r="AI4850"/>
      <c r="AJ4850"/>
    </row>
    <row r="4851" spans="1:36" ht="14.5" x14ac:dyDescent="0.35">
      <c r="A4851" s="52">
        <f t="shared" si="239"/>
        <v>2015</v>
      </c>
      <c r="B4851" s="30">
        <f t="shared" si="240"/>
        <v>165</v>
      </c>
      <c r="C4851" s="4">
        <f t="shared" si="241"/>
        <v>25</v>
      </c>
      <c r="D4851" s="4" t="s">
        <v>25</v>
      </c>
      <c r="E4851" s="28">
        <v>630</v>
      </c>
      <c r="F4851" s="28">
        <v>414</v>
      </c>
      <c r="H4851" s="28">
        <v>217</v>
      </c>
      <c r="I4851" s="28">
        <v>14</v>
      </c>
      <c r="J4851" s="28">
        <v>7.3000000000000001E-3</v>
      </c>
      <c r="AI4851"/>
      <c r="AJ4851"/>
    </row>
    <row r="4852" spans="1:36" ht="14.5" x14ac:dyDescent="0.35">
      <c r="A4852" s="52">
        <f t="shared" si="239"/>
        <v>2015</v>
      </c>
      <c r="B4852" s="30">
        <f t="shared" si="240"/>
        <v>165</v>
      </c>
      <c r="C4852" s="4">
        <f t="shared" si="241"/>
        <v>25</v>
      </c>
      <c r="D4852" s="4" t="s">
        <v>25</v>
      </c>
      <c r="E4852" s="28">
        <v>630</v>
      </c>
      <c r="F4852" s="28">
        <v>414</v>
      </c>
      <c r="H4852" s="28">
        <v>217</v>
      </c>
      <c r="I4852" s="28">
        <v>14</v>
      </c>
      <c r="J4852" s="28">
        <v>8.9999999999999993E-3</v>
      </c>
      <c r="AI4852"/>
      <c r="AJ4852"/>
    </row>
    <row r="4853" spans="1:36" ht="14.5" x14ac:dyDescent="0.35">
      <c r="A4853" s="52">
        <f t="shared" si="239"/>
        <v>2015</v>
      </c>
      <c r="B4853" s="30">
        <f t="shared" si="240"/>
        <v>165</v>
      </c>
      <c r="C4853" s="4">
        <f t="shared" si="241"/>
        <v>25</v>
      </c>
      <c r="D4853" s="4" t="s">
        <v>25</v>
      </c>
      <c r="E4853" s="28">
        <v>630</v>
      </c>
      <c r="F4853" s="28">
        <v>414</v>
      </c>
      <c r="H4853" s="28">
        <v>217</v>
      </c>
      <c r="I4853" s="28">
        <v>14</v>
      </c>
      <c r="J4853" s="28">
        <v>1.12E-2</v>
      </c>
      <c r="AI4853"/>
      <c r="AJ4853"/>
    </row>
    <row r="4854" spans="1:36" ht="14.5" x14ac:dyDescent="0.35">
      <c r="A4854" s="52">
        <f t="shared" si="239"/>
        <v>2015</v>
      </c>
      <c r="B4854" s="30">
        <f t="shared" si="240"/>
        <v>165</v>
      </c>
      <c r="C4854" s="4">
        <f t="shared" si="241"/>
        <v>25</v>
      </c>
      <c r="D4854" s="4" t="s">
        <v>25</v>
      </c>
      <c r="E4854" s="28">
        <v>630</v>
      </c>
      <c r="F4854" s="28">
        <v>414</v>
      </c>
      <c r="H4854" s="28">
        <v>217</v>
      </c>
      <c r="I4854" s="28">
        <v>14</v>
      </c>
      <c r="J4854" s="28">
        <v>1.1299999999999999E-2</v>
      </c>
      <c r="AI4854"/>
      <c r="AJ4854"/>
    </row>
    <row r="4855" spans="1:36" ht="14.5" x14ac:dyDescent="0.35">
      <c r="A4855" s="52">
        <f t="shared" si="239"/>
        <v>2015</v>
      </c>
      <c r="B4855" s="30">
        <f t="shared" si="240"/>
        <v>165</v>
      </c>
      <c r="C4855" s="4">
        <f t="shared" si="241"/>
        <v>25</v>
      </c>
      <c r="D4855" s="4" t="s">
        <v>25</v>
      </c>
      <c r="E4855" s="28">
        <v>630</v>
      </c>
      <c r="F4855" s="28">
        <v>414</v>
      </c>
      <c r="H4855" s="28">
        <v>217</v>
      </c>
      <c r="I4855" s="28">
        <v>14</v>
      </c>
      <c r="J4855" s="28">
        <v>8.8000000000000005E-3</v>
      </c>
      <c r="AI4855"/>
      <c r="AJ4855"/>
    </row>
    <row r="4856" spans="1:36" ht="14.5" x14ac:dyDescent="0.35">
      <c r="A4856" s="52">
        <f t="shared" si="239"/>
        <v>2015</v>
      </c>
      <c r="B4856" s="30">
        <f t="shared" si="240"/>
        <v>165</v>
      </c>
      <c r="C4856" s="4">
        <f t="shared" si="241"/>
        <v>25</v>
      </c>
      <c r="D4856" s="4" t="s">
        <v>25</v>
      </c>
      <c r="E4856" s="28">
        <v>631</v>
      </c>
      <c r="F4856" s="28">
        <v>414</v>
      </c>
      <c r="H4856" s="28">
        <v>217</v>
      </c>
      <c r="I4856" s="28">
        <v>14</v>
      </c>
      <c r="J4856" s="28">
        <v>1.24E-2</v>
      </c>
      <c r="AI4856"/>
      <c r="AJ4856"/>
    </row>
    <row r="4857" spans="1:36" ht="14.5" x14ac:dyDescent="0.35">
      <c r="A4857" s="52">
        <f t="shared" si="239"/>
        <v>2015</v>
      </c>
      <c r="B4857" s="30">
        <f t="shared" si="240"/>
        <v>165</v>
      </c>
      <c r="C4857" s="4">
        <f t="shared" si="241"/>
        <v>25</v>
      </c>
      <c r="D4857" s="4" t="s">
        <v>25</v>
      </c>
      <c r="E4857" s="28">
        <v>631</v>
      </c>
      <c r="F4857" s="28">
        <v>414</v>
      </c>
      <c r="H4857" s="28">
        <v>217</v>
      </c>
      <c r="I4857" s="28">
        <v>14</v>
      </c>
      <c r="J4857" s="28">
        <v>1.35E-2</v>
      </c>
      <c r="AI4857"/>
      <c r="AJ4857"/>
    </row>
    <row r="4858" spans="1:36" ht="14.5" x14ac:dyDescent="0.35">
      <c r="A4858" s="52">
        <f t="shared" si="239"/>
        <v>2015</v>
      </c>
      <c r="B4858" s="30">
        <f t="shared" si="240"/>
        <v>165</v>
      </c>
      <c r="C4858" s="4">
        <f t="shared" si="241"/>
        <v>25</v>
      </c>
      <c r="D4858" s="4" t="s">
        <v>25</v>
      </c>
      <c r="E4858" s="28">
        <v>631</v>
      </c>
      <c r="F4858" s="28">
        <v>414</v>
      </c>
      <c r="H4858" s="28">
        <v>217</v>
      </c>
      <c r="I4858" s="28">
        <v>14</v>
      </c>
      <c r="J4858" s="28">
        <v>1.06E-2</v>
      </c>
      <c r="AI4858"/>
      <c r="AJ4858"/>
    </row>
    <row r="4859" spans="1:36" ht="14.5" x14ac:dyDescent="0.35">
      <c r="A4859" s="52">
        <f t="shared" si="239"/>
        <v>2015</v>
      </c>
      <c r="B4859" s="30">
        <f t="shared" si="240"/>
        <v>165</v>
      </c>
      <c r="C4859" s="4">
        <f t="shared" si="241"/>
        <v>25</v>
      </c>
      <c r="D4859" s="4" t="s">
        <v>25</v>
      </c>
      <c r="E4859" s="28">
        <v>631</v>
      </c>
      <c r="F4859" s="28">
        <v>414</v>
      </c>
      <c r="H4859" s="28">
        <v>217</v>
      </c>
      <c r="I4859" s="28">
        <v>14</v>
      </c>
      <c r="J4859" s="28">
        <v>1.0800000000000001E-2</v>
      </c>
      <c r="AI4859"/>
      <c r="AJ4859"/>
    </row>
    <row r="4860" spans="1:36" ht="14.5" x14ac:dyDescent="0.35">
      <c r="A4860" s="52">
        <f t="shared" si="239"/>
        <v>2015</v>
      </c>
      <c r="B4860" s="30">
        <f t="shared" si="240"/>
        <v>165</v>
      </c>
      <c r="C4860" s="4">
        <f t="shared" si="241"/>
        <v>25</v>
      </c>
      <c r="D4860" s="4" t="s">
        <v>25</v>
      </c>
      <c r="E4860" s="28">
        <v>631</v>
      </c>
      <c r="F4860" s="28">
        <v>414</v>
      </c>
      <c r="H4860" s="28">
        <v>217</v>
      </c>
      <c r="I4860" s="28">
        <v>14</v>
      </c>
      <c r="J4860" s="28">
        <v>1.1900000000000001E-2</v>
      </c>
      <c r="AI4860"/>
      <c r="AJ4860"/>
    </row>
    <row r="4861" spans="1:36" ht="14.5" x14ac:dyDescent="0.35">
      <c r="A4861" s="52">
        <f t="shared" si="239"/>
        <v>2015</v>
      </c>
      <c r="B4861" s="30">
        <f t="shared" si="240"/>
        <v>165</v>
      </c>
      <c r="C4861" s="4">
        <f t="shared" si="241"/>
        <v>25</v>
      </c>
      <c r="D4861" s="4" t="s">
        <v>25</v>
      </c>
      <c r="E4861" s="28">
        <v>631</v>
      </c>
      <c r="F4861" s="28">
        <v>414</v>
      </c>
      <c r="H4861" s="28">
        <v>217</v>
      </c>
      <c r="I4861" s="28">
        <v>14</v>
      </c>
      <c r="J4861" s="28">
        <v>1.06E-2</v>
      </c>
      <c r="AI4861"/>
      <c r="AJ4861"/>
    </row>
    <row r="4862" spans="1:36" ht="14.5" x14ac:dyDescent="0.35">
      <c r="A4862" s="52">
        <f t="shared" si="239"/>
        <v>2015</v>
      </c>
      <c r="B4862" s="30">
        <f t="shared" si="240"/>
        <v>165</v>
      </c>
      <c r="C4862" s="4">
        <f t="shared" si="241"/>
        <v>25</v>
      </c>
      <c r="D4862" s="4" t="s">
        <v>25</v>
      </c>
      <c r="E4862" s="28">
        <v>631</v>
      </c>
      <c r="F4862" s="28">
        <v>414</v>
      </c>
      <c r="H4862" s="28">
        <v>217</v>
      </c>
      <c r="I4862" s="28">
        <v>14</v>
      </c>
      <c r="J4862" s="28">
        <v>1.11E-2</v>
      </c>
      <c r="AI4862"/>
      <c r="AJ4862"/>
    </row>
    <row r="4863" spans="1:36" ht="14.5" x14ac:dyDescent="0.35">
      <c r="A4863" s="52">
        <f t="shared" si="239"/>
        <v>2015</v>
      </c>
      <c r="B4863" s="30">
        <f t="shared" si="240"/>
        <v>165</v>
      </c>
      <c r="C4863" s="4">
        <f t="shared" si="241"/>
        <v>25</v>
      </c>
      <c r="D4863" s="4" t="s">
        <v>25</v>
      </c>
      <c r="E4863" s="28">
        <v>630</v>
      </c>
      <c r="F4863" s="28">
        <v>414</v>
      </c>
      <c r="H4863" s="28">
        <v>217</v>
      </c>
      <c r="I4863" s="28">
        <v>15</v>
      </c>
      <c r="J4863" s="28">
        <v>1.0699999999999999E-2</v>
      </c>
      <c r="AI4863"/>
      <c r="AJ4863"/>
    </row>
    <row r="4864" spans="1:36" ht="14.5" x14ac:dyDescent="0.35">
      <c r="A4864" s="52">
        <f t="shared" si="239"/>
        <v>2015</v>
      </c>
      <c r="B4864" s="30">
        <f t="shared" si="240"/>
        <v>165</v>
      </c>
      <c r="C4864" s="4">
        <f t="shared" si="241"/>
        <v>25</v>
      </c>
      <c r="D4864" s="4" t="s">
        <v>25</v>
      </c>
      <c r="E4864" s="28">
        <v>630</v>
      </c>
      <c r="F4864" s="28">
        <v>414</v>
      </c>
      <c r="H4864" s="28">
        <v>217</v>
      </c>
      <c r="I4864" s="28">
        <v>15</v>
      </c>
      <c r="J4864" s="28">
        <v>1.5900000000000001E-2</v>
      </c>
      <c r="AI4864"/>
      <c r="AJ4864"/>
    </row>
    <row r="4865" spans="1:36" ht="14.5" x14ac:dyDescent="0.35">
      <c r="A4865" s="52">
        <f t="shared" si="239"/>
        <v>2015</v>
      </c>
      <c r="B4865" s="30">
        <f t="shared" si="240"/>
        <v>165</v>
      </c>
      <c r="C4865" s="4">
        <f t="shared" si="241"/>
        <v>25</v>
      </c>
      <c r="D4865" s="4" t="s">
        <v>25</v>
      </c>
      <c r="E4865" s="28">
        <v>630</v>
      </c>
      <c r="F4865" s="28">
        <v>414</v>
      </c>
      <c r="H4865" s="28">
        <v>217</v>
      </c>
      <c r="I4865" s="28">
        <v>16</v>
      </c>
      <c r="J4865" s="28">
        <v>1.7500000000000002E-2</v>
      </c>
      <c r="AI4865"/>
      <c r="AJ4865"/>
    </row>
    <row r="4866" spans="1:36" ht="14.5" x14ac:dyDescent="0.35">
      <c r="A4866" s="52">
        <f t="shared" ref="A4866:A4929" si="242">YEAR(D4866)</f>
        <v>2015</v>
      </c>
      <c r="B4866" s="30">
        <f t="shared" ref="B4866:B4929" si="243">D4866-DATE(YEAR(D4866),1,0)</f>
        <v>165</v>
      </c>
      <c r="C4866" s="4">
        <f t="shared" ref="C4866:C4929" si="244">WEEKNUM(D4866,1)</f>
        <v>25</v>
      </c>
      <c r="D4866" s="4" t="s">
        <v>25</v>
      </c>
      <c r="E4866" s="28">
        <v>630</v>
      </c>
      <c r="F4866" s="28">
        <v>414</v>
      </c>
      <c r="H4866" s="28">
        <v>217</v>
      </c>
      <c r="I4866" s="28">
        <v>16</v>
      </c>
      <c r="J4866" s="28">
        <v>1.7399999999999999E-2</v>
      </c>
      <c r="AI4866"/>
      <c r="AJ4866"/>
    </row>
    <row r="4867" spans="1:36" ht="14.5" x14ac:dyDescent="0.35">
      <c r="A4867" s="52">
        <f t="shared" si="242"/>
        <v>2015</v>
      </c>
      <c r="B4867" s="30">
        <f t="shared" si="243"/>
        <v>165</v>
      </c>
      <c r="C4867" s="4">
        <f t="shared" si="244"/>
        <v>25</v>
      </c>
      <c r="D4867" s="4" t="s">
        <v>25</v>
      </c>
      <c r="E4867" s="28">
        <v>630</v>
      </c>
      <c r="F4867" s="28">
        <v>414</v>
      </c>
      <c r="H4867" s="28">
        <v>217</v>
      </c>
      <c r="I4867" s="28">
        <v>17</v>
      </c>
      <c r="J4867" s="28">
        <v>1.78E-2</v>
      </c>
      <c r="AI4867"/>
      <c r="AJ4867"/>
    </row>
    <row r="4868" spans="1:36" ht="14.5" x14ac:dyDescent="0.35">
      <c r="A4868" s="52">
        <f t="shared" si="242"/>
        <v>2015</v>
      </c>
      <c r="B4868" s="30">
        <f t="shared" si="243"/>
        <v>165</v>
      </c>
      <c r="C4868" s="4">
        <f t="shared" si="244"/>
        <v>25</v>
      </c>
      <c r="D4868" s="4" t="s">
        <v>25</v>
      </c>
      <c r="E4868" s="28">
        <v>629</v>
      </c>
      <c r="F4868" s="28">
        <v>415</v>
      </c>
      <c r="H4868" s="28">
        <v>217</v>
      </c>
      <c r="I4868" s="28">
        <v>10</v>
      </c>
      <c r="J4868" s="28">
        <v>5.1999999999999998E-3</v>
      </c>
      <c r="AI4868"/>
      <c r="AJ4868"/>
    </row>
    <row r="4869" spans="1:36" ht="14.5" x14ac:dyDescent="0.35">
      <c r="A4869" s="52">
        <f t="shared" si="242"/>
        <v>2015</v>
      </c>
      <c r="B4869" s="30">
        <f t="shared" si="243"/>
        <v>165</v>
      </c>
      <c r="C4869" s="4">
        <f t="shared" si="244"/>
        <v>25</v>
      </c>
      <c r="D4869" s="4" t="s">
        <v>25</v>
      </c>
      <c r="E4869" s="28">
        <v>629</v>
      </c>
      <c r="F4869" s="28">
        <v>415</v>
      </c>
      <c r="H4869" s="28">
        <v>217</v>
      </c>
      <c r="I4869" s="28">
        <v>10</v>
      </c>
      <c r="J4869" s="28">
        <v>6.3E-3</v>
      </c>
      <c r="AI4869"/>
      <c r="AJ4869"/>
    </row>
    <row r="4870" spans="1:36" ht="14.5" x14ac:dyDescent="0.35">
      <c r="A4870" s="52">
        <f t="shared" si="242"/>
        <v>2015</v>
      </c>
      <c r="B4870" s="30">
        <f t="shared" si="243"/>
        <v>165</v>
      </c>
      <c r="C4870" s="4">
        <f t="shared" si="244"/>
        <v>25</v>
      </c>
      <c r="D4870" s="4" t="s">
        <v>25</v>
      </c>
      <c r="E4870" s="28">
        <v>629</v>
      </c>
      <c r="F4870" s="28">
        <v>415</v>
      </c>
      <c r="H4870" s="28">
        <v>217</v>
      </c>
      <c r="I4870" s="28">
        <v>11</v>
      </c>
      <c r="J4870" s="28">
        <v>6.1000000000000004E-3</v>
      </c>
      <c r="AI4870"/>
      <c r="AJ4870"/>
    </row>
    <row r="4871" spans="1:36" ht="14.5" x14ac:dyDescent="0.35">
      <c r="A4871" s="52">
        <f t="shared" si="242"/>
        <v>2015</v>
      </c>
      <c r="B4871" s="30">
        <f t="shared" si="243"/>
        <v>165</v>
      </c>
      <c r="C4871" s="4">
        <f t="shared" si="244"/>
        <v>25</v>
      </c>
      <c r="D4871" s="4" t="s">
        <v>25</v>
      </c>
      <c r="E4871" s="28">
        <v>628</v>
      </c>
      <c r="F4871" s="28">
        <v>415</v>
      </c>
      <c r="H4871" s="28">
        <v>217</v>
      </c>
      <c r="I4871" s="28">
        <v>12</v>
      </c>
      <c r="J4871" s="28">
        <v>3.5999999999999999E-3</v>
      </c>
      <c r="AI4871"/>
      <c r="AJ4871"/>
    </row>
    <row r="4872" spans="1:36" ht="14.5" x14ac:dyDescent="0.35">
      <c r="A4872" s="52">
        <f t="shared" si="242"/>
        <v>2015</v>
      </c>
      <c r="B4872" s="30">
        <f t="shared" si="243"/>
        <v>165</v>
      </c>
      <c r="C4872" s="4">
        <f t="shared" si="244"/>
        <v>25</v>
      </c>
      <c r="D4872" s="4" t="s">
        <v>25</v>
      </c>
      <c r="E4872" s="28">
        <v>628</v>
      </c>
      <c r="F4872" s="28">
        <v>415</v>
      </c>
      <c r="H4872" s="28">
        <v>217</v>
      </c>
      <c r="I4872" s="28">
        <v>12</v>
      </c>
      <c r="J4872" s="28">
        <v>8.2000000000000007E-3</v>
      </c>
      <c r="AI4872"/>
      <c r="AJ4872"/>
    </row>
    <row r="4873" spans="1:36" ht="14.5" x14ac:dyDescent="0.35">
      <c r="A4873" s="52">
        <f t="shared" si="242"/>
        <v>2015</v>
      </c>
      <c r="B4873" s="30">
        <f t="shared" si="243"/>
        <v>165</v>
      </c>
      <c r="C4873" s="4">
        <f t="shared" si="244"/>
        <v>25</v>
      </c>
      <c r="D4873" s="4" t="s">
        <v>25</v>
      </c>
      <c r="E4873" s="28">
        <v>629</v>
      </c>
      <c r="F4873" s="28">
        <v>415</v>
      </c>
      <c r="H4873" s="28">
        <v>217</v>
      </c>
      <c r="I4873" s="28">
        <v>12</v>
      </c>
      <c r="J4873" s="28">
        <v>4.7000000000000002E-3</v>
      </c>
      <c r="AI4873"/>
      <c r="AJ4873"/>
    </row>
    <row r="4874" spans="1:36" ht="14.5" x14ac:dyDescent="0.35">
      <c r="A4874" s="52">
        <f t="shared" si="242"/>
        <v>2015</v>
      </c>
      <c r="B4874" s="30">
        <f t="shared" si="243"/>
        <v>165</v>
      </c>
      <c r="C4874" s="4">
        <f t="shared" si="244"/>
        <v>25</v>
      </c>
      <c r="D4874" s="4" t="s">
        <v>25</v>
      </c>
      <c r="E4874" s="28">
        <v>629</v>
      </c>
      <c r="F4874" s="28">
        <v>415</v>
      </c>
      <c r="H4874" s="28">
        <v>217</v>
      </c>
      <c r="I4874" s="28">
        <v>12</v>
      </c>
      <c r="J4874" s="28">
        <v>1.1299999999999999E-2</v>
      </c>
      <c r="AI4874"/>
      <c r="AJ4874"/>
    </row>
    <row r="4875" spans="1:36" ht="14.5" x14ac:dyDescent="0.35">
      <c r="A4875" s="52">
        <f t="shared" si="242"/>
        <v>2015</v>
      </c>
      <c r="B4875" s="30">
        <f t="shared" si="243"/>
        <v>165</v>
      </c>
      <c r="C4875" s="4">
        <f t="shared" si="244"/>
        <v>25</v>
      </c>
      <c r="D4875" s="4" t="s">
        <v>25</v>
      </c>
      <c r="E4875" s="28">
        <v>629</v>
      </c>
      <c r="F4875" s="28">
        <v>415</v>
      </c>
      <c r="H4875" s="28">
        <v>217</v>
      </c>
      <c r="I4875" s="28">
        <v>12</v>
      </c>
      <c r="J4875" s="28">
        <v>1.03E-2</v>
      </c>
      <c r="AI4875"/>
      <c r="AJ4875"/>
    </row>
    <row r="4876" spans="1:36" ht="14.5" x14ac:dyDescent="0.35">
      <c r="A4876" s="52">
        <f t="shared" si="242"/>
        <v>2015</v>
      </c>
      <c r="B4876" s="30">
        <f t="shared" si="243"/>
        <v>165</v>
      </c>
      <c r="C4876" s="4">
        <f t="shared" si="244"/>
        <v>25</v>
      </c>
      <c r="D4876" s="4" t="s">
        <v>25</v>
      </c>
      <c r="E4876" s="28">
        <v>629</v>
      </c>
      <c r="F4876" s="28">
        <v>415</v>
      </c>
      <c r="H4876" s="28">
        <v>217</v>
      </c>
      <c r="I4876" s="28">
        <v>12</v>
      </c>
      <c r="J4876" s="28">
        <v>1.06E-2</v>
      </c>
      <c r="AI4876"/>
      <c r="AJ4876"/>
    </row>
    <row r="4877" spans="1:36" ht="14.5" x14ac:dyDescent="0.35">
      <c r="A4877" s="52">
        <f t="shared" si="242"/>
        <v>2015</v>
      </c>
      <c r="B4877" s="30">
        <f t="shared" si="243"/>
        <v>165</v>
      </c>
      <c r="C4877" s="4">
        <f t="shared" si="244"/>
        <v>25</v>
      </c>
      <c r="D4877" s="4" t="s">
        <v>25</v>
      </c>
      <c r="E4877" s="28">
        <v>628</v>
      </c>
      <c r="F4877" s="28">
        <v>415</v>
      </c>
      <c r="H4877" s="28">
        <v>217</v>
      </c>
      <c r="I4877" s="28">
        <v>13</v>
      </c>
      <c r="J4877" s="28">
        <v>3.8E-3</v>
      </c>
      <c r="AI4877"/>
      <c r="AJ4877"/>
    </row>
    <row r="4878" spans="1:36" ht="14.5" x14ac:dyDescent="0.35">
      <c r="A4878" s="52">
        <f t="shared" si="242"/>
        <v>2015</v>
      </c>
      <c r="B4878" s="30">
        <f t="shared" si="243"/>
        <v>165</v>
      </c>
      <c r="C4878" s="4">
        <f t="shared" si="244"/>
        <v>25</v>
      </c>
      <c r="D4878" s="4" t="s">
        <v>25</v>
      </c>
      <c r="E4878" s="28">
        <v>628</v>
      </c>
      <c r="F4878" s="28">
        <v>415</v>
      </c>
      <c r="H4878" s="28">
        <v>217</v>
      </c>
      <c r="I4878" s="28">
        <v>13</v>
      </c>
      <c r="J4878" s="28">
        <v>1.15E-2</v>
      </c>
      <c r="AI4878"/>
      <c r="AJ4878"/>
    </row>
    <row r="4879" spans="1:36" ht="14.5" x14ac:dyDescent="0.35">
      <c r="A4879" s="52">
        <f t="shared" si="242"/>
        <v>2015</v>
      </c>
      <c r="B4879" s="30">
        <f t="shared" si="243"/>
        <v>165</v>
      </c>
      <c r="C4879" s="4">
        <f t="shared" si="244"/>
        <v>25</v>
      </c>
      <c r="D4879" s="4" t="s">
        <v>25</v>
      </c>
      <c r="E4879" s="28">
        <v>628</v>
      </c>
      <c r="F4879" s="28">
        <v>415</v>
      </c>
      <c r="H4879" s="28">
        <v>217</v>
      </c>
      <c r="I4879" s="28">
        <v>13</v>
      </c>
      <c r="J4879" s="28">
        <v>1.03E-2</v>
      </c>
      <c r="AI4879"/>
      <c r="AJ4879"/>
    </row>
    <row r="4880" spans="1:36" ht="14.5" x14ac:dyDescent="0.35">
      <c r="A4880" s="52">
        <f t="shared" si="242"/>
        <v>2015</v>
      </c>
      <c r="B4880" s="30">
        <f t="shared" si="243"/>
        <v>165</v>
      </c>
      <c r="C4880" s="4">
        <f t="shared" si="244"/>
        <v>25</v>
      </c>
      <c r="D4880" s="4" t="s">
        <v>25</v>
      </c>
      <c r="E4880" s="28">
        <v>629</v>
      </c>
      <c r="F4880" s="28">
        <v>415</v>
      </c>
      <c r="H4880" s="28">
        <v>217</v>
      </c>
      <c r="I4880" s="28">
        <v>13</v>
      </c>
      <c r="J4880" s="28">
        <v>1.2500000000000001E-2</v>
      </c>
      <c r="AI4880"/>
      <c r="AJ4880"/>
    </row>
    <row r="4881" spans="1:36" ht="14.5" x14ac:dyDescent="0.35">
      <c r="A4881" s="52">
        <f t="shared" si="242"/>
        <v>2015</v>
      </c>
      <c r="B4881" s="30">
        <f t="shared" si="243"/>
        <v>165</v>
      </c>
      <c r="C4881" s="4">
        <f t="shared" si="244"/>
        <v>25</v>
      </c>
      <c r="D4881" s="4" t="s">
        <v>25</v>
      </c>
      <c r="E4881" s="28">
        <v>629</v>
      </c>
      <c r="F4881" s="28">
        <v>415</v>
      </c>
      <c r="H4881" s="28">
        <v>217</v>
      </c>
      <c r="I4881" s="28">
        <v>13</v>
      </c>
      <c r="J4881" s="28">
        <v>1.2999999999999999E-2</v>
      </c>
      <c r="AI4881"/>
      <c r="AJ4881"/>
    </row>
    <row r="4882" spans="1:36" ht="14.5" x14ac:dyDescent="0.35">
      <c r="A4882" s="52">
        <f t="shared" si="242"/>
        <v>2015</v>
      </c>
      <c r="B4882" s="30">
        <f t="shared" si="243"/>
        <v>165</v>
      </c>
      <c r="C4882" s="4">
        <f t="shared" si="244"/>
        <v>25</v>
      </c>
      <c r="D4882" s="4" t="s">
        <v>25</v>
      </c>
      <c r="E4882" s="28">
        <v>628</v>
      </c>
      <c r="F4882" s="28">
        <v>415</v>
      </c>
      <c r="H4882" s="28">
        <v>217</v>
      </c>
      <c r="I4882" s="28">
        <v>15</v>
      </c>
      <c r="J4882" s="28">
        <v>1.26E-2</v>
      </c>
      <c r="AI4882"/>
      <c r="AJ4882"/>
    </row>
    <row r="4883" spans="1:36" ht="14.5" x14ac:dyDescent="0.35">
      <c r="A4883" s="52">
        <f t="shared" si="242"/>
        <v>2015</v>
      </c>
      <c r="B4883" s="30">
        <f t="shared" si="243"/>
        <v>165</v>
      </c>
      <c r="C4883" s="4">
        <f t="shared" si="244"/>
        <v>25</v>
      </c>
      <c r="D4883" s="4" t="s">
        <v>25</v>
      </c>
      <c r="E4883" s="28">
        <v>628</v>
      </c>
      <c r="F4883" s="28">
        <v>415</v>
      </c>
      <c r="H4883" s="28">
        <v>217</v>
      </c>
      <c r="I4883" s="28">
        <v>15</v>
      </c>
      <c r="J4883" s="28">
        <v>1.32E-2</v>
      </c>
      <c r="AI4883"/>
      <c r="AJ4883"/>
    </row>
    <row r="4884" spans="1:36" ht="14.5" x14ac:dyDescent="0.35">
      <c r="A4884" s="52">
        <f t="shared" si="242"/>
        <v>2015</v>
      </c>
      <c r="B4884" s="30">
        <f t="shared" si="243"/>
        <v>165</v>
      </c>
      <c r="C4884" s="4">
        <f t="shared" si="244"/>
        <v>25</v>
      </c>
      <c r="D4884" s="4" t="s">
        <v>25</v>
      </c>
      <c r="E4884" s="28">
        <v>628</v>
      </c>
      <c r="F4884" s="28">
        <v>415</v>
      </c>
      <c r="H4884" s="28">
        <v>217</v>
      </c>
      <c r="I4884" s="28">
        <v>16</v>
      </c>
      <c r="J4884" s="28">
        <v>2.1299999999999999E-2</v>
      </c>
      <c r="AI4884"/>
      <c r="AJ4884"/>
    </row>
    <row r="4885" spans="1:36" ht="14.5" x14ac:dyDescent="0.35">
      <c r="A4885" s="52">
        <f t="shared" si="242"/>
        <v>2015</v>
      </c>
      <c r="B4885" s="30">
        <f t="shared" si="243"/>
        <v>165</v>
      </c>
      <c r="C4885" s="4">
        <f t="shared" si="244"/>
        <v>25</v>
      </c>
      <c r="D4885" s="4" t="s">
        <v>25</v>
      </c>
      <c r="E4885" s="28">
        <v>629</v>
      </c>
      <c r="F4885" s="28">
        <v>415</v>
      </c>
      <c r="H4885" s="28">
        <v>217</v>
      </c>
      <c r="I4885" s="28">
        <v>17</v>
      </c>
      <c r="J4885" s="28">
        <v>2.4899999999999999E-2</v>
      </c>
      <c r="AI4885"/>
      <c r="AJ4885"/>
    </row>
    <row r="4886" spans="1:36" ht="14.5" x14ac:dyDescent="0.35">
      <c r="A4886" s="52">
        <f t="shared" si="242"/>
        <v>2015</v>
      </c>
      <c r="B4886" s="30">
        <f t="shared" si="243"/>
        <v>165</v>
      </c>
      <c r="C4886" s="4">
        <f t="shared" si="244"/>
        <v>25</v>
      </c>
      <c r="D4886" s="4" t="s">
        <v>25</v>
      </c>
      <c r="E4886" s="28">
        <v>629</v>
      </c>
      <c r="F4886" s="28">
        <v>415</v>
      </c>
      <c r="H4886" s="28">
        <v>300</v>
      </c>
      <c r="J4886" s="28">
        <v>0.26939999999999997</v>
      </c>
      <c r="AI4886"/>
      <c r="AJ4886"/>
    </row>
    <row r="4887" spans="1:36" ht="14.5" x14ac:dyDescent="0.35">
      <c r="A4887" s="52">
        <f t="shared" si="242"/>
        <v>2015</v>
      </c>
      <c r="B4887" s="30">
        <f t="shared" si="243"/>
        <v>166</v>
      </c>
      <c r="C4887" s="4">
        <f t="shared" si="244"/>
        <v>25</v>
      </c>
      <c r="D4887" s="4" t="s">
        <v>26</v>
      </c>
      <c r="E4887" s="28">
        <v>642</v>
      </c>
      <c r="F4887" s="28">
        <v>406</v>
      </c>
      <c r="H4887" s="28">
        <v>217</v>
      </c>
      <c r="I4887" s="28">
        <v>12</v>
      </c>
      <c r="J4887" s="28">
        <v>7.4999999999999997E-3</v>
      </c>
      <c r="AI4887"/>
      <c r="AJ4887"/>
    </row>
    <row r="4888" spans="1:36" ht="14.5" x14ac:dyDescent="0.35">
      <c r="A4888" s="52">
        <f t="shared" si="242"/>
        <v>2015</v>
      </c>
      <c r="B4888" s="30">
        <f t="shared" si="243"/>
        <v>166</v>
      </c>
      <c r="C4888" s="4">
        <f t="shared" si="244"/>
        <v>25</v>
      </c>
      <c r="D4888" s="4" t="s">
        <v>26</v>
      </c>
      <c r="E4888" s="28">
        <v>642</v>
      </c>
      <c r="F4888" s="28">
        <v>406</v>
      </c>
      <c r="H4888" s="28">
        <v>217</v>
      </c>
      <c r="I4888" s="28">
        <v>13</v>
      </c>
      <c r="J4888" s="28">
        <v>8.6E-3</v>
      </c>
      <c r="AI4888"/>
      <c r="AJ4888"/>
    </row>
    <row r="4889" spans="1:36" ht="14.5" x14ac:dyDescent="0.35">
      <c r="A4889" s="52">
        <f t="shared" si="242"/>
        <v>2015</v>
      </c>
      <c r="B4889" s="30">
        <f t="shared" si="243"/>
        <v>166</v>
      </c>
      <c r="C4889" s="4">
        <f t="shared" si="244"/>
        <v>25</v>
      </c>
      <c r="D4889" s="4" t="s">
        <v>26</v>
      </c>
      <c r="E4889" s="28">
        <v>642</v>
      </c>
      <c r="F4889" s="28">
        <v>406</v>
      </c>
      <c r="H4889" s="28">
        <v>217</v>
      </c>
      <c r="I4889" s="28">
        <v>13</v>
      </c>
      <c r="J4889" s="28">
        <v>9.9000000000000008E-3</v>
      </c>
      <c r="AI4889"/>
      <c r="AJ4889"/>
    </row>
    <row r="4890" spans="1:36" ht="14.5" x14ac:dyDescent="0.35">
      <c r="A4890" s="52">
        <f t="shared" si="242"/>
        <v>2015</v>
      </c>
      <c r="B4890" s="30">
        <f t="shared" si="243"/>
        <v>166</v>
      </c>
      <c r="C4890" s="4">
        <f t="shared" si="244"/>
        <v>25</v>
      </c>
      <c r="D4890" s="4" t="s">
        <v>26</v>
      </c>
      <c r="E4890" s="28">
        <v>638</v>
      </c>
      <c r="F4890" s="28">
        <v>408</v>
      </c>
      <c r="H4890" s="28">
        <v>217</v>
      </c>
      <c r="I4890" s="28">
        <v>10</v>
      </c>
      <c r="J4890" s="28">
        <v>4.0000000000000001E-3</v>
      </c>
      <c r="AI4890"/>
      <c r="AJ4890"/>
    </row>
    <row r="4891" spans="1:36" ht="14.5" x14ac:dyDescent="0.35">
      <c r="A4891" s="52">
        <f t="shared" si="242"/>
        <v>2015</v>
      </c>
      <c r="B4891" s="30">
        <f t="shared" si="243"/>
        <v>166</v>
      </c>
      <c r="C4891" s="4">
        <f t="shared" si="244"/>
        <v>25</v>
      </c>
      <c r="D4891" s="4" t="s">
        <v>26</v>
      </c>
      <c r="E4891" s="28">
        <v>638</v>
      </c>
      <c r="F4891" s="28">
        <v>408</v>
      </c>
      <c r="H4891" s="28">
        <v>217</v>
      </c>
      <c r="I4891" s="28">
        <v>14</v>
      </c>
      <c r="J4891" s="28">
        <v>6.8999999999999999E-3</v>
      </c>
      <c r="AI4891"/>
      <c r="AJ4891"/>
    </row>
    <row r="4892" spans="1:36" ht="14.5" x14ac:dyDescent="0.35">
      <c r="A4892" s="52">
        <f t="shared" si="242"/>
        <v>2015</v>
      </c>
      <c r="B4892" s="30">
        <f t="shared" si="243"/>
        <v>166</v>
      </c>
      <c r="C4892" s="4">
        <f t="shared" si="244"/>
        <v>25</v>
      </c>
      <c r="D4892" s="4" t="s">
        <v>26</v>
      </c>
      <c r="E4892" s="28">
        <v>638</v>
      </c>
      <c r="F4892" s="28">
        <v>408</v>
      </c>
      <c r="H4892" s="28">
        <v>511</v>
      </c>
      <c r="J4892" s="28">
        <v>0.38329999999999997</v>
      </c>
      <c r="AI4892"/>
      <c r="AJ4892"/>
    </row>
    <row r="4893" spans="1:36" ht="14.5" x14ac:dyDescent="0.35">
      <c r="A4893" s="52">
        <f t="shared" si="242"/>
        <v>2015</v>
      </c>
      <c r="B4893" s="30">
        <f t="shared" si="243"/>
        <v>167</v>
      </c>
      <c r="C4893" s="4">
        <f t="shared" si="244"/>
        <v>25</v>
      </c>
      <c r="D4893" s="4" t="s">
        <v>27</v>
      </c>
      <c r="E4893" s="28">
        <v>646</v>
      </c>
      <c r="F4893" s="28">
        <v>401</v>
      </c>
      <c r="H4893" s="28">
        <v>217</v>
      </c>
      <c r="I4893" s="28">
        <v>9</v>
      </c>
      <c r="J4893" s="28">
        <v>2.3999999999999998E-3</v>
      </c>
      <c r="AI4893"/>
      <c r="AJ4893"/>
    </row>
    <row r="4894" spans="1:36" ht="14.5" x14ac:dyDescent="0.35">
      <c r="A4894" s="52">
        <f t="shared" si="242"/>
        <v>2015</v>
      </c>
      <c r="B4894" s="30">
        <f t="shared" si="243"/>
        <v>167</v>
      </c>
      <c r="C4894" s="4">
        <f t="shared" si="244"/>
        <v>25</v>
      </c>
      <c r="D4894" s="4" t="s">
        <v>27</v>
      </c>
      <c r="E4894" s="28">
        <v>646</v>
      </c>
      <c r="F4894" s="28">
        <v>401</v>
      </c>
      <c r="H4894" s="28">
        <v>217</v>
      </c>
      <c r="I4894" s="28">
        <v>9</v>
      </c>
      <c r="J4894" s="28">
        <v>2.0999999999999999E-3</v>
      </c>
      <c r="AI4894"/>
      <c r="AJ4894"/>
    </row>
    <row r="4895" spans="1:36" ht="14.5" x14ac:dyDescent="0.35">
      <c r="A4895" s="52">
        <f t="shared" si="242"/>
        <v>2015</v>
      </c>
      <c r="B4895" s="30">
        <f t="shared" si="243"/>
        <v>167</v>
      </c>
      <c r="C4895" s="4">
        <f t="shared" si="244"/>
        <v>25</v>
      </c>
      <c r="D4895" s="4" t="s">
        <v>27</v>
      </c>
      <c r="E4895" s="28">
        <v>646</v>
      </c>
      <c r="F4895" s="28">
        <v>401</v>
      </c>
      <c r="H4895" s="28">
        <v>217</v>
      </c>
      <c r="I4895" s="28">
        <v>9</v>
      </c>
      <c r="J4895" s="28">
        <v>1.6000000000000001E-3</v>
      </c>
      <c r="AI4895"/>
      <c r="AJ4895"/>
    </row>
    <row r="4896" spans="1:36" ht="14.5" x14ac:dyDescent="0.35">
      <c r="A4896" s="52">
        <f t="shared" si="242"/>
        <v>2015</v>
      </c>
      <c r="B4896" s="30">
        <f t="shared" si="243"/>
        <v>167</v>
      </c>
      <c r="C4896" s="4">
        <f t="shared" si="244"/>
        <v>25</v>
      </c>
      <c r="D4896" s="4" t="s">
        <v>27</v>
      </c>
      <c r="E4896" s="28">
        <v>646</v>
      </c>
      <c r="F4896" s="28">
        <v>401</v>
      </c>
      <c r="H4896" s="28">
        <v>217</v>
      </c>
      <c r="I4896" s="28">
        <v>10</v>
      </c>
      <c r="J4896" s="28">
        <v>2.3E-3</v>
      </c>
      <c r="AI4896"/>
      <c r="AJ4896"/>
    </row>
    <row r="4897" spans="1:36" ht="14.5" x14ac:dyDescent="0.35">
      <c r="A4897" s="52">
        <f t="shared" si="242"/>
        <v>2015</v>
      </c>
      <c r="B4897" s="30">
        <f t="shared" si="243"/>
        <v>167</v>
      </c>
      <c r="C4897" s="4">
        <f t="shared" si="244"/>
        <v>25</v>
      </c>
      <c r="D4897" s="4" t="s">
        <v>27</v>
      </c>
      <c r="E4897" s="28">
        <v>646</v>
      </c>
      <c r="F4897" s="28">
        <v>401</v>
      </c>
      <c r="H4897" s="28">
        <v>217</v>
      </c>
      <c r="I4897" s="28">
        <v>10</v>
      </c>
      <c r="J4897" s="28">
        <v>3.7000000000000002E-3</v>
      </c>
      <c r="AI4897"/>
      <c r="AJ4897"/>
    </row>
    <row r="4898" spans="1:36" ht="14.5" x14ac:dyDescent="0.35">
      <c r="A4898" s="52">
        <f t="shared" si="242"/>
        <v>2015</v>
      </c>
      <c r="B4898" s="30">
        <f t="shared" si="243"/>
        <v>167</v>
      </c>
      <c r="C4898" s="4">
        <f t="shared" si="244"/>
        <v>25</v>
      </c>
      <c r="D4898" s="4" t="s">
        <v>27</v>
      </c>
      <c r="E4898" s="28">
        <v>647</v>
      </c>
      <c r="F4898" s="28">
        <v>401</v>
      </c>
      <c r="H4898" s="28">
        <v>217</v>
      </c>
      <c r="I4898" s="28">
        <v>10</v>
      </c>
      <c r="J4898" s="28">
        <v>3.8999999999999998E-3</v>
      </c>
      <c r="AI4898"/>
      <c r="AJ4898"/>
    </row>
    <row r="4899" spans="1:36" ht="14.5" x14ac:dyDescent="0.35">
      <c r="A4899" s="52">
        <f t="shared" si="242"/>
        <v>2015</v>
      </c>
      <c r="B4899" s="30">
        <f t="shared" si="243"/>
        <v>167</v>
      </c>
      <c r="C4899" s="4">
        <f t="shared" si="244"/>
        <v>25</v>
      </c>
      <c r="D4899" s="4" t="s">
        <v>27</v>
      </c>
      <c r="E4899" s="28">
        <v>647</v>
      </c>
      <c r="F4899" s="28">
        <v>401</v>
      </c>
      <c r="H4899" s="28">
        <v>217</v>
      </c>
      <c r="I4899" s="28">
        <v>10</v>
      </c>
      <c r="J4899" s="28">
        <v>3.8E-3</v>
      </c>
      <c r="AI4899"/>
      <c r="AJ4899"/>
    </row>
    <row r="4900" spans="1:36" ht="14.5" x14ac:dyDescent="0.35">
      <c r="A4900" s="52">
        <f t="shared" si="242"/>
        <v>2015</v>
      </c>
      <c r="B4900" s="30">
        <f t="shared" si="243"/>
        <v>167</v>
      </c>
      <c r="C4900" s="4">
        <f t="shared" si="244"/>
        <v>25</v>
      </c>
      <c r="D4900" s="4" t="s">
        <v>27</v>
      </c>
      <c r="E4900" s="28">
        <v>647</v>
      </c>
      <c r="F4900" s="28">
        <v>401</v>
      </c>
      <c r="H4900" s="28">
        <v>217</v>
      </c>
      <c r="I4900" s="28">
        <v>11</v>
      </c>
      <c r="J4900" s="28">
        <v>7.0000000000000001E-3</v>
      </c>
      <c r="AI4900"/>
      <c r="AJ4900"/>
    </row>
    <row r="4901" spans="1:36" ht="14.5" x14ac:dyDescent="0.35">
      <c r="A4901" s="52">
        <f t="shared" si="242"/>
        <v>2015</v>
      </c>
      <c r="B4901" s="30">
        <f t="shared" si="243"/>
        <v>167</v>
      </c>
      <c r="C4901" s="4">
        <f t="shared" si="244"/>
        <v>25</v>
      </c>
      <c r="D4901" s="4" t="s">
        <v>27</v>
      </c>
      <c r="E4901" s="28">
        <v>646</v>
      </c>
      <c r="F4901" s="28">
        <v>401</v>
      </c>
      <c r="H4901" s="28">
        <v>217</v>
      </c>
      <c r="I4901" s="28">
        <v>12</v>
      </c>
      <c r="J4901" s="28">
        <v>8.3999999999999995E-3</v>
      </c>
      <c r="AI4901"/>
      <c r="AJ4901"/>
    </row>
    <row r="4902" spans="1:36" ht="14.5" x14ac:dyDescent="0.35">
      <c r="A4902" s="52">
        <f t="shared" si="242"/>
        <v>2015</v>
      </c>
      <c r="B4902" s="30">
        <f t="shared" si="243"/>
        <v>167</v>
      </c>
      <c r="C4902" s="4">
        <f t="shared" si="244"/>
        <v>25</v>
      </c>
      <c r="D4902" s="4" t="s">
        <v>27</v>
      </c>
      <c r="E4902" s="28">
        <v>646</v>
      </c>
      <c r="F4902" s="28">
        <v>401</v>
      </c>
      <c r="H4902" s="28">
        <v>217</v>
      </c>
      <c r="I4902" s="28">
        <v>12</v>
      </c>
      <c r="J4902" s="28">
        <v>7.4000000000000003E-3</v>
      </c>
      <c r="AI4902"/>
      <c r="AJ4902"/>
    </row>
    <row r="4903" spans="1:36" ht="14.5" x14ac:dyDescent="0.35">
      <c r="A4903" s="52">
        <f t="shared" si="242"/>
        <v>2015</v>
      </c>
      <c r="B4903" s="30">
        <f t="shared" si="243"/>
        <v>167</v>
      </c>
      <c r="C4903" s="4">
        <f t="shared" si="244"/>
        <v>25</v>
      </c>
      <c r="D4903" s="4" t="s">
        <v>27</v>
      </c>
      <c r="E4903" s="28">
        <v>647</v>
      </c>
      <c r="F4903" s="28">
        <v>401</v>
      </c>
      <c r="H4903" s="28">
        <v>217</v>
      </c>
      <c r="I4903" s="28">
        <v>12</v>
      </c>
      <c r="J4903" s="28">
        <v>7.4000000000000003E-3</v>
      </c>
      <c r="AI4903"/>
      <c r="AJ4903"/>
    </row>
    <row r="4904" spans="1:36" ht="14.5" x14ac:dyDescent="0.35">
      <c r="A4904" s="52">
        <f t="shared" si="242"/>
        <v>2015</v>
      </c>
      <c r="B4904" s="30">
        <f t="shared" si="243"/>
        <v>167</v>
      </c>
      <c r="C4904" s="4">
        <f t="shared" si="244"/>
        <v>25</v>
      </c>
      <c r="D4904" s="4" t="s">
        <v>27</v>
      </c>
      <c r="E4904" s="28">
        <v>647</v>
      </c>
      <c r="F4904" s="28">
        <v>401</v>
      </c>
      <c r="H4904" s="28">
        <v>217</v>
      </c>
      <c r="I4904" s="28">
        <v>12</v>
      </c>
      <c r="J4904" s="28">
        <v>6.7999999999999996E-3</v>
      </c>
      <c r="AI4904"/>
      <c r="AJ4904"/>
    </row>
    <row r="4905" spans="1:36" ht="14.5" x14ac:dyDescent="0.35">
      <c r="A4905" s="52">
        <f t="shared" si="242"/>
        <v>2015</v>
      </c>
      <c r="B4905" s="30">
        <f t="shared" si="243"/>
        <v>167</v>
      </c>
      <c r="C4905" s="4">
        <f t="shared" si="244"/>
        <v>25</v>
      </c>
      <c r="D4905" s="4" t="s">
        <v>27</v>
      </c>
      <c r="E4905" s="28">
        <v>647</v>
      </c>
      <c r="F4905" s="28">
        <v>401</v>
      </c>
      <c r="H4905" s="28">
        <v>217</v>
      </c>
      <c r="I4905" s="28">
        <v>12</v>
      </c>
      <c r="J4905" s="28">
        <v>8.9999999999999993E-3</v>
      </c>
      <c r="AI4905"/>
      <c r="AJ4905"/>
    </row>
    <row r="4906" spans="1:36" ht="14.5" x14ac:dyDescent="0.35">
      <c r="A4906" s="52">
        <f t="shared" si="242"/>
        <v>2015</v>
      </c>
      <c r="B4906" s="30">
        <f t="shared" si="243"/>
        <v>167</v>
      </c>
      <c r="C4906" s="4">
        <f t="shared" si="244"/>
        <v>25</v>
      </c>
      <c r="D4906" s="4" t="s">
        <v>27</v>
      </c>
      <c r="E4906" s="28">
        <v>647</v>
      </c>
      <c r="F4906" s="28">
        <v>401</v>
      </c>
      <c r="H4906" s="28">
        <v>217</v>
      </c>
      <c r="I4906" s="28">
        <v>12</v>
      </c>
      <c r="J4906" s="28">
        <v>7.1999999999999998E-3</v>
      </c>
      <c r="AI4906"/>
      <c r="AJ4906"/>
    </row>
    <row r="4907" spans="1:36" ht="14.5" x14ac:dyDescent="0.35">
      <c r="A4907" s="52">
        <f t="shared" si="242"/>
        <v>2015</v>
      </c>
      <c r="B4907" s="30">
        <f t="shared" si="243"/>
        <v>167</v>
      </c>
      <c r="C4907" s="4">
        <f t="shared" si="244"/>
        <v>25</v>
      </c>
      <c r="D4907" s="4" t="s">
        <v>27</v>
      </c>
      <c r="E4907" s="28">
        <v>646</v>
      </c>
      <c r="F4907" s="28">
        <v>401</v>
      </c>
      <c r="H4907" s="28">
        <v>217</v>
      </c>
      <c r="I4907" s="28">
        <v>13</v>
      </c>
      <c r="J4907" s="28">
        <v>8.3000000000000001E-3</v>
      </c>
      <c r="AI4907"/>
      <c r="AJ4907"/>
    </row>
    <row r="4908" spans="1:36" ht="14.5" x14ac:dyDescent="0.35">
      <c r="A4908" s="52">
        <f t="shared" si="242"/>
        <v>2015</v>
      </c>
      <c r="B4908" s="30">
        <f t="shared" si="243"/>
        <v>167</v>
      </c>
      <c r="C4908" s="4">
        <f t="shared" si="244"/>
        <v>25</v>
      </c>
      <c r="D4908" s="4" t="s">
        <v>27</v>
      </c>
      <c r="E4908" s="28">
        <v>646</v>
      </c>
      <c r="F4908" s="28">
        <v>401</v>
      </c>
      <c r="H4908" s="28">
        <v>217</v>
      </c>
      <c r="I4908" s="28">
        <v>13</v>
      </c>
      <c r="J4908" s="28">
        <v>8.8999999999999999E-3</v>
      </c>
      <c r="AI4908"/>
      <c r="AJ4908"/>
    </row>
    <row r="4909" spans="1:36" ht="14.5" x14ac:dyDescent="0.35">
      <c r="A4909" s="52">
        <f t="shared" si="242"/>
        <v>2015</v>
      </c>
      <c r="B4909" s="30">
        <f t="shared" si="243"/>
        <v>167</v>
      </c>
      <c r="C4909" s="4">
        <f t="shared" si="244"/>
        <v>25</v>
      </c>
      <c r="D4909" s="4" t="s">
        <v>27</v>
      </c>
      <c r="E4909" s="28">
        <v>646</v>
      </c>
      <c r="F4909" s="28">
        <v>401</v>
      </c>
      <c r="H4909" s="28">
        <v>217</v>
      </c>
      <c r="I4909" s="28">
        <v>13</v>
      </c>
      <c r="J4909" s="28">
        <v>1.0500000000000001E-2</v>
      </c>
      <c r="AI4909"/>
      <c r="AJ4909"/>
    </row>
    <row r="4910" spans="1:36" ht="14.5" x14ac:dyDescent="0.35">
      <c r="A4910" s="52">
        <f t="shared" si="242"/>
        <v>2015</v>
      </c>
      <c r="B4910" s="30">
        <f t="shared" si="243"/>
        <v>167</v>
      </c>
      <c r="C4910" s="4">
        <f t="shared" si="244"/>
        <v>25</v>
      </c>
      <c r="D4910" s="4" t="s">
        <v>27</v>
      </c>
      <c r="E4910" s="28">
        <v>646</v>
      </c>
      <c r="F4910" s="28">
        <v>401</v>
      </c>
      <c r="H4910" s="28">
        <v>217</v>
      </c>
      <c r="I4910" s="28">
        <v>13</v>
      </c>
      <c r="J4910" s="28">
        <v>9.9000000000000008E-3</v>
      </c>
      <c r="AI4910"/>
      <c r="AJ4910"/>
    </row>
    <row r="4911" spans="1:36" ht="14.5" x14ac:dyDescent="0.35">
      <c r="A4911" s="52">
        <f t="shared" si="242"/>
        <v>2015</v>
      </c>
      <c r="B4911" s="30">
        <f t="shared" si="243"/>
        <v>167</v>
      </c>
      <c r="C4911" s="4">
        <f t="shared" si="244"/>
        <v>25</v>
      </c>
      <c r="D4911" s="4" t="s">
        <v>27</v>
      </c>
      <c r="E4911" s="28">
        <v>647</v>
      </c>
      <c r="F4911" s="28">
        <v>401</v>
      </c>
      <c r="H4911" s="28">
        <v>217</v>
      </c>
      <c r="I4911" s="28">
        <v>13</v>
      </c>
      <c r="J4911" s="28">
        <v>9.1000000000000004E-3</v>
      </c>
      <c r="AI4911"/>
      <c r="AJ4911"/>
    </row>
    <row r="4912" spans="1:36" ht="14.5" x14ac:dyDescent="0.35">
      <c r="A4912" s="52">
        <f t="shared" si="242"/>
        <v>2015</v>
      </c>
      <c r="B4912" s="30">
        <f t="shared" si="243"/>
        <v>167</v>
      </c>
      <c r="C4912" s="4">
        <f t="shared" si="244"/>
        <v>25</v>
      </c>
      <c r="D4912" s="4" t="s">
        <v>27</v>
      </c>
      <c r="E4912" s="28">
        <v>647</v>
      </c>
      <c r="F4912" s="28">
        <v>401</v>
      </c>
      <c r="H4912" s="28">
        <v>217</v>
      </c>
      <c r="I4912" s="28">
        <v>13</v>
      </c>
      <c r="J4912" s="28">
        <v>1.09E-2</v>
      </c>
      <c r="AI4912"/>
      <c r="AJ4912"/>
    </row>
    <row r="4913" spans="1:36" ht="14.5" x14ac:dyDescent="0.35">
      <c r="A4913" s="52">
        <f t="shared" si="242"/>
        <v>2015</v>
      </c>
      <c r="B4913" s="30">
        <f t="shared" si="243"/>
        <v>167</v>
      </c>
      <c r="C4913" s="4">
        <f t="shared" si="244"/>
        <v>25</v>
      </c>
      <c r="D4913" s="4" t="s">
        <v>27</v>
      </c>
      <c r="E4913" s="28">
        <v>647</v>
      </c>
      <c r="F4913" s="28">
        <v>401</v>
      </c>
      <c r="H4913" s="28">
        <v>217</v>
      </c>
      <c r="I4913" s="28">
        <v>13</v>
      </c>
      <c r="J4913" s="28">
        <v>1.1599999999999999E-2</v>
      </c>
      <c r="AI4913"/>
      <c r="AJ4913"/>
    </row>
    <row r="4914" spans="1:36" ht="14.5" x14ac:dyDescent="0.35">
      <c r="A4914" s="52">
        <f t="shared" si="242"/>
        <v>2015</v>
      </c>
      <c r="B4914" s="30">
        <f t="shared" si="243"/>
        <v>167</v>
      </c>
      <c r="C4914" s="4">
        <f t="shared" si="244"/>
        <v>25</v>
      </c>
      <c r="D4914" s="4" t="s">
        <v>27</v>
      </c>
      <c r="E4914" s="28">
        <v>647</v>
      </c>
      <c r="F4914" s="28">
        <v>401</v>
      </c>
      <c r="H4914" s="28">
        <v>217</v>
      </c>
      <c r="I4914" s="28">
        <v>13</v>
      </c>
      <c r="J4914" s="28">
        <v>9.7000000000000003E-3</v>
      </c>
      <c r="AI4914"/>
      <c r="AJ4914"/>
    </row>
    <row r="4915" spans="1:36" ht="14.5" x14ac:dyDescent="0.35">
      <c r="A4915" s="52">
        <f t="shared" si="242"/>
        <v>2015</v>
      </c>
      <c r="B4915" s="30">
        <f t="shared" si="243"/>
        <v>167</v>
      </c>
      <c r="C4915" s="4">
        <f t="shared" si="244"/>
        <v>25</v>
      </c>
      <c r="D4915" s="4" t="s">
        <v>27</v>
      </c>
      <c r="E4915" s="28">
        <v>647</v>
      </c>
      <c r="F4915" s="28">
        <v>401</v>
      </c>
      <c r="H4915" s="28">
        <v>217</v>
      </c>
      <c r="I4915" s="28">
        <v>13</v>
      </c>
      <c r="J4915" s="28">
        <v>1.0500000000000001E-2</v>
      </c>
      <c r="AI4915"/>
      <c r="AJ4915"/>
    </row>
    <row r="4916" spans="1:36" ht="14.5" x14ac:dyDescent="0.35">
      <c r="A4916" s="52">
        <f t="shared" si="242"/>
        <v>2015</v>
      </c>
      <c r="B4916" s="30">
        <f t="shared" si="243"/>
        <v>167</v>
      </c>
      <c r="C4916" s="4">
        <f t="shared" si="244"/>
        <v>25</v>
      </c>
      <c r="D4916" s="4" t="s">
        <v>27</v>
      </c>
      <c r="E4916" s="28">
        <v>647</v>
      </c>
      <c r="F4916" s="28">
        <v>401</v>
      </c>
      <c r="H4916" s="28">
        <v>217</v>
      </c>
      <c r="I4916" s="28">
        <v>13</v>
      </c>
      <c r="J4916" s="28">
        <v>1.01E-2</v>
      </c>
      <c r="AI4916"/>
      <c r="AJ4916"/>
    </row>
    <row r="4917" spans="1:36" ht="14.5" x14ac:dyDescent="0.35">
      <c r="A4917" s="52">
        <f t="shared" si="242"/>
        <v>2015</v>
      </c>
      <c r="B4917" s="30">
        <f t="shared" si="243"/>
        <v>167</v>
      </c>
      <c r="C4917" s="4">
        <f t="shared" si="244"/>
        <v>25</v>
      </c>
      <c r="D4917" s="4" t="s">
        <v>27</v>
      </c>
      <c r="E4917" s="28">
        <v>647</v>
      </c>
      <c r="F4917" s="28">
        <v>401</v>
      </c>
      <c r="H4917" s="28">
        <v>217</v>
      </c>
      <c r="I4917" s="28">
        <v>13</v>
      </c>
      <c r="J4917" s="28">
        <v>1.2500000000000001E-2</v>
      </c>
      <c r="AI4917"/>
      <c r="AJ4917"/>
    </row>
    <row r="4918" spans="1:36" ht="14.5" x14ac:dyDescent="0.35">
      <c r="A4918" s="52">
        <f t="shared" si="242"/>
        <v>2015</v>
      </c>
      <c r="B4918" s="30">
        <f t="shared" si="243"/>
        <v>167</v>
      </c>
      <c r="C4918" s="4">
        <f t="shared" si="244"/>
        <v>25</v>
      </c>
      <c r="D4918" s="4" t="s">
        <v>27</v>
      </c>
      <c r="E4918" s="28">
        <v>646</v>
      </c>
      <c r="F4918" s="28">
        <v>401</v>
      </c>
      <c r="H4918" s="28">
        <v>217</v>
      </c>
      <c r="I4918" s="28">
        <v>14</v>
      </c>
      <c r="J4918" s="28">
        <v>1.23E-2</v>
      </c>
      <c r="AI4918"/>
      <c r="AJ4918"/>
    </row>
    <row r="4919" spans="1:36" ht="14.5" x14ac:dyDescent="0.35">
      <c r="A4919" s="52">
        <f t="shared" si="242"/>
        <v>2015</v>
      </c>
      <c r="B4919" s="30">
        <f t="shared" si="243"/>
        <v>167</v>
      </c>
      <c r="C4919" s="4">
        <f t="shared" si="244"/>
        <v>25</v>
      </c>
      <c r="D4919" s="4" t="s">
        <v>27</v>
      </c>
      <c r="E4919" s="28">
        <v>646</v>
      </c>
      <c r="F4919" s="28">
        <v>401</v>
      </c>
      <c r="H4919" s="28">
        <v>217</v>
      </c>
      <c r="I4919" s="28">
        <v>14</v>
      </c>
      <c r="J4919" s="28">
        <v>1.0699999999999999E-2</v>
      </c>
      <c r="AI4919"/>
      <c r="AJ4919"/>
    </row>
    <row r="4920" spans="1:36" ht="14.5" x14ac:dyDescent="0.35">
      <c r="A4920" s="52">
        <f t="shared" si="242"/>
        <v>2015</v>
      </c>
      <c r="B4920" s="30">
        <f t="shared" si="243"/>
        <v>167</v>
      </c>
      <c r="C4920" s="4">
        <f t="shared" si="244"/>
        <v>25</v>
      </c>
      <c r="D4920" s="4" t="s">
        <v>27</v>
      </c>
      <c r="E4920" s="28">
        <v>647</v>
      </c>
      <c r="F4920" s="28">
        <v>401</v>
      </c>
      <c r="H4920" s="28">
        <v>217</v>
      </c>
      <c r="I4920" s="28">
        <v>14</v>
      </c>
      <c r="J4920" s="28">
        <v>1.4500000000000001E-2</v>
      </c>
      <c r="AI4920"/>
      <c r="AJ4920"/>
    </row>
    <row r="4921" spans="1:36" ht="14.5" x14ac:dyDescent="0.35">
      <c r="A4921" s="52">
        <f t="shared" si="242"/>
        <v>2015</v>
      </c>
      <c r="B4921" s="30">
        <f t="shared" si="243"/>
        <v>167</v>
      </c>
      <c r="C4921" s="4">
        <f t="shared" si="244"/>
        <v>25</v>
      </c>
      <c r="D4921" s="4" t="s">
        <v>27</v>
      </c>
      <c r="E4921" s="28">
        <v>647</v>
      </c>
      <c r="F4921" s="28">
        <v>401</v>
      </c>
      <c r="H4921" s="28">
        <v>217</v>
      </c>
      <c r="I4921" s="28">
        <v>14</v>
      </c>
      <c r="J4921" s="28">
        <v>1.0200000000000001E-2</v>
      </c>
      <c r="AI4921"/>
      <c r="AJ4921"/>
    </row>
    <row r="4922" spans="1:36" ht="14.5" x14ac:dyDescent="0.35">
      <c r="A4922" s="52">
        <f t="shared" si="242"/>
        <v>2015</v>
      </c>
      <c r="B4922" s="30">
        <f t="shared" si="243"/>
        <v>167</v>
      </c>
      <c r="C4922" s="4">
        <f t="shared" si="244"/>
        <v>25</v>
      </c>
      <c r="D4922" s="4" t="s">
        <v>27</v>
      </c>
      <c r="E4922" s="28">
        <v>647</v>
      </c>
      <c r="F4922" s="28">
        <v>401</v>
      </c>
      <c r="H4922" s="28">
        <v>217</v>
      </c>
      <c r="I4922" s="28">
        <v>14</v>
      </c>
      <c r="J4922" s="28">
        <v>1.38E-2</v>
      </c>
      <c r="AI4922"/>
      <c r="AJ4922"/>
    </row>
    <row r="4923" spans="1:36" ht="14.5" x14ac:dyDescent="0.35">
      <c r="A4923" s="52">
        <f t="shared" si="242"/>
        <v>2015</v>
      </c>
      <c r="B4923" s="30">
        <f t="shared" si="243"/>
        <v>167</v>
      </c>
      <c r="C4923" s="4">
        <f t="shared" si="244"/>
        <v>25</v>
      </c>
      <c r="D4923" s="4" t="s">
        <v>27</v>
      </c>
      <c r="E4923" s="28">
        <v>647</v>
      </c>
      <c r="F4923" s="28">
        <v>401</v>
      </c>
      <c r="H4923" s="28">
        <v>217</v>
      </c>
      <c r="I4923" s="28">
        <v>14</v>
      </c>
      <c r="J4923" s="28">
        <v>1.32E-2</v>
      </c>
      <c r="AI4923"/>
      <c r="AJ4923"/>
    </row>
    <row r="4924" spans="1:36" ht="14.5" x14ac:dyDescent="0.35">
      <c r="A4924" s="52">
        <f t="shared" si="242"/>
        <v>2015</v>
      </c>
      <c r="B4924" s="30">
        <f t="shared" si="243"/>
        <v>167</v>
      </c>
      <c r="C4924" s="4">
        <f t="shared" si="244"/>
        <v>25</v>
      </c>
      <c r="D4924" s="4" t="s">
        <v>27</v>
      </c>
      <c r="E4924" s="28">
        <v>647</v>
      </c>
      <c r="F4924" s="28">
        <v>401</v>
      </c>
      <c r="H4924" s="28">
        <v>217</v>
      </c>
      <c r="I4924" s="28">
        <v>14</v>
      </c>
      <c r="J4924" s="28">
        <v>1.23E-2</v>
      </c>
      <c r="AI4924"/>
      <c r="AJ4924"/>
    </row>
    <row r="4925" spans="1:36" ht="14.5" x14ac:dyDescent="0.35">
      <c r="A4925" s="52">
        <f t="shared" si="242"/>
        <v>2015</v>
      </c>
      <c r="B4925" s="30">
        <f t="shared" si="243"/>
        <v>167</v>
      </c>
      <c r="C4925" s="4">
        <f t="shared" si="244"/>
        <v>25</v>
      </c>
      <c r="D4925" s="4" t="s">
        <v>27</v>
      </c>
      <c r="E4925" s="28">
        <v>646</v>
      </c>
      <c r="F4925" s="28">
        <v>401</v>
      </c>
      <c r="H4925" s="28">
        <v>217</v>
      </c>
      <c r="I4925" s="28">
        <v>15</v>
      </c>
      <c r="J4925" s="28">
        <v>1.72E-2</v>
      </c>
      <c r="AI4925"/>
      <c r="AJ4925"/>
    </row>
    <row r="4926" spans="1:36" ht="14.5" x14ac:dyDescent="0.35">
      <c r="A4926" s="52">
        <f t="shared" si="242"/>
        <v>2015</v>
      </c>
      <c r="B4926" s="30">
        <f t="shared" si="243"/>
        <v>167</v>
      </c>
      <c r="C4926" s="4">
        <f t="shared" si="244"/>
        <v>25</v>
      </c>
      <c r="D4926" s="4" t="s">
        <v>27</v>
      </c>
      <c r="E4926" s="28">
        <v>647</v>
      </c>
      <c r="F4926" s="28">
        <v>401</v>
      </c>
      <c r="H4926" s="28">
        <v>217</v>
      </c>
      <c r="I4926" s="28">
        <v>15</v>
      </c>
      <c r="J4926" s="28">
        <v>4.4000000000000003E-3</v>
      </c>
      <c r="AI4926"/>
      <c r="AJ4926"/>
    </row>
    <row r="4927" spans="1:36" ht="14.5" x14ac:dyDescent="0.35">
      <c r="A4927" s="52">
        <f t="shared" si="242"/>
        <v>2015</v>
      </c>
      <c r="B4927" s="30">
        <f t="shared" si="243"/>
        <v>167</v>
      </c>
      <c r="C4927" s="4">
        <f t="shared" si="244"/>
        <v>25</v>
      </c>
      <c r="D4927" s="4" t="s">
        <v>27</v>
      </c>
      <c r="E4927" s="28">
        <v>647</v>
      </c>
      <c r="F4927" s="28">
        <v>401</v>
      </c>
      <c r="H4927" s="28">
        <v>217</v>
      </c>
      <c r="I4927" s="28">
        <v>16</v>
      </c>
      <c r="J4927" s="28">
        <v>1.54E-2</v>
      </c>
      <c r="AI4927"/>
      <c r="AJ4927"/>
    </row>
    <row r="4928" spans="1:36" ht="14.5" x14ac:dyDescent="0.35">
      <c r="A4928" s="52">
        <f t="shared" si="242"/>
        <v>2015</v>
      </c>
      <c r="B4928" s="30">
        <f t="shared" si="243"/>
        <v>167</v>
      </c>
      <c r="C4928" s="4">
        <f t="shared" si="244"/>
        <v>25</v>
      </c>
      <c r="D4928" s="4" t="s">
        <v>27</v>
      </c>
      <c r="E4928" s="28">
        <v>647</v>
      </c>
      <c r="F4928" s="28">
        <v>401</v>
      </c>
      <c r="H4928" s="28">
        <v>217</v>
      </c>
      <c r="I4928" s="28">
        <v>16</v>
      </c>
      <c r="J4928" s="28">
        <v>2.1000000000000001E-2</v>
      </c>
      <c r="AI4928"/>
      <c r="AJ4928"/>
    </row>
    <row r="4929" spans="1:36" ht="14.5" x14ac:dyDescent="0.35">
      <c r="A4929" s="52">
        <f t="shared" si="242"/>
        <v>2015</v>
      </c>
      <c r="B4929" s="30">
        <f t="shared" si="243"/>
        <v>167</v>
      </c>
      <c r="C4929" s="4">
        <f t="shared" si="244"/>
        <v>25</v>
      </c>
      <c r="D4929" s="4" t="s">
        <v>27</v>
      </c>
      <c r="E4929" s="28">
        <v>647</v>
      </c>
      <c r="F4929" s="28">
        <v>401</v>
      </c>
      <c r="H4929" s="28">
        <v>217</v>
      </c>
      <c r="I4929" s="28">
        <v>17</v>
      </c>
      <c r="J4929" s="28">
        <v>1.9699999999999999E-2</v>
      </c>
      <c r="AI4929"/>
      <c r="AJ4929"/>
    </row>
    <row r="4930" spans="1:36" ht="14.5" x14ac:dyDescent="0.35">
      <c r="A4930" s="52">
        <f t="shared" ref="A4930:A4993" si="245">YEAR(D4930)</f>
        <v>2015</v>
      </c>
      <c r="B4930" s="30">
        <f t="shared" ref="B4930:B4993" si="246">D4930-DATE(YEAR(D4930),1,0)</f>
        <v>167</v>
      </c>
      <c r="C4930" s="4">
        <f t="shared" ref="C4930:C4993" si="247">WEEKNUM(D4930,1)</f>
        <v>25</v>
      </c>
      <c r="D4930" s="4" t="s">
        <v>27</v>
      </c>
      <c r="E4930" s="28">
        <v>648</v>
      </c>
      <c r="F4930" s="28">
        <v>402</v>
      </c>
      <c r="H4930" s="28">
        <v>217</v>
      </c>
      <c r="I4930" s="28">
        <v>9</v>
      </c>
      <c r="J4930" s="28">
        <v>3.8E-3</v>
      </c>
      <c r="AI4930"/>
      <c r="AJ4930"/>
    </row>
    <row r="4931" spans="1:36" ht="14.5" x14ac:dyDescent="0.35">
      <c r="A4931" s="52">
        <f t="shared" si="245"/>
        <v>2015</v>
      </c>
      <c r="B4931" s="30">
        <f t="shared" si="246"/>
        <v>167</v>
      </c>
      <c r="C4931" s="4">
        <f t="shared" si="247"/>
        <v>25</v>
      </c>
      <c r="D4931" s="4" t="s">
        <v>27</v>
      </c>
      <c r="E4931" s="28">
        <v>648</v>
      </c>
      <c r="F4931" s="28">
        <v>402</v>
      </c>
      <c r="H4931" s="28">
        <v>217</v>
      </c>
      <c r="I4931" s="28">
        <v>9</v>
      </c>
      <c r="J4931" s="28">
        <v>4.5999999999999999E-3</v>
      </c>
      <c r="AI4931"/>
      <c r="AJ4931"/>
    </row>
    <row r="4932" spans="1:36" ht="14.5" x14ac:dyDescent="0.35">
      <c r="A4932" s="52">
        <f t="shared" si="245"/>
        <v>2015</v>
      </c>
      <c r="B4932" s="30">
        <f t="shared" si="246"/>
        <v>167</v>
      </c>
      <c r="C4932" s="4">
        <f t="shared" si="247"/>
        <v>25</v>
      </c>
      <c r="D4932" s="4" t="s">
        <v>27</v>
      </c>
      <c r="E4932" s="28">
        <v>648</v>
      </c>
      <c r="F4932" s="28">
        <v>402</v>
      </c>
      <c r="H4932" s="28">
        <v>217</v>
      </c>
      <c r="I4932" s="28">
        <v>10</v>
      </c>
      <c r="J4932" s="28">
        <v>7.0000000000000001E-3</v>
      </c>
      <c r="AI4932"/>
      <c r="AJ4932"/>
    </row>
    <row r="4933" spans="1:36" ht="14.5" x14ac:dyDescent="0.35">
      <c r="A4933" s="52">
        <f t="shared" si="245"/>
        <v>2015</v>
      </c>
      <c r="B4933" s="30">
        <f t="shared" si="246"/>
        <v>167</v>
      </c>
      <c r="C4933" s="4">
        <f t="shared" si="247"/>
        <v>25</v>
      </c>
      <c r="D4933" s="4" t="s">
        <v>27</v>
      </c>
      <c r="E4933" s="28">
        <v>648</v>
      </c>
      <c r="F4933" s="28">
        <v>402</v>
      </c>
      <c r="H4933" s="28">
        <v>217</v>
      </c>
      <c r="I4933" s="28">
        <v>10</v>
      </c>
      <c r="J4933" s="28">
        <v>5.1000000000000004E-3</v>
      </c>
      <c r="AI4933"/>
      <c r="AJ4933"/>
    </row>
    <row r="4934" spans="1:36" ht="14.5" x14ac:dyDescent="0.35">
      <c r="A4934" s="52">
        <f t="shared" si="245"/>
        <v>2015</v>
      </c>
      <c r="B4934" s="30">
        <f t="shared" si="246"/>
        <v>167</v>
      </c>
      <c r="C4934" s="4">
        <f t="shared" si="247"/>
        <v>25</v>
      </c>
      <c r="D4934" s="4" t="s">
        <v>27</v>
      </c>
      <c r="E4934" s="28">
        <v>649</v>
      </c>
      <c r="F4934" s="28">
        <v>402</v>
      </c>
      <c r="H4934" s="28">
        <v>217</v>
      </c>
      <c r="I4934" s="28">
        <v>10</v>
      </c>
      <c r="J4934" s="28">
        <v>5.1000000000000004E-3</v>
      </c>
      <c r="AI4934"/>
      <c r="AJ4934"/>
    </row>
    <row r="4935" spans="1:36" ht="14.5" x14ac:dyDescent="0.35">
      <c r="A4935" s="52">
        <f t="shared" si="245"/>
        <v>2015</v>
      </c>
      <c r="B4935" s="30">
        <f t="shared" si="246"/>
        <v>167</v>
      </c>
      <c r="C4935" s="4">
        <f t="shared" si="247"/>
        <v>25</v>
      </c>
      <c r="D4935" s="4" t="s">
        <v>27</v>
      </c>
      <c r="E4935" s="28">
        <v>649</v>
      </c>
      <c r="F4935" s="28">
        <v>402</v>
      </c>
      <c r="H4935" s="28">
        <v>217</v>
      </c>
      <c r="I4935" s="28">
        <v>10</v>
      </c>
      <c r="J4935" s="28">
        <v>5.1999999999999998E-3</v>
      </c>
      <c r="AI4935"/>
      <c r="AJ4935"/>
    </row>
    <row r="4936" spans="1:36" ht="14.5" x14ac:dyDescent="0.35">
      <c r="A4936" s="52">
        <f t="shared" si="245"/>
        <v>2015</v>
      </c>
      <c r="B4936" s="30">
        <f t="shared" si="246"/>
        <v>167</v>
      </c>
      <c r="C4936" s="4">
        <f t="shared" si="247"/>
        <v>25</v>
      </c>
      <c r="D4936" s="4" t="s">
        <v>27</v>
      </c>
      <c r="E4936" s="28">
        <v>648</v>
      </c>
      <c r="F4936" s="28">
        <v>402</v>
      </c>
      <c r="H4936" s="28">
        <v>217</v>
      </c>
      <c r="I4936" s="28">
        <v>11</v>
      </c>
      <c r="J4936" s="28">
        <v>7.3000000000000001E-3</v>
      </c>
      <c r="AI4936"/>
      <c r="AJ4936"/>
    </row>
    <row r="4937" spans="1:36" ht="14.5" x14ac:dyDescent="0.35">
      <c r="A4937" s="52">
        <f t="shared" si="245"/>
        <v>2015</v>
      </c>
      <c r="B4937" s="30">
        <f t="shared" si="246"/>
        <v>167</v>
      </c>
      <c r="C4937" s="4">
        <f t="shared" si="247"/>
        <v>25</v>
      </c>
      <c r="D4937" s="4" t="s">
        <v>27</v>
      </c>
      <c r="E4937" s="28">
        <v>648</v>
      </c>
      <c r="F4937" s="28">
        <v>402</v>
      </c>
      <c r="H4937" s="28">
        <v>217</v>
      </c>
      <c r="I4937" s="28">
        <v>11</v>
      </c>
      <c r="J4937" s="28">
        <v>8.9999999999999993E-3</v>
      </c>
      <c r="AI4937"/>
      <c r="AJ4937"/>
    </row>
    <row r="4938" spans="1:36" ht="14.5" x14ac:dyDescent="0.35">
      <c r="A4938" s="52">
        <f t="shared" si="245"/>
        <v>2015</v>
      </c>
      <c r="B4938" s="30">
        <f t="shared" si="246"/>
        <v>167</v>
      </c>
      <c r="C4938" s="4">
        <f t="shared" si="247"/>
        <v>25</v>
      </c>
      <c r="D4938" s="4" t="s">
        <v>27</v>
      </c>
      <c r="E4938" s="28">
        <v>648</v>
      </c>
      <c r="F4938" s="28">
        <v>402</v>
      </c>
      <c r="H4938" s="28">
        <v>217</v>
      </c>
      <c r="I4938" s="28">
        <v>11</v>
      </c>
      <c r="J4938" s="28">
        <v>7.6E-3</v>
      </c>
      <c r="AI4938"/>
      <c r="AJ4938"/>
    </row>
    <row r="4939" spans="1:36" ht="14.5" x14ac:dyDescent="0.35">
      <c r="A4939" s="52">
        <f t="shared" si="245"/>
        <v>2015</v>
      </c>
      <c r="B4939" s="30">
        <f t="shared" si="246"/>
        <v>167</v>
      </c>
      <c r="C4939" s="4">
        <f t="shared" si="247"/>
        <v>25</v>
      </c>
      <c r="D4939" s="4" t="s">
        <v>27</v>
      </c>
      <c r="E4939" s="28">
        <v>648</v>
      </c>
      <c r="F4939" s="28">
        <v>402</v>
      </c>
      <c r="H4939" s="28">
        <v>217</v>
      </c>
      <c r="I4939" s="28">
        <v>11</v>
      </c>
      <c r="J4939" s="28">
        <v>7.6E-3</v>
      </c>
      <c r="AI4939"/>
      <c r="AJ4939"/>
    </row>
    <row r="4940" spans="1:36" ht="14.5" x14ac:dyDescent="0.35">
      <c r="A4940" s="52">
        <f t="shared" si="245"/>
        <v>2015</v>
      </c>
      <c r="B4940" s="30">
        <f t="shared" si="246"/>
        <v>167</v>
      </c>
      <c r="C4940" s="4">
        <f t="shared" si="247"/>
        <v>25</v>
      </c>
      <c r="D4940" s="4" t="s">
        <v>27</v>
      </c>
      <c r="E4940" s="28">
        <v>648</v>
      </c>
      <c r="F4940" s="28">
        <v>402</v>
      </c>
      <c r="H4940" s="28">
        <v>217</v>
      </c>
      <c r="I4940" s="28">
        <v>11</v>
      </c>
      <c r="J4940" s="28">
        <v>5.4999999999999997E-3</v>
      </c>
      <c r="AI4940"/>
      <c r="AJ4940"/>
    </row>
    <row r="4941" spans="1:36" ht="14.5" x14ac:dyDescent="0.35">
      <c r="A4941" s="52">
        <f t="shared" si="245"/>
        <v>2015</v>
      </c>
      <c r="B4941" s="30">
        <f t="shared" si="246"/>
        <v>167</v>
      </c>
      <c r="C4941" s="4">
        <f t="shared" si="247"/>
        <v>25</v>
      </c>
      <c r="D4941" s="4" t="s">
        <v>27</v>
      </c>
      <c r="E4941" s="28">
        <v>648</v>
      </c>
      <c r="F4941" s="28">
        <v>402</v>
      </c>
      <c r="H4941" s="28">
        <v>217</v>
      </c>
      <c r="I4941" s="28">
        <v>11</v>
      </c>
      <c r="J4941" s="28">
        <v>6.3E-3</v>
      </c>
      <c r="AI4941"/>
      <c r="AJ4941"/>
    </row>
    <row r="4942" spans="1:36" ht="14.5" x14ac:dyDescent="0.35">
      <c r="A4942" s="52">
        <f t="shared" si="245"/>
        <v>2015</v>
      </c>
      <c r="B4942" s="30">
        <f t="shared" si="246"/>
        <v>167</v>
      </c>
      <c r="C4942" s="4">
        <f t="shared" si="247"/>
        <v>25</v>
      </c>
      <c r="D4942" s="4" t="s">
        <v>27</v>
      </c>
      <c r="E4942" s="28">
        <v>648</v>
      </c>
      <c r="F4942" s="28">
        <v>402</v>
      </c>
      <c r="H4942" s="28">
        <v>217</v>
      </c>
      <c r="I4942" s="28">
        <v>11</v>
      </c>
      <c r="J4942" s="28">
        <v>7.4999999999999997E-3</v>
      </c>
      <c r="AI4942"/>
      <c r="AJ4942"/>
    </row>
    <row r="4943" spans="1:36" ht="14.5" x14ac:dyDescent="0.35">
      <c r="A4943" s="52">
        <f t="shared" si="245"/>
        <v>2015</v>
      </c>
      <c r="B4943" s="30">
        <f t="shared" si="246"/>
        <v>167</v>
      </c>
      <c r="C4943" s="4">
        <f t="shared" si="247"/>
        <v>25</v>
      </c>
      <c r="D4943" s="4" t="s">
        <v>27</v>
      </c>
      <c r="E4943" s="28">
        <v>648</v>
      </c>
      <c r="F4943" s="28">
        <v>402</v>
      </c>
      <c r="H4943" s="28">
        <v>217</v>
      </c>
      <c r="I4943" s="28">
        <v>11</v>
      </c>
      <c r="J4943" s="28">
        <v>7.3000000000000001E-3</v>
      </c>
      <c r="AI4943"/>
      <c r="AJ4943"/>
    </row>
    <row r="4944" spans="1:36" ht="14.5" x14ac:dyDescent="0.35">
      <c r="A4944" s="52">
        <f t="shared" si="245"/>
        <v>2015</v>
      </c>
      <c r="B4944" s="30">
        <f t="shared" si="246"/>
        <v>167</v>
      </c>
      <c r="C4944" s="4">
        <f t="shared" si="247"/>
        <v>25</v>
      </c>
      <c r="D4944" s="4" t="s">
        <v>27</v>
      </c>
      <c r="E4944" s="28">
        <v>648</v>
      </c>
      <c r="F4944" s="28">
        <v>402</v>
      </c>
      <c r="H4944" s="28">
        <v>217</v>
      </c>
      <c r="I4944" s="28">
        <v>11</v>
      </c>
      <c r="J4944" s="28">
        <v>6.1000000000000004E-3</v>
      </c>
      <c r="AI4944"/>
      <c r="AJ4944"/>
    </row>
    <row r="4945" spans="1:36" ht="14.5" x14ac:dyDescent="0.35">
      <c r="A4945" s="52">
        <f t="shared" si="245"/>
        <v>2015</v>
      </c>
      <c r="B4945" s="30">
        <f t="shared" si="246"/>
        <v>167</v>
      </c>
      <c r="C4945" s="4">
        <f t="shared" si="247"/>
        <v>25</v>
      </c>
      <c r="D4945" s="4" t="s">
        <v>27</v>
      </c>
      <c r="E4945" s="28">
        <v>648</v>
      </c>
      <c r="F4945" s="28">
        <v>402</v>
      </c>
      <c r="H4945" s="28">
        <v>217</v>
      </c>
      <c r="I4945" s="28">
        <v>11</v>
      </c>
      <c r="J4945" s="28">
        <v>3.5000000000000001E-3</v>
      </c>
      <c r="AI4945"/>
      <c r="AJ4945"/>
    </row>
    <row r="4946" spans="1:36" ht="14.5" x14ac:dyDescent="0.35">
      <c r="A4946" s="52">
        <f t="shared" si="245"/>
        <v>2015</v>
      </c>
      <c r="B4946" s="30">
        <f t="shared" si="246"/>
        <v>167</v>
      </c>
      <c r="C4946" s="4">
        <f t="shared" si="247"/>
        <v>25</v>
      </c>
      <c r="D4946" s="4" t="s">
        <v>27</v>
      </c>
      <c r="E4946" s="28">
        <v>648</v>
      </c>
      <c r="F4946" s="28">
        <v>402</v>
      </c>
      <c r="H4946" s="28">
        <v>217</v>
      </c>
      <c r="I4946" s="28">
        <v>11</v>
      </c>
      <c r="J4946" s="28">
        <v>9.1999999999999998E-3</v>
      </c>
      <c r="AI4946"/>
      <c r="AJ4946"/>
    </row>
    <row r="4947" spans="1:36" ht="14.5" x14ac:dyDescent="0.35">
      <c r="A4947" s="52">
        <f t="shared" si="245"/>
        <v>2015</v>
      </c>
      <c r="B4947" s="30">
        <f t="shared" si="246"/>
        <v>167</v>
      </c>
      <c r="C4947" s="4">
        <f t="shared" si="247"/>
        <v>25</v>
      </c>
      <c r="D4947" s="4" t="s">
        <v>27</v>
      </c>
      <c r="E4947" s="28">
        <v>648</v>
      </c>
      <c r="F4947" s="28">
        <v>402</v>
      </c>
      <c r="H4947" s="28">
        <v>217</v>
      </c>
      <c r="I4947" s="28">
        <v>11</v>
      </c>
      <c r="J4947" s="28">
        <v>4.8999999999999998E-3</v>
      </c>
      <c r="AI4947"/>
      <c r="AJ4947"/>
    </row>
    <row r="4948" spans="1:36" ht="14.5" x14ac:dyDescent="0.35">
      <c r="A4948" s="52">
        <f t="shared" si="245"/>
        <v>2015</v>
      </c>
      <c r="B4948" s="30">
        <f t="shared" si="246"/>
        <v>167</v>
      </c>
      <c r="C4948" s="4">
        <f t="shared" si="247"/>
        <v>25</v>
      </c>
      <c r="D4948" s="4" t="s">
        <v>27</v>
      </c>
      <c r="E4948" s="28">
        <v>648</v>
      </c>
      <c r="F4948" s="28">
        <v>402</v>
      </c>
      <c r="H4948" s="28">
        <v>217</v>
      </c>
      <c r="I4948" s="28">
        <v>11</v>
      </c>
      <c r="J4948" s="28">
        <v>6.1000000000000004E-3</v>
      </c>
      <c r="AI4948"/>
      <c r="AJ4948"/>
    </row>
    <row r="4949" spans="1:36" ht="14.5" x14ac:dyDescent="0.35">
      <c r="A4949" s="52">
        <f t="shared" si="245"/>
        <v>2015</v>
      </c>
      <c r="B4949" s="30">
        <f t="shared" si="246"/>
        <v>167</v>
      </c>
      <c r="C4949" s="4">
        <f t="shared" si="247"/>
        <v>25</v>
      </c>
      <c r="D4949" s="4" t="s">
        <v>27</v>
      </c>
      <c r="E4949" s="28">
        <v>649</v>
      </c>
      <c r="F4949" s="28">
        <v>402</v>
      </c>
      <c r="H4949" s="28">
        <v>217</v>
      </c>
      <c r="I4949" s="28">
        <v>11</v>
      </c>
      <c r="J4949" s="28">
        <v>6.7999999999999996E-3</v>
      </c>
      <c r="AI4949"/>
      <c r="AJ4949"/>
    </row>
    <row r="4950" spans="1:36" ht="14.5" x14ac:dyDescent="0.35">
      <c r="A4950" s="52">
        <f t="shared" si="245"/>
        <v>2015</v>
      </c>
      <c r="B4950" s="30">
        <f t="shared" si="246"/>
        <v>167</v>
      </c>
      <c r="C4950" s="4">
        <f t="shared" si="247"/>
        <v>25</v>
      </c>
      <c r="D4950" s="4" t="s">
        <v>27</v>
      </c>
      <c r="E4950" s="28">
        <v>648</v>
      </c>
      <c r="F4950" s="28">
        <v>402</v>
      </c>
      <c r="H4950" s="28">
        <v>217</v>
      </c>
      <c r="I4950" s="28">
        <v>12</v>
      </c>
      <c r="J4950" s="28">
        <v>1.0500000000000001E-2</v>
      </c>
      <c r="AI4950"/>
      <c r="AJ4950"/>
    </row>
    <row r="4951" spans="1:36" ht="14.5" x14ac:dyDescent="0.35">
      <c r="A4951" s="52">
        <f t="shared" si="245"/>
        <v>2015</v>
      </c>
      <c r="B4951" s="30">
        <f t="shared" si="246"/>
        <v>167</v>
      </c>
      <c r="C4951" s="4">
        <f t="shared" si="247"/>
        <v>25</v>
      </c>
      <c r="D4951" s="4" t="s">
        <v>27</v>
      </c>
      <c r="E4951" s="28">
        <v>648</v>
      </c>
      <c r="F4951" s="28">
        <v>402</v>
      </c>
      <c r="H4951" s="28">
        <v>217</v>
      </c>
      <c r="I4951" s="28">
        <v>12</v>
      </c>
      <c r="J4951" s="28">
        <v>1.03E-2</v>
      </c>
      <c r="AI4951"/>
      <c r="AJ4951"/>
    </row>
    <row r="4952" spans="1:36" ht="14.5" x14ac:dyDescent="0.35">
      <c r="A4952" s="52">
        <f t="shared" si="245"/>
        <v>2015</v>
      </c>
      <c r="B4952" s="30">
        <f t="shared" si="246"/>
        <v>167</v>
      </c>
      <c r="C4952" s="4">
        <f t="shared" si="247"/>
        <v>25</v>
      </c>
      <c r="D4952" s="4" t="s">
        <v>27</v>
      </c>
      <c r="E4952" s="28">
        <v>648</v>
      </c>
      <c r="F4952" s="28">
        <v>402</v>
      </c>
      <c r="H4952" s="28">
        <v>217</v>
      </c>
      <c r="I4952" s="28">
        <v>12</v>
      </c>
      <c r="J4952" s="28">
        <v>7.7000000000000002E-3</v>
      </c>
      <c r="AI4952"/>
      <c r="AJ4952"/>
    </row>
    <row r="4953" spans="1:36" ht="14.5" x14ac:dyDescent="0.35">
      <c r="A4953" s="52">
        <f t="shared" si="245"/>
        <v>2015</v>
      </c>
      <c r="B4953" s="30">
        <f t="shared" si="246"/>
        <v>167</v>
      </c>
      <c r="C4953" s="4">
        <f t="shared" si="247"/>
        <v>25</v>
      </c>
      <c r="D4953" s="4" t="s">
        <v>27</v>
      </c>
      <c r="E4953" s="28">
        <v>648</v>
      </c>
      <c r="F4953" s="28">
        <v>402</v>
      </c>
      <c r="H4953" s="28">
        <v>217</v>
      </c>
      <c r="I4953" s="28">
        <v>12</v>
      </c>
      <c r="J4953" s="28">
        <v>1.0699999999999999E-2</v>
      </c>
      <c r="AI4953"/>
      <c r="AJ4953"/>
    </row>
    <row r="4954" spans="1:36" ht="14.5" x14ac:dyDescent="0.35">
      <c r="A4954" s="52">
        <f t="shared" si="245"/>
        <v>2015</v>
      </c>
      <c r="B4954" s="30">
        <f t="shared" si="246"/>
        <v>167</v>
      </c>
      <c r="C4954" s="4">
        <f t="shared" si="247"/>
        <v>25</v>
      </c>
      <c r="D4954" s="4" t="s">
        <v>27</v>
      </c>
      <c r="E4954" s="28">
        <v>648</v>
      </c>
      <c r="F4954" s="28">
        <v>402</v>
      </c>
      <c r="H4954" s="28">
        <v>217</v>
      </c>
      <c r="I4954" s="28">
        <v>12</v>
      </c>
      <c r="J4954" s="28">
        <v>8.0000000000000002E-3</v>
      </c>
      <c r="AI4954"/>
      <c r="AJ4954"/>
    </row>
    <row r="4955" spans="1:36" ht="14.5" x14ac:dyDescent="0.35">
      <c r="A4955" s="52">
        <f t="shared" si="245"/>
        <v>2015</v>
      </c>
      <c r="B4955" s="30">
        <f t="shared" si="246"/>
        <v>167</v>
      </c>
      <c r="C4955" s="4">
        <f t="shared" si="247"/>
        <v>25</v>
      </c>
      <c r="D4955" s="4" t="s">
        <v>27</v>
      </c>
      <c r="E4955" s="28">
        <v>648</v>
      </c>
      <c r="F4955" s="28">
        <v>402</v>
      </c>
      <c r="H4955" s="28">
        <v>217</v>
      </c>
      <c r="I4955" s="28">
        <v>12</v>
      </c>
      <c r="J4955" s="28">
        <v>6.6E-3</v>
      </c>
      <c r="AI4955"/>
      <c r="AJ4955"/>
    </row>
    <row r="4956" spans="1:36" ht="14.5" x14ac:dyDescent="0.35">
      <c r="A4956" s="52">
        <f t="shared" si="245"/>
        <v>2015</v>
      </c>
      <c r="B4956" s="30">
        <f t="shared" si="246"/>
        <v>167</v>
      </c>
      <c r="C4956" s="4">
        <f t="shared" si="247"/>
        <v>25</v>
      </c>
      <c r="D4956" s="4" t="s">
        <v>27</v>
      </c>
      <c r="E4956" s="28">
        <v>648</v>
      </c>
      <c r="F4956" s="28">
        <v>402</v>
      </c>
      <c r="H4956" s="28">
        <v>217</v>
      </c>
      <c r="I4956" s="28">
        <v>12</v>
      </c>
      <c r="J4956" s="28">
        <v>1.0200000000000001E-2</v>
      </c>
      <c r="AI4956"/>
      <c r="AJ4956"/>
    </row>
    <row r="4957" spans="1:36" ht="14.5" x14ac:dyDescent="0.35">
      <c r="A4957" s="52">
        <f t="shared" si="245"/>
        <v>2015</v>
      </c>
      <c r="B4957" s="30">
        <f t="shared" si="246"/>
        <v>167</v>
      </c>
      <c r="C4957" s="4">
        <f t="shared" si="247"/>
        <v>25</v>
      </c>
      <c r="D4957" s="4" t="s">
        <v>27</v>
      </c>
      <c r="E4957" s="28">
        <v>648</v>
      </c>
      <c r="F4957" s="28">
        <v>402</v>
      </c>
      <c r="H4957" s="28">
        <v>217</v>
      </c>
      <c r="I4957" s="28">
        <v>12</v>
      </c>
      <c r="J4957" s="28">
        <v>9.9000000000000008E-3</v>
      </c>
      <c r="AI4957"/>
      <c r="AJ4957"/>
    </row>
    <row r="4958" spans="1:36" ht="14.5" x14ac:dyDescent="0.35">
      <c r="A4958" s="52">
        <f t="shared" si="245"/>
        <v>2015</v>
      </c>
      <c r="B4958" s="30">
        <f t="shared" si="246"/>
        <v>167</v>
      </c>
      <c r="C4958" s="4">
        <f t="shared" si="247"/>
        <v>25</v>
      </c>
      <c r="D4958" s="4" t="s">
        <v>27</v>
      </c>
      <c r="E4958" s="28">
        <v>648</v>
      </c>
      <c r="F4958" s="28">
        <v>402</v>
      </c>
      <c r="H4958" s="28">
        <v>217</v>
      </c>
      <c r="I4958" s="28">
        <v>12</v>
      </c>
      <c r="J4958" s="28">
        <v>6.7999999999999996E-3</v>
      </c>
      <c r="AI4958"/>
      <c r="AJ4958"/>
    </row>
    <row r="4959" spans="1:36" ht="14.5" x14ac:dyDescent="0.35">
      <c r="A4959" s="52">
        <f t="shared" si="245"/>
        <v>2015</v>
      </c>
      <c r="B4959" s="30">
        <f t="shared" si="246"/>
        <v>167</v>
      </c>
      <c r="C4959" s="4">
        <f t="shared" si="247"/>
        <v>25</v>
      </c>
      <c r="D4959" s="4" t="s">
        <v>27</v>
      </c>
      <c r="E4959" s="28">
        <v>648</v>
      </c>
      <c r="F4959" s="28">
        <v>402</v>
      </c>
      <c r="H4959" s="28">
        <v>217</v>
      </c>
      <c r="I4959" s="28">
        <v>12</v>
      </c>
      <c r="J4959" s="28">
        <v>8.0999999999999996E-3</v>
      </c>
      <c r="AI4959"/>
      <c r="AJ4959"/>
    </row>
    <row r="4960" spans="1:36" ht="14.5" x14ac:dyDescent="0.35">
      <c r="A4960" s="52">
        <f t="shared" si="245"/>
        <v>2015</v>
      </c>
      <c r="B4960" s="30">
        <f t="shared" si="246"/>
        <v>167</v>
      </c>
      <c r="C4960" s="4">
        <f t="shared" si="247"/>
        <v>25</v>
      </c>
      <c r="D4960" s="4" t="s">
        <v>27</v>
      </c>
      <c r="E4960" s="28">
        <v>648</v>
      </c>
      <c r="F4960" s="28">
        <v>402</v>
      </c>
      <c r="H4960" s="28">
        <v>217</v>
      </c>
      <c r="I4960" s="28">
        <v>12</v>
      </c>
      <c r="J4960" s="28">
        <v>8.0000000000000002E-3</v>
      </c>
      <c r="AI4960"/>
      <c r="AJ4960"/>
    </row>
    <row r="4961" spans="1:36" ht="14.5" x14ac:dyDescent="0.35">
      <c r="A4961" s="52">
        <f t="shared" si="245"/>
        <v>2015</v>
      </c>
      <c r="B4961" s="30">
        <f t="shared" si="246"/>
        <v>167</v>
      </c>
      <c r="C4961" s="4">
        <f t="shared" si="247"/>
        <v>25</v>
      </c>
      <c r="D4961" s="4" t="s">
        <v>27</v>
      </c>
      <c r="E4961" s="28">
        <v>649</v>
      </c>
      <c r="F4961" s="28">
        <v>402</v>
      </c>
      <c r="H4961" s="28">
        <v>217</v>
      </c>
      <c r="I4961" s="28">
        <v>12</v>
      </c>
      <c r="J4961" s="28">
        <v>1.06E-2</v>
      </c>
      <c r="AI4961"/>
      <c r="AJ4961"/>
    </row>
    <row r="4962" spans="1:36" ht="14.5" x14ac:dyDescent="0.35">
      <c r="A4962" s="52">
        <f t="shared" si="245"/>
        <v>2015</v>
      </c>
      <c r="B4962" s="30">
        <f t="shared" si="246"/>
        <v>167</v>
      </c>
      <c r="C4962" s="4">
        <f t="shared" si="247"/>
        <v>25</v>
      </c>
      <c r="D4962" s="4" t="s">
        <v>27</v>
      </c>
      <c r="E4962" s="28">
        <v>649</v>
      </c>
      <c r="F4962" s="28">
        <v>402</v>
      </c>
      <c r="H4962" s="28">
        <v>217</v>
      </c>
      <c r="I4962" s="28">
        <v>12</v>
      </c>
      <c r="J4962" s="28">
        <v>9.9000000000000008E-3</v>
      </c>
      <c r="AI4962"/>
      <c r="AJ4962"/>
    </row>
    <row r="4963" spans="1:36" ht="14.5" x14ac:dyDescent="0.35">
      <c r="A4963" s="52">
        <f t="shared" si="245"/>
        <v>2015</v>
      </c>
      <c r="B4963" s="30">
        <f t="shared" si="246"/>
        <v>167</v>
      </c>
      <c r="C4963" s="4">
        <f t="shared" si="247"/>
        <v>25</v>
      </c>
      <c r="D4963" s="4" t="s">
        <v>27</v>
      </c>
      <c r="E4963" s="28">
        <v>649</v>
      </c>
      <c r="F4963" s="28">
        <v>402</v>
      </c>
      <c r="H4963" s="28">
        <v>217</v>
      </c>
      <c r="I4963" s="28">
        <v>12</v>
      </c>
      <c r="J4963" s="28">
        <v>7.6E-3</v>
      </c>
      <c r="AI4963"/>
      <c r="AJ4963"/>
    </row>
    <row r="4964" spans="1:36" ht="14.5" x14ac:dyDescent="0.35">
      <c r="A4964" s="52">
        <f t="shared" si="245"/>
        <v>2015</v>
      </c>
      <c r="B4964" s="30">
        <f t="shared" si="246"/>
        <v>167</v>
      </c>
      <c r="C4964" s="4">
        <f t="shared" si="247"/>
        <v>25</v>
      </c>
      <c r="D4964" s="4" t="s">
        <v>27</v>
      </c>
      <c r="E4964" s="28">
        <v>649</v>
      </c>
      <c r="F4964" s="28">
        <v>402</v>
      </c>
      <c r="H4964" s="28">
        <v>217</v>
      </c>
      <c r="I4964" s="28">
        <v>12</v>
      </c>
      <c r="J4964" s="28">
        <v>7.4999999999999997E-3</v>
      </c>
      <c r="AI4964"/>
      <c r="AJ4964"/>
    </row>
    <row r="4965" spans="1:36" ht="14.5" x14ac:dyDescent="0.35">
      <c r="A4965" s="52">
        <f t="shared" si="245"/>
        <v>2015</v>
      </c>
      <c r="B4965" s="30">
        <f t="shared" si="246"/>
        <v>167</v>
      </c>
      <c r="C4965" s="4">
        <f t="shared" si="247"/>
        <v>25</v>
      </c>
      <c r="D4965" s="4" t="s">
        <v>27</v>
      </c>
      <c r="E4965" s="28">
        <v>649</v>
      </c>
      <c r="F4965" s="28">
        <v>402</v>
      </c>
      <c r="H4965" s="28">
        <v>217</v>
      </c>
      <c r="I4965" s="28">
        <v>12</v>
      </c>
      <c r="J4965" s="28">
        <v>7.1000000000000004E-3</v>
      </c>
      <c r="AI4965"/>
      <c r="AJ4965"/>
    </row>
    <row r="4966" spans="1:36" ht="14.5" x14ac:dyDescent="0.35">
      <c r="A4966" s="52">
        <f t="shared" si="245"/>
        <v>2015</v>
      </c>
      <c r="B4966" s="30">
        <f t="shared" si="246"/>
        <v>167</v>
      </c>
      <c r="C4966" s="4">
        <f t="shared" si="247"/>
        <v>25</v>
      </c>
      <c r="D4966" s="4" t="s">
        <v>27</v>
      </c>
      <c r="E4966" s="28">
        <v>649</v>
      </c>
      <c r="F4966" s="28">
        <v>402</v>
      </c>
      <c r="H4966" s="28">
        <v>217</v>
      </c>
      <c r="I4966" s="28">
        <v>12</v>
      </c>
      <c r="J4966" s="28">
        <v>8.3999999999999995E-3</v>
      </c>
      <c r="AI4966"/>
      <c r="AJ4966"/>
    </row>
    <row r="4967" spans="1:36" ht="14.5" x14ac:dyDescent="0.35">
      <c r="A4967" s="52">
        <f t="shared" si="245"/>
        <v>2015</v>
      </c>
      <c r="B4967" s="30">
        <f t="shared" si="246"/>
        <v>167</v>
      </c>
      <c r="C4967" s="4">
        <f t="shared" si="247"/>
        <v>25</v>
      </c>
      <c r="D4967" s="4" t="s">
        <v>27</v>
      </c>
      <c r="E4967" s="28">
        <v>649</v>
      </c>
      <c r="F4967" s="28">
        <v>402</v>
      </c>
      <c r="H4967" s="28">
        <v>217</v>
      </c>
      <c r="I4967" s="28">
        <v>12</v>
      </c>
      <c r="J4967" s="28">
        <v>8.8999999999999999E-3</v>
      </c>
      <c r="AI4967"/>
      <c r="AJ4967"/>
    </row>
    <row r="4968" spans="1:36" ht="14.5" x14ac:dyDescent="0.35">
      <c r="A4968" s="52">
        <f t="shared" si="245"/>
        <v>2015</v>
      </c>
      <c r="B4968" s="30">
        <f t="shared" si="246"/>
        <v>167</v>
      </c>
      <c r="C4968" s="4">
        <f t="shared" si="247"/>
        <v>25</v>
      </c>
      <c r="D4968" s="4" t="s">
        <v>27</v>
      </c>
      <c r="E4968" s="28">
        <v>649</v>
      </c>
      <c r="F4968" s="28">
        <v>402</v>
      </c>
      <c r="H4968" s="28">
        <v>217</v>
      </c>
      <c r="I4968" s="28">
        <v>12</v>
      </c>
      <c r="J4968" s="28">
        <v>9.2999999999999992E-3</v>
      </c>
      <c r="AI4968"/>
      <c r="AJ4968"/>
    </row>
    <row r="4969" spans="1:36" ht="14.5" x14ac:dyDescent="0.35">
      <c r="A4969" s="52">
        <f t="shared" si="245"/>
        <v>2015</v>
      </c>
      <c r="B4969" s="30">
        <f t="shared" si="246"/>
        <v>167</v>
      </c>
      <c r="C4969" s="4">
        <f t="shared" si="247"/>
        <v>25</v>
      </c>
      <c r="D4969" s="4" t="s">
        <v>27</v>
      </c>
      <c r="E4969" s="28">
        <v>649</v>
      </c>
      <c r="F4969" s="28">
        <v>402</v>
      </c>
      <c r="H4969" s="28">
        <v>217</v>
      </c>
      <c r="I4969" s="28">
        <v>12</v>
      </c>
      <c r="J4969" s="28">
        <v>8.3999999999999995E-3</v>
      </c>
      <c r="AI4969"/>
      <c r="AJ4969"/>
    </row>
    <row r="4970" spans="1:36" ht="14.5" x14ac:dyDescent="0.35">
      <c r="A4970" s="52">
        <f t="shared" si="245"/>
        <v>2015</v>
      </c>
      <c r="B4970" s="30">
        <f t="shared" si="246"/>
        <v>167</v>
      </c>
      <c r="C4970" s="4">
        <f t="shared" si="247"/>
        <v>25</v>
      </c>
      <c r="D4970" s="4" t="s">
        <v>27</v>
      </c>
      <c r="E4970" s="28">
        <v>649</v>
      </c>
      <c r="F4970" s="28">
        <v>402</v>
      </c>
      <c r="H4970" s="28">
        <v>217</v>
      </c>
      <c r="I4970" s="28">
        <v>12</v>
      </c>
      <c r="J4970" s="28">
        <v>8.6E-3</v>
      </c>
      <c r="AI4970"/>
      <c r="AJ4970"/>
    </row>
    <row r="4971" spans="1:36" ht="14.5" x14ac:dyDescent="0.35">
      <c r="A4971" s="52">
        <f t="shared" si="245"/>
        <v>2015</v>
      </c>
      <c r="B4971" s="30">
        <f t="shared" si="246"/>
        <v>167</v>
      </c>
      <c r="C4971" s="4">
        <f t="shared" si="247"/>
        <v>25</v>
      </c>
      <c r="D4971" s="4" t="s">
        <v>27</v>
      </c>
      <c r="E4971" s="28">
        <v>649</v>
      </c>
      <c r="F4971" s="28">
        <v>402</v>
      </c>
      <c r="H4971" s="28">
        <v>217</v>
      </c>
      <c r="I4971" s="28">
        <v>12</v>
      </c>
      <c r="J4971" s="28">
        <v>1.0500000000000001E-2</v>
      </c>
      <c r="AI4971"/>
      <c r="AJ4971"/>
    </row>
    <row r="4972" spans="1:36" ht="14.5" x14ac:dyDescent="0.35">
      <c r="A4972" s="52">
        <f t="shared" si="245"/>
        <v>2015</v>
      </c>
      <c r="B4972" s="30">
        <f t="shared" si="246"/>
        <v>167</v>
      </c>
      <c r="C4972" s="4">
        <f t="shared" si="247"/>
        <v>25</v>
      </c>
      <c r="D4972" s="4" t="s">
        <v>27</v>
      </c>
      <c r="E4972" s="28">
        <v>649</v>
      </c>
      <c r="F4972" s="28">
        <v>402</v>
      </c>
      <c r="H4972" s="28">
        <v>217</v>
      </c>
      <c r="I4972" s="28">
        <v>12</v>
      </c>
      <c r="J4972" s="28">
        <v>0.01</v>
      </c>
      <c r="AI4972"/>
      <c r="AJ4972"/>
    </row>
    <row r="4973" spans="1:36" ht="14.5" x14ac:dyDescent="0.35">
      <c r="A4973" s="52">
        <f t="shared" si="245"/>
        <v>2015</v>
      </c>
      <c r="B4973" s="30">
        <f t="shared" si="246"/>
        <v>167</v>
      </c>
      <c r="C4973" s="4">
        <f t="shared" si="247"/>
        <v>25</v>
      </c>
      <c r="D4973" s="4" t="s">
        <v>27</v>
      </c>
      <c r="E4973" s="28">
        <v>648</v>
      </c>
      <c r="F4973" s="28">
        <v>402</v>
      </c>
      <c r="H4973" s="28">
        <v>217</v>
      </c>
      <c r="I4973" s="28">
        <v>13</v>
      </c>
      <c r="J4973" s="28">
        <v>1.17E-2</v>
      </c>
      <c r="AI4973"/>
      <c r="AJ4973"/>
    </row>
    <row r="4974" spans="1:36" ht="14.5" x14ac:dyDescent="0.35">
      <c r="A4974" s="52">
        <f t="shared" si="245"/>
        <v>2015</v>
      </c>
      <c r="B4974" s="30">
        <f t="shared" si="246"/>
        <v>167</v>
      </c>
      <c r="C4974" s="4">
        <f t="shared" si="247"/>
        <v>25</v>
      </c>
      <c r="D4974" s="4" t="s">
        <v>27</v>
      </c>
      <c r="E4974" s="28">
        <v>648</v>
      </c>
      <c r="F4974" s="28">
        <v>402</v>
      </c>
      <c r="H4974" s="28">
        <v>217</v>
      </c>
      <c r="I4974" s="28">
        <v>13</v>
      </c>
      <c r="J4974" s="28">
        <v>1.2500000000000001E-2</v>
      </c>
      <c r="AI4974"/>
      <c r="AJ4974"/>
    </row>
    <row r="4975" spans="1:36" ht="14.5" x14ac:dyDescent="0.35">
      <c r="A4975" s="52">
        <f t="shared" si="245"/>
        <v>2015</v>
      </c>
      <c r="B4975" s="30">
        <f t="shared" si="246"/>
        <v>167</v>
      </c>
      <c r="C4975" s="4">
        <f t="shared" si="247"/>
        <v>25</v>
      </c>
      <c r="D4975" s="4" t="s">
        <v>27</v>
      </c>
      <c r="E4975" s="28">
        <v>648</v>
      </c>
      <c r="F4975" s="28">
        <v>402</v>
      </c>
      <c r="H4975" s="28">
        <v>217</v>
      </c>
      <c r="I4975" s="28">
        <v>13</v>
      </c>
      <c r="J4975" s="28">
        <v>1.0699999999999999E-2</v>
      </c>
      <c r="AI4975"/>
      <c r="AJ4975"/>
    </row>
    <row r="4976" spans="1:36" ht="14.5" x14ac:dyDescent="0.35">
      <c r="A4976" s="52">
        <f t="shared" si="245"/>
        <v>2015</v>
      </c>
      <c r="B4976" s="30">
        <f t="shared" si="246"/>
        <v>167</v>
      </c>
      <c r="C4976" s="4">
        <f t="shared" si="247"/>
        <v>25</v>
      </c>
      <c r="D4976" s="4" t="s">
        <v>27</v>
      </c>
      <c r="E4976" s="28">
        <v>648</v>
      </c>
      <c r="F4976" s="28">
        <v>402</v>
      </c>
      <c r="H4976" s="28">
        <v>217</v>
      </c>
      <c r="I4976" s="28">
        <v>13</v>
      </c>
      <c r="J4976" s="28">
        <v>1.12E-2</v>
      </c>
      <c r="AI4976"/>
      <c r="AJ4976"/>
    </row>
    <row r="4977" spans="1:36" ht="14.5" x14ac:dyDescent="0.35">
      <c r="A4977" s="52">
        <f t="shared" si="245"/>
        <v>2015</v>
      </c>
      <c r="B4977" s="30">
        <f t="shared" si="246"/>
        <v>167</v>
      </c>
      <c r="C4977" s="4">
        <f t="shared" si="247"/>
        <v>25</v>
      </c>
      <c r="D4977" s="4" t="s">
        <v>27</v>
      </c>
      <c r="E4977" s="28">
        <v>648</v>
      </c>
      <c r="F4977" s="28">
        <v>402</v>
      </c>
      <c r="H4977" s="28">
        <v>217</v>
      </c>
      <c r="I4977" s="28">
        <v>13</v>
      </c>
      <c r="J4977" s="28">
        <v>8.6E-3</v>
      </c>
      <c r="AI4977"/>
      <c r="AJ4977"/>
    </row>
    <row r="4978" spans="1:36" ht="14.5" x14ac:dyDescent="0.35">
      <c r="A4978" s="52">
        <f t="shared" si="245"/>
        <v>2015</v>
      </c>
      <c r="B4978" s="30">
        <f t="shared" si="246"/>
        <v>167</v>
      </c>
      <c r="C4978" s="4">
        <f t="shared" si="247"/>
        <v>25</v>
      </c>
      <c r="D4978" s="4" t="s">
        <v>27</v>
      </c>
      <c r="E4978" s="28">
        <v>648</v>
      </c>
      <c r="F4978" s="28">
        <v>402</v>
      </c>
      <c r="H4978" s="28">
        <v>217</v>
      </c>
      <c r="I4978" s="28">
        <v>13</v>
      </c>
      <c r="J4978" s="28">
        <v>1.17E-2</v>
      </c>
      <c r="AI4978"/>
      <c r="AJ4978"/>
    </row>
    <row r="4979" spans="1:36" ht="14.5" x14ac:dyDescent="0.35">
      <c r="A4979" s="52">
        <f t="shared" si="245"/>
        <v>2015</v>
      </c>
      <c r="B4979" s="30">
        <f t="shared" si="246"/>
        <v>167</v>
      </c>
      <c r="C4979" s="4">
        <f t="shared" si="247"/>
        <v>25</v>
      </c>
      <c r="D4979" s="4" t="s">
        <v>27</v>
      </c>
      <c r="E4979" s="28">
        <v>648</v>
      </c>
      <c r="F4979" s="28">
        <v>402</v>
      </c>
      <c r="H4979" s="28">
        <v>217</v>
      </c>
      <c r="I4979" s="28">
        <v>13</v>
      </c>
      <c r="J4979" s="28">
        <v>1.1900000000000001E-2</v>
      </c>
      <c r="AI4979"/>
      <c r="AJ4979"/>
    </row>
    <row r="4980" spans="1:36" ht="14.5" x14ac:dyDescent="0.35">
      <c r="A4980" s="52">
        <f t="shared" si="245"/>
        <v>2015</v>
      </c>
      <c r="B4980" s="30">
        <f t="shared" si="246"/>
        <v>167</v>
      </c>
      <c r="C4980" s="4">
        <f t="shared" si="247"/>
        <v>25</v>
      </c>
      <c r="D4980" s="4" t="s">
        <v>27</v>
      </c>
      <c r="E4980" s="28">
        <v>648</v>
      </c>
      <c r="F4980" s="28">
        <v>402</v>
      </c>
      <c r="H4980" s="28">
        <v>217</v>
      </c>
      <c r="I4980" s="28">
        <v>13</v>
      </c>
      <c r="J4980" s="28">
        <v>1.01E-2</v>
      </c>
      <c r="AI4980"/>
      <c r="AJ4980"/>
    </row>
    <row r="4981" spans="1:36" ht="14.5" x14ac:dyDescent="0.35">
      <c r="A4981" s="52">
        <f t="shared" si="245"/>
        <v>2015</v>
      </c>
      <c r="B4981" s="30">
        <f t="shared" si="246"/>
        <v>167</v>
      </c>
      <c r="C4981" s="4">
        <f t="shared" si="247"/>
        <v>25</v>
      </c>
      <c r="D4981" s="4" t="s">
        <v>27</v>
      </c>
      <c r="E4981" s="28">
        <v>648</v>
      </c>
      <c r="F4981" s="28">
        <v>402</v>
      </c>
      <c r="H4981" s="28">
        <v>217</v>
      </c>
      <c r="I4981" s="28">
        <v>13</v>
      </c>
      <c r="J4981" s="28">
        <v>8.9999999999999993E-3</v>
      </c>
      <c r="AI4981"/>
      <c r="AJ4981"/>
    </row>
    <row r="4982" spans="1:36" ht="14.5" x14ac:dyDescent="0.35">
      <c r="A4982" s="52">
        <f t="shared" si="245"/>
        <v>2015</v>
      </c>
      <c r="B4982" s="30">
        <f t="shared" si="246"/>
        <v>167</v>
      </c>
      <c r="C4982" s="4">
        <f t="shared" si="247"/>
        <v>25</v>
      </c>
      <c r="D4982" s="4" t="s">
        <v>27</v>
      </c>
      <c r="E4982" s="28">
        <v>648</v>
      </c>
      <c r="F4982" s="28">
        <v>402</v>
      </c>
      <c r="H4982" s="28">
        <v>217</v>
      </c>
      <c r="I4982" s="28">
        <v>13</v>
      </c>
      <c r="J4982" s="28">
        <v>1.8100000000000002E-2</v>
      </c>
      <c r="AI4982"/>
      <c r="AJ4982"/>
    </row>
    <row r="4983" spans="1:36" ht="14.5" x14ac:dyDescent="0.35">
      <c r="A4983" s="52">
        <f t="shared" si="245"/>
        <v>2015</v>
      </c>
      <c r="B4983" s="30">
        <f t="shared" si="246"/>
        <v>167</v>
      </c>
      <c r="C4983" s="4">
        <f t="shared" si="247"/>
        <v>25</v>
      </c>
      <c r="D4983" s="4" t="s">
        <v>27</v>
      </c>
      <c r="E4983" s="28">
        <v>649</v>
      </c>
      <c r="F4983" s="28">
        <v>402</v>
      </c>
      <c r="H4983" s="28">
        <v>217</v>
      </c>
      <c r="I4983" s="28">
        <v>13</v>
      </c>
      <c r="J4983" s="28">
        <v>1.0200000000000001E-2</v>
      </c>
      <c r="AI4983"/>
      <c r="AJ4983"/>
    </row>
    <row r="4984" spans="1:36" ht="14.5" x14ac:dyDescent="0.35">
      <c r="A4984" s="52">
        <f t="shared" si="245"/>
        <v>2015</v>
      </c>
      <c r="B4984" s="30">
        <f t="shared" si="246"/>
        <v>167</v>
      </c>
      <c r="C4984" s="4">
        <f t="shared" si="247"/>
        <v>25</v>
      </c>
      <c r="D4984" s="4" t="s">
        <v>27</v>
      </c>
      <c r="E4984" s="28">
        <v>649</v>
      </c>
      <c r="F4984" s="28">
        <v>402</v>
      </c>
      <c r="H4984" s="28">
        <v>217</v>
      </c>
      <c r="I4984" s="28">
        <v>13</v>
      </c>
      <c r="J4984" s="28">
        <v>1.1299999999999999E-2</v>
      </c>
      <c r="AI4984"/>
      <c r="AJ4984"/>
    </row>
    <row r="4985" spans="1:36" ht="14.5" x14ac:dyDescent="0.35">
      <c r="A4985" s="52">
        <f t="shared" si="245"/>
        <v>2015</v>
      </c>
      <c r="B4985" s="30">
        <f t="shared" si="246"/>
        <v>167</v>
      </c>
      <c r="C4985" s="4">
        <f t="shared" si="247"/>
        <v>25</v>
      </c>
      <c r="D4985" s="4" t="s">
        <v>27</v>
      </c>
      <c r="E4985" s="28">
        <v>649</v>
      </c>
      <c r="F4985" s="28">
        <v>402</v>
      </c>
      <c r="H4985" s="28">
        <v>217</v>
      </c>
      <c r="I4985" s="28">
        <v>13</v>
      </c>
      <c r="J4985" s="28">
        <v>1.18E-2</v>
      </c>
      <c r="AI4985"/>
      <c r="AJ4985"/>
    </row>
    <row r="4986" spans="1:36" ht="14.5" x14ac:dyDescent="0.35">
      <c r="A4986" s="52">
        <f t="shared" si="245"/>
        <v>2015</v>
      </c>
      <c r="B4986" s="30">
        <f t="shared" si="246"/>
        <v>167</v>
      </c>
      <c r="C4986" s="4">
        <f t="shared" si="247"/>
        <v>25</v>
      </c>
      <c r="D4986" s="4" t="s">
        <v>27</v>
      </c>
      <c r="E4986" s="28">
        <v>649</v>
      </c>
      <c r="F4986" s="28">
        <v>402</v>
      </c>
      <c r="H4986" s="28">
        <v>217</v>
      </c>
      <c r="I4986" s="28">
        <v>13</v>
      </c>
      <c r="J4986" s="28">
        <v>9.4000000000000004E-3</v>
      </c>
      <c r="AI4986"/>
      <c r="AJ4986"/>
    </row>
    <row r="4987" spans="1:36" ht="14.5" x14ac:dyDescent="0.35">
      <c r="A4987" s="52">
        <f t="shared" si="245"/>
        <v>2015</v>
      </c>
      <c r="B4987" s="30">
        <f t="shared" si="246"/>
        <v>167</v>
      </c>
      <c r="C4987" s="4">
        <f t="shared" si="247"/>
        <v>25</v>
      </c>
      <c r="D4987" s="4" t="s">
        <v>27</v>
      </c>
      <c r="E4987" s="28">
        <v>649</v>
      </c>
      <c r="F4987" s="28">
        <v>402</v>
      </c>
      <c r="H4987" s="28">
        <v>217</v>
      </c>
      <c r="I4987" s="28">
        <v>13</v>
      </c>
      <c r="J4987" s="28">
        <v>1.0699999999999999E-2</v>
      </c>
      <c r="AI4987"/>
      <c r="AJ4987"/>
    </row>
    <row r="4988" spans="1:36" ht="14.5" x14ac:dyDescent="0.35">
      <c r="A4988" s="52">
        <f t="shared" si="245"/>
        <v>2015</v>
      </c>
      <c r="B4988" s="30">
        <f t="shared" si="246"/>
        <v>167</v>
      </c>
      <c r="C4988" s="4">
        <f t="shared" si="247"/>
        <v>25</v>
      </c>
      <c r="D4988" s="4" t="s">
        <v>27</v>
      </c>
      <c r="E4988" s="28">
        <v>649</v>
      </c>
      <c r="F4988" s="28">
        <v>402</v>
      </c>
      <c r="H4988" s="28">
        <v>217</v>
      </c>
      <c r="I4988" s="28">
        <v>13</v>
      </c>
      <c r="J4988" s="28">
        <v>9.5999999999999992E-3</v>
      </c>
      <c r="AI4988"/>
      <c r="AJ4988"/>
    </row>
    <row r="4989" spans="1:36" ht="14.5" x14ac:dyDescent="0.35">
      <c r="A4989" s="52">
        <f t="shared" si="245"/>
        <v>2015</v>
      </c>
      <c r="B4989" s="30">
        <f t="shared" si="246"/>
        <v>167</v>
      </c>
      <c r="C4989" s="4">
        <f t="shared" si="247"/>
        <v>25</v>
      </c>
      <c r="D4989" s="4" t="s">
        <v>27</v>
      </c>
      <c r="E4989" s="28">
        <v>649</v>
      </c>
      <c r="F4989" s="28">
        <v>402</v>
      </c>
      <c r="H4989" s="28">
        <v>217</v>
      </c>
      <c r="I4989" s="28">
        <v>13</v>
      </c>
      <c r="J4989" s="28">
        <v>1.8100000000000002E-2</v>
      </c>
      <c r="AI4989"/>
      <c r="AJ4989"/>
    </row>
    <row r="4990" spans="1:36" ht="14.5" x14ac:dyDescent="0.35">
      <c r="A4990" s="52">
        <f t="shared" si="245"/>
        <v>2015</v>
      </c>
      <c r="B4990" s="30">
        <f t="shared" si="246"/>
        <v>167</v>
      </c>
      <c r="C4990" s="4">
        <f t="shared" si="247"/>
        <v>25</v>
      </c>
      <c r="D4990" s="4" t="s">
        <v>27</v>
      </c>
      <c r="E4990" s="28">
        <v>649</v>
      </c>
      <c r="F4990" s="28">
        <v>402</v>
      </c>
      <c r="H4990" s="28">
        <v>217</v>
      </c>
      <c r="I4990" s="28">
        <v>13</v>
      </c>
      <c r="J4990" s="28">
        <v>1.2699999999999999E-2</v>
      </c>
      <c r="AI4990"/>
      <c r="AJ4990"/>
    </row>
    <row r="4991" spans="1:36" ht="14.5" x14ac:dyDescent="0.35">
      <c r="A4991" s="52">
        <f t="shared" si="245"/>
        <v>2015</v>
      </c>
      <c r="B4991" s="30">
        <f t="shared" si="246"/>
        <v>167</v>
      </c>
      <c r="C4991" s="4">
        <f t="shared" si="247"/>
        <v>25</v>
      </c>
      <c r="D4991" s="4" t="s">
        <v>27</v>
      </c>
      <c r="E4991" s="28">
        <v>649</v>
      </c>
      <c r="F4991" s="28">
        <v>402</v>
      </c>
      <c r="H4991" s="28">
        <v>217</v>
      </c>
      <c r="I4991" s="28">
        <v>13</v>
      </c>
      <c r="J4991" s="28">
        <v>9.7000000000000003E-3</v>
      </c>
      <c r="AI4991"/>
      <c r="AJ4991"/>
    </row>
    <row r="4992" spans="1:36" ht="14.5" x14ac:dyDescent="0.35">
      <c r="A4992" s="52">
        <f t="shared" si="245"/>
        <v>2015</v>
      </c>
      <c r="B4992" s="30">
        <f t="shared" si="246"/>
        <v>167</v>
      </c>
      <c r="C4992" s="4">
        <f t="shared" si="247"/>
        <v>25</v>
      </c>
      <c r="D4992" s="4" t="s">
        <v>27</v>
      </c>
      <c r="E4992" s="28">
        <v>648</v>
      </c>
      <c r="F4992" s="28">
        <v>402</v>
      </c>
      <c r="H4992" s="28">
        <v>217</v>
      </c>
      <c r="I4992" s="28">
        <v>14</v>
      </c>
      <c r="J4992" s="28">
        <v>1.23E-2</v>
      </c>
      <c r="AI4992"/>
      <c r="AJ4992"/>
    </row>
    <row r="4993" spans="1:36" ht="14.5" x14ac:dyDescent="0.35">
      <c r="A4993" s="52">
        <f t="shared" si="245"/>
        <v>2015</v>
      </c>
      <c r="B4993" s="30">
        <f t="shared" si="246"/>
        <v>167</v>
      </c>
      <c r="C4993" s="4">
        <f t="shared" si="247"/>
        <v>25</v>
      </c>
      <c r="D4993" s="4" t="s">
        <v>27</v>
      </c>
      <c r="E4993" s="28">
        <v>648</v>
      </c>
      <c r="F4993" s="28">
        <v>402</v>
      </c>
      <c r="H4993" s="28">
        <v>217</v>
      </c>
      <c r="I4993" s="28">
        <v>14</v>
      </c>
      <c r="J4993" s="28">
        <v>1.35E-2</v>
      </c>
      <c r="AI4993"/>
      <c r="AJ4993"/>
    </row>
    <row r="4994" spans="1:36" ht="14.5" x14ac:dyDescent="0.35">
      <c r="A4994" s="52">
        <f t="shared" ref="A4994:A5057" si="248">YEAR(D4994)</f>
        <v>2015</v>
      </c>
      <c r="B4994" s="30">
        <f t="shared" ref="B4994:B5057" si="249">D4994-DATE(YEAR(D4994),1,0)</f>
        <v>167</v>
      </c>
      <c r="C4994" s="4">
        <f t="shared" ref="C4994:C5057" si="250">WEEKNUM(D4994,1)</f>
        <v>25</v>
      </c>
      <c r="D4994" s="4" t="s">
        <v>27</v>
      </c>
      <c r="E4994" s="28">
        <v>648</v>
      </c>
      <c r="F4994" s="28">
        <v>402</v>
      </c>
      <c r="H4994" s="28">
        <v>217</v>
      </c>
      <c r="I4994" s="28">
        <v>14</v>
      </c>
      <c r="J4994" s="28">
        <v>1.18E-2</v>
      </c>
      <c r="AI4994"/>
      <c r="AJ4994"/>
    </row>
    <row r="4995" spans="1:36" ht="14.5" x14ac:dyDescent="0.35">
      <c r="A4995" s="52">
        <f t="shared" si="248"/>
        <v>2015</v>
      </c>
      <c r="B4995" s="30">
        <f t="shared" si="249"/>
        <v>167</v>
      </c>
      <c r="C4995" s="4">
        <f t="shared" si="250"/>
        <v>25</v>
      </c>
      <c r="D4995" s="4" t="s">
        <v>27</v>
      </c>
      <c r="E4995" s="28">
        <v>648</v>
      </c>
      <c r="F4995" s="28">
        <v>402</v>
      </c>
      <c r="H4995" s="28">
        <v>217</v>
      </c>
      <c r="I4995" s="28">
        <v>14</v>
      </c>
      <c r="J4995" s="28">
        <v>1.2800000000000001E-2</v>
      </c>
      <c r="AI4995"/>
      <c r="AJ4995"/>
    </row>
    <row r="4996" spans="1:36" ht="14.5" x14ac:dyDescent="0.35">
      <c r="A4996" s="52">
        <f t="shared" si="248"/>
        <v>2015</v>
      </c>
      <c r="B4996" s="30">
        <f t="shared" si="249"/>
        <v>167</v>
      </c>
      <c r="C4996" s="4">
        <f t="shared" si="250"/>
        <v>25</v>
      </c>
      <c r="D4996" s="4" t="s">
        <v>27</v>
      </c>
      <c r="E4996" s="28">
        <v>648</v>
      </c>
      <c r="F4996" s="28">
        <v>402</v>
      </c>
      <c r="H4996" s="28">
        <v>217</v>
      </c>
      <c r="I4996" s="28">
        <v>14</v>
      </c>
      <c r="J4996" s="28">
        <v>1.8100000000000002E-2</v>
      </c>
      <c r="AI4996"/>
      <c r="AJ4996"/>
    </row>
    <row r="4997" spans="1:36" ht="14.5" x14ac:dyDescent="0.35">
      <c r="A4997" s="52">
        <f t="shared" si="248"/>
        <v>2015</v>
      </c>
      <c r="B4997" s="30">
        <f t="shared" si="249"/>
        <v>167</v>
      </c>
      <c r="C4997" s="4">
        <f t="shared" si="250"/>
        <v>25</v>
      </c>
      <c r="D4997" s="4" t="s">
        <v>27</v>
      </c>
      <c r="E4997" s="28">
        <v>648</v>
      </c>
      <c r="F4997" s="28">
        <v>402</v>
      </c>
      <c r="H4997" s="28">
        <v>217</v>
      </c>
      <c r="I4997" s="28">
        <v>14</v>
      </c>
      <c r="J4997" s="28">
        <v>1.2999999999999999E-2</v>
      </c>
      <c r="AI4997"/>
      <c r="AJ4997"/>
    </row>
    <row r="4998" spans="1:36" ht="14.5" x14ac:dyDescent="0.35">
      <c r="A4998" s="52">
        <f t="shared" si="248"/>
        <v>2015</v>
      </c>
      <c r="B4998" s="30">
        <f t="shared" si="249"/>
        <v>167</v>
      </c>
      <c r="C4998" s="4">
        <f t="shared" si="250"/>
        <v>25</v>
      </c>
      <c r="D4998" s="4" t="s">
        <v>27</v>
      </c>
      <c r="E4998" s="28">
        <v>648</v>
      </c>
      <c r="F4998" s="28">
        <v>402</v>
      </c>
      <c r="H4998" s="28">
        <v>217</v>
      </c>
      <c r="I4998" s="28">
        <v>14</v>
      </c>
      <c r="J4998" s="28">
        <v>1.4500000000000001E-2</v>
      </c>
      <c r="AI4998"/>
      <c r="AJ4998"/>
    </row>
    <row r="4999" spans="1:36" ht="14.5" x14ac:dyDescent="0.35">
      <c r="A4999" s="52">
        <f t="shared" si="248"/>
        <v>2015</v>
      </c>
      <c r="B4999" s="30">
        <f t="shared" si="249"/>
        <v>167</v>
      </c>
      <c r="C4999" s="4">
        <f t="shared" si="250"/>
        <v>25</v>
      </c>
      <c r="D4999" s="4" t="s">
        <v>27</v>
      </c>
      <c r="E4999" s="28">
        <v>649</v>
      </c>
      <c r="F4999" s="28">
        <v>402</v>
      </c>
      <c r="H4999" s="28">
        <v>217</v>
      </c>
      <c r="I4999" s="28">
        <v>14</v>
      </c>
      <c r="J4999" s="28">
        <v>1.3599999999999999E-2</v>
      </c>
      <c r="AI4999"/>
      <c r="AJ4999"/>
    </row>
    <row r="5000" spans="1:36" ht="14.5" x14ac:dyDescent="0.35">
      <c r="A5000" s="52">
        <f t="shared" si="248"/>
        <v>2015</v>
      </c>
      <c r="B5000" s="30">
        <f t="shared" si="249"/>
        <v>167</v>
      </c>
      <c r="C5000" s="4">
        <f t="shared" si="250"/>
        <v>25</v>
      </c>
      <c r="D5000" s="4" t="s">
        <v>27</v>
      </c>
      <c r="E5000" s="28">
        <v>649</v>
      </c>
      <c r="F5000" s="28">
        <v>402</v>
      </c>
      <c r="H5000" s="28">
        <v>217</v>
      </c>
      <c r="I5000" s="28">
        <v>14</v>
      </c>
      <c r="J5000" s="28">
        <v>1.38E-2</v>
      </c>
      <c r="AI5000"/>
      <c r="AJ5000"/>
    </row>
    <row r="5001" spans="1:36" ht="14.5" x14ac:dyDescent="0.35">
      <c r="A5001" s="52">
        <f t="shared" si="248"/>
        <v>2015</v>
      </c>
      <c r="B5001" s="30">
        <f t="shared" si="249"/>
        <v>167</v>
      </c>
      <c r="C5001" s="4">
        <f t="shared" si="250"/>
        <v>25</v>
      </c>
      <c r="D5001" s="4" t="s">
        <v>27</v>
      </c>
      <c r="E5001" s="28">
        <v>649</v>
      </c>
      <c r="F5001" s="28">
        <v>402</v>
      </c>
      <c r="H5001" s="28">
        <v>217</v>
      </c>
      <c r="I5001" s="28">
        <v>14</v>
      </c>
      <c r="J5001" s="28">
        <v>1.55E-2</v>
      </c>
      <c r="AI5001"/>
      <c r="AJ5001"/>
    </row>
    <row r="5002" spans="1:36" ht="14.5" x14ac:dyDescent="0.35">
      <c r="A5002" s="52">
        <f t="shared" si="248"/>
        <v>2015</v>
      </c>
      <c r="B5002" s="30">
        <f t="shared" si="249"/>
        <v>167</v>
      </c>
      <c r="C5002" s="4">
        <f t="shared" si="250"/>
        <v>25</v>
      </c>
      <c r="D5002" s="4" t="s">
        <v>27</v>
      </c>
      <c r="E5002" s="28">
        <v>649</v>
      </c>
      <c r="F5002" s="28">
        <v>402</v>
      </c>
      <c r="H5002" s="28">
        <v>217</v>
      </c>
      <c r="I5002" s="28">
        <v>14</v>
      </c>
      <c r="J5002" s="28">
        <v>1.32E-2</v>
      </c>
      <c r="AI5002"/>
      <c r="AJ5002"/>
    </row>
    <row r="5003" spans="1:36" ht="14.5" x14ac:dyDescent="0.35">
      <c r="A5003" s="52">
        <f t="shared" si="248"/>
        <v>2015</v>
      </c>
      <c r="B5003" s="30">
        <f t="shared" si="249"/>
        <v>167</v>
      </c>
      <c r="C5003" s="4">
        <f t="shared" si="250"/>
        <v>25</v>
      </c>
      <c r="D5003" s="4" t="s">
        <v>27</v>
      </c>
      <c r="E5003" s="28">
        <v>649</v>
      </c>
      <c r="F5003" s="28">
        <v>402</v>
      </c>
      <c r="H5003" s="28">
        <v>217</v>
      </c>
      <c r="I5003" s="28">
        <v>14</v>
      </c>
      <c r="J5003" s="28">
        <v>1.3899999999999999E-2</v>
      </c>
      <c r="AI5003"/>
      <c r="AJ5003"/>
    </row>
    <row r="5004" spans="1:36" ht="14.5" x14ac:dyDescent="0.35">
      <c r="A5004" s="52">
        <f t="shared" si="248"/>
        <v>2015</v>
      </c>
      <c r="B5004" s="30">
        <f t="shared" si="249"/>
        <v>167</v>
      </c>
      <c r="C5004" s="4">
        <f t="shared" si="250"/>
        <v>25</v>
      </c>
      <c r="D5004" s="4" t="s">
        <v>27</v>
      </c>
      <c r="E5004" s="28">
        <v>649</v>
      </c>
      <c r="F5004" s="28">
        <v>402</v>
      </c>
      <c r="H5004" s="28">
        <v>217</v>
      </c>
      <c r="I5004" s="28">
        <v>14</v>
      </c>
      <c r="J5004" s="28">
        <v>1.37E-2</v>
      </c>
      <c r="AI5004"/>
      <c r="AJ5004"/>
    </row>
    <row r="5005" spans="1:36" ht="14.5" x14ac:dyDescent="0.35">
      <c r="A5005" s="52">
        <f t="shared" si="248"/>
        <v>2015</v>
      </c>
      <c r="B5005" s="30">
        <f t="shared" si="249"/>
        <v>167</v>
      </c>
      <c r="C5005" s="4">
        <f t="shared" si="250"/>
        <v>25</v>
      </c>
      <c r="D5005" s="4" t="s">
        <v>27</v>
      </c>
      <c r="E5005" s="28">
        <v>648</v>
      </c>
      <c r="F5005" s="28">
        <v>402</v>
      </c>
      <c r="H5005" s="28">
        <v>217</v>
      </c>
      <c r="I5005" s="28">
        <v>15</v>
      </c>
      <c r="J5005" s="28">
        <v>1.44E-2</v>
      </c>
      <c r="AI5005"/>
      <c r="AJ5005"/>
    </row>
    <row r="5006" spans="1:36" ht="14.5" x14ac:dyDescent="0.35">
      <c r="A5006" s="52">
        <f t="shared" si="248"/>
        <v>2015</v>
      </c>
      <c r="B5006" s="30">
        <f t="shared" si="249"/>
        <v>167</v>
      </c>
      <c r="C5006" s="4">
        <f t="shared" si="250"/>
        <v>25</v>
      </c>
      <c r="D5006" s="4" t="s">
        <v>27</v>
      </c>
      <c r="E5006" s="28">
        <v>648</v>
      </c>
      <c r="F5006" s="28">
        <v>402</v>
      </c>
      <c r="H5006" s="28">
        <v>217</v>
      </c>
      <c r="I5006" s="28">
        <v>15</v>
      </c>
      <c r="J5006" s="28">
        <v>1.6299999999999999E-2</v>
      </c>
      <c r="AI5006"/>
      <c r="AJ5006"/>
    </row>
    <row r="5007" spans="1:36" ht="14.5" x14ac:dyDescent="0.35">
      <c r="A5007" s="52">
        <f t="shared" si="248"/>
        <v>2015</v>
      </c>
      <c r="B5007" s="30">
        <f t="shared" si="249"/>
        <v>167</v>
      </c>
      <c r="C5007" s="4">
        <f t="shared" si="250"/>
        <v>25</v>
      </c>
      <c r="D5007" s="4" t="s">
        <v>27</v>
      </c>
      <c r="E5007" s="28">
        <v>648</v>
      </c>
      <c r="F5007" s="28">
        <v>402</v>
      </c>
      <c r="H5007" s="28">
        <v>217</v>
      </c>
      <c r="I5007" s="28">
        <v>15</v>
      </c>
      <c r="J5007" s="28">
        <v>1.4200000000000001E-2</v>
      </c>
      <c r="AI5007"/>
      <c r="AJ5007"/>
    </row>
    <row r="5008" spans="1:36" ht="14.5" x14ac:dyDescent="0.35">
      <c r="A5008" s="52">
        <f t="shared" si="248"/>
        <v>2015</v>
      </c>
      <c r="B5008" s="30">
        <f t="shared" si="249"/>
        <v>167</v>
      </c>
      <c r="C5008" s="4">
        <f t="shared" si="250"/>
        <v>25</v>
      </c>
      <c r="D5008" s="4" t="s">
        <v>27</v>
      </c>
      <c r="E5008" s="28">
        <v>649</v>
      </c>
      <c r="F5008" s="28">
        <v>402</v>
      </c>
      <c r="H5008" s="28">
        <v>217</v>
      </c>
      <c r="I5008" s="28">
        <v>15</v>
      </c>
      <c r="J5008" s="28">
        <v>1.44E-2</v>
      </c>
      <c r="AI5008"/>
      <c r="AJ5008"/>
    </row>
    <row r="5009" spans="1:36" ht="14.5" x14ac:dyDescent="0.35">
      <c r="A5009" s="52">
        <f t="shared" si="248"/>
        <v>2015</v>
      </c>
      <c r="B5009" s="30">
        <f t="shared" si="249"/>
        <v>167</v>
      </c>
      <c r="C5009" s="4">
        <f t="shared" si="250"/>
        <v>25</v>
      </c>
      <c r="D5009" s="4" t="s">
        <v>27</v>
      </c>
      <c r="E5009" s="28">
        <v>649</v>
      </c>
      <c r="F5009" s="28">
        <v>402</v>
      </c>
      <c r="H5009" s="28">
        <v>217</v>
      </c>
      <c r="I5009" s="28">
        <v>15</v>
      </c>
      <c r="J5009" s="28">
        <v>1.55E-2</v>
      </c>
      <c r="AI5009"/>
      <c r="AJ5009"/>
    </row>
    <row r="5010" spans="1:36" ht="14.5" x14ac:dyDescent="0.35">
      <c r="A5010" s="52">
        <f t="shared" si="248"/>
        <v>2015</v>
      </c>
      <c r="B5010" s="30">
        <f t="shared" si="249"/>
        <v>167</v>
      </c>
      <c r="C5010" s="4">
        <f t="shared" si="250"/>
        <v>25</v>
      </c>
      <c r="D5010" s="4" t="s">
        <v>27</v>
      </c>
      <c r="E5010" s="28">
        <v>649</v>
      </c>
      <c r="F5010" s="28">
        <v>402</v>
      </c>
      <c r="H5010" s="28">
        <v>217</v>
      </c>
      <c r="I5010" s="28">
        <v>15</v>
      </c>
      <c r="J5010" s="28">
        <v>1.29E-2</v>
      </c>
      <c r="AI5010"/>
      <c r="AJ5010"/>
    </row>
    <row r="5011" spans="1:36" ht="14.5" x14ac:dyDescent="0.35">
      <c r="A5011" s="52">
        <f t="shared" si="248"/>
        <v>2015</v>
      </c>
      <c r="B5011" s="30">
        <f t="shared" si="249"/>
        <v>167</v>
      </c>
      <c r="C5011" s="4">
        <f t="shared" si="250"/>
        <v>25</v>
      </c>
      <c r="D5011" s="4" t="s">
        <v>27</v>
      </c>
      <c r="E5011" s="28">
        <v>649</v>
      </c>
      <c r="F5011" s="28">
        <v>402</v>
      </c>
      <c r="H5011" s="28">
        <v>217</v>
      </c>
      <c r="I5011" s="28">
        <v>15</v>
      </c>
      <c r="J5011" s="28">
        <v>1.4800000000000001E-2</v>
      </c>
      <c r="AI5011"/>
      <c r="AJ5011"/>
    </row>
    <row r="5012" spans="1:36" ht="14.5" x14ac:dyDescent="0.35">
      <c r="A5012" s="52">
        <f t="shared" si="248"/>
        <v>2015</v>
      </c>
      <c r="B5012" s="30">
        <f t="shared" si="249"/>
        <v>167</v>
      </c>
      <c r="C5012" s="4">
        <f t="shared" si="250"/>
        <v>25</v>
      </c>
      <c r="D5012" s="4" t="s">
        <v>27</v>
      </c>
      <c r="E5012" s="28">
        <v>649</v>
      </c>
      <c r="F5012" s="28">
        <v>402</v>
      </c>
      <c r="H5012" s="28">
        <v>217</v>
      </c>
      <c r="I5012" s="28">
        <v>15</v>
      </c>
      <c r="J5012" s="28">
        <v>1.8200000000000001E-2</v>
      </c>
      <c r="AI5012"/>
      <c r="AJ5012"/>
    </row>
    <row r="5013" spans="1:36" ht="14.5" x14ac:dyDescent="0.35">
      <c r="A5013" s="52">
        <f t="shared" si="248"/>
        <v>2015</v>
      </c>
      <c r="B5013" s="30">
        <f t="shared" si="249"/>
        <v>167</v>
      </c>
      <c r="C5013" s="4">
        <f t="shared" si="250"/>
        <v>25</v>
      </c>
      <c r="D5013" s="4" t="s">
        <v>27</v>
      </c>
      <c r="E5013" s="28">
        <v>649</v>
      </c>
      <c r="F5013" s="28">
        <v>402</v>
      </c>
      <c r="H5013" s="28">
        <v>217</v>
      </c>
      <c r="I5013" s="28">
        <v>15</v>
      </c>
      <c r="J5013" s="28">
        <v>1.37E-2</v>
      </c>
      <c r="AI5013"/>
      <c r="AJ5013"/>
    </row>
    <row r="5014" spans="1:36" ht="14.5" x14ac:dyDescent="0.35">
      <c r="A5014" s="52">
        <f t="shared" si="248"/>
        <v>2015</v>
      </c>
      <c r="B5014" s="30">
        <f t="shared" si="249"/>
        <v>167</v>
      </c>
      <c r="C5014" s="4">
        <f t="shared" si="250"/>
        <v>25</v>
      </c>
      <c r="D5014" s="4" t="s">
        <v>27</v>
      </c>
      <c r="E5014" s="28">
        <v>649</v>
      </c>
      <c r="F5014" s="28">
        <v>402</v>
      </c>
      <c r="H5014" s="28">
        <v>217</v>
      </c>
      <c r="I5014" s="28">
        <v>15</v>
      </c>
      <c r="J5014" s="28">
        <v>1.4500000000000001E-2</v>
      </c>
      <c r="AI5014"/>
      <c r="AJ5014"/>
    </row>
    <row r="5015" spans="1:36" ht="14.5" x14ac:dyDescent="0.35">
      <c r="A5015" s="52">
        <f t="shared" si="248"/>
        <v>2015</v>
      </c>
      <c r="B5015" s="30">
        <f t="shared" si="249"/>
        <v>167</v>
      </c>
      <c r="C5015" s="4">
        <f t="shared" si="250"/>
        <v>25</v>
      </c>
      <c r="D5015" s="4" t="s">
        <v>27</v>
      </c>
      <c r="E5015" s="28">
        <v>649</v>
      </c>
      <c r="F5015" s="28">
        <v>402</v>
      </c>
      <c r="H5015" s="28">
        <v>217</v>
      </c>
      <c r="I5015" s="28">
        <v>15</v>
      </c>
      <c r="J5015" s="28">
        <v>1.55E-2</v>
      </c>
      <c r="AI5015"/>
      <c r="AJ5015"/>
    </row>
    <row r="5016" spans="1:36" ht="14.5" x14ac:dyDescent="0.35">
      <c r="A5016" s="52">
        <f t="shared" si="248"/>
        <v>2015</v>
      </c>
      <c r="B5016" s="30">
        <f t="shared" si="249"/>
        <v>167</v>
      </c>
      <c r="C5016" s="4">
        <f t="shared" si="250"/>
        <v>25</v>
      </c>
      <c r="D5016" s="4" t="s">
        <v>27</v>
      </c>
      <c r="E5016" s="28">
        <v>649</v>
      </c>
      <c r="F5016" s="28">
        <v>402</v>
      </c>
      <c r="H5016" s="28">
        <v>217</v>
      </c>
      <c r="I5016" s="28">
        <v>15</v>
      </c>
      <c r="J5016" s="28">
        <v>1.5800000000000002E-2</v>
      </c>
      <c r="AI5016"/>
      <c r="AJ5016"/>
    </row>
    <row r="5017" spans="1:36" ht="14.5" x14ac:dyDescent="0.35">
      <c r="A5017" s="52">
        <f t="shared" si="248"/>
        <v>2015</v>
      </c>
      <c r="B5017" s="30">
        <f t="shared" si="249"/>
        <v>167</v>
      </c>
      <c r="C5017" s="4">
        <f t="shared" si="250"/>
        <v>25</v>
      </c>
      <c r="D5017" s="4" t="s">
        <v>27</v>
      </c>
      <c r="E5017" s="28">
        <v>649</v>
      </c>
      <c r="F5017" s="28">
        <v>402</v>
      </c>
      <c r="H5017" s="28">
        <v>217</v>
      </c>
      <c r="I5017" s="28">
        <v>15</v>
      </c>
      <c r="J5017" s="28">
        <v>1.5699999999999999E-2</v>
      </c>
      <c r="AI5017"/>
      <c r="AJ5017"/>
    </row>
    <row r="5018" spans="1:36" ht="14.5" x14ac:dyDescent="0.35">
      <c r="A5018" s="52">
        <f t="shared" si="248"/>
        <v>2015</v>
      </c>
      <c r="B5018" s="30">
        <f t="shared" si="249"/>
        <v>167</v>
      </c>
      <c r="C5018" s="4">
        <f t="shared" si="250"/>
        <v>25</v>
      </c>
      <c r="D5018" s="4" t="s">
        <v>27</v>
      </c>
      <c r="E5018" s="28">
        <v>649</v>
      </c>
      <c r="F5018" s="28">
        <v>402</v>
      </c>
      <c r="H5018" s="28">
        <v>217</v>
      </c>
      <c r="I5018" s="28">
        <v>15</v>
      </c>
      <c r="J5018" s="28">
        <v>1.7500000000000002E-2</v>
      </c>
      <c r="AI5018"/>
      <c r="AJ5018"/>
    </row>
    <row r="5019" spans="1:36" ht="14.5" x14ac:dyDescent="0.35">
      <c r="A5019" s="52">
        <f t="shared" si="248"/>
        <v>2015</v>
      </c>
      <c r="B5019" s="30">
        <f t="shared" si="249"/>
        <v>167</v>
      </c>
      <c r="C5019" s="4">
        <f t="shared" si="250"/>
        <v>25</v>
      </c>
      <c r="D5019" s="4" t="s">
        <v>27</v>
      </c>
      <c r="E5019" s="28">
        <v>649</v>
      </c>
      <c r="F5019" s="28">
        <v>402</v>
      </c>
      <c r="H5019" s="28">
        <v>217</v>
      </c>
      <c r="I5019" s="28">
        <v>15</v>
      </c>
      <c r="J5019" s="28">
        <v>1.66E-2</v>
      </c>
      <c r="AI5019"/>
      <c r="AJ5019"/>
    </row>
    <row r="5020" spans="1:36" ht="14.5" x14ac:dyDescent="0.35">
      <c r="A5020" s="52">
        <f t="shared" si="248"/>
        <v>2015</v>
      </c>
      <c r="B5020" s="30">
        <f t="shared" si="249"/>
        <v>167</v>
      </c>
      <c r="C5020" s="4">
        <f t="shared" si="250"/>
        <v>25</v>
      </c>
      <c r="D5020" s="4" t="s">
        <v>27</v>
      </c>
      <c r="E5020" s="28">
        <v>648</v>
      </c>
      <c r="F5020" s="28">
        <v>402</v>
      </c>
      <c r="H5020" s="28">
        <v>217</v>
      </c>
      <c r="I5020" s="28">
        <v>16</v>
      </c>
      <c r="J5020" s="28">
        <v>1.8100000000000002E-2</v>
      </c>
      <c r="AI5020"/>
      <c r="AJ5020"/>
    </row>
    <row r="5021" spans="1:36" ht="14.5" x14ac:dyDescent="0.35">
      <c r="A5021" s="52">
        <f t="shared" si="248"/>
        <v>2015</v>
      </c>
      <c r="B5021" s="30">
        <f t="shared" si="249"/>
        <v>167</v>
      </c>
      <c r="C5021" s="4">
        <f t="shared" si="250"/>
        <v>25</v>
      </c>
      <c r="D5021" s="4" t="s">
        <v>27</v>
      </c>
      <c r="E5021" s="28">
        <v>649</v>
      </c>
      <c r="F5021" s="28">
        <v>402</v>
      </c>
      <c r="H5021" s="28">
        <v>217</v>
      </c>
      <c r="I5021" s="28">
        <v>16</v>
      </c>
      <c r="J5021" s="28">
        <v>2.2499999999999999E-2</v>
      </c>
      <c r="AI5021"/>
      <c r="AJ5021"/>
    </row>
    <row r="5022" spans="1:36" ht="14.5" x14ac:dyDescent="0.35">
      <c r="A5022" s="52">
        <f t="shared" si="248"/>
        <v>2015</v>
      </c>
      <c r="B5022" s="30">
        <f t="shared" si="249"/>
        <v>167</v>
      </c>
      <c r="C5022" s="4">
        <f t="shared" si="250"/>
        <v>25</v>
      </c>
      <c r="D5022" s="4" t="s">
        <v>27</v>
      </c>
      <c r="E5022" s="28">
        <v>649</v>
      </c>
      <c r="F5022" s="28">
        <v>402</v>
      </c>
      <c r="H5022" s="28">
        <v>217</v>
      </c>
      <c r="I5022" s="28">
        <v>16</v>
      </c>
      <c r="J5022" s="28">
        <v>2.24E-2</v>
      </c>
      <c r="AI5022"/>
      <c r="AJ5022"/>
    </row>
    <row r="5023" spans="1:36" ht="14.5" x14ac:dyDescent="0.35">
      <c r="A5023" s="52">
        <f t="shared" si="248"/>
        <v>2015</v>
      </c>
      <c r="B5023" s="30">
        <f t="shared" si="249"/>
        <v>167</v>
      </c>
      <c r="C5023" s="4">
        <f t="shared" si="250"/>
        <v>25</v>
      </c>
      <c r="D5023" s="4" t="s">
        <v>27</v>
      </c>
      <c r="E5023" s="28">
        <v>649</v>
      </c>
      <c r="F5023" s="28">
        <v>402</v>
      </c>
      <c r="H5023" s="28">
        <v>217</v>
      </c>
      <c r="I5023" s="28">
        <v>16</v>
      </c>
      <c r="J5023" s="28">
        <v>1.9699999999999999E-2</v>
      </c>
      <c r="AI5023"/>
      <c r="AJ5023"/>
    </row>
    <row r="5024" spans="1:36" ht="14.5" x14ac:dyDescent="0.35">
      <c r="A5024" s="52">
        <f t="shared" si="248"/>
        <v>2015</v>
      </c>
      <c r="B5024" s="30">
        <f t="shared" si="249"/>
        <v>167</v>
      </c>
      <c r="C5024" s="4">
        <f t="shared" si="250"/>
        <v>25</v>
      </c>
      <c r="D5024" s="4" t="s">
        <v>27</v>
      </c>
      <c r="E5024" s="28">
        <v>649</v>
      </c>
      <c r="F5024" s="28">
        <v>402</v>
      </c>
      <c r="H5024" s="28">
        <v>217</v>
      </c>
      <c r="I5024" s="28">
        <v>16</v>
      </c>
      <c r="J5024" s="28">
        <v>1.8200000000000001E-2</v>
      </c>
      <c r="AI5024"/>
      <c r="AJ5024"/>
    </row>
    <row r="5025" spans="1:36" ht="14.5" x14ac:dyDescent="0.35">
      <c r="A5025" s="52">
        <f t="shared" si="248"/>
        <v>2015</v>
      </c>
      <c r="B5025" s="30">
        <f t="shared" si="249"/>
        <v>167</v>
      </c>
      <c r="C5025" s="4">
        <f t="shared" si="250"/>
        <v>25</v>
      </c>
      <c r="D5025" s="4" t="s">
        <v>27</v>
      </c>
      <c r="E5025" s="28">
        <v>649</v>
      </c>
      <c r="F5025" s="28">
        <v>402</v>
      </c>
      <c r="H5025" s="28">
        <v>217</v>
      </c>
      <c r="I5025" s="28">
        <v>16</v>
      </c>
      <c r="J5025" s="28">
        <v>2.2200000000000001E-2</v>
      </c>
      <c r="AI5025"/>
      <c r="AJ5025"/>
    </row>
    <row r="5026" spans="1:36" ht="14.5" x14ac:dyDescent="0.35">
      <c r="A5026" s="52">
        <f t="shared" si="248"/>
        <v>2015</v>
      </c>
      <c r="B5026" s="30">
        <f t="shared" si="249"/>
        <v>167</v>
      </c>
      <c r="C5026" s="4">
        <f t="shared" si="250"/>
        <v>25</v>
      </c>
      <c r="D5026" s="4" t="s">
        <v>27</v>
      </c>
      <c r="E5026" s="28">
        <v>648</v>
      </c>
      <c r="F5026" s="28">
        <v>402</v>
      </c>
      <c r="H5026" s="28">
        <v>217</v>
      </c>
      <c r="I5026" s="28">
        <v>17</v>
      </c>
      <c r="J5026" s="28">
        <v>1.4500000000000001E-2</v>
      </c>
      <c r="AI5026"/>
      <c r="AJ5026"/>
    </row>
    <row r="5027" spans="1:36" ht="14.5" x14ac:dyDescent="0.35">
      <c r="A5027" s="52">
        <f t="shared" si="248"/>
        <v>2015</v>
      </c>
      <c r="B5027" s="30">
        <f t="shared" si="249"/>
        <v>167</v>
      </c>
      <c r="C5027" s="4">
        <f t="shared" si="250"/>
        <v>25</v>
      </c>
      <c r="D5027" s="4" t="s">
        <v>27</v>
      </c>
      <c r="E5027" s="28">
        <v>649</v>
      </c>
      <c r="F5027" s="28">
        <v>402</v>
      </c>
      <c r="H5027" s="28">
        <v>217</v>
      </c>
      <c r="I5027" s="28">
        <v>17</v>
      </c>
      <c r="J5027" s="28">
        <v>2.24E-2</v>
      </c>
      <c r="AI5027"/>
      <c r="AJ5027"/>
    </row>
    <row r="5028" spans="1:36" ht="14.5" x14ac:dyDescent="0.35">
      <c r="A5028" s="52">
        <f t="shared" si="248"/>
        <v>2015</v>
      </c>
      <c r="B5028" s="30">
        <f t="shared" si="249"/>
        <v>167</v>
      </c>
      <c r="C5028" s="4">
        <f t="shared" si="250"/>
        <v>25</v>
      </c>
      <c r="D5028" s="4" t="s">
        <v>27</v>
      </c>
      <c r="E5028" s="28">
        <v>649</v>
      </c>
      <c r="F5028" s="28">
        <v>402</v>
      </c>
      <c r="H5028" s="28">
        <v>217</v>
      </c>
      <c r="I5028" s="28">
        <v>17</v>
      </c>
      <c r="J5028" s="28">
        <v>2.2499999999999999E-2</v>
      </c>
      <c r="AI5028"/>
      <c r="AJ5028"/>
    </row>
    <row r="5029" spans="1:36" ht="14.5" x14ac:dyDescent="0.35">
      <c r="A5029" s="52">
        <f t="shared" si="248"/>
        <v>2015</v>
      </c>
      <c r="B5029" s="30">
        <f t="shared" si="249"/>
        <v>167</v>
      </c>
      <c r="C5029" s="4">
        <f t="shared" si="250"/>
        <v>25</v>
      </c>
      <c r="D5029" s="4" t="s">
        <v>27</v>
      </c>
      <c r="E5029" s="28">
        <v>649</v>
      </c>
      <c r="F5029" s="28">
        <v>402</v>
      </c>
      <c r="H5029" s="28">
        <v>217</v>
      </c>
      <c r="I5029" s="28">
        <v>17</v>
      </c>
      <c r="J5029" s="28">
        <v>2.23E-2</v>
      </c>
      <c r="AI5029"/>
      <c r="AJ5029"/>
    </row>
    <row r="5030" spans="1:36" ht="14.5" x14ac:dyDescent="0.35">
      <c r="A5030" s="52">
        <f t="shared" si="248"/>
        <v>2015</v>
      </c>
      <c r="B5030" s="30">
        <f t="shared" si="249"/>
        <v>167</v>
      </c>
      <c r="C5030" s="4">
        <f t="shared" si="250"/>
        <v>25</v>
      </c>
      <c r="D5030" s="4" t="s">
        <v>27</v>
      </c>
      <c r="E5030" s="28">
        <v>651</v>
      </c>
      <c r="F5030" s="28">
        <v>404</v>
      </c>
      <c r="H5030" s="28">
        <v>217</v>
      </c>
      <c r="I5030" s="28">
        <v>8</v>
      </c>
      <c r="J5030" s="28">
        <v>2.5000000000000001E-3</v>
      </c>
      <c r="AI5030"/>
      <c r="AJ5030"/>
    </row>
    <row r="5031" spans="1:36" ht="14.5" x14ac:dyDescent="0.35">
      <c r="A5031" s="52">
        <f t="shared" si="248"/>
        <v>2015</v>
      </c>
      <c r="B5031" s="30">
        <f t="shared" si="249"/>
        <v>167</v>
      </c>
      <c r="C5031" s="4">
        <f t="shared" si="250"/>
        <v>25</v>
      </c>
      <c r="D5031" s="4" t="s">
        <v>27</v>
      </c>
      <c r="E5031" s="28">
        <v>651</v>
      </c>
      <c r="F5031" s="28">
        <v>404</v>
      </c>
      <c r="H5031" s="28">
        <v>217</v>
      </c>
      <c r="I5031" s="28">
        <v>9</v>
      </c>
      <c r="J5031" s="28">
        <v>2.7000000000000001E-3</v>
      </c>
      <c r="AI5031"/>
      <c r="AJ5031"/>
    </row>
    <row r="5032" spans="1:36" ht="14.5" x14ac:dyDescent="0.35">
      <c r="A5032" s="52">
        <f t="shared" si="248"/>
        <v>2015</v>
      </c>
      <c r="B5032" s="30">
        <f t="shared" si="249"/>
        <v>167</v>
      </c>
      <c r="C5032" s="4">
        <f t="shared" si="250"/>
        <v>25</v>
      </c>
      <c r="D5032" s="4" t="s">
        <v>27</v>
      </c>
      <c r="E5032" s="28">
        <v>651</v>
      </c>
      <c r="F5032" s="28">
        <v>404</v>
      </c>
      <c r="H5032" s="28">
        <v>217</v>
      </c>
      <c r="I5032" s="28">
        <v>13</v>
      </c>
      <c r="J5032" s="28">
        <v>1.24E-2</v>
      </c>
      <c r="AI5032"/>
      <c r="AJ5032"/>
    </row>
    <row r="5033" spans="1:36" ht="14.5" x14ac:dyDescent="0.35">
      <c r="A5033" s="52">
        <f t="shared" si="248"/>
        <v>2015</v>
      </c>
      <c r="B5033" s="30">
        <f t="shared" si="249"/>
        <v>167</v>
      </c>
      <c r="C5033" s="4">
        <f t="shared" si="250"/>
        <v>25</v>
      </c>
      <c r="D5033" s="4" t="s">
        <v>27</v>
      </c>
      <c r="E5033" s="28">
        <v>651</v>
      </c>
      <c r="F5033" s="28">
        <v>404</v>
      </c>
      <c r="H5033" s="28">
        <v>217</v>
      </c>
      <c r="I5033" s="28">
        <v>14</v>
      </c>
      <c r="J5033" s="28">
        <v>1.6400000000000001E-2</v>
      </c>
      <c r="AI5033"/>
      <c r="AJ5033"/>
    </row>
    <row r="5034" spans="1:36" ht="14.5" x14ac:dyDescent="0.35">
      <c r="A5034" s="52">
        <f t="shared" si="248"/>
        <v>2015</v>
      </c>
      <c r="B5034" s="30">
        <f t="shared" si="249"/>
        <v>167</v>
      </c>
      <c r="C5034" s="4">
        <f t="shared" si="250"/>
        <v>25</v>
      </c>
      <c r="D5034" s="4" t="s">
        <v>27</v>
      </c>
      <c r="E5034" s="28">
        <v>651</v>
      </c>
      <c r="F5034" s="28">
        <v>404</v>
      </c>
      <c r="H5034" s="28">
        <v>217</v>
      </c>
      <c r="I5034" s="28">
        <v>15</v>
      </c>
      <c r="J5034" s="28">
        <v>1.89E-2</v>
      </c>
      <c r="AI5034"/>
      <c r="AJ5034"/>
    </row>
    <row r="5035" spans="1:36" ht="14.5" x14ac:dyDescent="0.35">
      <c r="A5035" s="52">
        <f t="shared" si="248"/>
        <v>2015</v>
      </c>
      <c r="B5035" s="30">
        <f t="shared" si="249"/>
        <v>168</v>
      </c>
      <c r="C5035" s="4">
        <f t="shared" si="250"/>
        <v>25</v>
      </c>
      <c r="D5035" s="4" t="s">
        <v>28</v>
      </c>
      <c r="E5035" s="28">
        <v>661</v>
      </c>
      <c r="F5035" s="28">
        <v>65</v>
      </c>
      <c r="H5035" s="28">
        <v>217</v>
      </c>
      <c r="I5035" s="28">
        <v>13</v>
      </c>
      <c r="J5035" s="28">
        <v>9.1999999999999998E-3</v>
      </c>
      <c r="AI5035"/>
      <c r="AJ5035"/>
    </row>
    <row r="5036" spans="1:36" ht="14.5" x14ac:dyDescent="0.35">
      <c r="A5036" s="52">
        <f t="shared" si="248"/>
        <v>2015</v>
      </c>
      <c r="B5036" s="30">
        <f t="shared" si="249"/>
        <v>168</v>
      </c>
      <c r="C5036" s="4">
        <f t="shared" si="250"/>
        <v>25</v>
      </c>
      <c r="D5036" s="4" t="s">
        <v>28</v>
      </c>
      <c r="E5036" s="28">
        <v>661</v>
      </c>
      <c r="F5036" s="28">
        <v>65</v>
      </c>
      <c r="H5036" s="28">
        <v>217</v>
      </c>
      <c r="I5036" s="28">
        <v>13</v>
      </c>
      <c r="J5036" s="28">
        <v>8.8000000000000005E-3</v>
      </c>
      <c r="AI5036"/>
      <c r="AJ5036"/>
    </row>
    <row r="5037" spans="1:36" ht="14.5" x14ac:dyDescent="0.35">
      <c r="A5037" s="52">
        <f t="shared" si="248"/>
        <v>2015</v>
      </c>
      <c r="B5037" s="30">
        <f t="shared" si="249"/>
        <v>168</v>
      </c>
      <c r="C5037" s="4">
        <f t="shared" si="250"/>
        <v>25</v>
      </c>
      <c r="D5037" s="4" t="s">
        <v>28</v>
      </c>
      <c r="E5037" s="28">
        <v>661</v>
      </c>
      <c r="F5037" s="28">
        <v>65</v>
      </c>
      <c r="H5037" s="28">
        <v>217</v>
      </c>
      <c r="I5037" s="28">
        <v>13</v>
      </c>
      <c r="J5037" s="28">
        <v>9.9000000000000008E-3</v>
      </c>
      <c r="AI5037"/>
      <c r="AJ5037"/>
    </row>
    <row r="5038" spans="1:36" ht="14.5" x14ac:dyDescent="0.35">
      <c r="A5038" s="52">
        <f t="shared" si="248"/>
        <v>2015</v>
      </c>
      <c r="B5038" s="30">
        <f t="shared" si="249"/>
        <v>168</v>
      </c>
      <c r="C5038" s="4">
        <f t="shared" si="250"/>
        <v>25</v>
      </c>
      <c r="D5038" s="4" t="s">
        <v>28</v>
      </c>
      <c r="E5038" s="28">
        <v>660</v>
      </c>
      <c r="F5038" s="28">
        <v>65</v>
      </c>
      <c r="H5038" s="28">
        <v>217</v>
      </c>
      <c r="I5038" s="28">
        <v>15</v>
      </c>
      <c r="J5038" s="28">
        <v>8.9999999999999993E-3</v>
      </c>
      <c r="AI5038"/>
      <c r="AJ5038"/>
    </row>
    <row r="5039" spans="1:36" ht="14.5" x14ac:dyDescent="0.35">
      <c r="A5039" s="52">
        <f t="shared" si="248"/>
        <v>2015</v>
      </c>
      <c r="B5039" s="30">
        <f t="shared" si="249"/>
        <v>168</v>
      </c>
      <c r="C5039" s="4">
        <f t="shared" si="250"/>
        <v>25</v>
      </c>
      <c r="D5039" s="4" t="s">
        <v>28</v>
      </c>
      <c r="E5039" s="28">
        <v>660</v>
      </c>
      <c r="F5039" s="28">
        <v>65</v>
      </c>
      <c r="H5039" s="28">
        <v>300</v>
      </c>
      <c r="J5039" s="28">
        <v>0.72050000000000003</v>
      </c>
      <c r="AI5039"/>
      <c r="AJ5039"/>
    </row>
    <row r="5040" spans="1:36" ht="14.5" x14ac:dyDescent="0.35">
      <c r="A5040" s="52">
        <f t="shared" si="248"/>
        <v>2015</v>
      </c>
      <c r="B5040" s="30">
        <f t="shared" si="249"/>
        <v>168</v>
      </c>
      <c r="C5040" s="4">
        <f t="shared" si="250"/>
        <v>25</v>
      </c>
      <c r="D5040" s="4" t="s">
        <v>28</v>
      </c>
      <c r="E5040" s="28">
        <v>656</v>
      </c>
      <c r="F5040" s="28">
        <v>191</v>
      </c>
      <c r="H5040" s="28">
        <v>217</v>
      </c>
      <c r="I5040" s="28">
        <v>11</v>
      </c>
      <c r="J5040" s="28">
        <v>6.4000000000000003E-3</v>
      </c>
      <c r="AI5040"/>
      <c r="AJ5040"/>
    </row>
    <row r="5041" spans="1:36" ht="14.5" x14ac:dyDescent="0.35">
      <c r="A5041" s="52">
        <f t="shared" si="248"/>
        <v>2015</v>
      </c>
      <c r="B5041" s="30">
        <f t="shared" si="249"/>
        <v>168</v>
      </c>
      <c r="C5041" s="4">
        <f t="shared" si="250"/>
        <v>25</v>
      </c>
      <c r="D5041" s="4" t="s">
        <v>28</v>
      </c>
      <c r="E5041" s="28">
        <v>656</v>
      </c>
      <c r="F5041" s="28">
        <v>191</v>
      </c>
      <c r="H5041" s="28">
        <v>217</v>
      </c>
      <c r="I5041" s="28">
        <v>11</v>
      </c>
      <c r="J5041" s="28">
        <v>5.4999999999999997E-3</v>
      </c>
      <c r="AI5041"/>
      <c r="AJ5041"/>
    </row>
    <row r="5042" spans="1:36" ht="14.5" x14ac:dyDescent="0.35">
      <c r="A5042" s="52">
        <f t="shared" si="248"/>
        <v>2015</v>
      </c>
      <c r="B5042" s="30">
        <f t="shared" si="249"/>
        <v>168</v>
      </c>
      <c r="C5042" s="4">
        <f t="shared" si="250"/>
        <v>25</v>
      </c>
      <c r="D5042" s="4" t="s">
        <v>28</v>
      </c>
      <c r="E5042" s="28">
        <v>657</v>
      </c>
      <c r="F5042" s="28">
        <v>191</v>
      </c>
      <c r="H5042" s="28">
        <v>217</v>
      </c>
      <c r="I5042" s="28">
        <v>11</v>
      </c>
      <c r="J5042" s="28">
        <v>8.5000000000000006E-3</v>
      </c>
      <c r="AI5042"/>
      <c r="AJ5042"/>
    </row>
    <row r="5043" spans="1:36" ht="14.5" x14ac:dyDescent="0.35">
      <c r="A5043" s="52">
        <f t="shared" si="248"/>
        <v>2015</v>
      </c>
      <c r="B5043" s="30">
        <f t="shared" si="249"/>
        <v>168</v>
      </c>
      <c r="C5043" s="4">
        <f t="shared" si="250"/>
        <v>25</v>
      </c>
      <c r="D5043" s="4" t="s">
        <v>28</v>
      </c>
      <c r="E5043" s="28">
        <v>657</v>
      </c>
      <c r="F5043" s="28">
        <v>191</v>
      </c>
      <c r="H5043" s="28">
        <v>217</v>
      </c>
      <c r="I5043" s="28">
        <v>11</v>
      </c>
      <c r="J5043" s="28">
        <v>8.0000000000000002E-3</v>
      </c>
      <c r="AI5043"/>
      <c r="AJ5043"/>
    </row>
    <row r="5044" spans="1:36" ht="14.5" x14ac:dyDescent="0.35">
      <c r="A5044" s="52">
        <f t="shared" si="248"/>
        <v>2015</v>
      </c>
      <c r="B5044" s="30">
        <f t="shared" si="249"/>
        <v>168</v>
      </c>
      <c r="C5044" s="4">
        <f t="shared" si="250"/>
        <v>25</v>
      </c>
      <c r="D5044" s="4" t="s">
        <v>28</v>
      </c>
      <c r="E5044" s="28">
        <v>657</v>
      </c>
      <c r="F5044" s="28">
        <v>191</v>
      </c>
      <c r="H5044" s="28">
        <v>217</v>
      </c>
      <c r="I5044" s="28">
        <v>12</v>
      </c>
      <c r="J5044" s="28">
        <v>9.7000000000000003E-3</v>
      </c>
      <c r="AI5044"/>
      <c r="AJ5044"/>
    </row>
    <row r="5045" spans="1:36" ht="14.5" x14ac:dyDescent="0.35">
      <c r="A5045" s="52">
        <f t="shared" si="248"/>
        <v>2015</v>
      </c>
      <c r="B5045" s="30">
        <f t="shared" si="249"/>
        <v>168</v>
      </c>
      <c r="C5045" s="4">
        <f t="shared" si="250"/>
        <v>25</v>
      </c>
      <c r="D5045" s="4" t="s">
        <v>28</v>
      </c>
      <c r="E5045" s="28">
        <v>657</v>
      </c>
      <c r="F5045" s="28">
        <v>191</v>
      </c>
      <c r="H5045" s="28">
        <v>217</v>
      </c>
      <c r="I5045" s="28">
        <v>12</v>
      </c>
      <c r="J5045" s="28">
        <v>8.8999999999999999E-3</v>
      </c>
      <c r="AI5045"/>
      <c r="AJ5045"/>
    </row>
    <row r="5046" spans="1:36" ht="14.5" x14ac:dyDescent="0.35">
      <c r="A5046" s="52">
        <f t="shared" si="248"/>
        <v>2015</v>
      </c>
      <c r="B5046" s="30">
        <f t="shared" si="249"/>
        <v>168</v>
      </c>
      <c r="C5046" s="4">
        <f t="shared" si="250"/>
        <v>25</v>
      </c>
      <c r="D5046" s="4" t="s">
        <v>28</v>
      </c>
      <c r="E5046" s="28">
        <v>656</v>
      </c>
      <c r="F5046" s="28">
        <v>191</v>
      </c>
      <c r="H5046" s="28">
        <v>217</v>
      </c>
      <c r="I5046" s="28">
        <v>13</v>
      </c>
      <c r="J5046" s="28">
        <v>1.2E-2</v>
      </c>
      <c r="AI5046"/>
      <c r="AJ5046"/>
    </row>
    <row r="5047" spans="1:36" ht="14.5" x14ac:dyDescent="0.35">
      <c r="A5047" s="52">
        <f t="shared" si="248"/>
        <v>2015</v>
      </c>
      <c r="B5047" s="30">
        <f t="shared" si="249"/>
        <v>168</v>
      </c>
      <c r="C5047" s="4">
        <f t="shared" si="250"/>
        <v>25</v>
      </c>
      <c r="D5047" s="4" t="s">
        <v>28</v>
      </c>
      <c r="E5047" s="28">
        <v>656</v>
      </c>
      <c r="F5047" s="28">
        <v>191</v>
      </c>
      <c r="H5047" s="28">
        <v>217</v>
      </c>
      <c r="I5047" s="28">
        <v>13</v>
      </c>
      <c r="J5047" s="28">
        <v>9.9000000000000008E-3</v>
      </c>
      <c r="AI5047"/>
      <c r="AJ5047"/>
    </row>
    <row r="5048" spans="1:36" ht="14.5" x14ac:dyDescent="0.35">
      <c r="A5048" s="52">
        <f t="shared" si="248"/>
        <v>2015</v>
      </c>
      <c r="B5048" s="30">
        <f t="shared" si="249"/>
        <v>168</v>
      </c>
      <c r="C5048" s="4">
        <f t="shared" si="250"/>
        <v>25</v>
      </c>
      <c r="D5048" s="4" t="s">
        <v>28</v>
      </c>
      <c r="E5048" s="28">
        <v>656</v>
      </c>
      <c r="F5048" s="28">
        <v>191</v>
      </c>
      <c r="H5048" s="28">
        <v>217</v>
      </c>
      <c r="I5048" s="28">
        <v>13</v>
      </c>
      <c r="J5048" s="28">
        <v>9.7999999999999997E-3</v>
      </c>
      <c r="AI5048"/>
      <c r="AJ5048"/>
    </row>
    <row r="5049" spans="1:36" ht="14.5" x14ac:dyDescent="0.35">
      <c r="A5049" s="52">
        <f t="shared" si="248"/>
        <v>2015</v>
      </c>
      <c r="B5049" s="30">
        <f t="shared" si="249"/>
        <v>168</v>
      </c>
      <c r="C5049" s="4">
        <f t="shared" si="250"/>
        <v>25</v>
      </c>
      <c r="D5049" s="4" t="s">
        <v>28</v>
      </c>
      <c r="E5049" s="28">
        <v>656</v>
      </c>
      <c r="F5049" s="28">
        <v>191</v>
      </c>
      <c r="H5049" s="28">
        <v>217</v>
      </c>
      <c r="I5049" s="28">
        <v>13</v>
      </c>
      <c r="J5049" s="28">
        <v>7.7000000000000002E-3</v>
      </c>
      <c r="AI5049"/>
      <c r="AJ5049"/>
    </row>
    <row r="5050" spans="1:36" ht="14.5" x14ac:dyDescent="0.35">
      <c r="A5050" s="52">
        <f t="shared" si="248"/>
        <v>2015</v>
      </c>
      <c r="B5050" s="30">
        <f t="shared" si="249"/>
        <v>168</v>
      </c>
      <c r="C5050" s="4">
        <f t="shared" si="250"/>
        <v>25</v>
      </c>
      <c r="D5050" s="4" t="s">
        <v>28</v>
      </c>
      <c r="E5050" s="28">
        <v>656</v>
      </c>
      <c r="F5050" s="28">
        <v>191</v>
      </c>
      <c r="H5050" s="28">
        <v>217</v>
      </c>
      <c r="I5050" s="28">
        <v>13</v>
      </c>
      <c r="J5050" s="28">
        <v>9.2999999999999992E-3</v>
      </c>
      <c r="AI5050"/>
      <c r="AJ5050"/>
    </row>
    <row r="5051" spans="1:36" ht="14.5" x14ac:dyDescent="0.35">
      <c r="A5051" s="52">
        <f t="shared" si="248"/>
        <v>2015</v>
      </c>
      <c r="B5051" s="30">
        <f t="shared" si="249"/>
        <v>168</v>
      </c>
      <c r="C5051" s="4">
        <f t="shared" si="250"/>
        <v>25</v>
      </c>
      <c r="D5051" s="4" t="s">
        <v>28</v>
      </c>
      <c r="E5051" s="28">
        <v>657</v>
      </c>
      <c r="F5051" s="28">
        <v>191</v>
      </c>
      <c r="H5051" s="28">
        <v>217</v>
      </c>
      <c r="I5051" s="28">
        <v>13</v>
      </c>
      <c r="J5051" s="28">
        <v>1.21E-2</v>
      </c>
      <c r="AI5051"/>
      <c r="AJ5051"/>
    </row>
    <row r="5052" spans="1:36" ht="14.5" x14ac:dyDescent="0.35">
      <c r="A5052" s="52">
        <f t="shared" si="248"/>
        <v>2015</v>
      </c>
      <c r="B5052" s="30">
        <f t="shared" si="249"/>
        <v>168</v>
      </c>
      <c r="C5052" s="4">
        <f t="shared" si="250"/>
        <v>25</v>
      </c>
      <c r="D5052" s="4" t="s">
        <v>28</v>
      </c>
      <c r="E5052" s="28">
        <v>657</v>
      </c>
      <c r="F5052" s="28">
        <v>191</v>
      </c>
      <c r="H5052" s="28">
        <v>217</v>
      </c>
      <c r="I5052" s="28">
        <v>13</v>
      </c>
      <c r="J5052" s="28">
        <v>1.1900000000000001E-2</v>
      </c>
      <c r="AI5052"/>
      <c r="AJ5052"/>
    </row>
    <row r="5053" spans="1:36" ht="14.5" x14ac:dyDescent="0.35">
      <c r="A5053" s="52">
        <f t="shared" si="248"/>
        <v>2015</v>
      </c>
      <c r="B5053" s="30">
        <f t="shared" si="249"/>
        <v>168</v>
      </c>
      <c r="C5053" s="4">
        <f t="shared" si="250"/>
        <v>25</v>
      </c>
      <c r="D5053" s="4" t="s">
        <v>28</v>
      </c>
      <c r="E5053" s="28">
        <v>657</v>
      </c>
      <c r="F5053" s="28">
        <v>191</v>
      </c>
      <c r="H5053" s="28">
        <v>217</v>
      </c>
      <c r="I5053" s="28">
        <v>13</v>
      </c>
      <c r="J5053" s="28">
        <v>9.7000000000000003E-3</v>
      </c>
      <c r="AI5053"/>
      <c r="AJ5053"/>
    </row>
    <row r="5054" spans="1:36" ht="14.5" x14ac:dyDescent="0.35">
      <c r="A5054" s="52">
        <f t="shared" si="248"/>
        <v>2015</v>
      </c>
      <c r="B5054" s="30">
        <f t="shared" si="249"/>
        <v>168</v>
      </c>
      <c r="C5054" s="4">
        <f t="shared" si="250"/>
        <v>25</v>
      </c>
      <c r="D5054" s="4" t="s">
        <v>28</v>
      </c>
      <c r="E5054" s="28">
        <v>657</v>
      </c>
      <c r="F5054" s="28">
        <v>191</v>
      </c>
      <c r="H5054" s="28">
        <v>217</v>
      </c>
      <c r="I5054" s="28">
        <v>13</v>
      </c>
      <c r="J5054" s="28">
        <v>1.1599999999999999E-2</v>
      </c>
      <c r="AI5054"/>
      <c r="AJ5054"/>
    </row>
    <row r="5055" spans="1:36" ht="14.5" x14ac:dyDescent="0.35">
      <c r="A5055" s="52">
        <f t="shared" si="248"/>
        <v>2015</v>
      </c>
      <c r="B5055" s="30">
        <f t="shared" si="249"/>
        <v>168</v>
      </c>
      <c r="C5055" s="4">
        <f t="shared" si="250"/>
        <v>25</v>
      </c>
      <c r="D5055" s="4" t="s">
        <v>28</v>
      </c>
      <c r="E5055" s="28">
        <v>657</v>
      </c>
      <c r="F5055" s="28">
        <v>191</v>
      </c>
      <c r="H5055" s="28">
        <v>217</v>
      </c>
      <c r="I5055" s="28">
        <v>13</v>
      </c>
      <c r="J5055" s="28">
        <v>1.06E-2</v>
      </c>
      <c r="AI5055"/>
      <c r="AJ5055"/>
    </row>
    <row r="5056" spans="1:36" ht="14.5" x14ac:dyDescent="0.35">
      <c r="A5056" s="52">
        <f t="shared" si="248"/>
        <v>2015</v>
      </c>
      <c r="B5056" s="30">
        <f t="shared" si="249"/>
        <v>168</v>
      </c>
      <c r="C5056" s="4">
        <f t="shared" si="250"/>
        <v>25</v>
      </c>
      <c r="D5056" s="4" t="s">
        <v>28</v>
      </c>
      <c r="E5056" s="28">
        <v>657</v>
      </c>
      <c r="F5056" s="28">
        <v>191</v>
      </c>
      <c r="H5056" s="28">
        <v>217</v>
      </c>
      <c r="I5056" s="28">
        <v>13</v>
      </c>
      <c r="J5056" s="28">
        <v>1.2200000000000001E-2</v>
      </c>
      <c r="AI5056"/>
      <c r="AJ5056"/>
    </row>
    <row r="5057" spans="1:36" ht="14.5" x14ac:dyDescent="0.35">
      <c r="A5057" s="52">
        <f t="shared" si="248"/>
        <v>2015</v>
      </c>
      <c r="B5057" s="30">
        <f t="shared" si="249"/>
        <v>168</v>
      </c>
      <c r="C5057" s="4">
        <f t="shared" si="250"/>
        <v>25</v>
      </c>
      <c r="D5057" s="4" t="s">
        <v>28</v>
      </c>
      <c r="E5057" s="28">
        <v>657</v>
      </c>
      <c r="F5057" s="28">
        <v>191</v>
      </c>
      <c r="H5057" s="28">
        <v>217</v>
      </c>
      <c r="I5057" s="28">
        <v>13</v>
      </c>
      <c r="J5057" s="28">
        <v>9.5999999999999992E-3</v>
      </c>
      <c r="AI5057"/>
      <c r="AJ5057"/>
    </row>
    <row r="5058" spans="1:36" ht="14.5" x14ac:dyDescent="0.35">
      <c r="A5058" s="52">
        <f t="shared" ref="A5058:A5121" si="251">YEAR(D5058)</f>
        <v>2015</v>
      </c>
      <c r="B5058" s="30">
        <f t="shared" ref="B5058:B5121" si="252">D5058-DATE(YEAR(D5058),1,0)</f>
        <v>168</v>
      </c>
      <c r="C5058" s="4">
        <f t="shared" ref="C5058:C5121" si="253">WEEKNUM(D5058,1)</f>
        <v>25</v>
      </c>
      <c r="D5058" s="4" t="s">
        <v>28</v>
      </c>
      <c r="E5058" s="28">
        <v>657</v>
      </c>
      <c r="F5058" s="28">
        <v>191</v>
      </c>
      <c r="H5058" s="28">
        <v>217</v>
      </c>
      <c r="I5058" s="28">
        <v>13</v>
      </c>
      <c r="J5058" s="28">
        <v>1.11E-2</v>
      </c>
      <c r="AI5058"/>
      <c r="AJ5058"/>
    </row>
    <row r="5059" spans="1:36" ht="14.5" x14ac:dyDescent="0.35">
      <c r="A5059" s="52">
        <f t="shared" si="251"/>
        <v>2015</v>
      </c>
      <c r="B5059" s="30">
        <f t="shared" si="252"/>
        <v>168</v>
      </c>
      <c r="C5059" s="4">
        <f t="shared" si="253"/>
        <v>25</v>
      </c>
      <c r="D5059" s="4" t="s">
        <v>28</v>
      </c>
      <c r="E5059" s="28">
        <v>656</v>
      </c>
      <c r="F5059" s="28">
        <v>191</v>
      </c>
      <c r="H5059" s="28">
        <v>217</v>
      </c>
      <c r="I5059" s="28">
        <v>14</v>
      </c>
      <c r="J5059" s="28">
        <v>1.4E-2</v>
      </c>
      <c r="AI5059"/>
      <c r="AJ5059"/>
    </row>
    <row r="5060" spans="1:36" ht="14.5" x14ac:dyDescent="0.35">
      <c r="A5060" s="52">
        <f t="shared" si="251"/>
        <v>2015</v>
      </c>
      <c r="B5060" s="30">
        <f t="shared" si="252"/>
        <v>168</v>
      </c>
      <c r="C5060" s="4">
        <f t="shared" si="253"/>
        <v>25</v>
      </c>
      <c r="D5060" s="4" t="s">
        <v>28</v>
      </c>
      <c r="E5060" s="28">
        <v>656</v>
      </c>
      <c r="F5060" s="28">
        <v>191</v>
      </c>
      <c r="H5060" s="28">
        <v>217</v>
      </c>
      <c r="I5060" s="28">
        <v>14</v>
      </c>
      <c r="J5060" s="28">
        <v>9.4999999999999998E-3</v>
      </c>
      <c r="AI5060"/>
      <c r="AJ5060"/>
    </row>
    <row r="5061" spans="1:36" ht="14.5" x14ac:dyDescent="0.35">
      <c r="A5061" s="52">
        <f t="shared" si="251"/>
        <v>2015</v>
      </c>
      <c r="B5061" s="30">
        <f t="shared" si="252"/>
        <v>168</v>
      </c>
      <c r="C5061" s="4">
        <f t="shared" si="253"/>
        <v>25</v>
      </c>
      <c r="D5061" s="4" t="s">
        <v>28</v>
      </c>
      <c r="E5061" s="28">
        <v>656</v>
      </c>
      <c r="F5061" s="28">
        <v>191</v>
      </c>
      <c r="H5061" s="28">
        <v>217</v>
      </c>
      <c r="I5061" s="28">
        <v>14</v>
      </c>
      <c r="J5061" s="28">
        <v>1.44E-2</v>
      </c>
      <c r="AI5061"/>
      <c r="AJ5061"/>
    </row>
    <row r="5062" spans="1:36" ht="14.5" x14ac:dyDescent="0.35">
      <c r="A5062" s="52">
        <f t="shared" si="251"/>
        <v>2015</v>
      </c>
      <c r="B5062" s="30">
        <f t="shared" si="252"/>
        <v>168</v>
      </c>
      <c r="C5062" s="4">
        <f t="shared" si="253"/>
        <v>25</v>
      </c>
      <c r="D5062" s="4" t="s">
        <v>28</v>
      </c>
      <c r="E5062" s="28">
        <v>656</v>
      </c>
      <c r="F5062" s="28">
        <v>191</v>
      </c>
      <c r="H5062" s="28">
        <v>217</v>
      </c>
      <c r="I5062" s="28">
        <v>14</v>
      </c>
      <c r="J5062" s="28">
        <v>1.1900000000000001E-2</v>
      </c>
      <c r="AI5062"/>
      <c r="AJ5062"/>
    </row>
    <row r="5063" spans="1:36" ht="14.5" x14ac:dyDescent="0.35">
      <c r="A5063" s="52">
        <f t="shared" si="251"/>
        <v>2015</v>
      </c>
      <c r="B5063" s="30">
        <f t="shared" si="252"/>
        <v>168</v>
      </c>
      <c r="C5063" s="4">
        <f t="shared" si="253"/>
        <v>25</v>
      </c>
      <c r="D5063" s="4" t="s">
        <v>28</v>
      </c>
      <c r="E5063" s="28">
        <v>656</v>
      </c>
      <c r="F5063" s="28">
        <v>191</v>
      </c>
      <c r="H5063" s="28">
        <v>217</v>
      </c>
      <c r="I5063" s="28">
        <v>14</v>
      </c>
      <c r="J5063" s="28">
        <v>9.7999999999999997E-3</v>
      </c>
      <c r="AI5063"/>
      <c r="AJ5063"/>
    </row>
    <row r="5064" spans="1:36" ht="14.5" x14ac:dyDescent="0.35">
      <c r="A5064" s="52">
        <f t="shared" si="251"/>
        <v>2015</v>
      </c>
      <c r="B5064" s="30">
        <f t="shared" si="252"/>
        <v>168</v>
      </c>
      <c r="C5064" s="4">
        <f t="shared" si="253"/>
        <v>25</v>
      </c>
      <c r="D5064" s="4" t="s">
        <v>28</v>
      </c>
      <c r="E5064" s="28">
        <v>656</v>
      </c>
      <c r="F5064" s="28">
        <v>191</v>
      </c>
      <c r="H5064" s="28">
        <v>217</v>
      </c>
      <c r="I5064" s="28">
        <v>14</v>
      </c>
      <c r="J5064" s="28">
        <v>1.12E-2</v>
      </c>
      <c r="AI5064"/>
      <c r="AJ5064"/>
    </row>
    <row r="5065" spans="1:36" ht="14.5" x14ac:dyDescent="0.35">
      <c r="A5065" s="52">
        <f t="shared" si="251"/>
        <v>2015</v>
      </c>
      <c r="B5065" s="30">
        <f t="shared" si="252"/>
        <v>168</v>
      </c>
      <c r="C5065" s="4">
        <f t="shared" si="253"/>
        <v>25</v>
      </c>
      <c r="D5065" s="4" t="s">
        <v>28</v>
      </c>
      <c r="E5065" s="28">
        <v>657</v>
      </c>
      <c r="F5065" s="28">
        <v>191</v>
      </c>
      <c r="H5065" s="28">
        <v>217</v>
      </c>
      <c r="I5065" s="28">
        <v>14</v>
      </c>
      <c r="J5065" s="28">
        <v>1.46E-2</v>
      </c>
      <c r="AI5065"/>
      <c r="AJ5065"/>
    </row>
    <row r="5066" spans="1:36" ht="14.5" x14ac:dyDescent="0.35">
      <c r="A5066" s="52">
        <f t="shared" si="251"/>
        <v>2015</v>
      </c>
      <c r="B5066" s="30">
        <f t="shared" si="252"/>
        <v>168</v>
      </c>
      <c r="C5066" s="4">
        <f t="shared" si="253"/>
        <v>25</v>
      </c>
      <c r="D5066" s="4" t="s">
        <v>28</v>
      </c>
      <c r="E5066" s="28">
        <v>657</v>
      </c>
      <c r="F5066" s="28">
        <v>191</v>
      </c>
      <c r="H5066" s="28">
        <v>217</v>
      </c>
      <c r="I5066" s="28">
        <v>14</v>
      </c>
      <c r="J5066" s="28">
        <v>1.29E-2</v>
      </c>
      <c r="AI5066"/>
      <c r="AJ5066"/>
    </row>
    <row r="5067" spans="1:36" ht="14.5" x14ac:dyDescent="0.35">
      <c r="A5067" s="52">
        <f t="shared" si="251"/>
        <v>2015</v>
      </c>
      <c r="B5067" s="30">
        <f t="shared" si="252"/>
        <v>168</v>
      </c>
      <c r="C5067" s="4">
        <f t="shared" si="253"/>
        <v>25</v>
      </c>
      <c r="D5067" s="4" t="s">
        <v>28</v>
      </c>
      <c r="E5067" s="28">
        <v>657</v>
      </c>
      <c r="F5067" s="28">
        <v>191</v>
      </c>
      <c r="H5067" s="28">
        <v>217</v>
      </c>
      <c r="I5067" s="28">
        <v>14</v>
      </c>
      <c r="J5067" s="28">
        <v>1.6299999999999999E-2</v>
      </c>
      <c r="AI5067"/>
      <c r="AJ5067"/>
    </row>
    <row r="5068" spans="1:36" ht="14.5" x14ac:dyDescent="0.35">
      <c r="A5068" s="52">
        <f t="shared" si="251"/>
        <v>2015</v>
      </c>
      <c r="B5068" s="30">
        <f t="shared" si="252"/>
        <v>168</v>
      </c>
      <c r="C5068" s="4">
        <f t="shared" si="253"/>
        <v>25</v>
      </c>
      <c r="D5068" s="4" t="s">
        <v>28</v>
      </c>
      <c r="E5068" s="28">
        <v>657</v>
      </c>
      <c r="F5068" s="28">
        <v>191</v>
      </c>
      <c r="H5068" s="28">
        <v>217</v>
      </c>
      <c r="I5068" s="28">
        <v>14</v>
      </c>
      <c r="J5068" s="28">
        <v>1.4E-2</v>
      </c>
      <c r="AI5068"/>
      <c r="AJ5068"/>
    </row>
    <row r="5069" spans="1:36" ht="14.5" x14ac:dyDescent="0.35">
      <c r="A5069" s="52">
        <f t="shared" si="251"/>
        <v>2015</v>
      </c>
      <c r="B5069" s="30">
        <f t="shared" si="252"/>
        <v>168</v>
      </c>
      <c r="C5069" s="4">
        <f t="shared" si="253"/>
        <v>25</v>
      </c>
      <c r="D5069" s="4" t="s">
        <v>28</v>
      </c>
      <c r="E5069" s="28">
        <v>657</v>
      </c>
      <c r="F5069" s="28">
        <v>191</v>
      </c>
      <c r="H5069" s="28">
        <v>217</v>
      </c>
      <c r="I5069" s="28">
        <v>14</v>
      </c>
      <c r="J5069" s="28">
        <v>1.4500000000000001E-2</v>
      </c>
      <c r="AI5069"/>
      <c r="AJ5069"/>
    </row>
    <row r="5070" spans="1:36" ht="14.5" x14ac:dyDescent="0.35">
      <c r="A5070" s="52">
        <f t="shared" si="251"/>
        <v>2015</v>
      </c>
      <c r="B5070" s="30">
        <f t="shared" si="252"/>
        <v>168</v>
      </c>
      <c r="C5070" s="4">
        <f t="shared" si="253"/>
        <v>25</v>
      </c>
      <c r="D5070" s="4" t="s">
        <v>28</v>
      </c>
      <c r="E5070" s="28">
        <v>657</v>
      </c>
      <c r="F5070" s="28">
        <v>191</v>
      </c>
      <c r="H5070" s="28">
        <v>217</v>
      </c>
      <c r="I5070" s="28">
        <v>14</v>
      </c>
      <c r="J5070" s="28">
        <v>1.37E-2</v>
      </c>
      <c r="AI5070"/>
      <c r="AJ5070"/>
    </row>
    <row r="5071" spans="1:36" ht="14.5" x14ac:dyDescent="0.35">
      <c r="A5071" s="52">
        <f t="shared" si="251"/>
        <v>2015</v>
      </c>
      <c r="B5071" s="30">
        <f t="shared" si="252"/>
        <v>168</v>
      </c>
      <c r="C5071" s="4">
        <f t="shared" si="253"/>
        <v>25</v>
      </c>
      <c r="D5071" s="4" t="s">
        <v>28</v>
      </c>
      <c r="E5071" s="28">
        <v>657</v>
      </c>
      <c r="F5071" s="28">
        <v>191</v>
      </c>
      <c r="H5071" s="28">
        <v>217</v>
      </c>
      <c r="I5071" s="28">
        <v>14</v>
      </c>
      <c r="J5071" s="28">
        <v>1.3100000000000001E-2</v>
      </c>
      <c r="AI5071"/>
      <c r="AJ5071"/>
    </row>
    <row r="5072" spans="1:36" ht="14.5" x14ac:dyDescent="0.35">
      <c r="A5072" s="52">
        <f t="shared" si="251"/>
        <v>2015</v>
      </c>
      <c r="B5072" s="30">
        <f t="shared" si="252"/>
        <v>168</v>
      </c>
      <c r="C5072" s="4">
        <f t="shared" si="253"/>
        <v>25</v>
      </c>
      <c r="D5072" s="4" t="s">
        <v>28</v>
      </c>
      <c r="E5072" s="28">
        <v>656</v>
      </c>
      <c r="F5072" s="28">
        <v>191</v>
      </c>
      <c r="H5072" s="28">
        <v>217</v>
      </c>
      <c r="I5072" s="28">
        <v>15</v>
      </c>
      <c r="J5072" s="28">
        <v>1.3100000000000001E-2</v>
      </c>
      <c r="AI5072"/>
      <c r="AJ5072"/>
    </row>
    <row r="5073" spans="1:36" ht="14.5" x14ac:dyDescent="0.35">
      <c r="A5073" s="52">
        <f t="shared" si="251"/>
        <v>2015</v>
      </c>
      <c r="B5073" s="30">
        <f t="shared" si="252"/>
        <v>168</v>
      </c>
      <c r="C5073" s="4">
        <f t="shared" si="253"/>
        <v>25</v>
      </c>
      <c r="D5073" s="4" t="s">
        <v>28</v>
      </c>
      <c r="E5073" s="28">
        <v>656</v>
      </c>
      <c r="F5073" s="28">
        <v>191</v>
      </c>
      <c r="H5073" s="28">
        <v>217</v>
      </c>
      <c r="I5073" s="28">
        <v>15</v>
      </c>
      <c r="J5073" s="28">
        <v>1.1900000000000001E-2</v>
      </c>
      <c r="AI5073"/>
      <c r="AJ5073"/>
    </row>
    <row r="5074" spans="1:36" ht="14.5" x14ac:dyDescent="0.35">
      <c r="A5074" s="52">
        <f t="shared" si="251"/>
        <v>2015</v>
      </c>
      <c r="B5074" s="30">
        <f t="shared" si="252"/>
        <v>168</v>
      </c>
      <c r="C5074" s="4">
        <f t="shared" si="253"/>
        <v>25</v>
      </c>
      <c r="D5074" s="4" t="s">
        <v>28</v>
      </c>
      <c r="E5074" s="28">
        <v>656</v>
      </c>
      <c r="F5074" s="28">
        <v>191</v>
      </c>
      <c r="H5074" s="28">
        <v>217</v>
      </c>
      <c r="I5074" s="28">
        <v>15</v>
      </c>
      <c r="J5074" s="28">
        <v>1.6199999999999999E-2</v>
      </c>
      <c r="AI5074"/>
      <c r="AJ5074"/>
    </row>
    <row r="5075" spans="1:36" ht="14.5" x14ac:dyDescent="0.35">
      <c r="A5075" s="52">
        <f t="shared" si="251"/>
        <v>2015</v>
      </c>
      <c r="B5075" s="30">
        <f t="shared" si="252"/>
        <v>168</v>
      </c>
      <c r="C5075" s="4">
        <f t="shared" si="253"/>
        <v>25</v>
      </c>
      <c r="D5075" s="4" t="s">
        <v>28</v>
      </c>
      <c r="E5075" s="28">
        <v>656</v>
      </c>
      <c r="F5075" s="28">
        <v>191</v>
      </c>
      <c r="H5075" s="28">
        <v>217</v>
      </c>
      <c r="I5075" s="28">
        <v>15</v>
      </c>
      <c r="J5075" s="28">
        <v>1.84E-2</v>
      </c>
      <c r="AI5075"/>
      <c r="AJ5075"/>
    </row>
    <row r="5076" spans="1:36" ht="14.5" x14ac:dyDescent="0.35">
      <c r="A5076" s="52">
        <f t="shared" si="251"/>
        <v>2015</v>
      </c>
      <c r="B5076" s="30">
        <f t="shared" si="252"/>
        <v>168</v>
      </c>
      <c r="C5076" s="4">
        <f t="shared" si="253"/>
        <v>25</v>
      </c>
      <c r="D5076" s="4" t="s">
        <v>28</v>
      </c>
      <c r="E5076" s="28">
        <v>656</v>
      </c>
      <c r="F5076" s="28">
        <v>191</v>
      </c>
      <c r="H5076" s="28">
        <v>217</v>
      </c>
      <c r="I5076" s="28">
        <v>15</v>
      </c>
      <c r="J5076" s="28">
        <v>1.6500000000000001E-2</v>
      </c>
      <c r="AI5076"/>
      <c r="AJ5076"/>
    </row>
    <row r="5077" spans="1:36" ht="14.5" x14ac:dyDescent="0.35">
      <c r="A5077" s="52">
        <f t="shared" si="251"/>
        <v>2015</v>
      </c>
      <c r="B5077" s="30">
        <f t="shared" si="252"/>
        <v>168</v>
      </c>
      <c r="C5077" s="4">
        <f t="shared" si="253"/>
        <v>25</v>
      </c>
      <c r="D5077" s="4" t="s">
        <v>28</v>
      </c>
      <c r="E5077" s="28">
        <v>656</v>
      </c>
      <c r="F5077" s="28">
        <v>191</v>
      </c>
      <c r="H5077" s="28">
        <v>217</v>
      </c>
      <c r="I5077" s="28">
        <v>15</v>
      </c>
      <c r="J5077" s="28">
        <v>1.4E-2</v>
      </c>
      <c r="AI5077"/>
      <c r="AJ5077"/>
    </row>
    <row r="5078" spans="1:36" ht="14.5" x14ac:dyDescent="0.35">
      <c r="A5078" s="52">
        <f t="shared" si="251"/>
        <v>2015</v>
      </c>
      <c r="B5078" s="30">
        <f t="shared" si="252"/>
        <v>168</v>
      </c>
      <c r="C5078" s="4">
        <f t="shared" si="253"/>
        <v>25</v>
      </c>
      <c r="D5078" s="4" t="s">
        <v>28</v>
      </c>
      <c r="E5078" s="28">
        <v>656</v>
      </c>
      <c r="F5078" s="28">
        <v>191</v>
      </c>
      <c r="H5078" s="28">
        <v>217</v>
      </c>
      <c r="I5078" s="28">
        <v>15</v>
      </c>
      <c r="J5078" s="28">
        <v>1.6500000000000001E-2</v>
      </c>
      <c r="AI5078"/>
      <c r="AJ5078"/>
    </row>
    <row r="5079" spans="1:36" ht="14.5" x14ac:dyDescent="0.35">
      <c r="A5079" s="52">
        <f t="shared" si="251"/>
        <v>2015</v>
      </c>
      <c r="B5079" s="30">
        <f t="shared" si="252"/>
        <v>168</v>
      </c>
      <c r="C5079" s="4">
        <f t="shared" si="253"/>
        <v>25</v>
      </c>
      <c r="D5079" s="4" t="s">
        <v>28</v>
      </c>
      <c r="E5079" s="28">
        <v>656</v>
      </c>
      <c r="F5079" s="28">
        <v>191</v>
      </c>
      <c r="H5079" s="28">
        <v>217</v>
      </c>
      <c r="I5079" s="28">
        <v>15</v>
      </c>
      <c r="J5079" s="28">
        <v>1.4999999999999999E-2</v>
      </c>
      <c r="AI5079"/>
      <c r="AJ5079"/>
    </row>
    <row r="5080" spans="1:36" ht="14.5" x14ac:dyDescent="0.35">
      <c r="A5080" s="52">
        <f t="shared" si="251"/>
        <v>2015</v>
      </c>
      <c r="B5080" s="30">
        <f t="shared" si="252"/>
        <v>168</v>
      </c>
      <c r="C5080" s="4">
        <f t="shared" si="253"/>
        <v>25</v>
      </c>
      <c r="D5080" s="4" t="s">
        <v>28</v>
      </c>
      <c r="E5080" s="28">
        <v>656</v>
      </c>
      <c r="F5080" s="28">
        <v>191</v>
      </c>
      <c r="H5080" s="28">
        <v>217</v>
      </c>
      <c r="I5080" s="28">
        <v>15</v>
      </c>
      <c r="J5080" s="28">
        <v>1.7100000000000001E-2</v>
      </c>
      <c r="AI5080"/>
      <c r="AJ5080"/>
    </row>
    <row r="5081" spans="1:36" ht="14.5" x14ac:dyDescent="0.35">
      <c r="A5081" s="52">
        <f t="shared" si="251"/>
        <v>2015</v>
      </c>
      <c r="B5081" s="30">
        <f t="shared" si="252"/>
        <v>168</v>
      </c>
      <c r="C5081" s="4">
        <f t="shared" si="253"/>
        <v>25</v>
      </c>
      <c r="D5081" s="4" t="s">
        <v>28</v>
      </c>
      <c r="E5081" s="28">
        <v>656</v>
      </c>
      <c r="F5081" s="28">
        <v>191</v>
      </c>
      <c r="H5081" s="28">
        <v>217</v>
      </c>
      <c r="I5081" s="28">
        <v>15</v>
      </c>
      <c r="J5081" s="28">
        <v>1.34E-2</v>
      </c>
      <c r="AI5081"/>
      <c r="AJ5081"/>
    </row>
    <row r="5082" spans="1:36" ht="14.5" x14ac:dyDescent="0.35">
      <c r="A5082" s="52">
        <f t="shared" si="251"/>
        <v>2015</v>
      </c>
      <c r="B5082" s="30">
        <f t="shared" si="252"/>
        <v>168</v>
      </c>
      <c r="C5082" s="4">
        <f t="shared" si="253"/>
        <v>25</v>
      </c>
      <c r="D5082" s="4" t="s">
        <v>28</v>
      </c>
      <c r="E5082" s="28">
        <v>656</v>
      </c>
      <c r="F5082" s="28">
        <v>191</v>
      </c>
      <c r="H5082" s="28">
        <v>217</v>
      </c>
      <c r="I5082" s="28">
        <v>15</v>
      </c>
      <c r="J5082" s="28">
        <v>1.37E-2</v>
      </c>
      <c r="AI5082"/>
      <c r="AJ5082"/>
    </row>
    <row r="5083" spans="1:36" ht="14.5" x14ac:dyDescent="0.35">
      <c r="A5083" s="52">
        <f t="shared" si="251"/>
        <v>2015</v>
      </c>
      <c r="B5083" s="30">
        <f t="shared" si="252"/>
        <v>168</v>
      </c>
      <c r="C5083" s="4">
        <f t="shared" si="253"/>
        <v>25</v>
      </c>
      <c r="D5083" s="4" t="s">
        <v>28</v>
      </c>
      <c r="E5083" s="28">
        <v>657</v>
      </c>
      <c r="F5083" s="28">
        <v>191</v>
      </c>
      <c r="H5083" s="28">
        <v>217</v>
      </c>
      <c r="I5083" s="28">
        <v>15</v>
      </c>
      <c r="J5083" s="28">
        <v>1.72E-2</v>
      </c>
      <c r="AI5083"/>
      <c r="AJ5083"/>
    </row>
    <row r="5084" spans="1:36" ht="14.5" x14ac:dyDescent="0.35">
      <c r="A5084" s="52">
        <f t="shared" si="251"/>
        <v>2015</v>
      </c>
      <c r="B5084" s="30">
        <f t="shared" si="252"/>
        <v>168</v>
      </c>
      <c r="C5084" s="4">
        <f t="shared" si="253"/>
        <v>25</v>
      </c>
      <c r="D5084" s="4" t="s">
        <v>28</v>
      </c>
      <c r="E5084" s="28">
        <v>657</v>
      </c>
      <c r="F5084" s="28">
        <v>191</v>
      </c>
      <c r="H5084" s="28">
        <v>217</v>
      </c>
      <c r="I5084" s="28">
        <v>15</v>
      </c>
      <c r="J5084" s="28">
        <v>1.67E-2</v>
      </c>
      <c r="AI5084"/>
      <c r="AJ5084"/>
    </row>
    <row r="5085" spans="1:36" ht="14.5" x14ac:dyDescent="0.35">
      <c r="A5085" s="52">
        <f t="shared" si="251"/>
        <v>2015</v>
      </c>
      <c r="B5085" s="30">
        <f t="shared" si="252"/>
        <v>168</v>
      </c>
      <c r="C5085" s="4">
        <f t="shared" si="253"/>
        <v>25</v>
      </c>
      <c r="D5085" s="4" t="s">
        <v>28</v>
      </c>
      <c r="E5085" s="28">
        <v>657</v>
      </c>
      <c r="F5085" s="28">
        <v>191</v>
      </c>
      <c r="H5085" s="28">
        <v>217</v>
      </c>
      <c r="I5085" s="28">
        <v>15</v>
      </c>
      <c r="J5085" s="28">
        <v>1.52E-2</v>
      </c>
      <c r="AI5085"/>
      <c r="AJ5085"/>
    </row>
    <row r="5086" spans="1:36" ht="14.5" x14ac:dyDescent="0.35">
      <c r="A5086" s="52">
        <f t="shared" si="251"/>
        <v>2015</v>
      </c>
      <c r="B5086" s="30">
        <f t="shared" si="252"/>
        <v>168</v>
      </c>
      <c r="C5086" s="4">
        <f t="shared" si="253"/>
        <v>25</v>
      </c>
      <c r="D5086" s="4" t="s">
        <v>28</v>
      </c>
      <c r="E5086" s="28">
        <v>656</v>
      </c>
      <c r="F5086" s="28">
        <v>191</v>
      </c>
      <c r="H5086" s="28">
        <v>217</v>
      </c>
      <c r="I5086" s="28">
        <v>16</v>
      </c>
      <c r="J5086" s="28">
        <v>6.7000000000000002E-3</v>
      </c>
      <c r="AI5086"/>
      <c r="AJ5086"/>
    </row>
    <row r="5087" spans="1:36" ht="14.5" x14ac:dyDescent="0.35">
      <c r="A5087" s="52">
        <f t="shared" si="251"/>
        <v>2015</v>
      </c>
      <c r="B5087" s="30">
        <f t="shared" si="252"/>
        <v>168</v>
      </c>
      <c r="C5087" s="4">
        <f t="shared" si="253"/>
        <v>25</v>
      </c>
      <c r="D5087" s="4" t="s">
        <v>28</v>
      </c>
      <c r="E5087" s="28">
        <v>656</v>
      </c>
      <c r="F5087" s="28">
        <v>191</v>
      </c>
      <c r="H5087" s="28">
        <v>217</v>
      </c>
      <c r="I5087" s="28">
        <v>16</v>
      </c>
      <c r="J5087" s="28">
        <v>2.1899999999999999E-2</v>
      </c>
      <c r="AI5087"/>
      <c r="AJ5087"/>
    </row>
    <row r="5088" spans="1:36" ht="14.5" x14ac:dyDescent="0.35">
      <c r="A5088" s="52">
        <f t="shared" si="251"/>
        <v>2015</v>
      </c>
      <c r="B5088" s="30">
        <f t="shared" si="252"/>
        <v>168</v>
      </c>
      <c r="C5088" s="4">
        <f t="shared" si="253"/>
        <v>25</v>
      </c>
      <c r="D5088" s="4" t="s">
        <v>28</v>
      </c>
      <c r="E5088" s="28">
        <v>656</v>
      </c>
      <c r="F5088" s="28">
        <v>191</v>
      </c>
      <c r="H5088" s="28">
        <v>217</v>
      </c>
      <c r="I5088" s="28">
        <v>16</v>
      </c>
      <c r="J5088" s="28">
        <v>1.9199999999999998E-2</v>
      </c>
      <c r="AI5088"/>
      <c r="AJ5088"/>
    </row>
    <row r="5089" spans="1:36" ht="14.5" x14ac:dyDescent="0.35">
      <c r="A5089" s="52">
        <f t="shared" si="251"/>
        <v>2015</v>
      </c>
      <c r="B5089" s="30">
        <f t="shared" si="252"/>
        <v>168</v>
      </c>
      <c r="C5089" s="4">
        <f t="shared" si="253"/>
        <v>25</v>
      </c>
      <c r="D5089" s="4" t="s">
        <v>28</v>
      </c>
      <c r="E5089" s="28">
        <v>656</v>
      </c>
      <c r="F5089" s="28">
        <v>191</v>
      </c>
      <c r="H5089" s="28">
        <v>217</v>
      </c>
      <c r="I5089" s="28">
        <v>16</v>
      </c>
      <c r="J5089" s="28">
        <v>2.06E-2</v>
      </c>
      <c r="AI5089"/>
      <c r="AJ5089"/>
    </row>
    <row r="5090" spans="1:36" ht="14.5" x14ac:dyDescent="0.35">
      <c r="A5090" s="52">
        <f t="shared" si="251"/>
        <v>2015</v>
      </c>
      <c r="B5090" s="30">
        <f t="shared" si="252"/>
        <v>168</v>
      </c>
      <c r="C5090" s="4">
        <f t="shared" si="253"/>
        <v>25</v>
      </c>
      <c r="D5090" s="4" t="s">
        <v>28</v>
      </c>
      <c r="E5090" s="28">
        <v>656</v>
      </c>
      <c r="F5090" s="28">
        <v>191</v>
      </c>
      <c r="H5090" s="28">
        <v>217</v>
      </c>
      <c r="I5090" s="28">
        <v>16</v>
      </c>
      <c r="J5090" s="28">
        <v>1.7399999999999999E-2</v>
      </c>
      <c r="AI5090"/>
      <c r="AJ5090"/>
    </row>
    <row r="5091" spans="1:36" ht="14.5" x14ac:dyDescent="0.35">
      <c r="A5091" s="52">
        <f t="shared" si="251"/>
        <v>2015</v>
      </c>
      <c r="B5091" s="30">
        <f t="shared" si="252"/>
        <v>168</v>
      </c>
      <c r="C5091" s="4">
        <f t="shared" si="253"/>
        <v>25</v>
      </c>
      <c r="D5091" s="4" t="s">
        <v>28</v>
      </c>
      <c r="E5091" s="28">
        <v>656</v>
      </c>
      <c r="F5091" s="28">
        <v>191</v>
      </c>
      <c r="H5091" s="28">
        <v>217</v>
      </c>
      <c r="I5091" s="28">
        <v>16</v>
      </c>
      <c r="J5091" s="28">
        <v>1.77E-2</v>
      </c>
      <c r="AI5091"/>
      <c r="AJ5091"/>
    </row>
    <row r="5092" spans="1:36" ht="14.5" x14ac:dyDescent="0.35">
      <c r="A5092" s="52">
        <f t="shared" si="251"/>
        <v>2015</v>
      </c>
      <c r="B5092" s="30">
        <f t="shared" si="252"/>
        <v>168</v>
      </c>
      <c r="C5092" s="4">
        <f t="shared" si="253"/>
        <v>25</v>
      </c>
      <c r="D5092" s="4" t="s">
        <v>28</v>
      </c>
      <c r="E5092" s="28">
        <v>656</v>
      </c>
      <c r="F5092" s="28">
        <v>191</v>
      </c>
      <c r="H5092" s="28">
        <v>217</v>
      </c>
      <c r="I5092" s="28">
        <v>16</v>
      </c>
      <c r="J5092" s="28">
        <v>1.9199999999999998E-2</v>
      </c>
      <c r="AI5092"/>
      <c r="AJ5092"/>
    </row>
    <row r="5093" spans="1:36" ht="14.5" x14ac:dyDescent="0.35">
      <c r="A5093" s="52">
        <f t="shared" si="251"/>
        <v>2015</v>
      </c>
      <c r="B5093" s="30">
        <f t="shared" si="252"/>
        <v>168</v>
      </c>
      <c r="C5093" s="4">
        <f t="shared" si="253"/>
        <v>25</v>
      </c>
      <c r="D5093" s="4" t="s">
        <v>28</v>
      </c>
      <c r="E5093" s="28">
        <v>656</v>
      </c>
      <c r="F5093" s="28">
        <v>191</v>
      </c>
      <c r="H5093" s="28">
        <v>217</v>
      </c>
      <c r="I5093" s="28">
        <v>16</v>
      </c>
      <c r="J5093" s="28">
        <v>2.3800000000000002E-2</v>
      </c>
      <c r="AI5093"/>
      <c r="AJ5093"/>
    </row>
    <row r="5094" spans="1:36" ht="14.5" x14ac:dyDescent="0.35">
      <c r="A5094" s="52">
        <f t="shared" si="251"/>
        <v>2015</v>
      </c>
      <c r="B5094" s="30">
        <f t="shared" si="252"/>
        <v>168</v>
      </c>
      <c r="C5094" s="4">
        <f t="shared" si="253"/>
        <v>25</v>
      </c>
      <c r="D5094" s="4" t="s">
        <v>28</v>
      </c>
      <c r="E5094" s="28">
        <v>656</v>
      </c>
      <c r="F5094" s="28">
        <v>191</v>
      </c>
      <c r="H5094" s="28">
        <v>217</v>
      </c>
      <c r="I5094" s="28">
        <v>17</v>
      </c>
      <c r="J5094" s="28">
        <v>1.9800000000000002E-2</v>
      </c>
      <c r="AI5094"/>
      <c r="AJ5094"/>
    </row>
    <row r="5095" spans="1:36" ht="14.5" x14ac:dyDescent="0.35">
      <c r="A5095" s="52">
        <f t="shared" si="251"/>
        <v>2015</v>
      </c>
      <c r="B5095" s="30">
        <f t="shared" si="252"/>
        <v>168</v>
      </c>
      <c r="C5095" s="4">
        <f t="shared" si="253"/>
        <v>25</v>
      </c>
      <c r="D5095" s="4" t="s">
        <v>28</v>
      </c>
      <c r="E5095" s="28">
        <v>656</v>
      </c>
      <c r="F5095" s="28">
        <v>191</v>
      </c>
      <c r="H5095" s="28">
        <v>217</v>
      </c>
      <c r="I5095" s="28">
        <v>17</v>
      </c>
      <c r="J5095" s="28">
        <v>2.3300000000000001E-2</v>
      </c>
      <c r="AI5095"/>
      <c r="AJ5095"/>
    </row>
    <row r="5096" spans="1:36" ht="14.5" x14ac:dyDescent="0.35">
      <c r="A5096" s="52">
        <f t="shared" si="251"/>
        <v>2015</v>
      </c>
      <c r="B5096" s="30">
        <f t="shared" si="252"/>
        <v>168</v>
      </c>
      <c r="C5096" s="4">
        <f t="shared" si="253"/>
        <v>25</v>
      </c>
      <c r="D5096" s="4" t="s">
        <v>28</v>
      </c>
      <c r="E5096" s="28">
        <v>657</v>
      </c>
      <c r="F5096" s="28">
        <v>191</v>
      </c>
      <c r="H5096" s="28">
        <v>217</v>
      </c>
      <c r="I5096" s="28">
        <v>18</v>
      </c>
      <c r="J5096" s="28">
        <v>3.5200000000000002E-2</v>
      </c>
      <c r="AI5096"/>
      <c r="AJ5096"/>
    </row>
    <row r="5097" spans="1:36" ht="14.5" x14ac:dyDescent="0.35">
      <c r="A5097" s="52">
        <f t="shared" si="251"/>
        <v>2015</v>
      </c>
      <c r="B5097" s="30">
        <f t="shared" si="252"/>
        <v>168</v>
      </c>
      <c r="C5097" s="4">
        <f t="shared" si="253"/>
        <v>25</v>
      </c>
      <c r="D5097" s="4" t="s">
        <v>28</v>
      </c>
      <c r="E5097" s="28">
        <v>658</v>
      </c>
      <c r="F5097" s="28">
        <v>207</v>
      </c>
      <c r="H5097" s="28">
        <v>217</v>
      </c>
      <c r="I5097" s="28">
        <v>13</v>
      </c>
      <c r="J5097" s="28">
        <v>6.3E-3</v>
      </c>
      <c r="AI5097"/>
      <c r="AJ5097"/>
    </row>
    <row r="5098" spans="1:36" ht="14.5" x14ac:dyDescent="0.35">
      <c r="A5098" s="52">
        <f t="shared" si="251"/>
        <v>2015</v>
      </c>
      <c r="B5098" s="30">
        <f t="shared" si="252"/>
        <v>168</v>
      </c>
      <c r="C5098" s="4">
        <f t="shared" si="253"/>
        <v>25</v>
      </c>
      <c r="D5098" s="4" t="s">
        <v>28</v>
      </c>
      <c r="E5098" s="28">
        <v>659</v>
      </c>
      <c r="F5098" s="28">
        <v>207</v>
      </c>
      <c r="H5098" s="28">
        <v>217</v>
      </c>
      <c r="I5098" s="28">
        <v>14</v>
      </c>
      <c r="J5098" s="28">
        <v>0.01</v>
      </c>
      <c r="AI5098"/>
      <c r="AJ5098"/>
    </row>
    <row r="5099" spans="1:36" ht="14.5" x14ac:dyDescent="0.35">
      <c r="A5099" s="52">
        <f t="shared" si="251"/>
        <v>2015</v>
      </c>
      <c r="B5099" s="30">
        <f t="shared" si="252"/>
        <v>168</v>
      </c>
      <c r="C5099" s="4">
        <f t="shared" si="253"/>
        <v>25</v>
      </c>
      <c r="D5099" s="4" t="s">
        <v>28</v>
      </c>
      <c r="E5099" s="28">
        <v>654</v>
      </c>
      <c r="F5099" s="28">
        <v>400</v>
      </c>
      <c r="H5099" s="28">
        <v>217</v>
      </c>
      <c r="I5099" s="28">
        <v>10</v>
      </c>
      <c r="J5099" s="28">
        <v>3.5999999999999999E-3</v>
      </c>
      <c r="AI5099"/>
      <c r="AJ5099"/>
    </row>
    <row r="5100" spans="1:36" ht="14.5" x14ac:dyDescent="0.35">
      <c r="A5100" s="52">
        <f t="shared" si="251"/>
        <v>2015</v>
      </c>
      <c r="B5100" s="30">
        <f t="shared" si="252"/>
        <v>168</v>
      </c>
      <c r="C5100" s="4">
        <f t="shared" si="253"/>
        <v>25</v>
      </c>
      <c r="D5100" s="4" t="s">
        <v>28</v>
      </c>
      <c r="E5100" s="28">
        <v>654</v>
      </c>
      <c r="F5100" s="28">
        <v>400</v>
      </c>
      <c r="H5100" s="28">
        <v>217</v>
      </c>
      <c r="I5100" s="28">
        <v>12</v>
      </c>
      <c r="J5100" s="28">
        <v>8.5000000000000006E-3</v>
      </c>
      <c r="AI5100"/>
      <c r="AJ5100"/>
    </row>
    <row r="5101" spans="1:36" ht="14.5" x14ac:dyDescent="0.35">
      <c r="A5101" s="52">
        <f t="shared" si="251"/>
        <v>2015</v>
      </c>
      <c r="B5101" s="30">
        <f t="shared" si="252"/>
        <v>168</v>
      </c>
      <c r="C5101" s="4">
        <f t="shared" si="253"/>
        <v>25</v>
      </c>
      <c r="D5101" s="4" t="s">
        <v>28</v>
      </c>
      <c r="E5101" s="28">
        <v>654</v>
      </c>
      <c r="F5101" s="28">
        <v>400</v>
      </c>
      <c r="H5101" s="28">
        <v>217</v>
      </c>
      <c r="I5101" s="28">
        <v>12</v>
      </c>
      <c r="J5101" s="28">
        <v>6.6E-3</v>
      </c>
      <c r="AI5101"/>
      <c r="AJ5101"/>
    </row>
    <row r="5102" spans="1:36" ht="14.5" x14ac:dyDescent="0.35">
      <c r="A5102" s="52">
        <f t="shared" si="251"/>
        <v>2015</v>
      </c>
      <c r="B5102" s="30">
        <f t="shared" si="252"/>
        <v>168</v>
      </c>
      <c r="C5102" s="4">
        <f t="shared" si="253"/>
        <v>25</v>
      </c>
      <c r="D5102" s="4" t="s">
        <v>28</v>
      </c>
      <c r="E5102" s="28">
        <v>654</v>
      </c>
      <c r="F5102" s="28">
        <v>400</v>
      </c>
      <c r="H5102" s="28">
        <v>217</v>
      </c>
      <c r="I5102" s="28">
        <v>12</v>
      </c>
      <c r="J5102" s="28">
        <v>8.5000000000000006E-3</v>
      </c>
      <c r="AI5102"/>
      <c r="AJ5102"/>
    </row>
    <row r="5103" spans="1:36" ht="14.5" x14ac:dyDescent="0.35">
      <c r="A5103" s="52">
        <f t="shared" si="251"/>
        <v>2015</v>
      </c>
      <c r="B5103" s="30">
        <f t="shared" si="252"/>
        <v>168</v>
      </c>
      <c r="C5103" s="4">
        <f t="shared" si="253"/>
        <v>25</v>
      </c>
      <c r="D5103" s="4" t="s">
        <v>28</v>
      </c>
      <c r="E5103" s="28">
        <v>654</v>
      </c>
      <c r="F5103" s="28">
        <v>400</v>
      </c>
      <c r="H5103" s="28">
        <v>217</v>
      </c>
      <c r="I5103" s="28">
        <v>12</v>
      </c>
      <c r="J5103" s="28">
        <v>7.1999999999999998E-3</v>
      </c>
      <c r="AI5103"/>
      <c r="AJ5103"/>
    </row>
    <row r="5104" spans="1:36" ht="14.5" x14ac:dyDescent="0.35">
      <c r="A5104" s="52">
        <f t="shared" si="251"/>
        <v>2015</v>
      </c>
      <c r="B5104" s="30">
        <f t="shared" si="252"/>
        <v>168</v>
      </c>
      <c r="C5104" s="4">
        <f t="shared" si="253"/>
        <v>25</v>
      </c>
      <c r="D5104" s="4" t="s">
        <v>28</v>
      </c>
      <c r="E5104" s="28">
        <v>655</v>
      </c>
      <c r="F5104" s="28">
        <v>400</v>
      </c>
      <c r="H5104" s="28">
        <v>217</v>
      </c>
      <c r="I5104" s="28">
        <v>12</v>
      </c>
      <c r="J5104" s="28">
        <v>1.14E-2</v>
      </c>
      <c r="AI5104"/>
      <c r="AJ5104"/>
    </row>
    <row r="5105" spans="1:36" ht="14.5" x14ac:dyDescent="0.35">
      <c r="A5105" s="52">
        <f t="shared" si="251"/>
        <v>2015</v>
      </c>
      <c r="B5105" s="30">
        <f t="shared" si="252"/>
        <v>168</v>
      </c>
      <c r="C5105" s="4">
        <f t="shared" si="253"/>
        <v>25</v>
      </c>
      <c r="D5105" s="4" t="s">
        <v>28</v>
      </c>
      <c r="E5105" s="28">
        <v>654</v>
      </c>
      <c r="F5105" s="28">
        <v>400</v>
      </c>
      <c r="H5105" s="28">
        <v>217</v>
      </c>
      <c r="I5105" s="28">
        <v>13</v>
      </c>
      <c r="J5105" s="28">
        <v>8.3000000000000001E-3</v>
      </c>
      <c r="AI5105"/>
      <c r="AJ5105"/>
    </row>
    <row r="5106" spans="1:36" ht="14.5" x14ac:dyDescent="0.35">
      <c r="A5106" s="52">
        <f t="shared" si="251"/>
        <v>2015</v>
      </c>
      <c r="B5106" s="30">
        <f t="shared" si="252"/>
        <v>168</v>
      </c>
      <c r="C5106" s="4">
        <f t="shared" si="253"/>
        <v>25</v>
      </c>
      <c r="D5106" s="4" t="s">
        <v>28</v>
      </c>
      <c r="E5106" s="28">
        <v>654</v>
      </c>
      <c r="F5106" s="28">
        <v>400</v>
      </c>
      <c r="H5106" s="28">
        <v>217</v>
      </c>
      <c r="I5106" s="28">
        <v>13</v>
      </c>
      <c r="J5106" s="28">
        <v>1.5599999999999999E-2</v>
      </c>
      <c r="AI5106"/>
      <c r="AJ5106"/>
    </row>
    <row r="5107" spans="1:36" ht="14.5" x14ac:dyDescent="0.35">
      <c r="A5107" s="52">
        <f t="shared" si="251"/>
        <v>2015</v>
      </c>
      <c r="B5107" s="30">
        <f t="shared" si="252"/>
        <v>168</v>
      </c>
      <c r="C5107" s="4">
        <f t="shared" si="253"/>
        <v>25</v>
      </c>
      <c r="D5107" s="4" t="s">
        <v>28</v>
      </c>
      <c r="E5107" s="28">
        <v>654</v>
      </c>
      <c r="F5107" s="28">
        <v>400</v>
      </c>
      <c r="H5107" s="28">
        <v>217</v>
      </c>
      <c r="I5107" s="28">
        <v>13</v>
      </c>
      <c r="J5107" s="28">
        <v>1.1599999999999999E-2</v>
      </c>
      <c r="AI5107"/>
      <c r="AJ5107"/>
    </row>
    <row r="5108" spans="1:36" ht="14.5" x14ac:dyDescent="0.35">
      <c r="A5108" s="52">
        <f t="shared" si="251"/>
        <v>2015</v>
      </c>
      <c r="B5108" s="30">
        <f t="shared" si="252"/>
        <v>168</v>
      </c>
      <c r="C5108" s="4">
        <f t="shared" si="253"/>
        <v>25</v>
      </c>
      <c r="D5108" s="4" t="s">
        <v>28</v>
      </c>
      <c r="E5108" s="28">
        <v>654</v>
      </c>
      <c r="F5108" s="28">
        <v>400</v>
      </c>
      <c r="H5108" s="28">
        <v>217</v>
      </c>
      <c r="I5108" s="28">
        <v>13</v>
      </c>
      <c r="J5108" s="28">
        <v>1.0999999999999999E-2</v>
      </c>
      <c r="AI5108"/>
      <c r="AJ5108"/>
    </row>
    <row r="5109" spans="1:36" ht="14.5" x14ac:dyDescent="0.35">
      <c r="A5109" s="52">
        <f t="shared" si="251"/>
        <v>2015</v>
      </c>
      <c r="B5109" s="30">
        <f t="shared" si="252"/>
        <v>168</v>
      </c>
      <c r="C5109" s="4">
        <f t="shared" si="253"/>
        <v>25</v>
      </c>
      <c r="D5109" s="4" t="s">
        <v>28</v>
      </c>
      <c r="E5109" s="28">
        <v>654</v>
      </c>
      <c r="F5109" s="28">
        <v>400</v>
      </c>
      <c r="H5109" s="28">
        <v>217</v>
      </c>
      <c r="I5109" s="28">
        <v>13</v>
      </c>
      <c r="J5109" s="28">
        <v>0.01</v>
      </c>
      <c r="AI5109"/>
      <c r="AJ5109"/>
    </row>
    <row r="5110" spans="1:36" ht="14.5" x14ac:dyDescent="0.35">
      <c r="A5110" s="52">
        <f t="shared" si="251"/>
        <v>2015</v>
      </c>
      <c r="B5110" s="30">
        <f t="shared" si="252"/>
        <v>168</v>
      </c>
      <c r="C5110" s="4">
        <f t="shared" si="253"/>
        <v>25</v>
      </c>
      <c r="D5110" s="4" t="s">
        <v>28</v>
      </c>
      <c r="E5110" s="28">
        <v>654</v>
      </c>
      <c r="F5110" s="28">
        <v>400</v>
      </c>
      <c r="H5110" s="28">
        <v>217</v>
      </c>
      <c r="I5110" s="28">
        <v>13</v>
      </c>
      <c r="J5110" s="28">
        <v>1.01E-2</v>
      </c>
      <c r="AI5110"/>
      <c r="AJ5110"/>
    </row>
    <row r="5111" spans="1:36" ht="14.5" x14ac:dyDescent="0.35">
      <c r="A5111" s="52">
        <f t="shared" si="251"/>
        <v>2015</v>
      </c>
      <c r="B5111" s="30">
        <f t="shared" si="252"/>
        <v>168</v>
      </c>
      <c r="C5111" s="4">
        <f t="shared" si="253"/>
        <v>25</v>
      </c>
      <c r="D5111" s="4" t="s">
        <v>28</v>
      </c>
      <c r="E5111" s="28">
        <v>655</v>
      </c>
      <c r="F5111" s="28">
        <v>400</v>
      </c>
      <c r="H5111" s="28">
        <v>217</v>
      </c>
      <c r="I5111" s="28">
        <v>13</v>
      </c>
      <c r="J5111" s="28">
        <v>1.01E-2</v>
      </c>
      <c r="AI5111"/>
      <c r="AJ5111"/>
    </row>
    <row r="5112" spans="1:36" ht="14.5" x14ac:dyDescent="0.35">
      <c r="A5112" s="52">
        <f t="shared" si="251"/>
        <v>2015</v>
      </c>
      <c r="B5112" s="30">
        <f t="shared" si="252"/>
        <v>168</v>
      </c>
      <c r="C5112" s="4">
        <f t="shared" si="253"/>
        <v>25</v>
      </c>
      <c r="D5112" s="4" t="s">
        <v>28</v>
      </c>
      <c r="E5112" s="28">
        <v>654</v>
      </c>
      <c r="F5112" s="28">
        <v>400</v>
      </c>
      <c r="H5112" s="28">
        <v>217</v>
      </c>
      <c r="I5112" s="28">
        <v>14</v>
      </c>
      <c r="J5112" s="28">
        <v>1.2800000000000001E-2</v>
      </c>
      <c r="AI5112"/>
      <c r="AJ5112"/>
    </row>
    <row r="5113" spans="1:36" ht="14.5" x14ac:dyDescent="0.35">
      <c r="A5113" s="52">
        <f t="shared" si="251"/>
        <v>2015</v>
      </c>
      <c r="B5113" s="30">
        <f t="shared" si="252"/>
        <v>168</v>
      </c>
      <c r="C5113" s="4">
        <f t="shared" si="253"/>
        <v>25</v>
      </c>
      <c r="D5113" s="4" t="s">
        <v>28</v>
      </c>
      <c r="E5113" s="28">
        <v>654</v>
      </c>
      <c r="F5113" s="28">
        <v>400</v>
      </c>
      <c r="H5113" s="28">
        <v>217</v>
      </c>
      <c r="I5113" s="28">
        <v>14</v>
      </c>
      <c r="J5113" s="28">
        <v>1.47E-2</v>
      </c>
      <c r="AI5113"/>
      <c r="AJ5113"/>
    </row>
    <row r="5114" spans="1:36" ht="14.5" x14ac:dyDescent="0.35">
      <c r="A5114" s="52">
        <f t="shared" si="251"/>
        <v>2015</v>
      </c>
      <c r="B5114" s="30">
        <f t="shared" si="252"/>
        <v>168</v>
      </c>
      <c r="C5114" s="4">
        <f t="shared" si="253"/>
        <v>25</v>
      </c>
      <c r="D5114" s="4" t="s">
        <v>28</v>
      </c>
      <c r="E5114" s="28">
        <v>654</v>
      </c>
      <c r="F5114" s="28">
        <v>400</v>
      </c>
      <c r="H5114" s="28">
        <v>217</v>
      </c>
      <c r="I5114" s="28">
        <v>14</v>
      </c>
      <c r="J5114" s="28">
        <v>1.37E-2</v>
      </c>
      <c r="AI5114"/>
      <c r="AJ5114"/>
    </row>
    <row r="5115" spans="1:36" ht="14.5" x14ac:dyDescent="0.35">
      <c r="A5115" s="52">
        <f t="shared" si="251"/>
        <v>2015</v>
      </c>
      <c r="B5115" s="30">
        <f t="shared" si="252"/>
        <v>168</v>
      </c>
      <c r="C5115" s="4">
        <f t="shared" si="253"/>
        <v>25</v>
      </c>
      <c r="D5115" s="4" t="s">
        <v>28</v>
      </c>
      <c r="E5115" s="28">
        <v>654</v>
      </c>
      <c r="F5115" s="28">
        <v>400</v>
      </c>
      <c r="H5115" s="28">
        <v>217</v>
      </c>
      <c r="I5115" s="28">
        <v>14</v>
      </c>
      <c r="J5115" s="28">
        <v>8.5000000000000006E-3</v>
      </c>
      <c r="AI5115"/>
      <c r="AJ5115"/>
    </row>
    <row r="5116" spans="1:36" ht="14.5" x14ac:dyDescent="0.35">
      <c r="A5116" s="52">
        <f t="shared" si="251"/>
        <v>2015</v>
      </c>
      <c r="B5116" s="30">
        <f t="shared" si="252"/>
        <v>168</v>
      </c>
      <c r="C5116" s="4">
        <f t="shared" si="253"/>
        <v>25</v>
      </c>
      <c r="D5116" s="4" t="s">
        <v>28</v>
      </c>
      <c r="E5116" s="28">
        <v>654</v>
      </c>
      <c r="F5116" s="28">
        <v>400</v>
      </c>
      <c r="H5116" s="28">
        <v>217</v>
      </c>
      <c r="I5116" s="28">
        <v>14</v>
      </c>
      <c r="J5116" s="28">
        <v>1.2699999999999999E-2</v>
      </c>
      <c r="AI5116"/>
      <c r="AJ5116"/>
    </row>
    <row r="5117" spans="1:36" ht="14.5" x14ac:dyDescent="0.35">
      <c r="A5117" s="52">
        <f t="shared" si="251"/>
        <v>2015</v>
      </c>
      <c r="B5117" s="30">
        <f t="shared" si="252"/>
        <v>168</v>
      </c>
      <c r="C5117" s="4">
        <f t="shared" si="253"/>
        <v>25</v>
      </c>
      <c r="D5117" s="4" t="s">
        <v>28</v>
      </c>
      <c r="E5117" s="28">
        <v>654</v>
      </c>
      <c r="F5117" s="28">
        <v>400</v>
      </c>
      <c r="H5117" s="28">
        <v>217</v>
      </c>
      <c r="I5117" s="28">
        <v>14</v>
      </c>
      <c r="J5117" s="28">
        <v>1.23E-2</v>
      </c>
      <c r="AI5117"/>
      <c r="AJ5117"/>
    </row>
    <row r="5118" spans="1:36" ht="14.5" x14ac:dyDescent="0.35">
      <c r="A5118" s="52">
        <f t="shared" si="251"/>
        <v>2015</v>
      </c>
      <c r="B5118" s="30">
        <f t="shared" si="252"/>
        <v>168</v>
      </c>
      <c r="C5118" s="4">
        <f t="shared" si="253"/>
        <v>25</v>
      </c>
      <c r="D5118" s="4" t="s">
        <v>28</v>
      </c>
      <c r="E5118" s="28">
        <v>655</v>
      </c>
      <c r="F5118" s="28">
        <v>400</v>
      </c>
      <c r="H5118" s="28">
        <v>217</v>
      </c>
      <c r="I5118" s="28">
        <v>14</v>
      </c>
      <c r="J5118" s="28">
        <v>1.38E-2</v>
      </c>
      <c r="AI5118"/>
      <c r="AJ5118"/>
    </row>
    <row r="5119" spans="1:36" ht="14.5" x14ac:dyDescent="0.35">
      <c r="A5119" s="52">
        <f t="shared" si="251"/>
        <v>2015</v>
      </c>
      <c r="B5119" s="30">
        <f t="shared" si="252"/>
        <v>168</v>
      </c>
      <c r="C5119" s="4">
        <f t="shared" si="253"/>
        <v>25</v>
      </c>
      <c r="D5119" s="4" t="s">
        <v>28</v>
      </c>
      <c r="E5119" s="28">
        <v>655</v>
      </c>
      <c r="F5119" s="28">
        <v>400</v>
      </c>
      <c r="H5119" s="28">
        <v>217</v>
      </c>
      <c r="I5119" s="28">
        <v>14</v>
      </c>
      <c r="J5119" s="28">
        <v>7.7000000000000002E-3</v>
      </c>
      <c r="AI5119"/>
      <c r="AJ5119"/>
    </row>
    <row r="5120" spans="1:36" ht="14.5" x14ac:dyDescent="0.35">
      <c r="A5120" s="52">
        <f t="shared" si="251"/>
        <v>2015</v>
      </c>
      <c r="B5120" s="30">
        <f t="shared" si="252"/>
        <v>168</v>
      </c>
      <c r="C5120" s="4">
        <f t="shared" si="253"/>
        <v>25</v>
      </c>
      <c r="D5120" s="4" t="s">
        <v>28</v>
      </c>
      <c r="E5120" s="28">
        <v>654</v>
      </c>
      <c r="F5120" s="28">
        <v>400</v>
      </c>
      <c r="H5120" s="28">
        <v>217</v>
      </c>
      <c r="I5120" s="28">
        <v>15</v>
      </c>
      <c r="J5120" s="28">
        <v>1.47E-2</v>
      </c>
      <c r="AI5120"/>
      <c r="AJ5120"/>
    </row>
    <row r="5121" spans="1:36" ht="14.5" x14ac:dyDescent="0.35">
      <c r="A5121" s="52">
        <f t="shared" si="251"/>
        <v>2015</v>
      </c>
      <c r="B5121" s="30">
        <f t="shared" si="252"/>
        <v>168</v>
      </c>
      <c r="C5121" s="4">
        <f t="shared" si="253"/>
        <v>25</v>
      </c>
      <c r="D5121" s="4" t="s">
        <v>28</v>
      </c>
      <c r="E5121" s="28">
        <v>654</v>
      </c>
      <c r="F5121" s="28">
        <v>400</v>
      </c>
      <c r="H5121" s="28">
        <v>217</v>
      </c>
      <c r="I5121" s="28">
        <v>15</v>
      </c>
      <c r="J5121" s="28">
        <v>2.01E-2</v>
      </c>
      <c r="AI5121"/>
      <c r="AJ5121"/>
    </row>
    <row r="5122" spans="1:36" ht="14.5" x14ac:dyDescent="0.35">
      <c r="A5122" s="52">
        <f t="shared" ref="A5122:A5185" si="254">YEAR(D5122)</f>
        <v>2015</v>
      </c>
      <c r="B5122" s="30">
        <f t="shared" ref="B5122:B5185" si="255">D5122-DATE(YEAR(D5122),1,0)</f>
        <v>168</v>
      </c>
      <c r="C5122" s="4">
        <f t="shared" ref="C5122:C5185" si="256">WEEKNUM(D5122,1)</f>
        <v>25</v>
      </c>
      <c r="D5122" s="4" t="s">
        <v>28</v>
      </c>
      <c r="E5122" s="28">
        <v>654</v>
      </c>
      <c r="F5122" s="28">
        <v>400</v>
      </c>
      <c r="H5122" s="28">
        <v>217</v>
      </c>
      <c r="I5122" s="28">
        <v>15</v>
      </c>
      <c r="J5122" s="28">
        <v>1.34E-2</v>
      </c>
      <c r="AI5122"/>
      <c r="AJ5122"/>
    </row>
    <row r="5123" spans="1:36" ht="14.5" x14ac:dyDescent="0.35">
      <c r="A5123" s="52">
        <f t="shared" si="254"/>
        <v>2015</v>
      </c>
      <c r="B5123" s="30">
        <f t="shared" si="255"/>
        <v>168</v>
      </c>
      <c r="C5123" s="4">
        <f t="shared" si="256"/>
        <v>25</v>
      </c>
      <c r="D5123" s="4" t="s">
        <v>28</v>
      </c>
      <c r="E5123" s="28">
        <v>654</v>
      </c>
      <c r="F5123" s="28">
        <v>400</v>
      </c>
      <c r="H5123" s="28">
        <v>217</v>
      </c>
      <c r="I5123" s="28">
        <v>15</v>
      </c>
      <c r="J5123" s="28">
        <v>1.95E-2</v>
      </c>
      <c r="AI5123"/>
      <c r="AJ5123"/>
    </row>
    <row r="5124" spans="1:36" ht="14.5" x14ac:dyDescent="0.35">
      <c r="A5124" s="52">
        <f t="shared" si="254"/>
        <v>2015</v>
      </c>
      <c r="B5124" s="30">
        <f t="shared" si="255"/>
        <v>168</v>
      </c>
      <c r="C5124" s="4">
        <f t="shared" si="256"/>
        <v>25</v>
      </c>
      <c r="D5124" s="4" t="s">
        <v>28</v>
      </c>
      <c r="E5124" s="28">
        <v>654</v>
      </c>
      <c r="F5124" s="28">
        <v>400</v>
      </c>
      <c r="H5124" s="28">
        <v>217</v>
      </c>
      <c r="I5124" s="28">
        <v>15</v>
      </c>
      <c r="J5124" s="28">
        <v>1.4E-2</v>
      </c>
      <c r="AI5124"/>
      <c r="AJ5124"/>
    </row>
    <row r="5125" spans="1:36" ht="14.5" x14ac:dyDescent="0.35">
      <c r="A5125" s="52">
        <f t="shared" si="254"/>
        <v>2015</v>
      </c>
      <c r="B5125" s="30">
        <f t="shared" si="255"/>
        <v>168</v>
      </c>
      <c r="C5125" s="4">
        <f t="shared" si="256"/>
        <v>25</v>
      </c>
      <c r="D5125" s="4" t="s">
        <v>28</v>
      </c>
      <c r="E5125" s="28">
        <v>654</v>
      </c>
      <c r="F5125" s="28">
        <v>400</v>
      </c>
      <c r="H5125" s="28">
        <v>217</v>
      </c>
      <c r="I5125" s="28">
        <v>15</v>
      </c>
      <c r="J5125" s="28">
        <v>1.6299999999999999E-2</v>
      </c>
      <c r="AI5125"/>
      <c r="AJ5125"/>
    </row>
    <row r="5126" spans="1:36" ht="14.5" x14ac:dyDescent="0.35">
      <c r="A5126" s="52">
        <f t="shared" si="254"/>
        <v>2015</v>
      </c>
      <c r="B5126" s="30">
        <f t="shared" si="255"/>
        <v>168</v>
      </c>
      <c r="C5126" s="4">
        <f t="shared" si="256"/>
        <v>25</v>
      </c>
      <c r="D5126" s="4" t="s">
        <v>28</v>
      </c>
      <c r="E5126" s="28">
        <v>654</v>
      </c>
      <c r="F5126" s="28">
        <v>400</v>
      </c>
      <c r="H5126" s="28">
        <v>217</v>
      </c>
      <c r="I5126" s="28">
        <v>15</v>
      </c>
      <c r="J5126" s="28">
        <v>1.5100000000000001E-2</v>
      </c>
      <c r="AI5126"/>
      <c r="AJ5126"/>
    </row>
    <row r="5127" spans="1:36" ht="14.5" x14ac:dyDescent="0.35">
      <c r="A5127" s="52">
        <f t="shared" si="254"/>
        <v>2015</v>
      </c>
      <c r="B5127" s="30">
        <f t="shared" si="255"/>
        <v>168</v>
      </c>
      <c r="C5127" s="4">
        <f t="shared" si="256"/>
        <v>25</v>
      </c>
      <c r="D5127" s="4" t="s">
        <v>28</v>
      </c>
      <c r="E5127" s="28">
        <v>655</v>
      </c>
      <c r="F5127" s="28">
        <v>400</v>
      </c>
      <c r="H5127" s="28">
        <v>217</v>
      </c>
      <c r="I5127" s="28">
        <v>15</v>
      </c>
      <c r="J5127" s="28">
        <v>2.64E-2</v>
      </c>
      <c r="AI5127"/>
      <c r="AJ5127"/>
    </row>
    <row r="5128" spans="1:36" ht="14.5" x14ac:dyDescent="0.35">
      <c r="A5128" s="52">
        <f t="shared" si="254"/>
        <v>2015</v>
      </c>
      <c r="B5128" s="30">
        <f t="shared" si="255"/>
        <v>168</v>
      </c>
      <c r="C5128" s="4">
        <f t="shared" si="256"/>
        <v>25</v>
      </c>
      <c r="D5128" s="4" t="s">
        <v>28</v>
      </c>
      <c r="E5128" s="28">
        <v>655</v>
      </c>
      <c r="F5128" s="28">
        <v>400</v>
      </c>
      <c r="H5128" s="28">
        <v>217</v>
      </c>
      <c r="I5128" s="28">
        <v>15</v>
      </c>
      <c r="J5128" s="28">
        <v>1.5299999999999999E-2</v>
      </c>
      <c r="AI5128"/>
      <c r="AJ5128"/>
    </row>
    <row r="5129" spans="1:36" ht="14.5" x14ac:dyDescent="0.35">
      <c r="A5129" s="52">
        <f t="shared" si="254"/>
        <v>2015</v>
      </c>
      <c r="B5129" s="30">
        <f t="shared" si="255"/>
        <v>168</v>
      </c>
      <c r="C5129" s="4">
        <f t="shared" si="256"/>
        <v>25</v>
      </c>
      <c r="D5129" s="4" t="s">
        <v>28</v>
      </c>
      <c r="E5129" s="28">
        <v>655</v>
      </c>
      <c r="F5129" s="28">
        <v>400</v>
      </c>
      <c r="H5129" s="28">
        <v>217</v>
      </c>
      <c r="I5129" s="28">
        <v>15</v>
      </c>
      <c r="J5129" s="28">
        <v>1.7100000000000001E-2</v>
      </c>
      <c r="AI5129"/>
      <c r="AJ5129"/>
    </row>
    <row r="5130" spans="1:36" ht="14.5" x14ac:dyDescent="0.35">
      <c r="A5130" s="52">
        <f t="shared" si="254"/>
        <v>2015</v>
      </c>
      <c r="B5130" s="30">
        <f t="shared" si="255"/>
        <v>168</v>
      </c>
      <c r="C5130" s="4">
        <f t="shared" si="256"/>
        <v>25</v>
      </c>
      <c r="D5130" s="4" t="s">
        <v>28</v>
      </c>
      <c r="E5130" s="28">
        <v>655</v>
      </c>
      <c r="F5130" s="28">
        <v>400</v>
      </c>
      <c r="H5130" s="28">
        <v>217</v>
      </c>
      <c r="I5130" s="28">
        <v>15</v>
      </c>
      <c r="J5130" s="28">
        <v>2.07E-2</v>
      </c>
      <c r="AI5130"/>
      <c r="AJ5130"/>
    </row>
    <row r="5131" spans="1:36" ht="14.5" x14ac:dyDescent="0.35">
      <c r="A5131" s="52">
        <f t="shared" si="254"/>
        <v>2015</v>
      </c>
      <c r="B5131" s="30">
        <f t="shared" si="255"/>
        <v>168</v>
      </c>
      <c r="C5131" s="4">
        <f t="shared" si="256"/>
        <v>25</v>
      </c>
      <c r="D5131" s="4" t="s">
        <v>28</v>
      </c>
      <c r="E5131" s="28">
        <v>655</v>
      </c>
      <c r="F5131" s="28">
        <v>400</v>
      </c>
      <c r="H5131" s="28">
        <v>217</v>
      </c>
      <c r="I5131" s="28">
        <v>15</v>
      </c>
      <c r="J5131" s="28">
        <v>1.83E-2</v>
      </c>
      <c r="AI5131"/>
      <c r="AJ5131"/>
    </row>
    <row r="5132" spans="1:36" ht="14.5" x14ac:dyDescent="0.35">
      <c r="A5132" s="52">
        <f t="shared" si="254"/>
        <v>2015</v>
      </c>
      <c r="B5132" s="30">
        <f t="shared" si="255"/>
        <v>168</v>
      </c>
      <c r="C5132" s="4">
        <f t="shared" si="256"/>
        <v>25</v>
      </c>
      <c r="D5132" s="4" t="s">
        <v>28</v>
      </c>
      <c r="E5132" s="28">
        <v>655</v>
      </c>
      <c r="F5132" s="28">
        <v>400</v>
      </c>
      <c r="H5132" s="28">
        <v>217</v>
      </c>
      <c r="I5132" s="28">
        <v>15</v>
      </c>
      <c r="J5132" s="28">
        <v>1.09E-2</v>
      </c>
      <c r="AI5132"/>
      <c r="AJ5132"/>
    </row>
    <row r="5133" spans="1:36" ht="14.5" x14ac:dyDescent="0.35">
      <c r="A5133" s="52">
        <f t="shared" si="254"/>
        <v>2015</v>
      </c>
      <c r="B5133" s="30">
        <f t="shared" si="255"/>
        <v>168</v>
      </c>
      <c r="C5133" s="4">
        <f t="shared" si="256"/>
        <v>25</v>
      </c>
      <c r="D5133" s="4" t="s">
        <v>28</v>
      </c>
      <c r="E5133" s="28">
        <v>654</v>
      </c>
      <c r="F5133" s="28">
        <v>400</v>
      </c>
      <c r="H5133" s="28">
        <v>217</v>
      </c>
      <c r="I5133" s="28">
        <v>16</v>
      </c>
      <c r="J5133" s="28">
        <v>1.9400000000000001E-2</v>
      </c>
      <c r="AI5133"/>
      <c r="AJ5133"/>
    </row>
    <row r="5134" spans="1:36" ht="14.5" x14ac:dyDescent="0.35">
      <c r="A5134" s="52">
        <f t="shared" si="254"/>
        <v>2015</v>
      </c>
      <c r="B5134" s="30">
        <f t="shared" si="255"/>
        <v>168</v>
      </c>
      <c r="C5134" s="4">
        <f t="shared" si="256"/>
        <v>25</v>
      </c>
      <c r="D5134" s="4" t="s">
        <v>28</v>
      </c>
      <c r="E5134" s="28">
        <v>654</v>
      </c>
      <c r="F5134" s="28">
        <v>400</v>
      </c>
      <c r="H5134" s="28">
        <v>217</v>
      </c>
      <c r="I5134" s="28">
        <v>16</v>
      </c>
      <c r="J5134" s="28">
        <v>2.1899999999999999E-2</v>
      </c>
      <c r="AI5134"/>
      <c r="AJ5134"/>
    </row>
    <row r="5135" spans="1:36" ht="14.5" x14ac:dyDescent="0.35">
      <c r="A5135" s="52">
        <f t="shared" si="254"/>
        <v>2015</v>
      </c>
      <c r="B5135" s="30">
        <f t="shared" si="255"/>
        <v>168</v>
      </c>
      <c r="C5135" s="4">
        <f t="shared" si="256"/>
        <v>25</v>
      </c>
      <c r="D5135" s="4" t="s">
        <v>28</v>
      </c>
      <c r="E5135" s="28">
        <v>654</v>
      </c>
      <c r="F5135" s="28">
        <v>400</v>
      </c>
      <c r="H5135" s="28">
        <v>217</v>
      </c>
      <c r="I5135" s="28">
        <v>16</v>
      </c>
      <c r="J5135" s="28">
        <v>1.61E-2</v>
      </c>
      <c r="AI5135"/>
      <c r="AJ5135"/>
    </row>
    <row r="5136" spans="1:36" ht="14.5" x14ac:dyDescent="0.35">
      <c r="A5136" s="52">
        <f t="shared" si="254"/>
        <v>2015</v>
      </c>
      <c r="B5136" s="30">
        <f t="shared" si="255"/>
        <v>168</v>
      </c>
      <c r="C5136" s="4">
        <f t="shared" si="256"/>
        <v>25</v>
      </c>
      <c r="D5136" s="4" t="s">
        <v>28</v>
      </c>
      <c r="E5136" s="28">
        <v>654</v>
      </c>
      <c r="F5136" s="28">
        <v>400</v>
      </c>
      <c r="H5136" s="28">
        <v>217</v>
      </c>
      <c r="I5136" s="28">
        <v>16</v>
      </c>
      <c r="J5136" s="28">
        <v>1.35E-2</v>
      </c>
      <c r="AI5136"/>
      <c r="AJ5136"/>
    </row>
    <row r="5137" spans="1:36" ht="14.5" x14ac:dyDescent="0.35">
      <c r="A5137" s="52">
        <f t="shared" si="254"/>
        <v>2015</v>
      </c>
      <c r="B5137" s="30">
        <f t="shared" si="255"/>
        <v>168</v>
      </c>
      <c r="C5137" s="4">
        <f t="shared" si="256"/>
        <v>25</v>
      </c>
      <c r="D5137" s="4" t="s">
        <v>28</v>
      </c>
      <c r="E5137" s="28">
        <v>654</v>
      </c>
      <c r="F5137" s="28">
        <v>400</v>
      </c>
      <c r="H5137" s="28">
        <v>217</v>
      </c>
      <c r="I5137" s="28">
        <v>16</v>
      </c>
      <c r="J5137" s="28">
        <v>2.6700000000000002E-2</v>
      </c>
      <c r="AI5137"/>
      <c r="AJ5137"/>
    </row>
    <row r="5138" spans="1:36" ht="14.5" x14ac:dyDescent="0.35">
      <c r="A5138" s="52">
        <f t="shared" si="254"/>
        <v>2015</v>
      </c>
      <c r="B5138" s="30">
        <f t="shared" si="255"/>
        <v>168</v>
      </c>
      <c r="C5138" s="4">
        <f t="shared" si="256"/>
        <v>25</v>
      </c>
      <c r="D5138" s="4" t="s">
        <v>28</v>
      </c>
      <c r="E5138" s="28">
        <v>654</v>
      </c>
      <c r="F5138" s="28">
        <v>400</v>
      </c>
      <c r="H5138" s="28">
        <v>217</v>
      </c>
      <c r="I5138" s="28">
        <v>16</v>
      </c>
      <c r="J5138" s="28">
        <v>2.06E-2</v>
      </c>
      <c r="AI5138"/>
      <c r="AJ5138"/>
    </row>
    <row r="5139" spans="1:36" ht="14.5" x14ac:dyDescent="0.35">
      <c r="A5139" s="52">
        <f t="shared" si="254"/>
        <v>2015</v>
      </c>
      <c r="B5139" s="30">
        <f t="shared" si="255"/>
        <v>168</v>
      </c>
      <c r="C5139" s="4">
        <f t="shared" si="256"/>
        <v>25</v>
      </c>
      <c r="D5139" s="4" t="s">
        <v>28</v>
      </c>
      <c r="E5139" s="28">
        <v>655</v>
      </c>
      <c r="F5139" s="28">
        <v>400</v>
      </c>
      <c r="H5139" s="28">
        <v>217</v>
      </c>
      <c r="I5139" s="28">
        <v>16</v>
      </c>
      <c r="J5139" s="28">
        <v>1.95E-2</v>
      </c>
      <c r="AI5139"/>
      <c r="AJ5139"/>
    </row>
    <row r="5140" spans="1:36" ht="14.5" x14ac:dyDescent="0.35">
      <c r="A5140" s="52">
        <f t="shared" si="254"/>
        <v>2015</v>
      </c>
      <c r="B5140" s="30">
        <f t="shared" si="255"/>
        <v>168</v>
      </c>
      <c r="C5140" s="4">
        <f t="shared" si="256"/>
        <v>25</v>
      </c>
      <c r="D5140" s="4" t="s">
        <v>28</v>
      </c>
      <c r="E5140" s="28">
        <v>655</v>
      </c>
      <c r="F5140" s="28">
        <v>400</v>
      </c>
      <c r="H5140" s="28">
        <v>217</v>
      </c>
      <c r="I5140" s="28">
        <v>16</v>
      </c>
      <c r="J5140" s="28">
        <v>1.6199999999999999E-2</v>
      </c>
      <c r="AI5140"/>
      <c r="AJ5140"/>
    </row>
    <row r="5141" spans="1:36" ht="14.5" x14ac:dyDescent="0.35">
      <c r="A5141" s="52">
        <f t="shared" si="254"/>
        <v>2015</v>
      </c>
      <c r="B5141" s="30">
        <f t="shared" si="255"/>
        <v>168</v>
      </c>
      <c r="C5141" s="4">
        <f t="shared" si="256"/>
        <v>25</v>
      </c>
      <c r="D5141" s="4" t="s">
        <v>28</v>
      </c>
      <c r="E5141" s="28">
        <v>655</v>
      </c>
      <c r="F5141" s="28">
        <v>400</v>
      </c>
      <c r="H5141" s="28">
        <v>217</v>
      </c>
      <c r="I5141" s="28">
        <v>16</v>
      </c>
      <c r="J5141" s="28">
        <v>2.1700000000000001E-2</v>
      </c>
      <c r="AI5141"/>
      <c r="AJ5141"/>
    </row>
    <row r="5142" spans="1:36" ht="14.5" x14ac:dyDescent="0.35">
      <c r="A5142" s="52">
        <f t="shared" si="254"/>
        <v>2015</v>
      </c>
      <c r="B5142" s="30">
        <f t="shared" si="255"/>
        <v>168</v>
      </c>
      <c r="C5142" s="4">
        <f t="shared" si="256"/>
        <v>25</v>
      </c>
      <c r="D5142" s="4" t="s">
        <v>28</v>
      </c>
      <c r="E5142" s="28">
        <v>655</v>
      </c>
      <c r="F5142" s="28">
        <v>400</v>
      </c>
      <c r="H5142" s="28">
        <v>217</v>
      </c>
      <c r="I5142" s="28">
        <v>16</v>
      </c>
      <c r="J5142" s="28">
        <v>1.9099999999999999E-2</v>
      </c>
      <c r="AI5142"/>
      <c r="AJ5142"/>
    </row>
    <row r="5143" spans="1:36" ht="14.5" x14ac:dyDescent="0.35">
      <c r="A5143" s="52">
        <f t="shared" si="254"/>
        <v>2015</v>
      </c>
      <c r="B5143" s="30">
        <f t="shared" si="255"/>
        <v>168</v>
      </c>
      <c r="C5143" s="4">
        <f t="shared" si="256"/>
        <v>25</v>
      </c>
      <c r="D5143" s="4" t="s">
        <v>28</v>
      </c>
      <c r="E5143" s="28">
        <v>655</v>
      </c>
      <c r="F5143" s="28">
        <v>400</v>
      </c>
      <c r="H5143" s="28">
        <v>217</v>
      </c>
      <c r="I5143" s="28">
        <v>16</v>
      </c>
      <c r="J5143" s="28">
        <v>2.47E-2</v>
      </c>
      <c r="AI5143"/>
      <c r="AJ5143"/>
    </row>
    <row r="5144" spans="1:36" ht="14.5" x14ac:dyDescent="0.35">
      <c r="A5144" s="52">
        <f t="shared" si="254"/>
        <v>2015</v>
      </c>
      <c r="B5144" s="30">
        <f t="shared" si="255"/>
        <v>168</v>
      </c>
      <c r="C5144" s="4">
        <f t="shared" si="256"/>
        <v>25</v>
      </c>
      <c r="D5144" s="4" t="s">
        <v>28</v>
      </c>
      <c r="E5144" s="28">
        <v>655</v>
      </c>
      <c r="F5144" s="28">
        <v>400</v>
      </c>
      <c r="H5144" s="28">
        <v>217</v>
      </c>
      <c r="I5144" s="28">
        <v>16</v>
      </c>
      <c r="J5144" s="28">
        <v>1.9900000000000001E-2</v>
      </c>
      <c r="AI5144"/>
      <c r="AJ5144"/>
    </row>
    <row r="5145" spans="1:36" ht="14.5" x14ac:dyDescent="0.35">
      <c r="A5145" s="52">
        <f t="shared" si="254"/>
        <v>2015</v>
      </c>
      <c r="B5145" s="30">
        <f t="shared" si="255"/>
        <v>168</v>
      </c>
      <c r="C5145" s="4">
        <f t="shared" si="256"/>
        <v>25</v>
      </c>
      <c r="D5145" s="4" t="s">
        <v>28</v>
      </c>
      <c r="E5145" s="28">
        <v>655</v>
      </c>
      <c r="F5145" s="28">
        <v>400</v>
      </c>
      <c r="H5145" s="28">
        <v>217</v>
      </c>
      <c r="I5145" s="28">
        <v>16</v>
      </c>
      <c r="J5145" s="28">
        <v>2.1399999999999999E-2</v>
      </c>
      <c r="AI5145"/>
      <c r="AJ5145"/>
    </row>
    <row r="5146" spans="1:36" ht="14.5" x14ac:dyDescent="0.35">
      <c r="A5146" s="52">
        <f t="shared" si="254"/>
        <v>2015</v>
      </c>
      <c r="B5146" s="30">
        <f t="shared" si="255"/>
        <v>168</v>
      </c>
      <c r="C5146" s="4">
        <f t="shared" si="256"/>
        <v>25</v>
      </c>
      <c r="D5146" s="4" t="s">
        <v>28</v>
      </c>
      <c r="E5146" s="28">
        <v>655</v>
      </c>
      <c r="F5146" s="28">
        <v>400</v>
      </c>
      <c r="H5146" s="28">
        <v>217</v>
      </c>
      <c r="I5146" s="28">
        <v>16</v>
      </c>
      <c r="J5146" s="28">
        <v>2.3199999999999998E-2</v>
      </c>
      <c r="AI5146"/>
      <c r="AJ5146"/>
    </row>
    <row r="5147" spans="1:36" ht="14.5" x14ac:dyDescent="0.35">
      <c r="A5147" s="52">
        <f t="shared" si="254"/>
        <v>2015</v>
      </c>
      <c r="B5147" s="30">
        <f t="shared" si="255"/>
        <v>168</v>
      </c>
      <c r="C5147" s="4">
        <f t="shared" si="256"/>
        <v>25</v>
      </c>
      <c r="D5147" s="4" t="s">
        <v>28</v>
      </c>
      <c r="E5147" s="28">
        <v>654</v>
      </c>
      <c r="F5147" s="28">
        <v>400</v>
      </c>
      <c r="H5147" s="28">
        <v>217</v>
      </c>
      <c r="I5147" s="28">
        <v>17</v>
      </c>
      <c r="J5147" s="28">
        <v>2.6700000000000002E-2</v>
      </c>
      <c r="AI5147"/>
      <c r="AJ5147"/>
    </row>
    <row r="5148" spans="1:36" ht="14.5" x14ac:dyDescent="0.35">
      <c r="A5148" s="52">
        <f t="shared" si="254"/>
        <v>2015</v>
      </c>
      <c r="B5148" s="30">
        <f t="shared" si="255"/>
        <v>168</v>
      </c>
      <c r="C5148" s="4">
        <f t="shared" si="256"/>
        <v>25</v>
      </c>
      <c r="D5148" s="4" t="s">
        <v>28</v>
      </c>
      <c r="E5148" s="28">
        <v>654</v>
      </c>
      <c r="F5148" s="28">
        <v>400</v>
      </c>
      <c r="H5148" s="28">
        <v>217</v>
      </c>
      <c r="I5148" s="28">
        <v>17</v>
      </c>
      <c r="J5148" s="28">
        <v>2.1000000000000001E-2</v>
      </c>
      <c r="AI5148"/>
      <c r="AJ5148"/>
    </row>
    <row r="5149" spans="1:36" ht="14.5" x14ac:dyDescent="0.35">
      <c r="A5149" s="52">
        <f t="shared" si="254"/>
        <v>2015</v>
      </c>
      <c r="B5149" s="30">
        <f t="shared" si="255"/>
        <v>168</v>
      </c>
      <c r="C5149" s="4">
        <f t="shared" si="256"/>
        <v>25</v>
      </c>
      <c r="D5149" s="4" t="s">
        <v>28</v>
      </c>
      <c r="E5149" s="28">
        <v>654</v>
      </c>
      <c r="F5149" s="28">
        <v>400</v>
      </c>
      <c r="H5149" s="28">
        <v>217</v>
      </c>
      <c r="I5149" s="28">
        <v>17</v>
      </c>
      <c r="J5149" s="28">
        <v>1.7500000000000002E-2</v>
      </c>
      <c r="AI5149"/>
      <c r="AJ5149"/>
    </row>
    <row r="5150" spans="1:36" ht="14.5" x14ac:dyDescent="0.35">
      <c r="A5150" s="52">
        <f t="shared" si="254"/>
        <v>2015</v>
      </c>
      <c r="B5150" s="30">
        <f t="shared" si="255"/>
        <v>168</v>
      </c>
      <c r="C5150" s="4">
        <f t="shared" si="256"/>
        <v>25</v>
      </c>
      <c r="D5150" s="4" t="s">
        <v>28</v>
      </c>
      <c r="E5150" s="28">
        <v>654</v>
      </c>
      <c r="F5150" s="28">
        <v>400</v>
      </c>
      <c r="H5150" s="28">
        <v>217</v>
      </c>
      <c r="I5150" s="28">
        <v>17</v>
      </c>
      <c r="J5150" s="28">
        <v>1.4500000000000001E-2</v>
      </c>
      <c r="AI5150"/>
      <c r="AJ5150"/>
    </row>
    <row r="5151" spans="1:36" ht="14.5" x14ac:dyDescent="0.35">
      <c r="A5151" s="52">
        <f t="shared" si="254"/>
        <v>2015</v>
      </c>
      <c r="B5151" s="30">
        <f t="shared" si="255"/>
        <v>168</v>
      </c>
      <c r="C5151" s="4">
        <f t="shared" si="256"/>
        <v>25</v>
      </c>
      <c r="D5151" s="4" t="s">
        <v>28</v>
      </c>
      <c r="E5151" s="28">
        <v>655</v>
      </c>
      <c r="F5151" s="28">
        <v>400</v>
      </c>
      <c r="H5151" s="28">
        <v>217</v>
      </c>
      <c r="I5151" s="28">
        <v>17</v>
      </c>
      <c r="J5151" s="28">
        <v>2.5999999999999999E-2</v>
      </c>
      <c r="AI5151"/>
      <c r="AJ5151"/>
    </row>
    <row r="5152" spans="1:36" ht="14.5" x14ac:dyDescent="0.35">
      <c r="A5152" s="52">
        <f t="shared" si="254"/>
        <v>2015</v>
      </c>
      <c r="B5152" s="30">
        <f t="shared" si="255"/>
        <v>168</v>
      </c>
      <c r="C5152" s="4">
        <f t="shared" si="256"/>
        <v>25</v>
      </c>
      <c r="D5152" s="4" t="s">
        <v>28</v>
      </c>
      <c r="E5152" s="28">
        <v>655</v>
      </c>
      <c r="F5152" s="28">
        <v>400</v>
      </c>
      <c r="H5152" s="28">
        <v>217</v>
      </c>
      <c r="I5152" s="28">
        <v>17</v>
      </c>
      <c r="J5152" s="28">
        <v>2.3199999999999998E-2</v>
      </c>
      <c r="AI5152"/>
      <c r="AJ5152"/>
    </row>
    <row r="5153" spans="1:36" ht="14.5" x14ac:dyDescent="0.35">
      <c r="A5153" s="52">
        <f t="shared" si="254"/>
        <v>2015</v>
      </c>
      <c r="B5153" s="30">
        <f t="shared" si="255"/>
        <v>168</v>
      </c>
      <c r="C5153" s="4">
        <f t="shared" si="256"/>
        <v>25</v>
      </c>
      <c r="D5153" s="4" t="s">
        <v>28</v>
      </c>
      <c r="E5153" s="28">
        <v>654</v>
      </c>
      <c r="F5153" s="28">
        <v>400</v>
      </c>
      <c r="H5153" s="28">
        <v>217</v>
      </c>
      <c r="I5153" s="28">
        <v>18</v>
      </c>
      <c r="J5153" s="28">
        <v>2.69E-2</v>
      </c>
      <c r="AI5153"/>
      <c r="AJ5153"/>
    </row>
    <row r="5154" spans="1:36" ht="14.5" x14ac:dyDescent="0.35">
      <c r="A5154" s="52">
        <f t="shared" si="254"/>
        <v>2015</v>
      </c>
      <c r="B5154" s="30">
        <f t="shared" si="255"/>
        <v>168</v>
      </c>
      <c r="C5154" s="4">
        <f t="shared" si="256"/>
        <v>25</v>
      </c>
      <c r="D5154" s="4" t="s">
        <v>28</v>
      </c>
      <c r="E5154" s="28">
        <v>654</v>
      </c>
      <c r="F5154" s="28">
        <v>400</v>
      </c>
      <c r="H5154" s="28">
        <v>217</v>
      </c>
      <c r="I5154" s="28">
        <v>18</v>
      </c>
      <c r="J5154" s="28">
        <v>2.47E-2</v>
      </c>
      <c r="AI5154"/>
      <c r="AJ5154"/>
    </row>
    <row r="5155" spans="1:36" ht="14.5" x14ac:dyDescent="0.35">
      <c r="A5155" s="52">
        <f t="shared" si="254"/>
        <v>2015</v>
      </c>
      <c r="B5155" s="30">
        <f t="shared" si="255"/>
        <v>168</v>
      </c>
      <c r="C5155" s="4">
        <f t="shared" si="256"/>
        <v>25</v>
      </c>
      <c r="D5155" s="4" t="s">
        <v>28</v>
      </c>
      <c r="E5155" s="28">
        <v>655</v>
      </c>
      <c r="F5155" s="28">
        <v>400</v>
      </c>
      <c r="H5155" s="28">
        <v>217</v>
      </c>
      <c r="I5155" s="28">
        <v>18</v>
      </c>
      <c r="J5155" s="28">
        <v>2.5000000000000001E-2</v>
      </c>
      <c r="AI5155"/>
      <c r="AJ5155"/>
    </row>
    <row r="5156" spans="1:36" ht="14.5" x14ac:dyDescent="0.35">
      <c r="A5156" s="52">
        <f t="shared" si="254"/>
        <v>2015</v>
      </c>
      <c r="B5156" s="30">
        <f t="shared" si="255"/>
        <v>168</v>
      </c>
      <c r="C5156" s="4">
        <f t="shared" si="256"/>
        <v>25</v>
      </c>
      <c r="D5156" s="4" t="s">
        <v>28</v>
      </c>
      <c r="E5156" s="28">
        <v>654</v>
      </c>
      <c r="F5156" s="28">
        <v>400</v>
      </c>
      <c r="H5156" s="28">
        <v>217</v>
      </c>
      <c r="I5156" s="28">
        <v>19</v>
      </c>
      <c r="J5156" s="28">
        <v>3.5700000000000003E-2</v>
      </c>
      <c r="AI5156"/>
      <c r="AJ5156"/>
    </row>
    <row r="5157" spans="1:36" ht="14.5" x14ac:dyDescent="0.35">
      <c r="A5157" s="52">
        <f t="shared" si="254"/>
        <v>2015</v>
      </c>
      <c r="B5157" s="30">
        <f t="shared" si="255"/>
        <v>168</v>
      </c>
      <c r="C5157" s="4">
        <f t="shared" si="256"/>
        <v>25</v>
      </c>
      <c r="D5157" s="4" t="s">
        <v>28</v>
      </c>
      <c r="E5157" s="28">
        <v>654</v>
      </c>
      <c r="F5157" s="28">
        <v>400</v>
      </c>
      <c r="H5157" s="28">
        <v>217</v>
      </c>
      <c r="I5157" s="28">
        <v>19</v>
      </c>
      <c r="J5157" s="28">
        <v>3.3399999999999999E-2</v>
      </c>
      <c r="AI5157"/>
      <c r="AJ5157"/>
    </row>
    <row r="5158" spans="1:36" ht="14.5" x14ac:dyDescent="0.35">
      <c r="A5158" s="52">
        <f t="shared" si="254"/>
        <v>2015</v>
      </c>
      <c r="B5158" s="30">
        <f t="shared" si="255"/>
        <v>168</v>
      </c>
      <c r="C5158" s="4">
        <f t="shared" si="256"/>
        <v>25</v>
      </c>
      <c r="D5158" s="4" t="s">
        <v>28</v>
      </c>
      <c r="E5158" s="28">
        <v>655</v>
      </c>
      <c r="F5158" s="28">
        <v>400</v>
      </c>
      <c r="H5158" s="28">
        <v>217</v>
      </c>
      <c r="I5158" s="28">
        <v>19</v>
      </c>
      <c r="J5158" s="28">
        <v>3.3399999999999999E-2</v>
      </c>
      <c r="AI5158"/>
      <c r="AJ5158"/>
    </row>
    <row r="5159" spans="1:36" ht="14.5" x14ac:dyDescent="0.35">
      <c r="A5159" s="52">
        <f t="shared" si="254"/>
        <v>2015</v>
      </c>
      <c r="B5159" s="30">
        <f t="shared" si="255"/>
        <v>168</v>
      </c>
      <c r="C5159" s="4">
        <f t="shared" si="256"/>
        <v>25</v>
      </c>
      <c r="D5159" s="4" t="s">
        <v>28</v>
      </c>
      <c r="E5159" s="28">
        <v>655</v>
      </c>
      <c r="F5159" s="28">
        <v>400</v>
      </c>
      <c r="H5159" s="28">
        <v>217</v>
      </c>
      <c r="I5159" s="28">
        <v>19</v>
      </c>
      <c r="J5159" s="28">
        <v>3.61E-2</v>
      </c>
      <c r="AI5159"/>
      <c r="AJ5159"/>
    </row>
    <row r="5160" spans="1:36" ht="14.5" x14ac:dyDescent="0.35">
      <c r="A5160" s="52">
        <f t="shared" si="254"/>
        <v>2015</v>
      </c>
      <c r="B5160" s="30">
        <f t="shared" si="255"/>
        <v>168</v>
      </c>
      <c r="C5160" s="4">
        <f t="shared" si="256"/>
        <v>25</v>
      </c>
      <c r="D5160" s="4" t="s">
        <v>28</v>
      </c>
      <c r="E5160" s="28">
        <v>655</v>
      </c>
      <c r="F5160" s="28">
        <v>400</v>
      </c>
      <c r="H5160" s="28">
        <v>217</v>
      </c>
      <c r="I5160" s="28">
        <v>19</v>
      </c>
      <c r="J5160" s="28">
        <v>2.9700000000000001E-2</v>
      </c>
      <c r="AI5160"/>
      <c r="AJ5160"/>
    </row>
    <row r="5161" spans="1:36" ht="14.5" x14ac:dyDescent="0.35">
      <c r="A5161" s="52">
        <f t="shared" si="254"/>
        <v>2015</v>
      </c>
      <c r="B5161" s="30">
        <f t="shared" si="255"/>
        <v>168</v>
      </c>
      <c r="C5161" s="4">
        <f t="shared" si="256"/>
        <v>25</v>
      </c>
      <c r="D5161" s="4" t="s">
        <v>28</v>
      </c>
      <c r="E5161" s="28">
        <v>654</v>
      </c>
      <c r="F5161" s="28">
        <v>400</v>
      </c>
      <c r="H5161" s="28">
        <v>300</v>
      </c>
      <c r="I5161" s="28">
        <v>21</v>
      </c>
      <c r="J5161" s="28">
        <v>4.8099999999999997E-2</v>
      </c>
      <c r="AI5161"/>
      <c r="AJ5161"/>
    </row>
    <row r="5162" spans="1:36" ht="14.5" x14ac:dyDescent="0.35">
      <c r="A5162" s="52">
        <f t="shared" si="254"/>
        <v>2015</v>
      </c>
      <c r="B5162" s="30">
        <f t="shared" si="255"/>
        <v>168</v>
      </c>
      <c r="C5162" s="4">
        <f t="shared" si="256"/>
        <v>25</v>
      </c>
      <c r="D5162" s="4" t="s">
        <v>28</v>
      </c>
      <c r="E5162" s="28">
        <v>653</v>
      </c>
      <c r="F5162" s="28">
        <v>403</v>
      </c>
      <c r="H5162" s="28">
        <v>217</v>
      </c>
      <c r="I5162" s="28">
        <v>11</v>
      </c>
      <c r="J5162" s="28">
        <v>8.8999999999999999E-3</v>
      </c>
      <c r="AI5162"/>
      <c r="AJ5162"/>
    </row>
    <row r="5163" spans="1:36" ht="14.5" x14ac:dyDescent="0.35">
      <c r="A5163" s="52">
        <f t="shared" si="254"/>
        <v>2015</v>
      </c>
      <c r="B5163" s="30">
        <f t="shared" si="255"/>
        <v>168</v>
      </c>
      <c r="C5163" s="4">
        <f t="shared" si="256"/>
        <v>25</v>
      </c>
      <c r="D5163" s="4" t="s">
        <v>28</v>
      </c>
      <c r="E5163" s="28">
        <v>653</v>
      </c>
      <c r="F5163" s="28">
        <v>403</v>
      </c>
      <c r="H5163" s="28">
        <v>217</v>
      </c>
      <c r="I5163" s="28">
        <v>11</v>
      </c>
      <c r="J5163" s="28">
        <v>8.3999999999999995E-3</v>
      </c>
      <c r="AI5163"/>
      <c r="AJ5163"/>
    </row>
    <row r="5164" spans="1:36" ht="14.5" x14ac:dyDescent="0.35">
      <c r="A5164" s="52">
        <f t="shared" si="254"/>
        <v>2015</v>
      </c>
      <c r="B5164" s="30">
        <f t="shared" si="255"/>
        <v>168</v>
      </c>
      <c r="C5164" s="4">
        <f t="shared" si="256"/>
        <v>25</v>
      </c>
      <c r="D5164" s="4" t="s">
        <v>28</v>
      </c>
      <c r="E5164" s="28">
        <v>653</v>
      </c>
      <c r="F5164" s="28">
        <v>403</v>
      </c>
      <c r="H5164" s="28">
        <v>217</v>
      </c>
      <c r="I5164" s="28">
        <v>11</v>
      </c>
      <c r="J5164" s="28">
        <v>8.2000000000000007E-3</v>
      </c>
      <c r="AI5164"/>
      <c r="AJ5164"/>
    </row>
    <row r="5165" spans="1:36" ht="14.5" x14ac:dyDescent="0.35">
      <c r="A5165" s="52">
        <f t="shared" si="254"/>
        <v>2015</v>
      </c>
      <c r="B5165" s="30">
        <f t="shared" si="255"/>
        <v>168</v>
      </c>
      <c r="C5165" s="4">
        <f t="shared" si="256"/>
        <v>25</v>
      </c>
      <c r="D5165" s="4" t="s">
        <v>28</v>
      </c>
      <c r="E5165" s="28">
        <v>652</v>
      </c>
      <c r="F5165" s="28">
        <v>403</v>
      </c>
      <c r="H5165" s="28">
        <v>217</v>
      </c>
      <c r="I5165" s="28">
        <v>12</v>
      </c>
      <c r="J5165" s="28">
        <v>8.2000000000000007E-3</v>
      </c>
      <c r="AI5165"/>
      <c r="AJ5165"/>
    </row>
    <row r="5166" spans="1:36" ht="14.5" x14ac:dyDescent="0.35">
      <c r="A5166" s="52">
        <f t="shared" si="254"/>
        <v>2015</v>
      </c>
      <c r="B5166" s="30">
        <f t="shared" si="255"/>
        <v>168</v>
      </c>
      <c r="C5166" s="4">
        <f t="shared" si="256"/>
        <v>25</v>
      </c>
      <c r="D5166" s="4" t="s">
        <v>28</v>
      </c>
      <c r="E5166" s="28">
        <v>652</v>
      </c>
      <c r="F5166" s="28">
        <v>403</v>
      </c>
      <c r="H5166" s="28">
        <v>217</v>
      </c>
      <c r="I5166" s="28">
        <v>12</v>
      </c>
      <c r="J5166" s="28">
        <v>6.1000000000000004E-3</v>
      </c>
      <c r="AI5166"/>
      <c r="AJ5166"/>
    </row>
    <row r="5167" spans="1:36" ht="14.5" x14ac:dyDescent="0.35">
      <c r="A5167" s="52">
        <f t="shared" si="254"/>
        <v>2015</v>
      </c>
      <c r="B5167" s="30">
        <f t="shared" si="255"/>
        <v>168</v>
      </c>
      <c r="C5167" s="4">
        <f t="shared" si="256"/>
        <v>25</v>
      </c>
      <c r="D5167" s="4" t="s">
        <v>28</v>
      </c>
      <c r="E5167" s="28">
        <v>653</v>
      </c>
      <c r="F5167" s="28">
        <v>403</v>
      </c>
      <c r="H5167" s="28">
        <v>217</v>
      </c>
      <c r="I5167" s="28">
        <v>12</v>
      </c>
      <c r="J5167" s="28">
        <v>9.4999999999999998E-3</v>
      </c>
      <c r="AI5167"/>
      <c r="AJ5167"/>
    </row>
    <row r="5168" spans="1:36" ht="14.5" x14ac:dyDescent="0.35">
      <c r="A5168" s="52">
        <f t="shared" si="254"/>
        <v>2015</v>
      </c>
      <c r="B5168" s="30">
        <f t="shared" si="255"/>
        <v>168</v>
      </c>
      <c r="C5168" s="4">
        <f t="shared" si="256"/>
        <v>25</v>
      </c>
      <c r="D5168" s="4" t="s">
        <v>28</v>
      </c>
      <c r="E5168" s="28">
        <v>653</v>
      </c>
      <c r="F5168" s="28">
        <v>403</v>
      </c>
      <c r="H5168" s="28">
        <v>217</v>
      </c>
      <c r="I5168" s="28">
        <v>12</v>
      </c>
      <c r="J5168" s="28">
        <v>1.12E-2</v>
      </c>
      <c r="AI5168"/>
      <c r="AJ5168"/>
    </row>
    <row r="5169" spans="1:36" ht="14.5" x14ac:dyDescent="0.35">
      <c r="A5169" s="52">
        <f t="shared" si="254"/>
        <v>2015</v>
      </c>
      <c r="B5169" s="30">
        <f t="shared" si="255"/>
        <v>168</v>
      </c>
      <c r="C5169" s="4">
        <f t="shared" si="256"/>
        <v>25</v>
      </c>
      <c r="D5169" s="4" t="s">
        <v>28</v>
      </c>
      <c r="E5169" s="28">
        <v>653</v>
      </c>
      <c r="F5169" s="28">
        <v>403</v>
      </c>
      <c r="H5169" s="28">
        <v>217</v>
      </c>
      <c r="I5169" s="28">
        <v>12</v>
      </c>
      <c r="J5169" s="28">
        <v>6.7999999999999996E-3</v>
      </c>
      <c r="AI5169"/>
      <c r="AJ5169"/>
    </row>
    <row r="5170" spans="1:36" ht="14.5" x14ac:dyDescent="0.35">
      <c r="A5170" s="52">
        <f t="shared" si="254"/>
        <v>2015</v>
      </c>
      <c r="B5170" s="30">
        <f t="shared" si="255"/>
        <v>168</v>
      </c>
      <c r="C5170" s="4">
        <f t="shared" si="256"/>
        <v>25</v>
      </c>
      <c r="D5170" s="4" t="s">
        <v>28</v>
      </c>
      <c r="E5170" s="28">
        <v>653</v>
      </c>
      <c r="F5170" s="28">
        <v>403</v>
      </c>
      <c r="H5170" s="28">
        <v>217</v>
      </c>
      <c r="I5170" s="28">
        <v>12</v>
      </c>
      <c r="J5170" s="28">
        <v>5.4999999999999997E-3</v>
      </c>
      <c r="AI5170"/>
      <c r="AJ5170"/>
    </row>
    <row r="5171" spans="1:36" ht="14.5" x14ac:dyDescent="0.35">
      <c r="A5171" s="52">
        <f t="shared" si="254"/>
        <v>2015</v>
      </c>
      <c r="B5171" s="30">
        <f t="shared" si="255"/>
        <v>168</v>
      </c>
      <c r="C5171" s="4">
        <f t="shared" si="256"/>
        <v>25</v>
      </c>
      <c r="D5171" s="4" t="s">
        <v>28</v>
      </c>
      <c r="E5171" s="28">
        <v>653</v>
      </c>
      <c r="F5171" s="28">
        <v>403</v>
      </c>
      <c r="H5171" s="28">
        <v>217</v>
      </c>
      <c r="I5171" s="28">
        <v>12</v>
      </c>
      <c r="J5171" s="28">
        <v>8.5000000000000006E-3</v>
      </c>
      <c r="AI5171"/>
      <c r="AJ5171"/>
    </row>
    <row r="5172" spans="1:36" ht="14.5" x14ac:dyDescent="0.35">
      <c r="A5172" s="52">
        <f t="shared" si="254"/>
        <v>2015</v>
      </c>
      <c r="B5172" s="30">
        <f t="shared" si="255"/>
        <v>168</v>
      </c>
      <c r="C5172" s="4">
        <f t="shared" si="256"/>
        <v>25</v>
      </c>
      <c r="D5172" s="4" t="s">
        <v>28</v>
      </c>
      <c r="E5172" s="28">
        <v>653</v>
      </c>
      <c r="F5172" s="28">
        <v>403</v>
      </c>
      <c r="H5172" s="28">
        <v>217</v>
      </c>
      <c r="I5172" s="28">
        <v>12</v>
      </c>
      <c r="J5172" s="28">
        <v>9.2999999999999992E-3</v>
      </c>
      <c r="AI5172"/>
      <c r="AJ5172"/>
    </row>
    <row r="5173" spans="1:36" ht="14.5" x14ac:dyDescent="0.35">
      <c r="A5173" s="52">
        <f t="shared" si="254"/>
        <v>2015</v>
      </c>
      <c r="B5173" s="30">
        <f t="shared" si="255"/>
        <v>168</v>
      </c>
      <c r="C5173" s="4">
        <f t="shared" si="256"/>
        <v>25</v>
      </c>
      <c r="D5173" s="4" t="s">
        <v>28</v>
      </c>
      <c r="E5173" s="28">
        <v>653</v>
      </c>
      <c r="F5173" s="28">
        <v>403</v>
      </c>
      <c r="H5173" s="28">
        <v>217</v>
      </c>
      <c r="I5173" s="28">
        <v>12</v>
      </c>
      <c r="J5173" s="28">
        <v>9.7999999999999997E-3</v>
      </c>
      <c r="AI5173"/>
      <c r="AJ5173"/>
    </row>
    <row r="5174" spans="1:36" ht="14.5" x14ac:dyDescent="0.35">
      <c r="A5174" s="52">
        <f t="shared" si="254"/>
        <v>2015</v>
      </c>
      <c r="B5174" s="30">
        <f t="shared" si="255"/>
        <v>168</v>
      </c>
      <c r="C5174" s="4">
        <f t="shared" si="256"/>
        <v>25</v>
      </c>
      <c r="D5174" s="4" t="s">
        <v>28</v>
      </c>
      <c r="E5174" s="28">
        <v>653</v>
      </c>
      <c r="F5174" s="28">
        <v>403</v>
      </c>
      <c r="H5174" s="28">
        <v>217</v>
      </c>
      <c r="I5174" s="28">
        <v>12</v>
      </c>
      <c r="J5174" s="28">
        <v>6.4999999999999997E-3</v>
      </c>
      <c r="AI5174"/>
      <c r="AJ5174"/>
    </row>
    <row r="5175" spans="1:36" ht="14.5" x14ac:dyDescent="0.35">
      <c r="A5175" s="52">
        <f t="shared" si="254"/>
        <v>2015</v>
      </c>
      <c r="B5175" s="30">
        <f t="shared" si="255"/>
        <v>168</v>
      </c>
      <c r="C5175" s="4">
        <f t="shared" si="256"/>
        <v>25</v>
      </c>
      <c r="D5175" s="4" t="s">
        <v>28</v>
      </c>
      <c r="E5175" s="28">
        <v>653</v>
      </c>
      <c r="F5175" s="28">
        <v>403</v>
      </c>
      <c r="H5175" s="28">
        <v>217</v>
      </c>
      <c r="I5175" s="28">
        <v>12</v>
      </c>
      <c r="J5175" s="28">
        <v>9.2999999999999992E-3</v>
      </c>
      <c r="AI5175"/>
      <c r="AJ5175"/>
    </row>
    <row r="5176" spans="1:36" ht="14.5" x14ac:dyDescent="0.35">
      <c r="A5176" s="52">
        <f t="shared" si="254"/>
        <v>2015</v>
      </c>
      <c r="B5176" s="30">
        <f t="shared" si="255"/>
        <v>168</v>
      </c>
      <c r="C5176" s="4">
        <f t="shared" si="256"/>
        <v>25</v>
      </c>
      <c r="D5176" s="4" t="s">
        <v>28</v>
      </c>
      <c r="E5176" s="28">
        <v>652</v>
      </c>
      <c r="F5176" s="28">
        <v>403</v>
      </c>
      <c r="H5176" s="28">
        <v>217</v>
      </c>
      <c r="I5176" s="28">
        <v>13</v>
      </c>
      <c r="J5176" s="28">
        <v>1.2500000000000001E-2</v>
      </c>
      <c r="AI5176"/>
      <c r="AJ5176"/>
    </row>
    <row r="5177" spans="1:36" ht="14.5" x14ac:dyDescent="0.35">
      <c r="A5177" s="52">
        <f t="shared" si="254"/>
        <v>2015</v>
      </c>
      <c r="B5177" s="30">
        <f t="shared" si="255"/>
        <v>168</v>
      </c>
      <c r="C5177" s="4">
        <f t="shared" si="256"/>
        <v>25</v>
      </c>
      <c r="D5177" s="4" t="s">
        <v>28</v>
      </c>
      <c r="E5177" s="28">
        <v>652</v>
      </c>
      <c r="F5177" s="28">
        <v>403</v>
      </c>
      <c r="H5177" s="28">
        <v>217</v>
      </c>
      <c r="I5177" s="28">
        <v>13</v>
      </c>
      <c r="J5177" s="28">
        <v>1.1900000000000001E-2</v>
      </c>
      <c r="AI5177"/>
      <c r="AJ5177"/>
    </row>
    <row r="5178" spans="1:36" ht="14.5" x14ac:dyDescent="0.35">
      <c r="A5178" s="52">
        <f t="shared" si="254"/>
        <v>2015</v>
      </c>
      <c r="B5178" s="30">
        <f t="shared" si="255"/>
        <v>168</v>
      </c>
      <c r="C5178" s="4">
        <f t="shared" si="256"/>
        <v>25</v>
      </c>
      <c r="D5178" s="4" t="s">
        <v>28</v>
      </c>
      <c r="E5178" s="28">
        <v>652</v>
      </c>
      <c r="F5178" s="28">
        <v>403</v>
      </c>
      <c r="H5178" s="28">
        <v>217</v>
      </c>
      <c r="I5178" s="28">
        <v>13</v>
      </c>
      <c r="J5178" s="28">
        <v>8.0000000000000002E-3</v>
      </c>
      <c r="AI5178"/>
      <c r="AJ5178"/>
    </row>
    <row r="5179" spans="1:36" ht="14.5" x14ac:dyDescent="0.35">
      <c r="A5179" s="52">
        <f t="shared" si="254"/>
        <v>2015</v>
      </c>
      <c r="B5179" s="30">
        <f t="shared" si="255"/>
        <v>168</v>
      </c>
      <c r="C5179" s="4">
        <f t="shared" si="256"/>
        <v>25</v>
      </c>
      <c r="D5179" s="4" t="s">
        <v>28</v>
      </c>
      <c r="E5179" s="28">
        <v>652</v>
      </c>
      <c r="F5179" s="28">
        <v>403</v>
      </c>
      <c r="H5179" s="28">
        <v>217</v>
      </c>
      <c r="I5179" s="28">
        <v>13</v>
      </c>
      <c r="J5179" s="28">
        <v>1.0800000000000001E-2</v>
      </c>
      <c r="AI5179"/>
      <c r="AJ5179"/>
    </row>
    <row r="5180" spans="1:36" ht="14.5" x14ac:dyDescent="0.35">
      <c r="A5180" s="52">
        <f t="shared" si="254"/>
        <v>2015</v>
      </c>
      <c r="B5180" s="30">
        <f t="shared" si="255"/>
        <v>168</v>
      </c>
      <c r="C5180" s="4">
        <f t="shared" si="256"/>
        <v>25</v>
      </c>
      <c r="D5180" s="4" t="s">
        <v>28</v>
      </c>
      <c r="E5180" s="28">
        <v>652</v>
      </c>
      <c r="F5180" s="28">
        <v>403</v>
      </c>
      <c r="H5180" s="28">
        <v>217</v>
      </c>
      <c r="I5180" s="28">
        <v>13</v>
      </c>
      <c r="J5180" s="28">
        <v>1.1299999999999999E-2</v>
      </c>
      <c r="AI5180"/>
      <c r="AJ5180"/>
    </row>
    <row r="5181" spans="1:36" ht="14.5" x14ac:dyDescent="0.35">
      <c r="A5181" s="52">
        <f t="shared" si="254"/>
        <v>2015</v>
      </c>
      <c r="B5181" s="30">
        <f t="shared" si="255"/>
        <v>168</v>
      </c>
      <c r="C5181" s="4">
        <f t="shared" si="256"/>
        <v>25</v>
      </c>
      <c r="D5181" s="4" t="s">
        <v>28</v>
      </c>
      <c r="E5181" s="28">
        <v>652</v>
      </c>
      <c r="F5181" s="28">
        <v>403</v>
      </c>
      <c r="H5181" s="28">
        <v>217</v>
      </c>
      <c r="I5181" s="28">
        <v>13</v>
      </c>
      <c r="J5181" s="28">
        <v>1.1900000000000001E-2</v>
      </c>
      <c r="AI5181"/>
      <c r="AJ5181"/>
    </row>
    <row r="5182" spans="1:36" ht="14.5" x14ac:dyDescent="0.35">
      <c r="A5182" s="52">
        <f t="shared" si="254"/>
        <v>2015</v>
      </c>
      <c r="B5182" s="30">
        <f t="shared" si="255"/>
        <v>168</v>
      </c>
      <c r="C5182" s="4">
        <f t="shared" si="256"/>
        <v>25</v>
      </c>
      <c r="D5182" s="4" t="s">
        <v>28</v>
      </c>
      <c r="E5182" s="28">
        <v>652</v>
      </c>
      <c r="F5182" s="28">
        <v>403</v>
      </c>
      <c r="H5182" s="28">
        <v>217</v>
      </c>
      <c r="I5182" s="28">
        <v>13</v>
      </c>
      <c r="J5182" s="28">
        <v>1.38E-2</v>
      </c>
      <c r="AI5182"/>
      <c r="AJ5182"/>
    </row>
    <row r="5183" spans="1:36" ht="14.5" x14ac:dyDescent="0.35">
      <c r="A5183" s="52">
        <f t="shared" si="254"/>
        <v>2015</v>
      </c>
      <c r="B5183" s="30">
        <f t="shared" si="255"/>
        <v>168</v>
      </c>
      <c r="C5183" s="4">
        <f t="shared" si="256"/>
        <v>25</v>
      </c>
      <c r="D5183" s="4" t="s">
        <v>28</v>
      </c>
      <c r="E5183" s="28">
        <v>652</v>
      </c>
      <c r="F5183" s="28">
        <v>403</v>
      </c>
      <c r="H5183" s="28">
        <v>217</v>
      </c>
      <c r="I5183" s="28">
        <v>13</v>
      </c>
      <c r="J5183" s="28">
        <v>1.1299999999999999E-2</v>
      </c>
      <c r="AI5183"/>
      <c r="AJ5183"/>
    </row>
    <row r="5184" spans="1:36" ht="14.5" x14ac:dyDescent="0.35">
      <c r="A5184" s="52">
        <f t="shared" si="254"/>
        <v>2015</v>
      </c>
      <c r="B5184" s="30">
        <f t="shared" si="255"/>
        <v>168</v>
      </c>
      <c r="C5184" s="4">
        <f t="shared" si="256"/>
        <v>25</v>
      </c>
      <c r="D5184" s="4" t="s">
        <v>28</v>
      </c>
      <c r="E5184" s="28">
        <v>652</v>
      </c>
      <c r="F5184" s="28">
        <v>403</v>
      </c>
      <c r="H5184" s="28">
        <v>217</v>
      </c>
      <c r="I5184" s="28">
        <v>13</v>
      </c>
      <c r="J5184" s="28">
        <v>1.1900000000000001E-2</v>
      </c>
      <c r="AI5184"/>
      <c r="AJ5184"/>
    </row>
    <row r="5185" spans="1:36" ht="14.5" x14ac:dyDescent="0.35">
      <c r="A5185" s="52">
        <f t="shared" si="254"/>
        <v>2015</v>
      </c>
      <c r="B5185" s="30">
        <f t="shared" si="255"/>
        <v>168</v>
      </c>
      <c r="C5185" s="4">
        <f t="shared" si="256"/>
        <v>25</v>
      </c>
      <c r="D5185" s="4" t="s">
        <v>28</v>
      </c>
      <c r="E5185" s="28">
        <v>653</v>
      </c>
      <c r="F5185" s="28">
        <v>403</v>
      </c>
      <c r="H5185" s="28">
        <v>217</v>
      </c>
      <c r="I5185" s="28">
        <v>13</v>
      </c>
      <c r="J5185" s="28">
        <v>1.32E-2</v>
      </c>
      <c r="AI5185"/>
      <c r="AJ5185"/>
    </row>
    <row r="5186" spans="1:36" ht="14.5" x14ac:dyDescent="0.35">
      <c r="A5186" s="52">
        <f t="shared" ref="A5186:A5249" si="257">YEAR(D5186)</f>
        <v>2015</v>
      </c>
      <c r="B5186" s="30">
        <f t="shared" ref="B5186:B5249" si="258">D5186-DATE(YEAR(D5186),1,0)</f>
        <v>168</v>
      </c>
      <c r="C5186" s="4">
        <f t="shared" ref="C5186:C5249" si="259">WEEKNUM(D5186,1)</f>
        <v>25</v>
      </c>
      <c r="D5186" s="4" t="s">
        <v>28</v>
      </c>
      <c r="E5186" s="28">
        <v>653</v>
      </c>
      <c r="F5186" s="28">
        <v>403</v>
      </c>
      <c r="H5186" s="28">
        <v>217</v>
      </c>
      <c r="I5186" s="28">
        <v>13</v>
      </c>
      <c r="J5186" s="28">
        <v>7.9000000000000008E-3</v>
      </c>
      <c r="AI5186"/>
      <c r="AJ5186"/>
    </row>
    <row r="5187" spans="1:36" ht="14.5" x14ac:dyDescent="0.35">
      <c r="A5187" s="52">
        <f t="shared" si="257"/>
        <v>2015</v>
      </c>
      <c r="B5187" s="30">
        <f t="shared" si="258"/>
        <v>168</v>
      </c>
      <c r="C5187" s="4">
        <f t="shared" si="259"/>
        <v>25</v>
      </c>
      <c r="D5187" s="4" t="s">
        <v>28</v>
      </c>
      <c r="E5187" s="28">
        <v>653</v>
      </c>
      <c r="F5187" s="28">
        <v>403</v>
      </c>
      <c r="H5187" s="28">
        <v>217</v>
      </c>
      <c r="I5187" s="28">
        <v>13</v>
      </c>
      <c r="J5187" s="28">
        <v>1.23E-2</v>
      </c>
      <c r="AI5187"/>
      <c r="AJ5187"/>
    </row>
    <row r="5188" spans="1:36" ht="14.5" x14ac:dyDescent="0.35">
      <c r="A5188" s="52">
        <f t="shared" si="257"/>
        <v>2015</v>
      </c>
      <c r="B5188" s="30">
        <f t="shared" si="258"/>
        <v>168</v>
      </c>
      <c r="C5188" s="4">
        <f t="shared" si="259"/>
        <v>25</v>
      </c>
      <c r="D5188" s="4" t="s">
        <v>28</v>
      </c>
      <c r="E5188" s="28">
        <v>653</v>
      </c>
      <c r="F5188" s="28">
        <v>403</v>
      </c>
      <c r="H5188" s="28">
        <v>217</v>
      </c>
      <c r="I5188" s="28">
        <v>13</v>
      </c>
      <c r="J5188" s="28">
        <v>8.0999999999999996E-3</v>
      </c>
      <c r="AI5188"/>
      <c r="AJ5188"/>
    </row>
    <row r="5189" spans="1:36" ht="14.5" x14ac:dyDescent="0.35">
      <c r="A5189" s="52">
        <f t="shared" si="257"/>
        <v>2015</v>
      </c>
      <c r="B5189" s="30">
        <f t="shared" si="258"/>
        <v>168</v>
      </c>
      <c r="C5189" s="4">
        <f t="shared" si="259"/>
        <v>25</v>
      </c>
      <c r="D5189" s="4" t="s">
        <v>28</v>
      </c>
      <c r="E5189" s="28">
        <v>653</v>
      </c>
      <c r="F5189" s="28">
        <v>403</v>
      </c>
      <c r="H5189" s="28">
        <v>217</v>
      </c>
      <c r="I5189" s="28">
        <v>13</v>
      </c>
      <c r="J5189" s="28">
        <v>8.5000000000000006E-3</v>
      </c>
      <c r="AI5189"/>
      <c r="AJ5189"/>
    </row>
    <row r="5190" spans="1:36" ht="14.5" x14ac:dyDescent="0.35">
      <c r="A5190" s="52">
        <f t="shared" si="257"/>
        <v>2015</v>
      </c>
      <c r="B5190" s="30">
        <f t="shared" si="258"/>
        <v>168</v>
      </c>
      <c r="C5190" s="4">
        <f t="shared" si="259"/>
        <v>25</v>
      </c>
      <c r="D5190" s="4" t="s">
        <v>28</v>
      </c>
      <c r="E5190" s="28">
        <v>653</v>
      </c>
      <c r="F5190" s="28">
        <v>403</v>
      </c>
      <c r="H5190" s="28">
        <v>217</v>
      </c>
      <c r="I5190" s="28">
        <v>13</v>
      </c>
      <c r="J5190" s="28">
        <v>8.9999999999999993E-3</v>
      </c>
      <c r="AI5190"/>
      <c r="AJ5190"/>
    </row>
    <row r="5191" spans="1:36" ht="14.5" x14ac:dyDescent="0.35">
      <c r="A5191" s="52">
        <f t="shared" si="257"/>
        <v>2015</v>
      </c>
      <c r="B5191" s="30">
        <f t="shared" si="258"/>
        <v>168</v>
      </c>
      <c r="C5191" s="4">
        <f t="shared" si="259"/>
        <v>25</v>
      </c>
      <c r="D5191" s="4" t="s">
        <v>28</v>
      </c>
      <c r="E5191" s="28">
        <v>653</v>
      </c>
      <c r="F5191" s="28">
        <v>403</v>
      </c>
      <c r="H5191" s="28">
        <v>217</v>
      </c>
      <c r="I5191" s="28">
        <v>13</v>
      </c>
      <c r="J5191" s="28">
        <v>1.0200000000000001E-2</v>
      </c>
      <c r="AI5191"/>
      <c r="AJ5191"/>
    </row>
    <row r="5192" spans="1:36" ht="14.5" x14ac:dyDescent="0.35">
      <c r="A5192" s="52">
        <f t="shared" si="257"/>
        <v>2015</v>
      </c>
      <c r="B5192" s="30">
        <f t="shared" si="258"/>
        <v>168</v>
      </c>
      <c r="C5192" s="4">
        <f t="shared" si="259"/>
        <v>25</v>
      </c>
      <c r="D5192" s="4" t="s">
        <v>28</v>
      </c>
      <c r="E5192" s="28">
        <v>653</v>
      </c>
      <c r="F5192" s="28">
        <v>403</v>
      </c>
      <c r="H5192" s="28">
        <v>217</v>
      </c>
      <c r="I5192" s="28">
        <v>13</v>
      </c>
      <c r="J5192" s="28">
        <v>1.2999999999999999E-2</v>
      </c>
      <c r="AI5192"/>
      <c r="AJ5192"/>
    </row>
    <row r="5193" spans="1:36" ht="14.5" x14ac:dyDescent="0.35">
      <c r="A5193" s="52">
        <f t="shared" si="257"/>
        <v>2015</v>
      </c>
      <c r="B5193" s="30">
        <f t="shared" si="258"/>
        <v>168</v>
      </c>
      <c r="C5193" s="4">
        <f t="shared" si="259"/>
        <v>25</v>
      </c>
      <c r="D5193" s="4" t="s">
        <v>28</v>
      </c>
      <c r="E5193" s="28">
        <v>653</v>
      </c>
      <c r="F5193" s="28">
        <v>403</v>
      </c>
      <c r="H5193" s="28">
        <v>217</v>
      </c>
      <c r="I5193" s="28">
        <v>13</v>
      </c>
      <c r="J5193" s="28">
        <v>1.2200000000000001E-2</v>
      </c>
      <c r="AI5193"/>
      <c r="AJ5193"/>
    </row>
    <row r="5194" spans="1:36" ht="14.5" x14ac:dyDescent="0.35">
      <c r="A5194" s="52">
        <f t="shared" si="257"/>
        <v>2015</v>
      </c>
      <c r="B5194" s="30">
        <f t="shared" si="258"/>
        <v>168</v>
      </c>
      <c r="C5194" s="4">
        <f t="shared" si="259"/>
        <v>25</v>
      </c>
      <c r="D5194" s="4" t="s">
        <v>28</v>
      </c>
      <c r="E5194" s="28">
        <v>653</v>
      </c>
      <c r="F5194" s="28">
        <v>403</v>
      </c>
      <c r="H5194" s="28">
        <v>217</v>
      </c>
      <c r="I5194" s="28">
        <v>13</v>
      </c>
      <c r="J5194" s="28">
        <v>8.9999999999999993E-3</v>
      </c>
      <c r="AI5194"/>
      <c r="AJ5194"/>
    </row>
    <row r="5195" spans="1:36" ht="14.5" x14ac:dyDescent="0.35">
      <c r="A5195" s="52">
        <f t="shared" si="257"/>
        <v>2015</v>
      </c>
      <c r="B5195" s="30">
        <f t="shared" si="258"/>
        <v>168</v>
      </c>
      <c r="C5195" s="4">
        <f t="shared" si="259"/>
        <v>25</v>
      </c>
      <c r="D5195" s="4" t="s">
        <v>28</v>
      </c>
      <c r="E5195" s="28">
        <v>652</v>
      </c>
      <c r="F5195" s="28">
        <v>403</v>
      </c>
      <c r="H5195" s="28">
        <v>217</v>
      </c>
      <c r="I5195" s="28">
        <v>14</v>
      </c>
      <c r="J5195" s="28">
        <v>1.26E-2</v>
      </c>
      <c r="AI5195"/>
      <c r="AJ5195"/>
    </row>
    <row r="5196" spans="1:36" ht="14.5" x14ac:dyDescent="0.35">
      <c r="A5196" s="52">
        <f t="shared" si="257"/>
        <v>2015</v>
      </c>
      <c r="B5196" s="30">
        <f t="shared" si="258"/>
        <v>168</v>
      </c>
      <c r="C5196" s="4">
        <f t="shared" si="259"/>
        <v>25</v>
      </c>
      <c r="D5196" s="4" t="s">
        <v>28</v>
      </c>
      <c r="E5196" s="28">
        <v>652</v>
      </c>
      <c r="F5196" s="28">
        <v>403</v>
      </c>
      <c r="H5196" s="28">
        <v>217</v>
      </c>
      <c r="I5196" s="28">
        <v>14</v>
      </c>
      <c r="J5196" s="28">
        <v>9.5999999999999992E-3</v>
      </c>
      <c r="AI5196"/>
      <c r="AJ5196"/>
    </row>
    <row r="5197" spans="1:36" ht="14.5" x14ac:dyDescent="0.35">
      <c r="A5197" s="52">
        <f t="shared" si="257"/>
        <v>2015</v>
      </c>
      <c r="B5197" s="30">
        <f t="shared" si="258"/>
        <v>168</v>
      </c>
      <c r="C5197" s="4">
        <f t="shared" si="259"/>
        <v>25</v>
      </c>
      <c r="D5197" s="4" t="s">
        <v>28</v>
      </c>
      <c r="E5197" s="28">
        <v>652</v>
      </c>
      <c r="F5197" s="28">
        <v>403</v>
      </c>
      <c r="H5197" s="28">
        <v>217</v>
      </c>
      <c r="I5197" s="28">
        <v>14</v>
      </c>
      <c r="J5197" s="28">
        <v>1.3599999999999999E-2</v>
      </c>
      <c r="AI5197"/>
      <c r="AJ5197"/>
    </row>
    <row r="5198" spans="1:36" ht="14.5" x14ac:dyDescent="0.35">
      <c r="A5198" s="52">
        <f t="shared" si="257"/>
        <v>2015</v>
      </c>
      <c r="B5198" s="30">
        <f t="shared" si="258"/>
        <v>168</v>
      </c>
      <c r="C5198" s="4">
        <f t="shared" si="259"/>
        <v>25</v>
      </c>
      <c r="D5198" s="4" t="s">
        <v>28</v>
      </c>
      <c r="E5198" s="28">
        <v>652</v>
      </c>
      <c r="F5198" s="28">
        <v>403</v>
      </c>
      <c r="H5198" s="28">
        <v>217</v>
      </c>
      <c r="I5198" s="28">
        <v>14</v>
      </c>
      <c r="J5198" s="28">
        <v>1.0699999999999999E-2</v>
      </c>
      <c r="AI5198"/>
      <c r="AJ5198"/>
    </row>
    <row r="5199" spans="1:36" ht="14.5" x14ac:dyDescent="0.35">
      <c r="A5199" s="52">
        <f t="shared" si="257"/>
        <v>2015</v>
      </c>
      <c r="B5199" s="30">
        <f t="shared" si="258"/>
        <v>168</v>
      </c>
      <c r="C5199" s="4">
        <f t="shared" si="259"/>
        <v>25</v>
      </c>
      <c r="D5199" s="4" t="s">
        <v>28</v>
      </c>
      <c r="E5199" s="28">
        <v>652</v>
      </c>
      <c r="F5199" s="28">
        <v>403</v>
      </c>
      <c r="H5199" s="28">
        <v>217</v>
      </c>
      <c r="I5199" s="28">
        <v>14</v>
      </c>
      <c r="J5199" s="28">
        <v>1.61E-2</v>
      </c>
      <c r="AI5199"/>
      <c r="AJ5199"/>
    </row>
    <row r="5200" spans="1:36" ht="14.5" x14ac:dyDescent="0.35">
      <c r="A5200" s="52">
        <f t="shared" si="257"/>
        <v>2015</v>
      </c>
      <c r="B5200" s="30">
        <f t="shared" si="258"/>
        <v>168</v>
      </c>
      <c r="C5200" s="4">
        <f t="shared" si="259"/>
        <v>25</v>
      </c>
      <c r="D5200" s="4" t="s">
        <v>28</v>
      </c>
      <c r="E5200" s="28">
        <v>652</v>
      </c>
      <c r="F5200" s="28">
        <v>403</v>
      </c>
      <c r="H5200" s="28">
        <v>217</v>
      </c>
      <c r="I5200" s="28">
        <v>14</v>
      </c>
      <c r="J5200" s="28">
        <v>1.0800000000000001E-2</v>
      </c>
      <c r="AI5200"/>
      <c r="AJ5200"/>
    </row>
    <row r="5201" spans="1:36" ht="14.5" x14ac:dyDescent="0.35">
      <c r="A5201" s="52">
        <f t="shared" si="257"/>
        <v>2015</v>
      </c>
      <c r="B5201" s="30">
        <f t="shared" si="258"/>
        <v>168</v>
      </c>
      <c r="C5201" s="4">
        <f t="shared" si="259"/>
        <v>25</v>
      </c>
      <c r="D5201" s="4" t="s">
        <v>28</v>
      </c>
      <c r="E5201" s="28">
        <v>652</v>
      </c>
      <c r="F5201" s="28">
        <v>403</v>
      </c>
      <c r="H5201" s="28">
        <v>217</v>
      </c>
      <c r="I5201" s="28">
        <v>14</v>
      </c>
      <c r="J5201" s="28">
        <v>1.0800000000000001E-2</v>
      </c>
      <c r="AI5201"/>
      <c r="AJ5201"/>
    </row>
    <row r="5202" spans="1:36" ht="14.5" x14ac:dyDescent="0.35">
      <c r="A5202" s="52">
        <f t="shared" si="257"/>
        <v>2015</v>
      </c>
      <c r="B5202" s="30">
        <f t="shared" si="258"/>
        <v>168</v>
      </c>
      <c r="C5202" s="4">
        <f t="shared" si="259"/>
        <v>25</v>
      </c>
      <c r="D5202" s="4" t="s">
        <v>28</v>
      </c>
      <c r="E5202" s="28">
        <v>652</v>
      </c>
      <c r="F5202" s="28">
        <v>403</v>
      </c>
      <c r="H5202" s="28">
        <v>217</v>
      </c>
      <c r="I5202" s="28">
        <v>14</v>
      </c>
      <c r="J5202" s="28">
        <v>1.37E-2</v>
      </c>
      <c r="AI5202"/>
      <c r="AJ5202"/>
    </row>
    <row r="5203" spans="1:36" ht="14.5" x14ac:dyDescent="0.35">
      <c r="A5203" s="52">
        <f t="shared" si="257"/>
        <v>2015</v>
      </c>
      <c r="B5203" s="30">
        <f t="shared" si="258"/>
        <v>168</v>
      </c>
      <c r="C5203" s="4">
        <f t="shared" si="259"/>
        <v>25</v>
      </c>
      <c r="D5203" s="4" t="s">
        <v>28</v>
      </c>
      <c r="E5203" s="28">
        <v>653</v>
      </c>
      <c r="F5203" s="28">
        <v>403</v>
      </c>
      <c r="H5203" s="28">
        <v>217</v>
      </c>
      <c r="I5203" s="28">
        <v>14</v>
      </c>
      <c r="J5203" s="28">
        <v>1.0500000000000001E-2</v>
      </c>
      <c r="AI5203"/>
      <c r="AJ5203"/>
    </row>
    <row r="5204" spans="1:36" ht="14.5" x14ac:dyDescent="0.35">
      <c r="A5204" s="52">
        <f t="shared" si="257"/>
        <v>2015</v>
      </c>
      <c r="B5204" s="30">
        <f t="shared" si="258"/>
        <v>168</v>
      </c>
      <c r="C5204" s="4">
        <f t="shared" si="259"/>
        <v>25</v>
      </c>
      <c r="D5204" s="4" t="s">
        <v>28</v>
      </c>
      <c r="E5204" s="28">
        <v>653</v>
      </c>
      <c r="F5204" s="28">
        <v>403</v>
      </c>
      <c r="H5204" s="28">
        <v>217</v>
      </c>
      <c r="I5204" s="28">
        <v>14</v>
      </c>
      <c r="J5204" s="28">
        <v>1.2800000000000001E-2</v>
      </c>
      <c r="AI5204"/>
      <c r="AJ5204"/>
    </row>
    <row r="5205" spans="1:36" ht="14.5" x14ac:dyDescent="0.35">
      <c r="A5205" s="52">
        <f t="shared" si="257"/>
        <v>2015</v>
      </c>
      <c r="B5205" s="30">
        <f t="shared" si="258"/>
        <v>168</v>
      </c>
      <c r="C5205" s="4">
        <f t="shared" si="259"/>
        <v>25</v>
      </c>
      <c r="D5205" s="4" t="s">
        <v>28</v>
      </c>
      <c r="E5205" s="28">
        <v>653</v>
      </c>
      <c r="F5205" s="28">
        <v>403</v>
      </c>
      <c r="H5205" s="28">
        <v>217</v>
      </c>
      <c r="I5205" s="28">
        <v>14</v>
      </c>
      <c r="J5205" s="28">
        <v>1.5699999999999999E-2</v>
      </c>
      <c r="AI5205"/>
      <c r="AJ5205"/>
    </row>
    <row r="5206" spans="1:36" ht="14.5" x14ac:dyDescent="0.35">
      <c r="A5206" s="52">
        <f t="shared" si="257"/>
        <v>2015</v>
      </c>
      <c r="B5206" s="30">
        <f t="shared" si="258"/>
        <v>168</v>
      </c>
      <c r="C5206" s="4">
        <f t="shared" si="259"/>
        <v>25</v>
      </c>
      <c r="D5206" s="4" t="s">
        <v>28</v>
      </c>
      <c r="E5206" s="28">
        <v>653</v>
      </c>
      <c r="F5206" s="28">
        <v>403</v>
      </c>
      <c r="H5206" s="28">
        <v>217</v>
      </c>
      <c r="I5206" s="28">
        <v>14</v>
      </c>
      <c r="J5206" s="28">
        <v>1.5599999999999999E-2</v>
      </c>
      <c r="AI5206"/>
      <c r="AJ5206"/>
    </row>
    <row r="5207" spans="1:36" ht="14.5" x14ac:dyDescent="0.35">
      <c r="A5207" s="52">
        <f t="shared" si="257"/>
        <v>2015</v>
      </c>
      <c r="B5207" s="30">
        <f t="shared" si="258"/>
        <v>168</v>
      </c>
      <c r="C5207" s="4">
        <f t="shared" si="259"/>
        <v>25</v>
      </c>
      <c r="D5207" s="4" t="s">
        <v>28</v>
      </c>
      <c r="E5207" s="28">
        <v>653</v>
      </c>
      <c r="F5207" s="28">
        <v>403</v>
      </c>
      <c r="H5207" s="28">
        <v>217</v>
      </c>
      <c r="I5207" s="28">
        <v>14</v>
      </c>
      <c r="J5207" s="28">
        <v>2.0899999999999998E-2</v>
      </c>
      <c r="AI5207"/>
      <c r="AJ5207"/>
    </row>
    <row r="5208" spans="1:36" ht="14.5" x14ac:dyDescent="0.35">
      <c r="A5208" s="52">
        <f t="shared" si="257"/>
        <v>2015</v>
      </c>
      <c r="B5208" s="30">
        <f t="shared" si="258"/>
        <v>168</v>
      </c>
      <c r="C5208" s="4">
        <f t="shared" si="259"/>
        <v>25</v>
      </c>
      <c r="D5208" s="4" t="s">
        <v>28</v>
      </c>
      <c r="E5208" s="28">
        <v>653</v>
      </c>
      <c r="F5208" s="28">
        <v>403</v>
      </c>
      <c r="H5208" s="28">
        <v>217</v>
      </c>
      <c r="I5208" s="28">
        <v>14</v>
      </c>
      <c r="J5208" s="28">
        <v>1.4800000000000001E-2</v>
      </c>
      <c r="AI5208"/>
      <c r="AJ5208"/>
    </row>
    <row r="5209" spans="1:36" ht="14.5" x14ac:dyDescent="0.35">
      <c r="A5209" s="52">
        <f t="shared" si="257"/>
        <v>2015</v>
      </c>
      <c r="B5209" s="30">
        <f t="shared" si="258"/>
        <v>168</v>
      </c>
      <c r="C5209" s="4">
        <f t="shared" si="259"/>
        <v>25</v>
      </c>
      <c r="D5209" s="4" t="s">
        <v>28</v>
      </c>
      <c r="E5209" s="28">
        <v>653</v>
      </c>
      <c r="F5209" s="28">
        <v>403</v>
      </c>
      <c r="H5209" s="28">
        <v>217</v>
      </c>
      <c r="I5209" s="28">
        <v>14</v>
      </c>
      <c r="J5209" s="28">
        <v>1.4200000000000001E-2</v>
      </c>
      <c r="AI5209"/>
      <c r="AJ5209"/>
    </row>
    <row r="5210" spans="1:36" ht="14.5" x14ac:dyDescent="0.35">
      <c r="A5210" s="52">
        <f t="shared" si="257"/>
        <v>2015</v>
      </c>
      <c r="B5210" s="30">
        <f t="shared" si="258"/>
        <v>168</v>
      </c>
      <c r="C5210" s="4">
        <f t="shared" si="259"/>
        <v>25</v>
      </c>
      <c r="D5210" s="4" t="s">
        <v>28</v>
      </c>
      <c r="E5210" s="28">
        <v>653</v>
      </c>
      <c r="F5210" s="28">
        <v>403</v>
      </c>
      <c r="H5210" s="28">
        <v>217</v>
      </c>
      <c r="I5210" s="28">
        <v>14</v>
      </c>
      <c r="J5210" s="28">
        <v>1.04E-2</v>
      </c>
      <c r="AI5210"/>
      <c r="AJ5210"/>
    </row>
    <row r="5211" spans="1:36" ht="14.5" x14ac:dyDescent="0.35">
      <c r="A5211" s="52">
        <f t="shared" si="257"/>
        <v>2015</v>
      </c>
      <c r="B5211" s="30">
        <f t="shared" si="258"/>
        <v>168</v>
      </c>
      <c r="C5211" s="4">
        <f t="shared" si="259"/>
        <v>25</v>
      </c>
      <c r="D5211" s="4" t="s">
        <v>28</v>
      </c>
      <c r="E5211" s="28">
        <v>653</v>
      </c>
      <c r="F5211" s="28">
        <v>403</v>
      </c>
      <c r="H5211" s="28">
        <v>217</v>
      </c>
      <c r="I5211" s="28">
        <v>14</v>
      </c>
      <c r="J5211" s="28">
        <v>1.7000000000000001E-2</v>
      </c>
      <c r="AI5211"/>
      <c r="AJ5211"/>
    </row>
    <row r="5212" spans="1:36" ht="14.5" x14ac:dyDescent="0.35">
      <c r="A5212" s="52">
        <f t="shared" si="257"/>
        <v>2015</v>
      </c>
      <c r="B5212" s="30">
        <f t="shared" si="258"/>
        <v>168</v>
      </c>
      <c r="C5212" s="4">
        <f t="shared" si="259"/>
        <v>25</v>
      </c>
      <c r="D5212" s="4" t="s">
        <v>28</v>
      </c>
      <c r="E5212" s="28">
        <v>653</v>
      </c>
      <c r="F5212" s="28">
        <v>403</v>
      </c>
      <c r="H5212" s="28">
        <v>217</v>
      </c>
      <c r="I5212" s="28">
        <v>14</v>
      </c>
      <c r="J5212" s="28">
        <v>1.0800000000000001E-2</v>
      </c>
      <c r="AI5212"/>
      <c r="AJ5212"/>
    </row>
    <row r="5213" spans="1:36" ht="14.5" x14ac:dyDescent="0.35">
      <c r="A5213" s="52">
        <f t="shared" si="257"/>
        <v>2015</v>
      </c>
      <c r="B5213" s="30">
        <f t="shared" si="258"/>
        <v>168</v>
      </c>
      <c r="C5213" s="4">
        <f t="shared" si="259"/>
        <v>25</v>
      </c>
      <c r="D5213" s="4" t="s">
        <v>28</v>
      </c>
      <c r="E5213" s="28">
        <v>653</v>
      </c>
      <c r="F5213" s="28">
        <v>403</v>
      </c>
      <c r="H5213" s="28">
        <v>217</v>
      </c>
      <c r="I5213" s="28">
        <v>14</v>
      </c>
      <c r="J5213" s="28">
        <v>7.9000000000000008E-3</v>
      </c>
      <c r="AI5213"/>
      <c r="AJ5213"/>
    </row>
    <row r="5214" spans="1:36" ht="14.5" x14ac:dyDescent="0.35">
      <c r="A5214" s="52">
        <f t="shared" si="257"/>
        <v>2015</v>
      </c>
      <c r="B5214" s="30">
        <f t="shared" si="258"/>
        <v>168</v>
      </c>
      <c r="C5214" s="4">
        <f t="shared" si="259"/>
        <v>25</v>
      </c>
      <c r="D5214" s="4" t="s">
        <v>28</v>
      </c>
      <c r="E5214" s="28">
        <v>653</v>
      </c>
      <c r="F5214" s="28">
        <v>403</v>
      </c>
      <c r="H5214" s="28">
        <v>217</v>
      </c>
      <c r="I5214" s="28">
        <v>14</v>
      </c>
      <c r="J5214" s="28">
        <v>1.12E-2</v>
      </c>
      <c r="AI5214"/>
      <c r="AJ5214"/>
    </row>
    <row r="5215" spans="1:36" ht="14.5" x14ac:dyDescent="0.35">
      <c r="A5215" s="52">
        <f t="shared" si="257"/>
        <v>2015</v>
      </c>
      <c r="B5215" s="30">
        <f t="shared" si="258"/>
        <v>168</v>
      </c>
      <c r="C5215" s="4">
        <f t="shared" si="259"/>
        <v>25</v>
      </c>
      <c r="D5215" s="4" t="s">
        <v>28</v>
      </c>
      <c r="E5215" s="28">
        <v>653</v>
      </c>
      <c r="F5215" s="28">
        <v>403</v>
      </c>
      <c r="H5215" s="28">
        <v>217</v>
      </c>
      <c r="I5215" s="28">
        <v>14</v>
      </c>
      <c r="J5215" s="28">
        <v>1.4200000000000001E-2</v>
      </c>
      <c r="AI5215"/>
      <c r="AJ5215"/>
    </row>
    <row r="5216" spans="1:36" ht="14.5" x14ac:dyDescent="0.35">
      <c r="A5216" s="52">
        <f t="shared" si="257"/>
        <v>2015</v>
      </c>
      <c r="B5216" s="30">
        <f t="shared" si="258"/>
        <v>168</v>
      </c>
      <c r="C5216" s="4">
        <f t="shared" si="259"/>
        <v>25</v>
      </c>
      <c r="D5216" s="4" t="s">
        <v>28</v>
      </c>
      <c r="E5216" s="28">
        <v>653</v>
      </c>
      <c r="F5216" s="28">
        <v>403</v>
      </c>
      <c r="H5216" s="28">
        <v>217</v>
      </c>
      <c r="I5216" s="28">
        <v>14</v>
      </c>
      <c r="J5216" s="28">
        <v>1.06E-2</v>
      </c>
      <c r="AI5216"/>
      <c r="AJ5216"/>
    </row>
    <row r="5217" spans="1:36" ht="14.5" x14ac:dyDescent="0.35">
      <c r="A5217" s="52">
        <f t="shared" si="257"/>
        <v>2015</v>
      </c>
      <c r="B5217" s="30">
        <f t="shared" si="258"/>
        <v>168</v>
      </c>
      <c r="C5217" s="4">
        <f t="shared" si="259"/>
        <v>25</v>
      </c>
      <c r="D5217" s="4" t="s">
        <v>28</v>
      </c>
      <c r="E5217" s="28">
        <v>653</v>
      </c>
      <c r="F5217" s="28">
        <v>403</v>
      </c>
      <c r="H5217" s="28">
        <v>217</v>
      </c>
      <c r="I5217" s="28">
        <v>14</v>
      </c>
      <c r="J5217" s="28">
        <v>1.06E-2</v>
      </c>
      <c r="AI5217"/>
      <c r="AJ5217"/>
    </row>
    <row r="5218" spans="1:36" ht="14.5" x14ac:dyDescent="0.35">
      <c r="A5218" s="52">
        <f t="shared" si="257"/>
        <v>2015</v>
      </c>
      <c r="B5218" s="30">
        <f t="shared" si="258"/>
        <v>168</v>
      </c>
      <c r="C5218" s="4">
        <f t="shared" si="259"/>
        <v>25</v>
      </c>
      <c r="D5218" s="4" t="s">
        <v>28</v>
      </c>
      <c r="E5218" s="28">
        <v>653</v>
      </c>
      <c r="F5218" s="28">
        <v>403</v>
      </c>
      <c r="H5218" s="28">
        <v>217</v>
      </c>
      <c r="I5218" s="28">
        <v>14</v>
      </c>
      <c r="J5218" s="28">
        <v>8.3999999999999995E-3</v>
      </c>
      <c r="AI5218"/>
      <c r="AJ5218"/>
    </row>
    <row r="5219" spans="1:36" ht="14.5" x14ac:dyDescent="0.35">
      <c r="A5219" s="52">
        <f t="shared" si="257"/>
        <v>2015</v>
      </c>
      <c r="B5219" s="30">
        <f t="shared" si="258"/>
        <v>168</v>
      </c>
      <c r="C5219" s="4">
        <f t="shared" si="259"/>
        <v>25</v>
      </c>
      <c r="D5219" s="4" t="s">
        <v>28</v>
      </c>
      <c r="E5219" s="28">
        <v>653</v>
      </c>
      <c r="F5219" s="28">
        <v>403</v>
      </c>
      <c r="H5219" s="28">
        <v>217</v>
      </c>
      <c r="I5219" s="28">
        <v>14</v>
      </c>
      <c r="J5219" s="28">
        <v>7.4999999999999997E-3</v>
      </c>
      <c r="AI5219"/>
      <c r="AJ5219"/>
    </row>
    <row r="5220" spans="1:36" ht="14.5" x14ac:dyDescent="0.35">
      <c r="A5220" s="52">
        <f t="shared" si="257"/>
        <v>2015</v>
      </c>
      <c r="B5220" s="30">
        <f t="shared" si="258"/>
        <v>168</v>
      </c>
      <c r="C5220" s="4">
        <f t="shared" si="259"/>
        <v>25</v>
      </c>
      <c r="D5220" s="4" t="s">
        <v>28</v>
      </c>
      <c r="E5220" s="28">
        <v>653</v>
      </c>
      <c r="F5220" s="28">
        <v>403</v>
      </c>
      <c r="H5220" s="28">
        <v>217</v>
      </c>
      <c r="I5220" s="28">
        <v>14</v>
      </c>
      <c r="J5220" s="28">
        <v>1.0699999999999999E-2</v>
      </c>
      <c r="AI5220"/>
      <c r="AJ5220"/>
    </row>
    <row r="5221" spans="1:36" ht="14.5" x14ac:dyDescent="0.35">
      <c r="A5221" s="52">
        <f t="shared" si="257"/>
        <v>2015</v>
      </c>
      <c r="B5221" s="30">
        <f t="shared" si="258"/>
        <v>168</v>
      </c>
      <c r="C5221" s="4">
        <f t="shared" si="259"/>
        <v>25</v>
      </c>
      <c r="D5221" s="4" t="s">
        <v>28</v>
      </c>
      <c r="E5221" s="28">
        <v>653</v>
      </c>
      <c r="F5221" s="28">
        <v>403</v>
      </c>
      <c r="H5221" s="28">
        <v>217</v>
      </c>
      <c r="I5221" s="28">
        <v>14</v>
      </c>
      <c r="J5221" s="28">
        <v>1.8200000000000001E-2</v>
      </c>
      <c r="AI5221"/>
      <c r="AJ5221"/>
    </row>
    <row r="5222" spans="1:36" ht="14.5" x14ac:dyDescent="0.35">
      <c r="A5222" s="52">
        <f t="shared" si="257"/>
        <v>2015</v>
      </c>
      <c r="B5222" s="30">
        <f t="shared" si="258"/>
        <v>168</v>
      </c>
      <c r="C5222" s="4">
        <f t="shared" si="259"/>
        <v>25</v>
      </c>
      <c r="D5222" s="4" t="s">
        <v>28</v>
      </c>
      <c r="E5222" s="28">
        <v>652</v>
      </c>
      <c r="F5222" s="28">
        <v>403</v>
      </c>
      <c r="H5222" s="28">
        <v>217</v>
      </c>
      <c r="I5222" s="28">
        <v>15</v>
      </c>
      <c r="J5222" s="28">
        <v>1.9300000000000001E-2</v>
      </c>
      <c r="AI5222"/>
      <c r="AJ5222"/>
    </row>
    <row r="5223" spans="1:36" ht="14.5" x14ac:dyDescent="0.35">
      <c r="A5223" s="52">
        <f t="shared" si="257"/>
        <v>2015</v>
      </c>
      <c r="B5223" s="30">
        <f t="shared" si="258"/>
        <v>168</v>
      </c>
      <c r="C5223" s="4">
        <f t="shared" si="259"/>
        <v>25</v>
      </c>
      <c r="D5223" s="4" t="s">
        <v>28</v>
      </c>
      <c r="E5223" s="28">
        <v>652</v>
      </c>
      <c r="F5223" s="28">
        <v>403</v>
      </c>
      <c r="H5223" s="28">
        <v>217</v>
      </c>
      <c r="I5223" s="28">
        <v>15</v>
      </c>
      <c r="J5223" s="28">
        <v>1.7899999999999999E-2</v>
      </c>
      <c r="AI5223"/>
      <c r="AJ5223"/>
    </row>
    <row r="5224" spans="1:36" ht="14.5" x14ac:dyDescent="0.35">
      <c r="A5224" s="52">
        <f t="shared" si="257"/>
        <v>2015</v>
      </c>
      <c r="B5224" s="30">
        <f t="shared" si="258"/>
        <v>168</v>
      </c>
      <c r="C5224" s="4">
        <f t="shared" si="259"/>
        <v>25</v>
      </c>
      <c r="D5224" s="4" t="s">
        <v>28</v>
      </c>
      <c r="E5224" s="28">
        <v>652</v>
      </c>
      <c r="F5224" s="28">
        <v>403</v>
      </c>
      <c r="H5224" s="28">
        <v>217</v>
      </c>
      <c r="I5224" s="28">
        <v>15</v>
      </c>
      <c r="J5224" s="28">
        <v>1.55E-2</v>
      </c>
      <c r="AI5224"/>
      <c r="AJ5224"/>
    </row>
    <row r="5225" spans="1:36" ht="14.5" x14ac:dyDescent="0.35">
      <c r="A5225" s="52">
        <f t="shared" si="257"/>
        <v>2015</v>
      </c>
      <c r="B5225" s="30">
        <f t="shared" si="258"/>
        <v>168</v>
      </c>
      <c r="C5225" s="4">
        <f t="shared" si="259"/>
        <v>25</v>
      </c>
      <c r="D5225" s="4" t="s">
        <v>28</v>
      </c>
      <c r="E5225" s="28">
        <v>652</v>
      </c>
      <c r="F5225" s="28">
        <v>403</v>
      </c>
      <c r="H5225" s="28">
        <v>217</v>
      </c>
      <c r="I5225" s="28">
        <v>15</v>
      </c>
      <c r="J5225" s="28">
        <v>1.6799999999999999E-2</v>
      </c>
      <c r="AI5225"/>
      <c r="AJ5225"/>
    </row>
    <row r="5226" spans="1:36" ht="14.5" x14ac:dyDescent="0.35">
      <c r="A5226" s="52">
        <f t="shared" si="257"/>
        <v>2015</v>
      </c>
      <c r="B5226" s="30">
        <f t="shared" si="258"/>
        <v>168</v>
      </c>
      <c r="C5226" s="4">
        <f t="shared" si="259"/>
        <v>25</v>
      </c>
      <c r="D5226" s="4" t="s">
        <v>28</v>
      </c>
      <c r="E5226" s="28">
        <v>652</v>
      </c>
      <c r="F5226" s="28">
        <v>403</v>
      </c>
      <c r="H5226" s="28">
        <v>217</v>
      </c>
      <c r="I5226" s="28">
        <v>15</v>
      </c>
      <c r="J5226" s="28">
        <v>1.47E-2</v>
      </c>
      <c r="AI5226"/>
      <c r="AJ5226"/>
    </row>
    <row r="5227" spans="1:36" ht="14.5" x14ac:dyDescent="0.35">
      <c r="A5227" s="52">
        <f t="shared" si="257"/>
        <v>2015</v>
      </c>
      <c r="B5227" s="30">
        <f t="shared" si="258"/>
        <v>168</v>
      </c>
      <c r="C5227" s="4">
        <f t="shared" si="259"/>
        <v>25</v>
      </c>
      <c r="D5227" s="4" t="s">
        <v>28</v>
      </c>
      <c r="E5227" s="28">
        <v>652</v>
      </c>
      <c r="F5227" s="28">
        <v>403</v>
      </c>
      <c r="H5227" s="28">
        <v>217</v>
      </c>
      <c r="I5227" s="28">
        <v>15</v>
      </c>
      <c r="J5227" s="28">
        <v>1.7999999999999999E-2</v>
      </c>
      <c r="AI5227"/>
      <c r="AJ5227"/>
    </row>
    <row r="5228" spans="1:36" ht="14.5" x14ac:dyDescent="0.35">
      <c r="A5228" s="52">
        <f t="shared" si="257"/>
        <v>2015</v>
      </c>
      <c r="B5228" s="30">
        <f t="shared" si="258"/>
        <v>168</v>
      </c>
      <c r="C5228" s="4">
        <f t="shared" si="259"/>
        <v>25</v>
      </c>
      <c r="D5228" s="4" t="s">
        <v>28</v>
      </c>
      <c r="E5228" s="28">
        <v>652</v>
      </c>
      <c r="F5228" s="28">
        <v>403</v>
      </c>
      <c r="H5228" s="28">
        <v>217</v>
      </c>
      <c r="I5228" s="28">
        <v>15</v>
      </c>
      <c r="J5228" s="28">
        <v>1.6400000000000001E-2</v>
      </c>
      <c r="AI5228"/>
      <c r="AJ5228"/>
    </row>
    <row r="5229" spans="1:36" ht="14.5" x14ac:dyDescent="0.35">
      <c r="A5229" s="52">
        <f t="shared" si="257"/>
        <v>2015</v>
      </c>
      <c r="B5229" s="30">
        <f t="shared" si="258"/>
        <v>168</v>
      </c>
      <c r="C5229" s="4">
        <f t="shared" si="259"/>
        <v>25</v>
      </c>
      <c r="D5229" s="4" t="s">
        <v>28</v>
      </c>
      <c r="E5229" s="28">
        <v>652</v>
      </c>
      <c r="F5229" s="28">
        <v>403</v>
      </c>
      <c r="H5229" s="28">
        <v>217</v>
      </c>
      <c r="I5229" s="28">
        <v>15</v>
      </c>
      <c r="J5229" s="28">
        <v>1.1900000000000001E-2</v>
      </c>
      <c r="AI5229"/>
      <c r="AJ5229"/>
    </row>
    <row r="5230" spans="1:36" ht="14.5" x14ac:dyDescent="0.35">
      <c r="A5230" s="52">
        <f t="shared" si="257"/>
        <v>2015</v>
      </c>
      <c r="B5230" s="30">
        <f t="shared" si="258"/>
        <v>168</v>
      </c>
      <c r="C5230" s="4">
        <f t="shared" si="259"/>
        <v>25</v>
      </c>
      <c r="D5230" s="4" t="s">
        <v>28</v>
      </c>
      <c r="E5230" s="28">
        <v>652</v>
      </c>
      <c r="F5230" s="28">
        <v>403</v>
      </c>
      <c r="H5230" s="28">
        <v>217</v>
      </c>
      <c r="I5230" s="28">
        <v>15</v>
      </c>
      <c r="J5230" s="28">
        <v>1.95E-2</v>
      </c>
      <c r="AI5230"/>
      <c r="AJ5230"/>
    </row>
    <row r="5231" spans="1:36" ht="14.5" x14ac:dyDescent="0.35">
      <c r="A5231" s="52">
        <f t="shared" si="257"/>
        <v>2015</v>
      </c>
      <c r="B5231" s="30">
        <f t="shared" si="258"/>
        <v>168</v>
      </c>
      <c r="C5231" s="4">
        <f t="shared" si="259"/>
        <v>25</v>
      </c>
      <c r="D5231" s="4" t="s">
        <v>28</v>
      </c>
      <c r="E5231" s="28">
        <v>652</v>
      </c>
      <c r="F5231" s="28">
        <v>403</v>
      </c>
      <c r="H5231" s="28">
        <v>217</v>
      </c>
      <c r="I5231" s="28">
        <v>15</v>
      </c>
      <c r="J5231" s="28">
        <v>1.95E-2</v>
      </c>
      <c r="AI5231"/>
      <c r="AJ5231"/>
    </row>
    <row r="5232" spans="1:36" ht="14.5" x14ac:dyDescent="0.35">
      <c r="A5232" s="52">
        <f t="shared" si="257"/>
        <v>2015</v>
      </c>
      <c r="B5232" s="30">
        <f t="shared" si="258"/>
        <v>168</v>
      </c>
      <c r="C5232" s="4">
        <f t="shared" si="259"/>
        <v>25</v>
      </c>
      <c r="D5232" s="4" t="s">
        <v>28</v>
      </c>
      <c r="E5232" s="28">
        <v>652</v>
      </c>
      <c r="F5232" s="28">
        <v>403</v>
      </c>
      <c r="H5232" s="28">
        <v>217</v>
      </c>
      <c r="I5232" s="28">
        <v>15</v>
      </c>
      <c r="J5232" s="28">
        <v>2.07E-2</v>
      </c>
      <c r="AI5232"/>
      <c r="AJ5232"/>
    </row>
    <row r="5233" spans="1:36" ht="14.5" x14ac:dyDescent="0.35">
      <c r="A5233" s="52">
        <f t="shared" si="257"/>
        <v>2015</v>
      </c>
      <c r="B5233" s="30">
        <f t="shared" si="258"/>
        <v>168</v>
      </c>
      <c r="C5233" s="4">
        <f t="shared" si="259"/>
        <v>25</v>
      </c>
      <c r="D5233" s="4" t="s">
        <v>28</v>
      </c>
      <c r="E5233" s="28">
        <v>653</v>
      </c>
      <c r="F5233" s="28">
        <v>403</v>
      </c>
      <c r="H5233" s="28">
        <v>217</v>
      </c>
      <c r="I5233" s="28">
        <v>15</v>
      </c>
      <c r="J5233" s="28">
        <v>2.1899999999999999E-2</v>
      </c>
      <c r="AI5233"/>
      <c r="AJ5233"/>
    </row>
    <row r="5234" spans="1:36" ht="14.5" x14ac:dyDescent="0.35">
      <c r="A5234" s="52">
        <f t="shared" si="257"/>
        <v>2015</v>
      </c>
      <c r="B5234" s="30">
        <f t="shared" si="258"/>
        <v>168</v>
      </c>
      <c r="C5234" s="4">
        <f t="shared" si="259"/>
        <v>25</v>
      </c>
      <c r="D5234" s="4" t="s">
        <v>28</v>
      </c>
      <c r="E5234" s="28">
        <v>653</v>
      </c>
      <c r="F5234" s="28">
        <v>403</v>
      </c>
      <c r="H5234" s="28">
        <v>217</v>
      </c>
      <c r="I5234" s="28">
        <v>15</v>
      </c>
      <c r="J5234" s="28">
        <v>1.8599999999999998E-2</v>
      </c>
      <c r="AI5234"/>
      <c r="AJ5234"/>
    </row>
    <row r="5235" spans="1:36" ht="14.5" x14ac:dyDescent="0.35">
      <c r="A5235" s="52">
        <f t="shared" si="257"/>
        <v>2015</v>
      </c>
      <c r="B5235" s="30">
        <f t="shared" si="258"/>
        <v>168</v>
      </c>
      <c r="C5235" s="4">
        <f t="shared" si="259"/>
        <v>25</v>
      </c>
      <c r="D5235" s="4" t="s">
        <v>28</v>
      </c>
      <c r="E5235" s="28">
        <v>653</v>
      </c>
      <c r="F5235" s="28">
        <v>403</v>
      </c>
      <c r="H5235" s="28">
        <v>217</v>
      </c>
      <c r="I5235" s="28">
        <v>15</v>
      </c>
      <c r="J5235" s="28">
        <v>2.5000000000000001E-2</v>
      </c>
      <c r="AI5235"/>
      <c r="AJ5235"/>
    </row>
    <row r="5236" spans="1:36" ht="14.5" x14ac:dyDescent="0.35">
      <c r="A5236" s="52">
        <f t="shared" si="257"/>
        <v>2015</v>
      </c>
      <c r="B5236" s="30">
        <f t="shared" si="258"/>
        <v>168</v>
      </c>
      <c r="C5236" s="4">
        <f t="shared" si="259"/>
        <v>25</v>
      </c>
      <c r="D5236" s="4" t="s">
        <v>28</v>
      </c>
      <c r="E5236" s="28">
        <v>653</v>
      </c>
      <c r="F5236" s="28">
        <v>403</v>
      </c>
      <c r="H5236" s="28">
        <v>217</v>
      </c>
      <c r="I5236" s="28">
        <v>15</v>
      </c>
      <c r="J5236" s="28">
        <v>1.7399999999999999E-2</v>
      </c>
      <c r="AI5236"/>
      <c r="AJ5236"/>
    </row>
    <row r="5237" spans="1:36" ht="14.5" x14ac:dyDescent="0.35">
      <c r="A5237" s="52">
        <f t="shared" si="257"/>
        <v>2015</v>
      </c>
      <c r="B5237" s="30">
        <f t="shared" si="258"/>
        <v>168</v>
      </c>
      <c r="C5237" s="4">
        <f t="shared" si="259"/>
        <v>25</v>
      </c>
      <c r="D5237" s="4" t="s">
        <v>28</v>
      </c>
      <c r="E5237" s="28">
        <v>653</v>
      </c>
      <c r="F5237" s="28">
        <v>403</v>
      </c>
      <c r="H5237" s="28">
        <v>217</v>
      </c>
      <c r="I5237" s="28">
        <v>15</v>
      </c>
      <c r="J5237" s="28">
        <v>1.5800000000000002E-2</v>
      </c>
      <c r="AI5237"/>
      <c r="AJ5237"/>
    </row>
    <row r="5238" spans="1:36" ht="14.5" x14ac:dyDescent="0.35">
      <c r="A5238" s="52">
        <f t="shared" si="257"/>
        <v>2015</v>
      </c>
      <c r="B5238" s="30">
        <f t="shared" si="258"/>
        <v>168</v>
      </c>
      <c r="C5238" s="4">
        <f t="shared" si="259"/>
        <v>25</v>
      </c>
      <c r="D5238" s="4" t="s">
        <v>28</v>
      </c>
      <c r="E5238" s="28">
        <v>653</v>
      </c>
      <c r="F5238" s="28">
        <v>403</v>
      </c>
      <c r="H5238" s="28">
        <v>217</v>
      </c>
      <c r="I5238" s="28">
        <v>15</v>
      </c>
      <c r="J5238" s="28">
        <v>1.7100000000000001E-2</v>
      </c>
      <c r="AI5238"/>
      <c r="AJ5238"/>
    </row>
    <row r="5239" spans="1:36" ht="14.5" x14ac:dyDescent="0.35">
      <c r="A5239" s="52">
        <f t="shared" si="257"/>
        <v>2015</v>
      </c>
      <c r="B5239" s="30">
        <f t="shared" si="258"/>
        <v>168</v>
      </c>
      <c r="C5239" s="4">
        <f t="shared" si="259"/>
        <v>25</v>
      </c>
      <c r="D5239" s="4" t="s">
        <v>28</v>
      </c>
      <c r="E5239" s="28">
        <v>653</v>
      </c>
      <c r="F5239" s="28">
        <v>403</v>
      </c>
      <c r="H5239" s="28">
        <v>217</v>
      </c>
      <c r="I5239" s="28">
        <v>15</v>
      </c>
      <c r="J5239" s="28">
        <v>1.9300000000000001E-2</v>
      </c>
      <c r="AI5239"/>
      <c r="AJ5239"/>
    </row>
    <row r="5240" spans="1:36" ht="14.5" x14ac:dyDescent="0.35">
      <c r="A5240" s="52">
        <f t="shared" si="257"/>
        <v>2015</v>
      </c>
      <c r="B5240" s="30">
        <f t="shared" si="258"/>
        <v>168</v>
      </c>
      <c r="C5240" s="4">
        <f t="shared" si="259"/>
        <v>25</v>
      </c>
      <c r="D5240" s="4" t="s">
        <v>28</v>
      </c>
      <c r="E5240" s="28">
        <v>653</v>
      </c>
      <c r="F5240" s="28">
        <v>403</v>
      </c>
      <c r="H5240" s="28">
        <v>217</v>
      </c>
      <c r="I5240" s="28">
        <v>15</v>
      </c>
      <c r="J5240" s="28">
        <v>1.43E-2</v>
      </c>
      <c r="AI5240"/>
      <c r="AJ5240"/>
    </row>
    <row r="5241" spans="1:36" ht="14.5" x14ac:dyDescent="0.35">
      <c r="A5241" s="52">
        <f t="shared" si="257"/>
        <v>2015</v>
      </c>
      <c r="B5241" s="30">
        <f t="shared" si="258"/>
        <v>168</v>
      </c>
      <c r="C5241" s="4">
        <f t="shared" si="259"/>
        <v>25</v>
      </c>
      <c r="D5241" s="4" t="s">
        <v>28</v>
      </c>
      <c r="E5241" s="28">
        <v>652</v>
      </c>
      <c r="F5241" s="28">
        <v>403</v>
      </c>
      <c r="H5241" s="28">
        <v>217</v>
      </c>
      <c r="I5241" s="28">
        <v>16</v>
      </c>
      <c r="J5241" s="28">
        <v>1.77E-2</v>
      </c>
      <c r="AI5241"/>
      <c r="AJ5241"/>
    </row>
    <row r="5242" spans="1:36" ht="14.5" x14ac:dyDescent="0.35">
      <c r="A5242" s="52">
        <f t="shared" si="257"/>
        <v>2015</v>
      </c>
      <c r="B5242" s="30">
        <f t="shared" si="258"/>
        <v>168</v>
      </c>
      <c r="C5242" s="4">
        <f t="shared" si="259"/>
        <v>25</v>
      </c>
      <c r="D5242" s="4" t="s">
        <v>28</v>
      </c>
      <c r="E5242" s="28">
        <v>652</v>
      </c>
      <c r="F5242" s="28">
        <v>403</v>
      </c>
      <c r="H5242" s="28">
        <v>217</v>
      </c>
      <c r="I5242" s="28">
        <v>16</v>
      </c>
      <c r="J5242" s="28">
        <v>2.0500000000000001E-2</v>
      </c>
      <c r="AI5242"/>
      <c r="AJ5242"/>
    </row>
    <row r="5243" spans="1:36" ht="14.5" x14ac:dyDescent="0.35">
      <c r="A5243" s="52">
        <f t="shared" si="257"/>
        <v>2015</v>
      </c>
      <c r="B5243" s="30">
        <f t="shared" si="258"/>
        <v>168</v>
      </c>
      <c r="C5243" s="4">
        <f t="shared" si="259"/>
        <v>25</v>
      </c>
      <c r="D5243" s="4" t="s">
        <v>28</v>
      </c>
      <c r="E5243" s="28">
        <v>652</v>
      </c>
      <c r="F5243" s="28">
        <v>403</v>
      </c>
      <c r="H5243" s="28">
        <v>217</v>
      </c>
      <c r="I5243" s="28">
        <v>16</v>
      </c>
      <c r="J5243" s="28">
        <v>2.1899999999999999E-2</v>
      </c>
      <c r="AI5243"/>
      <c r="AJ5243"/>
    </row>
    <row r="5244" spans="1:36" ht="14.5" x14ac:dyDescent="0.35">
      <c r="A5244" s="52">
        <f t="shared" si="257"/>
        <v>2015</v>
      </c>
      <c r="B5244" s="30">
        <f t="shared" si="258"/>
        <v>168</v>
      </c>
      <c r="C5244" s="4">
        <f t="shared" si="259"/>
        <v>25</v>
      </c>
      <c r="D5244" s="4" t="s">
        <v>28</v>
      </c>
      <c r="E5244" s="28">
        <v>652</v>
      </c>
      <c r="F5244" s="28">
        <v>403</v>
      </c>
      <c r="H5244" s="28">
        <v>217</v>
      </c>
      <c r="I5244" s="28">
        <v>16</v>
      </c>
      <c r="J5244" s="28">
        <v>2.0199999999999999E-2</v>
      </c>
      <c r="AI5244"/>
      <c r="AJ5244"/>
    </row>
    <row r="5245" spans="1:36" ht="14.5" x14ac:dyDescent="0.35">
      <c r="A5245" s="52">
        <f t="shared" si="257"/>
        <v>2015</v>
      </c>
      <c r="B5245" s="30">
        <f t="shared" si="258"/>
        <v>168</v>
      </c>
      <c r="C5245" s="4">
        <f t="shared" si="259"/>
        <v>25</v>
      </c>
      <c r="D5245" s="4" t="s">
        <v>28</v>
      </c>
      <c r="E5245" s="28">
        <v>652</v>
      </c>
      <c r="F5245" s="28">
        <v>403</v>
      </c>
      <c r="H5245" s="28">
        <v>217</v>
      </c>
      <c r="I5245" s="28">
        <v>16</v>
      </c>
      <c r="J5245" s="28">
        <v>1.9199999999999998E-2</v>
      </c>
      <c r="AI5245"/>
      <c r="AJ5245"/>
    </row>
    <row r="5246" spans="1:36" ht="14.5" x14ac:dyDescent="0.35">
      <c r="A5246" s="52">
        <f t="shared" si="257"/>
        <v>2015</v>
      </c>
      <c r="B5246" s="30">
        <f t="shared" si="258"/>
        <v>168</v>
      </c>
      <c r="C5246" s="4">
        <f t="shared" si="259"/>
        <v>25</v>
      </c>
      <c r="D5246" s="4" t="s">
        <v>28</v>
      </c>
      <c r="E5246" s="28">
        <v>652</v>
      </c>
      <c r="F5246" s="28">
        <v>403</v>
      </c>
      <c r="H5246" s="28">
        <v>217</v>
      </c>
      <c r="I5246" s="28">
        <v>16</v>
      </c>
      <c r="J5246" s="28">
        <v>2.07E-2</v>
      </c>
      <c r="AI5246"/>
      <c r="AJ5246"/>
    </row>
    <row r="5247" spans="1:36" ht="14.5" x14ac:dyDescent="0.35">
      <c r="A5247" s="52">
        <f t="shared" si="257"/>
        <v>2015</v>
      </c>
      <c r="B5247" s="30">
        <f t="shared" si="258"/>
        <v>168</v>
      </c>
      <c r="C5247" s="4">
        <f t="shared" si="259"/>
        <v>25</v>
      </c>
      <c r="D5247" s="4" t="s">
        <v>28</v>
      </c>
      <c r="E5247" s="28">
        <v>652</v>
      </c>
      <c r="F5247" s="28">
        <v>403</v>
      </c>
      <c r="H5247" s="28">
        <v>217</v>
      </c>
      <c r="I5247" s="28">
        <v>16</v>
      </c>
      <c r="J5247" s="28">
        <v>2.0199999999999999E-2</v>
      </c>
      <c r="AI5247"/>
      <c r="AJ5247"/>
    </row>
    <row r="5248" spans="1:36" ht="14.5" x14ac:dyDescent="0.35">
      <c r="A5248" s="52">
        <f t="shared" si="257"/>
        <v>2015</v>
      </c>
      <c r="B5248" s="30">
        <f t="shared" si="258"/>
        <v>168</v>
      </c>
      <c r="C5248" s="4">
        <f t="shared" si="259"/>
        <v>25</v>
      </c>
      <c r="D5248" s="4" t="s">
        <v>28</v>
      </c>
      <c r="E5248" s="28">
        <v>652</v>
      </c>
      <c r="F5248" s="28">
        <v>403</v>
      </c>
      <c r="H5248" s="28">
        <v>217</v>
      </c>
      <c r="I5248" s="28">
        <v>16</v>
      </c>
      <c r="J5248" s="28">
        <v>1.5699999999999999E-2</v>
      </c>
      <c r="AI5248"/>
      <c r="AJ5248"/>
    </row>
    <row r="5249" spans="1:36" ht="14.5" x14ac:dyDescent="0.35">
      <c r="A5249" s="52">
        <f t="shared" si="257"/>
        <v>2015</v>
      </c>
      <c r="B5249" s="30">
        <f t="shared" si="258"/>
        <v>168</v>
      </c>
      <c r="C5249" s="4">
        <f t="shared" si="259"/>
        <v>25</v>
      </c>
      <c r="D5249" s="4" t="s">
        <v>28</v>
      </c>
      <c r="E5249" s="28">
        <v>652</v>
      </c>
      <c r="F5249" s="28">
        <v>403</v>
      </c>
      <c r="H5249" s="28">
        <v>217</v>
      </c>
      <c r="I5249" s="28">
        <v>16</v>
      </c>
      <c r="J5249" s="28">
        <v>2.3900000000000001E-2</v>
      </c>
      <c r="AI5249"/>
      <c r="AJ5249"/>
    </row>
    <row r="5250" spans="1:36" ht="14.5" x14ac:dyDescent="0.35">
      <c r="A5250" s="52">
        <f t="shared" ref="A5250:A5313" si="260">YEAR(D5250)</f>
        <v>2015</v>
      </c>
      <c r="B5250" s="30">
        <f t="shared" ref="B5250:B5313" si="261">D5250-DATE(YEAR(D5250),1,0)</f>
        <v>168</v>
      </c>
      <c r="C5250" s="4">
        <f t="shared" ref="C5250:C5313" si="262">WEEKNUM(D5250,1)</f>
        <v>25</v>
      </c>
      <c r="D5250" s="4" t="s">
        <v>28</v>
      </c>
      <c r="E5250" s="28">
        <v>652</v>
      </c>
      <c r="F5250" s="28">
        <v>403</v>
      </c>
      <c r="H5250" s="28">
        <v>217</v>
      </c>
      <c r="I5250" s="28">
        <v>16</v>
      </c>
      <c r="J5250" s="28">
        <v>1.83E-2</v>
      </c>
      <c r="AI5250"/>
      <c r="AJ5250"/>
    </row>
    <row r="5251" spans="1:36" ht="14.5" x14ac:dyDescent="0.35">
      <c r="A5251" s="52">
        <f t="shared" si="260"/>
        <v>2015</v>
      </c>
      <c r="B5251" s="30">
        <f t="shared" si="261"/>
        <v>168</v>
      </c>
      <c r="C5251" s="4">
        <f t="shared" si="262"/>
        <v>25</v>
      </c>
      <c r="D5251" s="4" t="s">
        <v>28</v>
      </c>
      <c r="E5251" s="28">
        <v>652</v>
      </c>
      <c r="F5251" s="28">
        <v>403</v>
      </c>
      <c r="H5251" s="28">
        <v>217</v>
      </c>
      <c r="I5251" s="28">
        <v>16</v>
      </c>
      <c r="J5251" s="28">
        <v>1.23E-2</v>
      </c>
      <c r="AI5251"/>
      <c r="AJ5251"/>
    </row>
    <row r="5252" spans="1:36" ht="14.5" x14ac:dyDescent="0.35">
      <c r="A5252" s="52">
        <f t="shared" si="260"/>
        <v>2015</v>
      </c>
      <c r="B5252" s="30">
        <f t="shared" si="261"/>
        <v>168</v>
      </c>
      <c r="C5252" s="4">
        <f t="shared" si="262"/>
        <v>25</v>
      </c>
      <c r="D5252" s="4" t="s">
        <v>28</v>
      </c>
      <c r="E5252" s="28">
        <v>653</v>
      </c>
      <c r="F5252" s="28">
        <v>403</v>
      </c>
      <c r="H5252" s="28">
        <v>217</v>
      </c>
      <c r="I5252" s="28">
        <v>16</v>
      </c>
      <c r="J5252" s="28">
        <v>2.4299999999999999E-2</v>
      </c>
      <c r="AI5252"/>
      <c r="AJ5252"/>
    </row>
    <row r="5253" spans="1:36" ht="14.5" x14ac:dyDescent="0.35">
      <c r="A5253" s="52">
        <f t="shared" si="260"/>
        <v>2015</v>
      </c>
      <c r="B5253" s="30">
        <f t="shared" si="261"/>
        <v>168</v>
      </c>
      <c r="C5253" s="4">
        <f t="shared" si="262"/>
        <v>25</v>
      </c>
      <c r="D5253" s="4" t="s">
        <v>28</v>
      </c>
      <c r="E5253" s="28">
        <v>652</v>
      </c>
      <c r="F5253" s="28">
        <v>403</v>
      </c>
      <c r="H5253" s="28">
        <v>217</v>
      </c>
      <c r="I5253" s="28">
        <v>17</v>
      </c>
      <c r="J5253" s="28">
        <v>2.2700000000000001E-2</v>
      </c>
      <c r="AI5253"/>
      <c r="AJ5253"/>
    </row>
    <row r="5254" spans="1:36" ht="14.5" x14ac:dyDescent="0.35">
      <c r="A5254" s="52">
        <f t="shared" si="260"/>
        <v>2015</v>
      </c>
      <c r="B5254" s="30">
        <f t="shared" si="261"/>
        <v>168</v>
      </c>
      <c r="C5254" s="4">
        <f t="shared" si="262"/>
        <v>25</v>
      </c>
      <c r="D5254" s="4" t="s">
        <v>28</v>
      </c>
      <c r="E5254" s="28">
        <v>652</v>
      </c>
      <c r="F5254" s="28">
        <v>403</v>
      </c>
      <c r="H5254" s="28">
        <v>217</v>
      </c>
      <c r="I5254" s="28">
        <v>17</v>
      </c>
      <c r="J5254" s="28">
        <v>2.3400000000000001E-2</v>
      </c>
      <c r="AI5254"/>
      <c r="AJ5254"/>
    </row>
    <row r="5255" spans="1:36" ht="14.5" x14ac:dyDescent="0.35">
      <c r="A5255" s="52">
        <f t="shared" si="260"/>
        <v>2015</v>
      </c>
      <c r="B5255" s="30">
        <f t="shared" si="261"/>
        <v>168</v>
      </c>
      <c r="C5255" s="4">
        <f t="shared" si="262"/>
        <v>25</v>
      </c>
      <c r="D5255" s="4" t="s">
        <v>28</v>
      </c>
      <c r="E5255" s="28">
        <v>652</v>
      </c>
      <c r="F5255" s="28">
        <v>403</v>
      </c>
      <c r="H5255" s="28">
        <v>217</v>
      </c>
      <c r="I5255" s="28">
        <v>17</v>
      </c>
      <c r="J5255" s="28">
        <v>2.4199999999999999E-2</v>
      </c>
      <c r="AI5255"/>
      <c r="AJ5255"/>
    </row>
    <row r="5256" spans="1:36" ht="14.5" x14ac:dyDescent="0.35">
      <c r="A5256" s="52">
        <f t="shared" si="260"/>
        <v>2015</v>
      </c>
      <c r="B5256" s="30">
        <f t="shared" si="261"/>
        <v>168</v>
      </c>
      <c r="C5256" s="4">
        <f t="shared" si="262"/>
        <v>25</v>
      </c>
      <c r="D5256" s="4" t="s">
        <v>28</v>
      </c>
      <c r="E5256" s="28">
        <v>652</v>
      </c>
      <c r="F5256" s="28">
        <v>403</v>
      </c>
      <c r="H5256" s="28">
        <v>217</v>
      </c>
      <c r="I5256" s="28">
        <v>17</v>
      </c>
      <c r="J5256" s="28">
        <v>2.4400000000000002E-2</v>
      </c>
      <c r="AI5256"/>
      <c r="AJ5256"/>
    </row>
    <row r="5257" spans="1:36" ht="14.5" x14ac:dyDescent="0.35">
      <c r="A5257" s="52">
        <f t="shared" si="260"/>
        <v>2015</v>
      </c>
      <c r="B5257" s="30">
        <f t="shared" si="261"/>
        <v>168</v>
      </c>
      <c r="C5257" s="4">
        <f t="shared" si="262"/>
        <v>25</v>
      </c>
      <c r="D5257" s="4" t="s">
        <v>28</v>
      </c>
      <c r="E5257" s="28">
        <v>652</v>
      </c>
      <c r="F5257" s="28">
        <v>403</v>
      </c>
      <c r="H5257" s="28">
        <v>217</v>
      </c>
      <c r="I5257" s="28">
        <v>18</v>
      </c>
      <c r="J5257" s="28">
        <v>3.4299999999999997E-2</v>
      </c>
      <c r="AI5257"/>
      <c r="AJ5257"/>
    </row>
    <row r="5258" spans="1:36" ht="14.5" x14ac:dyDescent="0.35">
      <c r="A5258" s="52">
        <f t="shared" si="260"/>
        <v>2015</v>
      </c>
      <c r="B5258" s="30">
        <f t="shared" si="261"/>
        <v>168</v>
      </c>
      <c r="C5258" s="4">
        <f t="shared" si="262"/>
        <v>25</v>
      </c>
      <c r="D5258" s="4" t="s">
        <v>28</v>
      </c>
      <c r="E5258" s="28">
        <v>652</v>
      </c>
      <c r="F5258" s="28">
        <v>403</v>
      </c>
      <c r="H5258" s="28">
        <v>217</v>
      </c>
      <c r="I5258" s="28">
        <v>18</v>
      </c>
      <c r="J5258" s="28">
        <v>2.53E-2</v>
      </c>
      <c r="AI5258"/>
      <c r="AJ5258"/>
    </row>
    <row r="5259" spans="1:36" ht="14.5" x14ac:dyDescent="0.35">
      <c r="A5259" s="52">
        <f t="shared" si="260"/>
        <v>2015</v>
      </c>
      <c r="B5259" s="30">
        <f t="shared" si="261"/>
        <v>168</v>
      </c>
      <c r="C5259" s="4">
        <f t="shared" si="262"/>
        <v>25</v>
      </c>
      <c r="D5259" s="4" t="s">
        <v>28</v>
      </c>
      <c r="E5259" s="28">
        <v>652</v>
      </c>
      <c r="F5259" s="28">
        <v>403</v>
      </c>
      <c r="H5259" s="28">
        <v>217</v>
      </c>
      <c r="I5259" s="28">
        <v>18</v>
      </c>
      <c r="J5259" s="28">
        <v>2.8299999999999999E-2</v>
      </c>
      <c r="AI5259"/>
      <c r="AJ5259"/>
    </row>
    <row r="5260" spans="1:36" ht="14.5" x14ac:dyDescent="0.35">
      <c r="A5260" s="52">
        <f t="shared" si="260"/>
        <v>2015</v>
      </c>
      <c r="B5260" s="30">
        <f t="shared" si="261"/>
        <v>168</v>
      </c>
      <c r="C5260" s="4">
        <f t="shared" si="262"/>
        <v>25</v>
      </c>
      <c r="D5260" s="4" t="s">
        <v>28</v>
      </c>
      <c r="E5260" s="28">
        <v>652</v>
      </c>
      <c r="F5260" s="28">
        <v>403</v>
      </c>
      <c r="H5260" s="28">
        <v>217</v>
      </c>
      <c r="I5260" s="28">
        <v>19</v>
      </c>
      <c r="J5260" s="28">
        <v>4.0399999999999998E-2</v>
      </c>
      <c r="AI5260"/>
      <c r="AJ5260"/>
    </row>
    <row r="5261" spans="1:36" ht="14.5" x14ac:dyDescent="0.35">
      <c r="A5261" s="52">
        <f t="shared" si="260"/>
        <v>2015</v>
      </c>
      <c r="B5261" s="30">
        <f t="shared" si="261"/>
        <v>168</v>
      </c>
      <c r="C5261" s="4">
        <f t="shared" si="262"/>
        <v>25</v>
      </c>
      <c r="D5261" s="4" t="s">
        <v>28</v>
      </c>
      <c r="E5261" s="28">
        <v>652</v>
      </c>
      <c r="F5261" s="28">
        <v>403</v>
      </c>
      <c r="H5261" s="28">
        <v>217</v>
      </c>
      <c r="I5261" s="28">
        <v>19</v>
      </c>
      <c r="J5261" s="28">
        <v>3.8100000000000002E-2</v>
      </c>
      <c r="AI5261"/>
      <c r="AJ5261"/>
    </row>
    <row r="5262" spans="1:36" ht="14.5" x14ac:dyDescent="0.35">
      <c r="A5262" s="52">
        <f t="shared" si="260"/>
        <v>2015</v>
      </c>
      <c r="B5262" s="30">
        <f t="shared" si="261"/>
        <v>188</v>
      </c>
      <c r="C5262" s="4">
        <f t="shared" si="262"/>
        <v>28</v>
      </c>
      <c r="D5262" s="4" t="s">
        <v>29</v>
      </c>
      <c r="E5262" s="28">
        <v>667</v>
      </c>
      <c r="F5262" s="28">
        <v>2133</v>
      </c>
      <c r="H5262" s="28">
        <v>217</v>
      </c>
      <c r="I5262" s="28">
        <v>11</v>
      </c>
      <c r="J5262" s="28">
        <v>6.4000000000000003E-3</v>
      </c>
      <c r="AI5262"/>
      <c r="AJ5262"/>
    </row>
    <row r="5263" spans="1:36" ht="14.5" x14ac:dyDescent="0.35">
      <c r="A5263" s="52">
        <f t="shared" si="260"/>
        <v>2015</v>
      </c>
      <c r="B5263" s="30">
        <f t="shared" si="261"/>
        <v>188</v>
      </c>
      <c r="C5263" s="4">
        <f t="shared" si="262"/>
        <v>28</v>
      </c>
      <c r="D5263" s="4" t="s">
        <v>29</v>
      </c>
      <c r="E5263" s="28">
        <v>667</v>
      </c>
      <c r="F5263" s="28">
        <v>2133</v>
      </c>
      <c r="H5263" s="28">
        <v>217</v>
      </c>
      <c r="I5263" s="28">
        <v>12</v>
      </c>
      <c r="J5263" s="28">
        <v>6.7000000000000002E-3</v>
      </c>
      <c r="AI5263"/>
      <c r="AJ5263"/>
    </row>
    <row r="5264" spans="1:36" ht="14.5" x14ac:dyDescent="0.35">
      <c r="A5264" s="52">
        <f t="shared" si="260"/>
        <v>2015</v>
      </c>
      <c r="B5264" s="30">
        <f t="shared" si="261"/>
        <v>188</v>
      </c>
      <c r="C5264" s="4">
        <f t="shared" si="262"/>
        <v>28</v>
      </c>
      <c r="D5264" s="4" t="s">
        <v>29</v>
      </c>
      <c r="E5264" s="28">
        <v>666</v>
      </c>
      <c r="F5264" s="28">
        <v>2133</v>
      </c>
      <c r="H5264" s="28">
        <v>217</v>
      </c>
      <c r="I5264" s="28">
        <v>13</v>
      </c>
      <c r="J5264" s="28">
        <v>1.11E-2</v>
      </c>
      <c r="AI5264"/>
      <c r="AJ5264"/>
    </row>
    <row r="5265" spans="1:36" ht="14.5" x14ac:dyDescent="0.35">
      <c r="A5265" s="52">
        <f t="shared" si="260"/>
        <v>2015</v>
      </c>
      <c r="B5265" s="30">
        <f t="shared" si="261"/>
        <v>188</v>
      </c>
      <c r="C5265" s="4">
        <f t="shared" si="262"/>
        <v>28</v>
      </c>
      <c r="D5265" s="4" t="s">
        <v>29</v>
      </c>
      <c r="E5265" s="28">
        <v>666</v>
      </c>
      <c r="F5265" s="28">
        <v>2133</v>
      </c>
      <c r="H5265" s="28">
        <v>217</v>
      </c>
      <c r="I5265" s="28">
        <v>13</v>
      </c>
      <c r="J5265" s="28">
        <v>6.4999999999999997E-3</v>
      </c>
      <c r="AI5265"/>
      <c r="AJ5265"/>
    </row>
    <row r="5266" spans="1:36" ht="14.5" x14ac:dyDescent="0.35">
      <c r="A5266" s="52">
        <f t="shared" si="260"/>
        <v>2015</v>
      </c>
      <c r="B5266" s="30">
        <f t="shared" si="261"/>
        <v>188</v>
      </c>
      <c r="C5266" s="4">
        <f t="shared" si="262"/>
        <v>28</v>
      </c>
      <c r="D5266" s="4" t="s">
        <v>29</v>
      </c>
      <c r="E5266" s="28">
        <v>666</v>
      </c>
      <c r="F5266" s="28">
        <v>2133</v>
      </c>
      <c r="H5266" s="28">
        <v>217</v>
      </c>
      <c r="I5266" s="28">
        <v>13</v>
      </c>
      <c r="J5266" s="28">
        <v>6.7000000000000002E-3</v>
      </c>
      <c r="AI5266"/>
      <c r="AJ5266"/>
    </row>
    <row r="5267" spans="1:36" ht="14.5" x14ac:dyDescent="0.35">
      <c r="A5267" s="52">
        <f t="shared" si="260"/>
        <v>2015</v>
      </c>
      <c r="B5267" s="30">
        <f t="shared" si="261"/>
        <v>188</v>
      </c>
      <c r="C5267" s="4">
        <f t="shared" si="262"/>
        <v>28</v>
      </c>
      <c r="D5267" s="4" t="s">
        <v>29</v>
      </c>
      <c r="E5267" s="28">
        <v>666</v>
      </c>
      <c r="F5267" s="28">
        <v>2133</v>
      </c>
      <c r="H5267" s="28">
        <v>217</v>
      </c>
      <c r="I5267" s="28">
        <v>13</v>
      </c>
      <c r="J5267" s="28">
        <v>8.6999999999999994E-3</v>
      </c>
      <c r="AI5267"/>
      <c r="AJ5267"/>
    </row>
    <row r="5268" spans="1:36" ht="14.5" x14ac:dyDescent="0.35">
      <c r="A5268" s="52">
        <f t="shared" si="260"/>
        <v>2015</v>
      </c>
      <c r="B5268" s="30">
        <f t="shared" si="261"/>
        <v>188</v>
      </c>
      <c r="C5268" s="4">
        <f t="shared" si="262"/>
        <v>28</v>
      </c>
      <c r="D5268" s="4" t="s">
        <v>29</v>
      </c>
      <c r="E5268" s="28">
        <v>666</v>
      </c>
      <c r="F5268" s="28">
        <v>2133</v>
      </c>
      <c r="H5268" s="28">
        <v>217</v>
      </c>
      <c r="I5268" s="28">
        <v>13</v>
      </c>
      <c r="J5268" s="28">
        <v>9.4999999999999998E-3</v>
      </c>
      <c r="AI5268"/>
      <c r="AJ5268"/>
    </row>
    <row r="5269" spans="1:36" ht="14.5" x14ac:dyDescent="0.35">
      <c r="A5269" s="52">
        <f t="shared" si="260"/>
        <v>2015</v>
      </c>
      <c r="B5269" s="30">
        <f t="shared" si="261"/>
        <v>188</v>
      </c>
      <c r="C5269" s="4">
        <f t="shared" si="262"/>
        <v>28</v>
      </c>
      <c r="D5269" s="4" t="s">
        <v>29</v>
      </c>
      <c r="E5269" s="28">
        <v>666</v>
      </c>
      <c r="F5269" s="28">
        <v>2133</v>
      </c>
      <c r="H5269" s="28">
        <v>217</v>
      </c>
      <c r="I5269" s="28">
        <v>13</v>
      </c>
      <c r="J5269" s="28">
        <v>6.7999999999999996E-3</v>
      </c>
      <c r="AI5269"/>
      <c r="AJ5269"/>
    </row>
    <row r="5270" spans="1:36" ht="14.5" x14ac:dyDescent="0.35">
      <c r="A5270" s="52">
        <f t="shared" si="260"/>
        <v>2015</v>
      </c>
      <c r="B5270" s="30">
        <f t="shared" si="261"/>
        <v>188</v>
      </c>
      <c r="C5270" s="4">
        <f t="shared" si="262"/>
        <v>28</v>
      </c>
      <c r="D5270" s="4" t="s">
        <v>29</v>
      </c>
      <c r="E5270" s="28">
        <v>666</v>
      </c>
      <c r="F5270" s="28">
        <v>2133</v>
      </c>
      <c r="H5270" s="28">
        <v>217</v>
      </c>
      <c r="I5270" s="28">
        <v>13</v>
      </c>
      <c r="J5270" s="28">
        <v>8.0999999999999996E-3</v>
      </c>
      <c r="AI5270"/>
      <c r="AJ5270"/>
    </row>
    <row r="5271" spans="1:36" ht="14.5" x14ac:dyDescent="0.35">
      <c r="A5271" s="52">
        <f t="shared" si="260"/>
        <v>2015</v>
      </c>
      <c r="B5271" s="30">
        <f t="shared" si="261"/>
        <v>188</v>
      </c>
      <c r="C5271" s="4">
        <f t="shared" si="262"/>
        <v>28</v>
      </c>
      <c r="D5271" s="4" t="s">
        <v>29</v>
      </c>
      <c r="E5271" s="28">
        <v>666</v>
      </c>
      <c r="F5271" s="28">
        <v>2133</v>
      </c>
      <c r="H5271" s="28">
        <v>217</v>
      </c>
      <c r="I5271" s="28">
        <v>13</v>
      </c>
      <c r="J5271" s="28">
        <v>8.6999999999999994E-3</v>
      </c>
      <c r="AI5271"/>
      <c r="AJ5271"/>
    </row>
    <row r="5272" spans="1:36" ht="14.5" x14ac:dyDescent="0.35">
      <c r="A5272" s="52">
        <f t="shared" si="260"/>
        <v>2015</v>
      </c>
      <c r="B5272" s="30">
        <f t="shared" si="261"/>
        <v>188</v>
      </c>
      <c r="C5272" s="4">
        <f t="shared" si="262"/>
        <v>28</v>
      </c>
      <c r="D5272" s="4" t="s">
        <v>29</v>
      </c>
      <c r="E5272" s="28">
        <v>666</v>
      </c>
      <c r="F5272" s="28">
        <v>2133</v>
      </c>
      <c r="H5272" s="28">
        <v>217</v>
      </c>
      <c r="I5272" s="28">
        <v>13</v>
      </c>
      <c r="J5272" s="28">
        <v>7.9000000000000008E-3</v>
      </c>
      <c r="AI5272"/>
      <c r="AJ5272"/>
    </row>
    <row r="5273" spans="1:36" ht="14.5" x14ac:dyDescent="0.35">
      <c r="A5273" s="52">
        <f t="shared" si="260"/>
        <v>2015</v>
      </c>
      <c r="B5273" s="30">
        <f t="shared" si="261"/>
        <v>188</v>
      </c>
      <c r="C5273" s="4">
        <f t="shared" si="262"/>
        <v>28</v>
      </c>
      <c r="D5273" s="4" t="s">
        <v>29</v>
      </c>
      <c r="E5273" s="28">
        <v>666</v>
      </c>
      <c r="F5273" s="28">
        <v>2133</v>
      </c>
      <c r="H5273" s="28">
        <v>217</v>
      </c>
      <c r="I5273" s="28">
        <v>13</v>
      </c>
      <c r="J5273" s="28">
        <v>7.7999999999999996E-3</v>
      </c>
      <c r="AI5273"/>
      <c r="AJ5273"/>
    </row>
    <row r="5274" spans="1:36" ht="14.5" x14ac:dyDescent="0.35">
      <c r="A5274" s="52">
        <f t="shared" si="260"/>
        <v>2015</v>
      </c>
      <c r="B5274" s="30">
        <f t="shared" si="261"/>
        <v>188</v>
      </c>
      <c r="C5274" s="4">
        <f t="shared" si="262"/>
        <v>28</v>
      </c>
      <c r="D5274" s="4" t="s">
        <v>29</v>
      </c>
      <c r="E5274" s="28">
        <v>666</v>
      </c>
      <c r="F5274" s="28">
        <v>2133</v>
      </c>
      <c r="H5274" s="28">
        <v>217</v>
      </c>
      <c r="I5274" s="28">
        <v>13</v>
      </c>
      <c r="J5274" s="28">
        <v>8.8000000000000005E-3</v>
      </c>
      <c r="AI5274"/>
      <c r="AJ5274"/>
    </row>
    <row r="5275" spans="1:36" ht="14.5" x14ac:dyDescent="0.35">
      <c r="A5275" s="52">
        <f t="shared" si="260"/>
        <v>2015</v>
      </c>
      <c r="B5275" s="30">
        <f t="shared" si="261"/>
        <v>188</v>
      </c>
      <c r="C5275" s="4">
        <f t="shared" si="262"/>
        <v>28</v>
      </c>
      <c r="D5275" s="4" t="s">
        <v>29</v>
      </c>
      <c r="E5275" s="28">
        <v>667</v>
      </c>
      <c r="F5275" s="28">
        <v>2133</v>
      </c>
      <c r="H5275" s="28">
        <v>217</v>
      </c>
      <c r="I5275" s="28">
        <v>13</v>
      </c>
      <c r="J5275" s="28">
        <v>7.7000000000000002E-3</v>
      </c>
      <c r="AI5275"/>
      <c r="AJ5275"/>
    </row>
    <row r="5276" spans="1:36" ht="14.5" x14ac:dyDescent="0.35">
      <c r="A5276" s="52">
        <f t="shared" si="260"/>
        <v>2015</v>
      </c>
      <c r="B5276" s="30">
        <f t="shared" si="261"/>
        <v>188</v>
      </c>
      <c r="C5276" s="4">
        <f t="shared" si="262"/>
        <v>28</v>
      </c>
      <c r="D5276" s="4" t="s">
        <v>29</v>
      </c>
      <c r="E5276" s="28">
        <v>666</v>
      </c>
      <c r="F5276" s="28">
        <v>2133</v>
      </c>
      <c r="H5276" s="28">
        <v>217</v>
      </c>
      <c r="I5276" s="28">
        <v>14</v>
      </c>
      <c r="J5276" s="28">
        <v>1.3100000000000001E-2</v>
      </c>
      <c r="AI5276"/>
      <c r="AJ5276"/>
    </row>
    <row r="5277" spans="1:36" ht="14.5" x14ac:dyDescent="0.35">
      <c r="A5277" s="52">
        <f t="shared" si="260"/>
        <v>2015</v>
      </c>
      <c r="B5277" s="30">
        <f t="shared" si="261"/>
        <v>188</v>
      </c>
      <c r="C5277" s="4">
        <f t="shared" si="262"/>
        <v>28</v>
      </c>
      <c r="D5277" s="4" t="s">
        <v>29</v>
      </c>
      <c r="E5277" s="28">
        <v>666</v>
      </c>
      <c r="F5277" s="28">
        <v>2133</v>
      </c>
      <c r="H5277" s="28">
        <v>217</v>
      </c>
      <c r="I5277" s="28">
        <v>14</v>
      </c>
      <c r="J5277" s="28">
        <v>1.04E-2</v>
      </c>
      <c r="AI5277"/>
      <c r="AJ5277"/>
    </row>
    <row r="5278" spans="1:36" ht="14.5" x14ac:dyDescent="0.35">
      <c r="A5278" s="52">
        <f t="shared" si="260"/>
        <v>2015</v>
      </c>
      <c r="B5278" s="30">
        <f t="shared" si="261"/>
        <v>188</v>
      </c>
      <c r="C5278" s="4">
        <f t="shared" si="262"/>
        <v>28</v>
      </c>
      <c r="D5278" s="4" t="s">
        <v>29</v>
      </c>
      <c r="E5278" s="28">
        <v>666</v>
      </c>
      <c r="F5278" s="28">
        <v>2133</v>
      </c>
      <c r="H5278" s="28">
        <v>217</v>
      </c>
      <c r="I5278" s="28">
        <v>14</v>
      </c>
      <c r="J5278" s="28">
        <v>6.8999999999999999E-3</v>
      </c>
      <c r="AI5278"/>
      <c r="AJ5278"/>
    </row>
    <row r="5279" spans="1:36" ht="14.5" x14ac:dyDescent="0.35">
      <c r="A5279" s="52">
        <f t="shared" si="260"/>
        <v>2015</v>
      </c>
      <c r="B5279" s="30">
        <f t="shared" si="261"/>
        <v>188</v>
      </c>
      <c r="C5279" s="4">
        <f t="shared" si="262"/>
        <v>28</v>
      </c>
      <c r="D5279" s="4" t="s">
        <v>29</v>
      </c>
      <c r="E5279" s="28">
        <v>666</v>
      </c>
      <c r="F5279" s="28">
        <v>2133</v>
      </c>
      <c r="H5279" s="28">
        <v>217</v>
      </c>
      <c r="I5279" s="28">
        <v>14</v>
      </c>
      <c r="J5279" s="28">
        <v>7.0000000000000001E-3</v>
      </c>
      <c r="AI5279"/>
      <c r="AJ5279"/>
    </row>
    <row r="5280" spans="1:36" ht="14.5" x14ac:dyDescent="0.35">
      <c r="A5280" s="52">
        <f t="shared" si="260"/>
        <v>2015</v>
      </c>
      <c r="B5280" s="30">
        <f t="shared" si="261"/>
        <v>188</v>
      </c>
      <c r="C5280" s="4">
        <f t="shared" si="262"/>
        <v>28</v>
      </c>
      <c r="D5280" s="4" t="s">
        <v>29</v>
      </c>
      <c r="E5280" s="28">
        <v>666</v>
      </c>
      <c r="F5280" s="28">
        <v>2133</v>
      </c>
      <c r="H5280" s="28">
        <v>217</v>
      </c>
      <c r="I5280" s="28">
        <v>14</v>
      </c>
      <c r="J5280" s="28">
        <v>1.14E-2</v>
      </c>
      <c r="AI5280"/>
      <c r="AJ5280"/>
    </row>
    <row r="5281" spans="1:36" ht="14.5" x14ac:dyDescent="0.35">
      <c r="A5281" s="52">
        <f t="shared" si="260"/>
        <v>2015</v>
      </c>
      <c r="B5281" s="30">
        <f t="shared" si="261"/>
        <v>188</v>
      </c>
      <c r="C5281" s="4">
        <f t="shared" si="262"/>
        <v>28</v>
      </c>
      <c r="D5281" s="4" t="s">
        <v>29</v>
      </c>
      <c r="E5281" s="28">
        <v>666</v>
      </c>
      <c r="F5281" s="28">
        <v>2133</v>
      </c>
      <c r="H5281" s="28">
        <v>217</v>
      </c>
      <c r="I5281" s="28">
        <v>14</v>
      </c>
      <c r="J5281" s="28">
        <v>9.1000000000000004E-3</v>
      </c>
      <c r="AI5281"/>
      <c r="AJ5281"/>
    </row>
    <row r="5282" spans="1:36" ht="14.5" x14ac:dyDescent="0.35">
      <c r="A5282" s="52">
        <f t="shared" si="260"/>
        <v>2015</v>
      </c>
      <c r="B5282" s="30">
        <f t="shared" si="261"/>
        <v>188</v>
      </c>
      <c r="C5282" s="4">
        <f t="shared" si="262"/>
        <v>28</v>
      </c>
      <c r="D5282" s="4" t="s">
        <v>29</v>
      </c>
      <c r="E5282" s="28">
        <v>667</v>
      </c>
      <c r="F5282" s="28">
        <v>2133</v>
      </c>
      <c r="H5282" s="28">
        <v>217</v>
      </c>
      <c r="I5282" s="28">
        <v>14</v>
      </c>
      <c r="J5282" s="28">
        <v>1.2999999999999999E-2</v>
      </c>
      <c r="AI5282"/>
      <c r="AJ5282"/>
    </row>
    <row r="5283" spans="1:36" ht="14.5" x14ac:dyDescent="0.35">
      <c r="A5283" s="52">
        <f t="shared" si="260"/>
        <v>2015</v>
      </c>
      <c r="B5283" s="30">
        <f t="shared" si="261"/>
        <v>188</v>
      </c>
      <c r="C5283" s="4">
        <f t="shared" si="262"/>
        <v>28</v>
      </c>
      <c r="D5283" s="4" t="s">
        <v>29</v>
      </c>
      <c r="E5283" s="28">
        <v>667</v>
      </c>
      <c r="F5283" s="28">
        <v>2133</v>
      </c>
      <c r="H5283" s="28">
        <v>217</v>
      </c>
      <c r="I5283" s="28">
        <v>14</v>
      </c>
      <c r="J5283" s="28">
        <v>1.29E-2</v>
      </c>
      <c r="AI5283"/>
      <c r="AJ5283"/>
    </row>
    <row r="5284" spans="1:36" ht="14.5" x14ac:dyDescent="0.35">
      <c r="A5284" s="52">
        <f t="shared" si="260"/>
        <v>2015</v>
      </c>
      <c r="B5284" s="30">
        <f t="shared" si="261"/>
        <v>188</v>
      </c>
      <c r="C5284" s="4">
        <f t="shared" si="262"/>
        <v>28</v>
      </c>
      <c r="D5284" s="4" t="s">
        <v>29</v>
      </c>
      <c r="E5284" s="28">
        <v>667</v>
      </c>
      <c r="F5284" s="28">
        <v>2133</v>
      </c>
      <c r="H5284" s="28">
        <v>217</v>
      </c>
      <c r="I5284" s="28">
        <v>14</v>
      </c>
      <c r="J5284" s="28">
        <v>1.6500000000000001E-2</v>
      </c>
      <c r="AI5284"/>
      <c r="AJ5284"/>
    </row>
    <row r="5285" spans="1:36" ht="14.5" x14ac:dyDescent="0.35">
      <c r="A5285" s="52">
        <f t="shared" si="260"/>
        <v>2015</v>
      </c>
      <c r="B5285" s="30">
        <f t="shared" si="261"/>
        <v>188</v>
      </c>
      <c r="C5285" s="4">
        <f t="shared" si="262"/>
        <v>28</v>
      </c>
      <c r="D5285" s="4" t="s">
        <v>29</v>
      </c>
      <c r="E5285" s="28">
        <v>667</v>
      </c>
      <c r="F5285" s="28">
        <v>2133</v>
      </c>
      <c r="H5285" s="28">
        <v>217</v>
      </c>
      <c r="I5285" s="28">
        <v>14</v>
      </c>
      <c r="J5285" s="28">
        <v>1.4200000000000001E-2</v>
      </c>
      <c r="AI5285"/>
      <c r="AJ5285"/>
    </row>
    <row r="5286" spans="1:36" ht="14.5" x14ac:dyDescent="0.35">
      <c r="A5286" s="52">
        <f t="shared" si="260"/>
        <v>2015</v>
      </c>
      <c r="B5286" s="30">
        <f t="shared" si="261"/>
        <v>188</v>
      </c>
      <c r="C5286" s="4">
        <f t="shared" si="262"/>
        <v>28</v>
      </c>
      <c r="D5286" s="4" t="s">
        <v>29</v>
      </c>
      <c r="E5286" s="28">
        <v>667</v>
      </c>
      <c r="F5286" s="28">
        <v>2133</v>
      </c>
      <c r="H5286" s="28">
        <v>217</v>
      </c>
      <c r="I5286" s="28">
        <v>14</v>
      </c>
      <c r="J5286" s="28">
        <v>1.26E-2</v>
      </c>
      <c r="AI5286"/>
      <c r="AJ5286"/>
    </row>
    <row r="5287" spans="1:36" ht="14.5" x14ac:dyDescent="0.35">
      <c r="A5287" s="52">
        <f t="shared" si="260"/>
        <v>2015</v>
      </c>
      <c r="B5287" s="30">
        <f t="shared" si="261"/>
        <v>188</v>
      </c>
      <c r="C5287" s="4">
        <f t="shared" si="262"/>
        <v>28</v>
      </c>
      <c r="D5287" s="4" t="s">
        <v>29</v>
      </c>
      <c r="E5287" s="28">
        <v>667</v>
      </c>
      <c r="F5287" s="28">
        <v>2133</v>
      </c>
      <c r="H5287" s="28">
        <v>217</v>
      </c>
      <c r="I5287" s="28">
        <v>14</v>
      </c>
      <c r="J5287" s="28">
        <v>1.34E-2</v>
      </c>
      <c r="AI5287"/>
      <c r="AJ5287"/>
    </row>
    <row r="5288" spans="1:36" ht="14.5" x14ac:dyDescent="0.35">
      <c r="A5288" s="52">
        <f t="shared" si="260"/>
        <v>2015</v>
      </c>
      <c r="B5288" s="30">
        <f t="shared" si="261"/>
        <v>188</v>
      </c>
      <c r="C5288" s="4">
        <f t="shared" si="262"/>
        <v>28</v>
      </c>
      <c r="D5288" s="4" t="s">
        <v>29</v>
      </c>
      <c r="E5288" s="28">
        <v>666</v>
      </c>
      <c r="F5288" s="28">
        <v>2133</v>
      </c>
      <c r="H5288" s="28">
        <v>217</v>
      </c>
      <c r="I5288" s="28">
        <v>15</v>
      </c>
      <c r="J5288" s="28">
        <v>1.41E-2</v>
      </c>
      <c r="AI5288"/>
      <c r="AJ5288"/>
    </row>
    <row r="5289" spans="1:36" ht="14.5" x14ac:dyDescent="0.35">
      <c r="A5289" s="52">
        <f t="shared" si="260"/>
        <v>2015</v>
      </c>
      <c r="B5289" s="30">
        <f t="shared" si="261"/>
        <v>188</v>
      </c>
      <c r="C5289" s="4">
        <f t="shared" si="262"/>
        <v>28</v>
      </c>
      <c r="D5289" s="4" t="s">
        <v>29</v>
      </c>
      <c r="E5289" s="28">
        <v>666</v>
      </c>
      <c r="F5289" s="28">
        <v>2133</v>
      </c>
      <c r="H5289" s="28">
        <v>217</v>
      </c>
      <c r="I5289" s="28">
        <v>15</v>
      </c>
      <c r="J5289" s="28">
        <v>1.3899999999999999E-2</v>
      </c>
      <c r="AI5289"/>
      <c r="AJ5289"/>
    </row>
    <row r="5290" spans="1:36" ht="14.5" x14ac:dyDescent="0.35">
      <c r="A5290" s="52">
        <f t="shared" si="260"/>
        <v>2015</v>
      </c>
      <c r="B5290" s="30">
        <f t="shared" si="261"/>
        <v>188</v>
      </c>
      <c r="C5290" s="4">
        <f t="shared" si="262"/>
        <v>28</v>
      </c>
      <c r="D5290" s="4" t="s">
        <v>29</v>
      </c>
      <c r="E5290" s="28">
        <v>666</v>
      </c>
      <c r="F5290" s="28">
        <v>2133</v>
      </c>
      <c r="H5290" s="28">
        <v>217</v>
      </c>
      <c r="I5290" s="28">
        <v>15</v>
      </c>
      <c r="J5290" s="28">
        <v>1.04E-2</v>
      </c>
      <c r="AI5290"/>
      <c r="AJ5290"/>
    </row>
    <row r="5291" spans="1:36" ht="14.5" x14ac:dyDescent="0.35">
      <c r="A5291" s="52">
        <f t="shared" si="260"/>
        <v>2015</v>
      </c>
      <c r="B5291" s="30">
        <f t="shared" si="261"/>
        <v>188</v>
      </c>
      <c r="C5291" s="4">
        <f t="shared" si="262"/>
        <v>28</v>
      </c>
      <c r="D5291" s="4" t="s">
        <v>29</v>
      </c>
      <c r="E5291" s="28">
        <v>666</v>
      </c>
      <c r="F5291" s="28">
        <v>2133</v>
      </c>
      <c r="H5291" s="28">
        <v>217</v>
      </c>
      <c r="I5291" s="28">
        <v>15</v>
      </c>
      <c r="J5291" s="28">
        <v>1.2800000000000001E-2</v>
      </c>
      <c r="AI5291"/>
      <c r="AJ5291"/>
    </row>
    <row r="5292" spans="1:36" ht="14.5" x14ac:dyDescent="0.35">
      <c r="A5292" s="52">
        <f t="shared" si="260"/>
        <v>2015</v>
      </c>
      <c r="B5292" s="30">
        <f t="shared" si="261"/>
        <v>188</v>
      </c>
      <c r="C5292" s="4">
        <f t="shared" si="262"/>
        <v>28</v>
      </c>
      <c r="D5292" s="4" t="s">
        <v>29</v>
      </c>
      <c r="E5292" s="28">
        <v>666</v>
      </c>
      <c r="F5292" s="28">
        <v>2133</v>
      </c>
      <c r="H5292" s="28">
        <v>217</v>
      </c>
      <c r="I5292" s="28">
        <v>15</v>
      </c>
      <c r="J5292" s="28">
        <v>8.5000000000000006E-3</v>
      </c>
      <c r="AI5292"/>
      <c r="AJ5292"/>
    </row>
    <row r="5293" spans="1:36" ht="14.5" x14ac:dyDescent="0.35">
      <c r="A5293" s="52">
        <f t="shared" si="260"/>
        <v>2015</v>
      </c>
      <c r="B5293" s="30">
        <f t="shared" si="261"/>
        <v>188</v>
      </c>
      <c r="C5293" s="4">
        <f t="shared" si="262"/>
        <v>28</v>
      </c>
      <c r="D5293" s="4" t="s">
        <v>29</v>
      </c>
      <c r="E5293" s="28">
        <v>666</v>
      </c>
      <c r="F5293" s="28">
        <v>2133</v>
      </c>
      <c r="H5293" s="28">
        <v>217</v>
      </c>
      <c r="I5293" s="28">
        <v>15</v>
      </c>
      <c r="J5293" s="28">
        <v>8.8000000000000005E-3</v>
      </c>
      <c r="AI5293"/>
      <c r="AJ5293"/>
    </row>
    <row r="5294" spans="1:36" ht="14.5" x14ac:dyDescent="0.35">
      <c r="A5294" s="52">
        <f t="shared" si="260"/>
        <v>2015</v>
      </c>
      <c r="B5294" s="30">
        <f t="shared" si="261"/>
        <v>188</v>
      </c>
      <c r="C5294" s="4">
        <f t="shared" si="262"/>
        <v>28</v>
      </c>
      <c r="D5294" s="4" t="s">
        <v>29</v>
      </c>
      <c r="E5294" s="28">
        <v>666</v>
      </c>
      <c r="F5294" s="28">
        <v>2133</v>
      </c>
      <c r="H5294" s="28">
        <v>217</v>
      </c>
      <c r="I5294" s="28">
        <v>15</v>
      </c>
      <c r="J5294" s="28">
        <v>1.0699999999999999E-2</v>
      </c>
      <c r="AI5294"/>
      <c r="AJ5294"/>
    </row>
    <row r="5295" spans="1:36" ht="14.5" x14ac:dyDescent="0.35">
      <c r="A5295" s="52">
        <f t="shared" si="260"/>
        <v>2015</v>
      </c>
      <c r="B5295" s="30">
        <f t="shared" si="261"/>
        <v>188</v>
      </c>
      <c r="C5295" s="4">
        <f t="shared" si="262"/>
        <v>28</v>
      </c>
      <c r="D5295" s="4" t="s">
        <v>29</v>
      </c>
      <c r="E5295" s="28">
        <v>667</v>
      </c>
      <c r="F5295" s="28">
        <v>2133</v>
      </c>
      <c r="H5295" s="28">
        <v>217</v>
      </c>
      <c r="I5295" s="28">
        <v>15</v>
      </c>
      <c r="J5295" s="28">
        <v>1.77E-2</v>
      </c>
      <c r="AI5295"/>
      <c r="AJ5295"/>
    </row>
    <row r="5296" spans="1:36" ht="14.5" x14ac:dyDescent="0.35">
      <c r="A5296" s="52">
        <f t="shared" si="260"/>
        <v>2015</v>
      </c>
      <c r="B5296" s="30">
        <f t="shared" si="261"/>
        <v>188</v>
      </c>
      <c r="C5296" s="4">
        <f t="shared" si="262"/>
        <v>28</v>
      </c>
      <c r="D5296" s="4" t="s">
        <v>29</v>
      </c>
      <c r="E5296" s="28">
        <v>667</v>
      </c>
      <c r="F5296" s="28">
        <v>2133</v>
      </c>
      <c r="H5296" s="28">
        <v>217</v>
      </c>
      <c r="I5296" s="28">
        <v>15</v>
      </c>
      <c r="J5296" s="28">
        <v>1.95E-2</v>
      </c>
      <c r="AI5296"/>
      <c r="AJ5296"/>
    </row>
    <row r="5297" spans="1:36" ht="14.5" x14ac:dyDescent="0.35">
      <c r="A5297" s="52">
        <f t="shared" si="260"/>
        <v>2015</v>
      </c>
      <c r="B5297" s="30">
        <f t="shared" si="261"/>
        <v>188</v>
      </c>
      <c r="C5297" s="4">
        <f t="shared" si="262"/>
        <v>28</v>
      </c>
      <c r="D5297" s="4" t="s">
        <v>29</v>
      </c>
      <c r="E5297" s="28">
        <v>667</v>
      </c>
      <c r="F5297" s="28">
        <v>2133</v>
      </c>
      <c r="H5297" s="28">
        <v>217</v>
      </c>
      <c r="I5297" s="28">
        <v>15</v>
      </c>
      <c r="J5297" s="28">
        <v>1.7000000000000001E-2</v>
      </c>
      <c r="AI5297"/>
      <c r="AJ5297"/>
    </row>
    <row r="5298" spans="1:36" ht="14.5" x14ac:dyDescent="0.35">
      <c r="A5298" s="52">
        <f t="shared" si="260"/>
        <v>2015</v>
      </c>
      <c r="B5298" s="30">
        <f t="shared" si="261"/>
        <v>188</v>
      </c>
      <c r="C5298" s="4">
        <f t="shared" si="262"/>
        <v>28</v>
      </c>
      <c r="D5298" s="4" t="s">
        <v>29</v>
      </c>
      <c r="E5298" s="28">
        <v>667</v>
      </c>
      <c r="F5298" s="28">
        <v>2133</v>
      </c>
      <c r="H5298" s="28">
        <v>217</v>
      </c>
      <c r="I5298" s="28">
        <v>15</v>
      </c>
      <c r="J5298" s="28">
        <v>1.5599999999999999E-2</v>
      </c>
      <c r="AI5298"/>
      <c r="AJ5298"/>
    </row>
    <row r="5299" spans="1:36" ht="14.5" x14ac:dyDescent="0.35">
      <c r="A5299" s="52">
        <f t="shared" si="260"/>
        <v>2015</v>
      </c>
      <c r="B5299" s="30">
        <f t="shared" si="261"/>
        <v>188</v>
      </c>
      <c r="C5299" s="4">
        <f t="shared" si="262"/>
        <v>28</v>
      </c>
      <c r="D5299" s="4" t="s">
        <v>29</v>
      </c>
      <c r="E5299" s="28">
        <v>667</v>
      </c>
      <c r="F5299" s="28">
        <v>2133</v>
      </c>
      <c r="H5299" s="28">
        <v>217</v>
      </c>
      <c r="I5299" s="28">
        <v>15</v>
      </c>
      <c r="J5299" s="28">
        <v>1.41E-2</v>
      </c>
      <c r="AI5299"/>
      <c r="AJ5299"/>
    </row>
    <row r="5300" spans="1:36" ht="14.5" x14ac:dyDescent="0.35">
      <c r="A5300" s="52">
        <f t="shared" si="260"/>
        <v>2015</v>
      </c>
      <c r="B5300" s="30">
        <f t="shared" si="261"/>
        <v>188</v>
      </c>
      <c r="C5300" s="4">
        <f t="shared" si="262"/>
        <v>28</v>
      </c>
      <c r="D5300" s="4" t="s">
        <v>29</v>
      </c>
      <c r="E5300" s="28">
        <v>667</v>
      </c>
      <c r="F5300" s="28">
        <v>2133</v>
      </c>
      <c r="H5300" s="28">
        <v>217</v>
      </c>
      <c r="I5300" s="28">
        <v>15</v>
      </c>
      <c r="J5300" s="28">
        <v>1.8499999999999999E-2</v>
      </c>
      <c r="AI5300"/>
      <c r="AJ5300"/>
    </row>
    <row r="5301" spans="1:36" ht="14.5" x14ac:dyDescent="0.35">
      <c r="A5301" s="52">
        <f t="shared" si="260"/>
        <v>2015</v>
      </c>
      <c r="B5301" s="30">
        <f t="shared" si="261"/>
        <v>188</v>
      </c>
      <c r="C5301" s="4">
        <f t="shared" si="262"/>
        <v>28</v>
      </c>
      <c r="D5301" s="4" t="s">
        <v>29</v>
      </c>
      <c r="E5301" s="28">
        <v>667</v>
      </c>
      <c r="F5301" s="28">
        <v>2133</v>
      </c>
      <c r="H5301" s="28">
        <v>217</v>
      </c>
      <c r="I5301" s="28">
        <v>15</v>
      </c>
      <c r="J5301" s="28">
        <v>1.8599999999999998E-2</v>
      </c>
      <c r="AI5301"/>
      <c r="AJ5301"/>
    </row>
    <row r="5302" spans="1:36" ht="14.5" x14ac:dyDescent="0.35">
      <c r="A5302" s="52">
        <f t="shared" si="260"/>
        <v>2015</v>
      </c>
      <c r="B5302" s="30">
        <f t="shared" si="261"/>
        <v>188</v>
      </c>
      <c r="C5302" s="4">
        <f t="shared" si="262"/>
        <v>28</v>
      </c>
      <c r="D5302" s="4" t="s">
        <v>29</v>
      </c>
      <c r="E5302" s="28">
        <v>667</v>
      </c>
      <c r="F5302" s="28">
        <v>2133</v>
      </c>
      <c r="H5302" s="28">
        <v>217</v>
      </c>
      <c r="I5302" s="28">
        <v>15</v>
      </c>
      <c r="J5302" s="28">
        <v>2.2800000000000001E-2</v>
      </c>
      <c r="AI5302"/>
      <c r="AJ5302"/>
    </row>
    <row r="5303" spans="1:36" ht="14.5" x14ac:dyDescent="0.35">
      <c r="A5303" s="52">
        <f t="shared" si="260"/>
        <v>2015</v>
      </c>
      <c r="B5303" s="30">
        <f t="shared" si="261"/>
        <v>188</v>
      </c>
      <c r="C5303" s="4">
        <f t="shared" si="262"/>
        <v>28</v>
      </c>
      <c r="D5303" s="4" t="s">
        <v>29</v>
      </c>
      <c r="E5303" s="28">
        <v>667</v>
      </c>
      <c r="F5303" s="28">
        <v>2133</v>
      </c>
      <c r="H5303" s="28">
        <v>217</v>
      </c>
      <c r="I5303" s="28">
        <v>15</v>
      </c>
      <c r="J5303" s="28">
        <v>1.1900000000000001E-2</v>
      </c>
      <c r="AI5303"/>
      <c r="AJ5303"/>
    </row>
    <row r="5304" spans="1:36" ht="14.5" x14ac:dyDescent="0.35">
      <c r="A5304" s="52">
        <f t="shared" si="260"/>
        <v>2015</v>
      </c>
      <c r="B5304" s="30">
        <f t="shared" si="261"/>
        <v>188</v>
      </c>
      <c r="C5304" s="4">
        <f t="shared" si="262"/>
        <v>28</v>
      </c>
      <c r="D5304" s="4" t="s">
        <v>29</v>
      </c>
      <c r="E5304" s="28">
        <v>667</v>
      </c>
      <c r="F5304" s="28">
        <v>2133</v>
      </c>
      <c r="H5304" s="28">
        <v>217</v>
      </c>
      <c r="I5304" s="28">
        <v>15</v>
      </c>
      <c r="J5304" s="28">
        <v>1.4500000000000001E-2</v>
      </c>
      <c r="AI5304"/>
      <c r="AJ5304"/>
    </row>
    <row r="5305" spans="1:36" ht="14.5" x14ac:dyDescent="0.35">
      <c r="A5305" s="52">
        <f t="shared" si="260"/>
        <v>2015</v>
      </c>
      <c r="B5305" s="30">
        <f t="shared" si="261"/>
        <v>188</v>
      </c>
      <c r="C5305" s="4">
        <f t="shared" si="262"/>
        <v>28</v>
      </c>
      <c r="D5305" s="4" t="s">
        <v>29</v>
      </c>
      <c r="E5305" s="28">
        <v>667</v>
      </c>
      <c r="F5305" s="28">
        <v>2133</v>
      </c>
      <c r="H5305" s="28">
        <v>217</v>
      </c>
      <c r="I5305" s="28">
        <v>15</v>
      </c>
      <c r="J5305" s="28">
        <v>1.18E-2</v>
      </c>
      <c r="AI5305"/>
      <c r="AJ5305"/>
    </row>
    <row r="5306" spans="1:36" ht="14.5" x14ac:dyDescent="0.35">
      <c r="A5306" s="52">
        <f t="shared" si="260"/>
        <v>2015</v>
      </c>
      <c r="B5306" s="30">
        <f t="shared" si="261"/>
        <v>188</v>
      </c>
      <c r="C5306" s="4">
        <f t="shared" si="262"/>
        <v>28</v>
      </c>
      <c r="D5306" s="4" t="s">
        <v>29</v>
      </c>
      <c r="E5306" s="28">
        <v>666</v>
      </c>
      <c r="F5306" s="28">
        <v>2133</v>
      </c>
      <c r="H5306" s="28">
        <v>217</v>
      </c>
      <c r="I5306" s="28">
        <v>16</v>
      </c>
      <c r="J5306" s="28">
        <v>1.6899999999999998E-2</v>
      </c>
      <c r="AI5306"/>
      <c r="AJ5306"/>
    </row>
    <row r="5307" spans="1:36" ht="14.5" x14ac:dyDescent="0.35">
      <c r="A5307" s="52">
        <f t="shared" si="260"/>
        <v>2015</v>
      </c>
      <c r="B5307" s="30">
        <f t="shared" si="261"/>
        <v>188</v>
      </c>
      <c r="C5307" s="4">
        <f t="shared" si="262"/>
        <v>28</v>
      </c>
      <c r="D5307" s="4" t="s">
        <v>29</v>
      </c>
      <c r="E5307" s="28">
        <v>666</v>
      </c>
      <c r="F5307" s="28">
        <v>2133</v>
      </c>
      <c r="H5307" s="28">
        <v>217</v>
      </c>
      <c r="I5307" s="28">
        <v>16</v>
      </c>
      <c r="J5307" s="28">
        <v>1.35E-2</v>
      </c>
      <c r="AI5307"/>
      <c r="AJ5307"/>
    </row>
    <row r="5308" spans="1:36" ht="14.5" x14ac:dyDescent="0.35">
      <c r="A5308" s="52">
        <f t="shared" si="260"/>
        <v>2015</v>
      </c>
      <c r="B5308" s="30">
        <f t="shared" si="261"/>
        <v>188</v>
      </c>
      <c r="C5308" s="4">
        <f t="shared" si="262"/>
        <v>28</v>
      </c>
      <c r="D5308" s="4" t="s">
        <v>29</v>
      </c>
      <c r="E5308" s="28">
        <v>666</v>
      </c>
      <c r="F5308" s="28">
        <v>2133</v>
      </c>
      <c r="H5308" s="28">
        <v>217</v>
      </c>
      <c r="I5308" s="28">
        <v>16</v>
      </c>
      <c r="J5308" s="28">
        <v>1.5800000000000002E-2</v>
      </c>
      <c r="AI5308"/>
      <c r="AJ5308"/>
    </row>
    <row r="5309" spans="1:36" ht="14.5" x14ac:dyDescent="0.35">
      <c r="A5309" s="52">
        <f t="shared" si="260"/>
        <v>2015</v>
      </c>
      <c r="B5309" s="30">
        <f t="shared" si="261"/>
        <v>188</v>
      </c>
      <c r="C5309" s="4">
        <f t="shared" si="262"/>
        <v>28</v>
      </c>
      <c r="D5309" s="4" t="s">
        <v>29</v>
      </c>
      <c r="E5309" s="28">
        <v>666</v>
      </c>
      <c r="F5309" s="28">
        <v>2133</v>
      </c>
      <c r="H5309" s="28">
        <v>217</v>
      </c>
      <c r="I5309" s="28">
        <v>16</v>
      </c>
      <c r="J5309" s="28">
        <v>1.43E-2</v>
      </c>
      <c r="AI5309"/>
      <c r="AJ5309"/>
    </row>
    <row r="5310" spans="1:36" ht="14.5" x14ac:dyDescent="0.35">
      <c r="A5310" s="52">
        <f t="shared" si="260"/>
        <v>2015</v>
      </c>
      <c r="B5310" s="30">
        <f t="shared" si="261"/>
        <v>188</v>
      </c>
      <c r="C5310" s="4">
        <f t="shared" si="262"/>
        <v>28</v>
      </c>
      <c r="D5310" s="4" t="s">
        <v>29</v>
      </c>
      <c r="E5310" s="28">
        <v>666</v>
      </c>
      <c r="F5310" s="28">
        <v>2133</v>
      </c>
      <c r="H5310" s="28">
        <v>217</v>
      </c>
      <c r="I5310" s="28">
        <v>16</v>
      </c>
      <c r="J5310" s="28">
        <v>1.3100000000000001E-2</v>
      </c>
      <c r="AI5310"/>
      <c r="AJ5310"/>
    </row>
    <row r="5311" spans="1:36" ht="14.5" x14ac:dyDescent="0.35">
      <c r="A5311" s="52">
        <f t="shared" si="260"/>
        <v>2015</v>
      </c>
      <c r="B5311" s="30">
        <f t="shared" si="261"/>
        <v>188</v>
      </c>
      <c r="C5311" s="4">
        <f t="shared" si="262"/>
        <v>28</v>
      </c>
      <c r="D5311" s="4" t="s">
        <v>29</v>
      </c>
      <c r="E5311" s="28">
        <v>666</v>
      </c>
      <c r="F5311" s="28">
        <v>2133</v>
      </c>
      <c r="H5311" s="28">
        <v>217</v>
      </c>
      <c r="I5311" s="28">
        <v>16</v>
      </c>
      <c r="J5311" s="28">
        <v>1.3899999999999999E-2</v>
      </c>
      <c r="AI5311"/>
      <c r="AJ5311"/>
    </row>
    <row r="5312" spans="1:36" ht="14.5" x14ac:dyDescent="0.35">
      <c r="A5312" s="52">
        <f t="shared" si="260"/>
        <v>2015</v>
      </c>
      <c r="B5312" s="30">
        <f t="shared" si="261"/>
        <v>188</v>
      </c>
      <c r="C5312" s="4">
        <f t="shared" si="262"/>
        <v>28</v>
      </c>
      <c r="D5312" s="4" t="s">
        <v>29</v>
      </c>
      <c r="E5312" s="28">
        <v>666</v>
      </c>
      <c r="F5312" s="28">
        <v>2133</v>
      </c>
      <c r="H5312" s="28">
        <v>217</v>
      </c>
      <c r="I5312" s="28">
        <v>16</v>
      </c>
      <c r="J5312" s="28">
        <v>0.01</v>
      </c>
      <c r="AI5312"/>
      <c r="AJ5312"/>
    </row>
    <row r="5313" spans="1:36" ht="14.5" x14ac:dyDescent="0.35">
      <c r="A5313" s="52">
        <f t="shared" si="260"/>
        <v>2015</v>
      </c>
      <c r="B5313" s="30">
        <f t="shared" si="261"/>
        <v>188</v>
      </c>
      <c r="C5313" s="4">
        <f t="shared" si="262"/>
        <v>28</v>
      </c>
      <c r="D5313" s="4" t="s">
        <v>29</v>
      </c>
      <c r="E5313" s="28">
        <v>666</v>
      </c>
      <c r="F5313" s="28">
        <v>2133</v>
      </c>
      <c r="H5313" s="28">
        <v>217</v>
      </c>
      <c r="I5313" s="28">
        <v>16</v>
      </c>
      <c r="J5313" s="28">
        <v>1.5299999999999999E-2</v>
      </c>
      <c r="AI5313"/>
      <c r="AJ5313"/>
    </row>
    <row r="5314" spans="1:36" ht="14.5" x14ac:dyDescent="0.35">
      <c r="A5314" s="52">
        <f t="shared" ref="A5314:A5377" si="263">YEAR(D5314)</f>
        <v>2015</v>
      </c>
      <c r="B5314" s="30">
        <f t="shared" ref="B5314:B5377" si="264">D5314-DATE(YEAR(D5314),1,0)</f>
        <v>188</v>
      </c>
      <c r="C5314" s="4">
        <f t="shared" ref="C5314:C5377" si="265">WEEKNUM(D5314,1)</f>
        <v>28</v>
      </c>
      <c r="D5314" s="4" t="s">
        <v>29</v>
      </c>
      <c r="E5314" s="28">
        <v>666</v>
      </c>
      <c r="F5314" s="28">
        <v>2133</v>
      </c>
      <c r="H5314" s="28">
        <v>217</v>
      </c>
      <c r="I5314" s="28">
        <v>16</v>
      </c>
      <c r="J5314" s="28">
        <v>1.32E-2</v>
      </c>
      <c r="AI5314"/>
      <c r="AJ5314"/>
    </row>
    <row r="5315" spans="1:36" ht="14.5" x14ac:dyDescent="0.35">
      <c r="A5315" s="52">
        <f t="shared" si="263"/>
        <v>2015</v>
      </c>
      <c r="B5315" s="30">
        <f t="shared" si="264"/>
        <v>188</v>
      </c>
      <c r="C5315" s="4">
        <f t="shared" si="265"/>
        <v>28</v>
      </c>
      <c r="D5315" s="4" t="s">
        <v>29</v>
      </c>
      <c r="E5315" s="28">
        <v>667</v>
      </c>
      <c r="F5315" s="28">
        <v>2133</v>
      </c>
      <c r="H5315" s="28">
        <v>217</v>
      </c>
      <c r="I5315" s="28">
        <v>16</v>
      </c>
      <c r="J5315" s="28">
        <v>2.3400000000000001E-2</v>
      </c>
      <c r="AI5315"/>
      <c r="AJ5315"/>
    </row>
    <row r="5316" spans="1:36" ht="14.5" x14ac:dyDescent="0.35">
      <c r="A5316" s="52">
        <f t="shared" si="263"/>
        <v>2015</v>
      </c>
      <c r="B5316" s="30">
        <f t="shared" si="264"/>
        <v>188</v>
      </c>
      <c r="C5316" s="4">
        <f t="shared" si="265"/>
        <v>28</v>
      </c>
      <c r="D5316" s="4" t="s">
        <v>29</v>
      </c>
      <c r="E5316" s="28">
        <v>667</v>
      </c>
      <c r="F5316" s="28">
        <v>2133</v>
      </c>
      <c r="H5316" s="28">
        <v>217</v>
      </c>
      <c r="I5316" s="28">
        <v>16</v>
      </c>
      <c r="J5316" s="28">
        <v>2.1899999999999999E-2</v>
      </c>
      <c r="AI5316"/>
      <c r="AJ5316"/>
    </row>
    <row r="5317" spans="1:36" ht="14.5" x14ac:dyDescent="0.35">
      <c r="A5317" s="52">
        <f t="shared" si="263"/>
        <v>2015</v>
      </c>
      <c r="B5317" s="30">
        <f t="shared" si="264"/>
        <v>188</v>
      </c>
      <c r="C5317" s="4">
        <f t="shared" si="265"/>
        <v>28</v>
      </c>
      <c r="D5317" s="4" t="s">
        <v>29</v>
      </c>
      <c r="E5317" s="28">
        <v>667</v>
      </c>
      <c r="F5317" s="28">
        <v>2133</v>
      </c>
      <c r="H5317" s="28">
        <v>217</v>
      </c>
      <c r="I5317" s="28">
        <v>16</v>
      </c>
      <c r="J5317" s="28">
        <v>2.0500000000000001E-2</v>
      </c>
      <c r="AI5317"/>
      <c r="AJ5317"/>
    </row>
    <row r="5318" spans="1:36" ht="14.5" x14ac:dyDescent="0.35">
      <c r="A5318" s="52">
        <f t="shared" si="263"/>
        <v>2015</v>
      </c>
      <c r="B5318" s="30">
        <f t="shared" si="264"/>
        <v>188</v>
      </c>
      <c r="C5318" s="4">
        <f t="shared" si="265"/>
        <v>28</v>
      </c>
      <c r="D5318" s="4" t="s">
        <v>29</v>
      </c>
      <c r="E5318" s="28">
        <v>667</v>
      </c>
      <c r="F5318" s="28">
        <v>2133</v>
      </c>
      <c r="H5318" s="28">
        <v>217</v>
      </c>
      <c r="I5318" s="28">
        <v>16</v>
      </c>
      <c r="J5318" s="28">
        <v>1.9300000000000001E-2</v>
      </c>
      <c r="AI5318"/>
      <c r="AJ5318"/>
    </row>
    <row r="5319" spans="1:36" ht="14.5" x14ac:dyDescent="0.35">
      <c r="A5319" s="52">
        <f t="shared" si="263"/>
        <v>2015</v>
      </c>
      <c r="B5319" s="30">
        <f t="shared" si="264"/>
        <v>188</v>
      </c>
      <c r="C5319" s="4">
        <f t="shared" si="265"/>
        <v>28</v>
      </c>
      <c r="D5319" s="4" t="s">
        <v>29</v>
      </c>
      <c r="E5319" s="28">
        <v>667</v>
      </c>
      <c r="F5319" s="28">
        <v>2133</v>
      </c>
      <c r="H5319" s="28">
        <v>217</v>
      </c>
      <c r="I5319" s="28">
        <v>16</v>
      </c>
      <c r="J5319" s="28">
        <v>1.7899999999999999E-2</v>
      </c>
      <c r="AI5319"/>
      <c r="AJ5319"/>
    </row>
    <row r="5320" spans="1:36" ht="14.5" x14ac:dyDescent="0.35">
      <c r="A5320" s="52">
        <f t="shared" si="263"/>
        <v>2015</v>
      </c>
      <c r="B5320" s="30">
        <f t="shared" si="264"/>
        <v>188</v>
      </c>
      <c r="C5320" s="4">
        <f t="shared" si="265"/>
        <v>28</v>
      </c>
      <c r="D5320" s="4" t="s">
        <v>29</v>
      </c>
      <c r="E5320" s="28">
        <v>667</v>
      </c>
      <c r="F5320" s="28">
        <v>2133</v>
      </c>
      <c r="H5320" s="28">
        <v>217</v>
      </c>
      <c r="I5320" s="28">
        <v>16</v>
      </c>
      <c r="J5320" s="28">
        <v>2.35E-2</v>
      </c>
      <c r="AI5320"/>
      <c r="AJ5320"/>
    </row>
    <row r="5321" spans="1:36" ht="14.5" x14ac:dyDescent="0.35">
      <c r="A5321" s="52">
        <f t="shared" si="263"/>
        <v>2015</v>
      </c>
      <c r="B5321" s="30">
        <f t="shared" si="264"/>
        <v>188</v>
      </c>
      <c r="C5321" s="4">
        <f t="shared" si="265"/>
        <v>28</v>
      </c>
      <c r="D5321" s="4" t="s">
        <v>29</v>
      </c>
      <c r="E5321" s="28">
        <v>666</v>
      </c>
      <c r="F5321" s="28">
        <v>2133</v>
      </c>
      <c r="H5321" s="28">
        <v>217</v>
      </c>
      <c r="I5321" s="28">
        <v>17</v>
      </c>
      <c r="J5321" s="28">
        <v>2.0500000000000001E-2</v>
      </c>
      <c r="AI5321"/>
      <c r="AJ5321"/>
    </row>
    <row r="5322" spans="1:36" ht="14.5" x14ac:dyDescent="0.35">
      <c r="A5322" s="52">
        <f t="shared" si="263"/>
        <v>2015</v>
      </c>
      <c r="B5322" s="30">
        <f t="shared" si="264"/>
        <v>188</v>
      </c>
      <c r="C5322" s="4">
        <f t="shared" si="265"/>
        <v>28</v>
      </c>
      <c r="D5322" s="4" t="s">
        <v>29</v>
      </c>
      <c r="E5322" s="28">
        <v>666</v>
      </c>
      <c r="F5322" s="28">
        <v>2133</v>
      </c>
      <c r="H5322" s="28">
        <v>217</v>
      </c>
      <c r="I5322" s="28">
        <v>17</v>
      </c>
      <c r="J5322" s="28">
        <v>2.1999999999999999E-2</v>
      </c>
      <c r="AI5322"/>
      <c r="AJ5322"/>
    </row>
    <row r="5323" spans="1:36" ht="14.5" x14ac:dyDescent="0.35">
      <c r="A5323" s="52">
        <f t="shared" si="263"/>
        <v>2015</v>
      </c>
      <c r="B5323" s="30">
        <f t="shared" si="264"/>
        <v>188</v>
      </c>
      <c r="C5323" s="4">
        <f t="shared" si="265"/>
        <v>28</v>
      </c>
      <c r="D5323" s="4" t="s">
        <v>29</v>
      </c>
      <c r="E5323" s="28">
        <v>666</v>
      </c>
      <c r="F5323" s="28">
        <v>2133</v>
      </c>
      <c r="H5323" s="28">
        <v>217</v>
      </c>
      <c r="I5323" s="28">
        <v>17</v>
      </c>
      <c r="J5323" s="28">
        <v>0.02</v>
      </c>
      <c r="AI5323"/>
      <c r="AJ5323"/>
    </row>
    <row r="5324" spans="1:36" ht="14.5" x14ac:dyDescent="0.35">
      <c r="A5324" s="52">
        <f t="shared" si="263"/>
        <v>2015</v>
      </c>
      <c r="B5324" s="30">
        <f t="shared" si="264"/>
        <v>188</v>
      </c>
      <c r="C5324" s="4">
        <f t="shared" si="265"/>
        <v>28</v>
      </c>
      <c r="D5324" s="4" t="s">
        <v>29</v>
      </c>
      <c r="E5324" s="28">
        <v>666</v>
      </c>
      <c r="F5324" s="28">
        <v>2133</v>
      </c>
      <c r="H5324" s="28">
        <v>217</v>
      </c>
      <c r="I5324" s="28">
        <v>17</v>
      </c>
      <c r="J5324" s="28">
        <v>8.5000000000000006E-3</v>
      </c>
      <c r="AI5324"/>
      <c r="AJ5324"/>
    </row>
    <row r="5325" spans="1:36" ht="14.5" x14ac:dyDescent="0.35">
      <c r="A5325" s="52">
        <f t="shared" si="263"/>
        <v>2015</v>
      </c>
      <c r="B5325" s="30">
        <f t="shared" si="264"/>
        <v>188</v>
      </c>
      <c r="C5325" s="4">
        <f t="shared" si="265"/>
        <v>28</v>
      </c>
      <c r="D5325" s="4" t="s">
        <v>29</v>
      </c>
      <c r="E5325" s="28">
        <v>667</v>
      </c>
      <c r="F5325" s="28">
        <v>2133</v>
      </c>
      <c r="H5325" s="28">
        <v>217</v>
      </c>
      <c r="I5325" s="28">
        <v>17</v>
      </c>
      <c r="J5325" s="28">
        <v>2.4199999999999999E-2</v>
      </c>
      <c r="AI5325"/>
      <c r="AJ5325"/>
    </row>
    <row r="5326" spans="1:36" ht="14.5" x14ac:dyDescent="0.35">
      <c r="A5326" s="52">
        <f t="shared" si="263"/>
        <v>2015</v>
      </c>
      <c r="B5326" s="30">
        <f t="shared" si="264"/>
        <v>188</v>
      </c>
      <c r="C5326" s="4">
        <f t="shared" si="265"/>
        <v>28</v>
      </c>
      <c r="D5326" s="4" t="s">
        <v>29</v>
      </c>
      <c r="E5326" s="28">
        <v>667</v>
      </c>
      <c r="F5326" s="28">
        <v>2133</v>
      </c>
      <c r="H5326" s="28">
        <v>217</v>
      </c>
      <c r="I5326" s="28">
        <v>17</v>
      </c>
      <c r="J5326" s="28">
        <v>2.0299999999999999E-2</v>
      </c>
      <c r="AI5326"/>
      <c r="AJ5326"/>
    </row>
    <row r="5327" spans="1:36" ht="14.5" x14ac:dyDescent="0.35">
      <c r="A5327" s="52">
        <f t="shared" si="263"/>
        <v>2015</v>
      </c>
      <c r="B5327" s="30">
        <f t="shared" si="264"/>
        <v>188</v>
      </c>
      <c r="C5327" s="4">
        <f t="shared" si="265"/>
        <v>28</v>
      </c>
      <c r="D5327" s="4" t="s">
        <v>29</v>
      </c>
      <c r="E5327" s="28">
        <v>667</v>
      </c>
      <c r="F5327" s="28">
        <v>2133</v>
      </c>
      <c r="H5327" s="28">
        <v>217</v>
      </c>
      <c r="I5327" s="28">
        <v>17</v>
      </c>
      <c r="J5327" s="28">
        <v>2.12E-2</v>
      </c>
      <c r="AI5327"/>
      <c r="AJ5327"/>
    </row>
    <row r="5328" spans="1:36" ht="14.5" x14ac:dyDescent="0.35">
      <c r="A5328" s="52">
        <f t="shared" si="263"/>
        <v>2015</v>
      </c>
      <c r="B5328" s="30">
        <f t="shared" si="264"/>
        <v>188</v>
      </c>
      <c r="C5328" s="4">
        <f t="shared" si="265"/>
        <v>28</v>
      </c>
      <c r="D5328" s="4" t="s">
        <v>29</v>
      </c>
      <c r="E5328" s="28">
        <v>666</v>
      </c>
      <c r="F5328" s="28">
        <v>2133</v>
      </c>
      <c r="H5328" s="28">
        <v>217</v>
      </c>
      <c r="I5328" s="28">
        <v>18</v>
      </c>
      <c r="J5328" s="28">
        <v>2.1700000000000001E-2</v>
      </c>
      <c r="AI5328"/>
      <c r="AJ5328"/>
    </row>
    <row r="5329" spans="1:36" ht="14.5" x14ac:dyDescent="0.35">
      <c r="A5329" s="52">
        <f t="shared" si="263"/>
        <v>2015</v>
      </c>
      <c r="B5329" s="30">
        <f t="shared" si="264"/>
        <v>188</v>
      </c>
      <c r="C5329" s="4">
        <f t="shared" si="265"/>
        <v>28</v>
      </c>
      <c r="D5329" s="4" t="s">
        <v>29</v>
      </c>
      <c r="E5329" s="28">
        <v>666</v>
      </c>
      <c r="F5329" s="28">
        <v>2133</v>
      </c>
      <c r="H5329" s="28">
        <v>217</v>
      </c>
      <c r="I5329" s="28">
        <v>18</v>
      </c>
      <c r="J5329" s="28">
        <v>2.5899999999999999E-2</v>
      </c>
      <c r="AI5329"/>
      <c r="AJ5329"/>
    </row>
    <row r="5330" spans="1:36" ht="14.5" x14ac:dyDescent="0.35">
      <c r="A5330" s="52">
        <f t="shared" si="263"/>
        <v>2015</v>
      </c>
      <c r="B5330" s="30">
        <f t="shared" si="264"/>
        <v>188</v>
      </c>
      <c r="C5330" s="4">
        <f t="shared" si="265"/>
        <v>28</v>
      </c>
      <c r="D5330" s="4" t="s">
        <v>29</v>
      </c>
      <c r="E5330" s="28">
        <v>666</v>
      </c>
      <c r="F5330" s="28">
        <v>2133</v>
      </c>
      <c r="H5330" s="28">
        <v>217</v>
      </c>
      <c r="I5330" s="28">
        <v>18</v>
      </c>
      <c r="J5330" s="28">
        <v>2.29E-2</v>
      </c>
      <c r="AI5330"/>
      <c r="AJ5330"/>
    </row>
    <row r="5331" spans="1:36" ht="14.5" x14ac:dyDescent="0.35">
      <c r="A5331" s="52">
        <f t="shared" si="263"/>
        <v>2015</v>
      </c>
      <c r="B5331" s="30">
        <f t="shared" si="264"/>
        <v>188</v>
      </c>
      <c r="C5331" s="4">
        <f t="shared" si="265"/>
        <v>28</v>
      </c>
      <c r="D5331" s="4" t="s">
        <v>29</v>
      </c>
      <c r="E5331" s="28">
        <v>666</v>
      </c>
      <c r="F5331" s="28">
        <v>2133</v>
      </c>
      <c r="H5331" s="28">
        <v>217</v>
      </c>
      <c r="I5331" s="28">
        <v>18</v>
      </c>
      <c r="J5331" s="28">
        <v>1.06E-2</v>
      </c>
      <c r="AI5331"/>
      <c r="AJ5331"/>
    </row>
    <row r="5332" spans="1:36" ht="14.5" x14ac:dyDescent="0.35">
      <c r="A5332" s="52">
        <f t="shared" si="263"/>
        <v>2015</v>
      </c>
      <c r="B5332" s="30">
        <f t="shared" si="264"/>
        <v>188</v>
      </c>
      <c r="C5332" s="4">
        <f t="shared" si="265"/>
        <v>28</v>
      </c>
      <c r="D5332" s="4" t="s">
        <v>29</v>
      </c>
      <c r="E5332" s="28">
        <v>666</v>
      </c>
      <c r="F5332" s="28">
        <v>2133</v>
      </c>
      <c r="H5332" s="28">
        <v>217</v>
      </c>
      <c r="I5332" s="28">
        <v>18</v>
      </c>
      <c r="J5332" s="28">
        <v>1.95E-2</v>
      </c>
      <c r="AI5332"/>
      <c r="AJ5332"/>
    </row>
    <row r="5333" spans="1:36" ht="14.5" x14ac:dyDescent="0.35">
      <c r="A5333" s="52">
        <f t="shared" si="263"/>
        <v>2015</v>
      </c>
      <c r="B5333" s="30">
        <f t="shared" si="264"/>
        <v>188</v>
      </c>
      <c r="C5333" s="4">
        <f t="shared" si="265"/>
        <v>28</v>
      </c>
      <c r="D5333" s="4" t="s">
        <v>29</v>
      </c>
      <c r="E5333" s="28">
        <v>666</v>
      </c>
      <c r="F5333" s="28">
        <v>2133</v>
      </c>
      <c r="H5333" s="28">
        <v>217</v>
      </c>
      <c r="I5333" s="28">
        <v>19</v>
      </c>
      <c r="J5333" s="28">
        <v>3.2099999999999997E-2</v>
      </c>
      <c r="AI5333"/>
      <c r="AJ5333"/>
    </row>
    <row r="5334" spans="1:36" ht="14.5" x14ac:dyDescent="0.35">
      <c r="A5334" s="52">
        <f t="shared" si="263"/>
        <v>2015</v>
      </c>
      <c r="B5334" s="30">
        <f t="shared" si="264"/>
        <v>188</v>
      </c>
      <c r="C5334" s="4">
        <f t="shared" si="265"/>
        <v>28</v>
      </c>
      <c r="D5334" s="4" t="s">
        <v>29</v>
      </c>
      <c r="E5334" s="28">
        <v>665</v>
      </c>
      <c r="F5334" s="28">
        <v>2161</v>
      </c>
      <c r="H5334" s="28">
        <v>217</v>
      </c>
      <c r="I5334" s="28">
        <v>12</v>
      </c>
      <c r="J5334" s="28">
        <v>4.1000000000000003E-3</v>
      </c>
      <c r="AI5334"/>
      <c r="AJ5334"/>
    </row>
    <row r="5335" spans="1:36" ht="14.5" x14ac:dyDescent="0.35">
      <c r="A5335" s="52">
        <f t="shared" si="263"/>
        <v>2015</v>
      </c>
      <c r="B5335" s="30">
        <f t="shared" si="264"/>
        <v>188</v>
      </c>
      <c r="C5335" s="4">
        <f t="shared" si="265"/>
        <v>28</v>
      </c>
      <c r="D5335" s="4" t="s">
        <v>29</v>
      </c>
      <c r="E5335" s="28">
        <v>665</v>
      </c>
      <c r="F5335" s="28">
        <v>2161</v>
      </c>
      <c r="H5335" s="28">
        <v>217</v>
      </c>
      <c r="I5335" s="28">
        <v>14</v>
      </c>
      <c r="J5335" s="28">
        <v>1.78E-2</v>
      </c>
      <c r="AI5335"/>
      <c r="AJ5335"/>
    </row>
    <row r="5336" spans="1:36" ht="14.5" x14ac:dyDescent="0.35">
      <c r="A5336" s="52">
        <f t="shared" si="263"/>
        <v>2015</v>
      </c>
      <c r="B5336" s="30">
        <f t="shared" si="264"/>
        <v>189</v>
      </c>
      <c r="C5336" s="4">
        <f t="shared" si="265"/>
        <v>28</v>
      </c>
      <c r="D5336" s="4" t="s">
        <v>30</v>
      </c>
      <c r="E5336" s="28">
        <v>669</v>
      </c>
      <c r="F5336" s="28">
        <v>65</v>
      </c>
      <c r="H5336" s="28">
        <v>217</v>
      </c>
      <c r="I5336" s="28">
        <v>9</v>
      </c>
      <c r="J5336" s="28">
        <v>3.8E-3</v>
      </c>
      <c r="AI5336"/>
      <c r="AJ5336"/>
    </row>
    <row r="5337" spans="1:36" ht="14.5" x14ac:dyDescent="0.35">
      <c r="A5337" s="52">
        <f t="shared" si="263"/>
        <v>2015</v>
      </c>
      <c r="B5337" s="30">
        <f t="shared" si="264"/>
        <v>189</v>
      </c>
      <c r="C5337" s="4">
        <f t="shared" si="265"/>
        <v>28</v>
      </c>
      <c r="D5337" s="4" t="s">
        <v>30</v>
      </c>
      <c r="E5337" s="28">
        <v>669</v>
      </c>
      <c r="F5337" s="28">
        <v>65</v>
      </c>
      <c r="H5337" s="28">
        <v>217</v>
      </c>
      <c r="I5337" s="28">
        <v>11</v>
      </c>
      <c r="J5337" s="28">
        <v>6.7000000000000002E-3</v>
      </c>
      <c r="AI5337"/>
      <c r="AJ5337"/>
    </row>
    <row r="5338" spans="1:36" ht="14.5" x14ac:dyDescent="0.35">
      <c r="A5338" s="52">
        <f t="shared" si="263"/>
        <v>2015</v>
      </c>
      <c r="B5338" s="30">
        <f t="shared" si="264"/>
        <v>189</v>
      </c>
      <c r="C5338" s="4">
        <f t="shared" si="265"/>
        <v>28</v>
      </c>
      <c r="D5338" s="4" t="s">
        <v>30</v>
      </c>
      <c r="E5338" s="28">
        <v>668</v>
      </c>
      <c r="F5338" s="28">
        <v>65</v>
      </c>
      <c r="H5338" s="28">
        <v>217</v>
      </c>
      <c r="I5338" s="28">
        <v>12</v>
      </c>
      <c r="J5338" s="28">
        <v>6.4000000000000003E-3</v>
      </c>
      <c r="AI5338"/>
      <c r="AJ5338"/>
    </row>
    <row r="5339" spans="1:36" ht="14.5" x14ac:dyDescent="0.35">
      <c r="A5339" s="52">
        <f t="shared" si="263"/>
        <v>2015</v>
      </c>
      <c r="B5339" s="30">
        <f t="shared" si="264"/>
        <v>189</v>
      </c>
      <c r="C5339" s="4">
        <f t="shared" si="265"/>
        <v>28</v>
      </c>
      <c r="D5339" s="4" t="s">
        <v>30</v>
      </c>
      <c r="E5339" s="28">
        <v>668</v>
      </c>
      <c r="F5339" s="28">
        <v>65</v>
      </c>
      <c r="H5339" s="28">
        <v>217</v>
      </c>
      <c r="I5339" s="28">
        <v>12</v>
      </c>
      <c r="J5339" s="28">
        <v>1.01E-2</v>
      </c>
      <c r="AI5339"/>
      <c r="AJ5339"/>
    </row>
    <row r="5340" spans="1:36" ht="14.5" x14ac:dyDescent="0.35">
      <c r="A5340" s="52">
        <f t="shared" si="263"/>
        <v>2015</v>
      </c>
      <c r="B5340" s="30">
        <f t="shared" si="264"/>
        <v>189</v>
      </c>
      <c r="C5340" s="4">
        <f t="shared" si="265"/>
        <v>28</v>
      </c>
      <c r="D5340" s="4" t="s">
        <v>30</v>
      </c>
      <c r="E5340" s="28">
        <v>669</v>
      </c>
      <c r="F5340" s="28">
        <v>65</v>
      </c>
      <c r="H5340" s="28">
        <v>217</v>
      </c>
      <c r="I5340" s="28">
        <v>12</v>
      </c>
      <c r="J5340" s="28">
        <v>1.01E-2</v>
      </c>
      <c r="AI5340"/>
      <c r="AJ5340"/>
    </row>
    <row r="5341" spans="1:36" ht="14.5" x14ac:dyDescent="0.35">
      <c r="A5341" s="52">
        <f t="shared" si="263"/>
        <v>2015</v>
      </c>
      <c r="B5341" s="30">
        <f t="shared" si="264"/>
        <v>189</v>
      </c>
      <c r="C5341" s="4">
        <f t="shared" si="265"/>
        <v>28</v>
      </c>
      <c r="D5341" s="4" t="s">
        <v>30</v>
      </c>
      <c r="E5341" s="28">
        <v>669</v>
      </c>
      <c r="F5341" s="28">
        <v>65</v>
      </c>
      <c r="H5341" s="28">
        <v>217</v>
      </c>
      <c r="I5341" s="28">
        <v>12</v>
      </c>
      <c r="J5341" s="28">
        <v>1.0699999999999999E-2</v>
      </c>
      <c r="AI5341"/>
      <c r="AJ5341"/>
    </row>
    <row r="5342" spans="1:36" ht="14.5" x14ac:dyDescent="0.35">
      <c r="A5342" s="52">
        <f t="shared" si="263"/>
        <v>2015</v>
      </c>
      <c r="B5342" s="30">
        <f t="shared" si="264"/>
        <v>189</v>
      </c>
      <c r="C5342" s="4">
        <f t="shared" si="265"/>
        <v>28</v>
      </c>
      <c r="D5342" s="4" t="s">
        <v>30</v>
      </c>
      <c r="E5342" s="28">
        <v>668</v>
      </c>
      <c r="F5342" s="28">
        <v>65</v>
      </c>
      <c r="H5342" s="28">
        <v>217</v>
      </c>
      <c r="I5342" s="28">
        <v>13</v>
      </c>
      <c r="J5342" s="28">
        <v>1.43E-2</v>
      </c>
      <c r="AI5342"/>
      <c r="AJ5342"/>
    </row>
    <row r="5343" spans="1:36" ht="14.5" x14ac:dyDescent="0.35">
      <c r="A5343" s="52">
        <f t="shared" si="263"/>
        <v>2015</v>
      </c>
      <c r="B5343" s="30">
        <f t="shared" si="264"/>
        <v>189</v>
      </c>
      <c r="C5343" s="4">
        <f t="shared" si="265"/>
        <v>28</v>
      </c>
      <c r="D5343" s="4" t="s">
        <v>30</v>
      </c>
      <c r="E5343" s="28">
        <v>668</v>
      </c>
      <c r="F5343" s="28">
        <v>65</v>
      </c>
      <c r="H5343" s="28">
        <v>217</v>
      </c>
      <c r="I5343" s="28">
        <v>13</v>
      </c>
      <c r="J5343" s="28">
        <v>8.3999999999999995E-3</v>
      </c>
      <c r="AI5343"/>
      <c r="AJ5343"/>
    </row>
    <row r="5344" spans="1:36" ht="14.5" x14ac:dyDescent="0.35">
      <c r="A5344" s="52">
        <f t="shared" si="263"/>
        <v>2015</v>
      </c>
      <c r="B5344" s="30">
        <f t="shared" si="264"/>
        <v>189</v>
      </c>
      <c r="C5344" s="4">
        <f t="shared" si="265"/>
        <v>28</v>
      </c>
      <c r="D5344" s="4" t="s">
        <v>30</v>
      </c>
      <c r="E5344" s="28">
        <v>668</v>
      </c>
      <c r="F5344" s="28">
        <v>65</v>
      </c>
      <c r="H5344" s="28">
        <v>217</v>
      </c>
      <c r="I5344" s="28">
        <v>13</v>
      </c>
      <c r="J5344" s="28">
        <v>1.6E-2</v>
      </c>
      <c r="AI5344"/>
      <c r="AJ5344"/>
    </row>
    <row r="5345" spans="1:36" ht="14.5" x14ac:dyDescent="0.35">
      <c r="A5345" s="52">
        <f t="shared" si="263"/>
        <v>2015</v>
      </c>
      <c r="B5345" s="30">
        <f t="shared" si="264"/>
        <v>189</v>
      </c>
      <c r="C5345" s="4">
        <f t="shared" si="265"/>
        <v>28</v>
      </c>
      <c r="D5345" s="4" t="s">
        <v>30</v>
      </c>
      <c r="E5345" s="28">
        <v>669</v>
      </c>
      <c r="F5345" s="28">
        <v>65</v>
      </c>
      <c r="H5345" s="28">
        <v>217</v>
      </c>
      <c r="I5345" s="28">
        <v>13</v>
      </c>
      <c r="J5345" s="28">
        <v>1.29E-2</v>
      </c>
      <c r="AI5345"/>
      <c r="AJ5345"/>
    </row>
    <row r="5346" spans="1:36" ht="14.5" x14ac:dyDescent="0.35">
      <c r="A5346" s="52">
        <f t="shared" si="263"/>
        <v>2015</v>
      </c>
      <c r="B5346" s="30">
        <f t="shared" si="264"/>
        <v>189</v>
      </c>
      <c r="C5346" s="4">
        <f t="shared" si="265"/>
        <v>28</v>
      </c>
      <c r="D5346" s="4" t="s">
        <v>30</v>
      </c>
      <c r="E5346" s="28">
        <v>669</v>
      </c>
      <c r="F5346" s="28">
        <v>65</v>
      </c>
      <c r="H5346" s="28">
        <v>217</v>
      </c>
      <c r="I5346" s="28">
        <v>13</v>
      </c>
      <c r="J5346" s="28">
        <v>1.04E-2</v>
      </c>
      <c r="AI5346"/>
      <c r="AJ5346"/>
    </row>
    <row r="5347" spans="1:36" ht="14.5" x14ac:dyDescent="0.35">
      <c r="A5347" s="52">
        <f t="shared" si="263"/>
        <v>2015</v>
      </c>
      <c r="B5347" s="30">
        <f t="shared" si="264"/>
        <v>189</v>
      </c>
      <c r="C5347" s="4">
        <f t="shared" si="265"/>
        <v>28</v>
      </c>
      <c r="D5347" s="4" t="s">
        <v>30</v>
      </c>
      <c r="E5347" s="28">
        <v>669</v>
      </c>
      <c r="F5347" s="28">
        <v>65</v>
      </c>
      <c r="H5347" s="28">
        <v>217</v>
      </c>
      <c r="I5347" s="28">
        <v>13</v>
      </c>
      <c r="J5347" s="28">
        <v>1.06E-2</v>
      </c>
      <c r="AI5347"/>
      <c r="AJ5347"/>
    </row>
    <row r="5348" spans="1:36" ht="14.5" x14ac:dyDescent="0.35">
      <c r="A5348" s="52">
        <f t="shared" si="263"/>
        <v>2015</v>
      </c>
      <c r="B5348" s="30">
        <f t="shared" si="264"/>
        <v>189</v>
      </c>
      <c r="C5348" s="4">
        <f t="shared" si="265"/>
        <v>28</v>
      </c>
      <c r="D5348" s="4" t="s">
        <v>30</v>
      </c>
      <c r="E5348" s="28">
        <v>668</v>
      </c>
      <c r="F5348" s="28">
        <v>65</v>
      </c>
      <c r="H5348" s="28">
        <v>217</v>
      </c>
      <c r="I5348" s="28">
        <v>14</v>
      </c>
      <c r="J5348" s="28">
        <v>1.37E-2</v>
      </c>
      <c r="AI5348"/>
      <c r="AJ5348"/>
    </row>
    <row r="5349" spans="1:36" ht="14.5" x14ac:dyDescent="0.35">
      <c r="A5349" s="52">
        <f t="shared" si="263"/>
        <v>2015</v>
      </c>
      <c r="B5349" s="30">
        <f t="shared" si="264"/>
        <v>189</v>
      </c>
      <c r="C5349" s="4">
        <f t="shared" si="265"/>
        <v>28</v>
      </c>
      <c r="D5349" s="4" t="s">
        <v>30</v>
      </c>
      <c r="E5349" s="28">
        <v>668</v>
      </c>
      <c r="F5349" s="28">
        <v>65</v>
      </c>
      <c r="H5349" s="28">
        <v>217</v>
      </c>
      <c r="I5349" s="28">
        <v>14</v>
      </c>
      <c r="J5349" s="28">
        <v>1.84E-2</v>
      </c>
      <c r="AI5349"/>
      <c r="AJ5349"/>
    </row>
    <row r="5350" spans="1:36" ht="14.5" x14ac:dyDescent="0.35">
      <c r="A5350" s="52">
        <f t="shared" si="263"/>
        <v>2015</v>
      </c>
      <c r="B5350" s="30">
        <f t="shared" si="264"/>
        <v>189</v>
      </c>
      <c r="C5350" s="4">
        <f t="shared" si="265"/>
        <v>28</v>
      </c>
      <c r="D5350" s="4" t="s">
        <v>30</v>
      </c>
      <c r="E5350" s="28">
        <v>668</v>
      </c>
      <c r="F5350" s="28">
        <v>65</v>
      </c>
      <c r="H5350" s="28">
        <v>217</v>
      </c>
      <c r="I5350" s="28">
        <v>14</v>
      </c>
      <c r="J5350" s="28">
        <v>1.6E-2</v>
      </c>
      <c r="AI5350"/>
      <c r="AJ5350"/>
    </row>
    <row r="5351" spans="1:36" ht="14.5" x14ac:dyDescent="0.35">
      <c r="A5351" s="52">
        <f t="shared" si="263"/>
        <v>2015</v>
      </c>
      <c r="B5351" s="30">
        <f t="shared" si="264"/>
        <v>189</v>
      </c>
      <c r="C5351" s="4">
        <f t="shared" si="265"/>
        <v>28</v>
      </c>
      <c r="D5351" s="4" t="s">
        <v>30</v>
      </c>
      <c r="E5351" s="28">
        <v>669</v>
      </c>
      <c r="F5351" s="28">
        <v>65</v>
      </c>
      <c r="H5351" s="28">
        <v>217</v>
      </c>
      <c r="I5351" s="28">
        <v>14</v>
      </c>
      <c r="J5351" s="28">
        <v>1.37E-2</v>
      </c>
      <c r="AI5351"/>
      <c r="AJ5351"/>
    </row>
    <row r="5352" spans="1:36" ht="14.5" x14ac:dyDescent="0.35">
      <c r="A5352" s="52">
        <f t="shared" si="263"/>
        <v>2015</v>
      </c>
      <c r="B5352" s="30">
        <f t="shared" si="264"/>
        <v>189</v>
      </c>
      <c r="C5352" s="4">
        <f t="shared" si="265"/>
        <v>28</v>
      </c>
      <c r="D5352" s="4" t="s">
        <v>30</v>
      </c>
      <c r="E5352" s="28">
        <v>669</v>
      </c>
      <c r="F5352" s="28">
        <v>65</v>
      </c>
      <c r="H5352" s="28">
        <v>217</v>
      </c>
      <c r="I5352" s="28">
        <v>14</v>
      </c>
      <c r="J5352" s="28">
        <v>1.34E-2</v>
      </c>
      <c r="AI5352"/>
      <c r="AJ5352"/>
    </row>
    <row r="5353" spans="1:36" ht="14.5" x14ac:dyDescent="0.35">
      <c r="A5353" s="52">
        <f t="shared" si="263"/>
        <v>2015</v>
      </c>
      <c r="B5353" s="30">
        <f t="shared" si="264"/>
        <v>189</v>
      </c>
      <c r="C5353" s="4">
        <f t="shared" si="265"/>
        <v>28</v>
      </c>
      <c r="D5353" s="4" t="s">
        <v>30</v>
      </c>
      <c r="E5353" s="28">
        <v>669</v>
      </c>
      <c r="F5353" s="28">
        <v>65</v>
      </c>
      <c r="H5353" s="28">
        <v>217</v>
      </c>
      <c r="I5353" s="28">
        <v>14</v>
      </c>
      <c r="J5353" s="28">
        <v>1.2800000000000001E-2</v>
      </c>
      <c r="AI5353"/>
      <c r="AJ5353"/>
    </row>
    <row r="5354" spans="1:36" ht="14.5" x14ac:dyDescent="0.35">
      <c r="A5354" s="52">
        <f t="shared" si="263"/>
        <v>2015</v>
      </c>
      <c r="B5354" s="30">
        <f t="shared" si="264"/>
        <v>189</v>
      </c>
      <c r="C5354" s="4">
        <f t="shared" si="265"/>
        <v>28</v>
      </c>
      <c r="D5354" s="4" t="s">
        <v>30</v>
      </c>
      <c r="E5354" s="28">
        <v>669</v>
      </c>
      <c r="F5354" s="28">
        <v>65</v>
      </c>
      <c r="H5354" s="28">
        <v>217</v>
      </c>
      <c r="I5354" s="28">
        <v>14</v>
      </c>
      <c r="J5354" s="28">
        <v>1.5900000000000001E-2</v>
      </c>
      <c r="AI5354"/>
      <c r="AJ5354"/>
    </row>
    <row r="5355" spans="1:36" ht="14.5" x14ac:dyDescent="0.35">
      <c r="A5355" s="52">
        <f t="shared" si="263"/>
        <v>2015</v>
      </c>
      <c r="B5355" s="30">
        <f t="shared" si="264"/>
        <v>189</v>
      </c>
      <c r="C5355" s="4">
        <f t="shared" si="265"/>
        <v>28</v>
      </c>
      <c r="D5355" s="4" t="s">
        <v>30</v>
      </c>
      <c r="E5355" s="28">
        <v>669</v>
      </c>
      <c r="F5355" s="28">
        <v>65</v>
      </c>
      <c r="H5355" s="28">
        <v>217</v>
      </c>
      <c r="I5355" s="28">
        <v>14</v>
      </c>
      <c r="J5355" s="28">
        <v>1.44E-2</v>
      </c>
      <c r="AI5355"/>
      <c r="AJ5355"/>
    </row>
    <row r="5356" spans="1:36" ht="14.5" x14ac:dyDescent="0.35">
      <c r="A5356" s="52">
        <f t="shared" si="263"/>
        <v>2015</v>
      </c>
      <c r="B5356" s="30">
        <f t="shared" si="264"/>
        <v>189</v>
      </c>
      <c r="C5356" s="4">
        <f t="shared" si="265"/>
        <v>28</v>
      </c>
      <c r="D5356" s="4" t="s">
        <v>30</v>
      </c>
      <c r="E5356" s="28">
        <v>669</v>
      </c>
      <c r="F5356" s="28">
        <v>65</v>
      </c>
      <c r="H5356" s="28">
        <v>217</v>
      </c>
      <c r="I5356" s="28">
        <v>14</v>
      </c>
      <c r="J5356" s="28">
        <v>1.1900000000000001E-2</v>
      </c>
      <c r="AI5356"/>
      <c r="AJ5356"/>
    </row>
    <row r="5357" spans="1:36" ht="14.5" x14ac:dyDescent="0.35">
      <c r="A5357" s="52">
        <f t="shared" si="263"/>
        <v>2015</v>
      </c>
      <c r="B5357" s="30">
        <f t="shared" si="264"/>
        <v>189</v>
      </c>
      <c r="C5357" s="4">
        <f t="shared" si="265"/>
        <v>28</v>
      </c>
      <c r="D5357" s="4" t="s">
        <v>30</v>
      </c>
      <c r="E5357" s="28">
        <v>669</v>
      </c>
      <c r="F5357" s="28">
        <v>65</v>
      </c>
      <c r="H5357" s="28">
        <v>217</v>
      </c>
      <c r="I5357" s="28">
        <v>14</v>
      </c>
      <c r="J5357" s="28">
        <v>1.03E-2</v>
      </c>
      <c r="AI5357"/>
      <c r="AJ5357"/>
    </row>
    <row r="5358" spans="1:36" ht="14.5" x14ac:dyDescent="0.35">
      <c r="A5358" s="52">
        <f t="shared" si="263"/>
        <v>2015</v>
      </c>
      <c r="B5358" s="30">
        <f t="shared" si="264"/>
        <v>189</v>
      </c>
      <c r="C5358" s="4">
        <f t="shared" si="265"/>
        <v>28</v>
      </c>
      <c r="D5358" s="4" t="s">
        <v>30</v>
      </c>
      <c r="E5358" s="28">
        <v>669</v>
      </c>
      <c r="F5358" s="28">
        <v>65</v>
      </c>
      <c r="H5358" s="28">
        <v>217</v>
      </c>
      <c r="I5358" s="28">
        <v>14</v>
      </c>
      <c r="J5358" s="28">
        <v>1.43E-2</v>
      </c>
      <c r="AI5358"/>
      <c r="AJ5358"/>
    </row>
    <row r="5359" spans="1:36" ht="14.5" x14ac:dyDescent="0.35">
      <c r="A5359" s="52">
        <f t="shared" si="263"/>
        <v>2015</v>
      </c>
      <c r="B5359" s="30">
        <f t="shared" si="264"/>
        <v>189</v>
      </c>
      <c r="C5359" s="4">
        <f t="shared" si="265"/>
        <v>28</v>
      </c>
      <c r="D5359" s="4" t="s">
        <v>30</v>
      </c>
      <c r="E5359" s="28">
        <v>668</v>
      </c>
      <c r="F5359" s="28">
        <v>65</v>
      </c>
      <c r="H5359" s="28">
        <v>217</v>
      </c>
      <c r="I5359" s="28">
        <v>15</v>
      </c>
      <c r="J5359" s="28">
        <v>2.4E-2</v>
      </c>
      <c r="AI5359"/>
      <c r="AJ5359"/>
    </row>
    <row r="5360" spans="1:36" ht="14.5" x14ac:dyDescent="0.35">
      <c r="A5360" s="52">
        <f t="shared" si="263"/>
        <v>2015</v>
      </c>
      <c r="B5360" s="30">
        <f t="shared" si="264"/>
        <v>189</v>
      </c>
      <c r="C5360" s="4">
        <f t="shared" si="265"/>
        <v>28</v>
      </c>
      <c r="D5360" s="4" t="s">
        <v>30</v>
      </c>
      <c r="E5360" s="28">
        <v>668</v>
      </c>
      <c r="F5360" s="28">
        <v>65</v>
      </c>
      <c r="H5360" s="28">
        <v>217</v>
      </c>
      <c r="I5360" s="28">
        <v>15</v>
      </c>
      <c r="J5360" s="28">
        <v>1.5100000000000001E-2</v>
      </c>
      <c r="AI5360"/>
      <c r="AJ5360"/>
    </row>
    <row r="5361" spans="1:36" ht="14.5" x14ac:dyDescent="0.35">
      <c r="A5361" s="52">
        <f t="shared" si="263"/>
        <v>2015</v>
      </c>
      <c r="B5361" s="30">
        <f t="shared" si="264"/>
        <v>189</v>
      </c>
      <c r="C5361" s="4">
        <f t="shared" si="265"/>
        <v>28</v>
      </c>
      <c r="D5361" s="4" t="s">
        <v>30</v>
      </c>
      <c r="E5361" s="28">
        <v>668</v>
      </c>
      <c r="F5361" s="28">
        <v>65</v>
      </c>
      <c r="H5361" s="28">
        <v>217</v>
      </c>
      <c r="I5361" s="28">
        <v>15</v>
      </c>
      <c r="J5361" s="28">
        <v>1.7500000000000002E-2</v>
      </c>
      <c r="AI5361"/>
      <c r="AJ5361"/>
    </row>
    <row r="5362" spans="1:36" ht="14.5" x14ac:dyDescent="0.35">
      <c r="A5362" s="52">
        <f t="shared" si="263"/>
        <v>2015</v>
      </c>
      <c r="B5362" s="30">
        <f t="shared" si="264"/>
        <v>189</v>
      </c>
      <c r="C5362" s="4">
        <f t="shared" si="265"/>
        <v>28</v>
      </c>
      <c r="D5362" s="4" t="s">
        <v>30</v>
      </c>
      <c r="E5362" s="28">
        <v>668</v>
      </c>
      <c r="F5362" s="28">
        <v>65</v>
      </c>
      <c r="H5362" s="28">
        <v>217</v>
      </c>
      <c r="I5362" s="28">
        <v>15</v>
      </c>
      <c r="J5362" s="28">
        <v>1.4500000000000001E-2</v>
      </c>
      <c r="AI5362"/>
      <c r="AJ5362"/>
    </row>
    <row r="5363" spans="1:36" ht="14.5" x14ac:dyDescent="0.35">
      <c r="A5363" s="52">
        <f t="shared" si="263"/>
        <v>2015</v>
      </c>
      <c r="B5363" s="30">
        <f t="shared" si="264"/>
        <v>189</v>
      </c>
      <c r="C5363" s="4">
        <f t="shared" si="265"/>
        <v>28</v>
      </c>
      <c r="D5363" s="4" t="s">
        <v>30</v>
      </c>
      <c r="E5363" s="28">
        <v>668</v>
      </c>
      <c r="F5363" s="28">
        <v>65</v>
      </c>
      <c r="H5363" s="28">
        <v>217</v>
      </c>
      <c r="I5363" s="28">
        <v>15</v>
      </c>
      <c r="J5363" s="28">
        <v>1.4E-2</v>
      </c>
      <c r="AI5363"/>
      <c r="AJ5363"/>
    </row>
    <row r="5364" spans="1:36" ht="14.5" x14ac:dyDescent="0.35">
      <c r="A5364" s="52">
        <f t="shared" si="263"/>
        <v>2015</v>
      </c>
      <c r="B5364" s="30">
        <f t="shared" si="264"/>
        <v>189</v>
      </c>
      <c r="C5364" s="4">
        <f t="shared" si="265"/>
        <v>28</v>
      </c>
      <c r="D5364" s="4" t="s">
        <v>30</v>
      </c>
      <c r="E5364" s="28">
        <v>669</v>
      </c>
      <c r="F5364" s="28">
        <v>65</v>
      </c>
      <c r="H5364" s="28">
        <v>217</v>
      </c>
      <c r="I5364" s="28">
        <v>15</v>
      </c>
      <c r="J5364" s="28">
        <v>1.7299999999999999E-2</v>
      </c>
      <c r="AI5364"/>
      <c r="AJ5364"/>
    </row>
    <row r="5365" spans="1:36" ht="14.5" x14ac:dyDescent="0.35">
      <c r="A5365" s="52">
        <f t="shared" si="263"/>
        <v>2015</v>
      </c>
      <c r="B5365" s="30">
        <f t="shared" si="264"/>
        <v>189</v>
      </c>
      <c r="C5365" s="4">
        <f t="shared" si="265"/>
        <v>28</v>
      </c>
      <c r="D5365" s="4" t="s">
        <v>30</v>
      </c>
      <c r="E5365" s="28">
        <v>669</v>
      </c>
      <c r="F5365" s="28">
        <v>65</v>
      </c>
      <c r="H5365" s="28">
        <v>217</v>
      </c>
      <c r="I5365" s="28">
        <v>15</v>
      </c>
      <c r="J5365" s="28">
        <v>1.6E-2</v>
      </c>
      <c r="AI5365"/>
      <c r="AJ5365"/>
    </row>
    <row r="5366" spans="1:36" ht="14.5" x14ac:dyDescent="0.35">
      <c r="A5366" s="52">
        <f t="shared" si="263"/>
        <v>2015</v>
      </c>
      <c r="B5366" s="30">
        <f t="shared" si="264"/>
        <v>189</v>
      </c>
      <c r="C5366" s="4">
        <f t="shared" si="265"/>
        <v>28</v>
      </c>
      <c r="D5366" s="4" t="s">
        <v>30</v>
      </c>
      <c r="E5366" s="28">
        <v>669</v>
      </c>
      <c r="F5366" s="28">
        <v>65</v>
      </c>
      <c r="H5366" s="28">
        <v>217</v>
      </c>
      <c r="I5366" s="28">
        <v>15</v>
      </c>
      <c r="J5366" s="28">
        <v>1.7000000000000001E-2</v>
      </c>
      <c r="AI5366"/>
      <c r="AJ5366"/>
    </row>
    <row r="5367" spans="1:36" ht="14.5" x14ac:dyDescent="0.35">
      <c r="A5367" s="52">
        <f t="shared" si="263"/>
        <v>2015</v>
      </c>
      <c r="B5367" s="30">
        <f t="shared" si="264"/>
        <v>189</v>
      </c>
      <c r="C5367" s="4">
        <f t="shared" si="265"/>
        <v>28</v>
      </c>
      <c r="D5367" s="4" t="s">
        <v>30</v>
      </c>
      <c r="E5367" s="28">
        <v>668</v>
      </c>
      <c r="F5367" s="28">
        <v>65</v>
      </c>
      <c r="H5367" s="28">
        <v>217</v>
      </c>
      <c r="I5367" s="28">
        <v>17</v>
      </c>
      <c r="J5367" s="28">
        <v>2.5899999999999999E-2</v>
      </c>
      <c r="AI5367"/>
      <c r="AJ5367"/>
    </row>
    <row r="5368" spans="1:36" ht="14.5" x14ac:dyDescent="0.35">
      <c r="A5368" s="52">
        <f t="shared" si="263"/>
        <v>2015</v>
      </c>
      <c r="B5368" s="30">
        <f t="shared" si="264"/>
        <v>189</v>
      </c>
      <c r="C5368" s="4">
        <f t="shared" si="265"/>
        <v>28</v>
      </c>
      <c r="D5368" s="4" t="s">
        <v>30</v>
      </c>
      <c r="E5368" s="28">
        <v>668</v>
      </c>
      <c r="F5368" s="28">
        <v>65</v>
      </c>
      <c r="H5368" s="28">
        <v>217</v>
      </c>
      <c r="I5368" s="28">
        <v>17</v>
      </c>
      <c r="J5368" s="28">
        <v>2.1600000000000001E-2</v>
      </c>
      <c r="AI5368"/>
      <c r="AJ5368"/>
    </row>
    <row r="5369" spans="1:36" ht="14.5" x14ac:dyDescent="0.35">
      <c r="A5369" s="52">
        <f t="shared" si="263"/>
        <v>2015</v>
      </c>
      <c r="B5369" s="30">
        <f t="shared" si="264"/>
        <v>189</v>
      </c>
      <c r="C5369" s="4">
        <f t="shared" si="265"/>
        <v>28</v>
      </c>
      <c r="D5369" s="4" t="s">
        <v>30</v>
      </c>
      <c r="E5369" s="28">
        <v>668</v>
      </c>
      <c r="F5369" s="28">
        <v>65</v>
      </c>
      <c r="H5369" s="28">
        <v>217</v>
      </c>
      <c r="I5369" s="28">
        <v>19</v>
      </c>
      <c r="J5369" s="28">
        <v>3.7699999999999997E-2</v>
      </c>
      <c r="AI5369"/>
      <c r="AJ5369"/>
    </row>
    <row r="5370" spans="1:36" ht="14.5" x14ac:dyDescent="0.35">
      <c r="A5370" s="52">
        <f t="shared" si="263"/>
        <v>2015</v>
      </c>
      <c r="B5370" s="30">
        <f t="shared" si="264"/>
        <v>189</v>
      </c>
      <c r="C5370" s="4">
        <f t="shared" si="265"/>
        <v>28</v>
      </c>
      <c r="D5370" s="4" t="s">
        <v>30</v>
      </c>
      <c r="E5370" s="28">
        <v>675</v>
      </c>
      <c r="F5370" s="28">
        <v>2120</v>
      </c>
      <c r="H5370" s="28">
        <v>217</v>
      </c>
      <c r="I5370" s="28">
        <v>13</v>
      </c>
      <c r="J5370" s="28">
        <v>8.2000000000000007E-3</v>
      </c>
      <c r="AI5370"/>
      <c r="AJ5370"/>
    </row>
    <row r="5371" spans="1:36" ht="14.5" x14ac:dyDescent="0.35">
      <c r="A5371" s="52">
        <f t="shared" si="263"/>
        <v>2015</v>
      </c>
      <c r="B5371" s="30">
        <f t="shared" si="264"/>
        <v>189</v>
      </c>
      <c r="C5371" s="4">
        <f t="shared" si="265"/>
        <v>28</v>
      </c>
      <c r="D5371" s="4" t="s">
        <v>30</v>
      </c>
      <c r="E5371" s="28">
        <v>674</v>
      </c>
      <c r="F5371" s="28">
        <v>2120</v>
      </c>
      <c r="H5371" s="28">
        <v>217</v>
      </c>
      <c r="I5371" s="28">
        <v>14</v>
      </c>
      <c r="J5371" s="28">
        <v>1.4800000000000001E-2</v>
      </c>
      <c r="AI5371"/>
      <c r="AJ5371"/>
    </row>
    <row r="5372" spans="1:36" ht="14.5" x14ac:dyDescent="0.35">
      <c r="A5372" s="52">
        <f t="shared" si="263"/>
        <v>2015</v>
      </c>
      <c r="B5372" s="30">
        <f t="shared" si="264"/>
        <v>189</v>
      </c>
      <c r="C5372" s="4">
        <f t="shared" si="265"/>
        <v>28</v>
      </c>
      <c r="D5372" s="4" t="s">
        <v>30</v>
      </c>
      <c r="E5372" s="28">
        <v>674</v>
      </c>
      <c r="F5372" s="28">
        <v>2120</v>
      </c>
      <c r="H5372" s="28">
        <v>217</v>
      </c>
      <c r="I5372" s="28">
        <v>15</v>
      </c>
      <c r="J5372" s="28">
        <v>1.29E-2</v>
      </c>
      <c r="AI5372"/>
      <c r="AJ5372"/>
    </row>
    <row r="5373" spans="1:36" ht="14.5" x14ac:dyDescent="0.35">
      <c r="A5373" s="52">
        <f t="shared" si="263"/>
        <v>2015</v>
      </c>
      <c r="B5373" s="30">
        <f t="shared" si="264"/>
        <v>189</v>
      </c>
      <c r="C5373" s="4">
        <f t="shared" si="265"/>
        <v>28</v>
      </c>
      <c r="D5373" s="4" t="s">
        <v>30</v>
      </c>
      <c r="E5373" s="28">
        <v>675</v>
      </c>
      <c r="F5373" s="28">
        <v>2120</v>
      </c>
      <c r="H5373" s="28">
        <v>217</v>
      </c>
      <c r="I5373" s="28">
        <v>15</v>
      </c>
      <c r="J5373" s="28">
        <v>1.44E-2</v>
      </c>
      <c r="AI5373"/>
      <c r="AJ5373"/>
    </row>
    <row r="5374" spans="1:36" ht="14.5" x14ac:dyDescent="0.35">
      <c r="A5374" s="52">
        <f t="shared" si="263"/>
        <v>2015</v>
      </c>
      <c r="B5374" s="30">
        <f t="shared" si="264"/>
        <v>189</v>
      </c>
      <c r="C5374" s="4">
        <f t="shared" si="265"/>
        <v>28</v>
      </c>
      <c r="D5374" s="4" t="s">
        <v>30</v>
      </c>
      <c r="E5374" s="28">
        <v>675</v>
      </c>
      <c r="F5374" s="28">
        <v>2120</v>
      </c>
      <c r="H5374" s="28">
        <v>217</v>
      </c>
      <c r="I5374" s="28">
        <v>15</v>
      </c>
      <c r="J5374" s="28">
        <v>1.5299999999999999E-2</v>
      </c>
      <c r="AI5374"/>
      <c r="AJ5374"/>
    </row>
    <row r="5375" spans="1:36" ht="14.5" x14ac:dyDescent="0.35">
      <c r="A5375" s="52">
        <f t="shared" si="263"/>
        <v>2015</v>
      </c>
      <c r="B5375" s="30">
        <f t="shared" si="264"/>
        <v>189</v>
      </c>
      <c r="C5375" s="4">
        <f t="shared" si="265"/>
        <v>28</v>
      </c>
      <c r="D5375" s="4" t="s">
        <v>30</v>
      </c>
      <c r="E5375" s="28">
        <v>675</v>
      </c>
      <c r="F5375" s="28">
        <v>2120</v>
      </c>
      <c r="H5375" s="28">
        <v>217</v>
      </c>
      <c r="I5375" s="28">
        <v>15</v>
      </c>
      <c r="J5375" s="28">
        <v>1.38E-2</v>
      </c>
      <c r="AI5375"/>
      <c r="AJ5375"/>
    </row>
    <row r="5376" spans="1:36" ht="14.5" x14ac:dyDescent="0.35">
      <c r="A5376" s="52">
        <f t="shared" si="263"/>
        <v>2015</v>
      </c>
      <c r="B5376" s="30">
        <f t="shared" si="264"/>
        <v>189</v>
      </c>
      <c r="C5376" s="4">
        <f t="shared" si="265"/>
        <v>28</v>
      </c>
      <c r="D5376" s="4" t="s">
        <v>30</v>
      </c>
      <c r="E5376" s="28">
        <v>675</v>
      </c>
      <c r="F5376" s="28">
        <v>2120</v>
      </c>
      <c r="H5376" s="28">
        <v>217</v>
      </c>
      <c r="I5376" s="28">
        <v>15</v>
      </c>
      <c r="J5376" s="28">
        <v>1.6199999999999999E-2</v>
      </c>
      <c r="AI5376"/>
      <c r="AJ5376"/>
    </row>
    <row r="5377" spans="1:36" ht="14.5" x14ac:dyDescent="0.35">
      <c r="A5377" s="52">
        <f t="shared" si="263"/>
        <v>2015</v>
      </c>
      <c r="B5377" s="30">
        <f t="shared" si="264"/>
        <v>189</v>
      </c>
      <c r="C5377" s="4">
        <f t="shared" si="265"/>
        <v>28</v>
      </c>
      <c r="D5377" s="4" t="s">
        <v>30</v>
      </c>
      <c r="E5377" s="28">
        <v>670</v>
      </c>
      <c r="F5377" s="28">
        <v>2124</v>
      </c>
      <c r="H5377" s="28">
        <v>217</v>
      </c>
      <c r="I5377" s="28">
        <v>12</v>
      </c>
      <c r="J5377" s="28">
        <v>6.0000000000000001E-3</v>
      </c>
      <c r="AI5377"/>
      <c r="AJ5377"/>
    </row>
    <row r="5378" spans="1:36" ht="14.5" x14ac:dyDescent="0.35">
      <c r="A5378" s="52">
        <f t="shared" ref="A5378:A5441" si="266">YEAR(D5378)</f>
        <v>2015</v>
      </c>
      <c r="B5378" s="30">
        <f t="shared" ref="B5378:B5441" si="267">D5378-DATE(YEAR(D5378),1,0)</f>
        <v>189</v>
      </c>
      <c r="C5378" s="4">
        <f t="shared" ref="C5378:C5441" si="268">WEEKNUM(D5378,1)</f>
        <v>28</v>
      </c>
      <c r="D5378" s="4" t="s">
        <v>30</v>
      </c>
      <c r="E5378" s="28">
        <v>671</v>
      </c>
      <c r="F5378" s="28">
        <v>2124</v>
      </c>
      <c r="H5378" s="28">
        <v>217</v>
      </c>
      <c r="I5378" s="28">
        <v>12</v>
      </c>
      <c r="J5378" s="28">
        <v>6.1999999999999998E-3</v>
      </c>
      <c r="AI5378"/>
      <c r="AJ5378"/>
    </row>
    <row r="5379" spans="1:36" ht="14.5" x14ac:dyDescent="0.35">
      <c r="A5379" s="52">
        <f t="shared" si="266"/>
        <v>2015</v>
      </c>
      <c r="B5379" s="30">
        <f t="shared" si="267"/>
        <v>189</v>
      </c>
      <c r="C5379" s="4">
        <f t="shared" si="268"/>
        <v>28</v>
      </c>
      <c r="D5379" s="4" t="s">
        <v>30</v>
      </c>
      <c r="E5379" s="28">
        <v>670</v>
      </c>
      <c r="F5379" s="28">
        <v>2124</v>
      </c>
      <c r="H5379" s="28">
        <v>217</v>
      </c>
      <c r="I5379" s="28">
        <v>13</v>
      </c>
      <c r="J5379" s="28">
        <v>9.7000000000000003E-3</v>
      </c>
      <c r="AI5379"/>
      <c r="AJ5379"/>
    </row>
    <row r="5380" spans="1:36" ht="14.5" x14ac:dyDescent="0.35">
      <c r="A5380" s="52">
        <f t="shared" si="266"/>
        <v>2015</v>
      </c>
      <c r="B5380" s="30">
        <f t="shared" si="267"/>
        <v>189</v>
      </c>
      <c r="C5380" s="4">
        <f t="shared" si="268"/>
        <v>28</v>
      </c>
      <c r="D5380" s="4" t="s">
        <v>30</v>
      </c>
      <c r="E5380" s="28">
        <v>671</v>
      </c>
      <c r="F5380" s="28">
        <v>2124</v>
      </c>
      <c r="H5380" s="28">
        <v>217</v>
      </c>
      <c r="I5380" s="28">
        <v>13</v>
      </c>
      <c r="J5380" s="28">
        <v>7.4000000000000003E-3</v>
      </c>
      <c r="AI5380"/>
      <c r="AJ5380"/>
    </row>
    <row r="5381" spans="1:36" ht="14.5" x14ac:dyDescent="0.35">
      <c r="A5381" s="52">
        <f t="shared" si="266"/>
        <v>2015</v>
      </c>
      <c r="B5381" s="30">
        <f t="shared" si="267"/>
        <v>189</v>
      </c>
      <c r="C5381" s="4">
        <f t="shared" si="268"/>
        <v>28</v>
      </c>
      <c r="D5381" s="4" t="s">
        <v>30</v>
      </c>
      <c r="E5381" s="28">
        <v>671</v>
      </c>
      <c r="F5381" s="28">
        <v>2124</v>
      </c>
      <c r="H5381" s="28">
        <v>217</v>
      </c>
      <c r="I5381" s="28">
        <v>13</v>
      </c>
      <c r="J5381" s="28">
        <v>6.1000000000000004E-3</v>
      </c>
      <c r="AI5381"/>
      <c r="AJ5381"/>
    </row>
    <row r="5382" spans="1:36" ht="14.5" x14ac:dyDescent="0.35">
      <c r="A5382" s="52">
        <f t="shared" si="266"/>
        <v>2015</v>
      </c>
      <c r="B5382" s="30">
        <f t="shared" si="267"/>
        <v>189</v>
      </c>
      <c r="C5382" s="4">
        <f t="shared" si="268"/>
        <v>28</v>
      </c>
      <c r="D5382" s="4" t="s">
        <v>30</v>
      </c>
      <c r="E5382" s="28">
        <v>671</v>
      </c>
      <c r="F5382" s="28">
        <v>2124</v>
      </c>
      <c r="H5382" s="28">
        <v>217</v>
      </c>
      <c r="I5382" s="28">
        <v>13</v>
      </c>
      <c r="J5382" s="28">
        <v>6.6E-3</v>
      </c>
      <c r="AI5382"/>
      <c r="AJ5382"/>
    </row>
    <row r="5383" spans="1:36" ht="14.5" x14ac:dyDescent="0.35">
      <c r="A5383" s="52">
        <f t="shared" si="266"/>
        <v>2015</v>
      </c>
      <c r="B5383" s="30">
        <f t="shared" si="267"/>
        <v>189</v>
      </c>
      <c r="C5383" s="4">
        <f t="shared" si="268"/>
        <v>28</v>
      </c>
      <c r="D5383" s="4" t="s">
        <v>30</v>
      </c>
      <c r="E5383" s="28">
        <v>670</v>
      </c>
      <c r="F5383" s="28">
        <v>2124</v>
      </c>
      <c r="H5383" s="28">
        <v>217</v>
      </c>
      <c r="I5383" s="28">
        <v>14</v>
      </c>
      <c r="J5383" s="28">
        <v>1.2E-2</v>
      </c>
      <c r="AI5383"/>
      <c r="AJ5383"/>
    </row>
    <row r="5384" spans="1:36" ht="14.5" x14ac:dyDescent="0.35">
      <c r="A5384" s="52">
        <f t="shared" si="266"/>
        <v>2015</v>
      </c>
      <c r="B5384" s="30">
        <f t="shared" si="267"/>
        <v>189</v>
      </c>
      <c r="C5384" s="4">
        <f t="shared" si="268"/>
        <v>28</v>
      </c>
      <c r="D5384" s="4" t="s">
        <v>30</v>
      </c>
      <c r="E5384" s="28">
        <v>670</v>
      </c>
      <c r="F5384" s="28">
        <v>2124</v>
      </c>
      <c r="H5384" s="28">
        <v>217</v>
      </c>
      <c r="I5384" s="28">
        <v>14</v>
      </c>
      <c r="J5384" s="28">
        <v>1.2800000000000001E-2</v>
      </c>
      <c r="AI5384"/>
      <c r="AJ5384"/>
    </row>
    <row r="5385" spans="1:36" ht="14.5" x14ac:dyDescent="0.35">
      <c r="A5385" s="52">
        <f t="shared" si="266"/>
        <v>2015</v>
      </c>
      <c r="B5385" s="30">
        <f t="shared" si="267"/>
        <v>189</v>
      </c>
      <c r="C5385" s="4">
        <f t="shared" si="268"/>
        <v>28</v>
      </c>
      <c r="D5385" s="4" t="s">
        <v>30</v>
      </c>
      <c r="E5385" s="28">
        <v>670</v>
      </c>
      <c r="F5385" s="28">
        <v>2124</v>
      </c>
      <c r="H5385" s="28">
        <v>217</v>
      </c>
      <c r="I5385" s="28">
        <v>14</v>
      </c>
      <c r="J5385" s="28">
        <v>1.09E-2</v>
      </c>
      <c r="AI5385"/>
      <c r="AJ5385"/>
    </row>
    <row r="5386" spans="1:36" ht="14.5" x14ac:dyDescent="0.35">
      <c r="A5386" s="52">
        <f t="shared" si="266"/>
        <v>2015</v>
      </c>
      <c r="B5386" s="30">
        <f t="shared" si="267"/>
        <v>189</v>
      </c>
      <c r="C5386" s="4">
        <f t="shared" si="268"/>
        <v>28</v>
      </c>
      <c r="D5386" s="4" t="s">
        <v>30</v>
      </c>
      <c r="E5386" s="28">
        <v>671</v>
      </c>
      <c r="F5386" s="28">
        <v>2124</v>
      </c>
      <c r="H5386" s="28">
        <v>217</v>
      </c>
      <c r="I5386" s="28">
        <v>14</v>
      </c>
      <c r="J5386" s="28">
        <v>8.3999999999999995E-3</v>
      </c>
      <c r="AI5386"/>
      <c r="AJ5386"/>
    </row>
    <row r="5387" spans="1:36" ht="14.5" x14ac:dyDescent="0.35">
      <c r="A5387" s="52">
        <f t="shared" si="266"/>
        <v>2015</v>
      </c>
      <c r="B5387" s="30">
        <f t="shared" si="267"/>
        <v>189</v>
      </c>
      <c r="C5387" s="4">
        <f t="shared" si="268"/>
        <v>28</v>
      </c>
      <c r="D5387" s="4" t="s">
        <v>30</v>
      </c>
      <c r="E5387" s="28">
        <v>671</v>
      </c>
      <c r="F5387" s="28">
        <v>2124</v>
      </c>
      <c r="H5387" s="28">
        <v>217</v>
      </c>
      <c r="I5387" s="28">
        <v>14</v>
      </c>
      <c r="J5387" s="28">
        <v>1.12E-2</v>
      </c>
      <c r="AI5387"/>
      <c r="AJ5387"/>
    </row>
    <row r="5388" spans="1:36" ht="14.5" x14ac:dyDescent="0.35">
      <c r="A5388" s="52">
        <f t="shared" si="266"/>
        <v>2015</v>
      </c>
      <c r="B5388" s="30">
        <f t="shared" si="267"/>
        <v>189</v>
      </c>
      <c r="C5388" s="4">
        <f t="shared" si="268"/>
        <v>28</v>
      </c>
      <c r="D5388" s="4" t="s">
        <v>30</v>
      </c>
      <c r="E5388" s="28">
        <v>671</v>
      </c>
      <c r="F5388" s="28">
        <v>2124</v>
      </c>
      <c r="H5388" s="28">
        <v>217</v>
      </c>
      <c r="I5388" s="28">
        <v>14</v>
      </c>
      <c r="J5388" s="28">
        <v>1.04E-2</v>
      </c>
      <c r="AI5388"/>
      <c r="AJ5388"/>
    </row>
    <row r="5389" spans="1:36" ht="14.5" x14ac:dyDescent="0.35">
      <c r="A5389" s="52">
        <f t="shared" si="266"/>
        <v>2015</v>
      </c>
      <c r="B5389" s="30">
        <f t="shared" si="267"/>
        <v>189</v>
      </c>
      <c r="C5389" s="4">
        <f t="shared" si="268"/>
        <v>28</v>
      </c>
      <c r="D5389" s="4" t="s">
        <v>30</v>
      </c>
      <c r="E5389" s="28">
        <v>671</v>
      </c>
      <c r="F5389" s="28">
        <v>2124</v>
      </c>
      <c r="H5389" s="28">
        <v>217</v>
      </c>
      <c r="I5389" s="28">
        <v>14</v>
      </c>
      <c r="J5389" s="28">
        <v>8.3999999999999995E-3</v>
      </c>
      <c r="AI5389"/>
      <c r="AJ5389"/>
    </row>
    <row r="5390" spans="1:36" ht="14.5" x14ac:dyDescent="0.35">
      <c r="A5390" s="52">
        <f t="shared" si="266"/>
        <v>2015</v>
      </c>
      <c r="B5390" s="30">
        <f t="shared" si="267"/>
        <v>189</v>
      </c>
      <c r="C5390" s="4">
        <f t="shared" si="268"/>
        <v>28</v>
      </c>
      <c r="D5390" s="4" t="s">
        <v>30</v>
      </c>
      <c r="E5390" s="28">
        <v>671</v>
      </c>
      <c r="F5390" s="28">
        <v>2124</v>
      </c>
      <c r="H5390" s="28">
        <v>217</v>
      </c>
      <c r="I5390" s="28">
        <v>14</v>
      </c>
      <c r="J5390" s="28">
        <v>5.7999999999999996E-3</v>
      </c>
      <c r="AI5390"/>
      <c r="AJ5390"/>
    </row>
    <row r="5391" spans="1:36" ht="14.5" x14ac:dyDescent="0.35">
      <c r="A5391" s="52">
        <f t="shared" si="266"/>
        <v>2015</v>
      </c>
      <c r="B5391" s="30">
        <f t="shared" si="267"/>
        <v>189</v>
      </c>
      <c r="C5391" s="4">
        <f t="shared" si="268"/>
        <v>28</v>
      </c>
      <c r="D5391" s="4" t="s">
        <v>30</v>
      </c>
      <c r="E5391" s="28">
        <v>670</v>
      </c>
      <c r="F5391" s="28">
        <v>2124</v>
      </c>
      <c r="H5391" s="28">
        <v>217</v>
      </c>
      <c r="I5391" s="28">
        <v>15</v>
      </c>
      <c r="J5391" s="28">
        <v>1.77E-2</v>
      </c>
      <c r="AI5391"/>
      <c r="AJ5391"/>
    </row>
    <row r="5392" spans="1:36" ht="14.5" x14ac:dyDescent="0.35">
      <c r="A5392" s="52">
        <f t="shared" si="266"/>
        <v>2015</v>
      </c>
      <c r="B5392" s="30">
        <f t="shared" si="267"/>
        <v>189</v>
      </c>
      <c r="C5392" s="4">
        <f t="shared" si="268"/>
        <v>28</v>
      </c>
      <c r="D5392" s="4" t="s">
        <v>30</v>
      </c>
      <c r="E5392" s="28">
        <v>670</v>
      </c>
      <c r="F5392" s="28">
        <v>2124</v>
      </c>
      <c r="H5392" s="28">
        <v>217</v>
      </c>
      <c r="I5392" s="28">
        <v>15</v>
      </c>
      <c r="J5392" s="28">
        <v>1.49E-2</v>
      </c>
      <c r="AI5392"/>
      <c r="AJ5392"/>
    </row>
    <row r="5393" spans="1:36" ht="14.5" x14ac:dyDescent="0.35">
      <c r="A5393" s="52">
        <f t="shared" si="266"/>
        <v>2015</v>
      </c>
      <c r="B5393" s="30">
        <f t="shared" si="267"/>
        <v>189</v>
      </c>
      <c r="C5393" s="4">
        <f t="shared" si="268"/>
        <v>28</v>
      </c>
      <c r="D5393" s="4" t="s">
        <v>30</v>
      </c>
      <c r="E5393" s="28">
        <v>670</v>
      </c>
      <c r="F5393" s="28">
        <v>2124</v>
      </c>
      <c r="H5393" s="28">
        <v>217</v>
      </c>
      <c r="I5393" s="28">
        <v>15</v>
      </c>
      <c r="J5393" s="28">
        <v>1.9E-2</v>
      </c>
      <c r="AI5393"/>
      <c r="AJ5393"/>
    </row>
    <row r="5394" spans="1:36" ht="14.5" x14ac:dyDescent="0.35">
      <c r="A5394" s="52">
        <f t="shared" si="266"/>
        <v>2015</v>
      </c>
      <c r="B5394" s="30">
        <f t="shared" si="267"/>
        <v>189</v>
      </c>
      <c r="C5394" s="4">
        <f t="shared" si="268"/>
        <v>28</v>
      </c>
      <c r="D5394" s="4" t="s">
        <v>30</v>
      </c>
      <c r="E5394" s="28">
        <v>671</v>
      </c>
      <c r="F5394" s="28">
        <v>2124</v>
      </c>
      <c r="H5394" s="28">
        <v>217</v>
      </c>
      <c r="I5394" s="28">
        <v>15</v>
      </c>
      <c r="J5394" s="28">
        <v>1.1299999999999999E-2</v>
      </c>
      <c r="AI5394"/>
      <c r="AJ5394"/>
    </row>
    <row r="5395" spans="1:36" ht="14.5" x14ac:dyDescent="0.35">
      <c r="A5395" s="52">
        <f t="shared" si="266"/>
        <v>2015</v>
      </c>
      <c r="B5395" s="30">
        <f t="shared" si="267"/>
        <v>189</v>
      </c>
      <c r="C5395" s="4">
        <f t="shared" si="268"/>
        <v>28</v>
      </c>
      <c r="D5395" s="4" t="s">
        <v>30</v>
      </c>
      <c r="E5395" s="28">
        <v>671</v>
      </c>
      <c r="F5395" s="28">
        <v>2124</v>
      </c>
      <c r="H5395" s="28">
        <v>217</v>
      </c>
      <c r="I5395" s="28">
        <v>15</v>
      </c>
      <c r="J5395" s="28">
        <v>1.5699999999999999E-2</v>
      </c>
      <c r="AI5395"/>
      <c r="AJ5395"/>
    </row>
    <row r="5396" spans="1:36" ht="14.5" x14ac:dyDescent="0.35">
      <c r="A5396" s="52">
        <f t="shared" si="266"/>
        <v>2015</v>
      </c>
      <c r="B5396" s="30">
        <f t="shared" si="267"/>
        <v>189</v>
      </c>
      <c r="C5396" s="4">
        <f t="shared" si="268"/>
        <v>28</v>
      </c>
      <c r="D5396" s="4" t="s">
        <v>30</v>
      </c>
      <c r="E5396" s="28">
        <v>671</v>
      </c>
      <c r="F5396" s="28">
        <v>2124</v>
      </c>
      <c r="H5396" s="28">
        <v>217</v>
      </c>
      <c r="I5396" s="28">
        <v>15</v>
      </c>
      <c r="J5396" s="28">
        <v>1.2800000000000001E-2</v>
      </c>
      <c r="AI5396"/>
      <c r="AJ5396"/>
    </row>
    <row r="5397" spans="1:36" ht="14.5" x14ac:dyDescent="0.35">
      <c r="A5397" s="52">
        <f t="shared" si="266"/>
        <v>2015</v>
      </c>
      <c r="B5397" s="30">
        <f t="shared" si="267"/>
        <v>189</v>
      </c>
      <c r="C5397" s="4">
        <f t="shared" si="268"/>
        <v>28</v>
      </c>
      <c r="D5397" s="4" t="s">
        <v>30</v>
      </c>
      <c r="E5397" s="28">
        <v>670</v>
      </c>
      <c r="F5397" s="28">
        <v>2124</v>
      </c>
      <c r="H5397" s="28">
        <v>217</v>
      </c>
      <c r="I5397" s="28">
        <v>16</v>
      </c>
      <c r="J5397" s="28">
        <v>2.1399999999999999E-2</v>
      </c>
      <c r="AI5397"/>
      <c r="AJ5397"/>
    </row>
    <row r="5398" spans="1:36" ht="14.5" x14ac:dyDescent="0.35">
      <c r="A5398" s="52">
        <f t="shared" si="266"/>
        <v>2015</v>
      </c>
      <c r="B5398" s="30">
        <f t="shared" si="267"/>
        <v>189</v>
      </c>
      <c r="C5398" s="4">
        <f t="shared" si="268"/>
        <v>28</v>
      </c>
      <c r="D5398" s="4" t="s">
        <v>30</v>
      </c>
      <c r="E5398" s="28">
        <v>670</v>
      </c>
      <c r="F5398" s="28">
        <v>2124</v>
      </c>
      <c r="H5398" s="28">
        <v>217</v>
      </c>
      <c r="I5398" s="28">
        <v>16</v>
      </c>
      <c r="J5398" s="28">
        <v>2.4E-2</v>
      </c>
      <c r="AI5398"/>
      <c r="AJ5398"/>
    </row>
    <row r="5399" spans="1:36" ht="14.5" x14ac:dyDescent="0.35">
      <c r="A5399" s="52">
        <f t="shared" si="266"/>
        <v>2015</v>
      </c>
      <c r="B5399" s="30">
        <f t="shared" si="267"/>
        <v>189</v>
      </c>
      <c r="C5399" s="4">
        <f t="shared" si="268"/>
        <v>28</v>
      </c>
      <c r="D5399" s="4" t="s">
        <v>30</v>
      </c>
      <c r="E5399" s="28">
        <v>670</v>
      </c>
      <c r="F5399" s="28">
        <v>2124</v>
      </c>
      <c r="H5399" s="28">
        <v>217</v>
      </c>
      <c r="I5399" s="28">
        <v>16</v>
      </c>
      <c r="J5399" s="28">
        <v>1.6E-2</v>
      </c>
      <c r="AI5399"/>
      <c r="AJ5399"/>
    </row>
    <row r="5400" spans="1:36" ht="14.5" x14ac:dyDescent="0.35">
      <c r="A5400" s="52">
        <f t="shared" si="266"/>
        <v>2015</v>
      </c>
      <c r="B5400" s="30">
        <f t="shared" si="267"/>
        <v>189</v>
      </c>
      <c r="C5400" s="4">
        <f t="shared" si="268"/>
        <v>28</v>
      </c>
      <c r="D5400" s="4" t="s">
        <v>30</v>
      </c>
      <c r="E5400" s="28">
        <v>671</v>
      </c>
      <c r="F5400" s="28">
        <v>2124</v>
      </c>
      <c r="H5400" s="28">
        <v>217</v>
      </c>
      <c r="I5400" s="28">
        <v>16</v>
      </c>
      <c r="J5400" s="28">
        <v>1.3899999999999999E-2</v>
      </c>
      <c r="AI5400"/>
      <c r="AJ5400"/>
    </row>
    <row r="5401" spans="1:36" ht="14.5" x14ac:dyDescent="0.35">
      <c r="A5401" s="52">
        <f t="shared" si="266"/>
        <v>2015</v>
      </c>
      <c r="B5401" s="30">
        <f t="shared" si="267"/>
        <v>189</v>
      </c>
      <c r="C5401" s="4">
        <f t="shared" si="268"/>
        <v>28</v>
      </c>
      <c r="D5401" s="4" t="s">
        <v>30</v>
      </c>
      <c r="E5401" s="28">
        <v>671</v>
      </c>
      <c r="F5401" s="28">
        <v>2124</v>
      </c>
      <c r="H5401" s="28">
        <v>217</v>
      </c>
      <c r="I5401" s="28">
        <v>16</v>
      </c>
      <c r="J5401" s="28">
        <v>1.55E-2</v>
      </c>
      <c r="AI5401"/>
      <c r="AJ5401"/>
    </row>
    <row r="5402" spans="1:36" ht="14.5" x14ac:dyDescent="0.35">
      <c r="A5402" s="52">
        <f t="shared" si="266"/>
        <v>2015</v>
      </c>
      <c r="B5402" s="30">
        <f t="shared" si="267"/>
        <v>189</v>
      </c>
      <c r="C5402" s="4">
        <f t="shared" si="268"/>
        <v>28</v>
      </c>
      <c r="D5402" s="4" t="s">
        <v>30</v>
      </c>
      <c r="E5402" s="28">
        <v>671</v>
      </c>
      <c r="F5402" s="28">
        <v>2124</v>
      </c>
      <c r="H5402" s="28">
        <v>217</v>
      </c>
      <c r="I5402" s="28">
        <v>16</v>
      </c>
      <c r="J5402" s="28">
        <v>1.17E-2</v>
      </c>
      <c r="AI5402"/>
      <c r="AJ5402"/>
    </row>
    <row r="5403" spans="1:36" ht="14.5" x14ac:dyDescent="0.35">
      <c r="A5403" s="52">
        <f t="shared" si="266"/>
        <v>2015</v>
      </c>
      <c r="B5403" s="30">
        <f t="shared" si="267"/>
        <v>189</v>
      </c>
      <c r="C5403" s="4">
        <f t="shared" si="268"/>
        <v>28</v>
      </c>
      <c r="D5403" s="4" t="s">
        <v>30</v>
      </c>
      <c r="E5403" s="28">
        <v>670</v>
      </c>
      <c r="F5403" s="28">
        <v>2124</v>
      </c>
      <c r="H5403" s="28">
        <v>217</v>
      </c>
      <c r="I5403" s="28">
        <v>17</v>
      </c>
      <c r="J5403" s="28">
        <v>2.4899999999999999E-2</v>
      </c>
      <c r="AI5403"/>
      <c r="AJ5403"/>
    </row>
    <row r="5404" spans="1:36" ht="14.5" x14ac:dyDescent="0.35">
      <c r="A5404" s="52">
        <f t="shared" si="266"/>
        <v>2015</v>
      </c>
      <c r="B5404" s="30">
        <f t="shared" si="267"/>
        <v>189</v>
      </c>
      <c r="C5404" s="4">
        <f t="shared" si="268"/>
        <v>28</v>
      </c>
      <c r="D5404" s="4" t="s">
        <v>30</v>
      </c>
      <c r="E5404" s="28">
        <v>671</v>
      </c>
      <c r="F5404" s="28">
        <v>2124</v>
      </c>
      <c r="H5404" s="28">
        <v>217</v>
      </c>
      <c r="I5404" s="28">
        <v>17</v>
      </c>
      <c r="J5404" s="28">
        <v>1.72E-2</v>
      </c>
      <c r="AI5404"/>
      <c r="AJ5404"/>
    </row>
    <row r="5405" spans="1:36" ht="14.5" x14ac:dyDescent="0.35">
      <c r="A5405" s="52">
        <f t="shared" si="266"/>
        <v>2015</v>
      </c>
      <c r="B5405" s="30">
        <f t="shared" si="267"/>
        <v>189</v>
      </c>
      <c r="C5405" s="4">
        <f t="shared" si="268"/>
        <v>28</v>
      </c>
      <c r="D5405" s="4" t="s">
        <v>30</v>
      </c>
      <c r="E5405" s="28">
        <v>672</v>
      </c>
      <c r="F5405" s="28">
        <v>2147</v>
      </c>
      <c r="H5405" s="28">
        <v>217</v>
      </c>
      <c r="I5405" s="28">
        <v>13</v>
      </c>
      <c r="J5405" s="28">
        <v>9.1999999999999998E-3</v>
      </c>
      <c r="AI5405"/>
      <c r="AJ5405"/>
    </row>
    <row r="5406" spans="1:36" ht="14.5" x14ac:dyDescent="0.35">
      <c r="A5406" s="52">
        <f t="shared" si="266"/>
        <v>2015</v>
      </c>
      <c r="B5406" s="30">
        <f t="shared" si="267"/>
        <v>189</v>
      </c>
      <c r="C5406" s="4">
        <f t="shared" si="268"/>
        <v>28</v>
      </c>
      <c r="D5406" s="4" t="s">
        <v>30</v>
      </c>
      <c r="E5406" s="28">
        <v>673</v>
      </c>
      <c r="F5406" s="28">
        <v>2147</v>
      </c>
      <c r="H5406" s="28">
        <v>217</v>
      </c>
      <c r="I5406" s="28">
        <v>13</v>
      </c>
      <c r="J5406" s="28">
        <v>9.4999999999999998E-3</v>
      </c>
      <c r="AI5406"/>
      <c r="AJ5406"/>
    </row>
    <row r="5407" spans="1:36" ht="14.5" x14ac:dyDescent="0.35">
      <c r="A5407" s="52">
        <f t="shared" si="266"/>
        <v>2015</v>
      </c>
      <c r="B5407" s="30">
        <f t="shared" si="267"/>
        <v>189</v>
      </c>
      <c r="C5407" s="4">
        <f t="shared" si="268"/>
        <v>28</v>
      </c>
      <c r="D5407" s="4" t="s">
        <v>30</v>
      </c>
      <c r="E5407" s="28">
        <v>673</v>
      </c>
      <c r="F5407" s="28">
        <v>2147</v>
      </c>
      <c r="H5407" s="28">
        <v>217</v>
      </c>
      <c r="I5407" s="28">
        <v>13</v>
      </c>
      <c r="J5407" s="28">
        <v>7.9000000000000008E-3</v>
      </c>
      <c r="AI5407"/>
      <c r="AJ5407"/>
    </row>
    <row r="5408" spans="1:36" ht="14.5" x14ac:dyDescent="0.35">
      <c r="A5408" s="52">
        <f t="shared" si="266"/>
        <v>2015</v>
      </c>
      <c r="B5408" s="30">
        <f t="shared" si="267"/>
        <v>189</v>
      </c>
      <c r="C5408" s="4">
        <f t="shared" si="268"/>
        <v>28</v>
      </c>
      <c r="D5408" s="4" t="s">
        <v>30</v>
      </c>
      <c r="E5408" s="28">
        <v>673</v>
      </c>
      <c r="F5408" s="28">
        <v>2147</v>
      </c>
      <c r="H5408" s="28">
        <v>217</v>
      </c>
      <c r="I5408" s="28">
        <v>13</v>
      </c>
      <c r="J5408" s="28">
        <v>8.6999999999999994E-3</v>
      </c>
      <c r="AI5408"/>
      <c r="AJ5408"/>
    </row>
    <row r="5409" spans="1:36" ht="14.5" x14ac:dyDescent="0.35">
      <c r="A5409" s="52">
        <f t="shared" si="266"/>
        <v>2015</v>
      </c>
      <c r="B5409" s="30">
        <f t="shared" si="267"/>
        <v>189</v>
      </c>
      <c r="C5409" s="4">
        <f t="shared" si="268"/>
        <v>28</v>
      </c>
      <c r="D5409" s="4" t="s">
        <v>30</v>
      </c>
      <c r="E5409" s="28">
        <v>673</v>
      </c>
      <c r="F5409" s="28">
        <v>2147</v>
      </c>
      <c r="H5409" s="28">
        <v>217</v>
      </c>
      <c r="I5409" s="28">
        <v>13</v>
      </c>
      <c r="J5409" s="28">
        <v>9.7999999999999997E-3</v>
      </c>
      <c r="AI5409"/>
      <c r="AJ5409"/>
    </row>
    <row r="5410" spans="1:36" ht="14.5" x14ac:dyDescent="0.35">
      <c r="A5410" s="52">
        <f t="shared" si="266"/>
        <v>2015</v>
      </c>
      <c r="B5410" s="30">
        <f t="shared" si="267"/>
        <v>189</v>
      </c>
      <c r="C5410" s="4">
        <f t="shared" si="268"/>
        <v>28</v>
      </c>
      <c r="D5410" s="4" t="s">
        <v>30</v>
      </c>
      <c r="E5410" s="28">
        <v>672</v>
      </c>
      <c r="F5410" s="28">
        <v>2147</v>
      </c>
      <c r="H5410" s="28">
        <v>217</v>
      </c>
      <c r="I5410" s="28">
        <v>14</v>
      </c>
      <c r="J5410" s="28">
        <v>1.67E-2</v>
      </c>
      <c r="AI5410"/>
      <c r="AJ5410"/>
    </row>
    <row r="5411" spans="1:36" ht="14.5" x14ac:dyDescent="0.35">
      <c r="A5411" s="52">
        <f t="shared" si="266"/>
        <v>2015</v>
      </c>
      <c r="B5411" s="30">
        <f t="shared" si="267"/>
        <v>189</v>
      </c>
      <c r="C5411" s="4">
        <f t="shared" si="268"/>
        <v>28</v>
      </c>
      <c r="D5411" s="4" t="s">
        <v>30</v>
      </c>
      <c r="E5411" s="28">
        <v>672</v>
      </c>
      <c r="F5411" s="28">
        <v>2147</v>
      </c>
      <c r="H5411" s="28">
        <v>217</v>
      </c>
      <c r="I5411" s="28">
        <v>14</v>
      </c>
      <c r="J5411" s="28">
        <v>1.37E-2</v>
      </c>
      <c r="AI5411"/>
      <c r="AJ5411"/>
    </row>
    <row r="5412" spans="1:36" ht="14.5" x14ac:dyDescent="0.35">
      <c r="A5412" s="52">
        <f t="shared" si="266"/>
        <v>2015</v>
      </c>
      <c r="B5412" s="30">
        <f t="shared" si="267"/>
        <v>189</v>
      </c>
      <c r="C5412" s="4">
        <f t="shared" si="268"/>
        <v>28</v>
      </c>
      <c r="D5412" s="4" t="s">
        <v>30</v>
      </c>
      <c r="E5412" s="28">
        <v>672</v>
      </c>
      <c r="F5412" s="28">
        <v>2147</v>
      </c>
      <c r="H5412" s="28">
        <v>217</v>
      </c>
      <c r="I5412" s="28">
        <v>14</v>
      </c>
      <c r="J5412" s="28">
        <v>1.2999999999999999E-2</v>
      </c>
      <c r="AI5412"/>
      <c r="AJ5412"/>
    </row>
    <row r="5413" spans="1:36" ht="14.5" x14ac:dyDescent="0.35">
      <c r="A5413" s="52">
        <f t="shared" si="266"/>
        <v>2015</v>
      </c>
      <c r="B5413" s="30">
        <f t="shared" si="267"/>
        <v>189</v>
      </c>
      <c r="C5413" s="4">
        <f t="shared" si="268"/>
        <v>28</v>
      </c>
      <c r="D5413" s="4" t="s">
        <v>30</v>
      </c>
      <c r="E5413" s="28">
        <v>673</v>
      </c>
      <c r="F5413" s="28">
        <v>2147</v>
      </c>
      <c r="H5413" s="28">
        <v>217</v>
      </c>
      <c r="I5413" s="28">
        <v>14</v>
      </c>
      <c r="J5413" s="28">
        <v>1.3100000000000001E-2</v>
      </c>
      <c r="AI5413"/>
      <c r="AJ5413"/>
    </row>
    <row r="5414" spans="1:36" ht="14.5" x14ac:dyDescent="0.35">
      <c r="A5414" s="52">
        <f t="shared" si="266"/>
        <v>2015</v>
      </c>
      <c r="B5414" s="30">
        <f t="shared" si="267"/>
        <v>189</v>
      </c>
      <c r="C5414" s="4">
        <f t="shared" si="268"/>
        <v>28</v>
      </c>
      <c r="D5414" s="4" t="s">
        <v>30</v>
      </c>
      <c r="E5414" s="28">
        <v>672</v>
      </c>
      <c r="F5414" s="28">
        <v>2147</v>
      </c>
      <c r="H5414" s="28">
        <v>217</v>
      </c>
      <c r="I5414" s="28">
        <v>15</v>
      </c>
      <c r="J5414" s="28">
        <v>1.0500000000000001E-2</v>
      </c>
      <c r="AI5414"/>
      <c r="AJ5414"/>
    </row>
    <row r="5415" spans="1:36" ht="14.5" x14ac:dyDescent="0.35">
      <c r="A5415" s="52">
        <f t="shared" si="266"/>
        <v>2015</v>
      </c>
      <c r="B5415" s="30">
        <f t="shared" si="267"/>
        <v>189</v>
      </c>
      <c r="C5415" s="4">
        <f t="shared" si="268"/>
        <v>28</v>
      </c>
      <c r="D5415" s="4" t="s">
        <v>30</v>
      </c>
      <c r="E5415" s="28">
        <v>673</v>
      </c>
      <c r="F5415" s="28">
        <v>2147</v>
      </c>
      <c r="H5415" s="28">
        <v>217</v>
      </c>
      <c r="I5415" s="28">
        <v>15</v>
      </c>
      <c r="J5415" s="28">
        <v>1.3599999999999999E-2</v>
      </c>
      <c r="AI5415"/>
      <c r="AJ5415"/>
    </row>
    <row r="5416" spans="1:36" ht="14.5" x14ac:dyDescent="0.35">
      <c r="A5416" s="52">
        <f t="shared" si="266"/>
        <v>2015</v>
      </c>
      <c r="B5416" s="30">
        <f t="shared" si="267"/>
        <v>189</v>
      </c>
      <c r="C5416" s="4">
        <f t="shared" si="268"/>
        <v>28</v>
      </c>
      <c r="D5416" s="4" t="s">
        <v>30</v>
      </c>
      <c r="E5416" s="28">
        <v>673</v>
      </c>
      <c r="F5416" s="28">
        <v>2147</v>
      </c>
      <c r="H5416" s="28">
        <v>217</v>
      </c>
      <c r="I5416" s="28">
        <v>15</v>
      </c>
      <c r="J5416" s="28">
        <v>1.6500000000000001E-2</v>
      </c>
      <c r="AI5416"/>
      <c r="AJ5416"/>
    </row>
    <row r="5417" spans="1:36" ht="14.5" x14ac:dyDescent="0.35">
      <c r="A5417" s="52">
        <f t="shared" si="266"/>
        <v>2015</v>
      </c>
      <c r="B5417" s="30">
        <f t="shared" si="267"/>
        <v>189</v>
      </c>
      <c r="C5417" s="4">
        <f t="shared" si="268"/>
        <v>28</v>
      </c>
      <c r="D5417" s="4" t="s">
        <v>30</v>
      </c>
      <c r="E5417" s="28">
        <v>673</v>
      </c>
      <c r="F5417" s="28">
        <v>2147</v>
      </c>
      <c r="H5417" s="28">
        <v>217</v>
      </c>
      <c r="I5417" s="28">
        <v>16</v>
      </c>
      <c r="J5417" s="28">
        <v>2.41E-2</v>
      </c>
      <c r="AI5417"/>
      <c r="AJ5417"/>
    </row>
    <row r="5418" spans="1:36" ht="14.5" x14ac:dyDescent="0.35">
      <c r="A5418" s="52">
        <f t="shared" si="266"/>
        <v>2015</v>
      </c>
      <c r="B5418" s="30">
        <f t="shared" si="267"/>
        <v>189</v>
      </c>
      <c r="C5418" s="4">
        <f t="shared" si="268"/>
        <v>28</v>
      </c>
      <c r="D5418" s="4" t="s">
        <v>30</v>
      </c>
      <c r="E5418" s="28">
        <v>673</v>
      </c>
      <c r="F5418" s="28">
        <v>2147</v>
      </c>
      <c r="H5418" s="28">
        <v>217</v>
      </c>
      <c r="I5418" s="28">
        <v>16</v>
      </c>
      <c r="J5418" s="28">
        <v>2.07E-2</v>
      </c>
      <c r="AI5418"/>
      <c r="AJ5418"/>
    </row>
    <row r="5419" spans="1:36" ht="14.5" x14ac:dyDescent="0.35">
      <c r="A5419" s="52">
        <f t="shared" si="266"/>
        <v>2015</v>
      </c>
      <c r="B5419" s="30">
        <f t="shared" si="267"/>
        <v>189</v>
      </c>
      <c r="C5419" s="4">
        <f t="shared" si="268"/>
        <v>28</v>
      </c>
      <c r="D5419" s="4" t="s">
        <v>30</v>
      </c>
      <c r="E5419" s="28">
        <v>673</v>
      </c>
      <c r="F5419" s="28">
        <v>2147</v>
      </c>
      <c r="H5419" s="28">
        <v>217</v>
      </c>
      <c r="I5419" s="28">
        <v>16</v>
      </c>
      <c r="J5419" s="28">
        <v>1.7899999999999999E-2</v>
      </c>
      <c r="AI5419"/>
      <c r="AJ5419"/>
    </row>
    <row r="5420" spans="1:36" ht="14.5" x14ac:dyDescent="0.35">
      <c r="A5420" s="52">
        <f t="shared" si="266"/>
        <v>2015</v>
      </c>
      <c r="B5420" s="30">
        <f t="shared" si="267"/>
        <v>189</v>
      </c>
      <c r="C5420" s="4">
        <f t="shared" si="268"/>
        <v>28</v>
      </c>
      <c r="D5420" s="4" t="s">
        <v>30</v>
      </c>
      <c r="E5420" s="28">
        <v>673</v>
      </c>
      <c r="F5420" s="28">
        <v>2147</v>
      </c>
      <c r="H5420" s="28">
        <v>217</v>
      </c>
      <c r="I5420" s="28">
        <v>16</v>
      </c>
      <c r="J5420" s="28">
        <v>2.2100000000000002E-2</v>
      </c>
      <c r="AI5420"/>
      <c r="AJ5420"/>
    </row>
    <row r="5421" spans="1:36" ht="14.5" x14ac:dyDescent="0.35">
      <c r="A5421" s="52">
        <f t="shared" si="266"/>
        <v>2015</v>
      </c>
      <c r="B5421" s="30">
        <f t="shared" si="267"/>
        <v>189</v>
      </c>
      <c r="C5421" s="4">
        <f t="shared" si="268"/>
        <v>28</v>
      </c>
      <c r="D5421" s="4" t="s">
        <v>30</v>
      </c>
      <c r="E5421" s="28">
        <v>673</v>
      </c>
      <c r="F5421" s="28">
        <v>2147</v>
      </c>
      <c r="H5421" s="28">
        <v>217</v>
      </c>
      <c r="I5421" s="28">
        <v>16</v>
      </c>
      <c r="J5421" s="28">
        <v>1.5900000000000001E-2</v>
      </c>
      <c r="AI5421"/>
      <c r="AJ5421"/>
    </row>
    <row r="5422" spans="1:36" ht="14.5" x14ac:dyDescent="0.35">
      <c r="A5422" s="52">
        <f t="shared" si="266"/>
        <v>2015</v>
      </c>
      <c r="B5422" s="30">
        <f t="shared" si="267"/>
        <v>189</v>
      </c>
      <c r="C5422" s="4">
        <f t="shared" si="268"/>
        <v>28</v>
      </c>
      <c r="D5422" s="4" t="s">
        <v>30</v>
      </c>
      <c r="E5422" s="28">
        <v>672</v>
      </c>
      <c r="F5422" s="28">
        <v>2147</v>
      </c>
      <c r="H5422" s="28">
        <v>217</v>
      </c>
      <c r="I5422" s="28">
        <v>17</v>
      </c>
      <c r="J5422" s="28">
        <v>2.4500000000000001E-2</v>
      </c>
      <c r="AI5422"/>
      <c r="AJ5422"/>
    </row>
    <row r="5423" spans="1:36" ht="14.5" x14ac:dyDescent="0.35">
      <c r="A5423" s="52">
        <f t="shared" si="266"/>
        <v>2015</v>
      </c>
      <c r="B5423" s="30">
        <f t="shared" si="267"/>
        <v>189</v>
      </c>
      <c r="C5423" s="4">
        <f t="shared" si="268"/>
        <v>28</v>
      </c>
      <c r="D5423" s="4" t="s">
        <v>30</v>
      </c>
      <c r="E5423" s="28">
        <v>673</v>
      </c>
      <c r="F5423" s="28">
        <v>2147</v>
      </c>
      <c r="H5423" s="28">
        <v>217</v>
      </c>
      <c r="I5423" s="28">
        <v>17</v>
      </c>
      <c r="J5423" s="28">
        <v>1.9900000000000001E-2</v>
      </c>
      <c r="AI5423"/>
      <c r="AJ5423"/>
    </row>
    <row r="5424" spans="1:36" ht="14.5" x14ac:dyDescent="0.35">
      <c r="A5424" s="52">
        <f t="shared" si="266"/>
        <v>2015</v>
      </c>
      <c r="B5424" s="30">
        <f t="shared" si="267"/>
        <v>189</v>
      </c>
      <c r="C5424" s="4">
        <f t="shared" si="268"/>
        <v>28</v>
      </c>
      <c r="D5424" s="4" t="s">
        <v>30</v>
      </c>
      <c r="E5424" s="28">
        <v>672</v>
      </c>
      <c r="F5424" s="28">
        <v>2147</v>
      </c>
      <c r="H5424" s="28">
        <v>217</v>
      </c>
      <c r="I5424" s="28">
        <v>18</v>
      </c>
      <c r="J5424" s="28">
        <v>3.7600000000000001E-2</v>
      </c>
      <c r="AI5424"/>
      <c r="AJ5424"/>
    </row>
    <row r="5425" spans="1:36" ht="14.5" x14ac:dyDescent="0.35">
      <c r="A5425" s="52">
        <f t="shared" si="266"/>
        <v>2015</v>
      </c>
      <c r="B5425" s="30">
        <f t="shared" si="267"/>
        <v>189</v>
      </c>
      <c r="C5425" s="4">
        <f t="shared" si="268"/>
        <v>28</v>
      </c>
      <c r="D5425" s="4" t="s">
        <v>30</v>
      </c>
      <c r="E5425" s="28">
        <v>673</v>
      </c>
      <c r="F5425" s="28">
        <v>2147</v>
      </c>
      <c r="H5425" s="28">
        <v>217</v>
      </c>
      <c r="I5425" s="28">
        <v>18</v>
      </c>
      <c r="J5425" s="28">
        <v>2.47E-2</v>
      </c>
      <c r="AI5425"/>
      <c r="AJ5425"/>
    </row>
    <row r="5426" spans="1:36" ht="14.5" x14ac:dyDescent="0.35">
      <c r="A5426" s="52">
        <f t="shared" si="266"/>
        <v>2015</v>
      </c>
      <c r="B5426" s="30">
        <f t="shared" si="267"/>
        <v>189</v>
      </c>
      <c r="C5426" s="4">
        <f t="shared" si="268"/>
        <v>28</v>
      </c>
      <c r="D5426" s="4" t="s">
        <v>30</v>
      </c>
      <c r="E5426" s="28">
        <v>673</v>
      </c>
      <c r="F5426" s="28">
        <v>2147</v>
      </c>
      <c r="H5426" s="28">
        <v>217</v>
      </c>
      <c r="I5426" s="28">
        <v>18</v>
      </c>
      <c r="J5426" s="28">
        <v>3.2000000000000001E-2</v>
      </c>
      <c r="AI5426"/>
      <c r="AJ5426"/>
    </row>
    <row r="5427" spans="1:36" ht="14.5" x14ac:dyDescent="0.35">
      <c r="A5427" s="52">
        <f t="shared" si="266"/>
        <v>2015</v>
      </c>
      <c r="B5427" s="30">
        <f t="shared" si="267"/>
        <v>189</v>
      </c>
      <c r="C5427" s="4">
        <f t="shared" si="268"/>
        <v>28</v>
      </c>
      <c r="D5427" s="4" t="s">
        <v>30</v>
      </c>
      <c r="E5427" s="28">
        <v>673</v>
      </c>
      <c r="F5427" s="28">
        <v>2147</v>
      </c>
      <c r="H5427" s="28">
        <v>217</v>
      </c>
      <c r="I5427" s="28">
        <v>18</v>
      </c>
      <c r="J5427" s="28">
        <v>3.3300000000000003E-2</v>
      </c>
      <c r="AI5427"/>
      <c r="AJ5427"/>
    </row>
    <row r="5428" spans="1:36" ht="14.5" x14ac:dyDescent="0.35">
      <c r="A5428" s="52">
        <f t="shared" si="266"/>
        <v>2015</v>
      </c>
      <c r="B5428" s="30">
        <f t="shared" si="267"/>
        <v>189</v>
      </c>
      <c r="C5428" s="4">
        <f t="shared" si="268"/>
        <v>28</v>
      </c>
      <c r="D5428" s="4" t="s">
        <v>30</v>
      </c>
      <c r="E5428" s="28">
        <v>673</v>
      </c>
      <c r="F5428" s="28">
        <v>2147</v>
      </c>
      <c r="H5428" s="28">
        <v>217</v>
      </c>
      <c r="I5428" s="28">
        <v>18</v>
      </c>
      <c r="J5428" s="28">
        <v>3.0599999999999999E-2</v>
      </c>
      <c r="AI5428"/>
      <c r="AJ5428"/>
    </row>
    <row r="5429" spans="1:36" ht="14.5" x14ac:dyDescent="0.35">
      <c r="A5429" s="52">
        <f t="shared" si="266"/>
        <v>2015</v>
      </c>
      <c r="B5429" s="30">
        <f t="shared" si="267"/>
        <v>189</v>
      </c>
      <c r="C5429" s="4">
        <f t="shared" si="268"/>
        <v>28</v>
      </c>
      <c r="D5429" s="4" t="s">
        <v>30</v>
      </c>
      <c r="E5429" s="28">
        <v>673</v>
      </c>
      <c r="F5429" s="28">
        <v>2147</v>
      </c>
      <c r="H5429" s="28">
        <v>217</v>
      </c>
      <c r="I5429" s="28">
        <v>18</v>
      </c>
      <c r="J5429" s="28">
        <v>3.49E-2</v>
      </c>
      <c r="AI5429"/>
      <c r="AJ5429"/>
    </row>
    <row r="5430" spans="1:36" ht="14.5" x14ac:dyDescent="0.35">
      <c r="A5430" s="52">
        <f t="shared" si="266"/>
        <v>2015</v>
      </c>
      <c r="B5430" s="30">
        <f t="shared" si="267"/>
        <v>189</v>
      </c>
      <c r="C5430" s="4">
        <f t="shared" si="268"/>
        <v>28</v>
      </c>
      <c r="D5430" s="4" t="s">
        <v>30</v>
      </c>
      <c r="E5430" s="28">
        <v>672</v>
      </c>
      <c r="F5430" s="28">
        <v>2147</v>
      </c>
      <c r="H5430" s="28">
        <v>217</v>
      </c>
      <c r="I5430" s="28">
        <v>19</v>
      </c>
      <c r="J5430" s="28">
        <v>0.03</v>
      </c>
      <c r="AI5430"/>
      <c r="AJ5430"/>
    </row>
    <row r="5431" spans="1:36" ht="14.5" x14ac:dyDescent="0.35">
      <c r="A5431" s="52">
        <f t="shared" si="266"/>
        <v>2015</v>
      </c>
      <c r="B5431" s="30">
        <f t="shared" si="267"/>
        <v>189</v>
      </c>
      <c r="C5431" s="4">
        <f t="shared" si="268"/>
        <v>28</v>
      </c>
      <c r="D5431" s="4" t="s">
        <v>30</v>
      </c>
      <c r="E5431" s="28">
        <v>673</v>
      </c>
      <c r="F5431" s="28">
        <v>2147</v>
      </c>
      <c r="H5431" s="28">
        <v>217</v>
      </c>
      <c r="I5431" s="28">
        <v>19</v>
      </c>
      <c r="J5431" s="28">
        <v>2.64E-2</v>
      </c>
      <c r="AI5431"/>
      <c r="AJ5431"/>
    </row>
    <row r="5432" spans="1:36" ht="14.5" x14ac:dyDescent="0.35">
      <c r="A5432" s="52">
        <f t="shared" si="266"/>
        <v>2015</v>
      </c>
      <c r="B5432" s="30">
        <f t="shared" si="267"/>
        <v>189</v>
      </c>
      <c r="C5432" s="4">
        <f t="shared" si="268"/>
        <v>28</v>
      </c>
      <c r="D5432" s="4" t="s">
        <v>30</v>
      </c>
      <c r="E5432" s="28">
        <v>673</v>
      </c>
      <c r="F5432" s="28">
        <v>2147</v>
      </c>
      <c r="H5432" s="28">
        <v>217</v>
      </c>
      <c r="I5432" s="28">
        <v>19</v>
      </c>
      <c r="J5432" s="28">
        <v>3.7499999999999999E-2</v>
      </c>
      <c r="AI5432"/>
      <c r="AJ5432"/>
    </row>
    <row r="5433" spans="1:36" ht="14.5" x14ac:dyDescent="0.35">
      <c r="A5433" s="52">
        <f t="shared" si="266"/>
        <v>2015</v>
      </c>
      <c r="B5433" s="30">
        <f t="shared" si="267"/>
        <v>189</v>
      </c>
      <c r="C5433" s="4">
        <f t="shared" si="268"/>
        <v>28</v>
      </c>
      <c r="D5433" s="4" t="s">
        <v>30</v>
      </c>
      <c r="E5433" s="28">
        <v>673</v>
      </c>
      <c r="F5433" s="28">
        <v>2147</v>
      </c>
      <c r="H5433" s="28">
        <v>217</v>
      </c>
      <c r="I5433" s="28">
        <v>19</v>
      </c>
      <c r="J5433" s="28">
        <v>4.2200000000000001E-2</v>
      </c>
      <c r="AI5433"/>
      <c r="AJ5433"/>
    </row>
    <row r="5434" spans="1:36" ht="14.5" x14ac:dyDescent="0.35">
      <c r="A5434" s="52">
        <f t="shared" si="266"/>
        <v>2015</v>
      </c>
      <c r="B5434" s="30">
        <f t="shared" si="267"/>
        <v>189</v>
      </c>
      <c r="C5434" s="4">
        <f t="shared" si="268"/>
        <v>28</v>
      </c>
      <c r="D5434" s="4" t="s">
        <v>30</v>
      </c>
      <c r="E5434" s="28">
        <v>673</v>
      </c>
      <c r="F5434" s="28">
        <v>2147</v>
      </c>
      <c r="H5434" s="28">
        <v>217</v>
      </c>
      <c r="I5434" s="28">
        <v>19</v>
      </c>
      <c r="J5434" s="28">
        <v>4.1799999999999997E-2</v>
      </c>
      <c r="AI5434"/>
      <c r="AJ5434"/>
    </row>
    <row r="5435" spans="1:36" ht="14.5" x14ac:dyDescent="0.35">
      <c r="A5435" s="52">
        <f t="shared" si="266"/>
        <v>2015</v>
      </c>
      <c r="B5435" s="30">
        <f t="shared" si="267"/>
        <v>189</v>
      </c>
      <c r="C5435" s="4">
        <f t="shared" si="268"/>
        <v>28</v>
      </c>
      <c r="D5435" s="4" t="s">
        <v>30</v>
      </c>
      <c r="E5435" s="28">
        <v>673</v>
      </c>
      <c r="F5435" s="28">
        <v>2147</v>
      </c>
      <c r="H5435" s="28">
        <v>217</v>
      </c>
      <c r="I5435" s="28">
        <v>19</v>
      </c>
      <c r="J5435" s="28">
        <v>4.1500000000000002E-2</v>
      </c>
      <c r="AI5435"/>
      <c r="AJ5435"/>
    </row>
    <row r="5436" spans="1:36" ht="14.5" x14ac:dyDescent="0.35">
      <c r="A5436" s="52">
        <f t="shared" si="266"/>
        <v>2015</v>
      </c>
      <c r="B5436" s="30">
        <f t="shared" si="267"/>
        <v>189</v>
      </c>
      <c r="C5436" s="4">
        <f t="shared" si="268"/>
        <v>28</v>
      </c>
      <c r="D5436" s="4" t="s">
        <v>30</v>
      </c>
      <c r="E5436" s="28">
        <v>672</v>
      </c>
      <c r="F5436" s="28">
        <v>2147</v>
      </c>
      <c r="H5436" s="28">
        <v>217</v>
      </c>
      <c r="I5436" s="28">
        <v>20</v>
      </c>
      <c r="J5436" s="28">
        <v>4.5100000000000001E-2</v>
      </c>
      <c r="AI5436"/>
      <c r="AJ5436"/>
    </row>
    <row r="5437" spans="1:36" ht="14.5" x14ac:dyDescent="0.35">
      <c r="A5437" s="52">
        <f t="shared" si="266"/>
        <v>2015</v>
      </c>
      <c r="B5437" s="30">
        <f t="shared" si="267"/>
        <v>189</v>
      </c>
      <c r="C5437" s="4">
        <f t="shared" si="268"/>
        <v>28</v>
      </c>
      <c r="D5437" s="4" t="s">
        <v>30</v>
      </c>
      <c r="E5437" s="28">
        <v>673</v>
      </c>
      <c r="F5437" s="28">
        <v>2147</v>
      </c>
      <c r="H5437" s="28">
        <v>217</v>
      </c>
      <c r="I5437" s="28">
        <v>20</v>
      </c>
      <c r="J5437" s="28">
        <v>3.3500000000000002E-2</v>
      </c>
      <c r="AI5437"/>
      <c r="AJ5437"/>
    </row>
    <row r="5438" spans="1:36" ht="14.5" x14ac:dyDescent="0.35">
      <c r="A5438" s="52">
        <f t="shared" si="266"/>
        <v>2015</v>
      </c>
      <c r="B5438" s="30">
        <f t="shared" si="267"/>
        <v>189</v>
      </c>
      <c r="C5438" s="4">
        <f t="shared" si="268"/>
        <v>28</v>
      </c>
      <c r="D5438" s="4" t="s">
        <v>30</v>
      </c>
      <c r="E5438" s="28">
        <v>673</v>
      </c>
      <c r="F5438" s="28">
        <v>2147</v>
      </c>
      <c r="H5438" s="28">
        <v>217</v>
      </c>
      <c r="I5438" s="28">
        <v>20</v>
      </c>
      <c r="J5438" s="28">
        <v>3.8300000000000001E-2</v>
      </c>
      <c r="AI5438"/>
      <c r="AJ5438"/>
    </row>
    <row r="5439" spans="1:36" ht="14.5" x14ac:dyDescent="0.35">
      <c r="A5439" s="52">
        <f t="shared" si="266"/>
        <v>2015</v>
      </c>
      <c r="B5439" s="30">
        <f t="shared" si="267"/>
        <v>190</v>
      </c>
      <c r="C5439" s="4">
        <f t="shared" si="268"/>
        <v>28</v>
      </c>
      <c r="D5439" s="4" t="s">
        <v>31</v>
      </c>
      <c r="E5439" s="28">
        <v>676</v>
      </c>
      <c r="F5439" s="28">
        <v>2136</v>
      </c>
      <c r="H5439" s="28">
        <v>217</v>
      </c>
      <c r="I5439" s="28">
        <v>10</v>
      </c>
      <c r="J5439" s="28">
        <v>3.8999999999999998E-3</v>
      </c>
      <c r="AI5439"/>
      <c r="AJ5439"/>
    </row>
    <row r="5440" spans="1:36" ht="14.5" x14ac:dyDescent="0.35">
      <c r="A5440" s="52">
        <f t="shared" si="266"/>
        <v>2015</v>
      </c>
      <c r="B5440" s="30">
        <f t="shared" si="267"/>
        <v>190</v>
      </c>
      <c r="C5440" s="4">
        <f t="shared" si="268"/>
        <v>28</v>
      </c>
      <c r="D5440" s="4" t="s">
        <v>31</v>
      </c>
      <c r="E5440" s="28">
        <v>677</v>
      </c>
      <c r="F5440" s="28">
        <v>2136</v>
      </c>
      <c r="H5440" s="28">
        <v>217</v>
      </c>
      <c r="I5440" s="28">
        <v>10</v>
      </c>
      <c r="J5440" s="28">
        <v>3.3E-3</v>
      </c>
      <c r="AI5440"/>
      <c r="AJ5440"/>
    </row>
    <row r="5441" spans="1:36" ht="14.5" x14ac:dyDescent="0.35">
      <c r="A5441" s="52">
        <f t="shared" si="266"/>
        <v>2015</v>
      </c>
      <c r="B5441" s="30">
        <f t="shared" si="267"/>
        <v>190</v>
      </c>
      <c r="C5441" s="4">
        <f t="shared" si="268"/>
        <v>28</v>
      </c>
      <c r="D5441" s="4" t="s">
        <v>31</v>
      </c>
      <c r="E5441" s="28">
        <v>676</v>
      </c>
      <c r="F5441" s="28">
        <v>2136</v>
      </c>
      <c r="H5441" s="28">
        <v>217</v>
      </c>
      <c r="I5441" s="28">
        <v>11</v>
      </c>
      <c r="J5441" s="28">
        <v>3.7000000000000002E-3</v>
      </c>
      <c r="AI5441"/>
      <c r="AJ5441"/>
    </row>
    <row r="5442" spans="1:36" ht="14.5" x14ac:dyDescent="0.35">
      <c r="A5442" s="52">
        <f t="shared" ref="A5442:A5505" si="269">YEAR(D5442)</f>
        <v>2015</v>
      </c>
      <c r="B5442" s="30">
        <f t="shared" ref="B5442:B5505" si="270">D5442-DATE(YEAR(D5442),1,0)</f>
        <v>190</v>
      </c>
      <c r="C5442" s="4">
        <f t="shared" ref="C5442:C5505" si="271">WEEKNUM(D5442,1)</f>
        <v>28</v>
      </c>
      <c r="D5442" s="4" t="s">
        <v>31</v>
      </c>
      <c r="E5442" s="28">
        <v>676</v>
      </c>
      <c r="F5442" s="28">
        <v>2136</v>
      </c>
      <c r="H5442" s="28">
        <v>217</v>
      </c>
      <c r="I5442" s="28">
        <v>11</v>
      </c>
      <c r="J5442" s="28">
        <v>4.7999999999999996E-3</v>
      </c>
      <c r="AI5442"/>
      <c r="AJ5442"/>
    </row>
    <row r="5443" spans="1:36" ht="14.5" x14ac:dyDescent="0.35">
      <c r="A5443" s="52">
        <f t="shared" si="269"/>
        <v>2015</v>
      </c>
      <c r="B5443" s="30">
        <f t="shared" si="270"/>
        <v>190</v>
      </c>
      <c r="C5443" s="4">
        <f t="shared" si="271"/>
        <v>28</v>
      </c>
      <c r="D5443" s="4" t="s">
        <v>31</v>
      </c>
      <c r="E5443" s="28">
        <v>676</v>
      </c>
      <c r="F5443" s="28">
        <v>2136</v>
      </c>
      <c r="H5443" s="28">
        <v>217</v>
      </c>
      <c r="I5443" s="28">
        <v>11</v>
      </c>
      <c r="J5443" s="28">
        <v>4.4000000000000003E-3</v>
      </c>
      <c r="AI5443"/>
      <c r="AJ5443"/>
    </row>
    <row r="5444" spans="1:36" ht="14.5" x14ac:dyDescent="0.35">
      <c r="A5444" s="52">
        <f t="shared" si="269"/>
        <v>2015</v>
      </c>
      <c r="B5444" s="30">
        <f t="shared" si="270"/>
        <v>190</v>
      </c>
      <c r="C5444" s="4">
        <f t="shared" si="271"/>
        <v>28</v>
      </c>
      <c r="D5444" s="4" t="s">
        <v>31</v>
      </c>
      <c r="E5444" s="28">
        <v>677</v>
      </c>
      <c r="F5444" s="28">
        <v>2136</v>
      </c>
      <c r="H5444" s="28">
        <v>217</v>
      </c>
      <c r="I5444" s="28">
        <v>11</v>
      </c>
      <c r="J5444" s="28">
        <v>3.7000000000000002E-3</v>
      </c>
      <c r="AI5444"/>
      <c r="AJ5444"/>
    </row>
    <row r="5445" spans="1:36" ht="14.5" x14ac:dyDescent="0.35">
      <c r="A5445" s="52">
        <f t="shared" si="269"/>
        <v>2015</v>
      </c>
      <c r="B5445" s="30">
        <f t="shared" si="270"/>
        <v>190</v>
      </c>
      <c r="C5445" s="4">
        <f t="shared" si="271"/>
        <v>28</v>
      </c>
      <c r="D5445" s="4" t="s">
        <v>31</v>
      </c>
      <c r="E5445" s="28">
        <v>676</v>
      </c>
      <c r="F5445" s="28">
        <v>2136</v>
      </c>
      <c r="H5445" s="28">
        <v>217</v>
      </c>
      <c r="I5445" s="28">
        <v>12</v>
      </c>
      <c r="J5445" s="28">
        <v>9.1999999999999998E-3</v>
      </c>
      <c r="AI5445"/>
      <c r="AJ5445"/>
    </row>
    <row r="5446" spans="1:36" ht="14.5" x14ac:dyDescent="0.35">
      <c r="A5446" s="52">
        <f t="shared" si="269"/>
        <v>2015</v>
      </c>
      <c r="B5446" s="30">
        <f t="shared" si="270"/>
        <v>190</v>
      </c>
      <c r="C5446" s="4">
        <f t="shared" si="271"/>
        <v>28</v>
      </c>
      <c r="D5446" s="4" t="s">
        <v>31</v>
      </c>
      <c r="E5446" s="28">
        <v>676</v>
      </c>
      <c r="F5446" s="28">
        <v>2136</v>
      </c>
      <c r="H5446" s="28">
        <v>217</v>
      </c>
      <c r="I5446" s="28">
        <v>12</v>
      </c>
      <c r="J5446" s="28">
        <v>7.3000000000000001E-3</v>
      </c>
      <c r="AI5446"/>
      <c r="AJ5446"/>
    </row>
    <row r="5447" spans="1:36" ht="14.5" x14ac:dyDescent="0.35">
      <c r="A5447" s="52">
        <f t="shared" si="269"/>
        <v>2015</v>
      </c>
      <c r="B5447" s="30">
        <f t="shared" si="270"/>
        <v>190</v>
      </c>
      <c r="C5447" s="4">
        <f t="shared" si="271"/>
        <v>28</v>
      </c>
      <c r="D5447" s="4" t="s">
        <v>31</v>
      </c>
      <c r="E5447" s="28">
        <v>676</v>
      </c>
      <c r="F5447" s="28">
        <v>2136</v>
      </c>
      <c r="H5447" s="28">
        <v>217</v>
      </c>
      <c r="I5447" s="28">
        <v>12</v>
      </c>
      <c r="J5447" s="28">
        <v>6.7999999999999996E-3</v>
      </c>
      <c r="AI5447"/>
      <c r="AJ5447"/>
    </row>
    <row r="5448" spans="1:36" ht="14.5" x14ac:dyDescent="0.35">
      <c r="A5448" s="52">
        <f t="shared" si="269"/>
        <v>2015</v>
      </c>
      <c r="B5448" s="30">
        <f t="shared" si="270"/>
        <v>190</v>
      </c>
      <c r="C5448" s="4">
        <f t="shared" si="271"/>
        <v>28</v>
      </c>
      <c r="D5448" s="4" t="s">
        <v>31</v>
      </c>
      <c r="E5448" s="28">
        <v>676</v>
      </c>
      <c r="F5448" s="28">
        <v>2136</v>
      </c>
      <c r="H5448" s="28">
        <v>217</v>
      </c>
      <c r="I5448" s="28">
        <v>12</v>
      </c>
      <c r="J5448" s="28">
        <v>6.6E-3</v>
      </c>
      <c r="AI5448"/>
      <c r="AJ5448"/>
    </row>
    <row r="5449" spans="1:36" ht="14.5" x14ac:dyDescent="0.35">
      <c r="A5449" s="52">
        <f t="shared" si="269"/>
        <v>2015</v>
      </c>
      <c r="B5449" s="30">
        <f t="shared" si="270"/>
        <v>190</v>
      </c>
      <c r="C5449" s="4">
        <f t="shared" si="271"/>
        <v>28</v>
      </c>
      <c r="D5449" s="4" t="s">
        <v>31</v>
      </c>
      <c r="E5449" s="28">
        <v>676</v>
      </c>
      <c r="F5449" s="28">
        <v>2136</v>
      </c>
      <c r="H5449" s="28">
        <v>217</v>
      </c>
      <c r="I5449" s="28">
        <v>12</v>
      </c>
      <c r="J5449" s="28">
        <v>5.7000000000000002E-3</v>
      </c>
      <c r="AI5449"/>
      <c r="AJ5449"/>
    </row>
    <row r="5450" spans="1:36" ht="14.5" x14ac:dyDescent="0.35">
      <c r="A5450" s="52">
        <f t="shared" si="269"/>
        <v>2015</v>
      </c>
      <c r="B5450" s="30">
        <f t="shared" si="270"/>
        <v>190</v>
      </c>
      <c r="C5450" s="4">
        <f t="shared" si="271"/>
        <v>28</v>
      </c>
      <c r="D5450" s="4" t="s">
        <v>31</v>
      </c>
      <c r="E5450" s="28">
        <v>676</v>
      </c>
      <c r="F5450" s="28">
        <v>2136</v>
      </c>
      <c r="H5450" s="28">
        <v>217</v>
      </c>
      <c r="I5450" s="28">
        <v>12</v>
      </c>
      <c r="J5450" s="28">
        <v>5.7000000000000002E-3</v>
      </c>
      <c r="AI5450"/>
      <c r="AJ5450"/>
    </row>
    <row r="5451" spans="1:36" ht="14.5" x14ac:dyDescent="0.35">
      <c r="A5451" s="52">
        <f t="shared" si="269"/>
        <v>2015</v>
      </c>
      <c r="B5451" s="30">
        <f t="shared" si="270"/>
        <v>190</v>
      </c>
      <c r="C5451" s="4">
        <f t="shared" si="271"/>
        <v>28</v>
      </c>
      <c r="D5451" s="4" t="s">
        <v>31</v>
      </c>
      <c r="E5451" s="28">
        <v>676</v>
      </c>
      <c r="F5451" s="28">
        <v>2136</v>
      </c>
      <c r="H5451" s="28">
        <v>217</v>
      </c>
      <c r="I5451" s="28">
        <v>12</v>
      </c>
      <c r="J5451" s="28">
        <v>8.3000000000000001E-3</v>
      </c>
      <c r="AI5451"/>
      <c r="AJ5451"/>
    </row>
    <row r="5452" spans="1:36" ht="14.5" x14ac:dyDescent="0.35">
      <c r="A5452" s="52">
        <f t="shared" si="269"/>
        <v>2015</v>
      </c>
      <c r="B5452" s="30">
        <f t="shared" si="270"/>
        <v>190</v>
      </c>
      <c r="C5452" s="4">
        <f t="shared" si="271"/>
        <v>28</v>
      </c>
      <c r="D5452" s="4" t="s">
        <v>31</v>
      </c>
      <c r="E5452" s="28">
        <v>677</v>
      </c>
      <c r="F5452" s="28">
        <v>2136</v>
      </c>
      <c r="H5452" s="28">
        <v>217</v>
      </c>
      <c r="I5452" s="28">
        <v>12</v>
      </c>
      <c r="J5452" s="28">
        <v>4.5999999999999999E-3</v>
      </c>
      <c r="AI5452"/>
      <c r="AJ5452"/>
    </row>
    <row r="5453" spans="1:36" ht="14.5" x14ac:dyDescent="0.35">
      <c r="A5453" s="52">
        <f t="shared" si="269"/>
        <v>2015</v>
      </c>
      <c r="B5453" s="30">
        <f t="shared" si="270"/>
        <v>190</v>
      </c>
      <c r="C5453" s="4">
        <f t="shared" si="271"/>
        <v>28</v>
      </c>
      <c r="D5453" s="4" t="s">
        <v>31</v>
      </c>
      <c r="E5453" s="28">
        <v>677</v>
      </c>
      <c r="F5453" s="28">
        <v>2136</v>
      </c>
      <c r="H5453" s="28">
        <v>217</v>
      </c>
      <c r="I5453" s="28">
        <v>12</v>
      </c>
      <c r="J5453" s="28">
        <v>6.7000000000000002E-3</v>
      </c>
      <c r="AI5453"/>
      <c r="AJ5453"/>
    </row>
    <row r="5454" spans="1:36" ht="14.5" x14ac:dyDescent="0.35">
      <c r="A5454" s="52">
        <f t="shared" si="269"/>
        <v>2015</v>
      </c>
      <c r="B5454" s="30">
        <f t="shared" si="270"/>
        <v>190</v>
      </c>
      <c r="C5454" s="4">
        <f t="shared" si="271"/>
        <v>28</v>
      </c>
      <c r="D5454" s="4" t="s">
        <v>31</v>
      </c>
      <c r="E5454" s="28">
        <v>677</v>
      </c>
      <c r="F5454" s="28">
        <v>2136</v>
      </c>
      <c r="H5454" s="28">
        <v>217</v>
      </c>
      <c r="I5454" s="28">
        <v>12</v>
      </c>
      <c r="J5454" s="28">
        <v>6.3E-3</v>
      </c>
      <c r="AI5454"/>
      <c r="AJ5454"/>
    </row>
    <row r="5455" spans="1:36" ht="14.5" x14ac:dyDescent="0.35">
      <c r="A5455" s="52">
        <f t="shared" si="269"/>
        <v>2015</v>
      </c>
      <c r="B5455" s="30">
        <f t="shared" si="270"/>
        <v>190</v>
      </c>
      <c r="C5455" s="4">
        <f t="shared" si="271"/>
        <v>28</v>
      </c>
      <c r="D5455" s="4" t="s">
        <v>31</v>
      </c>
      <c r="E5455" s="28">
        <v>677</v>
      </c>
      <c r="F5455" s="28">
        <v>2136</v>
      </c>
      <c r="H5455" s="28">
        <v>217</v>
      </c>
      <c r="I5455" s="28">
        <v>12</v>
      </c>
      <c r="J5455" s="28">
        <v>5.4999999999999997E-3</v>
      </c>
      <c r="AI5455"/>
      <c r="AJ5455"/>
    </row>
    <row r="5456" spans="1:36" ht="14.5" x14ac:dyDescent="0.35">
      <c r="A5456" s="52">
        <f t="shared" si="269"/>
        <v>2015</v>
      </c>
      <c r="B5456" s="30">
        <f t="shared" si="270"/>
        <v>190</v>
      </c>
      <c r="C5456" s="4">
        <f t="shared" si="271"/>
        <v>28</v>
      </c>
      <c r="D5456" s="4" t="s">
        <v>31</v>
      </c>
      <c r="E5456" s="28">
        <v>677</v>
      </c>
      <c r="F5456" s="28">
        <v>2136</v>
      </c>
      <c r="H5456" s="28">
        <v>217</v>
      </c>
      <c r="I5456" s="28">
        <v>12</v>
      </c>
      <c r="J5456" s="28">
        <v>6.7000000000000002E-3</v>
      </c>
      <c r="AI5456"/>
      <c r="AJ5456"/>
    </row>
    <row r="5457" spans="1:36" ht="14.5" x14ac:dyDescent="0.35">
      <c r="A5457" s="52">
        <f t="shared" si="269"/>
        <v>2015</v>
      </c>
      <c r="B5457" s="30">
        <f t="shared" si="270"/>
        <v>190</v>
      </c>
      <c r="C5457" s="4">
        <f t="shared" si="271"/>
        <v>28</v>
      </c>
      <c r="D5457" s="4" t="s">
        <v>31</v>
      </c>
      <c r="E5457" s="28">
        <v>677</v>
      </c>
      <c r="F5457" s="28">
        <v>2136</v>
      </c>
      <c r="H5457" s="28">
        <v>217</v>
      </c>
      <c r="I5457" s="28">
        <v>12</v>
      </c>
      <c r="J5457" s="28">
        <v>4.1999999999999997E-3</v>
      </c>
      <c r="AI5457"/>
      <c r="AJ5457"/>
    </row>
    <row r="5458" spans="1:36" ht="14.5" x14ac:dyDescent="0.35">
      <c r="A5458" s="52">
        <f t="shared" si="269"/>
        <v>2015</v>
      </c>
      <c r="B5458" s="30">
        <f t="shared" si="270"/>
        <v>190</v>
      </c>
      <c r="C5458" s="4">
        <f t="shared" si="271"/>
        <v>28</v>
      </c>
      <c r="D5458" s="4" t="s">
        <v>31</v>
      </c>
      <c r="E5458" s="28">
        <v>677</v>
      </c>
      <c r="F5458" s="28">
        <v>2136</v>
      </c>
      <c r="H5458" s="28">
        <v>217</v>
      </c>
      <c r="I5458" s="28">
        <v>12</v>
      </c>
      <c r="J5458" s="28">
        <v>5.3E-3</v>
      </c>
      <c r="AI5458"/>
      <c r="AJ5458"/>
    </row>
    <row r="5459" spans="1:36" ht="14.5" x14ac:dyDescent="0.35">
      <c r="A5459" s="52">
        <f t="shared" si="269"/>
        <v>2015</v>
      </c>
      <c r="B5459" s="30">
        <f t="shared" si="270"/>
        <v>190</v>
      </c>
      <c r="C5459" s="4">
        <f t="shared" si="271"/>
        <v>28</v>
      </c>
      <c r="D5459" s="4" t="s">
        <v>31</v>
      </c>
      <c r="E5459" s="28">
        <v>677</v>
      </c>
      <c r="F5459" s="28">
        <v>2136</v>
      </c>
      <c r="H5459" s="28">
        <v>217</v>
      </c>
      <c r="I5459" s="28">
        <v>12</v>
      </c>
      <c r="J5459" s="28">
        <v>6.6E-3</v>
      </c>
      <c r="AI5459"/>
      <c r="AJ5459"/>
    </row>
    <row r="5460" spans="1:36" ht="14.5" x14ac:dyDescent="0.35">
      <c r="A5460" s="52">
        <f t="shared" si="269"/>
        <v>2015</v>
      </c>
      <c r="B5460" s="30">
        <f t="shared" si="270"/>
        <v>190</v>
      </c>
      <c r="C5460" s="4">
        <f t="shared" si="271"/>
        <v>28</v>
      </c>
      <c r="D5460" s="4" t="s">
        <v>31</v>
      </c>
      <c r="E5460" s="28">
        <v>677</v>
      </c>
      <c r="F5460" s="28">
        <v>2136</v>
      </c>
      <c r="H5460" s="28">
        <v>217</v>
      </c>
      <c r="I5460" s="28">
        <v>12</v>
      </c>
      <c r="J5460" s="28">
        <v>6.1000000000000004E-3</v>
      </c>
      <c r="AI5460"/>
      <c r="AJ5460"/>
    </row>
    <row r="5461" spans="1:36" ht="14.5" x14ac:dyDescent="0.35">
      <c r="A5461" s="52">
        <f t="shared" si="269"/>
        <v>2015</v>
      </c>
      <c r="B5461" s="30">
        <f t="shared" si="270"/>
        <v>190</v>
      </c>
      <c r="C5461" s="4">
        <f t="shared" si="271"/>
        <v>28</v>
      </c>
      <c r="D5461" s="4" t="s">
        <v>31</v>
      </c>
      <c r="E5461" s="28">
        <v>677</v>
      </c>
      <c r="F5461" s="28">
        <v>2136</v>
      </c>
      <c r="H5461" s="28">
        <v>217</v>
      </c>
      <c r="I5461" s="28">
        <v>12</v>
      </c>
      <c r="J5461" s="28">
        <v>9.4999999999999998E-3</v>
      </c>
      <c r="AI5461"/>
      <c r="AJ5461"/>
    </row>
    <row r="5462" spans="1:36" ht="14.5" x14ac:dyDescent="0.35">
      <c r="A5462" s="52">
        <f t="shared" si="269"/>
        <v>2015</v>
      </c>
      <c r="B5462" s="30">
        <f t="shared" si="270"/>
        <v>190</v>
      </c>
      <c r="C5462" s="4">
        <f t="shared" si="271"/>
        <v>28</v>
      </c>
      <c r="D5462" s="4" t="s">
        <v>31</v>
      </c>
      <c r="E5462" s="28">
        <v>677</v>
      </c>
      <c r="F5462" s="28">
        <v>2136</v>
      </c>
      <c r="H5462" s="28">
        <v>217</v>
      </c>
      <c r="I5462" s="28">
        <v>12</v>
      </c>
      <c r="J5462" s="28">
        <v>5.5999999999999999E-3</v>
      </c>
      <c r="AI5462"/>
      <c r="AJ5462"/>
    </row>
    <row r="5463" spans="1:36" ht="14.5" x14ac:dyDescent="0.35">
      <c r="A5463" s="52">
        <f t="shared" si="269"/>
        <v>2015</v>
      </c>
      <c r="B5463" s="30">
        <f t="shared" si="270"/>
        <v>190</v>
      </c>
      <c r="C5463" s="4">
        <f t="shared" si="271"/>
        <v>28</v>
      </c>
      <c r="D5463" s="4" t="s">
        <v>31</v>
      </c>
      <c r="E5463" s="28">
        <v>677</v>
      </c>
      <c r="F5463" s="28">
        <v>2136</v>
      </c>
      <c r="H5463" s="28">
        <v>217</v>
      </c>
      <c r="I5463" s="28">
        <v>12</v>
      </c>
      <c r="J5463" s="28">
        <v>7.0000000000000001E-3</v>
      </c>
      <c r="AI5463"/>
      <c r="AJ5463"/>
    </row>
    <row r="5464" spans="1:36" ht="14.5" x14ac:dyDescent="0.35">
      <c r="A5464" s="52">
        <f t="shared" si="269"/>
        <v>2015</v>
      </c>
      <c r="B5464" s="30">
        <f t="shared" si="270"/>
        <v>190</v>
      </c>
      <c r="C5464" s="4">
        <f t="shared" si="271"/>
        <v>28</v>
      </c>
      <c r="D5464" s="4" t="s">
        <v>31</v>
      </c>
      <c r="E5464" s="28">
        <v>677</v>
      </c>
      <c r="F5464" s="28">
        <v>2136</v>
      </c>
      <c r="H5464" s="28">
        <v>217</v>
      </c>
      <c r="I5464" s="28">
        <v>12</v>
      </c>
      <c r="J5464" s="28">
        <v>5.4999999999999997E-3</v>
      </c>
      <c r="AI5464"/>
      <c r="AJ5464"/>
    </row>
    <row r="5465" spans="1:36" ht="14.5" x14ac:dyDescent="0.35">
      <c r="A5465" s="52">
        <f t="shared" si="269"/>
        <v>2015</v>
      </c>
      <c r="B5465" s="30">
        <f t="shared" si="270"/>
        <v>190</v>
      </c>
      <c r="C5465" s="4">
        <f t="shared" si="271"/>
        <v>28</v>
      </c>
      <c r="D5465" s="4" t="s">
        <v>31</v>
      </c>
      <c r="E5465" s="28">
        <v>676</v>
      </c>
      <c r="F5465" s="28">
        <v>2136</v>
      </c>
      <c r="H5465" s="28">
        <v>217</v>
      </c>
      <c r="I5465" s="28">
        <v>13</v>
      </c>
      <c r="J5465" s="28">
        <v>5.8999999999999999E-3</v>
      </c>
      <c r="AI5465"/>
      <c r="AJ5465"/>
    </row>
    <row r="5466" spans="1:36" ht="14.5" x14ac:dyDescent="0.35">
      <c r="A5466" s="52">
        <f t="shared" si="269"/>
        <v>2015</v>
      </c>
      <c r="B5466" s="30">
        <f t="shared" si="270"/>
        <v>190</v>
      </c>
      <c r="C5466" s="4">
        <f t="shared" si="271"/>
        <v>28</v>
      </c>
      <c r="D5466" s="4" t="s">
        <v>31</v>
      </c>
      <c r="E5466" s="28">
        <v>676</v>
      </c>
      <c r="F5466" s="28">
        <v>2136</v>
      </c>
      <c r="H5466" s="28">
        <v>217</v>
      </c>
      <c r="I5466" s="28">
        <v>13</v>
      </c>
      <c r="J5466" s="28">
        <v>7.4000000000000003E-3</v>
      </c>
      <c r="AI5466"/>
      <c r="AJ5466"/>
    </row>
    <row r="5467" spans="1:36" ht="14.5" x14ac:dyDescent="0.35">
      <c r="A5467" s="52">
        <f t="shared" si="269"/>
        <v>2015</v>
      </c>
      <c r="B5467" s="30">
        <f t="shared" si="270"/>
        <v>190</v>
      </c>
      <c r="C5467" s="4">
        <f t="shared" si="271"/>
        <v>28</v>
      </c>
      <c r="D5467" s="4" t="s">
        <v>31</v>
      </c>
      <c r="E5467" s="28">
        <v>676</v>
      </c>
      <c r="F5467" s="28">
        <v>2136</v>
      </c>
      <c r="H5467" s="28">
        <v>217</v>
      </c>
      <c r="I5467" s="28">
        <v>13</v>
      </c>
      <c r="J5467" s="28">
        <v>5.4000000000000003E-3</v>
      </c>
      <c r="AI5467"/>
      <c r="AJ5467"/>
    </row>
    <row r="5468" spans="1:36" ht="14.5" x14ac:dyDescent="0.35">
      <c r="A5468" s="52">
        <f t="shared" si="269"/>
        <v>2015</v>
      </c>
      <c r="B5468" s="30">
        <f t="shared" si="270"/>
        <v>190</v>
      </c>
      <c r="C5468" s="4">
        <f t="shared" si="271"/>
        <v>28</v>
      </c>
      <c r="D5468" s="4" t="s">
        <v>31</v>
      </c>
      <c r="E5468" s="28">
        <v>676</v>
      </c>
      <c r="F5468" s="28">
        <v>2136</v>
      </c>
      <c r="H5468" s="28">
        <v>217</v>
      </c>
      <c r="I5468" s="28">
        <v>13</v>
      </c>
      <c r="J5468" s="28">
        <v>7.1000000000000004E-3</v>
      </c>
      <c r="AI5468"/>
      <c r="AJ5468"/>
    </row>
    <row r="5469" spans="1:36" ht="14.5" x14ac:dyDescent="0.35">
      <c r="A5469" s="52">
        <f t="shared" si="269"/>
        <v>2015</v>
      </c>
      <c r="B5469" s="30">
        <f t="shared" si="270"/>
        <v>190</v>
      </c>
      <c r="C5469" s="4">
        <f t="shared" si="271"/>
        <v>28</v>
      </c>
      <c r="D5469" s="4" t="s">
        <v>31</v>
      </c>
      <c r="E5469" s="28">
        <v>676</v>
      </c>
      <c r="F5469" s="28">
        <v>2136</v>
      </c>
      <c r="H5469" s="28">
        <v>217</v>
      </c>
      <c r="I5469" s="28">
        <v>13</v>
      </c>
      <c r="J5469" s="28">
        <v>1.04E-2</v>
      </c>
      <c r="AI5469"/>
      <c r="AJ5469"/>
    </row>
    <row r="5470" spans="1:36" ht="14.5" x14ac:dyDescent="0.35">
      <c r="A5470" s="52">
        <f t="shared" si="269"/>
        <v>2015</v>
      </c>
      <c r="B5470" s="30">
        <f t="shared" si="270"/>
        <v>190</v>
      </c>
      <c r="C5470" s="4">
        <f t="shared" si="271"/>
        <v>28</v>
      </c>
      <c r="D5470" s="4" t="s">
        <v>31</v>
      </c>
      <c r="E5470" s="28">
        <v>676</v>
      </c>
      <c r="F5470" s="28">
        <v>2136</v>
      </c>
      <c r="H5470" s="28">
        <v>217</v>
      </c>
      <c r="I5470" s="28">
        <v>13</v>
      </c>
      <c r="J5470" s="28">
        <v>8.3000000000000001E-3</v>
      </c>
      <c r="AI5470"/>
      <c r="AJ5470"/>
    </row>
    <row r="5471" spans="1:36" ht="14.5" x14ac:dyDescent="0.35">
      <c r="A5471" s="52">
        <f t="shared" si="269"/>
        <v>2015</v>
      </c>
      <c r="B5471" s="30">
        <f t="shared" si="270"/>
        <v>190</v>
      </c>
      <c r="C5471" s="4">
        <f t="shared" si="271"/>
        <v>28</v>
      </c>
      <c r="D5471" s="4" t="s">
        <v>31</v>
      </c>
      <c r="E5471" s="28">
        <v>676</v>
      </c>
      <c r="F5471" s="28">
        <v>2136</v>
      </c>
      <c r="H5471" s="28">
        <v>217</v>
      </c>
      <c r="I5471" s="28">
        <v>13</v>
      </c>
      <c r="J5471" s="28">
        <v>8.0000000000000002E-3</v>
      </c>
      <c r="AI5471"/>
      <c r="AJ5471"/>
    </row>
    <row r="5472" spans="1:36" ht="14.5" x14ac:dyDescent="0.35">
      <c r="A5472" s="52">
        <f t="shared" si="269"/>
        <v>2015</v>
      </c>
      <c r="B5472" s="30">
        <f t="shared" si="270"/>
        <v>190</v>
      </c>
      <c r="C5472" s="4">
        <f t="shared" si="271"/>
        <v>28</v>
      </c>
      <c r="D5472" s="4" t="s">
        <v>31</v>
      </c>
      <c r="E5472" s="28">
        <v>676</v>
      </c>
      <c r="F5472" s="28">
        <v>2136</v>
      </c>
      <c r="H5472" s="28">
        <v>217</v>
      </c>
      <c r="I5472" s="28">
        <v>13</v>
      </c>
      <c r="J5472" s="28">
        <v>8.0000000000000002E-3</v>
      </c>
      <c r="AI5472"/>
      <c r="AJ5472"/>
    </row>
    <row r="5473" spans="1:36" ht="14.5" x14ac:dyDescent="0.35">
      <c r="A5473" s="52">
        <f t="shared" si="269"/>
        <v>2015</v>
      </c>
      <c r="B5473" s="30">
        <f t="shared" si="270"/>
        <v>190</v>
      </c>
      <c r="C5473" s="4">
        <f t="shared" si="271"/>
        <v>28</v>
      </c>
      <c r="D5473" s="4" t="s">
        <v>31</v>
      </c>
      <c r="E5473" s="28">
        <v>676</v>
      </c>
      <c r="F5473" s="28">
        <v>2136</v>
      </c>
      <c r="H5473" s="28">
        <v>217</v>
      </c>
      <c r="I5473" s="28">
        <v>13</v>
      </c>
      <c r="J5473" s="28">
        <v>7.7000000000000002E-3</v>
      </c>
      <c r="AI5473"/>
      <c r="AJ5473"/>
    </row>
    <row r="5474" spans="1:36" ht="14.5" x14ac:dyDescent="0.35">
      <c r="A5474" s="52">
        <f t="shared" si="269"/>
        <v>2015</v>
      </c>
      <c r="B5474" s="30">
        <f t="shared" si="270"/>
        <v>190</v>
      </c>
      <c r="C5474" s="4">
        <f t="shared" si="271"/>
        <v>28</v>
      </c>
      <c r="D5474" s="4" t="s">
        <v>31</v>
      </c>
      <c r="E5474" s="28">
        <v>676</v>
      </c>
      <c r="F5474" s="28">
        <v>2136</v>
      </c>
      <c r="H5474" s="28">
        <v>217</v>
      </c>
      <c r="I5474" s="28">
        <v>13</v>
      </c>
      <c r="J5474" s="28">
        <v>8.3000000000000001E-3</v>
      </c>
      <c r="AI5474"/>
      <c r="AJ5474"/>
    </row>
    <row r="5475" spans="1:36" ht="14.5" x14ac:dyDescent="0.35">
      <c r="A5475" s="52">
        <f t="shared" si="269"/>
        <v>2015</v>
      </c>
      <c r="B5475" s="30">
        <f t="shared" si="270"/>
        <v>190</v>
      </c>
      <c r="C5475" s="4">
        <f t="shared" si="271"/>
        <v>28</v>
      </c>
      <c r="D5475" s="4" t="s">
        <v>31</v>
      </c>
      <c r="E5475" s="28">
        <v>676</v>
      </c>
      <c r="F5475" s="28">
        <v>2136</v>
      </c>
      <c r="H5475" s="28">
        <v>217</v>
      </c>
      <c r="I5475" s="28">
        <v>13</v>
      </c>
      <c r="J5475" s="28">
        <v>7.4999999999999997E-3</v>
      </c>
      <c r="AI5475"/>
      <c r="AJ5475"/>
    </row>
    <row r="5476" spans="1:36" ht="14.5" x14ac:dyDescent="0.35">
      <c r="A5476" s="52">
        <f t="shared" si="269"/>
        <v>2015</v>
      </c>
      <c r="B5476" s="30">
        <f t="shared" si="270"/>
        <v>190</v>
      </c>
      <c r="C5476" s="4">
        <f t="shared" si="271"/>
        <v>28</v>
      </c>
      <c r="D5476" s="4" t="s">
        <v>31</v>
      </c>
      <c r="E5476" s="28">
        <v>676</v>
      </c>
      <c r="F5476" s="28">
        <v>2136</v>
      </c>
      <c r="H5476" s="28">
        <v>217</v>
      </c>
      <c r="I5476" s="28">
        <v>13</v>
      </c>
      <c r="J5476" s="28">
        <v>9.2999999999999992E-3</v>
      </c>
      <c r="AI5476"/>
      <c r="AJ5476"/>
    </row>
    <row r="5477" spans="1:36" ht="14.5" x14ac:dyDescent="0.35">
      <c r="A5477" s="52">
        <f t="shared" si="269"/>
        <v>2015</v>
      </c>
      <c r="B5477" s="30">
        <f t="shared" si="270"/>
        <v>190</v>
      </c>
      <c r="C5477" s="4">
        <f t="shared" si="271"/>
        <v>28</v>
      </c>
      <c r="D5477" s="4" t="s">
        <v>31</v>
      </c>
      <c r="E5477" s="28">
        <v>676</v>
      </c>
      <c r="F5477" s="28">
        <v>2136</v>
      </c>
      <c r="H5477" s="28">
        <v>217</v>
      </c>
      <c r="I5477" s="28">
        <v>13</v>
      </c>
      <c r="J5477" s="28">
        <v>6.4999999999999997E-3</v>
      </c>
      <c r="AI5477"/>
      <c r="AJ5477"/>
    </row>
    <row r="5478" spans="1:36" ht="14.5" x14ac:dyDescent="0.35">
      <c r="A5478" s="52">
        <f t="shared" si="269"/>
        <v>2015</v>
      </c>
      <c r="B5478" s="30">
        <f t="shared" si="270"/>
        <v>190</v>
      </c>
      <c r="C5478" s="4">
        <f t="shared" si="271"/>
        <v>28</v>
      </c>
      <c r="D5478" s="4" t="s">
        <v>31</v>
      </c>
      <c r="E5478" s="28">
        <v>676</v>
      </c>
      <c r="F5478" s="28">
        <v>2136</v>
      </c>
      <c r="H5478" s="28">
        <v>217</v>
      </c>
      <c r="I5478" s="28">
        <v>13</v>
      </c>
      <c r="J5478" s="28">
        <v>8.8999999999999999E-3</v>
      </c>
      <c r="AI5478"/>
      <c r="AJ5478"/>
    </row>
    <row r="5479" spans="1:36" ht="14.5" x14ac:dyDescent="0.35">
      <c r="A5479" s="52">
        <f t="shared" si="269"/>
        <v>2015</v>
      </c>
      <c r="B5479" s="30">
        <f t="shared" si="270"/>
        <v>190</v>
      </c>
      <c r="C5479" s="4">
        <f t="shared" si="271"/>
        <v>28</v>
      </c>
      <c r="D5479" s="4" t="s">
        <v>31</v>
      </c>
      <c r="E5479" s="28">
        <v>676</v>
      </c>
      <c r="F5479" s="28">
        <v>2136</v>
      </c>
      <c r="H5479" s="28">
        <v>217</v>
      </c>
      <c r="I5479" s="28">
        <v>13</v>
      </c>
      <c r="J5479" s="28">
        <v>6.4000000000000003E-3</v>
      </c>
      <c r="AI5479"/>
      <c r="AJ5479"/>
    </row>
    <row r="5480" spans="1:36" ht="14.5" x14ac:dyDescent="0.35">
      <c r="A5480" s="52">
        <f t="shared" si="269"/>
        <v>2015</v>
      </c>
      <c r="B5480" s="30">
        <f t="shared" si="270"/>
        <v>190</v>
      </c>
      <c r="C5480" s="4">
        <f t="shared" si="271"/>
        <v>28</v>
      </c>
      <c r="D5480" s="4" t="s">
        <v>31</v>
      </c>
      <c r="E5480" s="28">
        <v>676</v>
      </c>
      <c r="F5480" s="28">
        <v>2136</v>
      </c>
      <c r="H5480" s="28">
        <v>217</v>
      </c>
      <c r="I5480" s="28">
        <v>13</v>
      </c>
      <c r="J5480" s="28">
        <v>7.6E-3</v>
      </c>
      <c r="AI5480"/>
      <c r="AJ5480"/>
    </row>
    <row r="5481" spans="1:36" ht="14.5" x14ac:dyDescent="0.35">
      <c r="A5481" s="52">
        <f t="shared" si="269"/>
        <v>2015</v>
      </c>
      <c r="B5481" s="30">
        <f t="shared" si="270"/>
        <v>190</v>
      </c>
      <c r="C5481" s="4">
        <f t="shared" si="271"/>
        <v>28</v>
      </c>
      <c r="D5481" s="4" t="s">
        <v>31</v>
      </c>
      <c r="E5481" s="28">
        <v>676</v>
      </c>
      <c r="F5481" s="28">
        <v>2136</v>
      </c>
      <c r="H5481" s="28">
        <v>217</v>
      </c>
      <c r="I5481" s="28">
        <v>13</v>
      </c>
      <c r="J5481" s="28">
        <v>7.4999999999999997E-3</v>
      </c>
      <c r="AI5481"/>
      <c r="AJ5481"/>
    </row>
    <row r="5482" spans="1:36" ht="14.5" x14ac:dyDescent="0.35">
      <c r="A5482" s="52">
        <f t="shared" si="269"/>
        <v>2015</v>
      </c>
      <c r="B5482" s="30">
        <f t="shared" si="270"/>
        <v>190</v>
      </c>
      <c r="C5482" s="4">
        <f t="shared" si="271"/>
        <v>28</v>
      </c>
      <c r="D5482" s="4" t="s">
        <v>31</v>
      </c>
      <c r="E5482" s="28">
        <v>676</v>
      </c>
      <c r="F5482" s="28">
        <v>2136</v>
      </c>
      <c r="H5482" s="28">
        <v>217</v>
      </c>
      <c r="I5482" s="28">
        <v>13</v>
      </c>
      <c r="J5482" s="28">
        <v>7.4000000000000003E-3</v>
      </c>
      <c r="AI5482"/>
      <c r="AJ5482"/>
    </row>
    <row r="5483" spans="1:36" ht="14.5" x14ac:dyDescent="0.35">
      <c r="A5483" s="52">
        <f t="shared" si="269"/>
        <v>2015</v>
      </c>
      <c r="B5483" s="30">
        <f t="shared" si="270"/>
        <v>190</v>
      </c>
      <c r="C5483" s="4">
        <f t="shared" si="271"/>
        <v>28</v>
      </c>
      <c r="D5483" s="4" t="s">
        <v>31</v>
      </c>
      <c r="E5483" s="28">
        <v>676</v>
      </c>
      <c r="F5483" s="28">
        <v>2136</v>
      </c>
      <c r="H5483" s="28">
        <v>217</v>
      </c>
      <c r="I5483" s="28">
        <v>13</v>
      </c>
      <c r="J5483" s="28">
        <v>6.4999999999999997E-3</v>
      </c>
      <c r="AI5483"/>
      <c r="AJ5483"/>
    </row>
    <row r="5484" spans="1:36" ht="14.5" x14ac:dyDescent="0.35">
      <c r="A5484" s="52">
        <f t="shared" si="269"/>
        <v>2015</v>
      </c>
      <c r="B5484" s="30">
        <f t="shared" si="270"/>
        <v>190</v>
      </c>
      <c r="C5484" s="4">
        <f t="shared" si="271"/>
        <v>28</v>
      </c>
      <c r="D5484" s="4" t="s">
        <v>31</v>
      </c>
      <c r="E5484" s="28">
        <v>676</v>
      </c>
      <c r="F5484" s="28">
        <v>2136</v>
      </c>
      <c r="H5484" s="28">
        <v>217</v>
      </c>
      <c r="I5484" s="28">
        <v>13</v>
      </c>
      <c r="J5484" s="28">
        <v>7.4000000000000003E-3</v>
      </c>
      <c r="AI5484"/>
      <c r="AJ5484"/>
    </row>
    <row r="5485" spans="1:36" ht="14.5" x14ac:dyDescent="0.35">
      <c r="A5485" s="52">
        <f t="shared" si="269"/>
        <v>2015</v>
      </c>
      <c r="B5485" s="30">
        <f t="shared" si="270"/>
        <v>190</v>
      </c>
      <c r="C5485" s="4">
        <f t="shared" si="271"/>
        <v>28</v>
      </c>
      <c r="D5485" s="4" t="s">
        <v>31</v>
      </c>
      <c r="E5485" s="28">
        <v>676</v>
      </c>
      <c r="F5485" s="28">
        <v>2136</v>
      </c>
      <c r="H5485" s="28">
        <v>217</v>
      </c>
      <c r="I5485" s="28">
        <v>13</v>
      </c>
      <c r="J5485" s="28">
        <v>6.6E-3</v>
      </c>
      <c r="AI5485"/>
      <c r="AJ5485"/>
    </row>
    <row r="5486" spans="1:36" ht="14.5" x14ac:dyDescent="0.35">
      <c r="A5486" s="52">
        <f t="shared" si="269"/>
        <v>2015</v>
      </c>
      <c r="B5486" s="30">
        <f t="shared" si="270"/>
        <v>190</v>
      </c>
      <c r="C5486" s="4">
        <f t="shared" si="271"/>
        <v>28</v>
      </c>
      <c r="D5486" s="4" t="s">
        <v>31</v>
      </c>
      <c r="E5486" s="28">
        <v>676</v>
      </c>
      <c r="F5486" s="28">
        <v>2136</v>
      </c>
      <c r="H5486" s="28">
        <v>217</v>
      </c>
      <c r="I5486" s="28">
        <v>13</v>
      </c>
      <c r="J5486" s="28">
        <v>6.7000000000000002E-3</v>
      </c>
      <c r="AI5486"/>
      <c r="AJ5486"/>
    </row>
    <row r="5487" spans="1:36" ht="14.5" x14ac:dyDescent="0.35">
      <c r="A5487" s="52">
        <f t="shared" si="269"/>
        <v>2015</v>
      </c>
      <c r="B5487" s="30">
        <f t="shared" si="270"/>
        <v>190</v>
      </c>
      <c r="C5487" s="4">
        <f t="shared" si="271"/>
        <v>28</v>
      </c>
      <c r="D5487" s="4" t="s">
        <v>31</v>
      </c>
      <c r="E5487" s="28">
        <v>676</v>
      </c>
      <c r="F5487" s="28">
        <v>2136</v>
      </c>
      <c r="H5487" s="28">
        <v>217</v>
      </c>
      <c r="I5487" s="28">
        <v>13</v>
      </c>
      <c r="J5487" s="28">
        <v>8.8999999999999999E-3</v>
      </c>
      <c r="AI5487"/>
      <c r="AJ5487"/>
    </row>
    <row r="5488" spans="1:36" ht="14.5" x14ac:dyDescent="0.35">
      <c r="A5488" s="52">
        <f t="shared" si="269"/>
        <v>2015</v>
      </c>
      <c r="B5488" s="30">
        <f t="shared" si="270"/>
        <v>190</v>
      </c>
      <c r="C5488" s="4">
        <f t="shared" si="271"/>
        <v>28</v>
      </c>
      <c r="D5488" s="4" t="s">
        <v>31</v>
      </c>
      <c r="E5488" s="28">
        <v>676</v>
      </c>
      <c r="F5488" s="28">
        <v>2136</v>
      </c>
      <c r="H5488" s="28">
        <v>217</v>
      </c>
      <c r="I5488" s="28">
        <v>13</v>
      </c>
      <c r="J5488" s="28">
        <v>5.4999999999999997E-3</v>
      </c>
      <c r="AI5488"/>
      <c r="AJ5488"/>
    </row>
    <row r="5489" spans="1:36" ht="14.5" x14ac:dyDescent="0.35">
      <c r="A5489" s="52">
        <f t="shared" si="269"/>
        <v>2015</v>
      </c>
      <c r="B5489" s="30">
        <f t="shared" si="270"/>
        <v>190</v>
      </c>
      <c r="C5489" s="4">
        <f t="shared" si="271"/>
        <v>28</v>
      </c>
      <c r="D5489" s="4" t="s">
        <v>31</v>
      </c>
      <c r="E5489" s="28">
        <v>677</v>
      </c>
      <c r="F5489" s="28">
        <v>2136</v>
      </c>
      <c r="H5489" s="28">
        <v>217</v>
      </c>
      <c r="I5489" s="28">
        <v>13</v>
      </c>
      <c r="J5489" s="28">
        <v>7.0000000000000001E-3</v>
      </c>
      <c r="AI5489"/>
      <c r="AJ5489"/>
    </row>
    <row r="5490" spans="1:36" ht="14.5" x14ac:dyDescent="0.35">
      <c r="A5490" s="52">
        <f t="shared" si="269"/>
        <v>2015</v>
      </c>
      <c r="B5490" s="30">
        <f t="shared" si="270"/>
        <v>190</v>
      </c>
      <c r="C5490" s="4">
        <f t="shared" si="271"/>
        <v>28</v>
      </c>
      <c r="D5490" s="4" t="s">
        <v>31</v>
      </c>
      <c r="E5490" s="28">
        <v>677</v>
      </c>
      <c r="F5490" s="28">
        <v>2136</v>
      </c>
      <c r="H5490" s="28">
        <v>217</v>
      </c>
      <c r="I5490" s="28">
        <v>13</v>
      </c>
      <c r="J5490" s="28">
        <v>6.0000000000000001E-3</v>
      </c>
      <c r="AI5490"/>
      <c r="AJ5490"/>
    </row>
    <row r="5491" spans="1:36" ht="14.5" x14ac:dyDescent="0.35">
      <c r="A5491" s="52">
        <f t="shared" si="269"/>
        <v>2015</v>
      </c>
      <c r="B5491" s="30">
        <f t="shared" si="270"/>
        <v>190</v>
      </c>
      <c r="C5491" s="4">
        <f t="shared" si="271"/>
        <v>28</v>
      </c>
      <c r="D5491" s="4" t="s">
        <v>31</v>
      </c>
      <c r="E5491" s="28">
        <v>677</v>
      </c>
      <c r="F5491" s="28">
        <v>2136</v>
      </c>
      <c r="H5491" s="28">
        <v>217</v>
      </c>
      <c r="I5491" s="28">
        <v>13</v>
      </c>
      <c r="J5491" s="28">
        <v>7.4000000000000003E-3</v>
      </c>
      <c r="AI5491"/>
      <c r="AJ5491"/>
    </row>
    <row r="5492" spans="1:36" ht="14.5" x14ac:dyDescent="0.35">
      <c r="A5492" s="52">
        <f t="shared" si="269"/>
        <v>2015</v>
      </c>
      <c r="B5492" s="30">
        <f t="shared" si="270"/>
        <v>190</v>
      </c>
      <c r="C5492" s="4">
        <f t="shared" si="271"/>
        <v>28</v>
      </c>
      <c r="D5492" s="4" t="s">
        <v>31</v>
      </c>
      <c r="E5492" s="28">
        <v>677</v>
      </c>
      <c r="F5492" s="28">
        <v>2136</v>
      </c>
      <c r="H5492" s="28">
        <v>217</v>
      </c>
      <c r="I5492" s="28">
        <v>13</v>
      </c>
      <c r="J5492" s="28">
        <v>7.0000000000000001E-3</v>
      </c>
      <c r="AI5492"/>
      <c r="AJ5492"/>
    </row>
    <row r="5493" spans="1:36" ht="14.5" x14ac:dyDescent="0.35">
      <c r="A5493" s="52">
        <f t="shared" si="269"/>
        <v>2015</v>
      </c>
      <c r="B5493" s="30">
        <f t="shared" si="270"/>
        <v>190</v>
      </c>
      <c r="C5493" s="4">
        <f t="shared" si="271"/>
        <v>28</v>
      </c>
      <c r="D5493" s="4" t="s">
        <v>31</v>
      </c>
      <c r="E5493" s="28">
        <v>677</v>
      </c>
      <c r="F5493" s="28">
        <v>2136</v>
      </c>
      <c r="H5493" s="28">
        <v>217</v>
      </c>
      <c r="I5493" s="28">
        <v>13</v>
      </c>
      <c r="J5493" s="28">
        <v>7.7999999999999996E-3</v>
      </c>
      <c r="AI5493"/>
      <c r="AJ5493"/>
    </row>
    <row r="5494" spans="1:36" ht="14.5" x14ac:dyDescent="0.35">
      <c r="A5494" s="52">
        <f t="shared" si="269"/>
        <v>2015</v>
      </c>
      <c r="B5494" s="30">
        <f t="shared" si="270"/>
        <v>190</v>
      </c>
      <c r="C5494" s="4">
        <f t="shared" si="271"/>
        <v>28</v>
      </c>
      <c r="D5494" s="4" t="s">
        <v>31</v>
      </c>
      <c r="E5494" s="28">
        <v>677</v>
      </c>
      <c r="F5494" s="28">
        <v>2136</v>
      </c>
      <c r="H5494" s="28">
        <v>217</v>
      </c>
      <c r="I5494" s="28">
        <v>13</v>
      </c>
      <c r="J5494" s="28">
        <v>6.4999999999999997E-3</v>
      </c>
      <c r="AI5494"/>
      <c r="AJ5494"/>
    </row>
    <row r="5495" spans="1:36" ht="14.5" x14ac:dyDescent="0.35">
      <c r="A5495" s="52">
        <f t="shared" si="269"/>
        <v>2015</v>
      </c>
      <c r="B5495" s="30">
        <f t="shared" si="270"/>
        <v>190</v>
      </c>
      <c r="C5495" s="4">
        <f t="shared" si="271"/>
        <v>28</v>
      </c>
      <c r="D5495" s="4" t="s">
        <v>31</v>
      </c>
      <c r="E5495" s="28">
        <v>677</v>
      </c>
      <c r="F5495" s="28">
        <v>2136</v>
      </c>
      <c r="H5495" s="28">
        <v>217</v>
      </c>
      <c r="I5495" s="28">
        <v>13</v>
      </c>
      <c r="J5495" s="28">
        <v>8.0000000000000002E-3</v>
      </c>
      <c r="AI5495"/>
      <c r="AJ5495"/>
    </row>
    <row r="5496" spans="1:36" ht="14.5" x14ac:dyDescent="0.35">
      <c r="A5496" s="52">
        <f t="shared" si="269"/>
        <v>2015</v>
      </c>
      <c r="B5496" s="30">
        <f t="shared" si="270"/>
        <v>190</v>
      </c>
      <c r="C5496" s="4">
        <f t="shared" si="271"/>
        <v>28</v>
      </c>
      <c r="D5496" s="4" t="s">
        <v>31</v>
      </c>
      <c r="E5496" s="28">
        <v>677</v>
      </c>
      <c r="F5496" s="28">
        <v>2136</v>
      </c>
      <c r="H5496" s="28">
        <v>217</v>
      </c>
      <c r="I5496" s="28">
        <v>13</v>
      </c>
      <c r="J5496" s="28">
        <v>5.4999999999999997E-3</v>
      </c>
      <c r="AI5496"/>
      <c r="AJ5496"/>
    </row>
    <row r="5497" spans="1:36" ht="14.5" x14ac:dyDescent="0.35">
      <c r="A5497" s="52">
        <f t="shared" si="269"/>
        <v>2015</v>
      </c>
      <c r="B5497" s="30">
        <f t="shared" si="270"/>
        <v>190</v>
      </c>
      <c r="C5497" s="4">
        <f t="shared" si="271"/>
        <v>28</v>
      </c>
      <c r="D5497" s="4" t="s">
        <v>31</v>
      </c>
      <c r="E5497" s="28">
        <v>677</v>
      </c>
      <c r="F5497" s="28">
        <v>2136</v>
      </c>
      <c r="H5497" s="28">
        <v>217</v>
      </c>
      <c r="I5497" s="28">
        <v>13</v>
      </c>
      <c r="J5497" s="28">
        <v>1.0200000000000001E-2</v>
      </c>
      <c r="AI5497"/>
      <c r="AJ5497"/>
    </row>
    <row r="5498" spans="1:36" ht="14.5" x14ac:dyDescent="0.35">
      <c r="A5498" s="52">
        <f t="shared" si="269"/>
        <v>2015</v>
      </c>
      <c r="B5498" s="30">
        <f t="shared" si="270"/>
        <v>190</v>
      </c>
      <c r="C5498" s="4">
        <f t="shared" si="271"/>
        <v>28</v>
      </c>
      <c r="D5498" s="4" t="s">
        <v>31</v>
      </c>
      <c r="E5498" s="28">
        <v>677</v>
      </c>
      <c r="F5498" s="28">
        <v>2136</v>
      </c>
      <c r="H5498" s="28">
        <v>217</v>
      </c>
      <c r="I5498" s="28">
        <v>13</v>
      </c>
      <c r="J5498" s="28">
        <v>8.0000000000000002E-3</v>
      </c>
      <c r="AI5498"/>
      <c r="AJ5498"/>
    </row>
    <row r="5499" spans="1:36" ht="14.5" x14ac:dyDescent="0.35">
      <c r="A5499" s="52">
        <f t="shared" si="269"/>
        <v>2015</v>
      </c>
      <c r="B5499" s="30">
        <f t="shared" si="270"/>
        <v>190</v>
      </c>
      <c r="C5499" s="4">
        <f t="shared" si="271"/>
        <v>28</v>
      </c>
      <c r="D5499" s="4" t="s">
        <v>31</v>
      </c>
      <c r="E5499" s="28">
        <v>677</v>
      </c>
      <c r="F5499" s="28">
        <v>2136</v>
      </c>
      <c r="H5499" s="28">
        <v>217</v>
      </c>
      <c r="I5499" s="28">
        <v>13</v>
      </c>
      <c r="J5499" s="28">
        <v>5.8999999999999999E-3</v>
      </c>
      <c r="AI5499"/>
      <c r="AJ5499"/>
    </row>
    <row r="5500" spans="1:36" ht="14.5" x14ac:dyDescent="0.35">
      <c r="A5500" s="52">
        <f t="shared" si="269"/>
        <v>2015</v>
      </c>
      <c r="B5500" s="30">
        <f t="shared" si="270"/>
        <v>190</v>
      </c>
      <c r="C5500" s="4">
        <f t="shared" si="271"/>
        <v>28</v>
      </c>
      <c r="D5500" s="4" t="s">
        <v>31</v>
      </c>
      <c r="E5500" s="28">
        <v>677</v>
      </c>
      <c r="F5500" s="28">
        <v>2136</v>
      </c>
      <c r="H5500" s="28">
        <v>217</v>
      </c>
      <c r="I5500" s="28">
        <v>13</v>
      </c>
      <c r="J5500" s="28">
        <v>5.5999999999999999E-3</v>
      </c>
      <c r="AI5500"/>
      <c r="AJ5500"/>
    </row>
    <row r="5501" spans="1:36" ht="14.5" x14ac:dyDescent="0.35">
      <c r="A5501" s="52">
        <f t="shared" si="269"/>
        <v>2015</v>
      </c>
      <c r="B5501" s="30">
        <f t="shared" si="270"/>
        <v>190</v>
      </c>
      <c r="C5501" s="4">
        <f t="shared" si="271"/>
        <v>28</v>
      </c>
      <c r="D5501" s="4" t="s">
        <v>31</v>
      </c>
      <c r="E5501" s="28">
        <v>677</v>
      </c>
      <c r="F5501" s="28">
        <v>2136</v>
      </c>
      <c r="H5501" s="28">
        <v>217</v>
      </c>
      <c r="I5501" s="28">
        <v>13</v>
      </c>
      <c r="J5501" s="28">
        <v>6.1999999999999998E-3</v>
      </c>
      <c r="AI5501"/>
      <c r="AJ5501"/>
    </row>
    <row r="5502" spans="1:36" ht="14.5" x14ac:dyDescent="0.35">
      <c r="A5502" s="52">
        <f t="shared" si="269"/>
        <v>2015</v>
      </c>
      <c r="B5502" s="30">
        <f t="shared" si="270"/>
        <v>190</v>
      </c>
      <c r="C5502" s="4">
        <f t="shared" si="271"/>
        <v>28</v>
      </c>
      <c r="D5502" s="4" t="s">
        <v>31</v>
      </c>
      <c r="E5502" s="28">
        <v>677</v>
      </c>
      <c r="F5502" s="28">
        <v>2136</v>
      </c>
      <c r="H5502" s="28">
        <v>217</v>
      </c>
      <c r="I5502" s="28">
        <v>13</v>
      </c>
      <c r="J5502" s="28">
        <v>6.1000000000000004E-3</v>
      </c>
      <c r="AI5502"/>
      <c r="AJ5502"/>
    </row>
    <row r="5503" spans="1:36" ht="14.5" x14ac:dyDescent="0.35">
      <c r="A5503" s="52">
        <f t="shared" si="269"/>
        <v>2015</v>
      </c>
      <c r="B5503" s="30">
        <f t="shared" si="270"/>
        <v>190</v>
      </c>
      <c r="C5503" s="4">
        <f t="shared" si="271"/>
        <v>28</v>
      </c>
      <c r="D5503" s="4" t="s">
        <v>31</v>
      </c>
      <c r="E5503" s="28">
        <v>677</v>
      </c>
      <c r="F5503" s="28">
        <v>2136</v>
      </c>
      <c r="H5503" s="28">
        <v>217</v>
      </c>
      <c r="I5503" s="28">
        <v>13</v>
      </c>
      <c r="J5503" s="28">
        <v>7.1000000000000004E-3</v>
      </c>
      <c r="AI5503"/>
      <c r="AJ5503"/>
    </row>
    <row r="5504" spans="1:36" ht="14.5" x14ac:dyDescent="0.35">
      <c r="A5504" s="52">
        <f t="shared" si="269"/>
        <v>2015</v>
      </c>
      <c r="B5504" s="30">
        <f t="shared" si="270"/>
        <v>190</v>
      </c>
      <c r="C5504" s="4">
        <f t="shared" si="271"/>
        <v>28</v>
      </c>
      <c r="D5504" s="4" t="s">
        <v>31</v>
      </c>
      <c r="E5504" s="28">
        <v>676</v>
      </c>
      <c r="F5504" s="28">
        <v>2136</v>
      </c>
      <c r="H5504" s="28">
        <v>217</v>
      </c>
      <c r="I5504" s="28">
        <v>14</v>
      </c>
      <c r="J5504" s="28">
        <v>1.1900000000000001E-2</v>
      </c>
      <c r="AI5504"/>
      <c r="AJ5504"/>
    </row>
    <row r="5505" spans="1:36" ht="14.5" x14ac:dyDescent="0.35">
      <c r="A5505" s="52">
        <f t="shared" si="269"/>
        <v>2015</v>
      </c>
      <c r="B5505" s="30">
        <f t="shared" si="270"/>
        <v>190</v>
      </c>
      <c r="C5505" s="4">
        <f t="shared" si="271"/>
        <v>28</v>
      </c>
      <c r="D5505" s="4" t="s">
        <v>31</v>
      </c>
      <c r="E5505" s="28">
        <v>676</v>
      </c>
      <c r="F5505" s="28">
        <v>2136</v>
      </c>
      <c r="H5505" s="28">
        <v>217</v>
      </c>
      <c r="I5505" s="28">
        <v>14</v>
      </c>
      <c r="J5505" s="28">
        <v>1.2699999999999999E-2</v>
      </c>
      <c r="AI5505"/>
      <c r="AJ5505"/>
    </row>
    <row r="5506" spans="1:36" ht="14.5" x14ac:dyDescent="0.35">
      <c r="A5506" s="52">
        <f t="shared" ref="A5506:A5569" si="272">YEAR(D5506)</f>
        <v>2015</v>
      </c>
      <c r="B5506" s="30">
        <f t="shared" ref="B5506:B5569" si="273">D5506-DATE(YEAR(D5506),1,0)</f>
        <v>190</v>
      </c>
      <c r="C5506" s="4">
        <f t="shared" ref="C5506:C5569" si="274">WEEKNUM(D5506,1)</f>
        <v>28</v>
      </c>
      <c r="D5506" s="4" t="s">
        <v>31</v>
      </c>
      <c r="E5506" s="28">
        <v>676</v>
      </c>
      <c r="F5506" s="28">
        <v>2136</v>
      </c>
      <c r="H5506" s="28">
        <v>217</v>
      </c>
      <c r="I5506" s="28">
        <v>14</v>
      </c>
      <c r="J5506" s="28">
        <v>8.8000000000000005E-3</v>
      </c>
      <c r="AI5506"/>
      <c r="AJ5506"/>
    </row>
    <row r="5507" spans="1:36" ht="14.5" x14ac:dyDescent="0.35">
      <c r="A5507" s="52">
        <f t="shared" si="272"/>
        <v>2015</v>
      </c>
      <c r="B5507" s="30">
        <f t="shared" si="273"/>
        <v>190</v>
      </c>
      <c r="C5507" s="4">
        <f t="shared" si="274"/>
        <v>28</v>
      </c>
      <c r="D5507" s="4" t="s">
        <v>31</v>
      </c>
      <c r="E5507" s="28">
        <v>676</v>
      </c>
      <c r="F5507" s="28">
        <v>2136</v>
      </c>
      <c r="H5507" s="28">
        <v>217</v>
      </c>
      <c r="I5507" s="28">
        <v>14</v>
      </c>
      <c r="J5507" s="28">
        <v>8.8000000000000005E-3</v>
      </c>
      <c r="AI5507"/>
      <c r="AJ5507"/>
    </row>
    <row r="5508" spans="1:36" ht="14.5" x14ac:dyDescent="0.35">
      <c r="A5508" s="52">
        <f t="shared" si="272"/>
        <v>2015</v>
      </c>
      <c r="B5508" s="30">
        <f t="shared" si="273"/>
        <v>190</v>
      </c>
      <c r="C5508" s="4">
        <f t="shared" si="274"/>
        <v>28</v>
      </c>
      <c r="D5508" s="4" t="s">
        <v>31</v>
      </c>
      <c r="E5508" s="28">
        <v>676</v>
      </c>
      <c r="F5508" s="28">
        <v>2136</v>
      </c>
      <c r="H5508" s="28">
        <v>217</v>
      </c>
      <c r="I5508" s="28">
        <v>14</v>
      </c>
      <c r="J5508" s="28">
        <v>6.6E-3</v>
      </c>
      <c r="AI5508"/>
      <c r="AJ5508"/>
    </row>
    <row r="5509" spans="1:36" ht="14.5" x14ac:dyDescent="0.35">
      <c r="A5509" s="52">
        <f t="shared" si="272"/>
        <v>2015</v>
      </c>
      <c r="B5509" s="30">
        <f t="shared" si="273"/>
        <v>190</v>
      </c>
      <c r="C5509" s="4">
        <f t="shared" si="274"/>
        <v>28</v>
      </c>
      <c r="D5509" s="4" t="s">
        <v>31</v>
      </c>
      <c r="E5509" s="28">
        <v>676</v>
      </c>
      <c r="F5509" s="28">
        <v>2136</v>
      </c>
      <c r="H5509" s="28">
        <v>217</v>
      </c>
      <c r="I5509" s="28">
        <v>14</v>
      </c>
      <c r="J5509" s="28">
        <v>9.4000000000000004E-3</v>
      </c>
      <c r="AI5509"/>
      <c r="AJ5509"/>
    </row>
    <row r="5510" spans="1:36" ht="14.5" x14ac:dyDescent="0.35">
      <c r="A5510" s="52">
        <f t="shared" si="272"/>
        <v>2015</v>
      </c>
      <c r="B5510" s="30">
        <f t="shared" si="273"/>
        <v>190</v>
      </c>
      <c r="C5510" s="4">
        <f t="shared" si="274"/>
        <v>28</v>
      </c>
      <c r="D5510" s="4" t="s">
        <v>31</v>
      </c>
      <c r="E5510" s="28">
        <v>676</v>
      </c>
      <c r="F5510" s="28">
        <v>2136</v>
      </c>
      <c r="H5510" s="28">
        <v>217</v>
      </c>
      <c r="I5510" s="28">
        <v>14</v>
      </c>
      <c r="J5510" s="28">
        <v>1.01E-2</v>
      </c>
      <c r="AI5510"/>
      <c r="AJ5510"/>
    </row>
    <row r="5511" spans="1:36" ht="14.5" x14ac:dyDescent="0.35">
      <c r="A5511" s="52">
        <f t="shared" si="272"/>
        <v>2015</v>
      </c>
      <c r="B5511" s="30">
        <f t="shared" si="273"/>
        <v>190</v>
      </c>
      <c r="C5511" s="4">
        <f t="shared" si="274"/>
        <v>28</v>
      </c>
      <c r="D5511" s="4" t="s">
        <v>31</v>
      </c>
      <c r="E5511" s="28">
        <v>676</v>
      </c>
      <c r="F5511" s="28">
        <v>2136</v>
      </c>
      <c r="H5511" s="28">
        <v>217</v>
      </c>
      <c r="I5511" s="28">
        <v>14</v>
      </c>
      <c r="J5511" s="28">
        <v>1.2200000000000001E-2</v>
      </c>
      <c r="AI5511"/>
      <c r="AJ5511"/>
    </row>
    <row r="5512" spans="1:36" ht="14.5" x14ac:dyDescent="0.35">
      <c r="A5512" s="52">
        <f t="shared" si="272"/>
        <v>2015</v>
      </c>
      <c r="B5512" s="30">
        <f t="shared" si="273"/>
        <v>190</v>
      </c>
      <c r="C5512" s="4">
        <f t="shared" si="274"/>
        <v>28</v>
      </c>
      <c r="D5512" s="4" t="s">
        <v>31</v>
      </c>
      <c r="E5512" s="28">
        <v>676</v>
      </c>
      <c r="F5512" s="28">
        <v>2136</v>
      </c>
      <c r="H5512" s="28">
        <v>217</v>
      </c>
      <c r="I5512" s="28">
        <v>14</v>
      </c>
      <c r="J5512" s="28">
        <v>1.15E-2</v>
      </c>
      <c r="AI5512"/>
      <c r="AJ5512"/>
    </row>
    <row r="5513" spans="1:36" ht="14.5" x14ac:dyDescent="0.35">
      <c r="A5513" s="52">
        <f t="shared" si="272"/>
        <v>2015</v>
      </c>
      <c r="B5513" s="30">
        <f t="shared" si="273"/>
        <v>190</v>
      </c>
      <c r="C5513" s="4">
        <f t="shared" si="274"/>
        <v>28</v>
      </c>
      <c r="D5513" s="4" t="s">
        <v>31</v>
      </c>
      <c r="E5513" s="28">
        <v>677</v>
      </c>
      <c r="F5513" s="28">
        <v>2136</v>
      </c>
      <c r="H5513" s="28">
        <v>217</v>
      </c>
      <c r="I5513" s="28">
        <v>14</v>
      </c>
      <c r="J5513" s="28">
        <v>6.4999999999999997E-3</v>
      </c>
      <c r="AI5513"/>
      <c r="AJ5513"/>
    </row>
    <row r="5514" spans="1:36" ht="14.5" x14ac:dyDescent="0.35">
      <c r="A5514" s="52">
        <f t="shared" si="272"/>
        <v>2015</v>
      </c>
      <c r="B5514" s="30">
        <f t="shared" si="273"/>
        <v>190</v>
      </c>
      <c r="C5514" s="4">
        <f t="shared" si="274"/>
        <v>28</v>
      </c>
      <c r="D5514" s="4" t="s">
        <v>31</v>
      </c>
      <c r="E5514" s="28">
        <v>677</v>
      </c>
      <c r="F5514" s="28">
        <v>2136</v>
      </c>
      <c r="H5514" s="28">
        <v>217</v>
      </c>
      <c r="I5514" s="28">
        <v>14</v>
      </c>
      <c r="J5514" s="28">
        <v>8.3999999999999995E-3</v>
      </c>
      <c r="AI5514"/>
      <c r="AJ5514"/>
    </row>
    <row r="5515" spans="1:36" ht="14.5" x14ac:dyDescent="0.35">
      <c r="A5515" s="52">
        <f t="shared" si="272"/>
        <v>2015</v>
      </c>
      <c r="B5515" s="30">
        <f t="shared" si="273"/>
        <v>190</v>
      </c>
      <c r="C5515" s="4">
        <f t="shared" si="274"/>
        <v>28</v>
      </c>
      <c r="D5515" s="4" t="s">
        <v>31</v>
      </c>
      <c r="E5515" s="28">
        <v>677</v>
      </c>
      <c r="F5515" s="28">
        <v>2136</v>
      </c>
      <c r="H5515" s="28">
        <v>217</v>
      </c>
      <c r="I5515" s="28">
        <v>14</v>
      </c>
      <c r="J5515" s="28">
        <v>9.2999999999999992E-3</v>
      </c>
      <c r="AI5515"/>
      <c r="AJ5515"/>
    </row>
    <row r="5516" spans="1:36" ht="14.5" x14ac:dyDescent="0.35">
      <c r="A5516" s="52">
        <f t="shared" si="272"/>
        <v>2015</v>
      </c>
      <c r="B5516" s="30">
        <f t="shared" si="273"/>
        <v>190</v>
      </c>
      <c r="C5516" s="4">
        <f t="shared" si="274"/>
        <v>28</v>
      </c>
      <c r="D5516" s="4" t="s">
        <v>31</v>
      </c>
      <c r="E5516" s="28">
        <v>677</v>
      </c>
      <c r="F5516" s="28">
        <v>2136</v>
      </c>
      <c r="H5516" s="28">
        <v>217</v>
      </c>
      <c r="I5516" s="28">
        <v>14</v>
      </c>
      <c r="J5516" s="28">
        <v>6.7999999999999996E-3</v>
      </c>
      <c r="AI5516"/>
      <c r="AJ5516"/>
    </row>
    <row r="5517" spans="1:36" ht="14.5" x14ac:dyDescent="0.35">
      <c r="A5517" s="52">
        <f t="shared" si="272"/>
        <v>2015</v>
      </c>
      <c r="B5517" s="30">
        <f t="shared" si="273"/>
        <v>190</v>
      </c>
      <c r="C5517" s="4">
        <f t="shared" si="274"/>
        <v>28</v>
      </c>
      <c r="D5517" s="4" t="s">
        <v>31</v>
      </c>
      <c r="E5517" s="28">
        <v>677</v>
      </c>
      <c r="F5517" s="28">
        <v>2136</v>
      </c>
      <c r="H5517" s="28">
        <v>217</v>
      </c>
      <c r="I5517" s="28">
        <v>14</v>
      </c>
      <c r="J5517" s="28">
        <v>8.3999999999999995E-3</v>
      </c>
      <c r="AI5517"/>
      <c r="AJ5517"/>
    </row>
    <row r="5518" spans="1:36" ht="14.5" x14ac:dyDescent="0.35">
      <c r="A5518" s="52">
        <f t="shared" si="272"/>
        <v>2015</v>
      </c>
      <c r="B5518" s="30">
        <f t="shared" si="273"/>
        <v>190</v>
      </c>
      <c r="C5518" s="4">
        <f t="shared" si="274"/>
        <v>28</v>
      </c>
      <c r="D5518" s="4" t="s">
        <v>31</v>
      </c>
      <c r="E5518" s="28">
        <v>677</v>
      </c>
      <c r="F5518" s="28">
        <v>2136</v>
      </c>
      <c r="H5518" s="28">
        <v>217</v>
      </c>
      <c r="I5518" s="28">
        <v>14</v>
      </c>
      <c r="J5518" s="28">
        <v>8.9999999999999993E-3</v>
      </c>
      <c r="AI5518"/>
      <c r="AJ5518"/>
    </row>
    <row r="5519" spans="1:36" ht="14.5" x14ac:dyDescent="0.35">
      <c r="A5519" s="52">
        <f t="shared" si="272"/>
        <v>2015</v>
      </c>
      <c r="B5519" s="30">
        <f t="shared" si="273"/>
        <v>190</v>
      </c>
      <c r="C5519" s="4">
        <f t="shared" si="274"/>
        <v>28</v>
      </c>
      <c r="D5519" s="4" t="s">
        <v>31</v>
      </c>
      <c r="E5519" s="28">
        <v>677</v>
      </c>
      <c r="F5519" s="28">
        <v>2136</v>
      </c>
      <c r="H5519" s="28">
        <v>217</v>
      </c>
      <c r="I5519" s="28">
        <v>14</v>
      </c>
      <c r="J5519" s="28">
        <v>8.9999999999999993E-3</v>
      </c>
      <c r="AI5519"/>
      <c r="AJ5519"/>
    </row>
    <row r="5520" spans="1:36" ht="14.5" x14ac:dyDescent="0.35">
      <c r="A5520" s="52">
        <f t="shared" si="272"/>
        <v>2015</v>
      </c>
      <c r="B5520" s="30">
        <f t="shared" si="273"/>
        <v>190</v>
      </c>
      <c r="C5520" s="4">
        <f t="shared" si="274"/>
        <v>28</v>
      </c>
      <c r="D5520" s="4" t="s">
        <v>31</v>
      </c>
      <c r="E5520" s="28">
        <v>677</v>
      </c>
      <c r="F5520" s="28">
        <v>2136</v>
      </c>
      <c r="H5520" s="28">
        <v>217</v>
      </c>
      <c r="I5520" s="28">
        <v>14</v>
      </c>
      <c r="J5520" s="28">
        <v>1.4E-2</v>
      </c>
      <c r="AI5520"/>
      <c r="AJ5520"/>
    </row>
    <row r="5521" spans="1:36" ht="14.5" x14ac:dyDescent="0.35">
      <c r="A5521" s="52">
        <f t="shared" si="272"/>
        <v>2015</v>
      </c>
      <c r="B5521" s="30">
        <f t="shared" si="273"/>
        <v>190</v>
      </c>
      <c r="C5521" s="4">
        <f t="shared" si="274"/>
        <v>28</v>
      </c>
      <c r="D5521" s="4" t="s">
        <v>31</v>
      </c>
      <c r="E5521" s="28">
        <v>676</v>
      </c>
      <c r="F5521" s="28">
        <v>2136</v>
      </c>
      <c r="H5521" s="28">
        <v>217</v>
      </c>
      <c r="I5521" s="28">
        <v>15</v>
      </c>
      <c r="J5521" s="28">
        <v>8.6999999999999994E-3</v>
      </c>
      <c r="AI5521"/>
      <c r="AJ5521"/>
    </row>
    <row r="5522" spans="1:36" ht="14.5" x14ac:dyDescent="0.35">
      <c r="A5522" s="52">
        <f t="shared" si="272"/>
        <v>2015</v>
      </c>
      <c r="B5522" s="30">
        <f t="shared" si="273"/>
        <v>190</v>
      </c>
      <c r="C5522" s="4">
        <f t="shared" si="274"/>
        <v>28</v>
      </c>
      <c r="D5522" s="4" t="s">
        <v>31</v>
      </c>
      <c r="E5522" s="28">
        <v>676</v>
      </c>
      <c r="F5522" s="28">
        <v>2136</v>
      </c>
      <c r="H5522" s="28">
        <v>217</v>
      </c>
      <c r="I5522" s="28">
        <v>15</v>
      </c>
      <c r="J5522" s="28">
        <v>1.17E-2</v>
      </c>
      <c r="AI5522"/>
      <c r="AJ5522"/>
    </row>
    <row r="5523" spans="1:36" ht="14.5" x14ac:dyDescent="0.35">
      <c r="A5523" s="52">
        <f t="shared" si="272"/>
        <v>2015</v>
      </c>
      <c r="B5523" s="30">
        <f t="shared" si="273"/>
        <v>190</v>
      </c>
      <c r="C5523" s="4">
        <f t="shared" si="274"/>
        <v>28</v>
      </c>
      <c r="D5523" s="4" t="s">
        <v>31</v>
      </c>
      <c r="E5523" s="28">
        <v>676</v>
      </c>
      <c r="F5523" s="28">
        <v>2136</v>
      </c>
      <c r="H5523" s="28">
        <v>217</v>
      </c>
      <c r="I5523" s="28">
        <v>15</v>
      </c>
      <c r="J5523" s="28">
        <v>1.1599999999999999E-2</v>
      </c>
      <c r="AI5523"/>
      <c r="AJ5523"/>
    </row>
    <row r="5524" spans="1:36" ht="14.5" x14ac:dyDescent="0.35">
      <c r="A5524" s="52">
        <f t="shared" si="272"/>
        <v>2015</v>
      </c>
      <c r="B5524" s="30">
        <f t="shared" si="273"/>
        <v>190</v>
      </c>
      <c r="C5524" s="4">
        <f t="shared" si="274"/>
        <v>28</v>
      </c>
      <c r="D5524" s="4" t="s">
        <v>31</v>
      </c>
      <c r="E5524" s="28">
        <v>676</v>
      </c>
      <c r="F5524" s="28">
        <v>2136</v>
      </c>
      <c r="H5524" s="28">
        <v>217</v>
      </c>
      <c r="I5524" s="28">
        <v>15</v>
      </c>
      <c r="J5524" s="28">
        <v>1.4E-2</v>
      </c>
      <c r="AI5524"/>
      <c r="AJ5524"/>
    </row>
    <row r="5525" spans="1:36" ht="14.5" x14ac:dyDescent="0.35">
      <c r="A5525" s="52">
        <f t="shared" si="272"/>
        <v>2015</v>
      </c>
      <c r="B5525" s="30">
        <f t="shared" si="273"/>
        <v>190</v>
      </c>
      <c r="C5525" s="4">
        <f t="shared" si="274"/>
        <v>28</v>
      </c>
      <c r="D5525" s="4" t="s">
        <v>31</v>
      </c>
      <c r="E5525" s="28">
        <v>676</v>
      </c>
      <c r="F5525" s="28">
        <v>2136</v>
      </c>
      <c r="H5525" s="28">
        <v>217</v>
      </c>
      <c r="I5525" s="28">
        <v>15</v>
      </c>
      <c r="J5525" s="28">
        <v>1.1900000000000001E-2</v>
      </c>
      <c r="AI5525"/>
      <c r="AJ5525"/>
    </row>
    <row r="5526" spans="1:36" ht="14.5" x14ac:dyDescent="0.35">
      <c r="A5526" s="52">
        <f t="shared" si="272"/>
        <v>2015</v>
      </c>
      <c r="B5526" s="30">
        <f t="shared" si="273"/>
        <v>190</v>
      </c>
      <c r="C5526" s="4">
        <f t="shared" si="274"/>
        <v>28</v>
      </c>
      <c r="D5526" s="4" t="s">
        <v>31</v>
      </c>
      <c r="E5526" s="28">
        <v>677</v>
      </c>
      <c r="F5526" s="28">
        <v>2136</v>
      </c>
      <c r="H5526" s="28">
        <v>217</v>
      </c>
      <c r="I5526" s="28">
        <v>15</v>
      </c>
      <c r="J5526" s="28">
        <v>1.01E-2</v>
      </c>
      <c r="AI5526"/>
      <c r="AJ5526"/>
    </row>
    <row r="5527" spans="1:36" ht="14.5" x14ac:dyDescent="0.35">
      <c r="A5527" s="52">
        <f t="shared" si="272"/>
        <v>2015</v>
      </c>
      <c r="B5527" s="30">
        <f t="shared" si="273"/>
        <v>190</v>
      </c>
      <c r="C5527" s="4">
        <f t="shared" si="274"/>
        <v>28</v>
      </c>
      <c r="D5527" s="4" t="s">
        <v>31</v>
      </c>
      <c r="E5527" s="28">
        <v>677</v>
      </c>
      <c r="F5527" s="28">
        <v>2136</v>
      </c>
      <c r="H5527" s="28">
        <v>217</v>
      </c>
      <c r="I5527" s="28">
        <v>15</v>
      </c>
      <c r="J5527" s="28">
        <v>1.04E-2</v>
      </c>
      <c r="AI5527"/>
      <c r="AJ5527"/>
    </row>
    <row r="5528" spans="1:36" ht="14.5" x14ac:dyDescent="0.35">
      <c r="A5528" s="52">
        <f t="shared" si="272"/>
        <v>2015</v>
      </c>
      <c r="B5528" s="30">
        <f t="shared" si="273"/>
        <v>190</v>
      </c>
      <c r="C5528" s="4">
        <f t="shared" si="274"/>
        <v>28</v>
      </c>
      <c r="D5528" s="4" t="s">
        <v>31</v>
      </c>
      <c r="E5528" s="28">
        <v>677</v>
      </c>
      <c r="F5528" s="28">
        <v>2136</v>
      </c>
      <c r="H5528" s="28">
        <v>217</v>
      </c>
      <c r="I5528" s="28">
        <v>15</v>
      </c>
      <c r="J5528" s="28">
        <v>1.11E-2</v>
      </c>
      <c r="AI5528"/>
      <c r="AJ5528"/>
    </row>
    <row r="5529" spans="1:36" ht="14.5" x14ac:dyDescent="0.35">
      <c r="A5529" s="52">
        <f t="shared" si="272"/>
        <v>2015</v>
      </c>
      <c r="B5529" s="30">
        <f t="shared" si="273"/>
        <v>190</v>
      </c>
      <c r="C5529" s="4">
        <f t="shared" si="274"/>
        <v>28</v>
      </c>
      <c r="D5529" s="4" t="s">
        <v>31</v>
      </c>
      <c r="E5529" s="28">
        <v>677</v>
      </c>
      <c r="F5529" s="28">
        <v>2136</v>
      </c>
      <c r="H5529" s="28">
        <v>217</v>
      </c>
      <c r="I5529" s="28">
        <v>15</v>
      </c>
      <c r="J5529" s="28">
        <v>1.1299999999999999E-2</v>
      </c>
      <c r="AI5529"/>
      <c r="AJ5529"/>
    </row>
    <row r="5530" spans="1:36" ht="14.5" x14ac:dyDescent="0.35">
      <c r="A5530" s="52">
        <f t="shared" si="272"/>
        <v>2015</v>
      </c>
      <c r="B5530" s="30">
        <f t="shared" si="273"/>
        <v>190</v>
      </c>
      <c r="C5530" s="4">
        <f t="shared" si="274"/>
        <v>28</v>
      </c>
      <c r="D5530" s="4" t="s">
        <v>31</v>
      </c>
      <c r="E5530" s="28">
        <v>676</v>
      </c>
      <c r="F5530" s="28">
        <v>2136</v>
      </c>
      <c r="H5530" s="28">
        <v>217</v>
      </c>
      <c r="I5530" s="28">
        <v>16</v>
      </c>
      <c r="J5530" s="28">
        <v>1.2699999999999999E-2</v>
      </c>
      <c r="AI5530"/>
      <c r="AJ5530"/>
    </row>
    <row r="5531" spans="1:36" ht="14.5" x14ac:dyDescent="0.35">
      <c r="A5531" s="52">
        <f t="shared" si="272"/>
        <v>2015</v>
      </c>
      <c r="B5531" s="30">
        <f t="shared" si="273"/>
        <v>190</v>
      </c>
      <c r="C5531" s="4">
        <f t="shared" si="274"/>
        <v>28</v>
      </c>
      <c r="D5531" s="4" t="s">
        <v>31</v>
      </c>
      <c r="E5531" s="28">
        <v>677</v>
      </c>
      <c r="F5531" s="28">
        <v>2136</v>
      </c>
      <c r="H5531" s="28">
        <v>217</v>
      </c>
      <c r="I5531" s="28">
        <v>16</v>
      </c>
      <c r="J5531" s="28">
        <v>1.5699999999999999E-2</v>
      </c>
      <c r="AI5531"/>
      <c r="AJ5531"/>
    </row>
    <row r="5532" spans="1:36" ht="14.5" x14ac:dyDescent="0.35">
      <c r="A5532" s="52">
        <f t="shared" si="272"/>
        <v>2015</v>
      </c>
      <c r="B5532" s="30">
        <f t="shared" si="273"/>
        <v>190</v>
      </c>
      <c r="C5532" s="4">
        <f t="shared" si="274"/>
        <v>28</v>
      </c>
      <c r="D5532" s="4" t="s">
        <v>31</v>
      </c>
      <c r="E5532" s="28">
        <v>679</v>
      </c>
      <c r="F5532" s="28">
        <v>2151</v>
      </c>
      <c r="H5532" s="28">
        <v>217</v>
      </c>
      <c r="I5532" s="28">
        <v>12</v>
      </c>
      <c r="J5532" s="28">
        <v>6.6E-3</v>
      </c>
      <c r="AI5532"/>
      <c r="AJ5532"/>
    </row>
    <row r="5533" spans="1:36" ht="14.5" x14ac:dyDescent="0.35">
      <c r="A5533" s="52">
        <f t="shared" si="272"/>
        <v>2015</v>
      </c>
      <c r="B5533" s="30">
        <f t="shared" si="273"/>
        <v>190</v>
      </c>
      <c r="C5533" s="4">
        <f t="shared" si="274"/>
        <v>28</v>
      </c>
      <c r="D5533" s="4" t="s">
        <v>31</v>
      </c>
      <c r="E5533" s="28">
        <v>678</v>
      </c>
      <c r="F5533" s="28">
        <v>2151</v>
      </c>
      <c r="H5533" s="28">
        <v>217</v>
      </c>
      <c r="I5533" s="28">
        <v>13</v>
      </c>
      <c r="J5533" s="28">
        <v>9.7000000000000003E-3</v>
      </c>
      <c r="AI5533"/>
      <c r="AJ5533"/>
    </row>
    <row r="5534" spans="1:36" ht="14.5" x14ac:dyDescent="0.35">
      <c r="A5534" s="52">
        <f t="shared" si="272"/>
        <v>2015</v>
      </c>
      <c r="B5534" s="30">
        <f t="shared" si="273"/>
        <v>190</v>
      </c>
      <c r="C5534" s="4">
        <f t="shared" si="274"/>
        <v>28</v>
      </c>
      <c r="D5534" s="4" t="s">
        <v>31</v>
      </c>
      <c r="E5534" s="28">
        <v>679</v>
      </c>
      <c r="F5534" s="28">
        <v>2151</v>
      </c>
      <c r="H5534" s="28">
        <v>217</v>
      </c>
      <c r="I5534" s="28">
        <v>13</v>
      </c>
      <c r="J5534" s="28">
        <v>9.7999999999999997E-3</v>
      </c>
      <c r="AI5534"/>
      <c r="AJ5534"/>
    </row>
    <row r="5535" spans="1:36" ht="14.5" x14ac:dyDescent="0.35">
      <c r="A5535" s="52">
        <f t="shared" si="272"/>
        <v>2015</v>
      </c>
      <c r="B5535" s="30">
        <f t="shared" si="273"/>
        <v>190</v>
      </c>
      <c r="C5535" s="4">
        <f t="shared" si="274"/>
        <v>28</v>
      </c>
      <c r="D5535" s="4" t="s">
        <v>31</v>
      </c>
      <c r="E5535" s="28">
        <v>679</v>
      </c>
      <c r="F5535" s="28">
        <v>2151</v>
      </c>
      <c r="H5535" s="28">
        <v>217</v>
      </c>
      <c r="I5535" s="28">
        <v>13</v>
      </c>
      <c r="J5535" s="28">
        <v>7.1000000000000004E-3</v>
      </c>
      <c r="AI5535"/>
      <c r="AJ5535"/>
    </row>
    <row r="5536" spans="1:36" ht="14.5" x14ac:dyDescent="0.35">
      <c r="A5536" s="52">
        <f t="shared" si="272"/>
        <v>2015</v>
      </c>
      <c r="B5536" s="30">
        <f t="shared" si="273"/>
        <v>190</v>
      </c>
      <c r="C5536" s="4">
        <f t="shared" si="274"/>
        <v>28</v>
      </c>
      <c r="D5536" s="4" t="s">
        <v>31</v>
      </c>
      <c r="E5536" s="28">
        <v>678</v>
      </c>
      <c r="F5536" s="28">
        <v>2151</v>
      </c>
      <c r="H5536" s="28">
        <v>217</v>
      </c>
      <c r="I5536" s="28">
        <v>14</v>
      </c>
      <c r="J5536" s="28">
        <v>1.12E-2</v>
      </c>
      <c r="AI5536"/>
      <c r="AJ5536"/>
    </row>
    <row r="5537" spans="1:36" ht="14.5" x14ac:dyDescent="0.35">
      <c r="A5537" s="52">
        <f t="shared" si="272"/>
        <v>2015</v>
      </c>
      <c r="B5537" s="30">
        <f t="shared" si="273"/>
        <v>190</v>
      </c>
      <c r="C5537" s="4">
        <f t="shared" si="274"/>
        <v>28</v>
      </c>
      <c r="D5537" s="4" t="s">
        <v>31</v>
      </c>
      <c r="E5537" s="28">
        <v>678</v>
      </c>
      <c r="F5537" s="28">
        <v>2151</v>
      </c>
      <c r="H5537" s="28">
        <v>217</v>
      </c>
      <c r="I5537" s="28">
        <v>14</v>
      </c>
      <c r="J5537" s="28">
        <v>1.12E-2</v>
      </c>
      <c r="AI5537"/>
      <c r="AJ5537"/>
    </row>
    <row r="5538" spans="1:36" ht="14.5" x14ac:dyDescent="0.35">
      <c r="A5538" s="52">
        <f t="shared" si="272"/>
        <v>2015</v>
      </c>
      <c r="B5538" s="30">
        <f t="shared" si="273"/>
        <v>190</v>
      </c>
      <c r="C5538" s="4">
        <f t="shared" si="274"/>
        <v>28</v>
      </c>
      <c r="D5538" s="4" t="s">
        <v>31</v>
      </c>
      <c r="E5538" s="28">
        <v>678</v>
      </c>
      <c r="F5538" s="28">
        <v>2151</v>
      </c>
      <c r="H5538" s="28">
        <v>217</v>
      </c>
      <c r="I5538" s="28">
        <v>14</v>
      </c>
      <c r="J5538" s="28">
        <v>9.7999999999999997E-3</v>
      </c>
      <c r="AI5538"/>
      <c r="AJ5538"/>
    </row>
    <row r="5539" spans="1:36" ht="14.5" x14ac:dyDescent="0.35">
      <c r="A5539" s="52">
        <f t="shared" si="272"/>
        <v>2015</v>
      </c>
      <c r="B5539" s="30">
        <f t="shared" si="273"/>
        <v>190</v>
      </c>
      <c r="C5539" s="4">
        <f t="shared" si="274"/>
        <v>28</v>
      </c>
      <c r="D5539" s="4" t="s">
        <v>31</v>
      </c>
      <c r="E5539" s="28">
        <v>678</v>
      </c>
      <c r="F5539" s="28">
        <v>2151</v>
      </c>
      <c r="H5539" s="28">
        <v>217</v>
      </c>
      <c r="I5539" s="28">
        <v>14</v>
      </c>
      <c r="J5539" s="28">
        <v>1.29E-2</v>
      </c>
      <c r="AI5539"/>
      <c r="AJ5539"/>
    </row>
    <row r="5540" spans="1:36" ht="14.5" x14ac:dyDescent="0.35">
      <c r="A5540" s="52">
        <f t="shared" si="272"/>
        <v>2015</v>
      </c>
      <c r="B5540" s="30">
        <f t="shared" si="273"/>
        <v>190</v>
      </c>
      <c r="C5540" s="4">
        <f t="shared" si="274"/>
        <v>28</v>
      </c>
      <c r="D5540" s="4" t="s">
        <v>31</v>
      </c>
      <c r="E5540" s="28">
        <v>678</v>
      </c>
      <c r="F5540" s="28">
        <v>2151</v>
      </c>
      <c r="H5540" s="28">
        <v>217</v>
      </c>
      <c r="I5540" s="28">
        <v>14</v>
      </c>
      <c r="J5540" s="28">
        <v>1.49E-2</v>
      </c>
      <c r="AI5540"/>
      <c r="AJ5540"/>
    </row>
    <row r="5541" spans="1:36" ht="14.5" x14ac:dyDescent="0.35">
      <c r="A5541" s="52">
        <f t="shared" si="272"/>
        <v>2015</v>
      </c>
      <c r="B5541" s="30">
        <f t="shared" si="273"/>
        <v>190</v>
      </c>
      <c r="C5541" s="4">
        <f t="shared" si="274"/>
        <v>28</v>
      </c>
      <c r="D5541" s="4" t="s">
        <v>31</v>
      </c>
      <c r="E5541" s="28">
        <v>678</v>
      </c>
      <c r="F5541" s="28">
        <v>2151</v>
      </c>
      <c r="H5541" s="28">
        <v>217</v>
      </c>
      <c r="I5541" s="28">
        <v>14</v>
      </c>
      <c r="J5541" s="28">
        <v>1.4E-2</v>
      </c>
      <c r="AI5541"/>
      <c r="AJ5541"/>
    </row>
    <row r="5542" spans="1:36" ht="14.5" x14ac:dyDescent="0.35">
      <c r="A5542" s="52">
        <f t="shared" si="272"/>
        <v>2015</v>
      </c>
      <c r="B5542" s="30">
        <f t="shared" si="273"/>
        <v>190</v>
      </c>
      <c r="C5542" s="4">
        <f t="shared" si="274"/>
        <v>28</v>
      </c>
      <c r="D5542" s="4" t="s">
        <v>31</v>
      </c>
      <c r="E5542" s="28">
        <v>679</v>
      </c>
      <c r="F5542" s="28">
        <v>2151</v>
      </c>
      <c r="H5542" s="28">
        <v>217</v>
      </c>
      <c r="I5542" s="28">
        <v>14</v>
      </c>
      <c r="J5542" s="28">
        <v>9.2999999999999992E-3</v>
      </c>
      <c r="AI5542"/>
      <c r="AJ5542"/>
    </row>
    <row r="5543" spans="1:36" ht="14.5" x14ac:dyDescent="0.35">
      <c r="A5543" s="52">
        <f t="shared" si="272"/>
        <v>2015</v>
      </c>
      <c r="B5543" s="30">
        <f t="shared" si="273"/>
        <v>190</v>
      </c>
      <c r="C5543" s="4">
        <f t="shared" si="274"/>
        <v>28</v>
      </c>
      <c r="D5543" s="4" t="s">
        <v>31</v>
      </c>
      <c r="E5543" s="28">
        <v>679</v>
      </c>
      <c r="F5543" s="28">
        <v>2151</v>
      </c>
      <c r="H5543" s="28">
        <v>217</v>
      </c>
      <c r="I5543" s="28">
        <v>14</v>
      </c>
      <c r="J5543" s="28">
        <v>8.5000000000000006E-3</v>
      </c>
      <c r="AI5543"/>
      <c r="AJ5543"/>
    </row>
    <row r="5544" spans="1:36" ht="14.5" x14ac:dyDescent="0.35">
      <c r="A5544" s="52">
        <f t="shared" si="272"/>
        <v>2015</v>
      </c>
      <c r="B5544" s="30">
        <f t="shared" si="273"/>
        <v>190</v>
      </c>
      <c r="C5544" s="4">
        <f t="shared" si="274"/>
        <v>28</v>
      </c>
      <c r="D5544" s="4" t="s">
        <v>31</v>
      </c>
      <c r="E5544" s="28">
        <v>678</v>
      </c>
      <c r="F5544" s="28">
        <v>2151</v>
      </c>
      <c r="H5544" s="28">
        <v>217</v>
      </c>
      <c r="I5544" s="28">
        <v>15</v>
      </c>
      <c r="J5544" s="28">
        <v>1.37E-2</v>
      </c>
      <c r="AI5544"/>
      <c r="AJ5544"/>
    </row>
    <row r="5545" spans="1:36" ht="14.5" x14ac:dyDescent="0.35">
      <c r="A5545" s="52">
        <f t="shared" si="272"/>
        <v>2015</v>
      </c>
      <c r="B5545" s="30">
        <f t="shared" si="273"/>
        <v>190</v>
      </c>
      <c r="C5545" s="4">
        <f t="shared" si="274"/>
        <v>28</v>
      </c>
      <c r="D5545" s="4" t="s">
        <v>31</v>
      </c>
      <c r="E5545" s="28">
        <v>679</v>
      </c>
      <c r="F5545" s="28">
        <v>2151</v>
      </c>
      <c r="H5545" s="28">
        <v>217</v>
      </c>
      <c r="I5545" s="28">
        <v>15</v>
      </c>
      <c r="J5545" s="28">
        <v>1.66E-2</v>
      </c>
      <c r="AI5545"/>
      <c r="AJ5545"/>
    </row>
    <row r="5546" spans="1:36" ht="14.5" x14ac:dyDescent="0.35">
      <c r="A5546" s="52">
        <f t="shared" si="272"/>
        <v>2015</v>
      </c>
      <c r="B5546" s="30">
        <f t="shared" si="273"/>
        <v>190</v>
      </c>
      <c r="C5546" s="4">
        <f t="shared" si="274"/>
        <v>28</v>
      </c>
      <c r="D5546" s="4" t="s">
        <v>31</v>
      </c>
      <c r="E5546" s="28">
        <v>679</v>
      </c>
      <c r="F5546" s="28">
        <v>2151</v>
      </c>
      <c r="H5546" s="28">
        <v>217</v>
      </c>
      <c r="I5546" s="28">
        <v>15</v>
      </c>
      <c r="J5546" s="28">
        <v>1.0999999999999999E-2</v>
      </c>
      <c r="AI5546"/>
      <c r="AJ5546"/>
    </row>
    <row r="5547" spans="1:36" ht="14.5" x14ac:dyDescent="0.35">
      <c r="A5547" s="52">
        <f t="shared" si="272"/>
        <v>2015</v>
      </c>
      <c r="B5547" s="30">
        <f t="shared" si="273"/>
        <v>190</v>
      </c>
      <c r="C5547" s="4">
        <f t="shared" si="274"/>
        <v>28</v>
      </c>
      <c r="D5547" s="4" t="s">
        <v>31</v>
      </c>
      <c r="E5547" s="28">
        <v>679</v>
      </c>
      <c r="F5547" s="28">
        <v>2151</v>
      </c>
      <c r="H5547" s="28">
        <v>217</v>
      </c>
      <c r="I5547" s="28">
        <v>15</v>
      </c>
      <c r="J5547" s="28">
        <v>1.61E-2</v>
      </c>
      <c r="AI5547"/>
      <c r="AJ5547"/>
    </row>
    <row r="5548" spans="1:36" ht="14.5" x14ac:dyDescent="0.35">
      <c r="A5548" s="52">
        <f t="shared" si="272"/>
        <v>2015</v>
      </c>
      <c r="B5548" s="30">
        <f t="shared" si="273"/>
        <v>190</v>
      </c>
      <c r="C5548" s="4">
        <f t="shared" si="274"/>
        <v>28</v>
      </c>
      <c r="D5548" s="4" t="s">
        <v>31</v>
      </c>
      <c r="E5548" s="28">
        <v>678</v>
      </c>
      <c r="F5548" s="28">
        <v>2151</v>
      </c>
      <c r="H5548" s="28">
        <v>217</v>
      </c>
      <c r="I5548" s="28">
        <v>16</v>
      </c>
      <c r="J5548" s="28">
        <v>1.83E-2</v>
      </c>
      <c r="AI5548"/>
      <c r="AJ5548"/>
    </row>
    <row r="5549" spans="1:36" ht="14.5" x14ac:dyDescent="0.35">
      <c r="A5549" s="52">
        <f t="shared" si="272"/>
        <v>2015</v>
      </c>
      <c r="B5549" s="30">
        <f t="shared" si="273"/>
        <v>190</v>
      </c>
      <c r="C5549" s="4">
        <f t="shared" si="274"/>
        <v>28</v>
      </c>
      <c r="D5549" s="4" t="s">
        <v>31</v>
      </c>
      <c r="E5549" s="28">
        <v>678</v>
      </c>
      <c r="F5549" s="28">
        <v>2151</v>
      </c>
      <c r="H5549" s="28">
        <v>217</v>
      </c>
      <c r="I5549" s="28">
        <v>16</v>
      </c>
      <c r="J5549" s="28">
        <v>2.0899999999999998E-2</v>
      </c>
      <c r="AI5549"/>
      <c r="AJ5549"/>
    </row>
    <row r="5550" spans="1:36" ht="14.5" x14ac:dyDescent="0.35">
      <c r="A5550" s="52">
        <f t="shared" si="272"/>
        <v>2015</v>
      </c>
      <c r="B5550" s="30">
        <f t="shared" si="273"/>
        <v>190</v>
      </c>
      <c r="C5550" s="4">
        <f t="shared" si="274"/>
        <v>28</v>
      </c>
      <c r="D5550" s="4" t="s">
        <v>31</v>
      </c>
      <c r="E5550" s="28">
        <v>678</v>
      </c>
      <c r="F5550" s="28">
        <v>2151</v>
      </c>
      <c r="H5550" s="28">
        <v>217</v>
      </c>
      <c r="I5550" s="28">
        <v>16</v>
      </c>
      <c r="J5550" s="28">
        <v>1.9099999999999999E-2</v>
      </c>
      <c r="AI5550"/>
      <c r="AJ5550"/>
    </row>
    <row r="5551" spans="1:36" ht="14.5" x14ac:dyDescent="0.35">
      <c r="A5551" s="52">
        <f t="shared" si="272"/>
        <v>2015</v>
      </c>
      <c r="B5551" s="30">
        <f t="shared" si="273"/>
        <v>190</v>
      </c>
      <c r="C5551" s="4">
        <f t="shared" si="274"/>
        <v>28</v>
      </c>
      <c r="D5551" s="4" t="s">
        <v>31</v>
      </c>
      <c r="E5551" s="28">
        <v>678</v>
      </c>
      <c r="F5551" s="28">
        <v>2151</v>
      </c>
      <c r="H5551" s="28">
        <v>217</v>
      </c>
      <c r="I5551" s="28">
        <v>16</v>
      </c>
      <c r="J5551" s="28">
        <v>1.9400000000000001E-2</v>
      </c>
      <c r="AI5551"/>
      <c r="AJ5551"/>
    </row>
    <row r="5552" spans="1:36" ht="14.5" x14ac:dyDescent="0.35">
      <c r="A5552" s="52">
        <f t="shared" si="272"/>
        <v>2015</v>
      </c>
      <c r="B5552" s="30">
        <f t="shared" si="273"/>
        <v>190</v>
      </c>
      <c r="C5552" s="4">
        <f t="shared" si="274"/>
        <v>28</v>
      </c>
      <c r="D5552" s="4" t="s">
        <v>31</v>
      </c>
      <c r="E5552" s="28">
        <v>678</v>
      </c>
      <c r="F5552" s="28">
        <v>2151</v>
      </c>
      <c r="H5552" s="28">
        <v>217</v>
      </c>
      <c r="I5552" s="28">
        <v>16</v>
      </c>
      <c r="J5552" s="28">
        <v>2.35E-2</v>
      </c>
      <c r="AI5552"/>
      <c r="AJ5552"/>
    </row>
    <row r="5553" spans="1:36" ht="14.5" x14ac:dyDescent="0.35">
      <c r="A5553" s="52">
        <f t="shared" si="272"/>
        <v>2015</v>
      </c>
      <c r="B5553" s="30">
        <f t="shared" si="273"/>
        <v>190</v>
      </c>
      <c r="C5553" s="4">
        <f t="shared" si="274"/>
        <v>28</v>
      </c>
      <c r="D5553" s="4" t="s">
        <v>31</v>
      </c>
      <c r="E5553" s="28">
        <v>678</v>
      </c>
      <c r="F5553" s="28">
        <v>2151</v>
      </c>
      <c r="H5553" s="28">
        <v>217</v>
      </c>
      <c r="I5553" s="28">
        <v>16</v>
      </c>
      <c r="J5553" s="28">
        <v>2.1299999999999999E-2</v>
      </c>
      <c r="AI5553"/>
      <c r="AJ5553"/>
    </row>
    <row r="5554" spans="1:36" ht="14.5" x14ac:dyDescent="0.35">
      <c r="A5554" s="52">
        <f t="shared" si="272"/>
        <v>2015</v>
      </c>
      <c r="B5554" s="30">
        <f t="shared" si="273"/>
        <v>190</v>
      </c>
      <c r="C5554" s="4">
        <f t="shared" si="274"/>
        <v>28</v>
      </c>
      <c r="D5554" s="4" t="s">
        <v>31</v>
      </c>
      <c r="E5554" s="28">
        <v>678</v>
      </c>
      <c r="F5554" s="28">
        <v>2151</v>
      </c>
      <c r="H5554" s="28">
        <v>217</v>
      </c>
      <c r="I5554" s="28">
        <v>16</v>
      </c>
      <c r="J5554" s="28">
        <v>1.41E-2</v>
      </c>
      <c r="AI5554"/>
      <c r="AJ5554"/>
    </row>
    <row r="5555" spans="1:36" ht="14.5" x14ac:dyDescent="0.35">
      <c r="A5555" s="52">
        <f t="shared" si="272"/>
        <v>2015</v>
      </c>
      <c r="B5555" s="30">
        <f t="shared" si="273"/>
        <v>190</v>
      </c>
      <c r="C5555" s="4">
        <f t="shared" si="274"/>
        <v>28</v>
      </c>
      <c r="D5555" s="4" t="s">
        <v>31</v>
      </c>
      <c r="E5555" s="28">
        <v>678</v>
      </c>
      <c r="F5555" s="28">
        <v>2151</v>
      </c>
      <c r="H5555" s="28">
        <v>217</v>
      </c>
      <c r="I5555" s="28">
        <v>16</v>
      </c>
      <c r="J5555" s="28">
        <v>2.1899999999999999E-2</v>
      </c>
      <c r="AI5555"/>
      <c r="AJ5555"/>
    </row>
    <row r="5556" spans="1:36" ht="14.5" x14ac:dyDescent="0.35">
      <c r="A5556" s="52">
        <f t="shared" si="272"/>
        <v>2015</v>
      </c>
      <c r="B5556" s="30">
        <f t="shared" si="273"/>
        <v>190</v>
      </c>
      <c r="C5556" s="4">
        <f t="shared" si="274"/>
        <v>28</v>
      </c>
      <c r="D5556" s="4" t="s">
        <v>31</v>
      </c>
      <c r="E5556" s="28">
        <v>679</v>
      </c>
      <c r="F5556" s="28">
        <v>2151</v>
      </c>
      <c r="H5556" s="28">
        <v>217</v>
      </c>
      <c r="I5556" s="28">
        <v>16</v>
      </c>
      <c r="J5556" s="28">
        <v>1.8499999999999999E-2</v>
      </c>
      <c r="AI5556"/>
      <c r="AJ5556"/>
    </row>
    <row r="5557" spans="1:36" ht="14.5" x14ac:dyDescent="0.35">
      <c r="A5557" s="52">
        <f t="shared" si="272"/>
        <v>2015</v>
      </c>
      <c r="B5557" s="30">
        <f t="shared" si="273"/>
        <v>190</v>
      </c>
      <c r="C5557" s="4">
        <f t="shared" si="274"/>
        <v>28</v>
      </c>
      <c r="D5557" s="4" t="s">
        <v>31</v>
      </c>
      <c r="E5557" s="28">
        <v>679</v>
      </c>
      <c r="F5557" s="28">
        <v>2151</v>
      </c>
      <c r="H5557" s="28">
        <v>217</v>
      </c>
      <c r="I5557" s="28">
        <v>16</v>
      </c>
      <c r="J5557" s="28">
        <v>1.7100000000000001E-2</v>
      </c>
      <c r="AI5557"/>
      <c r="AJ5557"/>
    </row>
    <row r="5558" spans="1:36" ht="14.5" x14ac:dyDescent="0.35">
      <c r="A5558" s="52">
        <f t="shared" si="272"/>
        <v>2015</v>
      </c>
      <c r="B5558" s="30">
        <f t="shared" si="273"/>
        <v>190</v>
      </c>
      <c r="C5558" s="4">
        <f t="shared" si="274"/>
        <v>28</v>
      </c>
      <c r="D5558" s="4" t="s">
        <v>31</v>
      </c>
      <c r="E5558" s="28">
        <v>679</v>
      </c>
      <c r="F5558" s="28">
        <v>2151</v>
      </c>
      <c r="H5558" s="28">
        <v>217</v>
      </c>
      <c r="I5558" s="28">
        <v>16</v>
      </c>
      <c r="J5558" s="28">
        <v>1.6199999999999999E-2</v>
      </c>
      <c r="AI5558"/>
      <c r="AJ5558"/>
    </row>
    <row r="5559" spans="1:36" ht="14.5" x14ac:dyDescent="0.35">
      <c r="A5559" s="52">
        <f t="shared" si="272"/>
        <v>2015</v>
      </c>
      <c r="B5559" s="30">
        <f t="shared" si="273"/>
        <v>190</v>
      </c>
      <c r="C5559" s="4">
        <f t="shared" si="274"/>
        <v>28</v>
      </c>
      <c r="D5559" s="4" t="s">
        <v>31</v>
      </c>
      <c r="E5559" s="28">
        <v>678</v>
      </c>
      <c r="F5559" s="28">
        <v>2151</v>
      </c>
      <c r="H5559" s="28">
        <v>217</v>
      </c>
      <c r="I5559" s="28">
        <v>17</v>
      </c>
      <c r="J5559" s="28">
        <v>2.3699999999999999E-2</v>
      </c>
      <c r="AI5559"/>
      <c r="AJ5559"/>
    </row>
    <row r="5560" spans="1:36" ht="14.5" x14ac:dyDescent="0.35">
      <c r="A5560" s="52">
        <f t="shared" si="272"/>
        <v>2015</v>
      </c>
      <c r="B5560" s="30">
        <f t="shared" si="273"/>
        <v>190</v>
      </c>
      <c r="C5560" s="4">
        <f t="shared" si="274"/>
        <v>28</v>
      </c>
      <c r="D5560" s="4" t="s">
        <v>31</v>
      </c>
      <c r="E5560" s="28">
        <v>678</v>
      </c>
      <c r="F5560" s="28">
        <v>2151</v>
      </c>
      <c r="H5560" s="28">
        <v>217</v>
      </c>
      <c r="I5560" s="28">
        <v>17</v>
      </c>
      <c r="J5560" s="28">
        <v>2.1299999999999999E-2</v>
      </c>
      <c r="AI5560"/>
      <c r="AJ5560"/>
    </row>
    <row r="5561" spans="1:36" ht="14.5" x14ac:dyDescent="0.35">
      <c r="A5561" s="52">
        <f t="shared" si="272"/>
        <v>2015</v>
      </c>
      <c r="B5561" s="30">
        <f t="shared" si="273"/>
        <v>190</v>
      </c>
      <c r="C5561" s="4">
        <f t="shared" si="274"/>
        <v>28</v>
      </c>
      <c r="D5561" s="4" t="s">
        <v>31</v>
      </c>
      <c r="E5561" s="28">
        <v>678</v>
      </c>
      <c r="F5561" s="28">
        <v>2151</v>
      </c>
      <c r="H5561" s="28">
        <v>217</v>
      </c>
      <c r="I5561" s="28">
        <v>18</v>
      </c>
      <c r="J5561" s="28">
        <v>2.9399999999999999E-2</v>
      </c>
      <c r="AI5561"/>
      <c r="AJ5561"/>
    </row>
    <row r="5562" spans="1:36" ht="14.5" x14ac:dyDescent="0.35">
      <c r="A5562" s="52">
        <f t="shared" si="272"/>
        <v>2015</v>
      </c>
      <c r="B5562" s="30">
        <f t="shared" si="273"/>
        <v>190</v>
      </c>
      <c r="C5562" s="4">
        <f t="shared" si="274"/>
        <v>28</v>
      </c>
      <c r="D5562" s="4" t="s">
        <v>31</v>
      </c>
      <c r="E5562" s="28">
        <v>678</v>
      </c>
      <c r="F5562" s="28">
        <v>2151</v>
      </c>
      <c r="H5562" s="28">
        <v>217</v>
      </c>
      <c r="I5562" s="28">
        <v>18</v>
      </c>
      <c r="J5562" s="28">
        <v>3.0700000000000002E-2</v>
      </c>
      <c r="AI5562"/>
      <c r="AJ5562"/>
    </row>
    <row r="5563" spans="1:36" ht="14.5" x14ac:dyDescent="0.35">
      <c r="A5563" s="52">
        <f t="shared" si="272"/>
        <v>2015</v>
      </c>
      <c r="B5563" s="30">
        <f t="shared" si="273"/>
        <v>190</v>
      </c>
      <c r="C5563" s="4">
        <f t="shared" si="274"/>
        <v>28</v>
      </c>
      <c r="D5563" s="4" t="s">
        <v>31</v>
      </c>
      <c r="E5563" s="28">
        <v>678</v>
      </c>
      <c r="F5563" s="28">
        <v>2151</v>
      </c>
      <c r="H5563" s="28">
        <v>217</v>
      </c>
      <c r="I5563" s="28">
        <v>18</v>
      </c>
      <c r="J5563" s="28">
        <v>3.0499999999999999E-2</v>
      </c>
      <c r="AI5563"/>
      <c r="AJ5563"/>
    </row>
    <row r="5564" spans="1:36" ht="14.5" x14ac:dyDescent="0.35">
      <c r="A5564" s="52">
        <f t="shared" si="272"/>
        <v>2015</v>
      </c>
      <c r="B5564" s="30">
        <f t="shared" si="273"/>
        <v>190</v>
      </c>
      <c r="C5564" s="4">
        <f t="shared" si="274"/>
        <v>28</v>
      </c>
      <c r="D5564" s="4" t="s">
        <v>31</v>
      </c>
      <c r="E5564" s="28">
        <v>678</v>
      </c>
      <c r="F5564" s="28">
        <v>2151</v>
      </c>
      <c r="H5564" s="28">
        <v>217</v>
      </c>
      <c r="I5564" s="28">
        <v>18</v>
      </c>
      <c r="J5564" s="28">
        <v>3.4799999999999998E-2</v>
      </c>
      <c r="AI5564"/>
      <c r="AJ5564"/>
    </row>
    <row r="5565" spans="1:36" ht="14.5" x14ac:dyDescent="0.35">
      <c r="A5565" s="52">
        <f t="shared" si="272"/>
        <v>2015</v>
      </c>
      <c r="B5565" s="30">
        <f t="shared" si="273"/>
        <v>190</v>
      </c>
      <c r="C5565" s="4">
        <f t="shared" si="274"/>
        <v>28</v>
      </c>
      <c r="D5565" s="4" t="s">
        <v>31</v>
      </c>
      <c r="E5565" s="28">
        <v>678</v>
      </c>
      <c r="F5565" s="28">
        <v>2151</v>
      </c>
      <c r="H5565" s="28">
        <v>217</v>
      </c>
      <c r="I5565" s="28">
        <v>19</v>
      </c>
      <c r="J5565" s="28">
        <v>3.8800000000000001E-2</v>
      </c>
      <c r="AI5565"/>
      <c r="AJ5565"/>
    </row>
    <row r="5566" spans="1:36" ht="14.5" x14ac:dyDescent="0.35">
      <c r="A5566" s="52">
        <f t="shared" si="272"/>
        <v>2015</v>
      </c>
      <c r="B5566" s="30">
        <f t="shared" si="273"/>
        <v>191</v>
      </c>
      <c r="C5566" s="4">
        <f t="shared" si="274"/>
        <v>28</v>
      </c>
      <c r="D5566" s="4" t="s">
        <v>32</v>
      </c>
      <c r="E5566" s="28">
        <v>680</v>
      </c>
      <c r="F5566" s="28">
        <v>2115</v>
      </c>
      <c r="H5566" s="28">
        <v>217</v>
      </c>
      <c r="I5566" s="28">
        <v>11</v>
      </c>
      <c r="J5566" s="28">
        <v>7.7999999999999996E-3</v>
      </c>
      <c r="AI5566"/>
      <c r="AJ5566"/>
    </row>
    <row r="5567" spans="1:36" ht="14.5" x14ac:dyDescent="0.35">
      <c r="A5567" s="52">
        <f t="shared" si="272"/>
        <v>2015</v>
      </c>
      <c r="B5567" s="30">
        <f t="shared" si="273"/>
        <v>191</v>
      </c>
      <c r="C5567" s="4">
        <f t="shared" si="274"/>
        <v>28</v>
      </c>
      <c r="D5567" s="4" t="s">
        <v>32</v>
      </c>
      <c r="E5567" s="28">
        <v>680</v>
      </c>
      <c r="F5567" s="28">
        <v>2115</v>
      </c>
      <c r="H5567" s="28">
        <v>217</v>
      </c>
      <c r="I5567" s="28">
        <v>11</v>
      </c>
      <c r="J5567" s="28">
        <v>5.7999999999999996E-3</v>
      </c>
      <c r="AI5567"/>
      <c r="AJ5567"/>
    </row>
    <row r="5568" spans="1:36" ht="14.5" x14ac:dyDescent="0.35">
      <c r="A5568" s="52">
        <f t="shared" si="272"/>
        <v>2015</v>
      </c>
      <c r="B5568" s="30">
        <f t="shared" si="273"/>
        <v>191</v>
      </c>
      <c r="C5568" s="4">
        <f t="shared" si="274"/>
        <v>28</v>
      </c>
      <c r="D5568" s="4" t="s">
        <v>32</v>
      </c>
      <c r="E5568" s="28">
        <v>680</v>
      </c>
      <c r="F5568" s="28">
        <v>2115</v>
      </c>
      <c r="H5568" s="28">
        <v>217</v>
      </c>
      <c r="I5568" s="28">
        <v>12</v>
      </c>
      <c r="J5568" s="28">
        <v>8.9999999999999993E-3</v>
      </c>
      <c r="AI5568"/>
      <c r="AJ5568"/>
    </row>
    <row r="5569" spans="1:36" ht="14.5" x14ac:dyDescent="0.35">
      <c r="A5569" s="52">
        <f t="shared" si="272"/>
        <v>2015</v>
      </c>
      <c r="B5569" s="30">
        <f t="shared" si="273"/>
        <v>191</v>
      </c>
      <c r="C5569" s="4">
        <f t="shared" si="274"/>
        <v>28</v>
      </c>
      <c r="D5569" s="4" t="s">
        <v>32</v>
      </c>
      <c r="E5569" s="28">
        <v>680</v>
      </c>
      <c r="F5569" s="28">
        <v>2115</v>
      </c>
      <c r="H5569" s="28">
        <v>217</v>
      </c>
      <c r="I5569" s="28">
        <v>12</v>
      </c>
      <c r="J5569" s="28">
        <v>7.6E-3</v>
      </c>
      <c r="AI5569"/>
      <c r="AJ5569"/>
    </row>
    <row r="5570" spans="1:36" ht="14.5" x14ac:dyDescent="0.35">
      <c r="A5570" s="52">
        <f t="shared" ref="A5570:A5633" si="275">YEAR(D5570)</f>
        <v>2015</v>
      </c>
      <c r="B5570" s="30">
        <f t="shared" ref="B5570:B5633" si="276">D5570-DATE(YEAR(D5570),1,0)</f>
        <v>191</v>
      </c>
      <c r="C5570" s="4">
        <f t="shared" ref="C5570:C5633" si="277">WEEKNUM(D5570,1)</f>
        <v>28</v>
      </c>
      <c r="D5570" s="4" t="s">
        <v>32</v>
      </c>
      <c r="E5570" s="28">
        <v>680</v>
      </c>
      <c r="F5570" s="28">
        <v>2115</v>
      </c>
      <c r="H5570" s="28">
        <v>217</v>
      </c>
      <c r="I5570" s="28">
        <v>12</v>
      </c>
      <c r="J5570" s="28">
        <v>7.1999999999999998E-3</v>
      </c>
      <c r="AI5570"/>
      <c r="AJ5570"/>
    </row>
    <row r="5571" spans="1:36" ht="14.5" x14ac:dyDescent="0.35">
      <c r="A5571" s="52">
        <f t="shared" si="275"/>
        <v>2015</v>
      </c>
      <c r="B5571" s="30">
        <f t="shared" si="276"/>
        <v>191</v>
      </c>
      <c r="C5571" s="4">
        <f t="shared" si="277"/>
        <v>28</v>
      </c>
      <c r="D5571" s="4" t="s">
        <v>32</v>
      </c>
      <c r="E5571" s="28">
        <v>680</v>
      </c>
      <c r="F5571" s="28">
        <v>2115</v>
      </c>
      <c r="H5571" s="28">
        <v>217</v>
      </c>
      <c r="I5571" s="28">
        <v>13</v>
      </c>
      <c r="J5571" s="28">
        <v>1.0999999999999999E-2</v>
      </c>
      <c r="AI5571"/>
      <c r="AJ5571"/>
    </row>
    <row r="5572" spans="1:36" ht="14.5" x14ac:dyDescent="0.35">
      <c r="A5572" s="52">
        <f t="shared" si="275"/>
        <v>2015</v>
      </c>
      <c r="B5572" s="30">
        <f t="shared" si="276"/>
        <v>191</v>
      </c>
      <c r="C5572" s="4">
        <f t="shared" si="277"/>
        <v>28</v>
      </c>
      <c r="D5572" s="4" t="s">
        <v>32</v>
      </c>
      <c r="E5572" s="28">
        <v>680</v>
      </c>
      <c r="F5572" s="28">
        <v>2115</v>
      </c>
      <c r="H5572" s="28">
        <v>217</v>
      </c>
      <c r="I5572" s="28">
        <v>13</v>
      </c>
      <c r="J5572" s="28">
        <v>1.09E-2</v>
      </c>
      <c r="AI5572"/>
      <c r="AJ5572"/>
    </row>
    <row r="5573" spans="1:36" ht="14.5" x14ac:dyDescent="0.35">
      <c r="A5573" s="52">
        <f t="shared" si="275"/>
        <v>2015</v>
      </c>
      <c r="B5573" s="30">
        <f t="shared" si="276"/>
        <v>191</v>
      </c>
      <c r="C5573" s="4">
        <f t="shared" si="277"/>
        <v>28</v>
      </c>
      <c r="D5573" s="4" t="s">
        <v>32</v>
      </c>
      <c r="E5573" s="28">
        <v>680</v>
      </c>
      <c r="F5573" s="28">
        <v>2115</v>
      </c>
      <c r="H5573" s="28">
        <v>217</v>
      </c>
      <c r="I5573" s="28">
        <v>13</v>
      </c>
      <c r="J5573" s="28">
        <v>7.6E-3</v>
      </c>
      <c r="AI5573"/>
      <c r="AJ5573"/>
    </row>
    <row r="5574" spans="1:36" ht="14.5" x14ac:dyDescent="0.35">
      <c r="A5574" s="52">
        <f t="shared" si="275"/>
        <v>2015</v>
      </c>
      <c r="B5574" s="30">
        <f t="shared" si="276"/>
        <v>191</v>
      </c>
      <c r="C5574" s="4">
        <f t="shared" si="277"/>
        <v>28</v>
      </c>
      <c r="D5574" s="4" t="s">
        <v>32</v>
      </c>
      <c r="E5574" s="28">
        <v>680</v>
      </c>
      <c r="F5574" s="28">
        <v>2115</v>
      </c>
      <c r="H5574" s="28">
        <v>217</v>
      </c>
      <c r="I5574" s="28">
        <v>14</v>
      </c>
      <c r="J5574" s="28">
        <v>1.7100000000000001E-2</v>
      </c>
      <c r="AI5574"/>
      <c r="AJ5574"/>
    </row>
    <row r="5575" spans="1:36" ht="14.5" x14ac:dyDescent="0.35">
      <c r="A5575" s="52">
        <f t="shared" si="275"/>
        <v>2015</v>
      </c>
      <c r="B5575" s="30">
        <f t="shared" si="276"/>
        <v>191</v>
      </c>
      <c r="C5575" s="4">
        <f t="shared" si="277"/>
        <v>28</v>
      </c>
      <c r="D5575" s="4" t="s">
        <v>32</v>
      </c>
      <c r="E5575" s="28">
        <v>681</v>
      </c>
      <c r="F5575" s="28">
        <v>2115</v>
      </c>
      <c r="H5575" s="28">
        <v>217</v>
      </c>
      <c r="I5575" s="28">
        <v>16</v>
      </c>
      <c r="J5575" s="28">
        <v>1.8599999999999998E-2</v>
      </c>
      <c r="AI5575"/>
      <c r="AJ5575"/>
    </row>
    <row r="5576" spans="1:36" ht="14.5" x14ac:dyDescent="0.35">
      <c r="A5576" s="52">
        <f t="shared" si="275"/>
        <v>2015</v>
      </c>
      <c r="B5576" s="30">
        <f t="shared" si="276"/>
        <v>191</v>
      </c>
      <c r="C5576" s="4">
        <f t="shared" si="277"/>
        <v>28</v>
      </c>
      <c r="D5576" s="4" t="s">
        <v>32</v>
      </c>
      <c r="E5576" s="28">
        <v>684</v>
      </c>
      <c r="F5576" s="28">
        <v>2134</v>
      </c>
      <c r="H5576" s="28">
        <v>217</v>
      </c>
      <c r="I5576" s="28">
        <v>12</v>
      </c>
      <c r="J5576" s="28">
        <v>7.9000000000000008E-3</v>
      </c>
      <c r="AI5576"/>
      <c r="AJ5576"/>
    </row>
    <row r="5577" spans="1:36" ht="14.5" x14ac:dyDescent="0.35">
      <c r="A5577" s="52">
        <f t="shared" si="275"/>
        <v>2015</v>
      </c>
      <c r="B5577" s="30">
        <f t="shared" si="276"/>
        <v>191</v>
      </c>
      <c r="C5577" s="4">
        <f t="shared" si="277"/>
        <v>28</v>
      </c>
      <c r="D5577" s="4" t="s">
        <v>32</v>
      </c>
      <c r="E5577" s="28">
        <v>685</v>
      </c>
      <c r="F5577" s="28">
        <v>2134</v>
      </c>
      <c r="H5577" s="28">
        <v>217</v>
      </c>
      <c r="I5577" s="28">
        <v>12</v>
      </c>
      <c r="J5577" s="28">
        <v>8.2000000000000007E-3</v>
      </c>
      <c r="AI5577"/>
      <c r="AJ5577"/>
    </row>
    <row r="5578" spans="1:36" ht="14.5" x14ac:dyDescent="0.35">
      <c r="A5578" s="52">
        <f t="shared" si="275"/>
        <v>2015</v>
      </c>
      <c r="B5578" s="30">
        <f t="shared" si="276"/>
        <v>191</v>
      </c>
      <c r="C5578" s="4">
        <f t="shared" si="277"/>
        <v>28</v>
      </c>
      <c r="D5578" s="4" t="s">
        <v>32</v>
      </c>
      <c r="E5578" s="28">
        <v>684</v>
      </c>
      <c r="F5578" s="28">
        <v>2134</v>
      </c>
      <c r="H5578" s="28">
        <v>217</v>
      </c>
      <c r="I5578" s="28">
        <v>16</v>
      </c>
      <c r="J5578" s="28">
        <v>4.8999999999999998E-3</v>
      </c>
      <c r="AI5578"/>
      <c r="AJ5578"/>
    </row>
    <row r="5579" spans="1:36" ht="14.5" x14ac:dyDescent="0.35">
      <c r="A5579" s="52">
        <f t="shared" si="275"/>
        <v>2015</v>
      </c>
      <c r="B5579" s="30">
        <f t="shared" si="276"/>
        <v>191</v>
      </c>
      <c r="C5579" s="4">
        <f t="shared" si="277"/>
        <v>28</v>
      </c>
      <c r="D5579" s="4" t="s">
        <v>32</v>
      </c>
      <c r="E5579" s="28">
        <v>684</v>
      </c>
      <c r="F5579" s="28">
        <v>2134</v>
      </c>
      <c r="H5579" s="28">
        <v>217</v>
      </c>
      <c r="I5579" s="28">
        <v>16</v>
      </c>
      <c r="J5579" s="28">
        <v>8.5000000000000006E-3</v>
      </c>
      <c r="AI5579"/>
      <c r="AJ5579"/>
    </row>
    <row r="5580" spans="1:36" ht="14.5" x14ac:dyDescent="0.35">
      <c r="A5580" s="52">
        <f t="shared" si="275"/>
        <v>2015</v>
      </c>
      <c r="B5580" s="30">
        <f t="shared" si="276"/>
        <v>192</v>
      </c>
      <c r="C5580" s="4">
        <f t="shared" si="277"/>
        <v>28</v>
      </c>
      <c r="D5580" s="4" t="s">
        <v>33</v>
      </c>
      <c r="E5580" s="28">
        <v>686</v>
      </c>
      <c r="F5580" s="28">
        <v>2118</v>
      </c>
      <c r="H5580" s="28">
        <v>217</v>
      </c>
      <c r="I5580" s="28">
        <v>11</v>
      </c>
      <c r="J5580" s="28">
        <v>4.1999999999999997E-3</v>
      </c>
      <c r="AI5580"/>
      <c r="AJ5580"/>
    </row>
    <row r="5581" spans="1:36" ht="14.5" x14ac:dyDescent="0.35">
      <c r="A5581" s="52">
        <f t="shared" si="275"/>
        <v>2015</v>
      </c>
      <c r="B5581" s="30">
        <f t="shared" si="276"/>
        <v>192</v>
      </c>
      <c r="C5581" s="4">
        <f t="shared" si="277"/>
        <v>28</v>
      </c>
      <c r="D5581" s="4" t="s">
        <v>33</v>
      </c>
      <c r="E5581" s="28">
        <v>686</v>
      </c>
      <c r="F5581" s="28">
        <v>2118</v>
      </c>
      <c r="H5581" s="28">
        <v>217</v>
      </c>
      <c r="I5581" s="28">
        <v>11</v>
      </c>
      <c r="J5581" s="28">
        <v>4.8999999999999998E-3</v>
      </c>
      <c r="AI5581"/>
      <c r="AJ5581"/>
    </row>
    <row r="5582" spans="1:36" ht="14.5" x14ac:dyDescent="0.35">
      <c r="A5582" s="52">
        <f t="shared" si="275"/>
        <v>2015</v>
      </c>
      <c r="B5582" s="30">
        <f t="shared" si="276"/>
        <v>192</v>
      </c>
      <c r="C5582" s="4">
        <f t="shared" si="277"/>
        <v>28</v>
      </c>
      <c r="D5582" s="4" t="s">
        <v>33</v>
      </c>
      <c r="E5582" s="28">
        <v>687</v>
      </c>
      <c r="F5582" s="28">
        <v>2118</v>
      </c>
      <c r="H5582" s="28">
        <v>217</v>
      </c>
      <c r="I5582" s="28">
        <v>11</v>
      </c>
      <c r="J5582" s="28">
        <v>7.3000000000000001E-3</v>
      </c>
      <c r="AI5582"/>
      <c r="AJ5582"/>
    </row>
    <row r="5583" spans="1:36" ht="14.5" x14ac:dyDescent="0.35">
      <c r="A5583" s="52">
        <f t="shared" si="275"/>
        <v>2015</v>
      </c>
      <c r="B5583" s="30">
        <f t="shared" si="276"/>
        <v>192</v>
      </c>
      <c r="C5583" s="4">
        <f t="shared" si="277"/>
        <v>28</v>
      </c>
      <c r="D5583" s="4" t="s">
        <v>33</v>
      </c>
      <c r="E5583" s="28">
        <v>687</v>
      </c>
      <c r="F5583" s="28">
        <v>2118</v>
      </c>
      <c r="H5583" s="28">
        <v>217</v>
      </c>
      <c r="I5583" s="28">
        <v>11</v>
      </c>
      <c r="J5583" s="28">
        <v>8.0000000000000002E-3</v>
      </c>
      <c r="AI5583"/>
      <c r="AJ5583"/>
    </row>
    <row r="5584" spans="1:36" ht="14.5" x14ac:dyDescent="0.35">
      <c r="A5584" s="52">
        <f t="shared" si="275"/>
        <v>2015</v>
      </c>
      <c r="B5584" s="30">
        <f t="shared" si="276"/>
        <v>192</v>
      </c>
      <c r="C5584" s="4">
        <f t="shared" si="277"/>
        <v>28</v>
      </c>
      <c r="D5584" s="4" t="s">
        <v>33</v>
      </c>
      <c r="E5584" s="28">
        <v>687</v>
      </c>
      <c r="F5584" s="28">
        <v>2118</v>
      </c>
      <c r="H5584" s="28">
        <v>217</v>
      </c>
      <c r="I5584" s="28">
        <v>11</v>
      </c>
      <c r="J5584" s="28">
        <v>7.7999999999999996E-3</v>
      </c>
      <c r="AI5584"/>
      <c r="AJ5584"/>
    </row>
    <row r="5585" spans="1:36" ht="14.5" x14ac:dyDescent="0.35">
      <c r="A5585" s="52">
        <f t="shared" si="275"/>
        <v>2015</v>
      </c>
      <c r="B5585" s="30">
        <f t="shared" si="276"/>
        <v>192</v>
      </c>
      <c r="C5585" s="4">
        <f t="shared" si="277"/>
        <v>28</v>
      </c>
      <c r="D5585" s="4" t="s">
        <v>33</v>
      </c>
      <c r="E5585" s="28">
        <v>686</v>
      </c>
      <c r="F5585" s="28">
        <v>2118</v>
      </c>
      <c r="H5585" s="28">
        <v>217</v>
      </c>
      <c r="I5585" s="28">
        <v>12</v>
      </c>
      <c r="J5585" s="28">
        <v>5.0000000000000001E-3</v>
      </c>
      <c r="AI5585"/>
      <c r="AJ5585"/>
    </row>
    <row r="5586" spans="1:36" ht="14.5" x14ac:dyDescent="0.35">
      <c r="A5586" s="52">
        <f t="shared" si="275"/>
        <v>2015</v>
      </c>
      <c r="B5586" s="30">
        <f t="shared" si="276"/>
        <v>192</v>
      </c>
      <c r="C5586" s="4">
        <f t="shared" si="277"/>
        <v>28</v>
      </c>
      <c r="D5586" s="4" t="s">
        <v>33</v>
      </c>
      <c r="E5586" s="28">
        <v>686</v>
      </c>
      <c r="F5586" s="28">
        <v>2118</v>
      </c>
      <c r="H5586" s="28">
        <v>217</v>
      </c>
      <c r="I5586" s="28">
        <v>12</v>
      </c>
      <c r="J5586" s="28">
        <v>5.0000000000000001E-3</v>
      </c>
      <c r="AI5586"/>
      <c r="AJ5586"/>
    </row>
    <row r="5587" spans="1:36" ht="14.5" x14ac:dyDescent="0.35">
      <c r="A5587" s="52">
        <f t="shared" si="275"/>
        <v>2015</v>
      </c>
      <c r="B5587" s="30">
        <f t="shared" si="276"/>
        <v>192</v>
      </c>
      <c r="C5587" s="4">
        <f t="shared" si="277"/>
        <v>28</v>
      </c>
      <c r="D5587" s="4" t="s">
        <v>33</v>
      </c>
      <c r="E5587" s="28">
        <v>686</v>
      </c>
      <c r="F5587" s="28">
        <v>2118</v>
      </c>
      <c r="H5587" s="28">
        <v>217</v>
      </c>
      <c r="I5587" s="28">
        <v>12</v>
      </c>
      <c r="J5587" s="28">
        <v>5.0000000000000001E-3</v>
      </c>
      <c r="AI5587"/>
      <c r="AJ5587"/>
    </row>
    <row r="5588" spans="1:36" ht="14.5" x14ac:dyDescent="0.35">
      <c r="A5588" s="52">
        <f t="shared" si="275"/>
        <v>2015</v>
      </c>
      <c r="B5588" s="30">
        <f t="shared" si="276"/>
        <v>192</v>
      </c>
      <c r="C5588" s="4">
        <f t="shared" si="277"/>
        <v>28</v>
      </c>
      <c r="D5588" s="4" t="s">
        <v>33</v>
      </c>
      <c r="E5588" s="28">
        <v>686</v>
      </c>
      <c r="F5588" s="28">
        <v>2118</v>
      </c>
      <c r="H5588" s="28">
        <v>217</v>
      </c>
      <c r="I5588" s="28">
        <v>12</v>
      </c>
      <c r="J5588" s="28">
        <v>6.3E-3</v>
      </c>
      <c r="AI5588"/>
      <c r="AJ5588"/>
    </row>
    <row r="5589" spans="1:36" ht="14.5" x14ac:dyDescent="0.35">
      <c r="A5589" s="52">
        <f t="shared" si="275"/>
        <v>2015</v>
      </c>
      <c r="B5589" s="30">
        <f t="shared" si="276"/>
        <v>192</v>
      </c>
      <c r="C5589" s="4">
        <f t="shared" si="277"/>
        <v>28</v>
      </c>
      <c r="D5589" s="4" t="s">
        <v>33</v>
      </c>
      <c r="E5589" s="28">
        <v>686</v>
      </c>
      <c r="F5589" s="28">
        <v>2118</v>
      </c>
      <c r="H5589" s="28">
        <v>217</v>
      </c>
      <c r="I5589" s="28">
        <v>12</v>
      </c>
      <c r="J5589" s="28">
        <v>6.4000000000000003E-3</v>
      </c>
      <c r="AI5589"/>
      <c r="AJ5589"/>
    </row>
    <row r="5590" spans="1:36" ht="14.5" x14ac:dyDescent="0.35">
      <c r="A5590" s="52">
        <f t="shared" si="275"/>
        <v>2015</v>
      </c>
      <c r="B5590" s="30">
        <f t="shared" si="276"/>
        <v>192</v>
      </c>
      <c r="C5590" s="4">
        <f t="shared" si="277"/>
        <v>28</v>
      </c>
      <c r="D5590" s="4" t="s">
        <v>33</v>
      </c>
      <c r="E5590" s="28">
        <v>687</v>
      </c>
      <c r="F5590" s="28">
        <v>2118</v>
      </c>
      <c r="H5590" s="28">
        <v>217</v>
      </c>
      <c r="I5590" s="28">
        <v>12</v>
      </c>
      <c r="J5590" s="28">
        <v>8.6999999999999994E-3</v>
      </c>
      <c r="AI5590"/>
      <c r="AJ5590"/>
    </row>
    <row r="5591" spans="1:36" ht="14.5" x14ac:dyDescent="0.35">
      <c r="A5591" s="52">
        <f t="shared" si="275"/>
        <v>2015</v>
      </c>
      <c r="B5591" s="30">
        <f t="shared" si="276"/>
        <v>192</v>
      </c>
      <c r="C5591" s="4">
        <f t="shared" si="277"/>
        <v>28</v>
      </c>
      <c r="D5591" s="4" t="s">
        <v>33</v>
      </c>
      <c r="E5591" s="28">
        <v>687</v>
      </c>
      <c r="F5591" s="28">
        <v>2118</v>
      </c>
      <c r="H5591" s="28">
        <v>217</v>
      </c>
      <c r="I5591" s="28">
        <v>12</v>
      </c>
      <c r="J5591" s="28">
        <v>8.3999999999999995E-3</v>
      </c>
      <c r="AI5591"/>
      <c r="AJ5591"/>
    </row>
    <row r="5592" spans="1:36" ht="14.5" x14ac:dyDescent="0.35">
      <c r="A5592" s="52">
        <f t="shared" si="275"/>
        <v>2015</v>
      </c>
      <c r="B5592" s="30">
        <f t="shared" si="276"/>
        <v>192</v>
      </c>
      <c r="C5592" s="4">
        <f t="shared" si="277"/>
        <v>28</v>
      </c>
      <c r="D5592" s="4" t="s">
        <v>33</v>
      </c>
      <c r="E5592" s="28">
        <v>687</v>
      </c>
      <c r="F5592" s="28">
        <v>2118</v>
      </c>
      <c r="H5592" s="28">
        <v>217</v>
      </c>
      <c r="I5592" s="28">
        <v>12</v>
      </c>
      <c r="J5592" s="28">
        <v>1.4E-2</v>
      </c>
      <c r="AI5592"/>
      <c r="AJ5592"/>
    </row>
    <row r="5593" spans="1:36" ht="14.5" x14ac:dyDescent="0.35">
      <c r="A5593" s="52">
        <f t="shared" si="275"/>
        <v>2015</v>
      </c>
      <c r="B5593" s="30">
        <f t="shared" si="276"/>
        <v>192</v>
      </c>
      <c r="C5593" s="4">
        <f t="shared" si="277"/>
        <v>28</v>
      </c>
      <c r="D5593" s="4" t="s">
        <v>33</v>
      </c>
      <c r="E5593" s="28">
        <v>687</v>
      </c>
      <c r="F5593" s="28">
        <v>2118</v>
      </c>
      <c r="H5593" s="28">
        <v>217</v>
      </c>
      <c r="I5593" s="28">
        <v>12</v>
      </c>
      <c r="J5593" s="28">
        <v>8.0000000000000002E-3</v>
      </c>
      <c r="AI5593"/>
      <c r="AJ5593"/>
    </row>
    <row r="5594" spans="1:36" ht="14.5" x14ac:dyDescent="0.35">
      <c r="A5594" s="52">
        <f t="shared" si="275"/>
        <v>2015</v>
      </c>
      <c r="B5594" s="30">
        <f t="shared" si="276"/>
        <v>192</v>
      </c>
      <c r="C5594" s="4">
        <f t="shared" si="277"/>
        <v>28</v>
      </c>
      <c r="D5594" s="4" t="s">
        <v>33</v>
      </c>
      <c r="E5594" s="28">
        <v>686</v>
      </c>
      <c r="F5594" s="28">
        <v>2118</v>
      </c>
      <c r="H5594" s="28">
        <v>217</v>
      </c>
      <c r="I5594" s="28">
        <v>13</v>
      </c>
      <c r="J5594" s="28">
        <v>6.3E-3</v>
      </c>
      <c r="AI5594"/>
      <c r="AJ5594"/>
    </row>
    <row r="5595" spans="1:36" ht="14.5" x14ac:dyDescent="0.35">
      <c r="A5595" s="52">
        <f t="shared" si="275"/>
        <v>2015</v>
      </c>
      <c r="B5595" s="30">
        <f t="shared" si="276"/>
        <v>192</v>
      </c>
      <c r="C5595" s="4">
        <f t="shared" si="277"/>
        <v>28</v>
      </c>
      <c r="D5595" s="4" t="s">
        <v>33</v>
      </c>
      <c r="E5595" s="28">
        <v>686</v>
      </c>
      <c r="F5595" s="28">
        <v>2118</v>
      </c>
      <c r="H5595" s="28">
        <v>217</v>
      </c>
      <c r="I5595" s="28">
        <v>13</v>
      </c>
      <c r="J5595" s="28">
        <v>7.7000000000000002E-3</v>
      </c>
      <c r="AI5595"/>
      <c r="AJ5595"/>
    </row>
    <row r="5596" spans="1:36" ht="14.5" x14ac:dyDescent="0.35">
      <c r="A5596" s="52">
        <f t="shared" si="275"/>
        <v>2015</v>
      </c>
      <c r="B5596" s="30">
        <f t="shared" si="276"/>
        <v>192</v>
      </c>
      <c r="C5596" s="4">
        <f t="shared" si="277"/>
        <v>28</v>
      </c>
      <c r="D5596" s="4" t="s">
        <v>33</v>
      </c>
      <c r="E5596" s="28">
        <v>686</v>
      </c>
      <c r="F5596" s="28">
        <v>2118</v>
      </c>
      <c r="H5596" s="28">
        <v>217</v>
      </c>
      <c r="I5596" s="28">
        <v>13</v>
      </c>
      <c r="J5596" s="28">
        <v>7.0000000000000001E-3</v>
      </c>
      <c r="AI5596"/>
      <c r="AJ5596"/>
    </row>
    <row r="5597" spans="1:36" ht="14.5" x14ac:dyDescent="0.35">
      <c r="A5597" s="52">
        <f t="shared" si="275"/>
        <v>2015</v>
      </c>
      <c r="B5597" s="30">
        <f t="shared" si="276"/>
        <v>192</v>
      </c>
      <c r="C5597" s="4">
        <f t="shared" si="277"/>
        <v>28</v>
      </c>
      <c r="D5597" s="4" t="s">
        <v>33</v>
      </c>
      <c r="E5597" s="28">
        <v>686</v>
      </c>
      <c r="F5597" s="28">
        <v>2118</v>
      </c>
      <c r="H5597" s="28">
        <v>217</v>
      </c>
      <c r="I5597" s="28">
        <v>13</v>
      </c>
      <c r="J5597" s="28">
        <v>6.0000000000000001E-3</v>
      </c>
      <c r="AI5597"/>
      <c r="AJ5597"/>
    </row>
    <row r="5598" spans="1:36" ht="14.5" x14ac:dyDescent="0.35">
      <c r="A5598" s="52">
        <f t="shared" si="275"/>
        <v>2015</v>
      </c>
      <c r="B5598" s="30">
        <f t="shared" si="276"/>
        <v>192</v>
      </c>
      <c r="C5598" s="4">
        <f t="shared" si="277"/>
        <v>28</v>
      </c>
      <c r="D5598" s="4" t="s">
        <v>33</v>
      </c>
      <c r="E5598" s="28">
        <v>686</v>
      </c>
      <c r="F5598" s="28">
        <v>2118</v>
      </c>
      <c r="H5598" s="28">
        <v>217</v>
      </c>
      <c r="I5598" s="28">
        <v>13</v>
      </c>
      <c r="J5598" s="28">
        <v>8.3000000000000001E-3</v>
      </c>
      <c r="AI5598"/>
      <c r="AJ5598"/>
    </row>
    <row r="5599" spans="1:36" ht="14.5" x14ac:dyDescent="0.35">
      <c r="A5599" s="52">
        <f t="shared" si="275"/>
        <v>2015</v>
      </c>
      <c r="B5599" s="30">
        <f t="shared" si="276"/>
        <v>192</v>
      </c>
      <c r="C5599" s="4">
        <f t="shared" si="277"/>
        <v>28</v>
      </c>
      <c r="D5599" s="4" t="s">
        <v>33</v>
      </c>
      <c r="E5599" s="28">
        <v>686</v>
      </c>
      <c r="F5599" s="28">
        <v>2118</v>
      </c>
      <c r="H5599" s="28">
        <v>217</v>
      </c>
      <c r="I5599" s="28">
        <v>13</v>
      </c>
      <c r="J5599" s="28">
        <v>5.4000000000000003E-3</v>
      </c>
      <c r="AI5599"/>
      <c r="AJ5599"/>
    </row>
    <row r="5600" spans="1:36" ht="14.5" x14ac:dyDescent="0.35">
      <c r="A5600" s="52">
        <f t="shared" si="275"/>
        <v>2015</v>
      </c>
      <c r="B5600" s="30">
        <f t="shared" si="276"/>
        <v>192</v>
      </c>
      <c r="C5600" s="4">
        <f t="shared" si="277"/>
        <v>28</v>
      </c>
      <c r="D5600" s="4" t="s">
        <v>33</v>
      </c>
      <c r="E5600" s="28">
        <v>686</v>
      </c>
      <c r="F5600" s="28">
        <v>2118</v>
      </c>
      <c r="H5600" s="28">
        <v>217</v>
      </c>
      <c r="I5600" s="28">
        <v>13</v>
      </c>
      <c r="J5600" s="28">
        <v>7.1999999999999998E-3</v>
      </c>
      <c r="AI5600"/>
      <c r="AJ5600"/>
    </row>
    <row r="5601" spans="1:36" ht="14.5" x14ac:dyDescent="0.35">
      <c r="A5601" s="52">
        <f t="shared" si="275"/>
        <v>2015</v>
      </c>
      <c r="B5601" s="30">
        <f t="shared" si="276"/>
        <v>192</v>
      </c>
      <c r="C5601" s="4">
        <f t="shared" si="277"/>
        <v>28</v>
      </c>
      <c r="D5601" s="4" t="s">
        <v>33</v>
      </c>
      <c r="E5601" s="28">
        <v>687</v>
      </c>
      <c r="F5601" s="28">
        <v>2118</v>
      </c>
      <c r="H5601" s="28">
        <v>217</v>
      </c>
      <c r="I5601" s="28">
        <v>13</v>
      </c>
      <c r="J5601" s="28">
        <v>1.2699999999999999E-2</v>
      </c>
      <c r="AI5601"/>
      <c r="AJ5601"/>
    </row>
    <row r="5602" spans="1:36" ht="14.5" x14ac:dyDescent="0.35">
      <c r="A5602" s="52">
        <f t="shared" si="275"/>
        <v>2015</v>
      </c>
      <c r="B5602" s="30">
        <f t="shared" si="276"/>
        <v>192</v>
      </c>
      <c r="C5602" s="4">
        <f t="shared" si="277"/>
        <v>28</v>
      </c>
      <c r="D5602" s="4" t="s">
        <v>33</v>
      </c>
      <c r="E5602" s="28">
        <v>687</v>
      </c>
      <c r="F5602" s="28">
        <v>2118</v>
      </c>
      <c r="H5602" s="28">
        <v>217</v>
      </c>
      <c r="I5602" s="28">
        <v>13</v>
      </c>
      <c r="J5602" s="28">
        <v>9.1999999999999998E-3</v>
      </c>
      <c r="AI5602"/>
      <c r="AJ5602"/>
    </row>
    <row r="5603" spans="1:36" ht="14.5" x14ac:dyDescent="0.35">
      <c r="A5603" s="52">
        <f t="shared" si="275"/>
        <v>2015</v>
      </c>
      <c r="B5603" s="30">
        <f t="shared" si="276"/>
        <v>192</v>
      </c>
      <c r="C5603" s="4">
        <f t="shared" si="277"/>
        <v>28</v>
      </c>
      <c r="D5603" s="4" t="s">
        <v>33</v>
      </c>
      <c r="E5603" s="28">
        <v>687</v>
      </c>
      <c r="F5603" s="28">
        <v>2118</v>
      </c>
      <c r="H5603" s="28">
        <v>217</v>
      </c>
      <c r="I5603" s="28">
        <v>13</v>
      </c>
      <c r="J5603" s="28">
        <v>1.0500000000000001E-2</v>
      </c>
      <c r="AI5603"/>
      <c r="AJ5603"/>
    </row>
    <row r="5604" spans="1:36" ht="14.5" x14ac:dyDescent="0.35">
      <c r="A5604" s="52">
        <f t="shared" si="275"/>
        <v>2015</v>
      </c>
      <c r="B5604" s="30">
        <f t="shared" si="276"/>
        <v>192</v>
      </c>
      <c r="C5604" s="4">
        <f t="shared" si="277"/>
        <v>28</v>
      </c>
      <c r="D5604" s="4" t="s">
        <v>33</v>
      </c>
      <c r="E5604" s="28">
        <v>687</v>
      </c>
      <c r="F5604" s="28">
        <v>2118</v>
      </c>
      <c r="H5604" s="28">
        <v>217</v>
      </c>
      <c r="I5604" s="28">
        <v>13</v>
      </c>
      <c r="J5604" s="28">
        <v>1.0699999999999999E-2</v>
      </c>
      <c r="AI5604"/>
      <c r="AJ5604"/>
    </row>
    <row r="5605" spans="1:36" ht="14.5" x14ac:dyDescent="0.35">
      <c r="A5605" s="52">
        <f t="shared" si="275"/>
        <v>2015</v>
      </c>
      <c r="B5605" s="30">
        <f t="shared" si="276"/>
        <v>192</v>
      </c>
      <c r="C5605" s="4">
        <f t="shared" si="277"/>
        <v>28</v>
      </c>
      <c r="D5605" s="4" t="s">
        <v>33</v>
      </c>
      <c r="E5605" s="28">
        <v>687</v>
      </c>
      <c r="F5605" s="28">
        <v>2118</v>
      </c>
      <c r="H5605" s="28">
        <v>217</v>
      </c>
      <c r="I5605" s="28">
        <v>13</v>
      </c>
      <c r="J5605" s="28">
        <v>0.01</v>
      </c>
      <c r="AI5605"/>
      <c r="AJ5605"/>
    </row>
    <row r="5606" spans="1:36" ht="14.5" x14ac:dyDescent="0.35">
      <c r="A5606" s="52">
        <f t="shared" si="275"/>
        <v>2015</v>
      </c>
      <c r="B5606" s="30">
        <f t="shared" si="276"/>
        <v>192</v>
      </c>
      <c r="C5606" s="4">
        <f t="shared" si="277"/>
        <v>28</v>
      </c>
      <c r="D5606" s="4" t="s">
        <v>33</v>
      </c>
      <c r="E5606" s="28">
        <v>687</v>
      </c>
      <c r="F5606" s="28">
        <v>2118</v>
      </c>
      <c r="H5606" s="28">
        <v>217</v>
      </c>
      <c r="I5606" s="28">
        <v>14</v>
      </c>
      <c r="J5606" s="28">
        <v>1.55E-2</v>
      </c>
      <c r="AI5606"/>
      <c r="AJ5606"/>
    </row>
    <row r="5607" spans="1:36" ht="14.5" x14ac:dyDescent="0.35">
      <c r="A5607" s="52">
        <f t="shared" si="275"/>
        <v>2015</v>
      </c>
      <c r="B5607" s="30">
        <f t="shared" si="276"/>
        <v>192</v>
      </c>
      <c r="C5607" s="4">
        <f t="shared" si="277"/>
        <v>28</v>
      </c>
      <c r="D5607" s="4" t="s">
        <v>33</v>
      </c>
      <c r="E5607" s="28">
        <v>687</v>
      </c>
      <c r="F5607" s="28">
        <v>2118</v>
      </c>
      <c r="H5607" s="28">
        <v>217</v>
      </c>
      <c r="I5607" s="28">
        <v>14</v>
      </c>
      <c r="J5607" s="28">
        <v>1.24E-2</v>
      </c>
      <c r="AI5607"/>
      <c r="AJ5607"/>
    </row>
    <row r="5608" spans="1:36" ht="14.5" x14ac:dyDescent="0.35">
      <c r="A5608" s="52">
        <f t="shared" si="275"/>
        <v>2015</v>
      </c>
      <c r="B5608" s="30">
        <f t="shared" si="276"/>
        <v>192</v>
      </c>
      <c r="C5608" s="4">
        <f t="shared" si="277"/>
        <v>28</v>
      </c>
      <c r="D5608" s="4" t="s">
        <v>33</v>
      </c>
      <c r="E5608" s="28">
        <v>688</v>
      </c>
      <c r="F5608" s="28">
        <v>2138</v>
      </c>
      <c r="H5608" s="28">
        <v>217</v>
      </c>
      <c r="I5608" s="28">
        <v>11</v>
      </c>
      <c r="J5608" s="28">
        <v>4.5999999999999999E-3</v>
      </c>
      <c r="AI5608"/>
      <c r="AJ5608"/>
    </row>
    <row r="5609" spans="1:36" ht="14.5" x14ac:dyDescent="0.35">
      <c r="A5609" s="52">
        <f t="shared" si="275"/>
        <v>2015</v>
      </c>
      <c r="B5609" s="30">
        <f t="shared" si="276"/>
        <v>192</v>
      </c>
      <c r="C5609" s="4">
        <f t="shared" si="277"/>
        <v>28</v>
      </c>
      <c r="D5609" s="4" t="s">
        <v>33</v>
      </c>
      <c r="E5609" s="28">
        <v>688</v>
      </c>
      <c r="F5609" s="28">
        <v>2138</v>
      </c>
      <c r="H5609" s="28">
        <v>217</v>
      </c>
      <c r="I5609" s="28">
        <v>13</v>
      </c>
      <c r="J5609" s="28">
        <v>5.1000000000000004E-3</v>
      </c>
      <c r="AI5609"/>
      <c r="AJ5609"/>
    </row>
    <row r="5610" spans="1:36" ht="14.5" x14ac:dyDescent="0.35">
      <c r="A5610" s="52">
        <f t="shared" si="275"/>
        <v>2015</v>
      </c>
      <c r="B5610" s="30">
        <f t="shared" si="276"/>
        <v>192</v>
      </c>
      <c r="C5610" s="4">
        <f t="shared" si="277"/>
        <v>28</v>
      </c>
      <c r="D5610" s="4" t="s">
        <v>33</v>
      </c>
      <c r="E5610" s="28">
        <v>688</v>
      </c>
      <c r="F5610" s="28">
        <v>2138</v>
      </c>
      <c r="H5610" s="28">
        <v>217</v>
      </c>
      <c r="I5610" s="28">
        <v>13</v>
      </c>
      <c r="J5610" s="28">
        <v>7.7000000000000002E-3</v>
      </c>
      <c r="AI5610"/>
      <c r="AJ5610"/>
    </row>
    <row r="5611" spans="1:36" ht="14.5" x14ac:dyDescent="0.35">
      <c r="A5611" s="52">
        <f t="shared" si="275"/>
        <v>2015</v>
      </c>
      <c r="B5611" s="30">
        <f t="shared" si="276"/>
        <v>192</v>
      </c>
      <c r="C5611" s="4">
        <f t="shared" si="277"/>
        <v>28</v>
      </c>
      <c r="D5611" s="4" t="s">
        <v>33</v>
      </c>
      <c r="E5611" s="28">
        <v>688</v>
      </c>
      <c r="F5611" s="28">
        <v>2138</v>
      </c>
      <c r="H5611" s="28">
        <v>217</v>
      </c>
      <c r="I5611" s="28">
        <v>13</v>
      </c>
      <c r="J5611" s="28">
        <v>9.1000000000000004E-3</v>
      </c>
      <c r="AI5611"/>
      <c r="AJ5611"/>
    </row>
    <row r="5612" spans="1:36" ht="14.5" x14ac:dyDescent="0.35">
      <c r="A5612" s="52">
        <f t="shared" si="275"/>
        <v>2015</v>
      </c>
      <c r="B5612" s="30">
        <f t="shared" si="276"/>
        <v>192</v>
      </c>
      <c r="C5612" s="4">
        <f t="shared" si="277"/>
        <v>28</v>
      </c>
      <c r="D5612" s="4" t="s">
        <v>33</v>
      </c>
      <c r="E5612" s="28">
        <v>688</v>
      </c>
      <c r="F5612" s="28">
        <v>2138</v>
      </c>
      <c r="H5612" s="28">
        <v>217</v>
      </c>
      <c r="I5612" s="28">
        <v>13</v>
      </c>
      <c r="J5612" s="28">
        <v>7.1000000000000004E-3</v>
      </c>
      <c r="AI5612"/>
      <c r="AJ5612"/>
    </row>
    <row r="5613" spans="1:36" ht="14.5" x14ac:dyDescent="0.35">
      <c r="A5613" s="52">
        <f t="shared" si="275"/>
        <v>2015</v>
      </c>
      <c r="B5613" s="30">
        <f t="shared" si="276"/>
        <v>192</v>
      </c>
      <c r="C5613" s="4">
        <f t="shared" si="277"/>
        <v>28</v>
      </c>
      <c r="D5613" s="4" t="s">
        <v>33</v>
      </c>
      <c r="E5613" s="28">
        <v>688</v>
      </c>
      <c r="F5613" s="28">
        <v>2138</v>
      </c>
      <c r="H5613" s="28">
        <v>217</v>
      </c>
      <c r="I5613" s="28">
        <v>14</v>
      </c>
      <c r="J5613" s="28">
        <v>1.09E-2</v>
      </c>
      <c r="AI5613"/>
      <c r="AJ5613"/>
    </row>
    <row r="5614" spans="1:36" ht="14.5" x14ac:dyDescent="0.35">
      <c r="A5614" s="52">
        <f t="shared" si="275"/>
        <v>2015</v>
      </c>
      <c r="B5614" s="30">
        <f t="shared" si="276"/>
        <v>193</v>
      </c>
      <c r="C5614" s="4">
        <f t="shared" si="277"/>
        <v>29</v>
      </c>
      <c r="D5614" s="4" t="s">
        <v>34</v>
      </c>
      <c r="E5614" s="28">
        <v>689</v>
      </c>
      <c r="F5614" s="28">
        <v>2150</v>
      </c>
      <c r="H5614" s="28">
        <v>217</v>
      </c>
      <c r="I5614" s="28">
        <v>10</v>
      </c>
      <c r="J5614" s="28">
        <v>3.5000000000000001E-3</v>
      </c>
      <c r="AI5614"/>
      <c r="AJ5614"/>
    </row>
    <row r="5615" spans="1:36" ht="14.5" x14ac:dyDescent="0.35">
      <c r="A5615" s="52">
        <f t="shared" si="275"/>
        <v>2015</v>
      </c>
      <c r="B5615" s="30">
        <f t="shared" si="276"/>
        <v>193</v>
      </c>
      <c r="C5615" s="4">
        <f t="shared" si="277"/>
        <v>29</v>
      </c>
      <c r="D5615" s="4" t="s">
        <v>34</v>
      </c>
      <c r="E5615" s="28">
        <v>689</v>
      </c>
      <c r="F5615" s="28">
        <v>2150</v>
      </c>
      <c r="H5615" s="28">
        <v>217</v>
      </c>
      <c r="I5615" s="28">
        <v>11</v>
      </c>
      <c r="J5615" s="28">
        <v>7.7000000000000002E-3</v>
      </c>
      <c r="AI5615"/>
      <c r="AJ5615"/>
    </row>
    <row r="5616" spans="1:36" ht="14.5" x14ac:dyDescent="0.35">
      <c r="A5616" s="52">
        <f t="shared" si="275"/>
        <v>2015</v>
      </c>
      <c r="B5616" s="30">
        <f t="shared" si="276"/>
        <v>193</v>
      </c>
      <c r="C5616" s="4">
        <f t="shared" si="277"/>
        <v>29</v>
      </c>
      <c r="D5616" s="4" t="s">
        <v>34</v>
      </c>
      <c r="E5616" s="28">
        <v>689</v>
      </c>
      <c r="F5616" s="28">
        <v>2150</v>
      </c>
      <c r="H5616" s="28">
        <v>217</v>
      </c>
      <c r="I5616" s="28">
        <v>11</v>
      </c>
      <c r="J5616" s="28">
        <v>6.8999999999999999E-3</v>
      </c>
      <c r="AI5616"/>
      <c r="AJ5616"/>
    </row>
    <row r="5617" spans="1:36" ht="14.5" x14ac:dyDescent="0.35">
      <c r="A5617" s="52">
        <f t="shared" si="275"/>
        <v>2015</v>
      </c>
      <c r="B5617" s="30">
        <f t="shared" si="276"/>
        <v>193</v>
      </c>
      <c r="C5617" s="4">
        <f t="shared" si="277"/>
        <v>29</v>
      </c>
      <c r="D5617" s="4" t="s">
        <v>34</v>
      </c>
      <c r="E5617" s="28">
        <v>690</v>
      </c>
      <c r="F5617" s="28">
        <v>2150</v>
      </c>
      <c r="H5617" s="28">
        <v>217</v>
      </c>
      <c r="I5617" s="28">
        <v>11</v>
      </c>
      <c r="J5617" s="28">
        <v>7.4000000000000003E-3</v>
      </c>
      <c r="AI5617"/>
      <c r="AJ5617"/>
    </row>
    <row r="5618" spans="1:36" ht="14.5" x14ac:dyDescent="0.35">
      <c r="A5618" s="52">
        <f t="shared" si="275"/>
        <v>2015</v>
      </c>
      <c r="B5618" s="30">
        <f t="shared" si="276"/>
        <v>193</v>
      </c>
      <c r="C5618" s="4">
        <f t="shared" si="277"/>
        <v>29</v>
      </c>
      <c r="D5618" s="4" t="s">
        <v>34</v>
      </c>
      <c r="E5618" s="28">
        <v>690</v>
      </c>
      <c r="F5618" s="28">
        <v>2150</v>
      </c>
      <c r="H5618" s="28">
        <v>217</v>
      </c>
      <c r="I5618" s="28">
        <v>11</v>
      </c>
      <c r="J5618" s="28">
        <v>4.7000000000000002E-3</v>
      </c>
      <c r="AI5618"/>
      <c r="AJ5618"/>
    </row>
    <row r="5619" spans="1:36" ht="14.5" x14ac:dyDescent="0.35">
      <c r="A5619" s="52">
        <f t="shared" si="275"/>
        <v>2015</v>
      </c>
      <c r="B5619" s="30">
        <f t="shared" si="276"/>
        <v>193</v>
      </c>
      <c r="C5619" s="4">
        <f t="shared" si="277"/>
        <v>29</v>
      </c>
      <c r="D5619" s="4" t="s">
        <v>34</v>
      </c>
      <c r="E5619" s="28">
        <v>689</v>
      </c>
      <c r="F5619" s="28">
        <v>2150</v>
      </c>
      <c r="H5619" s="28">
        <v>217</v>
      </c>
      <c r="I5619" s="28">
        <v>12</v>
      </c>
      <c r="J5619" s="28">
        <v>6.7999999999999996E-3</v>
      </c>
      <c r="AI5619"/>
      <c r="AJ5619"/>
    </row>
    <row r="5620" spans="1:36" ht="14.5" x14ac:dyDescent="0.35">
      <c r="A5620" s="52">
        <f t="shared" si="275"/>
        <v>2015</v>
      </c>
      <c r="B5620" s="30">
        <f t="shared" si="276"/>
        <v>193</v>
      </c>
      <c r="C5620" s="4">
        <f t="shared" si="277"/>
        <v>29</v>
      </c>
      <c r="D5620" s="4" t="s">
        <v>34</v>
      </c>
      <c r="E5620" s="28">
        <v>690</v>
      </c>
      <c r="F5620" s="28">
        <v>2150</v>
      </c>
      <c r="H5620" s="28">
        <v>217</v>
      </c>
      <c r="I5620" s="28">
        <v>12</v>
      </c>
      <c r="J5620" s="28">
        <v>8.9999999999999993E-3</v>
      </c>
      <c r="AI5620"/>
      <c r="AJ5620"/>
    </row>
    <row r="5621" spans="1:36" ht="14.5" x14ac:dyDescent="0.35">
      <c r="A5621" s="52">
        <f t="shared" si="275"/>
        <v>2015</v>
      </c>
      <c r="B5621" s="30">
        <f t="shared" si="276"/>
        <v>193</v>
      </c>
      <c r="C5621" s="4">
        <f t="shared" si="277"/>
        <v>29</v>
      </c>
      <c r="D5621" s="4" t="s">
        <v>34</v>
      </c>
      <c r="E5621" s="28">
        <v>690</v>
      </c>
      <c r="F5621" s="28">
        <v>2150</v>
      </c>
      <c r="H5621" s="28">
        <v>217</v>
      </c>
      <c r="I5621" s="28">
        <v>12</v>
      </c>
      <c r="J5621" s="28">
        <v>6.4999999999999997E-3</v>
      </c>
      <c r="AI5621"/>
      <c r="AJ5621"/>
    </row>
    <row r="5622" spans="1:36" ht="14.5" x14ac:dyDescent="0.35">
      <c r="A5622" s="52">
        <f t="shared" si="275"/>
        <v>2015</v>
      </c>
      <c r="B5622" s="30">
        <f t="shared" si="276"/>
        <v>193</v>
      </c>
      <c r="C5622" s="4">
        <f t="shared" si="277"/>
        <v>29</v>
      </c>
      <c r="D5622" s="4" t="s">
        <v>34</v>
      </c>
      <c r="E5622" s="28">
        <v>690</v>
      </c>
      <c r="F5622" s="28">
        <v>2150</v>
      </c>
      <c r="H5622" s="28">
        <v>217</v>
      </c>
      <c r="I5622" s="28">
        <v>12</v>
      </c>
      <c r="J5622" s="28">
        <v>8.2000000000000007E-3</v>
      </c>
      <c r="AI5622"/>
      <c r="AJ5622"/>
    </row>
    <row r="5623" spans="1:36" ht="14.5" x14ac:dyDescent="0.35">
      <c r="A5623" s="52">
        <f t="shared" si="275"/>
        <v>2015</v>
      </c>
      <c r="B5623" s="30">
        <f t="shared" si="276"/>
        <v>193</v>
      </c>
      <c r="C5623" s="4">
        <f t="shared" si="277"/>
        <v>29</v>
      </c>
      <c r="D5623" s="4" t="s">
        <v>34</v>
      </c>
      <c r="E5623" s="28">
        <v>689</v>
      </c>
      <c r="F5623" s="28">
        <v>2150</v>
      </c>
      <c r="H5623" s="28">
        <v>217</v>
      </c>
      <c r="I5623" s="28">
        <v>13</v>
      </c>
      <c r="J5623" s="28">
        <v>9.7000000000000003E-3</v>
      </c>
      <c r="AI5623"/>
      <c r="AJ5623"/>
    </row>
    <row r="5624" spans="1:36" ht="14.5" x14ac:dyDescent="0.35">
      <c r="A5624" s="52">
        <f t="shared" si="275"/>
        <v>2015</v>
      </c>
      <c r="B5624" s="30">
        <f t="shared" si="276"/>
        <v>193</v>
      </c>
      <c r="C5624" s="4">
        <f t="shared" si="277"/>
        <v>29</v>
      </c>
      <c r="D5624" s="4" t="s">
        <v>34</v>
      </c>
      <c r="E5624" s="28">
        <v>689</v>
      </c>
      <c r="F5624" s="28">
        <v>2150</v>
      </c>
      <c r="H5624" s="28">
        <v>217</v>
      </c>
      <c r="I5624" s="28">
        <v>13</v>
      </c>
      <c r="J5624" s="28">
        <v>1.1599999999999999E-2</v>
      </c>
      <c r="AI5624"/>
      <c r="AJ5624"/>
    </row>
    <row r="5625" spans="1:36" ht="14.5" x14ac:dyDescent="0.35">
      <c r="A5625" s="52">
        <f t="shared" si="275"/>
        <v>2015</v>
      </c>
      <c r="B5625" s="30">
        <f t="shared" si="276"/>
        <v>193</v>
      </c>
      <c r="C5625" s="4">
        <f t="shared" si="277"/>
        <v>29</v>
      </c>
      <c r="D5625" s="4" t="s">
        <v>34</v>
      </c>
      <c r="E5625" s="28">
        <v>690</v>
      </c>
      <c r="F5625" s="28">
        <v>2150</v>
      </c>
      <c r="H5625" s="28">
        <v>217</v>
      </c>
      <c r="I5625" s="28">
        <v>13</v>
      </c>
      <c r="J5625" s="28">
        <v>9.1999999999999998E-3</v>
      </c>
      <c r="AI5625"/>
      <c r="AJ5625"/>
    </row>
    <row r="5626" spans="1:36" ht="14.5" x14ac:dyDescent="0.35">
      <c r="A5626" s="52">
        <f t="shared" si="275"/>
        <v>2015</v>
      </c>
      <c r="B5626" s="30">
        <f t="shared" si="276"/>
        <v>193</v>
      </c>
      <c r="C5626" s="4">
        <f t="shared" si="277"/>
        <v>29</v>
      </c>
      <c r="D5626" s="4" t="s">
        <v>34</v>
      </c>
      <c r="E5626" s="28">
        <v>690</v>
      </c>
      <c r="F5626" s="28">
        <v>2150</v>
      </c>
      <c r="H5626" s="28">
        <v>217</v>
      </c>
      <c r="I5626" s="28">
        <v>13</v>
      </c>
      <c r="J5626" s="28">
        <v>1.3100000000000001E-2</v>
      </c>
      <c r="AI5626"/>
      <c r="AJ5626"/>
    </row>
    <row r="5627" spans="1:36" ht="14.5" x14ac:dyDescent="0.35">
      <c r="A5627" s="52">
        <f t="shared" si="275"/>
        <v>2015</v>
      </c>
      <c r="B5627" s="30">
        <f t="shared" si="276"/>
        <v>194</v>
      </c>
      <c r="C5627" s="4">
        <f t="shared" si="277"/>
        <v>29</v>
      </c>
      <c r="D5627" s="4" t="s">
        <v>35</v>
      </c>
      <c r="E5627" s="28">
        <v>695</v>
      </c>
      <c r="F5627" s="28">
        <v>2116</v>
      </c>
      <c r="H5627" s="28">
        <v>217</v>
      </c>
      <c r="I5627" s="28">
        <v>9</v>
      </c>
      <c r="J5627" s="28">
        <v>4.1000000000000003E-3</v>
      </c>
      <c r="AI5627"/>
      <c r="AJ5627"/>
    </row>
    <row r="5628" spans="1:36" ht="14.5" x14ac:dyDescent="0.35">
      <c r="A5628" s="52">
        <f t="shared" si="275"/>
        <v>2015</v>
      </c>
      <c r="B5628" s="30">
        <f t="shared" si="276"/>
        <v>194</v>
      </c>
      <c r="C5628" s="4">
        <f t="shared" si="277"/>
        <v>29</v>
      </c>
      <c r="D5628" s="4" t="s">
        <v>35</v>
      </c>
      <c r="E5628" s="28">
        <v>695</v>
      </c>
      <c r="F5628" s="28">
        <v>2116</v>
      </c>
      <c r="H5628" s="28">
        <v>217</v>
      </c>
      <c r="I5628" s="28">
        <v>9</v>
      </c>
      <c r="J5628" s="28">
        <v>3.3999999999999998E-3</v>
      </c>
      <c r="AI5628"/>
      <c r="AJ5628"/>
    </row>
    <row r="5629" spans="1:36" ht="14.5" x14ac:dyDescent="0.35">
      <c r="A5629" s="52">
        <f t="shared" si="275"/>
        <v>2015</v>
      </c>
      <c r="B5629" s="30">
        <f t="shared" si="276"/>
        <v>194</v>
      </c>
      <c r="C5629" s="4">
        <f t="shared" si="277"/>
        <v>29</v>
      </c>
      <c r="D5629" s="4" t="s">
        <v>35</v>
      </c>
      <c r="E5629" s="28">
        <v>695</v>
      </c>
      <c r="F5629" s="28">
        <v>2116</v>
      </c>
      <c r="H5629" s="28">
        <v>217</v>
      </c>
      <c r="I5629" s="28">
        <v>10</v>
      </c>
      <c r="J5629" s="28">
        <v>4.8999999999999998E-3</v>
      </c>
      <c r="AI5629"/>
      <c r="AJ5629"/>
    </row>
    <row r="5630" spans="1:36" ht="14.5" x14ac:dyDescent="0.35">
      <c r="A5630" s="52">
        <f t="shared" si="275"/>
        <v>2015</v>
      </c>
      <c r="B5630" s="30">
        <f t="shared" si="276"/>
        <v>194</v>
      </c>
      <c r="C5630" s="4">
        <f t="shared" si="277"/>
        <v>29</v>
      </c>
      <c r="D5630" s="4" t="s">
        <v>35</v>
      </c>
      <c r="E5630" s="28">
        <v>695</v>
      </c>
      <c r="F5630" s="28">
        <v>2116</v>
      </c>
      <c r="H5630" s="28">
        <v>217</v>
      </c>
      <c r="I5630" s="28">
        <v>10</v>
      </c>
      <c r="J5630" s="28">
        <v>4.7000000000000002E-3</v>
      </c>
      <c r="AI5630"/>
      <c r="AJ5630"/>
    </row>
    <row r="5631" spans="1:36" ht="14.5" x14ac:dyDescent="0.35">
      <c r="A5631" s="52">
        <f t="shared" si="275"/>
        <v>2015</v>
      </c>
      <c r="B5631" s="30">
        <f t="shared" si="276"/>
        <v>194</v>
      </c>
      <c r="C5631" s="4">
        <f t="shared" si="277"/>
        <v>29</v>
      </c>
      <c r="D5631" s="4" t="s">
        <v>35</v>
      </c>
      <c r="E5631" s="28">
        <v>695</v>
      </c>
      <c r="F5631" s="28">
        <v>2116</v>
      </c>
      <c r="H5631" s="28">
        <v>217</v>
      </c>
      <c r="I5631" s="28">
        <v>11</v>
      </c>
      <c r="J5631" s="28">
        <v>6.4999999999999997E-3</v>
      </c>
      <c r="AI5631"/>
      <c r="AJ5631"/>
    </row>
    <row r="5632" spans="1:36" ht="14.5" x14ac:dyDescent="0.35">
      <c r="A5632" s="52">
        <f t="shared" si="275"/>
        <v>2015</v>
      </c>
      <c r="B5632" s="30">
        <f t="shared" si="276"/>
        <v>194</v>
      </c>
      <c r="C5632" s="4">
        <f t="shared" si="277"/>
        <v>29</v>
      </c>
      <c r="D5632" s="4" t="s">
        <v>35</v>
      </c>
      <c r="E5632" s="28">
        <v>695</v>
      </c>
      <c r="F5632" s="28">
        <v>2116</v>
      </c>
      <c r="H5632" s="28">
        <v>217</v>
      </c>
      <c r="I5632" s="28">
        <v>11</v>
      </c>
      <c r="J5632" s="28">
        <v>5.1999999999999998E-3</v>
      </c>
      <c r="AI5632"/>
      <c r="AJ5632"/>
    </row>
    <row r="5633" spans="1:36" ht="14.5" x14ac:dyDescent="0.35">
      <c r="A5633" s="52">
        <f t="shared" si="275"/>
        <v>2015</v>
      </c>
      <c r="B5633" s="30">
        <f t="shared" si="276"/>
        <v>194</v>
      </c>
      <c r="C5633" s="4">
        <f t="shared" si="277"/>
        <v>29</v>
      </c>
      <c r="D5633" s="4" t="s">
        <v>35</v>
      </c>
      <c r="E5633" s="28">
        <v>695</v>
      </c>
      <c r="F5633" s="28">
        <v>2116</v>
      </c>
      <c r="H5633" s="28">
        <v>217</v>
      </c>
      <c r="I5633" s="28">
        <v>11</v>
      </c>
      <c r="J5633" s="28">
        <v>6.3E-3</v>
      </c>
      <c r="AI5633"/>
      <c r="AJ5633"/>
    </row>
    <row r="5634" spans="1:36" ht="14.5" x14ac:dyDescent="0.35">
      <c r="A5634" s="52">
        <f t="shared" ref="A5634:A5697" si="278">YEAR(D5634)</f>
        <v>2015</v>
      </c>
      <c r="B5634" s="30">
        <f t="shared" ref="B5634:B5697" si="279">D5634-DATE(YEAR(D5634),1,0)</f>
        <v>194</v>
      </c>
      <c r="C5634" s="4">
        <f t="shared" ref="C5634:C5697" si="280">WEEKNUM(D5634,1)</f>
        <v>29</v>
      </c>
      <c r="D5634" s="4" t="s">
        <v>35</v>
      </c>
      <c r="E5634" s="28">
        <v>695</v>
      </c>
      <c r="F5634" s="28">
        <v>2116</v>
      </c>
      <c r="H5634" s="28">
        <v>217</v>
      </c>
      <c r="I5634" s="28">
        <v>11</v>
      </c>
      <c r="J5634" s="28">
        <v>7.7999999999999996E-3</v>
      </c>
      <c r="AI5634"/>
      <c r="AJ5634"/>
    </row>
    <row r="5635" spans="1:36" ht="14.5" x14ac:dyDescent="0.35">
      <c r="A5635" s="52">
        <f t="shared" si="278"/>
        <v>2015</v>
      </c>
      <c r="B5635" s="30">
        <f t="shared" si="279"/>
        <v>194</v>
      </c>
      <c r="C5635" s="4">
        <f t="shared" si="280"/>
        <v>29</v>
      </c>
      <c r="D5635" s="4" t="s">
        <v>35</v>
      </c>
      <c r="E5635" s="28">
        <v>696</v>
      </c>
      <c r="F5635" s="28">
        <v>2116</v>
      </c>
      <c r="H5635" s="28">
        <v>217</v>
      </c>
      <c r="I5635" s="28">
        <v>11</v>
      </c>
      <c r="J5635" s="28">
        <v>6.1999999999999998E-3</v>
      </c>
      <c r="AI5635"/>
      <c r="AJ5635"/>
    </row>
    <row r="5636" spans="1:36" ht="14.5" x14ac:dyDescent="0.35">
      <c r="A5636" s="52">
        <f t="shared" si="278"/>
        <v>2015</v>
      </c>
      <c r="B5636" s="30">
        <f t="shared" si="279"/>
        <v>194</v>
      </c>
      <c r="C5636" s="4">
        <f t="shared" si="280"/>
        <v>29</v>
      </c>
      <c r="D5636" s="4" t="s">
        <v>35</v>
      </c>
      <c r="E5636" s="28">
        <v>696</v>
      </c>
      <c r="F5636" s="28">
        <v>2116</v>
      </c>
      <c r="H5636" s="28">
        <v>217</v>
      </c>
      <c r="I5636" s="28">
        <v>11</v>
      </c>
      <c r="J5636" s="28">
        <v>4.8999999999999998E-3</v>
      </c>
      <c r="AI5636"/>
      <c r="AJ5636"/>
    </row>
    <row r="5637" spans="1:36" ht="14.5" x14ac:dyDescent="0.35">
      <c r="A5637" s="52">
        <f t="shared" si="278"/>
        <v>2015</v>
      </c>
      <c r="B5637" s="30">
        <f t="shared" si="279"/>
        <v>194</v>
      </c>
      <c r="C5637" s="4">
        <f t="shared" si="280"/>
        <v>29</v>
      </c>
      <c r="D5637" s="4" t="s">
        <v>35</v>
      </c>
      <c r="E5637" s="28">
        <v>695</v>
      </c>
      <c r="F5637" s="28">
        <v>2116</v>
      </c>
      <c r="H5637" s="28">
        <v>217</v>
      </c>
      <c r="I5637" s="28">
        <v>12</v>
      </c>
      <c r="J5637" s="28">
        <v>6.1999999999999998E-3</v>
      </c>
      <c r="AI5637"/>
      <c r="AJ5637"/>
    </row>
    <row r="5638" spans="1:36" ht="14.5" x14ac:dyDescent="0.35">
      <c r="A5638" s="52">
        <f t="shared" si="278"/>
        <v>2015</v>
      </c>
      <c r="B5638" s="30">
        <f t="shared" si="279"/>
        <v>194</v>
      </c>
      <c r="C5638" s="4">
        <f t="shared" si="280"/>
        <v>29</v>
      </c>
      <c r="D5638" s="4" t="s">
        <v>35</v>
      </c>
      <c r="E5638" s="28">
        <v>695</v>
      </c>
      <c r="F5638" s="28">
        <v>2116</v>
      </c>
      <c r="H5638" s="28">
        <v>217</v>
      </c>
      <c r="I5638" s="28">
        <v>12</v>
      </c>
      <c r="J5638" s="28">
        <v>6.1999999999999998E-3</v>
      </c>
      <c r="AI5638"/>
      <c r="AJ5638"/>
    </row>
    <row r="5639" spans="1:36" ht="14.5" x14ac:dyDescent="0.35">
      <c r="A5639" s="52">
        <f t="shared" si="278"/>
        <v>2015</v>
      </c>
      <c r="B5639" s="30">
        <f t="shared" si="279"/>
        <v>194</v>
      </c>
      <c r="C5639" s="4">
        <f t="shared" si="280"/>
        <v>29</v>
      </c>
      <c r="D5639" s="4" t="s">
        <v>35</v>
      </c>
      <c r="E5639" s="28">
        <v>695</v>
      </c>
      <c r="F5639" s="28">
        <v>2116</v>
      </c>
      <c r="H5639" s="28">
        <v>217</v>
      </c>
      <c r="I5639" s="28">
        <v>12</v>
      </c>
      <c r="J5639" s="28">
        <v>9.5999999999999992E-3</v>
      </c>
      <c r="AI5639"/>
      <c r="AJ5639"/>
    </row>
    <row r="5640" spans="1:36" ht="14.5" x14ac:dyDescent="0.35">
      <c r="A5640" s="52">
        <f t="shared" si="278"/>
        <v>2015</v>
      </c>
      <c r="B5640" s="30">
        <f t="shared" si="279"/>
        <v>194</v>
      </c>
      <c r="C5640" s="4">
        <f t="shared" si="280"/>
        <v>29</v>
      </c>
      <c r="D5640" s="4" t="s">
        <v>35</v>
      </c>
      <c r="E5640" s="28">
        <v>695</v>
      </c>
      <c r="F5640" s="28">
        <v>2116</v>
      </c>
      <c r="H5640" s="28">
        <v>217</v>
      </c>
      <c r="I5640" s="28">
        <v>12</v>
      </c>
      <c r="J5640" s="28">
        <v>7.7000000000000002E-3</v>
      </c>
      <c r="AI5640"/>
      <c r="AJ5640"/>
    </row>
    <row r="5641" spans="1:36" ht="14.5" x14ac:dyDescent="0.35">
      <c r="A5641" s="52">
        <f t="shared" si="278"/>
        <v>2015</v>
      </c>
      <c r="B5641" s="30">
        <f t="shared" si="279"/>
        <v>194</v>
      </c>
      <c r="C5641" s="4">
        <f t="shared" si="280"/>
        <v>29</v>
      </c>
      <c r="D5641" s="4" t="s">
        <v>35</v>
      </c>
      <c r="E5641" s="28">
        <v>695</v>
      </c>
      <c r="F5641" s="28">
        <v>2116</v>
      </c>
      <c r="H5641" s="28">
        <v>217</v>
      </c>
      <c r="I5641" s="28">
        <v>12</v>
      </c>
      <c r="J5641" s="28">
        <v>6.6E-3</v>
      </c>
      <c r="AI5641"/>
      <c r="AJ5641"/>
    </row>
    <row r="5642" spans="1:36" ht="14.5" x14ac:dyDescent="0.35">
      <c r="A5642" s="52">
        <f t="shared" si="278"/>
        <v>2015</v>
      </c>
      <c r="B5642" s="30">
        <f t="shared" si="279"/>
        <v>194</v>
      </c>
      <c r="C5642" s="4">
        <f t="shared" si="280"/>
        <v>29</v>
      </c>
      <c r="D5642" s="4" t="s">
        <v>35</v>
      </c>
      <c r="E5642" s="28">
        <v>696</v>
      </c>
      <c r="F5642" s="28">
        <v>2116</v>
      </c>
      <c r="H5642" s="28">
        <v>217</v>
      </c>
      <c r="I5642" s="28">
        <v>12</v>
      </c>
      <c r="J5642" s="28">
        <v>1.0800000000000001E-2</v>
      </c>
      <c r="AI5642"/>
      <c r="AJ5642"/>
    </row>
    <row r="5643" spans="1:36" ht="14.5" x14ac:dyDescent="0.35">
      <c r="A5643" s="52">
        <f t="shared" si="278"/>
        <v>2015</v>
      </c>
      <c r="B5643" s="30">
        <f t="shared" si="279"/>
        <v>194</v>
      </c>
      <c r="C5643" s="4">
        <f t="shared" si="280"/>
        <v>29</v>
      </c>
      <c r="D5643" s="4" t="s">
        <v>35</v>
      </c>
      <c r="E5643" s="28">
        <v>696</v>
      </c>
      <c r="F5643" s="28">
        <v>2116</v>
      </c>
      <c r="H5643" s="28">
        <v>217</v>
      </c>
      <c r="I5643" s="28">
        <v>12</v>
      </c>
      <c r="J5643" s="28">
        <v>8.9999999999999993E-3</v>
      </c>
      <c r="AI5643"/>
      <c r="AJ5643"/>
    </row>
    <row r="5644" spans="1:36" ht="14.5" x14ac:dyDescent="0.35">
      <c r="A5644" s="52">
        <f t="shared" si="278"/>
        <v>2015</v>
      </c>
      <c r="B5644" s="30">
        <f t="shared" si="279"/>
        <v>194</v>
      </c>
      <c r="C5644" s="4">
        <f t="shared" si="280"/>
        <v>29</v>
      </c>
      <c r="D5644" s="4" t="s">
        <v>35</v>
      </c>
      <c r="E5644" s="28">
        <v>696</v>
      </c>
      <c r="F5644" s="28">
        <v>2116</v>
      </c>
      <c r="H5644" s="28">
        <v>217</v>
      </c>
      <c r="I5644" s="28">
        <v>12</v>
      </c>
      <c r="J5644" s="28">
        <v>8.3999999999999995E-3</v>
      </c>
      <c r="AI5644"/>
      <c r="AJ5644"/>
    </row>
    <row r="5645" spans="1:36" ht="14.5" x14ac:dyDescent="0.35">
      <c r="A5645" s="52">
        <f t="shared" si="278"/>
        <v>2015</v>
      </c>
      <c r="B5645" s="30">
        <f t="shared" si="279"/>
        <v>194</v>
      </c>
      <c r="C5645" s="4">
        <f t="shared" si="280"/>
        <v>29</v>
      </c>
      <c r="D5645" s="4" t="s">
        <v>35</v>
      </c>
      <c r="E5645" s="28">
        <v>695</v>
      </c>
      <c r="F5645" s="28">
        <v>2116</v>
      </c>
      <c r="H5645" s="28">
        <v>217</v>
      </c>
      <c r="I5645" s="28">
        <v>13</v>
      </c>
      <c r="J5645" s="28">
        <v>8.6999999999999994E-3</v>
      </c>
      <c r="AI5645"/>
      <c r="AJ5645"/>
    </row>
    <row r="5646" spans="1:36" ht="14.5" x14ac:dyDescent="0.35">
      <c r="A5646" s="52">
        <f t="shared" si="278"/>
        <v>2015</v>
      </c>
      <c r="B5646" s="30">
        <f t="shared" si="279"/>
        <v>194</v>
      </c>
      <c r="C5646" s="4">
        <f t="shared" si="280"/>
        <v>29</v>
      </c>
      <c r="D5646" s="4" t="s">
        <v>35</v>
      </c>
      <c r="E5646" s="28">
        <v>696</v>
      </c>
      <c r="F5646" s="28">
        <v>2116</v>
      </c>
      <c r="H5646" s="28">
        <v>217</v>
      </c>
      <c r="I5646" s="28">
        <v>13</v>
      </c>
      <c r="J5646" s="28">
        <v>1.34E-2</v>
      </c>
      <c r="AI5646"/>
      <c r="AJ5646"/>
    </row>
    <row r="5647" spans="1:36" ht="14.5" x14ac:dyDescent="0.35">
      <c r="A5647" s="52">
        <f t="shared" si="278"/>
        <v>2015</v>
      </c>
      <c r="B5647" s="30">
        <f t="shared" si="279"/>
        <v>194</v>
      </c>
      <c r="C5647" s="4">
        <f t="shared" si="280"/>
        <v>29</v>
      </c>
      <c r="D5647" s="4" t="s">
        <v>35</v>
      </c>
      <c r="E5647" s="28">
        <v>696</v>
      </c>
      <c r="F5647" s="28">
        <v>2116</v>
      </c>
      <c r="H5647" s="28">
        <v>217</v>
      </c>
      <c r="I5647" s="28">
        <v>13</v>
      </c>
      <c r="J5647" s="28">
        <v>1.06E-2</v>
      </c>
      <c r="AI5647"/>
      <c r="AJ5647"/>
    </row>
    <row r="5648" spans="1:36" ht="14.5" x14ac:dyDescent="0.35">
      <c r="A5648" s="52">
        <f t="shared" si="278"/>
        <v>2015</v>
      </c>
      <c r="B5648" s="30">
        <f t="shared" si="279"/>
        <v>194</v>
      </c>
      <c r="C5648" s="4">
        <f t="shared" si="280"/>
        <v>29</v>
      </c>
      <c r="D5648" s="4" t="s">
        <v>35</v>
      </c>
      <c r="E5648" s="28">
        <v>695</v>
      </c>
      <c r="F5648" s="28">
        <v>2116</v>
      </c>
      <c r="H5648" s="28">
        <v>217</v>
      </c>
      <c r="I5648" s="28">
        <v>14</v>
      </c>
      <c r="J5648" s="28">
        <v>1.2999999999999999E-2</v>
      </c>
      <c r="AI5648"/>
      <c r="AJ5648"/>
    </row>
    <row r="5649" spans="1:36" ht="14.5" x14ac:dyDescent="0.35">
      <c r="A5649" s="52">
        <f t="shared" si="278"/>
        <v>2015</v>
      </c>
      <c r="B5649" s="30">
        <f t="shared" si="279"/>
        <v>194</v>
      </c>
      <c r="C5649" s="4">
        <f t="shared" si="280"/>
        <v>29</v>
      </c>
      <c r="D5649" s="4" t="s">
        <v>35</v>
      </c>
      <c r="E5649" s="28">
        <v>696</v>
      </c>
      <c r="F5649" s="28">
        <v>2116</v>
      </c>
      <c r="H5649" s="28">
        <v>217</v>
      </c>
      <c r="I5649" s="28">
        <v>14</v>
      </c>
      <c r="J5649" s="28">
        <v>1.41E-2</v>
      </c>
      <c r="AI5649"/>
      <c r="AJ5649"/>
    </row>
    <row r="5650" spans="1:36" ht="14.5" x14ac:dyDescent="0.35">
      <c r="A5650" s="52">
        <f t="shared" si="278"/>
        <v>2015</v>
      </c>
      <c r="B5650" s="30">
        <f t="shared" si="279"/>
        <v>194</v>
      </c>
      <c r="C5650" s="4">
        <f t="shared" si="280"/>
        <v>29</v>
      </c>
      <c r="D5650" s="4" t="s">
        <v>35</v>
      </c>
      <c r="E5650" s="28">
        <v>697</v>
      </c>
      <c r="F5650" s="28">
        <v>2125</v>
      </c>
      <c r="H5650" s="28">
        <v>217</v>
      </c>
      <c r="I5650" s="28">
        <v>10</v>
      </c>
      <c r="J5650" s="28">
        <v>6.1000000000000004E-3</v>
      </c>
      <c r="AI5650"/>
      <c r="AJ5650"/>
    </row>
    <row r="5651" spans="1:36" ht="14.5" x14ac:dyDescent="0.35">
      <c r="A5651" s="52">
        <f t="shared" si="278"/>
        <v>2015</v>
      </c>
      <c r="B5651" s="30">
        <f t="shared" si="279"/>
        <v>194</v>
      </c>
      <c r="C5651" s="4">
        <f t="shared" si="280"/>
        <v>29</v>
      </c>
      <c r="D5651" s="4" t="s">
        <v>35</v>
      </c>
      <c r="E5651" s="28">
        <v>697</v>
      </c>
      <c r="F5651" s="28">
        <v>2125</v>
      </c>
      <c r="H5651" s="28">
        <v>217</v>
      </c>
      <c r="I5651" s="28">
        <v>10</v>
      </c>
      <c r="J5651" s="28">
        <v>5.3E-3</v>
      </c>
      <c r="AI5651"/>
      <c r="AJ5651"/>
    </row>
    <row r="5652" spans="1:36" ht="14.5" x14ac:dyDescent="0.35">
      <c r="A5652" s="52">
        <f t="shared" si="278"/>
        <v>2015</v>
      </c>
      <c r="B5652" s="30">
        <f t="shared" si="279"/>
        <v>194</v>
      </c>
      <c r="C5652" s="4">
        <f t="shared" si="280"/>
        <v>29</v>
      </c>
      <c r="D5652" s="4" t="s">
        <v>35</v>
      </c>
      <c r="E5652" s="28">
        <v>697</v>
      </c>
      <c r="F5652" s="28">
        <v>2125</v>
      </c>
      <c r="H5652" s="28">
        <v>217</v>
      </c>
      <c r="I5652" s="28">
        <v>11</v>
      </c>
      <c r="J5652" s="28">
        <v>6.0000000000000001E-3</v>
      </c>
      <c r="AI5652"/>
      <c r="AJ5652"/>
    </row>
    <row r="5653" spans="1:36" ht="14.5" x14ac:dyDescent="0.35">
      <c r="A5653" s="52">
        <f t="shared" si="278"/>
        <v>2015</v>
      </c>
      <c r="B5653" s="30">
        <f t="shared" si="279"/>
        <v>194</v>
      </c>
      <c r="C5653" s="4">
        <f t="shared" si="280"/>
        <v>29</v>
      </c>
      <c r="D5653" s="4" t="s">
        <v>35</v>
      </c>
      <c r="E5653" s="28">
        <v>697</v>
      </c>
      <c r="F5653" s="28">
        <v>2125</v>
      </c>
      <c r="H5653" s="28">
        <v>217</v>
      </c>
      <c r="I5653" s="28">
        <v>11</v>
      </c>
      <c r="J5653" s="28">
        <v>5.5999999999999999E-3</v>
      </c>
      <c r="AI5653"/>
      <c r="AJ5653"/>
    </row>
    <row r="5654" spans="1:36" ht="14.5" x14ac:dyDescent="0.35">
      <c r="A5654" s="52">
        <f t="shared" si="278"/>
        <v>2015</v>
      </c>
      <c r="B5654" s="30">
        <f t="shared" si="279"/>
        <v>194</v>
      </c>
      <c r="C5654" s="4">
        <f t="shared" si="280"/>
        <v>29</v>
      </c>
      <c r="D5654" s="4" t="s">
        <v>35</v>
      </c>
      <c r="E5654" s="28">
        <v>698</v>
      </c>
      <c r="F5654" s="28">
        <v>2125</v>
      </c>
      <c r="H5654" s="28">
        <v>217</v>
      </c>
      <c r="I5654" s="28">
        <v>11</v>
      </c>
      <c r="J5654" s="28">
        <v>6.0000000000000001E-3</v>
      </c>
      <c r="AI5654"/>
      <c r="AJ5654"/>
    </row>
    <row r="5655" spans="1:36" ht="14.5" x14ac:dyDescent="0.35">
      <c r="A5655" s="52">
        <f t="shared" si="278"/>
        <v>2015</v>
      </c>
      <c r="B5655" s="30">
        <f t="shared" si="279"/>
        <v>194</v>
      </c>
      <c r="C5655" s="4">
        <f t="shared" si="280"/>
        <v>29</v>
      </c>
      <c r="D5655" s="4" t="s">
        <v>35</v>
      </c>
      <c r="E5655" s="28">
        <v>697</v>
      </c>
      <c r="F5655" s="28">
        <v>2125</v>
      </c>
      <c r="H5655" s="28">
        <v>217</v>
      </c>
      <c r="I5655" s="28">
        <v>12</v>
      </c>
      <c r="J5655" s="28">
        <v>7.4999999999999997E-3</v>
      </c>
      <c r="AI5655"/>
      <c r="AJ5655"/>
    </row>
    <row r="5656" spans="1:36" ht="14.5" x14ac:dyDescent="0.35">
      <c r="A5656" s="52">
        <f t="shared" si="278"/>
        <v>2015</v>
      </c>
      <c r="B5656" s="30">
        <f t="shared" si="279"/>
        <v>194</v>
      </c>
      <c r="C5656" s="4">
        <f t="shared" si="280"/>
        <v>29</v>
      </c>
      <c r="D5656" s="4" t="s">
        <v>35</v>
      </c>
      <c r="E5656" s="28">
        <v>697</v>
      </c>
      <c r="F5656" s="28">
        <v>2125</v>
      </c>
      <c r="H5656" s="28">
        <v>217</v>
      </c>
      <c r="I5656" s="28">
        <v>12</v>
      </c>
      <c r="J5656" s="28">
        <v>8.3999999999999995E-3</v>
      </c>
      <c r="AI5656"/>
      <c r="AJ5656"/>
    </row>
    <row r="5657" spans="1:36" ht="14.5" x14ac:dyDescent="0.35">
      <c r="A5657" s="52">
        <f t="shared" si="278"/>
        <v>2015</v>
      </c>
      <c r="B5657" s="30">
        <f t="shared" si="279"/>
        <v>194</v>
      </c>
      <c r="C5657" s="4">
        <f t="shared" si="280"/>
        <v>29</v>
      </c>
      <c r="D5657" s="4" t="s">
        <v>35</v>
      </c>
      <c r="E5657" s="28">
        <v>697</v>
      </c>
      <c r="F5657" s="28">
        <v>2125</v>
      </c>
      <c r="H5657" s="28">
        <v>217</v>
      </c>
      <c r="I5657" s="28">
        <v>12</v>
      </c>
      <c r="J5657" s="28">
        <v>7.4000000000000003E-3</v>
      </c>
      <c r="AI5657"/>
      <c r="AJ5657"/>
    </row>
    <row r="5658" spans="1:36" ht="14.5" x14ac:dyDescent="0.35">
      <c r="A5658" s="52">
        <f t="shared" si="278"/>
        <v>2015</v>
      </c>
      <c r="B5658" s="30">
        <f t="shared" si="279"/>
        <v>194</v>
      </c>
      <c r="C5658" s="4">
        <f t="shared" si="280"/>
        <v>29</v>
      </c>
      <c r="D5658" s="4" t="s">
        <v>35</v>
      </c>
      <c r="E5658" s="28">
        <v>698</v>
      </c>
      <c r="F5658" s="28">
        <v>2125</v>
      </c>
      <c r="H5658" s="28">
        <v>217</v>
      </c>
      <c r="I5658" s="28">
        <v>12</v>
      </c>
      <c r="J5658" s="28">
        <v>8.2000000000000007E-3</v>
      </c>
      <c r="AI5658"/>
      <c r="AJ5658"/>
    </row>
    <row r="5659" spans="1:36" ht="14.5" x14ac:dyDescent="0.35">
      <c r="A5659" s="52">
        <f t="shared" si="278"/>
        <v>2015</v>
      </c>
      <c r="B5659" s="30">
        <f t="shared" si="279"/>
        <v>194</v>
      </c>
      <c r="C5659" s="4">
        <f t="shared" si="280"/>
        <v>29</v>
      </c>
      <c r="D5659" s="4" t="s">
        <v>35</v>
      </c>
      <c r="E5659" s="28">
        <v>698</v>
      </c>
      <c r="F5659" s="28">
        <v>2125</v>
      </c>
      <c r="H5659" s="28">
        <v>217</v>
      </c>
      <c r="I5659" s="28">
        <v>12</v>
      </c>
      <c r="J5659" s="28">
        <v>7.4000000000000003E-3</v>
      </c>
      <c r="AI5659"/>
      <c r="AJ5659"/>
    </row>
    <row r="5660" spans="1:36" ht="14.5" x14ac:dyDescent="0.35">
      <c r="A5660" s="52">
        <f t="shared" si="278"/>
        <v>2015</v>
      </c>
      <c r="B5660" s="30">
        <f t="shared" si="279"/>
        <v>194</v>
      </c>
      <c r="C5660" s="4">
        <f t="shared" si="280"/>
        <v>29</v>
      </c>
      <c r="D5660" s="4" t="s">
        <v>35</v>
      </c>
      <c r="E5660" s="28">
        <v>698</v>
      </c>
      <c r="F5660" s="28">
        <v>2125</v>
      </c>
      <c r="H5660" s="28">
        <v>217</v>
      </c>
      <c r="I5660" s="28">
        <v>12</v>
      </c>
      <c r="J5660" s="28">
        <v>4.1999999999999997E-3</v>
      </c>
      <c r="AI5660"/>
      <c r="AJ5660"/>
    </row>
    <row r="5661" spans="1:36" ht="14.5" x14ac:dyDescent="0.35">
      <c r="A5661" s="52">
        <f t="shared" si="278"/>
        <v>2015</v>
      </c>
      <c r="B5661" s="30">
        <f t="shared" si="279"/>
        <v>194</v>
      </c>
      <c r="C5661" s="4">
        <f t="shared" si="280"/>
        <v>29</v>
      </c>
      <c r="D5661" s="4" t="s">
        <v>35</v>
      </c>
      <c r="E5661" s="28">
        <v>697</v>
      </c>
      <c r="F5661" s="28">
        <v>2125</v>
      </c>
      <c r="H5661" s="28">
        <v>217</v>
      </c>
      <c r="I5661" s="28">
        <v>13</v>
      </c>
      <c r="J5661" s="28">
        <v>0.01</v>
      </c>
      <c r="AI5661"/>
      <c r="AJ5661"/>
    </row>
    <row r="5662" spans="1:36" ht="14.5" x14ac:dyDescent="0.35">
      <c r="A5662" s="52">
        <f t="shared" si="278"/>
        <v>2015</v>
      </c>
      <c r="B5662" s="30">
        <f t="shared" si="279"/>
        <v>194</v>
      </c>
      <c r="C5662" s="4">
        <f t="shared" si="280"/>
        <v>29</v>
      </c>
      <c r="D5662" s="4" t="s">
        <v>35</v>
      </c>
      <c r="E5662" s="28">
        <v>698</v>
      </c>
      <c r="F5662" s="28">
        <v>2125</v>
      </c>
      <c r="H5662" s="28">
        <v>217</v>
      </c>
      <c r="I5662" s="28">
        <v>13</v>
      </c>
      <c r="J5662" s="28">
        <v>7.7000000000000002E-3</v>
      </c>
      <c r="AI5662"/>
      <c r="AJ5662"/>
    </row>
    <row r="5663" spans="1:36" ht="14.5" x14ac:dyDescent="0.35">
      <c r="A5663" s="52">
        <f t="shared" si="278"/>
        <v>2015</v>
      </c>
      <c r="B5663" s="30">
        <f t="shared" si="279"/>
        <v>194</v>
      </c>
      <c r="C5663" s="4">
        <f t="shared" si="280"/>
        <v>29</v>
      </c>
      <c r="D5663" s="4" t="s">
        <v>35</v>
      </c>
      <c r="E5663" s="28">
        <v>698</v>
      </c>
      <c r="F5663" s="28">
        <v>2125</v>
      </c>
      <c r="H5663" s="28">
        <v>217</v>
      </c>
      <c r="I5663" s="28">
        <v>13</v>
      </c>
      <c r="J5663" s="28">
        <v>7.9000000000000008E-3</v>
      </c>
      <c r="AI5663"/>
      <c r="AJ5663"/>
    </row>
    <row r="5664" spans="1:36" ht="14.5" x14ac:dyDescent="0.35">
      <c r="A5664" s="52">
        <f t="shared" si="278"/>
        <v>2015</v>
      </c>
      <c r="B5664" s="30">
        <f t="shared" si="279"/>
        <v>195</v>
      </c>
      <c r="C5664" s="4">
        <f t="shared" si="280"/>
        <v>29</v>
      </c>
      <c r="D5664" s="4" t="s">
        <v>36</v>
      </c>
      <c r="E5664" s="28">
        <v>701</v>
      </c>
      <c r="F5664" s="28">
        <v>2039</v>
      </c>
      <c r="H5664" s="28">
        <v>217</v>
      </c>
      <c r="I5664" s="28">
        <v>11</v>
      </c>
      <c r="J5664" s="28">
        <v>5.4000000000000003E-3</v>
      </c>
      <c r="AI5664"/>
      <c r="AJ5664"/>
    </row>
    <row r="5665" spans="1:36" ht="14.5" x14ac:dyDescent="0.35">
      <c r="A5665" s="52">
        <f t="shared" si="278"/>
        <v>2015</v>
      </c>
      <c r="B5665" s="30">
        <f t="shared" si="279"/>
        <v>195</v>
      </c>
      <c r="C5665" s="4">
        <f t="shared" si="280"/>
        <v>29</v>
      </c>
      <c r="D5665" s="4" t="s">
        <v>36</v>
      </c>
      <c r="E5665" s="28">
        <v>701</v>
      </c>
      <c r="F5665" s="28">
        <v>2039</v>
      </c>
      <c r="H5665" s="28">
        <v>217</v>
      </c>
      <c r="I5665" s="28">
        <v>11</v>
      </c>
      <c r="J5665" s="28">
        <v>9.4000000000000004E-3</v>
      </c>
      <c r="AI5665"/>
      <c r="AJ5665"/>
    </row>
    <row r="5666" spans="1:36" ht="14.5" x14ac:dyDescent="0.35">
      <c r="A5666" s="52">
        <f t="shared" si="278"/>
        <v>2015</v>
      </c>
      <c r="B5666" s="30">
        <f t="shared" si="279"/>
        <v>195</v>
      </c>
      <c r="C5666" s="4">
        <f t="shared" si="280"/>
        <v>29</v>
      </c>
      <c r="D5666" s="4" t="s">
        <v>36</v>
      </c>
      <c r="E5666" s="28">
        <v>701</v>
      </c>
      <c r="F5666" s="28">
        <v>2039</v>
      </c>
      <c r="H5666" s="28">
        <v>217</v>
      </c>
      <c r="I5666" s="28">
        <v>12</v>
      </c>
      <c r="J5666" s="28">
        <v>8.9999999999999993E-3</v>
      </c>
      <c r="AI5666"/>
      <c r="AJ5666"/>
    </row>
    <row r="5667" spans="1:36" ht="14.5" x14ac:dyDescent="0.35">
      <c r="A5667" s="52">
        <f t="shared" si="278"/>
        <v>2015</v>
      </c>
      <c r="B5667" s="30">
        <f t="shared" si="279"/>
        <v>195</v>
      </c>
      <c r="C5667" s="4">
        <f t="shared" si="280"/>
        <v>29</v>
      </c>
      <c r="D5667" s="4" t="s">
        <v>36</v>
      </c>
      <c r="E5667" s="28">
        <v>701</v>
      </c>
      <c r="F5667" s="28">
        <v>2039</v>
      </c>
      <c r="H5667" s="28">
        <v>217</v>
      </c>
      <c r="I5667" s="28">
        <v>12</v>
      </c>
      <c r="J5667" s="28">
        <v>5.5999999999999999E-3</v>
      </c>
      <c r="AI5667"/>
      <c r="AJ5667"/>
    </row>
    <row r="5668" spans="1:36" ht="14.5" x14ac:dyDescent="0.35">
      <c r="A5668" s="52">
        <f t="shared" si="278"/>
        <v>2015</v>
      </c>
      <c r="B5668" s="30">
        <f t="shared" si="279"/>
        <v>195</v>
      </c>
      <c r="C5668" s="4">
        <f t="shared" si="280"/>
        <v>29</v>
      </c>
      <c r="D5668" s="4" t="s">
        <v>36</v>
      </c>
      <c r="E5668" s="28">
        <v>702</v>
      </c>
      <c r="F5668" s="28">
        <v>2039</v>
      </c>
      <c r="H5668" s="28">
        <v>217</v>
      </c>
      <c r="I5668" s="28">
        <v>12</v>
      </c>
      <c r="J5668" s="28">
        <v>9.1000000000000004E-3</v>
      </c>
      <c r="AI5668"/>
      <c r="AJ5668"/>
    </row>
    <row r="5669" spans="1:36" ht="14.5" x14ac:dyDescent="0.35">
      <c r="A5669" s="52">
        <f t="shared" si="278"/>
        <v>2015</v>
      </c>
      <c r="B5669" s="30">
        <f t="shared" si="279"/>
        <v>195</v>
      </c>
      <c r="C5669" s="4">
        <f t="shared" si="280"/>
        <v>29</v>
      </c>
      <c r="D5669" s="4" t="s">
        <v>36</v>
      </c>
      <c r="E5669" s="28">
        <v>702</v>
      </c>
      <c r="F5669" s="28">
        <v>2039</v>
      </c>
      <c r="H5669" s="28">
        <v>217</v>
      </c>
      <c r="I5669" s="28">
        <v>13</v>
      </c>
      <c r="J5669" s="28">
        <v>8.8000000000000005E-3</v>
      </c>
      <c r="AI5669"/>
      <c r="AJ5669"/>
    </row>
    <row r="5670" spans="1:36" ht="14.5" x14ac:dyDescent="0.35">
      <c r="A5670" s="52">
        <f t="shared" si="278"/>
        <v>2015</v>
      </c>
      <c r="B5670" s="30">
        <f t="shared" si="279"/>
        <v>195</v>
      </c>
      <c r="C5670" s="4">
        <f t="shared" si="280"/>
        <v>29</v>
      </c>
      <c r="D5670" s="4" t="s">
        <v>36</v>
      </c>
      <c r="E5670" s="28">
        <v>700</v>
      </c>
      <c r="F5670" s="28">
        <v>2148</v>
      </c>
      <c r="H5670" s="28">
        <v>217</v>
      </c>
      <c r="I5670" s="28">
        <v>9</v>
      </c>
      <c r="J5670" s="28">
        <v>5.0000000000000001E-3</v>
      </c>
      <c r="AI5670"/>
      <c r="AJ5670"/>
    </row>
    <row r="5671" spans="1:36" ht="14.5" x14ac:dyDescent="0.35">
      <c r="A5671" s="52">
        <f t="shared" si="278"/>
        <v>2015</v>
      </c>
      <c r="B5671" s="30">
        <f t="shared" si="279"/>
        <v>195</v>
      </c>
      <c r="C5671" s="4">
        <f t="shared" si="280"/>
        <v>29</v>
      </c>
      <c r="D5671" s="4" t="s">
        <v>36</v>
      </c>
      <c r="E5671" s="28">
        <v>700</v>
      </c>
      <c r="F5671" s="28">
        <v>2148</v>
      </c>
      <c r="H5671" s="28">
        <v>217</v>
      </c>
      <c r="I5671" s="28">
        <v>9</v>
      </c>
      <c r="J5671" s="28">
        <v>4.5999999999999999E-3</v>
      </c>
      <c r="AI5671"/>
      <c r="AJ5671"/>
    </row>
    <row r="5672" spans="1:36" ht="14.5" x14ac:dyDescent="0.35">
      <c r="A5672" s="52">
        <f t="shared" si="278"/>
        <v>2015</v>
      </c>
      <c r="B5672" s="30">
        <f t="shared" si="279"/>
        <v>195</v>
      </c>
      <c r="C5672" s="4">
        <f t="shared" si="280"/>
        <v>29</v>
      </c>
      <c r="D5672" s="4" t="s">
        <v>36</v>
      </c>
      <c r="E5672" s="28">
        <v>699</v>
      </c>
      <c r="F5672" s="28">
        <v>2148</v>
      </c>
      <c r="H5672" s="28">
        <v>217</v>
      </c>
      <c r="I5672" s="28">
        <v>10</v>
      </c>
      <c r="J5672" s="28">
        <v>3.8999999999999998E-3</v>
      </c>
      <c r="AI5672"/>
      <c r="AJ5672"/>
    </row>
    <row r="5673" spans="1:36" ht="14.5" x14ac:dyDescent="0.35">
      <c r="A5673" s="52">
        <f t="shared" si="278"/>
        <v>2015</v>
      </c>
      <c r="B5673" s="30">
        <f t="shared" si="279"/>
        <v>195</v>
      </c>
      <c r="C5673" s="4">
        <f t="shared" si="280"/>
        <v>29</v>
      </c>
      <c r="D5673" s="4" t="s">
        <v>36</v>
      </c>
      <c r="E5673" s="28">
        <v>699</v>
      </c>
      <c r="F5673" s="28">
        <v>2148</v>
      </c>
      <c r="H5673" s="28">
        <v>217</v>
      </c>
      <c r="I5673" s="28">
        <v>10</v>
      </c>
      <c r="J5673" s="28">
        <v>4.7000000000000002E-3</v>
      </c>
      <c r="AI5673"/>
      <c r="AJ5673"/>
    </row>
    <row r="5674" spans="1:36" ht="14.5" x14ac:dyDescent="0.35">
      <c r="A5674" s="52">
        <f t="shared" si="278"/>
        <v>2015</v>
      </c>
      <c r="B5674" s="30">
        <f t="shared" si="279"/>
        <v>195</v>
      </c>
      <c r="C5674" s="4">
        <f t="shared" si="280"/>
        <v>29</v>
      </c>
      <c r="D5674" s="4" t="s">
        <v>36</v>
      </c>
      <c r="E5674" s="28">
        <v>699</v>
      </c>
      <c r="F5674" s="28">
        <v>2148</v>
      </c>
      <c r="H5674" s="28">
        <v>217</v>
      </c>
      <c r="I5674" s="28">
        <v>10</v>
      </c>
      <c r="J5674" s="28">
        <v>3.0999999999999999E-3</v>
      </c>
      <c r="AI5674"/>
      <c r="AJ5674"/>
    </row>
    <row r="5675" spans="1:36" ht="14.5" x14ac:dyDescent="0.35">
      <c r="A5675" s="52">
        <f t="shared" si="278"/>
        <v>2015</v>
      </c>
      <c r="B5675" s="30">
        <f t="shared" si="279"/>
        <v>195</v>
      </c>
      <c r="C5675" s="4">
        <f t="shared" si="280"/>
        <v>29</v>
      </c>
      <c r="D5675" s="4" t="s">
        <v>36</v>
      </c>
      <c r="E5675" s="28">
        <v>700</v>
      </c>
      <c r="F5675" s="28">
        <v>2148</v>
      </c>
      <c r="H5675" s="28">
        <v>217</v>
      </c>
      <c r="I5675" s="28">
        <v>10</v>
      </c>
      <c r="J5675" s="28">
        <v>5.0000000000000001E-3</v>
      </c>
      <c r="AI5675"/>
      <c r="AJ5675"/>
    </row>
    <row r="5676" spans="1:36" ht="14.5" x14ac:dyDescent="0.35">
      <c r="A5676" s="52">
        <f t="shared" si="278"/>
        <v>2015</v>
      </c>
      <c r="B5676" s="30">
        <f t="shared" si="279"/>
        <v>195</v>
      </c>
      <c r="C5676" s="4">
        <f t="shared" si="280"/>
        <v>29</v>
      </c>
      <c r="D5676" s="4" t="s">
        <v>36</v>
      </c>
      <c r="E5676" s="28">
        <v>700</v>
      </c>
      <c r="F5676" s="28">
        <v>2148</v>
      </c>
      <c r="H5676" s="28">
        <v>217</v>
      </c>
      <c r="I5676" s="28">
        <v>10</v>
      </c>
      <c r="J5676" s="28">
        <v>5.5999999999999999E-3</v>
      </c>
      <c r="AI5676"/>
      <c r="AJ5676"/>
    </row>
    <row r="5677" spans="1:36" ht="14.5" x14ac:dyDescent="0.35">
      <c r="A5677" s="52">
        <f t="shared" si="278"/>
        <v>2015</v>
      </c>
      <c r="B5677" s="30">
        <f t="shared" si="279"/>
        <v>195</v>
      </c>
      <c r="C5677" s="4">
        <f t="shared" si="280"/>
        <v>29</v>
      </c>
      <c r="D5677" s="4" t="s">
        <v>36</v>
      </c>
      <c r="E5677" s="28">
        <v>700</v>
      </c>
      <c r="F5677" s="28">
        <v>2148</v>
      </c>
      <c r="H5677" s="28">
        <v>217</v>
      </c>
      <c r="I5677" s="28">
        <v>10</v>
      </c>
      <c r="J5677" s="28">
        <v>5.1999999999999998E-3</v>
      </c>
      <c r="AI5677"/>
      <c r="AJ5677"/>
    </row>
    <row r="5678" spans="1:36" ht="14.5" x14ac:dyDescent="0.35">
      <c r="A5678" s="52">
        <f t="shared" si="278"/>
        <v>2015</v>
      </c>
      <c r="B5678" s="30">
        <f t="shared" si="279"/>
        <v>195</v>
      </c>
      <c r="C5678" s="4">
        <f t="shared" si="280"/>
        <v>29</v>
      </c>
      <c r="D5678" s="4" t="s">
        <v>36</v>
      </c>
      <c r="E5678" s="28">
        <v>700</v>
      </c>
      <c r="F5678" s="28">
        <v>2148</v>
      </c>
      <c r="H5678" s="28">
        <v>217</v>
      </c>
      <c r="I5678" s="28">
        <v>10</v>
      </c>
      <c r="J5678" s="28">
        <v>5.1000000000000004E-3</v>
      </c>
      <c r="AI5678"/>
      <c r="AJ5678"/>
    </row>
    <row r="5679" spans="1:36" ht="14.5" x14ac:dyDescent="0.35">
      <c r="A5679" s="52">
        <f t="shared" si="278"/>
        <v>2015</v>
      </c>
      <c r="B5679" s="30">
        <f t="shared" si="279"/>
        <v>195</v>
      </c>
      <c r="C5679" s="4">
        <f t="shared" si="280"/>
        <v>29</v>
      </c>
      <c r="D5679" s="4" t="s">
        <v>36</v>
      </c>
      <c r="E5679" s="28">
        <v>700</v>
      </c>
      <c r="F5679" s="28">
        <v>2148</v>
      </c>
      <c r="H5679" s="28">
        <v>217</v>
      </c>
      <c r="I5679" s="28">
        <v>10</v>
      </c>
      <c r="J5679" s="28">
        <v>4.4000000000000003E-3</v>
      </c>
      <c r="AI5679"/>
      <c r="AJ5679"/>
    </row>
    <row r="5680" spans="1:36" ht="14.5" x14ac:dyDescent="0.35">
      <c r="A5680" s="52">
        <f t="shared" si="278"/>
        <v>2015</v>
      </c>
      <c r="B5680" s="30">
        <f t="shared" si="279"/>
        <v>195</v>
      </c>
      <c r="C5680" s="4">
        <f t="shared" si="280"/>
        <v>29</v>
      </c>
      <c r="D5680" s="4" t="s">
        <v>36</v>
      </c>
      <c r="E5680" s="28">
        <v>700</v>
      </c>
      <c r="F5680" s="28">
        <v>2148</v>
      </c>
      <c r="H5680" s="28">
        <v>217</v>
      </c>
      <c r="I5680" s="28">
        <v>10</v>
      </c>
      <c r="J5680" s="28">
        <v>4.8999999999999998E-3</v>
      </c>
      <c r="AI5680"/>
      <c r="AJ5680"/>
    </row>
    <row r="5681" spans="1:36" ht="14.5" x14ac:dyDescent="0.35">
      <c r="A5681" s="52">
        <f t="shared" si="278"/>
        <v>2015</v>
      </c>
      <c r="B5681" s="30">
        <f t="shared" si="279"/>
        <v>195</v>
      </c>
      <c r="C5681" s="4">
        <f t="shared" si="280"/>
        <v>29</v>
      </c>
      <c r="D5681" s="4" t="s">
        <v>36</v>
      </c>
      <c r="E5681" s="28">
        <v>699</v>
      </c>
      <c r="F5681" s="28">
        <v>2148</v>
      </c>
      <c r="H5681" s="28">
        <v>217</v>
      </c>
      <c r="I5681" s="28">
        <v>11</v>
      </c>
      <c r="J5681" s="28">
        <v>4.4999999999999997E-3</v>
      </c>
      <c r="AI5681"/>
      <c r="AJ5681"/>
    </row>
    <row r="5682" spans="1:36" ht="14.5" x14ac:dyDescent="0.35">
      <c r="A5682" s="52">
        <f t="shared" si="278"/>
        <v>2015</v>
      </c>
      <c r="B5682" s="30">
        <f t="shared" si="279"/>
        <v>195</v>
      </c>
      <c r="C5682" s="4">
        <f t="shared" si="280"/>
        <v>29</v>
      </c>
      <c r="D5682" s="4" t="s">
        <v>36</v>
      </c>
      <c r="E5682" s="28">
        <v>699</v>
      </c>
      <c r="F5682" s="28">
        <v>2148</v>
      </c>
      <c r="H5682" s="28">
        <v>217</v>
      </c>
      <c r="I5682" s="28">
        <v>11</v>
      </c>
      <c r="J5682" s="28">
        <v>3.8E-3</v>
      </c>
      <c r="AI5682"/>
      <c r="AJ5682"/>
    </row>
    <row r="5683" spans="1:36" ht="14.5" x14ac:dyDescent="0.35">
      <c r="A5683" s="52">
        <f t="shared" si="278"/>
        <v>2015</v>
      </c>
      <c r="B5683" s="30">
        <f t="shared" si="279"/>
        <v>195</v>
      </c>
      <c r="C5683" s="4">
        <f t="shared" si="280"/>
        <v>29</v>
      </c>
      <c r="D5683" s="4" t="s">
        <v>36</v>
      </c>
      <c r="E5683" s="28">
        <v>699</v>
      </c>
      <c r="F5683" s="28">
        <v>2148</v>
      </c>
      <c r="H5683" s="28">
        <v>217</v>
      </c>
      <c r="I5683" s="28">
        <v>11</v>
      </c>
      <c r="J5683" s="28">
        <v>3.8999999999999998E-3</v>
      </c>
      <c r="AI5683"/>
      <c r="AJ5683"/>
    </row>
    <row r="5684" spans="1:36" ht="14.5" x14ac:dyDescent="0.35">
      <c r="A5684" s="52">
        <f t="shared" si="278"/>
        <v>2015</v>
      </c>
      <c r="B5684" s="30">
        <f t="shared" si="279"/>
        <v>195</v>
      </c>
      <c r="C5684" s="4">
        <f t="shared" si="280"/>
        <v>29</v>
      </c>
      <c r="D5684" s="4" t="s">
        <v>36</v>
      </c>
      <c r="E5684" s="28">
        <v>699</v>
      </c>
      <c r="F5684" s="28">
        <v>2148</v>
      </c>
      <c r="H5684" s="28">
        <v>217</v>
      </c>
      <c r="I5684" s="28">
        <v>11</v>
      </c>
      <c r="J5684" s="28">
        <v>4.0000000000000001E-3</v>
      </c>
      <c r="AI5684"/>
      <c r="AJ5684"/>
    </row>
    <row r="5685" spans="1:36" ht="14.5" x14ac:dyDescent="0.35">
      <c r="A5685" s="52">
        <f t="shared" si="278"/>
        <v>2015</v>
      </c>
      <c r="B5685" s="30">
        <f t="shared" si="279"/>
        <v>195</v>
      </c>
      <c r="C5685" s="4">
        <f t="shared" si="280"/>
        <v>29</v>
      </c>
      <c r="D5685" s="4" t="s">
        <v>36</v>
      </c>
      <c r="E5685" s="28">
        <v>699</v>
      </c>
      <c r="F5685" s="28">
        <v>2148</v>
      </c>
      <c r="H5685" s="28">
        <v>217</v>
      </c>
      <c r="I5685" s="28">
        <v>11</v>
      </c>
      <c r="J5685" s="28">
        <v>5.3E-3</v>
      </c>
      <c r="AI5685"/>
      <c r="AJ5685"/>
    </row>
    <row r="5686" spans="1:36" ht="14.5" x14ac:dyDescent="0.35">
      <c r="A5686" s="52">
        <f t="shared" si="278"/>
        <v>2015</v>
      </c>
      <c r="B5686" s="30">
        <f t="shared" si="279"/>
        <v>195</v>
      </c>
      <c r="C5686" s="4">
        <f t="shared" si="280"/>
        <v>29</v>
      </c>
      <c r="D5686" s="4" t="s">
        <v>36</v>
      </c>
      <c r="E5686" s="28">
        <v>699</v>
      </c>
      <c r="F5686" s="28">
        <v>2148</v>
      </c>
      <c r="H5686" s="28">
        <v>217</v>
      </c>
      <c r="I5686" s="28">
        <v>11</v>
      </c>
      <c r="J5686" s="28">
        <v>4.7999999999999996E-3</v>
      </c>
      <c r="AI5686"/>
      <c r="AJ5686"/>
    </row>
    <row r="5687" spans="1:36" ht="14.5" x14ac:dyDescent="0.35">
      <c r="A5687" s="52">
        <f t="shared" si="278"/>
        <v>2015</v>
      </c>
      <c r="B5687" s="30">
        <f t="shared" si="279"/>
        <v>195</v>
      </c>
      <c r="C5687" s="4">
        <f t="shared" si="280"/>
        <v>29</v>
      </c>
      <c r="D5687" s="4" t="s">
        <v>36</v>
      </c>
      <c r="E5687" s="28">
        <v>699</v>
      </c>
      <c r="F5687" s="28">
        <v>2148</v>
      </c>
      <c r="H5687" s="28">
        <v>217</v>
      </c>
      <c r="I5687" s="28">
        <v>11</v>
      </c>
      <c r="J5687" s="28">
        <v>4.0000000000000001E-3</v>
      </c>
      <c r="AI5687"/>
      <c r="AJ5687"/>
    </row>
    <row r="5688" spans="1:36" ht="14.5" x14ac:dyDescent="0.35">
      <c r="A5688" s="52">
        <f t="shared" si="278"/>
        <v>2015</v>
      </c>
      <c r="B5688" s="30">
        <f t="shared" si="279"/>
        <v>195</v>
      </c>
      <c r="C5688" s="4">
        <f t="shared" si="280"/>
        <v>29</v>
      </c>
      <c r="D5688" s="4" t="s">
        <v>36</v>
      </c>
      <c r="E5688" s="28">
        <v>699</v>
      </c>
      <c r="F5688" s="28">
        <v>2148</v>
      </c>
      <c r="H5688" s="28">
        <v>217</v>
      </c>
      <c r="I5688" s="28">
        <v>11</v>
      </c>
      <c r="J5688" s="28">
        <v>4.1999999999999997E-3</v>
      </c>
      <c r="AI5688"/>
      <c r="AJ5688"/>
    </row>
    <row r="5689" spans="1:36" ht="14.5" x14ac:dyDescent="0.35">
      <c r="A5689" s="52">
        <f t="shared" si="278"/>
        <v>2015</v>
      </c>
      <c r="B5689" s="30">
        <f t="shared" si="279"/>
        <v>195</v>
      </c>
      <c r="C5689" s="4">
        <f t="shared" si="280"/>
        <v>29</v>
      </c>
      <c r="D5689" s="4" t="s">
        <v>36</v>
      </c>
      <c r="E5689" s="28">
        <v>699</v>
      </c>
      <c r="F5689" s="28">
        <v>2148</v>
      </c>
      <c r="H5689" s="28">
        <v>217</v>
      </c>
      <c r="I5689" s="28">
        <v>11</v>
      </c>
      <c r="J5689" s="28">
        <v>5.8999999999999999E-3</v>
      </c>
      <c r="AI5689"/>
      <c r="AJ5689"/>
    </row>
    <row r="5690" spans="1:36" ht="14.5" x14ac:dyDescent="0.35">
      <c r="A5690" s="52">
        <f t="shared" si="278"/>
        <v>2015</v>
      </c>
      <c r="B5690" s="30">
        <f t="shared" si="279"/>
        <v>195</v>
      </c>
      <c r="C5690" s="4">
        <f t="shared" si="280"/>
        <v>29</v>
      </c>
      <c r="D5690" s="4" t="s">
        <v>36</v>
      </c>
      <c r="E5690" s="28">
        <v>699</v>
      </c>
      <c r="F5690" s="28">
        <v>2148</v>
      </c>
      <c r="H5690" s="28">
        <v>217</v>
      </c>
      <c r="I5690" s="28">
        <v>11</v>
      </c>
      <c r="J5690" s="28">
        <v>3.8999999999999998E-3</v>
      </c>
      <c r="AI5690"/>
      <c r="AJ5690"/>
    </row>
    <row r="5691" spans="1:36" ht="14.5" x14ac:dyDescent="0.35">
      <c r="A5691" s="52">
        <f t="shared" si="278"/>
        <v>2015</v>
      </c>
      <c r="B5691" s="30">
        <f t="shared" si="279"/>
        <v>195</v>
      </c>
      <c r="C5691" s="4">
        <f t="shared" si="280"/>
        <v>29</v>
      </c>
      <c r="D5691" s="4" t="s">
        <v>36</v>
      </c>
      <c r="E5691" s="28">
        <v>699</v>
      </c>
      <c r="F5691" s="28">
        <v>2148</v>
      </c>
      <c r="H5691" s="28">
        <v>217</v>
      </c>
      <c r="I5691" s="28">
        <v>11</v>
      </c>
      <c r="J5691" s="28">
        <v>4.0000000000000001E-3</v>
      </c>
      <c r="AI5691"/>
      <c r="AJ5691"/>
    </row>
    <row r="5692" spans="1:36" ht="14.5" x14ac:dyDescent="0.35">
      <c r="A5692" s="52">
        <f t="shared" si="278"/>
        <v>2015</v>
      </c>
      <c r="B5692" s="30">
        <f t="shared" si="279"/>
        <v>195</v>
      </c>
      <c r="C5692" s="4">
        <f t="shared" si="280"/>
        <v>29</v>
      </c>
      <c r="D5692" s="4" t="s">
        <v>36</v>
      </c>
      <c r="E5692" s="28">
        <v>699</v>
      </c>
      <c r="F5692" s="28">
        <v>2148</v>
      </c>
      <c r="H5692" s="28">
        <v>217</v>
      </c>
      <c r="I5692" s="28">
        <v>11</v>
      </c>
      <c r="J5692" s="28">
        <v>5.1000000000000004E-3</v>
      </c>
      <c r="AI5692"/>
      <c r="AJ5692"/>
    </row>
    <row r="5693" spans="1:36" ht="14.5" x14ac:dyDescent="0.35">
      <c r="A5693" s="52">
        <f t="shared" si="278"/>
        <v>2015</v>
      </c>
      <c r="B5693" s="30">
        <f t="shared" si="279"/>
        <v>195</v>
      </c>
      <c r="C5693" s="4">
        <f t="shared" si="280"/>
        <v>29</v>
      </c>
      <c r="D5693" s="4" t="s">
        <v>36</v>
      </c>
      <c r="E5693" s="28">
        <v>700</v>
      </c>
      <c r="F5693" s="28">
        <v>2148</v>
      </c>
      <c r="H5693" s="28">
        <v>217</v>
      </c>
      <c r="I5693" s="28">
        <v>11</v>
      </c>
      <c r="J5693" s="28">
        <v>6.1999999999999998E-3</v>
      </c>
      <c r="AI5693"/>
      <c r="AJ5693"/>
    </row>
    <row r="5694" spans="1:36" ht="14.5" x14ac:dyDescent="0.35">
      <c r="A5694" s="52">
        <f t="shared" si="278"/>
        <v>2015</v>
      </c>
      <c r="B5694" s="30">
        <f t="shared" si="279"/>
        <v>195</v>
      </c>
      <c r="C5694" s="4">
        <f t="shared" si="280"/>
        <v>29</v>
      </c>
      <c r="D5694" s="4" t="s">
        <v>36</v>
      </c>
      <c r="E5694" s="28">
        <v>700</v>
      </c>
      <c r="F5694" s="28">
        <v>2148</v>
      </c>
      <c r="H5694" s="28">
        <v>217</v>
      </c>
      <c r="I5694" s="28">
        <v>11</v>
      </c>
      <c r="J5694" s="28">
        <v>6.4000000000000003E-3</v>
      </c>
      <c r="AI5694"/>
      <c r="AJ5694"/>
    </row>
    <row r="5695" spans="1:36" ht="14.5" x14ac:dyDescent="0.35">
      <c r="A5695" s="52">
        <f t="shared" si="278"/>
        <v>2015</v>
      </c>
      <c r="B5695" s="30">
        <f t="shared" si="279"/>
        <v>195</v>
      </c>
      <c r="C5695" s="4">
        <f t="shared" si="280"/>
        <v>29</v>
      </c>
      <c r="D5695" s="4" t="s">
        <v>36</v>
      </c>
      <c r="E5695" s="28">
        <v>700</v>
      </c>
      <c r="F5695" s="28">
        <v>2148</v>
      </c>
      <c r="H5695" s="28">
        <v>217</v>
      </c>
      <c r="I5695" s="28">
        <v>11</v>
      </c>
      <c r="J5695" s="28">
        <v>5.4000000000000003E-3</v>
      </c>
      <c r="AI5695"/>
      <c r="AJ5695"/>
    </row>
    <row r="5696" spans="1:36" ht="14.5" x14ac:dyDescent="0.35">
      <c r="A5696" s="52">
        <f t="shared" si="278"/>
        <v>2015</v>
      </c>
      <c r="B5696" s="30">
        <f t="shared" si="279"/>
        <v>195</v>
      </c>
      <c r="C5696" s="4">
        <f t="shared" si="280"/>
        <v>29</v>
      </c>
      <c r="D5696" s="4" t="s">
        <v>36</v>
      </c>
      <c r="E5696" s="28">
        <v>700</v>
      </c>
      <c r="F5696" s="28">
        <v>2148</v>
      </c>
      <c r="H5696" s="28">
        <v>217</v>
      </c>
      <c r="I5696" s="28">
        <v>11</v>
      </c>
      <c r="J5696" s="28">
        <v>6.8999999999999999E-3</v>
      </c>
      <c r="AI5696"/>
      <c r="AJ5696"/>
    </row>
    <row r="5697" spans="1:36" ht="14.5" x14ac:dyDescent="0.35">
      <c r="A5697" s="52">
        <f t="shared" si="278"/>
        <v>2015</v>
      </c>
      <c r="B5697" s="30">
        <f t="shared" si="279"/>
        <v>195</v>
      </c>
      <c r="C5697" s="4">
        <f t="shared" si="280"/>
        <v>29</v>
      </c>
      <c r="D5697" s="4" t="s">
        <v>36</v>
      </c>
      <c r="E5697" s="28">
        <v>700</v>
      </c>
      <c r="F5697" s="28">
        <v>2148</v>
      </c>
      <c r="H5697" s="28">
        <v>217</v>
      </c>
      <c r="I5697" s="28">
        <v>11</v>
      </c>
      <c r="J5697" s="28">
        <v>6.1999999999999998E-3</v>
      </c>
      <c r="AI5697"/>
      <c r="AJ5697"/>
    </row>
    <row r="5698" spans="1:36" ht="14.5" x14ac:dyDescent="0.35">
      <c r="A5698" s="52">
        <f t="shared" ref="A5698:A5761" si="281">YEAR(D5698)</f>
        <v>2015</v>
      </c>
      <c r="B5698" s="30">
        <f t="shared" ref="B5698:B5761" si="282">D5698-DATE(YEAR(D5698),1,0)</f>
        <v>195</v>
      </c>
      <c r="C5698" s="4">
        <f t="shared" ref="C5698:C5761" si="283">WEEKNUM(D5698,1)</f>
        <v>29</v>
      </c>
      <c r="D5698" s="4" t="s">
        <v>36</v>
      </c>
      <c r="E5698" s="28">
        <v>700</v>
      </c>
      <c r="F5698" s="28">
        <v>2148</v>
      </c>
      <c r="H5698" s="28">
        <v>217</v>
      </c>
      <c r="I5698" s="28">
        <v>11</v>
      </c>
      <c r="J5698" s="28">
        <v>6.1999999999999998E-3</v>
      </c>
      <c r="AI5698"/>
      <c r="AJ5698"/>
    </row>
    <row r="5699" spans="1:36" ht="14.5" x14ac:dyDescent="0.35">
      <c r="A5699" s="52">
        <f t="shared" si="281"/>
        <v>2015</v>
      </c>
      <c r="B5699" s="30">
        <f t="shared" si="282"/>
        <v>195</v>
      </c>
      <c r="C5699" s="4">
        <f t="shared" si="283"/>
        <v>29</v>
      </c>
      <c r="D5699" s="4" t="s">
        <v>36</v>
      </c>
      <c r="E5699" s="28">
        <v>700</v>
      </c>
      <c r="F5699" s="28">
        <v>2148</v>
      </c>
      <c r="H5699" s="28">
        <v>217</v>
      </c>
      <c r="I5699" s="28">
        <v>11</v>
      </c>
      <c r="J5699" s="28">
        <v>5.3E-3</v>
      </c>
      <c r="AI5699"/>
      <c r="AJ5699"/>
    </row>
    <row r="5700" spans="1:36" ht="14.5" x14ac:dyDescent="0.35">
      <c r="A5700" s="52">
        <f t="shared" si="281"/>
        <v>2015</v>
      </c>
      <c r="B5700" s="30">
        <f t="shared" si="282"/>
        <v>195</v>
      </c>
      <c r="C5700" s="4">
        <f t="shared" si="283"/>
        <v>29</v>
      </c>
      <c r="D5700" s="4" t="s">
        <v>36</v>
      </c>
      <c r="E5700" s="28">
        <v>700</v>
      </c>
      <c r="F5700" s="28">
        <v>2148</v>
      </c>
      <c r="H5700" s="28">
        <v>217</v>
      </c>
      <c r="I5700" s="28">
        <v>11</v>
      </c>
      <c r="J5700" s="28">
        <v>5.7999999999999996E-3</v>
      </c>
      <c r="AI5700"/>
      <c r="AJ5700"/>
    </row>
    <row r="5701" spans="1:36" ht="14.5" x14ac:dyDescent="0.35">
      <c r="A5701" s="52">
        <f t="shared" si="281"/>
        <v>2015</v>
      </c>
      <c r="B5701" s="30">
        <f t="shared" si="282"/>
        <v>195</v>
      </c>
      <c r="C5701" s="4">
        <f t="shared" si="283"/>
        <v>29</v>
      </c>
      <c r="D5701" s="4" t="s">
        <v>36</v>
      </c>
      <c r="E5701" s="28">
        <v>700</v>
      </c>
      <c r="F5701" s="28">
        <v>2148</v>
      </c>
      <c r="H5701" s="28">
        <v>217</v>
      </c>
      <c r="I5701" s="28">
        <v>11</v>
      </c>
      <c r="J5701" s="28">
        <v>7.4000000000000003E-3</v>
      </c>
      <c r="AI5701"/>
      <c r="AJ5701"/>
    </row>
    <row r="5702" spans="1:36" ht="14.5" x14ac:dyDescent="0.35">
      <c r="A5702" s="52">
        <f t="shared" si="281"/>
        <v>2015</v>
      </c>
      <c r="B5702" s="30">
        <f t="shared" si="282"/>
        <v>195</v>
      </c>
      <c r="C5702" s="4">
        <f t="shared" si="283"/>
        <v>29</v>
      </c>
      <c r="D5702" s="4" t="s">
        <v>36</v>
      </c>
      <c r="E5702" s="28">
        <v>700</v>
      </c>
      <c r="F5702" s="28">
        <v>2148</v>
      </c>
      <c r="H5702" s="28">
        <v>217</v>
      </c>
      <c r="I5702" s="28">
        <v>11</v>
      </c>
      <c r="J5702" s="28">
        <v>6.1000000000000004E-3</v>
      </c>
      <c r="AI5702"/>
      <c r="AJ5702"/>
    </row>
    <row r="5703" spans="1:36" ht="14.5" x14ac:dyDescent="0.35">
      <c r="A5703" s="52">
        <f t="shared" si="281"/>
        <v>2015</v>
      </c>
      <c r="B5703" s="30">
        <f t="shared" si="282"/>
        <v>195</v>
      </c>
      <c r="C5703" s="4">
        <f t="shared" si="283"/>
        <v>29</v>
      </c>
      <c r="D5703" s="4" t="s">
        <v>36</v>
      </c>
      <c r="E5703" s="28">
        <v>700</v>
      </c>
      <c r="F5703" s="28">
        <v>2148</v>
      </c>
      <c r="H5703" s="28">
        <v>217</v>
      </c>
      <c r="I5703" s="28">
        <v>11</v>
      </c>
      <c r="J5703" s="28">
        <v>6.1000000000000004E-3</v>
      </c>
      <c r="AI5703"/>
      <c r="AJ5703"/>
    </row>
    <row r="5704" spans="1:36" ht="14.5" x14ac:dyDescent="0.35">
      <c r="A5704" s="52">
        <f t="shared" si="281"/>
        <v>2015</v>
      </c>
      <c r="B5704" s="30">
        <f t="shared" si="282"/>
        <v>195</v>
      </c>
      <c r="C5704" s="4">
        <f t="shared" si="283"/>
        <v>29</v>
      </c>
      <c r="D5704" s="4" t="s">
        <v>36</v>
      </c>
      <c r="E5704" s="28">
        <v>700</v>
      </c>
      <c r="F5704" s="28">
        <v>2148</v>
      </c>
      <c r="H5704" s="28">
        <v>217</v>
      </c>
      <c r="I5704" s="28">
        <v>11</v>
      </c>
      <c r="J5704" s="28">
        <v>5.0000000000000001E-3</v>
      </c>
      <c r="AI5704"/>
      <c r="AJ5704"/>
    </row>
    <row r="5705" spans="1:36" ht="14.5" x14ac:dyDescent="0.35">
      <c r="A5705" s="52">
        <f t="shared" si="281"/>
        <v>2015</v>
      </c>
      <c r="B5705" s="30">
        <f t="shared" si="282"/>
        <v>195</v>
      </c>
      <c r="C5705" s="4">
        <f t="shared" si="283"/>
        <v>29</v>
      </c>
      <c r="D5705" s="4" t="s">
        <v>36</v>
      </c>
      <c r="E5705" s="28">
        <v>700</v>
      </c>
      <c r="F5705" s="28">
        <v>2148</v>
      </c>
      <c r="H5705" s="28">
        <v>217</v>
      </c>
      <c r="I5705" s="28">
        <v>11</v>
      </c>
      <c r="J5705" s="28">
        <v>5.0000000000000001E-3</v>
      </c>
      <c r="AI5705"/>
      <c r="AJ5705"/>
    </row>
    <row r="5706" spans="1:36" ht="14.5" x14ac:dyDescent="0.35">
      <c r="A5706" s="52">
        <f t="shared" si="281"/>
        <v>2015</v>
      </c>
      <c r="B5706" s="30">
        <f t="shared" si="282"/>
        <v>195</v>
      </c>
      <c r="C5706" s="4">
        <f t="shared" si="283"/>
        <v>29</v>
      </c>
      <c r="D5706" s="4" t="s">
        <v>36</v>
      </c>
      <c r="E5706" s="28">
        <v>700</v>
      </c>
      <c r="F5706" s="28">
        <v>2148</v>
      </c>
      <c r="H5706" s="28">
        <v>217</v>
      </c>
      <c r="I5706" s="28">
        <v>11</v>
      </c>
      <c r="J5706" s="28">
        <v>8.2000000000000007E-3</v>
      </c>
      <c r="AI5706"/>
      <c r="AJ5706"/>
    </row>
    <row r="5707" spans="1:36" ht="14.5" x14ac:dyDescent="0.35">
      <c r="A5707" s="52">
        <f t="shared" si="281"/>
        <v>2015</v>
      </c>
      <c r="B5707" s="30">
        <f t="shared" si="282"/>
        <v>195</v>
      </c>
      <c r="C5707" s="4">
        <f t="shared" si="283"/>
        <v>29</v>
      </c>
      <c r="D5707" s="4" t="s">
        <v>36</v>
      </c>
      <c r="E5707" s="28">
        <v>700</v>
      </c>
      <c r="F5707" s="28">
        <v>2148</v>
      </c>
      <c r="H5707" s="28">
        <v>217</v>
      </c>
      <c r="I5707" s="28">
        <v>11</v>
      </c>
      <c r="J5707" s="28">
        <v>5.4999999999999997E-3</v>
      </c>
      <c r="AI5707"/>
      <c r="AJ5707"/>
    </row>
    <row r="5708" spans="1:36" ht="14.5" x14ac:dyDescent="0.35">
      <c r="A5708" s="52">
        <f t="shared" si="281"/>
        <v>2015</v>
      </c>
      <c r="B5708" s="30">
        <f t="shared" si="282"/>
        <v>195</v>
      </c>
      <c r="C5708" s="4">
        <f t="shared" si="283"/>
        <v>29</v>
      </c>
      <c r="D5708" s="4" t="s">
        <v>36</v>
      </c>
      <c r="E5708" s="28">
        <v>700</v>
      </c>
      <c r="F5708" s="28">
        <v>2148</v>
      </c>
      <c r="H5708" s="28">
        <v>217</v>
      </c>
      <c r="I5708" s="28">
        <v>11</v>
      </c>
      <c r="J5708" s="28">
        <v>4.5999999999999999E-3</v>
      </c>
      <c r="AI5708"/>
      <c r="AJ5708"/>
    </row>
    <row r="5709" spans="1:36" ht="14.5" x14ac:dyDescent="0.35">
      <c r="A5709" s="52">
        <f t="shared" si="281"/>
        <v>2015</v>
      </c>
      <c r="B5709" s="30">
        <f t="shared" si="282"/>
        <v>195</v>
      </c>
      <c r="C5709" s="4">
        <f t="shared" si="283"/>
        <v>29</v>
      </c>
      <c r="D5709" s="4" t="s">
        <v>36</v>
      </c>
      <c r="E5709" s="28">
        <v>700</v>
      </c>
      <c r="F5709" s="28">
        <v>2148</v>
      </c>
      <c r="H5709" s="28">
        <v>217</v>
      </c>
      <c r="I5709" s="28">
        <v>11</v>
      </c>
      <c r="J5709" s="28">
        <v>4.4000000000000003E-3</v>
      </c>
      <c r="AI5709"/>
      <c r="AJ5709"/>
    </row>
    <row r="5710" spans="1:36" ht="14.5" x14ac:dyDescent="0.35">
      <c r="A5710" s="52">
        <f t="shared" si="281"/>
        <v>2015</v>
      </c>
      <c r="B5710" s="30">
        <f t="shared" si="282"/>
        <v>195</v>
      </c>
      <c r="C5710" s="4">
        <f t="shared" si="283"/>
        <v>29</v>
      </c>
      <c r="D5710" s="4" t="s">
        <v>36</v>
      </c>
      <c r="E5710" s="28">
        <v>699</v>
      </c>
      <c r="F5710" s="28">
        <v>2148</v>
      </c>
      <c r="H5710" s="28">
        <v>217</v>
      </c>
      <c r="I5710" s="28">
        <v>12</v>
      </c>
      <c r="J5710" s="28">
        <v>4.5999999999999999E-3</v>
      </c>
      <c r="AI5710"/>
      <c r="AJ5710"/>
    </row>
    <row r="5711" spans="1:36" ht="14.5" x14ac:dyDescent="0.35">
      <c r="A5711" s="52">
        <f t="shared" si="281"/>
        <v>2015</v>
      </c>
      <c r="B5711" s="30">
        <f t="shared" si="282"/>
        <v>195</v>
      </c>
      <c r="C5711" s="4">
        <f t="shared" si="283"/>
        <v>29</v>
      </c>
      <c r="D5711" s="4" t="s">
        <v>36</v>
      </c>
      <c r="E5711" s="28">
        <v>699</v>
      </c>
      <c r="F5711" s="28">
        <v>2148</v>
      </c>
      <c r="H5711" s="28">
        <v>217</v>
      </c>
      <c r="I5711" s="28">
        <v>12</v>
      </c>
      <c r="J5711" s="28">
        <v>4.8999999999999998E-3</v>
      </c>
      <c r="AI5711"/>
      <c r="AJ5711"/>
    </row>
    <row r="5712" spans="1:36" ht="14.5" x14ac:dyDescent="0.35">
      <c r="A5712" s="52">
        <f t="shared" si="281"/>
        <v>2015</v>
      </c>
      <c r="B5712" s="30">
        <f t="shared" si="282"/>
        <v>195</v>
      </c>
      <c r="C5712" s="4">
        <f t="shared" si="283"/>
        <v>29</v>
      </c>
      <c r="D5712" s="4" t="s">
        <v>36</v>
      </c>
      <c r="E5712" s="28">
        <v>699</v>
      </c>
      <c r="F5712" s="28">
        <v>2148</v>
      </c>
      <c r="H5712" s="28">
        <v>217</v>
      </c>
      <c r="I5712" s="28">
        <v>12</v>
      </c>
      <c r="J5712" s="28">
        <v>6.4999999999999997E-3</v>
      </c>
      <c r="AI5712"/>
      <c r="AJ5712"/>
    </row>
    <row r="5713" spans="1:36" ht="14.5" x14ac:dyDescent="0.35">
      <c r="A5713" s="52">
        <f t="shared" si="281"/>
        <v>2015</v>
      </c>
      <c r="B5713" s="30">
        <f t="shared" si="282"/>
        <v>195</v>
      </c>
      <c r="C5713" s="4">
        <f t="shared" si="283"/>
        <v>29</v>
      </c>
      <c r="D5713" s="4" t="s">
        <v>36</v>
      </c>
      <c r="E5713" s="28">
        <v>699</v>
      </c>
      <c r="F5713" s="28">
        <v>2148</v>
      </c>
      <c r="H5713" s="28">
        <v>217</v>
      </c>
      <c r="I5713" s="28">
        <v>12</v>
      </c>
      <c r="J5713" s="28">
        <v>5.7000000000000002E-3</v>
      </c>
      <c r="AI5713"/>
      <c r="AJ5713"/>
    </row>
    <row r="5714" spans="1:36" ht="14.5" x14ac:dyDescent="0.35">
      <c r="A5714" s="52">
        <f t="shared" si="281"/>
        <v>2015</v>
      </c>
      <c r="B5714" s="30">
        <f t="shared" si="282"/>
        <v>195</v>
      </c>
      <c r="C5714" s="4">
        <f t="shared" si="283"/>
        <v>29</v>
      </c>
      <c r="D5714" s="4" t="s">
        <v>36</v>
      </c>
      <c r="E5714" s="28">
        <v>699</v>
      </c>
      <c r="F5714" s="28">
        <v>2148</v>
      </c>
      <c r="H5714" s="28">
        <v>217</v>
      </c>
      <c r="I5714" s="28">
        <v>12</v>
      </c>
      <c r="J5714" s="28">
        <v>6.1000000000000004E-3</v>
      </c>
      <c r="AI5714"/>
      <c r="AJ5714"/>
    </row>
    <row r="5715" spans="1:36" ht="14.5" x14ac:dyDescent="0.35">
      <c r="A5715" s="52">
        <f t="shared" si="281"/>
        <v>2015</v>
      </c>
      <c r="B5715" s="30">
        <f t="shared" si="282"/>
        <v>195</v>
      </c>
      <c r="C5715" s="4">
        <f t="shared" si="283"/>
        <v>29</v>
      </c>
      <c r="D5715" s="4" t="s">
        <v>36</v>
      </c>
      <c r="E5715" s="28">
        <v>699</v>
      </c>
      <c r="F5715" s="28">
        <v>2148</v>
      </c>
      <c r="H5715" s="28">
        <v>217</v>
      </c>
      <c r="I5715" s="28">
        <v>12</v>
      </c>
      <c r="J5715" s="28">
        <v>6.8999999999999999E-3</v>
      </c>
      <c r="AI5715"/>
      <c r="AJ5715"/>
    </row>
    <row r="5716" spans="1:36" ht="14.5" x14ac:dyDescent="0.35">
      <c r="A5716" s="52">
        <f t="shared" si="281"/>
        <v>2015</v>
      </c>
      <c r="B5716" s="30">
        <f t="shared" si="282"/>
        <v>195</v>
      </c>
      <c r="C5716" s="4">
        <f t="shared" si="283"/>
        <v>29</v>
      </c>
      <c r="D5716" s="4" t="s">
        <v>36</v>
      </c>
      <c r="E5716" s="28">
        <v>699</v>
      </c>
      <c r="F5716" s="28">
        <v>2148</v>
      </c>
      <c r="H5716" s="28">
        <v>217</v>
      </c>
      <c r="I5716" s="28">
        <v>12</v>
      </c>
      <c r="J5716" s="28">
        <v>7.4000000000000003E-3</v>
      </c>
      <c r="AI5716"/>
      <c r="AJ5716"/>
    </row>
    <row r="5717" spans="1:36" ht="14.5" x14ac:dyDescent="0.35">
      <c r="A5717" s="52">
        <f t="shared" si="281"/>
        <v>2015</v>
      </c>
      <c r="B5717" s="30">
        <f t="shared" si="282"/>
        <v>195</v>
      </c>
      <c r="C5717" s="4">
        <f t="shared" si="283"/>
        <v>29</v>
      </c>
      <c r="D5717" s="4" t="s">
        <v>36</v>
      </c>
      <c r="E5717" s="28">
        <v>699</v>
      </c>
      <c r="F5717" s="28">
        <v>2148</v>
      </c>
      <c r="H5717" s="28">
        <v>217</v>
      </c>
      <c r="I5717" s="28">
        <v>12</v>
      </c>
      <c r="J5717" s="28">
        <v>5.8999999999999999E-3</v>
      </c>
      <c r="AI5717"/>
      <c r="AJ5717"/>
    </row>
    <row r="5718" spans="1:36" ht="14.5" x14ac:dyDescent="0.35">
      <c r="A5718" s="52">
        <f t="shared" si="281"/>
        <v>2015</v>
      </c>
      <c r="B5718" s="30">
        <f t="shared" si="282"/>
        <v>195</v>
      </c>
      <c r="C5718" s="4">
        <f t="shared" si="283"/>
        <v>29</v>
      </c>
      <c r="D5718" s="4" t="s">
        <v>36</v>
      </c>
      <c r="E5718" s="28">
        <v>699</v>
      </c>
      <c r="F5718" s="28">
        <v>2148</v>
      </c>
      <c r="H5718" s="28">
        <v>217</v>
      </c>
      <c r="I5718" s="28">
        <v>12</v>
      </c>
      <c r="J5718" s="28">
        <v>6.1999999999999998E-3</v>
      </c>
      <c r="AI5718"/>
      <c r="AJ5718"/>
    </row>
    <row r="5719" spans="1:36" ht="14.5" x14ac:dyDescent="0.35">
      <c r="A5719" s="52">
        <f t="shared" si="281"/>
        <v>2015</v>
      </c>
      <c r="B5719" s="30">
        <f t="shared" si="282"/>
        <v>195</v>
      </c>
      <c r="C5719" s="4">
        <f t="shared" si="283"/>
        <v>29</v>
      </c>
      <c r="D5719" s="4" t="s">
        <v>36</v>
      </c>
      <c r="E5719" s="28">
        <v>699</v>
      </c>
      <c r="F5719" s="28">
        <v>2148</v>
      </c>
      <c r="H5719" s="28">
        <v>217</v>
      </c>
      <c r="I5719" s="28">
        <v>12</v>
      </c>
      <c r="J5719" s="28">
        <v>5.4000000000000003E-3</v>
      </c>
      <c r="AI5719"/>
      <c r="AJ5719"/>
    </row>
    <row r="5720" spans="1:36" ht="14.5" x14ac:dyDescent="0.35">
      <c r="A5720" s="52">
        <f t="shared" si="281"/>
        <v>2015</v>
      </c>
      <c r="B5720" s="30">
        <f t="shared" si="282"/>
        <v>195</v>
      </c>
      <c r="C5720" s="4">
        <f t="shared" si="283"/>
        <v>29</v>
      </c>
      <c r="D5720" s="4" t="s">
        <v>36</v>
      </c>
      <c r="E5720" s="28">
        <v>699</v>
      </c>
      <c r="F5720" s="28">
        <v>2148</v>
      </c>
      <c r="H5720" s="28">
        <v>217</v>
      </c>
      <c r="I5720" s="28">
        <v>12</v>
      </c>
      <c r="J5720" s="28">
        <v>6.4000000000000003E-3</v>
      </c>
      <c r="AI5720"/>
      <c r="AJ5720"/>
    </row>
    <row r="5721" spans="1:36" ht="14.5" x14ac:dyDescent="0.35">
      <c r="A5721" s="52">
        <f t="shared" si="281"/>
        <v>2015</v>
      </c>
      <c r="B5721" s="30">
        <f t="shared" si="282"/>
        <v>195</v>
      </c>
      <c r="C5721" s="4">
        <f t="shared" si="283"/>
        <v>29</v>
      </c>
      <c r="D5721" s="4" t="s">
        <v>36</v>
      </c>
      <c r="E5721" s="28">
        <v>699</v>
      </c>
      <c r="F5721" s="28">
        <v>2148</v>
      </c>
      <c r="H5721" s="28">
        <v>217</v>
      </c>
      <c r="I5721" s="28">
        <v>12</v>
      </c>
      <c r="J5721" s="28">
        <v>5.4000000000000003E-3</v>
      </c>
      <c r="AI5721"/>
      <c r="AJ5721"/>
    </row>
    <row r="5722" spans="1:36" ht="14.5" x14ac:dyDescent="0.35">
      <c r="A5722" s="52">
        <f t="shared" si="281"/>
        <v>2015</v>
      </c>
      <c r="B5722" s="30">
        <f t="shared" si="282"/>
        <v>195</v>
      </c>
      <c r="C5722" s="4">
        <f t="shared" si="283"/>
        <v>29</v>
      </c>
      <c r="D5722" s="4" t="s">
        <v>36</v>
      </c>
      <c r="E5722" s="28">
        <v>699</v>
      </c>
      <c r="F5722" s="28">
        <v>2148</v>
      </c>
      <c r="H5722" s="28">
        <v>217</v>
      </c>
      <c r="I5722" s="28">
        <v>12</v>
      </c>
      <c r="J5722" s="28">
        <v>7.0000000000000001E-3</v>
      </c>
      <c r="AI5722"/>
      <c r="AJ5722"/>
    </row>
    <row r="5723" spans="1:36" ht="14.5" x14ac:dyDescent="0.35">
      <c r="A5723" s="52">
        <f t="shared" si="281"/>
        <v>2015</v>
      </c>
      <c r="B5723" s="30">
        <f t="shared" si="282"/>
        <v>195</v>
      </c>
      <c r="C5723" s="4">
        <f t="shared" si="283"/>
        <v>29</v>
      </c>
      <c r="D5723" s="4" t="s">
        <v>36</v>
      </c>
      <c r="E5723" s="28">
        <v>699</v>
      </c>
      <c r="F5723" s="28">
        <v>2148</v>
      </c>
      <c r="H5723" s="28">
        <v>217</v>
      </c>
      <c r="I5723" s="28">
        <v>12</v>
      </c>
      <c r="J5723" s="28">
        <v>6.1000000000000004E-3</v>
      </c>
      <c r="AI5723"/>
      <c r="AJ5723"/>
    </row>
    <row r="5724" spans="1:36" ht="14.5" x14ac:dyDescent="0.35">
      <c r="A5724" s="52">
        <f t="shared" si="281"/>
        <v>2015</v>
      </c>
      <c r="B5724" s="30">
        <f t="shared" si="282"/>
        <v>195</v>
      </c>
      <c r="C5724" s="4">
        <f t="shared" si="283"/>
        <v>29</v>
      </c>
      <c r="D5724" s="4" t="s">
        <v>36</v>
      </c>
      <c r="E5724" s="28">
        <v>699</v>
      </c>
      <c r="F5724" s="28">
        <v>2148</v>
      </c>
      <c r="H5724" s="28">
        <v>217</v>
      </c>
      <c r="I5724" s="28">
        <v>12</v>
      </c>
      <c r="J5724" s="28">
        <v>5.7000000000000002E-3</v>
      </c>
      <c r="AI5724"/>
      <c r="AJ5724"/>
    </row>
    <row r="5725" spans="1:36" ht="14.5" x14ac:dyDescent="0.35">
      <c r="A5725" s="52">
        <f t="shared" si="281"/>
        <v>2015</v>
      </c>
      <c r="B5725" s="30">
        <f t="shared" si="282"/>
        <v>195</v>
      </c>
      <c r="C5725" s="4">
        <f t="shared" si="283"/>
        <v>29</v>
      </c>
      <c r="D5725" s="4" t="s">
        <v>36</v>
      </c>
      <c r="E5725" s="28">
        <v>699</v>
      </c>
      <c r="F5725" s="28">
        <v>2148</v>
      </c>
      <c r="H5725" s="28">
        <v>217</v>
      </c>
      <c r="I5725" s="28">
        <v>12</v>
      </c>
      <c r="J5725" s="28">
        <v>5.4000000000000003E-3</v>
      </c>
      <c r="AI5725"/>
      <c r="AJ5725"/>
    </row>
    <row r="5726" spans="1:36" ht="14.5" x14ac:dyDescent="0.35">
      <c r="A5726" s="52">
        <f t="shared" si="281"/>
        <v>2015</v>
      </c>
      <c r="B5726" s="30">
        <f t="shared" si="282"/>
        <v>195</v>
      </c>
      <c r="C5726" s="4">
        <f t="shared" si="283"/>
        <v>29</v>
      </c>
      <c r="D5726" s="4" t="s">
        <v>36</v>
      </c>
      <c r="E5726" s="28">
        <v>699</v>
      </c>
      <c r="F5726" s="28">
        <v>2148</v>
      </c>
      <c r="H5726" s="28">
        <v>217</v>
      </c>
      <c r="I5726" s="28">
        <v>12</v>
      </c>
      <c r="J5726" s="28">
        <v>6.6E-3</v>
      </c>
      <c r="AI5726"/>
      <c r="AJ5726"/>
    </row>
    <row r="5727" spans="1:36" ht="14.5" x14ac:dyDescent="0.35">
      <c r="A5727" s="52">
        <f t="shared" si="281"/>
        <v>2015</v>
      </c>
      <c r="B5727" s="30">
        <f t="shared" si="282"/>
        <v>195</v>
      </c>
      <c r="C5727" s="4">
        <f t="shared" si="283"/>
        <v>29</v>
      </c>
      <c r="D5727" s="4" t="s">
        <v>36</v>
      </c>
      <c r="E5727" s="28">
        <v>699</v>
      </c>
      <c r="F5727" s="28">
        <v>2148</v>
      </c>
      <c r="H5727" s="28">
        <v>217</v>
      </c>
      <c r="I5727" s="28">
        <v>12</v>
      </c>
      <c r="J5727" s="28">
        <v>5.4000000000000003E-3</v>
      </c>
      <c r="AI5727"/>
      <c r="AJ5727"/>
    </row>
    <row r="5728" spans="1:36" ht="14.5" x14ac:dyDescent="0.35">
      <c r="A5728" s="52">
        <f t="shared" si="281"/>
        <v>2015</v>
      </c>
      <c r="B5728" s="30">
        <f t="shared" si="282"/>
        <v>195</v>
      </c>
      <c r="C5728" s="4">
        <f t="shared" si="283"/>
        <v>29</v>
      </c>
      <c r="D5728" s="4" t="s">
        <v>36</v>
      </c>
      <c r="E5728" s="28">
        <v>699</v>
      </c>
      <c r="F5728" s="28">
        <v>2148</v>
      </c>
      <c r="H5728" s="28">
        <v>217</v>
      </c>
      <c r="I5728" s="28">
        <v>12</v>
      </c>
      <c r="J5728" s="28">
        <v>6.4000000000000003E-3</v>
      </c>
      <c r="AI5728"/>
      <c r="AJ5728"/>
    </row>
    <row r="5729" spans="1:36" ht="14.5" x14ac:dyDescent="0.35">
      <c r="A5729" s="52">
        <f t="shared" si="281"/>
        <v>2015</v>
      </c>
      <c r="B5729" s="30">
        <f t="shared" si="282"/>
        <v>195</v>
      </c>
      <c r="C5729" s="4">
        <f t="shared" si="283"/>
        <v>29</v>
      </c>
      <c r="D5729" s="4" t="s">
        <v>36</v>
      </c>
      <c r="E5729" s="28">
        <v>699</v>
      </c>
      <c r="F5729" s="28">
        <v>2148</v>
      </c>
      <c r="H5729" s="28">
        <v>217</v>
      </c>
      <c r="I5729" s="28">
        <v>12</v>
      </c>
      <c r="J5729" s="28">
        <v>4.5999999999999999E-3</v>
      </c>
      <c r="AI5729"/>
      <c r="AJ5729"/>
    </row>
    <row r="5730" spans="1:36" ht="14.5" x14ac:dyDescent="0.35">
      <c r="A5730" s="52">
        <f t="shared" si="281"/>
        <v>2015</v>
      </c>
      <c r="B5730" s="30">
        <f t="shared" si="282"/>
        <v>195</v>
      </c>
      <c r="C5730" s="4">
        <f t="shared" si="283"/>
        <v>29</v>
      </c>
      <c r="D5730" s="4" t="s">
        <v>36</v>
      </c>
      <c r="E5730" s="28">
        <v>699</v>
      </c>
      <c r="F5730" s="28">
        <v>2148</v>
      </c>
      <c r="H5730" s="28">
        <v>217</v>
      </c>
      <c r="I5730" s="28">
        <v>12</v>
      </c>
      <c r="J5730" s="28">
        <v>6.1000000000000004E-3</v>
      </c>
      <c r="AI5730"/>
      <c r="AJ5730"/>
    </row>
    <row r="5731" spans="1:36" ht="14.5" x14ac:dyDescent="0.35">
      <c r="A5731" s="52">
        <f t="shared" si="281"/>
        <v>2015</v>
      </c>
      <c r="B5731" s="30">
        <f t="shared" si="282"/>
        <v>195</v>
      </c>
      <c r="C5731" s="4">
        <f t="shared" si="283"/>
        <v>29</v>
      </c>
      <c r="D5731" s="4" t="s">
        <v>36</v>
      </c>
      <c r="E5731" s="28">
        <v>700</v>
      </c>
      <c r="F5731" s="28">
        <v>2148</v>
      </c>
      <c r="H5731" s="28">
        <v>217</v>
      </c>
      <c r="I5731" s="28">
        <v>12</v>
      </c>
      <c r="J5731" s="28">
        <v>6.6E-3</v>
      </c>
      <c r="AI5731"/>
      <c r="AJ5731"/>
    </row>
    <row r="5732" spans="1:36" ht="14.5" x14ac:dyDescent="0.35">
      <c r="A5732" s="52">
        <f t="shared" si="281"/>
        <v>2015</v>
      </c>
      <c r="B5732" s="30">
        <f t="shared" si="282"/>
        <v>195</v>
      </c>
      <c r="C5732" s="4">
        <f t="shared" si="283"/>
        <v>29</v>
      </c>
      <c r="D5732" s="4" t="s">
        <v>36</v>
      </c>
      <c r="E5732" s="28">
        <v>700</v>
      </c>
      <c r="F5732" s="28">
        <v>2148</v>
      </c>
      <c r="H5732" s="28">
        <v>217</v>
      </c>
      <c r="I5732" s="28">
        <v>12</v>
      </c>
      <c r="J5732" s="28">
        <v>7.7999999999999996E-3</v>
      </c>
      <c r="AI5732"/>
      <c r="AJ5732"/>
    </row>
    <row r="5733" spans="1:36" ht="14.5" x14ac:dyDescent="0.35">
      <c r="A5733" s="52">
        <f t="shared" si="281"/>
        <v>2015</v>
      </c>
      <c r="B5733" s="30">
        <f t="shared" si="282"/>
        <v>195</v>
      </c>
      <c r="C5733" s="4">
        <f t="shared" si="283"/>
        <v>29</v>
      </c>
      <c r="D5733" s="4" t="s">
        <v>36</v>
      </c>
      <c r="E5733" s="28">
        <v>700</v>
      </c>
      <c r="F5733" s="28">
        <v>2148</v>
      </c>
      <c r="H5733" s="28">
        <v>217</v>
      </c>
      <c r="I5733" s="28">
        <v>12</v>
      </c>
      <c r="J5733" s="28">
        <v>6.1000000000000004E-3</v>
      </c>
      <c r="AI5733"/>
      <c r="AJ5733"/>
    </row>
    <row r="5734" spans="1:36" ht="14.5" x14ac:dyDescent="0.35">
      <c r="A5734" s="52">
        <f t="shared" si="281"/>
        <v>2015</v>
      </c>
      <c r="B5734" s="30">
        <f t="shared" si="282"/>
        <v>195</v>
      </c>
      <c r="C5734" s="4">
        <f t="shared" si="283"/>
        <v>29</v>
      </c>
      <c r="D5734" s="4" t="s">
        <v>36</v>
      </c>
      <c r="E5734" s="28">
        <v>700</v>
      </c>
      <c r="F5734" s="28">
        <v>2148</v>
      </c>
      <c r="H5734" s="28">
        <v>217</v>
      </c>
      <c r="I5734" s="28">
        <v>12</v>
      </c>
      <c r="J5734" s="28">
        <v>8.6999999999999994E-3</v>
      </c>
      <c r="AI5734"/>
      <c r="AJ5734"/>
    </row>
    <row r="5735" spans="1:36" ht="14.5" x14ac:dyDescent="0.35">
      <c r="A5735" s="52">
        <f t="shared" si="281"/>
        <v>2015</v>
      </c>
      <c r="B5735" s="30">
        <f t="shared" si="282"/>
        <v>195</v>
      </c>
      <c r="C5735" s="4">
        <f t="shared" si="283"/>
        <v>29</v>
      </c>
      <c r="D5735" s="4" t="s">
        <v>36</v>
      </c>
      <c r="E5735" s="28">
        <v>700</v>
      </c>
      <c r="F5735" s="28">
        <v>2148</v>
      </c>
      <c r="H5735" s="28">
        <v>217</v>
      </c>
      <c r="I5735" s="28">
        <v>12</v>
      </c>
      <c r="J5735" s="28">
        <v>6.7000000000000002E-3</v>
      </c>
      <c r="AI5735"/>
      <c r="AJ5735"/>
    </row>
    <row r="5736" spans="1:36" ht="14.5" x14ac:dyDescent="0.35">
      <c r="A5736" s="52">
        <f t="shared" si="281"/>
        <v>2015</v>
      </c>
      <c r="B5736" s="30">
        <f t="shared" si="282"/>
        <v>195</v>
      </c>
      <c r="C5736" s="4">
        <f t="shared" si="283"/>
        <v>29</v>
      </c>
      <c r="D5736" s="4" t="s">
        <v>36</v>
      </c>
      <c r="E5736" s="28">
        <v>700</v>
      </c>
      <c r="F5736" s="28">
        <v>2148</v>
      </c>
      <c r="H5736" s="28">
        <v>217</v>
      </c>
      <c r="I5736" s="28">
        <v>12</v>
      </c>
      <c r="J5736" s="28">
        <v>8.2000000000000007E-3</v>
      </c>
      <c r="AI5736"/>
      <c r="AJ5736"/>
    </row>
    <row r="5737" spans="1:36" ht="14.5" x14ac:dyDescent="0.35">
      <c r="A5737" s="52">
        <f t="shared" si="281"/>
        <v>2015</v>
      </c>
      <c r="B5737" s="30">
        <f t="shared" si="282"/>
        <v>195</v>
      </c>
      <c r="C5737" s="4">
        <f t="shared" si="283"/>
        <v>29</v>
      </c>
      <c r="D5737" s="4" t="s">
        <v>36</v>
      </c>
      <c r="E5737" s="28">
        <v>700</v>
      </c>
      <c r="F5737" s="28">
        <v>2148</v>
      </c>
      <c r="H5737" s="28">
        <v>217</v>
      </c>
      <c r="I5737" s="28">
        <v>12</v>
      </c>
      <c r="J5737" s="28">
        <v>5.3E-3</v>
      </c>
      <c r="AI5737"/>
      <c r="AJ5737"/>
    </row>
    <row r="5738" spans="1:36" ht="14.5" x14ac:dyDescent="0.35">
      <c r="A5738" s="52">
        <f t="shared" si="281"/>
        <v>2015</v>
      </c>
      <c r="B5738" s="30">
        <f t="shared" si="282"/>
        <v>195</v>
      </c>
      <c r="C5738" s="4">
        <f t="shared" si="283"/>
        <v>29</v>
      </c>
      <c r="D5738" s="4" t="s">
        <v>36</v>
      </c>
      <c r="E5738" s="28">
        <v>700</v>
      </c>
      <c r="F5738" s="28">
        <v>2148</v>
      </c>
      <c r="H5738" s="28">
        <v>217</v>
      </c>
      <c r="I5738" s="28">
        <v>12</v>
      </c>
      <c r="J5738" s="28">
        <v>6.8999999999999999E-3</v>
      </c>
      <c r="AI5738"/>
      <c r="AJ5738"/>
    </row>
    <row r="5739" spans="1:36" ht="14.5" x14ac:dyDescent="0.35">
      <c r="A5739" s="52">
        <f t="shared" si="281"/>
        <v>2015</v>
      </c>
      <c r="B5739" s="30">
        <f t="shared" si="282"/>
        <v>195</v>
      </c>
      <c r="C5739" s="4">
        <f t="shared" si="283"/>
        <v>29</v>
      </c>
      <c r="D5739" s="4" t="s">
        <v>36</v>
      </c>
      <c r="E5739" s="28">
        <v>700</v>
      </c>
      <c r="F5739" s="28">
        <v>2148</v>
      </c>
      <c r="H5739" s="28">
        <v>217</v>
      </c>
      <c r="I5739" s="28">
        <v>12</v>
      </c>
      <c r="J5739" s="28">
        <v>1.0200000000000001E-2</v>
      </c>
      <c r="AI5739"/>
      <c r="AJ5739"/>
    </row>
    <row r="5740" spans="1:36" ht="14.5" x14ac:dyDescent="0.35">
      <c r="A5740" s="52">
        <f t="shared" si="281"/>
        <v>2015</v>
      </c>
      <c r="B5740" s="30">
        <f t="shared" si="282"/>
        <v>195</v>
      </c>
      <c r="C5740" s="4">
        <f t="shared" si="283"/>
        <v>29</v>
      </c>
      <c r="D5740" s="4" t="s">
        <v>36</v>
      </c>
      <c r="E5740" s="28">
        <v>700</v>
      </c>
      <c r="F5740" s="28">
        <v>2148</v>
      </c>
      <c r="H5740" s="28">
        <v>217</v>
      </c>
      <c r="I5740" s="28">
        <v>12</v>
      </c>
      <c r="J5740" s="28">
        <v>7.0000000000000001E-3</v>
      </c>
      <c r="AI5740"/>
      <c r="AJ5740"/>
    </row>
    <row r="5741" spans="1:36" ht="14.5" x14ac:dyDescent="0.35">
      <c r="A5741" s="52">
        <f t="shared" si="281"/>
        <v>2015</v>
      </c>
      <c r="B5741" s="30">
        <f t="shared" si="282"/>
        <v>195</v>
      </c>
      <c r="C5741" s="4">
        <f t="shared" si="283"/>
        <v>29</v>
      </c>
      <c r="D5741" s="4" t="s">
        <v>36</v>
      </c>
      <c r="E5741" s="28">
        <v>700</v>
      </c>
      <c r="F5741" s="28">
        <v>2148</v>
      </c>
      <c r="H5741" s="28">
        <v>217</v>
      </c>
      <c r="I5741" s="28">
        <v>12</v>
      </c>
      <c r="J5741" s="28">
        <v>6.7999999999999996E-3</v>
      </c>
      <c r="AI5741"/>
      <c r="AJ5741"/>
    </row>
    <row r="5742" spans="1:36" ht="14.5" x14ac:dyDescent="0.35">
      <c r="A5742" s="52">
        <f t="shared" si="281"/>
        <v>2015</v>
      </c>
      <c r="B5742" s="30">
        <f t="shared" si="282"/>
        <v>195</v>
      </c>
      <c r="C5742" s="4">
        <f t="shared" si="283"/>
        <v>29</v>
      </c>
      <c r="D5742" s="4" t="s">
        <v>36</v>
      </c>
      <c r="E5742" s="28">
        <v>700</v>
      </c>
      <c r="F5742" s="28">
        <v>2148</v>
      </c>
      <c r="H5742" s="28">
        <v>217</v>
      </c>
      <c r="I5742" s="28">
        <v>12</v>
      </c>
      <c r="J5742" s="28">
        <v>6.0000000000000001E-3</v>
      </c>
      <c r="AI5742"/>
      <c r="AJ5742"/>
    </row>
    <row r="5743" spans="1:36" ht="14.5" x14ac:dyDescent="0.35">
      <c r="A5743" s="52">
        <f t="shared" si="281"/>
        <v>2015</v>
      </c>
      <c r="B5743" s="30">
        <f t="shared" si="282"/>
        <v>195</v>
      </c>
      <c r="C5743" s="4">
        <f t="shared" si="283"/>
        <v>29</v>
      </c>
      <c r="D5743" s="4" t="s">
        <v>36</v>
      </c>
      <c r="E5743" s="28">
        <v>700</v>
      </c>
      <c r="F5743" s="28">
        <v>2148</v>
      </c>
      <c r="H5743" s="28">
        <v>217</v>
      </c>
      <c r="I5743" s="28">
        <v>12</v>
      </c>
      <c r="J5743" s="28">
        <v>5.7000000000000002E-3</v>
      </c>
      <c r="AI5743"/>
      <c r="AJ5743"/>
    </row>
    <row r="5744" spans="1:36" ht="14.5" x14ac:dyDescent="0.35">
      <c r="A5744" s="52">
        <f t="shared" si="281"/>
        <v>2015</v>
      </c>
      <c r="B5744" s="30">
        <f t="shared" si="282"/>
        <v>195</v>
      </c>
      <c r="C5744" s="4">
        <f t="shared" si="283"/>
        <v>29</v>
      </c>
      <c r="D5744" s="4" t="s">
        <v>36</v>
      </c>
      <c r="E5744" s="28">
        <v>700</v>
      </c>
      <c r="F5744" s="28">
        <v>2148</v>
      </c>
      <c r="H5744" s="28">
        <v>217</v>
      </c>
      <c r="I5744" s="28">
        <v>12</v>
      </c>
      <c r="J5744" s="28">
        <v>7.4000000000000003E-3</v>
      </c>
      <c r="AI5744"/>
      <c r="AJ5744"/>
    </row>
    <row r="5745" spans="1:36" ht="14.5" x14ac:dyDescent="0.35">
      <c r="A5745" s="52">
        <f t="shared" si="281"/>
        <v>2015</v>
      </c>
      <c r="B5745" s="30">
        <f t="shared" si="282"/>
        <v>195</v>
      </c>
      <c r="C5745" s="4">
        <f t="shared" si="283"/>
        <v>29</v>
      </c>
      <c r="D5745" s="4" t="s">
        <v>36</v>
      </c>
      <c r="E5745" s="28">
        <v>699</v>
      </c>
      <c r="F5745" s="28">
        <v>2148</v>
      </c>
      <c r="H5745" s="28">
        <v>217</v>
      </c>
      <c r="I5745" s="28">
        <v>13</v>
      </c>
      <c r="J5745" s="28">
        <v>8.8000000000000005E-3</v>
      </c>
      <c r="AI5745"/>
      <c r="AJ5745"/>
    </row>
    <row r="5746" spans="1:36" ht="14.5" x14ac:dyDescent="0.35">
      <c r="A5746" s="52">
        <f t="shared" si="281"/>
        <v>2015</v>
      </c>
      <c r="B5746" s="30">
        <f t="shared" si="282"/>
        <v>195</v>
      </c>
      <c r="C5746" s="4">
        <f t="shared" si="283"/>
        <v>29</v>
      </c>
      <c r="D5746" s="4" t="s">
        <v>36</v>
      </c>
      <c r="E5746" s="28">
        <v>699</v>
      </c>
      <c r="F5746" s="28">
        <v>2148</v>
      </c>
      <c r="H5746" s="28">
        <v>217</v>
      </c>
      <c r="I5746" s="28">
        <v>13</v>
      </c>
      <c r="J5746" s="28">
        <v>7.3000000000000001E-3</v>
      </c>
      <c r="AI5746"/>
      <c r="AJ5746"/>
    </row>
    <row r="5747" spans="1:36" ht="14.5" x14ac:dyDescent="0.35">
      <c r="A5747" s="52">
        <f t="shared" si="281"/>
        <v>2015</v>
      </c>
      <c r="B5747" s="30">
        <f t="shared" si="282"/>
        <v>195</v>
      </c>
      <c r="C5747" s="4">
        <f t="shared" si="283"/>
        <v>29</v>
      </c>
      <c r="D5747" s="4" t="s">
        <v>36</v>
      </c>
      <c r="E5747" s="28">
        <v>699</v>
      </c>
      <c r="F5747" s="28">
        <v>2148</v>
      </c>
      <c r="H5747" s="28">
        <v>217</v>
      </c>
      <c r="I5747" s="28">
        <v>13</v>
      </c>
      <c r="J5747" s="28">
        <v>6.4999999999999997E-3</v>
      </c>
      <c r="AI5747"/>
      <c r="AJ5747"/>
    </row>
    <row r="5748" spans="1:36" ht="14.5" x14ac:dyDescent="0.35">
      <c r="A5748" s="52">
        <f t="shared" si="281"/>
        <v>2015</v>
      </c>
      <c r="B5748" s="30">
        <f t="shared" si="282"/>
        <v>195</v>
      </c>
      <c r="C5748" s="4">
        <f t="shared" si="283"/>
        <v>29</v>
      </c>
      <c r="D5748" s="4" t="s">
        <v>36</v>
      </c>
      <c r="E5748" s="28">
        <v>699</v>
      </c>
      <c r="F5748" s="28">
        <v>2148</v>
      </c>
      <c r="H5748" s="28">
        <v>217</v>
      </c>
      <c r="I5748" s="28">
        <v>13</v>
      </c>
      <c r="J5748" s="28">
        <v>8.9999999999999993E-3</v>
      </c>
      <c r="AI5748"/>
      <c r="AJ5748"/>
    </row>
    <row r="5749" spans="1:36" ht="14.5" x14ac:dyDescent="0.35">
      <c r="A5749" s="52">
        <f t="shared" si="281"/>
        <v>2015</v>
      </c>
      <c r="B5749" s="30">
        <f t="shared" si="282"/>
        <v>195</v>
      </c>
      <c r="C5749" s="4">
        <f t="shared" si="283"/>
        <v>29</v>
      </c>
      <c r="D5749" s="4" t="s">
        <v>36</v>
      </c>
      <c r="E5749" s="28">
        <v>699</v>
      </c>
      <c r="F5749" s="28">
        <v>2148</v>
      </c>
      <c r="H5749" s="28">
        <v>217</v>
      </c>
      <c r="I5749" s="28">
        <v>13</v>
      </c>
      <c r="J5749" s="28">
        <v>7.1000000000000004E-3</v>
      </c>
      <c r="AI5749"/>
      <c r="AJ5749"/>
    </row>
    <row r="5750" spans="1:36" ht="14.5" x14ac:dyDescent="0.35">
      <c r="A5750" s="52">
        <f t="shared" si="281"/>
        <v>2015</v>
      </c>
      <c r="B5750" s="30">
        <f t="shared" si="282"/>
        <v>195</v>
      </c>
      <c r="C5750" s="4">
        <f t="shared" si="283"/>
        <v>29</v>
      </c>
      <c r="D5750" s="4" t="s">
        <v>36</v>
      </c>
      <c r="E5750" s="28">
        <v>699</v>
      </c>
      <c r="F5750" s="28">
        <v>2148</v>
      </c>
      <c r="H5750" s="28">
        <v>217</v>
      </c>
      <c r="I5750" s="28">
        <v>13</v>
      </c>
      <c r="J5750" s="28">
        <v>5.7999999999999996E-3</v>
      </c>
      <c r="AI5750"/>
      <c r="AJ5750"/>
    </row>
    <row r="5751" spans="1:36" ht="14.5" x14ac:dyDescent="0.35">
      <c r="A5751" s="52">
        <f t="shared" si="281"/>
        <v>2015</v>
      </c>
      <c r="B5751" s="30">
        <f t="shared" si="282"/>
        <v>195</v>
      </c>
      <c r="C5751" s="4">
        <f t="shared" si="283"/>
        <v>29</v>
      </c>
      <c r="D5751" s="4" t="s">
        <v>36</v>
      </c>
      <c r="E5751" s="28">
        <v>699</v>
      </c>
      <c r="F5751" s="28">
        <v>2148</v>
      </c>
      <c r="H5751" s="28">
        <v>217</v>
      </c>
      <c r="I5751" s="28">
        <v>13</v>
      </c>
      <c r="J5751" s="28">
        <v>8.6999999999999994E-3</v>
      </c>
      <c r="AI5751"/>
      <c r="AJ5751"/>
    </row>
    <row r="5752" spans="1:36" ht="14.5" x14ac:dyDescent="0.35">
      <c r="A5752" s="52">
        <f t="shared" si="281"/>
        <v>2015</v>
      </c>
      <c r="B5752" s="30">
        <f t="shared" si="282"/>
        <v>195</v>
      </c>
      <c r="C5752" s="4">
        <f t="shared" si="283"/>
        <v>29</v>
      </c>
      <c r="D5752" s="4" t="s">
        <v>36</v>
      </c>
      <c r="E5752" s="28">
        <v>699</v>
      </c>
      <c r="F5752" s="28">
        <v>2148</v>
      </c>
      <c r="H5752" s="28">
        <v>217</v>
      </c>
      <c r="I5752" s="28">
        <v>13</v>
      </c>
      <c r="J5752" s="28">
        <v>6.3E-3</v>
      </c>
      <c r="AI5752"/>
      <c r="AJ5752"/>
    </row>
    <row r="5753" spans="1:36" ht="14.5" x14ac:dyDescent="0.35">
      <c r="A5753" s="52">
        <f t="shared" si="281"/>
        <v>2015</v>
      </c>
      <c r="B5753" s="30">
        <f t="shared" si="282"/>
        <v>195</v>
      </c>
      <c r="C5753" s="4">
        <f t="shared" si="283"/>
        <v>29</v>
      </c>
      <c r="D5753" s="4" t="s">
        <v>36</v>
      </c>
      <c r="E5753" s="28">
        <v>699</v>
      </c>
      <c r="F5753" s="28">
        <v>2148</v>
      </c>
      <c r="H5753" s="28">
        <v>217</v>
      </c>
      <c r="I5753" s="28">
        <v>13</v>
      </c>
      <c r="J5753" s="28">
        <v>6.0000000000000001E-3</v>
      </c>
      <c r="AI5753"/>
      <c r="AJ5753"/>
    </row>
    <row r="5754" spans="1:36" ht="14.5" x14ac:dyDescent="0.35">
      <c r="A5754" s="52">
        <f t="shared" si="281"/>
        <v>2015</v>
      </c>
      <c r="B5754" s="30">
        <f t="shared" si="282"/>
        <v>195</v>
      </c>
      <c r="C5754" s="4">
        <f t="shared" si="283"/>
        <v>29</v>
      </c>
      <c r="D5754" s="4" t="s">
        <v>36</v>
      </c>
      <c r="E5754" s="28">
        <v>699</v>
      </c>
      <c r="F5754" s="28">
        <v>2148</v>
      </c>
      <c r="H5754" s="28">
        <v>217</v>
      </c>
      <c r="I5754" s="28">
        <v>13</v>
      </c>
      <c r="J5754" s="28">
        <v>7.9000000000000008E-3</v>
      </c>
      <c r="AI5754"/>
      <c r="AJ5754"/>
    </row>
    <row r="5755" spans="1:36" ht="14.5" x14ac:dyDescent="0.35">
      <c r="A5755" s="52">
        <f t="shared" si="281"/>
        <v>2015</v>
      </c>
      <c r="B5755" s="30">
        <f t="shared" si="282"/>
        <v>195</v>
      </c>
      <c r="C5755" s="4">
        <f t="shared" si="283"/>
        <v>29</v>
      </c>
      <c r="D5755" s="4" t="s">
        <v>36</v>
      </c>
      <c r="E5755" s="28">
        <v>699</v>
      </c>
      <c r="F5755" s="28">
        <v>2148</v>
      </c>
      <c r="H5755" s="28">
        <v>217</v>
      </c>
      <c r="I5755" s="28">
        <v>13</v>
      </c>
      <c r="J5755" s="28">
        <v>7.1000000000000004E-3</v>
      </c>
      <c r="AI5755"/>
      <c r="AJ5755"/>
    </row>
    <row r="5756" spans="1:36" ht="14.5" x14ac:dyDescent="0.35">
      <c r="A5756" s="52">
        <f t="shared" si="281"/>
        <v>2015</v>
      </c>
      <c r="B5756" s="30">
        <f t="shared" si="282"/>
        <v>195</v>
      </c>
      <c r="C5756" s="4">
        <f t="shared" si="283"/>
        <v>29</v>
      </c>
      <c r="D5756" s="4" t="s">
        <v>36</v>
      </c>
      <c r="E5756" s="28">
        <v>699</v>
      </c>
      <c r="F5756" s="28">
        <v>2148</v>
      </c>
      <c r="H5756" s="28">
        <v>217</v>
      </c>
      <c r="I5756" s="28">
        <v>13</v>
      </c>
      <c r="J5756" s="28">
        <v>5.5999999999999999E-3</v>
      </c>
      <c r="AI5756"/>
      <c r="AJ5756"/>
    </row>
    <row r="5757" spans="1:36" ht="14.5" x14ac:dyDescent="0.35">
      <c r="A5757" s="52">
        <f t="shared" si="281"/>
        <v>2015</v>
      </c>
      <c r="B5757" s="30">
        <f t="shared" si="282"/>
        <v>195</v>
      </c>
      <c r="C5757" s="4">
        <f t="shared" si="283"/>
        <v>29</v>
      </c>
      <c r="D5757" s="4" t="s">
        <v>36</v>
      </c>
      <c r="E5757" s="28">
        <v>700</v>
      </c>
      <c r="F5757" s="28">
        <v>2148</v>
      </c>
      <c r="H5757" s="28">
        <v>217</v>
      </c>
      <c r="I5757" s="28">
        <v>13</v>
      </c>
      <c r="J5757" s="28">
        <v>1.14E-2</v>
      </c>
      <c r="AI5757"/>
      <c r="AJ5757"/>
    </row>
    <row r="5758" spans="1:36" ht="14.5" x14ac:dyDescent="0.35">
      <c r="A5758" s="52">
        <f t="shared" si="281"/>
        <v>2015</v>
      </c>
      <c r="B5758" s="30">
        <f t="shared" si="282"/>
        <v>195</v>
      </c>
      <c r="C5758" s="4">
        <f t="shared" si="283"/>
        <v>29</v>
      </c>
      <c r="D5758" s="4" t="s">
        <v>36</v>
      </c>
      <c r="E5758" s="28">
        <v>700</v>
      </c>
      <c r="F5758" s="28">
        <v>2148</v>
      </c>
      <c r="H5758" s="28">
        <v>217</v>
      </c>
      <c r="I5758" s="28">
        <v>13</v>
      </c>
      <c r="J5758" s="28">
        <v>8.0000000000000002E-3</v>
      </c>
      <c r="AI5758"/>
      <c r="AJ5758"/>
    </row>
    <row r="5759" spans="1:36" ht="14.5" x14ac:dyDescent="0.35">
      <c r="A5759" s="52">
        <f t="shared" si="281"/>
        <v>2015</v>
      </c>
      <c r="B5759" s="30">
        <f t="shared" si="282"/>
        <v>195</v>
      </c>
      <c r="C5759" s="4">
        <f t="shared" si="283"/>
        <v>29</v>
      </c>
      <c r="D5759" s="4" t="s">
        <v>36</v>
      </c>
      <c r="E5759" s="28">
        <v>700</v>
      </c>
      <c r="F5759" s="28">
        <v>2148</v>
      </c>
      <c r="H5759" s="28">
        <v>217</v>
      </c>
      <c r="I5759" s="28">
        <v>13</v>
      </c>
      <c r="J5759" s="28">
        <v>1.23E-2</v>
      </c>
      <c r="AI5759"/>
      <c r="AJ5759"/>
    </row>
    <row r="5760" spans="1:36" ht="14.5" x14ac:dyDescent="0.35">
      <c r="A5760" s="52">
        <f t="shared" si="281"/>
        <v>2015</v>
      </c>
      <c r="B5760" s="30">
        <f t="shared" si="282"/>
        <v>195</v>
      </c>
      <c r="C5760" s="4">
        <f t="shared" si="283"/>
        <v>29</v>
      </c>
      <c r="D5760" s="4" t="s">
        <v>36</v>
      </c>
      <c r="E5760" s="28">
        <v>699</v>
      </c>
      <c r="F5760" s="28">
        <v>2148</v>
      </c>
      <c r="H5760" s="28">
        <v>217</v>
      </c>
      <c r="I5760" s="28">
        <v>14</v>
      </c>
      <c r="J5760" s="28">
        <v>9.1000000000000004E-3</v>
      </c>
      <c r="AI5760"/>
      <c r="AJ5760"/>
    </row>
    <row r="5761" spans="1:36" ht="14.5" x14ac:dyDescent="0.35">
      <c r="A5761" s="52">
        <f t="shared" si="281"/>
        <v>2015</v>
      </c>
      <c r="B5761" s="30">
        <f t="shared" si="282"/>
        <v>195</v>
      </c>
      <c r="C5761" s="4">
        <f t="shared" si="283"/>
        <v>29</v>
      </c>
      <c r="D5761" s="4" t="s">
        <v>36</v>
      </c>
      <c r="E5761" s="28">
        <v>699</v>
      </c>
      <c r="F5761" s="28">
        <v>2148</v>
      </c>
      <c r="H5761" s="28">
        <v>217</v>
      </c>
      <c r="I5761" s="28">
        <v>14</v>
      </c>
      <c r="J5761" s="28">
        <v>9.7000000000000003E-3</v>
      </c>
      <c r="AI5761"/>
      <c r="AJ5761"/>
    </row>
    <row r="5762" spans="1:36" ht="14.5" x14ac:dyDescent="0.35">
      <c r="A5762" s="52">
        <f t="shared" ref="A5762:A5825" si="284">YEAR(D5762)</f>
        <v>2015</v>
      </c>
      <c r="B5762" s="30">
        <f t="shared" ref="B5762:B5825" si="285">D5762-DATE(YEAR(D5762),1,0)</f>
        <v>197</v>
      </c>
      <c r="C5762" s="4">
        <f t="shared" ref="C5762:C5825" si="286">WEEKNUM(D5762,1)</f>
        <v>29</v>
      </c>
      <c r="D5762" s="4" t="s">
        <v>37</v>
      </c>
      <c r="E5762" s="28">
        <v>705</v>
      </c>
      <c r="F5762" s="28">
        <v>2121</v>
      </c>
      <c r="H5762" s="28">
        <v>217</v>
      </c>
      <c r="I5762" s="28">
        <v>12</v>
      </c>
      <c r="J5762" s="28">
        <v>8.8000000000000005E-3</v>
      </c>
      <c r="AI5762"/>
      <c r="AJ5762"/>
    </row>
    <row r="5763" spans="1:36" ht="14.5" x14ac:dyDescent="0.35">
      <c r="A5763" s="52">
        <f t="shared" si="284"/>
        <v>2015</v>
      </c>
      <c r="B5763" s="30">
        <f t="shared" si="285"/>
        <v>197</v>
      </c>
      <c r="C5763" s="4">
        <f t="shared" si="286"/>
        <v>29</v>
      </c>
      <c r="D5763" s="4" t="s">
        <v>37</v>
      </c>
      <c r="E5763" s="28">
        <v>706</v>
      </c>
      <c r="F5763" s="28">
        <v>2121</v>
      </c>
      <c r="H5763" s="28">
        <v>217</v>
      </c>
      <c r="I5763" s="28">
        <v>12</v>
      </c>
      <c r="J5763" s="28">
        <v>7.6E-3</v>
      </c>
      <c r="AI5763"/>
      <c r="AJ5763"/>
    </row>
    <row r="5764" spans="1:36" ht="14.5" x14ac:dyDescent="0.35">
      <c r="A5764" s="52">
        <f t="shared" si="284"/>
        <v>2015</v>
      </c>
      <c r="B5764" s="30">
        <f t="shared" si="285"/>
        <v>198</v>
      </c>
      <c r="C5764" s="4">
        <f t="shared" si="286"/>
        <v>29</v>
      </c>
      <c r="D5764" s="4" t="s">
        <v>38</v>
      </c>
      <c r="E5764" s="28">
        <v>707</v>
      </c>
      <c r="F5764" s="28">
        <v>2059</v>
      </c>
      <c r="H5764" s="28">
        <v>217</v>
      </c>
      <c r="I5764" s="28">
        <v>10</v>
      </c>
      <c r="J5764" s="28">
        <v>4.7999999999999996E-3</v>
      </c>
      <c r="AI5764"/>
      <c r="AJ5764"/>
    </row>
    <row r="5765" spans="1:36" ht="14.5" x14ac:dyDescent="0.35">
      <c r="A5765" s="52">
        <f t="shared" si="284"/>
        <v>2015</v>
      </c>
      <c r="B5765" s="30">
        <f t="shared" si="285"/>
        <v>198</v>
      </c>
      <c r="C5765" s="4">
        <f t="shared" si="286"/>
        <v>29</v>
      </c>
      <c r="D5765" s="4" t="s">
        <v>38</v>
      </c>
      <c r="E5765" s="28">
        <v>707</v>
      </c>
      <c r="F5765" s="28">
        <v>2059</v>
      </c>
      <c r="H5765" s="28">
        <v>217</v>
      </c>
      <c r="I5765" s="28">
        <v>10</v>
      </c>
      <c r="J5765" s="28">
        <v>2.5000000000000001E-3</v>
      </c>
      <c r="AI5765"/>
      <c r="AJ5765"/>
    </row>
    <row r="5766" spans="1:36" ht="14.5" x14ac:dyDescent="0.35">
      <c r="A5766" s="52">
        <f t="shared" si="284"/>
        <v>2015</v>
      </c>
      <c r="B5766" s="30">
        <f t="shared" si="285"/>
        <v>198</v>
      </c>
      <c r="C5766" s="4">
        <f t="shared" si="286"/>
        <v>29</v>
      </c>
      <c r="D5766" s="4" t="s">
        <v>38</v>
      </c>
      <c r="E5766" s="28">
        <v>707</v>
      </c>
      <c r="F5766" s="28">
        <v>2059</v>
      </c>
      <c r="H5766" s="28">
        <v>217</v>
      </c>
      <c r="I5766" s="28">
        <v>10</v>
      </c>
      <c r="J5766" s="28">
        <v>4.1999999999999997E-3</v>
      </c>
      <c r="AI5766"/>
      <c r="AJ5766"/>
    </row>
    <row r="5767" spans="1:36" ht="14.5" x14ac:dyDescent="0.35">
      <c r="A5767" s="52">
        <f t="shared" si="284"/>
        <v>2015</v>
      </c>
      <c r="B5767" s="30">
        <f t="shared" si="285"/>
        <v>198</v>
      </c>
      <c r="C5767" s="4">
        <f t="shared" si="286"/>
        <v>29</v>
      </c>
      <c r="D5767" s="4" t="s">
        <v>38</v>
      </c>
      <c r="E5767" s="28">
        <v>707</v>
      </c>
      <c r="F5767" s="28">
        <v>2059</v>
      </c>
      <c r="H5767" s="28">
        <v>217</v>
      </c>
      <c r="I5767" s="28">
        <v>10</v>
      </c>
      <c r="J5767" s="28">
        <v>3.8999999999999998E-3</v>
      </c>
      <c r="AI5767"/>
      <c r="AJ5767"/>
    </row>
    <row r="5768" spans="1:36" ht="14.5" x14ac:dyDescent="0.35">
      <c r="A5768" s="52">
        <f t="shared" si="284"/>
        <v>2015</v>
      </c>
      <c r="B5768" s="30">
        <f t="shared" si="285"/>
        <v>198</v>
      </c>
      <c r="C5768" s="4">
        <f t="shared" si="286"/>
        <v>29</v>
      </c>
      <c r="D5768" s="4" t="s">
        <v>38</v>
      </c>
      <c r="E5768" s="28">
        <v>707</v>
      </c>
      <c r="F5768" s="28">
        <v>2059</v>
      </c>
      <c r="H5768" s="28">
        <v>217</v>
      </c>
      <c r="I5768" s="28">
        <v>10</v>
      </c>
      <c r="J5768" s="28">
        <v>4.0000000000000001E-3</v>
      </c>
      <c r="AI5768"/>
      <c r="AJ5768"/>
    </row>
    <row r="5769" spans="1:36" ht="14.5" x14ac:dyDescent="0.35">
      <c r="A5769" s="52">
        <f t="shared" si="284"/>
        <v>2015</v>
      </c>
      <c r="B5769" s="30">
        <f t="shared" si="285"/>
        <v>198</v>
      </c>
      <c r="C5769" s="4">
        <f t="shared" si="286"/>
        <v>29</v>
      </c>
      <c r="D5769" s="4" t="s">
        <v>38</v>
      </c>
      <c r="E5769" s="28">
        <v>708</v>
      </c>
      <c r="F5769" s="28">
        <v>2059</v>
      </c>
      <c r="H5769" s="28">
        <v>217</v>
      </c>
      <c r="I5769" s="28">
        <v>10</v>
      </c>
      <c r="J5769" s="28">
        <v>4.7000000000000002E-3</v>
      </c>
      <c r="AI5769"/>
      <c r="AJ5769"/>
    </row>
    <row r="5770" spans="1:36" ht="14.5" x14ac:dyDescent="0.35">
      <c r="A5770" s="52">
        <f t="shared" si="284"/>
        <v>2015</v>
      </c>
      <c r="B5770" s="30">
        <f t="shared" si="285"/>
        <v>198</v>
      </c>
      <c r="C5770" s="4">
        <f t="shared" si="286"/>
        <v>29</v>
      </c>
      <c r="D5770" s="4" t="s">
        <v>38</v>
      </c>
      <c r="E5770" s="28">
        <v>708</v>
      </c>
      <c r="F5770" s="28">
        <v>2059</v>
      </c>
      <c r="H5770" s="28">
        <v>217</v>
      </c>
      <c r="I5770" s="28">
        <v>10</v>
      </c>
      <c r="J5770" s="28">
        <v>4.1999999999999997E-3</v>
      </c>
      <c r="AI5770"/>
      <c r="AJ5770"/>
    </row>
    <row r="5771" spans="1:36" ht="14.5" x14ac:dyDescent="0.35">
      <c r="A5771" s="52">
        <f t="shared" si="284"/>
        <v>2015</v>
      </c>
      <c r="B5771" s="30">
        <f t="shared" si="285"/>
        <v>198</v>
      </c>
      <c r="C5771" s="4">
        <f t="shared" si="286"/>
        <v>29</v>
      </c>
      <c r="D5771" s="4" t="s">
        <v>38</v>
      </c>
      <c r="E5771" s="28">
        <v>708</v>
      </c>
      <c r="F5771" s="28">
        <v>2059</v>
      </c>
      <c r="H5771" s="28">
        <v>217</v>
      </c>
      <c r="I5771" s="28">
        <v>10</v>
      </c>
      <c r="J5771" s="28">
        <v>4.1000000000000003E-3</v>
      </c>
      <c r="AI5771"/>
      <c r="AJ5771"/>
    </row>
    <row r="5772" spans="1:36" ht="14.5" x14ac:dyDescent="0.35">
      <c r="A5772" s="52">
        <f t="shared" si="284"/>
        <v>2015</v>
      </c>
      <c r="B5772" s="30">
        <f t="shared" si="285"/>
        <v>198</v>
      </c>
      <c r="C5772" s="4">
        <f t="shared" si="286"/>
        <v>29</v>
      </c>
      <c r="D5772" s="4" t="s">
        <v>38</v>
      </c>
      <c r="E5772" s="28">
        <v>708</v>
      </c>
      <c r="F5772" s="28">
        <v>2059</v>
      </c>
      <c r="H5772" s="28">
        <v>217</v>
      </c>
      <c r="I5772" s="28">
        <v>10</v>
      </c>
      <c r="J5772" s="28">
        <v>3.3E-3</v>
      </c>
      <c r="AI5772"/>
      <c r="AJ5772"/>
    </row>
    <row r="5773" spans="1:36" ht="14.5" x14ac:dyDescent="0.35">
      <c r="A5773" s="52">
        <f t="shared" si="284"/>
        <v>2015</v>
      </c>
      <c r="B5773" s="30">
        <f t="shared" si="285"/>
        <v>198</v>
      </c>
      <c r="C5773" s="4">
        <f t="shared" si="286"/>
        <v>29</v>
      </c>
      <c r="D5773" s="4" t="s">
        <v>38</v>
      </c>
      <c r="E5773" s="28">
        <v>707</v>
      </c>
      <c r="F5773" s="28">
        <v>2059</v>
      </c>
      <c r="H5773" s="28">
        <v>217</v>
      </c>
      <c r="I5773" s="28">
        <v>11</v>
      </c>
      <c r="J5773" s="28">
        <v>3.3999999999999998E-3</v>
      </c>
      <c r="AI5773"/>
      <c r="AJ5773"/>
    </row>
    <row r="5774" spans="1:36" ht="14.5" x14ac:dyDescent="0.35">
      <c r="A5774" s="52">
        <f t="shared" si="284"/>
        <v>2015</v>
      </c>
      <c r="B5774" s="30">
        <f t="shared" si="285"/>
        <v>198</v>
      </c>
      <c r="C5774" s="4">
        <f t="shared" si="286"/>
        <v>29</v>
      </c>
      <c r="D5774" s="4" t="s">
        <v>38</v>
      </c>
      <c r="E5774" s="28">
        <v>707</v>
      </c>
      <c r="F5774" s="28">
        <v>2059</v>
      </c>
      <c r="H5774" s="28">
        <v>217</v>
      </c>
      <c r="I5774" s="28">
        <v>11</v>
      </c>
      <c r="J5774" s="28">
        <v>3.3E-3</v>
      </c>
      <c r="AI5774"/>
      <c r="AJ5774"/>
    </row>
    <row r="5775" spans="1:36" ht="14.5" x14ac:dyDescent="0.35">
      <c r="A5775" s="52">
        <f t="shared" si="284"/>
        <v>2015</v>
      </c>
      <c r="B5775" s="30">
        <f t="shared" si="285"/>
        <v>198</v>
      </c>
      <c r="C5775" s="4">
        <f t="shared" si="286"/>
        <v>29</v>
      </c>
      <c r="D5775" s="4" t="s">
        <v>38</v>
      </c>
      <c r="E5775" s="28">
        <v>707</v>
      </c>
      <c r="F5775" s="28">
        <v>2059</v>
      </c>
      <c r="H5775" s="28">
        <v>217</v>
      </c>
      <c r="I5775" s="28">
        <v>11</v>
      </c>
      <c r="J5775" s="28">
        <v>6.4999999999999997E-3</v>
      </c>
      <c r="AI5775"/>
      <c r="AJ5775"/>
    </row>
    <row r="5776" spans="1:36" ht="14.5" x14ac:dyDescent="0.35">
      <c r="A5776" s="52">
        <f t="shared" si="284"/>
        <v>2015</v>
      </c>
      <c r="B5776" s="30">
        <f t="shared" si="285"/>
        <v>198</v>
      </c>
      <c r="C5776" s="4">
        <f t="shared" si="286"/>
        <v>29</v>
      </c>
      <c r="D5776" s="4" t="s">
        <v>38</v>
      </c>
      <c r="E5776" s="28">
        <v>707</v>
      </c>
      <c r="F5776" s="28">
        <v>2059</v>
      </c>
      <c r="H5776" s="28">
        <v>217</v>
      </c>
      <c r="I5776" s="28">
        <v>11</v>
      </c>
      <c r="J5776" s="28">
        <v>5.0000000000000001E-3</v>
      </c>
      <c r="AI5776"/>
      <c r="AJ5776"/>
    </row>
    <row r="5777" spans="1:36" ht="14.5" x14ac:dyDescent="0.35">
      <c r="A5777" s="52">
        <f t="shared" si="284"/>
        <v>2015</v>
      </c>
      <c r="B5777" s="30">
        <f t="shared" si="285"/>
        <v>198</v>
      </c>
      <c r="C5777" s="4">
        <f t="shared" si="286"/>
        <v>29</v>
      </c>
      <c r="D5777" s="4" t="s">
        <v>38</v>
      </c>
      <c r="E5777" s="28">
        <v>707</v>
      </c>
      <c r="F5777" s="28">
        <v>2059</v>
      </c>
      <c r="H5777" s="28">
        <v>217</v>
      </c>
      <c r="I5777" s="28">
        <v>11</v>
      </c>
      <c r="J5777" s="28">
        <v>4.8999999999999998E-3</v>
      </c>
      <c r="AI5777"/>
      <c r="AJ5777"/>
    </row>
    <row r="5778" spans="1:36" ht="14.5" x14ac:dyDescent="0.35">
      <c r="A5778" s="52">
        <f t="shared" si="284"/>
        <v>2015</v>
      </c>
      <c r="B5778" s="30">
        <f t="shared" si="285"/>
        <v>198</v>
      </c>
      <c r="C5778" s="4">
        <f t="shared" si="286"/>
        <v>29</v>
      </c>
      <c r="D5778" s="4" t="s">
        <v>38</v>
      </c>
      <c r="E5778" s="28">
        <v>707</v>
      </c>
      <c r="F5778" s="28">
        <v>2059</v>
      </c>
      <c r="H5778" s="28">
        <v>217</v>
      </c>
      <c r="I5778" s="28">
        <v>11</v>
      </c>
      <c r="J5778" s="28">
        <v>4.7000000000000002E-3</v>
      </c>
      <c r="AI5778"/>
      <c r="AJ5778"/>
    </row>
    <row r="5779" spans="1:36" ht="14.5" x14ac:dyDescent="0.35">
      <c r="A5779" s="52">
        <f t="shared" si="284"/>
        <v>2015</v>
      </c>
      <c r="B5779" s="30">
        <f t="shared" si="285"/>
        <v>198</v>
      </c>
      <c r="C5779" s="4">
        <f t="shared" si="286"/>
        <v>29</v>
      </c>
      <c r="D5779" s="4" t="s">
        <v>38</v>
      </c>
      <c r="E5779" s="28">
        <v>707</v>
      </c>
      <c r="F5779" s="28">
        <v>2059</v>
      </c>
      <c r="H5779" s="28">
        <v>217</v>
      </c>
      <c r="I5779" s="28">
        <v>11</v>
      </c>
      <c r="J5779" s="28">
        <v>4.7999999999999996E-3</v>
      </c>
      <c r="AI5779"/>
      <c r="AJ5779"/>
    </row>
    <row r="5780" spans="1:36" ht="14.5" x14ac:dyDescent="0.35">
      <c r="A5780" s="52">
        <f t="shared" si="284"/>
        <v>2015</v>
      </c>
      <c r="B5780" s="30">
        <f t="shared" si="285"/>
        <v>198</v>
      </c>
      <c r="C5780" s="4">
        <f t="shared" si="286"/>
        <v>29</v>
      </c>
      <c r="D5780" s="4" t="s">
        <v>38</v>
      </c>
      <c r="E5780" s="28">
        <v>707</v>
      </c>
      <c r="F5780" s="28">
        <v>2059</v>
      </c>
      <c r="H5780" s="28">
        <v>217</v>
      </c>
      <c r="I5780" s="28">
        <v>11</v>
      </c>
      <c r="J5780" s="28">
        <v>4.4999999999999997E-3</v>
      </c>
      <c r="AI5780"/>
      <c r="AJ5780"/>
    </row>
    <row r="5781" spans="1:36" ht="14.5" x14ac:dyDescent="0.35">
      <c r="A5781" s="52">
        <f t="shared" si="284"/>
        <v>2015</v>
      </c>
      <c r="B5781" s="30">
        <f t="shared" si="285"/>
        <v>198</v>
      </c>
      <c r="C5781" s="4">
        <f t="shared" si="286"/>
        <v>29</v>
      </c>
      <c r="D5781" s="4" t="s">
        <v>38</v>
      </c>
      <c r="E5781" s="28">
        <v>707</v>
      </c>
      <c r="F5781" s="28">
        <v>2059</v>
      </c>
      <c r="H5781" s="28">
        <v>217</v>
      </c>
      <c r="I5781" s="28">
        <v>11</v>
      </c>
      <c r="J5781" s="28">
        <v>6.4000000000000003E-3</v>
      </c>
      <c r="AI5781"/>
      <c r="AJ5781"/>
    </row>
    <row r="5782" spans="1:36" ht="14.5" x14ac:dyDescent="0.35">
      <c r="A5782" s="52">
        <f t="shared" si="284"/>
        <v>2015</v>
      </c>
      <c r="B5782" s="30">
        <f t="shared" si="285"/>
        <v>198</v>
      </c>
      <c r="C5782" s="4">
        <f t="shared" si="286"/>
        <v>29</v>
      </c>
      <c r="D5782" s="4" t="s">
        <v>38</v>
      </c>
      <c r="E5782" s="28">
        <v>707</v>
      </c>
      <c r="F5782" s="28">
        <v>2059</v>
      </c>
      <c r="H5782" s="28">
        <v>217</v>
      </c>
      <c r="I5782" s="28">
        <v>11</v>
      </c>
      <c r="J5782" s="28">
        <v>5.5999999999999999E-3</v>
      </c>
      <c r="AI5782"/>
      <c r="AJ5782"/>
    </row>
    <row r="5783" spans="1:36" ht="14.5" x14ac:dyDescent="0.35">
      <c r="A5783" s="52">
        <f t="shared" si="284"/>
        <v>2015</v>
      </c>
      <c r="B5783" s="30">
        <f t="shared" si="285"/>
        <v>198</v>
      </c>
      <c r="C5783" s="4">
        <f t="shared" si="286"/>
        <v>29</v>
      </c>
      <c r="D5783" s="4" t="s">
        <v>38</v>
      </c>
      <c r="E5783" s="28">
        <v>707</v>
      </c>
      <c r="F5783" s="28">
        <v>2059</v>
      </c>
      <c r="H5783" s="28">
        <v>217</v>
      </c>
      <c r="I5783" s="28">
        <v>11</v>
      </c>
      <c r="J5783" s="28">
        <v>4.5999999999999999E-3</v>
      </c>
      <c r="AI5783"/>
      <c r="AJ5783"/>
    </row>
    <row r="5784" spans="1:36" ht="14.5" x14ac:dyDescent="0.35">
      <c r="A5784" s="52">
        <f t="shared" si="284"/>
        <v>2015</v>
      </c>
      <c r="B5784" s="30">
        <f t="shared" si="285"/>
        <v>198</v>
      </c>
      <c r="C5784" s="4">
        <f t="shared" si="286"/>
        <v>29</v>
      </c>
      <c r="D5784" s="4" t="s">
        <v>38</v>
      </c>
      <c r="E5784" s="28">
        <v>707</v>
      </c>
      <c r="F5784" s="28">
        <v>2059</v>
      </c>
      <c r="H5784" s="28">
        <v>217</v>
      </c>
      <c r="I5784" s="28">
        <v>11</v>
      </c>
      <c r="J5784" s="28">
        <v>6.4999999999999997E-3</v>
      </c>
      <c r="AI5784"/>
      <c r="AJ5784"/>
    </row>
    <row r="5785" spans="1:36" ht="14.5" x14ac:dyDescent="0.35">
      <c r="A5785" s="52">
        <f t="shared" si="284"/>
        <v>2015</v>
      </c>
      <c r="B5785" s="30">
        <f t="shared" si="285"/>
        <v>198</v>
      </c>
      <c r="C5785" s="4">
        <f t="shared" si="286"/>
        <v>29</v>
      </c>
      <c r="D5785" s="4" t="s">
        <v>38</v>
      </c>
      <c r="E5785" s="28">
        <v>707</v>
      </c>
      <c r="F5785" s="28">
        <v>2059</v>
      </c>
      <c r="H5785" s="28">
        <v>217</v>
      </c>
      <c r="I5785" s="28">
        <v>11</v>
      </c>
      <c r="J5785" s="28">
        <v>4.5999999999999999E-3</v>
      </c>
      <c r="AI5785"/>
      <c r="AJ5785"/>
    </row>
    <row r="5786" spans="1:36" ht="14.5" x14ac:dyDescent="0.35">
      <c r="A5786" s="52">
        <f t="shared" si="284"/>
        <v>2015</v>
      </c>
      <c r="B5786" s="30">
        <f t="shared" si="285"/>
        <v>198</v>
      </c>
      <c r="C5786" s="4">
        <f t="shared" si="286"/>
        <v>29</v>
      </c>
      <c r="D5786" s="4" t="s">
        <v>38</v>
      </c>
      <c r="E5786" s="28">
        <v>707</v>
      </c>
      <c r="F5786" s="28">
        <v>2059</v>
      </c>
      <c r="H5786" s="28">
        <v>217</v>
      </c>
      <c r="I5786" s="28">
        <v>11</v>
      </c>
      <c r="J5786" s="28">
        <v>5.4000000000000003E-3</v>
      </c>
      <c r="AI5786"/>
      <c r="AJ5786"/>
    </row>
    <row r="5787" spans="1:36" ht="14.5" x14ac:dyDescent="0.35">
      <c r="A5787" s="52">
        <f t="shared" si="284"/>
        <v>2015</v>
      </c>
      <c r="B5787" s="30">
        <f t="shared" si="285"/>
        <v>198</v>
      </c>
      <c r="C5787" s="4">
        <f t="shared" si="286"/>
        <v>29</v>
      </c>
      <c r="D5787" s="4" t="s">
        <v>38</v>
      </c>
      <c r="E5787" s="28">
        <v>707</v>
      </c>
      <c r="F5787" s="28">
        <v>2059</v>
      </c>
      <c r="H5787" s="28">
        <v>217</v>
      </c>
      <c r="I5787" s="28">
        <v>11</v>
      </c>
      <c r="J5787" s="28">
        <v>3.0999999999999999E-3</v>
      </c>
      <c r="AI5787"/>
      <c r="AJ5787"/>
    </row>
    <row r="5788" spans="1:36" ht="14.5" x14ac:dyDescent="0.35">
      <c r="A5788" s="52">
        <f t="shared" si="284"/>
        <v>2015</v>
      </c>
      <c r="B5788" s="30">
        <f t="shared" si="285"/>
        <v>198</v>
      </c>
      <c r="C5788" s="4">
        <f t="shared" si="286"/>
        <v>29</v>
      </c>
      <c r="D5788" s="4" t="s">
        <v>38</v>
      </c>
      <c r="E5788" s="28">
        <v>707</v>
      </c>
      <c r="F5788" s="28">
        <v>2059</v>
      </c>
      <c r="H5788" s="28">
        <v>217</v>
      </c>
      <c r="I5788" s="28">
        <v>11</v>
      </c>
      <c r="J5788" s="28">
        <v>4.0000000000000001E-3</v>
      </c>
      <c r="AI5788"/>
      <c r="AJ5788"/>
    </row>
    <row r="5789" spans="1:36" ht="14.5" x14ac:dyDescent="0.35">
      <c r="A5789" s="52">
        <f t="shared" si="284"/>
        <v>2015</v>
      </c>
      <c r="B5789" s="30">
        <f t="shared" si="285"/>
        <v>198</v>
      </c>
      <c r="C5789" s="4">
        <f t="shared" si="286"/>
        <v>29</v>
      </c>
      <c r="D5789" s="4" t="s">
        <v>38</v>
      </c>
      <c r="E5789" s="28">
        <v>708</v>
      </c>
      <c r="F5789" s="28">
        <v>2059</v>
      </c>
      <c r="H5789" s="28">
        <v>217</v>
      </c>
      <c r="I5789" s="28">
        <v>11</v>
      </c>
      <c r="J5789" s="28">
        <v>5.4000000000000003E-3</v>
      </c>
      <c r="AI5789"/>
      <c r="AJ5789"/>
    </row>
    <row r="5790" spans="1:36" ht="14.5" x14ac:dyDescent="0.35">
      <c r="A5790" s="52">
        <f t="shared" si="284"/>
        <v>2015</v>
      </c>
      <c r="B5790" s="30">
        <f t="shared" si="285"/>
        <v>198</v>
      </c>
      <c r="C5790" s="4">
        <f t="shared" si="286"/>
        <v>29</v>
      </c>
      <c r="D5790" s="4" t="s">
        <v>38</v>
      </c>
      <c r="E5790" s="28">
        <v>708</v>
      </c>
      <c r="F5790" s="28">
        <v>2059</v>
      </c>
      <c r="H5790" s="28">
        <v>217</v>
      </c>
      <c r="I5790" s="28">
        <v>11</v>
      </c>
      <c r="J5790" s="28">
        <v>4.5999999999999999E-3</v>
      </c>
      <c r="AI5790"/>
      <c r="AJ5790"/>
    </row>
    <row r="5791" spans="1:36" ht="14.5" x14ac:dyDescent="0.35">
      <c r="A5791" s="52">
        <f t="shared" si="284"/>
        <v>2015</v>
      </c>
      <c r="B5791" s="30">
        <f t="shared" si="285"/>
        <v>198</v>
      </c>
      <c r="C5791" s="4">
        <f t="shared" si="286"/>
        <v>29</v>
      </c>
      <c r="D5791" s="4" t="s">
        <v>38</v>
      </c>
      <c r="E5791" s="28">
        <v>708</v>
      </c>
      <c r="F5791" s="28">
        <v>2059</v>
      </c>
      <c r="H5791" s="28">
        <v>217</v>
      </c>
      <c r="I5791" s="28">
        <v>11</v>
      </c>
      <c r="J5791" s="28">
        <v>5.4000000000000003E-3</v>
      </c>
      <c r="AI5791"/>
      <c r="AJ5791"/>
    </row>
    <row r="5792" spans="1:36" ht="14.5" x14ac:dyDescent="0.35">
      <c r="A5792" s="52">
        <f t="shared" si="284"/>
        <v>2015</v>
      </c>
      <c r="B5792" s="30">
        <f t="shared" si="285"/>
        <v>198</v>
      </c>
      <c r="C5792" s="4">
        <f t="shared" si="286"/>
        <v>29</v>
      </c>
      <c r="D5792" s="4" t="s">
        <v>38</v>
      </c>
      <c r="E5792" s="28">
        <v>708</v>
      </c>
      <c r="F5792" s="28">
        <v>2059</v>
      </c>
      <c r="H5792" s="28">
        <v>217</v>
      </c>
      <c r="I5792" s="28">
        <v>11</v>
      </c>
      <c r="J5792" s="28">
        <v>6.7999999999999996E-3</v>
      </c>
      <c r="AI5792"/>
      <c r="AJ5792"/>
    </row>
    <row r="5793" spans="1:36" ht="14.5" x14ac:dyDescent="0.35">
      <c r="A5793" s="52">
        <f t="shared" si="284"/>
        <v>2015</v>
      </c>
      <c r="B5793" s="30">
        <f t="shared" si="285"/>
        <v>198</v>
      </c>
      <c r="C5793" s="4">
        <f t="shared" si="286"/>
        <v>29</v>
      </c>
      <c r="D5793" s="4" t="s">
        <v>38</v>
      </c>
      <c r="E5793" s="28">
        <v>708</v>
      </c>
      <c r="F5793" s="28">
        <v>2059</v>
      </c>
      <c r="H5793" s="28">
        <v>217</v>
      </c>
      <c r="I5793" s="28">
        <v>11</v>
      </c>
      <c r="J5793" s="28">
        <v>4.1999999999999997E-3</v>
      </c>
      <c r="AI5793"/>
      <c r="AJ5793"/>
    </row>
    <row r="5794" spans="1:36" ht="14.5" x14ac:dyDescent="0.35">
      <c r="A5794" s="52">
        <f t="shared" si="284"/>
        <v>2015</v>
      </c>
      <c r="B5794" s="30">
        <f t="shared" si="285"/>
        <v>198</v>
      </c>
      <c r="C5794" s="4">
        <f t="shared" si="286"/>
        <v>29</v>
      </c>
      <c r="D5794" s="4" t="s">
        <v>38</v>
      </c>
      <c r="E5794" s="28">
        <v>708</v>
      </c>
      <c r="F5794" s="28">
        <v>2059</v>
      </c>
      <c r="H5794" s="28">
        <v>217</v>
      </c>
      <c r="I5794" s="28">
        <v>11</v>
      </c>
      <c r="J5794" s="28">
        <v>5.5999999999999999E-3</v>
      </c>
      <c r="AI5794"/>
      <c r="AJ5794"/>
    </row>
    <row r="5795" spans="1:36" ht="14.5" x14ac:dyDescent="0.35">
      <c r="A5795" s="52">
        <f t="shared" si="284"/>
        <v>2015</v>
      </c>
      <c r="B5795" s="30">
        <f t="shared" si="285"/>
        <v>198</v>
      </c>
      <c r="C5795" s="4">
        <f t="shared" si="286"/>
        <v>29</v>
      </c>
      <c r="D5795" s="4" t="s">
        <v>38</v>
      </c>
      <c r="E5795" s="28">
        <v>708</v>
      </c>
      <c r="F5795" s="28">
        <v>2059</v>
      </c>
      <c r="H5795" s="28">
        <v>217</v>
      </c>
      <c r="I5795" s="28">
        <v>11</v>
      </c>
      <c r="J5795" s="28">
        <v>5.7000000000000002E-3</v>
      </c>
      <c r="AI5795"/>
      <c r="AJ5795"/>
    </row>
    <row r="5796" spans="1:36" ht="14.5" x14ac:dyDescent="0.35">
      <c r="A5796" s="52">
        <f t="shared" si="284"/>
        <v>2015</v>
      </c>
      <c r="B5796" s="30">
        <f t="shared" si="285"/>
        <v>198</v>
      </c>
      <c r="C5796" s="4">
        <f t="shared" si="286"/>
        <v>29</v>
      </c>
      <c r="D5796" s="4" t="s">
        <v>38</v>
      </c>
      <c r="E5796" s="28">
        <v>708</v>
      </c>
      <c r="F5796" s="28">
        <v>2059</v>
      </c>
      <c r="H5796" s="28">
        <v>217</v>
      </c>
      <c r="I5796" s="28">
        <v>11</v>
      </c>
      <c r="J5796" s="28">
        <v>4.1000000000000003E-3</v>
      </c>
      <c r="AI5796"/>
      <c r="AJ5796"/>
    </row>
    <row r="5797" spans="1:36" ht="14.5" x14ac:dyDescent="0.35">
      <c r="A5797" s="52">
        <f t="shared" si="284"/>
        <v>2015</v>
      </c>
      <c r="B5797" s="30">
        <f t="shared" si="285"/>
        <v>198</v>
      </c>
      <c r="C5797" s="4">
        <f t="shared" si="286"/>
        <v>29</v>
      </c>
      <c r="D5797" s="4" t="s">
        <v>38</v>
      </c>
      <c r="E5797" s="28">
        <v>708</v>
      </c>
      <c r="F5797" s="28">
        <v>2059</v>
      </c>
      <c r="H5797" s="28">
        <v>217</v>
      </c>
      <c r="I5797" s="28">
        <v>11</v>
      </c>
      <c r="J5797" s="28">
        <v>4.8999999999999998E-3</v>
      </c>
      <c r="AI5797"/>
      <c r="AJ5797"/>
    </row>
    <row r="5798" spans="1:36" ht="14.5" x14ac:dyDescent="0.35">
      <c r="A5798" s="52">
        <f t="shared" si="284"/>
        <v>2015</v>
      </c>
      <c r="B5798" s="30">
        <f t="shared" si="285"/>
        <v>198</v>
      </c>
      <c r="C5798" s="4">
        <f t="shared" si="286"/>
        <v>29</v>
      </c>
      <c r="D5798" s="4" t="s">
        <v>38</v>
      </c>
      <c r="E5798" s="28">
        <v>708</v>
      </c>
      <c r="F5798" s="28">
        <v>2059</v>
      </c>
      <c r="H5798" s="28">
        <v>217</v>
      </c>
      <c r="I5798" s="28">
        <v>11</v>
      </c>
      <c r="J5798" s="28">
        <v>4.7000000000000002E-3</v>
      </c>
      <c r="AI5798"/>
      <c r="AJ5798"/>
    </row>
    <row r="5799" spans="1:36" ht="14.5" x14ac:dyDescent="0.35">
      <c r="A5799" s="52">
        <f t="shared" si="284"/>
        <v>2015</v>
      </c>
      <c r="B5799" s="30">
        <f t="shared" si="285"/>
        <v>198</v>
      </c>
      <c r="C5799" s="4">
        <f t="shared" si="286"/>
        <v>29</v>
      </c>
      <c r="D5799" s="4" t="s">
        <v>38</v>
      </c>
      <c r="E5799" s="28">
        <v>707</v>
      </c>
      <c r="F5799" s="28">
        <v>2059</v>
      </c>
      <c r="H5799" s="28">
        <v>217</v>
      </c>
      <c r="I5799" s="28">
        <v>12</v>
      </c>
      <c r="J5799" s="28">
        <v>5.4999999999999997E-3</v>
      </c>
      <c r="AI5799"/>
      <c r="AJ5799"/>
    </row>
    <row r="5800" spans="1:36" ht="14.5" x14ac:dyDescent="0.35">
      <c r="A5800" s="52">
        <f t="shared" si="284"/>
        <v>2015</v>
      </c>
      <c r="B5800" s="30">
        <f t="shared" si="285"/>
        <v>198</v>
      </c>
      <c r="C5800" s="4">
        <f t="shared" si="286"/>
        <v>29</v>
      </c>
      <c r="D5800" s="4" t="s">
        <v>38</v>
      </c>
      <c r="E5800" s="28">
        <v>707</v>
      </c>
      <c r="F5800" s="28">
        <v>2059</v>
      </c>
      <c r="H5800" s="28">
        <v>217</v>
      </c>
      <c r="I5800" s="28">
        <v>12</v>
      </c>
      <c r="J5800" s="28">
        <v>9.7999999999999997E-3</v>
      </c>
      <c r="AI5800"/>
      <c r="AJ5800"/>
    </row>
    <row r="5801" spans="1:36" ht="14.5" x14ac:dyDescent="0.35">
      <c r="A5801" s="52">
        <f t="shared" si="284"/>
        <v>2015</v>
      </c>
      <c r="B5801" s="30">
        <f t="shared" si="285"/>
        <v>198</v>
      </c>
      <c r="C5801" s="4">
        <f t="shared" si="286"/>
        <v>29</v>
      </c>
      <c r="D5801" s="4" t="s">
        <v>38</v>
      </c>
      <c r="E5801" s="28">
        <v>707</v>
      </c>
      <c r="F5801" s="28">
        <v>2059</v>
      </c>
      <c r="H5801" s="28">
        <v>217</v>
      </c>
      <c r="I5801" s="28">
        <v>12</v>
      </c>
      <c r="J5801" s="28">
        <v>4.4000000000000003E-3</v>
      </c>
      <c r="AI5801"/>
      <c r="AJ5801"/>
    </row>
    <row r="5802" spans="1:36" ht="14.5" x14ac:dyDescent="0.35">
      <c r="A5802" s="52">
        <f t="shared" si="284"/>
        <v>2015</v>
      </c>
      <c r="B5802" s="30">
        <f t="shared" si="285"/>
        <v>198</v>
      </c>
      <c r="C5802" s="4">
        <f t="shared" si="286"/>
        <v>29</v>
      </c>
      <c r="D5802" s="4" t="s">
        <v>38</v>
      </c>
      <c r="E5802" s="28">
        <v>707</v>
      </c>
      <c r="F5802" s="28">
        <v>2059</v>
      </c>
      <c r="H5802" s="28">
        <v>217</v>
      </c>
      <c r="I5802" s="28">
        <v>12</v>
      </c>
      <c r="J5802" s="28">
        <v>6.0000000000000001E-3</v>
      </c>
      <c r="AI5802"/>
      <c r="AJ5802"/>
    </row>
    <row r="5803" spans="1:36" ht="14.5" x14ac:dyDescent="0.35">
      <c r="A5803" s="52">
        <f t="shared" si="284"/>
        <v>2015</v>
      </c>
      <c r="B5803" s="30">
        <f t="shared" si="285"/>
        <v>198</v>
      </c>
      <c r="C5803" s="4">
        <f t="shared" si="286"/>
        <v>29</v>
      </c>
      <c r="D5803" s="4" t="s">
        <v>38</v>
      </c>
      <c r="E5803" s="28">
        <v>707</v>
      </c>
      <c r="F5803" s="28">
        <v>2059</v>
      </c>
      <c r="H5803" s="28">
        <v>217</v>
      </c>
      <c r="I5803" s="28">
        <v>12</v>
      </c>
      <c r="J5803" s="28">
        <v>5.8999999999999999E-3</v>
      </c>
      <c r="AI5803"/>
      <c r="AJ5803"/>
    </row>
    <row r="5804" spans="1:36" ht="14.5" x14ac:dyDescent="0.35">
      <c r="A5804" s="52">
        <f t="shared" si="284"/>
        <v>2015</v>
      </c>
      <c r="B5804" s="30">
        <f t="shared" si="285"/>
        <v>198</v>
      </c>
      <c r="C5804" s="4">
        <f t="shared" si="286"/>
        <v>29</v>
      </c>
      <c r="D5804" s="4" t="s">
        <v>38</v>
      </c>
      <c r="E5804" s="28">
        <v>707</v>
      </c>
      <c r="F5804" s="28">
        <v>2059</v>
      </c>
      <c r="H5804" s="28">
        <v>217</v>
      </c>
      <c r="I5804" s="28">
        <v>12</v>
      </c>
      <c r="J5804" s="28">
        <v>4.1999999999999997E-3</v>
      </c>
      <c r="AI5804"/>
      <c r="AJ5804"/>
    </row>
    <row r="5805" spans="1:36" ht="14.5" x14ac:dyDescent="0.35">
      <c r="A5805" s="52">
        <f t="shared" si="284"/>
        <v>2015</v>
      </c>
      <c r="B5805" s="30">
        <f t="shared" si="285"/>
        <v>198</v>
      </c>
      <c r="C5805" s="4">
        <f t="shared" si="286"/>
        <v>29</v>
      </c>
      <c r="D5805" s="4" t="s">
        <v>38</v>
      </c>
      <c r="E5805" s="28">
        <v>707</v>
      </c>
      <c r="F5805" s="28">
        <v>2059</v>
      </c>
      <c r="H5805" s="28">
        <v>217</v>
      </c>
      <c r="I5805" s="28">
        <v>12</v>
      </c>
      <c r="J5805" s="28">
        <v>7.0000000000000001E-3</v>
      </c>
      <c r="AI5805"/>
      <c r="AJ5805"/>
    </row>
    <row r="5806" spans="1:36" ht="14.5" x14ac:dyDescent="0.35">
      <c r="A5806" s="52">
        <f t="shared" si="284"/>
        <v>2015</v>
      </c>
      <c r="B5806" s="30">
        <f t="shared" si="285"/>
        <v>198</v>
      </c>
      <c r="C5806" s="4">
        <f t="shared" si="286"/>
        <v>29</v>
      </c>
      <c r="D5806" s="4" t="s">
        <v>38</v>
      </c>
      <c r="E5806" s="28">
        <v>707</v>
      </c>
      <c r="F5806" s="28">
        <v>2059</v>
      </c>
      <c r="H5806" s="28">
        <v>217</v>
      </c>
      <c r="I5806" s="28">
        <v>12</v>
      </c>
      <c r="J5806" s="28">
        <v>6.1000000000000004E-3</v>
      </c>
      <c r="AI5806"/>
      <c r="AJ5806"/>
    </row>
    <row r="5807" spans="1:36" ht="14.5" x14ac:dyDescent="0.35">
      <c r="A5807" s="52">
        <f t="shared" si="284"/>
        <v>2015</v>
      </c>
      <c r="B5807" s="30">
        <f t="shared" si="285"/>
        <v>198</v>
      </c>
      <c r="C5807" s="4">
        <f t="shared" si="286"/>
        <v>29</v>
      </c>
      <c r="D5807" s="4" t="s">
        <v>38</v>
      </c>
      <c r="E5807" s="28">
        <v>707</v>
      </c>
      <c r="F5807" s="28">
        <v>2059</v>
      </c>
      <c r="H5807" s="28">
        <v>217</v>
      </c>
      <c r="I5807" s="28">
        <v>12</v>
      </c>
      <c r="J5807" s="28">
        <v>6.6E-3</v>
      </c>
      <c r="AI5807"/>
      <c r="AJ5807"/>
    </row>
    <row r="5808" spans="1:36" ht="14.5" x14ac:dyDescent="0.35">
      <c r="A5808" s="52">
        <f t="shared" si="284"/>
        <v>2015</v>
      </c>
      <c r="B5808" s="30">
        <f t="shared" si="285"/>
        <v>198</v>
      </c>
      <c r="C5808" s="4">
        <f t="shared" si="286"/>
        <v>29</v>
      </c>
      <c r="D5808" s="4" t="s">
        <v>38</v>
      </c>
      <c r="E5808" s="28">
        <v>708</v>
      </c>
      <c r="F5808" s="28">
        <v>2059</v>
      </c>
      <c r="H5808" s="28">
        <v>217</v>
      </c>
      <c r="I5808" s="28">
        <v>12</v>
      </c>
      <c r="J5808" s="28">
        <v>6.1999999999999998E-3</v>
      </c>
      <c r="AI5808"/>
      <c r="AJ5808"/>
    </row>
    <row r="5809" spans="1:36" ht="14.5" x14ac:dyDescent="0.35">
      <c r="A5809" s="52">
        <f t="shared" si="284"/>
        <v>2015</v>
      </c>
      <c r="B5809" s="30">
        <f t="shared" si="285"/>
        <v>198</v>
      </c>
      <c r="C5809" s="4">
        <f t="shared" si="286"/>
        <v>29</v>
      </c>
      <c r="D5809" s="4" t="s">
        <v>38</v>
      </c>
      <c r="E5809" s="28">
        <v>708</v>
      </c>
      <c r="F5809" s="28">
        <v>2059</v>
      </c>
      <c r="H5809" s="28">
        <v>217</v>
      </c>
      <c r="I5809" s="28">
        <v>12</v>
      </c>
      <c r="J5809" s="28">
        <v>6.7000000000000002E-3</v>
      </c>
      <c r="AI5809"/>
      <c r="AJ5809"/>
    </row>
    <row r="5810" spans="1:36" ht="14.5" x14ac:dyDescent="0.35">
      <c r="A5810" s="52">
        <f t="shared" si="284"/>
        <v>2015</v>
      </c>
      <c r="B5810" s="30">
        <f t="shared" si="285"/>
        <v>198</v>
      </c>
      <c r="C5810" s="4">
        <f t="shared" si="286"/>
        <v>29</v>
      </c>
      <c r="D5810" s="4" t="s">
        <v>38</v>
      </c>
      <c r="E5810" s="28">
        <v>708</v>
      </c>
      <c r="F5810" s="28">
        <v>2059</v>
      </c>
      <c r="H5810" s="28">
        <v>217</v>
      </c>
      <c r="I5810" s="28">
        <v>12</v>
      </c>
      <c r="J5810" s="28">
        <v>4.7000000000000002E-3</v>
      </c>
      <c r="AI5810"/>
      <c r="AJ5810"/>
    </row>
    <row r="5811" spans="1:36" ht="14.5" x14ac:dyDescent="0.35">
      <c r="A5811" s="52">
        <f t="shared" si="284"/>
        <v>2015</v>
      </c>
      <c r="B5811" s="30">
        <f t="shared" si="285"/>
        <v>198</v>
      </c>
      <c r="C5811" s="4">
        <f t="shared" si="286"/>
        <v>29</v>
      </c>
      <c r="D5811" s="4" t="s">
        <v>38</v>
      </c>
      <c r="E5811" s="28">
        <v>708</v>
      </c>
      <c r="F5811" s="28">
        <v>2059</v>
      </c>
      <c r="H5811" s="28">
        <v>217</v>
      </c>
      <c r="I5811" s="28">
        <v>12</v>
      </c>
      <c r="J5811" s="28">
        <v>8.8999999999999999E-3</v>
      </c>
      <c r="AI5811"/>
      <c r="AJ5811"/>
    </row>
    <row r="5812" spans="1:36" ht="14.5" x14ac:dyDescent="0.35">
      <c r="A5812" s="52">
        <f t="shared" si="284"/>
        <v>2015</v>
      </c>
      <c r="B5812" s="30">
        <f t="shared" si="285"/>
        <v>198</v>
      </c>
      <c r="C5812" s="4">
        <f t="shared" si="286"/>
        <v>29</v>
      </c>
      <c r="D5812" s="4" t="s">
        <v>38</v>
      </c>
      <c r="E5812" s="28">
        <v>708</v>
      </c>
      <c r="F5812" s="28">
        <v>2059</v>
      </c>
      <c r="H5812" s="28">
        <v>217</v>
      </c>
      <c r="I5812" s="28">
        <v>12</v>
      </c>
      <c r="J5812" s="28">
        <v>8.2000000000000007E-3</v>
      </c>
      <c r="AI5812"/>
      <c r="AJ5812"/>
    </row>
    <row r="5813" spans="1:36" ht="14.5" x14ac:dyDescent="0.35">
      <c r="A5813" s="52">
        <f t="shared" si="284"/>
        <v>2015</v>
      </c>
      <c r="B5813" s="30">
        <f t="shared" si="285"/>
        <v>198</v>
      </c>
      <c r="C5813" s="4">
        <f t="shared" si="286"/>
        <v>29</v>
      </c>
      <c r="D5813" s="4" t="s">
        <v>38</v>
      </c>
      <c r="E5813" s="28">
        <v>708</v>
      </c>
      <c r="F5813" s="28">
        <v>2059</v>
      </c>
      <c r="H5813" s="28">
        <v>217</v>
      </c>
      <c r="I5813" s="28">
        <v>12</v>
      </c>
      <c r="J5813" s="28">
        <v>5.4000000000000003E-3</v>
      </c>
      <c r="AI5813"/>
      <c r="AJ5813"/>
    </row>
    <row r="5814" spans="1:36" ht="14.5" x14ac:dyDescent="0.35">
      <c r="A5814" s="52">
        <f t="shared" si="284"/>
        <v>2015</v>
      </c>
      <c r="B5814" s="30">
        <f t="shared" si="285"/>
        <v>198</v>
      </c>
      <c r="C5814" s="4">
        <f t="shared" si="286"/>
        <v>29</v>
      </c>
      <c r="D5814" s="4" t="s">
        <v>38</v>
      </c>
      <c r="E5814" s="28">
        <v>708</v>
      </c>
      <c r="F5814" s="28">
        <v>2059</v>
      </c>
      <c r="H5814" s="28">
        <v>217</v>
      </c>
      <c r="I5814" s="28">
        <v>12</v>
      </c>
      <c r="J5814" s="28">
        <v>8.2000000000000007E-3</v>
      </c>
      <c r="AI5814"/>
      <c r="AJ5814"/>
    </row>
    <row r="5815" spans="1:36" ht="14.5" x14ac:dyDescent="0.35">
      <c r="A5815" s="52">
        <f t="shared" si="284"/>
        <v>2015</v>
      </c>
      <c r="B5815" s="30">
        <f t="shared" si="285"/>
        <v>198</v>
      </c>
      <c r="C5815" s="4">
        <f t="shared" si="286"/>
        <v>29</v>
      </c>
      <c r="D5815" s="4" t="s">
        <v>38</v>
      </c>
      <c r="E5815" s="28">
        <v>708</v>
      </c>
      <c r="F5815" s="28">
        <v>2059</v>
      </c>
      <c r="H5815" s="28">
        <v>217</v>
      </c>
      <c r="I5815" s="28">
        <v>12</v>
      </c>
      <c r="J5815" s="28">
        <v>6.7000000000000002E-3</v>
      </c>
      <c r="AI5815"/>
      <c r="AJ5815"/>
    </row>
    <row r="5816" spans="1:36" ht="14.5" x14ac:dyDescent="0.35">
      <c r="A5816" s="52">
        <f t="shared" si="284"/>
        <v>2015</v>
      </c>
      <c r="B5816" s="30">
        <f t="shared" si="285"/>
        <v>198</v>
      </c>
      <c r="C5816" s="4">
        <f t="shared" si="286"/>
        <v>29</v>
      </c>
      <c r="D5816" s="4" t="s">
        <v>38</v>
      </c>
      <c r="E5816" s="28">
        <v>707</v>
      </c>
      <c r="F5816" s="28">
        <v>2059</v>
      </c>
      <c r="H5816" s="28">
        <v>217</v>
      </c>
      <c r="I5816" s="28">
        <v>13</v>
      </c>
      <c r="J5816" s="28">
        <v>1.0800000000000001E-2</v>
      </c>
      <c r="AI5816"/>
      <c r="AJ5816"/>
    </row>
    <row r="5817" spans="1:36" ht="14.5" x14ac:dyDescent="0.35">
      <c r="A5817" s="52">
        <f t="shared" si="284"/>
        <v>2015</v>
      </c>
      <c r="B5817" s="30">
        <f t="shared" si="285"/>
        <v>198</v>
      </c>
      <c r="C5817" s="4">
        <f t="shared" si="286"/>
        <v>29</v>
      </c>
      <c r="D5817" s="4" t="s">
        <v>38</v>
      </c>
      <c r="E5817" s="28">
        <v>708</v>
      </c>
      <c r="F5817" s="28">
        <v>2059</v>
      </c>
      <c r="H5817" s="28">
        <v>217</v>
      </c>
      <c r="I5817" s="28">
        <v>13</v>
      </c>
      <c r="J5817" s="28">
        <v>8.6E-3</v>
      </c>
      <c r="AI5817"/>
      <c r="AJ5817"/>
    </row>
    <row r="5818" spans="1:36" ht="14.5" x14ac:dyDescent="0.35">
      <c r="A5818" s="52">
        <f t="shared" si="284"/>
        <v>2015</v>
      </c>
      <c r="B5818" s="30">
        <f t="shared" si="285"/>
        <v>198</v>
      </c>
      <c r="C5818" s="4">
        <f t="shared" si="286"/>
        <v>29</v>
      </c>
      <c r="D5818" s="4" t="s">
        <v>38</v>
      </c>
      <c r="E5818" s="28">
        <v>708</v>
      </c>
      <c r="F5818" s="28">
        <v>2059</v>
      </c>
      <c r="H5818" s="28">
        <v>217</v>
      </c>
      <c r="I5818" s="28">
        <v>13</v>
      </c>
      <c r="J5818" s="28">
        <v>6.8999999999999999E-3</v>
      </c>
      <c r="AI5818"/>
      <c r="AJ5818"/>
    </row>
    <row r="5819" spans="1:36" ht="14.5" x14ac:dyDescent="0.35">
      <c r="A5819" s="52">
        <f t="shared" si="284"/>
        <v>2015</v>
      </c>
      <c r="B5819" s="30">
        <f t="shared" si="285"/>
        <v>198</v>
      </c>
      <c r="C5819" s="4">
        <f t="shared" si="286"/>
        <v>29</v>
      </c>
      <c r="D5819" s="4" t="s">
        <v>38</v>
      </c>
      <c r="E5819" s="28">
        <v>708</v>
      </c>
      <c r="F5819" s="28">
        <v>2059</v>
      </c>
      <c r="H5819" s="28">
        <v>217</v>
      </c>
      <c r="I5819" s="28">
        <v>13</v>
      </c>
      <c r="J5819" s="28">
        <v>1.0800000000000001E-2</v>
      </c>
      <c r="AI5819"/>
      <c r="AJ5819"/>
    </row>
    <row r="5820" spans="1:36" ht="14.5" x14ac:dyDescent="0.35">
      <c r="A5820" s="52">
        <f t="shared" si="284"/>
        <v>2015</v>
      </c>
      <c r="B5820" s="30">
        <f t="shared" si="285"/>
        <v>198</v>
      </c>
      <c r="C5820" s="4">
        <f t="shared" si="286"/>
        <v>29</v>
      </c>
      <c r="D5820" s="4" t="s">
        <v>38</v>
      </c>
      <c r="E5820" s="28">
        <v>708</v>
      </c>
      <c r="F5820" s="28">
        <v>2059</v>
      </c>
      <c r="H5820" s="28">
        <v>217</v>
      </c>
      <c r="I5820" s="28">
        <v>13</v>
      </c>
      <c r="J5820" s="28">
        <v>9.4999999999999998E-3</v>
      </c>
      <c r="AI5820"/>
      <c r="AJ5820"/>
    </row>
    <row r="5821" spans="1:36" ht="14.5" x14ac:dyDescent="0.35">
      <c r="A5821" s="52">
        <f t="shared" si="284"/>
        <v>2015</v>
      </c>
      <c r="B5821" s="30">
        <f t="shared" si="285"/>
        <v>198</v>
      </c>
      <c r="C5821" s="4">
        <f t="shared" si="286"/>
        <v>29</v>
      </c>
      <c r="D5821" s="4" t="s">
        <v>38</v>
      </c>
      <c r="E5821" s="28">
        <v>708</v>
      </c>
      <c r="F5821" s="28">
        <v>2059</v>
      </c>
      <c r="H5821" s="28">
        <v>217</v>
      </c>
      <c r="I5821" s="28">
        <v>13</v>
      </c>
      <c r="J5821" s="28">
        <v>8.2000000000000007E-3</v>
      </c>
      <c r="AI5821"/>
      <c r="AJ5821"/>
    </row>
    <row r="5822" spans="1:36" ht="14.5" x14ac:dyDescent="0.35">
      <c r="A5822" s="52">
        <f t="shared" si="284"/>
        <v>2015</v>
      </c>
      <c r="B5822" s="30">
        <f t="shared" si="285"/>
        <v>198</v>
      </c>
      <c r="C5822" s="4">
        <f t="shared" si="286"/>
        <v>29</v>
      </c>
      <c r="D5822" s="4" t="s">
        <v>38</v>
      </c>
      <c r="E5822" s="28">
        <v>708</v>
      </c>
      <c r="F5822" s="28">
        <v>2059</v>
      </c>
      <c r="H5822" s="28">
        <v>217</v>
      </c>
      <c r="I5822" s="28">
        <v>13</v>
      </c>
      <c r="J5822" s="28">
        <v>7.7999999999999996E-3</v>
      </c>
      <c r="AI5822"/>
      <c r="AJ5822"/>
    </row>
    <row r="5823" spans="1:36" ht="14.5" x14ac:dyDescent="0.35">
      <c r="A5823" s="52">
        <f t="shared" si="284"/>
        <v>2015</v>
      </c>
      <c r="B5823" s="30">
        <f t="shared" si="285"/>
        <v>198</v>
      </c>
      <c r="C5823" s="4">
        <f t="shared" si="286"/>
        <v>29</v>
      </c>
      <c r="D5823" s="4" t="s">
        <v>38</v>
      </c>
      <c r="E5823" s="28">
        <v>708</v>
      </c>
      <c r="F5823" s="28">
        <v>2059</v>
      </c>
      <c r="H5823" s="28">
        <v>217</v>
      </c>
      <c r="I5823" s="28">
        <v>13</v>
      </c>
      <c r="J5823" s="28">
        <v>8.3000000000000001E-3</v>
      </c>
      <c r="AI5823"/>
      <c r="AJ5823"/>
    </row>
    <row r="5824" spans="1:36" ht="14.5" x14ac:dyDescent="0.35">
      <c r="A5824" s="52">
        <f t="shared" si="284"/>
        <v>2015</v>
      </c>
      <c r="B5824" s="30">
        <f t="shared" si="285"/>
        <v>198</v>
      </c>
      <c r="C5824" s="4">
        <f t="shared" si="286"/>
        <v>29</v>
      </c>
      <c r="D5824" s="4" t="s">
        <v>38</v>
      </c>
      <c r="E5824" s="28">
        <v>708</v>
      </c>
      <c r="F5824" s="28">
        <v>2059</v>
      </c>
      <c r="H5824" s="28">
        <v>217</v>
      </c>
      <c r="I5824" s="28">
        <v>14</v>
      </c>
      <c r="J5824" s="28">
        <v>1.2500000000000001E-2</v>
      </c>
      <c r="AI5824"/>
      <c r="AJ5824"/>
    </row>
    <row r="5825" spans="1:36" ht="14.5" x14ac:dyDescent="0.35">
      <c r="A5825" s="52">
        <f t="shared" si="284"/>
        <v>2015</v>
      </c>
      <c r="B5825" s="30">
        <f t="shared" si="285"/>
        <v>198</v>
      </c>
      <c r="C5825" s="4">
        <f t="shared" si="286"/>
        <v>29</v>
      </c>
      <c r="D5825" s="4" t="s">
        <v>38</v>
      </c>
      <c r="E5825" s="28">
        <v>708</v>
      </c>
      <c r="F5825" s="28">
        <v>2059</v>
      </c>
      <c r="H5825" s="28">
        <v>217</v>
      </c>
      <c r="I5825" s="28">
        <v>14</v>
      </c>
      <c r="J5825" s="28">
        <v>1.0699999999999999E-2</v>
      </c>
      <c r="AI5825"/>
      <c r="AJ5825"/>
    </row>
    <row r="5826" spans="1:36" ht="14.5" x14ac:dyDescent="0.35">
      <c r="A5826" s="52">
        <f t="shared" ref="A5826:A5889" si="287">YEAR(D5826)</f>
        <v>2015</v>
      </c>
      <c r="B5826" s="30">
        <f t="shared" ref="B5826:B5889" si="288">D5826-DATE(YEAR(D5826),1,0)</f>
        <v>198</v>
      </c>
      <c r="C5826" s="4">
        <f t="shared" ref="C5826:C5889" si="289">WEEKNUM(D5826,1)</f>
        <v>29</v>
      </c>
      <c r="D5826" s="4" t="s">
        <v>38</v>
      </c>
      <c r="E5826" s="28">
        <v>708</v>
      </c>
      <c r="F5826" s="28">
        <v>2059</v>
      </c>
      <c r="H5826" s="28">
        <v>217</v>
      </c>
      <c r="I5826" s="28">
        <v>14</v>
      </c>
      <c r="J5826" s="28">
        <v>1.0500000000000001E-2</v>
      </c>
      <c r="AI5826"/>
      <c r="AJ5826"/>
    </row>
    <row r="5827" spans="1:36" ht="14.5" x14ac:dyDescent="0.35">
      <c r="A5827" s="52">
        <f t="shared" si="287"/>
        <v>2015</v>
      </c>
      <c r="B5827" s="30">
        <f t="shared" si="288"/>
        <v>198</v>
      </c>
      <c r="C5827" s="4">
        <f t="shared" si="289"/>
        <v>29</v>
      </c>
      <c r="D5827" s="4" t="s">
        <v>38</v>
      </c>
      <c r="E5827" s="28">
        <v>708</v>
      </c>
      <c r="F5827" s="28">
        <v>2059</v>
      </c>
      <c r="H5827" s="28">
        <v>217</v>
      </c>
      <c r="I5827" s="28">
        <v>15</v>
      </c>
      <c r="J5827" s="28">
        <v>1.11E-2</v>
      </c>
      <c r="AI5827"/>
      <c r="AJ5827"/>
    </row>
    <row r="5828" spans="1:36" ht="14.5" x14ac:dyDescent="0.35">
      <c r="A5828" s="52">
        <f t="shared" si="287"/>
        <v>2015</v>
      </c>
      <c r="B5828" s="30">
        <f t="shared" si="288"/>
        <v>198</v>
      </c>
      <c r="C5828" s="4">
        <f t="shared" si="289"/>
        <v>29</v>
      </c>
      <c r="D5828" s="4" t="s">
        <v>38</v>
      </c>
      <c r="E5828" s="28">
        <v>708</v>
      </c>
      <c r="F5828" s="28">
        <v>2059</v>
      </c>
      <c r="H5828" s="28">
        <v>217</v>
      </c>
      <c r="I5828" s="28">
        <v>15</v>
      </c>
      <c r="J5828" s="28">
        <v>1.38E-2</v>
      </c>
      <c r="AI5828"/>
      <c r="AJ5828"/>
    </row>
    <row r="5829" spans="1:36" ht="14.5" x14ac:dyDescent="0.35">
      <c r="A5829" s="52">
        <f t="shared" si="287"/>
        <v>2015</v>
      </c>
      <c r="B5829" s="30">
        <f t="shared" si="288"/>
        <v>198</v>
      </c>
      <c r="C5829" s="4">
        <f t="shared" si="289"/>
        <v>29</v>
      </c>
      <c r="D5829" s="4" t="s">
        <v>38</v>
      </c>
      <c r="E5829" s="28">
        <v>707</v>
      </c>
      <c r="F5829" s="28">
        <v>2059</v>
      </c>
      <c r="H5829" s="28">
        <v>217</v>
      </c>
      <c r="I5829" s="28">
        <v>17</v>
      </c>
      <c r="J5829" s="28">
        <v>3.04E-2</v>
      </c>
      <c r="AI5829"/>
      <c r="AJ5829"/>
    </row>
    <row r="5830" spans="1:36" ht="14.5" x14ac:dyDescent="0.35">
      <c r="A5830" s="52">
        <f t="shared" si="287"/>
        <v>2015</v>
      </c>
      <c r="B5830" s="30">
        <f t="shared" si="288"/>
        <v>198</v>
      </c>
      <c r="C5830" s="4">
        <f t="shared" si="289"/>
        <v>29</v>
      </c>
      <c r="D5830" s="4" t="s">
        <v>38</v>
      </c>
      <c r="E5830" s="28">
        <v>711</v>
      </c>
      <c r="F5830" s="28">
        <v>2129</v>
      </c>
      <c r="H5830" s="28">
        <v>217</v>
      </c>
      <c r="I5830" s="28">
        <v>10</v>
      </c>
      <c r="J5830" s="28">
        <v>3.3E-3</v>
      </c>
      <c r="AI5830"/>
      <c r="AJ5830"/>
    </row>
    <row r="5831" spans="1:36" ht="14.5" x14ac:dyDescent="0.35">
      <c r="A5831" s="52">
        <f t="shared" si="287"/>
        <v>2015</v>
      </c>
      <c r="B5831" s="30">
        <f t="shared" si="288"/>
        <v>198</v>
      </c>
      <c r="C5831" s="4">
        <f t="shared" si="289"/>
        <v>29</v>
      </c>
      <c r="D5831" s="4" t="s">
        <v>38</v>
      </c>
      <c r="E5831" s="28">
        <v>711</v>
      </c>
      <c r="F5831" s="28">
        <v>2129</v>
      </c>
      <c r="H5831" s="28">
        <v>217</v>
      </c>
      <c r="I5831" s="28">
        <v>10</v>
      </c>
      <c r="J5831" s="28">
        <v>3.8999999999999998E-3</v>
      </c>
      <c r="AI5831"/>
      <c r="AJ5831"/>
    </row>
    <row r="5832" spans="1:36" ht="14.5" x14ac:dyDescent="0.35">
      <c r="A5832" s="52">
        <f t="shared" si="287"/>
        <v>2015</v>
      </c>
      <c r="B5832" s="30">
        <f t="shared" si="288"/>
        <v>198</v>
      </c>
      <c r="C5832" s="4">
        <f t="shared" si="289"/>
        <v>29</v>
      </c>
      <c r="D5832" s="4" t="s">
        <v>38</v>
      </c>
      <c r="E5832" s="28">
        <v>711</v>
      </c>
      <c r="F5832" s="28">
        <v>2129</v>
      </c>
      <c r="H5832" s="28">
        <v>217</v>
      </c>
      <c r="I5832" s="28">
        <v>10</v>
      </c>
      <c r="J5832" s="28">
        <v>6.6E-3</v>
      </c>
      <c r="AI5832"/>
      <c r="AJ5832"/>
    </row>
    <row r="5833" spans="1:36" ht="14.5" x14ac:dyDescent="0.35">
      <c r="A5833" s="52">
        <f t="shared" si="287"/>
        <v>2015</v>
      </c>
      <c r="B5833" s="30">
        <f t="shared" si="288"/>
        <v>198</v>
      </c>
      <c r="C5833" s="4">
        <f t="shared" si="289"/>
        <v>29</v>
      </c>
      <c r="D5833" s="4" t="s">
        <v>38</v>
      </c>
      <c r="E5833" s="28">
        <v>711</v>
      </c>
      <c r="F5833" s="28">
        <v>2129</v>
      </c>
      <c r="H5833" s="28">
        <v>217</v>
      </c>
      <c r="I5833" s="28">
        <v>10</v>
      </c>
      <c r="J5833" s="28">
        <v>4.1999999999999997E-3</v>
      </c>
      <c r="AI5833"/>
      <c r="AJ5833"/>
    </row>
    <row r="5834" spans="1:36" ht="14.5" x14ac:dyDescent="0.35">
      <c r="A5834" s="52">
        <f t="shared" si="287"/>
        <v>2015</v>
      </c>
      <c r="B5834" s="30">
        <f t="shared" si="288"/>
        <v>198</v>
      </c>
      <c r="C5834" s="4">
        <f t="shared" si="289"/>
        <v>29</v>
      </c>
      <c r="D5834" s="4" t="s">
        <v>38</v>
      </c>
      <c r="E5834" s="28">
        <v>711</v>
      </c>
      <c r="F5834" s="28">
        <v>2129</v>
      </c>
      <c r="H5834" s="28">
        <v>217</v>
      </c>
      <c r="I5834" s="28">
        <v>11</v>
      </c>
      <c r="J5834" s="28">
        <v>6.4999999999999997E-3</v>
      </c>
      <c r="AI5834"/>
      <c r="AJ5834"/>
    </row>
    <row r="5835" spans="1:36" ht="14.5" x14ac:dyDescent="0.35">
      <c r="A5835" s="52">
        <f t="shared" si="287"/>
        <v>2015</v>
      </c>
      <c r="B5835" s="30">
        <f t="shared" si="288"/>
        <v>198</v>
      </c>
      <c r="C5835" s="4">
        <f t="shared" si="289"/>
        <v>29</v>
      </c>
      <c r="D5835" s="4" t="s">
        <v>38</v>
      </c>
      <c r="E5835" s="28">
        <v>711</v>
      </c>
      <c r="F5835" s="28">
        <v>2129</v>
      </c>
      <c r="H5835" s="28">
        <v>217</v>
      </c>
      <c r="I5835" s="28">
        <v>11</v>
      </c>
      <c r="J5835" s="28">
        <v>5.4999999999999997E-3</v>
      </c>
      <c r="AI5835"/>
      <c r="AJ5835"/>
    </row>
    <row r="5836" spans="1:36" ht="14.5" x14ac:dyDescent="0.35">
      <c r="A5836" s="52">
        <f t="shared" si="287"/>
        <v>2015</v>
      </c>
      <c r="B5836" s="30">
        <f t="shared" si="288"/>
        <v>198</v>
      </c>
      <c r="C5836" s="4">
        <f t="shared" si="289"/>
        <v>29</v>
      </c>
      <c r="D5836" s="4" t="s">
        <v>38</v>
      </c>
      <c r="E5836" s="28">
        <v>711</v>
      </c>
      <c r="F5836" s="28">
        <v>2129</v>
      </c>
      <c r="H5836" s="28">
        <v>217</v>
      </c>
      <c r="I5836" s="28">
        <v>11</v>
      </c>
      <c r="J5836" s="28">
        <v>5.4000000000000003E-3</v>
      </c>
      <c r="AI5836"/>
      <c r="AJ5836"/>
    </row>
    <row r="5837" spans="1:36" ht="14.5" x14ac:dyDescent="0.35">
      <c r="A5837" s="52">
        <f t="shared" si="287"/>
        <v>2015</v>
      </c>
      <c r="B5837" s="30">
        <f t="shared" si="288"/>
        <v>198</v>
      </c>
      <c r="C5837" s="4">
        <f t="shared" si="289"/>
        <v>29</v>
      </c>
      <c r="D5837" s="4" t="s">
        <v>38</v>
      </c>
      <c r="E5837" s="28">
        <v>711</v>
      </c>
      <c r="F5837" s="28">
        <v>2129</v>
      </c>
      <c r="H5837" s="28">
        <v>217</v>
      </c>
      <c r="I5837" s="28">
        <v>11</v>
      </c>
      <c r="J5837" s="28">
        <v>7.1999999999999998E-3</v>
      </c>
      <c r="AI5837"/>
      <c r="AJ5837"/>
    </row>
    <row r="5838" spans="1:36" ht="14.5" x14ac:dyDescent="0.35">
      <c r="A5838" s="52">
        <f t="shared" si="287"/>
        <v>2015</v>
      </c>
      <c r="B5838" s="30">
        <f t="shared" si="288"/>
        <v>198</v>
      </c>
      <c r="C5838" s="4">
        <f t="shared" si="289"/>
        <v>29</v>
      </c>
      <c r="D5838" s="4" t="s">
        <v>38</v>
      </c>
      <c r="E5838" s="28">
        <v>712</v>
      </c>
      <c r="F5838" s="28">
        <v>2129</v>
      </c>
      <c r="H5838" s="28">
        <v>217</v>
      </c>
      <c r="I5838" s="28">
        <v>11</v>
      </c>
      <c r="J5838" s="28">
        <v>6.0000000000000001E-3</v>
      </c>
      <c r="AI5838"/>
      <c r="AJ5838"/>
    </row>
    <row r="5839" spans="1:36" ht="14.5" x14ac:dyDescent="0.35">
      <c r="A5839" s="52">
        <f t="shared" si="287"/>
        <v>2015</v>
      </c>
      <c r="B5839" s="30">
        <f t="shared" si="288"/>
        <v>198</v>
      </c>
      <c r="C5839" s="4">
        <f t="shared" si="289"/>
        <v>29</v>
      </c>
      <c r="D5839" s="4" t="s">
        <v>38</v>
      </c>
      <c r="E5839" s="28">
        <v>712</v>
      </c>
      <c r="F5839" s="28">
        <v>2129</v>
      </c>
      <c r="H5839" s="28">
        <v>217</v>
      </c>
      <c r="I5839" s="28">
        <v>11</v>
      </c>
      <c r="J5839" s="28">
        <v>5.5999999999999999E-3</v>
      </c>
      <c r="AI5839"/>
      <c r="AJ5839"/>
    </row>
    <row r="5840" spans="1:36" ht="14.5" x14ac:dyDescent="0.35">
      <c r="A5840" s="52">
        <f t="shared" si="287"/>
        <v>2015</v>
      </c>
      <c r="B5840" s="30">
        <f t="shared" si="288"/>
        <v>198</v>
      </c>
      <c r="C5840" s="4">
        <f t="shared" si="289"/>
        <v>29</v>
      </c>
      <c r="D5840" s="4" t="s">
        <v>38</v>
      </c>
      <c r="E5840" s="28">
        <v>712</v>
      </c>
      <c r="F5840" s="28">
        <v>2129</v>
      </c>
      <c r="H5840" s="28">
        <v>217</v>
      </c>
      <c r="I5840" s="28">
        <v>11</v>
      </c>
      <c r="J5840" s="28">
        <v>7.4999999999999997E-3</v>
      </c>
      <c r="AI5840"/>
      <c r="AJ5840"/>
    </row>
    <row r="5841" spans="1:36" ht="14.5" x14ac:dyDescent="0.35">
      <c r="A5841" s="52">
        <f t="shared" si="287"/>
        <v>2015</v>
      </c>
      <c r="B5841" s="30">
        <f t="shared" si="288"/>
        <v>198</v>
      </c>
      <c r="C5841" s="4">
        <f t="shared" si="289"/>
        <v>29</v>
      </c>
      <c r="D5841" s="4" t="s">
        <v>38</v>
      </c>
      <c r="E5841" s="28">
        <v>712</v>
      </c>
      <c r="F5841" s="28">
        <v>2129</v>
      </c>
      <c r="H5841" s="28">
        <v>217</v>
      </c>
      <c r="I5841" s="28">
        <v>11</v>
      </c>
      <c r="J5841" s="28">
        <v>8.3000000000000001E-3</v>
      </c>
      <c r="AI5841"/>
      <c r="AJ5841"/>
    </row>
    <row r="5842" spans="1:36" ht="14.5" x14ac:dyDescent="0.35">
      <c r="A5842" s="52">
        <f t="shared" si="287"/>
        <v>2015</v>
      </c>
      <c r="B5842" s="30">
        <f t="shared" si="288"/>
        <v>198</v>
      </c>
      <c r="C5842" s="4">
        <f t="shared" si="289"/>
        <v>29</v>
      </c>
      <c r="D5842" s="4" t="s">
        <v>38</v>
      </c>
      <c r="E5842" s="28">
        <v>712</v>
      </c>
      <c r="F5842" s="28">
        <v>2129</v>
      </c>
      <c r="H5842" s="28">
        <v>217</v>
      </c>
      <c r="I5842" s="28">
        <v>11</v>
      </c>
      <c r="J5842" s="28">
        <v>8.2000000000000007E-3</v>
      </c>
      <c r="AI5842"/>
      <c r="AJ5842"/>
    </row>
    <row r="5843" spans="1:36" ht="14.5" x14ac:dyDescent="0.35">
      <c r="A5843" s="52">
        <f t="shared" si="287"/>
        <v>2015</v>
      </c>
      <c r="B5843" s="30">
        <f t="shared" si="288"/>
        <v>198</v>
      </c>
      <c r="C5843" s="4">
        <f t="shared" si="289"/>
        <v>29</v>
      </c>
      <c r="D5843" s="4" t="s">
        <v>38</v>
      </c>
      <c r="E5843" s="28">
        <v>712</v>
      </c>
      <c r="F5843" s="28">
        <v>2129</v>
      </c>
      <c r="H5843" s="28">
        <v>217</v>
      </c>
      <c r="I5843" s="28">
        <v>11</v>
      </c>
      <c r="J5843" s="28">
        <v>4.3E-3</v>
      </c>
      <c r="AI5843"/>
      <c r="AJ5843"/>
    </row>
    <row r="5844" spans="1:36" ht="14.5" x14ac:dyDescent="0.35">
      <c r="A5844" s="52">
        <f t="shared" si="287"/>
        <v>2015</v>
      </c>
      <c r="B5844" s="30">
        <f t="shared" si="288"/>
        <v>198</v>
      </c>
      <c r="C5844" s="4">
        <f t="shared" si="289"/>
        <v>29</v>
      </c>
      <c r="D5844" s="4" t="s">
        <v>38</v>
      </c>
      <c r="E5844" s="28">
        <v>712</v>
      </c>
      <c r="F5844" s="28">
        <v>2129</v>
      </c>
      <c r="H5844" s="28">
        <v>217</v>
      </c>
      <c r="I5844" s="28">
        <v>11</v>
      </c>
      <c r="J5844" s="28">
        <v>7.1000000000000004E-3</v>
      </c>
      <c r="AI5844"/>
      <c r="AJ5844"/>
    </row>
    <row r="5845" spans="1:36" ht="14.5" x14ac:dyDescent="0.35">
      <c r="A5845" s="52">
        <f t="shared" si="287"/>
        <v>2015</v>
      </c>
      <c r="B5845" s="30">
        <f t="shared" si="288"/>
        <v>198</v>
      </c>
      <c r="C5845" s="4">
        <f t="shared" si="289"/>
        <v>29</v>
      </c>
      <c r="D5845" s="4" t="s">
        <v>38</v>
      </c>
      <c r="E5845" s="28">
        <v>711</v>
      </c>
      <c r="F5845" s="28">
        <v>2129</v>
      </c>
      <c r="H5845" s="28">
        <v>217</v>
      </c>
      <c r="I5845" s="28">
        <v>12</v>
      </c>
      <c r="J5845" s="28">
        <v>8.5000000000000006E-3</v>
      </c>
      <c r="AI5845"/>
      <c r="AJ5845"/>
    </row>
    <row r="5846" spans="1:36" ht="14.5" x14ac:dyDescent="0.35">
      <c r="A5846" s="52">
        <f t="shared" si="287"/>
        <v>2015</v>
      </c>
      <c r="B5846" s="30">
        <f t="shared" si="288"/>
        <v>198</v>
      </c>
      <c r="C5846" s="4">
        <f t="shared" si="289"/>
        <v>29</v>
      </c>
      <c r="D5846" s="4" t="s">
        <v>38</v>
      </c>
      <c r="E5846" s="28">
        <v>711</v>
      </c>
      <c r="F5846" s="28">
        <v>2129</v>
      </c>
      <c r="H5846" s="28">
        <v>217</v>
      </c>
      <c r="I5846" s="28">
        <v>12</v>
      </c>
      <c r="J5846" s="28">
        <v>8.5000000000000006E-3</v>
      </c>
      <c r="AI5846"/>
      <c r="AJ5846"/>
    </row>
    <row r="5847" spans="1:36" ht="14.5" x14ac:dyDescent="0.35">
      <c r="A5847" s="52">
        <f t="shared" si="287"/>
        <v>2015</v>
      </c>
      <c r="B5847" s="30">
        <f t="shared" si="288"/>
        <v>198</v>
      </c>
      <c r="C5847" s="4">
        <f t="shared" si="289"/>
        <v>29</v>
      </c>
      <c r="D5847" s="4" t="s">
        <v>38</v>
      </c>
      <c r="E5847" s="28">
        <v>711</v>
      </c>
      <c r="F5847" s="28">
        <v>2129</v>
      </c>
      <c r="H5847" s="28">
        <v>217</v>
      </c>
      <c r="I5847" s="28">
        <v>12</v>
      </c>
      <c r="J5847" s="28">
        <v>7.3000000000000001E-3</v>
      </c>
      <c r="AI5847"/>
      <c r="AJ5847"/>
    </row>
    <row r="5848" spans="1:36" ht="14.5" x14ac:dyDescent="0.35">
      <c r="A5848" s="52">
        <f t="shared" si="287"/>
        <v>2015</v>
      </c>
      <c r="B5848" s="30">
        <f t="shared" si="288"/>
        <v>198</v>
      </c>
      <c r="C5848" s="4">
        <f t="shared" si="289"/>
        <v>29</v>
      </c>
      <c r="D5848" s="4" t="s">
        <v>38</v>
      </c>
      <c r="E5848" s="28">
        <v>711</v>
      </c>
      <c r="F5848" s="28">
        <v>2129</v>
      </c>
      <c r="H5848" s="28">
        <v>217</v>
      </c>
      <c r="I5848" s="28">
        <v>12</v>
      </c>
      <c r="J5848" s="28">
        <v>1.0200000000000001E-2</v>
      </c>
      <c r="AI5848"/>
      <c r="AJ5848"/>
    </row>
    <row r="5849" spans="1:36" ht="14.5" x14ac:dyDescent="0.35">
      <c r="A5849" s="52">
        <f t="shared" si="287"/>
        <v>2015</v>
      </c>
      <c r="B5849" s="30">
        <f t="shared" si="288"/>
        <v>198</v>
      </c>
      <c r="C5849" s="4">
        <f t="shared" si="289"/>
        <v>29</v>
      </c>
      <c r="D5849" s="4" t="s">
        <v>38</v>
      </c>
      <c r="E5849" s="28">
        <v>711</v>
      </c>
      <c r="F5849" s="28">
        <v>2129</v>
      </c>
      <c r="H5849" s="28">
        <v>217</v>
      </c>
      <c r="I5849" s="28">
        <v>12</v>
      </c>
      <c r="J5849" s="28">
        <v>6.6E-3</v>
      </c>
      <c r="AI5849"/>
      <c r="AJ5849"/>
    </row>
    <row r="5850" spans="1:36" ht="14.5" x14ac:dyDescent="0.35">
      <c r="A5850" s="52">
        <f t="shared" si="287"/>
        <v>2015</v>
      </c>
      <c r="B5850" s="30">
        <f t="shared" si="288"/>
        <v>198</v>
      </c>
      <c r="C5850" s="4">
        <f t="shared" si="289"/>
        <v>29</v>
      </c>
      <c r="D5850" s="4" t="s">
        <v>38</v>
      </c>
      <c r="E5850" s="28">
        <v>711</v>
      </c>
      <c r="F5850" s="28">
        <v>2129</v>
      </c>
      <c r="H5850" s="28">
        <v>217</v>
      </c>
      <c r="I5850" s="28">
        <v>12</v>
      </c>
      <c r="J5850" s="28">
        <v>6.3E-3</v>
      </c>
      <c r="AI5850"/>
      <c r="AJ5850"/>
    </row>
    <row r="5851" spans="1:36" ht="14.5" x14ac:dyDescent="0.35">
      <c r="A5851" s="52">
        <f t="shared" si="287"/>
        <v>2015</v>
      </c>
      <c r="B5851" s="30">
        <f t="shared" si="288"/>
        <v>198</v>
      </c>
      <c r="C5851" s="4">
        <f t="shared" si="289"/>
        <v>29</v>
      </c>
      <c r="D5851" s="4" t="s">
        <v>38</v>
      </c>
      <c r="E5851" s="28">
        <v>711</v>
      </c>
      <c r="F5851" s="28">
        <v>2129</v>
      </c>
      <c r="H5851" s="28">
        <v>217</v>
      </c>
      <c r="I5851" s="28">
        <v>12</v>
      </c>
      <c r="J5851" s="28">
        <v>3.0000000000000001E-3</v>
      </c>
      <c r="AI5851"/>
      <c r="AJ5851"/>
    </row>
    <row r="5852" spans="1:36" ht="14.5" x14ac:dyDescent="0.35">
      <c r="A5852" s="52">
        <f t="shared" si="287"/>
        <v>2015</v>
      </c>
      <c r="B5852" s="30">
        <f t="shared" si="288"/>
        <v>198</v>
      </c>
      <c r="C5852" s="4">
        <f t="shared" si="289"/>
        <v>29</v>
      </c>
      <c r="D5852" s="4" t="s">
        <v>38</v>
      </c>
      <c r="E5852" s="28">
        <v>711</v>
      </c>
      <c r="F5852" s="28">
        <v>2129</v>
      </c>
      <c r="H5852" s="28">
        <v>217</v>
      </c>
      <c r="I5852" s="28">
        <v>12</v>
      </c>
      <c r="J5852" s="28">
        <v>6.3E-3</v>
      </c>
      <c r="AI5852"/>
      <c r="AJ5852"/>
    </row>
    <row r="5853" spans="1:36" ht="14.5" x14ac:dyDescent="0.35">
      <c r="A5853" s="52">
        <f t="shared" si="287"/>
        <v>2015</v>
      </c>
      <c r="B5853" s="30">
        <f t="shared" si="288"/>
        <v>198</v>
      </c>
      <c r="C5853" s="4">
        <f t="shared" si="289"/>
        <v>29</v>
      </c>
      <c r="D5853" s="4" t="s">
        <v>38</v>
      </c>
      <c r="E5853" s="28">
        <v>712</v>
      </c>
      <c r="F5853" s="28">
        <v>2129</v>
      </c>
      <c r="H5853" s="28">
        <v>217</v>
      </c>
      <c r="I5853" s="28">
        <v>12</v>
      </c>
      <c r="J5853" s="28">
        <v>8.9999999999999993E-3</v>
      </c>
      <c r="AI5853"/>
      <c r="AJ5853"/>
    </row>
    <row r="5854" spans="1:36" ht="14.5" x14ac:dyDescent="0.35">
      <c r="A5854" s="52">
        <f t="shared" si="287"/>
        <v>2015</v>
      </c>
      <c r="B5854" s="30">
        <f t="shared" si="288"/>
        <v>198</v>
      </c>
      <c r="C5854" s="4">
        <f t="shared" si="289"/>
        <v>29</v>
      </c>
      <c r="D5854" s="4" t="s">
        <v>38</v>
      </c>
      <c r="E5854" s="28">
        <v>712</v>
      </c>
      <c r="F5854" s="28">
        <v>2129</v>
      </c>
      <c r="H5854" s="28">
        <v>217</v>
      </c>
      <c r="I5854" s="28">
        <v>12</v>
      </c>
      <c r="J5854" s="28">
        <v>7.9000000000000008E-3</v>
      </c>
      <c r="AI5854"/>
      <c r="AJ5854"/>
    </row>
    <row r="5855" spans="1:36" ht="14.5" x14ac:dyDescent="0.35">
      <c r="A5855" s="52">
        <f t="shared" si="287"/>
        <v>2015</v>
      </c>
      <c r="B5855" s="30">
        <f t="shared" si="288"/>
        <v>198</v>
      </c>
      <c r="C5855" s="4">
        <f t="shared" si="289"/>
        <v>29</v>
      </c>
      <c r="D5855" s="4" t="s">
        <v>38</v>
      </c>
      <c r="E5855" s="28">
        <v>712</v>
      </c>
      <c r="F5855" s="28">
        <v>2129</v>
      </c>
      <c r="H5855" s="28">
        <v>217</v>
      </c>
      <c r="I5855" s="28">
        <v>12</v>
      </c>
      <c r="J5855" s="28">
        <v>7.6E-3</v>
      </c>
      <c r="AI5855"/>
      <c r="AJ5855"/>
    </row>
    <row r="5856" spans="1:36" ht="14.5" x14ac:dyDescent="0.35">
      <c r="A5856" s="52">
        <f t="shared" si="287"/>
        <v>2015</v>
      </c>
      <c r="B5856" s="30">
        <f t="shared" si="288"/>
        <v>198</v>
      </c>
      <c r="C5856" s="4">
        <f t="shared" si="289"/>
        <v>29</v>
      </c>
      <c r="D5856" s="4" t="s">
        <v>38</v>
      </c>
      <c r="E5856" s="28">
        <v>712</v>
      </c>
      <c r="F5856" s="28">
        <v>2129</v>
      </c>
      <c r="H5856" s="28">
        <v>217</v>
      </c>
      <c r="I5856" s="28">
        <v>12</v>
      </c>
      <c r="J5856" s="28">
        <v>0.01</v>
      </c>
      <c r="AI5856"/>
      <c r="AJ5856"/>
    </row>
    <row r="5857" spans="1:36" ht="14.5" x14ac:dyDescent="0.35">
      <c r="A5857" s="52">
        <f t="shared" si="287"/>
        <v>2015</v>
      </c>
      <c r="B5857" s="30">
        <f t="shared" si="288"/>
        <v>198</v>
      </c>
      <c r="C5857" s="4">
        <f t="shared" si="289"/>
        <v>29</v>
      </c>
      <c r="D5857" s="4" t="s">
        <v>38</v>
      </c>
      <c r="E5857" s="28">
        <v>712</v>
      </c>
      <c r="F5857" s="28">
        <v>2129</v>
      </c>
      <c r="H5857" s="28">
        <v>217</v>
      </c>
      <c r="I5857" s="28">
        <v>12</v>
      </c>
      <c r="J5857" s="28">
        <v>7.7999999999999996E-3</v>
      </c>
      <c r="AI5857"/>
      <c r="AJ5857"/>
    </row>
    <row r="5858" spans="1:36" ht="14.5" x14ac:dyDescent="0.35">
      <c r="A5858" s="52">
        <f t="shared" si="287"/>
        <v>2015</v>
      </c>
      <c r="B5858" s="30">
        <f t="shared" si="288"/>
        <v>198</v>
      </c>
      <c r="C5858" s="4">
        <f t="shared" si="289"/>
        <v>29</v>
      </c>
      <c r="D5858" s="4" t="s">
        <v>38</v>
      </c>
      <c r="E5858" s="28">
        <v>712</v>
      </c>
      <c r="F5858" s="28">
        <v>2129</v>
      </c>
      <c r="H5858" s="28">
        <v>217</v>
      </c>
      <c r="I5858" s="28">
        <v>12</v>
      </c>
      <c r="J5858" s="28">
        <v>9.4999999999999998E-3</v>
      </c>
      <c r="AI5858"/>
      <c r="AJ5858"/>
    </row>
    <row r="5859" spans="1:36" ht="14.5" x14ac:dyDescent="0.35">
      <c r="A5859" s="52">
        <f t="shared" si="287"/>
        <v>2015</v>
      </c>
      <c r="B5859" s="30">
        <f t="shared" si="288"/>
        <v>198</v>
      </c>
      <c r="C5859" s="4">
        <f t="shared" si="289"/>
        <v>29</v>
      </c>
      <c r="D5859" s="4" t="s">
        <v>38</v>
      </c>
      <c r="E5859" s="28">
        <v>712</v>
      </c>
      <c r="F5859" s="28">
        <v>2129</v>
      </c>
      <c r="H5859" s="28">
        <v>217</v>
      </c>
      <c r="I5859" s="28">
        <v>12</v>
      </c>
      <c r="J5859" s="28">
        <v>8.6999999999999994E-3</v>
      </c>
      <c r="AI5859"/>
      <c r="AJ5859"/>
    </row>
    <row r="5860" spans="1:36" ht="14.5" x14ac:dyDescent="0.35">
      <c r="A5860" s="52">
        <f t="shared" si="287"/>
        <v>2015</v>
      </c>
      <c r="B5860" s="30">
        <f t="shared" si="288"/>
        <v>198</v>
      </c>
      <c r="C5860" s="4">
        <f t="shared" si="289"/>
        <v>29</v>
      </c>
      <c r="D5860" s="4" t="s">
        <v>38</v>
      </c>
      <c r="E5860" s="28">
        <v>712</v>
      </c>
      <c r="F5860" s="28">
        <v>2129</v>
      </c>
      <c r="H5860" s="28">
        <v>217</v>
      </c>
      <c r="I5860" s="28">
        <v>12</v>
      </c>
      <c r="J5860" s="28">
        <v>8.3000000000000001E-3</v>
      </c>
      <c r="AI5860"/>
      <c r="AJ5860"/>
    </row>
    <row r="5861" spans="1:36" ht="14.5" x14ac:dyDescent="0.35">
      <c r="A5861" s="52">
        <f t="shared" si="287"/>
        <v>2015</v>
      </c>
      <c r="B5861" s="30">
        <f t="shared" si="288"/>
        <v>198</v>
      </c>
      <c r="C5861" s="4">
        <f t="shared" si="289"/>
        <v>29</v>
      </c>
      <c r="D5861" s="4" t="s">
        <v>38</v>
      </c>
      <c r="E5861" s="28">
        <v>711</v>
      </c>
      <c r="F5861" s="28">
        <v>2129</v>
      </c>
      <c r="H5861" s="28">
        <v>217</v>
      </c>
      <c r="I5861" s="28">
        <v>13</v>
      </c>
      <c r="J5861" s="28">
        <v>1.04E-2</v>
      </c>
      <c r="AI5861"/>
      <c r="AJ5861"/>
    </row>
    <row r="5862" spans="1:36" ht="14.5" x14ac:dyDescent="0.35">
      <c r="A5862" s="52">
        <f t="shared" si="287"/>
        <v>2015</v>
      </c>
      <c r="B5862" s="30">
        <f t="shared" si="288"/>
        <v>198</v>
      </c>
      <c r="C5862" s="4">
        <f t="shared" si="289"/>
        <v>29</v>
      </c>
      <c r="D5862" s="4" t="s">
        <v>38</v>
      </c>
      <c r="E5862" s="28">
        <v>711</v>
      </c>
      <c r="F5862" s="28">
        <v>2129</v>
      </c>
      <c r="H5862" s="28">
        <v>217</v>
      </c>
      <c r="I5862" s="28">
        <v>13</v>
      </c>
      <c r="J5862" s="28">
        <v>8.6E-3</v>
      </c>
      <c r="AI5862"/>
      <c r="AJ5862"/>
    </row>
    <row r="5863" spans="1:36" ht="14.5" x14ac:dyDescent="0.35">
      <c r="A5863" s="52">
        <f t="shared" si="287"/>
        <v>2015</v>
      </c>
      <c r="B5863" s="30">
        <f t="shared" si="288"/>
        <v>198</v>
      </c>
      <c r="C5863" s="4">
        <f t="shared" si="289"/>
        <v>29</v>
      </c>
      <c r="D5863" s="4" t="s">
        <v>38</v>
      </c>
      <c r="E5863" s="28">
        <v>711</v>
      </c>
      <c r="F5863" s="28">
        <v>2129</v>
      </c>
      <c r="H5863" s="28">
        <v>217</v>
      </c>
      <c r="I5863" s="28">
        <v>13</v>
      </c>
      <c r="J5863" s="28">
        <v>9.7000000000000003E-3</v>
      </c>
      <c r="AI5863"/>
      <c r="AJ5863"/>
    </row>
    <row r="5864" spans="1:36" ht="14.5" x14ac:dyDescent="0.35">
      <c r="A5864" s="52">
        <f t="shared" si="287"/>
        <v>2015</v>
      </c>
      <c r="B5864" s="30">
        <f t="shared" si="288"/>
        <v>198</v>
      </c>
      <c r="C5864" s="4">
        <f t="shared" si="289"/>
        <v>29</v>
      </c>
      <c r="D5864" s="4" t="s">
        <v>38</v>
      </c>
      <c r="E5864" s="28">
        <v>711</v>
      </c>
      <c r="F5864" s="28">
        <v>2129</v>
      </c>
      <c r="H5864" s="28">
        <v>217</v>
      </c>
      <c r="I5864" s="28">
        <v>13</v>
      </c>
      <c r="J5864" s="28">
        <v>9.4999999999999998E-3</v>
      </c>
      <c r="AI5864"/>
      <c r="AJ5864"/>
    </row>
    <row r="5865" spans="1:36" ht="14.5" x14ac:dyDescent="0.35">
      <c r="A5865" s="52">
        <f t="shared" si="287"/>
        <v>2015</v>
      </c>
      <c r="B5865" s="30">
        <f t="shared" si="288"/>
        <v>198</v>
      </c>
      <c r="C5865" s="4">
        <f t="shared" si="289"/>
        <v>29</v>
      </c>
      <c r="D5865" s="4" t="s">
        <v>38</v>
      </c>
      <c r="E5865" s="28">
        <v>711</v>
      </c>
      <c r="F5865" s="28">
        <v>2129</v>
      </c>
      <c r="H5865" s="28">
        <v>217</v>
      </c>
      <c r="I5865" s="28">
        <v>13</v>
      </c>
      <c r="J5865" s="28">
        <v>7.4999999999999997E-3</v>
      </c>
      <c r="AI5865"/>
      <c r="AJ5865"/>
    </row>
    <row r="5866" spans="1:36" ht="14.5" x14ac:dyDescent="0.35">
      <c r="A5866" s="52">
        <f t="shared" si="287"/>
        <v>2015</v>
      </c>
      <c r="B5866" s="30">
        <f t="shared" si="288"/>
        <v>198</v>
      </c>
      <c r="C5866" s="4">
        <f t="shared" si="289"/>
        <v>29</v>
      </c>
      <c r="D5866" s="4" t="s">
        <v>38</v>
      </c>
      <c r="E5866" s="28">
        <v>711</v>
      </c>
      <c r="F5866" s="28">
        <v>2129</v>
      </c>
      <c r="H5866" s="28">
        <v>217</v>
      </c>
      <c r="I5866" s="28">
        <v>13</v>
      </c>
      <c r="J5866" s="28">
        <v>9.1999999999999998E-3</v>
      </c>
      <c r="AI5866"/>
      <c r="AJ5866"/>
    </row>
    <row r="5867" spans="1:36" ht="14.5" x14ac:dyDescent="0.35">
      <c r="A5867" s="52">
        <f t="shared" si="287"/>
        <v>2015</v>
      </c>
      <c r="B5867" s="30">
        <f t="shared" si="288"/>
        <v>198</v>
      </c>
      <c r="C5867" s="4">
        <f t="shared" si="289"/>
        <v>29</v>
      </c>
      <c r="D5867" s="4" t="s">
        <v>38</v>
      </c>
      <c r="E5867" s="28">
        <v>711</v>
      </c>
      <c r="F5867" s="28">
        <v>2129</v>
      </c>
      <c r="H5867" s="28">
        <v>217</v>
      </c>
      <c r="I5867" s="28">
        <v>13</v>
      </c>
      <c r="J5867" s="28">
        <v>1.03E-2</v>
      </c>
      <c r="AI5867"/>
      <c r="AJ5867"/>
    </row>
    <row r="5868" spans="1:36" ht="14.5" x14ac:dyDescent="0.35">
      <c r="A5868" s="52">
        <f t="shared" si="287"/>
        <v>2015</v>
      </c>
      <c r="B5868" s="30">
        <f t="shared" si="288"/>
        <v>198</v>
      </c>
      <c r="C5868" s="4">
        <f t="shared" si="289"/>
        <v>29</v>
      </c>
      <c r="D5868" s="4" t="s">
        <v>38</v>
      </c>
      <c r="E5868" s="28">
        <v>711</v>
      </c>
      <c r="F5868" s="28">
        <v>2129</v>
      </c>
      <c r="H5868" s="28">
        <v>217</v>
      </c>
      <c r="I5868" s="28">
        <v>13</v>
      </c>
      <c r="J5868" s="28">
        <v>9.1999999999999998E-3</v>
      </c>
      <c r="AI5868"/>
      <c r="AJ5868"/>
    </row>
    <row r="5869" spans="1:36" ht="14.5" x14ac:dyDescent="0.35">
      <c r="A5869" s="52">
        <f t="shared" si="287"/>
        <v>2015</v>
      </c>
      <c r="B5869" s="30">
        <f t="shared" si="288"/>
        <v>198</v>
      </c>
      <c r="C5869" s="4">
        <f t="shared" si="289"/>
        <v>29</v>
      </c>
      <c r="D5869" s="4" t="s">
        <v>38</v>
      </c>
      <c r="E5869" s="28">
        <v>711</v>
      </c>
      <c r="F5869" s="28">
        <v>2129</v>
      </c>
      <c r="H5869" s="28">
        <v>217</v>
      </c>
      <c r="I5869" s="28">
        <v>13</v>
      </c>
      <c r="J5869" s="28">
        <v>1.03E-2</v>
      </c>
      <c r="AI5869"/>
      <c r="AJ5869"/>
    </row>
    <row r="5870" spans="1:36" ht="14.5" x14ac:dyDescent="0.35">
      <c r="A5870" s="52">
        <f t="shared" si="287"/>
        <v>2015</v>
      </c>
      <c r="B5870" s="30">
        <f t="shared" si="288"/>
        <v>198</v>
      </c>
      <c r="C5870" s="4">
        <f t="shared" si="289"/>
        <v>29</v>
      </c>
      <c r="D5870" s="4" t="s">
        <v>38</v>
      </c>
      <c r="E5870" s="28">
        <v>711</v>
      </c>
      <c r="F5870" s="28">
        <v>2129</v>
      </c>
      <c r="H5870" s="28">
        <v>217</v>
      </c>
      <c r="I5870" s="28">
        <v>13</v>
      </c>
      <c r="J5870" s="28">
        <v>7.3000000000000001E-3</v>
      </c>
      <c r="AI5870"/>
      <c r="AJ5870"/>
    </row>
    <row r="5871" spans="1:36" ht="14.5" x14ac:dyDescent="0.35">
      <c r="A5871" s="52">
        <f t="shared" si="287"/>
        <v>2015</v>
      </c>
      <c r="B5871" s="30">
        <f t="shared" si="288"/>
        <v>198</v>
      </c>
      <c r="C5871" s="4">
        <f t="shared" si="289"/>
        <v>29</v>
      </c>
      <c r="D5871" s="4" t="s">
        <v>38</v>
      </c>
      <c r="E5871" s="28">
        <v>711</v>
      </c>
      <c r="F5871" s="28">
        <v>2129</v>
      </c>
      <c r="H5871" s="28">
        <v>217</v>
      </c>
      <c r="I5871" s="28">
        <v>13</v>
      </c>
      <c r="J5871" s="28">
        <v>1.17E-2</v>
      </c>
      <c r="AI5871"/>
      <c r="AJ5871"/>
    </row>
    <row r="5872" spans="1:36" ht="14.5" x14ac:dyDescent="0.35">
      <c r="A5872" s="52">
        <f t="shared" si="287"/>
        <v>2015</v>
      </c>
      <c r="B5872" s="30">
        <f t="shared" si="288"/>
        <v>198</v>
      </c>
      <c r="C5872" s="4">
        <f t="shared" si="289"/>
        <v>29</v>
      </c>
      <c r="D5872" s="4" t="s">
        <v>38</v>
      </c>
      <c r="E5872" s="28">
        <v>712</v>
      </c>
      <c r="F5872" s="28">
        <v>2129</v>
      </c>
      <c r="H5872" s="28">
        <v>217</v>
      </c>
      <c r="I5872" s="28">
        <v>13</v>
      </c>
      <c r="J5872" s="28">
        <v>1.04E-2</v>
      </c>
      <c r="AI5872"/>
      <c r="AJ5872"/>
    </row>
    <row r="5873" spans="1:36" ht="14.5" x14ac:dyDescent="0.35">
      <c r="A5873" s="52">
        <f t="shared" si="287"/>
        <v>2015</v>
      </c>
      <c r="B5873" s="30">
        <f t="shared" si="288"/>
        <v>198</v>
      </c>
      <c r="C5873" s="4">
        <f t="shared" si="289"/>
        <v>29</v>
      </c>
      <c r="D5873" s="4" t="s">
        <v>38</v>
      </c>
      <c r="E5873" s="28">
        <v>712</v>
      </c>
      <c r="F5873" s="28">
        <v>2129</v>
      </c>
      <c r="H5873" s="28">
        <v>217</v>
      </c>
      <c r="I5873" s="28">
        <v>13</v>
      </c>
      <c r="J5873" s="28">
        <v>7.6E-3</v>
      </c>
      <c r="AI5873"/>
      <c r="AJ5873"/>
    </row>
    <row r="5874" spans="1:36" ht="14.5" x14ac:dyDescent="0.35">
      <c r="A5874" s="52">
        <f t="shared" si="287"/>
        <v>2015</v>
      </c>
      <c r="B5874" s="30">
        <f t="shared" si="288"/>
        <v>198</v>
      </c>
      <c r="C5874" s="4">
        <f t="shared" si="289"/>
        <v>29</v>
      </c>
      <c r="D5874" s="4" t="s">
        <v>38</v>
      </c>
      <c r="E5874" s="28">
        <v>712</v>
      </c>
      <c r="F5874" s="28">
        <v>2129</v>
      </c>
      <c r="H5874" s="28">
        <v>217</v>
      </c>
      <c r="I5874" s="28">
        <v>13</v>
      </c>
      <c r="J5874" s="28">
        <v>1.1299999999999999E-2</v>
      </c>
      <c r="AI5874"/>
      <c r="AJ5874"/>
    </row>
    <row r="5875" spans="1:36" ht="14.5" x14ac:dyDescent="0.35">
      <c r="A5875" s="52">
        <f t="shared" si="287"/>
        <v>2015</v>
      </c>
      <c r="B5875" s="30">
        <f t="shared" si="288"/>
        <v>198</v>
      </c>
      <c r="C5875" s="4">
        <f t="shared" si="289"/>
        <v>29</v>
      </c>
      <c r="D5875" s="4" t="s">
        <v>38</v>
      </c>
      <c r="E5875" s="28">
        <v>712</v>
      </c>
      <c r="F5875" s="28">
        <v>2129</v>
      </c>
      <c r="H5875" s="28">
        <v>217</v>
      </c>
      <c r="I5875" s="28">
        <v>13</v>
      </c>
      <c r="J5875" s="28">
        <v>1.2200000000000001E-2</v>
      </c>
      <c r="AI5875"/>
      <c r="AJ5875"/>
    </row>
    <row r="5876" spans="1:36" ht="14.5" x14ac:dyDescent="0.35">
      <c r="A5876" s="52">
        <f t="shared" si="287"/>
        <v>2015</v>
      </c>
      <c r="B5876" s="30">
        <f t="shared" si="288"/>
        <v>198</v>
      </c>
      <c r="C5876" s="4">
        <f t="shared" si="289"/>
        <v>29</v>
      </c>
      <c r="D5876" s="4" t="s">
        <v>38</v>
      </c>
      <c r="E5876" s="28">
        <v>712</v>
      </c>
      <c r="F5876" s="28">
        <v>2129</v>
      </c>
      <c r="H5876" s="28">
        <v>217</v>
      </c>
      <c r="I5876" s="28">
        <v>13</v>
      </c>
      <c r="J5876" s="28">
        <v>9.4999999999999998E-3</v>
      </c>
      <c r="AI5876"/>
      <c r="AJ5876"/>
    </row>
    <row r="5877" spans="1:36" ht="14.5" x14ac:dyDescent="0.35">
      <c r="A5877" s="52">
        <f t="shared" si="287"/>
        <v>2015</v>
      </c>
      <c r="B5877" s="30">
        <f t="shared" si="288"/>
        <v>198</v>
      </c>
      <c r="C5877" s="4">
        <f t="shared" si="289"/>
        <v>29</v>
      </c>
      <c r="D5877" s="4" t="s">
        <v>38</v>
      </c>
      <c r="E5877" s="28">
        <v>712</v>
      </c>
      <c r="F5877" s="28">
        <v>2129</v>
      </c>
      <c r="H5877" s="28">
        <v>217</v>
      </c>
      <c r="I5877" s="28">
        <v>13</v>
      </c>
      <c r="J5877" s="28">
        <v>6.0000000000000001E-3</v>
      </c>
      <c r="AI5877"/>
      <c r="AJ5877"/>
    </row>
    <row r="5878" spans="1:36" ht="14.5" x14ac:dyDescent="0.35">
      <c r="A5878" s="52">
        <f t="shared" si="287"/>
        <v>2015</v>
      </c>
      <c r="B5878" s="30">
        <f t="shared" si="288"/>
        <v>198</v>
      </c>
      <c r="C5878" s="4">
        <f t="shared" si="289"/>
        <v>29</v>
      </c>
      <c r="D5878" s="4" t="s">
        <v>38</v>
      </c>
      <c r="E5878" s="28">
        <v>712</v>
      </c>
      <c r="F5878" s="28">
        <v>2129</v>
      </c>
      <c r="H5878" s="28">
        <v>217</v>
      </c>
      <c r="I5878" s="28">
        <v>13</v>
      </c>
      <c r="J5878" s="28">
        <v>1.0999999999999999E-2</v>
      </c>
      <c r="AI5878"/>
      <c r="AJ5878"/>
    </row>
    <row r="5879" spans="1:36" ht="14.5" x14ac:dyDescent="0.35">
      <c r="A5879" s="52">
        <f t="shared" si="287"/>
        <v>2015</v>
      </c>
      <c r="B5879" s="30">
        <f t="shared" si="288"/>
        <v>198</v>
      </c>
      <c r="C5879" s="4">
        <f t="shared" si="289"/>
        <v>29</v>
      </c>
      <c r="D5879" s="4" t="s">
        <v>38</v>
      </c>
      <c r="E5879" s="28">
        <v>712</v>
      </c>
      <c r="F5879" s="28">
        <v>2129</v>
      </c>
      <c r="H5879" s="28">
        <v>217</v>
      </c>
      <c r="I5879" s="28">
        <v>13</v>
      </c>
      <c r="J5879" s="28">
        <v>8.8999999999999999E-3</v>
      </c>
      <c r="AI5879"/>
      <c r="AJ5879"/>
    </row>
    <row r="5880" spans="1:36" ht="14.5" x14ac:dyDescent="0.35">
      <c r="A5880" s="52">
        <f t="shared" si="287"/>
        <v>2015</v>
      </c>
      <c r="B5880" s="30">
        <f t="shared" si="288"/>
        <v>198</v>
      </c>
      <c r="C5880" s="4">
        <f t="shared" si="289"/>
        <v>29</v>
      </c>
      <c r="D5880" s="4" t="s">
        <v>38</v>
      </c>
      <c r="E5880" s="28">
        <v>712</v>
      </c>
      <c r="F5880" s="28">
        <v>2129</v>
      </c>
      <c r="H5880" s="28">
        <v>217</v>
      </c>
      <c r="I5880" s="28">
        <v>13</v>
      </c>
      <c r="J5880" s="28">
        <v>1.11E-2</v>
      </c>
      <c r="AI5880"/>
      <c r="AJ5880"/>
    </row>
    <row r="5881" spans="1:36" ht="14.5" x14ac:dyDescent="0.35">
      <c r="A5881" s="52">
        <f t="shared" si="287"/>
        <v>2015</v>
      </c>
      <c r="B5881" s="30">
        <f t="shared" si="288"/>
        <v>198</v>
      </c>
      <c r="C5881" s="4">
        <f t="shared" si="289"/>
        <v>29</v>
      </c>
      <c r="D5881" s="4" t="s">
        <v>38</v>
      </c>
      <c r="E5881" s="28">
        <v>712</v>
      </c>
      <c r="F5881" s="28">
        <v>2129</v>
      </c>
      <c r="H5881" s="28">
        <v>217</v>
      </c>
      <c r="I5881" s="28">
        <v>13</v>
      </c>
      <c r="J5881" s="28">
        <v>1.23E-2</v>
      </c>
      <c r="AI5881"/>
      <c r="AJ5881"/>
    </row>
    <row r="5882" spans="1:36" ht="14.5" x14ac:dyDescent="0.35">
      <c r="A5882" s="52">
        <f t="shared" si="287"/>
        <v>2015</v>
      </c>
      <c r="B5882" s="30">
        <f t="shared" si="288"/>
        <v>198</v>
      </c>
      <c r="C5882" s="4">
        <f t="shared" si="289"/>
        <v>29</v>
      </c>
      <c r="D5882" s="4" t="s">
        <v>38</v>
      </c>
      <c r="E5882" s="28">
        <v>712</v>
      </c>
      <c r="F5882" s="28">
        <v>2129</v>
      </c>
      <c r="H5882" s="28">
        <v>217</v>
      </c>
      <c r="I5882" s="28">
        <v>13</v>
      </c>
      <c r="J5882" s="28">
        <v>1.0999999999999999E-2</v>
      </c>
      <c r="AI5882"/>
      <c r="AJ5882"/>
    </row>
    <row r="5883" spans="1:36" ht="14.5" x14ac:dyDescent="0.35">
      <c r="A5883" s="52">
        <f t="shared" si="287"/>
        <v>2015</v>
      </c>
      <c r="B5883" s="30">
        <f t="shared" si="288"/>
        <v>198</v>
      </c>
      <c r="C5883" s="4">
        <f t="shared" si="289"/>
        <v>29</v>
      </c>
      <c r="D5883" s="4" t="s">
        <v>38</v>
      </c>
      <c r="E5883" s="28">
        <v>712</v>
      </c>
      <c r="F5883" s="28">
        <v>2129</v>
      </c>
      <c r="H5883" s="28">
        <v>217</v>
      </c>
      <c r="I5883" s="28">
        <v>13</v>
      </c>
      <c r="J5883" s="28">
        <v>9.5999999999999992E-3</v>
      </c>
      <c r="AI5883"/>
      <c r="AJ5883"/>
    </row>
    <row r="5884" spans="1:36" ht="14.5" x14ac:dyDescent="0.35">
      <c r="A5884" s="52">
        <f t="shared" si="287"/>
        <v>2015</v>
      </c>
      <c r="B5884" s="30">
        <f t="shared" si="288"/>
        <v>198</v>
      </c>
      <c r="C5884" s="4">
        <f t="shared" si="289"/>
        <v>29</v>
      </c>
      <c r="D5884" s="4" t="s">
        <v>38</v>
      </c>
      <c r="E5884" s="28">
        <v>712</v>
      </c>
      <c r="F5884" s="28">
        <v>2129</v>
      </c>
      <c r="H5884" s="28">
        <v>217</v>
      </c>
      <c r="I5884" s="28">
        <v>13</v>
      </c>
      <c r="J5884" s="28">
        <v>1.0500000000000001E-2</v>
      </c>
      <c r="AI5884"/>
      <c r="AJ5884"/>
    </row>
    <row r="5885" spans="1:36" ht="14.5" x14ac:dyDescent="0.35">
      <c r="A5885" s="52">
        <f t="shared" si="287"/>
        <v>2015</v>
      </c>
      <c r="B5885" s="30">
        <f t="shared" si="288"/>
        <v>198</v>
      </c>
      <c r="C5885" s="4">
        <f t="shared" si="289"/>
        <v>29</v>
      </c>
      <c r="D5885" s="4" t="s">
        <v>38</v>
      </c>
      <c r="E5885" s="28">
        <v>711</v>
      </c>
      <c r="F5885" s="28">
        <v>2129</v>
      </c>
      <c r="H5885" s="28">
        <v>217</v>
      </c>
      <c r="I5885" s="28">
        <v>14</v>
      </c>
      <c r="J5885" s="28">
        <v>9.1999999999999998E-3</v>
      </c>
      <c r="AI5885"/>
      <c r="AJ5885"/>
    </row>
    <row r="5886" spans="1:36" ht="14.5" x14ac:dyDescent="0.35">
      <c r="A5886" s="52">
        <f t="shared" si="287"/>
        <v>2015</v>
      </c>
      <c r="B5886" s="30">
        <f t="shared" si="288"/>
        <v>198</v>
      </c>
      <c r="C5886" s="4">
        <f t="shared" si="289"/>
        <v>29</v>
      </c>
      <c r="D5886" s="4" t="s">
        <v>38</v>
      </c>
      <c r="E5886" s="28">
        <v>711</v>
      </c>
      <c r="F5886" s="28">
        <v>2129</v>
      </c>
      <c r="H5886" s="28">
        <v>217</v>
      </c>
      <c r="I5886" s="28">
        <v>14</v>
      </c>
      <c r="J5886" s="28">
        <v>1.09E-2</v>
      </c>
      <c r="AI5886"/>
      <c r="AJ5886"/>
    </row>
    <row r="5887" spans="1:36" ht="14.5" x14ac:dyDescent="0.35">
      <c r="A5887" s="52">
        <f t="shared" si="287"/>
        <v>2015</v>
      </c>
      <c r="B5887" s="30">
        <f t="shared" si="288"/>
        <v>198</v>
      </c>
      <c r="C5887" s="4">
        <f t="shared" si="289"/>
        <v>29</v>
      </c>
      <c r="D5887" s="4" t="s">
        <v>38</v>
      </c>
      <c r="E5887" s="28">
        <v>709</v>
      </c>
      <c r="F5887" s="28">
        <v>2153</v>
      </c>
      <c r="H5887" s="28">
        <v>217</v>
      </c>
      <c r="I5887" s="28">
        <v>10</v>
      </c>
      <c r="J5887" s="28">
        <v>3.2000000000000002E-3</v>
      </c>
      <c r="AI5887"/>
      <c r="AJ5887"/>
    </row>
    <row r="5888" spans="1:36" ht="14.5" x14ac:dyDescent="0.35">
      <c r="A5888" s="52">
        <f t="shared" si="287"/>
        <v>2015</v>
      </c>
      <c r="B5888" s="30">
        <f t="shared" si="288"/>
        <v>198</v>
      </c>
      <c r="C5888" s="4">
        <f t="shared" si="289"/>
        <v>29</v>
      </c>
      <c r="D5888" s="4" t="s">
        <v>38</v>
      </c>
      <c r="E5888" s="28">
        <v>709</v>
      </c>
      <c r="F5888" s="28">
        <v>2153</v>
      </c>
      <c r="H5888" s="28">
        <v>217</v>
      </c>
      <c r="I5888" s="28">
        <v>10</v>
      </c>
      <c r="J5888" s="28">
        <v>3.8E-3</v>
      </c>
      <c r="AI5888"/>
      <c r="AJ5888"/>
    </row>
    <row r="5889" spans="1:36" ht="14.5" x14ac:dyDescent="0.35">
      <c r="A5889" s="52">
        <f t="shared" si="287"/>
        <v>2015</v>
      </c>
      <c r="B5889" s="30">
        <f t="shared" si="288"/>
        <v>198</v>
      </c>
      <c r="C5889" s="4">
        <f t="shared" si="289"/>
        <v>29</v>
      </c>
      <c r="D5889" s="4" t="s">
        <v>38</v>
      </c>
      <c r="E5889" s="28">
        <v>709</v>
      </c>
      <c r="F5889" s="28">
        <v>2153</v>
      </c>
      <c r="H5889" s="28">
        <v>217</v>
      </c>
      <c r="I5889" s="28">
        <v>10</v>
      </c>
      <c r="J5889" s="28">
        <v>3.5000000000000001E-3</v>
      </c>
      <c r="AI5889"/>
      <c r="AJ5889"/>
    </row>
    <row r="5890" spans="1:36" ht="14.5" x14ac:dyDescent="0.35">
      <c r="A5890" s="52">
        <f t="shared" ref="A5890:A5953" si="290">YEAR(D5890)</f>
        <v>2015</v>
      </c>
      <c r="B5890" s="30">
        <f t="shared" ref="B5890:B5953" si="291">D5890-DATE(YEAR(D5890),1,0)</f>
        <v>198</v>
      </c>
      <c r="C5890" s="4">
        <f t="shared" ref="C5890:C5953" si="292">WEEKNUM(D5890,1)</f>
        <v>29</v>
      </c>
      <c r="D5890" s="4" t="s">
        <v>38</v>
      </c>
      <c r="E5890" s="28">
        <v>710</v>
      </c>
      <c r="F5890" s="28">
        <v>2153</v>
      </c>
      <c r="H5890" s="28">
        <v>217</v>
      </c>
      <c r="I5890" s="28">
        <v>10</v>
      </c>
      <c r="J5890" s="28">
        <v>3.3999999999999998E-3</v>
      </c>
      <c r="AI5890"/>
      <c r="AJ5890"/>
    </row>
    <row r="5891" spans="1:36" ht="14.5" x14ac:dyDescent="0.35">
      <c r="A5891" s="52">
        <f t="shared" si="290"/>
        <v>2015</v>
      </c>
      <c r="B5891" s="30">
        <f t="shared" si="291"/>
        <v>198</v>
      </c>
      <c r="C5891" s="4">
        <f t="shared" si="292"/>
        <v>29</v>
      </c>
      <c r="D5891" s="4" t="s">
        <v>38</v>
      </c>
      <c r="E5891" s="28">
        <v>710</v>
      </c>
      <c r="F5891" s="28">
        <v>2153</v>
      </c>
      <c r="H5891" s="28">
        <v>217</v>
      </c>
      <c r="I5891" s="28">
        <v>10</v>
      </c>
      <c r="J5891" s="28">
        <v>3.8999999999999998E-3</v>
      </c>
      <c r="AI5891"/>
      <c r="AJ5891"/>
    </row>
    <row r="5892" spans="1:36" ht="14.5" x14ac:dyDescent="0.35">
      <c r="A5892" s="52">
        <f t="shared" si="290"/>
        <v>2015</v>
      </c>
      <c r="B5892" s="30">
        <f t="shared" si="291"/>
        <v>198</v>
      </c>
      <c r="C5892" s="4">
        <f t="shared" si="292"/>
        <v>29</v>
      </c>
      <c r="D5892" s="4" t="s">
        <v>38</v>
      </c>
      <c r="E5892" s="28">
        <v>710</v>
      </c>
      <c r="F5892" s="28">
        <v>2153</v>
      </c>
      <c r="H5892" s="28">
        <v>217</v>
      </c>
      <c r="I5892" s="28">
        <v>10</v>
      </c>
      <c r="J5892" s="28">
        <v>3.5000000000000001E-3</v>
      </c>
      <c r="AI5892"/>
      <c r="AJ5892"/>
    </row>
    <row r="5893" spans="1:36" ht="14.5" x14ac:dyDescent="0.35">
      <c r="A5893" s="52">
        <f t="shared" si="290"/>
        <v>2015</v>
      </c>
      <c r="B5893" s="30">
        <f t="shared" si="291"/>
        <v>198</v>
      </c>
      <c r="C5893" s="4">
        <f t="shared" si="292"/>
        <v>29</v>
      </c>
      <c r="D5893" s="4" t="s">
        <v>38</v>
      </c>
      <c r="E5893" s="28">
        <v>709</v>
      </c>
      <c r="F5893" s="28">
        <v>2153</v>
      </c>
      <c r="H5893" s="28">
        <v>217</v>
      </c>
      <c r="I5893" s="28">
        <v>11</v>
      </c>
      <c r="J5893" s="28">
        <v>7.0000000000000001E-3</v>
      </c>
      <c r="AI5893"/>
      <c r="AJ5893"/>
    </row>
    <row r="5894" spans="1:36" ht="14.5" x14ac:dyDescent="0.35">
      <c r="A5894" s="52">
        <f t="shared" si="290"/>
        <v>2015</v>
      </c>
      <c r="B5894" s="30">
        <f t="shared" si="291"/>
        <v>198</v>
      </c>
      <c r="C5894" s="4">
        <f t="shared" si="292"/>
        <v>29</v>
      </c>
      <c r="D5894" s="4" t="s">
        <v>38</v>
      </c>
      <c r="E5894" s="28">
        <v>709</v>
      </c>
      <c r="F5894" s="28">
        <v>2153</v>
      </c>
      <c r="H5894" s="28">
        <v>217</v>
      </c>
      <c r="I5894" s="28">
        <v>11</v>
      </c>
      <c r="J5894" s="28">
        <v>5.1999999999999998E-3</v>
      </c>
      <c r="AI5894"/>
      <c r="AJ5894"/>
    </row>
    <row r="5895" spans="1:36" ht="14.5" x14ac:dyDescent="0.35">
      <c r="A5895" s="52">
        <f t="shared" si="290"/>
        <v>2015</v>
      </c>
      <c r="B5895" s="30">
        <f t="shared" si="291"/>
        <v>198</v>
      </c>
      <c r="C5895" s="4">
        <f t="shared" si="292"/>
        <v>29</v>
      </c>
      <c r="D5895" s="4" t="s">
        <v>38</v>
      </c>
      <c r="E5895" s="28">
        <v>709</v>
      </c>
      <c r="F5895" s="28">
        <v>2153</v>
      </c>
      <c r="H5895" s="28">
        <v>217</v>
      </c>
      <c r="I5895" s="28">
        <v>11</v>
      </c>
      <c r="J5895" s="28">
        <v>3.3999999999999998E-3</v>
      </c>
      <c r="AI5895"/>
      <c r="AJ5895"/>
    </row>
    <row r="5896" spans="1:36" ht="14.5" x14ac:dyDescent="0.35">
      <c r="A5896" s="52">
        <f t="shared" si="290"/>
        <v>2015</v>
      </c>
      <c r="B5896" s="30">
        <f t="shared" si="291"/>
        <v>198</v>
      </c>
      <c r="C5896" s="4">
        <f t="shared" si="292"/>
        <v>29</v>
      </c>
      <c r="D5896" s="4" t="s">
        <v>38</v>
      </c>
      <c r="E5896" s="28">
        <v>709</v>
      </c>
      <c r="F5896" s="28">
        <v>2153</v>
      </c>
      <c r="H5896" s="28">
        <v>217</v>
      </c>
      <c r="I5896" s="28">
        <v>11</v>
      </c>
      <c r="J5896" s="28">
        <v>5.8999999999999999E-3</v>
      </c>
      <c r="AI5896"/>
      <c r="AJ5896"/>
    </row>
    <row r="5897" spans="1:36" ht="14.5" x14ac:dyDescent="0.35">
      <c r="A5897" s="52">
        <f t="shared" si="290"/>
        <v>2015</v>
      </c>
      <c r="B5897" s="30">
        <f t="shared" si="291"/>
        <v>198</v>
      </c>
      <c r="C5897" s="4">
        <f t="shared" si="292"/>
        <v>29</v>
      </c>
      <c r="D5897" s="4" t="s">
        <v>38</v>
      </c>
      <c r="E5897" s="28">
        <v>709</v>
      </c>
      <c r="F5897" s="28">
        <v>2153</v>
      </c>
      <c r="H5897" s="28">
        <v>217</v>
      </c>
      <c r="I5897" s="28">
        <v>11</v>
      </c>
      <c r="J5897" s="28">
        <v>3.5000000000000001E-3</v>
      </c>
      <c r="AI5897"/>
      <c r="AJ5897"/>
    </row>
    <row r="5898" spans="1:36" ht="14.5" x14ac:dyDescent="0.35">
      <c r="A5898" s="52">
        <f t="shared" si="290"/>
        <v>2015</v>
      </c>
      <c r="B5898" s="30">
        <f t="shared" si="291"/>
        <v>198</v>
      </c>
      <c r="C5898" s="4">
        <f t="shared" si="292"/>
        <v>29</v>
      </c>
      <c r="D5898" s="4" t="s">
        <v>38</v>
      </c>
      <c r="E5898" s="28">
        <v>709</v>
      </c>
      <c r="F5898" s="28">
        <v>2153</v>
      </c>
      <c r="H5898" s="28">
        <v>217</v>
      </c>
      <c r="I5898" s="28">
        <v>11</v>
      </c>
      <c r="J5898" s="28">
        <v>4.7999999999999996E-3</v>
      </c>
      <c r="AI5898"/>
      <c r="AJ5898"/>
    </row>
    <row r="5899" spans="1:36" ht="14.5" x14ac:dyDescent="0.35">
      <c r="A5899" s="52">
        <f t="shared" si="290"/>
        <v>2015</v>
      </c>
      <c r="B5899" s="30">
        <f t="shared" si="291"/>
        <v>198</v>
      </c>
      <c r="C5899" s="4">
        <f t="shared" si="292"/>
        <v>29</v>
      </c>
      <c r="D5899" s="4" t="s">
        <v>38</v>
      </c>
      <c r="E5899" s="28">
        <v>710</v>
      </c>
      <c r="F5899" s="28">
        <v>2153</v>
      </c>
      <c r="H5899" s="28">
        <v>217</v>
      </c>
      <c r="I5899" s="28">
        <v>11</v>
      </c>
      <c r="J5899" s="28">
        <v>4.4999999999999997E-3</v>
      </c>
      <c r="AI5899"/>
      <c r="AJ5899"/>
    </row>
    <row r="5900" spans="1:36" ht="14.5" x14ac:dyDescent="0.35">
      <c r="A5900" s="52">
        <f t="shared" si="290"/>
        <v>2015</v>
      </c>
      <c r="B5900" s="30">
        <f t="shared" si="291"/>
        <v>198</v>
      </c>
      <c r="C5900" s="4">
        <f t="shared" si="292"/>
        <v>29</v>
      </c>
      <c r="D5900" s="4" t="s">
        <v>38</v>
      </c>
      <c r="E5900" s="28">
        <v>710</v>
      </c>
      <c r="F5900" s="28">
        <v>2153</v>
      </c>
      <c r="H5900" s="28">
        <v>217</v>
      </c>
      <c r="I5900" s="28">
        <v>11</v>
      </c>
      <c r="J5900" s="28">
        <v>4.1999999999999997E-3</v>
      </c>
      <c r="AI5900"/>
      <c r="AJ5900"/>
    </row>
    <row r="5901" spans="1:36" ht="14.5" x14ac:dyDescent="0.35">
      <c r="A5901" s="52">
        <f t="shared" si="290"/>
        <v>2015</v>
      </c>
      <c r="B5901" s="30">
        <f t="shared" si="291"/>
        <v>198</v>
      </c>
      <c r="C5901" s="4">
        <f t="shared" si="292"/>
        <v>29</v>
      </c>
      <c r="D5901" s="4" t="s">
        <v>38</v>
      </c>
      <c r="E5901" s="28">
        <v>710</v>
      </c>
      <c r="F5901" s="28">
        <v>2153</v>
      </c>
      <c r="H5901" s="28">
        <v>217</v>
      </c>
      <c r="I5901" s="28">
        <v>11</v>
      </c>
      <c r="J5901" s="28">
        <v>3.3E-3</v>
      </c>
      <c r="AI5901"/>
      <c r="AJ5901"/>
    </row>
    <row r="5902" spans="1:36" ht="14.5" x14ac:dyDescent="0.35">
      <c r="A5902" s="52">
        <f t="shared" si="290"/>
        <v>2015</v>
      </c>
      <c r="B5902" s="30">
        <f t="shared" si="291"/>
        <v>198</v>
      </c>
      <c r="C5902" s="4">
        <f t="shared" si="292"/>
        <v>29</v>
      </c>
      <c r="D5902" s="4" t="s">
        <v>38</v>
      </c>
      <c r="E5902" s="28">
        <v>710</v>
      </c>
      <c r="F5902" s="28">
        <v>2153</v>
      </c>
      <c r="H5902" s="28">
        <v>217</v>
      </c>
      <c r="I5902" s="28">
        <v>11</v>
      </c>
      <c r="J5902" s="28">
        <v>4.1000000000000003E-3</v>
      </c>
      <c r="AI5902"/>
      <c r="AJ5902"/>
    </row>
    <row r="5903" spans="1:36" ht="14.5" x14ac:dyDescent="0.35">
      <c r="A5903" s="52">
        <f t="shared" si="290"/>
        <v>2015</v>
      </c>
      <c r="B5903" s="30">
        <f t="shared" si="291"/>
        <v>198</v>
      </c>
      <c r="C5903" s="4">
        <f t="shared" si="292"/>
        <v>29</v>
      </c>
      <c r="D5903" s="4" t="s">
        <v>38</v>
      </c>
      <c r="E5903" s="28">
        <v>710</v>
      </c>
      <c r="F5903" s="28">
        <v>2153</v>
      </c>
      <c r="H5903" s="28">
        <v>217</v>
      </c>
      <c r="I5903" s="28">
        <v>11</v>
      </c>
      <c r="J5903" s="28">
        <v>4.1999999999999997E-3</v>
      </c>
      <c r="AI5903"/>
      <c r="AJ5903"/>
    </row>
    <row r="5904" spans="1:36" ht="14.5" x14ac:dyDescent="0.35">
      <c r="A5904" s="52">
        <f t="shared" si="290"/>
        <v>2015</v>
      </c>
      <c r="B5904" s="30">
        <f t="shared" si="291"/>
        <v>198</v>
      </c>
      <c r="C5904" s="4">
        <f t="shared" si="292"/>
        <v>29</v>
      </c>
      <c r="D5904" s="4" t="s">
        <v>38</v>
      </c>
      <c r="E5904" s="28">
        <v>710</v>
      </c>
      <c r="F5904" s="28">
        <v>2153</v>
      </c>
      <c r="H5904" s="28">
        <v>217</v>
      </c>
      <c r="I5904" s="28">
        <v>11</v>
      </c>
      <c r="J5904" s="28">
        <v>3.7000000000000002E-3</v>
      </c>
      <c r="AI5904"/>
      <c r="AJ5904"/>
    </row>
    <row r="5905" spans="1:36" ht="14.5" x14ac:dyDescent="0.35">
      <c r="A5905" s="52">
        <f t="shared" si="290"/>
        <v>2015</v>
      </c>
      <c r="B5905" s="30">
        <f t="shared" si="291"/>
        <v>198</v>
      </c>
      <c r="C5905" s="4">
        <f t="shared" si="292"/>
        <v>29</v>
      </c>
      <c r="D5905" s="4" t="s">
        <v>38</v>
      </c>
      <c r="E5905" s="28">
        <v>710</v>
      </c>
      <c r="F5905" s="28">
        <v>2153</v>
      </c>
      <c r="H5905" s="28">
        <v>217</v>
      </c>
      <c r="I5905" s="28">
        <v>11</v>
      </c>
      <c r="J5905" s="28">
        <v>3.8E-3</v>
      </c>
      <c r="AI5905"/>
      <c r="AJ5905"/>
    </row>
    <row r="5906" spans="1:36" ht="14.5" x14ac:dyDescent="0.35">
      <c r="A5906" s="52">
        <f t="shared" si="290"/>
        <v>2015</v>
      </c>
      <c r="B5906" s="30">
        <f t="shared" si="291"/>
        <v>198</v>
      </c>
      <c r="C5906" s="4">
        <f t="shared" si="292"/>
        <v>29</v>
      </c>
      <c r="D5906" s="4" t="s">
        <v>38</v>
      </c>
      <c r="E5906" s="28">
        <v>710</v>
      </c>
      <c r="F5906" s="28">
        <v>2153</v>
      </c>
      <c r="H5906" s="28">
        <v>217</v>
      </c>
      <c r="I5906" s="28">
        <v>11</v>
      </c>
      <c r="J5906" s="28">
        <v>3.0000000000000001E-3</v>
      </c>
      <c r="AI5906"/>
      <c r="AJ5906"/>
    </row>
    <row r="5907" spans="1:36" ht="14.5" x14ac:dyDescent="0.35">
      <c r="A5907" s="52">
        <f t="shared" si="290"/>
        <v>2015</v>
      </c>
      <c r="B5907" s="30">
        <f t="shared" si="291"/>
        <v>198</v>
      </c>
      <c r="C5907" s="4">
        <f t="shared" si="292"/>
        <v>29</v>
      </c>
      <c r="D5907" s="4" t="s">
        <v>38</v>
      </c>
      <c r="E5907" s="28">
        <v>710</v>
      </c>
      <c r="F5907" s="28">
        <v>2153</v>
      </c>
      <c r="H5907" s="28">
        <v>217</v>
      </c>
      <c r="I5907" s="28">
        <v>11</v>
      </c>
      <c r="J5907" s="28">
        <v>3.2000000000000002E-3</v>
      </c>
      <c r="AI5907"/>
      <c r="AJ5907"/>
    </row>
    <row r="5908" spans="1:36" ht="14.5" x14ac:dyDescent="0.35">
      <c r="A5908" s="52">
        <f t="shared" si="290"/>
        <v>2015</v>
      </c>
      <c r="B5908" s="30">
        <f t="shared" si="291"/>
        <v>198</v>
      </c>
      <c r="C5908" s="4">
        <f t="shared" si="292"/>
        <v>29</v>
      </c>
      <c r="D5908" s="4" t="s">
        <v>38</v>
      </c>
      <c r="E5908" s="28">
        <v>710</v>
      </c>
      <c r="F5908" s="28">
        <v>2153</v>
      </c>
      <c r="H5908" s="28">
        <v>217</v>
      </c>
      <c r="I5908" s="28">
        <v>11</v>
      </c>
      <c r="J5908" s="28">
        <v>4.8999999999999998E-3</v>
      </c>
      <c r="AI5908"/>
      <c r="AJ5908"/>
    </row>
    <row r="5909" spans="1:36" ht="14.5" x14ac:dyDescent="0.35">
      <c r="A5909" s="52">
        <f t="shared" si="290"/>
        <v>2015</v>
      </c>
      <c r="B5909" s="30">
        <f t="shared" si="291"/>
        <v>198</v>
      </c>
      <c r="C5909" s="4">
        <f t="shared" si="292"/>
        <v>29</v>
      </c>
      <c r="D5909" s="4" t="s">
        <v>38</v>
      </c>
      <c r="E5909" s="28">
        <v>710</v>
      </c>
      <c r="F5909" s="28">
        <v>2153</v>
      </c>
      <c r="H5909" s="28">
        <v>217</v>
      </c>
      <c r="I5909" s="28">
        <v>11</v>
      </c>
      <c r="J5909" s="28">
        <v>3.3999999999999998E-3</v>
      </c>
      <c r="AI5909"/>
      <c r="AJ5909"/>
    </row>
    <row r="5910" spans="1:36" ht="14.5" x14ac:dyDescent="0.35">
      <c r="A5910" s="52">
        <f t="shared" si="290"/>
        <v>2015</v>
      </c>
      <c r="B5910" s="30">
        <f t="shared" si="291"/>
        <v>198</v>
      </c>
      <c r="C5910" s="4">
        <f t="shared" si="292"/>
        <v>29</v>
      </c>
      <c r="D5910" s="4" t="s">
        <v>38</v>
      </c>
      <c r="E5910" s="28">
        <v>710</v>
      </c>
      <c r="F5910" s="28">
        <v>2153</v>
      </c>
      <c r="H5910" s="28">
        <v>217</v>
      </c>
      <c r="I5910" s="28">
        <v>11</v>
      </c>
      <c r="J5910" s="28">
        <v>3.2000000000000002E-3</v>
      </c>
      <c r="AI5910"/>
      <c r="AJ5910"/>
    </row>
    <row r="5911" spans="1:36" ht="14.5" x14ac:dyDescent="0.35">
      <c r="A5911" s="52">
        <f t="shared" si="290"/>
        <v>2015</v>
      </c>
      <c r="B5911" s="30">
        <f t="shared" si="291"/>
        <v>198</v>
      </c>
      <c r="C5911" s="4">
        <f t="shared" si="292"/>
        <v>29</v>
      </c>
      <c r="D5911" s="4" t="s">
        <v>38</v>
      </c>
      <c r="E5911" s="28">
        <v>710</v>
      </c>
      <c r="F5911" s="28">
        <v>2153</v>
      </c>
      <c r="H5911" s="28">
        <v>217</v>
      </c>
      <c r="I5911" s="28">
        <v>11</v>
      </c>
      <c r="J5911" s="28">
        <v>3.8E-3</v>
      </c>
      <c r="AI5911"/>
      <c r="AJ5911"/>
    </row>
    <row r="5912" spans="1:36" ht="14.5" x14ac:dyDescent="0.35">
      <c r="A5912" s="52">
        <f t="shared" si="290"/>
        <v>2015</v>
      </c>
      <c r="B5912" s="30">
        <f t="shared" si="291"/>
        <v>198</v>
      </c>
      <c r="C5912" s="4">
        <f t="shared" si="292"/>
        <v>29</v>
      </c>
      <c r="D5912" s="4" t="s">
        <v>38</v>
      </c>
      <c r="E5912" s="28">
        <v>710</v>
      </c>
      <c r="F5912" s="28">
        <v>2153</v>
      </c>
      <c r="H5912" s="28">
        <v>217</v>
      </c>
      <c r="I5912" s="28">
        <v>11</v>
      </c>
      <c r="J5912" s="28">
        <v>4.1999999999999997E-3</v>
      </c>
      <c r="AI5912"/>
      <c r="AJ5912"/>
    </row>
    <row r="5913" spans="1:36" ht="14.5" x14ac:dyDescent="0.35">
      <c r="A5913" s="52">
        <f t="shared" si="290"/>
        <v>2015</v>
      </c>
      <c r="B5913" s="30">
        <f t="shared" si="291"/>
        <v>198</v>
      </c>
      <c r="C5913" s="4">
        <f t="shared" si="292"/>
        <v>29</v>
      </c>
      <c r="D5913" s="4" t="s">
        <v>38</v>
      </c>
      <c r="E5913" s="28">
        <v>710</v>
      </c>
      <c r="F5913" s="28">
        <v>2153</v>
      </c>
      <c r="H5913" s="28">
        <v>217</v>
      </c>
      <c r="I5913" s="28">
        <v>11</v>
      </c>
      <c r="J5913" s="28">
        <v>3.3999999999999998E-3</v>
      </c>
      <c r="AI5913"/>
      <c r="AJ5913"/>
    </row>
    <row r="5914" spans="1:36" ht="14.5" x14ac:dyDescent="0.35">
      <c r="A5914" s="52">
        <f t="shared" si="290"/>
        <v>2015</v>
      </c>
      <c r="B5914" s="30">
        <f t="shared" si="291"/>
        <v>198</v>
      </c>
      <c r="C5914" s="4">
        <f t="shared" si="292"/>
        <v>29</v>
      </c>
      <c r="D5914" s="4" t="s">
        <v>38</v>
      </c>
      <c r="E5914" s="28">
        <v>710</v>
      </c>
      <c r="F5914" s="28">
        <v>2153</v>
      </c>
      <c r="H5914" s="28">
        <v>217</v>
      </c>
      <c r="I5914" s="28">
        <v>11</v>
      </c>
      <c r="J5914" s="28">
        <v>2.5999999999999999E-3</v>
      </c>
      <c r="AI5914"/>
      <c r="AJ5914"/>
    </row>
    <row r="5915" spans="1:36" ht="14.5" x14ac:dyDescent="0.35">
      <c r="A5915" s="52">
        <f t="shared" si="290"/>
        <v>2015</v>
      </c>
      <c r="B5915" s="30">
        <f t="shared" si="291"/>
        <v>198</v>
      </c>
      <c r="C5915" s="4">
        <f t="shared" si="292"/>
        <v>29</v>
      </c>
      <c r="D5915" s="4" t="s">
        <v>38</v>
      </c>
      <c r="E5915" s="28">
        <v>710</v>
      </c>
      <c r="F5915" s="28">
        <v>2153</v>
      </c>
      <c r="H5915" s="28">
        <v>217</v>
      </c>
      <c r="I5915" s="28">
        <v>11</v>
      </c>
      <c r="J5915" s="28">
        <v>3.2000000000000002E-3</v>
      </c>
      <c r="AI5915"/>
      <c r="AJ5915"/>
    </row>
    <row r="5916" spans="1:36" ht="14.5" x14ac:dyDescent="0.35">
      <c r="A5916" s="52">
        <f t="shared" si="290"/>
        <v>2015</v>
      </c>
      <c r="B5916" s="30">
        <f t="shared" si="291"/>
        <v>198</v>
      </c>
      <c r="C5916" s="4">
        <f t="shared" si="292"/>
        <v>29</v>
      </c>
      <c r="D5916" s="4" t="s">
        <v>38</v>
      </c>
      <c r="E5916" s="28">
        <v>710</v>
      </c>
      <c r="F5916" s="28">
        <v>2153</v>
      </c>
      <c r="H5916" s="28">
        <v>217</v>
      </c>
      <c r="I5916" s="28">
        <v>11</v>
      </c>
      <c r="J5916" s="28">
        <v>2.5000000000000001E-3</v>
      </c>
      <c r="AI5916"/>
      <c r="AJ5916"/>
    </row>
    <row r="5917" spans="1:36" ht="14.5" x14ac:dyDescent="0.35">
      <c r="A5917" s="52">
        <f t="shared" si="290"/>
        <v>2015</v>
      </c>
      <c r="B5917" s="30">
        <f t="shared" si="291"/>
        <v>198</v>
      </c>
      <c r="C5917" s="4">
        <f t="shared" si="292"/>
        <v>29</v>
      </c>
      <c r="D5917" s="4" t="s">
        <v>38</v>
      </c>
      <c r="E5917" s="28">
        <v>710</v>
      </c>
      <c r="F5917" s="28">
        <v>2153</v>
      </c>
      <c r="H5917" s="28">
        <v>217</v>
      </c>
      <c r="I5917" s="28">
        <v>11</v>
      </c>
      <c r="J5917" s="28">
        <v>3.5000000000000001E-3</v>
      </c>
      <c r="AI5917"/>
      <c r="AJ5917"/>
    </row>
    <row r="5918" spans="1:36" ht="14.5" x14ac:dyDescent="0.35">
      <c r="A5918" s="52">
        <f t="shared" si="290"/>
        <v>2015</v>
      </c>
      <c r="B5918" s="30">
        <f t="shared" si="291"/>
        <v>198</v>
      </c>
      <c r="C5918" s="4">
        <f t="shared" si="292"/>
        <v>29</v>
      </c>
      <c r="D5918" s="4" t="s">
        <v>38</v>
      </c>
      <c r="E5918" s="28">
        <v>710</v>
      </c>
      <c r="F5918" s="28">
        <v>2153</v>
      </c>
      <c r="H5918" s="28">
        <v>217</v>
      </c>
      <c r="I5918" s="28">
        <v>11</v>
      </c>
      <c r="J5918" s="28">
        <v>3.5000000000000001E-3</v>
      </c>
      <c r="AI5918"/>
      <c r="AJ5918"/>
    </row>
    <row r="5919" spans="1:36" ht="14.5" x14ac:dyDescent="0.35">
      <c r="A5919" s="52">
        <f t="shared" si="290"/>
        <v>2015</v>
      </c>
      <c r="B5919" s="30">
        <f t="shared" si="291"/>
        <v>198</v>
      </c>
      <c r="C5919" s="4">
        <f t="shared" si="292"/>
        <v>29</v>
      </c>
      <c r="D5919" s="4" t="s">
        <v>38</v>
      </c>
      <c r="E5919" s="28">
        <v>709</v>
      </c>
      <c r="F5919" s="28">
        <v>2153</v>
      </c>
      <c r="H5919" s="28">
        <v>217</v>
      </c>
      <c r="I5919" s="28">
        <v>12</v>
      </c>
      <c r="J5919" s="28">
        <v>6.4000000000000003E-3</v>
      </c>
      <c r="AI5919"/>
      <c r="AJ5919"/>
    </row>
    <row r="5920" spans="1:36" ht="14.5" x14ac:dyDescent="0.35">
      <c r="A5920" s="52">
        <f t="shared" si="290"/>
        <v>2015</v>
      </c>
      <c r="B5920" s="30">
        <f t="shared" si="291"/>
        <v>198</v>
      </c>
      <c r="C5920" s="4">
        <f t="shared" si="292"/>
        <v>29</v>
      </c>
      <c r="D5920" s="4" t="s">
        <v>38</v>
      </c>
      <c r="E5920" s="28">
        <v>709</v>
      </c>
      <c r="F5920" s="28">
        <v>2153</v>
      </c>
      <c r="H5920" s="28">
        <v>217</v>
      </c>
      <c r="I5920" s="28">
        <v>12</v>
      </c>
      <c r="J5920" s="28">
        <v>6.7999999999999996E-3</v>
      </c>
      <c r="AI5920"/>
      <c r="AJ5920"/>
    </row>
    <row r="5921" spans="1:36" ht="14.5" x14ac:dyDescent="0.35">
      <c r="A5921" s="52">
        <f t="shared" si="290"/>
        <v>2015</v>
      </c>
      <c r="B5921" s="30">
        <f t="shared" si="291"/>
        <v>198</v>
      </c>
      <c r="C5921" s="4">
        <f t="shared" si="292"/>
        <v>29</v>
      </c>
      <c r="D5921" s="4" t="s">
        <v>38</v>
      </c>
      <c r="E5921" s="28">
        <v>709</v>
      </c>
      <c r="F5921" s="28">
        <v>2153</v>
      </c>
      <c r="H5921" s="28">
        <v>217</v>
      </c>
      <c r="I5921" s="28">
        <v>12</v>
      </c>
      <c r="J5921" s="28">
        <v>7.3000000000000001E-3</v>
      </c>
      <c r="AI5921"/>
      <c r="AJ5921"/>
    </row>
    <row r="5922" spans="1:36" ht="14.5" x14ac:dyDescent="0.35">
      <c r="A5922" s="52">
        <f t="shared" si="290"/>
        <v>2015</v>
      </c>
      <c r="B5922" s="30">
        <f t="shared" si="291"/>
        <v>198</v>
      </c>
      <c r="C5922" s="4">
        <f t="shared" si="292"/>
        <v>29</v>
      </c>
      <c r="D5922" s="4" t="s">
        <v>38</v>
      </c>
      <c r="E5922" s="28">
        <v>709</v>
      </c>
      <c r="F5922" s="28">
        <v>2153</v>
      </c>
      <c r="H5922" s="28">
        <v>217</v>
      </c>
      <c r="I5922" s="28">
        <v>12</v>
      </c>
      <c r="J5922" s="28">
        <v>7.1999999999999998E-3</v>
      </c>
      <c r="AI5922"/>
      <c r="AJ5922"/>
    </row>
    <row r="5923" spans="1:36" ht="14.5" x14ac:dyDescent="0.35">
      <c r="A5923" s="52">
        <f t="shared" si="290"/>
        <v>2015</v>
      </c>
      <c r="B5923" s="30">
        <f t="shared" si="291"/>
        <v>198</v>
      </c>
      <c r="C5923" s="4">
        <f t="shared" si="292"/>
        <v>29</v>
      </c>
      <c r="D5923" s="4" t="s">
        <v>38</v>
      </c>
      <c r="E5923" s="28">
        <v>709</v>
      </c>
      <c r="F5923" s="28">
        <v>2153</v>
      </c>
      <c r="H5923" s="28">
        <v>217</v>
      </c>
      <c r="I5923" s="28">
        <v>12</v>
      </c>
      <c r="J5923" s="28">
        <v>5.7999999999999996E-3</v>
      </c>
      <c r="AI5923"/>
      <c r="AJ5923"/>
    </row>
    <row r="5924" spans="1:36" ht="14.5" x14ac:dyDescent="0.35">
      <c r="A5924" s="52">
        <f t="shared" si="290"/>
        <v>2015</v>
      </c>
      <c r="B5924" s="30">
        <f t="shared" si="291"/>
        <v>198</v>
      </c>
      <c r="C5924" s="4">
        <f t="shared" si="292"/>
        <v>29</v>
      </c>
      <c r="D5924" s="4" t="s">
        <v>38</v>
      </c>
      <c r="E5924" s="28">
        <v>709</v>
      </c>
      <c r="F5924" s="28">
        <v>2153</v>
      </c>
      <c r="H5924" s="28">
        <v>217</v>
      </c>
      <c r="I5924" s="28">
        <v>12</v>
      </c>
      <c r="J5924" s="28">
        <v>6.4999999999999997E-3</v>
      </c>
      <c r="AI5924"/>
      <c r="AJ5924"/>
    </row>
    <row r="5925" spans="1:36" ht="14.5" x14ac:dyDescent="0.35">
      <c r="A5925" s="52">
        <f t="shared" si="290"/>
        <v>2015</v>
      </c>
      <c r="B5925" s="30">
        <f t="shared" si="291"/>
        <v>198</v>
      </c>
      <c r="C5925" s="4">
        <f t="shared" si="292"/>
        <v>29</v>
      </c>
      <c r="D5925" s="4" t="s">
        <v>38</v>
      </c>
      <c r="E5925" s="28">
        <v>709</v>
      </c>
      <c r="F5925" s="28">
        <v>2153</v>
      </c>
      <c r="H5925" s="28">
        <v>217</v>
      </c>
      <c r="I5925" s="28">
        <v>12</v>
      </c>
      <c r="J5925" s="28">
        <v>6.7000000000000002E-3</v>
      </c>
      <c r="AI5925"/>
      <c r="AJ5925"/>
    </row>
    <row r="5926" spans="1:36" ht="14.5" x14ac:dyDescent="0.35">
      <c r="A5926" s="52">
        <f t="shared" si="290"/>
        <v>2015</v>
      </c>
      <c r="B5926" s="30">
        <f t="shared" si="291"/>
        <v>198</v>
      </c>
      <c r="C5926" s="4">
        <f t="shared" si="292"/>
        <v>29</v>
      </c>
      <c r="D5926" s="4" t="s">
        <v>38</v>
      </c>
      <c r="E5926" s="28">
        <v>709</v>
      </c>
      <c r="F5926" s="28">
        <v>2153</v>
      </c>
      <c r="H5926" s="28">
        <v>217</v>
      </c>
      <c r="I5926" s="28">
        <v>12</v>
      </c>
      <c r="J5926" s="28">
        <v>6.4999999999999997E-3</v>
      </c>
      <c r="AI5926"/>
      <c r="AJ5926"/>
    </row>
    <row r="5927" spans="1:36" ht="14.5" x14ac:dyDescent="0.35">
      <c r="A5927" s="52">
        <f t="shared" si="290"/>
        <v>2015</v>
      </c>
      <c r="B5927" s="30">
        <f t="shared" si="291"/>
        <v>198</v>
      </c>
      <c r="C5927" s="4">
        <f t="shared" si="292"/>
        <v>29</v>
      </c>
      <c r="D5927" s="4" t="s">
        <v>38</v>
      </c>
      <c r="E5927" s="28">
        <v>709</v>
      </c>
      <c r="F5927" s="28">
        <v>2153</v>
      </c>
      <c r="H5927" s="28">
        <v>217</v>
      </c>
      <c r="I5927" s="28">
        <v>12</v>
      </c>
      <c r="J5927" s="28">
        <v>6.3E-3</v>
      </c>
      <c r="AI5927"/>
      <c r="AJ5927"/>
    </row>
    <row r="5928" spans="1:36" ht="14.5" x14ac:dyDescent="0.35">
      <c r="A5928" s="52">
        <f t="shared" si="290"/>
        <v>2015</v>
      </c>
      <c r="B5928" s="30">
        <f t="shared" si="291"/>
        <v>198</v>
      </c>
      <c r="C5928" s="4">
        <f t="shared" si="292"/>
        <v>29</v>
      </c>
      <c r="D5928" s="4" t="s">
        <v>38</v>
      </c>
      <c r="E5928" s="28">
        <v>709</v>
      </c>
      <c r="F5928" s="28">
        <v>2153</v>
      </c>
      <c r="H5928" s="28">
        <v>217</v>
      </c>
      <c r="I5928" s="28">
        <v>12</v>
      </c>
      <c r="J5928" s="28">
        <v>7.1000000000000004E-3</v>
      </c>
      <c r="AI5928"/>
      <c r="AJ5928"/>
    </row>
    <row r="5929" spans="1:36" ht="14.5" x14ac:dyDescent="0.35">
      <c r="A5929" s="52">
        <f t="shared" si="290"/>
        <v>2015</v>
      </c>
      <c r="B5929" s="30">
        <f t="shared" si="291"/>
        <v>198</v>
      </c>
      <c r="C5929" s="4">
        <f t="shared" si="292"/>
        <v>29</v>
      </c>
      <c r="D5929" s="4" t="s">
        <v>38</v>
      </c>
      <c r="E5929" s="28">
        <v>709</v>
      </c>
      <c r="F5929" s="28">
        <v>2153</v>
      </c>
      <c r="H5929" s="28">
        <v>217</v>
      </c>
      <c r="I5929" s="28">
        <v>12</v>
      </c>
      <c r="J5929" s="28">
        <v>6.3E-3</v>
      </c>
      <c r="AI5929"/>
      <c r="AJ5929"/>
    </row>
    <row r="5930" spans="1:36" ht="14.5" x14ac:dyDescent="0.35">
      <c r="A5930" s="52">
        <f t="shared" si="290"/>
        <v>2015</v>
      </c>
      <c r="B5930" s="30">
        <f t="shared" si="291"/>
        <v>198</v>
      </c>
      <c r="C5930" s="4">
        <f t="shared" si="292"/>
        <v>29</v>
      </c>
      <c r="D5930" s="4" t="s">
        <v>38</v>
      </c>
      <c r="E5930" s="28">
        <v>709</v>
      </c>
      <c r="F5930" s="28">
        <v>2153</v>
      </c>
      <c r="H5930" s="28">
        <v>217</v>
      </c>
      <c r="I5930" s="28">
        <v>12</v>
      </c>
      <c r="J5930" s="28">
        <v>5.8999999999999999E-3</v>
      </c>
      <c r="AI5930"/>
      <c r="AJ5930"/>
    </row>
    <row r="5931" spans="1:36" ht="14.5" x14ac:dyDescent="0.35">
      <c r="A5931" s="52">
        <f t="shared" si="290"/>
        <v>2015</v>
      </c>
      <c r="B5931" s="30">
        <f t="shared" si="291"/>
        <v>198</v>
      </c>
      <c r="C5931" s="4">
        <f t="shared" si="292"/>
        <v>29</v>
      </c>
      <c r="D5931" s="4" t="s">
        <v>38</v>
      </c>
      <c r="E5931" s="28">
        <v>709</v>
      </c>
      <c r="F5931" s="28">
        <v>2153</v>
      </c>
      <c r="H5931" s="28">
        <v>217</v>
      </c>
      <c r="I5931" s="28">
        <v>12</v>
      </c>
      <c r="J5931" s="28">
        <v>6.6E-3</v>
      </c>
      <c r="AI5931"/>
      <c r="AJ5931"/>
    </row>
    <row r="5932" spans="1:36" ht="14.5" x14ac:dyDescent="0.35">
      <c r="A5932" s="52">
        <f t="shared" si="290"/>
        <v>2015</v>
      </c>
      <c r="B5932" s="30">
        <f t="shared" si="291"/>
        <v>198</v>
      </c>
      <c r="C5932" s="4">
        <f t="shared" si="292"/>
        <v>29</v>
      </c>
      <c r="D5932" s="4" t="s">
        <v>38</v>
      </c>
      <c r="E5932" s="28">
        <v>709</v>
      </c>
      <c r="F5932" s="28">
        <v>2153</v>
      </c>
      <c r="H5932" s="28">
        <v>217</v>
      </c>
      <c r="I5932" s="28">
        <v>12</v>
      </c>
      <c r="J5932" s="28">
        <v>6.1000000000000004E-3</v>
      </c>
      <c r="AI5932"/>
      <c r="AJ5932"/>
    </row>
    <row r="5933" spans="1:36" ht="14.5" x14ac:dyDescent="0.35">
      <c r="A5933" s="52">
        <f t="shared" si="290"/>
        <v>2015</v>
      </c>
      <c r="B5933" s="30">
        <f t="shared" si="291"/>
        <v>198</v>
      </c>
      <c r="C5933" s="4">
        <f t="shared" si="292"/>
        <v>29</v>
      </c>
      <c r="D5933" s="4" t="s">
        <v>38</v>
      </c>
      <c r="E5933" s="28">
        <v>709</v>
      </c>
      <c r="F5933" s="28">
        <v>2153</v>
      </c>
      <c r="H5933" s="28">
        <v>217</v>
      </c>
      <c r="I5933" s="28">
        <v>12</v>
      </c>
      <c r="J5933" s="28">
        <v>5.1999999999999998E-3</v>
      </c>
      <c r="AI5933"/>
      <c r="AJ5933"/>
    </row>
    <row r="5934" spans="1:36" ht="14.5" x14ac:dyDescent="0.35">
      <c r="A5934" s="52">
        <f t="shared" si="290"/>
        <v>2015</v>
      </c>
      <c r="B5934" s="30">
        <f t="shared" si="291"/>
        <v>198</v>
      </c>
      <c r="C5934" s="4">
        <f t="shared" si="292"/>
        <v>29</v>
      </c>
      <c r="D5934" s="4" t="s">
        <v>38</v>
      </c>
      <c r="E5934" s="28">
        <v>709</v>
      </c>
      <c r="F5934" s="28">
        <v>2153</v>
      </c>
      <c r="H5934" s="28">
        <v>217</v>
      </c>
      <c r="I5934" s="28">
        <v>12</v>
      </c>
      <c r="J5934" s="28">
        <v>5.8999999999999999E-3</v>
      </c>
      <c r="AI5934"/>
      <c r="AJ5934"/>
    </row>
    <row r="5935" spans="1:36" ht="14.5" x14ac:dyDescent="0.35">
      <c r="A5935" s="52">
        <f t="shared" si="290"/>
        <v>2015</v>
      </c>
      <c r="B5935" s="30">
        <f t="shared" si="291"/>
        <v>198</v>
      </c>
      <c r="C5935" s="4">
        <f t="shared" si="292"/>
        <v>29</v>
      </c>
      <c r="D5935" s="4" t="s">
        <v>38</v>
      </c>
      <c r="E5935" s="28">
        <v>709</v>
      </c>
      <c r="F5935" s="28">
        <v>2153</v>
      </c>
      <c r="H5935" s="28">
        <v>217</v>
      </c>
      <c r="I5935" s="28">
        <v>12</v>
      </c>
      <c r="J5935" s="28">
        <v>6.1000000000000004E-3</v>
      </c>
      <c r="AI5935"/>
      <c r="AJ5935"/>
    </row>
    <row r="5936" spans="1:36" ht="14.5" x14ac:dyDescent="0.35">
      <c r="A5936" s="52">
        <f t="shared" si="290"/>
        <v>2015</v>
      </c>
      <c r="B5936" s="30">
        <f t="shared" si="291"/>
        <v>198</v>
      </c>
      <c r="C5936" s="4">
        <f t="shared" si="292"/>
        <v>29</v>
      </c>
      <c r="D5936" s="4" t="s">
        <v>38</v>
      </c>
      <c r="E5936" s="28">
        <v>709</v>
      </c>
      <c r="F5936" s="28">
        <v>2153</v>
      </c>
      <c r="H5936" s="28">
        <v>217</v>
      </c>
      <c r="I5936" s="28">
        <v>12</v>
      </c>
      <c r="J5936" s="28">
        <v>7.3000000000000001E-3</v>
      </c>
      <c r="AI5936"/>
      <c r="AJ5936"/>
    </row>
    <row r="5937" spans="1:36" ht="14.5" x14ac:dyDescent="0.35">
      <c r="A5937" s="52">
        <f t="shared" si="290"/>
        <v>2015</v>
      </c>
      <c r="B5937" s="30">
        <f t="shared" si="291"/>
        <v>198</v>
      </c>
      <c r="C5937" s="4">
        <f t="shared" si="292"/>
        <v>29</v>
      </c>
      <c r="D5937" s="4" t="s">
        <v>38</v>
      </c>
      <c r="E5937" s="28">
        <v>709</v>
      </c>
      <c r="F5937" s="28">
        <v>2153</v>
      </c>
      <c r="H5937" s="28">
        <v>217</v>
      </c>
      <c r="I5937" s="28">
        <v>12</v>
      </c>
      <c r="J5937" s="28">
        <v>6.4000000000000003E-3</v>
      </c>
      <c r="AI5937"/>
      <c r="AJ5937"/>
    </row>
    <row r="5938" spans="1:36" ht="14.5" x14ac:dyDescent="0.35">
      <c r="A5938" s="52">
        <f t="shared" si="290"/>
        <v>2015</v>
      </c>
      <c r="B5938" s="30">
        <f t="shared" si="291"/>
        <v>198</v>
      </c>
      <c r="C5938" s="4">
        <f t="shared" si="292"/>
        <v>29</v>
      </c>
      <c r="D5938" s="4" t="s">
        <v>38</v>
      </c>
      <c r="E5938" s="28">
        <v>709</v>
      </c>
      <c r="F5938" s="28">
        <v>2153</v>
      </c>
      <c r="H5938" s="28">
        <v>217</v>
      </c>
      <c r="I5938" s="28">
        <v>12</v>
      </c>
      <c r="J5938" s="28">
        <v>7.1000000000000004E-3</v>
      </c>
      <c r="AI5938"/>
      <c r="AJ5938"/>
    </row>
    <row r="5939" spans="1:36" ht="14.5" x14ac:dyDescent="0.35">
      <c r="A5939" s="52">
        <f t="shared" si="290"/>
        <v>2015</v>
      </c>
      <c r="B5939" s="30">
        <f t="shared" si="291"/>
        <v>198</v>
      </c>
      <c r="C5939" s="4">
        <f t="shared" si="292"/>
        <v>29</v>
      </c>
      <c r="D5939" s="4" t="s">
        <v>38</v>
      </c>
      <c r="E5939" s="28">
        <v>709</v>
      </c>
      <c r="F5939" s="28">
        <v>2153</v>
      </c>
      <c r="H5939" s="28">
        <v>217</v>
      </c>
      <c r="I5939" s="28">
        <v>12</v>
      </c>
      <c r="J5939" s="28">
        <v>5.4000000000000003E-3</v>
      </c>
      <c r="AI5939"/>
      <c r="AJ5939"/>
    </row>
    <row r="5940" spans="1:36" ht="14.5" x14ac:dyDescent="0.35">
      <c r="A5940" s="52">
        <f t="shared" si="290"/>
        <v>2015</v>
      </c>
      <c r="B5940" s="30">
        <f t="shared" si="291"/>
        <v>198</v>
      </c>
      <c r="C5940" s="4">
        <f t="shared" si="292"/>
        <v>29</v>
      </c>
      <c r="D5940" s="4" t="s">
        <v>38</v>
      </c>
      <c r="E5940" s="28">
        <v>709</v>
      </c>
      <c r="F5940" s="28">
        <v>2153</v>
      </c>
      <c r="H5940" s="28">
        <v>217</v>
      </c>
      <c r="I5940" s="28">
        <v>12</v>
      </c>
      <c r="J5940" s="28">
        <v>6.6E-3</v>
      </c>
      <c r="AI5940"/>
      <c r="AJ5940"/>
    </row>
    <row r="5941" spans="1:36" ht="14.5" x14ac:dyDescent="0.35">
      <c r="A5941" s="52">
        <f t="shared" si="290"/>
        <v>2015</v>
      </c>
      <c r="B5941" s="30">
        <f t="shared" si="291"/>
        <v>198</v>
      </c>
      <c r="C5941" s="4">
        <f t="shared" si="292"/>
        <v>29</v>
      </c>
      <c r="D5941" s="4" t="s">
        <v>38</v>
      </c>
      <c r="E5941" s="28">
        <v>709</v>
      </c>
      <c r="F5941" s="28">
        <v>2153</v>
      </c>
      <c r="H5941" s="28">
        <v>217</v>
      </c>
      <c r="I5941" s="28">
        <v>12</v>
      </c>
      <c r="J5941" s="28">
        <v>7.7000000000000002E-3</v>
      </c>
      <c r="AI5941"/>
      <c r="AJ5941"/>
    </row>
    <row r="5942" spans="1:36" ht="14.5" x14ac:dyDescent="0.35">
      <c r="A5942" s="52">
        <f t="shared" si="290"/>
        <v>2015</v>
      </c>
      <c r="B5942" s="30">
        <f t="shared" si="291"/>
        <v>198</v>
      </c>
      <c r="C5942" s="4">
        <f t="shared" si="292"/>
        <v>29</v>
      </c>
      <c r="D5942" s="4" t="s">
        <v>38</v>
      </c>
      <c r="E5942" s="28">
        <v>709</v>
      </c>
      <c r="F5942" s="28">
        <v>2153</v>
      </c>
      <c r="H5942" s="28">
        <v>217</v>
      </c>
      <c r="I5942" s="28">
        <v>12</v>
      </c>
      <c r="J5942" s="28">
        <v>7.1999999999999998E-3</v>
      </c>
      <c r="AI5942"/>
      <c r="AJ5942"/>
    </row>
    <row r="5943" spans="1:36" ht="14.5" x14ac:dyDescent="0.35">
      <c r="A5943" s="52">
        <f t="shared" si="290"/>
        <v>2015</v>
      </c>
      <c r="B5943" s="30">
        <f t="shared" si="291"/>
        <v>198</v>
      </c>
      <c r="C5943" s="4">
        <f t="shared" si="292"/>
        <v>29</v>
      </c>
      <c r="D5943" s="4" t="s">
        <v>38</v>
      </c>
      <c r="E5943" s="28">
        <v>710</v>
      </c>
      <c r="F5943" s="28">
        <v>2153</v>
      </c>
      <c r="H5943" s="28">
        <v>217</v>
      </c>
      <c r="I5943" s="28">
        <v>12</v>
      </c>
      <c r="J5943" s="28">
        <v>4.1999999999999997E-3</v>
      </c>
      <c r="AI5943"/>
      <c r="AJ5943"/>
    </row>
    <row r="5944" spans="1:36" ht="14.5" x14ac:dyDescent="0.35">
      <c r="A5944" s="52">
        <f t="shared" si="290"/>
        <v>2015</v>
      </c>
      <c r="B5944" s="30">
        <f t="shared" si="291"/>
        <v>198</v>
      </c>
      <c r="C5944" s="4">
        <f t="shared" si="292"/>
        <v>29</v>
      </c>
      <c r="D5944" s="4" t="s">
        <v>38</v>
      </c>
      <c r="E5944" s="28">
        <v>710</v>
      </c>
      <c r="F5944" s="28">
        <v>2153</v>
      </c>
      <c r="H5944" s="28">
        <v>217</v>
      </c>
      <c r="I5944" s="28">
        <v>12</v>
      </c>
      <c r="J5944" s="28">
        <v>3.7000000000000002E-3</v>
      </c>
      <c r="AI5944"/>
      <c r="AJ5944"/>
    </row>
    <row r="5945" spans="1:36" ht="14.5" x14ac:dyDescent="0.35">
      <c r="A5945" s="52">
        <f t="shared" si="290"/>
        <v>2015</v>
      </c>
      <c r="B5945" s="30">
        <f t="shared" si="291"/>
        <v>198</v>
      </c>
      <c r="C5945" s="4">
        <f t="shared" si="292"/>
        <v>29</v>
      </c>
      <c r="D5945" s="4" t="s">
        <v>38</v>
      </c>
      <c r="E5945" s="28">
        <v>710</v>
      </c>
      <c r="F5945" s="28">
        <v>2153</v>
      </c>
      <c r="H5945" s="28">
        <v>217</v>
      </c>
      <c r="I5945" s="28">
        <v>12</v>
      </c>
      <c r="J5945" s="28">
        <v>7.1000000000000004E-3</v>
      </c>
      <c r="AI5945"/>
      <c r="AJ5945"/>
    </row>
    <row r="5946" spans="1:36" ht="14.5" x14ac:dyDescent="0.35">
      <c r="A5946" s="52">
        <f t="shared" si="290"/>
        <v>2015</v>
      </c>
      <c r="B5946" s="30">
        <f t="shared" si="291"/>
        <v>198</v>
      </c>
      <c r="C5946" s="4">
        <f t="shared" si="292"/>
        <v>29</v>
      </c>
      <c r="D5946" s="4" t="s">
        <v>38</v>
      </c>
      <c r="E5946" s="28">
        <v>710</v>
      </c>
      <c r="F5946" s="28">
        <v>2153</v>
      </c>
      <c r="H5946" s="28">
        <v>217</v>
      </c>
      <c r="I5946" s="28">
        <v>12</v>
      </c>
      <c r="J5946" s="28">
        <v>4.5999999999999999E-3</v>
      </c>
      <c r="AI5946"/>
      <c r="AJ5946"/>
    </row>
    <row r="5947" spans="1:36" ht="14.5" x14ac:dyDescent="0.35">
      <c r="A5947" s="52">
        <f t="shared" si="290"/>
        <v>2015</v>
      </c>
      <c r="B5947" s="30">
        <f t="shared" si="291"/>
        <v>198</v>
      </c>
      <c r="C5947" s="4">
        <f t="shared" si="292"/>
        <v>29</v>
      </c>
      <c r="D5947" s="4" t="s">
        <v>38</v>
      </c>
      <c r="E5947" s="28">
        <v>710</v>
      </c>
      <c r="F5947" s="28">
        <v>2153</v>
      </c>
      <c r="H5947" s="28">
        <v>217</v>
      </c>
      <c r="I5947" s="28">
        <v>12</v>
      </c>
      <c r="J5947" s="28">
        <v>3.7000000000000002E-3</v>
      </c>
      <c r="AI5947"/>
      <c r="AJ5947"/>
    </row>
    <row r="5948" spans="1:36" ht="14.5" x14ac:dyDescent="0.35">
      <c r="A5948" s="52">
        <f t="shared" si="290"/>
        <v>2015</v>
      </c>
      <c r="B5948" s="30">
        <f t="shared" si="291"/>
        <v>198</v>
      </c>
      <c r="C5948" s="4">
        <f t="shared" si="292"/>
        <v>29</v>
      </c>
      <c r="D5948" s="4" t="s">
        <v>38</v>
      </c>
      <c r="E5948" s="28">
        <v>710</v>
      </c>
      <c r="F5948" s="28">
        <v>2153</v>
      </c>
      <c r="H5948" s="28">
        <v>217</v>
      </c>
      <c r="I5948" s="28">
        <v>12</v>
      </c>
      <c r="J5948" s="28">
        <v>4.7000000000000002E-3</v>
      </c>
      <c r="AI5948"/>
      <c r="AJ5948"/>
    </row>
    <row r="5949" spans="1:36" ht="14.5" x14ac:dyDescent="0.35">
      <c r="A5949" s="52">
        <f t="shared" si="290"/>
        <v>2015</v>
      </c>
      <c r="B5949" s="30">
        <f t="shared" si="291"/>
        <v>198</v>
      </c>
      <c r="C5949" s="4">
        <f t="shared" si="292"/>
        <v>29</v>
      </c>
      <c r="D5949" s="4" t="s">
        <v>38</v>
      </c>
      <c r="E5949" s="28">
        <v>710</v>
      </c>
      <c r="F5949" s="28">
        <v>2153</v>
      </c>
      <c r="H5949" s="28">
        <v>217</v>
      </c>
      <c r="I5949" s="28">
        <v>12</v>
      </c>
      <c r="J5949" s="28">
        <v>7.0000000000000001E-3</v>
      </c>
      <c r="AI5949"/>
      <c r="AJ5949"/>
    </row>
    <row r="5950" spans="1:36" ht="14.5" x14ac:dyDescent="0.35">
      <c r="A5950" s="52">
        <f t="shared" si="290"/>
        <v>2015</v>
      </c>
      <c r="B5950" s="30">
        <f t="shared" si="291"/>
        <v>198</v>
      </c>
      <c r="C5950" s="4">
        <f t="shared" si="292"/>
        <v>29</v>
      </c>
      <c r="D5950" s="4" t="s">
        <v>38</v>
      </c>
      <c r="E5950" s="28">
        <v>710</v>
      </c>
      <c r="F5950" s="28">
        <v>2153</v>
      </c>
      <c r="H5950" s="28">
        <v>217</v>
      </c>
      <c r="I5950" s="28">
        <v>12</v>
      </c>
      <c r="J5950" s="28">
        <v>5.1000000000000004E-3</v>
      </c>
      <c r="AI5950"/>
      <c r="AJ5950"/>
    </row>
    <row r="5951" spans="1:36" ht="14.5" x14ac:dyDescent="0.35">
      <c r="A5951" s="52">
        <f t="shared" si="290"/>
        <v>2015</v>
      </c>
      <c r="B5951" s="30">
        <f t="shared" si="291"/>
        <v>198</v>
      </c>
      <c r="C5951" s="4">
        <f t="shared" si="292"/>
        <v>29</v>
      </c>
      <c r="D5951" s="4" t="s">
        <v>38</v>
      </c>
      <c r="E5951" s="28">
        <v>710</v>
      </c>
      <c r="F5951" s="28">
        <v>2153</v>
      </c>
      <c r="H5951" s="28">
        <v>217</v>
      </c>
      <c r="I5951" s="28">
        <v>12</v>
      </c>
      <c r="J5951" s="28">
        <v>3.8E-3</v>
      </c>
      <c r="AI5951"/>
      <c r="AJ5951"/>
    </row>
    <row r="5952" spans="1:36" ht="14.5" x14ac:dyDescent="0.35">
      <c r="A5952" s="52">
        <f t="shared" si="290"/>
        <v>2015</v>
      </c>
      <c r="B5952" s="30">
        <f t="shared" si="291"/>
        <v>198</v>
      </c>
      <c r="C5952" s="4">
        <f t="shared" si="292"/>
        <v>29</v>
      </c>
      <c r="D5952" s="4" t="s">
        <v>38</v>
      </c>
      <c r="E5952" s="28">
        <v>710</v>
      </c>
      <c r="F5952" s="28">
        <v>2153</v>
      </c>
      <c r="H5952" s="28">
        <v>217</v>
      </c>
      <c r="I5952" s="28">
        <v>12</v>
      </c>
      <c r="J5952" s="28">
        <v>6.6E-3</v>
      </c>
      <c r="AI5952"/>
      <c r="AJ5952"/>
    </row>
    <row r="5953" spans="1:36" ht="14.5" x14ac:dyDescent="0.35">
      <c r="A5953" s="52">
        <f t="shared" si="290"/>
        <v>2015</v>
      </c>
      <c r="B5953" s="30">
        <f t="shared" si="291"/>
        <v>198</v>
      </c>
      <c r="C5953" s="4">
        <f t="shared" si="292"/>
        <v>29</v>
      </c>
      <c r="D5953" s="4" t="s">
        <v>38</v>
      </c>
      <c r="E5953" s="28">
        <v>710</v>
      </c>
      <c r="F5953" s="28">
        <v>2153</v>
      </c>
      <c r="H5953" s="28">
        <v>217</v>
      </c>
      <c r="I5953" s="28">
        <v>12</v>
      </c>
      <c r="J5953" s="28">
        <v>4.1999999999999997E-3</v>
      </c>
      <c r="AI5953"/>
      <c r="AJ5953"/>
    </row>
    <row r="5954" spans="1:36" ht="14.5" x14ac:dyDescent="0.35">
      <c r="A5954" s="52">
        <f t="shared" ref="A5954:A6017" si="293">YEAR(D5954)</f>
        <v>2015</v>
      </c>
      <c r="B5954" s="30">
        <f t="shared" ref="B5954:B6017" si="294">D5954-DATE(YEAR(D5954),1,0)</f>
        <v>198</v>
      </c>
      <c r="C5954" s="4">
        <f t="shared" ref="C5954:C6017" si="295">WEEKNUM(D5954,1)</f>
        <v>29</v>
      </c>
      <c r="D5954" s="4" t="s">
        <v>38</v>
      </c>
      <c r="E5954" s="28">
        <v>709</v>
      </c>
      <c r="F5954" s="28">
        <v>2153</v>
      </c>
      <c r="H5954" s="28">
        <v>217</v>
      </c>
      <c r="I5954" s="28">
        <v>13</v>
      </c>
      <c r="J5954" s="28">
        <v>8.8000000000000005E-3</v>
      </c>
      <c r="AI5954"/>
      <c r="AJ5954"/>
    </row>
    <row r="5955" spans="1:36" ht="14.5" x14ac:dyDescent="0.35">
      <c r="A5955" s="52">
        <f t="shared" si="293"/>
        <v>2015</v>
      </c>
      <c r="B5955" s="30">
        <f t="shared" si="294"/>
        <v>198</v>
      </c>
      <c r="C5955" s="4">
        <f t="shared" si="295"/>
        <v>29</v>
      </c>
      <c r="D5955" s="4" t="s">
        <v>38</v>
      </c>
      <c r="E5955" s="28">
        <v>709</v>
      </c>
      <c r="F5955" s="28">
        <v>2153</v>
      </c>
      <c r="H5955" s="28">
        <v>217</v>
      </c>
      <c r="I5955" s="28">
        <v>13</v>
      </c>
      <c r="J5955" s="28">
        <v>7.7000000000000002E-3</v>
      </c>
      <c r="AI5955"/>
      <c r="AJ5955"/>
    </row>
    <row r="5956" spans="1:36" ht="14.5" x14ac:dyDescent="0.35">
      <c r="A5956" s="52">
        <f t="shared" si="293"/>
        <v>2015</v>
      </c>
      <c r="B5956" s="30">
        <f t="shared" si="294"/>
        <v>198</v>
      </c>
      <c r="C5956" s="4">
        <f t="shared" si="295"/>
        <v>29</v>
      </c>
      <c r="D5956" s="4" t="s">
        <v>38</v>
      </c>
      <c r="E5956" s="28">
        <v>709</v>
      </c>
      <c r="F5956" s="28">
        <v>2153</v>
      </c>
      <c r="H5956" s="28">
        <v>217</v>
      </c>
      <c r="I5956" s="28">
        <v>13</v>
      </c>
      <c r="J5956" s="28">
        <v>7.1000000000000004E-3</v>
      </c>
      <c r="AI5956"/>
      <c r="AJ5956"/>
    </row>
    <row r="5957" spans="1:36" ht="14.5" x14ac:dyDescent="0.35">
      <c r="A5957" s="52">
        <f t="shared" si="293"/>
        <v>2015</v>
      </c>
      <c r="B5957" s="30">
        <f t="shared" si="294"/>
        <v>198</v>
      </c>
      <c r="C5957" s="4">
        <f t="shared" si="295"/>
        <v>29</v>
      </c>
      <c r="D5957" s="4" t="s">
        <v>38</v>
      </c>
      <c r="E5957" s="28">
        <v>709</v>
      </c>
      <c r="F5957" s="28">
        <v>2153</v>
      </c>
      <c r="H5957" s="28">
        <v>217</v>
      </c>
      <c r="I5957" s="28">
        <v>13</v>
      </c>
      <c r="J5957" s="28">
        <v>8.8000000000000005E-3</v>
      </c>
      <c r="AI5957"/>
      <c r="AJ5957"/>
    </row>
    <row r="5958" spans="1:36" ht="14.5" x14ac:dyDescent="0.35">
      <c r="A5958" s="52">
        <f t="shared" si="293"/>
        <v>2015</v>
      </c>
      <c r="B5958" s="30">
        <f t="shared" si="294"/>
        <v>198</v>
      </c>
      <c r="C5958" s="4">
        <f t="shared" si="295"/>
        <v>29</v>
      </c>
      <c r="D5958" s="4" t="s">
        <v>38</v>
      </c>
      <c r="E5958" s="28">
        <v>709</v>
      </c>
      <c r="F5958" s="28">
        <v>2153</v>
      </c>
      <c r="H5958" s="28">
        <v>217</v>
      </c>
      <c r="I5958" s="28">
        <v>13</v>
      </c>
      <c r="J5958" s="28">
        <v>9.1999999999999998E-3</v>
      </c>
      <c r="AI5958"/>
      <c r="AJ5958"/>
    </row>
    <row r="5959" spans="1:36" ht="14.5" x14ac:dyDescent="0.35">
      <c r="A5959" s="52">
        <f t="shared" si="293"/>
        <v>2015</v>
      </c>
      <c r="B5959" s="30">
        <f t="shared" si="294"/>
        <v>198</v>
      </c>
      <c r="C5959" s="4">
        <f t="shared" si="295"/>
        <v>29</v>
      </c>
      <c r="D5959" s="4" t="s">
        <v>38</v>
      </c>
      <c r="E5959" s="28">
        <v>709</v>
      </c>
      <c r="F5959" s="28">
        <v>2153</v>
      </c>
      <c r="H5959" s="28">
        <v>217</v>
      </c>
      <c r="I5959" s="28">
        <v>13</v>
      </c>
      <c r="J5959" s="28">
        <v>9.1999999999999998E-3</v>
      </c>
      <c r="AI5959"/>
      <c r="AJ5959"/>
    </row>
    <row r="5960" spans="1:36" ht="14.5" x14ac:dyDescent="0.35">
      <c r="A5960" s="52">
        <f t="shared" si="293"/>
        <v>2015</v>
      </c>
      <c r="B5960" s="30">
        <f t="shared" si="294"/>
        <v>198</v>
      </c>
      <c r="C5960" s="4">
        <f t="shared" si="295"/>
        <v>29</v>
      </c>
      <c r="D5960" s="4" t="s">
        <v>38</v>
      </c>
      <c r="E5960" s="28">
        <v>709</v>
      </c>
      <c r="F5960" s="28">
        <v>2153</v>
      </c>
      <c r="H5960" s="28">
        <v>217</v>
      </c>
      <c r="I5960" s="28">
        <v>13</v>
      </c>
      <c r="J5960" s="28">
        <v>7.4999999999999997E-3</v>
      </c>
      <c r="AI5960"/>
      <c r="AJ5960"/>
    </row>
    <row r="5961" spans="1:36" ht="14.5" x14ac:dyDescent="0.35">
      <c r="A5961" s="52">
        <f t="shared" si="293"/>
        <v>2015</v>
      </c>
      <c r="B5961" s="30">
        <f t="shared" si="294"/>
        <v>198</v>
      </c>
      <c r="C5961" s="4">
        <f t="shared" si="295"/>
        <v>29</v>
      </c>
      <c r="D5961" s="4" t="s">
        <v>38</v>
      </c>
      <c r="E5961" s="28">
        <v>709</v>
      </c>
      <c r="F5961" s="28">
        <v>2153</v>
      </c>
      <c r="H5961" s="28">
        <v>217</v>
      </c>
      <c r="I5961" s="28">
        <v>13</v>
      </c>
      <c r="J5961" s="28">
        <v>6.4999999999999997E-3</v>
      </c>
      <c r="AI5961"/>
      <c r="AJ5961"/>
    </row>
    <row r="5962" spans="1:36" ht="14.5" x14ac:dyDescent="0.35">
      <c r="A5962" s="52">
        <f t="shared" si="293"/>
        <v>2015</v>
      </c>
      <c r="B5962" s="30">
        <f t="shared" si="294"/>
        <v>198</v>
      </c>
      <c r="C5962" s="4">
        <f t="shared" si="295"/>
        <v>29</v>
      </c>
      <c r="D5962" s="4" t="s">
        <v>38</v>
      </c>
      <c r="E5962" s="28">
        <v>709</v>
      </c>
      <c r="F5962" s="28">
        <v>2153</v>
      </c>
      <c r="H5962" s="28">
        <v>217</v>
      </c>
      <c r="I5962" s="28">
        <v>13</v>
      </c>
      <c r="J5962" s="28">
        <v>6.1999999999999998E-3</v>
      </c>
      <c r="AI5962"/>
      <c r="AJ5962"/>
    </row>
    <row r="5963" spans="1:36" ht="14.5" x14ac:dyDescent="0.35">
      <c r="A5963" s="52">
        <f t="shared" si="293"/>
        <v>2015</v>
      </c>
      <c r="B5963" s="30">
        <f t="shared" si="294"/>
        <v>198</v>
      </c>
      <c r="C5963" s="4">
        <f t="shared" si="295"/>
        <v>29</v>
      </c>
      <c r="D5963" s="4" t="s">
        <v>38</v>
      </c>
      <c r="E5963" s="28">
        <v>709</v>
      </c>
      <c r="F5963" s="28">
        <v>2153</v>
      </c>
      <c r="H5963" s="28">
        <v>217</v>
      </c>
      <c r="I5963" s="28">
        <v>13</v>
      </c>
      <c r="J5963" s="28">
        <v>9.7999999999999997E-3</v>
      </c>
      <c r="AI5963"/>
      <c r="AJ5963"/>
    </row>
    <row r="5964" spans="1:36" ht="14.5" x14ac:dyDescent="0.35">
      <c r="A5964" s="52">
        <f t="shared" si="293"/>
        <v>2015</v>
      </c>
      <c r="B5964" s="30">
        <f t="shared" si="294"/>
        <v>198</v>
      </c>
      <c r="C5964" s="4">
        <f t="shared" si="295"/>
        <v>29</v>
      </c>
      <c r="D5964" s="4" t="s">
        <v>38</v>
      </c>
      <c r="E5964" s="28">
        <v>709</v>
      </c>
      <c r="F5964" s="28">
        <v>2153</v>
      </c>
      <c r="H5964" s="28">
        <v>217</v>
      </c>
      <c r="I5964" s="28">
        <v>13</v>
      </c>
      <c r="J5964" s="28">
        <v>8.8000000000000005E-3</v>
      </c>
      <c r="AI5964"/>
      <c r="AJ5964"/>
    </row>
    <row r="5965" spans="1:36" ht="14.5" x14ac:dyDescent="0.35">
      <c r="A5965" s="52">
        <f t="shared" si="293"/>
        <v>2015</v>
      </c>
      <c r="B5965" s="30">
        <f t="shared" si="294"/>
        <v>198</v>
      </c>
      <c r="C5965" s="4">
        <f t="shared" si="295"/>
        <v>29</v>
      </c>
      <c r="D5965" s="4" t="s">
        <v>38</v>
      </c>
      <c r="E5965" s="28">
        <v>709</v>
      </c>
      <c r="F5965" s="28">
        <v>2153</v>
      </c>
      <c r="H5965" s="28">
        <v>217</v>
      </c>
      <c r="I5965" s="28">
        <v>13</v>
      </c>
      <c r="J5965" s="28">
        <v>1.0800000000000001E-2</v>
      </c>
      <c r="AI5965"/>
      <c r="AJ5965"/>
    </row>
    <row r="5966" spans="1:36" ht="14.5" x14ac:dyDescent="0.35">
      <c r="A5966" s="52">
        <f t="shared" si="293"/>
        <v>2015</v>
      </c>
      <c r="B5966" s="30">
        <f t="shared" si="294"/>
        <v>198</v>
      </c>
      <c r="C5966" s="4">
        <f t="shared" si="295"/>
        <v>29</v>
      </c>
      <c r="D5966" s="4" t="s">
        <v>38</v>
      </c>
      <c r="E5966" s="28">
        <v>709</v>
      </c>
      <c r="F5966" s="28">
        <v>2153</v>
      </c>
      <c r="H5966" s="28">
        <v>217</v>
      </c>
      <c r="I5966" s="28">
        <v>13</v>
      </c>
      <c r="J5966" s="28">
        <v>7.6E-3</v>
      </c>
      <c r="AI5966"/>
      <c r="AJ5966"/>
    </row>
    <row r="5967" spans="1:36" ht="14.5" x14ac:dyDescent="0.35">
      <c r="A5967" s="52">
        <f t="shared" si="293"/>
        <v>2015</v>
      </c>
      <c r="B5967" s="30">
        <f t="shared" si="294"/>
        <v>198</v>
      </c>
      <c r="C5967" s="4">
        <f t="shared" si="295"/>
        <v>29</v>
      </c>
      <c r="D5967" s="4" t="s">
        <v>38</v>
      </c>
      <c r="E5967" s="28">
        <v>709</v>
      </c>
      <c r="F5967" s="28">
        <v>2153</v>
      </c>
      <c r="H5967" s="28">
        <v>217</v>
      </c>
      <c r="I5967" s="28">
        <v>13</v>
      </c>
      <c r="J5967" s="28">
        <v>8.8000000000000005E-3</v>
      </c>
      <c r="AI5967"/>
      <c r="AJ5967"/>
    </row>
    <row r="5968" spans="1:36" ht="14.5" x14ac:dyDescent="0.35">
      <c r="A5968" s="52">
        <f t="shared" si="293"/>
        <v>2015</v>
      </c>
      <c r="B5968" s="30">
        <f t="shared" si="294"/>
        <v>198</v>
      </c>
      <c r="C5968" s="4">
        <f t="shared" si="295"/>
        <v>29</v>
      </c>
      <c r="D5968" s="4" t="s">
        <v>38</v>
      </c>
      <c r="E5968" s="28">
        <v>709</v>
      </c>
      <c r="F5968" s="28">
        <v>2153</v>
      </c>
      <c r="H5968" s="28">
        <v>217</v>
      </c>
      <c r="I5968" s="28">
        <v>13</v>
      </c>
      <c r="J5968" s="28">
        <v>7.7000000000000002E-3</v>
      </c>
      <c r="AI5968"/>
      <c r="AJ5968"/>
    </row>
    <row r="5969" spans="1:36" ht="14.5" x14ac:dyDescent="0.35">
      <c r="A5969" s="52">
        <f t="shared" si="293"/>
        <v>2015</v>
      </c>
      <c r="B5969" s="30">
        <f t="shared" si="294"/>
        <v>198</v>
      </c>
      <c r="C5969" s="4">
        <f t="shared" si="295"/>
        <v>29</v>
      </c>
      <c r="D5969" s="4" t="s">
        <v>38</v>
      </c>
      <c r="E5969" s="28">
        <v>710</v>
      </c>
      <c r="F5969" s="28">
        <v>2153</v>
      </c>
      <c r="H5969" s="28">
        <v>217</v>
      </c>
      <c r="I5969" s="28">
        <v>13</v>
      </c>
      <c r="J5969" s="28">
        <v>6.1999999999999998E-3</v>
      </c>
      <c r="AI5969"/>
      <c r="AJ5969"/>
    </row>
    <row r="5970" spans="1:36" ht="14.5" x14ac:dyDescent="0.35">
      <c r="A5970" s="52">
        <f t="shared" si="293"/>
        <v>2015</v>
      </c>
      <c r="B5970" s="30">
        <f t="shared" si="294"/>
        <v>198</v>
      </c>
      <c r="C5970" s="4">
        <f t="shared" si="295"/>
        <v>29</v>
      </c>
      <c r="D5970" s="4" t="s">
        <v>38</v>
      </c>
      <c r="E5970" s="28">
        <v>710</v>
      </c>
      <c r="F5970" s="28">
        <v>2153</v>
      </c>
      <c r="H5970" s="28">
        <v>217</v>
      </c>
      <c r="I5970" s="28">
        <v>13</v>
      </c>
      <c r="J5970" s="28">
        <v>6.7000000000000002E-3</v>
      </c>
      <c r="AI5970"/>
      <c r="AJ5970"/>
    </row>
    <row r="5971" spans="1:36" ht="14.5" x14ac:dyDescent="0.35">
      <c r="A5971" s="52">
        <f t="shared" si="293"/>
        <v>2015</v>
      </c>
      <c r="B5971" s="30">
        <f t="shared" si="294"/>
        <v>198</v>
      </c>
      <c r="C5971" s="4">
        <f t="shared" si="295"/>
        <v>29</v>
      </c>
      <c r="D5971" s="4" t="s">
        <v>38</v>
      </c>
      <c r="E5971" s="28">
        <v>710</v>
      </c>
      <c r="F5971" s="28">
        <v>2153</v>
      </c>
      <c r="H5971" s="28">
        <v>217</v>
      </c>
      <c r="I5971" s="28">
        <v>13</v>
      </c>
      <c r="J5971" s="28">
        <v>6.6E-3</v>
      </c>
      <c r="AI5971"/>
      <c r="AJ5971"/>
    </row>
    <row r="5972" spans="1:36" ht="14.5" x14ac:dyDescent="0.35">
      <c r="A5972" s="52">
        <f t="shared" si="293"/>
        <v>2015</v>
      </c>
      <c r="B5972" s="30">
        <f t="shared" si="294"/>
        <v>198</v>
      </c>
      <c r="C5972" s="4">
        <f t="shared" si="295"/>
        <v>29</v>
      </c>
      <c r="D5972" s="4" t="s">
        <v>38</v>
      </c>
      <c r="E5972" s="28">
        <v>710</v>
      </c>
      <c r="F5972" s="28">
        <v>2153</v>
      </c>
      <c r="H5972" s="28">
        <v>217</v>
      </c>
      <c r="I5972" s="28">
        <v>13</v>
      </c>
      <c r="J5972" s="28">
        <v>5.1999999999999998E-3</v>
      </c>
      <c r="AI5972"/>
      <c r="AJ5972"/>
    </row>
    <row r="5973" spans="1:36" ht="14.5" x14ac:dyDescent="0.35">
      <c r="A5973" s="52">
        <f t="shared" si="293"/>
        <v>2015</v>
      </c>
      <c r="B5973" s="30">
        <f t="shared" si="294"/>
        <v>198</v>
      </c>
      <c r="C5973" s="4">
        <f t="shared" si="295"/>
        <v>29</v>
      </c>
      <c r="D5973" s="4" t="s">
        <v>38</v>
      </c>
      <c r="E5973" s="28">
        <v>710</v>
      </c>
      <c r="F5973" s="28">
        <v>2153</v>
      </c>
      <c r="H5973" s="28">
        <v>217</v>
      </c>
      <c r="I5973" s="28">
        <v>13</v>
      </c>
      <c r="J5973" s="28">
        <v>8.2000000000000007E-3</v>
      </c>
      <c r="AI5973"/>
      <c r="AJ5973"/>
    </row>
    <row r="5974" spans="1:36" ht="14.5" x14ac:dyDescent="0.35">
      <c r="A5974" s="52">
        <f t="shared" si="293"/>
        <v>2015</v>
      </c>
      <c r="B5974" s="30">
        <f t="shared" si="294"/>
        <v>198</v>
      </c>
      <c r="C5974" s="4">
        <f t="shared" si="295"/>
        <v>29</v>
      </c>
      <c r="D5974" s="4" t="s">
        <v>38</v>
      </c>
      <c r="E5974" s="28">
        <v>710</v>
      </c>
      <c r="F5974" s="28">
        <v>2153</v>
      </c>
      <c r="H5974" s="28">
        <v>217</v>
      </c>
      <c r="I5974" s="28">
        <v>13</v>
      </c>
      <c r="J5974" s="28">
        <v>6.8999999999999999E-3</v>
      </c>
      <c r="AI5974"/>
      <c r="AJ5974"/>
    </row>
    <row r="5975" spans="1:36" ht="14.5" x14ac:dyDescent="0.35">
      <c r="A5975" s="52">
        <f t="shared" si="293"/>
        <v>2015</v>
      </c>
      <c r="B5975" s="30">
        <f t="shared" si="294"/>
        <v>198</v>
      </c>
      <c r="C5975" s="4">
        <f t="shared" si="295"/>
        <v>29</v>
      </c>
      <c r="D5975" s="4" t="s">
        <v>38</v>
      </c>
      <c r="E5975" s="28">
        <v>710</v>
      </c>
      <c r="F5975" s="28">
        <v>2153</v>
      </c>
      <c r="H5975" s="28">
        <v>217</v>
      </c>
      <c r="I5975" s="28">
        <v>13</v>
      </c>
      <c r="J5975" s="28">
        <v>6.0000000000000001E-3</v>
      </c>
      <c r="AI5975"/>
      <c r="AJ5975"/>
    </row>
    <row r="5976" spans="1:36" ht="14.5" x14ac:dyDescent="0.35">
      <c r="A5976" s="52">
        <f t="shared" si="293"/>
        <v>2015</v>
      </c>
      <c r="B5976" s="30">
        <f t="shared" si="294"/>
        <v>198</v>
      </c>
      <c r="C5976" s="4">
        <f t="shared" si="295"/>
        <v>29</v>
      </c>
      <c r="D5976" s="4" t="s">
        <v>38</v>
      </c>
      <c r="E5976" s="28">
        <v>710</v>
      </c>
      <c r="F5976" s="28">
        <v>2153</v>
      </c>
      <c r="H5976" s="28">
        <v>217</v>
      </c>
      <c r="I5976" s="28">
        <v>13</v>
      </c>
      <c r="J5976" s="28">
        <v>6.3E-3</v>
      </c>
      <c r="AI5976"/>
      <c r="AJ5976"/>
    </row>
    <row r="5977" spans="1:36" ht="14.5" x14ac:dyDescent="0.35">
      <c r="A5977" s="52">
        <f t="shared" si="293"/>
        <v>2015</v>
      </c>
      <c r="B5977" s="30">
        <f t="shared" si="294"/>
        <v>198</v>
      </c>
      <c r="C5977" s="4">
        <f t="shared" si="295"/>
        <v>29</v>
      </c>
      <c r="D5977" s="4" t="s">
        <v>38</v>
      </c>
      <c r="E5977" s="28">
        <v>710</v>
      </c>
      <c r="F5977" s="28">
        <v>2153</v>
      </c>
      <c r="H5977" s="28">
        <v>217</v>
      </c>
      <c r="I5977" s="28">
        <v>13</v>
      </c>
      <c r="J5977" s="28">
        <v>6.1999999999999998E-3</v>
      </c>
      <c r="AI5977"/>
      <c r="AJ5977"/>
    </row>
    <row r="5978" spans="1:36" ht="14.5" x14ac:dyDescent="0.35">
      <c r="A5978" s="52">
        <f t="shared" si="293"/>
        <v>2015</v>
      </c>
      <c r="B5978" s="30">
        <f t="shared" si="294"/>
        <v>198</v>
      </c>
      <c r="C5978" s="4">
        <f t="shared" si="295"/>
        <v>29</v>
      </c>
      <c r="D5978" s="4" t="s">
        <v>38</v>
      </c>
      <c r="E5978" s="28">
        <v>710</v>
      </c>
      <c r="F5978" s="28">
        <v>2153</v>
      </c>
      <c r="H5978" s="28">
        <v>217</v>
      </c>
      <c r="I5978" s="28">
        <v>13</v>
      </c>
      <c r="J5978" s="28">
        <v>7.1999999999999998E-3</v>
      </c>
      <c r="AI5978"/>
      <c r="AJ5978"/>
    </row>
    <row r="5979" spans="1:36" ht="14.5" x14ac:dyDescent="0.35">
      <c r="A5979" s="52">
        <f t="shared" si="293"/>
        <v>2015</v>
      </c>
      <c r="B5979" s="30">
        <f t="shared" si="294"/>
        <v>198</v>
      </c>
      <c r="C5979" s="4">
        <f t="shared" si="295"/>
        <v>29</v>
      </c>
      <c r="D5979" s="4" t="s">
        <v>38</v>
      </c>
      <c r="E5979" s="28">
        <v>710</v>
      </c>
      <c r="F5979" s="28">
        <v>2153</v>
      </c>
      <c r="H5979" s="28">
        <v>217</v>
      </c>
      <c r="I5979" s="28">
        <v>13</v>
      </c>
      <c r="J5979" s="28">
        <v>7.1999999999999998E-3</v>
      </c>
      <c r="AI5979"/>
      <c r="AJ5979"/>
    </row>
    <row r="5980" spans="1:36" ht="14.5" x14ac:dyDescent="0.35">
      <c r="A5980" s="52">
        <f t="shared" si="293"/>
        <v>2015</v>
      </c>
      <c r="B5980" s="30">
        <f t="shared" si="294"/>
        <v>198</v>
      </c>
      <c r="C5980" s="4">
        <f t="shared" si="295"/>
        <v>29</v>
      </c>
      <c r="D5980" s="4" t="s">
        <v>38</v>
      </c>
      <c r="E5980" s="28">
        <v>710</v>
      </c>
      <c r="F5980" s="28">
        <v>2153</v>
      </c>
      <c r="H5980" s="28">
        <v>217</v>
      </c>
      <c r="I5980" s="28">
        <v>13</v>
      </c>
      <c r="J5980" s="28">
        <v>7.4999999999999997E-3</v>
      </c>
      <c r="AI5980"/>
      <c r="AJ5980"/>
    </row>
    <row r="5981" spans="1:36" ht="14.5" x14ac:dyDescent="0.35">
      <c r="A5981" s="52">
        <f t="shared" si="293"/>
        <v>2015</v>
      </c>
      <c r="B5981" s="30">
        <f t="shared" si="294"/>
        <v>198</v>
      </c>
      <c r="C5981" s="4">
        <f t="shared" si="295"/>
        <v>29</v>
      </c>
      <c r="D5981" s="4" t="s">
        <v>38</v>
      </c>
      <c r="E5981" s="28">
        <v>709</v>
      </c>
      <c r="F5981" s="28">
        <v>2153</v>
      </c>
      <c r="H5981" s="28">
        <v>217</v>
      </c>
      <c r="I5981" s="28">
        <v>14</v>
      </c>
      <c r="J5981" s="28">
        <v>1.32E-2</v>
      </c>
      <c r="AI5981"/>
      <c r="AJ5981"/>
    </row>
    <row r="5982" spans="1:36" ht="14.5" x14ac:dyDescent="0.35">
      <c r="A5982" s="52">
        <f t="shared" si="293"/>
        <v>2015</v>
      </c>
      <c r="B5982" s="30">
        <f t="shared" si="294"/>
        <v>198</v>
      </c>
      <c r="C5982" s="4">
        <f t="shared" si="295"/>
        <v>29</v>
      </c>
      <c r="D5982" s="4" t="s">
        <v>38</v>
      </c>
      <c r="E5982" s="28">
        <v>709</v>
      </c>
      <c r="F5982" s="28">
        <v>2153</v>
      </c>
      <c r="H5982" s="28">
        <v>217</v>
      </c>
      <c r="I5982" s="28">
        <v>14</v>
      </c>
      <c r="J5982" s="28">
        <v>1.04E-2</v>
      </c>
      <c r="AI5982"/>
      <c r="AJ5982"/>
    </row>
    <row r="5983" spans="1:36" ht="14.5" x14ac:dyDescent="0.35">
      <c r="A5983" s="52">
        <f t="shared" si="293"/>
        <v>2015</v>
      </c>
      <c r="B5983" s="30">
        <f t="shared" si="294"/>
        <v>198</v>
      </c>
      <c r="C5983" s="4">
        <f t="shared" si="295"/>
        <v>29</v>
      </c>
      <c r="D5983" s="4" t="s">
        <v>38</v>
      </c>
      <c r="E5983" s="28">
        <v>710</v>
      </c>
      <c r="F5983" s="28">
        <v>2153</v>
      </c>
      <c r="H5983" s="28">
        <v>217</v>
      </c>
      <c r="I5983" s="28">
        <v>14</v>
      </c>
      <c r="J5983" s="28">
        <v>8.5000000000000006E-3</v>
      </c>
      <c r="AI5983"/>
      <c r="AJ5983"/>
    </row>
    <row r="5984" spans="1:36" ht="14.5" x14ac:dyDescent="0.35">
      <c r="A5984" s="52">
        <f t="shared" si="293"/>
        <v>2015</v>
      </c>
      <c r="B5984" s="30">
        <f t="shared" si="294"/>
        <v>198</v>
      </c>
      <c r="C5984" s="4">
        <f t="shared" si="295"/>
        <v>29</v>
      </c>
      <c r="D5984" s="4" t="s">
        <v>38</v>
      </c>
      <c r="E5984" s="28">
        <v>710</v>
      </c>
      <c r="F5984" s="28">
        <v>2153</v>
      </c>
      <c r="H5984" s="28">
        <v>217</v>
      </c>
      <c r="I5984" s="28">
        <v>14</v>
      </c>
      <c r="J5984" s="28">
        <v>8.3999999999999995E-3</v>
      </c>
      <c r="AI5984"/>
      <c r="AJ5984"/>
    </row>
    <row r="5985" spans="1:36" ht="14.5" x14ac:dyDescent="0.35">
      <c r="A5985" s="52">
        <f t="shared" si="293"/>
        <v>2015</v>
      </c>
      <c r="B5985" s="30">
        <f t="shared" si="294"/>
        <v>198</v>
      </c>
      <c r="C5985" s="4">
        <f t="shared" si="295"/>
        <v>29</v>
      </c>
      <c r="D5985" s="4" t="s">
        <v>38</v>
      </c>
      <c r="E5985" s="28">
        <v>710</v>
      </c>
      <c r="F5985" s="28">
        <v>2153</v>
      </c>
      <c r="H5985" s="28">
        <v>217</v>
      </c>
      <c r="I5985" s="28">
        <v>14</v>
      </c>
      <c r="J5985" s="28">
        <v>7.9000000000000008E-3</v>
      </c>
      <c r="AI5985"/>
      <c r="AJ5985"/>
    </row>
    <row r="5986" spans="1:36" ht="14.5" x14ac:dyDescent="0.35">
      <c r="A5986" s="52">
        <f t="shared" si="293"/>
        <v>2015</v>
      </c>
      <c r="B5986" s="30">
        <f t="shared" si="294"/>
        <v>198</v>
      </c>
      <c r="C5986" s="4">
        <f t="shared" si="295"/>
        <v>29</v>
      </c>
      <c r="D5986" s="4" t="s">
        <v>38</v>
      </c>
      <c r="E5986" s="28">
        <v>710</v>
      </c>
      <c r="F5986" s="28">
        <v>2153</v>
      </c>
      <c r="H5986" s="28">
        <v>217</v>
      </c>
      <c r="I5986" s="28">
        <v>15</v>
      </c>
      <c r="J5986" s="28">
        <v>1.04E-2</v>
      </c>
      <c r="AI5986"/>
      <c r="AJ5986"/>
    </row>
    <row r="5987" spans="1:36" ht="14.5" x14ac:dyDescent="0.35">
      <c r="A5987" s="52">
        <f t="shared" si="293"/>
        <v>2015</v>
      </c>
      <c r="B5987" s="30">
        <f t="shared" si="294"/>
        <v>199</v>
      </c>
      <c r="C5987" s="4">
        <f t="shared" si="295"/>
        <v>29</v>
      </c>
      <c r="D5987" s="4" t="s">
        <v>39</v>
      </c>
      <c r="E5987" s="28">
        <v>718</v>
      </c>
      <c r="F5987" s="28">
        <v>2126</v>
      </c>
      <c r="H5987" s="28">
        <v>217</v>
      </c>
      <c r="I5987" s="28">
        <v>11</v>
      </c>
      <c r="J5987" s="28">
        <v>5.4999999999999997E-3</v>
      </c>
      <c r="AI5987"/>
      <c r="AJ5987"/>
    </row>
    <row r="5988" spans="1:36" ht="14.5" x14ac:dyDescent="0.35">
      <c r="A5988" s="52">
        <f t="shared" si="293"/>
        <v>2015</v>
      </c>
      <c r="B5988" s="30">
        <f t="shared" si="294"/>
        <v>199</v>
      </c>
      <c r="C5988" s="4">
        <f t="shared" si="295"/>
        <v>29</v>
      </c>
      <c r="D5988" s="4" t="s">
        <v>39</v>
      </c>
      <c r="E5988" s="28">
        <v>717</v>
      </c>
      <c r="F5988" s="28">
        <v>2126</v>
      </c>
      <c r="H5988" s="28">
        <v>217</v>
      </c>
      <c r="I5988" s="28">
        <v>12</v>
      </c>
      <c r="J5988" s="28">
        <v>7.4999999999999997E-3</v>
      </c>
      <c r="AI5988"/>
      <c r="AJ5988"/>
    </row>
    <row r="5989" spans="1:36" ht="14.5" x14ac:dyDescent="0.35">
      <c r="A5989" s="52">
        <f t="shared" si="293"/>
        <v>2015</v>
      </c>
      <c r="B5989" s="30">
        <f t="shared" si="294"/>
        <v>199</v>
      </c>
      <c r="C5989" s="4">
        <f t="shared" si="295"/>
        <v>29</v>
      </c>
      <c r="D5989" s="4" t="s">
        <v>39</v>
      </c>
      <c r="E5989" s="28">
        <v>717</v>
      </c>
      <c r="F5989" s="28">
        <v>2126</v>
      </c>
      <c r="H5989" s="28">
        <v>217</v>
      </c>
      <c r="I5989" s="28">
        <v>13</v>
      </c>
      <c r="J5989" s="28">
        <v>8.9999999999999993E-3</v>
      </c>
      <c r="AI5989"/>
      <c r="AJ5989"/>
    </row>
    <row r="5990" spans="1:36" ht="14.5" x14ac:dyDescent="0.35">
      <c r="A5990" s="52">
        <f t="shared" si="293"/>
        <v>2015</v>
      </c>
      <c r="B5990" s="30">
        <f t="shared" si="294"/>
        <v>199</v>
      </c>
      <c r="C5990" s="4">
        <f t="shared" si="295"/>
        <v>29</v>
      </c>
      <c r="D5990" s="4" t="s">
        <v>39</v>
      </c>
      <c r="E5990" s="28">
        <v>717</v>
      </c>
      <c r="F5990" s="28">
        <v>2126</v>
      </c>
      <c r="H5990" s="28">
        <v>217</v>
      </c>
      <c r="I5990" s="28">
        <v>13</v>
      </c>
      <c r="J5990" s="28">
        <v>1.06E-2</v>
      </c>
      <c r="AI5990"/>
      <c r="AJ5990"/>
    </row>
    <row r="5991" spans="1:36" ht="14.5" x14ac:dyDescent="0.35">
      <c r="A5991" s="52">
        <f t="shared" si="293"/>
        <v>2015</v>
      </c>
      <c r="B5991" s="30">
        <f t="shared" si="294"/>
        <v>199</v>
      </c>
      <c r="C5991" s="4">
        <f t="shared" si="295"/>
        <v>29</v>
      </c>
      <c r="D5991" s="4" t="s">
        <v>39</v>
      </c>
      <c r="E5991" s="28">
        <v>717</v>
      </c>
      <c r="F5991" s="28">
        <v>2126</v>
      </c>
      <c r="H5991" s="28">
        <v>217</v>
      </c>
      <c r="I5991" s="28">
        <v>14</v>
      </c>
      <c r="J5991" s="28">
        <v>1.54E-2</v>
      </c>
      <c r="AI5991"/>
      <c r="AJ5991"/>
    </row>
    <row r="5992" spans="1:36" ht="14.5" x14ac:dyDescent="0.35">
      <c r="A5992" s="52">
        <f t="shared" si="293"/>
        <v>2015</v>
      </c>
      <c r="B5992" s="30">
        <f t="shared" si="294"/>
        <v>199</v>
      </c>
      <c r="C5992" s="4">
        <f t="shared" si="295"/>
        <v>29</v>
      </c>
      <c r="D5992" s="4" t="s">
        <v>39</v>
      </c>
      <c r="E5992" s="28">
        <v>717</v>
      </c>
      <c r="F5992" s="28">
        <v>2126</v>
      </c>
      <c r="H5992" s="28">
        <v>217</v>
      </c>
      <c r="I5992" s="28">
        <v>14</v>
      </c>
      <c r="J5992" s="28">
        <v>1.01E-2</v>
      </c>
      <c r="AI5992"/>
      <c r="AJ5992"/>
    </row>
    <row r="5993" spans="1:36" ht="14.5" x14ac:dyDescent="0.35">
      <c r="A5993" s="52">
        <f t="shared" si="293"/>
        <v>2015</v>
      </c>
      <c r="B5993" s="30">
        <f t="shared" si="294"/>
        <v>199</v>
      </c>
      <c r="C5993" s="4">
        <f t="shared" si="295"/>
        <v>29</v>
      </c>
      <c r="D5993" s="4" t="s">
        <v>39</v>
      </c>
      <c r="E5993" s="28">
        <v>714</v>
      </c>
      <c r="F5993" s="28">
        <v>2145</v>
      </c>
      <c r="H5993" s="28">
        <v>217</v>
      </c>
      <c r="I5993" s="28">
        <v>10</v>
      </c>
      <c r="J5993" s="28">
        <v>3.0999999999999999E-3</v>
      </c>
      <c r="AI5993"/>
      <c r="AJ5993"/>
    </row>
    <row r="5994" spans="1:36" ht="14.5" x14ac:dyDescent="0.35">
      <c r="A5994" s="52">
        <f t="shared" si="293"/>
        <v>2015</v>
      </c>
      <c r="B5994" s="30">
        <f t="shared" si="294"/>
        <v>199</v>
      </c>
      <c r="C5994" s="4">
        <f t="shared" si="295"/>
        <v>29</v>
      </c>
      <c r="D5994" s="4" t="s">
        <v>39</v>
      </c>
      <c r="E5994" s="28">
        <v>714</v>
      </c>
      <c r="F5994" s="28">
        <v>2145</v>
      </c>
      <c r="H5994" s="28">
        <v>217</v>
      </c>
      <c r="I5994" s="28">
        <v>15</v>
      </c>
      <c r="J5994" s="28">
        <v>1.29E-2</v>
      </c>
      <c r="AI5994"/>
      <c r="AJ5994"/>
    </row>
    <row r="5995" spans="1:36" ht="14.5" x14ac:dyDescent="0.35">
      <c r="A5995" s="52">
        <f t="shared" si="293"/>
        <v>2015</v>
      </c>
      <c r="B5995" s="30">
        <f t="shared" si="294"/>
        <v>199</v>
      </c>
      <c r="C5995" s="4">
        <f t="shared" si="295"/>
        <v>29</v>
      </c>
      <c r="D5995" s="4" t="s">
        <v>39</v>
      </c>
      <c r="E5995" s="28">
        <v>714</v>
      </c>
      <c r="F5995" s="28">
        <v>2145</v>
      </c>
      <c r="H5995" s="28">
        <v>217</v>
      </c>
      <c r="I5995" s="28">
        <v>15</v>
      </c>
      <c r="J5995" s="28">
        <v>1.4999999999999999E-2</v>
      </c>
      <c r="AI5995"/>
      <c r="AJ5995"/>
    </row>
    <row r="5996" spans="1:36" ht="14.5" x14ac:dyDescent="0.35">
      <c r="A5996" s="52">
        <f t="shared" si="293"/>
        <v>2015</v>
      </c>
      <c r="B5996" s="30">
        <f t="shared" si="294"/>
        <v>200</v>
      </c>
      <c r="C5996" s="4">
        <f t="shared" si="295"/>
        <v>30</v>
      </c>
      <c r="D5996" s="4" t="s">
        <v>40</v>
      </c>
      <c r="E5996" s="28">
        <v>719</v>
      </c>
      <c r="F5996" s="28">
        <v>2119</v>
      </c>
      <c r="H5996" s="28">
        <v>217</v>
      </c>
      <c r="I5996" s="28">
        <v>13</v>
      </c>
      <c r="J5996" s="28">
        <v>4.4000000000000003E-3</v>
      </c>
      <c r="AI5996"/>
      <c r="AJ5996"/>
    </row>
    <row r="5997" spans="1:36" ht="14.5" x14ac:dyDescent="0.35">
      <c r="A5997" s="52">
        <f t="shared" si="293"/>
        <v>2015</v>
      </c>
      <c r="B5997" s="30">
        <f t="shared" si="294"/>
        <v>201</v>
      </c>
      <c r="C5997" s="4">
        <f t="shared" si="295"/>
        <v>30</v>
      </c>
      <c r="D5997" s="4" t="s">
        <v>41</v>
      </c>
      <c r="E5997" s="28">
        <v>726</v>
      </c>
      <c r="F5997" s="28">
        <v>753</v>
      </c>
      <c r="H5997" s="28">
        <v>217</v>
      </c>
      <c r="I5997" s="28">
        <v>10</v>
      </c>
      <c r="J5997" s="28">
        <v>4.1999999999999997E-3</v>
      </c>
      <c r="AI5997"/>
      <c r="AJ5997"/>
    </row>
    <row r="5998" spans="1:36" ht="14.5" x14ac:dyDescent="0.35">
      <c r="A5998" s="52">
        <f t="shared" si="293"/>
        <v>2015</v>
      </c>
      <c r="B5998" s="30">
        <f t="shared" si="294"/>
        <v>201</v>
      </c>
      <c r="C5998" s="4">
        <f t="shared" si="295"/>
        <v>30</v>
      </c>
      <c r="D5998" s="4" t="s">
        <v>41</v>
      </c>
      <c r="E5998" s="28">
        <v>725</v>
      </c>
      <c r="F5998" s="28">
        <v>753</v>
      </c>
      <c r="H5998" s="28">
        <v>217</v>
      </c>
      <c r="I5998" s="28">
        <v>13</v>
      </c>
      <c r="J5998" s="28">
        <v>9.1999999999999998E-3</v>
      </c>
      <c r="AI5998"/>
      <c r="AJ5998"/>
    </row>
    <row r="5999" spans="1:36" ht="14.5" x14ac:dyDescent="0.35">
      <c r="A5999" s="52">
        <f t="shared" si="293"/>
        <v>2015</v>
      </c>
      <c r="B5999" s="30">
        <f t="shared" si="294"/>
        <v>201</v>
      </c>
      <c r="C5999" s="4">
        <f t="shared" si="295"/>
        <v>30</v>
      </c>
      <c r="D5999" s="4" t="s">
        <v>41</v>
      </c>
      <c r="E5999" s="28">
        <v>725</v>
      </c>
      <c r="F5999" s="28">
        <v>753</v>
      </c>
      <c r="H5999" s="28">
        <v>217</v>
      </c>
      <c r="I5999" s="28">
        <v>14</v>
      </c>
      <c r="J5999" s="28">
        <v>1.03E-2</v>
      </c>
      <c r="AI5999"/>
      <c r="AJ5999"/>
    </row>
    <row r="6000" spans="1:36" ht="14.5" x14ac:dyDescent="0.35">
      <c r="A6000" s="52">
        <f t="shared" si="293"/>
        <v>2015</v>
      </c>
      <c r="B6000" s="30">
        <f t="shared" si="294"/>
        <v>201</v>
      </c>
      <c r="C6000" s="4">
        <f t="shared" si="295"/>
        <v>30</v>
      </c>
      <c r="D6000" s="4" t="s">
        <v>41</v>
      </c>
      <c r="E6000" s="28">
        <v>723</v>
      </c>
      <c r="F6000" s="28">
        <v>2139</v>
      </c>
      <c r="H6000" s="28">
        <v>217</v>
      </c>
      <c r="I6000" s="28">
        <v>11</v>
      </c>
      <c r="J6000" s="28">
        <v>6.4000000000000003E-3</v>
      </c>
      <c r="AI6000"/>
      <c r="AJ6000"/>
    </row>
    <row r="6001" spans="1:36" ht="14.5" x14ac:dyDescent="0.35">
      <c r="A6001" s="52">
        <f t="shared" si="293"/>
        <v>2015</v>
      </c>
      <c r="B6001" s="30">
        <f t="shared" si="294"/>
        <v>201</v>
      </c>
      <c r="C6001" s="4">
        <f t="shared" si="295"/>
        <v>30</v>
      </c>
      <c r="D6001" s="4" t="s">
        <v>41</v>
      </c>
      <c r="E6001" s="28">
        <v>724</v>
      </c>
      <c r="F6001" s="28">
        <v>2139</v>
      </c>
      <c r="H6001" s="28">
        <v>217</v>
      </c>
      <c r="I6001" s="28">
        <v>12</v>
      </c>
      <c r="J6001" s="28">
        <v>7.4999999999999997E-3</v>
      </c>
      <c r="AI6001"/>
      <c r="AJ6001"/>
    </row>
    <row r="6002" spans="1:36" ht="14.5" x14ac:dyDescent="0.35">
      <c r="A6002" s="52">
        <f t="shared" si="293"/>
        <v>2015</v>
      </c>
      <c r="B6002" s="30">
        <f t="shared" si="294"/>
        <v>201</v>
      </c>
      <c r="C6002" s="4">
        <f t="shared" si="295"/>
        <v>30</v>
      </c>
      <c r="D6002" s="4" t="s">
        <v>41</v>
      </c>
      <c r="E6002" s="28">
        <v>723</v>
      </c>
      <c r="F6002" s="28">
        <v>2139</v>
      </c>
      <c r="H6002" s="28">
        <v>217</v>
      </c>
      <c r="I6002" s="28">
        <v>13</v>
      </c>
      <c r="J6002" s="28">
        <v>8.6E-3</v>
      </c>
      <c r="AI6002"/>
      <c r="AJ6002"/>
    </row>
    <row r="6003" spans="1:36" ht="14.5" x14ac:dyDescent="0.35">
      <c r="A6003" s="52">
        <f t="shared" si="293"/>
        <v>2015</v>
      </c>
      <c r="B6003" s="30">
        <f t="shared" si="294"/>
        <v>202</v>
      </c>
      <c r="C6003" s="4">
        <f t="shared" si="295"/>
        <v>30</v>
      </c>
      <c r="D6003" s="4" t="s">
        <v>42</v>
      </c>
      <c r="E6003" s="28">
        <v>727</v>
      </c>
      <c r="F6003" s="28">
        <v>2155</v>
      </c>
      <c r="H6003" s="28">
        <v>217</v>
      </c>
      <c r="I6003" s="28">
        <v>11</v>
      </c>
      <c r="J6003" s="28">
        <v>5.4000000000000003E-3</v>
      </c>
      <c r="AI6003"/>
      <c r="AJ6003"/>
    </row>
    <row r="6004" spans="1:36" ht="14.5" x14ac:dyDescent="0.35">
      <c r="A6004" s="52">
        <f t="shared" si="293"/>
        <v>2015</v>
      </c>
      <c r="B6004" s="30">
        <f t="shared" si="294"/>
        <v>202</v>
      </c>
      <c r="C6004" s="4">
        <f t="shared" si="295"/>
        <v>30</v>
      </c>
      <c r="D6004" s="4" t="s">
        <v>42</v>
      </c>
      <c r="E6004" s="28">
        <v>727</v>
      </c>
      <c r="F6004" s="28">
        <v>2155</v>
      </c>
      <c r="H6004" s="28">
        <v>217</v>
      </c>
      <c r="I6004" s="28">
        <v>11</v>
      </c>
      <c r="J6004" s="28">
        <v>4.7999999999999996E-3</v>
      </c>
      <c r="AI6004"/>
      <c r="AJ6004"/>
    </row>
    <row r="6005" spans="1:36" ht="14.5" x14ac:dyDescent="0.35">
      <c r="A6005" s="52">
        <f t="shared" si="293"/>
        <v>2015</v>
      </c>
      <c r="B6005" s="30">
        <f t="shared" si="294"/>
        <v>202</v>
      </c>
      <c r="C6005" s="4">
        <f t="shared" si="295"/>
        <v>30</v>
      </c>
      <c r="D6005" s="4" t="s">
        <v>42</v>
      </c>
      <c r="E6005" s="28">
        <v>728</v>
      </c>
      <c r="F6005" s="28">
        <v>2155</v>
      </c>
      <c r="H6005" s="28">
        <v>217</v>
      </c>
      <c r="I6005" s="28">
        <v>11</v>
      </c>
      <c r="J6005" s="28">
        <v>5.4999999999999997E-3</v>
      </c>
      <c r="AI6005"/>
      <c r="AJ6005"/>
    </row>
    <row r="6006" spans="1:36" ht="14.5" x14ac:dyDescent="0.35">
      <c r="A6006" s="52">
        <f t="shared" si="293"/>
        <v>2015</v>
      </c>
      <c r="B6006" s="30">
        <f t="shared" si="294"/>
        <v>202</v>
      </c>
      <c r="C6006" s="4">
        <f t="shared" si="295"/>
        <v>30</v>
      </c>
      <c r="D6006" s="4" t="s">
        <v>42</v>
      </c>
      <c r="E6006" s="28">
        <v>727</v>
      </c>
      <c r="F6006" s="28">
        <v>2155</v>
      </c>
      <c r="H6006" s="28">
        <v>217</v>
      </c>
      <c r="I6006" s="28">
        <v>12</v>
      </c>
      <c r="J6006" s="28">
        <v>8.0999999999999996E-3</v>
      </c>
      <c r="AI6006"/>
      <c r="AJ6006"/>
    </row>
    <row r="6007" spans="1:36" ht="14.5" x14ac:dyDescent="0.35">
      <c r="A6007" s="52">
        <f t="shared" si="293"/>
        <v>2015</v>
      </c>
      <c r="B6007" s="30">
        <f t="shared" si="294"/>
        <v>202</v>
      </c>
      <c r="C6007" s="4">
        <f t="shared" si="295"/>
        <v>30</v>
      </c>
      <c r="D6007" s="4" t="s">
        <v>42</v>
      </c>
      <c r="E6007" s="28">
        <v>727</v>
      </c>
      <c r="F6007" s="28">
        <v>2155</v>
      </c>
      <c r="H6007" s="28">
        <v>217</v>
      </c>
      <c r="I6007" s="28">
        <v>12</v>
      </c>
      <c r="J6007" s="28">
        <v>6.4000000000000003E-3</v>
      </c>
      <c r="AI6007"/>
      <c r="AJ6007"/>
    </row>
    <row r="6008" spans="1:36" ht="14.5" x14ac:dyDescent="0.35">
      <c r="A6008" s="52">
        <f t="shared" si="293"/>
        <v>2015</v>
      </c>
      <c r="B6008" s="30">
        <f t="shared" si="294"/>
        <v>202</v>
      </c>
      <c r="C6008" s="4">
        <f t="shared" si="295"/>
        <v>30</v>
      </c>
      <c r="D6008" s="4" t="s">
        <v>42</v>
      </c>
      <c r="E6008" s="28">
        <v>727</v>
      </c>
      <c r="F6008" s="28">
        <v>2155</v>
      </c>
      <c r="H6008" s="28">
        <v>217</v>
      </c>
      <c r="I6008" s="28">
        <v>12</v>
      </c>
      <c r="J6008" s="28">
        <v>6.4000000000000003E-3</v>
      </c>
      <c r="AI6008"/>
      <c r="AJ6008"/>
    </row>
    <row r="6009" spans="1:36" ht="14.5" x14ac:dyDescent="0.35">
      <c r="A6009" s="52">
        <f t="shared" si="293"/>
        <v>2015</v>
      </c>
      <c r="B6009" s="30">
        <f t="shared" si="294"/>
        <v>202</v>
      </c>
      <c r="C6009" s="4">
        <f t="shared" si="295"/>
        <v>30</v>
      </c>
      <c r="D6009" s="4" t="s">
        <v>42</v>
      </c>
      <c r="E6009" s="28">
        <v>727</v>
      </c>
      <c r="F6009" s="28">
        <v>2155</v>
      </c>
      <c r="H6009" s="28">
        <v>217</v>
      </c>
      <c r="I6009" s="28">
        <v>12</v>
      </c>
      <c r="J6009" s="28">
        <v>7.1000000000000004E-3</v>
      </c>
      <c r="AI6009"/>
      <c r="AJ6009"/>
    </row>
    <row r="6010" spans="1:36" ht="14.5" x14ac:dyDescent="0.35">
      <c r="A6010" s="52">
        <f t="shared" si="293"/>
        <v>2015</v>
      </c>
      <c r="B6010" s="30">
        <f t="shared" si="294"/>
        <v>202</v>
      </c>
      <c r="C6010" s="4">
        <f t="shared" si="295"/>
        <v>30</v>
      </c>
      <c r="D6010" s="4" t="s">
        <v>42</v>
      </c>
      <c r="E6010" s="28">
        <v>728</v>
      </c>
      <c r="F6010" s="28">
        <v>2155</v>
      </c>
      <c r="H6010" s="28">
        <v>217</v>
      </c>
      <c r="I6010" s="28">
        <v>12</v>
      </c>
      <c r="J6010" s="28">
        <v>6.1999999999999998E-3</v>
      </c>
      <c r="AI6010"/>
      <c r="AJ6010"/>
    </row>
    <row r="6011" spans="1:36" ht="14.5" x14ac:dyDescent="0.35">
      <c r="A6011" s="52">
        <f t="shared" si="293"/>
        <v>2015</v>
      </c>
      <c r="B6011" s="30">
        <f t="shared" si="294"/>
        <v>202</v>
      </c>
      <c r="C6011" s="4">
        <f t="shared" si="295"/>
        <v>30</v>
      </c>
      <c r="D6011" s="4" t="s">
        <v>42</v>
      </c>
      <c r="E6011" s="28">
        <v>727</v>
      </c>
      <c r="F6011" s="28">
        <v>2155</v>
      </c>
      <c r="H6011" s="28">
        <v>217</v>
      </c>
      <c r="I6011" s="28">
        <v>13</v>
      </c>
      <c r="J6011" s="28">
        <v>8.0999999999999996E-3</v>
      </c>
      <c r="AI6011"/>
      <c r="AJ6011"/>
    </row>
    <row r="6012" spans="1:36" ht="14.5" x14ac:dyDescent="0.35">
      <c r="A6012" s="52">
        <f t="shared" si="293"/>
        <v>2015</v>
      </c>
      <c r="B6012" s="30">
        <f t="shared" si="294"/>
        <v>202</v>
      </c>
      <c r="C6012" s="4">
        <f t="shared" si="295"/>
        <v>30</v>
      </c>
      <c r="D6012" s="4" t="s">
        <v>42</v>
      </c>
      <c r="E6012" s="28">
        <v>728</v>
      </c>
      <c r="F6012" s="28">
        <v>2155</v>
      </c>
      <c r="H6012" s="28">
        <v>217</v>
      </c>
      <c r="I6012" s="28">
        <v>13</v>
      </c>
      <c r="J6012" s="28">
        <v>7.7999999999999996E-3</v>
      </c>
      <c r="AI6012"/>
      <c r="AJ6012"/>
    </row>
    <row r="6013" spans="1:36" ht="14.5" x14ac:dyDescent="0.35">
      <c r="A6013" s="52">
        <f t="shared" si="293"/>
        <v>2015</v>
      </c>
      <c r="B6013" s="30">
        <f t="shared" si="294"/>
        <v>202</v>
      </c>
      <c r="C6013" s="4">
        <f t="shared" si="295"/>
        <v>30</v>
      </c>
      <c r="D6013" s="4" t="s">
        <v>42</v>
      </c>
      <c r="E6013" s="28">
        <v>727</v>
      </c>
      <c r="F6013" s="28">
        <v>2155</v>
      </c>
      <c r="H6013" s="28">
        <v>217</v>
      </c>
      <c r="I6013" s="28">
        <v>14</v>
      </c>
      <c r="J6013" s="28">
        <v>1.3100000000000001E-2</v>
      </c>
      <c r="AI6013"/>
      <c r="AJ6013"/>
    </row>
    <row r="6014" spans="1:36" ht="14.5" x14ac:dyDescent="0.35">
      <c r="A6014" s="52">
        <f t="shared" si="293"/>
        <v>2015</v>
      </c>
      <c r="B6014" s="30">
        <f t="shared" si="294"/>
        <v>202</v>
      </c>
      <c r="C6014" s="4">
        <f t="shared" si="295"/>
        <v>30</v>
      </c>
      <c r="D6014" s="4" t="s">
        <v>42</v>
      </c>
      <c r="E6014" s="28">
        <v>728</v>
      </c>
      <c r="F6014" s="28">
        <v>2155</v>
      </c>
      <c r="H6014" s="28">
        <v>217</v>
      </c>
      <c r="I6014" s="28">
        <v>14</v>
      </c>
      <c r="J6014" s="28">
        <v>1.06E-2</v>
      </c>
      <c r="AI6014"/>
      <c r="AJ6014"/>
    </row>
    <row r="6015" spans="1:36" ht="14.5" x14ac:dyDescent="0.35">
      <c r="A6015" s="52">
        <f t="shared" si="293"/>
        <v>2015</v>
      </c>
      <c r="B6015" s="30">
        <f t="shared" si="294"/>
        <v>202</v>
      </c>
      <c r="C6015" s="4">
        <f t="shared" si="295"/>
        <v>30</v>
      </c>
      <c r="D6015" s="4" t="s">
        <v>42</v>
      </c>
      <c r="E6015" s="28">
        <v>727</v>
      </c>
      <c r="F6015" s="28">
        <v>2155</v>
      </c>
      <c r="H6015" s="28">
        <v>217</v>
      </c>
      <c r="I6015" s="28">
        <v>15</v>
      </c>
      <c r="J6015" s="28">
        <v>1.4500000000000001E-2</v>
      </c>
      <c r="AI6015"/>
      <c r="AJ6015"/>
    </row>
    <row r="6016" spans="1:36" ht="14.5" x14ac:dyDescent="0.35">
      <c r="A6016" s="52">
        <f t="shared" si="293"/>
        <v>2015</v>
      </c>
      <c r="B6016" s="30">
        <f t="shared" si="294"/>
        <v>202</v>
      </c>
      <c r="C6016" s="4">
        <f t="shared" si="295"/>
        <v>30</v>
      </c>
      <c r="D6016" s="4" t="s">
        <v>42</v>
      </c>
      <c r="E6016" s="28">
        <v>727</v>
      </c>
      <c r="F6016" s="28">
        <v>2155</v>
      </c>
      <c r="H6016" s="28">
        <v>217</v>
      </c>
      <c r="I6016" s="28">
        <v>16</v>
      </c>
      <c r="J6016" s="28">
        <v>1.32E-2</v>
      </c>
      <c r="AI6016"/>
      <c r="AJ6016"/>
    </row>
    <row r="6017" spans="1:36" ht="14.5" x14ac:dyDescent="0.35">
      <c r="A6017" s="52">
        <f t="shared" si="293"/>
        <v>2015</v>
      </c>
      <c r="B6017" s="30">
        <f t="shared" si="294"/>
        <v>203</v>
      </c>
      <c r="C6017" s="4">
        <f t="shared" si="295"/>
        <v>30</v>
      </c>
      <c r="D6017" s="4" t="s">
        <v>43</v>
      </c>
      <c r="E6017" s="28">
        <v>731</v>
      </c>
      <c r="F6017" s="28">
        <v>2140</v>
      </c>
      <c r="H6017" s="28">
        <v>217</v>
      </c>
      <c r="I6017" s="28">
        <v>14</v>
      </c>
      <c r="J6017" s="28">
        <v>1.5800000000000002E-2</v>
      </c>
      <c r="AI6017"/>
      <c r="AJ6017"/>
    </row>
    <row r="6018" spans="1:36" ht="14.5" x14ac:dyDescent="0.35">
      <c r="A6018" s="52">
        <f t="shared" ref="A6018:A6081" si="296">YEAR(D6018)</f>
        <v>2015</v>
      </c>
      <c r="B6018" s="30">
        <f t="shared" ref="B6018:B6081" si="297">D6018-DATE(YEAR(D6018),1,0)</f>
        <v>203</v>
      </c>
      <c r="C6018" s="4">
        <f t="shared" ref="C6018:C6081" si="298">WEEKNUM(D6018,1)</f>
        <v>30</v>
      </c>
      <c r="D6018" s="4" t="s">
        <v>43</v>
      </c>
      <c r="E6018" s="28">
        <v>731</v>
      </c>
      <c r="F6018" s="28">
        <v>2140</v>
      </c>
      <c r="H6018" s="28">
        <v>217</v>
      </c>
      <c r="I6018" s="28">
        <v>14</v>
      </c>
      <c r="J6018" s="28">
        <v>1.89E-2</v>
      </c>
      <c r="AI6018"/>
      <c r="AJ6018"/>
    </row>
    <row r="6019" spans="1:36" ht="14.5" x14ac:dyDescent="0.35">
      <c r="A6019" s="52">
        <f t="shared" si="296"/>
        <v>2015</v>
      </c>
      <c r="B6019" s="30">
        <f t="shared" si="297"/>
        <v>203</v>
      </c>
      <c r="C6019" s="4">
        <f t="shared" si="298"/>
        <v>30</v>
      </c>
      <c r="D6019" s="4" t="s">
        <v>43</v>
      </c>
      <c r="E6019" s="28">
        <v>731</v>
      </c>
      <c r="F6019" s="28">
        <v>2140</v>
      </c>
      <c r="H6019" s="28">
        <v>217</v>
      </c>
      <c r="I6019" s="28">
        <v>14</v>
      </c>
      <c r="J6019" s="28">
        <v>1.34E-2</v>
      </c>
      <c r="AI6019"/>
      <c r="AJ6019"/>
    </row>
    <row r="6020" spans="1:36" ht="14.5" x14ac:dyDescent="0.35">
      <c r="A6020" s="52">
        <f t="shared" si="296"/>
        <v>2015</v>
      </c>
      <c r="B6020" s="30">
        <f t="shared" si="297"/>
        <v>203</v>
      </c>
      <c r="C6020" s="4">
        <f t="shared" si="298"/>
        <v>30</v>
      </c>
      <c r="D6020" s="4" t="s">
        <v>43</v>
      </c>
      <c r="E6020" s="28">
        <v>731</v>
      </c>
      <c r="F6020" s="28">
        <v>2140</v>
      </c>
      <c r="H6020" s="28">
        <v>217</v>
      </c>
      <c r="I6020" s="28">
        <v>14</v>
      </c>
      <c r="J6020" s="28">
        <v>1.6199999999999999E-2</v>
      </c>
      <c r="AI6020"/>
      <c r="AJ6020"/>
    </row>
    <row r="6021" spans="1:36" ht="14.5" x14ac:dyDescent="0.35">
      <c r="A6021" s="52">
        <f t="shared" si="296"/>
        <v>2015</v>
      </c>
      <c r="B6021" s="30">
        <f t="shared" si="297"/>
        <v>203</v>
      </c>
      <c r="C6021" s="4">
        <f t="shared" si="298"/>
        <v>30</v>
      </c>
      <c r="D6021" s="4" t="s">
        <v>43</v>
      </c>
      <c r="E6021" s="28">
        <v>731</v>
      </c>
      <c r="F6021" s="28">
        <v>2140</v>
      </c>
      <c r="H6021" s="28">
        <v>217</v>
      </c>
      <c r="I6021" s="28">
        <v>14</v>
      </c>
      <c r="J6021" s="28">
        <v>1.67E-2</v>
      </c>
      <c r="AI6021"/>
      <c r="AJ6021"/>
    </row>
    <row r="6022" spans="1:36" ht="14.5" x14ac:dyDescent="0.35">
      <c r="A6022" s="52">
        <f t="shared" si="296"/>
        <v>2015</v>
      </c>
      <c r="B6022" s="30">
        <f t="shared" si="297"/>
        <v>203</v>
      </c>
      <c r="C6022" s="4">
        <f t="shared" si="298"/>
        <v>30</v>
      </c>
      <c r="D6022" s="4" t="s">
        <v>43</v>
      </c>
      <c r="E6022" s="28">
        <v>732</v>
      </c>
      <c r="F6022" s="28">
        <v>2140</v>
      </c>
      <c r="H6022" s="28">
        <v>217</v>
      </c>
      <c r="I6022" s="28">
        <v>14</v>
      </c>
      <c r="J6022" s="28">
        <v>1.34E-2</v>
      </c>
      <c r="AI6022"/>
      <c r="AJ6022"/>
    </row>
    <row r="6023" spans="1:36" ht="14.5" x14ac:dyDescent="0.35">
      <c r="A6023" s="52">
        <f t="shared" si="296"/>
        <v>2015</v>
      </c>
      <c r="B6023" s="30">
        <f t="shared" si="297"/>
        <v>203</v>
      </c>
      <c r="C6023" s="4">
        <f t="shared" si="298"/>
        <v>30</v>
      </c>
      <c r="D6023" s="4" t="s">
        <v>43</v>
      </c>
      <c r="E6023" s="28">
        <v>731</v>
      </c>
      <c r="F6023" s="28">
        <v>2140</v>
      </c>
      <c r="H6023" s="28">
        <v>217</v>
      </c>
      <c r="I6023" s="28">
        <v>15</v>
      </c>
      <c r="J6023" s="28">
        <v>1.61E-2</v>
      </c>
      <c r="AI6023"/>
      <c r="AJ6023"/>
    </row>
    <row r="6024" spans="1:36" ht="14.5" x14ac:dyDescent="0.35">
      <c r="A6024" s="52">
        <f t="shared" si="296"/>
        <v>2015</v>
      </c>
      <c r="B6024" s="30">
        <f t="shared" si="297"/>
        <v>203</v>
      </c>
      <c r="C6024" s="4">
        <f t="shared" si="298"/>
        <v>30</v>
      </c>
      <c r="D6024" s="4" t="s">
        <v>43</v>
      </c>
      <c r="E6024" s="28">
        <v>731</v>
      </c>
      <c r="F6024" s="28">
        <v>2140</v>
      </c>
      <c r="H6024" s="28">
        <v>217</v>
      </c>
      <c r="I6024" s="28">
        <v>15</v>
      </c>
      <c r="J6024" s="28">
        <v>1.6400000000000001E-2</v>
      </c>
      <c r="AI6024"/>
      <c r="AJ6024"/>
    </row>
    <row r="6025" spans="1:36" ht="14.5" x14ac:dyDescent="0.35">
      <c r="A6025" s="52">
        <f t="shared" si="296"/>
        <v>2015</v>
      </c>
      <c r="B6025" s="30">
        <f t="shared" si="297"/>
        <v>203</v>
      </c>
      <c r="C6025" s="4">
        <f t="shared" si="298"/>
        <v>30</v>
      </c>
      <c r="D6025" s="4" t="s">
        <v>43</v>
      </c>
      <c r="E6025" s="28">
        <v>731</v>
      </c>
      <c r="F6025" s="28">
        <v>2140</v>
      </c>
      <c r="H6025" s="28">
        <v>217</v>
      </c>
      <c r="I6025" s="28">
        <v>15</v>
      </c>
      <c r="J6025" s="28">
        <v>1.52E-2</v>
      </c>
      <c r="AI6025"/>
      <c r="AJ6025"/>
    </row>
    <row r="6026" spans="1:36" ht="14.5" x14ac:dyDescent="0.35">
      <c r="A6026" s="52">
        <f t="shared" si="296"/>
        <v>2015</v>
      </c>
      <c r="B6026" s="30">
        <f t="shared" si="297"/>
        <v>203</v>
      </c>
      <c r="C6026" s="4">
        <f t="shared" si="298"/>
        <v>30</v>
      </c>
      <c r="D6026" s="4" t="s">
        <v>43</v>
      </c>
      <c r="E6026" s="28">
        <v>731</v>
      </c>
      <c r="F6026" s="28">
        <v>2140</v>
      </c>
      <c r="H6026" s="28">
        <v>217</v>
      </c>
      <c r="I6026" s="28">
        <v>15</v>
      </c>
      <c r="J6026" s="28">
        <v>2.07E-2</v>
      </c>
      <c r="AI6026"/>
      <c r="AJ6026"/>
    </row>
    <row r="6027" spans="1:36" ht="14.5" x14ac:dyDescent="0.35">
      <c r="A6027" s="52">
        <f t="shared" si="296"/>
        <v>2015</v>
      </c>
      <c r="B6027" s="30">
        <f t="shared" si="297"/>
        <v>203</v>
      </c>
      <c r="C6027" s="4">
        <f t="shared" si="298"/>
        <v>30</v>
      </c>
      <c r="D6027" s="4" t="s">
        <v>43</v>
      </c>
      <c r="E6027" s="28">
        <v>731</v>
      </c>
      <c r="F6027" s="28">
        <v>2140</v>
      </c>
      <c r="H6027" s="28">
        <v>217</v>
      </c>
      <c r="I6027" s="28">
        <v>15</v>
      </c>
      <c r="J6027" s="28">
        <v>1.8100000000000002E-2</v>
      </c>
      <c r="AI6027"/>
      <c r="AJ6027"/>
    </row>
    <row r="6028" spans="1:36" ht="14.5" x14ac:dyDescent="0.35">
      <c r="A6028" s="52">
        <f t="shared" si="296"/>
        <v>2015</v>
      </c>
      <c r="B6028" s="30">
        <f t="shared" si="297"/>
        <v>203</v>
      </c>
      <c r="C6028" s="4">
        <f t="shared" si="298"/>
        <v>30</v>
      </c>
      <c r="D6028" s="4" t="s">
        <v>43</v>
      </c>
      <c r="E6028" s="28">
        <v>731</v>
      </c>
      <c r="F6028" s="28">
        <v>2140</v>
      </c>
      <c r="H6028" s="28">
        <v>217</v>
      </c>
      <c r="I6028" s="28">
        <v>15</v>
      </c>
      <c r="J6028" s="28">
        <v>2.1000000000000001E-2</v>
      </c>
      <c r="AI6028"/>
      <c r="AJ6028"/>
    </row>
    <row r="6029" spans="1:36" ht="14.5" x14ac:dyDescent="0.35">
      <c r="A6029" s="52">
        <f t="shared" si="296"/>
        <v>2015</v>
      </c>
      <c r="B6029" s="30">
        <f t="shared" si="297"/>
        <v>203</v>
      </c>
      <c r="C6029" s="4">
        <f t="shared" si="298"/>
        <v>30</v>
      </c>
      <c r="D6029" s="4" t="s">
        <v>43</v>
      </c>
      <c r="E6029" s="28">
        <v>731</v>
      </c>
      <c r="F6029" s="28">
        <v>2140</v>
      </c>
      <c r="H6029" s="28">
        <v>217</v>
      </c>
      <c r="I6029" s="28">
        <v>15</v>
      </c>
      <c r="J6029" s="28">
        <v>1.9E-2</v>
      </c>
      <c r="AI6029"/>
      <c r="AJ6029"/>
    </row>
    <row r="6030" spans="1:36" ht="14.5" x14ac:dyDescent="0.35">
      <c r="A6030" s="52">
        <f t="shared" si="296"/>
        <v>2015</v>
      </c>
      <c r="B6030" s="30">
        <f t="shared" si="297"/>
        <v>203</v>
      </c>
      <c r="C6030" s="4">
        <f t="shared" si="298"/>
        <v>30</v>
      </c>
      <c r="D6030" s="4" t="s">
        <v>43</v>
      </c>
      <c r="E6030" s="28">
        <v>731</v>
      </c>
      <c r="F6030" s="28">
        <v>2140</v>
      </c>
      <c r="H6030" s="28">
        <v>217</v>
      </c>
      <c r="I6030" s="28">
        <v>15</v>
      </c>
      <c r="J6030" s="28">
        <v>2.1499999999999998E-2</v>
      </c>
      <c r="AI6030"/>
      <c r="AJ6030"/>
    </row>
    <row r="6031" spans="1:36" ht="14.5" x14ac:dyDescent="0.35">
      <c r="A6031" s="52">
        <f t="shared" si="296"/>
        <v>2015</v>
      </c>
      <c r="B6031" s="30">
        <f t="shared" si="297"/>
        <v>203</v>
      </c>
      <c r="C6031" s="4">
        <f t="shared" si="298"/>
        <v>30</v>
      </c>
      <c r="D6031" s="4" t="s">
        <v>43</v>
      </c>
      <c r="E6031" s="28">
        <v>731</v>
      </c>
      <c r="F6031" s="28">
        <v>2140</v>
      </c>
      <c r="H6031" s="28">
        <v>217</v>
      </c>
      <c r="I6031" s="28">
        <v>15</v>
      </c>
      <c r="J6031" s="28">
        <v>2.0899999999999998E-2</v>
      </c>
      <c r="AI6031"/>
      <c r="AJ6031"/>
    </row>
    <row r="6032" spans="1:36" ht="14.5" x14ac:dyDescent="0.35">
      <c r="A6032" s="52">
        <f t="shared" si="296"/>
        <v>2015</v>
      </c>
      <c r="B6032" s="30">
        <f t="shared" si="297"/>
        <v>203</v>
      </c>
      <c r="C6032" s="4">
        <f t="shared" si="298"/>
        <v>30</v>
      </c>
      <c r="D6032" s="4" t="s">
        <v>43</v>
      </c>
      <c r="E6032" s="28">
        <v>732</v>
      </c>
      <c r="F6032" s="28">
        <v>2140</v>
      </c>
      <c r="H6032" s="28">
        <v>217</v>
      </c>
      <c r="I6032" s="28">
        <v>15</v>
      </c>
      <c r="J6032" s="28">
        <v>1.5800000000000002E-2</v>
      </c>
      <c r="AI6032"/>
      <c r="AJ6032"/>
    </row>
    <row r="6033" spans="1:36" ht="14.5" x14ac:dyDescent="0.35">
      <c r="A6033" s="52">
        <f t="shared" si="296"/>
        <v>2015</v>
      </c>
      <c r="B6033" s="30">
        <f t="shared" si="297"/>
        <v>203</v>
      </c>
      <c r="C6033" s="4">
        <f t="shared" si="298"/>
        <v>30</v>
      </c>
      <c r="D6033" s="4" t="s">
        <v>43</v>
      </c>
      <c r="E6033" s="28">
        <v>731</v>
      </c>
      <c r="F6033" s="28">
        <v>2140</v>
      </c>
      <c r="H6033" s="28">
        <v>217</v>
      </c>
      <c r="I6033" s="28">
        <v>16</v>
      </c>
      <c r="J6033" s="28">
        <v>1.7100000000000001E-2</v>
      </c>
      <c r="AI6033"/>
      <c r="AJ6033"/>
    </row>
    <row r="6034" spans="1:36" ht="14.5" x14ac:dyDescent="0.35">
      <c r="A6034" s="52">
        <f t="shared" si="296"/>
        <v>2015</v>
      </c>
      <c r="B6034" s="30">
        <f t="shared" si="297"/>
        <v>203</v>
      </c>
      <c r="C6034" s="4">
        <f t="shared" si="298"/>
        <v>30</v>
      </c>
      <c r="D6034" s="4" t="s">
        <v>43</v>
      </c>
      <c r="E6034" s="28">
        <v>731</v>
      </c>
      <c r="F6034" s="28">
        <v>2140</v>
      </c>
      <c r="H6034" s="28">
        <v>217</v>
      </c>
      <c r="I6034" s="28">
        <v>16</v>
      </c>
      <c r="J6034" s="28">
        <v>2.4199999999999999E-2</v>
      </c>
      <c r="AI6034"/>
      <c r="AJ6034"/>
    </row>
    <row r="6035" spans="1:36" ht="14.5" x14ac:dyDescent="0.35">
      <c r="A6035" s="52">
        <f t="shared" si="296"/>
        <v>2015</v>
      </c>
      <c r="B6035" s="30">
        <f t="shared" si="297"/>
        <v>203</v>
      </c>
      <c r="C6035" s="4">
        <f t="shared" si="298"/>
        <v>30</v>
      </c>
      <c r="D6035" s="4" t="s">
        <v>43</v>
      </c>
      <c r="E6035" s="28">
        <v>731</v>
      </c>
      <c r="F6035" s="28">
        <v>2140</v>
      </c>
      <c r="H6035" s="28">
        <v>217</v>
      </c>
      <c r="I6035" s="28">
        <v>16</v>
      </c>
      <c r="J6035" s="28">
        <v>2.0400000000000001E-2</v>
      </c>
      <c r="AI6035"/>
      <c r="AJ6035"/>
    </row>
    <row r="6036" spans="1:36" ht="14.5" x14ac:dyDescent="0.35">
      <c r="A6036" s="52">
        <f t="shared" si="296"/>
        <v>2015</v>
      </c>
      <c r="B6036" s="30">
        <f t="shared" si="297"/>
        <v>203</v>
      </c>
      <c r="C6036" s="4">
        <f t="shared" si="298"/>
        <v>30</v>
      </c>
      <c r="D6036" s="4" t="s">
        <v>43</v>
      </c>
      <c r="E6036" s="28">
        <v>731</v>
      </c>
      <c r="F6036" s="28">
        <v>2140</v>
      </c>
      <c r="H6036" s="28">
        <v>217</v>
      </c>
      <c r="I6036" s="28">
        <v>16</v>
      </c>
      <c r="J6036" s="28">
        <v>1.8599999999999998E-2</v>
      </c>
      <c r="AI6036"/>
      <c r="AJ6036"/>
    </row>
    <row r="6037" spans="1:36" ht="14.5" x14ac:dyDescent="0.35">
      <c r="A6037" s="52">
        <f t="shared" si="296"/>
        <v>2015</v>
      </c>
      <c r="B6037" s="30">
        <f t="shared" si="297"/>
        <v>203</v>
      </c>
      <c r="C6037" s="4">
        <f t="shared" si="298"/>
        <v>30</v>
      </c>
      <c r="D6037" s="4" t="s">
        <v>43</v>
      </c>
      <c r="E6037" s="28">
        <v>731</v>
      </c>
      <c r="F6037" s="28">
        <v>2140</v>
      </c>
      <c r="H6037" s="28">
        <v>217</v>
      </c>
      <c r="I6037" s="28">
        <v>16</v>
      </c>
      <c r="J6037" s="28">
        <v>2.69E-2</v>
      </c>
      <c r="AI6037"/>
      <c r="AJ6037"/>
    </row>
    <row r="6038" spans="1:36" ht="14.5" x14ac:dyDescent="0.35">
      <c r="A6038" s="52">
        <f t="shared" si="296"/>
        <v>2015</v>
      </c>
      <c r="B6038" s="30">
        <f t="shared" si="297"/>
        <v>203</v>
      </c>
      <c r="C6038" s="4">
        <f t="shared" si="298"/>
        <v>30</v>
      </c>
      <c r="D6038" s="4" t="s">
        <v>43</v>
      </c>
      <c r="E6038" s="28">
        <v>731</v>
      </c>
      <c r="F6038" s="28">
        <v>2140</v>
      </c>
      <c r="H6038" s="28">
        <v>217</v>
      </c>
      <c r="I6038" s="28">
        <v>16</v>
      </c>
      <c r="J6038" s="28">
        <v>2.1700000000000001E-2</v>
      </c>
      <c r="AI6038"/>
      <c r="AJ6038"/>
    </row>
    <row r="6039" spans="1:36" ht="14.5" x14ac:dyDescent="0.35">
      <c r="A6039" s="52">
        <f t="shared" si="296"/>
        <v>2015</v>
      </c>
      <c r="B6039" s="30">
        <f t="shared" si="297"/>
        <v>203</v>
      </c>
      <c r="C6039" s="4">
        <f t="shared" si="298"/>
        <v>30</v>
      </c>
      <c r="D6039" s="4" t="s">
        <v>43</v>
      </c>
      <c r="E6039" s="28">
        <v>731</v>
      </c>
      <c r="F6039" s="28">
        <v>2140</v>
      </c>
      <c r="H6039" s="28">
        <v>217</v>
      </c>
      <c r="I6039" s="28">
        <v>16</v>
      </c>
      <c r="J6039" s="28">
        <v>1.55E-2</v>
      </c>
      <c r="AI6039"/>
      <c r="AJ6039"/>
    </row>
    <row r="6040" spans="1:36" ht="14.5" x14ac:dyDescent="0.35">
      <c r="A6040" s="52">
        <f t="shared" si="296"/>
        <v>2015</v>
      </c>
      <c r="B6040" s="30">
        <f t="shared" si="297"/>
        <v>203</v>
      </c>
      <c r="C6040" s="4">
        <f t="shared" si="298"/>
        <v>30</v>
      </c>
      <c r="D6040" s="4" t="s">
        <v>43</v>
      </c>
      <c r="E6040" s="28">
        <v>731</v>
      </c>
      <c r="F6040" s="28">
        <v>2140</v>
      </c>
      <c r="H6040" s="28">
        <v>217</v>
      </c>
      <c r="I6040" s="28">
        <v>16</v>
      </c>
      <c r="J6040" s="28">
        <v>2.5100000000000001E-2</v>
      </c>
      <c r="AI6040"/>
      <c r="AJ6040"/>
    </row>
    <row r="6041" spans="1:36" ht="14.5" x14ac:dyDescent="0.35">
      <c r="A6041" s="52">
        <f t="shared" si="296"/>
        <v>2015</v>
      </c>
      <c r="B6041" s="30">
        <f t="shared" si="297"/>
        <v>203</v>
      </c>
      <c r="C6041" s="4">
        <f t="shared" si="298"/>
        <v>30</v>
      </c>
      <c r="D6041" s="4" t="s">
        <v>43</v>
      </c>
      <c r="E6041" s="28">
        <v>731</v>
      </c>
      <c r="F6041" s="28">
        <v>2140</v>
      </c>
      <c r="H6041" s="28">
        <v>217</v>
      </c>
      <c r="I6041" s="28">
        <v>16</v>
      </c>
      <c r="J6041" s="28">
        <v>2.12E-2</v>
      </c>
      <c r="AI6041"/>
      <c r="AJ6041"/>
    </row>
    <row r="6042" spans="1:36" ht="14.5" x14ac:dyDescent="0.35">
      <c r="A6042" s="52">
        <f t="shared" si="296"/>
        <v>2015</v>
      </c>
      <c r="B6042" s="30">
        <f t="shared" si="297"/>
        <v>203</v>
      </c>
      <c r="C6042" s="4">
        <f t="shared" si="298"/>
        <v>30</v>
      </c>
      <c r="D6042" s="4" t="s">
        <v>43</v>
      </c>
      <c r="E6042" s="28">
        <v>731</v>
      </c>
      <c r="F6042" s="28">
        <v>2140</v>
      </c>
      <c r="H6042" s="28">
        <v>217</v>
      </c>
      <c r="I6042" s="28">
        <v>16</v>
      </c>
      <c r="J6042" s="28">
        <v>2.6700000000000002E-2</v>
      </c>
      <c r="AI6042"/>
      <c r="AJ6042"/>
    </row>
    <row r="6043" spans="1:36" ht="14.5" x14ac:dyDescent="0.35">
      <c r="A6043" s="52">
        <f t="shared" si="296"/>
        <v>2015</v>
      </c>
      <c r="B6043" s="30">
        <f t="shared" si="297"/>
        <v>203</v>
      </c>
      <c r="C6043" s="4">
        <f t="shared" si="298"/>
        <v>30</v>
      </c>
      <c r="D6043" s="4" t="s">
        <v>43</v>
      </c>
      <c r="E6043" s="28">
        <v>731</v>
      </c>
      <c r="F6043" s="28">
        <v>2140</v>
      </c>
      <c r="H6043" s="28">
        <v>217</v>
      </c>
      <c r="I6043" s="28">
        <v>16</v>
      </c>
      <c r="J6043" s="28">
        <v>0.02</v>
      </c>
      <c r="AI6043"/>
      <c r="AJ6043"/>
    </row>
    <row r="6044" spans="1:36" ht="14.5" x14ac:dyDescent="0.35">
      <c r="A6044" s="52">
        <f t="shared" si="296"/>
        <v>2015</v>
      </c>
      <c r="B6044" s="30">
        <f t="shared" si="297"/>
        <v>203</v>
      </c>
      <c r="C6044" s="4">
        <f t="shared" si="298"/>
        <v>30</v>
      </c>
      <c r="D6044" s="4" t="s">
        <v>43</v>
      </c>
      <c r="E6044" s="28">
        <v>731</v>
      </c>
      <c r="F6044" s="28">
        <v>2140</v>
      </c>
      <c r="H6044" s="28">
        <v>217</v>
      </c>
      <c r="I6044" s="28">
        <v>16</v>
      </c>
      <c r="J6044" s="28">
        <v>1.78E-2</v>
      </c>
      <c r="AI6044"/>
      <c r="AJ6044"/>
    </row>
    <row r="6045" spans="1:36" ht="14.5" x14ac:dyDescent="0.35">
      <c r="A6045" s="52">
        <f t="shared" si="296"/>
        <v>2015</v>
      </c>
      <c r="B6045" s="30">
        <f t="shared" si="297"/>
        <v>203</v>
      </c>
      <c r="C6045" s="4">
        <f t="shared" si="298"/>
        <v>30</v>
      </c>
      <c r="D6045" s="4" t="s">
        <v>43</v>
      </c>
      <c r="E6045" s="28">
        <v>731</v>
      </c>
      <c r="F6045" s="28">
        <v>2140</v>
      </c>
      <c r="H6045" s="28">
        <v>217</v>
      </c>
      <c r="I6045" s="28">
        <v>16</v>
      </c>
      <c r="J6045" s="28">
        <v>1.9800000000000002E-2</v>
      </c>
      <c r="AI6045"/>
      <c r="AJ6045"/>
    </row>
    <row r="6046" spans="1:36" ht="14.5" x14ac:dyDescent="0.35">
      <c r="A6046" s="52">
        <f t="shared" si="296"/>
        <v>2015</v>
      </c>
      <c r="B6046" s="30">
        <f t="shared" si="297"/>
        <v>203</v>
      </c>
      <c r="C6046" s="4">
        <f t="shared" si="298"/>
        <v>30</v>
      </c>
      <c r="D6046" s="4" t="s">
        <v>43</v>
      </c>
      <c r="E6046" s="28">
        <v>731</v>
      </c>
      <c r="F6046" s="28">
        <v>2140</v>
      </c>
      <c r="H6046" s="28">
        <v>217</v>
      </c>
      <c r="I6046" s="28">
        <v>16</v>
      </c>
      <c r="J6046" s="28">
        <v>2.29E-2</v>
      </c>
      <c r="AI6046"/>
      <c r="AJ6046"/>
    </row>
    <row r="6047" spans="1:36" ht="14.5" x14ac:dyDescent="0.35">
      <c r="A6047" s="52">
        <f t="shared" si="296"/>
        <v>2015</v>
      </c>
      <c r="B6047" s="30">
        <f t="shared" si="297"/>
        <v>203</v>
      </c>
      <c r="C6047" s="4">
        <f t="shared" si="298"/>
        <v>30</v>
      </c>
      <c r="D6047" s="4" t="s">
        <v>43</v>
      </c>
      <c r="E6047" s="28">
        <v>732</v>
      </c>
      <c r="F6047" s="28">
        <v>2140</v>
      </c>
      <c r="H6047" s="28">
        <v>217</v>
      </c>
      <c r="I6047" s="28">
        <v>16</v>
      </c>
      <c r="J6047" s="28">
        <v>2.0899999999999998E-2</v>
      </c>
      <c r="AI6047"/>
      <c r="AJ6047"/>
    </row>
    <row r="6048" spans="1:36" ht="14.5" x14ac:dyDescent="0.35">
      <c r="A6048" s="52">
        <f t="shared" si="296"/>
        <v>2015</v>
      </c>
      <c r="B6048" s="30">
        <f t="shared" si="297"/>
        <v>203</v>
      </c>
      <c r="C6048" s="4">
        <f t="shared" si="298"/>
        <v>30</v>
      </c>
      <c r="D6048" s="4" t="s">
        <v>43</v>
      </c>
      <c r="E6048" s="28">
        <v>732</v>
      </c>
      <c r="F6048" s="28">
        <v>2140</v>
      </c>
      <c r="H6048" s="28">
        <v>217</v>
      </c>
      <c r="I6048" s="28">
        <v>16</v>
      </c>
      <c r="J6048" s="28">
        <v>2.0500000000000001E-2</v>
      </c>
      <c r="AI6048"/>
      <c r="AJ6048"/>
    </row>
    <row r="6049" spans="1:36" ht="14.5" x14ac:dyDescent="0.35">
      <c r="A6049" s="52">
        <f t="shared" si="296"/>
        <v>2015</v>
      </c>
      <c r="B6049" s="30">
        <f t="shared" si="297"/>
        <v>203</v>
      </c>
      <c r="C6049" s="4">
        <f t="shared" si="298"/>
        <v>30</v>
      </c>
      <c r="D6049" s="4" t="s">
        <v>43</v>
      </c>
      <c r="E6049" s="28">
        <v>732</v>
      </c>
      <c r="F6049" s="28">
        <v>2140</v>
      </c>
      <c r="H6049" s="28">
        <v>217</v>
      </c>
      <c r="I6049" s="28">
        <v>16</v>
      </c>
      <c r="J6049" s="28">
        <v>1.9300000000000001E-2</v>
      </c>
      <c r="AI6049"/>
      <c r="AJ6049"/>
    </row>
    <row r="6050" spans="1:36" ht="14.5" x14ac:dyDescent="0.35">
      <c r="A6050" s="52">
        <f t="shared" si="296"/>
        <v>2015</v>
      </c>
      <c r="B6050" s="30">
        <f t="shared" si="297"/>
        <v>203</v>
      </c>
      <c r="C6050" s="4">
        <f t="shared" si="298"/>
        <v>30</v>
      </c>
      <c r="D6050" s="4" t="s">
        <v>43</v>
      </c>
      <c r="E6050" s="28">
        <v>732</v>
      </c>
      <c r="F6050" s="28">
        <v>2140</v>
      </c>
      <c r="H6050" s="28">
        <v>217</v>
      </c>
      <c r="I6050" s="28">
        <v>16</v>
      </c>
      <c r="J6050" s="28">
        <v>2.3300000000000001E-2</v>
      </c>
      <c r="AI6050"/>
      <c r="AJ6050"/>
    </row>
    <row r="6051" spans="1:36" ht="14.5" x14ac:dyDescent="0.35">
      <c r="A6051" s="52">
        <f t="shared" si="296"/>
        <v>2015</v>
      </c>
      <c r="B6051" s="30">
        <f t="shared" si="297"/>
        <v>203</v>
      </c>
      <c r="C6051" s="4">
        <f t="shared" si="298"/>
        <v>30</v>
      </c>
      <c r="D6051" s="4" t="s">
        <v>43</v>
      </c>
      <c r="E6051" s="28">
        <v>732</v>
      </c>
      <c r="F6051" s="28">
        <v>2140</v>
      </c>
      <c r="H6051" s="28">
        <v>217</v>
      </c>
      <c r="I6051" s="28">
        <v>16</v>
      </c>
      <c r="J6051" s="28">
        <v>2.4199999999999999E-2</v>
      </c>
      <c r="AI6051"/>
      <c r="AJ6051"/>
    </row>
    <row r="6052" spans="1:36" ht="14.5" x14ac:dyDescent="0.35">
      <c r="A6052" s="52">
        <f t="shared" si="296"/>
        <v>2015</v>
      </c>
      <c r="B6052" s="30">
        <f t="shared" si="297"/>
        <v>203</v>
      </c>
      <c r="C6052" s="4">
        <f t="shared" si="298"/>
        <v>30</v>
      </c>
      <c r="D6052" s="4" t="s">
        <v>43</v>
      </c>
      <c r="E6052" s="28">
        <v>731</v>
      </c>
      <c r="F6052" s="28">
        <v>2140</v>
      </c>
      <c r="H6052" s="28">
        <v>217</v>
      </c>
      <c r="I6052" s="28">
        <v>17</v>
      </c>
      <c r="J6052" s="28">
        <v>2.1100000000000001E-2</v>
      </c>
      <c r="AI6052"/>
      <c r="AJ6052"/>
    </row>
    <row r="6053" spans="1:36" ht="14.5" x14ac:dyDescent="0.35">
      <c r="A6053" s="52">
        <f t="shared" si="296"/>
        <v>2015</v>
      </c>
      <c r="B6053" s="30">
        <f t="shared" si="297"/>
        <v>203</v>
      </c>
      <c r="C6053" s="4">
        <f t="shared" si="298"/>
        <v>30</v>
      </c>
      <c r="D6053" s="4" t="s">
        <v>43</v>
      </c>
      <c r="E6053" s="28">
        <v>731</v>
      </c>
      <c r="F6053" s="28">
        <v>2140</v>
      </c>
      <c r="H6053" s="28">
        <v>217</v>
      </c>
      <c r="I6053" s="28">
        <v>17</v>
      </c>
      <c r="J6053" s="28">
        <v>2.81E-2</v>
      </c>
      <c r="AI6053"/>
      <c r="AJ6053"/>
    </row>
    <row r="6054" spans="1:36" ht="14.5" x14ac:dyDescent="0.35">
      <c r="A6054" s="52">
        <f t="shared" si="296"/>
        <v>2015</v>
      </c>
      <c r="B6054" s="30">
        <f t="shared" si="297"/>
        <v>203</v>
      </c>
      <c r="C6054" s="4">
        <f t="shared" si="298"/>
        <v>30</v>
      </c>
      <c r="D6054" s="4" t="s">
        <v>43</v>
      </c>
      <c r="E6054" s="28">
        <v>731</v>
      </c>
      <c r="F6054" s="28">
        <v>2140</v>
      </c>
      <c r="H6054" s="28">
        <v>217</v>
      </c>
      <c r="I6054" s="28">
        <v>17</v>
      </c>
      <c r="J6054" s="28">
        <v>2.8799999999999999E-2</v>
      </c>
      <c r="AI6054"/>
      <c r="AJ6054"/>
    </row>
    <row r="6055" spans="1:36" ht="14.5" x14ac:dyDescent="0.35">
      <c r="A6055" s="52">
        <f t="shared" si="296"/>
        <v>2015</v>
      </c>
      <c r="B6055" s="30">
        <f t="shared" si="297"/>
        <v>203</v>
      </c>
      <c r="C6055" s="4">
        <f t="shared" si="298"/>
        <v>30</v>
      </c>
      <c r="D6055" s="4" t="s">
        <v>43</v>
      </c>
      <c r="E6055" s="28">
        <v>731</v>
      </c>
      <c r="F6055" s="28">
        <v>2140</v>
      </c>
      <c r="H6055" s="28">
        <v>217</v>
      </c>
      <c r="I6055" s="28">
        <v>17</v>
      </c>
      <c r="J6055" s="28">
        <v>3.1199999999999999E-2</v>
      </c>
      <c r="AI6055"/>
      <c r="AJ6055"/>
    </row>
    <row r="6056" spans="1:36" ht="14.5" x14ac:dyDescent="0.35">
      <c r="A6056" s="52">
        <f t="shared" si="296"/>
        <v>2015</v>
      </c>
      <c r="B6056" s="30">
        <f t="shared" si="297"/>
        <v>203</v>
      </c>
      <c r="C6056" s="4">
        <f t="shared" si="298"/>
        <v>30</v>
      </c>
      <c r="D6056" s="4" t="s">
        <v>43</v>
      </c>
      <c r="E6056" s="28">
        <v>731</v>
      </c>
      <c r="F6056" s="28">
        <v>2140</v>
      </c>
      <c r="H6056" s="28">
        <v>217</v>
      </c>
      <c r="I6056" s="28">
        <v>17</v>
      </c>
      <c r="J6056" s="28">
        <v>2.1499999999999998E-2</v>
      </c>
      <c r="AI6056"/>
      <c r="AJ6056"/>
    </row>
    <row r="6057" spans="1:36" ht="14.5" x14ac:dyDescent="0.35">
      <c r="A6057" s="52">
        <f t="shared" si="296"/>
        <v>2015</v>
      </c>
      <c r="B6057" s="30">
        <f t="shared" si="297"/>
        <v>203</v>
      </c>
      <c r="C6057" s="4">
        <f t="shared" si="298"/>
        <v>30</v>
      </c>
      <c r="D6057" s="4" t="s">
        <v>43</v>
      </c>
      <c r="E6057" s="28">
        <v>731</v>
      </c>
      <c r="F6057" s="28">
        <v>2140</v>
      </c>
      <c r="H6057" s="28">
        <v>217</v>
      </c>
      <c r="I6057" s="28">
        <v>17</v>
      </c>
      <c r="J6057" s="28">
        <v>3.1899999999999998E-2</v>
      </c>
      <c r="AI6057"/>
      <c r="AJ6057"/>
    </row>
    <row r="6058" spans="1:36" ht="14.5" x14ac:dyDescent="0.35">
      <c r="A6058" s="52">
        <f t="shared" si="296"/>
        <v>2015</v>
      </c>
      <c r="B6058" s="30">
        <f t="shared" si="297"/>
        <v>203</v>
      </c>
      <c r="C6058" s="4">
        <f t="shared" si="298"/>
        <v>30</v>
      </c>
      <c r="D6058" s="4" t="s">
        <v>43</v>
      </c>
      <c r="E6058" s="28">
        <v>731</v>
      </c>
      <c r="F6058" s="28">
        <v>2140</v>
      </c>
      <c r="H6058" s="28">
        <v>217</v>
      </c>
      <c r="I6058" s="28">
        <v>17</v>
      </c>
      <c r="J6058" s="28">
        <v>2.76E-2</v>
      </c>
      <c r="AI6058"/>
      <c r="AJ6058"/>
    </row>
    <row r="6059" spans="1:36" ht="14.5" x14ac:dyDescent="0.35">
      <c r="A6059" s="52">
        <f t="shared" si="296"/>
        <v>2015</v>
      </c>
      <c r="B6059" s="30">
        <f t="shared" si="297"/>
        <v>203</v>
      </c>
      <c r="C6059" s="4">
        <f t="shared" si="298"/>
        <v>30</v>
      </c>
      <c r="D6059" s="4" t="s">
        <v>43</v>
      </c>
      <c r="E6059" s="28">
        <v>731</v>
      </c>
      <c r="F6059" s="28">
        <v>2140</v>
      </c>
      <c r="H6059" s="28">
        <v>217</v>
      </c>
      <c r="I6059" s="28">
        <v>17</v>
      </c>
      <c r="J6059" s="28">
        <v>2.3E-2</v>
      </c>
      <c r="AI6059"/>
      <c r="AJ6059"/>
    </row>
    <row r="6060" spans="1:36" ht="14.5" x14ac:dyDescent="0.35">
      <c r="A6060" s="52">
        <f t="shared" si="296"/>
        <v>2015</v>
      </c>
      <c r="B6060" s="30">
        <f t="shared" si="297"/>
        <v>203</v>
      </c>
      <c r="C6060" s="4">
        <f t="shared" si="298"/>
        <v>30</v>
      </c>
      <c r="D6060" s="4" t="s">
        <v>43</v>
      </c>
      <c r="E6060" s="28">
        <v>731</v>
      </c>
      <c r="F6060" s="28">
        <v>2140</v>
      </c>
      <c r="H6060" s="28">
        <v>217</v>
      </c>
      <c r="I6060" s="28">
        <v>17</v>
      </c>
      <c r="J6060" s="28">
        <v>2.5899999999999999E-2</v>
      </c>
      <c r="AI6060"/>
      <c r="AJ6060"/>
    </row>
    <row r="6061" spans="1:36" ht="14.5" x14ac:dyDescent="0.35">
      <c r="A6061" s="52">
        <f t="shared" si="296"/>
        <v>2015</v>
      </c>
      <c r="B6061" s="30">
        <f t="shared" si="297"/>
        <v>203</v>
      </c>
      <c r="C6061" s="4">
        <f t="shared" si="298"/>
        <v>30</v>
      </c>
      <c r="D6061" s="4" t="s">
        <v>43</v>
      </c>
      <c r="E6061" s="28">
        <v>731</v>
      </c>
      <c r="F6061" s="28">
        <v>2140</v>
      </c>
      <c r="H6061" s="28">
        <v>217</v>
      </c>
      <c r="I6061" s="28">
        <v>17</v>
      </c>
      <c r="J6061" s="28">
        <v>2.4899999999999999E-2</v>
      </c>
      <c r="AI6061"/>
      <c r="AJ6061"/>
    </row>
    <row r="6062" spans="1:36" ht="14.5" x14ac:dyDescent="0.35">
      <c r="A6062" s="52">
        <f t="shared" si="296"/>
        <v>2015</v>
      </c>
      <c r="B6062" s="30">
        <f t="shared" si="297"/>
        <v>203</v>
      </c>
      <c r="C6062" s="4">
        <f t="shared" si="298"/>
        <v>30</v>
      </c>
      <c r="D6062" s="4" t="s">
        <v>43</v>
      </c>
      <c r="E6062" s="28">
        <v>732</v>
      </c>
      <c r="F6062" s="28">
        <v>2140</v>
      </c>
      <c r="H6062" s="28">
        <v>217</v>
      </c>
      <c r="I6062" s="28">
        <v>17</v>
      </c>
      <c r="J6062" s="28">
        <v>3.32E-2</v>
      </c>
      <c r="AI6062"/>
      <c r="AJ6062"/>
    </row>
    <row r="6063" spans="1:36" ht="14.5" x14ac:dyDescent="0.35">
      <c r="A6063" s="52">
        <f t="shared" si="296"/>
        <v>2015</v>
      </c>
      <c r="B6063" s="30">
        <f t="shared" si="297"/>
        <v>203</v>
      </c>
      <c r="C6063" s="4">
        <f t="shared" si="298"/>
        <v>30</v>
      </c>
      <c r="D6063" s="4" t="s">
        <v>43</v>
      </c>
      <c r="E6063" s="28">
        <v>732</v>
      </c>
      <c r="F6063" s="28">
        <v>2140</v>
      </c>
      <c r="H6063" s="28">
        <v>217</v>
      </c>
      <c r="I6063" s="28">
        <v>17</v>
      </c>
      <c r="J6063" s="28">
        <v>2.47E-2</v>
      </c>
      <c r="AI6063"/>
      <c r="AJ6063"/>
    </row>
    <row r="6064" spans="1:36" ht="14.5" x14ac:dyDescent="0.35">
      <c r="A6064" s="52">
        <f t="shared" si="296"/>
        <v>2015</v>
      </c>
      <c r="B6064" s="30">
        <f t="shared" si="297"/>
        <v>203</v>
      </c>
      <c r="C6064" s="4">
        <f t="shared" si="298"/>
        <v>30</v>
      </c>
      <c r="D6064" s="4" t="s">
        <v>43</v>
      </c>
      <c r="E6064" s="28">
        <v>732</v>
      </c>
      <c r="F6064" s="28">
        <v>2140</v>
      </c>
      <c r="H6064" s="28">
        <v>217</v>
      </c>
      <c r="I6064" s="28">
        <v>17</v>
      </c>
      <c r="J6064" s="28">
        <v>2.58E-2</v>
      </c>
      <c r="AI6064"/>
      <c r="AJ6064"/>
    </row>
    <row r="6065" spans="1:36" ht="14.5" x14ac:dyDescent="0.35">
      <c r="A6065" s="52">
        <f t="shared" si="296"/>
        <v>2015</v>
      </c>
      <c r="B6065" s="30">
        <f t="shared" si="297"/>
        <v>203</v>
      </c>
      <c r="C6065" s="4">
        <f t="shared" si="298"/>
        <v>30</v>
      </c>
      <c r="D6065" s="4" t="s">
        <v>43</v>
      </c>
      <c r="E6065" s="28">
        <v>732</v>
      </c>
      <c r="F6065" s="28">
        <v>2140</v>
      </c>
      <c r="H6065" s="28">
        <v>217</v>
      </c>
      <c r="I6065" s="28">
        <v>17</v>
      </c>
      <c r="J6065" s="28">
        <v>3.4799999999999998E-2</v>
      </c>
      <c r="AI6065"/>
      <c r="AJ6065"/>
    </row>
    <row r="6066" spans="1:36" ht="14.5" x14ac:dyDescent="0.35">
      <c r="A6066" s="52">
        <f t="shared" si="296"/>
        <v>2015</v>
      </c>
      <c r="B6066" s="30">
        <f t="shared" si="297"/>
        <v>203</v>
      </c>
      <c r="C6066" s="4">
        <f t="shared" si="298"/>
        <v>30</v>
      </c>
      <c r="D6066" s="4" t="s">
        <v>43</v>
      </c>
      <c r="E6066" s="28">
        <v>732</v>
      </c>
      <c r="F6066" s="28">
        <v>2140</v>
      </c>
      <c r="H6066" s="28">
        <v>217</v>
      </c>
      <c r="I6066" s="28">
        <v>17</v>
      </c>
      <c r="J6066" s="28">
        <v>2.92E-2</v>
      </c>
      <c r="AI6066"/>
      <c r="AJ6066"/>
    </row>
    <row r="6067" spans="1:36" ht="14.5" x14ac:dyDescent="0.35">
      <c r="A6067" s="52">
        <f t="shared" si="296"/>
        <v>2015</v>
      </c>
      <c r="B6067" s="30">
        <f t="shared" si="297"/>
        <v>203</v>
      </c>
      <c r="C6067" s="4">
        <f t="shared" si="298"/>
        <v>30</v>
      </c>
      <c r="D6067" s="4" t="s">
        <v>43</v>
      </c>
      <c r="E6067" s="28">
        <v>732</v>
      </c>
      <c r="F6067" s="28">
        <v>2140</v>
      </c>
      <c r="H6067" s="28">
        <v>217</v>
      </c>
      <c r="I6067" s="28">
        <v>17</v>
      </c>
      <c r="J6067" s="28">
        <v>3.09E-2</v>
      </c>
      <c r="AI6067"/>
      <c r="AJ6067"/>
    </row>
    <row r="6068" spans="1:36" ht="14.5" x14ac:dyDescent="0.35">
      <c r="A6068" s="52">
        <f t="shared" si="296"/>
        <v>2015</v>
      </c>
      <c r="B6068" s="30">
        <f t="shared" si="297"/>
        <v>203</v>
      </c>
      <c r="C6068" s="4">
        <f t="shared" si="298"/>
        <v>30</v>
      </c>
      <c r="D6068" s="4" t="s">
        <v>43</v>
      </c>
      <c r="E6068" s="28">
        <v>732</v>
      </c>
      <c r="F6068" s="28">
        <v>2140</v>
      </c>
      <c r="H6068" s="28">
        <v>217</v>
      </c>
      <c r="I6068" s="28">
        <v>17</v>
      </c>
      <c r="J6068" s="28">
        <v>2.63E-2</v>
      </c>
      <c r="AI6068"/>
      <c r="AJ6068"/>
    </row>
    <row r="6069" spans="1:36" ht="14.5" x14ac:dyDescent="0.35">
      <c r="A6069" s="52">
        <f t="shared" si="296"/>
        <v>2015</v>
      </c>
      <c r="B6069" s="30">
        <f t="shared" si="297"/>
        <v>203</v>
      </c>
      <c r="C6069" s="4">
        <f t="shared" si="298"/>
        <v>30</v>
      </c>
      <c r="D6069" s="4" t="s">
        <v>43</v>
      </c>
      <c r="E6069" s="28">
        <v>732</v>
      </c>
      <c r="F6069" s="28">
        <v>2140</v>
      </c>
      <c r="H6069" s="28">
        <v>217</v>
      </c>
      <c r="I6069" s="28">
        <v>17</v>
      </c>
      <c r="J6069" s="28">
        <v>3.0200000000000001E-2</v>
      </c>
      <c r="AI6069"/>
      <c r="AJ6069"/>
    </row>
    <row r="6070" spans="1:36" ht="14.5" x14ac:dyDescent="0.35">
      <c r="A6070" s="52">
        <f t="shared" si="296"/>
        <v>2015</v>
      </c>
      <c r="B6070" s="30">
        <f t="shared" si="297"/>
        <v>203</v>
      </c>
      <c r="C6070" s="4">
        <f t="shared" si="298"/>
        <v>30</v>
      </c>
      <c r="D6070" s="4" t="s">
        <v>43</v>
      </c>
      <c r="E6070" s="28">
        <v>732</v>
      </c>
      <c r="F6070" s="28">
        <v>2140</v>
      </c>
      <c r="H6070" s="28">
        <v>217</v>
      </c>
      <c r="I6070" s="28">
        <v>17</v>
      </c>
      <c r="J6070" s="28">
        <v>3.32E-2</v>
      </c>
      <c r="AI6070"/>
      <c r="AJ6070"/>
    </row>
    <row r="6071" spans="1:36" ht="14.5" x14ac:dyDescent="0.35">
      <c r="A6071" s="52">
        <f t="shared" si="296"/>
        <v>2015</v>
      </c>
      <c r="B6071" s="30">
        <f t="shared" si="297"/>
        <v>203</v>
      </c>
      <c r="C6071" s="4">
        <f t="shared" si="298"/>
        <v>30</v>
      </c>
      <c r="D6071" s="4" t="s">
        <v>43</v>
      </c>
      <c r="E6071" s="28">
        <v>732</v>
      </c>
      <c r="F6071" s="28">
        <v>2140</v>
      </c>
      <c r="H6071" s="28">
        <v>217</v>
      </c>
      <c r="I6071" s="28">
        <v>17</v>
      </c>
      <c r="J6071" s="28">
        <v>3.1300000000000001E-2</v>
      </c>
      <c r="AI6071"/>
      <c r="AJ6071"/>
    </row>
    <row r="6072" spans="1:36" ht="14.5" x14ac:dyDescent="0.35">
      <c r="A6072" s="52">
        <f t="shared" si="296"/>
        <v>2015</v>
      </c>
      <c r="B6072" s="30">
        <f t="shared" si="297"/>
        <v>203</v>
      </c>
      <c r="C6072" s="4">
        <f t="shared" si="298"/>
        <v>30</v>
      </c>
      <c r="D6072" s="4" t="s">
        <v>43</v>
      </c>
      <c r="E6072" s="28">
        <v>732</v>
      </c>
      <c r="F6072" s="28">
        <v>2140</v>
      </c>
      <c r="H6072" s="28">
        <v>217</v>
      </c>
      <c r="I6072" s="28">
        <v>17</v>
      </c>
      <c r="J6072" s="28">
        <v>2.8000000000000001E-2</v>
      </c>
      <c r="AI6072"/>
      <c r="AJ6072"/>
    </row>
    <row r="6073" spans="1:36" ht="14.5" x14ac:dyDescent="0.35">
      <c r="A6073" s="52">
        <f t="shared" si="296"/>
        <v>2015</v>
      </c>
      <c r="B6073" s="30">
        <f t="shared" si="297"/>
        <v>203</v>
      </c>
      <c r="C6073" s="4">
        <f t="shared" si="298"/>
        <v>30</v>
      </c>
      <c r="D6073" s="4" t="s">
        <v>43</v>
      </c>
      <c r="E6073" s="28">
        <v>732</v>
      </c>
      <c r="F6073" s="28">
        <v>2140</v>
      </c>
      <c r="H6073" s="28">
        <v>217</v>
      </c>
      <c r="I6073" s="28">
        <v>17</v>
      </c>
      <c r="J6073" s="28">
        <v>3.1199999999999999E-2</v>
      </c>
      <c r="AI6073"/>
      <c r="AJ6073"/>
    </row>
    <row r="6074" spans="1:36" ht="14.5" x14ac:dyDescent="0.35">
      <c r="A6074" s="52">
        <f t="shared" si="296"/>
        <v>2015</v>
      </c>
      <c r="B6074" s="30">
        <f t="shared" si="297"/>
        <v>203</v>
      </c>
      <c r="C6074" s="4">
        <f t="shared" si="298"/>
        <v>30</v>
      </c>
      <c r="D6074" s="4" t="s">
        <v>43</v>
      </c>
      <c r="E6074" s="28">
        <v>732</v>
      </c>
      <c r="F6074" s="28">
        <v>2140</v>
      </c>
      <c r="H6074" s="28">
        <v>217</v>
      </c>
      <c r="I6074" s="28">
        <v>17</v>
      </c>
      <c r="J6074" s="28">
        <v>3.2800000000000003E-2</v>
      </c>
      <c r="AI6074"/>
      <c r="AJ6074"/>
    </row>
    <row r="6075" spans="1:36" ht="14.5" x14ac:dyDescent="0.35">
      <c r="A6075" s="52">
        <f t="shared" si="296"/>
        <v>2015</v>
      </c>
      <c r="B6075" s="30">
        <f t="shared" si="297"/>
        <v>203</v>
      </c>
      <c r="C6075" s="4">
        <f t="shared" si="298"/>
        <v>30</v>
      </c>
      <c r="D6075" s="4" t="s">
        <v>43</v>
      </c>
      <c r="E6075" s="28">
        <v>732</v>
      </c>
      <c r="F6075" s="28">
        <v>2140</v>
      </c>
      <c r="H6075" s="28">
        <v>217</v>
      </c>
      <c r="I6075" s="28">
        <v>17</v>
      </c>
      <c r="J6075" s="28">
        <v>2.9899999999999999E-2</v>
      </c>
      <c r="AI6075"/>
      <c r="AJ6075"/>
    </row>
    <row r="6076" spans="1:36" ht="14.5" x14ac:dyDescent="0.35">
      <c r="A6076" s="52">
        <f t="shared" si="296"/>
        <v>2015</v>
      </c>
      <c r="B6076" s="30">
        <f t="shared" si="297"/>
        <v>203</v>
      </c>
      <c r="C6076" s="4">
        <f t="shared" si="298"/>
        <v>30</v>
      </c>
      <c r="D6076" s="4" t="s">
        <v>43</v>
      </c>
      <c r="E6076" s="28">
        <v>731</v>
      </c>
      <c r="F6076" s="28">
        <v>2140</v>
      </c>
      <c r="H6076" s="28">
        <v>217</v>
      </c>
      <c r="I6076" s="28">
        <v>18</v>
      </c>
      <c r="J6076" s="28">
        <v>3.32E-2</v>
      </c>
      <c r="AI6076"/>
      <c r="AJ6076"/>
    </row>
    <row r="6077" spans="1:36" ht="14.5" x14ac:dyDescent="0.35">
      <c r="A6077" s="52">
        <f t="shared" si="296"/>
        <v>2015</v>
      </c>
      <c r="B6077" s="30">
        <f t="shared" si="297"/>
        <v>203</v>
      </c>
      <c r="C6077" s="4">
        <f t="shared" si="298"/>
        <v>30</v>
      </c>
      <c r="D6077" s="4" t="s">
        <v>43</v>
      </c>
      <c r="E6077" s="28">
        <v>731</v>
      </c>
      <c r="F6077" s="28">
        <v>2140</v>
      </c>
      <c r="H6077" s="28">
        <v>217</v>
      </c>
      <c r="I6077" s="28">
        <v>18</v>
      </c>
      <c r="J6077" s="28">
        <v>3.6600000000000001E-2</v>
      </c>
      <c r="AI6077"/>
      <c r="AJ6077"/>
    </row>
    <row r="6078" spans="1:36" ht="14.5" x14ac:dyDescent="0.35">
      <c r="A6078" s="52">
        <f t="shared" si="296"/>
        <v>2015</v>
      </c>
      <c r="B6078" s="30">
        <f t="shared" si="297"/>
        <v>203</v>
      </c>
      <c r="C6078" s="4">
        <f t="shared" si="298"/>
        <v>30</v>
      </c>
      <c r="D6078" s="4" t="s">
        <v>43</v>
      </c>
      <c r="E6078" s="28">
        <v>731</v>
      </c>
      <c r="F6078" s="28">
        <v>2140</v>
      </c>
      <c r="H6078" s="28">
        <v>217</v>
      </c>
      <c r="I6078" s="28">
        <v>18</v>
      </c>
      <c r="J6078" s="28">
        <v>3.32E-2</v>
      </c>
      <c r="AI6078"/>
      <c r="AJ6078"/>
    </row>
    <row r="6079" spans="1:36" ht="14.5" x14ac:dyDescent="0.35">
      <c r="A6079" s="52">
        <f t="shared" si="296"/>
        <v>2015</v>
      </c>
      <c r="B6079" s="30">
        <f t="shared" si="297"/>
        <v>203</v>
      </c>
      <c r="C6079" s="4">
        <f t="shared" si="298"/>
        <v>30</v>
      </c>
      <c r="D6079" s="4" t="s">
        <v>43</v>
      </c>
      <c r="E6079" s="28">
        <v>731</v>
      </c>
      <c r="F6079" s="28">
        <v>2140</v>
      </c>
      <c r="H6079" s="28">
        <v>217</v>
      </c>
      <c r="I6079" s="28">
        <v>18</v>
      </c>
      <c r="J6079" s="28">
        <v>3.1699999999999999E-2</v>
      </c>
      <c r="AI6079"/>
      <c r="AJ6079"/>
    </row>
    <row r="6080" spans="1:36" ht="14.5" x14ac:dyDescent="0.35">
      <c r="A6080" s="52">
        <f t="shared" si="296"/>
        <v>2015</v>
      </c>
      <c r="B6080" s="30">
        <f t="shared" si="297"/>
        <v>203</v>
      </c>
      <c r="C6080" s="4">
        <f t="shared" si="298"/>
        <v>30</v>
      </c>
      <c r="D6080" s="4" t="s">
        <v>43</v>
      </c>
      <c r="E6080" s="28">
        <v>731</v>
      </c>
      <c r="F6080" s="28">
        <v>2140</v>
      </c>
      <c r="H6080" s="28">
        <v>217</v>
      </c>
      <c r="I6080" s="28">
        <v>18</v>
      </c>
      <c r="J6080" s="28">
        <v>3.0300000000000001E-2</v>
      </c>
      <c r="AI6080"/>
      <c r="AJ6080"/>
    </row>
    <row r="6081" spans="1:36" ht="14.5" x14ac:dyDescent="0.35">
      <c r="A6081" s="52">
        <f t="shared" si="296"/>
        <v>2015</v>
      </c>
      <c r="B6081" s="30">
        <f t="shared" si="297"/>
        <v>203</v>
      </c>
      <c r="C6081" s="4">
        <f t="shared" si="298"/>
        <v>30</v>
      </c>
      <c r="D6081" s="4" t="s">
        <v>43</v>
      </c>
      <c r="E6081" s="28">
        <v>732</v>
      </c>
      <c r="F6081" s="28">
        <v>2140</v>
      </c>
      <c r="H6081" s="28">
        <v>217</v>
      </c>
      <c r="I6081" s="28">
        <v>18</v>
      </c>
      <c r="J6081" s="28">
        <v>3.6200000000000003E-2</v>
      </c>
      <c r="AI6081"/>
      <c r="AJ6081"/>
    </row>
    <row r="6082" spans="1:36" ht="14.5" x14ac:dyDescent="0.35">
      <c r="A6082" s="52">
        <f t="shared" ref="A6082:A6145" si="299">YEAR(D6082)</f>
        <v>2015</v>
      </c>
      <c r="B6082" s="30">
        <f t="shared" ref="B6082:B6145" si="300">D6082-DATE(YEAR(D6082),1,0)</f>
        <v>203</v>
      </c>
      <c r="C6082" s="4">
        <f t="shared" ref="C6082:C6145" si="301">WEEKNUM(D6082,1)</f>
        <v>30</v>
      </c>
      <c r="D6082" s="4" t="s">
        <v>43</v>
      </c>
      <c r="E6082" s="28">
        <v>732</v>
      </c>
      <c r="F6082" s="28">
        <v>2140</v>
      </c>
      <c r="H6082" s="28">
        <v>217</v>
      </c>
      <c r="I6082" s="28">
        <v>18</v>
      </c>
      <c r="J6082" s="28">
        <v>3.1199999999999999E-2</v>
      </c>
      <c r="AI6082"/>
      <c r="AJ6082"/>
    </row>
    <row r="6083" spans="1:36" ht="14.5" x14ac:dyDescent="0.35">
      <c r="A6083" s="52">
        <f t="shared" si="299"/>
        <v>2015</v>
      </c>
      <c r="B6083" s="30">
        <f t="shared" si="300"/>
        <v>203</v>
      </c>
      <c r="C6083" s="4">
        <f t="shared" si="301"/>
        <v>30</v>
      </c>
      <c r="D6083" s="4" t="s">
        <v>43</v>
      </c>
      <c r="E6083" s="28">
        <v>732</v>
      </c>
      <c r="F6083" s="28">
        <v>2140</v>
      </c>
      <c r="H6083" s="28">
        <v>217</v>
      </c>
      <c r="I6083" s="28">
        <v>18</v>
      </c>
      <c r="J6083" s="28">
        <v>3.4500000000000003E-2</v>
      </c>
      <c r="AI6083"/>
      <c r="AJ6083"/>
    </row>
    <row r="6084" spans="1:36" ht="14.5" x14ac:dyDescent="0.35">
      <c r="A6084" s="52">
        <f t="shared" si="299"/>
        <v>2015</v>
      </c>
      <c r="B6084" s="30">
        <f t="shared" si="300"/>
        <v>203</v>
      </c>
      <c r="C6084" s="4">
        <f t="shared" si="301"/>
        <v>30</v>
      </c>
      <c r="D6084" s="4" t="s">
        <v>43</v>
      </c>
      <c r="E6084" s="28">
        <v>732</v>
      </c>
      <c r="F6084" s="28">
        <v>2140</v>
      </c>
      <c r="H6084" s="28">
        <v>217</v>
      </c>
      <c r="I6084" s="28">
        <v>18</v>
      </c>
      <c r="J6084" s="28">
        <v>2.98E-2</v>
      </c>
      <c r="AI6084"/>
      <c r="AJ6084"/>
    </row>
    <row r="6085" spans="1:36" ht="14.5" x14ac:dyDescent="0.35">
      <c r="A6085" s="52">
        <f t="shared" si="299"/>
        <v>2015</v>
      </c>
      <c r="B6085" s="30">
        <f t="shared" si="300"/>
        <v>203</v>
      </c>
      <c r="C6085" s="4">
        <f t="shared" si="301"/>
        <v>30</v>
      </c>
      <c r="D6085" s="4" t="s">
        <v>43</v>
      </c>
      <c r="E6085" s="28">
        <v>732</v>
      </c>
      <c r="F6085" s="28">
        <v>2140</v>
      </c>
      <c r="H6085" s="28">
        <v>217</v>
      </c>
      <c r="I6085" s="28">
        <v>18</v>
      </c>
      <c r="J6085" s="28">
        <v>3.2899999999999999E-2</v>
      </c>
      <c r="AI6085"/>
      <c r="AJ6085"/>
    </row>
    <row r="6086" spans="1:36" ht="14.5" x14ac:dyDescent="0.35">
      <c r="A6086" s="52">
        <f t="shared" si="299"/>
        <v>2015</v>
      </c>
      <c r="B6086" s="30">
        <f t="shared" si="300"/>
        <v>203</v>
      </c>
      <c r="C6086" s="4">
        <f t="shared" si="301"/>
        <v>30</v>
      </c>
      <c r="D6086" s="4" t="s">
        <v>43</v>
      </c>
      <c r="E6086" s="28">
        <v>732</v>
      </c>
      <c r="F6086" s="28">
        <v>2140</v>
      </c>
      <c r="H6086" s="28">
        <v>217</v>
      </c>
      <c r="I6086" s="28">
        <v>18</v>
      </c>
      <c r="J6086" s="28">
        <v>3.6999999999999998E-2</v>
      </c>
      <c r="AI6086"/>
      <c r="AJ6086"/>
    </row>
    <row r="6087" spans="1:36" ht="14.5" x14ac:dyDescent="0.35">
      <c r="A6087" s="52">
        <f t="shared" si="299"/>
        <v>2015</v>
      </c>
      <c r="B6087" s="30">
        <f t="shared" si="300"/>
        <v>203</v>
      </c>
      <c r="C6087" s="4">
        <f t="shared" si="301"/>
        <v>30</v>
      </c>
      <c r="D6087" s="4" t="s">
        <v>43</v>
      </c>
      <c r="E6087" s="28">
        <v>732</v>
      </c>
      <c r="F6087" s="28">
        <v>2140</v>
      </c>
      <c r="H6087" s="28">
        <v>217</v>
      </c>
      <c r="I6087" s="28">
        <v>18</v>
      </c>
      <c r="J6087" s="28">
        <v>3.1300000000000001E-2</v>
      </c>
      <c r="AI6087"/>
      <c r="AJ6087"/>
    </row>
    <row r="6088" spans="1:36" ht="14.5" x14ac:dyDescent="0.35">
      <c r="A6088" s="52">
        <f t="shared" si="299"/>
        <v>2015</v>
      </c>
      <c r="B6088" s="30">
        <f t="shared" si="300"/>
        <v>203</v>
      </c>
      <c r="C6088" s="4">
        <f t="shared" si="301"/>
        <v>30</v>
      </c>
      <c r="D6088" s="4" t="s">
        <v>43</v>
      </c>
      <c r="E6088" s="28">
        <v>732</v>
      </c>
      <c r="F6088" s="28">
        <v>2140</v>
      </c>
      <c r="H6088" s="28">
        <v>217</v>
      </c>
      <c r="I6088" s="28">
        <v>18</v>
      </c>
      <c r="J6088" s="28">
        <v>3.5900000000000001E-2</v>
      </c>
      <c r="AI6088"/>
      <c r="AJ6088"/>
    </row>
    <row r="6089" spans="1:36" ht="14.5" x14ac:dyDescent="0.35">
      <c r="A6089" s="52">
        <f t="shared" si="299"/>
        <v>2015</v>
      </c>
      <c r="B6089" s="30">
        <f t="shared" si="300"/>
        <v>203</v>
      </c>
      <c r="C6089" s="4">
        <f t="shared" si="301"/>
        <v>30</v>
      </c>
      <c r="D6089" s="4" t="s">
        <v>43</v>
      </c>
      <c r="E6089" s="28">
        <v>732</v>
      </c>
      <c r="F6089" s="28">
        <v>2140</v>
      </c>
      <c r="H6089" s="28">
        <v>217</v>
      </c>
      <c r="I6089" s="28">
        <v>18</v>
      </c>
      <c r="J6089" s="28">
        <v>2.7699999999999999E-2</v>
      </c>
      <c r="AI6089"/>
      <c r="AJ6089"/>
    </row>
    <row r="6090" spans="1:36" ht="14.5" x14ac:dyDescent="0.35">
      <c r="A6090" s="52">
        <f t="shared" si="299"/>
        <v>2015</v>
      </c>
      <c r="B6090" s="30">
        <f t="shared" si="300"/>
        <v>203</v>
      </c>
      <c r="C6090" s="4">
        <f t="shared" si="301"/>
        <v>30</v>
      </c>
      <c r="D6090" s="4" t="s">
        <v>43</v>
      </c>
      <c r="E6090" s="28">
        <v>732</v>
      </c>
      <c r="F6090" s="28">
        <v>2140</v>
      </c>
      <c r="H6090" s="28">
        <v>217</v>
      </c>
      <c r="I6090" s="28">
        <v>18</v>
      </c>
      <c r="J6090" s="28">
        <v>3.2500000000000001E-2</v>
      </c>
      <c r="AI6090"/>
      <c r="AJ6090"/>
    </row>
    <row r="6091" spans="1:36" ht="14.5" x14ac:dyDescent="0.35">
      <c r="A6091" s="52">
        <f t="shared" si="299"/>
        <v>2015</v>
      </c>
      <c r="B6091" s="30">
        <f t="shared" si="300"/>
        <v>203</v>
      </c>
      <c r="C6091" s="4">
        <f t="shared" si="301"/>
        <v>30</v>
      </c>
      <c r="D6091" s="4" t="s">
        <v>43</v>
      </c>
      <c r="E6091" s="28">
        <v>732</v>
      </c>
      <c r="F6091" s="28">
        <v>2140</v>
      </c>
      <c r="H6091" s="28">
        <v>217</v>
      </c>
      <c r="I6091" s="28">
        <v>18</v>
      </c>
      <c r="J6091" s="28">
        <v>0.03</v>
      </c>
      <c r="AI6091"/>
      <c r="AJ6091"/>
    </row>
    <row r="6092" spans="1:36" ht="14.5" x14ac:dyDescent="0.35">
      <c r="A6092" s="52">
        <f t="shared" si="299"/>
        <v>2015</v>
      </c>
      <c r="B6092" s="30">
        <f t="shared" si="300"/>
        <v>203</v>
      </c>
      <c r="C6092" s="4">
        <f t="shared" si="301"/>
        <v>30</v>
      </c>
      <c r="D6092" s="4" t="s">
        <v>43</v>
      </c>
      <c r="E6092" s="28">
        <v>732</v>
      </c>
      <c r="F6092" s="28">
        <v>2140</v>
      </c>
      <c r="H6092" s="28">
        <v>217</v>
      </c>
      <c r="I6092" s="28">
        <v>18</v>
      </c>
      <c r="J6092" s="28">
        <v>3.0599999999999999E-2</v>
      </c>
      <c r="AI6092"/>
      <c r="AJ6092"/>
    </row>
    <row r="6093" spans="1:36" ht="14.5" x14ac:dyDescent="0.35">
      <c r="A6093" s="52">
        <f t="shared" si="299"/>
        <v>2015</v>
      </c>
      <c r="B6093" s="30">
        <f t="shared" si="300"/>
        <v>203</v>
      </c>
      <c r="C6093" s="4">
        <f t="shared" si="301"/>
        <v>30</v>
      </c>
      <c r="D6093" s="4" t="s">
        <v>43</v>
      </c>
      <c r="E6093" s="28">
        <v>732</v>
      </c>
      <c r="F6093" s="28">
        <v>2140</v>
      </c>
      <c r="H6093" s="28">
        <v>217</v>
      </c>
      <c r="I6093" s="28">
        <v>18</v>
      </c>
      <c r="J6093" s="28">
        <v>3.44E-2</v>
      </c>
      <c r="AI6093"/>
      <c r="AJ6093"/>
    </row>
    <row r="6094" spans="1:36" ht="14.5" x14ac:dyDescent="0.35">
      <c r="A6094" s="52">
        <f t="shared" si="299"/>
        <v>2015</v>
      </c>
      <c r="B6094" s="30">
        <f t="shared" si="300"/>
        <v>203</v>
      </c>
      <c r="C6094" s="4">
        <f t="shared" si="301"/>
        <v>30</v>
      </c>
      <c r="D6094" s="4" t="s">
        <v>43</v>
      </c>
      <c r="E6094" s="28">
        <v>731</v>
      </c>
      <c r="F6094" s="28">
        <v>2140</v>
      </c>
      <c r="H6094" s="28">
        <v>217</v>
      </c>
      <c r="I6094" s="28">
        <v>19</v>
      </c>
      <c r="J6094" s="28">
        <v>3.56E-2</v>
      </c>
      <c r="AI6094"/>
      <c r="AJ6094"/>
    </row>
    <row r="6095" spans="1:36" ht="14.5" x14ac:dyDescent="0.35">
      <c r="A6095" s="52">
        <f t="shared" si="299"/>
        <v>2015</v>
      </c>
      <c r="B6095" s="30">
        <f t="shared" si="300"/>
        <v>203</v>
      </c>
      <c r="C6095" s="4">
        <f t="shared" si="301"/>
        <v>30</v>
      </c>
      <c r="D6095" s="4" t="s">
        <v>43</v>
      </c>
      <c r="E6095" s="28">
        <v>731</v>
      </c>
      <c r="F6095" s="28">
        <v>2140</v>
      </c>
      <c r="H6095" s="28">
        <v>217</v>
      </c>
      <c r="I6095" s="28">
        <v>19</v>
      </c>
      <c r="J6095" s="28">
        <v>3.8800000000000001E-2</v>
      </c>
      <c r="AI6095"/>
      <c r="AJ6095"/>
    </row>
    <row r="6096" spans="1:36" ht="14.5" x14ac:dyDescent="0.35">
      <c r="A6096" s="52">
        <f t="shared" si="299"/>
        <v>2015</v>
      </c>
      <c r="B6096" s="30">
        <f t="shared" si="300"/>
        <v>203</v>
      </c>
      <c r="C6096" s="4">
        <f t="shared" si="301"/>
        <v>30</v>
      </c>
      <c r="D6096" s="4" t="s">
        <v>43</v>
      </c>
      <c r="E6096" s="28">
        <v>731</v>
      </c>
      <c r="F6096" s="28">
        <v>2140</v>
      </c>
      <c r="H6096" s="28">
        <v>217</v>
      </c>
      <c r="I6096" s="28">
        <v>19</v>
      </c>
      <c r="J6096" s="28">
        <v>3.6999999999999998E-2</v>
      </c>
      <c r="AI6096"/>
      <c r="AJ6096"/>
    </row>
    <row r="6097" spans="1:36" ht="14.5" x14ac:dyDescent="0.35">
      <c r="A6097" s="52">
        <f t="shared" si="299"/>
        <v>2015</v>
      </c>
      <c r="B6097" s="30">
        <f t="shared" si="300"/>
        <v>203</v>
      </c>
      <c r="C6097" s="4">
        <f t="shared" si="301"/>
        <v>30</v>
      </c>
      <c r="D6097" s="4" t="s">
        <v>43</v>
      </c>
      <c r="E6097" s="28">
        <v>732</v>
      </c>
      <c r="F6097" s="28">
        <v>2140</v>
      </c>
      <c r="H6097" s="28">
        <v>217</v>
      </c>
      <c r="I6097" s="28">
        <v>19</v>
      </c>
      <c r="J6097" s="28">
        <v>3.8399999999999997E-2</v>
      </c>
      <c r="AI6097"/>
      <c r="AJ6097"/>
    </row>
    <row r="6098" spans="1:36" ht="14.5" x14ac:dyDescent="0.35">
      <c r="A6098" s="52">
        <f t="shared" si="299"/>
        <v>2015</v>
      </c>
      <c r="B6098" s="30">
        <f t="shared" si="300"/>
        <v>203</v>
      </c>
      <c r="C6098" s="4">
        <f t="shared" si="301"/>
        <v>30</v>
      </c>
      <c r="D6098" s="4" t="s">
        <v>43</v>
      </c>
      <c r="E6098" s="28">
        <v>732</v>
      </c>
      <c r="F6098" s="28">
        <v>2140</v>
      </c>
      <c r="H6098" s="28">
        <v>217</v>
      </c>
      <c r="I6098" s="28">
        <v>19</v>
      </c>
      <c r="J6098" s="28">
        <v>4.4699999999999997E-2</v>
      </c>
      <c r="AI6098"/>
      <c r="AJ6098"/>
    </row>
    <row r="6099" spans="1:36" ht="14.5" x14ac:dyDescent="0.35">
      <c r="A6099" s="52">
        <f t="shared" si="299"/>
        <v>2015</v>
      </c>
      <c r="B6099" s="30">
        <f t="shared" si="300"/>
        <v>203</v>
      </c>
      <c r="C6099" s="4">
        <f t="shared" si="301"/>
        <v>30</v>
      </c>
      <c r="D6099" s="4" t="s">
        <v>43</v>
      </c>
      <c r="E6099" s="28">
        <v>732</v>
      </c>
      <c r="F6099" s="28">
        <v>2140</v>
      </c>
      <c r="H6099" s="28">
        <v>217</v>
      </c>
      <c r="I6099" s="28">
        <v>19</v>
      </c>
      <c r="J6099" s="28">
        <v>4.2000000000000003E-2</v>
      </c>
      <c r="AI6099"/>
      <c r="AJ6099"/>
    </row>
    <row r="6100" spans="1:36" ht="14.5" x14ac:dyDescent="0.35">
      <c r="A6100" s="52">
        <f t="shared" si="299"/>
        <v>2015</v>
      </c>
      <c r="B6100" s="30">
        <f t="shared" si="300"/>
        <v>203</v>
      </c>
      <c r="C6100" s="4">
        <f t="shared" si="301"/>
        <v>30</v>
      </c>
      <c r="D6100" s="4" t="s">
        <v>43</v>
      </c>
      <c r="E6100" s="28">
        <v>732</v>
      </c>
      <c r="F6100" s="28">
        <v>2140</v>
      </c>
      <c r="H6100" s="28">
        <v>217</v>
      </c>
      <c r="I6100" s="28">
        <v>19</v>
      </c>
      <c r="J6100" s="28">
        <v>3.8600000000000002E-2</v>
      </c>
      <c r="AI6100"/>
      <c r="AJ6100"/>
    </row>
    <row r="6101" spans="1:36" ht="14.5" x14ac:dyDescent="0.35">
      <c r="A6101" s="52">
        <f t="shared" si="299"/>
        <v>2015</v>
      </c>
      <c r="B6101" s="30">
        <f t="shared" si="300"/>
        <v>203</v>
      </c>
      <c r="C6101" s="4">
        <f t="shared" si="301"/>
        <v>30</v>
      </c>
      <c r="D6101" s="4" t="s">
        <v>43</v>
      </c>
      <c r="E6101" s="28">
        <v>732</v>
      </c>
      <c r="F6101" s="28">
        <v>2140</v>
      </c>
      <c r="H6101" s="28">
        <v>217</v>
      </c>
      <c r="I6101" s="28">
        <v>19</v>
      </c>
      <c r="J6101" s="28">
        <v>3.7699999999999997E-2</v>
      </c>
      <c r="AI6101"/>
      <c r="AJ6101"/>
    </row>
    <row r="6102" spans="1:36" ht="14.5" x14ac:dyDescent="0.35">
      <c r="A6102" s="52">
        <f t="shared" si="299"/>
        <v>2015</v>
      </c>
      <c r="B6102" s="30">
        <f t="shared" si="300"/>
        <v>203</v>
      </c>
      <c r="C6102" s="4">
        <f t="shared" si="301"/>
        <v>30</v>
      </c>
      <c r="D6102" s="4" t="s">
        <v>43</v>
      </c>
      <c r="E6102" s="28">
        <v>732</v>
      </c>
      <c r="F6102" s="28">
        <v>2140</v>
      </c>
      <c r="H6102" s="28">
        <v>217</v>
      </c>
      <c r="I6102" s="28">
        <v>19</v>
      </c>
      <c r="J6102" s="28">
        <v>3.7699999999999997E-2</v>
      </c>
      <c r="AI6102"/>
      <c r="AJ6102"/>
    </row>
    <row r="6103" spans="1:36" ht="14.5" x14ac:dyDescent="0.35">
      <c r="A6103" s="52">
        <f t="shared" si="299"/>
        <v>2015</v>
      </c>
      <c r="B6103" s="30">
        <f t="shared" si="300"/>
        <v>203</v>
      </c>
      <c r="C6103" s="4">
        <f t="shared" si="301"/>
        <v>30</v>
      </c>
      <c r="D6103" s="4" t="s">
        <v>43</v>
      </c>
      <c r="E6103" s="28">
        <v>732</v>
      </c>
      <c r="F6103" s="28">
        <v>2140</v>
      </c>
      <c r="H6103" s="28">
        <v>217</v>
      </c>
      <c r="I6103" s="28">
        <v>19</v>
      </c>
      <c r="J6103" s="28">
        <v>3.4799999999999998E-2</v>
      </c>
      <c r="AI6103"/>
      <c r="AJ6103"/>
    </row>
    <row r="6104" spans="1:36" ht="14.5" x14ac:dyDescent="0.35">
      <c r="A6104" s="52">
        <f t="shared" si="299"/>
        <v>2015</v>
      </c>
      <c r="B6104" s="30">
        <f t="shared" si="300"/>
        <v>203</v>
      </c>
      <c r="C6104" s="4">
        <f t="shared" si="301"/>
        <v>30</v>
      </c>
      <c r="D6104" s="4" t="s">
        <v>43</v>
      </c>
      <c r="E6104" s="28">
        <v>732</v>
      </c>
      <c r="F6104" s="28">
        <v>2140</v>
      </c>
      <c r="H6104" s="28">
        <v>217</v>
      </c>
      <c r="I6104" s="28">
        <v>19</v>
      </c>
      <c r="J6104" s="28">
        <v>3.7900000000000003E-2</v>
      </c>
      <c r="AI6104"/>
      <c r="AJ6104"/>
    </row>
    <row r="6105" spans="1:36" ht="14.5" x14ac:dyDescent="0.35">
      <c r="A6105" s="52">
        <f t="shared" si="299"/>
        <v>2015</v>
      </c>
      <c r="B6105" s="30">
        <f t="shared" si="300"/>
        <v>203</v>
      </c>
      <c r="C6105" s="4">
        <f t="shared" si="301"/>
        <v>30</v>
      </c>
      <c r="D6105" s="4" t="s">
        <v>43</v>
      </c>
      <c r="E6105" s="28">
        <v>732</v>
      </c>
      <c r="F6105" s="28">
        <v>2140</v>
      </c>
      <c r="H6105" s="28">
        <v>217</v>
      </c>
      <c r="I6105" s="28">
        <v>19</v>
      </c>
      <c r="J6105" s="28">
        <v>4.4699999999999997E-2</v>
      </c>
      <c r="AI6105"/>
      <c r="AJ6105"/>
    </row>
    <row r="6106" spans="1:36" ht="14.5" x14ac:dyDescent="0.35">
      <c r="A6106" s="52">
        <f t="shared" si="299"/>
        <v>2015</v>
      </c>
      <c r="B6106" s="30">
        <f t="shared" si="300"/>
        <v>203</v>
      </c>
      <c r="C6106" s="4">
        <f t="shared" si="301"/>
        <v>30</v>
      </c>
      <c r="D6106" s="4" t="s">
        <v>43</v>
      </c>
      <c r="E6106" s="28">
        <v>731</v>
      </c>
      <c r="F6106" s="28">
        <v>2140</v>
      </c>
      <c r="H6106" s="28">
        <v>217</v>
      </c>
      <c r="I6106" s="28">
        <v>20</v>
      </c>
      <c r="J6106" s="28">
        <v>4.3799999999999999E-2</v>
      </c>
      <c r="AI6106"/>
      <c r="AJ6106"/>
    </row>
    <row r="6107" spans="1:36" ht="14.5" x14ac:dyDescent="0.35">
      <c r="A6107" s="52">
        <f t="shared" si="299"/>
        <v>2015</v>
      </c>
      <c r="B6107" s="30">
        <f t="shared" si="300"/>
        <v>203</v>
      </c>
      <c r="C6107" s="4">
        <f t="shared" si="301"/>
        <v>30</v>
      </c>
      <c r="D6107" s="4" t="s">
        <v>43</v>
      </c>
      <c r="E6107" s="28">
        <v>731</v>
      </c>
      <c r="F6107" s="28">
        <v>2140</v>
      </c>
      <c r="H6107" s="28">
        <v>217</v>
      </c>
      <c r="I6107" s="28">
        <v>20</v>
      </c>
      <c r="J6107" s="28">
        <v>4.5900000000000003E-2</v>
      </c>
      <c r="AI6107"/>
      <c r="AJ6107"/>
    </row>
    <row r="6108" spans="1:36" ht="14.5" x14ac:dyDescent="0.35">
      <c r="A6108" s="52">
        <f t="shared" si="299"/>
        <v>2015</v>
      </c>
      <c r="B6108" s="30">
        <f t="shared" si="300"/>
        <v>203</v>
      </c>
      <c r="C6108" s="4">
        <f t="shared" si="301"/>
        <v>30</v>
      </c>
      <c r="D6108" s="4" t="s">
        <v>43</v>
      </c>
      <c r="E6108" s="28">
        <v>732</v>
      </c>
      <c r="F6108" s="28">
        <v>2140</v>
      </c>
      <c r="H6108" s="28">
        <v>217</v>
      </c>
      <c r="I6108" s="28">
        <v>20</v>
      </c>
      <c r="J6108" s="28">
        <v>5.1400000000000001E-2</v>
      </c>
      <c r="AI6108"/>
      <c r="AJ6108"/>
    </row>
    <row r="6109" spans="1:36" ht="14.5" x14ac:dyDescent="0.35">
      <c r="A6109" s="52">
        <f t="shared" si="299"/>
        <v>2015</v>
      </c>
      <c r="B6109" s="30">
        <f t="shared" si="300"/>
        <v>203</v>
      </c>
      <c r="C6109" s="4">
        <f t="shared" si="301"/>
        <v>30</v>
      </c>
      <c r="D6109" s="4" t="s">
        <v>43</v>
      </c>
      <c r="E6109" s="28">
        <v>732</v>
      </c>
      <c r="F6109" s="28">
        <v>2140</v>
      </c>
      <c r="H6109" s="28">
        <v>217</v>
      </c>
      <c r="I6109" s="28">
        <v>21</v>
      </c>
      <c r="J6109" s="28">
        <v>4.9799999999999997E-2</v>
      </c>
      <c r="AI6109"/>
      <c r="AJ6109"/>
    </row>
    <row r="6110" spans="1:36" ht="14.5" x14ac:dyDescent="0.35">
      <c r="A6110" s="52">
        <f t="shared" si="299"/>
        <v>2015</v>
      </c>
      <c r="B6110" s="30">
        <f t="shared" si="300"/>
        <v>203</v>
      </c>
      <c r="C6110" s="4">
        <f t="shared" si="301"/>
        <v>30</v>
      </c>
      <c r="D6110" s="4" t="s">
        <v>43</v>
      </c>
      <c r="E6110" s="28">
        <v>732</v>
      </c>
      <c r="F6110" s="28">
        <v>2140</v>
      </c>
      <c r="H6110" s="28">
        <v>217</v>
      </c>
      <c r="I6110" s="28">
        <v>21</v>
      </c>
      <c r="J6110" s="28">
        <v>5.04E-2</v>
      </c>
      <c r="AI6110"/>
      <c r="AJ6110"/>
    </row>
    <row r="6111" spans="1:36" ht="14.5" x14ac:dyDescent="0.35">
      <c r="A6111" s="52">
        <f t="shared" si="299"/>
        <v>2015</v>
      </c>
      <c r="B6111" s="30">
        <f t="shared" si="300"/>
        <v>203</v>
      </c>
      <c r="C6111" s="4">
        <f t="shared" si="301"/>
        <v>30</v>
      </c>
      <c r="D6111" s="4" t="s">
        <v>43</v>
      </c>
      <c r="E6111" s="28">
        <v>732</v>
      </c>
      <c r="F6111" s="28">
        <v>2140</v>
      </c>
      <c r="H6111" s="28">
        <v>217</v>
      </c>
      <c r="I6111" s="28">
        <v>21</v>
      </c>
      <c r="J6111" s="28">
        <v>5.0599999999999999E-2</v>
      </c>
      <c r="AI6111"/>
      <c r="AJ6111"/>
    </row>
    <row r="6112" spans="1:36" ht="14.5" x14ac:dyDescent="0.35">
      <c r="A6112" s="52">
        <f t="shared" si="299"/>
        <v>2015</v>
      </c>
      <c r="B6112" s="30">
        <f t="shared" si="300"/>
        <v>203</v>
      </c>
      <c r="C6112" s="4">
        <f t="shared" si="301"/>
        <v>30</v>
      </c>
      <c r="D6112" s="4" t="s">
        <v>43</v>
      </c>
      <c r="E6112" s="28">
        <v>732</v>
      </c>
      <c r="F6112" s="28">
        <v>2140</v>
      </c>
      <c r="H6112" s="28">
        <v>217</v>
      </c>
      <c r="I6112" s="28">
        <v>21</v>
      </c>
      <c r="J6112" s="28">
        <v>4.3900000000000002E-2</v>
      </c>
      <c r="AI6112"/>
      <c r="AJ6112"/>
    </row>
    <row r="6113" spans="1:36" ht="14.5" x14ac:dyDescent="0.35">
      <c r="A6113" s="52">
        <f t="shared" si="299"/>
        <v>2015</v>
      </c>
      <c r="B6113" s="30">
        <f t="shared" si="300"/>
        <v>203</v>
      </c>
      <c r="C6113" s="4">
        <f t="shared" si="301"/>
        <v>30</v>
      </c>
      <c r="D6113" s="4" t="s">
        <v>43</v>
      </c>
      <c r="E6113" s="28">
        <v>732</v>
      </c>
      <c r="F6113" s="28">
        <v>2140</v>
      </c>
      <c r="H6113" s="28">
        <v>217</v>
      </c>
      <c r="I6113" s="28">
        <v>21</v>
      </c>
      <c r="J6113" s="28">
        <v>4.9700000000000001E-2</v>
      </c>
      <c r="AI6113"/>
      <c r="AJ6113"/>
    </row>
    <row r="6114" spans="1:36" ht="14.5" x14ac:dyDescent="0.35">
      <c r="A6114" s="52">
        <f t="shared" si="299"/>
        <v>2015</v>
      </c>
      <c r="B6114" s="30">
        <f t="shared" si="300"/>
        <v>203</v>
      </c>
      <c r="C6114" s="4">
        <f t="shared" si="301"/>
        <v>30</v>
      </c>
      <c r="D6114" s="4" t="s">
        <v>43</v>
      </c>
      <c r="E6114" s="28">
        <v>732</v>
      </c>
      <c r="F6114" s="28">
        <v>2140</v>
      </c>
      <c r="H6114" s="28">
        <v>217</v>
      </c>
      <c r="I6114" s="28">
        <v>22</v>
      </c>
      <c r="J6114" s="28">
        <v>7.1199999999999999E-2</v>
      </c>
      <c r="AI6114"/>
      <c r="AJ6114"/>
    </row>
    <row r="6115" spans="1:36" ht="14.5" x14ac:dyDescent="0.35">
      <c r="A6115" s="52">
        <f t="shared" si="299"/>
        <v>2016</v>
      </c>
      <c r="B6115" s="30">
        <f t="shared" si="300"/>
        <v>125</v>
      </c>
      <c r="C6115" s="4">
        <f t="shared" si="301"/>
        <v>19</v>
      </c>
      <c r="D6115" s="4" t="s">
        <v>797</v>
      </c>
      <c r="E6115" s="28">
        <v>502</v>
      </c>
      <c r="F6115" s="28">
        <v>468</v>
      </c>
      <c r="G6115" s="28">
        <v>4.5</v>
      </c>
      <c r="H6115" s="28">
        <v>217</v>
      </c>
      <c r="I6115" s="28">
        <v>9</v>
      </c>
      <c r="J6115" s="28">
        <v>3.7000000000000002E-3</v>
      </c>
      <c r="AI6115"/>
      <c r="AJ6115"/>
    </row>
    <row r="6116" spans="1:36" ht="14.5" x14ac:dyDescent="0.35">
      <c r="A6116" s="52">
        <f t="shared" si="299"/>
        <v>2016</v>
      </c>
      <c r="B6116" s="30">
        <f t="shared" si="300"/>
        <v>125</v>
      </c>
      <c r="C6116" s="4">
        <f t="shared" si="301"/>
        <v>19</v>
      </c>
      <c r="D6116" s="4" t="s">
        <v>797</v>
      </c>
      <c r="E6116" s="28">
        <v>502</v>
      </c>
      <c r="F6116" s="28">
        <v>468</v>
      </c>
      <c r="G6116" s="28">
        <v>4.5</v>
      </c>
      <c r="H6116" s="28">
        <v>217</v>
      </c>
      <c r="I6116" s="28">
        <v>9</v>
      </c>
      <c r="J6116" s="28">
        <v>4.3E-3</v>
      </c>
      <c r="AI6116"/>
      <c r="AJ6116"/>
    </row>
    <row r="6117" spans="1:36" ht="14.5" x14ac:dyDescent="0.35">
      <c r="A6117" s="52">
        <f t="shared" si="299"/>
        <v>2016</v>
      </c>
      <c r="B6117" s="30">
        <f t="shared" si="300"/>
        <v>125</v>
      </c>
      <c r="C6117" s="4">
        <f t="shared" si="301"/>
        <v>19</v>
      </c>
      <c r="D6117" s="4" t="s">
        <v>797</v>
      </c>
      <c r="E6117" s="28">
        <v>502</v>
      </c>
      <c r="F6117" s="28">
        <v>468</v>
      </c>
      <c r="G6117" s="28">
        <v>4.5</v>
      </c>
      <c r="H6117" s="28">
        <v>217</v>
      </c>
      <c r="I6117" s="28">
        <v>9</v>
      </c>
      <c r="J6117" s="28">
        <v>4.1999999999999997E-3</v>
      </c>
      <c r="AI6117"/>
      <c r="AJ6117"/>
    </row>
    <row r="6118" spans="1:36" ht="14.5" x14ac:dyDescent="0.35">
      <c r="A6118" s="52">
        <f t="shared" si="299"/>
        <v>2016</v>
      </c>
      <c r="B6118" s="30">
        <f t="shared" si="300"/>
        <v>125</v>
      </c>
      <c r="C6118" s="4">
        <f t="shared" si="301"/>
        <v>19</v>
      </c>
      <c r="D6118" s="4" t="s">
        <v>797</v>
      </c>
      <c r="E6118" s="28">
        <v>503</v>
      </c>
      <c r="F6118" s="28">
        <v>468</v>
      </c>
      <c r="G6118" s="28">
        <v>4.5</v>
      </c>
      <c r="H6118" s="28">
        <v>217</v>
      </c>
      <c r="I6118" s="28">
        <v>9</v>
      </c>
      <c r="J6118" s="28">
        <v>2.5999999999999999E-3</v>
      </c>
      <c r="AI6118"/>
      <c r="AJ6118"/>
    </row>
    <row r="6119" spans="1:36" ht="14.5" x14ac:dyDescent="0.35">
      <c r="A6119" s="52">
        <f t="shared" si="299"/>
        <v>2016</v>
      </c>
      <c r="B6119" s="30">
        <f t="shared" si="300"/>
        <v>125</v>
      </c>
      <c r="C6119" s="4">
        <f t="shared" si="301"/>
        <v>19</v>
      </c>
      <c r="D6119" s="4" t="s">
        <v>797</v>
      </c>
      <c r="E6119" s="28">
        <v>503</v>
      </c>
      <c r="F6119" s="28">
        <v>468</v>
      </c>
      <c r="G6119" s="28">
        <v>4.5</v>
      </c>
      <c r="H6119" s="28">
        <v>217</v>
      </c>
      <c r="I6119" s="28">
        <v>9</v>
      </c>
      <c r="J6119" s="28">
        <v>3.8999999999999998E-3</v>
      </c>
      <c r="AI6119"/>
      <c r="AJ6119"/>
    </row>
    <row r="6120" spans="1:36" ht="14.5" x14ac:dyDescent="0.35">
      <c r="A6120" s="52">
        <f t="shared" si="299"/>
        <v>2016</v>
      </c>
      <c r="B6120" s="30">
        <f t="shared" si="300"/>
        <v>125</v>
      </c>
      <c r="C6120" s="4">
        <f t="shared" si="301"/>
        <v>19</v>
      </c>
      <c r="D6120" s="4" t="s">
        <v>797</v>
      </c>
      <c r="E6120" s="28">
        <v>503</v>
      </c>
      <c r="F6120" s="28">
        <v>468</v>
      </c>
      <c r="G6120" s="28">
        <v>4.5</v>
      </c>
      <c r="H6120" s="28">
        <v>217</v>
      </c>
      <c r="I6120" s="28">
        <v>9</v>
      </c>
      <c r="J6120" s="28">
        <v>3.8999999999999998E-3</v>
      </c>
      <c r="AI6120"/>
      <c r="AJ6120"/>
    </row>
    <row r="6121" spans="1:36" ht="14.5" x14ac:dyDescent="0.35">
      <c r="A6121" s="52">
        <f t="shared" si="299"/>
        <v>2016</v>
      </c>
      <c r="B6121" s="30">
        <f t="shared" si="300"/>
        <v>125</v>
      </c>
      <c r="C6121" s="4">
        <f t="shared" si="301"/>
        <v>19</v>
      </c>
      <c r="D6121" s="4" t="s">
        <v>797</v>
      </c>
      <c r="E6121" s="28">
        <v>503</v>
      </c>
      <c r="F6121" s="28">
        <v>468</v>
      </c>
      <c r="G6121" s="28">
        <v>4.5</v>
      </c>
      <c r="H6121" s="28">
        <v>217</v>
      </c>
      <c r="I6121" s="28">
        <v>9</v>
      </c>
      <c r="J6121" s="28">
        <v>2.8E-3</v>
      </c>
      <c r="AI6121"/>
      <c r="AJ6121"/>
    </row>
    <row r="6122" spans="1:36" ht="14.5" x14ac:dyDescent="0.35">
      <c r="A6122" s="52">
        <f t="shared" si="299"/>
        <v>2016</v>
      </c>
      <c r="B6122" s="30">
        <f t="shared" si="300"/>
        <v>125</v>
      </c>
      <c r="C6122" s="4">
        <f t="shared" si="301"/>
        <v>19</v>
      </c>
      <c r="D6122" s="4" t="s">
        <v>797</v>
      </c>
      <c r="E6122" s="28">
        <v>503</v>
      </c>
      <c r="F6122" s="28">
        <v>468</v>
      </c>
      <c r="G6122" s="28">
        <v>4.5</v>
      </c>
      <c r="H6122" s="28">
        <v>217</v>
      </c>
      <c r="I6122" s="28">
        <v>9</v>
      </c>
      <c r="J6122" s="28">
        <v>4.3E-3</v>
      </c>
      <c r="AI6122"/>
      <c r="AJ6122"/>
    </row>
    <row r="6123" spans="1:36" ht="14.5" x14ac:dyDescent="0.35">
      <c r="A6123" s="52">
        <f t="shared" si="299"/>
        <v>2016</v>
      </c>
      <c r="B6123" s="30">
        <f t="shared" si="300"/>
        <v>125</v>
      </c>
      <c r="C6123" s="4">
        <f t="shared" si="301"/>
        <v>19</v>
      </c>
      <c r="D6123" s="4" t="s">
        <v>797</v>
      </c>
      <c r="E6123" s="28">
        <v>503</v>
      </c>
      <c r="F6123" s="28">
        <v>468</v>
      </c>
      <c r="G6123" s="28">
        <v>4.5</v>
      </c>
      <c r="H6123" s="28">
        <v>217</v>
      </c>
      <c r="I6123" s="28">
        <v>9</v>
      </c>
      <c r="J6123" s="28">
        <v>4.4999999999999997E-3</v>
      </c>
      <c r="AI6123"/>
      <c r="AJ6123"/>
    </row>
    <row r="6124" spans="1:36" ht="14.5" x14ac:dyDescent="0.35">
      <c r="A6124" s="52">
        <f t="shared" si="299"/>
        <v>2016</v>
      </c>
      <c r="B6124" s="30">
        <f t="shared" si="300"/>
        <v>125</v>
      </c>
      <c r="C6124" s="4">
        <f t="shared" si="301"/>
        <v>19</v>
      </c>
      <c r="D6124" s="4" t="s">
        <v>797</v>
      </c>
      <c r="E6124" s="28">
        <v>503</v>
      </c>
      <c r="F6124" s="28">
        <v>468</v>
      </c>
      <c r="G6124" s="28">
        <v>4.5</v>
      </c>
      <c r="H6124" s="28">
        <v>217</v>
      </c>
      <c r="I6124" s="28">
        <v>9</v>
      </c>
      <c r="J6124" s="28">
        <v>4.4999999999999997E-3</v>
      </c>
      <c r="AI6124"/>
      <c r="AJ6124"/>
    </row>
    <row r="6125" spans="1:36" ht="14.5" x14ac:dyDescent="0.35">
      <c r="A6125" s="52">
        <f t="shared" si="299"/>
        <v>2016</v>
      </c>
      <c r="B6125" s="30">
        <f t="shared" si="300"/>
        <v>125</v>
      </c>
      <c r="C6125" s="4">
        <f t="shared" si="301"/>
        <v>19</v>
      </c>
      <c r="D6125" s="4" t="s">
        <v>797</v>
      </c>
      <c r="E6125" s="28">
        <v>500</v>
      </c>
      <c r="F6125" s="28">
        <v>468</v>
      </c>
      <c r="G6125" s="28">
        <v>4.7</v>
      </c>
      <c r="H6125" s="28">
        <v>217</v>
      </c>
      <c r="I6125" s="28">
        <v>10</v>
      </c>
      <c r="J6125" s="28">
        <v>3.5999999999999999E-3</v>
      </c>
      <c r="AI6125"/>
      <c r="AJ6125"/>
    </row>
    <row r="6126" spans="1:36" ht="14.5" x14ac:dyDescent="0.35">
      <c r="A6126" s="52">
        <f t="shared" si="299"/>
        <v>2016</v>
      </c>
      <c r="B6126" s="30">
        <f t="shared" si="300"/>
        <v>125</v>
      </c>
      <c r="C6126" s="4">
        <f t="shared" si="301"/>
        <v>19</v>
      </c>
      <c r="D6126" s="4" t="s">
        <v>797</v>
      </c>
      <c r="E6126" s="28">
        <v>500</v>
      </c>
      <c r="F6126" s="28">
        <v>468</v>
      </c>
      <c r="G6126" s="28">
        <v>4.7</v>
      </c>
      <c r="H6126" s="28">
        <v>217</v>
      </c>
      <c r="I6126" s="28">
        <v>10</v>
      </c>
      <c r="J6126" s="28">
        <v>3.8999999999999998E-3</v>
      </c>
      <c r="AI6126"/>
      <c r="AJ6126"/>
    </row>
    <row r="6127" spans="1:36" ht="14.5" x14ac:dyDescent="0.35">
      <c r="A6127" s="52">
        <f t="shared" si="299"/>
        <v>2016</v>
      </c>
      <c r="B6127" s="30">
        <f t="shared" si="300"/>
        <v>125</v>
      </c>
      <c r="C6127" s="4">
        <f t="shared" si="301"/>
        <v>19</v>
      </c>
      <c r="D6127" s="4" t="s">
        <v>797</v>
      </c>
      <c r="E6127" s="28">
        <v>500</v>
      </c>
      <c r="F6127" s="28">
        <v>468</v>
      </c>
      <c r="G6127" s="28">
        <v>4.7</v>
      </c>
      <c r="H6127" s="28">
        <v>217</v>
      </c>
      <c r="I6127" s="28">
        <v>10</v>
      </c>
      <c r="J6127" s="28">
        <v>5.0000000000000001E-3</v>
      </c>
      <c r="AI6127"/>
      <c r="AJ6127"/>
    </row>
    <row r="6128" spans="1:36" ht="14.5" x14ac:dyDescent="0.35">
      <c r="A6128" s="52">
        <f t="shared" si="299"/>
        <v>2016</v>
      </c>
      <c r="B6128" s="30">
        <f t="shared" si="300"/>
        <v>125</v>
      </c>
      <c r="C6128" s="4">
        <f t="shared" si="301"/>
        <v>19</v>
      </c>
      <c r="D6128" s="4" t="s">
        <v>797</v>
      </c>
      <c r="E6128" s="28">
        <v>500</v>
      </c>
      <c r="F6128" s="28">
        <v>468</v>
      </c>
      <c r="G6128" s="28">
        <v>4.7</v>
      </c>
      <c r="H6128" s="28">
        <v>217</v>
      </c>
      <c r="I6128" s="28">
        <v>10</v>
      </c>
      <c r="J6128" s="28">
        <v>4.7999999999999996E-3</v>
      </c>
      <c r="AI6128"/>
      <c r="AJ6128"/>
    </row>
    <row r="6129" spans="1:36" ht="14.5" x14ac:dyDescent="0.35">
      <c r="A6129" s="52">
        <f t="shared" si="299"/>
        <v>2016</v>
      </c>
      <c r="B6129" s="30">
        <f t="shared" si="300"/>
        <v>125</v>
      </c>
      <c r="C6129" s="4">
        <f t="shared" si="301"/>
        <v>19</v>
      </c>
      <c r="D6129" s="4" t="s">
        <v>797</v>
      </c>
      <c r="E6129" s="28">
        <v>500</v>
      </c>
      <c r="F6129" s="28">
        <v>468</v>
      </c>
      <c r="G6129" s="28">
        <v>4.7</v>
      </c>
      <c r="H6129" s="28">
        <v>217</v>
      </c>
      <c r="I6129" s="28">
        <v>10</v>
      </c>
      <c r="J6129" s="28">
        <v>5.7999999999999996E-3</v>
      </c>
      <c r="AI6129"/>
      <c r="AJ6129"/>
    </row>
    <row r="6130" spans="1:36" ht="14.5" x14ac:dyDescent="0.35">
      <c r="A6130" s="52">
        <f t="shared" si="299"/>
        <v>2016</v>
      </c>
      <c r="B6130" s="30">
        <f t="shared" si="300"/>
        <v>125</v>
      </c>
      <c r="C6130" s="4">
        <f t="shared" si="301"/>
        <v>19</v>
      </c>
      <c r="D6130" s="4" t="s">
        <v>797</v>
      </c>
      <c r="E6130" s="28">
        <v>500</v>
      </c>
      <c r="F6130" s="28">
        <v>468</v>
      </c>
      <c r="G6130" s="28">
        <v>4.7</v>
      </c>
      <c r="H6130" s="28">
        <v>217</v>
      </c>
      <c r="I6130" s="28">
        <v>10</v>
      </c>
      <c r="J6130" s="28">
        <v>4.7000000000000002E-3</v>
      </c>
      <c r="AI6130"/>
      <c r="AJ6130"/>
    </row>
    <row r="6131" spans="1:36" ht="14.5" x14ac:dyDescent="0.35">
      <c r="A6131" s="52">
        <f t="shared" si="299"/>
        <v>2016</v>
      </c>
      <c r="B6131" s="30">
        <f t="shared" si="300"/>
        <v>125</v>
      </c>
      <c r="C6131" s="4">
        <f t="shared" si="301"/>
        <v>19</v>
      </c>
      <c r="D6131" s="4" t="s">
        <v>797</v>
      </c>
      <c r="E6131" s="28">
        <v>501</v>
      </c>
      <c r="F6131" s="28">
        <v>468</v>
      </c>
      <c r="G6131" s="28">
        <v>4.7</v>
      </c>
      <c r="H6131" s="28">
        <v>217</v>
      </c>
      <c r="I6131" s="28">
        <v>10</v>
      </c>
      <c r="J6131" s="28">
        <v>3.8999999999999998E-3</v>
      </c>
      <c r="AI6131"/>
      <c r="AJ6131"/>
    </row>
    <row r="6132" spans="1:36" ht="14.5" x14ac:dyDescent="0.35">
      <c r="A6132" s="52">
        <f t="shared" si="299"/>
        <v>2016</v>
      </c>
      <c r="B6132" s="30">
        <f t="shared" si="300"/>
        <v>125</v>
      </c>
      <c r="C6132" s="4">
        <f t="shared" si="301"/>
        <v>19</v>
      </c>
      <c r="D6132" s="4" t="s">
        <v>797</v>
      </c>
      <c r="E6132" s="28">
        <v>501</v>
      </c>
      <c r="F6132" s="28">
        <v>468</v>
      </c>
      <c r="G6132" s="28">
        <v>4.7</v>
      </c>
      <c r="H6132" s="28">
        <v>217</v>
      </c>
      <c r="I6132" s="28">
        <v>10</v>
      </c>
      <c r="J6132" s="28">
        <v>4.1999999999999997E-3</v>
      </c>
      <c r="AI6132"/>
      <c r="AJ6132"/>
    </row>
    <row r="6133" spans="1:36" ht="14.5" x14ac:dyDescent="0.35">
      <c r="A6133" s="52">
        <f t="shared" si="299"/>
        <v>2016</v>
      </c>
      <c r="B6133" s="30">
        <f t="shared" si="300"/>
        <v>125</v>
      </c>
      <c r="C6133" s="4">
        <f t="shared" si="301"/>
        <v>19</v>
      </c>
      <c r="D6133" s="4" t="s">
        <v>797</v>
      </c>
      <c r="E6133" s="28">
        <v>501</v>
      </c>
      <c r="F6133" s="28">
        <v>468</v>
      </c>
      <c r="G6133" s="28">
        <v>4.7</v>
      </c>
      <c r="H6133" s="28">
        <v>217</v>
      </c>
      <c r="I6133" s="28">
        <v>10</v>
      </c>
      <c r="J6133" s="28">
        <v>4.4000000000000003E-3</v>
      </c>
      <c r="AI6133"/>
      <c r="AJ6133"/>
    </row>
    <row r="6134" spans="1:36" ht="14.5" x14ac:dyDescent="0.35">
      <c r="A6134" s="52">
        <f t="shared" si="299"/>
        <v>2016</v>
      </c>
      <c r="B6134" s="30">
        <f t="shared" si="300"/>
        <v>125</v>
      </c>
      <c r="C6134" s="4">
        <f t="shared" si="301"/>
        <v>19</v>
      </c>
      <c r="D6134" s="4" t="s">
        <v>797</v>
      </c>
      <c r="E6134" s="28">
        <v>501</v>
      </c>
      <c r="F6134" s="28">
        <v>468</v>
      </c>
      <c r="G6134" s="28">
        <v>4.7</v>
      </c>
      <c r="H6134" s="28">
        <v>217</v>
      </c>
      <c r="I6134" s="28">
        <v>10</v>
      </c>
      <c r="J6134" s="28">
        <v>4.1999999999999997E-3</v>
      </c>
      <c r="AI6134"/>
      <c r="AJ6134"/>
    </row>
    <row r="6135" spans="1:36" ht="14.5" x14ac:dyDescent="0.35">
      <c r="A6135" s="52">
        <f t="shared" si="299"/>
        <v>2016</v>
      </c>
      <c r="B6135" s="30">
        <f t="shared" si="300"/>
        <v>125</v>
      </c>
      <c r="C6135" s="4">
        <f t="shared" si="301"/>
        <v>19</v>
      </c>
      <c r="D6135" s="4" t="s">
        <v>797</v>
      </c>
      <c r="E6135" s="28">
        <v>501</v>
      </c>
      <c r="F6135" s="28">
        <v>468</v>
      </c>
      <c r="G6135" s="28">
        <v>4.7</v>
      </c>
      <c r="H6135" s="28">
        <v>217</v>
      </c>
      <c r="I6135" s="28">
        <v>10</v>
      </c>
      <c r="J6135" s="28">
        <v>5.0000000000000001E-3</v>
      </c>
      <c r="AI6135"/>
      <c r="AJ6135"/>
    </row>
    <row r="6136" spans="1:36" ht="14.5" x14ac:dyDescent="0.35">
      <c r="A6136" s="52">
        <f t="shared" si="299"/>
        <v>2016</v>
      </c>
      <c r="B6136" s="30">
        <f t="shared" si="300"/>
        <v>125</v>
      </c>
      <c r="C6136" s="4">
        <f t="shared" si="301"/>
        <v>19</v>
      </c>
      <c r="D6136" s="4" t="s">
        <v>797</v>
      </c>
      <c r="E6136" s="28">
        <v>501</v>
      </c>
      <c r="F6136" s="28">
        <v>468</v>
      </c>
      <c r="G6136" s="28">
        <v>4.7</v>
      </c>
      <c r="H6136" s="28">
        <v>217</v>
      </c>
      <c r="I6136" s="28">
        <v>10</v>
      </c>
      <c r="J6136" s="28">
        <v>4.0000000000000001E-3</v>
      </c>
      <c r="AI6136"/>
      <c r="AJ6136"/>
    </row>
    <row r="6137" spans="1:36" ht="14.5" x14ac:dyDescent="0.35">
      <c r="A6137" s="52">
        <f t="shared" si="299"/>
        <v>2016</v>
      </c>
      <c r="B6137" s="30">
        <f t="shared" si="300"/>
        <v>125</v>
      </c>
      <c r="C6137" s="4">
        <f t="shared" si="301"/>
        <v>19</v>
      </c>
      <c r="D6137" s="4" t="s">
        <v>797</v>
      </c>
      <c r="E6137" s="28">
        <v>502</v>
      </c>
      <c r="F6137" s="28">
        <v>468</v>
      </c>
      <c r="G6137" s="28">
        <v>4.5</v>
      </c>
      <c r="H6137" s="28">
        <v>217</v>
      </c>
      <c r="I6137" s="28">
        <v>10</v>
      </c>
      <c r="J6137" s="28">
        <v>3.3E-3</v>
      </c>
      <c r="AI6137"/>
      <c r="AJ6137"/>
    </row>
    <row r="6138" spans="1:36" ht="14.5" x14ac:dyDescent="0.35">
      <c r="A6138" s="52">
        <f t="shared" si="299"/>
        <v>2016</v>
      </c>
      <c r="B6138" s="30">
        <f t="shared" si="300"/>
        <v>125</v>
      </c>
      <c r="C6138" s="4">
        <f t="shared" si="301"/>
        <v>19</v>
      </c>
      <c r="D6138" s="4" t="s">
        <v>797</v>
      </c>
      <c r="E6138" s="28">
        <v>502</v>
      </c>
      <c r="F6138" s="28">
        <v>468</v>
      </c>
      <c r="G6138" s="28">
        <v>4.5</v>
      </c>
      <c r="H6138" s="28">
        <v>217</v>
      </c>
      <c r="I6138" s="28">
        <v>10</v>
      </c>
      <c r="J6138" s="28">
        <v>3.5000000000000001E-3</v>
      </c>
      <c r="AI6138"/>
      <c r="AJ6138"/>
    </row>
    <row r="6139" spans="1:36" ht="14.5" x14ac:dyDescent="0.35">
      <c r="A6139" s="52">
        <f t="shared" si="299"/>
        <v>2016</v>
      </c>
      <c r="B6139" s="30">
        <f t="shared" si="300"/>
        <v>125</v>
      </c>
      <c r="C6139" s="4">
        <f t="shared" si="301"/>
        <v>19</v>
      </c>
      <c r="D6139" s="4" t="s">
        <v>797</v>
      </c>
      <c r="E6139" s="28">
        <v>502</v>
      </c>
      <c r="F6139" s="28">
        <v>468</v>
      </c>
      <c r="G6139" s="28">
        <v>4.5</v>
      </c>
      <c r="H6139" s="28">
        <v>217</v>
      </c>
      <c r="I6139" s="28">
        <v>10</v>
      </c>
      <c r="J6139" s="28">
        <v>3.8999999999999998E-3</v>
      </c>
      <c r="AI6139"/>
      <c r="AJ6139"/>
    </row>
    <row r="6140" spans="1:36" ht="14.5" x14ac:dyDescent="0.35">
      <c r="A6140" s="52">
        <f t="shared" si="299"/>
        <v>2016</v>
      </c>
      <c r="B6140" s="30">
        <f t="shared" si="300"/>
        <v>125</v>
      </c>
      <c r="C6140" s="4">
        <f t="shared" si="301"/>
        <v>19</v>
      </c>
      <c r="D6140" s="4" t="s">
        <v>797</v>
      </c>
      <c r="E6140" s="28">
        <v>502</v>
      </c>
      <c r="F6140" s="28">
        <v>468</v>
      </c>
      <c r="G6140" s="28">
        <v>4.5</v>
      </c>
      <c r="H6140" s="28">
        <v>217</v>
      </c>
      <c r="I6140" s="28">
        <v>10</v>
      </c>
      <c r="J6140" s="28">
        <v>3.2000000000000002E-3</v>
      </c>
      <c r="AI6140"/>
      <c r="AJ6140"/>
    </row>
    <row r="6141" spans="1:36" ht="14.5" x14ac:dyDescent="0.35">
      <c r="A6141" s="52">
        <f t="shared" si="299"/>
        <v>2016</v>
      </c>
      <c r="B6141" s="30">
        <f t="shared" si="300"/>
        <v>125</v>
      </c>
      <c r="C6141" s="4">
        <f t="shared" si="301"/>
        <v>19</v>
      </c>
      <c r="D6141" s="4" t="s">
        <v>797</v>
      </c>
      <c r="E6141" s="28">
        <v>502</v>
      </c>
      <c r="F6141" s="28">
        <v>468</v>
      </c>
      <c r="G6141" s="28">
        <v>4.5</v>
      </c>
      <c r="H6141" s="28">
        <v>217</v>
      </c>
      <c r="I6141" s="28">
        <v>10</v>
      </c>
      <c r="J6141" s="28">
        <v>4.4999999999999997E-3</v>
      </c>
      <c r="AI6141"/>
      <c r="AJ6141"/>
    </row>
    <row r="6142" spans="1:36" ht="14.5" x14ac:dyDescent="0.35">
      <c r="A6142" s="52">
        <f t="shared" si="299"/>
        <v>2016</v>
      </c>
      <c r="B6142" s="30">
        <f t="shared" si="300"/>
        <v>125</v>
      </c>
      <c r="C6142" s="4">
        <f t="shared" si="301"/>
        <v>19</v>
      </c>
      <c r="D6142" s="4" t="s">
        <v>797</v>
      </c>
      <c r="E6142" s="28">
        <v>502</v>
      </c>
      <c r="F6142" s="28">
        <v>468</v>
      </c>
      <c r="G6142" s="28">
        <v>4.5</v>
      </c>
      <c r="H6142" s="28">
        <v>217</v>
      </c>
      <c r="I6142" s="28">
        <v>10</v>
      </c>
      <c r="J6142" s="28">
        <v>5.4000000000000003E-3</v>
      </c>
      <c r="AI6142"/>
      <c r="AJ6142"/>
    </row>
    <row r="6143" spans="1:36" ht="14.5" x14ac:dyDescent="0.35">
      <c r="A6143" s="52">
        <f t="shared" si="299"/>
        <v>2016</v>
      </c>
      <c r="B6143" s="30">
        <f t="shared" si="300"/>
        <v>125</v>
      </c>
      <c r="C6143" s="4">
        <f t="shared" si="301"/>
        <v>19</v>
      </c>
      <c r="D6143" s="4" t="s">
        <v>797</v>
      </c>
      <c r="E6143" s="28">
        <v>502</v>
      </c>
      <c r="F6143" s="28">
        <v>468</v>
      </c>
      <c r="G6143" s="28">
        <v>4.5</v>
      </c>
      <c r="H6143" s="28">
        <v>217</v>
      </c>
      <c r="I6143" s="28">
        <v>10</v>
      </c>
      <c r="J6143" s="28">
        <v>3.5999999999999999E-3</v>
      </c>
      <c r="AI6143"/>
      <c r="AJ6143"/>
    </row>
    <row r="6144" spans="1:36" ht="14.5" x14ac:dyDescent="0.35">
      <c r="A6144" s="52">
        <f t="shared" si="299"/>
        <v>2016</v>
      </c>
      <c r="B6144" s="30">
        <f t="shared" si="300"/>
        <v>125</v>
      </c>
      <c r="C6144" s="4">
        <f t="shared" si="301"/>
        <v>19</v>
      </c>
      <c r="D6144" s="4" t="s">
        <v>797</v>
      </c>
      <c r="E6144" s="28">
        <v>502</v>
      </c>
      <c r="F6144" s="28">
        <v>468</v>
      </c>
      <c r="G6144" s="28">
        <v>4.5</v>
      </c>
      <c r="H6144" s="28">
        <v>217</v>
      </c>
      <c r="I6144" s="28">
        <v>10</v>
      </c>
      <c r="J6144" s="28">
        <v>4.0000000000000001E-3</v>
      </c>
      <c r="AI6144"/>
      <c r="AJ6144"/>
    </row>
    <row r="6145" spans="1:36" ht="14.5" x14ac:dyDescent="0.35">
      <c r="A6145" s="52">
        <f t="shared" si="299"/>
        <v>2016</v>
      </c>
      <c r="B6145" s="30">
        <f t="shared" si="300"/>
        <v>125</v>
      </c>
      <c r="C6145" s="4">
        <f t="shared" si="301"/>
        <v>19</v>
      </c>
      <c r="D6145" s="4" t="s">
        <v>797</v>
      </c>
      <c r="E6145" s="28">
        <v>502</v>
      </c>
      <c r="F6145" s="28">
        <v>468</v>
      </c>
      <c r="G6145" s="28">
        <v>4.5</v>
      </c>
      <c r="H6145" s="28">
        <v>217</v>
      </c>
      <c r="I6145" s="28">
        <v>10</v>
      </c>
      <c r="J6145" s="28">
        <v>5.0000000000000001E-3</v>
      </c>
      <c r="AI6145"/>
      <c r="AJ6145"/>
    </row>
    <row r="6146" spans="1:36" ht="14.5" x14ac:dyDescent="0.35">
      <c r="A6146" s="52">
        <f t="shared" ref="A6146:A6209" si="302">YEAR(D6146)</f>
        <v>2016</v>
      </c>
      <c r="B6146" s="30">
        <f t="shared" ref="B6146:B6209" si="303">D6146-DATE(YEAR(D6146),1,0)</f>
        <v>125</v>
      </c>
      <c r="C6146" s="4">
        <f t="shared" ref="C6146:C6209" si="304">WEEKNUM(D6146,1)</f>
        <v>19</v>
      </c>
      <c r="D6146" s="4" t="s">
        <v>797</v>
      </c>
      <c r="E6146" s="28">
        <v>502</v>
      </c>
      <c r="F6146" s="28">
        <v>468</v>
      </c>
      <c r="G6146" s="28">
        <v>4.5</v>
      </c>
      <c r="H6146" s="28">
        <v>217</v>
      </c>
      <c r="I6146" s="28">
        <v>10</v>
      </c>
      <c r="J6146" s="28">
        <v>5.5999999999999999E-3</v>
      </c>
      <c r="AI6146"/>
      <c r="AJ6146"/>
    </row>
    <row r="6147" spans="1:36" ht="14.5" x14ac:dyDescent="0.35">
      <c r="A6147" s="52">
        <f t="shared" si="302"/>
        <v>2016</v>
      </c>
      <c r="B6147" s="30">
        <f t="shared" si="303"/>
        <v>125</v>
      </c>
      <c r="C6147" s="4">
        <f t="shared" si="304"/>
        <v>19</v>
      </c>
      <c r="D6147" s="4" t="s">
        <v>797</v>
      </c>
      <c r="E6147" s="28">
        <v>502</v>
      </c>
      <c r="F6147" s="28">
        <v>468</v>
      </c>
      <c r="G6147" s="28">
        <v>4.5</v>
      </c>
      <c r="H6147" s="28">
        <v>217</v>
      </c>
      <c r="I6147" s="28">
        <v>10</v>
      </c>
      <c r="J6147" s="28">
        <v>4.7000000000000002E-3</v>
      </c>
      <c r="AI6147"/>
      <c r="AJ6147"/>
    </row>
    <row r="6148" spans="1:36" ht="14.5" x14ac:dyDescent="0.35">
      <c r="A6148" s="52">
        <f t="shared" si="302"/>
        <v>2016</v>
      </c>
      <c r="B6148" s="30">
        <f t="shared" si="303"/>
        <v>125</v>
      </c>
      <c r="C6148" s="4">
        <f t="shared" si="304"/>
        <v>19</v>
      </c>
      <c r="D6148" s="4" t="s">
        <v>797</v>
      </c>
      <c r="E6148" s="28">
        <v>502</v>
      </c>
      <c r="F6148" s="28">
        <v>468</v>
      </c>
      <c r="G6148" s="28">
        <v>4.5</v>
      </c>
      <c r="H6148" s="28">
        <v>217</v>
      </c>
      <c r="I6148" s="28">
        <v>10</v>
      </c>
      <c r="J6148" s="28">
        <v>4.7000000000000002E-3</v>
      </c>
      <c r="AI6148"/>
      <c r="AJ6148"/>
    </row>
    <row r="6149" spans="1:36" ht="14.5" x14ac:dyDescent="0.35">
      <c r="A6149" s="52">
        <f t="shared" si="302"/>
        <v>2016</v>
      </c>
      <c r="B6149" s="30">
        <f t="shared" si="303"/>
        <v>125</v>
      </c>
      <c r="C6149" s="4">
        <f t="shared" si="304"/>
        <v>19</v>
      </c>
      <c r="D6149" s="4" t="s">
        <v>797</v>
      </c>
      <c r="E6149" s="28">
        <v>502</v>
      </c>
      <c r="F6149" s="28">
        <v>468</v>
      </c>
      <c r="G6149" s="28">
        <v>4.5</v>
      </c>
      <c r="H6149" s="28">
        <v>217</v>
      </c>
      <c r="I6149" s="28">
        <v>10</v>
      </c>
      <c r="J6149" s="28">
        <v>4.1000000000000003E-3</v>
      </c>
      <c r="AI6149"/>
      <c r="AJ6149"/>
    </row>
    <row r="6150" spans="1:36" ht="14.5" x14ac:dyDescent="0.35">
      <c r="A6150" s="52">
        <f t="shared" si="302"/>
        <v>2016</v>
      </c>
      <c r="B6150" s="30">
        <f t="shared" si="303"/>
        <v>125</v>
      </c>
      <c r="C6150" s="4">
        <f t="shared" si="304"/>
        <v>19</v>
      </c>
      <c r="D6150" s="4" t="s">
        <v>797</v>
      </c>
      <c r="E6150" s="28">
        <v>502</v>
      </c>
      <c r="F6150" s="28">
        <v>468</v>
      </c>
      <c r="G6150" s="28">
        <v>4.5</v>
      </c>
      <c r="H6150" s="28">
        <v>217</v>
      </c>
      <c r="I6150" s="28">
        <v>10</v>
      </c>
      <c r="J6150" s="28">
        <v>4.3E-3</v>
      </c>
      <c r="AI6150"/>
      <c r="AJ6150"/>
    </row>
    <row r="6151" spans="1:36" ht="14.5" x14ac:dyDescent="0.35">
      <c r="A6151" s="52">
        <f t="shared" si="302"/>
        <v>2016</v>
      </c>
      <c r="B6151" s="30">
        <f t="shared" si="303"/>
        <v>125</v>
      </c>
      <c r="C6151" s="4">
        <f t="shared" si="304"/>
        <v>19</v>
      </c>
      <c r="D6151" s="4" t="s">
        <v>797</v>
      </c>
      <c r="E6151" s="28">
        <v>502</v>
      </c>
      <c r="F6151" s="28">
        <v>468</v>
      </c>
      <c r="G6151" s="28">
        <v>4.5</v>
      </c>
      <c r="H6151" s="28">
        <v>217</v>
      </c>
      <c r="I6151" s="28">
        <v>10</v>
      </c>
      <c r="J6151" s="28">
        <v>3.2000000000000002E-3</v>
      </c>
      <c r="AI6151"/>
      <c r="AJ6151"/>
    </row>
    <row r="6152" spans="1:36" ht="14.5" x14ac:dyDescent="0.35">
      <c r="A6152" s="52">
        <f t="shared" si="302"/>
        <v>2016</v>
      </c>
      <c r="B6152" s="30">
        <f t="shared" si="303"/>
        <v>125</v>
      </c>
      <c r="C6152" s="4">
        <f t="shared" si="304"/>
        <v>19</v>
      </c>
      <c r="D6152" s="4" t="s">
        <v>797</v>
      </c>
      <c r="E6152" s="28">
        <v>502</v>
      </c>
      <c r="F6152" s="28">
        <v>468</v>
      </c>
      <c r="G6152" s="28">
        <v>4.5</v>
      </c>
      <c r="H6152" s="28">
        <v>217</v>
      </c>
      <c r="I6152" s="28">
        <v>10</v>
      </c>
      <c r="J6152" s="28">
        <v>4.1000000000000003E-3</v>
      </c>
      <c r="AI6152"/>
      <c r="AJ6152"/>
    </row>
    <row r="6153" spans="1:36" ht="14.5" x14ac:dyDescent="0.35">
      <c r="A6153" s="52">
        <f t="shared" si="302"/>
        <v>2016</v>
      </c>
      <c r="B6153" s="30">
        <f t="shared" si="303"/>
        <v>125</v>
      </c>
      <c r="C6153" s="4">
        <f t="shared" si="304"/>
        <v>19</v>
      </c>
      <c r="D6153" s="4" t="s">
        <v>797</v>
      </c>
      <c r="E6153" s="28">
        <v>502</v>
      </c>
      <c r="F6153" s="28">
        <v>468</v>
      </c>
      <c r="G6153" s="28">
        <v>4.5</v>
      </c>
      <c r="H6153" s="28">
        <v>217</v>
      </c>
      <c r="I6153" s="28">
        <v>10</v>
      </c>
      <c r="J6153" s="28">
        <v>4.7000000000000002E-3</v>
      </c>
      <c r="AI6153"/>
      <c r="AJ6153"/>
    </row>
    <row r="6154" spans="1:36" ht="14.5" x14ac:dyDescent="0.35">
      <c r="A6154" s="52">
        <f t="shared" si="302"/>
        <v>2016</v>
      </c>
      <c r="B6154" s="30">
        <f t="shared" si="303"/>
        <v>125</v>
      </c>
      <c r="C6154" s="4">
        <f t="shared" si="304"/>
        <v>19</v>
      </c>
      <c r="D6154" s="4" t="s">
        <v>797</v>
      </c>
      <c r="E6154" s="28">
        <v>502</v>
      </c>
      <c r="F6154" s="28">
        <v>468</v>
      </c>
      <c r="G6154" s="28">
        <v>4.5</v>
      </c>
      <c r="H6154" s="28">
        <v>217</v>
      </c>
      <c r="I6154" s="28">
        <v>10</v>
      </c>
      <c r="J6154" s="28">
        <v>3.8E-3</v>
      </c>
      <c r="AI6154"/>
      <c r="AJ6154"/>
    </row>
    <row r="6155" spans="1:36" ht="14.5" x14ac:dyDescent="0.35">
      <c r="A6155" s="52">
        <f t="shared" si="302"/>
        <v>2016</v>
      </c>
      <c r="B6155" s="30">
        <f t="shared" si="303"/>
        <v>125</v>
      </c>
      <c r="C6155" s="4">
        <f t="shared" si="304"/>
        <v>19</v>
      </c>
      <c r="D6155" s="4" t="s">
        <v>797</v>
      </c>
      <c r="E6155" s="28">
        <v>502</v>
      </c>
      <c r="F6155" s="28">
        <v>468</v>
      </c>
      <c r="G6155" s="28">
        <v>4.5</v>
      </c>
      <c r="H6155" s="28">
        <v>217</v>
      </c>
      <c r="I6155" s="28">
        <v>10</v>
      </c>
      <c r="J6155" s="28">
        <v>3.8E-3</v>
      </c>
      <c r="AI6155"/>
      <c r="AJ6155"/>
    </row>
    <row r="6156" spans="1:36" ht="14.5" x14ac:dyDescent="0.35">
      <c r="A6156" s="52">
        <f t="shared" si="302"/>
        <v>2016</v>
      </c>
      <c r="B6156" s="30">
        <f t="shared" si="303"/>
        <v>125</v>
      </c>
      <c r="C6156" s="4">
        <f t="shared" si="304"/>
        <v>19</v>
      </c>
      <c r="D6156" s="4" t="s">
        <v>797</v>
      </c>
      <c r="E6156" s="28">
        <v>502</v>
      </c>
      <c r="F6156" s="28">
        <v>468</v>
      </c>
      <c r="G6156" s="28">
        <v>4.5</v>
      </c>
      <c r="H6156" s="28">
        <v>217</v>
      </c>
      <c r="I6156" s="28">
        <v>10</v>
      </c>
      <c r="J6156" s="28">
        <v>4.5999999999999999E-3</v>
      </c>
      <c r="AI6156"/>
      <c r="AJ6156"/>
    </row>
    <row r="6157" spans="1:36" ht="14.5" x14ac:dyDescent="0.35">
      <c r="A6157" s="52">
        <f t="shared" si="302"/>
        <v>2016</v>
      </c>
      <c r="B6157" s="30">
        <f t="shared" si="303"/>
        <v>125</v>
      </c>
      <c r="C6157" s="4">
        <f t="shared" si="304"/>
        <v>19</v>
      </c>
      <c r="D6157" s="4" t="s">
        <v>797</v>
      </c>
      <c r="E6157" s="28">
        <v>502</v>
      </c>
      <c r="F6157" s="28">
        <v>468</v>
      </c>
      <c r="G6157" s="28">
        <v>4.5</v>
      </c>
      <c r="H6157" s="28">
        <v>217</v>
      </c>
      <c r="I6157" s="28">
        <v>10</v>
      </c>
      <c r="J6157" s="28">
        <v>4.4999999999999997E-3</v>
      </c>
      <c r="AI6157"/>
      <c r="AJ6157"/>
    </row>
    <row r="6158" spans="1:36" ht="14.5" x14ac:dyDescent="0.35">
      <c r="A6158" s="52">
        <f t="shared" si="302"/>
        <v>2016</v>
      </c>
      <c r="B6158" s="30">
        <f t="shared" si="303"/>
        <v>125</v>
      </c>
      <c r="C6158" s="4">
        <f t="shared" si="304"/>
        <v>19</v>
      </c>
      <c r="D6158" s="4" t="s">
        <v>797</v>
      </c>
      <c r="E6158" s="28">
        <v>502</v>
      </c>
      <c r="F6158" s="28">
        <v>468</v>
      </c>
      <c r="G6158" s="28">
        <v>4.5</v>
      </c>
      <c r="H6158" s="28">
        <v>217</v>
      </c>
      <c r="I6158" s="28">
        <v>10</v>
      </c>
      <c r="J6158" s="28">
        <v>3.2000000000000002E-3</v>
      </c>
      <c r="AI6158"/>
      <c r="AJ6158"/>
    </row>
    <row r="6159" spans="1:36" ht="14.5" x14ac:dyDescent="0.35">
      <c r="A6159" s="52">
        <f t="shared" si="302"/>
        <v>2016</v>
      </c>
      <c r="B6159" s="30">
        <f t="shared" si="303"/>
        <v>125</v>
      </c>
      <c r="C6159" s="4">
        <f t="shared" si="304"/>
        <v>19</v>
      </c>
      <c r="D6159" s="4" t="s">
        <v>797</v>
      </c>
      <c r="E6159" s="28">
        <v>502</v>
      </c>
      <c r="F6159" s="28">
        <v>468</v>
      </c>
      <c r="G6159" s="28">
        <v>4.5</v>
      </c>
      <c r="H6159" s="28">
        <v>217</v>
      </c>
      <c r="I6159" s="28">
        <v>10</v>
      </c>
      <c r="J6159" s="28">
        <v>3.3999999999999998E-3</v>
      </c>
      <c r="AI6159"/>
      <c r="AJ6159"/>
    </row>
    <row r="6160" spans="1:36" ht="14.5" x14ac:dyDescent="0.35">
      <c r="A6160" s="52">
        <f t="shared" si="302"/>
        <v>2016</v>
      </c>
      <c r="B6160" s="30">
        <f t="shared" si="303"/>
        <v>125</v>
      </c>
      <c r="C6160" s="4">
        <f t="shared" si="304"/>
        <v>19</v>
      </c>
      <c r="D6160" s="4" t="s">
        <v>797</v>
      </c>
      <c r="E6160" s="28">
        <v>502</v>
      </c>
      <c r="F6160" s="28">
        <v>468</v>
      </c>
      <c r="G6160" s="28">
        <v>4.5</v>
      </c>
      <c r="H6160" s="28">
        <v>217</v>
      </c>
      <c r="I6160" s="28">
        <v>10</v>
      </c>
      <c r="J6160" s="28">
        <v>4.3E-3</v>
      </c>
      <c r="AI6160"/>
      <c r="AJ6160"/>
    </row>
    <row r="6161" spans="1:36" ht="14.5" x14ac:dyDescent="0.35">
      <c r="A6161" s="52">
        <f t="shared" si="302"/>
        <v>2016</v>
      </c>
      <c r="B6161" s="30">
        <f t="shared" si="303"/>
        <v>125</v>
      </c>
      <c r="C6161" s="4">
        <f t="shared" si="304"/>
        <v>19</v>
      </c>
      <c r="D6161" s="4" t="s">
        <v>797</v>
      </c>
      <c r="E6161" s="28">
        <v>502</v>
      </c>
      <c r="F6161" s="28">
        <v>468</v>
      </c>
      <c r="G6161" s="28">
        <v>4.5</v>
      </c>
      <c r="H6161" s="28">
        <v>217</v>
      </c>
      <c r="I6161" s="28">
        <v>10</v>
      </c>
      <c r="J6161" s="28">
        <v>3.8E-3</v>
      </c>
      <c r="AI6161"/>
      <c r="AJ6161"/>
    </row>
    <row r="6162" spans="1:36" ht="14.5" x14ac:dyDescent="0.35">
      <c r="A6162" s="52">
        <f t="shared" si="302"/>
        <v>2016</v>
      </c>
      <c r="B6162" s="30">
        <f t="shared" si="303"/>
        <v>125</v>
      </c>
      <c r="C6162" s="4">
        <f t="shared" si="304"/>
        <v>19</v>
      </c>
      <c r="D6162" s="4" t="s">
        <v>797</v>
      </c>
      <c r="E6162" s="28">
        <v>502</v>
      </c>
      <c r="F6162" s="28">
        <v>468</v>
      </c>
      <c r="G6162" s="28">
        <v>4.5</v>
      </c>
      <c r="H6162" s="28">
        <v>217</v>
      </c>
      <c r="I6162" s="28">
        <v>10</v>
      </c>
      <c r="J6162" s="28">
        <v>3.3E-3</v>
      </c>
      <c r="AI6162"/>
      <c r="AJ6162"/>
    </row>
    <row r="6163" spans="1:36" ht="14.5" x14ac:dyDescent="0.35">
      <c r="A6163" s="52">
        <f t="shared" si="302"/>
        <v>2016</v>
      </c>
      <c r="B6163" s="30">
        <f t="shared" si="303"/>
        <v>125</v>
      </c>
      <c r="C6163" s="4">
        <f t="shared" si="304"/>
        <v>19</v>
      </c>
      <c r="D6163" s="4" t="s">
        <v>797</v>
      </c>
      <c r="E6163" s="28">
        <v>502</v>
      </c>
      <c r="F6163" s="28">
        <v>468</v>
      </c>
      <c r="G6163" s="28">
        <v>4.5</v>
      </c>
      <c r="H6163" s="28">
        <v>217</v>
      </c>
      <c r="I6163" s="28">
        <v>10</v>
      </c>
      <c r="J6163" s="28">
        <v>3.3999999999999998E-3</v>
      </c>
      <c r="AI6163"/>
      <c r="AJ6163"/>
    </row>
    <row r="6164" spans="1:36" ht="14.5" x14ac:dyDescent="0.35">
      <c r="A6164" s="52">
        <f t="shared" si="302"/>
        <v>2016</v>
      </c>
      <c r="B6164" s="30">
        <f t="shared" si="303"/>
        <v>125</v>
      </c>
      <c r="C6164" s="4">
        <f t="shared" si="304"/>
        <v>19</v>
      </c>
      <c r="D6164" s="4" t="s">
        <v>797</v>
      </c>
      <c r="E6164" s="28">
        <v>503</v>
      </c>
      <c r="F6164" s="28">
        <v>468</v>
      </c>
      <c r="G6164" s="28">
        <v>4.5</v>
      </c>
      <c r="H6164" s="28">
        <v>217</v>
      </c>
      <c r="I6164" s="28">
        <v>10</v>
      </c>
      <c r="J6164" s="28">
        <v>4.3E-3</v>
      </c>
      <c r="AI6164"/>
      <c r="AJ6164"/>
    </row>
    <row r="6165" spans="1:36" ht="14.5" x14ac:dyDescent="0.35">
      <c r="A6165" s="52">
        <f t="shared" si="302"/>
        <v>2016</v>
      </c>
      <c r="B6165" s="30">
        <f t="shared" si="303"/>
        <v>125</v>
      </c>
      <c r="C6165" s="4">
        <f t="shared" si="304"/>
        <v>19</v>
      </c>
      <c r="D6165" s="4" t="s">
        <v>797</v>
      </c>
      <c r="E6165" s="28">
        <v>503</v>
      </c>
      <c r="F6165" s="28">
        <v>468</v>
      </c>
      <c r="G6165" s="28">
        <v>4.5</v>
      </c>
      <c r="H6165" s="28">
        <v>217</v>
      </c>
      <c r="I6165" s="28">
        <v>10</v>
      </c>
      <c r="J6165" s="28">
        <v>4.7000000000000002E-3</v>
      </c>
      <c r="AI6165"/>
      <c r="AJ6165"/>
    </row>
    <row r="6166" spans="1:36" ht="14.5" x14ac:dyDescent="0.35">
      <c r="A6166" s="52">
        <f t="shared" si="302"/>
        <v>2016</v>
      </c>
      <c r="B6166" s="30">
        <f t="shared" si="303"/>
        <v>125</v>
      </c>
      <c r="C6166" s="4">
        <f t="shared" si="304"/>
        <v>19</v>
      </c>
      <c r="D6166" s="4" t="s">
        <v>797</v>
      </c>
      <c r="E6166" s="28">
        <v>503</v>
      </c>
      <c r="F6166" s="28">
        <v>468</v>
      </c>
      <c r="G6166" s="28">
        <v>4.5</v>
      </c>
      <c r="H6166" s="28">
        <v>217</v>
      </c>
      <c r="I6166" s="28">
        <v>10</v>
      </c>
      <c r="J6166" s="28">
        <v>5.1999999999999998E-3</v>
      </c>
      <c r="AI6166"/>
      <c r="AJ6166"/>
    </row>
    <row r="6167" spans="1:36" ht="14.5" x14ac:dyDescent="0.35">
      <c r="A6167" s="52">
        <f t="shared" si="302"/>
        <v>2016</v>
      </c>
      <c r="B6167" s="30">
        <f t="shared" si="303"/>
        <v>125</v>
      </c>
      <c r="C6167" s="4">
        <f t="shared" si="304"/>
        <v>19</v>
      </c>
      <c r="D6167" s="4" t="s">
        <v>797</v>
      </c>
      <c r="E6167" s="28">
        <v>503</v>
      </c>
      <c r="F6167" s="28">
        <v>468</v>
      </c>
      <c r="G6167" s="28">
        <v>4.5</v>
      </c>
      <c r="H6167" s="28">
        <v>217</v>
      </c>
      <c r="I6167" s="28">
        <v>10</v>
      </c>
      <c r="J6167" s="28">
        <v>3.3999999999999998E-3</v>
      </c>
      <c r="AI6167"/>
      <c r="AJ6167"/>
    </row>
    <row r="6168" spans="1:36" ht="14.5" x14ac:dyDescent="0.35">
      <c r="A6168" s="52">
        <f t="shared" si="302"/>
        <v>2016</v>
      </c>
      <c r="B6168" s="30">
        <f t="shared" si="303"/>
        <v>125</v>
      </c>
      <c r="C6168" s="4">
        <f t="shared" si="304"/>
        <v>19</v>
      </c>
      <c r="D6168" s="4" t="s">
        <v>797</v>
      </c>
      <c r="E6168" s="28">
        <v>503</v>
      </c>
      <c r="F6168" s="28">
        <v>468</v>
      </c>
      <c r="G6168" s="28">
        <v>4.5</v>
      </c>
      <c r="H6168" s="28">
        <v>217</v>
      </c>
      <c r="I6168" s="28">
        <v>10</v>
      </c>
      <c r="J6168" s="28">
        <v>4.5999999999999999E-3</v>
      </c>
      <c r="AI6168"/>
      <c r="AJ6168"/>
    </row>
    <row r="6169" spans="1:36" ht="14.5" x14ac:dyDescent="0.35">
      <c r="A6169" s="52">
        <f t="shared" si="302"/>
        <v>2016</v>
      </c>
      <c r="B6169" s="30">
        <f t="shared" si="303"/>
        <v>125</v>
      </c>
      <c r="C6169" s="4">
        <f t="shared" si="304"/>
        <v>19</v>
      </c>
      <c r="D6169" s="4" t="s">
        <v>797</v>
      </c>
      <c r="E6169" s="28">
        <v>503</v>
      </c>
      <c r="F6169" s="28">
        <v>468</v>
      </c>
      <c r="G6169" s="28">
        <v>4.5</v>
      </c>
      <c r="H6169" s="28">
        <v>217</v>
      </c>
      <c r="I6169" s="28">
        <v>10</v>
      </c>
      <c r="J6169" s="28">
        <v>4.5999999999999999E-3</v>
      </c>
      <c r="AI6169"/>
      <c r="AJ6169"/>
    </row>
    <row r="6170" spans="1:36" ht="14.5" x14ac:dyDescent="0.35">
      <c r="A6170" s="52">
        <f t="shared" si="302"/>
        <v>2016</v>
      </c>
      <c r="B6170" s="30">
        <f t="shared" si="303"/>
        <v>125</v>
      </c>
      <c r="C6170" s="4">
        <f t="shared" si="304"/>
        <v>19</v>
      </c>
      <c r="D6170" s="4" t="s">
        <v>797</v>
      </c>
      <c r="E6170" s="28">
        <v>503</v>
      </c>
      <c r="F6170" s="28">
        <v>468</v>
      </c>
      <c r="G6170" s="28">
        <v>4.5</v>
      </c>
      <c r="H6170" s="28">
        <v>217</v>
      </c>
      <c r="I6170" s="28">
        <v>10</v>
      </c>
      <c r="J6170" s="28">
        <v>4.3E-3</v>
      </c>
      <c r="AI6170"/>
      <c r="AJ6170"/>
    </row>
    <row r="6171" spans="1:36" ht="14.5" x14ac:dyDescent="0.35">
      <c r="A6171" s="52">
        <f t="shared" si="302"/>
        <v>2016</v>
      </c>
      <c r="B6171" s="30">
        <f t="shared" si="303"/>
        <v>125</v>
      </c>
      <c r="C6171" s="4">
        <f t="shared" si="304"/>
        <v>19</v>
      </c>
      <c r="D6171" s="4" t="s">
        <v>797</v>
      </c>
      <c r="E6171" s="28">
        <v>503</v>
      </c>
      <c r="F6171" s="28">
        <v>468</v>
      </c>
      <c r="G6171" s="28">
        <v>4.5</v>
      </c>
      <c r="H6171" s="28">
        <v>217</v>
      </c>
      <c r="I6171" s="28">
        <v>10</v>
      </c>
      <c r="J6171" s="28">
        <v>4.7000000000000002E-3</v>
      </c>
      <c r="AI6171"/>
      <c r="AJ6171"/>
    </row>
    <row r="6172" spans="1:36" ht="14.5" x14ac:dyDescent="0.35">
      <c r="A6172" s="52">
        <f t="shared" si="302"/>
        <v>2016</v>
      </c>
      <c r="B6172" s="30">
        <f t="shared" si="303"/>
        <v>125</v>
      </c>
      <c r="C6172" s="4">
        <f t="shared" si="304"/>
        <v>19</v>
      </c>
      <c r="D6172" s="4" t="s">
        <v>797</v>
      </c>
      <c r="E6172" s="28">
        <v>503</v>
      </c>
      <c r="F6172" s="28">
        <v>468</v>
      </c>
      <c r="G6172" s="28">
        <v>4.5</v>
      </c>
      <c r="H6172" s="28">
        <v>217</v>
      </c>
      <c r="I6172" s="28">
        <v>10</v>
      </c>
      <c r="J6172" s="28">
        <v>3.5000000000000001E-3</v>
      </c>
      <c r="AI6172"/>
      <c r="AJ6172"/>
    </row>
    <row r="6173" spans="1:36" ht="14.5" x14ac:dyDescent="0.35">
      <c r="A6173" s="52">
        <f t="shared" si="302"/>
        <v>2016</v>
      </c>
      <c r="B6173" s="30">
        <f t="shared" si="303"/>
        <v>125</v>
      </c>
      <c r="C6173" s="4">
        <f t="shared" si="304"/>
        <v>19</v>
      </c>
      <c r="D6173" s="4" t="s">
        <v>797</v>
      </c>
      <c r="E6173" s="28">
        <v>503</v>
      </c>
      <c r="F6173" s="28">
        <v>468</v>
      </c>
      <c r="G6173" s="28">
        <v>4.5</v>
      </c>
      <c r="H6173" s="28">
        <v>217</v>
      </c>
      <c r="I6173" s="28">
        <v>10</v>
      </c>
      <c r="J6173" s="28">
        <v>3.5000000000000001E-3</v>
      </c>
      <c r="AI6173"/>
      <c r="AJ6173"/>
    </row>
    <row r="6174" spans="1:36" ht="14.5" x14ac:dyDescent="0.35">
      <c r="A6174" s="52">
        <f t="shared" si="302"/>
        <v>2016</v>
      </c>
      <c r="B6174" s="30">
        <f t="shared" si="303"/>
        <v>125</v>
      </c>
      <c r="C6174" s="4">
        <f t="shared" si="304"/>
        <v>19</v>
      </c>
      <c r="D6174" s="4" t="s">
        <v>797</v>
      </c>
      <c r="E6174" s="28">
        <v>503</v>
      </c>
      <c r="F6174" s="28">
        <v>468</v>
      </c>
      <c r="G6174" s="28">
        <v>4.5</v>
      </c>
      <c r="H6174" s="28">
        <v>217</v>
      </c>
      <c r="I6174" s="28">
        <v>10</v>
      </c>
      <c r="J6174" s="28">
        <v>4.4999999999999997E-3</v>
      </c>
      <c r="AI6174"/>
      <c r="AJ6174"/>
    </row>
    <row r="6175" spans="1:36" ht="14.5" x14ac:dyDescent="0.35">
      <c r="A6175" s="52">
        <f t="shared" si="302"/>
        <v>2016</v>
      </c>
      <c r="B6175" s="30">
        <f t="shared" si="303"/>
        <v>125</v>
      </c>
      <c r="C6175" s="4">
        <f t="shared" si="304"/>
        <v>19</v>
      </c>
      <c r="D6175" s="4" t="s">
        <v>797</v>
      </c>
      <c r="E6175" s="28">
        <v>503</v>
      </c>
      <c r="F6175" s="28">
        <v>468</v>
      </c>
      <c r="G6175" s="28">
        <v>4.5</v>
      </c>
      <c r="H6175" s="28">
        <v>217</v>
      </c>
      <c r="I6175" s="28">
        <v>10</v>
      </c>
      <c r="J6175" s="28">
        <v>3.2000000000000002E-3</v>
      </c>
      <c r="AI6175"/>
      <c r="AJ6175"/>
    </row>
    <row r="6176" spans="1:36" ht="14.5" x14ac:dyDescent="0.35">
      <c r="A6176" s="52">
        <f t="shared" si="302"/>
        <v>2016</v>
      </c>
      <c r="B6176" s="30">
        <f t="shared" si="303"/>
        <v>125</v>
      </c>
      <c r="C6176" s="4">
        <f t="shared" si="304"/>
        <v>19</v>
      </c>
      <c r="D6176" s="4" t="s">
        <v>797</v>
      </c>
      <c r="E6176" s="28">
        <v>503</v>
      </c>
      <c r="F6176" s="28">
        <v>468</v>
      </c>
      <c r="G6176" s="28">
        <v>4.5</v>
      </c>
      <c r="H6176" s="28">
        <v>217</v>
      </c>
      <c r="I6176" s="28">
        <v>10</v>
      </c>
      <c r="J6176" s="28">
        <v>4.7000000000000002E-3</v>
      </c>
      <c r="AI6176"/>
      <c r="AJ6176"/>
    </row>
    <row r="6177" spans="1:36" ht="14.5" x14ac:dyDescent="0.35">
      <c r="A6177" s="52">
        <f t="shared" si="302"/>
        <v>2016</v>
      </c>
      <c r="B6177" s="30">
        <f t="shared" si="303"/>
        <v>125</v>
      </c>
      <c r="C6177" s="4">
        <f t="shared" si="304"/>
        <v>19</v>
      </c>
      <c r="D6177" s="4" t="s">
        <v>797</v>
      </c>
      <c r="E6177" s="28">
        <v>503</v>
      </c>
      <c r="F6177" s="28">
        <v>468</v>
      </c>
      <c r="G6177" s="28">
        <v>4.5</v>
      </c>
      <c r="H6177" s="28">
        <v>217</v>
      </c>
      <c r="I6177" s="28">
        <v>10</v>
      </c>
      <c r="J6177" s="28">
        <v>5.0000000000000001E-3</v>
      </c>
      <c r="AI6177"/>
      <c r="AJ6177"/>
    </row>
    <row r="6178" spans="1:36" ht="14.5" x14ac:dyDescent="0.35">
      <c r="A6178" s="52">
        <f t="shared" si="302"/>
        <v>2016</v>
      </c>
      <c r="B6178" s="30">
        <f t="shared" si="303"/>
        <v>125</v>
      </c>
      <c r="C6178" s="4">
        <f t="shared" si="304"/>
        <v>19</v>
      </c>
      <c r="D6178" s="4" t="s">
        <v>797</v>
      </c>
      <c r="E6178" s="28">
        <v>503</v>
      </c>
      <c r="F6178" s="28">
        <v>468</v>
      </c>
      <c r="G6178" s="28">
        <v>4.5</v>
      </c>
      <c r="H6178" s="28">
        <v>217</v>
      </c>
      <c r="I6178" s="28">
        <v>10</v>
      </c>
      <c r="J6178" s="28">
        <v>4.8999999999999998E-3</v>
      </c>
      <c r="AI6178"/>
      <c r="AJ6178"/>
    </row>
    <row r="6179" spans="1:36" ht="14.5" x14ac:dyDescent="0.35">
      <c r="A6179" s="52">
        <f t="shared" si="302"/>
        <v>2016</v>
      </c>
      <c r="B6179" s="30">
        <f t="shared" si="303"/>
        <v>125</v>
      </c>
      <c r="C6179" s="4">
        <f t="shared" si="304"/>
        <v>19</v>
      </c>
      <c r="D6179" s="4" t="s">
        <v>797</v>
      </c>
      <c r="E6179" s="28">
        <v>503</v>
      </c>
      <c r="F6179" s="28">
        <v>468</v>
      </c>
      <c r="G6179" s="28">
        <v>4.5</v>
      </c>
      <c r="H6179" s="28">
        <v>217</v>
      </c>
      <c r="I6179" s="28">
        <v>10</v>
      </c>
      <c r="J6179" s="28">
        <v>4.5999999999999999E-3</v>
      </c>
      <c r="AI6179"/>
      <c r="AJ6179"/>
    </row>
    <row r="6180" spans="1:36" ht="14.5" x14ac:dyDescent="0.35">
      <c r="A6180" s="52">
        <f t="shared" si="302"/>
        <v>2016</v>
      </c>
      <c r="B6180" s="30">
        <f t="shared" si="303"/>
        <v>125</v>
      </c>
      <c r="C6180" s="4">
        <f t="shared" si="304"/>
        <v>19</v>
      </c>
      <c r="D6180" s="4" t="s">
        <v>797</v>
      </c>
      <c r="E6180" s="28">
        <v>503</v>
      </c>
      <c r="F6180" s="28">
        <v>468</v>
      </c>
      <c r="G6180" s="28">
        <v>4.5</v>
      </c>
      <c r="H6180" s="28">
        <v>217</v>
      </c>
      <c r="I6180" s="28">
        <v>10</v>
      </c>
      <c r="J6180" s="28">
        <v>4.1000000000000003E-3</v>
      </c>
      <c r="AI6180"/>
      <c r="AJ6180"/>
    </row>
    <row r="6181" spans="1:36" ht="14.5" x14ac:dyDescent="0.35">
      <c r="A6181" s="52">
        <f t="shared" si="302"/>
        <v>2016</v>
      </c>
      <c r="B6181" s="30">
        <f t="shared" si="303"/>
        <v>125</v>
      </c>
      <c r="C6181" s="4">
        <f t="shared" si="304"/>
        <v>19</v>
      </c>
      <c r="D6181" s="4" t="s">
        <v>797</v>
      </c>
      <c r="E6181" s="28">
        <v>503</v>
      </c>
      <c r="F6181" s="28">
        <v>468</v>
      </c>
      <c r="G6181" s="28">
        <v>4.5</v>
      </c>
      <c r="H6181" s="28">
        <v>217</v>
      </c>
      <c r="I6181" s="28">
        <v>10</v>
      </c>
      <c r="J6181" s="28">
        <v>3.3E-3</v>
      </c>
      <c r="AI6181"/>
      <c r="AJ6181"/>
    </row>
    <row r="6182" spans="1:36" ht="14.5" x14ac:dyDescent="0.35">
      <c r="A6182" s="52">
        <f t="shared" si="302"/>
        <v>2016</v>
      </c>
      <c r="B6182" s="30">
        <f t="shared" si="303"/>
        <v>125</v>
      </c>
      <c r="C6182" s="4">
        <f t="shared" si="304"/>
        <v>19</v>
      </c>
      <c r="D6182" s="4" t="s">
        <v>797</v>
      </c>
      <c r="E6182" s="28">
        <v>503</v>
      </c>
      <c r="F6182" s="28">
        <v>468</v>
      </c>
      <c r="G6182" s="28">
        <v>4.5</v>
      </c>
      <c r="H6182" s="28">
        <v>217</v>
      </c>
      <c r="I6182" s="28">
        <v>10</v>
      </c>
      <c r="J6182" s="28">
        <v>3.5999999999999999E-3</v>
      </c>
      <c r="AI6182"/>
      <c r="AJ6182"/>
    </row>
    <row r="6183" spans="1:36" ht="14.5" x14ac:dyDescent="0.35">
      <c r="A6183" s="52">
        <f t="shared" si="302"/>
        <v>2016</v>
      </c>
      <c r="B6183" s="30">
        <f t="shared" si="303"/>
        <v>125</v>
      </c>
      <c r="C6183" s="4">
        <f t="shared" si="304"/>
        <v>19</v>
      </c>
      <c r="D6183" s="4" t="s">
        <v>797</v>
      </c>
      <c r="E6183" s="28">
        <v>503</v>
      </c>
      <c r="F6183" s="28">
        <v>468</v>
      </c>
      <c r="G6183" s="28">
        <v>4.5</v>
      </c>
      <c r="H6183" s="28">
        <v>217</v>
      </c>
      <c r="I6183" s="28">
        <v>10</v>
      </c>
      <c r="J6183" s="28">
        <v>4.4999999999999997E-3</v>
      </c>
      <c r="AI6183"/>
      <c r="AJ6183"/>
    </row>
    <row r="6184" spans="1:36" ht="14.5" x14ac:dyDescent="0.35">
      <c r="A6184" s="52">
        <f t="shared" si="302"/>
        <v>2016</v>
      </c>
      <c r="B6184" s="30">
        <f t="shared" si="303"/>
        <v>125</v>
      </c>
      <c r="C6184" s="4">
        <f t="shared" si="304"/>
        <v>19</v>
      </c>
      <c r="D6184" s="4" t="s">
        <v>797</v>
      </c>
      <c r="E6184" s="28">
        <v>503</v>
      </c>
      <c r="F6184" s="28">
        <v>468</v>
      </c>
      <c r="G6184" s="28">
        <v>4.5</v>
      </c>
      <c r="H6184" s="28">
        <v>217</v>
      </c>
      <c r="I6184" s="28">
        <v>10</v>
      </c>
      <c r="J6184" s="28">
        <v>3.8999999999999998E-3</v>
      </c>
      <c r="AI6184"/>
      <c r="AJ6184"/>
    </row>
    <row r="6185" spans="1:36" ht="14.5" x14ac:dyDescent="0.35">
      <c r="A6185" s="52">
        <f t="shared" si="302"/>
        <v>2016</v>
      </c>
      <c r="B6185" s="30">
        <f t="shared" si="303"/>
        <v>125</v>
      </c>
      <c r="C6185" s="4">
        <f t="shared" si="304"/>
        <v>19</v>
      </c>
      <c r="D6185" s="4" t="s">
        <v>797</v>
      </c>
      <c r="E6185" s="28">
        <v>503</v>
      </c>
      <c r="F6185" s="28">
        <v>468</v>
      </c>
      <c r="G6185" s="28">
        <v>4.5</v>
      </c>
      <c r="H6185" s="28">
        <v>217</v>
      </c>
      <c r="I6185" s="28">
        <v>10</v>
      </c>
      <c r="J6185" s="28">
        <v>5.3E-3</v>
      </c>
      <c r="AI6185"/>
      <c r="AJ6185"/>
    </row>
    <row r="6186" spans="1:36" ht="14.5" x14ac:dyDescent="0.35">
      <c r="A6186" s="52">
        <f t="shared" si="302"/>
        <v>2016</v>
      </c>
      <c r="B6186" s="30">
        <f t="shared" si="303"/>
        <v>125</v>
      </c>
      <c r="C6186" s="4">
        <f t="shared" si="304"/>
        <v>19</v>
      </c>
      <c r="D6186" s="4" t="s">
        <v>797</v>
      </c>
      <c r="E6186" s="28">
        <v>503</v>
      </c>
      <c r="F6186" s="28">
        <v>468</v>
      </c>
      <c r="G6186" s="28">
        <v>4.5</v>
      </c>
      <c r="H6186" s="28">
        <v>217</v>
      </c>
      <c r="I6186" s="28">
        <v>10</v>
      </c>
      <c r="J6186" s="28">
        <v>3.5000000000000001E-3</v>
      </c>
      <c r="AI6186"/>
      <c r="AJ6186"/>
    </row>
    <row r="6187" spans="1:36" ht="14.5" x14ac:dyDescent="0.35">
      <c r="A6187" s="52">
        <f t="shared" si="302"/>
        <v>2016</v>
      </c>
      <c r="B6187" s="30">
        <f t="shared" si="303"/>
        <v>125</v>
      </c>
      <c r="C6187" s="4">
        <f t="shared" si="304"/>
        <v>19</v>
      </c>
      <c r="D6187" s="4" t="s">
        <v>797</v>
      </c>
      <c r="E6187" s="28">
        <v>503</v>
      </c>
      <c r="F6187" s="28">
        <v>468</v>
      </c>
      <c r="G6187" s="28">
        <v>4.5</v>
      </c>
      <c r="H6187" s="28">
        <v>217</v>
      </c>
      <c r="I6187" s="28">
        <v>10</v>
      </c>
      <c r="J6187" s="28">
        <v>3.5000000000000001E-3</v>
      </c>
      <c r="AI6187"/>
      <c r="AJ6187"/>
    </row>
    <row r="6188" spans="1:36" ht="14.5" x14ac:dyDescent="0.35">
      <c r="A6188" s="52">
        <f t="shared" si="302"/>
        <v>2016</v>
      </c>
      <c r="B6188" s="30">
        <f t="shared" si="303"/>
        <v>125</v>
      </c>
      <c r="C6188" s="4">
        <f t="shared" si="304"/>
        <v>19</v>
      </c>
      <c r="D6188" s="4" t="s">
        <v>797</v>
      </c>
      <c r="E6188" s="28">
        <v>503</v>
      </c>
      <c r="F6188" s="28">
        <v>468</v>
      </c>
      <c r="G6188" s="28">
        <v>4.5</v>
      </c>
      <c r="H6188" s="28">
        <v>217</v>
      </c>
      <c r="I6188" s="28">
        <v>10</v>
      </c>
      <c r="J6188" s="28">
        <v>4.1999999999999997E-3</v>
      </c>
      <c r="AI6188"/>
      <c r="AJ6188"/>
    </row>
    <row r="6189" spans="1:36" ht="14.5" x14ac:dyDescent="0.35">
      <c r="A6189" s="52">
        <f t="shared" si="302"/>
        <v>2016</v>
      </c>
      <c r="B6189" s="30">
        <f t="shared" si="303"/>
        <v>125</v>
      </c>
      <c r="C6189" s="4">
        <f t="shared" si="304"/>
        <v>19</v>
      </c>
      <c r="D6189" s="4" t="s">
        <v>797</v>
      </c>
      <c r="E6189" s="28">
        <v>503</v>
      </c>
      <c r="F6189" s="28">
        <v>468</v>
      </c>
      <c r="G6189" s="28">
        <v>4.5</v>
      </c>
      <c r="H6189" s="28">
        <v>217</v>
      </c>
      <c r="I6189" s="28">
        <v>10</v>
      </c>
      <c r="J6189" s="28">
        <v>4.1999999999999997E-3</v>
      </c>
      <c r="AI6189"/>
      <c r="AJ6189"/>
    </row>
    <row r="6190" spans="1:36" ht="14.5" x14ac:dyDescent="0.35">
      <c r="A6190" s="52">
        <f t="shared" si="302"/>
        <v>2016</v>
      </c>
      <c r="B6190" s="30">
        <f t="shared" si="303"/>
        <v>125</v>
      </c>
      <c r="C6190" s="4">
        <f t="shared" si="304"/>
        <v>19</v>
      </c>
      <c r="D6190" s="4" t="s">
        <v>797</v>
      </c>
      <c r="E6190" s="28">
        <v>503</v>
      </c>
      <c r="F6190" s="28">
        <v>468</v>
      </c>
      <c r="G6190" s="28">
        <v>4.5</v>
      </c>
      <c r="H6190" s="28">
        <v>217</v>
      </c>
      <c r="I6190" s="28">
        <v>10</v>
      </c>
      <c r="J6190" s="28">
        <v>3.5000000000000001E-3</v>
      </c>
      <c r="AI6190"/>
      <c r="AJ6190"/>
    </row>
    <row r="6191" spans="1:36" ht="14.5" x14ac:dyDescent="0.35">
      <c r="A6191" s="52">
        <f t="shared" si="302"/>
        <v>2016</v>
      </c>
      <c r="B6191" s="30">
        <f t="shared" si="303"/>
        <v>125</v>
      </c>
      <c r="C6191" s="4">
        <f t="shared" si="304"/>
        <v>19</v>
      </c>
      <c r="D6191" s="4" t="s">
        <v>797</v>
      </c>
      <c r="E6191" s="28">
        <v>503</v>
      </c>
      <c r="F6191" s="28">
        <v>468</v>
      </c>
      <c r="G6191" s="28">
        <v>4.5</v>
      </c>
      <c r="H6191" s="28">
        <v>217</v>
      </c>
      <c r="I6191" s="28">
        <v>10</v>
      </c>
      <c r="J6191" s="28">
        <v>4.4999999999999997E-3</v>
      </c>
      <c r="AI6191"/>
      <c r="AJ6191"/>
    </row>
    <row r="6192" spans="1:36" ht="14.5" x14ac:dyDescent="0.35">
      <c r="A6192" s="52">
        <f t="shared" si="302"/>
        <v>2016</v>
      </c>
      <c r="B6192" s="30">
        <f t="shared" si="303"/>
        <v>125</v>
      </c>
      <c r="C6192" s="4">
        <f t="shared" si="304"/>
        <v>19</v>
      </c>
      <c r="D6192" s="4" t="s">
        <v>797</v>
      </c>
      <c r="E6192" s="28">
        <v>503</v>
      </c>
      <c r="F6192" s="28">
        <v>468</v>
      </c>
      <c r="G6192" s="28">
        <v>4.5</v>
      </c>
      <c r="H6192" s="28">
        <v>217</v>
      </c>
      <c r="I6192" s="28">
        <v>10</v>
      </c>
      <c r="J6192" s="28">
        <v>4.0000000000000001E-3</v>
      </c>
      <c r="AI6192"/>
      <c r="AJ6192"/>
    </row>
    <row r="6193" spans="1:36" ht="14.5" x14ac:dyDescent="0.35">
      <c r="A6193" s="52">
        <f t="shared" si="302"/>
        <v>2016</v>
      </c>
      <c r="B6193" s="30">
        <f t="shared" si="303"/>
        <v>125</v>
      </c>
      <c r="C6193" s="4">
        <f t="shared" si="304"/>
        <v>19</v>
      </c>
      <c r="D6193" s="4" t="s">
        <v>797</v>
      </c>
      <c r="E6193" s="28">
        <v>503</v>
      </c>
      <c r="F6193" s="28">
        <v>468</v>
      </c>
      <c r="G6193" s="28">
        <v>4.5</v>
      </c>
      <c r="H6193" s="28">
        <v>217</v>
      </c>
      <c r="I6193" s="28">
        <v>10</v>
      </c>
      <c r="J6193" s="28">
        <v>3.2000000000000002E-3</v>
      </c>
      <c r="AI6193"/>
      <c r="AJ6193"/>
    </row>
    <row r="6194" spans="1:36" ht="14.5" x14ac:dyDescent="0.35">
      <c r="A6194" s="52">
        <f t="shared" si="302"/>
        <v>2016</v>
      </c>
      <c r="B6194" s="30">
        <f t="shared" si="303"/>
        <v>125</v>
      </c>
      <c r="C6194" s="4">
        <f t="shared" si="304"/>
        <v>19</v>
      </c>
      <c r="D6194" s="4" t="s">
        <v>797</v>
      </c>
      <c r="E6194" s="28">
        <v>503</v>
      </c>
      <c r="F6194" s="28">
        <v>468</v>
      </c>
      <c r="G6194" s="28">
        <v>4.5</v>
      </c>
      <c r="H6194" s="28">
        <v>217</v>
      </c>
      <c r="I6194" s="28">
        <v>10</v>
      </c>
      <c r="J6194" s="28">
        <v>3.8E-3</v>
      </c>
      <c r="AI6194"/>
      <c r="AJ6194"/>
    </row>
    <row r="6195" spans="1:36" ht="14.5" x14ac:dyDescent="0.35">
      <c r="A6195" s="52">
        <f t="shared" si="302"/>
        <v>2016</v>
      </c>
      <c r="B6195" s="30">
        <f t="shared" si="303"/>
        <v>125</v>
      </c>
      <c r="C6195" s="4">
        <f t="shared" si="304"/>
        <v>19</v>
      </c>
      <c r="D6195" s="4" t="s">
        <v>797</v>
      </c>
      <c r="E6195" s="28">
        <v>500</v>
      </c>
      <c r="F6195" s="28">
        <v>468</v>
      </c>
      <c r="G6195" s="28">
        <v>4.7</v>
      </c>
      <c r="H6195" s="28">
        <v>217</v>
      </c>
      <c r="I6195" s="28">
        <v>11</v>
      </c>
      <c r="J6195" s="28">
        <v>5.4999999999999997E-3</v>
      </c>
      <c r="AI6195"/>
      <c r="AJ6195"/>
    </row>
    <row r="6196" spans="1:36" ht="14.5" x14ac:dyDescent="0.35">
      <c r="A6196" s="52">
        <f t="shared" si="302"/>
        <v>2016</v>
      </c>
      <c r="B6196" s="30">
        <f t="shared" si="303"/>
        <v>125</v>
      </c>
      <c r="C6196" s="4">
        <f t="shared" si="304"/>
        <v>19</v>
      </c>
      <c r="D6196" s="4" t="s">
        <v>797</v>
      </c>
      <c r="E6196" s="28">
        <v>500</v>
      </c>
      <c r="F6196" s="28">
        <v>468</v>
      </c>
      <c r="G6196" s="28">
        <v>4.7</v>
      </c>
      <c r="H6196" s="28">
        <v>217</v>
      </c>
      <c r="I6196" s="28">
        <v>11</v>
      </c>
      <c r="J6196" s="28">
        <v>4.1999999999999997E-3</v>
      </c>
      <c r="AI6196"/>
      <c r="AJ6196"/>
    </row>
    <row r="6197" spans="1:36" ht="14.5" x14ac:dyDescent="0.35">
      <c r="A6197" s="52">
        <f t="shared" si="302"/>
        <v>2016</v>
      </c>
      <c r="B6197" s="30">
        <f t="shared" si="303"/>
        <v>125</v>
      </c>
      <c r="C6197" s="4">
        <f t="shared" si="304"/>
        <v>19</v>
      </c>
      <c r="D6197" s="4" t="s">
        <v>797</v>
      </c>
      <c r="E6197" s="28">
        <v>500</v>
      </c>
      <c r="F6197" s="28">
        <v>468</v>
      </c>
      <c r="G6197" s="28">
        <v>4.7</v>
      </c>
      <c r="H6197" s="28">
        <v>217</v>
      </c>
      <c r="I6197" s="28">
        <v>11</v>
      </c>
      <c r="J6197" s="28">
        <v>5.1999999999999998E-3</v>
      </c>
      <c r="AI6197"/>
      <c r="AJ6197"/>
    </row>
    <row r="6198" spans="1:36" ht="14.5" x14ac:dyDescent="0.35">
      <c r="A6198" s="52">
        <f t="shared" si="302"/>
        <v>2016</v>
      </c>
      <c r="B6198" s="30">
        <f t="shared" si="303"/>
        <v>125</v>
      </c>
      <c r="C6198" s="4">
        <f t="shared" si="304"/>
        <v>19</v>
      </c>
      <c r="D6198" s="4" t="s">
        <v>797</v>
      </c>
      <c r="E6198" s="28">
        <v>500</v>
      </c>
      <c r="F6198" s="28">
        <v>468</v>
      </c>
      <c r="G6198" s="28">
        <v>4.7</v>
      </c>
      <c r="H6198" s="28">
        <v>217</v>
      </c>
      <c r="I6198" s="28">
        <v>11</v>
      </c>
      <c r="J6198" s="28">
        <v>5.4999999999999997E-3</v>
      </c>
      <c r="AI6198"/>
      <c r="AJ6198"/>
    </row>
    <row r="6199" spans="1:36" ht="14.5" x14ac:dyDescent="0.35">
      <c r="A6199" s="52">
        <f t="shared" si="302"/>
        <v>2016</v>
      </c>
      <c r="B6199" s="30">
        <f t="shared" si="303"/>
        <v>125</v>
      </c>
      <c r="C6199" s="4">
        <f t="shared" si="304"/>
        <v>19</v>
      </c>
      <c r="D6199" s="4" t="s">
        <v>797</v>
      </c>
      <c r="E6199" s="28">
        <v>500</v>
      </c>
      <c r="F6199" s="28">
        <v>468</v>
      </c>
      <c r="G6199" s="28">
        <v>4.7</v>
      </c>
      <c r="H6199" s="28">
        <v>217</v>
      </c>
      <c r="I6199" s="28">
        <v>11</v>
      </c>
      <c r="J6199" s="28">
        <v>5.7999999999999996E-3</v>
      </c>
      <c r="AI6199"/>
      <c r="AJ6199"/>
    </row>
    <row r="6200" spans="1:36" ht="14.5" x14ac:dyDescent="0.35">
      <c r="A6200" s="52">
        <f t="shared" si="302"/>
        <v>2016</v>
      </c>
      <c r="B6200" s="30">
        <f t="shared" si="303"/>
        <v>125</v>
      </c>
      <c r="C6200" s="4">
        <f t="shared" si="304"/>
        <v>19</v>
      </c>
      <c r="D6200" s="4" t="s">
        <v>797</v>
      </c>
      <c r="E6200" s="28">
        <v>500</v>
      </c>
      <c r="F6200" s="28">
        <v>468</v>
      </c>
      <c r="G6200" s="28">
        <v>4.7</v>
      </c>
      <c r="H6200" s="28">
        <v>217</v>
      </c>
      <c r="I6200" s="28">
        <v>11</v>
      </c>
      <c r="J6200" s="28">
        <v>5.1999999999999998E-3</v>
      </c>
      <c r="AI6200"/>
      <c r="AJ6200"/>
    </row>
    <row r="6201" spans="1:36" ht="14.5" x14ac:dyDescent="0.35">
      <c r="A6201" s="52">
        <f t="shared" si="302"/>
        <v>2016</v>
      </c>
      <c r="B6201" s="30">
        <f t="shared" si="303"/>
        <v>125</v>
      </c>
      <c r="C6201" s="4">
        <f t="shared" si="304"/>
        <v>19</v>
      </c>
      <c r="D6201" s="4" t="s">
        <v>797</v>
      </c>
      <c r="E6201" s="28">
        <v>500</v>
      </c>
      <c r="F6201" s="28">
        <v>468</v>
      </c>
      <c r="G6201" s="28">
        <v>4.7</v>
      </c>
      <c r="H6201" s="28">
        <v>217</v>
      </c>
      <c r="I6201" s="28">
        <v>11</v>
      </c>
      <c r="J6201" s="28">
        <v>5.1000000000000004E-3</v>
      </c>
      <c r="AI6201"/>
      <c r="AJ6201"/>
    </row>
    <row r="6202" spans="1:36" ht="14.5" x14ac:dyDescent="0.35">
      <c r="A6202" s="52">
        <f t="shared" si="302"/>
        <v>2016</v>
      </c>
      <c r="B6202" s="30">
        <f t="shared" si="303"/>
        <v>125</v>
      </c>
      <c r="C6202" s="4">
        <f t="shared" si="304"/>
        <v>19</v>
      </c>
      <c r="D6202" s="4" t="s">
        <v>797</v>
      </c>
      <c r="E6202" s="28">
        <v>500</v>
      </c>
      <c r="F6202" s="28">
        <v>468</v>
      </c>
      <c r="G6202" s="28">
        <v>4.7</v>
      </c>
      <c r="H6202" s="28">
        <v>217</v>
      </c>
      <c r="I6202" s="28">
        <v>11</v>
      </c>
      <c r="J6202" s="28">
        <v>4.7000000000000002E-3</v>
      </c>
      <c r="AI6202"/>
      <c r="AJ6202"/>
    </row>
    <row r="6203" spans="1:36" ht="14.5" x14ac:dyDescent="0.35">
      <c r="A6203" s="52">
        <f t="shared" si="302"/>
        <v>2016</v>
      </c>
      <c r="B6203" s="30">
        <f t="shared" si="303"/>
        <v>125</v>
      </c>
      <c r="C6203" s="4">
        <f t="shared" si="304"/>
        <v>19</v>
      </c>
      <c r="D6203" s="4" t="s">
        <v>797</v>
      </c>
      <c r="E6203" s="28">
        <v>500</v>
      </c>
      <c r="F6203" s="28">
        <v>468</v>
      </c>
      <c r="G6203" s="28">
        <v>4.7</v>
      </c>
      <c r="H6203" s="28">
        <v>217</v>
      </c>
      <c r="I6203" s="28">
        <v>11</v>
      </c>
      <c r="J6203" s="28">
        <v>5.7000000000000002E-3</v>
      </c>
      <c r="AI6203"/>
      <c r="AJ6203"/>
    </row>
    <row r="6204" spans="1:36" ht="14.5" x14ac:dyDescent="0.35">
      <c r="A6204" s="52">
        <f t="shared" si="302"/>
        <v>2016</v>
      </c>
      <c r="B6204" s="30">
        <f t="shared" si="303"/>
        <v>125</v>
      </c>
      <c r="C6204" s="4">
        <f t="shared" si="304"/>
        <v>19</v>
      </c>
      <c r="D6204" s="4" t="s">
        <v>797</v>
      </c>
      <c r="E6204" s="28">
        <v>500</v>
      </c>
      <c r="F6204" s="28">
        <v>468</v>
      </c>
      <c r="G6204" s="28">
        <v>4.7</v>
      </c>
      <c r="H6204" s="28">
        <v>217</v>
      </c>
      <c r="I6204" s="28">
        <v>11</v>
      </c>
      <c r="J6204" s="28">
        <v>4.5999999999999999E-3</v>
      </c>
      <c r="AI6204"/>
      <c r="AJ6204"/>
    </row>
    <row r="6205" spans="1:36" ht="14.5" x14ac:dyDescent="0.35">
      <c r="A6205" s="52">
        <f t="shared" si="302"/>
        <v>2016</v>
      </c>
      <c r="B6205" s="30">
        <f t="shared" si="303"/>
        <v>125</v>
      </c>
      <c r="C6205" s="4">
        <f t="shared" si="304"/>
        <v>19</v>
      </c>
      <c r="D6205" s="4" t="s">
        <v>797</v>
      </c>
      <c r="E6205" s="28">
        <v>500</v>
      </c>
      <c r="F6205" s="28">
        <v>468</v>
      </c>
      <c r="G6205" s="28">
        <v>4.7</v>
      </c>
      <c r="H6205" s="28">
        <v>217</v>
      </c>
      <c r="I6205" s="28">
        <v>11</v>
      </c>
      <c r="J6205" s="28">
        <v>4.7000000000000002E-3</v>
      </c>
      <c r="AI6205"/>
      <c r="AJ6205"/>
    </row>
    <row r="6206" spans="1:36" ht="14.5" x14ac:dyDescent="0.35">
      <c r="A6206" s="52">
        <f t="shared" si="302"/>
        <v>2016</v>
      </c>
      <c r="B6206" s="30">
        <f t="shared" si="303"/>
        <v>125</v>
      </c>
      <c r="C6206" s="4">
        <f t="shared" si="304"/>
        <v>19</v>
      </c>
      <c r="D6206" s="4" t="s">
        <v>797</v>
      </c>
      <c r="E6206" s="28">
        <v>500</v>
      </c>
      <c r="F6206" s="28">
        <v>468</v>
      </c>
      <c r="G6206" s="28">
        <v>4.7</v>
      </c>
      <c r="H6206" s="28">
        <v>217</v>
      </c>
      <c r="I6206" s="28">
        <v>11</v>
      </c>
      <c r="J6206" s="28">
        <v>5.1000000000000004E-3</v>
      </c>
      <c r="AI6206"/>
      <c r="AJ6206"/>
    </row>
    <row r="6207" spans="1:36" ht="14.5" x14ac:dyDescent="0.35">
      <c r="A6207" s="52">
        <f t="shared" si="302"/>
        <v>2016</v>
      </c>
      <c r="B6207" s="30">
        <f t="shared" si="303"/>
        <v>125</v>
      </c>
      <c r="C6207" s="4">
        <f t="shared" si="304"/>
        <v>19</v>
      </c>
      <c r="D6207" s="4" t="s">
        <v>797</v>
      </c>
      <c r="E6207" s="28">
        <v>500</v>
      </c>
      <c r="F6207" s="28">
        <v>468</v>
      </c>
      <c r="G6207" s="28">
        <v>4.7</v>
      </c>
      <c r="H6207" s="28">
        <v>217</v>
      </c>
      <c r="I6207" s="28">
        <v>11</v>
      </c>
      <c r="J6207" s="28">
        <v>4.1000000000000003E-3</v>
      </c>
      <c r="AI6207"/>
      <c r="AJ6207"/>
    </row>
    <row r="6208" spans="1:36" ht="14.5" x14ac:dyDescent="0.35">
      <c r="A6208" s="52">
        <f t="shared" si="302"/>
        <v>2016</v>
      </c>
      <c r="B6208" s="30">
        <f t="shared" si="303"/>
        <v>125</v>
      </c>
      <c r="C6208" s="4">
        <f t="shared" si="304"/>
        <v>19</v>
      </c>
      <c r="D6208" s="4" t="s">
        <v>797</v>
      </c>
      <c r="E6208" s="28">
        <v>500</v>
      </c>
      <c r="F6208" s="28">
        <v>468</v>
      </c>
      <c r="G6208" s="28">
        <v>4.7</v>
      </c>
      <c r="H6208" s="28">
        <v>217</v>
      </c>
      <c r="I6208" s="28">
        <v>11</v>
      </c>
      <c r="J6208" s="28">
        <v>4.1999999999999997E-3</v>
      </c>
      <c r="AI6208"/>
      <c r="AJ6208"/>
    </row>
    <row r="6209" spans="1:36" ht="14.5" x14ac:dyDescent="0.35">
      <c r="A6209" s="52">
        <f t="shared" si="302"/>
        <v>2016</v>
      </c>
      <c r="B6209" s="30">
        <f t="shared" si="303"/>
        <v>125</v>
      </c>
      <c r="C6209" s="4">
        <f t="shared" si="304"/>
        <v>19</v>
      </c>
      <c r="D6209" s="4" t="s">
        <v>797</v>
      </c>
      <c r="E6209" s="28">
        <v>500</v>
      </c>
      <c r="F6209" s="28">
        <v>468</v>
      </c>
      <c r="G6209" s="28">
        <v>4.7</v>
      </c>
      <c r="H6209" s="28">
        <v>217</v>
      </c>
      <c r="I6209" s="28">
        <v>11</v>
      </c>
      <c r="J6209" s="28">
        <v>3.8999999999999998E-3</v>
      </c>
      <c r="AI6209"/>
      <c r="AJ6209"/>
    </row>
    <row r="6210" spans="1:36" ht="14.5" x14ac:dyDescent="0.35">
      <c r="A6210" s="52">
        <f t="shared" ref="A6210:A6273" si="305">YEAR(D6210)</f>
        <v>2016</v>
      </c>
      <c r="B6210" s="30">
        <f t="shared" ref="B6210:B6273" si="306">D6210-DATE(YEAR(D6210),1,0)</f>
        <v>125</v>
      </c>
      <c r="C6210" s="4">
        <f t="shared" ref="C6210:C6273" si="307">WEEKNUM(D6210,1)</f>
        <v>19</v>
      </c>
      <c r="D6210" s="4" t="s">
        <v>797</v>
      </c>
      <c r="E6210" s="28">
        <v>500</v>
      </c>
      <c r="F6210" s="28">
        <v>468</v>
      </c>
      <c r="G6210" s="28">
        <v>4.7</v>
      </c>
      <c r="H6210" s="28">
        <v>217</v>
      </c>
      <c r="I6210" s="28">
        <v>11</v>
      </c>
      <c r="J6210" s="28">
        <v>4.4999999999999997E-3</v>
      </c>
      <c r="AI6210"/>
      <c r="AJ6210"/>
    </row>
    <row r="6211" spans="1:36" ht="14.5" x14ac:dyDescent="0.35">
      <c r="A6211" s="52">
        <f t="shared" si="305"/>
        <v>2016</v>
      </c>
      <c r="B6211" s="30">
        <f t="shared" si="306"/>
        <v>125</v>
      </c>
      <c r="C6211" s="4">
        <f t="shared" si="307"/>
        <v>19</v>
      </c>
      <c r="D6211" s="4" t="s">
        <v>797</v>
      </c>
      <c r="E6211" s="28">
        <v>500</v>
      </c>
      <c r="F6211" s="28">
        <v>468</v>
      </c>
      <c r="G6211" s="28">
        <v>4.7</v>
      </c>
      <c r="H6211" s="28">
        <v>217</v>
      </c>
      <c r="I6211" s="28">
        <v>11</v>
      </c>
      <c r="J6211" s="28">
        <v>4.7000000000000002E-3</v>
      </c>
      <c r="AI6211"/>
      <c r="AJ6211"/>
    </row>
    <row r="6212" spans="1:36" ht="14.5" x14ac:dyDescent="0.35">
      <c r="A6212" s="52">
        <f t="shared" si="305"/>
        <v>2016</v>
      </c>
      <c r="B6212" s="30">
        <f t="shared" si="306"/>
        <v>125</v>
      </c>
      <c r="C6212" s="4">
        <f t="shared" si="307"/>
        <v>19</v>
      </c>
      <c r="D6212" s="4" t="s">
        <v>797</v>
      </c>
      <c r="E6212" s="28">
        <v>500</v>
      </c>
      <c r="F6212" s="28">
        <v>468</v>
      </c>
      <c r="G6212" s="28">
        <v>4.7</v>
      </c>
      <c r="H6212" s="28">
        <v>217</v>
      </c>
      <c r="I6212" s="28">
        <v>11</v>
      </c>
      <c r="J6212" s="28">
        <v>4.4999999999999997E-3</v>
      </c>
      <c r="AI6212"/>
      <c r="AJ6212"/>
    </row>
    <row r="6213" spans="1:36" ht="14.5" x14ac:dyDescent="0.35">
      <c r="A6213" s="52">
        <f t="shared" si="305"/>
        <v>2016</v>
      </c>
      <c r="B6213" s="30">
        <f t="shared" si="306"/>
        <v>125</v>
      </c>
      <c r="C6213" s="4">
        <f t="shared" si="307"/>
        <v>19</v>
      </c>
      <c r="D6213" s="4" t="s">
        <v>797</v>
      </c>
      <c r="E6213" s="28">
        <v>500</v>
      </c>
      <c r="F6213" s="28">
        <v>468</v>
      </c>
      <c r="G6213" s="28">
        <v>4.7</v>
      </c>
      <c r="H6213" s="28">
        <v>217</v>
      </c>
      <c r="I6213" s="28">
        <v>11</v>
      </c>
      <c r="J6213" s="28">
        <v>4.3E-3</v>
      </c>
      <c r="AI6213"/>
      <c r="AJ6213"/>
    </row>
    <row r="6214" spans="1:36" ht="14.5" x14ac:dyDescent="0.35">
      <c r="A6214" s="52">
        <f t="shared" si="305"/>
        <v>2016</v>
      </c>
      <c r="B6214" s="30">
        <f t="shared" si="306"/>
        <v>125</v>
      </c>
      <c r="C6214" s="4">
        <f t="shared" si="307"/>
        <v>19</v>
      </c>
      <c r="D6214" s="4" t="s">
        <v>797</v>
      </c>
      <c r="E6214" s="28">
        <v>500</v>
      </c>
      <c r="F6214" s="28">
        <v>468</v>
      </c>
      <c r="G6214" s="28">
        <v>4.7</v>
      </c>
      <c r="H6214" s="28">
        <v>217</v>
      </c>
      <c r="I6214" s="28">
        <v>11</v>
      </c>
      <c r="J6214" s="28">
        <v>5.4999999999999997E-3</v>
      </c>
      <c r="AI6214"/>
      <c r="AJ6214"/>
    </row>
    <row r="6215" spans="1:36" ht="14.5" x14ac:dyDescent="0.35">
      <c r="A6215" s="52">
        <f t="shared" si="305"/>
        <v>2016</v>
      </c>
      <c r="B6215" s="30">
        <f t="shared" si="306"/>
        <v>125</v>
      </c>
      <c r="C6215" s="4">
        <f t="shared" si="307"/>
        <v>19</v>
      </c>
      <c r="D6215" s="4" t="s">
        <v>797</v>
      </c>
      <c r="E6215" s="28">
        <v>500</v>
      </c>
      <c r="F6215" s="28">
        <v>468</v>
      </c>
      <c r="G6215" s="28">
        <v>4.7</v>
      </c>
      <c r="H6215" s="28">
        <v>217</v>
      </c>
      <c r="I6215" s="28">
        <v>11</v>
      </c>
      <c r="J6215" s="28">
        <v>5.1999999999999998E-3</v>
      </c>
      <c r="AI6215"/>
      <c r="AJ6215"/>
    </row>
    <row r="6216" spans="1:36" ht="14.5" x14ac:dyDescent="0.35">
      <c r="A6216" s="52">
        <f t="shared" si="305"/>
        <v>2016</v>
      </c>
      <c r="B6216" s="30">
        <f t="shared" si="306"/>
        <v>125</v>
      </c>
      <c r="C6216" s="4">
        <f t="shared" si="307"/>
        <v>19</v>
      </c>
      <c r="D6216" s="4" t="s">
        <v>797</v>
      </c>
      <c r="E6216" s="28">
        <v>500</v>
      </c>
      <c r="F6216" s="28">
        <v>468</v>
      </c>
      <c r="G6216" s="28">
        <v>4.7</v>
      </c>
      <c r="H6216" s="28">
        <v>217</v>
      </c>
      <c r="I6216" s="28">
        <v>11</v>
      </c>
      <c r="J6216" s="28">
        <v>4.7000000000000002E-3</v>
      </c>
      <c r="AI6216"/>
      <c r="AJ6216"/>
    </row>
    <row r="6217" spans="1:36" ht="14.5" x14ac:dyDescent="0.35">
      <c r="A6217" s="52">
        <f t="shared" si="305"/>
        <v>2016</v>
      </c>
      <c r="B6217" s="30">
        <f t="shared" si="306"/>
        <v>125</v>
      </c>
      <c r="C6217" s="4">
        <f t="shared" si="307"/>
        <v>19</v>
      </c>
      <c r="D6217" s="4" t="s">
        <v>797</v>
      </c>
      <c r="E6217" s="28">
        <v>500</v>
      </c>
      <c r="F6217" s="28">
        <v>468</v>
      </c>
      <c r="G6217" s="28">
        <v>4.7</v>
      </c>
      <c r="H6217" s="28">
        <v>217</v>
      </c>
      <c r="I6217" s="28">
        <v>11</v>
      </c>
      <c r="J6217" s="28">
        <v>4.8999999999999998E-3</v>
      </c>
      <c r="AI6217"/>
      <c r="AJ6217"/>
    </row>
    <row r="6218" spans="1:36" ht="14.5" x14ac:dyDescent="0.35">
      <c r="A6218" s="52">
        <f t="shared" si="305"/>
        <v>2016</v>
      </c>
      <c r="B6218" s="30">
        <f t="shared" si="306"/>
        <v>125</v>
      </c>
      <c r="C6218" s="4">
        <f t="shared" si="307"/>
        <v>19</v>
      </c>
      <c r="D6218" s="4" t="s">
        <v>797</v>
      </c>
      <c r="E6218" s="28">
        <v>500</v>
      </c>
      <c r="F6218" s="28">
        <v>468</v>
      </c>
      <c r="G6218" s="28">
        <v>4.7</v>
      </c>
      <c r="H6218" s="28">
        <v>217</v>
      </c>
      <c r="I6218" s="28">
        <v>11</v>
      </c>
      <c r="J6218" s="28">
        <v>4.7000000000000002E-3</v>
      </c>
      <c r="AI6218"/>
      <c r="AJ6218"/>
    </row>
    <row r="6219" spans="1:36" ht="14.5" x14ac:dyDescent="0.35">
      <c r="A6219" s="52">
        <f t="shared" si="305"/>
        <v>2016</v>
      </c>
      <c r="B6219" s="30">
        <f t="shared" si="306"/>
        <v>125</v>
      </c>
      <c r="C6219" s="4">
        <f t="shared" si="307"/>
        <v>19</v>
      </c>
      <c r="D6219" s="4" t="s">
        <v>797</v>
      </c>
      <c r="E6219" s="28">
        <v>500</v>
      </c>
      <c r="F6219" s="28">
        <v>468</v>
      </c>
      <c r="G6219" s="28">
        <v>4.7</v>
      </c>
      <c r="H6219" s="28">
        <v>217</v>
      </c>
      <c r="I6219" s="28">
        <v>11</v>
      </c>
      <c r="J6219" s="28">
        <v>5.3E-3</v>
      </c>
      <c r="AI6219"/>
      <c r="AJ6219"/>
    </row>
    <row r="6220" spans="1:36" ht="14.5" x14ac:dyDescent="0.35">
      <c r="A6220" s="52">
        <f t="shared" si="305"/>
        <v>2016</v>
      </c>
      <c r="B6220" s="30">
        <f t="shared" si="306"/>
        <v>125</v>
      </c>
      <c r="C6220" s="4">
        <f t="shared" si="307"/>
        <v>19</v>
      </c>
      <c r="D6220" s="4" t="s">
        <v>797</v>
      </c>
      <c r="E6220" s="28">
        <v>501</v>
      </c>
      <c r="F6220" s="28">
        <v>468</v>
      </c>
      <c r="G6220" s="28">
        <v>4.7</v>
      </c>
      <c r="H6220" s="28">
        <v>217</v>
      </c>
      <c r="I6220" s="28">
        <v>11</v>
      </c>
      <c r="J6220" s="28">
        <v>4.4999999999999997E-3</v>
      </c>
      <c r="AI6220"/>
      <c r="AJ6220"/>
    </row>
    <row r="6221" spans="1:36" ht="14.5" x14ac:dyDescent="0.35">
      <c r="A6221" s="52">
        <f t="shared" si="305"/>
        <v>2016</v>
      </c>
      <c r="B6221" s="30">
        <f t="shared" si="306"/>
        <v>125</v>
      </c>
      <c r="C6221" s="4">
        <f t="shared" si="307"/>
        <v>19</v>
      </c>
      <c r="D6221" s="4" t="s">
        <v>797</v>
      </c>
      <c r="E6221" s="28">
        <v>501</v>
      </c>
      <c r="F6221" s="28">
        <v>468</v>
      </c>
      <c r="G6221" s="28">
        <v>4.7</v>
      </c>
      <c r="H6221" s="28">
        <v>217</v>
      </c>
      <c r="I6221" s="28">
        <v>11</v>
      </c>
      <c r="J6221" s="28">
        <v>5.1000000000000004E-3</v>
      </c>
      <c r="AI6221"/>
      <c r="AJ6221"/>
    </row>
    <row r="6222" spans="1:36" ht="14.5" x14ac:dyDescent="0.35">
      <c r="A6222" s="52">
        <f t="shared" si="305"/>
        <v>2016</v>
      </c>
      <c r="B6222" s="30">
        <f t="shared" si="306"/>
        <v>125</v>
      </c>
      <c r="C6222" s="4">
        <f t="shared" si="307"/>
        <v>19</v>
      </c>
      <c r="D6222" s="4" t="s">
        <v>797</v>
      </c>
      <c r="E6222" s="28">
        <v>501</v>
      </c>
      <c r="F6222" s="28">
        <v>468</v>
      </c>
      <c r="G6222" s="28">
        <v>4.7</v>
      </c>
      <c r="H6222" s="28">
        <v>217</v>
      </c>
      <c r="I6222" s="28">
        <v>11</v>
      </c>
      <c r="J6222" s="28">
        <v>3.3E-3</v>
      </c>
      <c r="AI6222"/>
      <c r="AJ6222"/>
    </row>
    <row r="6223" spans="1:36" ht="14.5" x14ac:dyDescent="0.35">
      <c r="A6223" s="52">
        <f t="shared" si="305"/>
        <v>2016</v>
      </c>
      <c r="B6223" s="30">
        <f t="shared" si="306"/>
        <v>125</v>
      </c>
      <c r="C6223" s="4">
        <f t="shared" si="307"/>
        <v>19</v>
      </c>
      <c r="D6223" s="4" t="s">
        <v>797</v>
      </c>
      <c r="E6223" s="28">
        <v>501</v>
      </c>
      <c r="F6223" s="28">
        <v>468</v>
      </c>
      <c r="G6223" s="28">
        <v>4.7</v>
      </c>
      <c r="H6223" s="28">
        <v>217</v>
      </c>
      <c r="I6223" s="28">
        <v>11</v>
      </c>
      <c r="J6223" s="28">
        <v>4.1999999999999997E-3</v>
      </c>
      <c r="AI6223"/>
      <c r="AJ6223"/>
    </row>
    <row r="6224" spans="1:36" ht="14.5" x14ac:dyDescent="0.35">
      <c r="A6224" s="52">
        <f t="shared" si="305"/>
        <v>2016</v>
      </c>
      <c r="B6224" s="30">
        <f t="shared" si="306"/>
        <v>125</v>
      </c>
      <c r="C6224" s="4">
        <f t="shared" si="307"/>
        <v>19</v>
      </c>
      <c r="D6224" s="4" t="s">
        <v>797</v>
      </c>
      <c r="E6224" s="28">
        <v>501</v>
      </c>
      <c r="F6224" s="28">
        <v>468</v>
      </c>
      <c r="G6224" s="28">
        <v>4.7</v>
      </c>
      <c r="H6224" s="28">
        <v>217</v>
      </c>
      <c r="I6224" s="28">
        <v>11</v>
      </c>
      <c r="J6224" s="28">
        <v>4.5999999999999999E-3</v>
      </c>
      <c r="AI6224"/>
      <c r="AJ6224"/>
    </row>
    <row r="6225" spans="1:36" ht="14.5" x14ac:dyDescent="0.35">
      <c r="A6225" s="52">
        <f t="shared" si="305"/>
        <v>2016</v>
      </c>
      <c r="B6225" s="30">
        <f t="shared" si="306"/>
        <v>125</v>
      </c>
      <c r="C6225" s="4">
        <f t="shared" si="307"/>
        <v>19</v>
      </c>
      <c r="D6225" s="4" t="s">
        <v>797</v>
      </c>
      <c r="E6225" s="28">
        <v>501</v>
      </c>
      <c r="F6225" s="28">
        <v>468</v>
      </c>
      <c r="G6225" s="28">
        <v>4.7</v>
      </c>
      <c r="H6225" s="28">
        <v>217</v>
      </c>
      <c r="I6225" s="28">
        <v>11</v>
      </c>
      <c r="J6225" s="28">
        <v>5.3E-3</v>
      </c>
      <c r="AI6225"/>
      <c r="AJ6225"/>
    </row>
    <row r="6226" spans="1:36" ht="14.5" x14ac:dyDescent="0.35">
      <c r="A6226" s="52">
        <f t="shared" si="305"/>
        <v>2016</v>
      </c>
      <c r="B6226" s="30">
        <f t="shared" si="306"/>
        <v>125</v>
      </c>
      <c r="C6226" s="4">
        <f t="shared" si="307"/>
        <v>19</v>
      </c>
      <c r="D6226" s="4" t="s">
        <v>797</v>
      </c>
      <c r="E6226" s="28">
        <v>501</v>
      </c>
      <c r="F6226" s="28">
        <v>468</v>
      </c>
      <c r="G6226" s="28">
        <v>4.7</v>
      </c>
      <c r="H6226" s="28">
        <v>217</v>
      </c>
      <c r="I6226" s="28">
        <v>11</v>
      </c>
      <c r="J6226" s="28">
        <v>4.7999999999999996E-3</v>
      </c>
      <c r="AI6226"/>
      <c r="AJ6226"/>
    </row>
    <row r="6227" spans="1:36" ht="14.5" x14ac:dyDescent="0.35">
      <c r="A6227" s="52">
        <f t="shared" si="305"/>
        <v>2016</v>
      </c>
      <c r="B6227" s="30">
        <f t="shared" si="306"/>
        <v>125</v>
      </c>
      <c r="C6227" s="4">
        <f t="shared" si="307"/>
        <v>19</v>
      </c>
      <c r="D6227" s="4" t="s">
        <v>797</v>
      </c>
      <c r="E6227" s="28">
        <v>501</v>
      </c>
      <c r="F6227" s="28">
        <v>468</v>
      </c>
      <c r="G6227" s="28">
        <v>4.7</v>
      </c>
      <c r="H6227" s="28">
        <v>217</v>
      </c>
      <c r="I6227" s="28">
        <v>11</v>
      </c>
      <c r="J6227" s="28">
        <v>5.0000000000000001E-3</v>
      </c>
      <c r="AI6227"/>
      <c r="AJ6227"/>
    </row>
    <row r="6228" spans="1:36" ht="14.5" x14ac:dyDescent="0.35">
      <c r="A6228" s="52">
        <f t="shared" si="305"/>
        <v>2016</v>
      </c>
      <c r="B6228" s="30">
        <f t="shared" si="306"/>
        <v>125</v>
      </c>
      <c r="C6228" s="4">
        <f t="shared" si="307"/>
        <v>19</v>
      </c>
      <c r="D6228" s="4" t="s">
        <v>797</v>
      </c>
      <c r="E6228" s="28">
        <v>501</v>
      </c>
      <c r="F6228" s="28">
        <v>468</v>
      </c>
      <c r="G6228" s="28">
        <v>4.7</v>
      </c>
      <c r="H6228" s="28">
        <v>217</v>
      </c>
      <c r="I6228" s="28">
        <v>11</v>
      </c>
      <c r="J6228" s="28">
        <v>5.0000000000000001E-3</v>
      </c>
      <c r="AI6228"/>
      <c r="AJ6228"/>
    </row>
    <row r="6229" spans="1:36" ht="14.5" x14ac:dyDescent="0.35">
      <c r="A6229" s="52">
        <f t="shared" si="305"/>
        <v>2016</v>
      </c>
      <c r="B6229" s="30">
        <f t="shared" si="306"/>
        <v>125</v>
      </c>
      <c r="C6229" s="4">
        <f t="shared" si="307"/>
        <v>19</v>
      </c>
      <c r="D6229" s="4" t="s">
        <v>797</v>
      </c>
      <c r="E6229" s="28">
        <v>501</v>
      </c>
      <c r="F6229" s="28">
        <v>468</v>
      </c>
      <c r="G6229" s="28">
        <v>4.7</v>
      </c>
      <c r="H6229" s="28">
        <v>217</v>
      </c>
      <c r="I6229" s="28">
        <v>11</v>
      </c>
      <c r="J6229" s="28">
        <v>5.1000000000000004E-3</v>
      </c>
      <c r="AI6229"/>
      <c r="AJ6229"/>
    </row>
    <row r="6230" spans="1:36" ht="14.5" x14ac:dyDescent="0.35">
      <c r="A6230" s="52">
        <f t="shared" si="305"/>
        <v>2016</v>
      </c>
      <c r="B6230" s="30">
        <f t="shared" si="306"/>
        <v>125</v>
      </c>
      <c r="C6230" s="4">
        <f t="shared" si="307"/>
        <v>19</v>
      </c>
      <c r="D6230" s="4" t="s">
        <v>797</v>
      </c>
      <c r="E6230" s="28">
        <v>501</v>
      </c>
      <c r="F6230" s="28">
        <v>468</v>
      </c>
      <c r="G6230" s="28">
        <v>4.7</v>
      </c>
      <c r="H6230" s="28">
        <v>217</v>
      </c>
      <c r="I6230" s="28">
        <v>11</v>
      </c>
      <c r="J6230" s="28">
        <v>4.1999999999999997E-3</v>
      </c>
      <c r="AI6230"/>
      <c r="AJ6230"/>
    </row>
    <row r="6231" spans="1:36" ht="14.5" x14ac:dyDescent="0.35">
      <c r="A6231" s="52">
        <f t="shared" si="305"/>
        <v>2016</v>
      </c>
      <c r="B6231" s="30">
        <f t="shared" si="306"/>
        <v>125</v>
      </c>
      <c r="C6231" s="4">
        <f t="shared" si="307"/>
        <v>19</v>
      </c>
      <c r="D6231" s="4" t="s">
        <v>797</v>
      </c>
      <c r="E6231" s="28">
        <v>501</v>
      </c>
      <c r="F6231" s="28">
        <v>468</v>
      </c>
      <c r="G6231" s="28">
        <v>4.7</v>
      </c>
      <c r="H6231" s="28">
        <v>217</v>
      </c>
      <c r="I6231" s="28">
        <v>11</v>
      </c>
      <c r="J6231" s="28">
        <v>5.1000000000000004E-3</v>
      </c>
      <c r="AI6231"/>
      <c r="AJ6231"/>
    </row>
    <row r="6232" spans="1:36" ht="14.5" x14ac:dyDescent="0.35">
      <c r="A6232" s="52">
        <f t="shared" si="305"/>
        <v>2016</v>
      </c>
      <c r="B6232" s="30">
        <f t="shared" si="306"/>
        <v>125</v>
      </c>
      <c r="C6232" s="4">
        <f t="shared" si="307"/>
        <v>19</v>
      </c>
      <c r="D6232" s="4" t="s">
        <v>797</v>
      </c>
      <c r="E6232" s="28">
        <v>501</v>
      </c>
      <c r="F6232" s="28">
        <v>468</v>
      </c>
      <c r="G6232" s="28">
        <v>4.7</v>
      </c>
      <c r="H6232" s="28">
        <v>217</v>
      </c>
      <c r="I6232" s="28">
        <v>11</v>
      </c>
      <c r="J6232" s="28">
        <v>4.5999999999999999E-3</v>
      </c>
      <c r="AI6232"/>
      <c r="AJ6232"/>
    </row>
    <row r="6233" spans="1:36" ht="14.5" x14ac:dyDescent="0.35">
      <c r="A6233" s="52">
        <f t="shared" si="305"/>
        <v>2016</v>
      </c>
      <c r="B6233" s="30">
        <f t="shared" si="306"/>
        <v>125</v>
      </c>
      <c r="C6233" s="4">
        <f t="shared" si="307"/>
        <v>19</v>
      </c>
      <c r="D6233" s="4" t="s">
        <v>797</v>
      </c>
      <c r="E6233" s="28">
        <v>501</v>
      </c>
      <c r="F6233" s="28">
        <v>468</v>
      </c>
      <c r="G6233" s="28">
        <v>4.7</v>
      </c>
      <c r="H6233" s="28">
        <v>217</v>
      </c>
      <c r="I6233" s="28">
        <v>11</v>
      </c>
      <c r="J6233" s="28">
        <v>5.3E-3</v>
      </c>
      <c r="AI6233"/>
      <c r="AJ6233"/>
    </row>
    <row r="6234" spans="1:36" ht="14.5" x14ac:dyDescent="0.35">
      <c r="A6234" s="52">
        <f t="shared" si="305"/>
        <v>2016</v>
      </c>
      <c r="B6234" s="30">
        <f t="shared" si="306"/>
        <v>125</v>
      </c>
      <c r="C6234" s="4">
        <f t="shared" si="307"/>
        <v>19</v>
      </c>
      <c r="D6234" s="4" t="s">
        <v>797</v>
      </c>
      <c r="E6234" s="28">
        <v>501</v>
      </c>
      <c r="F6234" s="28">
        <v>468</v>
      </c>
      <c r="G6234" s="28">
        <v>4.7</v>
      </c>
      <c r="H6234" s="28">
        <v>217</v>
      </c>
      <c r="I6234" s="28">
        <v>11</v>
      </c>
      <c r="J6234" s="28">
        <v>3.7000000000000002E-3</v>
      </c>
      <c r="AI6234"/>
      <c r="AJ6234"/>
    </row>
    <row r="6235" spans="1:36" ht="14.5" x14ac:dyDescent="0.35">
      <c r="A6235" s="52">
        <f t="shared" si="305"/>
        <v>2016</v>
      </c>
      <c r="B6235" s="30">
        <f t="shared" si="306"/>
        <v>125</v>
      </c>
      <c r="C6235" s="4">
        <f t="shared" si="307"/>
        <v>19</v>
      </c>
      <c r="D6235" s="4" t="s">
        <v>797</v>
      </c>
      <c r="E6235" s="28">
        <v>501</v>
      </c>
      <c r="F6235" s="28">
        <v>468</v>
      </c>
      <c r="G6235" s="28">
        <v>4.7</v>
      </c>
      <c r="H6235" s="28">
        <v>217</v>
      </c>
      <c r="I6235" s="28">
        <v>11</v>
      </c>
      <c r="J6235" s="28">
        <v>4.4000000000000003E-3</v>
      </c>
      <c r="AI6235"/>
      <c r="AJ6235"/>
    </row>
    <row r="6236" spans="1:36" ht="14.5" x14ac:dyDescent="0.35">
      <c r="A6236" s="52">
        <f t="shared" si="305"/>
        <v>2016</v>
      </c>
      <c r="B6236" s="30">
        <f t="shared" si="306"/>
        <v>125</v>
      </c>
      <c r="C6236" s="4">
        <f t="shared" si="307"/>
        <v>19</v>
      </c>
      <c r="D6236" s="4" t="s">
        <v>797</v>
      </c>
      <c r="E6236" s="28">
        <v>501</v>
      </c>
      <c r="F6236" s="28">
        <v>468</v>
      </c>
      <c r="G6236" s="28">
        <v>4.7</v>
      </c>
      <c r="H6236" s="28">
        <v>217</v>
      </c>
      <c r="I6236" s="28">
        <v>11</v>
      </c>
      <c r="J6236" s="28">
        <v>4.3E-3</v>
      </c>
      <c r="AI6236"/>
      <c r="AJ6236"/>
    </row>
    <row r="6237" spans="1:36" ht="14.5" x14ac:dyDescent="0.35">
      <c r="A6237" s="52">
        <f t="shared" si="305"/>
        <v>2016</v>
      </c>
      <c r="B6237" s="30">
        <f t="shared" si="306"/>
        <v>125</v>
      </c>
      <c r="C6237" s="4">
        <f t="shared" si="307"/>
        <v>19</v>
      </c>
      <c r="D6237" s="4" t="s">
        <v>797</v>
      </c>
      <c r="E6237" s="28">
        <v>501</v>
      </c>
      <c r="F6237" s="28">
        <v>468</v>
      </c>
      <c r="G6237" s="28">
        <v>4.7</v>
      </c>
      <c r="H6237" s="28">
        <v>217</v>
      </c>
      <c r="I6237" s="28">
        <v>11</v>
      </c>
      <c r="J6237" s="28">
        <v>4.4000000000000003E-3</v>
      </c>
      <c r="AI6237"/>
      <c r="AJ6237"/>
    </row>
    <row r="6238" spans="1:36" ht="14.5" x14ac:dyDescent="0.35">
      <c r="A6238" s="52">
        <f t="shared" si="305"/>
        <v>2016</v>
      </c>
      <c r="B6238" s="30">
        <f t="shared" si="306"/>
        <v>125</v>
      </c>
      <c r="C6238" s="4">
        <f t="shared" si="307"/>
        <v>19</v>
      </c>
      <c r="D6238" s="4" t="s">
        <v>797</v>
      </c>
      <c r="E6238" s="28">
        <v>501</v>
      </c>
      <c r="F6238" s="28">
        <v>468</v>
      </c>
      <c r="G6238" s="28">
        <v>4.7</v>
      </c>
      <c r="H6238" s="28">
        <v>217</v>
      </c>
      <c r="I6238" s="28">
        <v>11</v>
      </c>
      <c r="J6238" s="28">
        <v>4.7999999999999996E-3</v>
      </c>
      <c r="AI6238"/>
      <c r="AJ6238"/>
    </row>
    <row r="6239" spans="1:36" ht="14.5" x14ac:dyDescent="0.35">
      <c r="A6239" s="52">
        <f t="shared" si="305"/>
        <v>2016</v>
      </c>
      <c r="B6239" s="30">
        <f t="shared" si="306"/>
        <v>125</v>
      </c>
      <c r="C6239" s="4">
        <f t="shared" si="307"/>
        <v>19</v>
      </c>
      <c r="D6239" s="4" t="s">
        <v>797</v>
      </c>
      <c r="E6239" s="28">
        <v>501</v>
      </c>
      <c r="F6239" s="28">
        <v>468</v>
      </c>
      <c r="G6239" s="28">
        <v>4.7</v>
      </c>
      <c r="H6239" s="28">
        <v>217</v>
      </c>
      <c r="I6239" s="28">
        <v>11</v>
      </c>
      <c r="J6239" s="28">
        <v>4.5999999999999999E-3</v>
      </c>
      <c r="AI6239"/>
      <c r="AJ6239"/>
    </row>
    <row r="6240" spans="1:36" ht="14.5" x14ac:dyDescent="0.35">
      <c r="A6240" s="52">
        <f t="shared" si="305"/>
        <v>2016</v>
      </c>
      <c r="B6240" s="30">
        <f t="shared" si="306"/>
        <v>125</v>
      </c>
      <c r="C6240" s="4">
        <f t="shared" si="307"/>
        <v>19</v>
      </c>
      <c r="D6240" s="4" t="s">
        <v>797</v>
      </c>
      <c r="E6240" s="28">
        <v>501</v>
      </c>
      <c r="F6240" s="28">
        <v>468</v>
      </c>
      <c r="G6240" s="28">
        <v>4.7</v>
      </c>
      <c r="H6240" s="28">
        <v>217</v>
      </c>
      <c r="I6240" s="28">
        <v>11</v>
      </c>
      <c r="J6240" s="28">
        <v>4.7000000000000002E-3</v>
      </c>
      <c r="AI6240"/>
      <c r="AJ6240"/>
    </row>
    <row r="6241" spans="1:36" ht="14.5" x14ac:dyDescent="0.35">
      <c r="A6241" s="52">
        <f t="shared" si="305"/>
        <v>2016</v>
      </c>
      <c r="B6241" s="30">
        <f t="shared" si="306"/>
        <v>125</v>
      </c>
      <c r="C6241" s="4">
        <f t="shared" si="307"/>
        <v>19</v>
      </c>
      <c r="D6241" s="4" t="s">
        <v>797</v>
      </c>
      <c r="E6241" s="28">
        <v>501</v>
      </c>
      <c r="F6241" s="28">
        <v>468</v>
      </c>
      <c r="G6241" s="28">
        <v>4.7</v>
      </c>
      <c r="H6241" s="28">
        <v>217</v>
      </c>
      <c r="I6241" s="28">
        <v>11</v>
      </c>
      <c r="J6241" s="28">
        <v>4.4999999999999997E-3</v>
      </c>
      <c r="AI6241"/>
      <c r="AJ6241"/>
    </row>
    <row r="6242" spans="1:36" ht="14.5" x14ac:dyDescent="0.35">
      <c r="A6242" s="52">
        <f t="shared" si="305"/>
        <v>2016</v>
      </c>
      <c r="B6242" s="30">
        <f t="shared" si="306"/>
        <v>125</v>
      </c>
      <c r="C6242" s="4">
        <f t="shared" si="307"/>
        <v>19</v>
      </c>
      <c r="D6242" s="4" t="s">
        <v>797</v>
      </c>
      <c r="E6242" s="28">
        <v>501</v>
      </c>
      <c r="F6242" s="28">
        <v>468</v>
      </c>
      <c r="G6242" s="28">
        <v>4.7</v>
      </c>
      <c r="H6242" s="28">
        <v>217</v>
      </c>
      <c r="I6242" s="28">
        <v>11</v>
      </c>
      <c r="J6242" s="28">
        <v>5.4999999999999997E-3</v>
      </c>
      <c r="AI6242"/>
      <c r="AJ6242"/>
    </row>
    <row r="6243" spans="1:36" ht="14.5" x14ac:dyDescent="0.35">
      <c r="A6243" s="52">
        <f t="shared" si="305"/>
        <v>2016</v>
      </c>
      <c r="B6243" s="30">
        <f t="shared" si="306"/>
        <v>125</v>
      </c>
      <c r="C6243" s="4">
        <f t="shared" si="307"/>
        <v>19</v>
      </c>
      <c r="D6243" s="4" t="s">
        <v>797</v>
      </c>
      <c r="E6243" s="28">
        <v>502</v>
      </c>
      <c r="F6243" s="28">
        <v>468</v>
      </c>
      <c r="G6243" s="28">
        <v>4.5</v>
      </c>
      <c r="H6243" s="28">
        <v>217</v>
      </c>
      <c r="I6243" s="28">
        <v>11</v>
      </c>
      <c r="J6243" s="28">
        <v>4.3E-3</v>
      </c>
      <c r="AI6243"/>
      <c r="AJ6243"/>
    </row>
    <row r="6244" spans="1:36" ht="14.5" x14ac:dyDescent="0.35">
      <c r="A6244" s="52">
        <f t="shared" si="305"/>
        <v>2016</v>
      </c>
      <c r="B6244" s="30">
        <f t="shared" si="306"/>
        <v>125</v>
      </c>
      <c r="C6244" s="4">
        <f t="shared" si="307"/>
        <v>19</v>
      </c>
      <c r="D6244" s="4" t="s">
        <v>797</v>
      </c>
      <c r="E6244" s="28">
        <v>502</v>
      </c>
      <c r="F6244" s="28">
        <v>468</v>
      </c>
      <c r="G6244" s="28">
        <v>4.5</v>
      </c>
      <c r="H6244" s="28">
        <v>217</v>
      </c>
      <c r="I6244" s="28">
        <v>11</v>
      </c>
      <c r="J6244" s="28">
        <v>4.1000000000000003E-3</v>
      </c>
      <c r="AI6244"/>
      <c r="AJ6244"/>
    </row>
    <row r="6245" spans="1:36" ht="14.5" x14ac:dyDescent="0.35">
      <c r="A6245" s="52">
        <f t="shared" si="305"/>
        <v>2016</v>
      </c>
      <c r="B6245" s="30">
        <f t="shared" si="306"/>
        <v>125</v>
      </c>
      <c r="C6245" s="4">
        <f t="shared" si="307"/>
        <v>19</v>
      </c>
      <c r="D6245" s="4" t="s">
        <v>797</v>
      </c>
      <c r="E6245" s="28">
        <v>502</v>
      </c>
      <c r="F6245" s="28">
        <v>468</v>
      </c>
      <c r="G6245" s="28">
        <v>4.5</v>
      </c>
      <c r="H6245" s="28">
        <v>217</v>
      </c>
      <c r="I6245" s="28">
        <v>11</v>
      </c>
      <c r="J6245" s="28">
        <v>4.1000000000000003E-3</v>
      </c>
      <c r="AI6245"/>
      <c r="AJ6245"/>
    </row>
    <row r="6246" spans="1:36" ht="14.5" x14ac:dyDescent="0.35">
      <c r="A6246" s="52">
        <f t="shared" si="305"/>
        <v>2016</v>
      </c>
      <c r="B6246" s="30">
        <f t="shared" si="306"/>
        <v>125</v>
      </c>
      <c r="C6246" s="4">
        <f t="shared" si="307"/>
        <v>19</v>
      </c>
      <c r="D6246" s="4" t="s">
        <v>797</v>
      </c>
      <c r="E6246" s="28">
        <v>502</v>
      </c>
      <c r="F6246" s="28">
        <v>468</v>
      </c>
      <c r="G6246" s="28">
        <v>4.5</v>
      </c>
      <c r="H6246" s="28">
        <v>217</v>
      </c>
      <c r="I6246" s="28">
        <v>11</v>
      </c>
      <c r="J6246" s="28">
        <v>5.1999999999999998E-3</v>
      </c>
      <c r="AI6246"/>
      <c r="AJ6246"/>
    </row>
    <row r="6247" spans="1:36" ht="14.5" x14ac:dyDescent="0.35">
      <c r="A6247" s="52">
        <f t="shared" si="305"/>
        <v>2016</v>
      </c>
      <c r="B6247" s="30">
        <f t="shared" si="306"/>
        <v>125</v>
      </c>
      <c r="C6247" s="4">
        <f t="shared" si="307"/>
        <v>19</v>
      </c>
      <c r="D6247" s="4" t="s">
        <v>797</v>
      </c>
      <c r="E6247" s="28">
        <v>502</v>
      </c>
      <c r="F6247" s="28">
        <v>468</v>
      </c>
      <c r="G6247" s="28">
        <v>4.5</v>
      </c>
      <c r="H6247" s="28">
        <v>217</v>
      </c>
      <c r="I6247" s="28">
        <v>11</v>
      </c>
      <c r="J6247" s="28">
        <v>5.1999999999999998E-3</v>
      </c>
      <c r="AI6247"/>
      <c r="AJ6247"/>
    </row>
    <row r="6248" spans="1:36" ht="14.5" x14ac:dyDescent="0.35">
      <c r="A6248" s="52">
        <f t="shared" si="305"/>
        <v>2016</v>
      </c>
      <c r="B6248" s="30">
        <f t="shared" si="306"/>
        <v>125</v>
      </c>
      <c r="C6248" s="4">
        <f t="shared" si="307"/>
        <v>19</v>
      </c>
      <c r="D6248" s="4" t="s">
        <v>797</v>
      </c>
      <c r="E6248" s="28">
        <v>502</v>
      </c>
      <c r="F6248" s="28">
        <v>468</v>
      </c>
      <c r="G6248" s="28">
        <v>4.5</v>
      </c>
      <c r="H6248" s="28">
        <v>217</v>
      </c>
      <c r="I6248" s="28">
        <v>11</v>
      </c>
      <c r="J6248" s="28">
        <v>4.4999999999999997E-3</v>
      </c>
      <c r="AI6248"/>
      <c r="AJ6248"/>
    </row>
    <row r="6249" spans="1:36" ht="14.5" x14ac:dyDescent="0.35">
      <c r="A6249" s="52">
        <f t="shared" si="305"/>
        <v>2016</v>
      </c>
      <c r="B6249" s="30">
        <f t="shared" si="306"/>
        <v>125</v>
      </c>
      <c r="C6249" s="4">
        <f t="shared" si="307"/>
        <v>19</v>
      </c>
      <c r="D6249" s="4" t="s">
        <v>797</v>
      </c>
      <c r="E6249" s="28">
        <v>502</v>
      </c>
      <c r="F6249" s="28">
        <v>468</v>
      </c>
      <c r="G6249" s="28">
        <v>4.5</v>
      </c>
      <c r="H6249" s="28">
        <v>217</v>
      </c>
      <c r="I6249" s="28">
        <v>11</v>
      </c>
      <c r="J6249" s="28">
        <v>4.0000000000000001E-3</v>
      </c>
      <c r="AI6249"/>
      <c r="AJ6249"/>
    </row>
    <row r="6250" spans="1:36" ht="14.5" x14ac:dyDescent="0.35">
      <c r="A6250" s="52">
        <f t="shared" si="305"/>
        <v>2016</v>
      </c>
      <c r="B6250" s="30">
        <f t="shared" si="306"/>
        <v>125</v>
      </c>
      <c r="C6250" s="4">
        <f t="shared" si="307"/>
        <v>19</v>
      </c>
      <c r="D6250" s="4" t="s">
        <v>797</v>
      </c>
      <c r="E6250" s="28">
        <v>502</v>
      </c>
      <c r="F6250" s="28">
        <v>468</v>
      </c>
      <c r="G6250" s="28">
        <v>4.5</v>
      </c>
      <c r="H6250" s="28">
        <v>217</v>
      </c>
      <c r="I6250" s="28">
        <v>11</v>
      </c>
      <c r="J6250" s="28">
        <v>4.5999999999999999E-3</v>
      </c>
      <c r="AI6250"/>
      <c r="AJ6250"/>
    </row>
    <row r="6251" spans="1:36" ht="14.5" x14ac:dyDescent="0.35">
      <c r="A6251" s="52">
        <f t="shared" si="305"/>
        <v>2016</v>
      </c>
      <c r="B6251" s="30">
        <f t="shared" si="306"/>
        <v>125</v>
      </c>
      <c r="C6251" s="4">
        <f t="shared" si="307"/>
        <v>19</v>
      </c>
      <c r="D6251" s="4" t="s">
        <v>797</v>
      </c>
      <c r="E6251" s="28">
        <v>502</v>
      </c>
      <c r="F6251" s="28">
        <v>468</v>
      </c>
      <c r="G6251" s="28">
        <v>4.5</v>
      </c>
      <c r="H6251" s="28">
        <v>217</v>
      </c>
      <c r="I6251" s="28">
        <v>11</v>
      </c>
      <c r="J6251" s="28">
        <v>5.1999999999999998E-3</v>
      </c>
      <c r="AI6251"/>
      <c r="AJ6251"/>
    </row>
    <row r="6252" spans="1:36" ht="14.5" x14ac:dyDescent="0.35">
      <c r="A6252" s="52">
        <f t="shared" si="305"/>
        <v>2016</v>
      </c>
      <c r="B6252" s="30">
        <f t="shared" si="306"/>
        <v>125</v>
      </c>
      <c r="C6252" s="4">
        <f t="shared" si="307"/>
        <v>19</v>
      </c>
      <c r="D6252" s="4" t="s">
        <v>797</v>
      </c>
      <c r="E6252" s="28">
        <v>502</v>
      </c>
      <c r="F6252" s="28">
        <v>468</v>
      </c>
      <c r="G6252" s="28">
        <v>4.5</v>
      </c>
      <c r="H6252" s="28">
        <v>217</v>
      </c>
      <c r="I6252" s="28">
        <v>11</v>
      </c>
      <c r="J6252" s="28">
        <v>4.1000000000000003E-3</v>
      </c>
      <c r="AI6252"/>
      <c r="AJ6252"/>
    </row>
    <row r="6253" spans="1:36" ht="14.5" x14ac:dyDescent="0.35">
      <c r="A6253" s="52">
        <f t="shared" si="305"/>
        <v>2016</v>
      </c>
      <c r="B6253" s="30">
        <f t="shared" si="306"/>
        <v>125</v>
      </c>
      <c r="C6253" s="4">
        <f t="shared" si="307"/>
        <v>19</v>
      </c>
      <c r="D6253" s="4" t="s">
        <v>797</v>
      </c>
      <c r="E6253" s="28">
        <v>502</v>
      </c>
      <c r="F6253" s="28">
        <v>468</v>
      </c>
      <c r="G6253" s="28">
        <v>4.5</v>
      </c>
      <c r="H6253" s="28">
        <v>217</v>
      </c>
      <c r="I6253" s="28">
        <v>11</v>
      </c>
      <c r="J6253" s="28">
        <v>5.4999999999999997E-3</v>
      </c>
      <c r="AI6253"/>
      <c r="AJ6253"/>
    </row>
    <row r="6254" spans="1:36" ht="14.5" x14ac:dyDescent="0.35">
      <c r="A6254" s="52">
        <f t="shared" si="305"/>
        <v>2016</v>
      </c>
      <c r="B6254" s="30">
        <f t="shared" si="306"/>
        <v>125</v>
      </c>
      <c r="C6254" s="4">
        <f t="shared" si="307"/>
        <v>19</v>
      </c>
      <c r="D6254" s="4" t="s">
        <v>797</v>
      </c>
      <c r="E6254" s="28">
        <v>502</v>
      </c>
      <c r="F6254" s="28">
        <v>468</v>
      </c>
      <c r="G6254" s="28">
        <v>4.5</v>
      </c>
      <c r="H6254" s="28">
        <v>217</v>
      </c>
      <c r="I6254" s="28">
        <v>11</v>
      </c>
      <c r="J6254" s="28">
        <v>4.4000000000000003E-3</v>
      </c>
      <c r="AI6254"/>
      <c r="AJ6254"/>
    </row>
    <row r="6255" spans="1:36" ht="14.5" x14ac:dyDescent="0.35">
      <c r="A6255" s="52">
        <f t="shared" si="305"/>
        <v>2016</v>
      </c>
      <c r="B6255" s="30">
        <f t="shared" si="306"/>
        <v>125</v>
      </c>
      <c r="C6255" s="4">
        <f t="shared" si="307"/>
        <v>19</v>
      </c>
      <c r="D6255" s="4" t="s">
        <v>797</v>
      </c>
      <c r="E6255" s="28">
        <v>502</v>
      </c>
      <c r="F6255" s="28">
        <v>468</v>
      </c>
      <c r="G6255" s="28">
        <v>4.5</v>
      </c>
      <c r="H6255" s="28">
        <v>217</v>
      </c>
      <c r="I6255" s="28">
        <v>11</v>
      </c>
      <c r="J6255" s="28">
        <v>3.7000000000000002E-3</v>
      </c>
      <c r="AI6255"/>
      <c r="AJ6255"/>
    </row>
    <row r="6256" spans="1:36" ht="14.5" x14ac:dyDescent="0.35">
      <c r="A6256" s="52">
        <f t="shared" si="305"/>
        <v>2016</v>
      </c>
      <c r="B6256" s="30">
        <f t="shared" si="306"/>
        <v>125</v>
      </c>
      <c r="C6256" s="4">
        <f t="shared" si="307"/>
        <v>19</v>
      </c>
      <c r="D6256" s="4" t="s">
        <v>797</v>
      </c>
      <c r="E6256" s="28">
        <v>502</v>
      </c>
      <c r="F6256" s="28">
        <v>468</v>
      </c>
      <c r="G6256" s="28">
        <v>4.5</v>
      </c>
      <c r="H6256" s="28">
        <v>217</v>
      </c>
      <c r="I6256" s="28">
        <v>11</v>
      </c>
      <c r="J6256" s="28">
        <v>5.4999999999999997E-3</v>
      </c>
      <c r="AI6256"/>
      <c r="AJ6256"/>
    </row>
    <row r="6257" spans="1:36" ht="14.5" x14ac:dyDescent="0.35">
      <c r="A6257" s="52">
        <f t="shared" si="305"/>
        <v>2016</v>
      </c>
      <c r="B6257" s="30">
        <f t="shared" si="306"/>
        <v>125</v>
      </c>
      <c r="C6257" s="4">
        <f t="shared" si="307"/>
        <v>19</v>
      </c>
      <c r="D6257" s="4" t="s">
        <v>797</v>
      </c>
      <c r="E6257" s="28">
        <v>502</v>
      </c>
      <c r="F6257" s="28">
        <v>468</v>
      </c>
      <c r="G6257" s="28">
        <v>4.5</v>
      </c>
      <c r="H6257" s="28">
        <v>217</v>
      </c>
      <c r="I6257" s="28">
        <v>11</v>
      </c>
      <c r="J6257" s="28">
        <v>4.8999999999999998E-3</v>
      </c>
      <c r="AI6257"/>
      <c r="AJ6257"/>
    </row>
    <row r="6258" spans="1:36" ht="14.5" x14ac:dyDescent="0.35">
      <c r="A6258" s="52">
        <f t="shared" si="305"/>
        <v>2016</v>
      </c>
      <c r="B6258" s="30">
        <f t="shared" si="306"/>
        <v>125</v>
      </c>
      <c r="C6258" s="4">
        <f t="shared" si="307"/>
        <v>19</v>
      </c>
      <c r="D6258" s="4" t="s">
        <v>797</v>
      </c>
      <c r="E6258" s="28">
        <v>502</v>
      </c>
      <c r="F6258" s="28">
        <v>468</v>
      </c>
      <c r="G6258" s="28">
        <v>4.5</v>
      </c>
      <c r="H6258" s="28">
        <v>217</v>
      </c>
      <c r="I6258" s="28">
        <v>11</v>
      </c>
      <c r="J6258" s="28">
        <v>4.1999999999999997E-3</v>
      </c>
      <c r="AI6258"/>
      <c r="AJ6258"/>
    </row>
    <row r="6259" spans="1:36" ht="14.5" x14ac:dyDescent="0.35">
      <c r="A6259" s="52">
        <f t="shared" si="305"/>
        <v>2016</v>
      </c>
      <c r="B6259" s="30">
        <f t="shared" si="306"/>
        <v>125</v>
      </c>
      <c r="C6259" s="4">
        <f t="shared" si="307"/>
        <v>19</v>
      </c>
      <c r="D6259" s="4" t="s">
        <v>797</v>
      </c>
      <c r="E6259" s="28">
        <v>503</v>
      </c>
      <c r="F6259" s="28">
        <v>468</v>
      </c>
      <c r="G6259" s="28">
        <v>4.5</v>
      </c>
      <c r="H6259" s="28">
        <v>217</v>
      </c>
      <c r="I6259" s="28">
        <v>11</v>
      </c>
      <c r="J6259" s="28">
        <v>4.4000000000000003E-3</v>
      </c>
      <c r="AI6259"/>
      <c r="AJ6259"/>
    </row>
    <row r="6260" spans="1:36" ht="14.5" x14ac:dyDescent="0.35">
      <c r="A6260" s="52">
        <f t="shared" si="305"/>
        <v>2016</v>
      </c>
      <c r="B6260" s="30">
        <f t="shared" si="306"/>
        <v>125</v>
      </c>
      <c r="C6260" s="4">
        <f t="shared" si="307"/>
        <v>19</v>
      </c>
      <c r="D6260" s="4" t="s">
        <v>797</v>
      </c>
      <c r="E6260" s="28">
        <v>503</v>
      </c>
      <c r="F6260" s="28">
        <v>468</v>
      </c>
      <c r="G6260" s="28">
        <v>4.5</v>
      </c>
      <c r="H6260" s="28">
        <v>217</v>
      </c>
      <c r="I6260" s="28">
        <v>11</v>
      </c>
      <c r="J6260" s="28">
        <v>4.4000000000000003E-3</v>
      </c>
      <c r="AI6260"/>
      <c r="AJ6260"/>
    </row>
    <row r="6261" spans="1:36" ht="14.5" x14ac:dyDescent="0.35">
      <c r="A6261" s="52">
        <f t="shared" si="305"/>
        <v>2016</v>
      </c>
      <c r="B6261" s="30">
        <f t="shared" si="306"/>
        <v>125</v>
      </c>
      <c r="C6261" s="4">
        <f t="shared" si="307"/>
        <v>19</v>
      </c>
      <c r="D6261" s="4" t="s">
        <v>797</v>
      </c>
      <c r="E6261" s="28">
        <v>503</v>
      </c>
      <c r="F6261" s="28">
        <v>468</v>
      </c>
      <c r="G6261" s="28">
        <v>4.5</v>
      </c>
      <c r="H6261" s="28">
        <v>217</v>
      </c>
      <c r="I6261" s="28">
        <v>11</v>
      </c>
      <c r="J6261" s="28">
        <v>5.3E-3</v>
      </c>
      <c r="AI6261"/>
      <c r="AJ6261"/>
    </row>
    <row r="6262" spans="1:36" ht="14.5" x14ac:dyDescent="0.35">
      <c r="A6262" s="52">
        <f t="shared" si="305"/>
        <v>2016</v>
      </c>
      <c r="B6262" s="30">
        <f t="shared" si="306"/>
        <v>125</v>
      </c>
      <c r="C6262" s="4">
        <f t="shared" si="307"/>
        <v>19</v>
      </c>
      <c r="D6262" s="4" t="s">
        <v>797</v>
      </c>
      <c r="E6262" s="28">
        <v>503</v>
      </c>
      <c r="F6262" s="28">
        <v>468</v>
      </c>
      <c r="G6262" s="28">
        <v>4.5</v>
      </c>
      <c r="H6262" s="28">
        <v>217</v>
      </c>
      <c r="I6262" s="28">
        <v>11</v>
      </c>
      <c r="J6262" s="28">
        <v>4.3E-3</v>
      </c>
      <c r="AI6262"/>
      <c r="AJ6262"/>
    </row>
    <row r="6263" spans="1:36" ht="14.5" x14ac:dyDescent="0.35">
      <c r="A6263" s="52">
        <f t="shared" si="305"/>
        <v>2016</v>
      </c>
      <c r="B6263" s="30">
        <f t="shared" si="306"/>
        <v>125</v>
      </c>
      <c r="C6263" s="4">
        <f t="shared" si="307"/>
        <v>19</v>
      </c>
      <c r="D6263" s="4" t="s">
        <v>797</v>
      </c>
      <c r="E6263" s="28">
        <v>503</v>
      </c>
      <c r="F6263" s="28">
        <v>468</v>
      </c>
      <c r="G6263" s="28">
        <v>4.5</v>
      </c>
      <c r="H6263" s="28">
        <v>217</v>
      </c>
      <c r="I6263" s="28">
        <v>11</v>
      </c>
      <c r="J6263" s="28">
        <v>4.7999999999999996E-3</v>
      </c>
      <c r="AI6263"/>
      <c r="AJ6263"/>
    </row>
    <row r="6264" spans="1:36" ht="14.5" x14ac:dyDescent="0.35">
      <c r="A6264" s="52">
        <f t="shared" si="305"/>
        <v>2016</v>
      </c>
      <c r="B6264" s="30">
        <f t="shared" si="306"/>
        <v>125</v>
      </c>
      <c r="C6264" s="4">
        <f t="shared" si="307"/>
        <v>19</v>
      </c>
      <c r="D6264" s="4" t="s">
        <v>797</v>
      </c>
      <c r="E6264" s="28">
        <v>503</v>
      </c>
      <c r="F6264" s="28">
        <v>468</v>
      </c>
      <c r="G6264" s="28">
        <v>4.5</v>
      </c>
      <c r="H6264" s="28">
        <v>217</v>
      </c>
      <c r="I6264" s="28">
        <v>11</v>
      </c>
      <c r="J6264" s="28">
        <v>4.5999999999999999E-3</v>
      </c>
      <c r="AI6264"/>
      <c r="AJ6264"/>
    </row>
    <row r="6265" spans="1:36" ht="14.5" x14ac:dyDescent="0.35">
      <c r="A6265" s="52">
        <f t="shared" si="305"/>
        <v>2016</v>
      </c>
      <c r="B6265" s="30">
        <f t="shared" si="306"/>
        <v>125</v>
      </c>
      <c r="C6265" s="4">
        <f t="shared" si="307"/>
        <v>19</v>
      </c>
      <c r="D6265" s="4" t="s">
        <v>797</v>
      </c>
      <c r="E6265" s="28">
        <v>503</v>
      </c>
      <c r="F6265" s="28">
        <v>468</v>
      </c>
      <c r="G6265" s="28">
        <v>4.5</v>
      </c>
      <c r="H6265" s="28">
        <v>217</v>
      </c>
      <c r="I6265" s="28">
        <v>11</v>
      </c>
      <c r="J6265" s="28">
        <v>3.5000000000000001E-3</v>
      </c>
      <c r="AI6265"/>
      <c r="AJ6265"/>
    </row>
    <row r="6266" spans="1:36" ht="14.5" x14ac:dyDescent="0.35">
      <c r="A6266" s="52">
        <f t="shared" si="305"/>
        <v>2016</v>
      </c>
      <c r="B6266" s="30">
        <f t="shared" si="306"/>
        <v>125</v>
      </c>
      <c r="C6266" s="4">
        <f t="shared" si="307"/>
        <v>19</v>
      </c>
      <c r="D6266" s="4" t="s">
        <v>797</v>
      </c>
      <c r="E6266" s="28">
        <v>503</v>
      </c>
      <c r="F6266" s="28">
        <v>468</v>
      </c>
      <c r="G6266" s="28">
        <v>4.5</v>
      </c>
      <c r="H6266" s="28">
        <v>217</v>
      </c>
      <c r="I6266" s="28">
        <v>11</v>
      </c>
      <c r="J6266" s="28">
        <v>4.4000000000000003E-3</v>
      </c>
      <c r="AI6266"/>
      <c r="AJ6266"/>
    </row>
    <row r="6267" spans="1:36" ht="14.5" x14ac:dyDescent="0.35">
      <c r="A6267" s="52">
        <f t="shared" si="305"/>
        <v>2016</v>
      </c>
      <c r="B6267" s="30">
        <f t="shared" si="306"/>
        <v>125</v>
      </c>
      <c r="C6267" s="4">
        <f t="shared" si="307"/>
        <v>19</v>
      </c>
      <c r="D6267" s="4" t="s">
        <v>797</v>
      </c>
      <c r="E6267" s="28">
        <v>503</v>
      </c>
      <c r="F6267" s="28">
        <v>468</v>
      </c>
      <c r="G6267" s="28">
        <v>4.5</v>
      </c>
      <c r="H6267" s="28">
        <v>217</v>
      </c>
      <c r="I6267" s="28">
        <v>11</v>
      </c>
      <c r="J6267" s="28">
        <v>4.3E-3</v>
      </c>
      <c r="AI6267"/>
      <c r="AJ6267"/>
    </row>
    <row r="6268" spans="1:36" ht="14.5" x14ac:dyDescent="0.35">
      <c r="A6268" s="52">
        <f t="shared" si="305"/>
        <v>2016</v>
      </c>
      <c r="B6268" s="30">
        <f t="shared" si="306"/>
        <v>125</v>
      </c>
      <c r="C6268" s="4">
        <f t="shared" si="307"/>
        <v>19</v>
      </c>
      <c r="D6268" s="4" t="s">
        <v>797</v>
      </c>
      <c r="E6268" s="28">
        <v>500</v>
      </c>
      <c r="F6268" s="28">
        <v>468</v>
      </c>
      <c r="G6268" s="28">
        <v>4.7</v>
      </c>
      <c r="H6268" s="28">
        <v>217</v>
      </c>
      <c r="I6268" s="28">
        <v>12</v>
      </c>
      <c r="J6268" s="28">
        <v>5.7000000000000002E-3</v>
      </c>
      <c r="AI6268"/>
      <c r="AJ6268"/>
    </row>
    <row r="6269" spans="1:36" ht="14.5" x14ac:dyDescent="0.35">
      <c r="A6269" s="52">
        <f t="shared" si="305"/>
        <v>2016</v>
      </c>
      <c r="B6269" s="30">
        <f t="shared" si="306"/>
        <v>125</v>
      </c>
      <c r="C6269" s="4">
        <f t="shared" si="307"/>
        <v>19</v>
      </c>
      <c r="D6269" s="4" t="s">
        <v>797</v>
      </c>
      <c r="E6269" s="28">
        <v>500</v>
      </c>
      <c r="F6269" s="28">
        <v>468</v>
      </c>
      <c r="G6269" s="28">
        <v>4.7</v>
      </c>
      <c r="H6269" s="28">
        <v>217</v>
      </c>
      <c r="I6269" s="28">
        <v>12</v>
      </c>
      <c r="J6269" s="28">
        <v>5.7000000000000002E-3</v>
      </c>
      <c r="AI6269"/>
      <c r="AJ6269"/>
    </row>
    <row r="6270" spans="1:36" ht="14.5" x14ac:dyDescent="0.35">
      <c r="A6270" s="52">
        <f t="shared" si="305"/>
        <v>2016</v>
      </c>
      <c r="B6270" s="30">
        <f t="shared" si="306"/>
        <v>125</v>
      </c>
      <c r="C6270" s="4">
        <f t="shared" si="307"/>
        <v>19</v>
      </c>
      <c r="D6270" s="4" t="s">
        <v>797</v>
      </c>
      <c r="E6270" s="28">
        <v>500</v>
      </c>
      <c r="F6270" s="28">
        <v>468</v>
      </c>
      <c r="G6270" s="28">
        <v>4.7</v>
      </c>
      <c r="H6270" s="28">
        <v>217</v>
      </c>
      <c r="I6270" s="28">
        <v>12</v>
      </c>
      <c r="J6270" s="28">
        <v>6.3E-3</v>
      </c>
      <c r="AI6270"/>
      <c r="AJ6270"/>
    </row>
    <row r="6271" spans="1:36" ht="14.5" x14ac:dyDescent="0.35">
      <c r="A6271" s="52">
        <f t="shared" si="305"/>
        <v>2016</v>
      </c>
      <c r="B6271" s="30">
        <f t="shared" si="306"/>
        <v>125</v>
      </c>
      <c r="C6271" s="4">
        <f t="shared" si="307"/>
        <v>19</v>
      </c>
      <c r="D6271" s="4" t="s">
        <v>797</v>
      </c>
      <c r="E6271" s="28">
        <v>500</v>
      </c>
      <c r="F6271" s="28">
        <v>468</v>
      </c>
      <c r="G6271" s="28">
        <v>4.7</v>
      </c>
      <c r="H6271" s="28">
        <v>217</v>
      </c>
      <c r="I6271" s="28">
        <v>12</v>
      </c>
      <c r="J6271" s="28">
        <v>6.7999999999999996E-3</v>
      </c>
      <c r="AI6271"/>
      <c r="AJ6271"/>
    </row>
    <row r="6272" spans="1:36" ht="14.5" x14ac:dyDescent="0.35">
      <c r="A6272" s="52">
        <f t="shared" si="305"/>
        <v>2016</v>
      </c>
      <c r="B6272" s="30">
        <f t="shared" si="306"/>
        <v>125</v>
      </c>
      <c r="C6272" s="4">
        <f t="shared" si="307"/>
        <v>19</v>
      </c>
      <c r="D6272" s="4" t="s">
        <v>797</v>
      </c>
      <c r="E6272" s="28">
        <v>500</v>
      </c>
      <c r="F6272" s="28">
        <v>468</v>
      </c>
      <c r="G6272" s="28">
        <v>4.7</v>
      </c>
      <c r="H6272" s="28">
        <v>217</v>
      </c>
      <c r="I6272" s="28">
        <v>12</v>
      </c>
      <c r="J6272" s="28">
        <v>6.3E-3</v>
      </c>
      <c r="AI6272"/>
      <c r="AJ6272"/>
    </row>
    <row r="6273" spans="1:36" ht="14.5" x14ac:dyDescent="0.35">
      <c r="A6273" s="52">
        <f t="shared" si="305"/>
        <v>2016</v>
      </c>
      <c r="B6273" s="30">
        <f t="shared" si="306"/>
        <v>125</v>
      </c>
      <c r="C6273" s="4">
        <f t="shared" si="307"/>
        <v>19</v>
      </c>
      <c r="D6273" s="4" t="s">
        <v>797</v>
      </c>
      <c r="E6273" s="28">
        <v>500</v>
      </c>
      <c r="F6273" s="28">
        <v>468</v>
      </c>
      <c r="G6273" s="28">
        <v>4.7</v>
      </c>
      <c r="H6273" s="28">
        <v>217</v>
      </c>
      <c r="I6273" s="28">
        <v>12</v>
      </c>
      <c r="J6273" s="28">
        <v>5.7999999999999996E-3</v>
      </c>
      <c r="AI6273"/>
      <c r="AJ6273"/>
    </row>
    <row r="6274" spans="1:36" ht="14.5" x14ac:dyDescent="0.35">
      <c r="A6274" s="52">
        <f t="shared" ref="A6274:A6337" si="308">YEAR(D6274)</f>
        <v>2016</v>
      </c>
      <c r="B6274" s="30">
        <f t="shared" ref="B6274:B6337" si="309">D6274-DATE(YEAR(D6274),1,0)</f>
        <v>125</v>
      </c>
      <c r="C6274" s="4">
        <f t="shared" ref="C6274:C6337" si="310">WEEKNUM(D6274,1)</f>
        <v>19</v>
      </c>
      <c r="D6274" s="4" t="s">
        <v>797</v>
      </c>
      <c r="E6274" s="28">
        <v>500</v>
      </c>
      <c r="F6274" s="28">
        <v>468</v>
      </c>
      <c r="G6274" s="28">
        <v>4.7</v>
      </c>
      <c r="H6274" s="28">
        <v>217</v>
      </c>
      <c r="I6274" s="28">
        <v>12</v>
      </c>
      <c r="J6274" s="28">
        <v>6.1000000000000004E-3</v>
      </c>
      <c r="AI6274"/>
      <c r="AJ6274"/>
    </row>
    <row r="6275" spans="1:36" ht="14.5" x14ac:dyDescent="0.35">
      <c r="A6275" s="52">
        <f t="shared" si="308"/>
        <v>2016</v>
      </c>
      <c r="B6275" s="30">
        <f t="shared" si="309"/>
        <v>125</v>
      </c>
      <c r="C6275" s="4">
        <f t="shared" si="310"/>
        <v>19</v>
      </c>
      <c r="D6275" s="4" t="s">
        <v>797</v>
      </c>
      <c r="E6275" s="28">
        <v>500</v>
      </c>
      <c r="F6275" s="28">
        <v>468</v>
      </c>
      <c r="G6275" s="28">
        <v>4.7</v>
      </c>
      <c r="H6275" s="28">
        <v>217</v>
      </c>
      <c r="I6275" s="28">
        <v>12</v>
      </c>
      <c r="J6275" s="28">
        <v>6.1999999999999998E-3</v>
      </c>
      <c r="AI6275"/>
      <c r="AJ6275"/>
    </row>
    <row r="6276" spans="1:36" ht="14.5" x14ac:dyDescent="0.35">
      <c r="A6276" s="52">
        <f t="shared" si="308"/>
        <v>2016</v>
      </c>
      <c r="B6276" s="30">
        <f t="shared" si="309"/>
        <v>125</v>
      </c>
      <c r="C6276" s="4">
        <f t="shared" si="310"/>
        <v>19</v>
      </c>
      <c r="D6276" s="4" t="s">
        <v>797</v>
      </c>
      <c r="E6276" s="28">
        <v>500</v>
      </c>
      <c r="F6276" s="28">
        <v>468</v>
      </c>
      <c r="G6276" s="28">
        <v>4.7</v>
      </c>
      <c r="H6276" s="28">
        <v>217</v>
      </c>
      <c r="I6276" s="28">
        <v>12</v>
      </c>
      <c r="J6276" s="28">
        <v>5.5999999999999999E-3</v>
      </c>
      <c r="AI6276"/>
      <c r="AJ6276"/>
    </row>
    <row r="6277" spans="1:36" ht="14.5" x14ac:dyDescent="0.35">
      <c r="A6277" s="52">
        <f t="shared" si="308"/>
        <v>2016</v>
      </c>
      <c r="B6277" s="30">
        <f t="shared" si="309"/>
        <v>125</v>
      </c>
      <c r="C6277" s="4">
        <f t="shared" si="310"/>
        <v>19</v>
      </c>
      <c r="D6277" s="4" t="s">
        <v>797</v>
      </c>
      <c r="E6277" s="28">
        <v>500</v>
      </c>
      <c r="F6277" s="28">
        <v>468</v>
      </c>
      <c r="G6277" s="28">
        <v>4.7</v>
      </c>
      <c r="H6277" s="28">
        <v>217</v>
      </c>
      <c r="I6277" s="28">
        <v>12</v>
      </c>
      <c r="J6277" s="28">
        <v>6.4000000000000003E-3</v>
      </c>
      <c r="AI6277"/>
      <c r="AJ6277"/>
    </row>
    <row r="6278" spans="1:36" ht="14.5" x14ac:dyDescent="0.35">
      <c r="A6278" s="52">
        <f t="shared" si="308"/>
        <v>2016</v>
      </c>
      <c r="B6278" s="30">
        <f t="shared" si="309"/>
        <v>125</v>
      </c>
      <c r="C6278" s="4">
        <f t="shared" si="310"/>
        <v>19</v>
      </c>
      <c r="D6278" s="4" t="s">
        <v>797</v>
      </c>
      <c r="E6278" s="28">
        <v>500</v>
      </c>
      <c r="F6278" s="28">
        <v>468</v>
      </c>
      <c r="G6278" s="28">
        <v>4.7</v>
      </c>
      <c r="H6278" s="28">
        <v>217</v>
      </c>
      <c r="I6278" s="28">
        <v>12</v>
      </c>
      <c r="J6278" s="28">
        <v>5.1000000000000004E-3</v>
      </c>
      <c r="AI6278"/>
      <c r="AJ6278"/>
    </row>
    <row r="6279" spans="1:36" ht="14.5" x14ac:dyDescent="0.35">
      <c r="A6279" s="52">
        <f t="shared" si="308"/>
        <v>2016</v>
      </c>
      <c r="B6279" s="30">
        <f t="shared" si="309"/>
        <v>125</v>
      </c>
      <c r="C6279" s="4">
        <f t="shared" si="310"/>
        <v>19</v>
      </c>
      <c r="D6279" s="4" t="s">
        <v>797</v>
      </c>
      <c r="E6279" s="28">
        <v>500</v>
      </c>
      <c r="F6279" s="28">
        <v>468</v>
      </c>
      <c r="G6279" s="28">
        <v>4.7</v>
      </c>
      <c r="H6279" s="28">
        <v>217</v>
      </c>
      <c r="I6279" s="28">
        <v>12</v>
      </c>
      <c r="J6279" s="28">
        <v>5.8999999999999999E-3</v>
      </c>
      <c r="AI6279"/>
      <c r="AJ6279"/>
    </row>
    <row r="6280" spans="1:36" ht="14.5" x14ac:dyDescent="0.35">
      <c r="A6280" s="52">
        <f t="shared" si="308"/>
        <v>2016</v>
      </c>
      <c r="B6280" s="30">
        <f t="shared" si="309"/>
        <v>125</v>
      </c>
      <c r="C6280" s="4">
        <f t="shared" si="310"/>
        <v>19</v>
      </c>
      <c r="D6280" s="4" t="s">
        <v>797</v>
      </c>
      <c r="E6280" s="28">
        <v>500</v>
      </c>
      <c r="F6280" s="28">
        <v>468</v>
      </c>
      <c r="G6280" s="28">
        <v>4.7</v>
      </c>
      <c r="H6280" s="28">
        <v>217</v>
      </c>
      <c r="I6280" s="28">
        <v>12</v>
      </c>
      <c r="J6280" s="28">
        <v>7.1000000000000004E-3</v>
      </c>
      <c r="AI6280"/>
      <c r="AJ6280"/>
    </row>
    <row r="6281" spans="1:36" ht="14.5" x14ac:dyDescent="0.35">
      <c r="A6281" s="52">
        <f t="shared" si="308"/>
        <v>2016</v>
      </c>
      <c r="B6281" s="30">
        <f t="shared" si="309"/>
        <v>125</v>
      </c>
      <c r="C6281" s="4">
        <f t="shared" si="310"/>
        <v>19</v>
      </c>
      <c r="D6281" s="4" t="s">
        <v>797</v>
      </c>
      <c r="E6281" s="28">
        <v>500</v>
      </c>
      <c r="F6281" s="28">
        <v>468</v>
      </c>
      <c r="G6281" s="28">
        <v>4.7</v>
      </c>
      <c r="H6281" s="28">
        <v>217</v>
      </c>
      <c r="I6281" s="28">
        <v>12</v>
      </c>
      <c r="J6281" s="28">
        <v>6.0000000000000001E-3</v>
      </c>
      <c r="AI6281"/>
      <c r="AJ6281"/>
    </row>
    <row r="6282" spans="1:36" ht="14.5" x14ac:dyDescent="0.35">
      <c r="A6282" s="52">
        <f t="shared" si="308"/>
        <v>2016</v>
      </c>
      <c r="B6282" s="30">
        <f t="shared" si="309"/>
        <v>125</v>
      </c>
      <c r="C6282" s="4">
        <f t="shared" si="310"/>
        <v>19</v>
      </c>
      <c r="D6282" s="4" t="s">
        <v>797</v>
      </c>
      <c r="E6282" s="28">
        <v>500</v>
      </c>
      <c r="F6282" s="28">
        <v>468</v>
      </c>
      <c r="G6282" s="28">
        <v>4.7</v>
      </c>
      <c r="H6282" s="28">
        <v>217</v>
      </c>
      <c r="I6282" s="28">
        <v>12</v>
      </c>
      <c r="J6282" s="28">
        <v>5.5999999999999999E-3</v>
      </c>
      <c r="AI6282"/>
      <c r="AJ6282"/>
    </row>
    <row r="6283" spans="1:36" ht="14.5" x14ac:dyDescent="0.35">
      <c r="A6283" s="52">
        <f t="shared" si="308"/>
        <v>2016</v>
      </c>
      <c r="B6283" s="30">
        <f t="shared" si="309"/>
        <v>125</v>
      </c>
      <c r="C6283" s="4">
        <f t="shared" si="310"/>
        <v>19</v>
      </c>
      <c r="D6283" s="4" t="s">
        <v>797</v>
      </c>
      <c r="E6283" s="28">
        <v>501</v>
      </c>
      <c r="F6283" s="28">
        <v>468</v>
      </c>
      <c r="G6283" s="28">
        <v>4.7</v>
      </c>
      <c r="H6283" s="28">
        <v>217</v>
      </c>
      <c r="I6283" s="28">
        <v>12</v>
      </c>
      <c r="J6283" s="28">
        <v>5.7000000000000002E-3</v>
      </c>
      <c r="AI6283"/>
      <c r="AJ6283"/>
    </row>
    <row r="6284" spans="1:36" ht="14.5" x14ac:dyDescent="0.35">
      <c r="A6284" s="52">
        <f t="shared" si="308"/>
        <v>2016</v>
      </c>
      <c r="B6284" s="30">
        <f t="shared" si="309"/>
        <v>125</v>
      </c>
      <c r="C6284" s="4">
        <f t="shared" si="310"/>
        <v>19</v>
      </c>
      <c r="D6284" s="4" t="s">
        <v>797</v>
      </c>
      <c r="E6284" s="28">
        <v>501</v>
      </c>
      <c r="F6284" s="28">
        <v>468</v>
      </c>
      <c r="G6284" s="28">
        <v>4.7</v>
      </c>
      <c r="H6284" s="28">
        <v>217</v>
      </c>
      <c r="I6284" s="28">
        <v>12</v>
      </c>
      <c r="J6284" s="28">
        <v>4.5999999999999999E-3</v>
      </c>
      <c r="AI6284"/>
      <c r="AJ6284"/>
    </row>
    <row r="6285" spans="1:36" ht="14.5" x14ac:dyDescent="0.35">
      <c r="A6285" s="52">
        <f t="shared" si="308"/>
        <v>2016</v>
      </c>
      <c r="B6285" s="30">
        <f t="shared" si="309"/>
        <v>125</v>
      </c>
      <c r="C6285" s="4">
        <f t="shared" si="310"/>
        <v>19</v>
      </c>
      <c r="D6285" s="4" t="s">
        <v>797</v>
      </c>
      <c r="E6285" s="28">
        <v>501</v>
      </c>
      <c r="F6285" s="28">
        <v>468</v>
      </c>
      <c r="G6285" s="28">
        <v>4.7</v>
      </c>
      <c r="H6285" s="28">
        <v>217</v>
      </c>
      <c r="I6285" s="28">
        <v>12</v>
      </c>
      <c r="J6285" s="28">
        <v>5.3E-3</v>
      </c>
      <c r="AI6285"/>
      <c r="AJ6285"/>
    </row>
    <row r="6286" spans="1:36" ht="14.5" x14ac:dyDescent="0.35">
      <c r="A6286" s="52">
        <f t="shared" si="308"/>
        <v>2016</v>
      </c>
      <c r="B6286" s="30">
        <f t="shared" si="309"/>
        <v>125</v>
      </c>
      <c r="C6286" s="4">
        <f t="shared" si="310"/>
        <v>19</v>
      </c>
      <c r="D6286" s="4" t="s">
        <v>797</v>
      </c>
      <c r="E6286" s="28">
        <v>501</v>
      </c>
      <c r="F6286" s="28">
        <v>468</v>
      </c>
      <c r="G6286" s="28">
        <v>4.7</v>
      </c>
      <c r="H6286" s="28">
        <v>217</v>
      </c>
      <c r="I6286" s="28">
        <v>12</v>
      </c>
      <c r="J6286" s="28">
        <v>5.4000000000000003E-3</v>
      </c>
      <c r="AI6286"/>
      <c r="AJ6286"/>
    </row>
    <row r="6287" spans="1:36" ht="14.5" x14ac:dyDescent="0.35">
      <c r="A6287" s="52">
        <f t="shared" si="308"/>
        <v>2016</v>
      </c>
      <c r="B6287" s="30">
        <f t="shared" si="309"/>
        <v>125</v>
      </c>
      <c r="C6287" s="4">
        <f t="shared" si="310"/>
        <v>19</v>
      </c>
      <c r="D6287" s="4" t="s">
        <v>797</v>
      </c>
      <c r="E6287" s="28">
        <v>501</v>
      </c>
      <c r="F6287" s="28">
        <v>468</v>
      </c>
      <c r="G6287" s="28">
        <v>4.7</v>
      </c>
      <c r="H6287" s="28">
        <v>217</v>
      </c>
      <c r="I6287" s="28">
        <v>12</v>
      </c>
      <c r="J6287" s="28">
        <v>5.4999999999999997E-3</v>
      </c>
      <c r="AI6287"/>
      <c r="AJ6287"/>
    </row>
    <row r="6288" spans="1:36" ht="14.5" x14ac:dyDescent="0.35">
      <c r="A6288" s="52">
        <f t="shared" si="308"/>
        <v>2016</v>
      </c>
      <c r="B6288" s="30">
        <f t="shared" si="309"/>
        <v>125</v>
      </c>
      <c r="C6288" s="4">
        <f t="shared" si="310"/>
        <v>19</v>
      </c>
      <c r="D6288" s="4" t="s">
        <v>797</v>
      </c>
      <c r="E6288" s="28">
        <v>501</v>
      </c>
      <c r="F6288" s="28">
        <v>468</v>
      </c>
      <c r="G6288" s="28">
        <v>4.7</v>
      </c>
      <c r="H6288" s="28">
        <v>217</v>
      </c>
      <c r="I6288" s="28">
        <v>12</v>
      </c>
      <c r="J6288" s="28">
        <v>6.0000000000000001E-3</v>
      </c>
      <c r="AI6288"/>
      <c r="AJ6288"/>
    </row>
    <row r="6289" spans="1:36" ht="14.5" x14ac:dyDescent="0.35">
      <c r="A6289" s="52">
        <f t="shared" si="308"/>
        <v>2016</v>
      </c>
      <c r="B6289" s="30">
        <f t="shared" si="309"/>
        <v>125</v>
      </c>
      <c r="C6289" s="4">
        <f t="shared" si="310"/>
        <v>19</v>
      </c>
      <c r="D6289" s="4" t="s">
        <v>797</v>
      </c>
      <c r="E6289" s="28">
        <v>501</v>
      </c>
      <c r="F6289" s="28">
        <v>468</v>
      </c>
      <c r="G6289" s="28">
        <v>4.7</v>
      </c>
      <c r="H6289" s="28">
        <v>217</v>
      </c>
      <c r="I6289" s="28">
        <v>12</v>
      </c>
      <c r="J6289" s="28">
        <v>6.3E-3</v>
      </c>
      <c r="AI6289"/>
      <c r="AJ6289"/>
    </row>
    <row r="6290" spans="1:36" ht="14.5" x14ac:dyDescent="0.35">
      <c r="A6290" s="52">
        <f t="shared" si="308"/>
        <v>2016</v>
      </c>
      <c r="B6290" s="30">
        <f t="shared" si="309"/>
        <v>125</v>
      </c>
      <c r="C6290" s="4">
        <f t="shared" si="310"/>
        <v>19</v>
      </c>
      <c r="D6290" s="4" t="s">
        <v>797</v>
      </c>
      <c r="E6290" s="28">
        <v>501</v>
      </c>
      <c r="F6290" s="28">
        <v>468</v>
      </c>
      <c r="G6290" s="28">
        <v>4.7</v>
      </c>
      <c r="H6290" s="28">
        <v>217</v>
      </c>
      <c r="I6290" s="28">
        <v>12</v>
      </c>
      <c r="J6290" s="28">
        <v>5.4999999999999997E-3</v>
      </c>
      <c r="AI6290"/>
      <c r="AJ6290"/>
    </row>
    <row r="6291" spans="1:36" ht="14.5" x14ac:dyDescent="0.35">
      <c r="A6291" s="52">
        <f t="shared" si="308"/>
        <v>2016</v>
      </c>
      <c r="B6291" s="30">
        <f t="shared" si="309"/>
        <v>125</v>
      </c>
      <c r="C6291" s="4">
        <f t="shared" si="310"/>
        <v>19</v>
      </c>
      <c r="D6291" s="4" t="s">
        <v>797</v>
      </c>
      <c r="E6291" s="28">
        <v>501</v>
      </c>
      <c r="F6291" s="28">
        <v>468</v>
      </c>
      <c r="G6291" s="28">
        <v>4.7</v>
      </c>
      <c r="H6291" s="28">
        <v>217</v>
      </c>
      <c r="I6291" s="28">
        <v>12</v>
      </c>
      <c r="J6291" s="28">
        <v>5.7000000000000002E-3</v>
      </c>
      <c r="AI6291"/>
      <c r="AJ6291"/>
    </row>
    <row r="6292" spans="1:36" ht="14.5" x14ac:dyDescent="0.35">
      <c r="A6292" s="52">
        <f t="shared" si="308"/>
        <v>2016</v>
      </c>
      <c r="B6292" s="30">
        <f t="shared" si="309"/>
        <v>125</v>
      </c>
      <c r="C6292" s="4">
        <f t="shared" si="310"/>
        <v>19</v>
      </c>
      <c r="D6292" s="4" t="s">
        <v>797</v>
      </c>
      <c r="E6292" s="28">
        <v>501</v>
      </c>
      <c r="F6292" s="28">
        <v>468</v>
      </c>
      <c r="G6292" s="28">
        <v>4.7</v>
      </c>
      <c r="H6292" s="28">
        <v>217</v>
      </c>
      <c r="I6292" s="28">
        <v>12</v>
      </c>
      <c r="J6292" s="28">
        <v>6.8999999999999999E-3</v>
      </c>
      <c r="AI6292"/>
      <c r="AJ6292"/>
    </row>
    <row r="6293" spans="1:36" ht="14.5" x14ac:dyDescent="0.35">
      <c r="A6293" s="52">
        <f t="shared" si="308"/>
        <v>2016</v>
      </c>
      <c r="B6293" s="30">
        <f t="shared" si="309"/>
        <v>125</v>
      </c>
      <c r="C6293" s="4">
        <f t="shared" si="310"/>
        <v>19</v>
      </c>
      <c r="D6293" s="4" t="s">
        <v>797</v>
      </c>
      <c r="E6293" s="28">
        <v>501</v>
      </c>
      <c r="F6293" s="28">
        <v>468</v>
      </c>
      <c r="G6293" s="28">
        <v>4.7</v>
      </c>
      <c r="H6293" s="28">
        <v>217</v>
      </c>
      <c r="I6293" s="28">
        <v>12</v>
      </c>
      <c r="J6293" s="28">
        <v>5.1999999999999998E-3</v>
      </c>
      <c r="AI6293"/>
      <c r="AJ6293"/>
    </row>
    <row r="6294" spans="1:36" ht="14.5" x14ac:dyDescent="0.35">
      <c r="A6294" s="52">
        <f t="shared" si="308"/>
        <v>2016</v>
      </c>
      <c r="B6294" s="30">
        <f t="shared" si="309"/>
        <v>125</v>
      </c>
      <c r="C6294" s="4">
        <f t="shared" si="310"/>
        <v>19</v>
      </c>
      <c r="D6294" s="4" t="s">
        <v>797</v>
      </c>
      <c r="E6294" s="28">
        <v>501</v>
      </c>
      <c r="F6294" s="28">
        <v>468</v>
      </c>
      <c r="G6294" s="28">
        <v>4.7</v>
      </c>
      <c r="H6294" s="28">
        <v>217</v>
      </c>
      <c r="I6294" s="28">
        <v>12</v>
      </c>
      <c r="J6294" s="28">
        <v>5.3E-3</v>
      </c>
      <c r="AI6294"/>
      <c r="AJ6294"/>
    </row>
    <row r="6295" spans="1:36" ht="14.5" x14ac:dyDescent="0.35">
      <c r="A6295" s="52">
        <f t="shared" si="308"/>
        <v>2016</v>
      </c>
      <c r="B6295" s="30">
        <f t="shared" si="309"/>
        <v>125</v>
      </c>
      <c r="C6295" s="4">
        <f t="shared" si="310"/>
        <v>19</v>
      </c>
      <c r="D6295" s="4" t="s">
        <v>797</v>
      </c>
      <c r="E6295" s="28">
        <v>501</v>
      </c>
      <c r="F6295" s="28">
        <v>468</v>
      </c>
      <c r="G6295" s="28">
        <v>4.7</v>
      </c>
      <c r="H6295" s="28">
        <v>217</v>
      </c>
      <c r="I6295" s="28">
        <v>12</v>
      </c>
      <c r="J6295" s="28">
        <v>5.7999999999999996E-3</v>
      </c>
      <c r="AI6295"/>
      <c r="AJ6295"/>
    </row>
    <row r="6296" spans="1:36" ht="14.5" x14ac:dyDescent="0.35">
      <c r="A6296" s="52">
        <f t="shared" si="308"/>
        <v>2016</v>
      </c>
      <c r="B6296" s="30">
        <f t="shared" si="309"/>
        <v>125</v>
      </c>
      <c r="C6296" s="4">
        <f t="shared" si="310"/>
        <v>19</v>
      </c>
      <c r="D6296" s="4" t="s">
        <v>797</v>
      </c>
      <c r="E6296" s="28">
        <v>502</v>
      </c>
      <c r="F6296" s="28">
        <v>468</v>
      </c>
      <c r="G6296" s="28">
        <v>4.5</v>
      </c>
      <c r="H6296" s="28">
        <v>217</v>
      </c>
      <c r="I6296" s="28">
        <v>12</v>
      </c>
      <c r="J6296" s="28">
        <v>5.4999999999999997E-3</v>
      </c>
      <c r="AI6296"/>
      <c r="AJ6296"/>
    </row>
    <row r="6297" spans="1:36" ht="14.5" x14ac:dyDescent="0.35">
      <c r="A6297" s="52">
        <f t="shared" si="308"/>
        <v>2016</v>
      </c>
      <c r="B6297" s="30">
        <f t="shared" si="309"/>
        <v>125</v>
      </c>
      <c r="C6297" s="4">
        <f t="shared" si="310"/>
        <v>19</v>
      </c>
      <c r="D6297" s="4" t="s">
        <v>797</v>
      </c>
      <c r="E6297" s="28">
        <v>502</v>
      </c>
      <c r="F6297" s="28">
        <v>468</v>
      </c>
      <c r="G6297" s="28">
        <v>4.5</v>
      </c>
      <c r="H6297" s="28">
        <v>217</v>
      </c>
      <c r="I6297" s="28">
        <v>12</v>
      </c>
      <c r="J6297" s="28">
        <v>5.5999999999999999E-3</v>
      </c>
      <c r="AI6297"/>
      <c r="AJ6297"/>
    </row>
    <row r="6298" spans="1:36" ht="14.5" x14ac:dyDescent="0.35">
      <c r="A6298" s="52">
        <f t="shared" si="308"/>
        <v>2016</v>
      </c>
      <c r="B6298" s="30">
        <f t="shared" si="309"/>
        <v>125</v>
      </c>
      <c r="C6298" s="4">
        <f t="shared" si="310"/>
        <v>19</v>
      </c>
      <c r="D6298" s="4" t="s">
        <v>797</v>
      </c>
      <c r="E6298" s="28">
        <v>503</v>
      </c>
      <c r="F6298" s="28">
        <v>468</v>
      </c>
      <c r="G6298" s="28">
        <v>4.5</v>
      </c>
      <c r="H6298" s="28">
        <v>217</v>
      </c>
      <c r="I6298" s="28">
        <v>12</v>
      </c>
      <c r="J6298" s="28">
        <v>5.4999999999999997E-3</v>
      </c>
      <c r="AI6298"/>
      <c r="AJ6298"/>
    </row>
    <row r="6299" spans="1:36" ht="14.5" x14ac:dyDescent="0.35">
      <c r="A6299" s="52">
        <f t="shared" si="308"/>
        <v>2016</v>
      </c>
      <c r="B6299" s="30">
        <f t="shared" si="309"/>
        <v>125</v>
      </c>
      <c r="C6299" s="4">
        <f t="shared" si="310"/>
        <v>19</v>
      </c>
      <c r="D6299" s="4" t="s">
        <v>797</v>
      </c>
      <c r="E6299" s="28">
        <v>503</v>
      </c>
      <c r="F6299" s="28">
        <v>468</v>
      </c>
      <c r="G6299" s="28">
        <v>4.5</v>
      </c>
      <c r="H6299" s="28">
        <v>217</v>
      </c>
      <c r="I6299" s="28">
        <v>12</v>
      </c>
      <c r="J6299" s="28">
        <v>5.1999999999999998E-3</v>
      </c>
      <c r="AI6299"/>
      <c r="AJ6299"/>
    </row>
    <row r="6300" spans="1:36" ht="14.5" x14ac:dyDescent="0.35">
      <c r="A6300" s="52">
        <f t="shared" si="308"/>
        <v>2016</v>
      </c>
      <c r="B6300" s="30">
        <f t="shared" si="309"/>
        <v>125</v>
      </c>
      <c r="C6300" s="4">
        <f t="shared" si="310"/>
        <v>19</v>
      </c>
      <c r="D6300" s="4" t="s">
        <v>797</v>
      </c>
      <c r="E6300" s="28">
        <v>503</v>
      </c>
      <c r="F6300" s="28">
        <v>468</v>
      </c>
      <c r="G6300" s="28">
        <v>4.5</v>
      </c>
      <c r="H6300" s="28">
        <v>217</v>
      </c>
      <c r="I6300" s="28">
        <v>12</v>
      </c>
      <c r="J6300" s="28">
        <v>5.1000000000000004E-3</v>
      </c>
      <c r="AI6300"/>
      <c r="AJ6300"/>
    </row>
    <row r="6301" spans="1:36" ht="14.5" x14ac:dyDescent="0.35">
      <c r="A6301" s="52">
        <f t="shared" si="308"/>
        <v>2016</v>
      </c>
      <c r="B6301" s="30">
        <f t="shared" si="309"/>
        <v>125</v>
      </c>
      <c r="C6301" s="4">
        <f t="shared" si="310"/>
        <v>19</v>
      </c>
      <c r="D6301" s="4" t="s">
        <v>797</v>
      </c>
      <c r="E6301" s="28">
        <v>500</v>
      </c>
      <c r="F6301" s="28">
        <v>468</v>
      </c>
      <c r="G6301" s="28">
        <v>4.7</v>
      </c>
      <c r="H6301" s="28">
        <v>217</v>
      </c>
      <c r="I6301" s="28">
        <v>13</v>
      </c>
      <c r="J6301" s="28">
        <v>7.9000000000000008E-3</v>
      </c>
      <c r="AI6301"/>
      <c r="AJ6301"/>
    </row>
    <row r="6302" spans="1:36" ht="14.5" x14ac:dyDescent="0.35">
      <c r="A6302" s="52">
        <f t="shared" si="308"/>
        <v>2016</v>
      </c>
      <c r="B6302" s="30">
        <f t="shared" si="309"/>
        <v>125</v>
      </c>
      <c r="C6302" s="4">
        <f t="shared" si="310"/>
        <v>19</v>
      </c>
      <c r="D6302" s="4" t="s">
        <v>797</v>
      </c>
      <c r="E6302" s="28">
        <v>500</v>
      </c>
      <c r="F6302" s="28">
        <v>468</v>
      </c>
      <c r="G6302" s="28">
        <v>4.7</v>
      </c>
      <c r="H6302" s="28">
        <v>217</v>
      </c>
      <c r="I6302" s="28">
        <v>13</v>
      </c>
      <c r="J6302" s="28">
        <v>5.3E-3</v>
      </c>
      <c r="AI6302"/>
      <c r="AJ6302"/>
    </row>
    <row r="6303" spans="1:36" ht="14.5" x14ac:dyDescent="0.35">
      <c r="A6303" s="52">
        <f t="shared" si="308"/>
        <v>2016</v>
      </c>
      <c r="B6303" s="30">
        <f t="shared" si="309"/>
        <v>125</v>
      </c>
      <c r="C6303" s="4">
        <f t="shared" si="310"/>
        <v>19</v>
      </c>
      <c r="D6303" s="4" t="s">
        <v>797</v>
      </c>
      <c r="E6303" s="28">
        <v>500</v>
      </c>
      <c r="F6303" s="28">
        <v>468</v>
      </c>
      <c r="G6303" s="28">
        <v>4.7</v>
      </c>
      <c r="H6303" s="28">
        <v>217</v>
      </c>
      <c r="I6303" s="28">
        <v>13</v>
      </c>
      <c r="J6303" s="28">
        <v>7.4999999999999997E-3</v>
      </c>
      <c r="AI6303"/>
      <c r="AJ6303"/>
    </row>
    <row r="6304" spans="1:36" ht="14.5" x14ac:dyDescent="0.35">
      <c r="A6304" s="52">
        <f t="shared" si="308"/>
        <v>2016</v>
      </c>
      <c r="B6304" s="30">
        <f t="shared" si="309"/>
        <v>125</v>
      </c>
      <c r="C6304" s="4">
        <f t="shared" si="310"/>
        <v>19</v>
      </c>
      <c r="D6304" s="4" t="s">
        <v>797</v>
      </c>
      <c r="E6304" s="28">
        <v>500</v>
      </c>
      <c r="F6304" s="28">
        <v>468</v>
      </c>
      <c r="G6304" s="28">
        <v>4.7</v>
      </c>
      <c r="H6304" s="28">
        <v>217</v>
      </c>
      <c r="I6304" s="28">
        <v>13</v>
      </c>
      <c r="J6304" s="28">
        <v>7.3000000000000001E-3</v>
      </c>
      <c r="AI6304"/>
      <c r="AJ6304"/>
    </row>
    <row r="6305" spans="1:36" ht="14.5" x14ac:dyDescent="0.35">
      <c r="A6305" s="52">
        <f t="shared" si="308"/>
        <v>2016</v>
      </c>
      <c r="B6305" s="30">
        <f t="shared" si="309"/>
        <v>125</v>
      </c>
      <c r="C6305" s="4">
        <f t="shared" si="310"/>
        <v>19</v>
      </c>
      <c r="D6305" s="4" t="s">
        <v>797</v>
      </c>
      <c r="E6305" s="28">
        <v>501</v>
      </c>
      <c r="F6305" s="28">
        <v>468</v>
      </c>
      <c r="G6305" s="28">
        <v>4.7</v>
      </c>
      <c r="H6305" s="28">
        <v>217</v>
      </c>
      <c r="I6305" s="28">
        <v>13</v>
      </c>
      <c r="J6305" s="28">
        <v>6.7999999999999996E-3</v>
      </c>
      <c r="AI6305"/>
      <c r="AJ6305"/>
    </row>
    <row r="6306" spans="1:36" ht="14.5" x14ac:dyDescent="0.35">
      <c r="A6306" s="52">
        <f t="shared" si="308"/>
        <v>2016</v>
      </c>
      <c r="B6306" s="30">
        <f t="shared" si="309"/>
        <v>125</v>
      </c>
      <c r="C6306" s="4">
        <f t="shared" si="310"/>
        <v>19</v>
      </c>
      <c r="D6306" s="4" t="s">
        <v>797</v>
      </c>
      <c r="E6306" s="28">
        <v>501</v>
      </c>
      <c r="F6306" s="28">
        <v>468</v>
      </c>
      <c r="G6306" s="28">
        <v>4.7</v>
      </c>
      <c r="H6306" s="28">
        <v>217</v>
      </c>
      <c r="I6306" s="28">
        <v>13</v>
      </c>
      <c r="J6306" s="28">
        <v>7.7999999999999996E-3</v>
      </c>
      <c r="AI6306"/>
      <c r="AJ6306"/>
    </row>
    <row r="6307" spans="1:36" ht="14.5" x14ac:dyDescent="0.35">
      <c r="A6307" s="52">
        <f t="shared" si="308"/>
        <v>2016</v>
      </c>
      <c r="B6307" s="30">
        <f t="shared" si="309"/>
        <v>125</v>
      </c>
      <c r="C6307" s="4">
        <f t="shared" si="310"/>
        <v>19</v>
      </c>
      <c r="D6307" s="4" t="s">
        <v>797</v>
      </c>
      <c r="E6307" s="28">
        <v>502</v>
      </c>
      <c r="F6307" s="28">
        <v>468</v>
      </c>
      <c r="G6307" s="28">
        <v>4.5</v>
      </c>
      <c r="H6307" s="28">
        <v>217</v>
      </c>
      <c r="I6307" s="28">
        <v>13</v>
      </c>
      <c r="J6307" s="28">
        <v>7.6E-3</v>
      </c>
      <c r="AI6307"/>
      <c r="AJ6307"/>
    </row>
    <row r="6308" spans="1:36" ht="14.5" x14ac:dyDescent="0.35">
      <c r="A6308" s="52">
        <f t="shared" si="308"/>
        <v>2016</v>
      </c>
      <c r="B6308" s="30">
        <f t="shared" si="309"/>
        <v>125</v>
      </c>
      <c r="C6308" s="4">
        <f t="shared" si="310"/>
        <v>19</v>
      </c>
      <c r="D6308" s="4" t="s">
        <v>797</v>
      </c>
      <c r="E6308" s="28">
        <v>502</v>
      </c>
      <c r="F6308" s="28">
        <v>468</v>
      </c>
      <c r="G6308" s="28">
        <v>4.5</v>
      </c>
      <c r="H6308" s="28">
        <v>217</v>
      </c>
      <c r="I6308" s="28">
        <v>21</v>
      </c>
      <c r="J6308" s="28">
        <v>3.8399999999999997E-2</v>
      </c>
      <c r="AI6308"/>
      <c r="AJ6308"/>
    </row>
    <row r="6309" spans="1:36" ht="14.5" x14ac:dyDescent="0.35">
      <c r="A6309" s="52">
        <f t="shared" si="308"/>
        <v>2016</v>
      </c>
      <c r="B6309" s="30">
        <f t="shared" si="309"/>
        <v>133</v>
      </c>
      <c r="C6309" s="4">
        <f t="shared" si="310"/>
        <v>20</v>
      </c>
      <c r="D6309" s="4" t="s">
        <v>798</v>
      </c>
      <c r="E6309" s="28">
        <v>504</v>
      </c>
      <c r="F6309" s="28">
        <v>736</v>
      </c>
      <c r="G6309" s="28">
        <v>4.5999999999999996</v>
      </c>
      <c r="H6309" s="28">
        <v>217</v>
      </c>
      <c r="I6309" s="28">
        <v>9</v>
      </c>
      <c r="J6309" s="28">
        <v>2.0999999999999999E-3</v>
      </c>
      <c r="AI6309"/>
      <c r="AJ6309"/>
    </row>
    <row r="6310" spans="1:36" ht="14.5" x14ac:dyDescent="0.35">
      <c r="A6310" s="52">
        <f t="shared" si="308"/>
        <v>2016</v>
      </c>
      <c r="B6310" s="30">
        <f t="shared" si="309"/>
        <v>133</v>
      </c>
      <c r="C6310" s="4">
        <f t="shared" si="310"/>
        <v>20</v>
      </c>
      <c r="D6310" s="4" t="s">
        <v>798</v>
      </c>
      <c r="E6310" s="28">
        <v>504</v>
      </c>
      <c r="F6310" s="28">
        <v>736</v>
      </c>
      <c r="G6310" s="28">
        <v>4.5999999999999996</v>
      </c>
      <c r="H6310" s="28">
        <v>217</v>
      </c>
      <c r="I6310" s="28">
        <v>9</v>
      </c>
      <c r="J6310" s="28">
        <v>2.5999999999999999E-3</v>
      </c>
      <c r="AI6310"/>
      <c r="AJ6310"/>
    </row>
    <row r="6311" spans="1:36" ht="14.5" x14ac:dyDescent="0.35">
      <c r="A6311" s="52">
        <f t="shared" si="308"/>
        <v>2016</v>
      </c>
      <c r="B6311" s="30">
        <f t="shared" si="309"/>
        <v>133</v>
      </c>
      <c r="C6311" s="4">
        <f t="shared" si="310"/>
        <v>20</v>
      </c>
      <c r="D6311" s="4" t="s">
        <v>798</v>
      </c>
      <c r="E6311" s="28">
        <v>504</v>
      </c>
      <c r="F6311" s="28">
        <v>736</v>
      </c>
      <c r="G6311" s="28">
        <v>4.5999999999999996</v>
      </c>
      <c r="H6311" s="28">
        <v>217</v>
      </c>
      <c r="I6311" s="28">
        <v>9</v>
      </c>
      <c r="J6311" s="28">
        <v>1.5E-3</v>
      </c>
      <c r="AI6311"/>
      <c r="AJ6311"/>
    </row>
    <row r="6312" spans="1:36" ht="14.5" x14ac:dyDescent="0.35">
      <c r="A6312" s="52">
        <f t="shared" si="308"/>
        <v>2016</v>
      </c>
      <c r="B6312" s="30">
        <f t="shared" si="309"/>
        <v>133</v>
      </c>
      <c r="C6312" s="4">
        <f t="shared" si="310"/>
        <v>20</v>
      </c>
      <c r="D6312" s="4" t="s">
        <v>798</v>
      </c>
      <c r="E6312" s="28">
        <v>504</v>
      </c>
      <c r="F6312" s="28">
        <v>736</v>
      </c>
      <c r="G6312" s="28">
        <v>4.5999999999999996</v>
      </c>
      <c r="H6312" s="28">
        <v>217</v>
      </c>
      <c r="I6312" s="28">
        <v>9</v>
      </c>
      <c r="J6312" s="28">
        <v>2.0999999999999999E-3</v>
      </c>
      <c r="AI6312"/>
      <c r="AJ6312"/>
    </row>
    <row r="6313" spans="1:36" ht="14.5" x14ac:dyDescent="0.35">
      <c r="A6313" s="52">
        <f t="shared" si="308"/>
        <v>2016</v>
      </c>
      <c r="B6313" s="30">
        <f t="shared" si="309"/>
        <v>133</v>
      </c>
      <c r="C6313" s="4">
        <f t="shared" si="310"/>
        <v>20</v>
      </c>
      <c r="D6313" s="4" t="s">
        <v>798</v>
      </c>
      <c r="E6313" s="28">
        <v>504</v>
      </c>
      <c r="F6313" s="28">
        <v>736</v>
      </c>
      <c r="G6313" s="28">
        <v>4.5999999999999996</v>
      </c>
      <c r="H6313" s="28">
        <v>217</v>
      </c>
      <c r="I6313" s="28">
        <v>9</v>
      </c>
      <c r="J6313" s="28">
        <v>1.6999999999999999E-3</v>
      </c>
      <c r="AI6313"/>
      <c r="AJ6313"/>
    </row>
    <row r="6314" spans="1:36" ht="14.5" x14ac:dyDescent="0.35">
      <c r="A6314" s="52">
        <f t="shared" si="308"/>
        <v>2016</v>
      </c>
      <c r="B6314" s="30">
        <f t="shared" si="309"/>
        <v>133</v>
      </c>
      <c r="C6314" s="4">
        <f t="shared" si="310"/>
        <v>20</v>
      </c>
      <c r="D6314" s="4" t="s">
        <v>798</v>
      </c>
      <c r="E6314" s="28">
        <v>505</v>
      </c>
      <c r="F6314" s="28">
        <v>736</v>
      </c>
      <c r="G6314" s="28">
        <v>4.5999999999999996</v>
      </c>
      <c r="H6314" s="28">
        <v>217</v>
      </c>
      <c r="I6314" s="28">
        <v>9</v>
      </c>
      <c r="J6314" s="28">
        <v>1.5E-3</v>
      </c>
      <c r="AI6314"/>
      <c r="AJ6314"/>
    </row>
    <row r="6315" spans="1:36" ht="14.5" x14ac:dyDescent="0.35">
      <c r="A6315" s="52">
        <f t="shared" si="308"/>
        <v>2016</v>
      </c>
      <c r="B6315" s="30">
        <f t="shared" si="309"/>
        <v>133</v>
      </c>
      <c r="C6315" s="4">
        <f t="shared" si="310"/>
        <v>20</v>
      </c>
      <c r="D6315" s="4" t="s">
        <v>798</v>
      </c>
      <c r="E6315" s="28">
        <v>505</v>
      </c>
      <c r="F6315" s="28">
        <v>736</v>
      </c>
      <c r="G6315" s="28">
        <v>4.5999999999999996</v>
      </c>
      <c r="H6315" s="28">
        <v>217</v>
      </c>
      <c r="I6315" s="28">
        <v>9</v>
      </c>
      <c r="J6315" s="28">
        <v>1.6999999999999999E-3</v>
      </c>
      <c r="AI6315"/>
      <c r="AJ6315"/>
    </row>
    <row r="6316" spans="1:36" ht="14.5" x14ac:dyDescent="0.35">
      <c r="A6316" s="52">
        <f t="shared" si="308"/>
        <v>2016</v>
      </c>
      <c r="B6316" s="30">
        <f t="shared" si="309"/>
        <v>133</v>
      </c>
      <c r="C6316" s="4">
        <f t="shared" si="310"/>
        <v>20</v>
      </c>
      <c r="D6316" s="4" t="s">
        <v>798</v>
      </c>
      <c r="E6316" s="28">
        <v>505</v>
      </c>
      <c r="F6316" s="28">
        <v>736</v>
      </c>
      <c r="G6316" s="28">
        <v>4.5999999999999996</v>
      </c>
      <c r="H6316" s="28">
        <v>217</v>
      </c>
      <c r="I6316" s="28">
        <v>9</v>
      </c>
      <c r="J6316" s="28">
        <v>1.4E-3</v>
      </c>
      <c r="AI6316"/>
      <c r="AJ6316"/>
    </row>
    <row r="6317" spans="1:36" ht="14.5" x14ac:dyDescent="0.35">
      <c r="A6317" s="52">
        <f t="shared" si="308"/>
        <v>2016</v>
      </c>
      <c r="B6317" s="30">
        <f t="shared" si="309"/>
        <v>133</v>
      </c>
      <c r="C6317" s="4">
        <f t="shared" si="310"/>
        <v>20</v>
      </c>
      <c r="D6317" s="4" t="s">
        <v>798</v>
      </c>
      <c r="E6317" s="28">
        <v>505</v>
      </c>
      <c r="F6317" s="28">
        <v>736</v>
      </c>
      <c r="G6317" s="28">
        <v>4.5999999999999996</v>
      </c>
      <c r="H6317" s="28">
        <v>217</v>
      </c>
      <c r="I6317" s="28">
        <v>9</v>
      </c>
      <c r="J6317" s="28">
        <v>2.5000000000000001E-3</v>
      </c>
      <c r="AI6317"/>
      <c r="AJ6317"/>
    </row>
    <row r="6318" spans="1:36" ht="14.5" x14ac:dyDescent="0.35">
      <c r="A6318" s="52">
        <f t="shared" si="308"/>
        <v>2016</v>
      </c>
      <c r="B6318" s="30">
        <f t="shared" si="309"/>
        <v>133</v>
      </c>
      <c r="C6318" s="4">
        <f t="shared" si="310"/>
        <v>20</v>
      </c>
      <c r="D6318" s="4" t="s">
        <v>798</v>
      </c>
      <c r="E6318" s="28">
        <v>505</v>
      </c>
      <c r="F6318" s="28">
        <v>736</v>
      </c>
      <c r="G6318" s="28">
        <v>4.5999999999999996</v>
      </c>
      <c r="H6318" s="28">
        <v>217</v>
      </c>
      <c r="I6318" s="28">
        <v>9</v>
      </c>
      <c r="J6318" s="28">
        <v>2.9999999999999997E-4</v>
      </c>
      <c r="AI6318"/>
      <c r="AJ6318"/>
    </row>
    <row r="6319" spans="1:36" ht="14.5" x14ac:dyDescent="0.35">
      <c r="A6319" s="52">
        <f t="shared" si="308"/>
        <v>2016</v>
      </c>
      <c r="B6319" s="30">
        <f t="shared" si="309"/>
        <v>133</v>
      </c>
      <c r="C6319" s="4">
        <f t="shared" si="310"/>
        <v>20</v>
      </c>
      <c r="D6319" s="4" t="s">
        <v>798</v>
      </c>
      <c r="E6319" s="28">
        <v>505</v>
      </c>
      <c r="F6319" s="28">
        <v>736</v>
      </c>
      <c r="G6319" s="28">
        <v>4.5999999999999996</v>
      </c>
      <c r="H6319" s="28">
        <v>217</v>
      </c>
      <c r="I6319" s="28">
        <v>9</v>
      </c>
      <c r="J6319" s="28">
        <v>1.9E-3</v>
      </c>
      <c r="AI6319"/>
      <c r="AJ6319"/>
    </row>
    <row r="6320" spans="1:36" ht="14.5" x14ac:dyDescent="0.35">
      <c r="A6320" s="52">
        <f t="shared" si="308"/>
        <v>2016</v>
      </c>
      <c r="B6320" s="30">
        <f t="shared" si="309"/>
        <v>133</v>
      </c>
      <c r="C6320" s="4">
        <f t="shared" si="310"/>
        <v>20</v>
      </c>
      <c r="D6320" s="4" t="s">
        <v>798</v>
      </c>
      <c r="E6320" s="28">
        <v>505</v>
      </c>
      <c r="F6320" s="28">
        <v>736</v>
      </c>
      <c r="G6320" s="28">
        <v>4.5999999999999996</v>
      </c>
      <c r="H6320" s="28">
        <v>217</v>
      </c>
      <c r="I6320" s="28">
        <v>9</v>
      </c>
      <c r="J6320" s="28">
        <v>1.5E-3</v>
      </c>
      <c r="AI6320"/>
      <c r="AJ6320"/>
    </row>
    <row r="6321" spans="1:36" ht="14.5" x14ac:dyDescent="0.35">
      <c r="A6321" s="52">
        <f t="shared" si="308"/>
        <v>2016</v>
      </c>
      <c r="B6321" s="30">
        <f t="shared" si="309"/>
        <v>133</v>
      </c>
      <c r="C6321" s="4">
        <f t="shared" si="310"/>
        <v>20</v>
      </c>
      <c r="D6321" s="4" t="s">
        <v>798</v>
      </c>
      <c r="E6321" s="28">
        <v>505</v>
      </c>
      <c r="F6321" s="28">
        <v>736</v>
      </c>
      <c r="G6321" s="28">
        <v>4.5999999999999996</v>
      </c>
      <c r="H6321" s="28">
        <v>217</v>
      </c>
      <c r="I6321" s="28">
        <v>9</v>
      </c>
      <c r="J6321" s="28">
        <v>1.8E-3</v>
      </c>
      <c r="AI6321"/>
      <c r="AJ6321"/>
    </row>
    <row r="6322" spans="1:36" ht="14.5" x14ac:dyDescent="0.35">
      <c r="A6322" s="52">
        <f t="shared" si="308"/>
        <v>2016</v>
      </c>
      <c r="B6322" s="30">
        <f t="shared" si="309"/>
        <v>133</v>
      </c>
      <c r="C6322" s="4">
        <f t="shared" si="310"/>
        <v>20</v>
      </c>
      <c r="D6322" s="4" t="s">
        <v>798</v>
      </c>
      <c r="E6322" s="28">
        <v>504</v>
      </c>
      <c r="F6322" s="28">
        <v>736</v>
      </c>
      <c r="G6322" s="28">
        <v>4.5999999999999996</v>
      </c>
      <c r="H6322" s="28">
        <v>217</v>
      </c>
      <c r="I6322" s="28">
        <v>10</v>
      </c>
      <c r="J6322" s="28">
        <v>2.5999999999999999E-3</v>
      </c>
      <c r="AI6322"/>
      <c r="AJ6322"/>
    </row>
    <row r="6323" spans="1:36" ht="14.5" x14ac:dyDescent="0.35">
      <c r="A6323" s="52">
        <f t="shared" si="308"/>
        <v>2016</v>
      </c>
      <c r="B6323" s="30">
        <f t="shared" si="309"/>
        <v>133</v>
      </c>
      <c r="C6323" s="4">
        <f t="shared" si="310"/>
        <v>20</v>
      </c>
      <c r="D6323" s="4" t="s">
        <v>798</v>
      </c>
      <c r="E6323" s="28">
        <v>504</v>
      </c>
      <c r="F6323" s="28">
        <v>736</v>
      </c>
      <c r="G6323" s="28">
        <v>4.5999999999999996</v>
      </c>
      <c r="H6323" s="28">
        <v>217</v>
      </c>
      <c r="I6323" s="28">
        <v>10</v>
      </c>
      <c r="J6323" s="28">
        <v>2.5999999999999999E-3</v>
      </c>
      <c r="AI6323"/>
      <c r="AJ6323"/>
    </row>
    <row r="6324" spans="1:36" ht="14.5" x14ac:dyDescent="0.35">
      <c r="A6324" s="52">
        <f t="shared" si="308"/>
        <v>2016</v>
      </c>
      <c r="B6324" s="30">
        <f t="shared" si="309"/>
        <v>133</v>
      </c>
      <c r="C6324" s="4">
        <f t="shared" si="310"/>
        <v>20</v>
      </c>
      <c r="D6324" s="4" t="s">
        <v>798</v>
      </c>
      <c r="E6324" s="28">
        <v>504</v>
      </c>
      <c r="F6324" s="28">
        <v>736</v>
      </c>
      <c r="G6324" s="28">
        <v>4.5999999999999996</v>
      </c>
      <c r="H6324" s="28">
        <v>217</v>
      </c>
      <c r="I6324" s="28">
        <v>10</v>
      </c>
      <c r="J6324" s="28">
        <v>1.8E-3</v>
      </c>
      <c r="AI6324"/>
      <c r="AJ6324"/>
    </row>
    <row r="6325" spans="1:36" ht="14.5" x14ac:dyDescent="0.35">
      <c r="A6325" s="52">
        <f t="shared" si="308"/>
        <v>2016</v>
      </c>
      <c r="B6325" s="30">
        <f t="shared" si="309"/>
        <v>133</v>
      </c>
      <c r="C6325" s="4">
        <f t="shared" si="310"/>
        <v>20</v>
      </c>
      <c r="D6325" s="4" t="s">
        <v>798</v>
      </c>
      <c r="E6325" s="28">
        <v>504</v>
      </c>
      <c r="F6325" s="28">
        <v>736</v>
      </c>
      <c r="G6325" s="28">
        <v>4.5999999999999996</v>
      </c>
      <c r="H6325" s="28">
        <v>217</v>
      </c>
      <c r="I6325" s="28">
        <v>10</v>
      </c>
      <c r="J6325" s="28">
        <v>2.8E-3</v>
      </c>
      <c r="AI6325"/>
      <c r="AJ6325"/>
    </row>
    <row r="6326" spans="1:36" ht="14.5" x14ac:dyDescent="0.35">
      <c r="A6326" s="52">
        <f t="shared" si="308"/>
        <v>2016</v>
      </c>
      <c r="B6326" s="30">
        <f t="shared" si="309"/>
        <v>133</v>
      </c>
      <c r="C6326" s="4">
        <f t="shared" si="310"/>
        <v>20</v>
      </c>
      <c r="D6326" s="4" t="s">
        <v>798</v>
      </c>
      <c r="E6326" s="28">
        <v>504</v>
      </c>
      <c r="F6326" s="28">
        <v>736</v>
      </c>
      <c r="G6326" s="28">
        <v>4.5999999999999996</v>
      </c>
      <c r="H6326" s="28">
        <v>217</v>
      </c>
      <c r="I6326" s="28">
        <v>10</v>
      </c>
      <c r="J6326" s="28">
        <v>1.9E-3</v>
      </c>
      <c r="AI6326"/>
      <c r="AJ6326"/>
    </row>
    <row r="6327" spans="1:36" ht="14.5" x14ac:dyDescent="0.35">
      <c r="A6327" s="52">
        <f t="shared" si="308"/>
        <v>2016</v>
      </c>
      <c r="B6327" s="30">
        <f t="shared" si="309"/>
        <v>133</v>
      </c>
      <c r="C6327" s="4">
        <f t="shared" si="310"/>
        <v>20</v>
      </c>
      <c r="D6327" s="4" t="s">
        <v>798</v>
      </c>
      <c r="E6327" s="28">
        <v>504</v>
      </c>
      <c r="F6327" s="28">
        <v>736</v>
      </c>
      <c r="G6327" s="28">
        <v>4.5999999999999996</v>
      </c>
      <c r="H6327" s="28">
        <v>217</v>
      </c>
      <c r="I6327" s="28">
        <v>10</v>
      </c>
      <c r="J6327" s="28">
        <v>2.5999999999999999E-3</v>
      </c>
      <c r="AI6327"/>
      <c r="AJ6327"/>
    </row>
    <row r="6328" spans="1:36" ht="14.5" x14ac:dyDescent="0.35">
      <c r="A6328" s="52">
        <f t="shared" si="308"/>
        <v>2016</v>
      </c>
      <c r="B6328" s="30">
        <f t="shared" si="309"/>
        <v>133</v>
      </c>
      <c r="C6328" s="4">
        <f t="shared" si="310"/>
        <v>20</v>
      </c>
      <c r="D6328" s="4" t="s">
        <v>798</v>
      </c>
      <c r="E6328" s="28">
        <v>504</v>
      </c>
      <c r="F6328" s="28">
        <v>736</v>
      </c>
      <c r="G6328" s="28">
        <v>4.5999999999999996</v>
      </c>
      <c r="H6328" s="28">
        <v>217</v>
      </c>
      <c r="I6328" s="28">
        <v>10</v>
      </c>
      <c r="J6328" s="28">
        <v>2.5000000000000001E-3</v>
      </c>
      <c r="AI6328"/>
      <c r="AJ6328"/>
    </row>
    <row r="6329" spans="1:36" ht="14.5" x14ac:dyDescent="0.35">
      <c r="A6329" s="52">
        <f t="shared" si="308"/>
        <v>2016</v>
      </c>
      <c r="B6329" s="30">
        <f t="shared" si="309"/>
        <v>133</v>
      </c>
      <c r="C6329" s="4">
        <f t="shared" si="310"/>
        <v>20</v>
      </c>
      <c r="D6329" s="4" t="s">
        <v>798</v>
      </c>
      <c r="E6329" s="28">
        <v>504</v>
      </c>
      <c r="F6329" s="28">
        <v>736</v>
      </c>
      <c r="G6329" s="28">
        <v>4.5999999999999996</v>
      </c>
      <c r="H6329" s="28">
        <v>217</v>
      </c>
      <c r="I6329" s="28">
        <v>10</v>
      </c>
      <c r="J6329" s="28">
        <v>2.5999999999999999E-3</v>
      </c>
      <c r="AI6329"/>
      <c r="AJ6329"/>
    </row>
    <row r="6330" spans="1:36" ht="14.5" x14ac:dyDescent="0.35">
      <c r="A6330" s="52">
        <f t="shared" si="308"/>
        <v>2016</v>
      </c>
      <c r="B6330" s="30">
        <f t="shared" si="309"/>
        <v>133</v>
      </c>
      <c r="C6330" s="4">
        <f t="shared" si="310"/>
        <v>20</v>
      </c>
      <c r="D6330" s="4" t="s">
        <v>798</v>
      </c>
      <c r="E6330" s="28">
        <v>504</v>
      </c>
      <c r="F6330" s="28">
        <v>736</v>
      </c>
      <c r="G6330" s="28">
        <v>4.5999999999999996</v>
      </c>
      <c r="H6330" s="28">
        <v>217</v>
      </c>
      <c r="I6330" s="28">
        <v>10</v>
      </c>
      <c r="J6330" s="28">
        <v>2.7000000000000001E-3</v>
      </c>
      <c r="AI6330"/>
      <c r="AJ6330"/>
    </row>
    <row r="6331" spans="1:36" ht="14.5" x14ac:dyDescent="0.35">
      <c r="A6331" s="52">
        <f t="shared" si="308"/>
        <v>2016</v>
      </c>
      <c r="B6331" s="30">
        <f t="shared" si="309"/>
        <v>133</v>
      </c>
      <c r="C6331" s="4">
        <f t="shared" si="310"/>
        <v>20</v>
      </c>
      <c r="D6331" s="4" t="s">
        <v>798</v>
      </c>
      <c r="E6331" s="28">
        <v>504</v>
      </c>
      <c r="F6331" s="28">
        <v>736</v>
      </c>
      <c r="G6331" s="28">
        <v>4.5999999999999996</v>
      </c>
      <c r="H6331" s="28">
        <v>217</v>
      </c>
      <c r="I6331" s="28">
        <v>10</v>
      </c>
      <c r="J6331" s="28">
        <v>3.0000000000000001E-3</v>
      </c>
      <c r="AI6331"/>
      <c r="AJ6331"/>
    </row>
    <row r="6332" spans="1:36" ht="14.5" x14ac:dyDescent="0.35">
      <c r="A6332" s="52">
        <f t="shared" si="308"/>
        <v>2016</v>
      </c>
      <c r="B6332" s="30">
        <f t="shared" si="309"/>
        <v>133</v>
      </c>
      <c r="C6332" s="4">
        <f t="shared" si="310"/>
        <v>20</v>
      </c>
      <c r="D6332" s="4" t="s">
        <v>798</v>
      </c>
      <c r="E6332" s="28">
        <v>504</v>
      </c>
      <c r="F6332" s="28">
        <v>736</v>
      </c>
      <c r="G6332" s="28">
        <v>4.5999999999999996</v>
      </c>
      <c r="H6332" s="28">
        <v>217</v>
      </c>
      <c r="I6332" s="28">
        <v>10</v>
      </c>
      <c r="J6332" s="28">
        <v>2.5000000000000001E-3</v>
      </c>
      <c r="AI6332"/>
      <c r="AJ6332"/>
    </row>
    <row r="6333" spans="1:36" ht="14.5" x14ac:dyDescent="0.35">
      <c r="A6333" s="52">
        <f t="shared" si="308"/>
        <v>2016</v>
      </c>
      <c r="B6333" s="30">
        <f t="shared" si="309"/>
        <v>133</v>
      </c>
      <c r="C6333" s="4">
        <f t="shared" si="310"/>
        <v>20</v>
      </c>
      <c r="D6333" s="4" t="s">
        <v>798</v>
      </c>
      <c r="E6333" s="28">
        <v>504</v>
      </c>
      <c r="F6333" s="28">
        <v>736</v>
      </c>
      <c r="G6333" s="28">
        <v>4.5999999999999996</v>
      </c>
      <c r="H6333" s="28">
        <v>217</v>
      </c>
      <c r="I6333" s="28">
        <v>10</v>
      </c>
      <c r="J6333" s="28">
        <v>2.0999999999999999E-3</v>
      </c>
      <c r="AI6333"/>
      <c r="AJ6333"/>
    </row>
    <row r="6334" spans="1:36" ht="14.5" x14ac:dyDescent="0.35">
      <c r="A6334" s="52">
        <f t="shared" si="308"/>
        <v>2016</v>
      </c>
      <c r="B6334" s="30">
        <f t="shared" si="309"/>
        <v>133</v>
      </c>
      <c r="C6334" s="4">
        <f t="shared" si="310"/>
        <v>20</v>
      </c>
      <c r="D6334" s="4" t="s">
        <v>798</v>
      </c>
      <c r="E6334" s="28">
        <v>504</v>
      </c>
      <c r="F6334" s="28">
        <v>736</v>
      </c>
      <c r="G6334" s="28">
        <v>4.5999999999999996</v>
      </c>
      <c r="H6334" s="28">
        <v>217</v>
      </c>
      <c r="I6334" s="28">
        <v>10</v>
      </c>
      <c r="J6334" s="28">
        <v>2.2000000000000001E-3</v>
      </c>
      <c r="AI6334"/>
      <c r="AJ6334"/>
    </row>
    <row r="6335" spans="1:36" ht="14.5" x14ac:dyDescent="0.35">
      <c r="A6335" s="52">
        <f t="shared" si="308"/>
        <v>2016</v>
      </c>
      <c r="B6335" s="30">
        <f t="shared" si="309"/>
        <v>133</v>
      </c>
      <c r="C6335" s="4">
        <f t="shared" si="310"/>
        <v>20</v>
      </c>
      <c r="D6335" s="4" t="s">
        <v>798</v>
      </c>
      <c r="E6335" s="28">
        <v>504</v>
      </c>
      <c r="F6335" s="28">
        <v>736</v>
      </c>
      <c r="G6335" s="28">
        <v>4.5999999999999996</v>
      </c>
      <c r="H6335" s="28">
        <v>217</v>
      </c>
      <c r="I6335" s="28">
        <v>10</v>
      </c>
      <c r="J6335" s="28">
        <v>2.7000000000000001E-3</v>
      </c>
      <c r="AI6335"/>
      <c r="AJ6335"/>
    </row>
    <row r="6336" spans="1:36" ht="14.5" x14ac:dyDescent="0.35">
      <c r="A6336" s="52">
        <f t="shared" si="308"/>
        <v>2016</v>
      </c>
      <c r="B6336" s="30">
        <f t="shared" si="309"/>
        <v>133</v>
      </c>
      <c r="C6336" s="4">
        <f t="shared" si="310"/>
        <v>20</v>
      </c>
      <c r="D6336" s="4" t="s">
        <v>798</v>
      </c>
      <c r="E6336" s="28">
        <v>504</v>
      </c>
      <c r="F6336" s="28">
        <v>736</v>
      </c>
      <c r="G6336" s="28">
        <v>4.5999999999999996</v>
      </c>
      <c r="H6336" s="28">
        <v>217</v>
      </c>
      <c r="I6336" s="28">
        <v>10</v>
      </c>
      <c r="J6336" s="28">
        <v>2.5999999999999999E-3</v>
      </c>
      <c r="AI6336"/>
      <c r="AJ6336"/>
    </row>
    <row r="6337" spans="1:36" ht="14.5" x14ac:dyDescent="0.35">
      <c r="A6337" s="52">
        <f t="shared" si="308"/>
        <v>2016</v>
      </c>
      <c r="B6337" s="30">
        <f t="shared" si="309"/>
        <v>133</v>
      </c>
      <c r="C6337" s="4">
        <f t="shared" si="310"/>
        <v>20</v>
      </c>
      <c r="D6337" s="4" t="s">
        <v>798</v>
      </c>
      <c r="E6337" s="28">
        <v>504</v>
      </c>
      <c r="F6337" s="28">
        <v>736</v>
      </c>
      <c r="G6337" s="28">
        <v>4.5999999999999996</v>
      </c>
      <c r="H6337" s="28">
        <v>217</v>
      </c>
      <c r="I6337" s="28">
        <v>10</v>
      </c>
      <c r="J6337" s="28">
        <v>2.8999999999999998E-3</v>
      </c>
      <c r="AI6337"/>
      <c r="AJ6337"/>
    </row>
    <row r="6338" spans="1:36" ht="14.5" x14ac:dyDescent="0.35">
      <c r="A6338" s="52">
        <f t="shared" ref="A6338:A6401" si="311">YEAR(D6338)</f>
        <v>2016</v>
      </c>
      <c r="B6338" s="30">
        <f t="shared" ref="B6338:B6401" si="312">D6338-DATE(YEAR(D6338),1,0)</f>
        <v>133</v>
      </c>
      <c r="C6338" s="4">
        <f t="shared" ref="C6338:C6401" si="313">WEEKNUM(D6338,1)</f>
        <v>20</v>
      </c>
      <c r="D6338" s="4" t="s">
        <v>798</v>
      </c>
      <c r="E6338" s="28">
        <v>504</v>
      </c>
      <c r="F6338" s="28">
        <v>736</v>
      </c>
      <c r="G6338" s="28">
        <v>4.5999999999999996</v>
      </c>
      <c r="H6338" s="28">
        <v>217</v>
      </c>
      <c r="I6338" s="28">
        <v>10</v>
      </c>
      <c r="J6338" s="28">
        <v>2.3E-3</v>
      </c>
      <c r="AI6338"/>
      <c r="AJ6338"/>
    </row>
    <row r="6339" spans="1:36" ht="14.5" x14ac:dyDescent="0.35">
      <c r="A6339" s="52">
        <f t="shared" si="311"/>
        <v>2016</v>
      </c>
      <c r="B6339" s="30">
        <f t="shared" si="312"/>
        <v>133</v>
      </c>
      <c r="C6339" s="4">
        <f t="shared" si="313"/>
        <v>20</v>
      </c>
      <c r="D6339" s="4" t="s">
        <v>798</v>
      </c>
      <c r="E6339" s="28">
        <v>504</v>
      </c>
      <c r="F6339" s="28">
        <v>736</v>
      </c>
      <c r="G6339" s="28">
        <v>4.5999999999999996</v>
      </c>
      <c r="H6339" s="28">
        <v>217</v>
      </c>
      <c r="I6339" s="28">
        <v>10</v>
      </c>
      <c r="J6339" s="28">
        <v>1.8E-3</v>
      </c>
      <c r="AI6339"/>
      <c r="AJ6339"/>
    </row>
    <row r="6340" spans="1:36" ht="14.5" x14ac:dyDescent="0.35">
      <c r="A6340" s="52">
        <f t="shared" si="311"/>
        <v>2016</v>
      </c>
      <c r="B6340" s="30">
        <f t="shared" si="312"/>
        <v>133</v>
      </c>
      <c r="C6340" s="4">
        <f t="shared" si="313"/>
        <v>20</v>
      </c>
      <c r="D6340" s="4" t="s">
        <v>798</v>
      </c>
      <c r="E6340" s="28">
        <v>504</v>
      </c>
      <c r="F6340" s="28">
        <v>736</v>
      </c>
      <c r="G6340" s="28">
        <v>4.5999999999999996</v>
      </c>
      <c r="H6340" s="28">
        <v>217</v>
      </c>
      <c r="I6340" s="28">
        <v>10</v>
      </c>
      <c r="J6340" s="28">
        <v>2.5000000000000001E-3</v>
      </c>
      <c r="AI6340"/>
      <c r="AJ6340"/>
    </row>
    <row r="6341" spans="1:36" ht="14.5" x14ac:dyDescent="0.35">
      <c r="A6341" s="52">
        <f t="shared" si="311"/>
        <v>2016</v>
      </c>
      <c r="B6341" s="30">
        <f t="shared" si="312"/>
        <v>133</v>
      </c>
      <c r="C6341" s="4">
        <f t="shared" si="313"/>
        <v>20</v>
      </c>
      <c r="D6341" s="4" t="s">
        <v>798</v>
      </c>
      <c r="E6341" s="28">
        <v>504</v>
      </c>
      <c r="F6341" s="28">
        <v>736</v>
      </c>
      <c r="G6341" s="28">
        <v>4.5999999999999996</v>
      </c>
      <c r="H6341" s="28">
        <v>217</v>
      </c>
      <c r="I6341" s="28">
        <v>10</v>
      </c>
      <c r="J6341" s="28">
        <v>2E-3</v>
      </c>
      <c r="AI6341"/>
      <c r="AJ6341"/>
    </row>
    <row r="6342" spans="1:36" ht="14.5" x14ac:dyDescent="0.35">
      <c r="A6342" s="52">
        <f t="shared" si="311"/>
        <v>2016</v>
      </c>
      <c r="B6342" s="30">
        <f t="shared" si="312"/>
        <v>133</v>
      </c>
      <c r="C6342" s="4">
        <f t="shared" si="313"/>
        <v>20</v>
      </c>
      <c r="D6342" s="4" t="s">
        <v>798</v>
      </c>
      <c r="E6342" s="28">
        <v>504</v>
      </c>
      <c r="F6342" s="28">
        <v>736</v>
      </c>
      <c r="G6342" s="28">
        <v>4.5999999999999996</v>
      </c>
      <c r="H6342" s="28">
        <v>217</v>
      </c>
      <c r="I6342" s="28">
        <v>10</v>
      </c>
      <c r="J6342" s="28">
        <v>3.0000000000000001E-3</v>
      </c>
      <c r="AI6342"/>
      <c r="AJ6342"/>
    </row>
    <row r="6343" spans="1:36" ht="14.5" x14ac:dyDescent="0.35">
      <c r="A6343" s="52">
        <f t="shared" si="311"/>
        <v>2016</v>
      </c>
      <c r="B6343" s="30">
        <f t="shared" si="312"/>
        <v>133</v>
      </c>
      <c r="C6343" s="4">
        <f t="shared" si="313"/>
        <v>20</v>
      </c>
      <c r="D6343" s="4" t="s">
        <v>798</v>
      </c>
      <c r="E6343" s="28">
        <v>504</v>
      </c>
      <c r="F6343" s="28">
        <v>736</v>
      </c>
      <c r="G6343" s="28">
        <v>4.5999999999999996</v>
      </c>
      <c r="H6343" s="28">
        <v>217</v>
      </c>
      <c r="I6343" s="28">
        <v>10</v>
      </c>
      <c r="J6343" s="28">
        <v>2.2000000000000001E-3</v>
      </c>
      <c r="AI6343"/>
      <c r="AJ6343"/>
    </row>
    <row r="6344" spans="1:36" ht="14.5" x14ac:dyDescent="0.35">
      <c r="A6344" s="52">
        <f t="shared" si="311"/>
        <v>2016</v>
      </c>
      <c r="B6344" s="30">
        <f t="shared" si="312"/>
        <v>133</v>
      </c>
      <c r="C6344" s="4">
        <f t="shared" si="313"/>
        <v>20</v>
      </c>
      <c r="D6344" s="4" t="s">
        <v>798</v>
      </c>
      <c r="E6344" s="28">
        <v>504</v>
      </c>
      <c r="F6344" s="28">
        <v>736</v>
      </c>
      <c r="G6344" s="28">
        <v>4.5999999999999996</v>
      </c>
      <c r="H6344" s="28">
        <v>217</v>
      </c>
      <c r="I6344" s="28">
        <v>10</v>
      </c>
      <c r="J6344" s="28">
        <v>1.4E-3</v>
      </c>
      <c r="AI6344"/>
      <c r="AJ6344"/>
    </row>
    <row r="6345" spans="1:36" ht="14.5" x14ac:dyDescent="0.35">
      <c r="A6345" s="52">
        <f t="shared" si="311"/>
        <v>2016</v>
      </c>
      <c r="B6345" s="30">
        <f t="shared" si="312"/>
        <v>133</v>
      </c>
      <c r="C6345" s="4">
        <f t="shared" si="313"/>
        <v>20</v>
      </c>
      <c r="D6345" s="4" t="s">
        <v>798</v>
      </c>
      <c r="E6345" s="28">
        <v>504</v>
      </c>
      <c r="F6345" s="28">
        <v>736</v>
      </c>
      <c r="G6345" s="28">
        <v>4.5999999999999996</v>
      </c>
      <c r="H6345" s="28">
        <v>217</v>
      </c>
      <c r="I6345" s="28">
        <v>10</v>
      </c>
      <c r="J6345" s="28">
        <v>2.3E-3</v>
      </c>
      <c r="AI6345"/>
      <c r="AJ6345"/>
    </row>
    <row r="6346" spans="1:36" ht="14.5" x14ac:dyDescent="0.35">
      <c r="A6346" s="52">
        <f t="shared" si="311"/>
        <v>2016</v>
      </c>
      <c r="B6346" s="30">
        <f t="shared" si="312"/>
        <v>133</v>
      </c>
      <c r="C6346" s="4">
        <f t="shared" si="313"/>
        <v>20</v>
      </c>
      <c r="D6346" s="4" t="s">
        <v>798</v>
      </c>
      <c r="E6346" s="28">
        <v>504</v>
      </c>
      <c r="F6346" s="28">
        <v>736</v>
      </c>
      <c r="G6346" s="28">
        <v>4.5999999999999996</v>
      </c>
      <c r="H6346" s="28">
        <v>217</v>
      </c>
      <c r="I6346" s="28">
        <v>10</v>
      </c>
      <c r="J6346" s="28">
        <v>2.3E-3</v>
      </c>
      <c r="AI6346"/>
      <c r="AJ6346"/>
    </row>
    <row r="6347" spans="1:36" ht="14.5" x14ac:dyDescent="0.35">
      <c r="A6347" s="52">
        <f t="shared" si="311"/>
        <v>2016</v>
      </c>
      <c r="B6347" s="30">
        <f t="shared" si="312"/>
        <v>133</v>
      </c>
      <c r="C6347" s="4">
        <f t="shared" si="313"/>
        <v>20</v>
      </c>
      <c r="D6347" s="4" t="s">
        <v>798</v>
      </c>
      <c r="E6347" s="28">
        <v>504</v>
      </c>
      <c r="F6347" s="28">
        <v>736</v>
      </c>
      <c r="G6347" s="28">
        <v>4.5999999999999996</v>
      </c>
      <c r="H6347" s="28">
        <v>217</v>
      </c>
      <c r="I6347" s="28">
        <v>10</v>
      </c>
      <c r="J6347" s="28">
        <v>2.2000000000000001E-3</v>
      </c>
      <c r="AI6347"/>
      <c r="AJ6347"/>
    </row>
    <row r="6348" spans="1:36" ht="14.5" x14ac:dyDescent="0.35">
      <c r="A6348" s="52">
        <f t="shared" si="311"/>
        <v>2016</v>
      </c>
      <c r="B6348" s="30">
        <f t="shared" si="312"/>
        <v>133</v>
      </c>
      <c r="C6348" s="4">
        <f t="shared" si="313"/>
        <v>20</v>
      </c>
      <c r="D6348" s="4" t="s">
        <v>798</v>
      </c>
      <c r="E6348" s="28">
        <v>504</v>
      </c>
      <c r="F6348" s="28">
        <v>736</v>
      </c>
      <c r="G6348" s="28">
        <v>4.5999999999999996</v>
      </c>
      <c r="H6348" s="28">
        <v>217</v>
      </c>
      <c r="I6348" s="28">
        <v>10</v>
      </c>
      <c r="J6348" s="28">
        <v>1.9E-3</v>
      </c>
      <c r="AI6348"/>
      <c r="AJ6348"/>
    </row>
    <row r="6349" spans="1:36" ht="14.5" x14ac:dyDescent="0.35">
      <c r="A6349" s="52">
        <f t="shared" si="311"/>
        <v>2016</v>
      </c>
      <c r="B6349" s="30">
        <f t="shared" si="312"/>
        <v>133</v>
      </c>
      <c r="C6349" s="4">
        <f t="shared" si="313"/>
        <v>20</v>
      </c>
      <c r="D6349" s="4" t="s">
        <v>798</v>
      </c>
      <c r="E6349" s="28">
        <v>504</v>
      </c>
      <c r="F6349" s="28">
        <v>736</v>
      </c>
      <c r="G6349" s="28">
        <v>4.5999999999999996</v>
      </c>
      <c r="H6349" s="28">
        <v>217</v>
      </c>
      <c r="I6349" s="28">
        <v>10</v>
      </c>
      <c r="J6349" s="28">
        <v>2.5999999999999999E-3</v>
      </c>
      <c r="AI6349"/>
      <c r="AJ6349"/>
    </row>
    <row r="6350" spans="1:36" ht="14.5" x14ac:dyDescent="0.35">
      <c r="A6350" s="52">
        <f t="shared" si="311"/>
        <v>2016</v>
      </c>
      <c r="B6350" s="30">
        <f t="shared" si="312"/>
        <v>133</v>
      </c>
      <c r="C6350" s="4">
        <f t="shared" si="313"/>
        <v>20</v>
      </c>
      <c r="D6350" s="4" t="s">
        <v>798</v>
      </c>
      <c r="E6350" s="28">
        <v>504</v>
      </c>
      <c r="F6350" s="28">
        <v>736</v>
      </c>
      <c r="G6350" s="28">
        <v>4.5999999999999996</v>
      </c>
      <c r="H6350" s="28">
        <v>217</v>
      </c>
      <c r="I6350" s="28">
        <v>10</v>
      </c>
      <c r="J6350" s="28">
        <v>1.6000000000000001E-3</v>
      </c>
      <c r="AI6350"/>
      <c r="AJ6350"/>
    </row>
    <row r="6351" spans="1:36" ht="14.5" x14ac:dyDescent="0.35">
      <c r="A6351" s="52">
        <f t="shared" si="311"/>
        <v>2016</v>
      </c>
      <c r="B6351" s="30">
        <f t="shared" si="312"/>
        <v>133</v>
      </c>
      <c r="C6351" s="4">
        <f t="shared" si="313"/>
        <v>20</v>
      </c>
      <c r="D6351" s="4" t="s">
        <v>798</v>
      </c>
      <c r="E6351" s="28">
        <v>505</v>
      </c>
      <c r="F6351" s="28">
        <v>736</v>
      </c>
      <c r="G6351" s="28">
        <v>4.5999999999999996</v>
      </c>
      <c r="H6351" s="28">
        <v>217</v>
      </c>
      <c r="I6351" s="28">
        <v>10</v>
      </c>
      <c r="J6351" s="28">
        <v>1.1000000000000001E-3</v>
      </c>
      <c r="AI6351"/>
      <c r="AJ6351"/>
    </row>
    <row r="6352" spans="1:36" ht="14.5" x14ac:dyDescent="0.35">
      <c r="A6352" s="52">
        <f t="shared" si="311"/>
        <v>2016</v>
      </c>
      <c r="B6352" s="30">
        <f t="shared" si="312"/>
        <v>133</v>
      </c>
      <c r="C6352" s="4">
        <f t="shared" si="313"/>
        <v>20</v>
      </c>
      <c r="D6352" s="4" t="s">
        <v>798</v>
      </c>
      <c r="E6352" s="28">
        <v>505</v>
      </c>
      <c r="F6352" s="28">
        <v>736</v>
      </c>
      <c r="G6352" s="28">
        <v>4.5999999999999996</v>
      </c>
      <c r="H6352" s="28">
        <v>217</v>
      </c>
      <c r="I6352" s="28">
        <v>10</v>
      </c>
      <c r="J6352" s="28">
        <v>1.1999999999999999E-3</v>
      </c>
      <c r="AI6352"/>
      <c r="AJ6352"/>
    </row>
    <row r="6353" spans="1:36" ht="14.5" x14ac:dyDescent="0.35">
      <c r="A6353" s="52">
        <f t="shared" si="311"/>
        <v>2016</v>
      </c>
      <c r="B6353" s="30">
        <f t="shared" si="312"/>
        <v>133</v>
      </c>
      <c r="C6353" s="4">
        <f t="shared" si="313"/>
        <v>20</v>
      </c>
      <c r="D6353" s="4" t="s">
        <v>798</v>
      </c>
      <c r="E6353" s="28">
        <v>505</v>
      </c>
      <c r="F6353" s="28">
        <v>736</v>
      </c>
      <c r="G6353" s="28">
        <v>4.5999999999999996</v>
      </c>
      <c r="H6353" s="28">
        <v>217</v>
      </c>
      <c r="I6353" s="28">
        <v>10</v>
      </c>
      <c r="J6353" s="28">
        <v>2.0999999999999999E-3</v>
      </c>
      <c r="AI6353"/>
      <c r="AJ6353"/>
    </row>
    <row r="6354" spans="1:36" ht="14.5" x14ac:dyDescent="0.35">
      <c r="A6354" s="52">
        <f t="shared" si="311"/>
        <v>2016</v>
      </c>
      <c r="B6354" s="30">
        <f t="shared" si="312"/>
        <v>133</v>
      </c>
      <c r="C6354" s="4">
        <f t="shared" si="313"/>
        <v>20</v>
      </c>
      <c r="D6354" s="4" t="s">
        <v>798</v>
      </c>
      <c r="E6354" s="28">
        <v>505</v>
      </c>
      <c r="F6354" s="28">
        <v>736</v>
      </c>
      <c r="G6354" s="28">
        <v>4.5999999999999996</v>
      </c>
      <c r="H6354" s="28">
        <v>217</v>
      </c>
      <c r="I6354" s="28">
        <v>10</v>
      </c>
      <c r="J6354" s="28">
        <v>1.6000000000000001E-3</v>
      </c>
      <c r="AI6354"/>
      <c r="AJ6354"/>
    </row>
    <row r="6355" spans="1:36" ht="14.5" x14ac:dyDescent="0.35">
      <c r="A6355" s="52">
        <f t="shared" si="311"/>
        <v>2016</v>
      </c>
      <c r="B6355" s="30">
        <f t="shared" si="312"/>
        <v>133</v>
      </c>
      <c r="C6355" s="4">
        <f t="shared" si="313"/>
        <v>20</v>
      </c>
      <c r="D6355" s="4" t="s">
        <v>798</v>
      </c>
      <c r="E6355" s="28">
        <v>505</v>
      </c>
      <c r="F6355" s="28">
        <v>736</v>
      </c>
      <c r="G6355" s="28">
        <v>4.5999999999999996</v>
      </c>
      <c r="H6355" s="28">
        <v>217</v>
      </c>
      <c r="I6355" s="28">
        <v>10</v>
      </c>
      <c r="J6355" s="28">
        <v>1.2999999999999999E-3</v>
      </c>
      <c r="AI6355"/>
      <c r="AJ6355"/>
    </row>
    <row r="6356" spans="1:36" ht="14.5" x14ac:dyDescent="0.35">
      <c r="A6356" s="52">
        <f t="shared" si="311"/>
        <v>2016</v>
      </c>
      <c r="B6356" s="30">
        <f t="shared" si="312"/>
        <v>133</v>
      </c>
      <c r="C6356" s="4">
        <f t="shared" si="313"/>
        <v>20</v>
      </c>
      <c r="D6356" s="4" t="s">
        <v>798</v>
      </c>
      <c r="E6356" s="28">
        <v>505</v>
      </c>
      <c r="F6356" s="28">
        <v>736</v>
      </c>
      <c r="G6356" s="28">
        <v>4.5999999999999996</v>
      </c>
      <c r="H6356" s="28">
        <v>217</v>
      </c>
      <c r="I6356" s="28">
        <v>10</v>
      </c>
      <c r="J6356" s="28">
        <v>2.0999999999999999E-3</v>
      </c>
      <c r="AI6356"/>
      <c r="AJ6356"/>
    </row>
    <row r="6357" spans="1:36" ht="14.5" x14ac:dyDescent="0.35">
      <c r="A6357" s="52">
        <f t="shared" si="311"/>
        <v>2016</v>
      </c>
      <c r="B6357" s="30">
        <f t="shared" si="312"/>
        <v>133</v>
      </c>
      <c r="C6357" s="4">
        <f t="shared" si="313"/>
        <v>20</v>
      </c>
      <c r="D6357" s="4" t="s">
        <v>798</v>
      </c>
      <c r="E6357" s="28">
        <v>505</v>
      </c>
      <c r="F6357" s="28">
        <v>736</v>
      </c>
      <c r="G6357" s="28">
        <v>4.5999999999999996</v>
      </c>
      <c r="H6357" s="28">
        <v>217</v>
      </c>
      <c r="I6357" s="28">
        <v>10</v>
      </c>
      <c r="J6357" s="28">
        <v>2.7000000000000001E-3</v>
      </c>
      <c r="AI6357"/>
      <c r="AJ6357"/>
    </row>
    <row r="6358" spans="1:36" ht="14.5" x14ac:dyDescent="0.35">
      <c r="A6358" s="52">
        <f t="shared" si="311"/>
        <v>2016</v>
      </c>
      <c r="B6358" s="30">
        <f t="shared" si="312"/>
        <v>133</v>
      </c>
      <c r="C6358" s="4">
        <f t="shared" si="313"/>
        <v>20</v>
      </c>
      <c r="D6358" s="4" t="s">
        <v>798</v>
      </c>
      <c r="E6358" s="28">
        <v>505</v>
      </c>
      <c r="F6358" s="28">
        <v>736</v>
      </c>
      <c r="G6358" s="28">
        <v>4.5999999999999996</v>
      </c>
      <c r="H6358" s="28">
        <v>217</v>
      </c>
      <c r="I6358" s="28">
        <v>10</v>
      </c>
      <c r="J6358" s="28">
        <v>2.5000000000000001E-3</v>
      </c>
      <c r="AI6358"/>
      <c r="AJ6358"/>
    </row>
    <row r="6359" spans="1:36" ht="14.5" x14ac:dyDescent="0.35">
      <c r="A6359" s="52">
        <f t="shared" si="311"/>
        <v>2016</v>
      </c>
      <c r="B6359" s="30">
        <f t="shared" si="312"/>
        <v>133</v>
      </c>
      <c r="C6359" s="4">
        <f t="shared" si="313"/>
        <v>20</v>
      </c>
      <c r="D6359" s="4" t="s">
        <v>798</v>
      </c>
      <c r="E6359" s="28">
        <v>505</v>
      </c>
      <c r="F6359" s="28">
        <v>736</v>
      </c>
      <c r="G6359" s="28">
        <v>4.5999999999999996</v>
      </c>
      <c r="H6359" s="28">
        <v>217</v>
      </c>
      <c r="I6359" s="28">
        <v>10</v>
      </c>
      <c r="J6359" s="28">
        <v>2.5999999999999999E-3</v>
      </c>
      <c r="AI6359"/>
      <c r="AJ6359"/>
    </row>
    <row r="6360" spans="1:36" ht="14.5" x14ac:dyDescent="0.35">
      <c r="A6360" s="52">
        <f t="shared" si="311"/>
        <v>2016</v>
      </c>
      <c r="B6360" s="30">
        <f t="shared" si="312"/>
        <v>133</v>
      </c>
      <c r="C6360" s="4">
        <f t="shared" si="313"/>
        <v>20</v>
      </c>
      <c r="D6360" s="4" t="s">
        <v>798</v>
      </c>
      <c r="E6360" s="28">
        <v>505</v>
      </c>
      <c r="F6360" s="28">
        <v>736</v>
      </c>
      <c r="G6360" s="28">
        <v>4.5999999999999996</v>
      </c>
      <c r="H6360" s="28">
        <v>217</v>
      </c>
      <c r="I6360" s="28">
        <v>10</v>
      </c>
      <c r="J6360" s="28">
        <v>3.0000000000000001E-3</v>
      </c>
      <c r="AI6360"/>
      <c r="AJ6360"/>
    </row>
    <row r="6361" spans="1:36" ht="14.5" x14ac:dyDescent="0.35">
      <c r="A6361" s="52">
        <f t="shared" si="311"/>
        <v>2016</v>
      </c>
      <c r="B6361" s="30">
        <f t="shared" si="312"/>
        <v>133</v>
      </c>
      <c r="C6361" s="4">
        <f t="shared" si="313"/>
        <v>20</v>
      </c>
      <c r="D6361" s="4" t="s">
        <v>798</v>
      </c>
      <c r="E6361" s="28">
        <v>505</v>
      </c>
      <c r="F6361" s="28">
        <v>736</v>
      </c>
      <c r="G6361" s="28">
        <v>4.5999999999999996</v>
      </c>
      <c r="H6361" s="28">
        <v>217</v>
      </c>
      <c r="I6361" s="28">
        <v>10</v>
      </c>
      <c r="J6361" s="28">
        <v>1.8E-3</v>
      </c>
      <c r="AI6361"/>
      <c r="AJ6361"/>
    </row>
    <row r="6362" spans="1:36" ht="14.5" x14ac:dyDescent="0.35">
      <c r="A6362" s="52">
        <f t="shared" si="311"/>
        <v>2016</v>
      </c>
      <c r="B6362" s="30">
        <f t="shared" si="312"/>
        <v>133</v>
      </c>
      <c r="C6362" s="4">
        <f t="shared" si="313"/>
        <v>20</v>
      </c>
      <c r="D6362" s="4" t="s">
        <v>798</v>
      </c>
      <c r="E6362" s="28">
        <v>505</v>
      </c>
      <c r="F6362" s="28">
        <v>736</v>
      </c>
      <c r="G6362" s="28">
        <v>4.5999999999999996</v>
      </c>
      <c r="H6362" s="28">
        <v>217</v>
      </c>
      <c r="I6362" s="28">
        <v>10</v>
      </c>
      <c r="J6362" s="28">
        <v>1.9E-3</v>
      </c>
      <c r="AI6362"/>
      <c r="AJ6362"/>
    </row>
    <row r="6363" spans="1:36" ht="14.5" x14ac:dyDescent="0.35">
      <c r="A6363" s="52">
        <f t="shared" si="311"/>
        <v>2016</v>
      </c>
      <c r="B6363" s="30">
        <f t="shared" si="312"/>
        <v>133</v>
      </c>
      <c r="C6363" s="4">
        <f t="shared" si="313"/>
        <v>20</v>
      </c>
      <c r="D6363" s="4" t="s">
        <v>798</v>
      </c>
      <c r="E6363" s="28">
        <v>505</v>
      </c>
      <c r="F6363" s="28">
        <v>736</v>
      </c>
      <c r="G6363" s="28">
        <v>4.5999999999999996</v>
      </c>
      <c r="H6363" s="28">
        <v>217</v>
      </c>
      <c r="I6363" s="28">
        <v>10</v>
      </c>
      <c r="J6363" s="28">
        <v>1.8E-3</v>
      </c>
      <c r="AI6363"/>
      <c r="AJ6363"/>
    </row>
    <row r="6364" spans="1:36" ht="14.5" x14ac:dyDescent="0.35">
      <c r="A6364" s="52">
        <f t="shared" si="311"/>
        <v>2016</v>
      </c>
      <c r="B6364" s="30">
        <f t="shared" si="312"/>
        <v>133</v>
      </c>
      <c r="C6364" s="4">
        <f t="shared" si="313"/>
        <v>20</v>
      </c>
      <c r="D6364" s="4" t="s">
        <v>798</v>
      </c>
      <c r="E6364" s="28">
        <v>505</v>
      </c>
      <c r="F6364" s="28">
        <v>736</v>
      </c>
      <c r="G6364" s="28">
        <v>4.5999999999999996</v>
      </c>
      <c r="H6364" s="28">
        <v>217</v>
      </c>
      <c r="I6364" s="28">
        <v>10</v>
      </c>
      <c r="J6364" s="28">
        <v>1.1999999999999999E-3</v>
      </c>
      <c r="AI6364"/>
      <c r="AJ6364"/>
    </row>
    <row r="6365" spans="1:36" ht="14.5" x14ac:dyDescent="0.35">
      <c r="A6365" s="52">
        <f t="shared" si="311"/>
        <v>2016</v>
      </c>
      <c r="B6365" s="30">
        <f t="shared" si="312"/>
        <v>133</v>
      </c>
      <c r="C6365" s="4">
        <f t="shared" si="313"/>
        <v>20</v>
      </c>
      <c r="D6365" s="4" t="s">
        <v>798</v>
      </c>
      <c r="E6365" s="28">
        <v>505</v>
      </c>
      <c r="F6365" s="28">
        <v>736</v>
      </c>
      <c r="G6365" s="28">
        <v>4.5999999999999996</v>
      </c>
      <c r="H6365" s="28">
        <v>217</v>
      </c>
      <c r="I6365" s="28">
        <v>10</v>
      </c>
      <c r="J6365" s="28">
        <v>2.2000000000000001E-3</v>
      </c>
      <c r="AI6365"/>
      <c r="AJ6365"/>
    </row>
    <row r="6366" spans="1:36" ht="14.5" x14ac:dyDescent="0.35">
      <c r="A6366" s="52">
        <f t="shared" si="311"/>
        <v>2016</v>
      </c>
      <c r="B6366" s="30">
        <f t="shared" si="312"/>
        <v>133</v>
      </c>
      <c r="C6366" s="4">
        <f t="shared" si="313"/>
        <v>20</v>
      </c>
      <c r="D6366" s="4" t="s">
        <v>798</v>
      </c>
      <c r="E6366" s="28">
        <v>505</v>
      </c>
      <c r="F6366" s="28">
        <v>736</v>
      </c>
      <c r="G6366" s="28">
        <v>4.5999999999999996</v>
      </c>
      <c r="H6366" s="28">
        <v>217</v>
      </c>
      <c r="I6366" s="28">
        <v>10</v>
      </c>
      <c r="J6366" s="28">
        <v>1.1999999999999999E-3</v>
      </c>
      <c r="AI6366"/>
      <c r="AJ6366"/>
    </row>
    <row r="6367" spans="1:36" ht="14.5" x14ac:dyDescent="0.35">
      <c r="A6367" s="52">
        <f t="shared" si="311"/>
        <v>2016</v>
      </c>
      <c r="B6367" s="30">
        <f t="shared" si="312"/>
        <v>133</v>
      </c>
      <c r="C6367" s="4">
        <f t="shared" si="313"/>
        <v>20</v>
      </c>
      <c r="D6367" s="4" t="s">
        <v>798</v>
      </c>
      <c r="E6367" s="28">
        <v>505</v>
      </c>
      <c r="F6367" s="28">
        <v>736</v>
      </c>
      <c r="G6367" s="28">
        <v>4.5999999999999996</v>
      </c>
      <c r="H6367" s="28">
        <v>217</v>
      </c>
      <c r="I6367" s="28">
        <v>10</v>
      </c>
      <c r="J6367" s="28">
        <v>1.2999999999999999E-3</v>
      </c>
      <c r="AI6367"/>
      <c r="AJ6367"/>
    </row>
    <row r="6368" spans="1:36" ht="14.5" x14ac:dyDescent="0.35">
      <c r="A6368" s="52">
        <f t="shared" si="311"/>
        <v>2016</v>
      </c>
      <c r="B6368" s="30">
        <f t="shared" si="312"/>
        <v>133</v>
      </c>
      <c r="C6368" s="4">
        <f t="shared" si="313"/>
        <v>20</v>
      </c>
      <c r="D6368" s="4" t="s">
        <v>798</v>
      </c>
      <c r="E6368" s="28">
        <v>505</v>
      </c>
      <c r="F6368" s="28">
        <v>736</v>
      </c>
      <c r="G6368" s="28">
        <v>4.5999999999999996</v>
      </c>
      <c r="H6368" s="28">
        <v>217</v>
      </c>
      <c r="I6368" s="28">
        <v>10</v>
      </c>
      <c r="J6368" s="28">
        <v>1.6999999999999999E-3</v>
      </c>
      <c r="AI6368"/>
      <c r="AJ6368"/>
    </row>
    <row r="6369" spans="1:36" ht="14.5" x14ac:dyDescent="0.35">
      <c r="A6369" s="52">
        <f t="shared" si="311"/>
        <v>2016</v>
      </c>
      <c r="B6369" s="30">
        <f t="shared" si="312"/>
        <v>133</v>
      </c>
      <c r="C6369" s="4">
        <f t="shared" si="313"/>
        <v>20</v>
      </c>
      <c r="D6369" s="4" t="s">
        <v>798</v>
      </c>
      <c r="E6369" s="28">
        <v>505</v>
      </c>
      <c r="F6369" s="28">
        <v>736</v>
      </c>
      <c r="G6369" s="28">
        <v>4.5999999999999996</v>
      </c>
      <c r="H6369" s="28">
        <v>217</v>
      </c>
      <c r="I6369" s="28">
        <v>10</v>
      </c>
      <c r="J6369" s="28">
        <v>2.3999999999999998E-3</v>
      </c>
      <c r="AI6369"/>
      <c r="AJ6369"/>
    </row>
    <row r="6370" spans="1:36" ht="14.5" x14ac:dyDescent="0.35">
      <c r="A6370" s="52">
        <f t="shared" si="311"/>
        <v>2016</v>
      </c>
      <c r="B6370" s="30">
        <f t="shared" si="312"/>
        <v>133</v>
      </c>
      <c r="C6370" s="4">
        <f t="shared" si="313"/>
        <v>20</v>
      </c>
      <c r="D6370" s="4" t="s">
        <v>798</v>
      </c>
      <c r="E6370" s="28">
        <v>505</v>
      </c>
      <c r="F6370" s="28">
        <v>736</v>
      </c>
      <c r="G6370" s="28">
        <v>4.5999999999999996</v>
      </c>
      <c r="H6370" s="28">
        <v>217</v>
      </c>
      <c r="I6370" s="28">
        <v>10</v>
      </c>
      <c r="J6370" s="28">
        <v>1.1000000000000001E-3</v>
      </c>
      <c r="AI6370"/>
      <c r="AJ6370"/>
    </row>
    <row r="6371" spans="1:36" ht="14.5" x14ac:dyDescent="0.35">
      <c r="A6371" s="52">
        <f t="shared" si="311"/>
        <v>2016</v>
      </c>
      <c r="B6371" s="30">
        <f t="shared" si="312"/>
        <v>133</v>
      </c>
      <c r="C6371" s="4">
        <f t="shared" si="313"/>
        <v>20</v>
      </c>
      <c r="D6371" s="4" t="s">
        <v>798</v>
      </c>
      <c r="E6371" s="28">
        <v>505</v>
      </c>
      <c r="F6371" s="28">
        <v>736</v>
      </c>
      <c r="G6371" s="28">
        <v>4.5999999999999996</v>
      </c>
      <c r="H6371" s="28">
        <v>217</v>
      </c>
      <c r="I6371" s="28">
        <v>10</v>
      </c>
      <c r="J6371" s="28">
        <v>1.6999999999999999E-3</v>
      </c>
      <c r="AI6371"/>
      <c r="AJ6371"/>
    </row>
    <row r="6372" spans="1:36" ht="14.5" x14ac:dyDescent="0.35">
      <c r="A6372" s="52">
        <f t="shared" si="311"/>
        <v>2016</v>
      </c>
      <c r="B6372" s="30">
        <f t="shared" si="312"/>
        <v>133</v>
      </c>
      <c r="C6372" s="4">
        <f t="shared" si="313"/>
        <v>20</v>
      </c>
      <c r="D6372" s="4" t="s">
        <v>798</v>
      </c>
      <c r="E6372" s="28">
        <v>505</v>
      </c>
      <c r="F6372" s="28">
        <v>736</v>
      </c>
      <c r="G6372" s="28">
        <v>4.5999999999999996</v>
      </c>
      <c r="H6372" s="28">
        <v>217</v>
      </c>
      <c r="I6372" s="28">
        <v>10</v>
      </c>
      <c r="J6372" s="28">
        <v>2.3999999999999998E-3</v>
      </c>
      <c r="AI6372"/>
      <c r="AJ6372"/>
    </row>
    <row r="6373" spans="1:36" ht="14.5" x14ac:dyDescent="0.35">
      <c r="A6373" s="52">
        <f t="shared" si="311"/>
        <v>2016</v>
      </c>
      <c r="B6373" s="30">
        <f t="shared" si="312"/>
        <v>133</v>
      </c>
      <c r="C6373" s="4">
        <f t="shared" si="313"/>
        <v>20</v>
      </c>
      <c r="D6373" s="4" t="s">
        <v>798</v>
      </c>
      <c r="E6373" s="28">
        <v>505</v>
      </c>
      <c r="F6373" s="28">
        <v>736</v>
      </c>
      <c r="G6373" s="28">
        <v>4.5999999999999996</v>
      </c>
      <c r="H6373" s="28">
        <v>217</v>
      </c>
      <c r="I6373" s="28">
        <v>10</v>
      </c>
      <c r="J6373" s="28">
        <v>1.5E-3</v>
      </c>
      <c r="AI6373"/>
      <c r="AJ6373"/>
    </row>
    <row r="6374" spans="1:36" ht="14.5" x14ac:dyDescent="0.35">
      <c r="A6374" s="52">
        <f t="shared" si="311"/>
        <v>2016</v>
      </c>
      <c r="B6374" s="30">
        <f t="shared" si="312"/>
        <v>133</v>
      </c>
      <c r="C6374" s="4">
        <f t="shared" si="313"/>
        <v>20</v>
      </c>
      <c r="D6374" s="4" t="s">
        <v>798</v>
      </c>
      <c r="E6374" s="28">
        <v>505</v>
      </c>
      <c r="F6374" s="28">
        <v>736</v>
      </c>
      <c r="G6374" s="28">
        <v>4.5999999999999996</v>
      </c>
      <c r="H6374" s="28">
        <v>217</v>
      </c>
      <c r="I6374" s="28">
        <v>10</v>
      </c>
      <c r="J6374" s="28">
        <v>1.9E-3</v>
      </c>
      <c r="AI6374"/>
      <c r="AJ6374"/>
    </row>
    <row r="6375" spans="1:36" ht="14.5" x14ac:dyDescent="0.35">
      <c r="A6375" s="52">
        <f t="shared" si="311"/>
        <v>2016</v>
      </c>
      <c r="B6375" s="30">
        <f t="shared" si="312"/>
        <v>133</v>
      </c>
      <c r="C6375" s="4">
        <f t="shared" si="313"/>
        <v>20</v>
      </c>
      <c r="D6375" s="4" t="s">
        <v>798</v>
      </c>
      <c r="E6375" s="28">
        <v>505</v>
      </c>
      <c r="F6375" s="28">
        <v>736</v>
      </c>
      <c r="G6375" s="28">
        <v>4.5999999999999996</v>
      </c>
      <c r="H6375" s="28">
        <v>217</v>
      </c>
      <c r="I6375" s="28">
        <v>10</v>
      </c>
      <c r="J6375" s="28">
        <v>1.6999999999999999E-3</v>
      </c>
      <c r="AI6375"/>
      <c r="AJ6375"/>
    </row>
    <row r="6376" spans="1:36" ht="14.5" x14ac:dyDescent="0.35">
      <c r="A6376" s="52">
        <f t="shared" si="311"/>
        <v>2016</v>
      </c>
      <c r="B6376" s="30">
        <f t="shared" si="312"/>
        <v>133</v>
      </c>
      <c r="C6376" s="4">
        <f t="shared" si="313"/>
        <v>20</v>
      </c>
      <c r="D6376" s="4" t="s">
        <v>798</v>
      </c>
      <c r="E6376" s="28">
        <v>504</v>
      </c>
      <c r="F6376" s="28">
        <v>736</v>
      </c>
      <c r="G6376" s="28">
        <v>4.5999999999999996</v>
      </c>
      <c r="H6376" s="28">
        <v>217</v>
      </c>
      <c r="I6376" s="28">
        <v>11</v>
      </c>
      <c r="J6376" s="28">
        <v>2.7000000000000001E-3</v>
      </c>
      <c r="AI6376"/>
      <c r="AJ6376"/>
    </row>
    <row r="6377" spans="1:36" ht="14.5" x14ac:dyDescent="0.35">
      <c r="A6377" s="52">
        <f t="shared" si="311"/>
        <v>2016</v>
      </c>
      <c r="B6377" s="30">
        <f t="shared" si="312"/>
        <v>133</v>
      </c>
      <c r="C6377" s="4">
        <f t="shared" si="313"/>
        <v>20</v>
      </c>
      <c r="D6377" s="4" t="s">
        <v>798</v>
      </c>
      <c r="E6377" s="28">
        <v>504</v>
      </c>
      <c r="F6377" s="28">
        <v>736</v>
      </c>
      <c r="G6377" s="28">
        <v>4.5999999999999996</v>
      </c>
      <c r="H6377" s="28">
        <v>217</v>
      </c>
      <c r="I6377" s="28">
        <v>11</v>
      </c>
      <c r="J6377" s="28">
        <v>3.7000000000000002E-3</v>
      </c>
      <c r="AI6377"/>
      <c r="AJ6377"/>
    </row>
    <row r="6378" spans="1:36" ht="14.5" x14ac:dyDescent="0.35">
      <c r="A6378" s="52">
        <f t="shared" si="311"/>
        <v>2016</v>
      </c>
      <c r="B6378" s="30">
        <f t="shared" si="312"/>
        <v>133</v>
      </c>
      <c r="C6378" s="4">
        <f t="shared" si="313"/>
        <v>20</v>
      </c>
      <c r="D6378" s="4" t="s">
        <v>798</v>
      </c>
      <c r="E6378" s="28">
        <v>504</v>
      </c>
      <c r="F6378" s="28">
        <v>736</v>
      </c>
      <c r="G6378" s="28">
        <v>4.5999999999999996</v>
      </c>
      <c r="H6378" s="28">
        <v>217</v>
      </c>
      <c r="I6378" s="28">
        <v>11</v>
      </c>
      <c r="J6378" s="28">
        <v>3.5999999999999999E-3</v>
      </c>
      <c r="AI6378"/>
      <c r="AJ6378"/>
    </row>
    <row r="6379" spans="1:36" ht="14.5" x14ac:dyDescent="0.35">
      <c r="A6379" s="52">
        <f t="shared" si="311"/>
        <v>2016</v>
      </c>
      <c r="B6379" s="30">
        <f t="shared" si="312"/>
        <v>133</v>
      </c>
      <c r="C6379" s="4">
        <f t="shared" si="313"/>
        <v>20</v>
      </c>
      <c r="D6379" s="4" t="s">
        <v>798</v>
      </c>
      <c r="E6379" s="28">
        <v>504</v>
      </c>
      <c r="F6379" s="28">
        <v>736</v>
      </c>
      <c r="G6379" s="28">
        <v>4.5999999999999996</v>
      </c>
      <c r="H6379" s="28">
        <v>217</v>
      </c>
      <c r="I6379" s="28">
        <v>11</v>
      </c>
      <c r="J6379" s="28">
        <v>3.0000000000000001E-3</v>
      </c>
      <c r="AI6379"/>
      <c r="AJ6379"/>
    </row>
    <row r="6380" spans="1:36" ht="14.5" x14ac:dyDescent="0.35">
      <c r="A6380" s="52">
        <f t="shared" si="311"/>
        <v>2016</v>
      </c>
      <c r="B6380" s="30">
        <f t="shared" si="312"/>
        <v>133</v>
      </c>
      <c r="C6380" s="4">
        <f t="shared" si="313"/>
        <v>20</v>
      </c>
      <c r="D6380" s="4" t="s">
        <v>798</v>
      </c>
      <c r="E6380" s="28">
        <v>504</v>
      </c>
      <c r="F6380" s="28">
        <v>736</v>
      </c>
      <c r="G6380" s="28">
        <v>4.5999999999999996</v>
      </c>
      <c r="H6380" s="28">
        <v>217</v>
      </c>
      <c r="I6380" s="28">
        <v>11</v>
      </c>
      <c r="J6380" s="28">
        <v>3.0000000000000001E-3</v>
      </c>
      <c r="AI6380"/>
      <c r="AJ6380"/>
    </row>
    <row r="6381" spans="1:36" ht="14.5" x14ac:dyDescent="0.35">
      <c r="A6381" s="52">
        <f t="shared" si="311"/>
        <v>2016</v>
      </c>
      <c r="B6381" s="30">
        <f t="shared" si="312"/>
        <v>133</v>
      </c>
      <c r="C6381" s="4">
        <f t="shared" si="313"/>
        <v>20</v>
      </c>
      <c r="D6381" s="4" t="s">
        <v>798</v>
      </c>
      <c r="E6381" s="28">
        <v>504</v>
      </c>
      <c r="F6381" s="28">
        <v>736</v>
      </c>
      <c r="G6381" s="28">
        <v>4.5999999999999996</v>
      </c>
      <c r="H6381" s="28">
        <v>217</v>
      </c>
      <c r="I6381" s="28">
        <v>11</v>
      </c>
      <c r="J6381" s="28">
        <v>3.5999999999999999E-3</v>
      </c>
      <c r="AI6381"/>
      <c r="AJ6381"/>
    </row>
    <row r="6382" spans="1:36" ht="14.5" x14ac:dyDescent="0.35">
      <c r="A6382" s="52">
        <f t="shared" si="311"/>
        <v>2016</v>
      </c>
      <c r="B6382" s="30">
        <f t="shared" si="312"/>
        <v>133</v>
      </c>
      <c r="C6382" s="4">
        <f t="shared" si="313"/>
        <v>20</v>
      </c>
      <c r="D6382" s="4" t="s">
        <v>798</v>
      </c>
      <c r="E6382" s="28">
        <v>504</v>
      </c>
      <c r="F6382" s="28">
        <v>736</v>
      </c>
      <c r="G6382" s="28">
        <v>4.5999999999999996</v>
      </c>
      <c r="H6382" s="28">
        <v>217</v>
      </c>
      <c r="I6382" s="28">
        <v>11</v>
      </c>
      <c r="J6382" s="28">
        <v>2.5000000000000001E-3</v>
      </c>
      <c r="AI6382"/>
      <c r="AJ6382"/>
    </row>
    <row r="6383" spans="1:36" ht="14.5" x14ac:dyDescent="0.35">
      <c r="A6383" s="52">
        <f t="shared" si="311"/>
        <v>2016</v>
      </c>
      <c r="B6383" s="30">
        <f t="shared" si="312"/>
        <v>133</v>
      </c>
      <c r="C6383" s="4">
        <f t="shared" si="313"/>
        <v>20</v>
      </c>
      <c r="D6383" s="4" t="s">
        <v>798</v>
      </c>
      <c r="E6383" s="28">
        <v>504</v>
      </c>
      <c r="F6383" s="28">
        <v>736</v>
      </c>
      <c r="G6383" s="28">
        <v>4.5999999999999996</v>
      </c>
      <c r="H6383" s="28">
        <v>217</v>
      </c>
      <c r="I6383" s="28">
        <v>11</v>
      </c>
      <c r="J6383" s="28">
        <v>3.0000000000000001E-3</v>
      </c>
      <c r="AI6383"/>
      <c r="AJ6383"/>
    </row>
    <row r="6384" spans="1:36" ht="14.5" x14ac:dyDescent="0.35">
      <c r="A6384" s="52">
        <f t="shared" si="311"/>
        <v>2016</v>
      </c>
      <c r="B6384" s="30">
        <f t="shared" si="312"/>
        <v>133</v>
      </c>
      <c r="C6384" s="4">
        <f t="shared" si="313"/>
        <v>20</v>
      </c>
      <c r="D6384" s="4" t="s">
        <v>798</v>
      </c>
      <c r="E6384" s="28">
        <v>504</v>
      </c>
      <c r="F6384" s="28">
        <v>736</v>
      </c>
      <c r="G6384" s="28">
        <v>4.5999999999999996</v>
      </c>
      <c r="H6384" s="28">
        <v>217</v>
      </c>
      <c r="I6384" s="28">
        <v>11</v>
      </c>
      <c r="J6384" s="28">
        <v>2.3E-3</v>
      </c>
      <c r="AI6384"/>
      <c r="AJ6384"/>
    </row>
    <row r="6385" spans="1:36" ht="14.5" x14ac:dyDescent="0.35">
      <c r="A6385" s="52">
        <f t="shared" si="311"/>
        <v>2016</v>
      </c>
      <c r="B6385" s="30">
        <f t="shared" si="312"/>
        <v>133</v>
      </c>
      <c r="C6385" s="4">
        <f t="shared" si="313"/>
        <v>20</v>
      </c>
      <c r="D6385" s="4" t="s">
        <v>798</v>
      </c>
      <c r="E6385" s="28">
        <v>504</v>
      </c>
      <c r="F6385" s="28">
        <v>736</v>
      </c>
      <c r="G6385" s="28">
        <v>4.5999999999999996</v>
      </c>
      <c r="H6385" s="28">
        <v>217</v>
      </c>
      <c r="I6385" s="28">
        <v>11</v>
      </c>
      <c r="J6385" s="28">
        <v>2.3E-3</v>
      </c>
      <c r="AI6385"/>
      <c r="AJ6385"/>
    </row>
    <row r="6386" spans="1:36" ht="14.5" x14ac:dyDescent="0.35">
      <c r="A6386" s="52">
        <f t="shared" si="311"/>
        <v>2016</v>
      </c>
      <c r="B6386" s="30">
        <f t="shared" si="312"/>
        <v>133</v>
      </c>
      <c r="C6386" s="4">
        <f t="shared" si="313"/>
        <v>20</v>
      </c>
      <c r="D6386" s="4" t="s">
        <v>798</v>
      </c>
      <c r="E6386" s="28">
        <v>504</v>
      </c>
      <c r="F6386" s="28">
        <v>736</v>
      </c>
      <c r="G6386" s="28">
        <v>4.5999999999999996</v>
      </c>
      <c r="H6386" s="28">
        <v>217</v>
      </c>
      <c r="I6386" s="28">
        <v>11</v>
      </c>
      <c r="J6386" s="28">
        <v>2.3999999999999998E-3</v>
      </c>
      <c r="AI6386"/>
      <c r="AJ6386"/>
    </row>
    <row r="6387" spans="1:36" ht="14.5" x14ac:dyDescent="0.35">
      <c r="A6387" s="52">
        <f t="shared" si="311"/>
        <v>2016</v>
      </c>
      <c r="B6387" s="30">
        <f t="shared" si="312"/>
        <v>133</v>
      </c>
      <c r="C6387" s="4">
        <f t="shared" si="313"/>
        <v>20</v>
      </c>
      <c r="D6387" s="4" t="s">
        <v>798</v>
      </c>
      <c r="E6387" s="28">
        <v>504</v>
      </c>
      <c r="F6387" s="28">
        <v>736</v>
      </c>
      <c r="G6387" s="28">
        <v>4.5999999999999996</v>
      </c>
      <c r="H6387" s="28">
        <v>217</v>
      </c>
      <c r="I6387" s="28">
        <v>11</v>
      </c>
      <c r="J6387" s="28">
        <v>3.8E-3</v>
      </c>
      <c r="AI6387"/>
      <c r="AJ6387"/>
    </row>
    <row r="6388" spans="1:36" ht="14.5" x14ac:dyDescent="0.35">
      <c r="A6388" s="52">
        <f t="shared" si="311"/>
        <v>2016</v>
      </c>
      <c r="B6388" s="30">
        <f t="shared" si="312"/>
        <v>133</v>
      </c>
      <c r="C6388" s="4">
        <f t="shared" si="313"/>
        <v>20</v>
      </c>
      <c r="D6388" s="4" t="s">
        <v>798</v>
      </c>
      <c r="E6388" s="28">
        <v>504</v>
      </c>
      <c r="F6388" s="28">
        <v>736</v>
      </c>
      <c r="G6388" s="28">
        <v>4.5999999999999996</v>
      </c>
      <c r="H6388" s="28">
        <v>217</v>
      </c>
      <c r="I6388" s="28">
        <v>11</v>
      </c>
      <c r="J6388" s="28">
        <v>2.5999999999999999E-3</v>
      </c>
      <c r="AI6388"/>
      <c r="AJ6388"/>
    </row>
    <row r="6389" spans="1:36" ht="14.5" x14ac:dyDescent="0.35">
      <c r="A6389" s="52">
        <f t="shared" si="311"/>
        <v>2016</v>
      </c>
      <c r="B6389" s="30">
        <f t="shared" si="312"/>
        <v>133</v>
      </c>
      <c r="C6389" s="4">
        <f t="shared" si="313"/>
        <v>20</v>
      </c>
      <c r="D6389" s="4" t="s">
        <v>798</v>
      </c>
      <c r="E6389" s="28">
        <v>504</v>
      </c>
      <c r="F6389" s="28">
        <v>736</v>
      </c>
      <c r="G6389" s="28">
        <v>4.5999999999999996</v>
      </c>
      <c r="H6389" s="28">
        <v>217</v>
      </c>
      <c r="I6389" s="28">
        <v>11</v>
      </c>
      <c r="J6389" s="28">
        <v>3.0000000000000001E-3</v>
      </c>
      <c r="AI6389"/>
      <c r="AJ6389"/>
    </row>
    <row r="6390" spans="1:36" ht="14.5" x14ac:dyDescent="0.35">
      <c r="A6390" s="52">
        <f t="shared" si="311"/>
        <v>2016</v>
      </c>
      <c r="B6390" s="30">
        <f t="shared" si="312"/>
        <v>133</v>
      </c>
      <c r="C6390" s="4">
        <f t="shared" si="313"/>
        <v>20</v>
      </c>
      <c r="D6390" s="4" t="s">
        <v>798</v>
      </c>
      <c r="E6390" s="28">
        <v>504</v>
      </c>
      <c r="F6390" s="28">
        <v>736</v>
      </c>
      <c r="G6390" s="28">
        <v>4.5999999999999996</v>
      </c>
      <c r="H6390" s="28">
        <v>217</v>
      </c>
      <c r="I6390" s="28">
        <v>11</v>
      </c>
      <c r="J6390" s="28">
        <v>3.3999999999999998E-3</v>
      </c>
      <c r="AI6390"/>
      <c r="AJ6390"/>
    </row>
    <row r="6391" spans="1:36" ht="14.5" x14ac:dyDescent="0.35">
      <c r="A6391" s="52">
        <f t="shared" si="311"/>
        <v>2016</v>
      </c>
      <c r="B6391" s="30">
        <f t="shared" si="312"/>
        <v>133</v>
      </c>
      <c r="C6391" s="4">
        <f t="shared" si="313"/>
        <v>20</v>
      </c>
      <c r="D6391" s="4" t="s">
        <v>798</v>
      </c>
      <c r="E6391" s="28">
        <v>505</v>
      </c>
      <c r="F6391" s="28">
        <v>736</v>
      </c>
      <c r="G6391" s="28">
        <v>4.5999999999999996</v>
      </c>
      <c r="H6391" s="28">
        <v>217</v>
      </c>
      <c r="I6391" s="28">
        <v>11</v>
      </c>
      <c r="J6391" s="28">
        <v>1.6999999999999999E-3</v>
      </c>
      <c r="AI6391"/>
      <c r="AJ6391"/>
    </row>
    <row r="6392" spans="1:36" ht="14.5" x14ac:dyDescent="0.35">
      <c r="A6392" s="52">
        <f t="shared" si="311"/>
        <v>2016</v>
      </c>
      <c r="B6392" s="30">
        <f t="shared" si="312"/>
        <v>133</v>
      </c>
      <c r="C6392" s="4">
        <f t="shared" si="313"/>
        <v>20</v>
      </c>
      <c r="D6392" s="4" t="s">
        <v>798</v>
      </c>
      <c r="E6392" s="28">
        <v>505</v>
      </c>
      <c r="F6392" s="28">
        <v>736</v>
      </c>
      <c r="G6392" s="28">
        <v>4.5999999999999996</v>
      </c>
      <c r="H6392" s="28">
        <v>217</v>
      </c>
      <c r="I6392" s="28">
        <v>11</v>
      </c>
      <c r="J6392" s="28">
        <v>2.5999999999999999E-3</v>
      </c>
      <c r="AI6392"/>
      <c r="AJ6392"/>
    </row>
    <row r="6393" spans="1:36" ht="14.5" x14ac:dyDescent="0.35">
      <c r="A6393" s="52">
        <f t="shared" si="311"/>
        <v>2016</v>
      </c>
      <c r="B6393" s="30">
        <f t="shared" si="312"/>
        <v>133</v>
      </c>
      <c r="C6393" s="4">
        <f t="shared" si="313"/>
        <v>20</v>
      </c>
      <c r="D6393" s="4" t="s">
        <v>798</v>
      </c>
      <c r="E6393" s="28">
        <v>505</v>
      </c>
      <c r="F6393" s="28">
        <v>736</v>
      </c>
      <c r="G6393" s="28">
        <v>4.5999999999999996</v>
      </c>
      <c r="H6393" s="28">
        <v>217</v>
      </c>
      <c r="I6393" s="28">
        <v>11</v>
      </c>
      <c r="J6393" s="28">
        <v>2.5999999999999999E-3</v>
      </c>
      <c r="AI6393"/>
      <c r="AJ6393"/>
    </row>
    <row r="6394" spans="1:36" ht="14.5" x14ac:dyDescent="0.35">
      <c r="A6394" s="52">
        <f t="shared" si="311"/>
        <v>2016</v>
      </c>
      <c r="B6394" s="30">
        <f t="shared" si="312"/>
        <v>133</v>
      </c>
      <c r="C6394" s="4">
        <f t="shared" si="313"/>
        <v>20</v>
      </c>
      <c r="D6394" s="4" t="s">
        <v>798</v>
      </c>
      <c r="E6394" s="28">
        <v>505</v>
      </c>
      <c r="F6394" s="28">
        <v>736</v>
      </c>
      <c r="G6394" s="28">
        <v>4.5999999999999996</v>
      </c>
      <c r="H6394" s="28">
        <v>217</v>
      </c>
      <c r="I6394" s="28">
        <v>11</v>
      </c>
      <c r="J6394" s="28">
        <v>2.2000000000000001E-3</v>
      </c>
      <c r="AI6394"/>
      <c r="AJ6394"/>
    </row>
    <row r="6395" spans="1:36" ht="14.5" x14ac:dyDescent="0.35">
      <c r="A6395" s="52">
        <f t="shared" si="311"/>
        <v>2016</v>
      </c>
      <c r="B6395" s="30">
        <f t="shared" si="312"/>
        <v>133</v>
      </c>
      <c r="C6395" s="4">
        <f t="shared" si="313"/>
        <v>20</v>
      </c>
      <c r="D6395" s="4" t="s">
        <v>798</v>
      </c>
      <c r="E6395" s="28">
        <v>505</v>
      </c>
      <c r="F6395" s="28">
        <v>736</v>
      </c>
      <c r="G6395" s="28">
        <v>4.5999999999999996</v>
      </c>
      <c r="H6395" s="28">
        <v>217</v>
      </c>
      <c r="I6395" s="28">
        <v>11</v>
      </c>
      <c r="J6395" s="28">
        <v>2.0999999999999999E-3</v>
      </c>
      <c r="AI6395"/>
      <c r="AJ6395"/>
    </row>
    <row r="6396" spans="1:36" ht="14.5" x14ac:dyDescent="0.35">
      <c r="A6396" s="52">
        <f t="shared" si="311"/>
        <v>2016</v>
      </c>
      <c r="B6396" s="30">
        <f t="shared" si="312"/>
        <v>133</v>
      </c>
      <c r="C6396" s="4">
        <f t="shared" si="313"/>
        <v>20</v>
      </c>
      <c r="D6396" s="4" t="s">
        <v>798</v>
      </c>
      <c r="E6396" s="28">
        <v>505</v>
      </c>
      <c r="F6396" s="28">
        <v>736</v>
      </c>
      <c r="G6396" s="28">
        <v>4.5999999999999996</v>
      </c>
      <c r="H6396" s="28">
        <v>217</v>
      </c>
      <c r="I6396" s="28">
        <v>11</v>
      </c>
      <c r="J6396" s="28">
        <v>2.8E-3</v>
      </c>
      <c r="AI6396"/>
      <c r="AJ6396"/>
    </row>
    <row r="6397" spans="1:36" ht="14.5" x14ac:dyDescent="0.35">
      <c r="A6397" s="52">
        <f t="shared" si="311"/>
        <v>2016</v>
      </c>
      <c r="B6397" s="30">
        <f t="shared" si="312"/>
        <v>133</v>
      </c>
      <c r="C6397" s="4">
        <f t="shared" si="313"/>
        <v>20</v>
      </c>
      <c r="D6397" s="4" t="s">
        <v>798</v>
      </c>
      <c r="E6397" s="28">
        <v>505</v>
      </c>
      <c r="F6397" s="28">
        <v>736</v>
      </c>
      <c r="G6397" s="28">
        <v>4.5999999999999996</v>
      </c>
      <c r="H6397" s="28">
        <v>217</v>
      </c>
      <c r="I6397" s="28">
        <v>11</v>
      </c>
      <c r="J6397" s="28">
        <v>2.3999999999999998E-3</v>
      </c>
      <c r="AI6397"/>
      <c r="AJ6397"/>
    </row>
    <row r="6398" spans="1:36" ht="14.5" x14ac:dyDescent="0.35">
      <c r="A6398" s="52">
        <f t="shared" si="311"/>
        <v>2016</v>
      </c>
      <c r="B6398" s="30">
        <f t="shared" si="312"/>
        <v>133</v>
      </c>
      <c r="C6398" s="4">
        <f t="shared" si="313"/>
        <v>20</v>
      </c>
      <c r="D6398" s="4" t="s">
        <v>798</v>
      </c>
      <c r="E6398" s="28">
        <v>505</v>
      </c>
      <c r="F6398" s="28">
        <v>736</v>
      </c>
      <c r="G6398" s="28">
        <v>4.5999999999999996</v>
      </c>
      <c r="H6398" s="28">
        <v>217</v>
      </c>
      <c r="I6398" s="28">
        <v>11</v>
      </c>
      <c r="J6398" s="28">
        <v>1.1999999999999999E-3</v>
      </c>
      <c r="AI6398"/>
      <c r="AJ6398"/>
    </row>
    <row r="6399" spans="1:36" ht="14.5" x14ac:dyDescent="0.35">
      <c r="A6399" s="52">
        <f t="shared" si="311"/>
        <v>2016</v>
      </c>
      <c r="B6399" s="30">
        <f t="shared" si="312"/>
        <v>133</v>
      </c>
      <c r="C6399" s="4">
        <f t="shared" si="313"/>
        <v>20</v>
      </c>
      <c r="D6399" s="4" t="s">
        <v>798</v>
      </c>
      <c r="E6399" s="28">
        <v>505</v>
      </c>
      <c r="F6399" s="28">
        <v>736</v>
      </c>
      <c r="G6399" s="28">
        <v>4.5999999999999996</v>
      </c>
      <c r="H6399" s="28">
        <v>217</v>
      </c>
      <c r="I6399" s="28">
        <v>11</v>
      </c>
      <c r="J6399" s="28">
        <v>2.5000000000000001E-3</v>
      </c>
      <c r="AI6399"/>
      <c r="AJ6399"/>
    </row>
    <row r="6400" spans="1:36" ht="14.5" x14ac:dyDescent="0.35">
      <c r="A6400" s="52">
        <f t="shared" si="311"/>
        <v>2016</v>
      </c>
      <c r="B6400" s="30">
        <f t="shared" si="312"/>
        <v>133</v>
      </c>
      <c r="C6400" s="4">
        <f t="shared" si="313"/>
        <v>20</v>
      </c>
      <c r="D6400" s="4" t="s">
        <v>798</v>
      </c>
      <c r="E6400" s="28">
        <v>505</v>
      </c>
      <c r="F6400" s="28">
        <v>736</v>
      </c>
      <c r="G6400" s="28">
        <v>4.5999999999999996</v>
      </c>
      <c r="H6400" s="28">
        <v>217</v>
      </c>
      <c r="I6400" s="28">
        <v>11</v>
      </c>
      <c r="J6400" s="28">
        <v>2.3999999999999998E-3</v>
      </c>
      <c r="AI6400"/>
      <c r="AJ6400"/>
    </row>
    <row r="6401" spans="1:36" ht="14.5" x14ac:dyDescent="0.35">
      <c r="A6401" s="52">
        <f t="shared" si="311"/>
        <v>2016</v>
      </c>
      <c r="B6401" s="30">
        <f t="shared" si="312"/>
        <v>133</v>
      </c>
      <c r="C6401" s="4">
        <f t="shared" si="313"/>
        <v>20</v>
      </c>
      <c r="D6401" s="4" t="s">
        <v>798</v>
      </c>
      <c r="E6401" s="28">
        <v>505</v>
      </c>
      <c r="F6401" s="28">
        <v>736</v>
      </c>
      <c r="G6401" s="28">
        <v>4.5999999999999996</v>
      </c>
      <c r="H6401" s="28">
        <v>217</v>
      </c>
      <c r="I6401" s="28">
        <v>11</v>
      </c>
      <c r="J6401" s="28">
        <v>2.0999999999999999E-3</v>
      </c>
      <c r="AI6401"/>
      <c r="AJ6401"/>
    </row>
    <row r="6402" spans="1:36" ht="14.5" x14ac:dyDescent="0.35">
      <c r="A6402" s="52">
        <f t="shared" ref="A6402:A6465" si="314">YEAR(D6402)</f>
        <v>2016</v>
      </c>
      <c r="B6402" s="30">
        <f t="shared" ref="B6402:B6465" si="315">D6402-DATE(YEAR(D6402),1,0)</f>
        <v>133</v>
      </c>
      <c r="C6402" s="4">
        <f t="shared" ref="C6402:C6465" si="316">WEEKNUM(D6402,1)</f>
        <v>20</v>
      </c>
      <c r="D6402" s="4" t="s">
        <v>798</v>
      </c>
      <c r="E6402" s="28">
        <v>505</v>
      </c>
      <c r="F6402" s="28">
        <v>736</v>
      </c>
      <c r="G6402" s="28">
        <v>4.5999999999999996</v>
      </c>
      <c r="H6402" s="28">
        <v>217</v>
      </c>
      <c r="I6402" s="28">
        <v>11</v>
      </c>
      <c r="J6402" s="28">
        <v>1.4E-3</v>
      </c>
      <c r="AI6402"/>
      <c r="AJ6402"/>
    </row>
    <row r="6403" spans="1:36" ht="14.5" x14ac:dyDescent="0.35">
      <c r="A6403" s="52">
        <f t="shared" si="314"/>
        <v>2016</v>
      </c>
      <c r="B6403" s="30">
        <f t="shared" si="315"/>
        <v>133</v>
      </c>
      <c r="C6403" s="4">
        <f t="shared" si="316"/>
        <v>20</v>
      </c>
      <c r="D6403" s="4" t="s">
        <v>798</v>
      </c>
      <c r="E6403" s="28">
        <v>505</v>
      </c>
      <c r="F6403" s="28">
        <v>736</v>
      </c>
      <c r="G6403" s="28">
        <v>4.5999999999999996</v>
      </c>
      <c r="H6403" s="28">
        <v>217</v>
      </c>
      <c r="I6403" s="28">
        <v>11</v>
      </c>
      <c r="J6403" s="28">
        <v>3.0000000000000001E-3</v>
      </c>
      <c r="AI6403"/>
      <c r="AJ6403"/>
    </row>
    <row r="6404" spans="1:36" ht="14.5" x14ac:dyDescent="0.35">
      <c r="A6404" s="52">
        <f t="shared" si="314"/>
        <v>2016</v>
      </c>
      <c r="B6404" s="30">
        <f t="shared" si="315"/>
        <v>133</v>
      </c>
      <c r="C6404" s="4">
        <f t="shared" si="316"/>
        <v>20</v>
      </c>
      <c r="D6404" s="4" t="s">
        <v>798</v>
      </c>
      <c r="E6404" s="28">
        <v>504</v>
      </c>
      <c r="F6404" s="28">
        <v>736</v>
      </c>
      <c r="G6404" s="28">
        <v>4.5999999999999996</v>
      </c>
      <c r="H6404" s="28">
        <v>217</v>
      </c>
      <c r="I6404" s="28">
        <v>12</v>
      </c>
      <c r="J6404" s="28">
        <v>3.3999999999999998E-3</v>
      </c>
      <c r="AI6404"/>
      <c r="AJ6404"/>
    </row>
    <row r="6405" spans="1:36" ht="14.5" x14ac:dyDescent="0.35">
      <c r="A6405" s="52">
        <f t="shared" si="314"/>
        <v>2016</v>
      </c>
      <c r="B6405" s="30">
        <f t="shared" si="315"/>
        <v>133</v>
      </c>
      <c r="C6405" s="4">
        <f t="shared" si="316"/>
        <v>20</v>
      </c>
      <c r="D6405" s="4" t="s">
        <v>798</v>
      </c>
      <c r="E6405" s="28">
        <v>505</v>
      </c>
      <c r="F6405" s="28">
        <v>736</v>
      </c>
      <c r="G6405" s="28">
        <v>4.5999999999999996</v>
      </c>
      <c r="H6405" s="28">
        <v>217</v>
      </c>
      <c r="I6405" s="28">
        <v>12</v>
      </c>
      <c r="J6405" s="28">
        <v>2E-3</v>
      </c>
      <c r="AI6405"/>
      <c r="AJ6405"/>
    </row>
    <row r="6406" spans="1:36" ht="14.5" x14ac:dyDescent="0.35">
      <c r="A6406" s="52">
        <f t="shared" si="314"/>
        <v>2016</v>
      </c>
      <c r="B6406" s="30">
        <f t="shared" si="315"/>
        <v>133</v>
      </c>
      <c r="C6406" s="4">
        <f t="shared" si="316"/>
        <v>20</v>
      </c>
      <c r="D6406" s="4" t="s">
        <v>798</v>
      </c>
      <c r="E6406" s="28">
        <v>505</v>
      </c>
      <c r="F6406" s="28">
        <v>736</v>
      </c>
      <c r="G6406" s="28">
        <v>4.5999999999999996</v>
      </c>
      <c r="H6406" s="28">
        <v>217</v>
      </c>
      <c r="I6406" s="28">
        <v>12</v>
      </c>
      <c r="J6406" s="28">
        <v>2.3E-3</v>
      </c>
      <c r="AI6406"/>
      <c r="AJ6406"/>
    </row>
    <row r="6407" spans="1:36" ht="14.5" x14ac:dyDescent="0.35">
      <c r="A6407" s="52">
        <f t="shared" si="314"/>
        <v>2016</v>
      </c>
      <c r="B6407" s="30">
        <f t="shared" si="315"/>
        <v>133</v>
      </c>
      <c r="C6407" s="4">
        <f t="shared" si="316"/>
        <v>20</v>
      </c>
      <c r="D6407" s="4" t="s">
        <v>798</v>
      </c>
      <c r="E6407" s="28">
        <v>505</v>
      </c>
      <c r="F6407" s="28">
        <v>736</v>
      </c>
      <c r="G6407" s="28">
        <v>4.5999999999999996</v>
      </c>
      <c r="H6407" s="28">
        <v>217</v>
      </c>
      <c r="I6407" s="28">
        <v>12</v>
      </c>
      <c r="J6407" s="28">
        <v>3.8E-3</v>
      </c>
      <c r="AI6407"/>
      <c r="AJ6407"/>
    </row>
    <row r="6408" spans="1:36" ht="14.5" x14ac:dyDescent="0.35">
      <c r="A6408" s="52">
        <f t="shared" si="314"/>
        <v>2016</v>
      </c>
      <c r="B6408" s="30">
        <f t="shared" si="315"/>
        <v>133</v>
      </c>
      <c r="C6408" s="4">
        <f t="shared" si="316"/>
        <v>20</v>
      </c>
      <c r="D6408" s="4" t="s">
        <v>798</v>
      </c>
      <c r="E6408" s="28">
        <v>505</v>
      </c>
      <c r="F6408" s="28">
        <v>736</v>
      </c>
      <c r="G6408" s="28">
        <v>4.5999999999999996</v>
      </c>
      <c r="H6408" s="28">
        <v>217</v>
      </c>
      <c r="I6408" s="28">
        <v>12</v>
      </c>
      <c r="J6408" s="28">
        <v>2.0999999999999999E-3</v>
      </c>
      <c r="AI6408"/>
      <c r="AJ6408"/>
    </row>
    <row r="6409" spans="1:36" ht="14.5" x14ac:dyDescent="0.35">
      <c r="A6409" s="52">
        <f t="shared" si="314"/>
        <v>2016</v>
      </c>
      <c r="B6409" s="30">
        <f t="shared" si="315"/>
        <v>137</v>
      </c>
      <c r="C6409" s="4">
        <f t="shared" si="316"/>
        <v>21</v>
      </c>
      <c r="D6409" s="4" t="s">
        <v>799</v>
      </c>
      <c r="E6409" s="28">
        <v>506</v>
      </c>
      <c r="F6409" s="28">
        <v>71</v>
      </c>
      <c r="G6409" s="28">
        <v>5.9</v>
      </c>
      <c r="H6409" s="28">
        <v>217</v>
      </c>
      <c r="I6409" s="28">
        <v>9</v>
      </c>
      <c r="J6409" s="28">
        <v>2.3999999999999998E-3</v>
      </c>
      <c r="AI6409"/>
      <c r="AJ6409"/>
    </row>
    <row r="6410" spans="1:36" ht="14.5" x14ac:dyDescent="0.35">
      <c r="A6410" s="52">
        <f t="shared" si="314"/>
        <v>2016</v>
      </c>
      <c r="B6410" s="30">
        <f t="shared" si="315"/>
        <v>137</v>
      </c>
      <c r="C6410" s="4">
        <f t="shared" si="316"/>
        <v>21</v>
      </c>
      <c r="D6410" s="4" t="s">
        <v>799</v>
      </c>
      <c r="E6410" s="28">
        <v>506</v>
      </c>
      <c r="F6410" s="28">
        <v>71</v>
      </c>
      <c r="G6410" s="28">
        <v>5.9</v>
      </c>
      <c r="H6410" s="28">
        <v>217</v>
      </c>
      <c r="I6410" s="28">
        <v>9</v>
      </c>
      <c r="J6410" s="28">
        <v>3.3999999999999998E-3</v>
      </c>
      <c r="AI6410"/>
      <c r="AJ6410"/>
    </row>
    <row r="6411" spans="1:36" ht="14.5" x14ac:dyDescent="0.35">
      <c r="A6411" s="52">
        <f t="shared" si="314"/>
        <v>2016</v>
      </c>
      <c r="B6411" s="30">
        <f t="shared" si="315"/>
        <v>137</v>
      </c>
      <c r="C6411" s="4">
        <f t="shared" si="316"/>
        <v>21</v>
      </c>
      <c r="D6411" s="4" t="s">
        <v>799</v>
      </c>
      <c r="E6411" s="28">
        <v>506</v>
      </c>
      <c r="F6411" s="28">
        <v>71</v>
      </c>
      <c r="G6411" s="28">
        <v>5.9</v>
      </c>
      <c r="H6411" s="28">
        <v>217</v>
      </c>
      <c r="I6411" s="28">
        <v>10</v>
      </c>
      <c r="J6411" s="28">
        <v>4.1000000000000003E-3</v>
      </c>
      <c r="AI6411"/>
      <c r="AJ6411"/>
    </row>
    <row r="6412" spans="1:36" ht="14.5" x14ac:dyDescent="0.35">
      <c r="A6412" s="52">
        <f t="shared" si="314"/>
        <v>2016</v>
      </c>
      <c r="B6412" s="30">
        <f t="shared" si="315"/>
        <v>137</v>
      </c>
      <c r="C6412" s="4">
        <f t="shared" si="316"/>
        <v>21</v>
      </c>
      <c r="D6412" s="4" t="s">
        <v>799</v>
      </c>
      <c r="E6412" s="28">
        <v>506</v>
      </c>
      <c r="F6412" s="28">
        <v>71</v>
      </c>
      <c r="G6412" s="28">
        <v>5.9</v>
      </c>
      <c r="H6412" s="28">
        <v>217</v>
      </c>
      <c r="I6412" s="28">
        <v>10</v>
      </c>
      <c r="J6412" s="28">
        <v>3.8999999999999998E-3</v>
      </c>
      <c r="AI6412"/>
      <c r="AJ6412"/>
    </row>
    <row r="6413" spans="1:36" ht="14.5" x14ac:dyDescent="0.35">
      <c r="A6413" s="52">
        <f t="shared" si="314"/>
        <v>2016</v>
      </c>
      <c r="B6413" s="30">
        <f t="shared" si="315"/>
        <v>137</v>
      </c>
      <c r="C6413" s="4">
        <f t="shared" si="316"/>
        <v>21</v>
      </c>
      <c r="D6413" s="4" t="s">
        <v>799</v>
      </c>
      <c r="E6413" s="28">
        <v>506</v>
      </c>
      <c r="F6413" s="28">
        <v>71</v>
      </c>
      <c r="G6413" s="28">
        <v>5.9</v>
      </c>
      <c r="H6413" s="28">
        <v>217</v>
      </c>
      <c r="I6413" s="28">
        <v>10</v>
      </c>
      <c r="J6413" s="28">
        <v>4.4999999999999997E-3</v>
      </c>
      <c r="AI6413"/>
      <c r="AJ6413"/>
    </row>
    <row r="6414" spans="1:36" ht="14.5" x14ac:dyDescent="0.35">
      <c r="A6414" s="52">
        <f t="shared" si="314"/>
        <v>2016</v>
      </c>
      <c r="B6414" s="30">
        <f t="shared" si="315"/>
        <v>137</v>
      </c>
      <c r="C6414" s="4">
        <f t="shared" si="316"/>
        <v>21</v>
      </c>
      <c r="D6414" s="4" t="s">
        <v>799</v>
      </c>
      <c r="E6414" s="28">
        <v>506</v>
      </c>
      <c r="F6414" s="28">
        <v>71</v>
      </c>
      <c r="G6414" s="28">
        <v>5.9</v>
      </c>
      <c r="H6414" s="28">
        <v>217</v>
      </c>
      <c r="I6414" s="28">
        <v>10</v>
      </c>
      <c r="J6414" s="28">
        <v>3.5000000000000001E-3</v>
      </c>
      <c r="AI6414"/>
      <c r="AJ6414"/>
    </row>
    <row r="6415" spans="1:36" ht="14.5" x14ac:dyDescent="0.35">
      <c r="A6415" s="52">
        <f t="shared" si="314"/>
        <v>2016</v>
      </c>
      <c r="B6415" s="30">
        <f t="shared" si="315"/>
        <v>137</v>
      </c>
      <c r="C6415" s="4">
        <f t="shared" si="316"/>
        <v>21</v>
      </c>
      <c r="D6415" s="4" t="s">
        <v>799</v>
      </c>
      <c r="E6415" s="28">
        <v>506</v>
      </c>
      <c r="F6415" s="28">
        <v>71</v>
      </c>
      <c r="G6415" s="28">
        <v>5.9</v>
      </c>
      <c r="H6415" s="28">
        <v>217</v>
      </c>
      <c r="I6415" s="28">
        <v>10</v>
      </c>
      <c r="J6415" s="28">
        <v>3.2000000000000002E-3</v>
      </c>
      <c r="AI6415"/>
      <c r="AJ6415"/>
    </row>
    <row r="6416" spans="1:36" ht="14.5" x14ac:dyDescent="0.35">
      <c r="A6416" s="52">
        <f t="shared" si="314"/>
        <v>2016</v>
      </c>
      <c r="B6416" s="30">
        <f t="shared" si="315"/>
        <v>137</v>
      </c>
      <c r="C6416" s="4">
        <f t="shared" si="316"/>
        <v>21</v>
      </c>
      <c r="D6416" s="4" t="s">
        <v>799</v>
      </c>
      <c r="E6416" s="28">
        <v>506</v>
      </c>
      <c r="F6416" s="28">
        <v>71</v>
      </c>
      <c r="G6416" s="28">
        <v>5.9</v>
      </c>
      <c r="H6416" s="28">
        <v>217</v>
      </c>
      <c r="I6416" s="28">
        <v>10</v>
      </c>
      <c r="J6416" s="28">
        <v>3.8E-3</v>
      </c>
      <c r="AI6416"/>
      <c r="AJ6416"/>
    </row>
    <row r="6417" spans="1:36" ht="14.5" x14ac:dyDescent="0.35">
      <c r="A6417" s="52">
        <f t="shared" si="314"/>
        <v>2016</v>
      </c>
      <c r="B6417" s="30">
        <f t="shared" si="315"/>
        <v>137</v>
      </c>
      <c r="C6417" s="4">
        <f t="shared" si="316"/>
        <v>21</v>
      </c>
      <c r="D6417" s="4" t="s">
        <v>799</v>
      </c>
      <c r="E6417" s="28">
        <v>506</v>
      </c>
      <c r="F6417" s="28">
        <v>71</v>
      </c>
      <c r="G6417" s="28">
        <v>5.9</v>
      </c>
      <c r="H6417" s="28">
        <v>217</v>
      </c>
      <c r="I6417" s="28">
        <v>10</v>
      </c>
      <c r="J6417" s="28">
        <v>4.3E-3</v>
      </c>
      <c r="AI6417"/>
      <c r="AJ6417"/>
    </row>
    <row r="6418" spans="1:36" ht="14.5" x14ac:dyDescent="0.35">
      <c r="A6418" s="52">
        <f t="shared" si="314"/>
        <v>2016</v>
      </c>
      <c r="B6418" s="30">
        <f t="shared" si="315"/>
        <v>137</v>
      </c>
      <c r="C6418" s="4">
        <f t="shared" si="316"/>
        <v>21</v>
      </c>
      <c r="D6418" s="4" t="s">
        <v>799</v>
      </c>
      <c r="E6418" s="28">
        <v>507</v>
      </c>
      <c r="F6418" s="28">
        <v>71</v>
      </c>
      <c r="G6418" s="28">
        <v>5.9</v>
      </c>
      <c r="H6418" s="28">
        <v>217</v>
      </c>
      <c r="I6418" s="28">
        <v>10</v>
      </c>
      <c r="J6418" s="28">
        <v>3.5999999999999999E-3</v>
      </c>
      <c r="AI6418"/>
      <c r="AJ6418"/>
    </row>
    <row r="6419" spans="1:36" ht="14.5" x14ac:dyDescent="0.35">
      <c r="A6419" s="52">
        <f t="shared" si="314"/>
        <v>2016</v>
      </c>
      <c r="B6419" s="30">
        <f t="shared" si="315"/>
        <v>137</v>
      </c>
      <c r="C6419" s="4">
        <f t="shared" si="316"/>
        <v>21</v>
      </c>
      <c r="D6419" s="4" t="s">
        <v>799</v>
      </c>
      <c r="E6419" s="28">
        <v>507</v>
      </c>
      <c r="F6419" s="28">
        <v>71</v>
      </c>
      <c r="G6419" s="28">
        <v>5.9</v>
      </c>
      <c r="H6419" s="28">
        <v>217</v>
      </c>
      <c r="I6419" s="28">
        <v>10</v>
      </c>
      <c r="J6419" s="28">
        <v>3.0000000000000001E-3</v>
      </c>
      <c r="AI6419"/>
      <c r="AJ6419"/>
    </row>
    <row r="6420" spans="1:36" ht="14.5" x14ac:dyDescent="0.35">
      <c r="A6420" s="52">
        <f t="shared" si="314"/>
        <v>2016</v>
      </c>
      <c r="B6420" s="30">
        <f t="shared" si="315"/>
        <v>137</v>
      </c>
      <c r="C6420" s="4">
        <f t="shared" si="316"/>
        <v>21</v>
      </c>
      <c r="D6420" s="4" t="s">
        <v>799</v>
      </c>
      <c r="E6420" s="28">
        <v>507</v>
      </c>
      <c r="F6420" s="28">
        <v>71</v>
      </c>
      <c r="G6420" s="28">
        <v>5.9</v>
      </c>
      <c r="H6420" s="28">
        <v>217</v>
      </c>
      <c r="I6420" s="28">
        <v>10</v>
      </c>
      <c r="J6420" s="28">
        <v>4.7999999999999996E-3</v>
      </c>
      <c r="AI6420"/>
      <c r="AJ6420"/>
    </row>
    <row r="6421" spans="1:36" ht="14.5" x14ac:dyDescent="0.35">
      <c r="A6421" s="52">
        <f t="shared" si="314"/>
        <v>2016</v>
      </c>
      <c r="B6421" s="30">
        <f t="shared" si="315"/>
        <v>137</v>
      </c>
      <c r="C6421" s="4">
        <f t="shared" si="316"/>
        <v>21</v>
      </c>
      <c r="D6421" s="4" t="s">
        <v>799</v>
      </c>
      <c r="E6421" s="28">
        <v>507</v>
      </c>
      <c r="F6421" s="28">
        <v>71</v>
      </c>
      <c r="G6421" s="28">
        <v>5.9</v>
      </c>
      <c r="H6421" s="28">
        <v>217</v>
      </c>
      <c r="I6421" s="28">
        <v>10</v>
      </c>
      <c r="J6421" s="28">
        <v>5.1000000000000004E-3</v>
      </c>
      <c r="AI6421"/>
      <c r="AJ6421"/>
    </row>
    <row r="6422" spans="1:36" ht="14.5" x14ac:dyDescent="0.35">
      <c r="A6422" s="52">
        <f t="shared" si="314"/>
        <v>2016</v>
      </c>
      <c r="B6422" s="30">
        <f t="shared" si="315"/>
        <v>137</v>
      </c>
      <c r="C6422" s="4">
        <f t="shared" si="316"/>
        <v>21</v>
      </c>
      <c r="D6422" s="4" t="s">
        <v>799</v>
      </c>
      <c r="E6422" s="28">
        <v>507</v>
      </c>
      <c r="F6422" s="28">
        <v>71</v>
      </c>
      <c r="G6422" s="28">
        <v>5.9</v>
      </c>
      <c r="H6422" s="28">
        <v>217</v>
      </c>
      <c r="I6422" s="28">
        <v>10</v>
      </c>
      <c r="J6422" s="28">
        <v>4.5999999999999999E-3</v>
      </c>
      <c r="AI6422"/>
      <c r="AJ6422"/>
    </row>
    <row r="6423" spans="1:36" ht="14.5" x14ac:dyDescent="0.35">
      <c r="A6423" s="52">
        <f t="shared" si="314"/>
        <v>2016</v>
      </c>
      <c r="B6423" s="30">
        <f t="shared" si="315"/>
        <v>137</v>
      </c>
      <c r="C6423" s="4">
        <f t="shared" si="316"/>
        <v>21</v>
      </c>
      <c r="D6423" s="4" t="s">
        <v>799</v>
      </c>
      <c r="E6423" s="28">
        <v>506</v>
      </c>
      <c r="F6423" s="28">
        <v>71</v>
      </c>
      <c r="G6423" s="28">
        <v>5.9</v>
      </c>
      <c r="H6423" s="28">
        <v>217</v>
      </c>
      <c r="I6423" s="28">
        <v>11</v>
      </c>
      <c r="J6423" s="28">
        <v>5.1999999999999998E-3</v>
      </c>
      <c r="AI6423"/>
      <c r="AJ6423"/>
    </row>
    <row r="6424" spans="1:36" ht="14.5" x14ac:dyDescent="0.35">
      <c r="A6424" s="52">
        <f t="shared" si="314"/>
        <v>2016</v>
      </c>
      <c r="B6424" s="30">
        <f t="shared" si="315"/>
        <v>137</v>
      </c>
      <c r="C6424" s="4">
        <f t="shared" si="316"/>
        <v>21</v>
      </c>
      <c r="D6424" s="4" t="s">
        <v>799</v>
      </c>
      <c r="E6424" s="28">
        <v>506</v>
      </c>
      <c r="F6424" s="28">
        <v>71</v>
      </c>
      <c r="G6424" s="28">
        <v>5.9</v>
      </c>
      <c r="H6424" s="28">
        <v>217</v>
      </c>
      <c r="I6424" s="28">
        <v>11</v>
      </c>
      <c r="J6424" s="28">
        <v>4.8999999999999998E-3</v>
      </c>
      <c r="AI6424"/>
      <c r="AJ6424"/>
    </row>
    <row r="6425" spans="1:36" ht="14.5" x14ac:dyDescent="0.35">
      <c r="A6425" s="52">
        <f t="shared" si="314"/>
        <v>2016</v>
      </c>
      <c r="B6425" s="30">
        <f t="shared" si="315"/>
        <v>137</v>
      </c>
      <c r="C6425" s="4">
        <f t="shared" si="316"/>
        <v>21</v>
      </c>
      <c r="D6425" s="4" t="s">
        <v>799</v>
      </c>
      <c r="E6425" s="28">
        <v>506</v>
      </c>
      <c r="F6425" s="28">
        <v>71</v>
      </c>
      <c r="G6425" s="28">
        <v>5.9</v>
      </c>
      <c r="H6425" s="28">
        <v>217</v>
      </c>
      <c r="I6425" s="28">
        <v>11</v>
      </c>
      <c r="J6425" s="28">
        <v>3.8999999999999998E-3</v>
      </c>
      <c r="AI6425"/>
      <c r="AJ6425"/>
    </row>
    <row r="6426" spans="1:36" ht="14.5" x14ac:dyDescent="0.35">
      <c r="A6426" s="52">
        <f t="shared" si="314"/>
        <v>2016</v>
      </c>
      <c r="B6426" s="30">
        <f t="shared" si="315"/>
        <v>137</v>
      </c>
      <c r="C6426" s="4">
        <f t="shared" si="316"/>
        <v>21</v>
      </c>
      <c r="D6426" s="4" t="s">
        <v>799</v>
      </c>
      <c r="E6426" s="28">
        <v>506</v>
      </c>
      <c r="F6426" s="28">
        <v>71</v>
      </c>
      <c r="G6426" s="28">
        <v>5.9</v>
      </c>
      <c r="H6426" s="28">
        <v>217</v>
      </c>
      <c r="I6426" s="28">
        <v>11</v>
      </c>
      <c r="J6426" s="28">
        <v>3.8E-3</v>
      </c>
      <c r="AI6426"/>
      <c r="AJ6426"/>
    </row>
    <row r="6427" spans="1:36" ht="14.5" x14ac:dyDescent="0.35">
      <c r="A6427" s="52">
        <f t="shared" si="314"/>
        <v>2016</v>
      </c>
      <c r="B6427" s="30">
        <f t="shared" si="315"/>
        <v>137</v>
      </c>
      <c r="C6427" s="4">
        <f t="shared" si="316"/>
        <v>21</v>
      </c>
      <c r="D6427" s="4" t="s">
        <v>799</v>
      </c>
      <c r="E6427" s="28">
        <v>506</v>
      </c>
      <c r="F6427" s="28">
        <v>71</v>
      </c>
      <c r="G6427" s="28">
        <v>5.9</v>
      </c>
      <c r="H6427" s="28">
        <v>217</v>
      </c>
      <c r="I6427" s="28">
        <v>11</v>
      </c>
      <c r="J6427" s="28">
        <v>4.4999999999999997E-3</v>
      </c>
      <c r="AI6427"/>
      <c r="AJ6427"/>
    </row>
    <row r="6428" spans="1:36" ht="14.5" x14ac:dyDescent="0.35">
      <c r="A6428" s="52">
        <f t="shared" si="314"/>
        <v>2016</v>
      </c>
      <c r="B6428" s="30">
        <f t="shared" si="315"/>
        <v>137</v>
      </c>
      <c r="C6428" s="4">
        <f t="shared" si="316"/>
        <v>21</v>
      </c>
      <c r="D6428" s="4" t="s">
        <v>799</v>
      </c>
      <c r="E6428" s="28">
        <v>506</v>
      </c>
      <c r="F6428" s="28">
        <v>71</v>
      </c>
      <c r="G6428" s="28">
        <v>5.9</v>
      </c>
      <c r="H6428" s="28">
        <v>217</v>
      </c>
      <c r="I6428" s="28">
        <v>11</v>
      </c>
      <c r="J6428" s="28">
        <v>5.1999999999999998E-3</v>
      </c>
      <c r="AI6428"/>
      <c r="AJ6428"/>
    </row>
    <row r="6429" spans="1:36" ht="14.5" x14ac:dyDescent="0.35">
      <c r="A6429" s="52">
        <f t="shared" si="314"/>
        <v>2016</v>
      </c>
      <c r="B6429" s="30">
        <f t="shared" si="315"/>
        <v>137</v>
      </c>
      <c r="C6429" s="4">
        <f t="shared" si="316"/>
        <v>21</v>
      </c>
      <c r="D6429" s="4" t="s">
        <v>799</v>
      </c>
      <c r="E6429" s="28">
        <v>506</v>
      </c>
      <c r="F6429" s="28">
        <v>71</v>
      </c>
      <c r="G6429" s="28">
        <v>5.9</v>
      </c>
      <c r="H6429" s="28">
        <v>217</v>
      </c>
      <c r="I6429" s="28">
        <v>11</v>
      </c>
      <c r="J6429" s="28">
        <v>4.4000000000000003E-3</v>
      </c>
      <c r="AI6429"/>
      <c r="AJ6429"/>
    </row>
    <row r="6430" spans="1:36" ht="14.5" x14ac:dyDescent="0.35">
      <c r="A6430" s="52">
        <f t="shared" si="314"/>
        <v>2016</v>
      </c>
      <c r="B6430" s="30">
        <f t="shared" si="315"/>
        <v>137</v>
      </c>
      <c r="C6430" s="4">
        <f t="shared" si="316"/>
        <v>21</v>
      </c>
      <c r="D6430" s="4" t="s">
        <v>799</v>
      </c>
      <c r="E6430" s="28">
        <v>506</v>
      </c>
      <c r="F6430" s="28">
        <v>71</v>
      </c>
      <c r="G6430" s="28">
        <v>5.9</v>
      </c>
      <c r="H6430" s="28">
        <v>217</v>
      </c>
      <c r="I6430" s="28">
        <v>11</v>
      </c>
      <c r="J6430" s="28">
        <v>5.5999999999999999E-3</v>
      </c>
      <c r="AI6430"/>
      <c r="AJ6430"/>
    </row>
    <row r="6431" spans="1:36" ht="14.5" x14ac:dyDescent="0.35">
      <c r="A6431" s="52">
        <f t="shared" si="314"/>
        <v>2016</v>
      </c>
      <c r="B6431" s="30">
        <f t="shared" si="315"/>
        <v>137</v>
      </c>
      <c r="C6431" s="4">
        <f t="shared" si="316"/>
        <v>21</v>
      </c>
      <c r="D6431" s="4" t="s">
        <v>799</v>
      </c>
      <c r="E6431" s="28">
        <v>506</v>
      </c>
      <c r="F6431" s="28">
        <v>71</v>
      </c>
      <c r="G6431" s="28">
        <v>5.9</v>
      </c>
      <c r="H6431" s="28">
        <v>217</v>
      </c>
      <c r="I6431" s="28">
        <v>11</v>
      </c>
      <c r="J6431" s="28">
        <v>4.0000000000000001E-3</v>
      </c>
      <c r="AI6431"/>
      <c r="AJ6431"/>
    </row>
    <row r="6432" spans="1:36" ht="14.5" x14ac:dyDescent="0.35">
      <c r="A6432" s="52">
        <f t="shared" si="314"/>
        <v>2016</v>
      </c>
      <c r="B6432" s="30">
        <f t="shared" si="315"/>
        <v>137</v>
      </c>
      <c r="C6432" s="4">
        <f t="shared" si="316"/>
        <v>21</v>
      </c>
      <c r="D6432" s="4" t="s">
        <v>799</v>
      </c>
      <c r="E6432" s="28">
        <v>506</v>
      </c>
      <c r="F6432" s="28">
        <v>71</v>
      </c>
      <c r="G6432" s="28">
        <v>5.9</v>
      </c>
      <c r="H6432" s="28">
        <v>217</v>
      </c>
      <c r="I6432" s="28">
        <v>11</v>
      </c>
      <c r="J6432" s="28">
        <v>3.3999999999999998E-3</v>
      </c>
      <c r="AI6432"/>
      <c r="AJ6432"/>
    </row>
    <row r="6433" spans="1:36" ht="14.5" x14ac:dyDescent="0.35">
      <c r="A6433" s="52">
        <f t="shared" si="314"/>
        <v>2016</v>
      </c>
      <c r="B6433" s="30">
        <f t="shared" si="315"/>
        <v>137</v>
      </c>
      <c r="C6433" s="4">
        <f t="shared" si="316"/>
        <v>21</v>
      </c>
      <c r="D6433" s="4" t="s">
        <v>799</v>
      </c>
      <c r="E6433" s="28">
        <v>506</v>
      </c>
      <c r="F6433" s="28">
        <v>71</v>
      </c>
      <c r="G6433" s="28">
        <v>5.9</v>
      </c>
      <c r="H6433" s="28">
        <v>217</v>
      </c>
      <c r="I6433" s="28">
        <v>11</v>
      </c>
      <c r="J6433" s="28">
        <v>5.4000000000000003E-3</v>
      </c>
      <c r="AI6433"/>
      <c r="AJ6433"/>
    </row>
    <row r="6434" spans="1:36" ht="14.5" x14ac:dyDescent="0.35">
      <c r="A6434" s="52">
        <f t="shared" si="314"/>
        <v>2016</v>
      </c>
      <c r="B6434" s="30">
        <f t="shared" si="315"/>
        <v>137</v>
      </c>
      <c r="C6434" s="4">
        <f t="shared" si="316"/>
        <v>21</v>
      </c>
      <c r="D6434" s="4" t="s">
        <v>799</v>
      </c>
      <c r="E6434" s="28">
        <v>506</v>
      </c>
      <c r="F6434" s="28">
        <v>71</v>
      </c>
      <c r="G6434" s="28">
        <v>5.9</v>
      </c>
      <c r="H6434" s="28">
        <v>217</v>
      </c>
      <c r="I6434" s="28">
        <v>11</v>
      </c>
      <c r="J6434" s="28">
        <v>5.8999999999999999E-3</v>
      </c>
      <c r="AI6434"/>
      <c r="AJ6434"/>
    </row>
    <row r="6435" spans="1:36" ht="14.5" x14ac:dyDescent="0.35">
      <c r="A6435" s="52">
        <f t="shared" si="314"/>
        <v>2016</v>
      </c>
      <c r="B6435" s="30">
        <f t="shared" si="315"/>
        <v>137</v>
      </c>
      <c r="C6435" s="4">
        <f t="shared" si="316"/>
        <v>21</v>
      </c>
      <c r="D6435" s="4" t="s">
        <v>799</v>
      </c>
      <c r="E6435" s="28">
        <v>506</v>
      </c>
      <c r="F6435" s="28">
        <v>71</v>
      </c>
      <c r="G6435" s="28">
        <v>5.9</v>
      </c>
      <c r="H6435" s="28">
        <v>217</v>
      </c>
      <c r="I6435" s="28">
        <v>11</v>
      </c>
      <c r="J6435" s="28">
        <v>5.5999999999999999E-3</v>
      </c>
      <c r="AI6435"/>
      <c r="AJ6435"/>
    </row>
    <row r="6436" spans="1:36" ht="14.5" x14ac:dyDescent="0.35">
      <c r="A6436" s="52">
        <f t="shared" si="314"/>
        <v>2016</v>
      </c>
      <c r="B6436" s="30">
        <f t="shared" si="315"/>
        <v>137</v>
      </c>
      <c r="C6436" s="4">
        <f t="shared" si="316"/>
        <v>21</v>
      </c>
      <c r="D6436" s="4" t="s">
        <v>799</v>
      </c>
      <c r="E6436" s="28">
        <v>506</v>
      </c>
      <c r="F6436" s="28">
        <v>71</v>
      </c>
      <c r="G6436" s="28">
        <v>5.9</v>
      </c>
      <c r="H6436" s="28">
        <v>217</v>
      </c>
      <c r="I6436" s="28">
        <v>11</v>
      </c>
      <c r="J6436" s="28">
        <v>4.4999999999999997E-3</v>
      </c>
      <c r="AI6436"/>
      <c r="AJ6436"/>
    </row>
    <row r="6437" spans="1:36" ht="14.5" x14ac:dyDescent="0.35">
      <c r="A6437" s="52">
        <f t="shared" si="314"/>
        <v>2016</v>
      </c>
      <c r="B6437" s="30">
        <f t="shared" si="315"/>
        <v>137</v>
      </c>
      <c r="C6437" s="4">
        <f t="shared" si="316"/>
        <v>21</v>
      </c>
      <c r="D6437" s="4" t="s">
        <v>799</v>
      </c>
      <c r="E6437" s="28">
        <v>506</v>
      </c>
      <c r="F6437" s="28">
        <v>71</v>
      </c>
      <c r="G6437" s="28">
        <v>5.9</v>
      </c>
      <c r="H6437" s="28">
        <v>217</v>
      </c>
      <c r="I6437" s="28">
        <v>11</v>
      </c>
      <c r="J6437" s="28">
        <v>5.4000000000000003E-3</v>
      </c>
      <c r="AI6437"/>
      <c r="AJ6437"/>
    </row>
    <row r="6438" spans="1:36" ht="14.5" x14ac:dyDescent="0.35">
      <c r="A6438" s="52">
        <f t="shared" si="314"/>
        <v>2016</v>
      </c>
      <c r="B6438" s="30">
        <f t="shared" si="315"/>
        <v>137</v>
      </c>
      <c r="C6438" s="4">
        <f t="shared" si="316"/>
        <v>21</v>
      </c>
      <c r="D6438" s="4" t="s">
        <v>799</v>
      </c>
      <c r="E6438" s="28">
        <v>506</v>
      </c>
      <c r="F6438" s="28">
        <v>71</v>
      </c>
      <c r="G6438" s="28">
        <v>5.9</v>
      </c>
      <c r="H6438" s="28">
        <v>217</v>
      </c>
      <c r="I6438" s="28">
        <v>11</v>
      </c>
      <c r="J6438" s="28">
        <v>5.1999999999999998E-3</v>
      </c>
      <c r="AI6438"/>
      <c r="AJ6438"/>
    </row>
    <row r="6439" spans="1:36" ht="14.5" x14ac:dyDescent="0.35">
      <c r="A6439" s="52">
        <f t="shared" si="314"/>
        <v>2016</v>
      </c>
      <c r="B6439" s="30">
        <f t="shared" si="315"/>
        <v>137</v>
      </c>
      <c r="C6439" s="4">
        <f t="shared" si="316"/>
        <v>21</v>
      </c>
      <c r="D6439" s="4" t="s">
        <v>799</v>
      </c>
      <c r="E6439" s="28">
        <v>506</v>
      </c>
      <c r="F6439" s="28">
        <v>71</v>
      </c>
      <c r="G6439" s="28">
        <v>5.9</v>
      </c>
      <c r="H6439" s="28">
        <v>217</v>
      </c>
      <c r="I6439" s="28">
        <v>11</v>
      </c>
      <c r="J6439" s="28">
        <v>4.5999999999999999E-3</v>
      </c>
      <c r="AI6439"/>
      <c r="AJ6439"/>
    </row>
    <row r="6440" spans="1:36" ht="14.5" x14ac:dyDescent="0.35">
      <c r="A6440" s="52">
        <f t="shared" si="314"/>
        <v>2016</v>
      </c>
      <c r="B6440" s="30">
        <f t="shared" si="315"/>
        <v>137</v>
      </c>
      <c r="C6440" s="4">
        <f t="shared" si="316"/>
        <v>21</v>
      </c>
      <c r="D6440" s="4" t="s">
        <v>799</v>
      </c>
      <c r="E6440" s="28">
        <v>506</v>
      </c>
      <c r="F6440" s="28">
        <v>71</v>
      </c>
      <c r="G6440" s="28">
        <v>5.9</v>
      </c>
      <c r="H6440" s="28">
        <v>217</v>
      </c>
      <c r="I6440" s="28">
        <v>11</v>
      </c>
      <c r="J6440" s="28">
        <v>5.4000000000000003E-3</v>
      </c>
      <c r="AI6440"/>
      <c r="AJ6440"/>
    </row>
    <row r="6441" spans="1:36" ht="14.5" x14ac:dyDescent="0.35">
      <c r="A6441" s="52">
        <f t="shared" si="314"/>
        <v>2016</v>
      </c>
      <c r="B6441" s="30">
        <f t="shared" si="315"/>
        <v>137</v>
      </c>
      <c r="C6441" s="4">
        <f t="shared" si="316"/>
        <v>21</v>
      </c>
      <c r="D6441" s="4" t="s">
        <v>799</v>
      </c>
      <c r="E6441" s="28">
        <v>506</v>
      </c>
      <c r="F6441" s="28">
        <v>71</v>
      </c>
      <c r="G6441" s="28">
        <v>5.9</v>
      </c>
      <c r="H6441" s="28">
        <v>217</v>
      </c>
      <c r="I6441" s="28">
        <v>11</v>
      </c>
      <c r="J6441" s="28">
        <v>5.3E-3</v>
      </c>
      <c r="AI6441"/>
      <c r="AJ6441"/>
    </row>
    <row r="6442" spans="1:36" ht="14.5" x14ac:dyDescent="0.35">
      <c r="A6442" s="52">
        <f t="shared" si="314"/>
        <v>2016</v>
      </c>
      <c r="B6442" s="30">
        <f t="shared" si="315"/>
        <v>137</v>
      </c>
      <c r="C6442" s="4">
        <f t="shared" si="316"/>
        <v>21</v>
      </c>
      <c r="D6442" s="4" t="s">
        <v>799</v>
      </c>
      <c r="E6442" s="28">
        <v>507</v>
      </c>
      <c r="F6442" s="28">
        <v>71</v>
      </c>
      <c r="G6442" s="28">
        <v>5.9</v>
      </c>
      <c r="H6442" s="28">
        <v>217</v>
      </c>
      <c r="I6442" s="28">
        <v>11</v>
      </c>
      <c r="J6442" s="28">
        <v>4.4999999999999997E-3</v>
      </c>
      <c r="AI6442"/>
      <c r="AJ6442"/>
    </row>
    <row r="6443" spans="1:36" ht="14.5" x14ac:dyDescent="0.35">
      <c r="A6443" s="52">
        <f t="shared" si="314"/>
        <v>2016</v>
      </c>
      <c r="B6443" s="30">
        <f t="shared" si="315"/>
        <v>137</v>
      </c>
      <c r="C6443" s="4">
        <f t="shared" si="316"/>
        <v>21</v>
      </c>
      <c r="D6443" s="4" t="s">
        <v>799</v>
      </c>
      <c r="E6443" s="28">
        <v>507</v>
      </c>
      <c r="F6443" s="28">
        <v>71</v>
      </c>
      <c r="G6443" s="28">
        <v>5.9</v>
      </c>
      <c r="H6443" s="28">
        <v>217</v>
      </c>
      <c r="I6443" s="28">
        <v>11</v>
      </c>
      <c r="J6443" s="28">
        <v>4.3E-3</v>
      </c>
      <c r="AI6443"/>
      <c r="AJ6443"/>
    </row>
    <row r="6444" spans="1:36" ht="14.5" x14ac:dyDescent="0.35">
      <c r="A6444" s="52">
        <f t="shared" si="314"/>
        <v>2016</v>
      </c>
      <c r="B6444" s="30">
        <f t="shared" si="315"/>
        <v>137</v>
      </c>
      <c r="C6444" s="4">
        <f t="shared" si="316"/>
        <v>21</v>
      </c>
      <c r="D6444" s="4" t="s">
        <v>799</v>
      </c>
      <c r="E6444" s="28">
        <v>507</v>
      </c>
      <c r="F6444" s="28">
        <v>71</v>
      </c>
      <c r="G6444" s="28">
        <v>5.9</v>
      </c>
      <c r="H6444" s="28">
        <v>217</v>
      </c>
      <c r="I6444" s="28">
        <v>11</v>
      </c>
      <c r="J6444" s="28">
        <v>5.1999999999999998E-3</v>
      </c>
      <c r="AI6444"/>
      <c r="AJ6444"/>
    </row>
    <row r="6445" spans="1:36" ht="14.5" x14ac:dyDescent="0.35">
      <c r="A6445" s="52">
        <f t="shared" si="314"/>
        <v>2016</v>
      </c>
      <c r="B6445" s="30">
        <f t="shared" si="315"/>
        <v>137</v>
      </c>
      <c r="C6445" s="4">
        <f t="shared" si="316"/>
        <v>21</v>
      </c>
      <c r="D6445" s="4" t="s">
        <v>799</v>
      </c>
      <c r="E6445" s="28">
        <v>507</v>
      </c>
      <c r="F6445" s="28">
        <v>71</v>
      </c>
      <c r="G6445" s="28">
        <v>5.9</v>
      </c>
      <c r="H6445" s="28">
        <v>217</v>
      </c>
      <c r="I6445" s="28">
        <v>11</v>
      </c>
      <c r="J6445" s="28">
        <v>5.1999999999999998E-3</v>
      </c>
      <c r="AI6445"/>
      <c r="AJ6445"/>
    </row>
    <row r="6446" spans="1:36" ht="14.5" x14ac:dyDescent="0.35">
      <c r="A6446" s="52">
        <f t="shared" si="314"/>
        <v>2016</v>
      </c>
      <c r="B6446" s="30">
        <f t="shared" si="315"/>
        <v>137</v>
      </c>
      <c r="C6446" s="4">
        <f t="shared" si="316"/>
        <v>21</v>
      </c>
      <c r="D6446" s="4" t="s">
        <v>799</v>
      </c>
      <c r="E6446" s="28">
        <v>507</v>
      </c>
      <c r="F6446" s="28">
        <v>71</v>
      </c>
      <c r="G6446" s="28">
        <v>5.9</v>
      </c>
      <c r="H6446" s="28">
        <v>217</v>
      </c>
      <c r="I6446" s="28">
        <v>11</v>
      </c>
      <c r="J6446" s="28">
        <v>4.1000000000000003E-3</v>
      </c>
      <c r="AI6446"/>
      <c r="AJ6446"/>
    </row>
    <row r="6447" spans="1:36" ht="14.5" x14ac:dyDescent="0.35">
      <c r="A6447" s="52">
        <f t="shared" si="314"/>
        <v>2016</v>
      </c>
      <c r="B6447" s="30">
        <f t="shared" si="315"/>
        <v>137</v>
      </c>
      <c r="C6447" s="4">
        <f t="shared" si="316"/>
        <v>21</v>
      </c>
      <c r="D6447" s="4" t="s">
        <v>799</v>
      </c>
      <c r="E6447" s="28">
        <v>507</v>
      </c>
      <c r="F6447" s="28">
        <v>71</v>
      </c>
      <c r="G6447" s="28">
        <v>5.9</v>
      </c>
      <c r="H6447" s="28">
        <v>217</v>
      </c>
      <c r="I6447" s="28">
        <v>11</v>
      </c>
      <c r="J6447" s="28">
        <v>5.1999999999999998E-3</v>
      </c>
      <c r="AI6447"/>
      <c r="AJ6447"/>
    </row>
    <row r="6448" spans="1:36" ht="14.5" x14ac:dyDescent="0.35">
      <c r="A6448" s="52">
        <f t="shared" si="314"/>
        <v>2016</v>
      </c>
      <c r="B6448" s="30">
        <f t="shared" si="315"/>
        <v>137</v>
      </c>
      <c r="C6448" s="4">
        <f t="shared" si="316"/>
        <v>21</v>
      </c>
      <c r="D6448" s="4" t="s">
        <v>799</v>
      </c>
      <c r="E6448" s="28">
        <v>507</v>
      </c>
      <c r="F6448" s="28">
        <v>71</v>
      </c>
      <c r="G6448" s="28">
        <v>5.9</v>
      </c>
      <c r="H6448" s="28">
        <v>217</v>
      </c>
      <c r="I6448" s="28">
        <v>11</v>
      </c>
      <c r="J6448" s="28">
        <v>4.5999999999999999E-3</v>
      </c>
      <c r="AI6448"/>
      <c r="AJ6448"/>
    </row>
    <row r="6449" spans="1:36" ht="14.5" x14ac:dyDescent="0.35">
      <c r="A6449" s="52">
        <f t="shared" si="314"/>
        <v>2016</v>
      </c>
      <c r="B6449" s="30">
        <f t="shared" si="315"/>
        <v>137</v>
      </c>
      <c r="C6449" s="4">
        <f t="shared" si="316"/>
        <v>21</v>
      </c>
      <c r="D6449" s="4" t="s">
        <v>799</v>
      </c>
      <c r="E6449" s="28">
        <v>507</v>
      </c>
      <c r="F6449" s="28">
        <v>71</v>
      </c>
      <c r="G6449" s="28">
        <v>5.9</v>
      </c>
      <c r="H6449" s="28">
        <v>217</v>
      </c>
      <c r="I6449" s="28">
        <v>11</v>
      </c>
      <c r="J6449" s="28">
        <v>4.5999999999999999E-3</v>
      </c>
      <c r="AI6449"/>
      <c r="AJ6449"/>
    </row>
    <row r="6450" spans="1:36" ht="14.5" x14ac:dyDescent="0.35">
      <c r="A6450" s="52">
        <f t="shared" si="314"/>
        <v>2016</v>
      </c>
      <c r="B6450" s="30">
        <f t="shared" si="315"/>
        <v>137</v>
      </c>
      <c r="C6450" s="4">
        <f t="shared" si="316"/>
        <v>21</v>
      </c>
      <c r="D6450" s="4" t="s">
        <v>799</v>
      </c>
      <c r="E6450" s="28">
        <v>507</v>
      </c>
      <c r="F6450" s="28">
        <v>71</v>
      </c>
      <c r="G6450" s="28">
        <v>5.9</v>
      </c>
      <c r="H6450" s="28">
        <v>217</v>
      </c>
      <c r="I6450" s="28">
        <v>11</v>
      </c>
      <c r="J6450" s="28">
        <v>4.3E-3</v>
      </c>
      <c r="AI6450"/>
      <c r="AJ6450"/>
    </row>
    <row r="6451" spans="1:36" ht="14.5" x14ac:dyDescent="0.35">
      <c r="A6451" s="52">
        <f t="shared" si="314"/>
        <v>2016</v>
      </c>
      <c r="B6451" s="30">
        <f t="shared" si="315"/>
        <v>137</v>
      </c>
      <c r="C6451" s="4">
        <f t="shared" si="316"/>
        <v>21</v>
      </c>
      <c r="D6451" s="4" t="s">
        <v>799</v>
      </c>
      <c r="E6451" s="28">
        <v>507</v>
      </c>
      <c r="F6451" s="28">
        <v>71</v>
      </c>
      <c r="G6451" s="28">
        <v>5.9</v>
      </c>
      <c r="H6451" s="28">
        <v>217</v>
      </c>
      <c r="I6451" s="28">
        <v>11</v>
      </c>
      <c r="J6451" s="28">
        <v>4.7000000000000002E-3</v>
      </c>
      <c r="AI6451"/>
      <c r="AJ6451"/>
    </row>
    <row r="6452" spans="1:36" ht="14.5" x14ac:dyDescent="0.35">
      <c r="A6452" s="52">
        <f t="shared" si="314"/>
        <v>2016</v>
      </c>
      <c r="B6452" s="30">
        <f t="shared" si="315"/>
        <v>137</v>
      </c>
      <c r="C6452" s="4">
        <f t="shared" si="316"/>
        <v>21</v>
      </c>
      <c r="D6452" s="4" t="s">
        <v>799</v>
      </c>
      <c r="E6452" s="28">
        <v>507</v>
      </c>
      <c r="F6452" s="28">
        <v>71</v>
      </c>
      <c r="G6452" s="28">
        <v>5.9</v>
      </c>
      <c r="H6452" s="28">
        <v>217</v>
      </c>
      <c r="I6452" s="28">
        <v>11</v>
      </c>
      <c r="J6452" s="28">
        <v>4.3E-3</v>
      </c>
      <c r="AI6452"/>
      <c r="AJ6452"/>
    </row>
    <row r="6453" spans="1:36" ht="14.5" x14ac:dyDescent="0.35">
      <c r="A6453" s="52">
        <f t="shared" si="314"/>
        <v>2016</v>
      </c>
      <c r="B6453" s="30">
        <f t="shared" si="315"/>
        <v>137</v>
      </c>
      <c r="C6453" s="4">
        <f t="shared" si="316"/>
        <v>21</v>
      </c>
      <c r="D6453" s="4" t="s">
        <v>799</v>
      </c>
      <c r="E6453" s="28">
        <v>507</v>
      </c>
      <c r="F6453" s="28">
        <v>71</v>
      </c>
      <c r="G6453" s="28">
        <v>5.9</v>
      </c>
      <c r="H6453" s="28">
        <v>217</v>
      </c>
      <c r="I6453" s="28">
        <v>11</v>
      </c>
      <c r="J6453" s="28">
        <v>5.0000000000000001E-3</v>
      </c>
      <c r="AI6453"/>
      <c r="AJ6453"/>
    </row>
    <row r="6454" spans="1:36" ht="14.5" x14ac:dyDescent="0.35">
      <c r="A6454" s="52">
        <f t="shared" si="314"/>
        <v>2016</v>
      </c>
      <c r="B6454" s="30">
        <f t="shared" si="315"/>
        <v>137</v>
      </c>
      <c r="C6454" s="4">
        <f t="shared" si="316"/>
        <v>21</v>
      </c>
      <c r="D6454" s="4" t="s">
        <v>799</v>
      </c>
      <c r="E6454" s="28">
        <v>507</v>
      </c>
      <c r="F6454" s="28">
        <v>71</v>
      </c>
      <c r="G6454" s="28">
        <v>5.9</v>
      </c>
      <c r="H6454" s="28">
        <v>217</v>
      </c>
      <c r="I6454" s="28">
        <v>11</v>
      </c>
      <c r="J6454" s="28">
        <v>4.4000000000000003E-3</v>
      </c>
      <c r="AI6454"/>
      <c r="AJ6454"/>
    </row>
    <row r="6455" spans="1:36" ht="14.5" x14ac:dyDescent="0.35">
      <c r="A6455" s="52">
        <f t="shared" si="314"/>
        <v>2016</v>
      </c>
      <c r="B6455" s="30">
        <f t="shared" si="315"/>
        <v>137</v>
      </c>
      <c r="C6455" s="4">
        <f t="shared" si="316"/>
        <v>21</v>
      </c>
      <c r="D6455" s="4" t="s">
        <v>799</v>
      </c>
      <c r="E6455" s="28">
        <v>506</v>
      </c>
      <c r="F6455" s="28">
        <v>71</v>
      </c>
      <c r="G6455" s="28">
        <v>5.9</v>
      </c>
      <c r="H6455" s="28">
        <v>217</v>
      </c>
      <c r="I6455" s="28">
        <v>12</v>
      </c>
      <c r="J6455" s="28">
        <v>5.4999999999999997E-3</v>
      </c>
      <c r="AI6455"/>
      <c r="AJ6455"/>
    </row>
    <row r="6456" spans="1:36" ht="14.5" x14ac:dyDescent="0.35">
      <c r="A6456" s="52">
        <f t="shared" si="314"/>
        <v>2016</v>
      </c>
      <c r="B6456" s="30">
        <f t="shared" si="315"/>
        <v>137</v>
      </c>
      <c r="C6456" s="4">
        <f t="shared" si="316"/>
        <v>21</v>
      </c>
      <c r="D6456" s="4" t="s">
        <v>799</v>
      </c>
      <c r="E6456" s="28">
        <v>506</v>
      </c>
      <c r="F6456" s="28">
        <v>71</v>
      </c>
      <c r="G6456" s="28">
        <v>5.9</v>
      </c>
      <c r="H6456" s="28">
        <v>217</v>
      </c>
      <c r="I6456" s="28">
        <v>12</v>
      </c>
      <c r="J6456" s="28">
        <v>7.1999999999999998E-3</v>
      </c>
      <c r="AI6456"/>
      <c r="AJ6456"/>
    </row>
    <row r="6457" spans="1:36" ht="14.5" x14ac:dyDescent="0.35">
      <c r="A6457" s="52">
        <f t="shared" si="314"/>
        <v>2016</v>
      </c>
      <c r="B6457" s="30">
        <f t="shared" si="315"/>
        <v>137</v>
      </c>
      <c r="C6457" s="4">
        <f t="shared" si="316"/>
        <v>21</v>
      </c>
      <c r="D6457" s="4" t="s">
        <v>799</v>
      </c>
      <c r="E6457" s="28">
        <v>506</v>
      </c>
      <c r="F6457" s="28">
        <v>71</v>
      </c>
      <c r="G6457" s="28">
        <v>5.9</v>
      </c>
      <c r="H6457" s="28">
        <v>217</v>
      </c>
      <c r="I6457" s="28">
        <v>12</v>
      </c>
      <c r="J6457" s="28">
        <v>6.3E-3</v>
      </c>
      <c r="AI6457"/>
      <c r="AJ6457"/>
    </row>
    <row r="6458" spans="1:36" ht="14.5" x14ac:dyDescent="0.35">
      <c r="A6458" s="52">
        <f t="shared" si="314"/>
        <v>2016</v>
      </c>
      <c r="B6458" s="30">
        <f t="shared" si="315"/>
        <v>137</v>
      </c>
      <c r="C6458" s="4">
        <f t="shared" si="316"/>
        <v>21</v>
      </c>
      <c r="D6458" s="4" t="s">
        <v>799</v>
      </c>
      <c r="E6458" s="28">
        <v>506</v>
      </c>
      <c r="F6458" s="28">
        <v>71</v>
      </c>
      <c r="G6458" s="28">
        <v>5.9</v>
      </c>
      <c r="H6458" s="28">
        <v>217</v>
      </c>
      <c r="I6458" s="28">
        <v>12</v>
      </c>
      <c r="J6458" s="28">
        <v>5.0000000000000001E-3</v>
      </c>
      <c r="AI6458"/>
      <c r="AJ6458"/>
    </row>
    <row r="6459" spans="1:36" ht="14.5" x14ac:dyDescent="0.35">
      <c r="A6459" s="52">
        <f t="shared" si="314"/>
        <v>2016</v>
      </c>
      <c r="B6459" s="30">
        <f t="shared" si="315"/>
        <v>137</v>
      </c>
      <c r="C6459" s="4">
        <f t="shared" si="316"/>
        <v>21</v>
      </c>
      <c r="D6459" s="4" t="s">
        <v>799</v>
      </c>
      <c r="E6459" s="28">
        <v>506</v>
      </c>
      <c r="F6459" s="28">
        <v>71</v>
      </c>
      <c r="G6459" s="28">
        <v>5.9</v>
      </c>
      <c r="H6459" s="28">
        <v>217</v>
      </c>
      <c r="I6459" s="28">
        <v>12</v>
      </c>
      <c r="J6459" s="28">
        <v>5.0000000000000001E-3</v>
      </c>
      <c r="AI6459"/>
      <c r="AJ6459"/>
    </row>
    <row r="6460" spans="1:36" ht="14.5" x14ac:dyDescent="0.35">
      <c r="A6460" s="52">
        <f t="shared" si="314"/>
        <v>2016</v>
      </c>
      <c r="B6460" s="30">
        <f t="shared" si="315"/>
        <v>137</v>
      </c>
      <c r="C6460" s="4">
        <f t="shared" si="316"/>
        <v>21</v>
      </c>
      <c r="D6460" s="4" t="s">
        <v>799</v>
      </c>
      <c r="E6460" s="28">
        <v>506</v>
      </c>
      <c r="F6460" s="28">
        <v>71</v>
      </c>
      <c r="G6460" s="28">
        <v>5.9</v>
      </c>
      <c r="H6460" s="28">
        <v>217</v>
      </c>
      <c r="I6460" s="28">
        <v>12</v>
      </c>
      <c r="J6460" s="28">
        <v>5.1000000000000004E-3</v>
      </c>
      <c r="AI6460"/>
      <c r="AJ6460"/>
    </row>
    <row r="6461" spans="1:36" ht="14.5" x14ac:dyDescent="0.35">
      <c r="A6461" s="52">
        <f t="shared" si="314"/>
        <v>2016</v>
      </c>
      <c r="B6461" s="30">
        <f t="shared" si="315"/>
        <v>137</v>
      </c>
      <c r="C6461" s="4">
        <f t="shared" si="316"/>
        <v>21</v>
      </c>
      <c r="D6461" s="4" t="s">
        <v>799</v>
      </c>
      <c r="E6461" s="28">
        <v>506</v>
      </c>
      <c r="F6461" s="28">
        <v>71</v>
      </c>
      <c r="G6461" s="28">
        <v>5.9</v>
      </c>
      <c r="H6461" s="28">
        <v>217</v>
      </c>
      <c r="I6461" s="28">
        <v>12</v>
      </c>
      <c r="J6461" s="28">
        <v>6.4999999999999997E-3</v>
      </c>
      <c r="AI6461"/>
      <c r="AJ6461"/>
    </row>
    <row r="6462" spans="1:36" ht="14.5" x14ac:dyDescent="0.35">
      <c r="A6462" s="52">
        <f t="shared" si="314"/>
        <v>2016</v>
      </c>
      <c r="B6462" s="30">
        <f t="shared" si="315"/>
        <v>137</v>
      </c>
      <c r="C6462" s="4">
        <f t="shared" si="316"/>
        <v>21</v>
      </c>
      <c r="D6462" s="4" t="s">
        <v>799</v>
      </c>
      <c r="E6462" s="28">
        <v>506</v>
      </c>
      <c r="F6462" s="28">
        <v>71</v>
      </c>
      <c r="G6462" s="28">
        <v>5.9</v>
      </c>
      <c r="H6462" s="28">
        <v>217</v>
      </c>
      <c r="I6462" s="28">
        <v>12</v>
      </c>
      <c r="J6462" s="28">
        <v>5.0000000000000001E-3</v>
      </c>
      <c r="AI6462"/>
      <c r="AJ6462"/>
    </row>
    <row r="6463" spans="1:36" ht="14.5" x14ac:dyDescent="0.35">
      <c r="A6463" s="52">
        <f t="shared" si="314"/>
        <v>2016</v>
      </c>
      <c r="B6463" s="30">
        <f t="shared" si="315"/>
        <v>137</v>
      </c>
      <c r="C6463" s="4">
        <f t="shared" si="316"/>
        <v>21</v>
      </c>
      <c r="D6463" s="4" t="s">
        <v>799</v>
      </c>
      <c r="E6463" s="28">
        <v>506</v>
      </c>
      <c r="F6463" s="28">
        <v>71</v>
      </c>
      <c r="G6463" s="28">
        <v>5.9</v>
      </c>
      <c r="H6463" s="28">
        <v>217</v>
      </c>
      <c r="I6463" s="28">
        <v>12</v>
      </c>
      <c r="J6463" s="28">
        <v>6.6E-3</v>
      </c>
      <c r="AI6463"/>
      <c r="AJ6463"/>
    </row>
    <row r="6464" spans="1:36" ht="14.5" x14ac:dyDescent="0.35">
      <c r="A6464" s="52">
        <f t="shared" si="314"/>
        <v>2016</v>
      </c>
      <c r="B6464" s="30">
        <f t="shared" si="315"/>
        <v>137</v>
      </c>
      <c r="C6464" s="4">
        <f t="shared" si="316"/>
        <v>21</v>
      </c>
      <c r="D6464" s="4" t="s">
        <v>799</v>
      </c>
      <c r="E6464" s="28">
        <v>506</v>
      </c>
      <c r="F6464" s="28">
        <v>71</v>
      </c>
      <c r="G6464" s="28">
        <v>5.9</v>
      </c>
      <c r="H6464" s="28">
        <v>217</v>
      </c>
      <c r="I6464" s="28">
        <v>12</v>
      </c>
      <c r="J6464" s="28">
        <v>5.5999999999999999E-3</v>
      </c>
      <c r="AI6464"/>
      <c r="AJ6464"/>
    </row>
    <row r="6465" spans="1:36" ht="14.5" x14ac:dyDescent="0.35">
      <c r="A6465" s="52">
        <f t="shared" si="314"/>
        <v>2016</v>
      </c>
      <c r="B6465" s="30">
        <f t="shared" si="315"/>
        <v>137</v>
      </c>
      <c r="C6465" s="4">
        <f t="shared" si="316"/>
        <v>21</v>
      </c>
      <c r="D6465" s="4" t="s">
        <v>799</v>
      </c>
      <c r="E6465" s="28">
        <v>506</v>
      </c>
      <c r="F6465" s="28">
        <v>71</v>
      </c>
      <c r="G6465" s="28">
        <v>5.9</v>
      </c>
      <c r="H6465" s="28">
        <v>217</v>
      </c>
      <c r="I6465" s="28">
        <v>12</v>
      </c>
      <c r="J6465" s="28">
        <v>5.4000000000000003E-3</v>
      </c>
      <c r="AI6465"/>
      <c r="AJ6465"/>
    </row>
    <row r="6466" spans="1:36" ht="14.5" x14ac:dyDescent="0.35">
      <c r="A6466" s="52">
        <f t="shared" ref="A6466:A6529" si="317">YEAR(D6466)</f>
        <v>2016</v>
      </c>
      <c r="B6466" s="30">
        <f t="shared" ref="B6466:B6529" si="318">D6466-DATE(YEAR(D6466),1,0)</f>
        <v>137</v>
      </c>
      <c r="C6466" s="4">
        <f t="shared" ref="C6466:C6529" si="319">WEEKNUM(D6466,1)</f>
        <v>21</v>
      </c>
      <c r="D6466" s="4" t="s">
        <v>799</v>
      </c>
      <c r="E6466" s="28">
        <v>506</v>
      </c>
      <c r="F6466" s="28">
        <v>71</v>
      </c>
      <c r="G6466" s="28">
        <v>5.9</v>
      </c>
      <c r="H6466" s="28">
        <v>217</v>
      </c>
      <c r="I6466" s="28">
        <v>12</v>
      </c>
      <c r="J6466" s="28">
        <v>7.0000000000000001E-3</v>
      </c>
      <c r="AI6466"/>
      <c r="AJ6466"/>
    </row>
    <row r="6467" spans="1:36" ht="14.5" x14ac:dyDescent="0.35">
      <c r="A6467" s="52">
        <f t="shared" si="317"/>
        <v>2016</v>
      </c>
      <c r="B6467" s="30">
        <f t="shared" si="318"/>
        <v>137</v>
      </c>
      <c r="C6467" s="4">
        <f t="shared" si="319"/>
        <v>21</v>
      </c>
      <c r="D6467" s="4" t="s">
        <v>799</v>
      </c>
      <c r="E6467" s="28">
        <v>506</v>
      </c>
      <c r="F6467" s="28">
        <v>71</v>
      </c>
      <c r="G6467" s="28">
        <v>5.9</v>
      </c>
      <c r="H6467" s="28">
        <v>217</v>
      </c>
      <c r="I6467" s="28">
        <v>12</v>
      </c>
      <c r="J6467" s="28">
        <v>5.1000000000000004E-3</v>
      </c>
      <c r="AI6467"/>
      <c r="AJ6467"/>
    </row>
    <row r="6468" spans="1:36" ht="14.5" x14ac:dyDescent="0.35">
      <c r="A6468" s="52">
        <f t="shared" si="317"/>
        <v>2016</v>
      </c>
      <c r="B6468" s="30">
        <f t="shared" si="318"/>
        <v>137</v>
      </c>
      <c r="C6468" s="4">
        <f t="shared" si="319"/>
        <v>21</v>
      </c>
      <c r="D6468" s="4" t="s">
        <v>799</v>
      </c>
      <c r="E6468" s="28">
        <v>506</v>
      </c>
      <c r="F6468" s="28">
        <v>71</v>
      </c>
      <c r="G6468" s="28">
        <v>5.9</v>
      </c>
      <c r="H6468" s="28">
        <v>217</v>
      </c>
      <c r="I6468" s="28">
        <v>12</v>
      </c>
      <c r="J6468" s="28">
        <v>6.4000000000000003E-3</v>
      </c>
      <c r="AI6468"/>
      <c r="AJ6468"/>
    </row>
    <row r="6469" spans="1:36" ht="14.5" x14ac:dyDescent="0.35">
      <c r="A6469" s="52">
        <f t="shared" si="317"/>
        <v>2016</v>
      </c>
      <c r="B6469" s="30">
        <f t="shared" si="318"/>
        <v>137</v>
      </c>
      <c r="C6469" s="4">
        <f t="shared" si="319"/>
        <v>21</v>
      </c>
      <c r="D6469" s="4" t="s">
        <v>799</v>
      </c>
      <c r="E6469" s="28">
        <v>506</v>
      </c>
      <c r="F6469" s="28">
        <v>71</v>
      </c>
      <c r="G6469" s="28">
        <v>5.9</v>
      </c>
      <c r="H6469" s="28">
        <v>217</v>
      </c>
      <c r="I6469" s="28">
        <v>12</v>
      </c>
      <c r="J6469" s="28">
        <v>5.8999999999999999E-3</v>
      </c>
      <c r="AI6469"/>
      <c r="AJ6469"/>
    </row>
    <row r="6470" spans="1:36" ht="14.5" x14ac:dyDescent="0.35">
      <c r="A6470" s="52">
        <f t="shared" si="317"/>
        <v>2016</v>
      </c>
      <c r="B6470" s="30">
        <f t="shared" si="318"/>
        <v>137</v>
      </c>
      <c r="C6470" s="4">
        <f t="shared" si="319"/>
        <v>21</v>
      </c>
      <c r="D6470" s="4" t="s">
        <v>799</v>
      </c>
      <c r="E6470" s="28">
        <v>507</v>
      </c>
      <c r="F6470" s="28">
        <v>71</v>
      </c>
      <c r="G6470" s="28">
        <v>5.9</v>
      </c>
      <c r="H6470" s="28">
        <v>217</v>
      </c>
      <c r="I6470" s="28">
        <v>12</v>
      </c>
      <c r="J6470" s="28">
        <v>5.8999999999999999E-3</v>
      </c>
      <c r="AI6470"/>
      <c r="AJ6470"/>
    </row>
    <row r="6471" spans="1:36" ht="14.5" x14ac:dyDescent="0.35">
      <c r="A6471" s="52">
        <f t="shared" si="317"/>
        <v>2016</v>
      </c>
      <c r="B6471" s="30">
        <f t="shared" si="318"/>
        <v>137</v>
      </c>
      <c r="C6471" s="4">
        <f t="shared" si="319"/>
        <v>21</v>
      </c>
      <c r="D6471" s="4" t="s">
        <v>799</v>
      </c>
      <c r="E6471" s="28">
        <v>507</v>
      </c>
      <c r="F6471" s="28">
        <v>71</v>
      </c>
      <c r="G6471" s="28">
        <v>5.9</v>
      </c>
      <c r="H6471" s="28">
        <v>217</v>
      </c>
      <c r="I6471" s="28">
        <v>12</v>
      </c>
      <c r="J6471" s="28">
        <v>5.5999999999999999E-3</v>
      </c>
      <c r="AI6471"/>
      <c r="AJ6471"/>
    </row>
    <row r="6472" spans="1:36" ht="14.5" x14ac:dyDescent="0.35">
      <c r="A6472" s="52">
        <f t="shared" si="317"/>
        <v>2016</v>
      </c>
      <c r="B6472" s="30">
        <f t="shared" si="318"/>
        <v>137</v>
      </c>
      <c r="C6472" s="4">
        <f t="shared" si="319"/>
        <v>21</v>
      </c>
      <c r="D6472" s="4" t="s">
        <v>799</v>
      </c>
      <c r="E6472" s="28">
        <v>507</v>
      </c>
      <c r="F6472" s="28">
        <v>71</v>
      </c>
      <c r="G6472" s="28">
        <v>5.9</v>
      </c>
      <c r="H6472" s="28">
        <v>217</v>
      </c>
      <c r="I6472" s="28">
        <v>12</v>
      </c>
      <c r="J6472" s="28">
        <v>4.7000000000000002E-3</v>
      </c>
      <c r="AI6472"/>
      <c r="AJ6472"/>
    </row>
    <row r="6473" spans="1:36" ht="14.5" x14ac:dyDescent="0.35">
      <c r="A6473" s="52">
        <f t="shared" si="317"/>
        <v>2016</v>
      </c>
      <c r="B6473" s="30">
        <f t="shared" si="318"/>
        <v>137</v>
      </c>
      <c r="C6473" s="4">
        <f t="shared" si="319"/>
        <v>21</v>
      </c>
      <c r="D6473" s="4" t="s">
        <v>799</v>
      </c>
      <c r="E6473" s="28">
        <v>507</v>
      </c>
      <c r="F6473" s="28">
        <v>71</v>
      </c>
      <c r="G6473" s="28">
        <v>5.9</v>
      </c>
      <c r="H6473" s="28">
        <v>217</v>
      </c>
      <c r="I6473" s="28">
        <v>12</v>
      </c>
      <c r="J6473" s="28">
        <v>6.1000000000000004E-3</v>
      </c>
      <c r="AI6473"/>
      <c r="AJ6473"/>
    </row>
    <row r="6474" spans="1:36" ht="14.5" x14ac:dyDescent="0.35">
      <c r="A6474" s="52">
        <f t="shared" si="317"/>
        <v>2016</v>
      </c>
      <c r="B6474" s="30">
        <f t="shared" si="318"/>
        <v>137</v>
      </c>
      <c r="C6474" s="4">
        <f t="shared" si="319"/>
        <v>21</v>
      </c>
      <c r="D6474" s="4" t="s">
        <v>799</v>
      </c>
      <c r="E6474" s="28">
        <v>507</v>
      </c>
      <c r="F6474" s="28">
        <v>71</v>
      </c>
      <c r="G6474" s="28">
        <v>5.9</v>
      </c>
      <c r="H6474" s="28">
        <v>217</v>
      </c>
      <c r="I6474" s="28">
        <v>12</v>
      </c>
      <c r="J6474" s="28">
        <v>6.7000000000000002E-3</v>
      </c>
      <c r="AI6474"/>
      <c r="AJ6474"/>
    </row>
    <row r="6475" spans="1:36" ht="14.5" x14ac:dyDescent="0.35">
      <c r="A6475" s="52">
        <f t="shared" si="317"/>
        <v>2016</v>
      </c>
      <c r="B6475" s="30">
        <f t="shared" si="318"/>
        <v>137</v>
      </c>
      <c r="C6475" s="4">
        <f t="shared" si="319"/>
        <v>21</v>
      </c>
      <c r="D6475" s="4" t="s">
        <v>799</v>
      </c>
      <c r="E6475" s="28">
        <v>507</v>
      </c>
      <c r="F6475" s="28">
        <v>71</v>
      </c>
      <c r="G6475" s="28">
        <v>5.9</v>
      </c>
      <c r="H6475" s="28">
        <v>217</v>
      </c>
      <c r="I6475" s="28">
        <v>12</v>
      </c>
      <c r="J6475" s="28">
        <v>4.1999999999999997E-3</v>
      </c>
      <c r="AI6475"/>
      <c r="AJ6475"/>
    </row>
    <row r="6476" spans="1:36" ht="14.5" x14ac:dyDescent="0.35">
      <c r="A6476" s="52">
        <f t="shared" si="317"/>
        <v>2016</v>
      </c>
      <c r="B6476" s="30">
        <f t="shared" si="318"/>
        <v>137</v>
      </c>
      <c r="C6476" s="4">
        <f t="shared" si="319"/>
        <v>21</v>
      </c>
      <c r="D6476" s="4" t="s">
        <v>799</v>
      </c>
      <c r="E6476" s="28">
        <v>507</v>
      </c>
      <c r="F6476" s="28">
        <v>71</v>
      </c>
      <c r="G6476" s="28">
        <v>5.9</v>
      </c>
      <c r="H6476" s="28">
        <v>217</v>
      </c>
      <c r="I6476" s="28">
        <v>12</v>
      </c>
      <c r="J6476" s="28">
        <v>5.7999999999999996E-3</v>
      </c>
      <c r="AI6476"/>
      <c r="AJ6476"/>
    </row>
    <row r="6477" spans="1:36" ht="14.5" x14ac:dyDescent="0.35">
      <c r="A6477" s="52">
        <f t="shared" si="317"/>
        <v>2016</v>
      </c>
      <c r="B6477" s="30">
        <f t="shared" si="318"/>
        <v>137</v>
      </c>
      <c r="C6477" s="4">
        <f t="shared" si="319"/>
        <v>21</v>
      </c>
      <c r="D6477" s="4" t="s">
        <v>799</v>
      </c>
      <c r="E6477" s="28">
        <v>507</v>
      </c>
      <c r="F6477" s="28">
        <v>71</v>
      </c>
      <c r="G6477" s="28">
        <v>5.9</v>
      </c>
      <c r="H6477" s="28">
        <v>217</v>
      </c>
      <c r="I6477" s="28">
        <v>12</v>
      </c>
      <c r="J6477" s="28">
        <v>4.5999999999999999E-3</v>
      </c>
      <c r="AI6477"/>
      <c r="AJ6477"/>
    </row>
    <row r="6478" spans="1:36" ht="14.5" x14ac:dyDescent="0.35">
      <c r="A6478" s="52">
        <f t="shared" si="317"/>
        <v>2016</v>
      </c>
      <c r="B6478" s="30">
        <f t="shared" si="318"/>
        <v>137</v>
      </c>
      <c r="C6478" s="4">
        <f t="shared" si="319"/>
        <v>21</v>
      </c>
      <c r="D6478" s="4" t="s">
        <v>799</v>
      </c>
      <c r="E6478" s="28">
        <v>507</v>
      </c>
      <c r="F6478" s="28">
        <v>71</v>
      </c>
      <c r="G6478" s="28">
        <v>5.9</v>
      </c>
      <c r="H6478" s="28">
        <v>217</v>
      </c>
      <c r="I6478" s="28">
        <v>12</v>
      </c>
      <c r="J6478" s="28">
        <v>5.7000000000000002E-3</v>
      </c>
      <c r="AI6478"/>
      <c r="AJ6478"/>
    </row>
    <row r="6479" spans="1:36" ht="14.5" x14ac:dyDescent="0.35">
      <c r="A6479" s="52">
        <f t="shared" si="317"/>
        <v>2016</v>
      </c>
      <c r="B6479" s="30">
        <f t="shared" si="318"/>
        <v>137</v>
      </c>
      <c r="C6479" s="4">
        <f t="shared" si="319"/>
        <v>21</v>
      </c>
      <c r="D6479" s="4" t="s">
        <v>799</v>
      </c>
      <c r="E6479" s="28">
        <v>507</v>
      </c>
      <c r="F6479" s="28">
        <v>71</v>
      </c>
      <c r="G6479" s="28">
        <v>5.9</v>
      </c>
      <c r="H6479" s="28">
        <v>217</v>
      </c>
      <c r="I6479" s="28">
        <v>12</v>
      </c>
      <c r="J6479" s="28">
        <v>4.7999999999999996E-3</v>
      </c>
      <c r="AI6479"/>
      <c r="AJ6479"/>
    </row>
    <row r="6480" spans="1:36" ht="14.5" x14ac:dyDescent="0.35">
      <c r="A6480" s="52">
        <f t="shared" si="317"/>
        <v>2016</v>
      </c>
      <c r="B6480" s="30">
        <f t="shared" si="318"/>
        <v>137</v>
      </c>
      <c r="C6480" s="4">
        <f t="shared" si="319"/>
        <v>21</v>
      </c>
      <c r="D6480" s="4" t="s">
        <v>799</v>
      </c>
      <c r="E6480" s="28">
        <v>507</v>
      </c>
      <c r="F6480" s="28">
        <v>71</v>
      </c>
      <c r="G6480" s="28">
        <v>5.9</v>
      </c>
      <c r="H6480" s="28">
        <v>217</v>
      </c>
      <c r="I6480" s="28">
        <v>12</v>
      </c>
      <c r="J6480" s="28">
        <v>5.4999999999999997E-3</v>
      </c>
      <c r="AI6480"/>
      <c r="AJ6480"/>
    </row>
    <row r="6481" spans="1:36" ht="14.5" x14ac:dyDescent="0.35">
      <c r="A6481" s="52">
        <f t="shared" si="317"/>
        <v>2016</v>
      </c>
      <c r="B6481" s="30">
        <f t="shared" si="318"/>
        <v>137</v>
      </c>
      <c r="C6481" s="4">
        <f t="shared" si="319"/>
        <v>21</v>
      </c>
      <c r="D6481" s="4" t="s">
        <v>799</v>
      </c>
      <c r="E6481" s="28">
        <v>507</v>
      </c>
      <c r="F6481" s="28">
        <v>71</v>
      </c>
      <c r="G6481" s="28">
        <v>5.9</v>
      </c>
      <c r="H6481" s="28">
        <v>217</v>
      </c>
      <c r="I6481" s="28">
        <v>12</v>
      </c>
      <c r="J6481" s="28">
        <v>5.1999999999999998E-3</v>
      </c>
      <c r="AI6481"/>
      <c r="AJ6481"/>
    </row>
    <row r="6482" spans="1:36" ht="14.5" x14ac:dyDescent="0.35">
      <c r="A6482" s="52">
        <f t="shared" si="317"/>
        <v>2016</v>
      </c>
      <c r="B6482" s="30">
        <f t="shared" si="318"/>
        <v>137</v>
      </c>
      <c r="C6482" s="4">
        <f t="shared" si="319"/>
        <v>21</v>
      </c>
      <c r="D6482" s="4" t="s">
        <v>799</v>
      </c>
      <c r="E6482" s="28">
        <v>507</v>
      </c>
      <c r="F6482" s="28">
        <v>71</v>
      </c>
      <c r="G6482" s="28">
        <v>5.9</v>
      </c>
      <c r="H6482" s="28">
        <v>217</v>
      </c>
      <c r="I6482" s="28">
        <v>12</v>
      </c>
      <c r="J6482" s="28">
        <v>5.4999999999999997E-3</v>
      </c>
      <c r="AI6482"/>
      <c r="AJ6482"/>
    </row>
    <row r="6483" spans="1:36" ht="14.5" x14ac:dyDescent="0.35">
      <c r="A6483" s="52">
        <f t="shared" si="317"/>
        <v>2016</v>
      </c>
      <c r="B6483" s="30">
        <f t="shared" si="318"/>
        <v>137</v>
      </c>
      <c r="C6483" s="4">
        <f t="shared" si="319"/>
        <v>21</v>
      </c>
      <c r="D6483" s="4" t="s">
        <v>799</v>
      </c>
      <c r="E6483" s="28">
        <v>507</v>
      </c>
      <c r="F6483" s="28">
        <v>71</v>
      </c>
      <c r="G6483" s="28">
        <v>5.9</v>
      </c>
      <c r="H6483" s="28">
        <v>217</v>
      </c>
      <c r="I6483" s="28">
        <v>12</v>
      </c>
      <c r="J6483" s="28">
        <v>6.4999999999999997E-3</v>
      </c>
      <c r="AI6483"/>
      <c r="AJ6483"/>
    </row>
    <row r="6484" spans="1:36" ht="14.5" x14ac:dyDescent="0.35">
      <c r="A6484" s="52">
        <f t="shared" si="317"/>
        <v>2016</v>
      </c>
      <c r="B6484" s="30">
        <f t="shared" si="318"/>
        <v>137</v>
      </c>
      <c r="C6484" s="4">
        <f t="shared" si="319"/>
        <v>21</v>
      </c>
      <c r="D6484" s="4" t="s">
        <v>799</v>
      </c>
      <c r="E6484" s="28">
        <v>507</v>
      </c>
      <c r="F6484" s="28">
        <v>71</v>
      </c>
      <c r="G6484" s="28">
        <v>5.9</v>
      </c>
      <c r="H6484" s="28">
        <v>217</v>
      </c>
      <c r="I6484" s="28">
        <v>12</v>
      </c>
      <c r="J6484" s="28">
        <v>5.1000000000000004E-3</v>
      </c>
      <c r="AI6484"/>
      <c r="AJ6484"/>
    </row>
    <row r="6485" spans="1:36" ht="14.5" x14ac:dyDescent="0.35">
      <c r="A6485" s="52">
        <f t="shared" si="317"/>
        <v>2016</v>
      </c>
      <c r="B6485" s="30">
        <f t="shared" si="318"/>
        <v>137</v>
      </c>
      <c r="C6485" s="4">
        <f t="shared" si="319"/>
        <v>21</v>
      </c>
      <c r="D6485" s="4" t="s">
        <v>799</v>
      </c>
      <c r="E6485" s="28">
        <v>507</v>
      </c>
      <c r="F6485" s="28">
        <v>71</v>
      </c>
      <c r="G6485" s="28">
        <v>5.9</v>
      </c>
      <c r="H6485" s="28">
        <v>217</v>
      </c>
      <c r="I6485" s="28">
        <v>12</v>
      </c>
      <c r="J6485" s="28">
        <v>4.4000000000000003E-3</v>
      </c>
      <c r="AI6485"/>
      <c r="AJ6485"/>
    </row>
    <row r="6486" spans="1:36" ht="14.5" x14ac:dyDescent="0.35">
      <c r="A6486" s="52">
        <f t="shared" si="317"/>
        <v>2016</v>
      </c>
      <c r="B6486" s="30">
        <f t="shared" si="318"/>
        <v>137</v>
      </c>
      <c r="C6486" s="4">
        <f t="shared" si="319"/>
        <v>21</v>
      </c>
      <c r="D6486" s="4" t="s">
        <v>799</v>
      </c>
      <c r="E6486" s="28">
        <v>507</v>
      </c>
      <c r="F6486" s="28">
        <v>71</v>
      </c>
      <c r="G6486" s="28">
        <v>5.9</v>
      </c>
      <c r="H6486" s="28">
        <v>217</v>
      </c>
      <c r="I6486" s="28">
        <v>12</v>
      </c>
      <c r="J6486" s="28">
        <v>6.1999999999999998E-3</v>
      </c>
      <c r="AI6486"/>
      <c r="AJ6486"/>
    </row>
    <row r="6487" spans="1:36" ht="14.5" x14ac:dyDescent="0.35">
      <c r="A6487" s="52">
        <f t="shared" si="317"/>
        <v>2016</v>
      </c>
      <c r="B6487" s="30">
        <f t="shared" si="318"/>
        <v>137</v>
      </c>
      <c r="C6487" s="4">
        <f t="shared" si="319"/>
        <v>21</v>
      </c>
      <c r="D6487" s="4" t="s">
        <v>799</v>
      </c>
      <c r="E6487" s="28">
        <v>507</v>
      </c>
      <c r="F6487" s="28">
        <v>71</v>
      </c>
      <c r="G6487" s="28">
        <v>5.9</v>
      </c>
      <c r="H6487" s="28">
        <v>217</v>
      </c>
      <c r="I6487" s="28">
        <v>12</v>
      </c>
      <c r="J6487" s="28">
        <v>6.1000000000000004E-3</v>
      </c>
      <c r="AI6487"/>
      <c r="AJ6487"/>
    </row>
    <row r="6488" spans="1:36" ht="14.5" x14ac:dyDescent="0.35">
      <c r="A6488" s="52">
        <f t="shared" si="317"/>
        <v>2016</v>
      </c>
      <c r="B6488" s="30">
        <f t="shared" si="318"/>
        <v>137</v>
      </c>
      <c r="C6488" s="4">
        <f t="shared" si="319"/>
        <v>21</v>
      </c>
      <c r="D6488" s="4" t="s">
        <v>799</v>
      </c>
      <c r="E6488" s="28">
        <v>507</v>
      </c>
      <c r="F6488" s="28">
        <v>71</v>
      </c>
      <c r="G6488" s="28">
        <v>5.9</v>
      </c>
      <c r="H6488" s="28">
        <v>217</v>
      </c>
      <c r="I6488" s="28">
        <v>12</v>
      </c>
      <c r="J6488" s="28">
        <v>4.7000000000000002E-3</v>
      </c>
      <c r="AI6488"/>
      <c r="AJ6488"/>
    </row>
    <row r="6489" spans="1:36" ht="14.5" x14ac:dyDescent="0.35">
      <c r="A6489" s="52">
        <f t="shared" si="317"/>
        <v>2016</v>
      </c>
      <c r="B6489" s="30">
        <f t="shared" si="318"/>
        <v>137</v>
      </c>
      <c r="C6489" s="4">
        <f t="shared" si="319"/>
        <v>21</v>
      </c>
      <c r="D6489" s="4" t="s">
        <v>799</v>
      </c>
      <c r="E6489" s="28">
        <v>507</v>
      </c>
      <c r="F6489" s="28">
        <v>71</v>
      </c>
      <c r="G6489" s="28">
        <v>5.9</v>
      </c>
      <c r="H6489" s="28">
        <v>217</v>
      </c>
      <c r="I6489" s="28">
        <v>12</v>
      </c>
      <c r="J6489" s="28">
        <v>5.1999999999999998E-3</v>
      </c>
      <c r="AI6489"/>
      <c r="AJ6489"/>
    </row>
    <row r="6490" spans="1:36" ht="14.5" x14ac:dyDescent="0.35">
      <c r="A6490" s="52">
        <f t="shared" si="317"/>
        <v>2016</v>
      </c>
      <c r="B6490" s="30">
        <f t="shared" si="318"/>
        <v>137</v>
      </c>
      <c r="C6490" s="4">
        <f t="shared" si="319"/>
        <v>21</v>
      </c>
      <c r="D6490" s="4" t="s">
        <v>799</v>
      </c>
      <c r="E6490" s="28">
        <v>507</v>
      </c>
      <c r="F6490" s="28">
        <v>71</v>
      </c>
      <c r="G6490" s="28">
        <v>5.9</v>
      </c>
      <c r="H6490" s="28">
        <v>217</v>
      </c>
      <c r="I6490" s="28">
        <v>12</v>
      </c>
      <c r="J6490" s="28">
        <v>4.0000000000000001E-3</v>
      </c>
      <c r="AI6490"/>
      <c r="AJ6490"/>
    </row>
    <row r="6491" spans="1:36" ht="14.5" x14ac:dyDescent="0.35">
      <c r="A6491" s="52">
        <f t="shared" si="317"/>
        <v>2016</v>
      </c>
      <c r="B6491" s="30">
        <f t="shared" si="318"/>
        <v>137</v>
      </c>
      <c r="C6491" s="4">
        <f t="shared" si="319"/>
        <v>21</v>
      </c>
      <c r="D6491" s="4" t="s">
        <v>799</v>
      </c>
      <c r="E6491" s="28">
        <v>506</v>
      </c>
      <c r="F6491" s="28">
        <v>71</v>
      </c>
      <c r="G6491" s="28">
        <v>5.9</v>
      </c>
      <c r="H6491" s="28">
        <v>217</v>
      </c>
      <c r="I6491" s="28">
        <v>13</v>
      </c>
      <c r="J6491" s="28">
        <v>7.3000000000000001E-3</v>
      </c>
      <c r="AI6491"/>
      <c r="AJ6491"/>
    </row>
    <row r="6492" spans="1:36" ht="14.5" x14ac:dyDescent="0.35">
      <c r="A6492" s="52">
        <f t="shared" si="317"/>
        <v>2016</v>
      </c>
      <c r="B6492" s="30">
        <f t="shared" si="318"/>
        <v>137</v>
      </c>
      <c r="C6492" s="4">
        <f t="shared" si="319"/>
        <v>21</v>
      </c>
      <c r="D6492" s="4" t="s">
        <v>799</v>
      </c>
      <c r="E6492" s="28">
        <v>506</v>
      </c>
      <c r="F6492" s="28">
        <v>71</v>
      </c>
      <c r="G6492" s="28">
        <v>5.9</v>
      </c>
      <c r="H6492" s="28">
        <v>217</v>
      </c>
      <c r="I6492" s="28">
        <v>13</v>
      </c>
      <c r="J6492" s="28">
        <v>6.0000000000000001E-3</v>
      </c>
      <c r="AI6492"/>
      <c r="AJ6492"/>
    </row>
    <row r="6493" spans="1:36" ht="14.5" x14ac:dyDescent="0.35">
      <c r="A6493" s="52">
        <f t="shared" si="317"/>
        <v>2016</v>
      </c>
      <c r="B6493" s="30">
        <f t="shared" si="318"/>
        <v>137</v>
      </c>
      <c r="C6493" s="4">
        <f t="shared" si="319"/>
        <v>21</v>
      </c>
      <c r="D6493" s="4" t="s">
        <v>799</v>
      </c>
      <c r="E6493" s="28">
        <v>506</v>
      </c>
      <c r="F6493" s="28">
        <v>71</v>
      </c>
      <c r="G6493" s="28">
        <v>5.9</v>
      </c>
      <c r="H6493" s="28">
        <v>217</v>
      </c>
      <c r="I6493" s="28">
        <v>13</v>
      </c>
      <c r="J6493" s="28">
        <v>7.4999999999999997E-3</v>
      </c>
      <c r="AI6493"/>
      <c r="AJ6493"/>
    </row>
    <row r="6494" spans="1:36" ht="14.5" x14ac:dyDescent="0.35">
      <c r="A6494" s="52">
        <f t="shared" si="317"/>
        <v>2016</v>
      </c>
      <c r="B6494" s="30">
        <f t="shared" si="318"/>
        <v>137</v>
      </c>
      <c r="C6494" s="4">
        <f t="shared" si="319"/>
        <v>21</v>
      </c>
      <c r="D6494" s="4" t="s">
        <v>799</v>
      </c>
      <c r="E6494" s="28">
        <v>506</v>
      </c>
      <c r="F6494" s="28">
        <v>71</v>
      </c>
      <c r="G6494" s="28">
        <v>5.9</v>
      </c>
      <c r="H6494" s="28">
        <v>217</v>
      </c>
      <c r="I6494" s="28">
        <v>13</v>
      </c>
      <c r="J6494" s="28">
        <v>7.3000000000000001E-3</v>
      </c>
      <c r="AI6494"/>
      <c r="AJ6494"/>
    </row>
    <row r="6495" spans="1:36" ht="14.5" x14ac:dyDescent="0.35">
      <c r="A6495" s="52">
        <f t="shared" si="317"/>
        <v>2016</v>
      </c>
      <c r="B6495" s="30">
        <f t="shared" si="318"/>
        <v>137</v>
      </c>
      <c r="C6495" s="4">
        <f t="shared" si="319"/>
        <v>21</v>
      </c>
      <c r="D6495" s="4" t="s">
        <v>799</v>
      </c>
      <c r="E6495" s="28">
        <v>506</v>
      </c>
      <c r="F6495" s="28">
        <v>71</v>
      </c>
      <c r="G6495" s="28">
        <v>5.9</v>
      </c>
      <c r="H6495" s="28">
        <v>217</v>
      </c>
      <c r="I6495" s="28">
        <v>13</v>
      </c>
      <c r="J6495" s="28">
        <v>7.4999999999999997E-3</v>
      </c>
      <c r="AI6495"/>
      <c r="AJ6495"/>
    </row>
    <row r="6496" spans="1:36" ht="14.5" x14ac:dyDescent="0.35">
      <c r="A6496" s="52">
        <f t="shared" si="317"/>
        <v>2016</v>
      </c>
      <c r="B6496" s="30">
        <f t="shared" si="318"/>
        <v>137</v>
      </c>
      <c r="C6496" s="4">
        <f t="shared" si="319"/>
        <v>21</v>
      </c>
      <c r="D6496" s="4" t="s">
        <v>799</v>
      </c>
      <c r="E6496" s="28">
        <v>507</v>
      </c>
      <c r="F6496" s="28">
        <v>71</v>
      </c>
      <c r="G6496" s="28">
        <v>5.9</v>
      </c>
      <c r="H6496" s="28">
        <v>217</v>
      </c>
      <c r="I6496" s="28">
        <v>13</v>
      </c>
      <c r="J6496" s="28">
        <v>4.7999999999999996E-3</v>
      </c>
      <c r="AI6496"/>
      <c r="AJ6496"/>
    </row>
    <row r="6497" spans="1:36" ht="14.5" x14ac:dyDescent="0.35">
      <c r="A6497" s="52">
        <f t="shared" si="317"/>
        <v>2016</v>
      </c>
      <c r="B6497" s="30">
        <f t="shared" si="318"/>
        <v>137</v>
      </c>
      <c r="C6497" s="4">
        <f t="shared" si="319"/>
        <v>21</v>
      </c>
      <c r="D6497" s="4" t="s">
        <v>799</v>
      </c>
      <c r="E6497" s="28">
        <v>507</v>
      </c>
      <c r="F6497" s="28">
        <v>71</v>
      </c>
      <c r="G6497" s="28">
        <v>5.9</v>
      </c>
      <c r="H6497" s="28">
        <v>217</v>
      </c>
      <c r="I6497" s="28">
        <v>13</v>
      </c>
      <c r="J6497" s="28">
        <v>7.4999999999999997E-3</v>
      </c>
      <c r="AI6497"/>
      <c r="AJ6497"/>
    </row>
    <row r="6498" spans="1:36" ht="14.5" x14ac:dyDescent="0.35">
      <c r="A6498" s="52">
        <f t="shared" si="317"/>
        <v>2016</v>
      </c>
      <c r="B6498" s="30">
        <f t="shared" si="318"/>
        <v>137</v>
      </c>
      <c r="C6498" s="4">
        <f t="shared" si="319"/>
        <v>21</v>
      </c>
      <c r="D6498" s="4" t="s">
        <v>799</v>
      </c>
      <c r="E6498" s="28">
        <v>507</v>
      </c>
      <c r="F6498" s="28">
        <v>71</v>
      </c>
      <c r="G6498" s="28">
        <v>5.9</v>
      </c>
      <c r="H6498" s="28">
        <v>217</v>
      </c>
      <c r="I6498" s="28">
        <v>13</v>
      </c>
      <c r="J6498" s="28">
        <v>9.1000000000000004E-3</v>
      </c>
      <c r="AI6498"/>
      <c r="AJ6498"/>
    </row>
    <row r="6499" spans="1:36" ht="14.5" x14ac:dyDescent="0.35">
      <c r="A6499" s="52">
        <f t="shared" si="317"/>
        <v>2016</v>
      </c>
      <c r="B6499" s="30">
        <f t="shared" si="318"/>
        <v>137</v>
      </c>
      <c r="C6499" s="4">
        <f t="shared" si="319"/>
        <v>21</v>
      </c>
      <c r="D6499" s="4" t="s">
        <v>799</v>
      </c>
      <c r="E6499" s="28">
        <v>507</v>
      </c>
      <c r="F6499" s="28">
        <v>71</v>
      </c>
      <c r="G6499" s="28">
        <v>5.9</v>
      </c>
      <c r="H6499" s="28">
        <v>217</v>
      </c>
      <c r="I6499" s="28">
        <v>13</v>
      </c>
      <c r="J6499" s="28">
        <v>6.3E-3</v>
      </c>
      <c r="AI6499"/>
      <c r="AJ6499"/>
    </row>
    <row r="6500" spans="1:36" ht="14.5" x14ac:dyDescent="0.35">
      <c r="A6500" s="52">
        <f t="shared" si="317"/>
        <v>2016</v>
      </c>
      <c r="B6500" s="30">
        <f t="shared" si="318"/>
        <v>137</v>
      </c>
      <c r="C6500" s="4">
        <f t="shared" si="319"/>
        <v>21</v>
      </c>
      <c r="D6500" s="4" t="s">
        <v>799</v>
      </c>
      <c r="E6500" s="28">
        <v>507</v>
      </c>
      <c r="F6500" s="28">
        <v>71</v>
      </c>
      <c r="G6500" s="28">
        <v>5.9</v>
      </c>
      <c r="H6500" s="28">
        <v>217</v>
      </c>
      <c r="I6500" s="28">
        <v>13</v>
      </c>
      <c r="J6500" s="28">
        <v>7.3000000000000001E-3</v>
      </c>
      <c r="AI6500"/>
      <c r="AJ6500"/>
    </row>
    <row r="6501" spans="1:36" ht="14.5" x14ac:dyDescent="0.35">
      <c r="A6501" s="52">
        <f t="shared" si="317"/>
        <v>2016</v>
      </c>
      <c r="B6501" s="30">
        <f t="shared" si="318"/>
        <v>137</v>
      </c>
      <c r="C6501" s="4">
        <f t="shared" si="319"/>
        <v>21</v>
      </c>
      <c r="D6501" s="4" t="s">
        <v>799</v>
      </c>
      <c r="E6501" s="28">
        <v>507</v>
      </c>
      <c r="F6501" s="28">
        <v>71</v>
      </c>
      <c r="G6501" s="28">
        <v>5.9</v>
      </c>
      <c r="H6501" s="28">
        <v>217</v>
      </c>
      <c r="I6501" s="28">
        <v>13</v>
      </c>
      <c r="J6501" s="28">
        <v>7.3000000000000001E-3</v>
      </c>
      <c r="AI6501"/>
      <c r="AJ6501"/>
    </row>
    <row r="6502" spans="1:36" ht="14.5" x14ac:dyDescent="0.35">
      <c r="A6502" s="52">
        <f t="shared" si="317"/>
        <v>2016</v>
      </c>
      <c r="B6502" s="30">
        <f t="shared" si="318"/>
        <v>137</v>
      </c>
      <c r="C6502" s="4">
        <f t="shared" si="319"/>
        <v>21</v>
      </c>
      <c r="D6502" s="4" t="s">
        <v>799</v>
      </c>
      <c r="E6502" s="28">
        <v>507</v>
      </c>
      <c r="F6502" s="28">
        <v>71</v>
      </c>
      <c r="G6502" s="28">
        <v>5.9</v>
      </c>
      <c r="H6502" s="28">
        <v>217</v>
      </c>
      <c r="I6502" s="28">
        <v>13</v>
      </c>
      <c r="J6502" s="28">
        <v>5.0000000000000001E-3</v>
      </c>
      <c r="AI6502"/>
      <c r="AJ6502"/>
    </row>
    <row r="6503" spans="1:36" ht="14.5" x14ac:dyDescent="0.35">
      <c r="A6503" s="52">
        <f t="shared" si="317"/>
        <v>2016</v>
      </c>
      <c r="B6503" s="30">
        <f t="shared" si="318"/>
        <v>137</v>
      </c>
      <c r="C6503" s="4">
        <f t="shared" si="319"/>
        <v>21</v>
      </c>
      <c r="D6503" s="4" t="s">
        <v>799</v>
      </c>
      <c r="E6503" s="28">
        <v>506</v>
      </c>
      <c r="F6503" s="28">
        <v>71</v>
      </c>
      <c r="G6503" s="28">
        <v>5.9</v>
      </c>
      <c r="H6503" s="28">
        <v>217</v>
      </c>
      <c r="I6503" s="28">
        <v>14</v>
      </c>
      <c r="J6503" s="28">
        <v>1.06E-2</v>
      </c>
      <c r="AI6503"/>
      <c r="AJ6503"/>
    </row>
    <row r="6504" spans="1:36" ht="14.5" x14ac:dyDescent="0.35">
      <c r="A6504" s="52">
        <f t="shared" si="317"/>
        <v>2016</v>
      </c>
      <c r="B6504" s="30">
        <f t="shared" si="318"/>
        <v>137</v>
      </c>
      <c r="C6504" s="4">
        <f t="shared" si="319"/>
        <v>21</v>
      </c>
      <c r="D6504" s="4" t="s">
        <v>799</v>
      </c>
      <c r="E6504" s="28">
        <v>506</v>
      </c>
      <c r="F6504" s="28">
        <v>71</v>
      </c>
      <c r="G6504" s="28">
        <v>5.9</v>
      </c>
      <c r="H6504" s="28">
        <v>217</v>
      </c>
      <c r="I6504" s="28">
        <v>14</v>
      </c>
      <c r="J6504" s="28">
        <v>8.8000000000000005E-3</v>
      </c>
      <c r="AI6504"/>
      <c r="AJ6504"/>
    </row>
    <row r="6505" spans="1:36" ht="14.5" x14ac:dyDescent="0.35">
      <c r="A6505" s="52">
        <f t="shared" si="317"/>
        <v>2016</v>
      </c>
      <c r="B6505" s="30">
        <f t="shared" si="318"/>
        <v>137</v>
      </c>
      <c r="C6505" s="4">
        <f t="shared" si="319"/>
        <v>21</v>
      </c>
      <c r="D6505" s="4" t="s">
        <v>799</v>
      </c>
      <c r="E6505" s="28">
        <v>507</v>
      </c>
      <c r="F6505" s="28">
        <v>71</v>
      </c>
      <c r="G6505" s="28">
        <v>5.9</v>
      </c>
      <c r="H6505" s="28">
        <v>217</v>
      </c>
      <c r="I6505" s="28">
        <v>15</v>
      </c>
      <c r="J6505" s="28">
        <v>9.7999999999999997E-3</v>
      </c>
      <c r="AI6505"/>
      <c r="AJ6505"/>
    </row>
    <row r="6506" spans="1:36" ht="14.5" x14ac:dyDescent="0.35">
      <c r="A6506" s="52">
        <f t="shared" si="317"/>
        <v>2016</v>
      </c>
      <c r="B6506" s="30">
        <f t="shared" si="318"/>
        <v>137</v>
      </c>
      <c r="C6506" s="4">
        <f t="shared" si="319"/>
        <v>21</v>
      </c>
      <c r="D6506" s="4" t="s">
        <v>799</v>
      </c>
      <c r="E6506" s="28">
        <v>507</v>
      </c>
      <c r="F6506" s="28">
        <v>71</v>
      </c>
      <c r="G6506" s="28">
        <v>5.9</v>
      </c>
      <c r="H6506" s="28">
        <v>217</v>
      </c>
      <c r="I6506" s="28">
        <v>16</v>
      </c>
      <c r="J6506" s="28">
        <v>7.1999999999999998E-3</v>
      </c>
      <c r="AI6506"/>
      <c r="AJ6506"/>
    </row>
    <row r="6507" spans="1:36" ht="14.5" x14ac:dyDescent="0.35">
      <c r="A6507" s="52">
        <f t="shared" si="317"/>
        <v>2016</v>
      </c>
      <c r="B6507" s="30">
        <f t="shared" si="318"/>
        <v>137</v>
      </c>
      <c r="C6507" s="4">
        <f t="shared" si="319"/>
        <v>21</v>
      </c>
      <c r="D6507" s="4" t="s">
        <v>799</v>
      </c>
      <c r="E6507" s="28">
        <v>507</v>
      </c>
      <c r="F6507" s="28">
        <v>71</v>
      </c>
      <c r="G6507" s="28">
        <v>5.9</v>
      </c>
      <c r="H6507" s="28">
        <v>217</v>
      </c>
      <c r="I6507" s="28">
        <v>16</v>
      </c>
      <c r="J6507" s="28">
        <v>1.5299999999999999E-2</v>
      </c>
      <c r="AI6507"/>
      <c r="AJ6507"/>
    </row>
    <row r="6508" spans="1:36" ht="14.5" x14ac:dyDescent="0.35">
      <c r="A6508" s="52">
        <f t="shared" si="317"/>
        <v>2016</v>
      </c>
      <c r="B6508" s="30">
        <f t="shared" si="318"/>
        <v>137</v>
      </c>
      <c r="C6508" s="4">
        <f t="shared" si="319"/>
        <v>21</v>
      </c>
      <c r="D6508" s="4" t="s">
        <v>799</v>
      </c>
      <c r="E6508" s="28">
        <v>507</v>
      </c>
      <c r="F6508" s="28">
        <v>71</v>
      </c>
      <c r="G6508" s="28">
        <v>5.9</v>
      </c>
      <c r="H6508" s="28">
        <v>217</v>
      </c>
      <c r="I6508" s="28">
        <v>21</v>
      </c>
      <c r="J6508" s="28">
        <v>3.3500000000000002E-2</v>
      </c>
      <c r="AI6508"/>
      <c r="AJ6508"/>
    </row>
    <row r="6509" spans="1:36" ht="14.5" x14ac:dyDescent="0.35">
      <c r="A6509" s="52">
        <f t="shared" si="317"/>
        <v>2016</v>
      </c>
      <c r="B6509" s="30">
        <f t="shared" si="318"/>
        <v>137</v>
      </c>
      <c r="C6509" s="4">
        <f t="shared" si="319"/>
        <v>21</v>
      </c>
      <c r="D6509" s="4" t="s">
        <v>799</v>
      </c>
      <c r="E6509" s="28">
        <v>509</v>
      </c>
      <c r="F6509" s="28">
        <v>75</v>
      </c>
      <c r="G6509" s="28">
        <v>5.2</v>
      </c>
      <c r="H6509" s="28">
        <v>217</v>
      </c>
      <c r="I6509" s="28">
        <v>9</v>
      </c>
      <c r="J6509" s="28">
        <v>1E-3</v>
      </c>
      <c r="AI6509"/>
      <c r="AJ6509"/>
    </row>
    <row r="6510" spans="1:36" ht="14.5" x14ac:dyDescent="0.35">
      <c r="A6510" s="52">
        <f t="shared" si="317"/>
        <v>2016</v>
      </c>
      <c r="B6510" s="30">
        <f t="shared" si="318"/>
        <v>137</v>
      </c>
      <c r="C6510" s="4">
        <f t="shared" si="319"/>
        <v>21</v>
      </c>
      <c r="D6510" s="4" t="s">
        <v>799</v>
      </c>
      <c r="E6510" s="28">
        <v>509</v>
      </c>
      <c r="F6510" s="28">
        <v>75</v>
      </c>
      <c r="G6510" s="28">
        <v>5.2</v>
      </c>
      <c r="H6510" s="28">
        <v>217</v>
      </c>
      <c r="I6510" s="28">
        <v>9</v>
      </c>
      <c r="J6510" s="28">
        <v>1.5E-3</v>
      </c>
      <c r="AI6510"/>
      <c r="AJ6510"/>
    </row>
    <row r="6511" spans="1:36" ht="14.5" x14ac:dyDescent="0.35">
      <c r="A6511" s="52">
        <f t="shared" si="317"/>
        <v>2016</v>
      </c>
      <c r="B6511" s="30">
        <f t="shared" si="318"/>
        <v>137</v>
      </c>
      <c r="C6511" s="4">
        <f t="shared" si="319"/>
        <v>21</v>
      </c>
      <c r="D6511" s="4" t="s">
        <v>799</v>
      </c>
      <c r="E6511" s="28">
        <v>509</v>
      </c>
      <c r="F6511" s="28">
        <v>75</v>
      </c>
      <c r="G6511" s="28">
        <v>5.2</v>
      </c>
      <c r="H6511" s="28">
        <v>217</v>
      </c>
      <c r="I6511" s="28">
        <v>9</v>
      </c>
      <c r="J6511" s="28">
        <v>1.1000000000000001E-3</v>
      </c>
      <c r="AI6511"/>
      <c r="AJ6511"/>
    </row>
    <row r="6512" spans="1:36" ht="14.5" x14ac:dyDescent="0.35">
      <c r="A6512" s="52">
        <f t="shared" si="317"/>
        <v>2016</v>
      </c>
      <c r="B6512" s="30">
        <f t="shared" si="318"/>
        <v>137</v>
      </c>
      <c r="C6512" s="4">
        <f t="shared" si="319"/>
        <v>21</v>
      </c>
      <c r="D6512" s="4" t="s">
        <v>799</v>
      </c>
      <c r="E6512" s="28">
        <v>509</v>
      </c>
      <c r="F6512" s="28">
        <v>75</v>
      </c>
      <c r="G6512" s="28">
        <v>5.2</v>
      </c>
      <c r="H6512" s="28">
        <v>217</v>
      </c>
      <c r="I6512" s="28">
        <v>9</v>
      </c>
      <c r="J6512" s="28">
        <v>8.9999999999999998E-4</v>
      </c>
      <c r="AI6512"/>
      <c r="AJ6512"/>
    </row>
    <row r="6513" spans="1:36" ht="14.5" x14ac:dyDescent="0.35">
      <c r="A6513" s="52">
        <f t="shared" si="317"/>
        <v>2016</v>
      </c>
      <c r="B6513" s="30">
        <f t="shared" si="318"/>
        <v>137</v>
      </c>
      <c r="C6513" s="4">
        <f t="shared" si="319"/>
        <v>21</v>
      </c>
      <c r="D6513" s="4" t="s">
        <v>799</v>
      </c>
      <c r="E6513" s="28">
        <v>509</v>
      </c>
      <c r="F6513" s="28">
        <v>75</v>
      </c>
      <c r="G6513" s="28">
        <v>5.2</v>
      </c>
      <c r="H6513" s="28">
        <v>217</v>
      </c>
      <c r="I6513" s="28">
        <v>9</v>
      </c>
      <c r="J6513" s="28">
        <v>1.1000000000000001E-3</v>
      </c>
      <c r="AI6513"/>
      <c r="AJ6513"/>
    </row>
    <row r="6514" spans="1:36" ht="14.5" x14ac:dyDescent="0.35">
      <c r="A6514" s="52">
        <f t="shared" si="317"/>
        <v>2016</v>
      </c>
      <c r="B6514" s="30">
        <f t="shared" si="318"/>
        <v>137</v>
      </c>
      <c r="C6514" s="4">
        <f t="shared" si="319"/>
        <v>21</v>
      </c>
      <c r="D6514" s="4" t="s">
        <v>799</v>
      </c>
      <c r="E6514" s="28">
        <v>508</v>
      </c>
      <c r="F6514" s="28">
        <v>75</v>
      </c>
      <c r="G6514" s="28">
        <v>5.2</v>
      </c>
      <c r="H6514" s="28">
        <v>217</v>
      </c>
      <c r="I6514" s="28">
        <v>10</v>
      </c>
      <c r="J6514" s="28">
        <v>1.2999999999999999E-3</v>
      </c>
      <c r="AI6514"/>
      <c r="AJ6514"/>
    </row>
    <row r="6515" spans="1:36" ht="14.5" x14ac:dyDescent="0.35">
      <c r="A6515" s="52">
        <f t="shared" si="317"/>
        <v>2016</v>
      </c>
      <c r="B6515" s="30">
        <f t="shared" si="318"/>
        <v>137</v>
      </c>
      <c r="C6515" s="4">
        <f t="shared" si="319"/>
        <v>21</v>
      </c>
      <c r="D6515" s="4" t="s">
        <v>799</v>
      </c>
      <c r="E6515" s="28">
        <v>508</v>
      </c>
      <c r="F6515" s="28">
        <v>75</v>
      </c>
      <c r="G6515" s="28">
        <v>5.2</v>
      </c>
      <c r="H6515" s="28">
        <v>217</v>
      </c>
      <c r="I6515" s="28">
        <v>10</v>
      </c>
      <c r="J6515" s="28">
        <v>1.1999999999999999E-3</v>
      </c>
      <c r="AI6515"/>
      <c r="AJ6515"/>
    </row>
    <row r="6516" spans="1:36" ht="14.5" x14ac:dyDescent="0.35">
      <c r="A6516" s="52">
        <f t="shared" si="317"/>
        <v>2016</v>
      </c>
      <c r="B6516" s="30">
        <f t="shared" si="318"/>
        <v>137</v>
      </c>
      <c r="C6516" s="4">
        <f t="shared" si="319"/>
        <v>21</v>
      </c>
      <c r="D6516" s="4" t="s">
        <v>799</v>
      </c>
      <c r="E6516" s="28">
        <v>508</v>
      </c>
      <c r="F6516" s="28">
        <v>75</v>
      </c>
      <c r="G6516" s="28">
        <v>5.2</v>
      </c>
      <c r="H6516" s="28">
        <v>217</v>
      </c>
      <c r="I6516" s="28">
        <v>10</v>
      </c>
      <c r="J6516" s="28">
        <v>2.3E-3</v>
      </c>
      <c r="AI6516"/>
      <c r="AJ6516"/>
    </row>
    <row r="6517" spans="1:36" ht="14.5" x14ac:dyDescent="0.35">
      <c r="A6517" s="52">
        <f t="shared" si="317"/>
        <v>2016</v>
      </c>
      <c r="B6517" s="30">
        <f t="shared" si="318"/>
        <v>137</v>
      </c>
      <c r="C6517" s="4">
        <f t="shared" si="319"/>
        <v>21</v>
      </c>
      <c r="D6517" s="4" t="s">
        <v>799</v>
      </c>
      <c r="E6517" s="28">
        <v>508</v>
      </c>
      <c r="F6517" s="28">
        <v>75</v>
      </c>
      <c r="G6517" s="28">
        <v>5.2</v>
      </c>
      <c r="H6517" s="28">
        <v>217</v>
      </c>
      <c r="I6517" s="28">
        <v>10</v>
      </c>
      <c r="J6517" s="28">
        <v>1.6000000000000001E-3</v>
      </c>
      <c r="AI6517"/>
      <c r="AJ6517"/>
    </row>
    <row r="6518" spans="1:36" ht="14.5" x14ac:dyDescent="0.35">
      <c r="A6518" s="52">
        <f t="shared" si="317"/>
        <v>2016</v>
      </c>
      <c r="B6518" s="30">
        <f t="shared" si="318"/>
        <v>137</v>
      </c>
      <c r="C6518" s="4">
        <f t="shared" si="319"/>
        <v>21</v>
      </c>
      <c r="D6518" s="4" t="s">
        <v>799</v>
      </c>
      <c r="E6518" s="28">
        <v>508</v>
      </c>
      <c r="F6518" s="28">
        <v>75</v>
      </c>
      <c r="G6518" s="28">
        <v>5.2</v>
      </c>
      <c r="H6518" s="28">
        <v>217</v>
      </c>
      <c r="I6518" s="28">
        <v>10</v>
      </c>
      <c r="J6518" s="28">
        <v>1.6999999999999999E-3</v>
      </c>
      <c r="AI6518"/>
      <c r="AJ6518"/>
    </row>
    <row r="6519" spans="1:36" ht="14.5" x14ac:dyDescent="0.35">
      <c r="A6519" s="52">
        <f t="shared" si="317"/>
        <v>2016</v>
      </c>
      <c r="B6519" s="30">
        <f t="shared" si="318"/>
        <v>137</v>
      </c>
      <c r="C6519" s="4">
        <f t="shared" si="319"/>
        <v>21</v>
      </c>
      <c r="D6519" s="4" t="s">
        <v>799</v>
      </c>
      <c r="E6519" s="28">
        <v>508</v>
      </c>
      <c r="F6519" s="28">
        <v>75</v>
      </c>
      <c r="G6519" s="28">
        <v>5.2</v>
      </c>
      <c r="H6519" s="28">
        <v>217</v>
      </c>
      <c r="I6519" s="28">
        <v>10</v>
      </c>
      <c r="J6519" s="28">
        <v>8.9999999999999998E-4</v>
      </c>
      <c r="AI6519"/>
      <c r="AJ6519"/>
    </row>
    <row r="6520" spans="1:36" ht="14.5" x14ac:dyDescent="0.35">
      <c r="A6520" s="52">
        <f t="shared" si="317"/>
        <v>2016</v>
      </c>
      <c r="B6520" s="30">
        <f t="shared" si="318"/>
        <v>137</v>
      </c>
      <c r="C6520" s="4">
        <f t="shared" si="319"/>
        <v>21</v>
      </c>
      <c r="D6520" s="4" t="s">
        <v>799</v>
      </c>
      <c r="E6520" s="28">
        <v>508</v>
      </c>
      <c r="F6520" s="28">
        <v>75</v>
      </c>
      <c r="G6520" s="28">
        <v>5.2</v>
      </c>
      <c r="H6520" s="28">
        <v>217</v>
      </c>
      <c r="I6520" s="28">
        <v>10</v>
      </c>
      <c r="J6520" s="28">
        <v>1.6000000000000001E-3</v>
      </c>
      <c r="AI6520"/>
      <c r="AJ6520"/>
    </row>
    <row r="6521" spans="1:36" ht="14.5" x14ac:dyDescent="0.35">
      <c r="A6521" s="52">
        <f t="shared" si="317"/>
        <v>2016</v>
      </c>
      <c r="B6521" s="30">
        <f t="shared" si="318"/>
        <v>137</v>
      </c>
      <c r="C6521" s="4">
        <f t="shared" si="319"/>
        <v>21</v>
      </c>
      <c r="D6521" s="4" t="s">
        <v>799</v>
      </c>
      <c r="E6521" s="28">
        <v>508</v>
      </c>
      <c r="F6521" s="28">
        <v>75</v>
      </c>
      <c r="G6521" s="28">
        <v>5.2</v>
      </c>
      <c r="H6521" s="28">
        <v>217</v>
      </c>
      <c r="I6521" s="28">
        <v>10</v>
      </c>
      <c r="J6521" s="28">
        <v>1.8E-3</v>
      </c>
      <c r="AI6521"/>
      <c r="AJ6521"/>
    </row>
    <row r="6522" spans="1:36" ht="14.5" x14ac:dyDescent="0.35">
      <c r="A6522" s="52">
        <f t="shared" si="317"/>
        <v>2016</v>
      </c>
      <c r="B6522" s="30">
        <f t="shared" si="318"/>
        <v>137</v>
      </c>
      <c r="C6522" s="4">
        <f t="shared" si="319"/>
        <v>21</v>
      </c>
      <c r="D6522" s="4" t="s">
        <v>799</v>
      </c>
      <c r="E6522" s="28">
        <v>508</v>
      </c>
      <c r="F6522" s="28">
        <v>75</v>
      </c>
      <c r="G6522" s="28">
        <v>5.2</v>
      </c>
      <c r="H6522" s="28">
        <v>217</v>
      </c>
      <c r="I6522" s="28">
        <v>10</v>
      </c>
      <c r="J6522" s="28">
        <v>2.2000000000000001E-3</v>
      </c>
      <c r="AI6522"/>
      <c r="AJ6522"/>
    </row>
    <row r="6523" spans="1:36" ht="14.5" x14ac:dyDescent="0.35">
      <c r="A6523" s="52">
        <f t="shared" si="317"/>
        <v>2016</v>
      </c>
      <c r="B6523" s="30">
        <f t="shared" si="318"/>
        <v>137</v>
      </c>
      <c r="C6523" s="4">
        <f t="shared" si="319"/>
        <v>21</v>
      </c>
      <c r="D6523" s="4" t="s">
        <v>799</v>
      </c>
      <c r="E6523" s="28">
        <v>508</v>
      </c>
      <c r="F6523" s="28">
        <v>75</v>
      </c>
      <c r="G6523" s="28">
        <v>5.2</v>
      </c>
      <c r="H6523" s="28">
        <v>217</v>
      </c>
      <c r="I6523" s="28">
        <v>10</v>
      </c>
      <c r="J6523" s="28">
        <v>3.5000000000000001E-3</v>
      </c>
      <c r="AI6523"/>
      <c r="AJ6523"/>
    </row>
    <row r="6524" spans="1:36" ht="14.5" x14ac:dyDescent="0.35">
      <c r="A6524" s="52">
        <f t="shared" si="317"/>
        <v>2016</v>
      </c>
      <c r="B6524" s="30">
        <f t="shared" si="318"/>
        <v>137</v>
      </c>
      <c r="C6524" s="4">
        <f t="shared" si="319"/>
        <v>21</v>
      </c>
      <c r="D6524" s="4" t="s">
        <v>799</v>
      </c>
      <c r="E6524" s="28">
        <v>508</v>
      </c>
      <c r="F6524" s="28">
        <v>75</v>
      </c>
      <c r="G6524" s="28">
        <v>5.2</v>
      </c>
      <c r="H6524" s="28">
        <v>217</v>
      </c>
      <c r="I6524" s="28">
        <v>10</v>
      </c>
      <c r="J6524" s="28">
        <v>2E-3</v>
      </c>
      <c r="AI6524"/>
      <c r="AJ6524"/>
    </row>
    <row r="6525" spans="1:36" ht="14.5" x14ac:dyDescent="0.35">
      <c r="A6525" s="52">
        <f t="shared" si="317"/>
        <v>2016</v>
      </c>
      <c r="B6525" s="30">
        <f t="shared" si="318"/>
        <v>137</v>
      </c>
      <c r="C6525" s="4">
        <f t="shared" si="319"/>
        <v>21</v>
      </c>
      <c r="D6525" s="4" t="s">
        <v>799</v>
      </c>
      <c r="E6525" s="28">
        <v>508</v>
      </c>
      <c r="F6525" s="28">
        <v>75</v>
      </c>
      <c r="G6525" s="28">
        <v>5.2</v>
      </c>
      <c r="H6525" s="28">
        <v>217</v>
      </c>
      <c r="I6525" s="28">
        <v>10</v>
      </c>
      <c r="J6525" s="28">
        <v>1.8E-3</v>
      </c>
      <c r="AI6525"/>
      <c r="AJ6525"/>
    </row>
    <row r="6526" spans="1:36" ht="14.5" x14ac:dyDescent="0.35">
      <c r="A6526" s="52">
        <f t="shared" si="317"/>
        <v>2016</v>
      </c>
      <c r="B6526" s="30">
        <f t="shared" si="318"/>
        <v>137</v>
      </c>
      <c r="C6526" s="4">
        <f t="shared" si="319"/>
        <v>21</v>
      </c>
      <c r="D6526" s="4" t="s">
        <v>799</v>
      </c>
      <c r="E6526" s="28">
        <v>508</v>
      </c>
      <c r="F6526" s="28">
        <v>75</v>
      </c>
      <c r="G6526" s="28">
        <v>5.2</v>
      </c>
      <c r="H6526" s="28">
        <v>217</v>
      </c>
      <c r="I6526" s="28">
        <v>10</v>
      </c>
      <c r="J6526" s="28">
        <v>3.0000000000000001E-3</v>
      </c>
      <c r="AI6526"/>
      <c r="AJ6526"/>
    </row>
    <row r="6527" spans="1:36" ht="14.5" x14ac:dyDescent="0.35">
      <c r="A6527" s="52">
        <f t="shared" si="317"/>
        <v>2016</v>
      </c>
      <c r="B6527" s="30">
        <f t="shared" si="318"/>
        <v>137</v>
      </c>
      <c r="C6527" s="4">
        <f t="shared" si="319"/>
        <v>21</v>
      </c>
      <c r="D6527" s="4" t="s">
        <v>799</v>
      </c>
      <c r="E6527" s="28">
        <v>508</v>
      </c>
      <c r="F6527" s="28">
        <v>75</v>
      </c>
      <c r="G6527" s="28">
        <v>5.2</v>
      </c>
      <c r="H6527" s="28">
        <v>217</v>
      </c>
      <c r="I6527" s="28">
        <v>10</v>
      </c>
      <c r="J6527" s="28">
        <v>1.6000000000000001E-3</v>
      </c>
      <c r="AI6527"/>
      <c r="AJ6527"/>
    </row>
    <row r="6528" spans="1:36" ht="14.5" x14ac:dyDescent="0.35">
      <c r="A6528" s="52">
        <f t="shared" si="317"/>
        <v>2016</v>
      </c>
      <c r="B6528" s="30">
        <f t="shared" si="318"/>
        <v>137</v>
      </c>
      <c r="C6528" s="4">
        <f t="shared" si="319"/>
        <v>21</v>
      </c>
      <c r="D6528" s="4" t="s">
        <v>799</v>
      </c>
      <c r="E6528" s="28">
        <v>508</v>
      </c>
      <c r="F6528" s="28">
        <v>75</v>
      </c>
      <c r="G6528" s="28">
        <v>5.2</v>
      </c>
      <c r="H6528" s="28">
        <v>217</v>
      </c>
      <c r="I6528" s="28">
        <v>10</v>
      </c>
      <c r="J6528" s="28">
        <v>2.3E-3</v>
      </c>
      <c r="AI6528"/>
      <c r="AJ6528"/>
    </row>
    <row r="6529" spans="1:36" ht="14.5" x14ac:dyDescent="0.35">
      <c r="A6529" s="52">
        <f t="shared" si="317"/>
        <v>2016</v>
      </c>
      <c r="B6529" s="30">
        <f t="shared" si="318"/>
        <v>137</v>
      </c>
      <c r="C6529" s="4">
        <f t="shared" si="319"/>
        <v>21</v>
      </c>
      <c r="D6529" s="4" t="s">
        <v>799</v>
      </c>
      <c r="E6529" s="28">
        <v>508</v>
      </c>
      <c r="F6529" s="28">
        <v>75</v>
      </c>
      <c r="G6529" s="28">
        <v>5.2</v>
      </c>
      <c r="H6529" s="28">
        <v>217</v>
      </c>
      <c r="I6529" s="28">
        <v>10</v>
      </c>
      <c r="J6529" s="28">
        <v>1.2999999999999999E-3</v>
      </c>
      <c r="AI6529"/>
      <c r="AJ6529"/>
    </row>
    <row r="6530" spans="1:36" ht="14.5" x14ac:dyDescent="0.35">
      <c r="A6530" s="52">
        <f t="shared" ref="A6530:A6593" si="320">YEAR(D6530)</f>
        <v>2016</v>
      </c>
      <c r="B6530" s="30">
        <f t="shared" ref="B6530:B6593" si="321">D6530-DATE(YEAR(D6530),1,0)</f>
        <v>137</v>
      </c>
      <c r="C6530" s="4">
        <f t="shared" ref="C6530:C6593" si="322">WEEKNUM(D6530,1)</f>
        <v>21</v>
      </c>
      <c r="D6530" s="4" t="s">
        <v>799</v>
      </c>
      <c r="E6530" s="28">
        <v>508</v>
      </c>
      <c r="F6530" s="28">
        <v>75</v>
      </c>
      <c r="G6530" s="28">
        <v>5.2</v>
      </c>
      <c r="H6530" s="28">
        <v>217</v>
      </c>
      <c r="I6530" s="28">
        <v>10</v>
      </c>
      <c r="J6530" s="28">
        <v>1.6999999999999999E-3</v>
      </c>
      <c r="AI6530"/>
      <c r="AJ6530"/>
    </row>
    <row r="6531" spans="1:36" ht="14.5" x14ac:dyDescent="0.35">
      <c r="A6531" s="52">
        <f t="shared" si="320"/>
        <v>2016</v>
      </c>
      <c r="B6531" s="30">
        <f t="shared" si="321"/>
        <v>137</v>
      </c>
      <c r="C6531" s="4">
        <f t="shared" si="322"/>
        <v>21</v>
      </c>
      <c r="D6531" s="4" t="s">
        <v>799</v>
      </c>
      <c r="E6531" s="28">
        <v>508</v>
      </c>
      <c r="F6531" s="28">
        <v>75</v>
      </c>
      <c r="G6531" s="28">
        <v>5.2</v>
      </c>
      <c r="H6531" s="28">
        <v>217</v>
      </c>
      <c r="I6531" s="28">
        <v>10</v>
      </c>
      <c r="J6531" s="28">
        <v>1.4E-3</v>
      </c>
      <c r="AI6531"/>
      <c r="AJ6531"/>
    </row>
    <row r="6532" spans="1:36" ht="14.5" x14ac:dyDescent="0.35">
      <c r="A6532" s="52">
        <f t="shared" si="320"/>
        <v>2016</v>
      </c>
      <c r="B6532" s="30">
        <f t="shared" si="321"/>
        <v>137</v>
      </c>
      <c r="C6532" s="4">
        <f t="shared" si="322"/>
        <v>21</v>
      </c>
      <c r="D6532" s="4" t="s">
        <v>799</v>
      </c>
      <c r="E6532" s="28">
        <v>508</v>
      </c>
      <c r="F6532" s="28">
        <v>75</v>
      </c>
      <c r="G6532" s="28">
        <v>5.2</v>
      </c>
      <c r="H6532" s="28">
        <v>217</v>
      </c>
      <c r="I6532" s="28">
        <v>10</v>
      </c>
      <c r="J6532" s="28">
        <v>1.2999999999999999E-3</v>
      </c>
      <c r="AI6532"/>
      <c r="AJ6532"/>
    </row>
    <row r="6533" spans="1:36" ht="14.5" x14ac:dyDescent="0.35">
      <c r="A6533" s="52">
        <f t="shared" si="320"/>
        <v>2016</v>
      </c>
      <c r="B6533" s="30">
        <f t="shared" si="321"/>
        <v>137</v>
      </c>
      <c r="C6533" s="4">
        <f t="shared" si="322"/>
        <v>21</v>
      </c>
      <c r="D6533" s="4" t="s">
        <v>799</v>
      </c>
      <c r="E6533" s="28">
        <v>508</v>
      </c>
      <c r="F6533" s="28">
        <v>75</v>
      </c>
      <c r="G6533" s="28">
        <v>5.2</v>
      </c>
      <c r="H6533" s="28">
        <v>217</v>
      </c>
      <c r="I6533" s="28">
        <v>10</v>
      </c>
      <c r="J6533" s="28">
        <v>1.1000000000000001E-3</v>
      </c>
      <c r="AI6533"/>
      <c r="AJ6533"/>
    </row>
    <row r="6534" spans="1:36" ht="14.5" x14ac:dyDescent="0.35">
      <c r="A6534" s="52">
        <f t="shared" si="320"/>
        <v>2016</v>
      </c>
      <c r="B6534" s="30">
        <f t="shared" si="321"/>
        <v>137</v>
      </c>
      <c r="C6534" s="4">
        <f t="shared" si="322"/>
        <v>21</v>
      </c>
      <c r="D6534" s="4" t="s">
        <v>799</v>
      </c>
      <c r="E6534" s="28">
        <v>508</v>
      </c>
      <c r="F6534" s="28">
        <v>75</v>
      </c>
      <c r="G6534" s="28">
        <v>5.2</v>
      </c>
      <c r="H6534" s="28">
        <v>217</v>
      </c>
      <c r="I6534" s="28">
        <v>10</v>
      </c>
      <c r="J6534" s="28">
        <v>1.6000000000000001E-3</v>
      </c>
      <c r="AI6534"/>
      <c r="AJ6534"/>
    </row>
    <row r="6535" spans="1:36" ht="14.5" x14ac:dyDescent="0.35">
      <c r="A6535" s="52">
        <f t="shared" si="320"/>
        <v>2016</v>
      </c>
      <c r="B6535" s="30">
        <f t="shared" si="321"/>
        <v>137</v>
      </c>
      <c r="C6535" s="4">
        <f t="shared" si="322"/>
        <v>21</v>
      </c>
      <c r="D6535" s="4" t="s">
        <v>799</v>
      </c>
      <c r="E6535" s="28">
        <v>509</v>
      </c>
      <c r="F6535" s="28">
        <v>75</v>
      </c>
      <c r="G6535" s="28">
        <v>5.2</v>
      </c>
      <c r="H6535" s="28">
        <v>217</v>
      </c>
      <c r="I6535" s="28">
        <v>10</v>
      </c>
      <c r="J6535" s="28">
        <v>1.6000000000000001E-3</v>
      </c>
      <c r="AI6535"/>
      <c r="AJ6535"/>
    </row>
    <row r="6536" spans="1:36" ht="14.5" x14ac:dyDescent="0.35">
      <c r="A6536" s="52">
        <f t="shared" si="320"/>
        <v>2016</v>
      </c>
      <c r="B6536" s="30">
        <f t="shared" si="321"/>
        <v>137</v>
      </c>
      <c r="C6536" s="4">
        <f t="shared" si="322"/>
        <v>21</v>
      </c>
      <c r="D6536" s="4" t="s">
        <v>799</v>
      </c>
      <c r="E6536" s="28">
        <v>509</v>
      </c>
      <c r="F6536" s="28">
        <v>75</v>
      </c>
      <c r="G6536" s="28">
        <v>5.2</v>
      </c>
      <c r="H6536" s="28">
        <v>217</v>
      </c>
      <c r="I6536" s="28">
        <v>10</v>
      </c>
      <c r="J6536" s="28">
        <v>1.6999999999999999E-3</v>
      </c>
      <c r="AI6536"/>
      <c r="AJ6536"/>
    </row>
    <row r="6537" spans="1:36" ht="14.5" x14ac:dyDescent="0.35">
      <c r="A6537" s="52">
        <f t="shared" si="320"/>
        <v>2016</v>
      </c>
      <c r="B6537" s="30">
        <f t="shared" si="321"/>
        <v>137</v>
      </c>
      <c r="C6537" s="4">
        <f t="shared" si="322"/>
        <v>21</v>
      </c>
      <c r="D6537" s="4" t="s">
        <v>799</v>
      </c>
      <c r="E6537" s="28">
        <v>509</v>
      </c>
      <c r="F6537" s="28">
        <v>75</v>
      </c>
      <c r="G6537" s="28">
        <v>5.2</v>
      </c>
      <c r="H6537" s="28">
        <v>217</v>
      </c>
      <c r="I6537" s="28">
        <v>10</v>
      </c>
      <c r="J6537" s="28">
        <v>2E-3</v>
      </c>
      <c r="AI6537"/>
      <c r="AJ6537"/>
    </row>
    <row r="6538" spans="1:36" ht="14.5" x14ac:dyDescent="0.35">
      <c r="A6538" s="52">
        <f t="shared" si="320"/>
        <v>2016</v>
      </c>
      <c r="B6538" s="30">
        <f t="shared" si="321"/>
        <v>137</v>
      </c>
      <c r="C6538" s="4">
        <f t="shared" si="322"/>
        <v>21</v>
      </c>
      <c r="D6538" s="4" t="s">
        <v>799</v>
      </c>
      <c r="E6538" s="28">
        <v>509</v>
      </c>
      <c r="F6538" s="28">
        <v>75</v>
      </c>
      <c r="G6538" s="28">
        <v>5.2</v>
      </c>
      <c r="H6538" s="28">
        <v>217</v>
      </c>
      <c r="I6538" s="28">
        <v>10</v>
      </c>
      <c r="J6538" s="28">
        <v>2.2000000000000001E-3</v>
      </c>
      <c r="AI6538"/>
      <c r="AJ6538"/>
    </row>
    <row r="6539" spans="1:36" ht="14.5" x14ac:dyDescent="0.35">
      <c r="A6539" s="52">
        <f t="shared" si="320"/>
        <v>2016</v>
      </c>
      <c r="B6539" s="30">
        <f t="shared" si="321"/>
        <v>137</v>
      </c>
      <c r="C6539" s="4">
        <f t="shared" si="322"/>
        <v>21</v>
      </c>
      <c r="D6539" s="4" t="s">
        <v>799</v>
      </c>
      <c r="E6539" s="28">
        <v>509</v>
      </c>
      <c r="F6539" s="28">
        <v>75</v>
      </c>
      <c r="G6539" s="28">
        <v>5.2</v>
      </c>
      <c r="H6539" s="28">
        <v>217</v>
      </c>
      <c r="I6539" s="28">
        <v>10</v>
      </c>
      <c r="J6539" s="28">
        <v>1.4E-3</v>
      </c>
      <c r="AI6539"/>
      <c r="AJ6539"/>
    </row>
    <row r="6540" spans="1:36" ht="14.5" x14ac:dyDescent="0.35">
      <c r="A6540" s="52">
        <f t="shared" si="320"/>
        <v>2016</v>
      </c>
      <c r="B6540" s="30">
        <f t="shared" si="321"/>
        <v>137</v>
      </c>
      <c r="C6540" s="4">
        <f t="shared" si="322"/>
        <v>21</v>
      </c>
      <c r="D6540" s="4" t="s">
        <v>799</v>
      </c>
      <c r="E6540" s="28">
        <v>509</v>
      </c>
      <c r="F6540" s="28">
        <v>75</v>
      </c>
      <c r="G6540" s="28">
        <v>5.2</v>
      </c>
      <c r="H6540" s="28">
        <v>217</v>
      </c>
      <c r="I6540" s="28">
        <v>10</v>
      </c>
      <c r="J6540" s="28">
        <v>2.0999999999999999E-3</v>
      </c>
      <c r="AI6540"/>
      <c r="AJ6540"/>
    </row>
    <row r="6541" spans="1:36" ht="14.5" x14ac:dyDescent="0.35">
      <c r="A6541" s="52">
        <f t="shared" si="320"/>
        <v>2016</v>
      </c>
      <c r="B6541" s="30">
        <f t="shared" si="321"/>
        <v>137</v>
      </c>
      <c r="C6541" s="4">
        <f t="shared" si="322"/>
        <v>21</v>
      </c>
      <c r="D6541" s="4" t="s">
        <v>799</v>
      </c>
      <c r="E6541" s="28">
        <v>509</v>
      </c>
      <c r="F6541" s="28">
        <v>75</v>
      </c>
      <c r="G6541" s="28">
        <v>5.2</v>
      </c>
      <c r="H6541" s="28">
        <v>217</v>
      </c>
      <c r="I6541" s="28">
        <v>10</v>
      </c>
      <c r="J6541" s="28">
        <v>1.1000000000000001E-3</v>
      </c>
      <c r="AI6541"/>
      <c r="AJ6541"/>
    </row>
    <row r="6542" spans="1:36" ht="14.5" x14ac:dyDescent="0.35">
      <c r="A6542" s="52">
        <f t="shared" si="320"/>
        <v>2016</v>
      </c>
      <c r="B6542" s="30">
        <f t="shared" si="321"/>
        <v>137</v>
      </c>
      <c r="C6542" s="4">
        <f t="shared" si="322"/>
        <v>21</v>
      </c>
      <c r="D6542" s="4" t="s">
        <v>799</v>
      </c>
      <c r="E6542" s="28">
        <v>509</v>
      </c>
      <c r="F6542" s="28">
        <v>75</v>
      </c>
      <c r="G6542" s="28">
        <v>5.2</v>
      </c>
      <c r="H6542" s="28">
        <v>217</v>
      </c>
      <c r="I6542" s="28">
        <v>10</v>
      </c>
      <c r="J6542" s="28">
        <v>1.2999999999999999E-3</v>
      </c>
      <c r="AI6542"/>
      <c r="AJ6542"/>
    </row>
    <row r="6543" spans="1:36" ht="14.5" x14ac:dyDescent="0.35">
      <c r="A6543" s="52">
        <f t="shared" si="320"/>
        <v>2016</v>
      </c>
      <c r="B6543" s="30">
        <f t="shared" si="321"/>
        <v>137</v>
      </c>
      <c r="C6543" s="4">
        <f t="shared" si="322"/>
        <v>21</v>
      </c>
      <c r="D6543" s="4" t="s">
        <v>799</v>
      </c>
      <c r="E6543" s="28">
        <v>509</v>
      </c>
      <c r="F6543" s="28">
        <v>75</v>
      </c>
      <c r="G6543" s="28">
        <v>5.2</v>
      </c>
      <c r="H6543" s="28">
        <v>217</v>
      </c>
      <c r="I6543" s="28">
        <v>10</v>
      </c>
      <c r="J6543" s="28">
        <v>1.5E-3</v>
      </c>
      <c r="AI6543"/>
      <c r="AJ6543"/>
    </row>
    <row r="6544" spans="1:36" ht="14.5" x14ac:dyDescent="0.35">
      <c r="A6544" s="52">
        <f t="shared" si="320"/>
        <v>2016</v>
      </c>
      <c r="B6544" s="30">
        <f t="shared" si="321"/>
        <v>137</v>
      </c>
      <c r="C6544" s="4">
        <f t="shared" si="322"/>
        <v>21</v>
      </c>
      <c r="D6544" s="4" t="s">
        <v>799</v>
      </c>
      <c r="E6544" s="28">
        <v>509</v>
      </c>
      <c r="F6544" s="28">
        <v>75</v>
      </c>
      <c r="G6544" s="28">
        <v>5.2</v>
      </c>
      <c r="H6544" s="28">
        <v>217</v>
      </c>
      <c r="I6544" s="28">
        <v>10</v>
      </c>
      <c r="J6544" s="28">
        <v>2.2000000000000001E-3</v>
      </c>
      <c r="AI6544"/>
      <c r="AJ6544"/>
    </row>
    <row r="6545" spans="1:36" ht="14.5" x14ac:dyDescent="0.35">
      <c r="A6545" s="52">
        <f t="shared" si="320"/>
        <v>2016</v>
      </c>
      <c r="B6545" s="30">
        <f t="shared" si="321"/>
        <v>137</v>
      </c>
      <c r="C6545" s="4">
        <f t="shared" si="322"/>
        <v>21</v>
      </c>
      <c r="D6545" s="4" t="s">
        <v>799</v>
      </c>
      <c r="E6545" s="28">
        <v>509</v>
      </c>
      <c r="F6545" s="28">
        <v>75</v>
      </c>
      <c r="G6545" s="28">
        <v>5.2</v>
      </c>
      <c r="H6545" s="28">
        <v>217</v>
      </c>
      <c r="I6545" s="28">
        <v>10</v>
      </c>
      <c r="J6545" s="28">
        <v>1.4E-3</v>
      </c>
      <c r="AI6545"/>
      <c r="AJ6545"/>
    </row>
    <row r="6546" spans="1:36" ht="14.5" x14ac:dyDescent="0.35">
      <c r="A6546" s="52">
        <f t="shared" si="320"/>
        <v>2016</v>
      </c>
      <c r="B6546" s="30">
        <f t="shared" si="321"/>
        <v>137</v>
      </c>
      <c r="C6546" s="4">
        <f t="shared" si="322"/>
        <v>21</v>
      </c>
      <c r="D6546" s="4" t="s">
        <v>799</v>
      </c>
      <c r="E6546" s="28">
        <v>509</v>
      </c>
      <c r="F6546" s="28">
        <v>75</v>
      </c>
      <c r="G6546" s="28">
        <v>5.2</v>
      </c>
      <c r="H6546" s="28">
        <v>217</v>
      </c>
      <c r="I6546" s="28">
        <v>10</v>
      </c>
      <c r="J6546" s="28">
        <v>1.4E-3</v>
      </c>
      <c r="AI6546"/>
      <c r="AJ6546"/>
    </row>
    <row r="6547" spans="1:36" ht="14.5" x14ac:dyDescent="0.35">
      <c r="A6547" s="52">
        <f t="shared" si="320"/>
        <v>2016</v>
      </c>
      <c r="B6547" s="30">
        <f t="shared" si="321"/>
        <v>137</v>
      </c>
      <c r="C6547" s="4">
        <f t="shared" si="322"/>
        <v>21</v>
      </c>
      <c r="D6547" s="4" t="s">
        <v>799</v>
      </c>
      <c r="E6547" s="28">
        <v>509</v>
      </c>
      <c r="F6547" s="28">
        <v>75</v>
      </c>
      <c r="G6547" s="28">
        <v>5.2</v>
      </c>
      <c r="H6547" s="28">
        <v>217</v>
      </c>
      <c r="I6547" s="28">
        <v>10</v>
      </c>
      <c r="J6547" s="28">
        <v>1.6000000000000001E-3</v>
      </c>
      <c r="AI6547"/>
      <c r="AJ6547"/>
    </row>
    <row r="6548" spans="1:36" ht="14.5" x14ac:dyDescent="0.35">
      <c r="A6548" s="52">
        <f t="shared" si="320"/>
        <v>2016</v>
      </c>
      <c r="B6548" s="30">
        <f t="shared" si="321"/>
        <v>137</v>
      </c>
      <c r="C6548" s="4">
        <f t="shared" si="322"/>
        <v>21</v>
      </c>
      <c r="D6548" s="4" t="s">
        <v>799</v>
      </c>
      <c r="E6548" s="28">
        <v>509</v>
      </c>
      <c r="F6548" s="28">
        <v>75</v>
      </c>
      <c r="G6548" s="28">
        <v>5.2</v>
      </c>
      <c r="H6548" s="28">
        <v>217</v>
      </c>
      <c r="I6548" s="28">
        <v>10</v>
      </c>
      <c r="J6548" s="28">
        <v>2.0999999999999999E-3</v>
      </c>
      <c r="AI6548"/>
      <c r="AJ6548"/>
    </row>
    <row r="6549" spans="1:36" ht="14.5" x14ac:dyDescent="0.35">
      <c r="A6549" s="52">
        <f t="shared" si="320"/>
        <v>2016</v>
      </c>
      <c r="B6549" s="30">
        <f t="shared" si="321"/>
        <v>137</v>
      </c>
      <c r="C6549" s="4">
        <f t="shared" si="322"/>
        <v>21</v>
      </c>
      <c r="D6549" s="4" t="s">
        <v>799</v>
      </c>
      <c r="E6549" s="28">
        <v>509</v>
      </c>
      <c r="F6549" s="28">
        <v>75</v>
      </c>
      <c r="G6549" s="28">
        <v>5.2</v>
      </c>
      <c r="H6549" s="28">
        <v>217</v>
      </c>
      <c r="I6549" s="28">
        <v>10</v>
      </c>
      <c r="J6549" s="28">
        <v>2E-3</v>
      </c>
      <c r="AI6549"/>
      <c r="AJ6549"/>
    </row>
    <row r="6550" spans="1:36" ht="14.5" x14ac:dyDescent="0.35">
      <c r="A6550" s="52">
        <f t="shared" si="320"/>
        <v>2016</v>
      </c>
      <c r="B6550" s="30">
        <f t="shared" si="321"/>
        <v>137</v>
      </c>
      <c r="C6550" s="4">
        <f t="shared" si="322"/>
        <v>21</v>
      </c>
      <c r="D6550" s="4" t="s">
        <v>799</v>
      </c>
      <c r="E6550" s="28">
        <v>509</v>
      </c>
      <c r="F6550" s="28">
        <v>75</v>
      </c>
      <c r="G6550" s="28">
        <v>5.2</v>
      </c>
      <c r="H6550" s="28">
        <v>217</v>
      </c>
      <c r="I6550" s="28">
        <v>10</v>
      </c>
      <c r="J6550" s="28">
        <v>8.9999999999999998E-4</v>
      </c>
      <c r="AI6550"/>
      <c r="AJ6550"/>
    </row>
    <row r="6551" spans="1:36" ht="14.5" x14ac:dyDescent="0.35">
      <c r="A6551" s="52">
        <f t="shared" si="320"/>
        <v>2016</v>
      </c>
      <c r="B6551" s="30">
        <f t="shared" si="321"/>
        <v>137</v>
      </c>
      <c r="C6551" s="4">
        <f t="shared" si="322"/>
        <v>21</v>
      </c>
      <c r="D6551" s="4" t="s">
        <v>799</v>
      </c>
      <c r="E6551" s="28">
        <v>509</v>
      </c>
      <c r="F6551" s="28">
        <v>75</v>
      </c>
      <c r="G6551" s="28">
        <v>5.2</v>
      </c>
      <c r="H6551" s="28">
        <v>217</v>
      </c>
      <c r="I6551" s="28">
        <v>10</v>
      </c>
      <c r="J6551" s="28">
        <v>1.4E-3</v>
      </c>
      <c r="AI6551"/>
      <c r="AJ6551"/>
    </row>
    <row r="6552" spans="1:36" ht="14.5" x14ac:dyDescent="0.35">
      <c r="A6552" s="52">
        <f t="shared" si="320"/>
        <v>2016</v>
      </c>
      <c r="B6552" s="30">
        <f t="shared" si="321"/>
        <v>137</v>
      </c>
      <c r="C6552" s="4">
        <f t="shared" si="322"/>
        <v>21</v>
      </c>
      <c r="D6552" s="4" t="s">
        <v>799</v>
      </c>
      <c r="E6552" s="28">
        <v>509</v>
      </c>
      <c r="F6552" s="28">
        <v>75</v>
      </c>
      <c r="G6552" s="28">
        <v>5.2</v>
      </c>
      <c r="H6552" s="28">
        <v>217</v>
      </c>
      <c r="I6552" s="28">
        <v>10</v>
      </c>
      <c r="J6552" s="28">
        <v>8.9999999999999998E-4</v>
      </c>
      <c r="AI6552"/>
      <c r="AJ6552"/>
    </row>
    <row r="6553" spans="1:36" ht="14.5" x14ac:dyDescent="0.35">
      <c r="A6553" s="52">
        <f t="shared" si="320"/>
        <v>2016</v>
      </c>
      <c r="B6553" s="30">
        <f t="shared" si="321"/>
        <v>137</v>
      </c>
      <c r="C6553" s="4">
        <f t="shared" si="322"/>
        <v>21</v>
      </c>
      <c r="D6553" s="4" t="s">
        <v>799</v>
      </c>
      <c r="E6553" s="28">
        <v>509</v>
      </c>
      <c r="F6553" s="28">
        <v>75</v>
      </c>
      <c r="G6553" s="28">
        <v>5.2</v>
      </c>
      <c r="H6553" s="28">
        <v>217</v>
      </c>
      <c r="I6553" s="28">
        <v>10</v>
      </c>
      <c r="J6553" s="28">
        <v>2.2000000000000001E-3</v>
      </c>
      <c r="AI6553"/>
      <c r="AJ6553"/>
    </row>
    <row r="6554" spans="1:36" ht="14.5" x14ac:dyDescent="0.35">
      <c r="A6554" s="52">
        <f t="shared" si="320"/>
        <v>2016</v>
      </c>
      <c r="B6554" s="30">
        <f t="shared" si="321"/>
        <v>137</v>
      </c>
      <c r="C6554" s="4">
        <f t="shared" si="322"/>
        <v>21</v>
      </c>
      <c r="D6554" s="4" t="s">
        <v>799</v>
      </c>
      <c r="E6554" s="28">
        <v>509</v>
      </c>
      <c r="F6554" s="28">
        <v>75</v>
      </c>
      <c r="G6554" s="28">
        <v>5.2</v>
      </c>
      <c r="H6554" s="28">
        <v>217</v>
      </c>
      <c r="I6554" s="28">
        <v>10</v>
      </c>
      <c r="J6554" s="28">
        <v>1.6999999999999999E-3</v>
      </c>
      <c r="AI6554"/>
      <c r="AJ6554"/>
    </row>
    <row r="6555" spans="1:36" ht="14.5" x14ac:dyDescent="0.35">
      <c r="A6555" s="52">
        <f t="shared" si="320"/>
        <v>2016</v>
      </c>
      <c r="B6555" s="30">
        <f t="shared" si="321"/>
        <v>137</v>
      </c>
      <c r="C6555" s="4">
        <f t="shared" si="322"/>
        <v>21</v>
      </c>
      <c r="D6555" s="4" t="s">
        <v>799</v>
      </c>
      <c r="E6555" s="28">
        <v>509</v>
      </c>
      <c r="F6555" s="28">
        <v>75</v>
      </c>
      <c r="G6555" s="28">
        <v>5.2</v>
      </c>
      <c r="H6555" s="28">
        <v>217</v>
      </c>
      <c r="I6555" s="28">
        <v>10</v>
      </c>
      <c r="J6555" s="28">
        <v>2.2000000000000001E-3</v>
      </c>
      <c r="AI6555"/>
      <c r="AJ6555"/>
    </row>
    <row r="6556" spans="1:36" ht="14.5" x14ac:dyDescent="0.35">
      <c r="A6556" s="52">
        <f t="shared" si="320"/>
        <v>2016</v>
      </c>
      <c r="B6556" s="30">
        <f t="shared" si="321"/>
        <v>137</v>
      </c>
      <c r="C6556" s="4">
        <f t="shared" si="322"/>
        <v>21</v>
      </c>
      <c r="D6556" s="4" t="s">
        <v>799</v>
      </c>
      <c r="E6556" s="28">
        <v>509</v>
      </c>
      <c r="F6556" s="28">
        <v>75</v>
      </c>
      <c r="G6556" s="28">
        <v>5.2</v>
      </c>
      <c r="H6556" s="28">
        <v>217</v>
      </c>
      <c r="I6556" s="28">
        <v>10</v>
      </c>
      <c r="J6556" s="28">
        <v>1.2999999999999999E-3</v>
      </c>
      <c r="AI6556"/>
      <c r="AJ6556"/>
    </row>
    <row r="6557" spans="1:36" ht="14.5" x14ac:dyDescent="0.35">
      <c r="A6557" s="52">
        <f t="shared" si="320"/>
        <v>2016</v>
      </c>
      <c r="B6557" s="30">
        <f t="shared" si="321"/>
        <v>137</v>
      </c>
      <c r="C6557" s="4">
        <f t="shared" si="322"/>
        <v>21</v>
      </c>
      <c r="D6557" s="4" t="s">
        <v>799</v>
      </c>
      <c r="E6557" s="28">
        <v>509</v>
      </c>
      <c r="F6557" s="28">
        <v>75</v>
      </c>
      <c r="G6557" s="28">
        <v>5.2</v>
      </c>
      <c r="H6557" s="28">
        <v>217</v>
      </c>
      <c r="I6557" s="28">
        <v>10</v>
      </c>
      <c r="J6557" s="28">
        <v>8.0000000000000004E-4</v>
      </c>
      <c r="AI6557"/>
      <c r="AJ6557"/>
    </row>
    <row r="6558" spans="1:36" ht="14.5" x14ac:dyDescent="0.35">
      <c r="A6558" s="52">
        <f t="shared" si="320"/>
        <v>2016</v>
      </c>
      <c r="B6558" s="30">
        <f t="shared" si="321"/>
        <v>137</v>
      </c>
      <c r="C6558" s="4">
        <f t="shared" si="322"/>
        <v>21</v>
      </c>
      <c r="D6558" s="4" t="s">
        <v>799</v>
      </c>
      <c r="E6558" s="28">
        <v>509</v>
      </c>
      <c r="F6558" s="28">
        <v>75</v>
      </c>
      <c r="G6558" s="28">
        <v>5.2</v>
      </c>
      <c r="H6558" s="28">
        <v>217</v>
      </c>
      <c r="I6558" s="28">
        <v>10</v>
      </c>
      <c r="J6558" s="28">
        <v>1.5E-3</v>
      </c>
      <c r="AI6558"/>
      <c r="AJ6558"/>
    </row>
    <row r="6559" spans="1:36" ht="14.5" x14ac:dyDescent="0.35">
      <c r="A6559" s="52">
        <f t="shared" si="320"/>
        <v>2016</v>
      </c>
      <c r="B6559" s="30">
        <f t="shared" si="321"/>
        <v>137</v>
      </c>
      <c r="C6559" s="4">
        <f t="shared" si="322"/>
        <v>21</v>
      </c>
      <c r="D6559" s="4" t="s">
        <v>799</v>
      </c>
      <c r="E6559" s="28">
        <v>509</v>
      </c>
      <c r="F6559" s="28">
        <v>75</v>
      </c>
      <c r="G6559" s="28">
        <v>5.2</v>
      </c>
      <c r="H6559" s="28">
        <v>217</v>
      </c>
      <c r="I6559" s="28">
        <v>10</v>
      </c>
      <c r="J6559" s="28">
        <v>1.8E-3</v>
      </c>
      <c r="AI6559"/>
      <c r="AJ6559"/>
    </row>
    <row r="6560" spans="1:36" ht="14.5" x14ac:dyDescent="0.35">
      <c r="A6560" s="52">
        <f t="shared" si="320"/>
        <v>2016</v>
      </c>
      <c r="B6560" s="30">
        <f t="shared" si="321"/>
        <v>137</v>
      </c>
      <c r="C6560" s="4">
        <f t="shared" si="322"/>
        <v>21</v>
      </c>
      <c r="D6560" s="4" t="s">
        <v>799</v>
      </c>
      <c r="E6560" s="28">
        <v>509</v>
      </c>
      <c r="F6560" s="28">
        <v>75</v>
      </c>
      <c r="G6560" s="28">
        <v>5.2</v>
      </c>
      <c r="H6560" s="28">
        <v>217</v>
      </c>
      <c r="I6560" s="28">
        <v>10</v>
      </c>
      <c r="J6560" s="28">
        <v>1E-3</v>
      </c>
      <c r="AI6560"/>
      <c r="AJ6560"/>
    </row>
    <row r="6561" spans="1:36" ht="14.5" x14ac:dyDescent="0.35">
      <c r="A6561" s="52">
        <f t="shared" si="320"/>
        <v>2016</v>
      </c>
      <c r="B6561" s="30">
        <f t="shared" si="321"/>
        <v>137</v>
      </c>
      <c r="C6561" s="4">
        <f t="shared" si="322"/>
        <v>21</v>
      </c>
      <c r="D6561" s="4" t="s">
        <v>799</v>
      </c>
      <c r="E6561" s="28">
        <v>509</v>
      </c>
      <c r="F6561" s="28">
        <v>75</v>
      </c>
      <c r="G6561" s="28">
        <v>5.2</v>
      </c>
      <c r="H6561" s="28">
        <v>217</v>
      </c>
      <c r="I6561" s="28">
        <v>10</v>
      </c>
      <c r="J6561" s="28">
        <v>1.1000000000000001E-3</v>
      </c>
      <c r="AI6561"/>
      <c r="AJ6561"/>
    </row>
    <row r="6562" spans="1:36" ht="14.5" x14ac:dyDescent="0.35">
      <c r="A6562" s="52">
        <f t="shared" si="320"/>
        <v>2016</v>
      </c>
      <c r="B6562" s="30">
        <f t="shared" si="321"/>
        <v>137</v>
      </c>
      <c r="C6562" s="4">
        <f t="shared" si="322"/>
        <v>21</v>
      </c>
      <c r="D6562" s="4" t="s">
        <v>799</v>
      </c>
      <c r="E6562" s="28">
        <v>509</v>
      </c>
      <c r="F6562" s="28">
        <v>75</v>
      </c>
      <c r="G6562" s="28">
        <v>5.2</v>
      </c>
      <c r="H6562" s="28">
        <v>217</v>
      </c>
      <c r="I6562" s="28">
        <v>10</v>
      </c>
      <c r="J6562" s="28">
        <v>1.1000000000000001E-3</v>
      </c>
      <c r="AI6562"/>
      <c r="AJ6562"/>
    </row>
    <row r="6563" spans="1:36" ht="14.5" x14ac:dyDescent="0.35">
      <c r="A6563" s="52">
        <f t="shared" si="320"/>
        <v>2016</v>
      </c>
      <c r="B6563" s="30">
        <f t="shared" si="321"/>
        <v>137</v>
      </c>
      <c r="C6563" s="4">
        <f t="shared" si="322"/>
        <v>21</v>
      </c>
      <c r="D6563" s="4" t="s">
        <v>799</v>
      </c>
      <c r="E6563" s="28">
        <v>509</v>
      </c>
      <c r="F6563" s="28">
        <v>75</v>
      </c>
      <c r="G6563" s="28">
        <v>5.2</v>
      </c>
      <c r="H6563" s="28">
        <v>217</v>
      </c>
      <c r="I6563" s="28">
        <v>10</v>
      </c>
      <c r="J6563" s="28">
        <v>1.6999999999999999E-3</v>
      </c>
      <c r="AI6563"/>
      <c r="AJ6563"/>
    </row>
    <row r="6564" spans="1:36" ht="14.5" x14ac:dyDescent="0.35">
      <c r="A6564" s="52">
        <f t="shared" si="320"/>
        <v>2016</v>
      </c>
      <c r="B6564" s="30">
        <f t="shared" si="321"/>
        <v>137</v>
      </c>
      <c r="C6564" s="4">
        <f t="shared" si="322"/>
        <v>21</v>
      </c>
      <c r="D6564" s="4" t="s">
        <v>799</v>
      </c>
      <c r="E6564" s="28">
        <v>509</v>
      </c>
      <c r="F6564" s="28">
        <v>75</v>
      </c>
      <c r="G6564" s="28">
        <v>5.2</v>
      </c>
      <c r="H6564" s="28">
        <v>217</v>
      </c>
      <c r="I6564" s="28">
        <v>10</v>
      </c>
      <c r="J6564" s="28">
        <v>1.6999999999999999E-3</v>
      </c>
      <c r="AI6564"/>
      <c r="AJ6564"/>
    </row>
    <row r="6565" spans="1:36" ht="14.5" x14ac:dyDescent="0.35">
      <c r="A6565" s="52">
        <f t="shared" si="320"/>
        <v>2016</v>
      </c>
      <c r="B6565" s="30">
        <f t="shared" si="321"/>
        <v>137</v>
      </c>
      <c r="C6565" s="4">
        <f t="shared" si="322"/>
        <v>21</v>
      </c>
      <c r="D6565" s="4" t="s">
        <v>799</v>
      </c>
      <c r="E6565" s="28">
        <v>508</v>
      </c>
      <c r="F6565" s="28">
        <v>75</v>
      </c>
      <c r="G6565" s="28">
        <v>5.2</v>
      </c>
      <c r="H6565" s="28">
        <v>217</v>
      </c>
      <c r="I6565" s="28">
        <v>11</v>
      </c>
      <c r="J6565" s="28">
        <v>1.8E-3</v>
      </c>
      <c r="AI6565"/>
      <c r="AJ6565"/>
    </row>
    <row r="6566" spans="1:36" ht="14.5" x14ac:dyDescent="0.35">
      <c r="A6566" s="52">
        <f t="shared" si="320"/>
        <v>2016</v>
      </c>
      <c r="B6566" s="30">
        <f t="shared" si="321"/>
        <v>137</v>
      </c>
      <c r="C6566" s="4">
        <f t="shared" si="322"/>
        <v>21</v>
      </c>
      <c r="D6566" s="4" t="s">
        <v>799</v>
      </c>
      <c r="E6566" s="28">
        <v>508</v>
      </c>
      <c r="F6566" s="28">
        <v>75</v>
      </c>
      <c r="G6566" s="28">
        <v>5.2</v>
      </c>
      <c r="H6566" s="28">
        <v>217</v>
      </c>
      <c r="I6566" s="28">
        <v>11</v>
      </c>
      <c r="J6566" s="28">
        <v>1.9E-3</v>
      </c>
      <c r="AI6566"/>
      <c r="AJ6566"/>
    </row>
    <row r="6567" spans="1:36" ht="14.5" x14ac:dyDescent="0.35">
      <c r="A6567" s="52">
        <f t="shared" si="320"/>
        <v>2016</v>
      </c>
      <c r="B6567" s="30">
        <f t="shared" si="321"/>
        <v>137</v>
      </c>
      <c r="C6567" s="4">
        <f t="shared" si="322"/>
        <v>21</v>
      </c>
      <c r="D6567" s="4" t="s">
        <v>799</v>
      </c>
      <c r="E6567" s="28">
        <v>508</v>
      </c>
      <c r="F6567" s="28">
        <v>75</v>
      </c>
      <c r="G6567" s="28">
        <v>5.2</v>
      </c>
      <c r="H6567" s="28">
        <v>217</v>
      </c>
      <c r="I6567" s="28">
        <v>11</v>
      </c>
      <c r="J6567" s="28">
        <v>1.4E-3</v>
      </c>
      <c r="AI6567"/>
      <c r="AJ6567"/>
    </row>
    <row r="6568" spans="1:36" ht="14.5" x14ac:dyDescent="0.35">
      <c r="A6568" s="52">
        <f t="shared" si="320"/>
        <v>2016</v>
      </c>
      <c r="B6568" s="30">
        <f t="shared" si="321"/>
        <v>137</v>
      </c>
      <c r="C6568" s="4">
        <f t="shared" si="322"/>
        <v>21</v>
      </c>
      <c r="D6568" s="4" t="s">
        <v>799</v>
      </c>
      <c r="E6568" s="28">
        <v>508</v>
      </c>
      <c r="F6568" s="28">
        <v>75</v>
      </c>
      <c r="G6568" s="28">
        <v>5.2</v>
      </c>
      <c r="H6568" s="28">
        <v>217</v>
      </c>
      <c r="I6568" s="28">
        <v>11</v>
      </c>
      <c r="J6568" s="28">
        <v>1.1999999999999999E-3</v>
      </c>
      <c r="AI6568"/>
      <c r="AJ6568"/>
    </row>
    <row r="6569" spans="1:36" ht="14.5" x14ac:dyDescent="0.35">
      <c r="A6569" s="52">
        <f t="shared" si="320"/>
        <v>2016</v>
      </c>
      <c r="B6569" s="30">
        <f t="shared" si="321"/>
        <v>137</v>
      </c>
      <c r="C6569" s="4">
        <f t="shared" si="322"/>
        <v>21</v>
      </c>
      <c r="D6569" s="4" t="s">
        <v>799</v>
      </c>
      <c r="E6569" s="28">
        <v>508</v>
      </c>
      <c r="F6569" s="28">
        <v>75</v>
      </c>
      <c r="G6569" s="28">
        <v>5.2</v>
      </c>
      <c r="H6569" s="28">
        <v>217</v>
      </c>
      <c r="I6569" s="28">
        <v>11</v>
      </c>
      <c r="J6569" s="28">
        <v>4.4000000000000003E-3</v>
      </c>
      <c r="AI6569"/>
      <c r="AJ6569"/>
    </row>
    <row r="6570" spans="1:36" ht="14.5" x14ac:dyDescent="0.35">
      <c r="A6570" s="52">
        <f t="shared" si="320"/>
        <v>2016</v>
      </c>
      <c r="B6570" s="30">
        <f t="shared" si="321"/>
        <v>137</v>
      </c>
      <c r="C6570" s="4">
        <f t="shared" si="322"/>
        <v>21</v>
      </c>
      <c r="D6570" s="4" t="s">
        <v>799</v>
      </c>
      <c r="E6570" s="28">
        <v>508</v>
      </c>
      <c r="F6570" s="28">
        <v>75</v>
      </c>
      <c r="G6570" s="28">
        <v>5.2</v>
      </c>
      <c r="H6570" s="28">
        <v>217</v>
      </c>
      <c r="I6570" s="28">
        <v>11</v>
      </c>
      <c r="J6570" s="28">
        <v>2.2000000000000001E-3</v>
      </c>
      <c r="AI6570"/>
      <c r="AJ6570"/>
    </row>
    <row r="6571" spans="1:36" ht="14.5" x14ac:dyDescent="0.35">
      <c r="A6571" s="52">
        <f t="shared" si="320"/>
        <v>2016</v>
      </c>
      <c r="B6571" s="30">
        <f t="shared" si="321"/>
        <v>137</v>
      </c>
      <c r="C6571" s="4">
        <f t="shared" si="322"/>
        <v>21</v>
      </c>
      <c r="D6571" s="4" t="s">
        <v>799</v>
      </c>
      <c r="E6571" s="28">
        <v>508</v>
      </c>
      <c r="F6571" s="28">
        <v>75</v>
      </c>
      <c r="G6571" s="28">
        <v>5.2</v>
      </c>
      <c r="H6571" s="28">
        <v>217</v>
      </c>
      <c r="I6571" s="28">
        <v>11</v>
      </c>
      <c r="J6571" s="28">
        <v>2.7000000000000001E-3</v>
      </c>
      <c r="AI6571"/>
      <c r="AJ6571"/>
    </row>
    <row r="6572" spans="1:36" ht="14.5" x14ac:dyDescent="0.35">
      <c r="A6572" s="52">
        <f t="shared" si="320"/>
        <v>2016</v>
      </c>
      <c r="B6572" s="30">
        <f t="shared" si="321"/>
        <v>137</v>
      </c>
      <c r="C6572" s="4">
        <f t="shared" si="322"/>
        <v>21</v>
      </c>
      <c r="D6572" s="4" t="s">
        <v>799</v>
      </c>
      <c r="E6572" s="28">
        <v>508</v>
      </c>
      <c r="F6572" s="28">
        <v>75</v>
      </c>
      <c r="G6572" s="28">
        <v>5.2</v>
      </c>
      <c r="H6572" s="28">
        <v>217</v>
      </c>
      <c r="I6572" s="28">
        <v>11</v>
      </c>
      <c r="J6572" s="28">
        <v>1.6999999999999999E-3</v>
      </c>
      <c r="AI6572"/>
      <c r="AJ6572"/>
    </row>
    <row r="6573" spans="1:36" ht="14.5" x14ac:dyDescent="0.35">
      <c r="A6573" s="52">
        <f t="shared" si="320"/>
        <v>2016</v>
      </c>
      <c r="B6573" s="30">
        <f t="shared" si="321"/>
        <v>137</v>
      </c>
      <c r="C6573" s="4">
        <f t="shared" si="322"/>
        <v>21</v>
      </c>
      <c r="D6573" s="4" t="s">
        <v>799</v>
      </c>
      <c r="E6573" s="28">
        <v>508</v>
      </c>
      <c r="F6573" s="28">
        <v>75</v>
      </c>
      <c r="G6573" s="28">
        <v>5.2</v>
      </c>
      <c r="H6573" s="28">
        <v>217</v>
      </c>
      <c r="I6573" s="28">
        <v>11</v>
      </c>
      <c r="J6573" s="28">
        <v>2.3E-3</v>
      </c>
      <c r="AI6573"/>
      <c r="AJ6573"/>
    </row>
    <row r="6574" spans="1:36" ht="14.5" x14ac:dyDescent="0.35">
      <c r="A6574" s="52">
        <f t="shared" si="320"/>
        <v>2016</v>
      </c>
      <c r="B6574" s="30">
        <f t="shared" si="321"/>
        <v>137</v>
      </c>
      <c r="C6574" s="4">
        <f t="shared" si="322"/>
        <v>21</v>
      </c>
      <c r="D6574" s="4" t="s">
        <v>799</v>
      </c>
      <c r="E6574" s="28">
        <v>508</v>
      </c>
      <c r="F6574" s="28">
        <v>75</v>
      </c>
      <c r="G6574" s="28">
        <v>5.2</v>
      </c>
      <c r="H6574" s="28">
        <v>217</v>
      </c>
      <c r="I6574" s="28">
        <v>11</v>
      </c>
      <c r="J6574" s="28">
        <v>1.6000000000000001E-3</v>
      </c>
      <c r="AI6574"/>
      <c r="AJ6574"/>
    </row>
    <row r="6575" spans="1:36" ht="14.5" x14ac:dyDescent="0.35">
      <c r="A6575" s="52">
        <f t="shared" si="320"/>
        <v>2016</v>
      </c>
      <c r="B6575" s="30">
        <f t="shared" si="321"/>
        <v>137</v>
      </c>
      <c r="C6575" s="4">
        <f t="shared" si="322"/>
        <v>21</v>
      </c>
      <c r="D6575" s="4" t="s">
        <v>799</v>
      </c>
      <c r="E6575" s="28">
        <v>508</v>
      </c>
      <c r="F6575" s="28">
        <v>75</v>
      </c>
      <c r="G6575" s="28">
        <v>5.2</v>
      </c>
      <c r="H6575" s="28">
        <v>217</v>
      </c>
      <c r="I6575" s="28">
        <v>11</v>
      </c>
      <c r="J6575" s="28">
        <v>2.2000000000000001E-3</v>
      </c>
      <c r="AI6575"/>
      <c r="AJ6575"/>
    </row>
    <row r="6576" spans="1:36" ht="14.5" x14ac:dyDescent="0.35">
      <c r="A6576" s="52">
        <f t="shared" si="320"/>
        <v>2016</v>
      </c>
      <c r="B6576" s="30">
        <f t="shared" si="321"/>
        <v>137</v>
      </c>
      <c r="C6576" s="4">
        <f t="shared" si="322"/>
        <v>21</v>
      </c>
      <c r="D6576" s="4" t="s">
        <v>799</v>
      </c>
      <c r="E6576" s="28">
        <v>508</v>
      </c>
      <c r="F6576" s="28">
        <v>75</v>
      </c>
      <c r="G6576" s="28">
        <v>5.2</v>
      </c>
      <c r="H6576" s="28">
        <v>217</v>
      </c>
      <c r="I6576" s="28">
        <v>11</v>
      </c>
      <c r="J6576" s="28">
        <v>2.3E-3</v>
      </c>
      <c r="AI6576"/>
      <c r="AJ6576"/>
    </row>
    <row r="6577" spans="1:36" ht="14.5" x14ac:dyDescent="0.35">
      <c r="A6577" s="52">
        <f t="shared" si="320"/>
        <v>2016</v>
      </c>
      <c r="B6577" s="30">
        <f t="shared" si="321"/>
        <v>137</v>
      </c>
      <c r="C6577" s="4">
        <f t="shared" si="322"/>
        <v>21</v>
      </c>
      <c r="D6577" s="4" t="s">
        <v>799</v>
      </c>
      <c r="E6577" s="28">
        <v>508</v>
      </c>
      <c r="F6577" s="28">
        <v>75</v>
      </c>
      <c r="G6577" s="28">
        <v>5.2</v>
      </c>
      <c r="H6577" s="28">
        <v>217</v>
      </c>
      <c r="I6577" s="28">
        <v>11</v>
      </c>
      <c r="J6577" s="28">
        <v>1.1000000000000001E-3</v>
      </c>
      <c r="AI6577"/>
      <c r="AJ6577"/>
    </row>
    <row r="6578" spans="1:36" ht="14.5" x14ac:dyDescent="0.35">
      <c r="A6578" s="52">
        <f t="shared" si="320"/>
        <v>2016</v>
      </c>
      <c r="B6578" s="30">
        <f t="shared" si="321"/>
        <v>137</v>
      </c>
      <c r="C6578" s="4">
        <f t="shared" si="322"/>
        <v>21</v>
      </c>
      <c r="D6578" s="4" t="s">
        <v>799</v>
      </c>
      <c r="E6578" s="28">
        <v>508</v>
      </c>
      <c r="F6578" s="28">
        <v>75</v>
      </c>
      <c r="G6578" s="28">
        <v>5.2</v>
      </c>
      <c r="H6578" s="28">
        <v>217</v>
      </c>
      <c r="I6578" s="28">
        <v>11</v>
      </c>
      <c r="J6578" s="28">
        <v>2.0999999999999999E-3</v>
      </c>
      <c r="AI6578"/>
      <c r="AJ6578"/>
    </row>
    <row r="6579" spans="1:36" ht="14.5" x14ac:dyDescent="0.35">
      <c r="A6579" s="52">
        <f t="shared" si="320"/>
        <v>2016</v>
      </c>
      <c r="B6579" s="30">
        <f t="shared" si="321"/>
        <v>137</v>
      </c>
      <c r="C6579" s="4">
        <f t="shared" si="322"/>
        <v>21</v>
      </c>
      <c r="D6579" s="4" t="s">
        <v>799</v>
      </c>
      <c r="E6579" s="28">
        <v>508</v>
      </c>
      <c r="F6579" s="28">
        <v>75</v>
      </c>
      <c r="G6579" s="28">
        <v>5.2</v>
      </c>
      <c r="H6579" s="28">
        <v>217</v>
      </c>
      <c r="I6579" s="28">
        <v>11</v>
      </c>
      <c r="J6579" s="28">
        <v>1.6999999999999999E-3</v>
      </c>
      <c r="AI6579"/>
      <c r="AJ6579"/>
    </row>
    <row r="6580" spans="1:36" ht="14.5" x14ac:dyDescent="0.35">
      <c r="A6580" s="52">
        <f t="shared" si="320"/>
        <v>2016</v>
      </c>
      <c r="B6580" s="30">
        <f t="shared" si="321"/>
        <v>137</v>
      </c>
      <c r="C6580" s="4">
        <f t="shared" si="322"/>
        <v>21</v>
      </c>
      <c r="D6580" s="4" t="s">
        <v>799</v>
      </c>
      <c r="E6580" s="28">
        <v>508</v>
      </c>
      <c r="F6580" s="28">
        <v>75</v>
      </c>
      <c r="G6580" s="28">
        <v>5.2</v>
      </c>
      <c r="H6580" s="28">
        <v>217</v>
      </c>
      <c r="I6580" s="28">
        <v>11</v>
      </c>
      <c r="J6580" s="28">
        <v>1.1999999999999999E-3</v>
      </c>
      <c r="AI6580"/>
      <c r="AJ6580"/>
    </row>
    <row r="6581" spans="1:36" ht="14.5" x14ac:dyDescent="0.35">
      <c r="A6581" s="52">
        <f t="shared" si="320"/>
        <v>2016</v>
      </c>
      <c r="B6581" s="30">
        <f t="shared" si="321"/>
        <v>137</v>
      </c>
      <c r="C6581" s="4">
        <f t="shared" si="322"/>
        <v>21</v>
      </c>
      <c r="D6581" s="4" t="s">
        <v>799</v>
      </c>
      <c r="E6581" s="28">
        <v>509</v>
      </c>
      <c r="F6581" s="28">
        <v>75</v>
      </c>
      <c r="G6581" s="28">
        <v>5.2</v>
      </c>
      <c r="H6581" s="28">
        <v>217</v>
      </c>
      <c r="I6581" s="28">
        <v>11</v>
      </c>
      <c r="J6581" s="28">
        <v>2.0999999999999999E-3</v>
      </c>
      <c r="AI6581"/>
      <c r="AJ6581"/>
    </row>
    <row r="6582" spans="1:36" ht="14.5" x14ac:dyDescent="0.35">
      <c r="A6582" s="52">
        <f t="shared" si="320"/>
        <v>2016</v>
      </c>
      <c r="B6582" s="30">
        <f t="shared" si="321"/>
        <v>137</v>
      </c>
      <c r="C6582" s="4">
        <f t="shared" si="322"/>
        <v>21</v>
      </c>
      <c r="D6582" s="4" t="s">
        <v>799</v>
      </c>
      <c r="E6582" s="28">
        <v>509</v>
      </c>
      <c r="F6582" s="28">
        <v>75</v>
      </c>
      <c r="G6582" s="28">
        <v>5.2</v>
      </c>
      <c r="H6582" s="28">
        <v>217</v>
      </c>
      <c r="I6582" s="28">
        <v>11</v>
      </c>
      <c r="J6582" s="28">
        <v>1.9E-3</v>
      </c>
      <c r="AI6582"/>
      <c r="AJ6582"/>
    </row>
    <row r="6583" spans="1:36" ht="14.5" x14ac:dyDescent="0.35">
      <c r="A6583" s="52">
        <f t="shared" si="320"/>
        <v>2016</v>
      </c>
      <c r="B6583" s="30">
        <f t="shared" si="321"/>
        <v>137</v>
      </c>
      <c r="C6583" s="4">
        <f t="shared" si="322"/>
        <v>21</v>
      </c>
      <c r="D6583" s="4" t="s">
        <v>799</v>
      </c>
      <c r="E6583" s="28">
        <v>509</v>
      </c>
      <c r="F6583" s="28">
        <v>75</v>
      </c>
      <c r="G6583" s="28">
        <v>5.2</v>
      </c>
      <c r="H6583" s="28">
        <v>217</v>
      </c>
      <c r="I6583" s="28">
        <v>11</v>
      </c>
      <c r="J6583" s="28">
        <v>2.3E-3</v>
      </c>
      <c r="AI6583"/>
      <c r="AJ6583"/>
    </row>
    <row r="6584" spans="1:36" ht="14.5" x14ac:dyDescent="0.35">
      <c r="A6584" s="52">
        <f t="shared" si="320"/>
        <v>2016</v>
      </c>
      <c r="B6584" s="30">
        <f t="shared" si="321"/>
        <v>137</v>
      </c>
      <c r="C6584" s="4">
        <f t="shared" si="322"/>
        <v>21</v>
      </c>
      <c r="D6584" s="4" t="s">
        <v>799</v>
      </c>
      <c r="E6584" s="28">
        <v>509</v>
      </c>
      <c r="F6584" s="28">
        <v>75</v>
      </c>
      <c r="G6584" s="28">
        <v>5.2</v>
      </c>
      <c r="H6584" s="28">
        <v>217</v>
      </c>
      <c r="I6584" s="28">
        <v>11</v>
      </c>
      <c r="J6584" s="28">
        <v>2E-3</v>
      </c>
      <c r="AI6584"/>
      <c r="AJ6584"/>
    </row>
    <row r="6585" spans="1:36" ht="14.5" x14ac:dyDescent="0.35">
      <c r="A6585" s="52">
        <f t="shared" si="320"/>
        <v>2016</v>
      </c>
      <c r="B6585" s="30">
        <f t="shared" si="321"/>
        <v>137</v>
      </c>
      <c r="C6585" s="4">
        <f t="shared" si="322"/>
        <v>21</v>
      </c>
      <c r="D6585" s="4" t="s">
        <v>799</v>
      </c>
      <c r="E6585" s="28">
        <v>509</v>
      </c>
      <c r="F6585" s="28">
        <v>75</v>
      </c>
      <c r="G6585" s="28">
        <v>5.2</v>
      </c>
      <c r="H6585" s="28">
        <v>217</v>
      </c>
      <c r="I6585" s="28">
        <v>11</v>
      </c>
      <c r="J6585" s="28">
        <v>1.9E-3</v>
      </c>
      <c r="AI6585"/>
      <c r="AJ6585"/>
    </row>
    <row r="6586" spans="1:36" ht="14.5" x14ac:dyDescent="0.35">
      <c r="A6586" s="52">
        <f t="shared" si="320"/>
        <v>2016</v>
      </c>
      <c r="B6586" s="30">
        <f t="shared" si="321"/>
        <v>137</v>
      </c>
      <c r="C6586" s="4">
        <f t="shared" si="322"/>
        <v>21</v>
      </c>
      <c r="D6586" s="4" t="s">
        <v>799</v>
      </c>
      <c r="E6586" s="28">
        <v>509</v>
      </c>
      <c r="F6586" s="28">
        <v>75</v>
      </c>
      <c r="G6586" s="28">
        <v>5.2</v>
      </c>
      <c r="H6586" s="28">
        <v>217</v>
      </c>
      <c r="I6586" s="28">
        <v>11</v>
      </c>
      <c r="J6586" s="28">
        <v>1.8E-3</v>
      </c>
      <c r="AI6586"/>
      <c r="AJ6586"/>
    </row>
    <row r="6587" spans="1:36" ht="14.5" x14ac:dyDescent="0.35">
      <c r="A6587" s="52">
        <f t="shared" si="320"/>
        <v>2016</v>
      </c>
      <c r="B6587" s="30">
        <f t="shared" si="321"/>
        <v>137</v>
      </c>
      <c r="C6587" s="4">
        <f t="shared" si="322"/>
        <v>21</v>
      </c>
      <c r="D6587" s="4" t="s">
        <v>799</v>
      </c>
      <c r="E6587" s="28">
        <v>509</v>
      </c>
      <c r="F6587" s="28">
        <v>75</v>
      </c>
      <c r="G6587" s="28">
        <v>5.2</v>
      </c>
      <c r="H6587" s="28">
        <v>217</v>
      </c>
      <c r="I6587" s="28">
        <v>11</v>
      </c>
      <c r="J6587" s="28">
        <v>2E-3</v>
      </c>
      <c r="AI6587"/>
      <c r="AJ6587"/>
    </row>
    <row r="6588" spans="1:36" ht="14.5" x14ac:dyDescent="0.35">
      <c r="A6588" s="52">
        <f t="shared" si="320"/>
        <v>2016</v>
      </c>
      <c r="B6588" s="30">
        <f t="shared" si="321"/>
        <v>137</v>
      </c>
      <c r="C6588" s="4">
        <f t="shared" si="322"/>
        <v>21</v>
      </c>
      <c r="D6588" s="4" t="s">
        <v>799</v>
      </c>
      <c r="E6588" s="28">
        <v>509</v>
      </c>
      <c r="F6588" s="28">
        <v>75</v>
      </c>
      <c r="G6588" s="28">
        <v>5.2</v>
      </c>
      <c r="H6588" s="28">
        <v>217</v>
      </c>
      <c r="I6588" s="28">
        <v>11</v>
      </c>
      <c r="J6588" s="28">
        <v>2.5999999999999999E-3</v>
      </c>
      <c r="AI6588"/>
      <c r="AJ6588"/>
    </row>
    <row r="6589" spans="1:36" ht="14.5" x14ac:dyDescent="0.35">
      <c r="A6589" s="52">
        <f t="shared" si="320"/>
        <v>2016</v>
      </c>
      <c r="B6589" s="30">
        <f t="shared" si="321"/>
        <v>137</v>
      </c>
      <c r="C6589" s="4">
        <f t="shared" si="322"/>
        <v>21</v>
      </c>
      <c r="D6589" s="4" t="s">
        <v>799</v>
      </c>
      <c r="E6589" s="28">
        <v>509</v>
      </c>
      <c r="F6589" s="28">
        <v>75</v>
      </c>
      <c r="G6589" s="28">
        <v>5.2</v>
      </c>
      <c r="H6589" s="28">
        <v>217</v>
      </c>
      <c r="I6589" s="28">
        <v>11</v>
      </c>
      <c r="J6589" s="28">
        <v>1.5E-3</v>
      </c>
      <c r="AI6589"/>
      <c r="AJ6589"/>
    </row>
    <row r="6590" spans="1:36" ht="14.5" x14ac:dyDescent="0.35">
      <c r="A6590" s="52">
        <f t="shared" si="320"/>
        <v>2016</v>
      </c>
      <c r="B6590" s="30">
        <f t="shared" si="321"/>
        <v>137</v>
      </c>
      <c r="C6590" s="4">
        <f t="shared" si="322"/>
        <v>21</v>
      </c>
      <c r="D6590" s="4" t="s">
        <v>799</v>
      </c>
      <c r="E6590" s="28">
        <v>509</v>
      </c>
      <c r="F6590" s="28">
        <v>75</v>
      </c>
      <c r="G6590" s="28">
        <v>5.2</v>
      </c>
      <c r="H6590" s="28">
        <v>217</v>
      </c>
      <c r="I6590" s="28">
        <v>11</v>
      </c>
      <c r="J6590" s="28">
        <v>2.5999999999999999E-3</v>
      </c>
      <c r="AI6590"/>
      <c r="AJ6590"/>
    </row>
    <row r="6591" spans="1:36" ht="14.5" x14ac:dyDescent="0.35">
      <c r="A6591" s="52">
        <f t="shared" si="320"/>
        <v>2016</v>
      </c>
      <c r="B6591" s="30">
        <f t="shared" si="321"/>
        <v>137</v>
      </c>
      <c r="C6591" s="4">
        <f t="shared" si="322"/>
        <v>21</v>
      </c>
      <c r="D6591" s="4" t="s">
        <v>799</v>
      </c>
      <c r="E6591" s="28">
        <v>508</v>
      </c>
      <c r="F6591" s="28">
        <v>75</v>
      </c>
      <c r="G6591" s="28">
        <v>5.2</v>
      </c>
      <c r="H6591" s="28">
        <v>217</v>
      </c>
      <c r="I6591" s="28">
        <v>12</v>
      </c>
      <c r="J6591" s="28">
        <v>2.5999999999999999E-3</v>
      </c>
      <c r="AI6591"/>
      <c r="AJ6591"/>
    </row>
    <row r="6592" spans="1:36" ht="14.5" x14ac:dyDescent="0.35">
      <c r="A6592" s="52">
        <f t="shared" si="320"/>
        <v>2016</v>
      </c>
      <c r="B6592" s="30">
        <f t="shared" si="321"/>
        <v>137</v>
      </c>
      <c r="C6592" s="4">
        <f t="shared" si="322"/>
        <v>21</v>
      </c>
      <c r="D6592" s="4" t="s">
        <v>799</v>
      </c>
      <c r="E6592" s="28">
        <v>508</v>
      </c>
      <c r="F6592" s="28">
        <v>75</v>
      </c>
      <c r="G6592" s="28">
        <v>5.2</v>
      </c>
      <c r="H6592" s="28">
        <v>217</v>
      </c>
      <c r="I6592" s="28">
        <v>12</v>
      </c>
      <c r="J6592" s="28">
        <v>2E-3</v>
      </c>
      <c r="AI6592"/>
      <c r="AJ6592"/>
    </row>
    <row r="6593" spans="1:36" ht="14.5" x14ac:dyDescent="0.35">
      <c r="A6593" s="52">
        <f t="shared" si="320"/>
        <v>2016</v>
      </c>
      <c r="B6593" s="30">
        <f t="shared" si="321"/>
        <v>137</v>
      </c>
      <c r="C6593" s="4">
        <f t="shared" si="322"/>
        <v>21</v>
      </c>
      <c r="D6593" s="4" t="s">
        <v>799</v>
      </c>
      <c r="E6593" s="28">
        <v>508</v>
      </c>
      <c r="F6593" s="28">
        <v>75</v>
      </c>
      <c r="G6593" s="28">
        <v>5.2</v>
      </c>
      <c r="H6593" s="28">
        <v>217</v>
      </c>
      <c r="I6593" s="28">
        <v>12</v>
      </c>
      <c r="J6593" s="28">
        <v>2.5000000000000001E-3</v>
      </c>
      <c r="AI6593"/>
      <c r="AJ6593"/>
    </row>
    <row r="6594" spans="1:36" ht="14.5" x14ac:dyDescent="0.35">
      <c r="A6594" s="52">
        <f t="shared" ref="A6594:A6657" si="323">YEAR(D6594)</f>
        <v>2016</v>
      </c>
      <c r="B6594" s="30">
        <f t="shared" ref="B6594:B6657" si="324">D6594-DATE(YEAR(D6594),1,0)</f>
        <v>137</v>
      </c>
      <c r="C6594" s="4">
        <f t="shared" ref="C6594:C6657" si="325">WEEKNUM(D6594,1)</f>
        <v>21</v>
      </c>
      <c r="D6594" s="4" t="s">
        <v>799</v>
      </c>
      <c r="E6594" s="28">
        <v>508</v>
      </c>
      <c r="F6594" s="28">
        <v>75</v>
      </c>
      <c r="G6594" s="28">
        <v>5.2</v>
      </c>
      <c r="H6594" s="28">
        <v>217</v>
      </c>
      <c r="I6594" s="28">
        <v>12</v>
      </c>
      <c r="J6594" s="28">
        <v>1.9E-3</v>
      </c>
      <c r="AI6594"/>
      <c r="AJ6594"/>
    </row>
    <row r="6595" spans="1:36" ht="14.5" x14ac:dyDescent="0.35">
      <c r="A6595" s="52">
        <f t="shared" si="323"/>
        <v>2016</v>
      </c>
      <c r="B6595" s="30">
        <f t="shared" si="324"/>
        <v>137</v>
      </c>
      <c r="C6595" s="4">
        <f t="shared" si="325"/>
        <v>21</v>
      </c>
      <c r="D6595" s="4" t="s">
        <v>799</v>
      </c>
      <c r="E6595" s="28">
        <v>508</v>
      </c>
      <c r="F6595" s="28">
        <v>75</v>
      </c>
      <c r="G6595" s="28">
        <v>5.2</v>
      </c>
      <c r="H6595" s="28">
        <v>217</v>
      </c>
      <c r="I6595" s="28">
        <v>12</v>
      </c>
      <c r="J6595" s="28">
        <v>3.0000000000000001E-3</v>
      </c>
      <c r="AI6595"/>
      <c r="AJ6595"/>
    </row>
    <row r="6596" spans="1:36" ht="14.5" x14ac:dyDescent="0.35">
      <c r="A6596" s="52">
        <f t="shared" si="323"/>
        <v>2016</v>
      </c>
      <c r="B6596" s="30">
        <f t="shared" si="324"/>
        <v>137</v>
      </c>
      <c r="C6596" s="4">
        <f t="shared" si="325"/>
        <v>21</v>
      </c>
      <c r="D6596" s="4" t="s">
        <v>799</v>
      </c>
      <c r="E6596" s="28">
        <v>508</v>
      </c>
      <c r="F6596" s="28">
        <v>75</v>
      </c>
      <c r="G6596" s="28">
        <v>5.2</v>
      </c>
      <c r="H6596" s="28">
        <v>217</v>
      </c>
      <c r="I6596" s="28">
        <v>12</v>
      </c>
      <c r="J6596" s="28">
        <v>3.5999999999999999E-3</v>
      </c>
      <c r="AI6596"/>
      <c r="AJ6596"/>
    </row>
    <row r="6597" spans="1:36" ht="14.5" x14ac:dyDescent="0.35">
      <c r="A6597" s="52">
        <f t="shared" si="323"/>
        <v>2016</v>
      </c>
      <c r="B6597" s="30">
        <f t="shared" si="324"/>
        <v>137</v>
      </c>
      <c r="C6597" s="4">
        <f t="shared" si="325"/>
        <v>21</v>
      </c>
      <c r="D6597" s="4" t="s">
        <v>799</v>
      </c>
      <c r="E6597" s="28">
        <v>508</v>
      </c>
      <c r="F6597" s="28">
        <v>75</v>
      </c>
      <c r="G6597" s="28">
        <v>5.2</v>
      </c>
      <c r="H6597" s="28">
        <v>217</v>
      </c>
      <c r="I6597" s="28">
        <v>12</v>
      </c>
      <c r="J6597" s="28">
        <v>2E-3</v>
      </c>
      <c r="AI6597"/>
      <c r="AJ6597"/>
    </row>
    <row r="6598" spans="1:36" ht="14.5" x14ac:dyDescent="0.35">
      <c r="A6598" s="52">
        <f t="shared" si="323"/>
        <v>2016</v>
      </c>
      <c r="B6598" s="30">
        <f t="shared" si="324"/>
        <v>137</v>
      </c>
      <c r="C6598" s="4">
        <f t="shared" si="325"/>
        <v>21</v>
      </c>
      <c r="D6598" s="4" t="s">
        <v>799</v>
      </c>
      <c r="E6598" s="28">
        <v>508</v>
      </c>
      <c r="F6598" s="28">
        <v>75</v>
      </c>
      <c r="G6598" s="28">
        <v>5.2</v>
      </c>
      <c r="H6598" s="28">
        <v>217</v>
      </c>
      <c r="I6598" s="28">
        <v>12</v>
      </c>
      <c r="J6598" s="28">
        <v>3.2000000000000002E-3</v>
      </c>
      <c r="AI6598"/>
      <c r="AJ6598"/>
    </row>
    <row r="6599" spans="1:36" ht="14.5" x14ac:dyDescent="0.35">
      <c r="A6599" s="52">
        <f t="shared" si="323"/>
        <v>2016</v>
      </c>
      <c r="B6599" s="30">
        <f t="shared" si="324"/>
        <v>137</v>
      </c>
      <c r="C6599" s="4">
        <f t="shared" si="325"/>
        <v>21</v>
      </c>
      <c r="D6599" s="4" t="s">
        <v>799</v>
      </c>
      <c r="E6599" s="28">
        <v>508</v>
      </c>
      <c r="F6599" s="28">
        <v>75</v>
      </c>
      <c r="G6599" s="28">
        <v>5.2</v>
      </c>
      <c r="H6599" s="28">
        <v>217</v>
      </c>
      <c r="I6599" s="28">
        <v>12</v>
      </c>
      <c r="J6599" s="28">
        <v>2.0999999999999999E-3</v>
      </c>
      <c r="AI6599"/>
      <c r="AJ6599"/>
    </row>
    <row r="6600" spans="1:36" ht="14.5" x14ac:dyDescent="0.35">
      <c r="A6600" s="52">
        <f t="shared" si="323"/>
        <v>2016</v>
      </c>
      <c r="B6600" s="30">
        <f t="shared" si="324"/>
        <v>137</v>
      </c>
      <c r="C6600" s="4">
        <f t="shared" si="325"/>
        <v>21</v>
      </c>
      <c r="D6600" s="4" t="s">
        <v>799</v>
      </c>
      <c r="E6600" s="28">
        <v>509</v>
      </c>
      <c r="F6600" s="28">
        <v>75</v>
      </c>
      <c r="G6600" s="28">
        <v>5.2</v>
      </c>
      <c r="H6600" s="28">
        <v>217</v>
      </c>
      <c r="I6600" s="28">
        <v>12</v>
      </c>
      <c r="J6600" s="28">
        <v>2.0999999999999999E-3</v>
      </c>
      <c r="AI6600"/>
      <c r="AJ6600"/>
    </row>
    <row r="6601" spans="1:36" ht="14.5" x14ac:dyDescent="0.35">
      <c r="A6601" s="52">
        <f t="shared" si="323"/>
        <v>2016</v>
      </c>
      <c r="B6601" s="30">
        <f t="shared" si="324"/>
        <v>137</v>
      </c>
      <c r="C6601" s="4">
        <f t="shared" si="325"/>
        <v>21</v>
      </c>
      <c r="D6601" s="4" t="s">
        <v>799</v>
      </c>
      <c r="E6601" s="28">
        <v>509</v>
      </c>
      <c r="F6601" s="28">
        <v>75</v>
      </c>
      <c r="G6601" s="28">
        <v>5.2</v>
      </c>
      <c r="H6601" s="28">
        <v>217</v>
      </c>
      <c r="I6601" s="28">
        <v>12</v>
      </c>
      <c r="J6601" s="28">
        <v>3.5000000000000001E-3</v>
      </c>
      <c r="AI6601"/>
      <c r="AJ6601"/>
    </row>
    <row r="6602" spans="1:36" ht="14.5" x14ac:dyDescent="0.35">
      <c r="A6602" s="52">
        <f t="shared" si="323"/>
        <v>2016</v>
      </c>
      <c r="B6602" s="30">
        <f t="shared" si="324"/>
        <v>137</v>
      </c>
      <c r="C6602" s="4">
        <f t="shared" si="325"/>
        <v>21</v>
      </c>
      <c r="D6602" s="4" t="s">
        <v>799</v>
      </c>
      <c r="E6602" s="28">
        <v>509</v>
      </c>
      <c r="F6602" s="28">
        <v>75</v>
      </c>
      <c r="G6602" s="28">
        <v>5.2</v>
      </c>
      <c r="H6602" s="28">
        <v>217</v>
      </c>
      <c r="I6602" s="28">
        <v>12</v>
      </c>
      <c r="J6602" s="28">
        <v>2.3999999999999998E-3</v>
      </c>
      <c r="AI6602"/>
      <c r="AJ6602"/>
    </row>
    <row r="6603" spans="1:36" ht="14.5" x14ac:dyDescent="0.35">
      <c r="A6603" s="52">
        <f t="shared" si="323"/>
        <v>2016</v>
      </c>
      <c r="B6603" s="30">
        <f t="shared" si="324"/>
        <v>137</v>
      </c>
      <c r="C6603" s="4">
        <f t="shared" si="325"/>
        <v>21</v>
      </c>
      <c r="D6603" s="4" t="s">
        <v>799</v>
      </c>
      <c r="E6603" s="28">
        <v>509</v>
      </c>
      <c r="F6603" s="28">
        <v>75</v>
      </c>
      <c r="G6603" s="28">
        <v>5.2</v>
      </c>
      <c r="H6603" s="28">
        <v>217</v>
      </c>
      <c r="I6603" s="28">
        <v>12</v>
      </c>
      <c r="J6603" s="28">
        <v>2E-3</v>
      </c>
      <c r="AI6603"/>
      <c r="AJ6603"/>
    </row>
    <row r="6604" spans="1:36" ht="14.5" x14ac:dyDescent="0.35">
      <c r="A6604" s="52">
        <f t="shared" si="323"/>
        <v>2016</v>
      </c>
      <c r="B6604" s="30">
        <f t="shared" si="324"/>
        <v>137</v>
      </c>
      <c r="C6604" s="4">
        <f t="shared" si="325"/>
        <v>21</v>
      </c>
      <c r="D6604" s="4" t="s">
        <v>799</v>
      </c>
      <c r="E6604" s="28">
        <v>508</v>
      </c>
      <c r="F6604" s="28">
        <v>75</v>
      </c>
      <c r="G6604" s="28">
        <v>5.2</v>
      </c>
      <c r="H6604" s="28">
        <v>217</v>
      </c>
      <c r="I6604" s="28">
        <v>13</v>
      </c>
      <c r="J6604" s="28">
        <v>2.7000000000000001E-3</v>
      </c>
      <c r="AI6604"/>
      <c r="AJ6604"/>
    </row>
    <row r="6605" spans="1:36" ht="14.5" x14ac:dyDescent="0.35">
      <c r="A6605" s="52">
        <f t="shared" si="323"/>
        <v>2016</v>
      </c>
      <c r="B6605" s="30">
        <f t="shared" si="324"/>
        <v>137</v>
      </c>
      <c r="C6605" s="4">
        <f t="shared" si="325"/>
        <v>21</v>
      </c>
      <c r="D6605" s="4" t="s">
        <v>799</v>
      </c>
      <c r="E6605" s="28">
        <v>508</v>
      </c>
      <c r="F6605" s="28">
        <v>75</v>
      </c>
      <c r="G6605" s="28">
        <v>5.2</v>
      </c>
      <c r="H6605" s="28">
        <v>217</v>
      </c>
      <c r="I6605" s="28">
        <v>13</v>
      </c>
      <c r="J6605" s="28">
        <v>2.8999999999999998E-3</v>
      </c>
      <c r="AI6605"/>
      <c r="AJ6605"/>
    </row>
    <row r="6606" spans="1:36" ht="14.5" x14ac:dyDescent="0.35">
      <c r="A6606" s="52">
        <f t="shared" si="323"/>
        <v>2016</v>
      </c>
      <c r="B6606" s="30">
        <f t="shared" si="324"/>
        <v>137</v>
      </c>
      <c r="C6606" s="4">
        <f t="shared" si="325"/>
        <v>21</v>
      </c>
      <c r="D6606" s="4" t="s">
        <v>799</v>
      </c>
      <c r="E6606" s="28">
        <v>509</v>
      </c>
      <c r="F6606" s="28">
        <v>75</v>
      </c>
      <c r="G6606" s="28">
        <v>5.2</v>
      </c>
      <c r="H6606" s="28">
        <v>217</v>
      </c>
      <c r="I6606" s="28">
        <v>13</v>
      </c>
      <c r="J6606" s="28">
        <v>4.0000000000000001E-3</v>
      </c>
      <c r="AI6606"/>
      <c r="AJ6606"/>
    </row>
    <row r="6607" spans="1:36" ht="14.5" x14ac:dyDescent="0.35">
      <c r="A6607" s="52">
        <f t="shared" si="323"/>
        <v>2016</v>
      </c>
      <c r="B6607" s="30">
        <f t="shared" si="324"/>
        <v>137</v>
      </c>
      <c r="C6607" s="4">
        <f t="shared" si="325"/>
        <v>21</v>
      </c>
      <c r="D6607" s="4" t="s">
        <v>799</v>
      </c>
      <c r="E6607" s="28">
        <v>508</v>
      </c>
      <c r="F6607" s="28">
        <v>75</v>
      </c>
      <c r="G6607" s="28">
        <v>5.2</v>
      </c>
      <c r="H6607" s="28">
        <v>217</v>
      </c>
      <c r="I6607" s="28">
        <v>14</v>
      </c>
      <c r="J6607" s="28">
        <v>4.3E-3</v>
      </c>
      <c r="AI6607"/>
      <c r="AJ6607"/>
    </row>
    <row r="6608" spans="1:36" ht="14.5" x14ac:dyDescent="0.35">
      <c r="A6608" s="52">
        <f t="shared" si="323"/>
        <v>2016</v>
      </c>
      <c r="B6608" s="30">
        <f t="shared" si="324"/>
        <v>137</v>
      </c>
      <c r="C6608" s="4">
        <f t="shared" si="325"/>
        <v>21</v>
      </c>
      <c r="D6608" s="4" t="s">
        <v>799</v>
      </c>
      <c r="E6608" s="28">
        <v>508</v>
      </c>
      <c r="F6608" s="28">
        <v>75</v>
      </c>
      <c r="G6608" s="28">
        <v>5.2</v>
      </c>
      <c r="H6608" s="28">
        <v>217</v>
      </c>
      <c r="I6608" s="28">
        <v>20</v>
      </c>
      <c r="J6608" s="28">
        <v>1.8599999999999998E-2</v>
      </c>
      <c r="AI6608"/>
      <c r="AJ6608"/>
    </row>
    <row r="6609" spans="1:36" ht="14.5" x14ac:dyDescent="0.35">
      <c r="A6609" s="52">
        <f t="shared" si="323"/>
        <v>2016</v>
      </c>
      <c r="B6609" s="30">
        <f t="shared" si="324"/>
        <v>137</v>
      </c>
      <c r="C6609" s="4">
        <f t="shared" si="325"/>
        <v>21</v>
      </c>
      <c r="D6609" s="4" t="s">
        <v>799</v>
      </c>
      <c r="E6609" s="28">
        <v>510</v>
      </c>
      <c r="F6609" s="28">
        <v>86</v>
      </c>
      <c r="G6609" s="28">
        <v>6.9</v>
      </c>
      <c r="H6609" s="28">
        <v>109</v>
      </c>
      <c r="I6609" s="28">
        <v>8</v>
      </c>
      <c r="J6609" s="28">
        <v>1.8E-3</v>
      </c>
      <c r="AI6609"/>
      <c r="AJ6609"/>
    </row>
    <row r="6610" spans="1:36" ht="14.5" x14ac:dyDescent="0.35">
      <c r="A6610" s="52">
        <f t="shared" si="323"/>
        <v>2016</v>
      </c>
      <c r="B6610" s="30">
        <f t="shared" si="324"/>
        <v>137</v>
      </c>
      <c r="C6610" s="4">
        <f t="shared" si="325"/>
        <v>21</v>
      </c>
      <c r="D6610" s="4" t="s">
        <v>799</v>
      </c>
      <c r="E6610" s="28">
        <v>510</v>
      </c>
      <c r="F6610" s="28">
        <v>86</v>
      </c>
      <c r="G6610" s="28">
        <v>6.9</v>
      </c>
      <c r="H6610" s="28">
        <v>109</v>
      </c>
      <c r="I6610" s="28">
        <v>8</v>
      </c>
      <c r="J6610" s="28">
        <v>1.5E-3</v>
      </c>
      <c r="AI6610"/>
      <c r="AJ6610"/>
    </row>
    <row r="6611" spans="1:36" ht="14.5" x14ac:dyDescent="0.35">
      <c r="A6611" s="52">
        <f t="shared" si="323"/>
        <v>2016</v>
      </c>
      <c r="B6611" s="30">
        <f t="shared" si="324"/>
        <v>137</v>
      </c>
      <c r="C6611" s="4">
        <f t="shared" si="325"/>
        <v>21</v>
      </c>
      <c r="D6611" s="4" t="s">
        <v>799</v>
      </c>
      <c r="E6611" s="28">
        <v>510</v>
      </c>
      <c r="F6611" s="28">
        <v>86</v>
      </c>
      <c r="G6611" s="28">
        <v>6.9</v>
      </c>
      <c r="H6611" s="28">
        <v>109</v>
      </c>
      <c r="I6611" s="28">
        <v>8</v>
      </c>
      <c r="J6611" s="28">
        <v>1E-3</v>
      </c>
      <c r="AI6611"/>
      <c r="AJ6611"/>
    </row>
    <row r="6612" spans="1:36" ht="14.5" x14ac:dyDescent="0.35">
      <c r="A6612" s="52">
        <f t="shared" si="323"/>
        <v>2016</v>
      </c>
      <c r="B6612" s="30">
        <f t="shared" si="324"/>
        <v>137</v>
      </c>
      <c r="C6612" s="4">
        <f t="shared" si="325"/>
        <v>21</v>
      </c>
      <c r="D6612" s="4" t="s">
        <v>799</v>
      </c>
      <c r="E6612" s="28">
        <v>510</v>
      </c>
      <c r="F6612" s="28">
        <v>86</v>
      </c>
      <c r="G6612" s="28">
        <v>6.9</v>
      </c>
      <c r="H6612" s="28">
        <v>109</v>
      </c>
      <c r="I6612" s="28">
        <v>8</v>
      </c>
      <c r="J6612" s="28">
        <v>6.9999999999999999E-4</v>
      </c>
      <c r="AI6612"/>
      <c r="AJ6612"/>
    </row>
    <row r="6613" spans="1:36" ht="14.5" x14ac:dyDescent="0.35">
      <c r="A6613" s="52">
        <f t="shared" si="323"/>
        <v>2016</v>
      </c>
      <c r="B6613" s="30">
        <f t="shared" si="324"/>
        <v>137</v>
      </c>
      <c r="C6613" s="4">
        <f t="shared" si="325"/>
        <v>21</v>
      </c>
      <c r="D6613" s="4" t="s">
        <v>799</v>
      </c>
      <c r="E6613" s="28">
        <v>510</v>
      </c>
      <c r="F6613" s="28">
        <v>86</v>
      </c>
      <c r="G6613" s="28">
        <v>6.9</v>
      </c>
      <c r="H6613" s="28">
        <v>109</v>
      </c>
      <c r="I6613" s="28">
        <v>8</v>
      </c>
      <c r="J6613" s="28">
        <v>1.1999999999999999E-3</v>
      </c>
      <c r="AI6613"/>
      <c r="AJ6613"/>
    </row>
    <row r="6614" spans="1:36" ht="14.5" x14ac:dyDescent="0.35">
      <c r="A6614" s="52">
        <f t="shared" si="323"/>
        <v>2016</v>
      </c>
      <c r="B6614" s="30">
        <f t="shared" si="324"/>
        <v>137</v>
      </c>
      <c r="C6614" s="4">
        <f t="shared" si="325"/>
        <v>21</v>
      </c>
      <c r="D6614" s="4" t="s">
        <v>799</v>
      </c>
      <c r="E6614" s="28">
        <v>510</v>
      </c>
      <c r="F6614" s="28">
        <v>86</v>
      </c>
      <c r="G6614" s="28">
        <v>6.9</v>
      </c>
      <c r="H6614" s="28">
        <v>109</v>
      </c>
      <c r="I6614" s="28">
        <v>8</v>
      </c>
      <c r="J6614" s="28">
        <v>1.6999999999999999E-3</v>
      </c>
      <c r="AI6614"/>
      <c r="AJ6614"/>
    </row>
    <row r="6615" spans="1:36" ht="14.5" x14ac:dyDescent="0.35">
      <c r="A6615" s="52">
        <f t="shared" si="323"/>
        <v>2016</v>
      </c>
      <c r="B6615" s="30">
        <f t="shared" si="324"/>
        <v>137</v>
      </c>
      <c r="C6615" s="4">
        <f t="shared" si="325"/>
        <v>21</v>
      </c>
      <c r="D6615" s="4" t="s">
        <v>799</v>
      </c>
      <c r="E6615" s="28">
        <v>510</v>
      </c>
      <c r="F6615" s="28">
        <v>86</v>
      </c>
      <c r="G6615" s="28">
        <v>6.9</v>
      </c>
      <c r="H6615" s="28">
        <v>109</v>
      </c>
      <c r="I6615" s="28">
        <v>8</v>
      </c>
      <c r="J6615" s="28">
        <v>1.5E-3</v>
      </c>
      <c r="AI6615"/>
      <c r="AJ6615"/>
    </row>
    <row r="6616" spans="1:36" ht="14.5" x14ac:dyDescent="0.35">
      <c r="A6616" s="52">
        <f t="shared" si="323"/>
        <v>2016</v>
      </c>
      <c r="B6616" s="30">
        <f t="shared" si="324"/>
        <v>137</v>
      </c>
      <c r="C6616" s="4">
        <f t="shared" si="325"/>
        <v>21</v>
      </c>
      <c r="D6616" s="4" t="s">
        <v>799</v>
      </c>
      <c r="E6616" s="28">
        <v>510</v>
      </c>
      <c r="F6616" s="28">
        <v>86</v>
      </c>
      <c r="G6616" s="28">
        <v>6.9</v>
      </c>
      <c r="H6616" s="28">
        <v>109</v>
      </c>
      <c r="I6616" s="28">
        <v>9</v>
      </c>
      <c r="J6616" s="28">
        <v>1.4E-3</v>
      </c>
      <c r="AI6616"/>
      <c r="AJ6616"/>
    </row>
    <row r="6617" spans="1:36" ht="14.5" x14ac:dyDescent="0.35">
      <c r="A6617" s="52">
        <f t="shared" si="323"/>
        <v>2016</v>
      </c>
      <c r="B6617" s="30">
        <f t="shared" si="324"/>
        <v>137</v>
      </c>
      <c r="C6617" s="4">
        <f t="shared" si="325"/>
        <v>21</v>
      </c>
      <c r="D6617" s="4" t="s">
        <v>799</v>
      </c>
      <c r="E6617" s="28">
        <v>510</v>
      </c>
      <c r="F6617" s="28">
        <v>86</v>
      </c>
      <c r="G6617" s="28">
        <v>6.9</v>
      </c>
      <c r="H6617" s="28">
        <v>109</v>
      </c>
      <c r="I6617" s="28">
        <v>9</v>
      </c>
      <c r="J6617" s="28">
        <v>1.2999999999999999E-3</v>
      </c>
      <c r="AI6617"/>
      <c r="AJ6617"/>
    </row>
    <row r="6618" spans="1:36" ht="14.5" x14ac:dyDescent="0.35">
      <c r="A6618" s="52">
        <f t="shared" si="323"/>
        <v>2016</v>
      </c>
      <c r="B6618" s="30">
        <f t="shared" si="324"/>
        <v>137</v>
      </c>
      <c r="C6618" s="4">
        <f t="shared" si="325"/>
        <v>21</v>
      </c>
      <c r="D6618" s="4" t="s">
        <v>799</v>
      </c>
      <c r="E6618" s="28">
        <v>510</v>
      </c>
      <c r="F6618" s="28">
        <v>86</v>
      </c>
      <c r="G6618" s="28">
        <v>6.9</v>
      </c>
      <c r="H6618" s="28">
        <v>109</v>
      </c>
      <c r="I6618" s="28">
        <v>9</v>
      </c>
      <c r="J6618" s="28">
        <v>1.4E-3</v>
      </c>
      <c r="AI6618"/>
      <c r="AJ6618"/>
    </row>
    <row r="6619" spans="1:36" ht="14.5" x14ac:dyDescent="0.35">
      <c r="A6619" s="52">
        <f t="shared" si="323"/>
        <v>2016</v>
      </c>
      <c r="B6619" s="30">
        <f t="shared" si="324"/>
        <v>137</v>
      </c>
      <c r="C6619" s="4">
        <f t="shared" si="325"/>
        <v>21</v>
      </c>
      <c r="D6619" s="4" t="s">
        <v>799</v>
      </c>
      <c r="E6619" s="28">
        <v>510</v>
      </c>
      <c r="F6619" s="28">
        <v>86</v>
      </c>
      <c r="G6619" s="28">
        <v>6.9</v>
      </c>
      <c r="H6619" s="28">
        <v>109</v>
      </c>
      <c r="I6619" s="28">
        <v>9</v>
      </c>
      <c r="J6619" s="28">
        <v>2.0999999999999999E-3</v>
      </c>
      <c r="AI6619"/>
      <c r="AJ6619"/>
    </row>
    <row r="6620" spans="1:36" ht="14.5" x14ac:dyDescent="0.35">
      <c r="A6620" s="52">
        <f t="shared" si="323"/>
        <v>2016</v>
      </c>
      <c r="B6620" s="30">
        <f t="shared" si="324"/>
        <v>137</v>
      </c>
      <c r="C6620" s="4">
        <f t="shared" si="325"/>
        <v>21</v>
      </c>
      <c r="D6620" s="4" t="s">
        <v>799</v>
      </c>
      <c r="E6620" s="28">
        <v>510</v>
      </c>
      <c r="F6620" s="28">
        <v>86</v>
      </c>
      <c r="G6620" s="28">
        <v>6.9</v>
      </c>
      <c r="H6620" s="28">
        <v>109</v>
      </c>
      <c r="I6620" s="28">
        <v>9</v>
      </c>
      <c r="J6620" s="28">
        <v>2.2000000000000001E-3</v>
      </c>
      <c r="AI6620"/>
      <c r="AJ6620"/>
    </row>
    <row r="6621" spans="1:36" ht="14.5" x14ac:dyDescent="0.35">
      <c r="A6621" s="52">
        <f t="shared" si="323"/>
        <v>2016</v>
      </c>
      <c r="B6621" s="30">
        <f t="shared" si="324"/>
        <v>137</v>
      </c>
      <c r="C6621" s="4">
        <f t="shared" si="325"/>
        <v>21</v>
      </c>
      <c r="D6621" s="4" t="s">
        <v>799</v>
      </c>
      <c r="E6621" s="28">
        <v>510</v>
      </c>
      <c r="F6621" s="28">
        <v>86</v>
      </c>
      <c r="G6621" s="28">
        <v>6.9</v>
      </c>
      <c r="H6621" s="28">
        <v>109</v>
      </c>
      <c r="I6621" s="28">
        <v>9</v>
      </c>
      <c r="J6621" s="28">
        <v>2.3999999999999998E-3</v>
      </c>
      <c r="AI6621"/>
      <c r="AJ6621"/>
    </row>
    <row r="6622" spans="1:36" ht="14.5" x14ac:dyDescent="0.35">
      <c r="A6622" s="52">
        <f t="shared" si="323"/>
        <v>2016</v>
      </c>
      <c r="B6622" s="30">
        <f t="shared" si="324"/>
        <v>137</v>
      </c>
      <c r="C6622" s="4">
        <f t="shared" si="325"/>
        <v>21</v>
      </c>
      <c r="D6622" s="4" t="s">
        <v>799</v>
      </c>
      <c r="E6622" s="28">
        <v>510</v>
      </c>
      <c r="F6622" s="28">
        <v>86</v>
      </c>
      <c r="G6622" s="28">
        <v>6.9</v>
      </c>
      <c r="H6622" s="28">
        <v>109</v>
      </c>
      <c r="I6622" s="28">
        <v>9</v>
      </c>
      <c r="J6622" s="28">
        <v>1.2999999999999999E-3</v>
      </c>
      <c r="AI6622"/>
      <c r="AJ6622"/>
    </row>
    <row r="6623" spans="1:36" ht="14.5" x14ac:dyDescent="0.35">
      <c r="A6623" s="52">
        <f t="shared" si="323"/>
        <v>2016</v>
      </c>
      <c r="B6623" s="30">
        <f t="shared" si="324"/>
        <v>137</v>
      </c>
      <c r="C6623" s="4">
        <f t="shared" si="325"/>
        <v>21</v>
      </c>
      <c r="D6623" s="4" t="s">
        <v>799</v>
      </c>
      <c r="E6623" s="28">
        <v>510</v>
      </c>
      <c r="F6623" s="28">
        <v>86</v>
      </c>
      <c r="G6623" s="28">
        <v>6.9</v>
      </c>
      <c r="H6623" s="28">
        <v>109</v>
      </c>
      <c r="I6623" s="28">
        <v>9</v>
      </c>
      <c r="J6623" s="28">
        <v>2.5000000000000001E-3</v>
      </c>
      <c r="AI6623"/>
      <c r="AJ6623"/>
    </row>
    <row r="6624" spans="1:36" ht="14.5" x14ac:dyDescent="0.35">
      <c r="A6624" s="52">
        <f t="shared" si="323"/>
        <v>2016</v>
      </c>
      <c r="B6624" s="30">
        <f t="shared" si="324"/>
        <v>137</v>
      </c>
      <c r="C6624" s="4">
        <f t="shared" si="325"/>
        <v>21</v>
      </c>
      <c r="D6624" s="4" t="s">
        <v>799</v>
      </c>
      <c r="E6624" s="28">
        <v>510</v>
      </c>
      <c r="F6624" s="28">
        <v>86</v>
      </c>
      <c r="G6624" s="28">
        <v>6.9</v>
      </c>
      <c r="H6624" s="28">
        <v>109</v>
      </c>
      <c r="I6624" s="28">
        <v>9</v>
      </c>
      <c r="J6624" s="28">
        <v>1.5E-3</v>
      </c>
      <c r="AI6624"/>
      <c r="AJ6624"/>
    </row>
    <row r="6625" spans="1:36" ht="14.5" x14ac:dyDescent="0.35">
      <c r="A6625" s="52">
        <f t="shared" si="323"/>
        <v>2016</v>
      </c>
      <c r="B6625" s="30">
        <f t="shared" si="324"/>
        <v>137</v>
      </c>
      <c r="C6625" s="4">
        <f t="shared" si="325"/>
        <v>21</v>
      </c>
      <c r="D6625" s="4" t="s">
        <v>799</v>
      </c>
      <c r="E6625" s="28">
        <v>510</v>
      </c>
      <c r="F6625" s="28">
        <v>86</v>
      </c>
      <c r="G6625" s="28">
        <v>6.9</v>
      </c>
      <c r="H6625" s="28">
        <v>109</v>
      </c>
      <c r="I6625" s="28">
        <v>9</v>
      </c>
      <c r="J6625" s="28">
        <v>8.9999999999999998E-4</v>
      </c>
      <c r="AI6625"/>
      <c r="AJ6625"/>
    </row>
    <row r="6626" spans="1:36" ht="14.5" x14ac:dyDescent="0.35">
      <c r="A6626" s="52">
        <f t="shared" si="323"/>
        <v>2016</v>
      </c>
      <c r="B6626" s="30">
        <f t="shared" si="324"/>
        <v>137</v>
      </c>
      <c r="C6626" s="4">
        <f t="shared" si="325"/>
        <v>21</v>
      </c>
      <c r="D6626" s="4" t="s">
        <v>799</v>
      </c>
      <c r="E6626" s="28">
        <v>510</v>
      </c>
      <c r="F6626" s="28">
        <v>86</v>
      </c>
      <c r="G6626" s="28">
        <v>6.9</v>
      </c>
      <c r="H6626" s="28">
        <v>109</v>
      </c>
      <c r="I6626" s="28">
        <v>9</v>
      </c>
      <c r="J6626" s="28">
        <v>2.3E-3</v>
      </c>
      <c r="AI6626"/>
      <c r="AJ6626"/>
    </row>
    <row r="6627" spans="1:36" ht="14.5" x14ac:dyDescent="0.35">
      <c r="A6627" s="52">
        <f t="shared" si="323"/>
        <v>2016</v>
      </c>
      <c r="B6627" s="30">
        <f t="shared" si="324"/>
        <v>137</v>
      </c>
      <c r="C6627" s="4">
        <f t="shared" si="325"/>
        <v>21</v>
      </c>
      <c r="D6627" s="4" t="s">
        <v>799</v>
      </c>
      <c r="E6627" s="28">
        <v>510</v>
      </c>
      <c r="F6627" s="28">
        <v>86</v>
      </c>
      <c r="G6627" s="28">
        <v>6.9</v>
      </c>
      <c r="H6627" s="28">
        <v>109</v>
      </c>
      <c r="I6627" s="28">
        <v>9</v>
      </c>
      <c r="J6627" s="28">
        <v>2E-3</v>
      </c>
      <c r="AI6627"/>
      <c r="AJ6627"/>
    </row>
    <row r="6628" spans="1:36" ht="14.5" x14ac:dyDescent="0.35">
      <c r="A6628" s="52">
        <f t="shared" si="323"/>
        <v>2016</v>
      </c>
      <c r="B6628" s="30">
        <f t="shared" si="324"/>
        <v>137</v>
      </c>
      <c r="C6628" s="4">
        <f t="shared" si="325"/>
        <v>21</v>
      </c>
      <c r="D6628" s="4" t="s">
        <v>799</v>
      </c>
      <c r="E6628" s="28">
        <v>511</v>
      </c>
      <c r="F6628" s="28">
        <v>86</v>
      </c>
      <c r="G6628" s="28">
        <v>6.9</v>
      </c>
      <c r="H6628" s="28">
        <v>217</v>
      </c>
      <c r="I6628" s="28">
        <v>9</v>
      </c>
      <c r="J6628" s="28">
        <v>3.3E-3</v>
      </c>
      <c r="AI6628"/>
      <c r="AJ6628"/>
    </row>
    <row r="6629" spans="1:36" ht="14.5" x14ac:dyDescent="0.35">
      <c r="A6629" s="52">
        <f t="shared" si="323"/>
        <v>2016</v>
      </c>
      <c r="B6629" s="30">
        <f t="shared" si="324"/>
        <v>137</v>
      </c>
      <c r="C6629" s="4">
        <f t="shared" si="325"/>
        <v>21</v>
      </c>
      <c r="D6629" s="4" t="s">
        <v>799</v>
      </c>
      <c r="E6629" s="28">
        <v>510</v>
      </c>
      <c r="F6629" s="28">
        <v>86</v>
      </c>
      <c r="G6629" s="28">
        <v>6.9</v>
      </c>
      <c r="H6629" s="28">
        <v>109</v>
      </c>
      <c r="I6629" s="28">
        <v>10</v>
      </c>
      <c r="J6629" s="28">
        <v>2E-3</v>
      </c>
      <c r="AI6629"/>
      <c r="AJ6629"/>
    </row>
    <row r="6630" spans="1:36" ht="14.5" x14ac:dyDescent="0.35">
      <c r="A6630" s="52">
        <f t="shared" si="323"/>
        <v>2016</v>
      </c>
      <c r="B6630" s="30">
        <f t="shared" si="324"/>
        <v>137</v>
      </c>
      <c r="C6630" s="4">
        <f t="shared" si="325"/>
        <v>21</v>
      </c>
      <c r="D6630" s="4" t="s">
        <v>799</v>
      </c>
      <c r="E6630" s="28">
        <v>510</v>
      </c>
      <c r="F6630" s="28">
        <v>86</v>
      </c>
      <c r="G6630" s="28">
        <v>6.9</v>
      </c>
      <c r="H6630" s="28">
        <v>109</v>
      </c>
      <c r="I6630" s="28">
        <v>10</v>
      </c>
      <c r="J6630" s="28">
        <v>2.8E-3</v>
      </c>
      <c r="AI6630"/>
      <c r="AJ6630"/>
    </row>
    <row r="6631" spans="1:36" ht="14.5" x14ac:dyDescent="0.35">
      <c r="A6631" s="52">
        <f t="shared" si="323"/>
        <v>2016</v>
      </c>
      <c r="B6631" s="30">
        <f t="shared" si="324"/>
        <v>137</v>
      </c>
      <c r="C6631" s="4">
        <f t="shared" si="325"/>
        <v>21</v>
      </c>
      <c r="D6631" s="4" t="s">
        <v>799</v>
      </c>
      <c r="E6631" s="28">
        <v>510</v>
      </c>
      <c r="F6631" s="28">
        <v>86</v>
      </c>
      <c r="G6631" s="28">
        <v>6.9</v>
      </c>
      <c r="H6631" s="28">
        <v>109</v>
      </c>
      <c r="I6631" s="28">
        <v>10</v>
      </c>
      <c r="J6631" s="28">
        <v>2.3E-3</v>
      </c>
      <c r="AI6631"/>
      <c r="AJ6631"/>
    </row>
    <row r="6632" spans="1:36" ht="14.5" x14ac:dyDescent="0.35">
      <c r="A6632" s="52">
        <f t="shared" si="323"/>
        <v>2016</v>
      </c>
      <c r="B6632" s="30">
        <f t="shared" si="324"/>
        <v>137</v>
      </c>
      <c r="C6632" s="4">
        <f t="shared" si="325"/>
        <v>21</v>
      </c>
      <c r="D6632" s="4" t="s">
        <v>799</v>
      </c>
      <c r="E6632" s="28">
        <v>510</v>
      </c>
      <c r="F6632" s="28">
        <v>86</v>
      </c>
      <c r="G6632" s="28">
        <v>6.9</v>
      </c>
      <c r="H6632" s="28">
        <v>109</v>
      </c>
      <c r="I6632" s="28">
        <v>10</v>
      </c>
      <c r="J6632" s="28">
        <v>1.8E-3</v>
      </c>
      <c r="AI6632"/>
      <c r="AJ6632"/>
    </row>
    <row r="6633" spans="1:36" ht="14.5" x14ac:dyDescent="0.35">
      <c r="A6633" s="52">
        <f t="shared" si="323"/>
        <v>2016</v>
      </c>
      <c r="B6633" s="30">
        <f t="shared" si="324"/>
        <v>137</v>
      </c>
      <c r="C6633" s="4">
        <f t="shared" si="325"/>
        <v>21</v>
      </c>
      <c r="D6633" s="4" t="s">
        <v>799</v>
      </c>
      <c r="E6633" s="28">
        <v>510</v>
      </c>
      <c r="F6633" s="28">
        <v>86</v>
      </c>
      <c r="G6633" s="28">
        <v>6.9</v>
      </c>
      <c r="H6633" s="28">
        <v>109</v>
      </c>
      <c r="I6633" s="28">
        <v>10</v>
      </c>
      <c r="J6633" s="28">
        <v>2E-3</v>
      </c>
      <c r="AI6633"/>
      <c r="AJ6633"/>
    </row>
    <row r="6634" spans="1:36" ht="14.5" x14ac:dyDescent="0.35">
      <c r="A6634" s="52">
        <f t="shared" si="323"/>
        <v>2016</v>
      </c>
      <c r="B6634" s="30">
        <f t="shared" si="324"/>
        <v>137</v>
      </c>
      <c r="C6634" s="4">
        <f t="shared" si="325"/>
        <v>21</v>
      </c>
      <c r="D6634" s="4" t="s">
        <v>799</v>
      </c>
      <c r="E6634" s="28">
        <v>510</v>
      </c>
      <c r="F6634" s="28">
        <v>86</v>
      </c>
      <c r="G6634" s="28">
        <v>6.9</v>
      </c>
      <c r="H6634" s="28">
        <v>109</v>
      </c>
      <c r="I6634" s="28">
        <v>10</v>
      </c>
      <c r="J6634" s="28">
        <v>2E-3</v>
      </c>
      <c r="AI6634"/>
      <c r="AJ6634"/>
    </row>
    <row r="6635" spans="1:36" ht="14.5" x14ac:dyDescent="0.35">
      <c r="A6635" s="52">
        <f t="shared" si="323"/>
        <v>2016</v>
      </c>
      <c r="B6635" s="30">
        <f t="shared" si="324"/>
        <v>137</v>
      </c>
      <c r="C6635" s="4">
        <f t="shared" si="325"/>
        <v>21</v>
      </c>
      <c r="D6635" s="4" t="s">
        <v>799</v>
      </c>
      <c r="E6635" s="28">
        <v>510</v>
      </c>
      <c r="F6635" s="28">
        <v>86</v>
      </c>
      <c r="G6635" s="28">
        <v>6.9</v>
      </c>
      <c r="H6635" s="28">
        <v>109</v>
      </c>
      <c r="I6635" s="28">
        <v>10</v>
      </c>
      <c r="J6635" s="28">
        <v>1.5E-3</v>
      </c>
      <c r="AI6635"/>
      <c r="AJ6635"/>
    </row>
    <row r="6636" spans="1:36" ht="14.5" x14ac:dyDescent="0.35">
      <c r="A6636" s="52">
        <f t="shared" si="323"/>
        <v>2016</v>
      </c>
      <c r="B6636" s="30">
        <f t="shared" si="324"/>
        <v>137</v>
      </c>
      <c r="C6636" s="4">
        <f t="shared" si="325"/>
        <v>21</v>
      </c>
      <c r="D6636" s="4" t="s">
        <v>799</v>
      </c>
      <c r="E6636" s="28">
        <v>510</v>
      </c>
      <c r="F6636" s="28">
        <v>86</v>
      </c>
      <c r="G6636" s="28">
        <v>6.9</v>
      </c>
      <c r="H6636" s="28">
        <v>109</v>
      </c>
      <c r="I6636" s="28">
        <v>10</v>
      </c>
      <c r="J6636" s="28">
        <v>2.5999999999999999E-3</v>
      </c>
      <c r="AI6636"/>
      <c r="AJ6636"/>
    </row>
    <row r="6637" spans="1:36" ht="14.5" x14ac:dyDescent="0.35">
      <c r="A6637" s="52">
        <f t="shared" si="323"/>
        <v>2016</v>
      </c>
      <c r="B6637" s="30">
        <f t="shared" si="324"/>
        <v>137</v>
      </c>
      <c r="C6637" s="4">
        <f t="shared" si="325"/>
        <v>21</v>
      </c>
      <c r="D6637" s="4" t="s">
        <v>799</v>
      </c>
      <c r="E6637" s="28">
        <v>510</v>
      </c>
      <c r="F6637" s="28">
        <v>86</v>
      </c>
      <c r="G6637" s="28">
        <v>6.9</v>
      </c>
      <c r="H6637" s="28">
        <v>109</v>
      </c>
      <c r="I6637" s="28">
        <v>10</v>
      </c>
      <c r="J6637" s="28">
        <v>1.6000000000000001E-3</v>
      </c>
      <c r="AI6637"/>
      <c r="AJ6637"/>
    </row>
    <row r="6638" spans="1:36" ht="14.5" x14ac:dyDescent="0.35">
      <c r="A6638" s="52">
        <f t="shared" si="323"/>
        <v>2016</v>
      </c>
      <c r="B6638" s="30">
        <f t="shared" si="324"/>
        <v>137</v>
      </c>
      <c r="C6638" s="4">
        <f t="shared" si="325"/>
        <v>21</v>
      </c>
      <c r="D6638" s="4" t="s">
        <v>799</v>
      </c>
      <c r="E6638" s="28">
        <v>510</v>
      </c>
      <c r="F6638" s="28">
        <v>86</v>
      </c>
      <c r="G6638" s="28">
        <v>6.9</v>
      </c>
      <c r="H6638" s="28">
        <v>109</v>
      </c>
      <c r="I6638" s="28">
        <v>10</v>
      </c>
      <c r="J6638" s="28">
        <v>1.6999999999999999E-3</v>
      </c>
      <c r="AI6638"/>
      <c r="AJ6638"/>
    </row>
    <row r="6639" spans="1:36" ht="14.5" x14ac:dyDescent="0.35">
      <c r="A6639" s="52">
        <f t="shared" si="323"/>
        <v>2016</v>
      </c>
      <c r="B6639" s="30">
        <f t="shared" si="324"/>
        <v>137</v>
      </c>
      <c r="C6639" s="4">
        <f t="shared" si="325"/>
        <v>21</v>
      </c>
      <c r="D6639" s="4" t="s">
        <v>799</v>
      </c>
      <c r="E6639" s="28">
        <v>510</v>
      </c>
      <c r="F6639" s="28">
        <v>86</v>
      </c>
      <c r="G6639" s="28">
        <v>6.9</v>
      </c>
      <c r="H6639" s="28">
        <v>109</v>
      </c>
      <c r="I6639" s="28">
        <v>10</v>
      </c>
      <c r="J6639" s="28">
        <v>2E-3</v>
      </c>
      <c r="AI6639"/>
      <c r="AJ6639"/>
    </row>
    <row r="6640" spans="1:36" ht="14.5" x14ac:dyDescent="0.35">
      <c r="A6640" s="52">
        <f t="shared" si="323"/>
        <v>2016</v>
      </c>
      <c r="B6640" s="30">
        <f t="shared" si="324"/>
        <v>137</v>
      </c>
      <c r="C6640" s="4">
        <f t="shared" si="325"/>
        <v>21</v>
      </c>
      <c r="D6640" s="4" t="s">
        <v>799</v>
      </c>
      <c r="E6640" s="28">
        <v>510</v>
      </c>
      <c r="F6640" s="28">
        <v>86</v>
      </c>
      <c r="G6640" s="28">
        <v>6.9</v>
      </c>
      <c r="H6640" s="28">
        <v>109</v>
      </c>
      <c r="I6640" s="28">
        <v>10</v>
      </c>
      <c r="J6640" s="28">
        <v>1.9E-3</v>
      </c>
      <c r="AI6640"/>
      <c r="AJ6640"/>
    </row>
    <row r="6641" spans="1:36" ht="14.5" x14ac:dyDescent="0.35">
      <c r="A6641" s="52">
        <f t="shared" si="323"/>
        <v>2016</v>
      </c>
      <c r="B6641" s="30">
        <f t="shared" si="324"/>
        <v>137</v>
      </c>
      <c r="C6641" s="4">
        <f t="shared" si="325"/>
        <v>21</v>
      </c>
      <c r="D6641" s="4" t="s">
        <v>799</v>
      </c>
      <c r="E6641" s="28">
        <v>510</v>
      </c>
      <c r="F6641" s="28">
        <v>86</v>
      </c>
      <c r="G6641" s="28">
        <v>6.9</v>
      </c>
      <c r="H6641" s="28">
        <v>109</v>
      </c>
      <c r="I6641" s="28">
        <v>10</v>
      </c>
      <c r="J6641" s="28">
        <v>2.5000000000000001E-3</v>
      </c>
      <c r="AI6641"/>
      <c r="AJ6641"/>
    </row>
    <row r="6642" spans="1:36" ht="14.5" x14ac:dyDescent="0.35">
      <c r="A6642" s="52">
        <f t="shared" si="323"/>
        <v>2016</v>
      </c>
      <c r="B6642" s="30">
        <f t="shared" si="324"/>
        <v>137</v>
      </c>
      <c r="C6642" s="4">
        <f t="shared" si="325"/>
        <v>21</v>
      </c>
      <c r="D6642" s="4" t="s">
        <v>799</v>
      </c>
      <c r="E6642" s="28">
        <v>510</v>
      </c>
      <c r="F6642" s="28">
        <v>86</v>
      </c>
      <c r="G6642" s="28">
        <v>6.9</v>
      </c>
      <c r="H6642" s="28">
        <v>109</v>
      </c>
      <c r="I6642" s="28">
        <v>10</v>
      </c>
      <c r="J6642" s="28">
        <v>1.9E-3</v>
      </c>
      <c r="AI6642"/>
      <c r="AJ6642"/>
    </row>
    <row r="6643" spans="1:36" ht="14.5" x14ac:dyDescent="0.35">
      <c r="A6643" s="52">
        <f t="shared" si="323"/>
        <v>2016</v>
      </c>
      <c r="B6643" s="30">
        <f t="shared" si="324"/>
        <v>137</v>
      </c>
      <c r="C6643" s="4">
        <f t="shared" si="325"/>
        <v>21</v>
      </c>
      <c r="D6643" s="4" t="s">
        <v>799</v>
      </c>
      <c r="E6643" s="28">
        <v>510</v>
      </c>
      <c r="F6643" s="28">
        <v>86</v>
      </c>
      <c r="G6643" s="28">
        <v>6.9</v>
      </c>
      <c r="H6643" s="28">
        <v>109</v>
      </c>
      <c r="I6643" s="28">
        <v>10</v>
      </c>
      <c r="J6643" s="28">
        <v>2.5000000000000001E-3</v>
      </c>
      <c r="AI6643"/>
      <c r="AJ6643"/>
    </row>
    <row r="6644" spans="1:36" ht="14.5" x14ac:dyDescent="0.35">
      <c r="A6644" s="52">
        <f t="shared" si="323"/>
        <v>2016</v>
      </c>
      <c r="B6644" s="30">
        <f t="shared" si="324"/>
        <v>137</v>
      </c>
      <c r="C6644" s="4">
        <f t="shared" si="325"/>
        <v>21</v>
      </c>
      <c r="D6644" s="4" t="s">
        <v>799</v>
      </c>
      <c r="E6644" s="28">
        <v>510</v>
      </c>
      <c r="F6644" s="28">
        <v>86</v>
      </c>
      <c r="G6644" s="28">
        <v>6.9</v>
      </c>
      <c r="H6644" s="28">
        <v>109</v>
      </c>
      <c r="I6644" s="28">
        <v>10</v>
      </c>
      <c r="J6644" s="28">
        <v>1.9E-3</v>
      </c>
      <c r="AI6644"/>
      <c r="AJ6644"/>
    </row>
    <row r="6645" spans="1:36" ht="14.5" x14ac:dyDescent="0.35">
      <c r="A6645" s="52">
        <f t="shared" si="323"/>
        <v>2016</v>
      </c>
      <c r="B6645" s="30">
        <f t="shared" si="324"/>
        <v>137</v>
      </c>
      <c r="C6645" s="4">
        <f t="shared" si="325"/>
        <v>21</v>
      </c>
      <c r="D6645" s="4" t="s">
        <v>799</v>
      </c>
      <c r="E6645" s="28">
        <v>510</v>
      </c>
      <c r="F6645" s="28">
        <v>86</v>
      </c>
      <c r="G6645" s="28">
        <v>6.9</v>
      </c>
      <c r="H6645" s="28">
        <v>109</v>
      </c>
      <c r="I6645" s="28">
        <v>10</v>
      </c>
      <c r="J6645" s="28">
        <v>1.6999999999999999E-3</v>
      </c>
      <c r="AI6645"/>
      <c r="AJ6645"/>
    </row>
    <row r="6646" spans="1:36" ht="14.5" x14ac:dyDescent="0.35">
      <c r="A6646" s="52">
        <f t="shared" si="323"/>
        <v>2016</v>
      </c>
      <c r="B6646" s="30">
        <f t="shared" si="324"/>
        <v>137</v>
      </c>
      <c r="C6646" s="4">
        <f t="shared" si="325"/>
        <v>21</v>
      </c>
      <c r="D6646" s="4" t="s">
        <v>799</v>
      </c>
      <c r="E6646" s="28">
        <v>511</v>
      </c>
      <c r="F6646" s="28">
        <v>86</v>
      </c>
      <c r="G6646" s="28">
        <v>6.9</v>
      </c>
      <c r="H6646" s="28">
        <v>217</v>
      </c>
      <c r="I6646" s="28">
        <v>10</v>
      </c>
      <c r="J6646" s="28">
        <v>2E-3</v>
      </c>
      <c r="AI6646"/>
      <c r="AJ6646"/>
    </row>
    <row r="6647" spans="1:36" ht="14.5" x14ac:dyDescent="0.35">
      <c r="A6647" s="52">
        <f t="shared" si="323"/>
        <v>2016</v>
      </c>
      <c r="B6647" s="30">
        <f t="shared" si="324"/>
        <v>137</v>
      </c>
      <c r="C6647" s="4">
        <f t="shared" si="325"/>
        <v>21</v>
      </c>
      <c r="D6647" s="4" t="s">
        <v>799</v>
      </c>
      <c r="E6647" s="28">
        <v>511</v>
      </c>
      <c r="F6647" s="28">
        <v>86</v>
      </c>
      <c r="G6647" s="28">
        <v>6.9</v>
      </c>
      <c r="H6647" s="28">
        <v>217</v>
      </c>
      <c r="I6647" s="28">
        <v>10</v>
      </c>
      <c r="J6647" s="28">
        <v>3.2000000000000002E-3</v>
      </c>
      <c r="AI6647"/>
      <c r="AJ6647"/>
    </row>
    <row r="6648" spans="1:36" ht="14.5" x14ac:dyDescent="0.35">
      <c r="A6648" s="52">
        <f t="shared" si="323"/>
        <v>2016</v>
      </c>
      <c r="B6648" s="30">
        <f t="shared" si="324"/>
        <v>137</v>
      </c>
      <c r="C6648" s="4">
        <f t="shared" si="325"/>
        <v>21</v>
      </c>
      <c r="D6648" s="4" t="s">
        <v>799</v>
      </c>
      <c r="E6648" s="28">
        <v>511</v>
      </c>
      <c r="F6648" s="28">
        <v>86</v>
      </c>
      <c r="G6648" s="28">
        <v>6.9</v>
      </c>
      <c r="H6648" s="28">
        <v>217</v>
      </c>
      <c r="I6648" s="28">
        <v>10</v>
      </c>
      <c r="J6648" s="28">
        <v>2.5999999999999999E-3</v>
      </c>
      <c r="AI6648"/>
      <c r="AJ6648"/>
    </row>
    <row r="6649" spans="1:36" ht="14.5" x14ac:dyDescent="0.35">
      <c r="A6649" s="52">
        <f t="shared" si="323"/>
        <v>2016</v>
      </c>
      <c r="B6649" s="30">
        <f t="shared" si="324"/>
        <v>137</v>
      </c>
      <c r="C6649" s="4">
        <f t="shared" si="325"/>
        <v>21</v>
      </c>
      <c r="D6649" s="4" t="s">
        <v>799</v>
      </c>
      <c r="E6649" s="28">
        <v>511</v>
      </c>
      <c r="F6649" s="28">
        <v>86</v>
      </c>
      <c r="G6649" s="28">
        <v>6.9</v>
      </c>
      <c r="H6649" s="28">
        <v>217</v>
      </c>
      <c r="I6649" s="28">
        <v>10</v>
      </c>
      <c r="J6649" s="28">
        <v>3.5999999999999999E-3</v>
      </c>
      <c r="AI6649"/>
      <c r="AJ6649"/>
    </row>
    <row r="6650" spans="1:36" ht="14.5" x14ac:dyDescent="0.35">
      <c r="A6650" s="52">
        <f t="shared" si="323"/>
        <v>2016</v>
      </c>
      <c r="B6650" s="30">
        <f t="shared" si="324"/>
        <v>137</v>
      </c>
      <c r="C6650" s="4">
        <f t="shared" si="325"/>
        <v>21</v>
      </c>
      <c r="D6650" s="4" t="s">
        <v>799</v>
      </c>
      <c r="E6650" s="28">
        <v>511</v>
      </c>
      <c r="F6650" s="28">
        <v>86</v>
      </c>
      <c r="G6650" s="28">
        <v>6.9</v>
      </c>
      <c r="H6650" s="28">
        <v>217</v>
      </c>
      <c r="I6650" s="28">
        <v>10</v>
      </c>
      <c r="J6650" s="28">
        <v>3.0000000000000001E-3</v>
      </c>
      <c r="AI6650"/>
      <c r="AJ6650"/>
    </row>
    <row r="6651" spans="1:36" ht="14.5" x14ac:dyDescent="0.35">
      <c r="A6651" s="52">
        <f t="shared" si="323"/>
        <v>2016</v>
      </c>
      <c r="B6651" s="30">
        <f t="shared" si="324"/>
        <v>137</v>
      </c>
      <c r="C6651" s="4">
        <f t="shared" si="325"/>
        <v>21</v>
      </c>
      <c r="D6651" s="4" t="s">
        <v>799</v>
      </c>
      <c r="E6651" s="28">
        <v>511</v>
      </c>
      <c r="F6651" s="28">
        <v>86</v>
      </c>
      <c r="G6651" s="28">
        <v>6.9</v>
      </c>
      <c r="H6651" s="28">
        <v>217</v>
      </c>
      <c r="I6651" s="28">
        <v>10</v>
      </c>
      <c r="J6651" s="28">
        <v>2E-3</v>
      </c>
      <c r="AI6651"/>
      <c r="AJ6651"/>
    </row>
    <row r="6652" spans="1:36" ht="14.5" x14ac:dyDescent="0.35">
      <c r="A6652" s="52">
        <f t="shared" si="323"/>
        <v>2016</v>
      </c>
      <c r="B6652" s="30">
        <f t="shared" si="324"/>
        <v>137</v>
      </c>
      <c r="C6652" s="4">
        <f t="shared" si="325"/>
        <v>21</v>
      </c>
      <c r="D6652" s="4" t="s">
        <v>799</v>
      </c>
      <c r="E6652" s="28">
        <v>511</v>
      </c>
      <c r="F6652" s="28">
        <v>86</v>
      </c>
      <c r="G6652" s="28">
        <v>6.9</v>
      </c>
      <c r="H6652" s="28">
        <v>217</v>
      </c>
      <c r="I6652" s="28">
        <v>10</v>
      </c>
      <c r="J6652" s="28">
        <v>4.3E-3</v>
      </c>
      <c r="AI6652"/>
      <c r="AJ6652"/>
    </row>
    <row r="6653" spans="1:36" ht="14.5" x14ac:dyDescent="0.35">
      <c r="A6653" s="52">
        <f t="shared" si="323"/>
        <v>2016</v>
      </c>
      <c r="B6653" s="30">
        <f t="shared" si="324"/>
        <v>137</v>
      </c>
      <c r="C6653" s="4">
        <f t="shared" si="325"/>
        <v>21</v>
      </c>
      <c r="D6653" s="4" t="s">
        <v>799</v>
      </c>
      <c r="E6653" s="28">
        <v>511</v>
      </c>
      <c r="F6653" s="28">
        <v>86</v>
      </c>
      <c r="G6653" s="28">
        <v>6.9</v>
      </c>
      <c r="H6653" s="28">
        <v>217</v>
      </c>
      <c r="I6653" s="28">
        <v>10</v>
      </c>
      <c r="J6653" s="28">
        <v>2.0999999999999999E-3</v>
      </c>
      <c r="AI6653"/>
      <c r="AJ6653"/>
    </row>
    <row r="6654" spans="1:36" ht="14.5" x14ac:dyDescent="0.35">
      <c r="A6654" s="52">
        <f t="shared" si="323"/>
        <v>2016</v>
      </c>
      <c r="B6654" s="30">
        <f t="shared" si="324"/>
        <v>137</v>
      </c>
      <c r="C6654" s="4">
        <f t="shared" si="325"/>
        <v>21</v>
      </c>
      <c r="D6654" s="4" t="s">
        <v>799</v>
      </c>
      <c r="E6654" s="28">
        <v>511</v>
      </c>
      <c r="F6654" s="28">
        <v>86</v>
      </c>
      <c r="G6654" s="28">
        <v>6.9</v>
      </c>
      <c r="H6654" s="28">
        <v>217</v>
      </c>
      <c r="I6654" s="28">
        <v>10</v>
      </c>
      <c r="J6654" s="28">
        <v>2.5000000000000001E-3</v>
      </c>
      <c r="AI6654"/>
      <c r="AJ6654"/>
    </row>
    <row r="6655" spans="1:36" ht="14.5" x14ac:dyDescent="0.35">
      <c r="A6655" s="52">
        <f t="shared" si="323"/>
        <v>2016</v>
      </c>
      <c r="B6655" s="30">
        <f t="shared" si="324"/>
        <v>137</v>
      </c>
      <c r="C6655" s="4">
        <f t="shared" si="325"/>
        <v>21</v>
      </c>
      <c r="D6655" s="4" t="s">
        <v>799</v>
      </c>
      <c r="E6655" s="28">
        <v>511</v>
      </c>
      <c r="F6655" s="28">
        <v>86</v>
      </c>
      <c r="G6655" s="28">
        <v>6.9</v>
      </c>
      <c r="H6655" s="28">
        <v>217</v>
      </c>
      <c r="I6655" s="28">
        <v>10</v>
      </c>
      <c r="J6655" s="28">
        <v>3.3E-3</v>
      </c>
      <c r="AI6655"/>
      <c r="AJ6655"/>
    </row>
    <row r="6656" spans="1:36" ht="14.5" x14ac:dyDescent="0.35">
      <c r="A6656" s="52">
        <f t="shared" si="323"/>
        <v>2016</v>
      </c>
      <c r="B6656" s="30">
        <f t="shared" si="324"/>
        <v>137</v>
      </c>
      <c r="C6656" s="4">
        <f t="shared" si="325"/>
        <v>21</v>
      </c>
      <c r="D6656" s="4" t="s">
        <v>799</v>
      </c>
      <c r="E6656" s="28">
        <v>511</v>
      </c>
      <c r="F6656" s="28">
        <v>86</v>
      </c>
      <c r="G6656" s="28">
        <v>6.9</v>
      </c>
      <c r="H6656" s="28">
        <v>217</v>
      </c>
      <c r="I6656" s="28">
        <v>10</v>
      </c>
      <c r="J6656" s="28">
        <v>1.9E-3</v>
      </c>
      <c r="AI6656"/>
      <c r="AJ6656"/>
    </row>
    <row r="6657" spans="1:36" ht="14.5" x14ac:dyDescent="0.35">
      <c r="A6657" s="52">
        <f t="shared" si="323"/>
        <v>2016</v>
      </c>
      <c r="B6657" s="30">
        <f t="shared" si="324"/>
        <v>137</v>
      </c>
      <c r="C6657" s="4">
        <f t="shared" si="325"/>
        <v>21</v>
      </c>
      <c r="D6657" s="4" t="s">
        <v>799</v>
      </c>
      <c r="E6657" s="28">
        <v>511</v>
      </c>
      <c r="F6657" s="28">
        <v>86</v>
      </c>
      <c r="G6657" s="28">
        <v>6.9</v>
      </c>
      <c r="H6657" s="28">
        <v>217</v>
      </c>
      <c r="I6657" s="28">
        <v>10</v>
      </c>
      <c r="J6657" s="28">
        <v>3.0000000000000001E-3</v>
      </c>
      <c r="AI6657"/>
      <c r="AJ6657"/>
    </row>
    <row r="6658" spans="1:36" ht="14.5" x14ac:dyDescent="0.35">
      <c r="A6658" s="52">
        <f t="shared" ref="A6658:A6721" si="326">YEAR(D6658)</f>
        <v>2016</v>
      </c>
      <c r="B6658" s="30">
        <f t="shared" ref="B6658:B6721" si="327">D6658-DATE(YEAR(D6658),1,0)</f>
        <v>137</v>
      </c>
      <c r="C6658" s="4">
        <f t="shared" ref="C6658:C6721" si="328">WEEKNUM(D6658,1)</f>
        <v>21</v>
      </c>
      <c r="D6658" s="4" t="s">
        <v>799</v>
      </c>
      <c r="E6658" s="28">
        <v>510</v>
      </c>
      <c r="F6658" s="28">
        <v>86</v>
      </c>
      <c r="G6658" s="28">
        <v>6.9</v>
      </c>
      <c r="H6658" s="28">
        <v>109</v>
      </c>
      <c r="I6658" s="28">
        <v>11</v>
      </c>
      <c r="J6658" s="28">
        <v>2E-3</v>
      </c>
      <c r="AI6658"/>
      <c r="AJ6658"/>
    </row>
    <row r="6659" spans="1:36" ht="14.5" x14ac:dyDescent="0.35">
      <c r="A6659" s="52">
        <f t="shared" si="326"/>
        <v>2016</v>
      </c>
      <c r="B6659" s="30">
        <f t="shared" si="327"/>
        <v>137</v>
      </c>
      <c r="C6659" s="4">
        <f t="shared" si="328"/>
        <v>21</v>
      </c>
      <c r="D6659" s="4" t="s">
        <v>799</v>
      </c>
      <c r="E6659" s="28">
        <v>510</v>
      </c>
      <c r="F6659" s="28">
        <v>86</v>
      </c>
      <c r="G6659" s="28">
        <v>6.9</v>
      </c>
      <c r="H6659" s="28">
        <v>109</v>
      </c>
      <c r="I6659" s="28">
        <v>11</v>
      </c>
      <c r="J6659" s="28">
        <v>2.3999999999999998E-3</v>
      </c>
      <c r="AI6659"/>
      <c r="AJ6659"/>
    </row>
    <row r="6660" spans="1:36" ht="14.5" x14ac:dyDescent="0.35">
      <c r="A6660" s="52">
        <f t="shared" si="326"/>
        <v>2016</v>
      </c>
      <c r="B6660" s="30">
        <f t="shared" si="327"/>
        <v>137</v>
      </c>
      <c r="C6660" s="4">
        <f t="shared" si="328"/>
        <v>21</v>
      </c>
      <c r="D6660" s="4" t="s">
        <v>799</v>
      </c>
      <c r="E6660" s="28">
        <v>510</v>
      </c>
      <c r="F6660" s="28">
        <v>86</v>
      </c>
      <c r="G6660" s="28">
        <v>6.9</v>
      </c>
      <c r="H6660" s="28">
        <v>109</v>
      </c>
      <c r="I6660" s="28">
        <v>11</v>
      </c>
      <c r="J6660" s="28">
        <v>1.9E-3</v>
      </c>
      <c r="AI6660"/>
      <c r="AJ6660"/>
    </row>
    <row r="6661" spans="1:36" ht="14.5" x14ac:dyDescent="0.35">
      <c r="A6661" s="52">
        <f t="shared" si="326"/>
        <v>2016</v>
      </c>
      <c r="B6661" s="30">
        <f t="shared" si="327"/>
        <v>137</v>
      </c>
      <c r="C6661" s="4">
        <f t="shared" si="328"/>
        <v>21</v>
      </c>
      <c r="D6661" s="4" t="s">
        <v>799</v>
      </c>
      <c r="E6661" s="28">
        <v>510</v>
      </c>
      <c r="F6661" s="28">
        <v>86</v>
      </c>
      <c r="G6661" s="28">
        <v>6.9</v>
      </c>
      <c r="H6661" s="28">
        <v>109</v>
      </c>
      <c r="I6661" s="28">
        <v>11</v>
      </c>
      <c r="J6661" s="28">
        <v>2.3E-3</v>
      </c>
      <c r="AI6661"/>
      <c r="AJ6661"/>
    </row>
    <row r="6662" spans="1:36" ht="14.5" x14ac:dyDescent="0.35">
      <c r="A6662" s="52">
        <f t="shared" si="326"/>
        <v>2016</v>
      </c>
      <c r="B6662" s="30">
        <f t="shared" si="327"/>
        <v>137</v>
      </c>
      <c r="C6662" s="4">
        <f t="shared" si="328"/>
        <v>21</v>
      </c>
      <c r="D6662" s="4" t="s">
        <v>799</v>
      </c>
      <c r="E6662" s="28">
        <v>510</v>
      </c>
      <c r="F6662" s="28">
        <v>86</v>
      </c>
      <c r="G6662" s="28">
        <v>6.9</v>
      </c>
      <c r="H6662" s="28">
        <v>109</v>
      </c>
      <c r="I6662" s="28">
        <v>11</v>
      </c>
      <c r="J6662" s="28">
        <v>1.8E-3</v>
      </c>
      <c r="AI6662"/>
      <c r="AJ6662"/>
    </row>
    <row r="6663" spans="1:36" ht="14.5" x14ac:dyDescent="0.35">
      <c r="A6663" s="52">
        <f t="shared" si="326"/>
        <v>2016</v>
      </c>
      <c r="B6663" s="30">
        <f t="shared" si="327"/>
        <v>137</v>
      </c>
      <c r="C6663" s="4">
        <f t="shared" si="328"/>
        <v>21</v>
      </c>
      <c r="D6663" s="4" t="s">
        <v>799</v>
      </c>
      <c r="E6663" s="28">
        <v>510</v>
      </c>
      <c r="F6663" s="28">
        <v>86</v>
      </c>
      <c r="G6663" s="28">
        <v>6.9</v>
      </c>
      <c r="H6663" s="28">
        <v>109</v>
      </c>
      <c r="I6663" s="28">
        <v>11</v>
      </c>
      <c r="J6663" s="28">
        <v>2.2000000000000001E-3</v>
      </c>
      <c r="AI6663"/>
      <c r="AJ6663"/>
    </row>
    <row r="6664" spans="1:36" ht="14.5" x14ac:dyDescent="0.35">
      <c r="A6664" s="52">
        <f t="shared" si="326"/>
        <v>2016</v>
      </c>
      <c r="B6664" s="30">
        <f t="shared" si="327"/>
        <v>137</v>
      </c>
      <c r="C6664" s="4">
        <f t="shared" si="328"/>
        <v>21</v>
      </c>
      <c r="D6664" s="4" t="s">
        <v>799</v>
      </c>
      <c r="E6664" s="28">
        <v>510</v>
      </c>
      <c r="F6664" s="28">
        <v>86</v>
      </c>
      <c r="G6664" s="28">
        <v>6.9</v>
      </c>
      <c r="H6664" s="28">
        <v>109</v>
      </c>
      <c r="I6664" s="28">
        <v>11</v>
      </c>
      <c r="J6664" s="28">
        <v>2.2000000000000001E-3</v>
      </c>
      <c r="AI6664"/>
      <c r="AJ6664"/>
    </row>
    <row r="6665" spans="1:36" ht="14.5" x14ac:dyDescent="0.35">
      <c r="A6665" s="52">
        <f t="shared" si="326"/>
        <v>2016</v>
      </c>
      <c r="B6665" s="30">
        <f t="shared" si="327"/>
        <v>137</v>
      </c>
      <c r="C6665" s="4">
        <f t="shared" si="328"/>
        <v>21</v>
      </c>
      <c r="D6665" s="4" t="s">
        <v>799</v>
      </c>
      <c r="E6665" s="28">
        <v>510</v>
      </c>
      <c r="F6665" s="28">
        <v>86</v>
      </c>
      <c r="G6665" s="28">
        <v>6.9</v>
      </c>
      <c r="H6665" s="28">
        <v>109</v>
      </c>
      <c r="I6665" s="28">
        <v>11</v>
      </c>
      <c r="J6665" s="28">
        <v>2.3E-3</v>
      </c>
      <c r="AI6665"/>
      <c r="AJ6665"/>
    </row>
    <row r="6666" spans="1:36" ht="14.5" x14ac:dyDescent="0.35">
      <c r="A6666" s="52">
        <f t="shared" si="326"/>
        <v>2016</v>
      </c>
      <c r="B6666" s="30">
        <f t="shared" si="327"/>
        <v>137</v>
      </c>
      <c r="C6666" s="4">
        <f t="shared" si="328"/>
        <v>21</v>
      </c>
      <c r="D6666" s="4" t="s">
        <v>799</v>
      </c>
      <c r="E6666" s="28">
        <v>510</v>
      </c>
      <c r="F6666" s="28">
        <v>86</v>
      </c>
      <c r="G6666" s="28">
        <v>6.9</v>
      </c>
      <c r="H6666" s="28">
        <v>109</v>
      </c>
      <c r="I6666" s="28">
        <v>11</v>
      </c>
      <c r="J6666" s="28">
        <v>1.6000000000000001E-3</v>
      </c>
      <c r="AI6666"/>
      <c r="AJ6666"/>
    </row>
    <row r="6667" spans="1:36" ht="14.5" x14ac:dyDescent="0.35">
      <c r="A6667" s="52">
        <f t="shared" si="326"/>
        <v>2016</v>
      </c>
      <c r="B6667" s="30">
        <f t="shared" si="327"/>
        <v>137</v>
      </c>
      <c r="C6667" s="4">
        <f t="shared" si="328"/>
        <v>21</v>
      </c>
      <c r="D6667" s="4" t="s">
        <v>799</v>
      </c>
      <c r="E6667" s="28">
        <v>510</v>
      </c>
      <c r="F6667" s="28">
        <v>86</v>
      </c>
      <c r="G6667" s="28">
        <v>6.9</v>
      </c>
      <c r="H6667" s="28">
        <v>109</v>
      </c>
      <c r="I6667" s="28">
        <v>11</v>
      </c>
      <c r="J6667" s="28">
        <v>1.6000000000000001E-3</v>
      </c>
      <c r="AI6667"/>
      <c r="AJ6667"/>
    </row>
    <row r="6668" spans="1:36" ht="14.5" x14ac:dyDescent="0.35">
      <c r="A6668" s="52">
        <f t="shared" si="326"/>
        <v>2016</v>
      </c>
      <c r="B6668" s="30">
        <f t="shared" si="327"/>
        <v>137</v>
      </c>
      <c r="C6668" s="4">
        <f t="shared" si="328"/>
        <v>21</v>
      </c>
      <c r="D6668" s="4" t="s">
        <v>799</v>
      </c>
      <c r="E6668" s="28">
        <v>511</v>
      </c>
      <c r="F6668" s="28">
        <v>86</v>
      </c>
      <c r="G6668" s="28">
        <v>6.9</v>
      </c>
      <c r="H6668" s="28">
        <v>217</v>
      </c>
      <c r="I6668" s="28">
        <v>11</v>
      </c>
      <c r="J6668" s="28">
        <v>4.4000000000000003E-3</v>
      </c>
      <c r="AI6668"/>
      <c r="AJ6668"/>
    </row>
    <row r="6669" spans="1:36" ht="14.5" x14ac:dyDescent="0.35">
      <c r="A6669" s="52">
        <f t="shared" si="326"/>
        <v>2016</v>
      </c>
      <c r="B6669" s="30">
        <f t="shared" si="327"/>
        <v>137</v>
      </c>
      <c r="C6669" s="4">
        <f t="shared" si="328"/>
        <v>21</v>
      </c>
      <c r="D6669" s="4" t="s">
        <v>799</v>
      </c>
      <c r="E6669" s="28">
        <v>511</v>
      </c>
      <c r="F6669" s="28">
        <v>86</v>
      </c>
      <c r="G6669" s="28">
        <v>6.9</v>
      </c>
      <c r="H6669" s="28">
        <v>217</v>
      </c>
      <c r="I6669" s="28">
        <v>11</v>
      </c>
      <c r="J6669" s="28">
        <v>3.8E-3</v>
      </c>
      <c r="AI6669"/>
      <c r="AJ6669"/>
    </row>
    <row r="6670" spans="1:36" ht="14.5" x14ac:dyDescent="0.35">
      <c r="A6670" s="52">
        <f t="shared" si="326"/>
        <v>2016</v>
      </c>
      <c r="B6670" s="30">
        <f t="shared" si="327"/>
        <v>137</v>
      </c>
      <c r="C6670" s="4">
        <f t="shared" si="328"/>
        <v>21</v>
      </c>
      <c r="D6670" s="4" t="s">
        <v>799</v>
      </c>
      <c r="E6670" s="28">
        <v>511</v>
      </c>
      <c r="F6670" s="28">
        <v>86</v>
      </c>
      <c r="G6670" s="28">
        <v>6.9</v>
      </c>
      <c r="H6670" s="28">
        <v>217</v>
      </c>
      <c r="I6670" s="28">
        <v>11</v>
      </c>
      <c r="J6670" s="28">
        <v>2.5999999999999999E-3</v>
      </c>
      <c r="AI6670"/>
      <c r="AJ6670"/>
    </row>
    <row r="6671" spans="1:36" ht="14.5" x14ac:dyDescent="0.35">
      <c r="A6671" s="52">
        <f t="shared" si="326"/>
        <v>2016</v>
      </c>
      <c r="B6671" s="30">
        <f t="shared" si="327"/>
        <v>137</v>
      </c>
      <c r="C6671" s="4">
        <f t="shared" si="328"/>
        <v>21</v>
      </c>
      <c r="D6671" s="4" t="s">
        <v>799</v>
      </c>
      <c r="E6671" s="28">
        <v>511</v>
      </c>
      <c r="F6671" s="28">
        <v>86</v>
      </c>
      <c r="G6671" s="28">
        <v>6.9</v>
      </c>
      <c r="H6671" s="28">
        <v>217</v>
      </c>
      <c r="I6671" s="28">
        <v>11</v>
      </c>
      <c r="J6671" s="28">
        <v>2.5999999999999999E-3</v>
      </c>
      <c r="AI6671"/>
      <c r="AJ6671"/>
    </row>
    <row r="6672" spans="1:36" ht="14.5" x14ac:dyDescent="0.35">
      <c r="A6672" s="52">
        <f t="shared" si="326"/>
        <v>2016</v>
      </c>
      <c r="B6672" s="30">
        <f t="shared" si="327"/>
        <v>137</v>
      </c>
      <c r="C6672" s="4">
        <f t="shared" si="328"/>
        <v>21</v>
      </c>
      <c r="D6672" s="4" t="s">
        <v>799</v>
      </c>
      <c r="E6672" s="28">
        <v>511</v>
      </c>
      <c r="F6672" s="28">
        <v>86</v>
      </c>
      <c r="G6672" s="28">
        <v>6.9</v>
      </c>
      <c r="H6672" s="28">
        <v>217</v>
      </c>
      <c r="I6672" s="28">
        <v>11</v>
      </c>
      <c r="J6672" s="28">
        <v>2.8999999999999998E-3</v>
      </c>
      <c r="AI6672"/>
      <c r="AJ6672"/>
    </row>
    <row r="6673" spans="1:36" ht="14.5" x14ac:dyDescent="0.35">
      <c r="A6673" s="52">
        <f t="shared" si="326"/>
        <v>2016</v>
      </c>
      <c r="B6673" s="30">
        <f t="shared" si="327"/>
        <v>137</v>
      </c>
      <c r="C6673" s="4">
        <f t="shared" si="328"/>
        <v>21</v>
      </c>
      <c r="D6673" s="4" t="s">
        <v>799</v>
      </c>
      <c r="E6673" s="28">
        <v>511</v>
      </c>
      <c r="F6673" s="28">
        <v>86</v>
      </c>
      <c r="G6673" s="28">
        <v>6.9</v>
      </c>
      <c r="H6673" s="28">
        <v>217</v>
      </c>
      <c r="I6673" s="28">
        <v>11</v>
      </c>
      <c r="J6673" s="28">
        <v>2.3E-3</v>
      </c>
      <c r="AI6673"/>
      <c r="AJ6673"/>
    </row>
    <row r="6674" spans="1:36" ht="14.5" x14ac:dyDescent="0.35">
      <c r="A6674" s="52">
        <f t="shared" si="326"/>
        <v>2016</v>
      </c>
      <c r="B6674" s="30">
        <f t="shared" si="327"/>
        <v>137</v>
      </c>
      <c r="C6674" s="4">
        <f t="shared" si="328"/>
        <v>21</v>
      </c>
      <c r="D6674" s="4" t="s">
        <v>799</v>
      </c>
      <c r="E6674" s="28">
        <v>511</v>
      </c>
      <c r="F6674" s="28">
        <v>86</v>
      </c>
      <c r="G6674" s="28">
        <v>6.9</v>
      </c>
      <c r="H6674" s="28">
        <v>217</v>
      </c>
      <c r="I6674" s="28">
        <v>11</v>
      </c>
      <c r="J6674" s="28">
        <v>4.0000000000000001E-3</v>
      </c>
      <c r="AI6674"/>
      <c r="AJ6674"/>
    </row>
    <row r="6675" spans="1:36" ht="14.5" x14ac:dyDescent="0.35">
      <c r="A6675" s="52">
        <f t="shared" si="326"/>
        <v>2016</v>
      </c>
      <c r="B6675" s="30">
        <f t="shared" si="327"/>
        <v>137</v>
      </c>
      <c r="C6675" s="4">
        <f t="shared" si="328"/>
        <v>21</v>
      </c>
      <c r="D6675" s="4" t="s">
        <v>799</v>
      </c>
      <c r="E6675" s="28">
        <v>511</v>
      </c>
      <c r="F6675" s="28">
        <v>86</v>
      </c>
      <c r="G6675" s="28">
        <v>6.9</v>
      </c>
      <c r="H6675" s="28">
        <v>217</v>
      </c>
      <c r="I6675" s="28">
        <v>11</v>
      </c>
      <c r="J6675" s="28">
        <v>3.3E-3</v>
      </c>
      <c r="AI6675"/>
      <c r="AJ6675"/>
    </row>
    <row r="6676" spans="1:36" ht="14.5" x14ac:dyDescent="0.35">
      <c r="A6676" s="52">
        <f t="shared" si="326"/>
        <v>2016</v>
      </c>
      <c r="B6676" s="30">
        <f t="shared" si="327"/>
        <v>137</v>
      </c>
      <c r="C6676" s="4">
        <f t="shared" si="328"/>
        <v>21</v>
      </c>
      <c r="D6676" s="4" t="s">
        <v>799</v>
      </c>
      <c r="E6676" s="28">
        <v>511</v>
      </c>
      <c r="F6676" s="28">
        <v>86</v>
      </c>
      <c r="G6676" s="28">
        <v>6.9</v>
      </c>
      <c r="H6676" s="28">
        <v>217</v>
      </c>
      <c r="I6676" s="28">
        <v>11</v>
      </c>
      <c r="J6676" s="28">
        <v>2.7000000000000001E-3</v>
      </c>
      <c r="AI6676"/>
      <c r="AJ6676"/>
    </row>
    <row r="6677" spans="1:36" ht="14.5" x14ac:dyDescent="0.35">
      <c r="A6677" s="52">
        <f t="shared" si="326"/>
        <v>2016</v>
      </c>
      <c r="B6677" s="30">
        <f t="shared" si="327"/>
        <v>137</v>
      </c>
      <c r="C6677" s="4">
        <f t="shared" si="328"/>
        <v>21</v>
      </c>
      <c r="D6677" s="4" t="s">
        <v>799</v>
      </c>
      <c r="E6677" s="28">
        <v>511</v>
      </c>
      <c r="F6677" s="28">
        <v>86</v>
      </c>
      <c r="G6677" s="28">
        <v>6.9</v>
      </c>
      <c r="H6677" s="28">
        <v>217</v>
      </c>
      <c r="I6677" s="28">
        <v>11</v>
      </c>
      <c r="J6677" s="28">
        <v>4.8999999999999998E-3</v>
      </c>
      <c r="AI6677"/>
      <c r="AJ6677"/>
    </row>
    <row r="6678" spans="1:36" ht="14.5" x14ac:dyDescent="0.35">
      <c r="A6678" s="52">
        <f t="shared" si="326"/>
        <v>2016</v>
      </c>
      <c r="B6678" s="30">
        <f t="shared" si="327"/>
        <v>137</v>
      </c>
      <c r="C6678" s="4">
        <f t="shared" si="328"/>
        <v>21</v>
      </c>
      <c r="D6678" s="4" t="s">
        <v>799</v>
      </c>
      <c r="E6678" s="28">
        <v>511</v>
      </c>
      <c r="F6678" s="28">
        <v>86</v>
      </c>
      <c r="G6678" s="28">
        <v>6.9</v>
      </c>
      <c r="H6678" s="28">
        <v>217</v>
      </c>
      <c r="I6678" s="28">
        <v>11</v>
      </c>
      <c r="J6678" s="28">
        <v>4.4000000000000003E-3</v>
      </c>
      <c r="AI6678"/>
      <c r="AJ6678"/>
    </row>
    <row r="6679" spans="1:36" ht="14.5" x14ac:dyDescent="0.35">
      <c r="A6679" s="52">
        <f t="shared" si="326"/>
        <v>2016</v>
      </c>
      <c r="B6679" s="30">
        <f t="shared" si="327"/>
        <v>137</v>
      </c>
      <c r="C6679" s="4">
        <f t="shared" si="328"/>
        <v>21</v>
      </c>
      <c r="D6679" s="4" t="s">
        <v>799</v>
      </c>
      <c r="E6679" s="28">
        <v>511</v>
      </c>
      <c r="F6679" s="28">
        <v>86</v>
      </c>
      <c r="G6679" s="28">
        <v>6.9</v>
      </c>
      <c r="H6679" s="28">
        <v>217</v>
      </c>
      <c r="I6679" s="28">
        <v>11</v>
      </c>
      <c r="J6679" s="28">
        <v>2.7000000000000001E-3</v>
      </c>
      <c r="AI6679"/>
      <c r="AJ6679"/>
    </row>
    <row r="6680" spans="1:36" ht="14.5" x14ac:dyDescent="0.35">
      <c r="A6680" s="52">
        <f t="shared" si="326"/>
        <v>2016</v>
      </c>
      <c r="B6680" s="30">
        <f t="shared" si="327"/>
        <v>137</v>
      </c>
      <c r="C6680" s="4">
        <f t="shared" si="328"/>
        <v>21</v>
      </c>
      <c r="D6680" s="4" t="s">
        <v>799</v>
      </c>
      <c r="E6680" s="28">
        <v>511</v>
      </c>
      <c r="F6680" s="28">
        <v>86</v>
      </c>
      <c r="G6680" s="28">
        <v>6.9</v>
      </c>
      <c r="H6680" s="28">
        <v>217</v>
      </c>
      <c r="I6680" s="28">
        <v>11</v>
      </c>
      <c r="J6680" s="28">
        <v>3.7000000000000002E-3</v>
      </c>
      <c r="AI6680"/>
      <c r="AJ6680"/>
    </row>
    <row r="6681" spans="1:36" ht="14.5" x14ac:dyDescent="0.35">
      <c r="A6681" s="52">
        <f t="shared" si="326"/>
        <v>2016</v>
      </c>
      <c r="B6681" s="30">
        <f t="shared" si="327"/>
        <v>137</v>
      </c>
      <c r="C6681" s="4">
        <f t="shared" si="328"/>
        <v>21</v>
      </c>
      <c r="D6681" s="4" t="s">
        <v>799</v>
      </c>
      <c r="E6681" s="28">
        <v>511</v>
      </c>
      <c r="F6681" s="28">
        <v>86</v>
      </c>
      <c r="G6681" s="28">
        <v>6.9</v>
      </c>
      <c r="H6681" s="28">
        <v>217</v>
      </c>
      <c r="I6681" s="28">
        <v>11</v>
      </c>
      <c r="J6681" s="28">
        <v>2.8999999999999998E-3</v>
      </c>
      <c r="AI6681"/>
      <c r="AJ6681"/>
    </row>
    <row r="6682" spans="1:36" ht="14.5" x14ac:dyDescent="0.35">
      <c r="A6682" s="52">
        <f t="shared" si="326"/>
        <v>2016</v>
      </c>
      <c r="B6682" s="30">
        <f t="shared" si="327"/>
        <v>137</v>
      </c>
      <c r="C6682" s="4">
        <f t="shared" si="328"/>
        <v>21</v>
      </c>
      <c r="D6682" s="4" t="s">
        <v>799</v>
      </c>
      <c r="E6682" s="28">
        <v>511</v>
      </c>
      <c r="F6682" s="28">
        <v>86</v>
      </c>
      <c r="G6682" s="28">
        <v>6.9</v>
      </c>
      <c r="H6682" s="28">
        <v>217</v>
      </c>
      <c r="I6682" s="28">
        <v>11</v>
      </c>
      <c r="J6682" s="28">
        <v>2.5999999999999999E-3</v>
      </c>
      <c r="AI6682"/>
      <c r="AJ6682"/>
    </row>
    <row r="6683" spans="1:36" ht="14.5" x14ac:dyDescent="0.35">
      <c r="A6683" s="52">
        <f t="shared" si="326"/>
        <v>2016</v>
      </c>
      <c r="B6683" s="30">
        <f t="shared" si="327"/>
        <v>137</v>
      </c>
      <c r="C6683" s="4">
        <f t="shared" si="328"/>
        <v>21</v>
      </c>
      <c r="D6683" s="4" t="s">
        <v>799</v>
      </c>
      <c r="E6683" s="28">
        <v>511</v>
      </c>
      <c r="F6683" s="28">
        <v>86</v>
      </c>
      <c r="G6683" s="28">
        <v>6.9</v>
      </c>
      <c r="H6683" s="28">
        <v>217</v>
      </c>
      <c r="I6683" s="28">
        <v>11</v>
      </c>
      <c r="J6683" s="28">
        <v>3.8E-3</v>
      </c>
      <c r="AI6683"/>
      <c r="AJ6683"/>
    </row>
    <row r="6684" spans="1:36" ht="14.5" x14ac:dyDescent="0.35">
      <c r="A6684" s="52">
        <f t="shared" si="326"/>
        <v>2016</v>
      </c>
      <c r="B6684" s="30">
        <f t="shared" si="327"/>
        <v>137</v>
      </c>
      <c r="C6684" s="4">
        <f t="shared" si="328"/>
        <v>21</v>
      </c>
      <c r="D6684" s="4" t="s">
        <v>799</v>
      </c>
      <c r="E6684" s="28">
        <v>511</v>
      </c>
      <c r="F6684" s="28">
        <v>86</v>
      </c>
      <c r="G6684" s="28">
        <v>6.9</v>
      </c>
      <c r="H6684" s="28">
        <v>217</v>
      </c>
      <c r="I6684" s="28">
        <v>11</v>
      </c>
      <c r="J6684" s="28">
        <v>3.3999999999999998E-3</v>
      </c>
      <c r="AI6684"/>
      <c r="AJ6684"/>
    </row>
    <row r="6685" spans="1:36" ht="14.5" x14ac:dyDescent="0.35">
      <c r="A6685" s="52">
        <f t="shared" si="326"/>
        <v>2016</v>
      </c>
      <c r="B6685" s="30">
        <f t="shared" si="327"/>
        <v>137</v>
      </c>
      <c r="C6685" s="4">
        <f t="shared" si="328"/>
        <v>21</v>
      </c>
      <c r="D6685" s="4" t="s">
        <v>799</v>
      </c>
      <c r="E6685" s="28">
        <v>511</v>
      </c>
      <c r="F6685" s="28">
        <v>86</v>
      </c>
      <c r="G6685" s="28">
        <v>6.9</v>
      </c>
      <c r="H6685" s="28">
        <v>217</v>
      </c>
      <c r="I6685" s="28">
        <v>11</v>
      </c>
      <c r="J6685" s="28">
        <v>3.8999999999999998E-3</v>
      </c>
      <c r="AI6685"/>
      <c r="AJ6685"/>
    </row>
    <row r="6686" spans="1:36" ht="14.5" x14ac:dyDescent="0.35">
      <c r="A6686" s="52">
        <f t="shared" si="326"/>
        <v>2016</v>
      </c>
      <c r="B6686" s="30">
        <f t="shared" si="327"/>
        <v>137</v>
      </c>
      <c r="C6686" s="4">
        <f t="shared" si="328"/>
        <v>21</v>
      </c>
      <c r="D6686" s="4" t="s">
        <v>799</v>
      </c>
      <c r="E6686" s="28">
        <v>511</v>
      </c>
      <c r="F6686" s="28">
        <v>86</v>
      </c>
      <c r="G6686" s="28">
        <v>6.9</v>
      </c>
      <c r="H6686" s="28">
        <v>217</v>
      </c>
      <c r="I6686" s="28">
        <v>11</v>
      </c>
      <c r="J6686" s="28">
        <v>3.2000000000000002E-3</v>
      </c>
      <c r="AI6686"/>
      <c r="AJ6686"/>
    </row>
    <row r="6687" spans="1:36" ht="14.5" x14ac:dyDescent="0.35">
      <c r="A6687" s="52">
        <f t="shared" si="326"/>
        <v>2016</v>
      </c>
      <c r="B6687" s="30">
        <f t="shared" si="327"/>
        <v>137</v>
      </c>
      <c r="C6687" s="4">
        <f t="shared" si="328"/>
        <v>21</v>
      </c>
      <c r="D6687" s="4" t="s">
        <v>799</v>
      </c>
      <c r="E6687" s="28">
        <v>511</v>
      </c>
      <c r="F6687" s="28">
        <v>86</v>
      </c>
      <c r="G6687" s="28">
        <v>6.9</v>
      </c>
      <c r="H6687" s="28">
        <v>217</v>
      </c>
      <c r="I6687" s="28">
        <v>11</v>
      </c>
      <c r="J6687" s="28">
        <v>4.1000000000000003E-3</v>
      </c>
      <c r="AI6687"/>
      <c r="AJ6687"/>
    </row>
    <row r="6688" spans="1:36" ht="14.5" x14ac:dyDescent="0.35">
      <c r="A6688" s="52">
        <f t="shared" si="326"/>
        <v>2016</v>
      </c>
      <c r="B6688" s="30">
        <f t="shared" si="327"/>
        <v>137</v>
      </c>
      <c r="C6688" s="4">
        <f t="shared" si="328"/>
        <v>21</v>
      </c>
      <c r="D6688" s="4" t="s">
        <v>799</v>
      </c>
      <c r="E6688" s="28">
        <v>511</v>
      </c>
      <c r="F6688" s="28">
        <v>86</v>
      </c>
      <c r="G6688" s="28">
        <v>6.9</v>
      </c>
      <c r="H6688" s="28">
        <v>217</v>
      </c>
      <c r="I6688" s="28">
        <v>11</v>
      </c>
      <c r="J6688" s="28">
        <v>3.7000000000000002E-3</v>
      </c>
      <c r="AI6688"/>
      <c r="AJ6688"/>
    </row>
    <row r="6689" spans="1:36" ht="14.5" x14ac:dyDescent="0.35">
      <c r="A6689" s="52">
        <f t="shared" si="326"/>
        <v>2016</v>
      </c>
      <c r="B6689" s="30">
        <f t="shared" si="327"/>
        <v>137</v>
      </c>
      <c r="C6689" s="4">
        <f t="shared" si="328"/>
        <v>21</v>
      </c>
      <c r="D6689" s="4" t="s">
        <v>799</v>
      </c>
      <c r="E6689" s="28">
        <v>511</v>
      </c>
      <c r="F6689" s="28">
        <v>86</v>
      </c>
      <c r="G6689" s="28">
        <v>6.9</v>
      </c>
      <c r="H6689" s="28">
        <v>217</v>
      </c>
      <c r="I6689" s="28">
        <v>11</v>
      </c>
      <c r="J6689" s="28">
        <v>2.8999999999999998E-3</v>
      </c>
      <c r="AI6689"/>
      <c r="AJ6689"/>
    </row>
    <row r="6690" spans="1:36" ht="14.5" x14ac:dyDescent="0.35">
      <c r="A6690" s="52">
        <f t="shared" si="326"/>
        <v>2016</v>
      </c>
      <c r="B6690" s="30">
        <f t="shared" si="327"/>
        <v>137</v>
      </c>
      <c r="C6690" s="4">
        <f t="shared" si="328"/>
        <v>21</v>
      </c>
      <c r="D6690" s="4" t="s">
        <v>799</v>
      </c>
      <c r="E6690" s="28">
        <v>511</v>
      </c>
      <c r="F6690" s="28">
        <v>86</v>
      </c>
      <c r="G6690" s="28">
        <v>6.9</v>
      </c>
      <c r="H6690" s="28">
        <v>217</v>
      </c>
      <c r="I6690" s="28">
        <v>11</v>
      </c>
      <c r="J6690" s="28">
        <v>3.0999999999999999E-3</v>
      </c>
      <c r="AI6690"/>
      <c r="AJ6690"/>
    </row>
    <row r="6691" spans="1:36" ht="14.5" x14ac:dyDescent="0.35">
      <c r="A6691" s="52">
        <f t="shared" si="326"/>
        <v>2016</v>
      </c>
      <c r="B6691" s="30">
        <f t="shared" si="327"/>
        <v>137</v>
      </c>
      <c r="C6691" s="4">
        <f t="shared" si="328"/>
        <v>21</v>
      </c>
      <c r="D6691" s="4" t="s">
        <v>799</v>
      </c>
      <c r="E6691" s="28">
        <v>510</v>
      </c>
      <c r="F6691" s="28">
        <v>86</v>
      </c>
      <c r="G6691" s="28">
        <v>6.9</v>
      </c>
      <c r="H6691" s="28">
        <v>109</v>
      </c>
      <c r="I6691" s="28">
        <v>12</v>
      </c>
      <c r="J6691" s="28">
        <v>2.8999999999999998E-3</v>
      </c>
      <c r="AI6691"/>
      <c r="AJ6691"/>
    </row>
    <row r="6692" spans="1:36" ht="14.5" x14ac:dyDescent="0.35">
      <c r="A6692" s="52">
        <f t="shared" si="326"/>
        <v>2016</v>
      </c>
      <c r="B6692" s="30">
        <f t="shared" si="327"/>
        <v>137</v>
      </c>
      <c r="C6692" s="4">
        <f t="shared" si="328"/>
        <v>21</v>
      </c>
      <c r="D6692" s="4" t="s">
        <v>799</v>
      </c>
      <c r="E6692" s="28">
        <v>510</v>
      </c>
      <c r="F6692" s="28">
        <v>86</v>
      </c>
      <c r="G6692" s="28">
        <v>6.9</v>
      </c>
      <c r="H6692" s="28">
        <v>109</v>
      </c>
      <c r="I6692" s="28">
        <v>12</v>
      </c>
      <c r="J6692" s="28">
        <v>2.2000000000000001E-3</v>
      </c>
      <c r="AI6692"/>
      <c r="AJ6692"/>
    </row>
    <row r="6693" spans="1:36" ht="14.5" x14ac:dyDescent="0.35">
      <c r="A6693" s="52">
        <f t="shared" si="326"/>
        <v>2016</v>
      </c>
      <c r="B6693" s="30">
        <f t="shared" si="327"/>
        <v>137</v>
      </c>
      <c r="C6693" s="4">
        <f t="shared" si="328"/>
        <v>21</v>
      </c>
      <c r="D6693" s="4" t="s">
        <v>799</v>
      </c>
      <c r="E6693" s="28">
        <v>510</v>
      </c>
      <c r="F6693" s="28">
        <v>86</v>
      </c>
      <c r="G6693" s="28">
        <v>6.9</v>
      </c>
      <c r="H6693" s="28">
        <v>109</v>
      </c>
      <c r="I6693" s="28">
        <v>12</v>
      </c>
      <c r="J6693" s="28">
        <v>2.3999999999999998E-3</v>
      </c>
      <c r="AI6693"/>
      <c r="AJ6693"/>
    </row>
    <row r="6694" spans="1:36" ht="14.5" x14ac:dyDescent="0.35">
      <c r="A6694" s="52">
        <f t="shared" si="326"/>
        <v>2016</v>
      </c>
      <c r="B6694" s="30">
        <f t="shared" si="327"/>
        <v>137</v>
      </c>
      <c r="C6694" s="4">
        <f t="shared" si="328"/>
        <v>21</v>
      </c>
      <c r="D6694" s="4" t="s">
        <v>799</v>
      </c>
      <c r="E6694" s="28">
        <v>510</v>
      </c>
      <c r="F6694" s="28">
        <v>86</v>
      </c>
      <c r="G6694" s="28">
        <v>6.9</v>
      </c>
      <c r="H6694" s="28">
        <v>109</v>
      </c>
      <c r="I6694" s="28">
        <v>12</v>
      </c>
      <c r="J6694" s="28">
        <v>2.5999999999999999E-3</v>
      </c>
      <c r="AI6694"/>
      <c r="AJ6694"/>
    </row>
    <row r="6695" spans="1:36" ht="14.5" x14ac:dyDescent="0.35">
      <c r="A6695" s="52">
        <f t="shared" si="326"/>
        <v>2016</v>
      </c>
      <c r="B6695" s="30">
        <f t="shared" si="327"/>
        <v>137</v>
      </c>
      <c r="C6695" s="4">
        <f t="shared" si="328"/>
        <v>21</v>
      </c>
      <c r="D6695" s="4" t="s">
        <v>799</v>
      </c>
      <c r="E6695" s="28">
        <v>511</v>
      </c>
      <c r="F6695" s="28">
        <v>86</v>
      </c>
      <c r="G6695" s="28">
        <v>6.9</v>
      </c>
      <c r="H6695" s="28">
        <v>217</v>
      </c>
      <c r="I6695" s="28">
        <v>12</v>
      </c>
      <c r="J6695" s="28">
        <v>3.8E-3</v>
      </c>
      <c r="AI6695"/>
      <c r="AJ6695"/>
    </row>
    <row r="6696" spans="1:36" ht="14.5" x14ac:dyDescent="0.35">
      <c r="A6696" s="52">
        <f t="shared" si="326"/>
        <v>2016</v>
      </c>
      <c r="B6696" s="30">
        <f t="shared" si="327"/>
        <v>137</v>
      </c>
      <c r="C6696" s="4">
        <f t="shared" si="328"/>
        <v>21</v>
      </c>
      <c r="D6696" s="4" t="s">
        <v>799</v>
      </c>
      <c r="E6696" s="28">
        <v>511</v>
      </c>
      <c r="F6696" s="28">
        <v>86</v>
      </c>
      <c r="G6696" s="28">
        <v>6.9</v>
      </c>
      <c r="H6696" s="28">
        <v>217</v>
      </c>
      <c r="I6696" s="28">
        <v>12</v>
      </c>
      <c r="J6696" s="28">
        <v>2E-3</v>
      </c>
      <c r="AI6696"/>
      <c r="AJ6696"/>
    </row>
    <row r="6697" spans="1:36" ht="14.5" x14ac:dyDescent="0.35">
      <c r="A6697" s="52">
        <f t="shared" si="326"/>
        <v>2016</v>
      </c>
      <c r="B6697" s="30">
        <f t="shared" si="327"/>
        <v>137</v>
      </c>
      <c r="C6697" s="4">
        <f t="shared" si="328"/>
        <v>21</v>
      </c>
      <c r="D6697" s="4" t="s">
        <v>799</v>
      </c>
      <c r="E6697" s="28">
        <v>511</v>
      </c>
      <c r="F6697" s="28">
        <v>86</v>
      </c>
      <c r="G6697" s="28">
        <v>6.9</v>
      </c>
      <c r="H6697" s="28">
        <v>217</v>
      </c>
      <c r="I6697" s="28">
        <v>12</v>
      </c>
      <c r="J6697" s="28">
        <v>3.8999999999999998E-3</v>
      </c>
      <c r="AI6697"/>
      <c r="AJ6697"/>
    </row>
    <row r="6698" spans="1:36" ht="14.5" x14ac:dyDescent="0.35">
      <c r="A6698" s="52">
        <f t="shared" si="326"/>
        <v>2016</v>
      </c>
      <c r="B6698" s="30">
        <f t="shared" si="327"/>
        <v>137</v>
      </c>
      <c r="C6698" s="4">
        <f t="shared" si="328"/>
        <v>21</v>
      </c>
      <c r="D6698" s="4" t="s">
        <v>799</v>
      </c>
      <c r="E6698" s="28">
        <v>511</v>
      </c>
      <c r="F6698" s="28">
        <v>86</v>
      </c>
      <c r="G6698" s="28">
        <v>6.9</v>
      </c>
      <c r="H6698" s="28">
        <v>217</v>
      </c>
      <c r="I6698" s="28">
        <v>12</v>
      </c>
      <c r="J6698" s="28">
        <v>3.8E-3</v>
      </c>
      <c r="AI6698"/>
      <c r="AJ6698"/>
    </row>
    <row r="6699" spans="1:36" ht="14.5" x14ac:dyDescent="0.35">
      <c r="A6699" s="52">
        <f t="shared" si="326"/>
        <v>2016</v>
      </c>
      <c r="B6699" s="30">
        <f t="shared" si="327"/>
        <v>137</v>
      </c>
      <c r="C6699" s="4">
        <f t="shared" si="328"/>
        <v>21</v>
      </c>
      <c r="D6699" s="4" t="s">
        <v>799</v>
      </c>
      <c r="E6699" s="28">
        <v>511</v>
      </c>
      <c r="F6699" s="28">
        <v>86</v>
      </c>
      <c r="G6699" s="28">
        <v>6.9</v>
      </c>
      <c r="H6699" s="28">
        <v>217</v>
      </c>
      <c r="I6699" s="28">
        <v>12</v>
      </c>
      <c r="J6699" s="28">
        <v>3.5999999999999999E-3</v>
      </c>
      <c r="AI6699"/>
      <c r="AJ6699"/>
    </row>
    <row r="6700" spans="1:36" ht="14.5" x14ac:dyDescent="0.35">
      <c r="A6700" s="52">
        <f t="shared" si="326"/>
        <v>2016</v>
      </c>
      <c r="B6700" s="30">
        <f t="shared" si="327"/>
        <v>137</v>
      </c>
      <c r="C6700" s="4">
        <f t="shared" si="328"/>
        <v>21</v>
      </c>
      <c r="D6700" s="4" t="s">
        <v>799</v>
      </c>
      <c r="E6700" s="28">
        <v>511</v>
      </c>
      <c r="F6700" s="28">
        <v>86</v>
      </c>
      <c r="G6700" s="28">
        <v>6.9</v>
      </c>
      <c r="H6700" s="28">
        <v>217</v>
      </c>
      <c r="I6700" s="28">
        <v>12</v>
      </c>
      <c r="J6700" s="28">
        <v>3.0999999999999999E-3</v>
      </c>
      <c r="AI6700"/>
      <c r="AJ6700"/>
    </row>
    <row r="6701" spans="1:36" ht="14.5" x14ac:dyDescent="0.35">
      <c r="A6701" s="52">
        <f t="shared" si="326"/>
        <v>2016</v>
      </c>
      <c r="B6701" s="30">
        <f t="shared" si="327"/>
        <v>137</v>
      </c>
      <c r="C6701" s="4">
        <f t="shared" si="328"/>
        <v>21</v>
      </c>
      <c r="D6701" s="4" t="s">
        <v>799</v>
      </c>
      <c r="E6701" s="28">
        <v>511</v>
      </c>
      <c r="F6701" s="28">
        <v>86</v>
      </c>
      <c r="G6701" s="28">
        <v>6.9</v>
      </c>
      <c r="H6701" s="28">
        <v>217</v>
      </c>
      <c r="I6701" s="28">
        <v>13</v>
      </c>
      <c r="J6701" s="28">
        <v>4.4000000000000003E-3</v>
      </c>
      <c r="AI6701"/>
      <c r="AJ6701"/>
    </row>
    <row r="6702" spans="1:36" ht="14.5" x14ac:dyDescent="0.35">
      <c r="A6702" s="52">
        <f t="shared" si="326"/>
        <v>2016</v>
      </c>
      <c r="B6702" s="30">
        <f t="shared" si="327"/>
        <v>137</v>
      </c>
      <c r="C6702" s="4">
        <f t="shared" si="328"/>
        <v>21</v>
      </c>
      <c r="D6702" s="4" t="s">
        <v>799</v>
      </c>
      <c r="E6702" s="28">
        <v>511</v>
      </c>
      <c r="F6702" s="28">
        <v>86</v>
      </c>
      <c r="G6702" s="28">
        <v>6.9</v>
      </c>
      <c r="H6702" s="28">
        <v>217</v>
      </c>
      <c r="I6702" s="28">
        <v>13</v>
      </c>
      <c r="J6702" s="28">
        <v>6.3E-3</v>
      </c>
      <c r="AI6702"/>
      <c r="AJ6702"/>
    </row>
    <row r="6703" spans="1:36" ht="14.5" x14ac:dyDescent="0.35">
      <c r="A6703" s="52">
        <f t="shared" si="326"/>
        <v>2016</v>
      </c>
      <c r="B6703" s="30">
        <f t="shared" si="327"/>
        <v>137</v>
      </c>
      <c r="C6703" s="4">
        <f t="shared" si="328"/>
        <v>21</v>
      </c>
      <c r="D6703" s="4" t="s">
        <v>799</v>
      </c>
      <c r="E6703" s="28">
        <v>511</v>
      </c>
      <c r="F6703" s="28">
        <v>86</v>
      </c>
      <c r="G6703" s="28">
        <v>6.9</v>
      </c>
      <c r="H6703" s="28">
        <v>217</v>
      </c>
      <c r="I6703" s="28">
        <v>13</v>
      </c>
      <c r="J6703" s="28">
        <v>7.4000000000000003E-3</v>
      </c>
      <c r="AI6703"/>
      <c r="AJ6703"/>
    </row>
    <row r="6704" spans="1:36" ht="14.5" x14ac:dyDescent="0.35">
      <c r="A6704" s="52">
        <f t="shared" si="326"/>
        <v>2016</v>
      </c>
      <c r="B6704" s="30">
        <f t="shared" si="327"/>
        <v>137</v>
      </c>
      <c r="C6704" s="4">
        <f t="shared" si="328"/>
        <v>21</v>
      </c>
      <c r="D6704" s="4" t="s">
        <v>799</v>
      </c>
      <c r="E6704" s="28">
        <v>511</v>
      </c>
      <c r="F6704" s="28">
        <v>86</v>
      </c>
      <c r="G6704" s="28">
        <v>6.9</v>
      </c>
      <c r="H6704" s="28">
        <v>217</v>
      </c>
      <c r="I6704" s="28">
        <v>13</v>
      </c>
      <c r="J6704" s="28">
        <v>3.2000000000000002E-3</v>
      </c>
      <c r="AI6704"/>
      <c r="AJ6704"/>
    </row>
    <row r="6705" spans="1:36" ht="14.5" x14ac:dyDescent="0.35">
      <c r="A6705" s="52">
        <f t="shared" si="326"/>
        <v>2016</v>
      </c>
      <c r="B6705" s="30">
        <f t="shared" si="327"/>
        <v>137</v>
      </c>
      <c r="C6705" s="4">
        <f t="shared" si="328"/>
        <v>21</v>
      </c>
      <c r="D6705" s="4" t="s">
        <v>799</v>
      </c>
      <c r="E6705" s="28">
        <v>511</v>
      </c>
      <c r="F6705" s="28">
        <v>86</v>
      </c>
      <c r="G6705" s="28">
        <v>6.9</v>
      </c>
      <c r="H6705" s="28">
        <v>217</v>
      </c>
      <c r="I6705" s="28">
        <v>13</v>
      </c>
      <c r="J6705" s="28">
        <v>5.4000000000000003E-3</v>
      </c>
      <c r="AI6705"/>
      <c r="AJ6705"/>
    </row>
    <row r="6706" spans="1:36" ht="14.5" x14ac:dyDescent="0.35">
      <c r="A6706" s="52">
        <f t="shared" si="326"/>
        <v>2016</v>
      </c>
      <c r="B6706" s="30">
        <f t="shared" si="327"/>
        <v>137</v>
      </c>
      <c r="C6706" s="4">
        <f t="shared" si="328"/>
        <v>21</v>
      </c>
      <c r="D6706" s="4" t="s">
        <v>799</v>
      </c>
      <c r="E6706" s="28">
        <v>511</v>
      </c>
      <c r="F6706" s="28">
        <v>86</v>
      </c>
      <c r="G6706" s="28">
        <v>6.9</v>
      </c>
      <c r="H6706" s="28">
        <v>217</v>
      </c>
      <c r="I6706" s="28">
        <v>13</v>
      </c>
      <c r="J6706" s="28">
        <v>2.8999999999999998E-3</v>
      </c>
      <c r="AI6706"/>
      <c r="AJ6706"/>
    </row>
    <row r="6707" spans="1:36" ht="14.5" x14ac:dyDescent="0.35">
      <c r="A6707" s="52">
        <f t="shared" si="326"/>
        <v>2016</v>
      </c>
      <c r="B6707" s="30">
        <f t="shared" si="327"/>
        <v>137</v>
      </c>
      <c r="C6707" s="4">
        <f t="shared" si="328"/>
        <v>21</v>
      </c>
      <c r="D6707" s="4" t="s">
        <v>799</v>
      </c>
      <c r="E6707" s="28">
        <v>511</v>
      </c>
      <c r="F6707" s="28">
        <v>86</v>
      </c>
      <c r="G6707" s="28">
        <v>6.9</v>
      </c>
      <c r="H6707" s="28">
        <v>217</v>
      </c>
      <c r="I6707" s="28">
        <v>14</v>
      </c>
      <c r="J6707" s="28">
        <v>5.0000000000000001E-3</v>
      </c>
      <c r="AI6707"/>
      <c r="AJ6707"/>
    </row>
    <row r="6708" spans="1:36" ht="14.5" x14ac:dyDescent="0.35">
      <c r="A6708" s="52">
        <f t="shared" si="326"/>
        <v>2016</v>
      </c>
      <c r="B6708" s="30">
        <f t="shared" si="327"/>
        <v>137</v>
      </c>
      <c r="C6708" s="4">
        <f t="shared" si="328"/>
        <v>21</v>
      </c>
      <c r="D6708" s="4" t="s">
        <v>799</v>
      </c>
      <c r="E6708" s="28">
        <v>511</v>
      </c>
      <c r="F6708" s="28">
        <v>86</v>
      </c>
      <c r="G6708" s="28">
        <v>6.9</v>
      </c>
      <c r="H6708" s="28">
        <v>217</v>
      </c>
      <c r="I6708" s="28">
        <v>14</v>
      </c>
      <c r="J6708" s="28">
        <v>7.4000000000000003E-3</v>
      </c>
      <c r="AI6708"/>
      <c r="AJ6708"/>
    </row>
    <row r="6709" spans="1:36" ht="14.5" x14ac:dyDescent="0.35">
      <c r="A6709" s="52">
        <f t="shared" si="326"/>
        <v>2016</v>
      </c>
      <c r="B6709" s="30">
        <f t="shared" si="327"/>
        <v>138</v>
      </c>
      <c r="C6709" s="4">
        <f t="shared" si="328"/>
        <v>21</v>
      </c>
      <c r="D6709" s="4" t="s">
        <v>800</v>
      </c>
      <c r="E6709" s="28">
        <v>514</v>
      </c>
      <c r="F6709" s="28">
        <v>2</v>
      </c>
      <c r="G6709" s="28">
        <v>5.4</v>
      </c>
      <c r="H6709" s="28">
        <v>217</v>
      </c>
      <c r="I6709" s="28">
        <v>8</v>
      </c>
      <c r="J6709" s="28">
        <v>2.0999999999999999E-3</v>
      </c>
      <c r="AI6709"/>
      <c r="AJ6709"/>
    </row>
    <row r="6710" spans="1:36" ht="14.5" x14ac:dyDescent="0.35">
      <c r="A6710" s="52">
        <f t="shared" si="326"/>
        <v>2016</v>
      </c>
      <c r="B6710" s="30">
        <f t="shared" si="327"/>
        <v>138</v>
      </c>
      <c r="C6710" s="4">
        <f t="shared" si="328"/>
        <v>21</v>
      </c>
      <c r="D6710" s="4" t="s">
        <v>800</v>
      </c>
      <c r="E6710" s="28">
        <v>514</v>
      </c>
      <c r="F6710" s="28">
        <v>2</v>
      </c>
      <c r="G6710" s="28">
        <v>5.4</v>
      </c>
      <c r="H6710" s="28">
        <v>217</v>
      </c>
      <c r="I6710" s="28">
        <v>9</v>
      </c>
      <c r="J6710" s="28">
        <v>3.0999999999999999E-3</v>
      </c>
      <c r="AI6710"/>
      <c r="AJ6710"/>
    </row>
    <row r="6711" spans="1:36" ht="14.5" x14ac:dyDescent="0.35">
      <c r="A6711" s="52">
        <f t="shared" si="326"/>
        <v>2016</v>
      </c>
      <c r="B6711" s="30">
        <f t="shared" si="327"/>
        <v>138</v>
      </c>
      <c r="C6711" s="4">
        <f t="shared" si="328"/>
        <v>21</v>
      </c>
      <c r="D6711" s="4" t="s">
        <v>800</v>
      </c>
      <c r="E6711" s="28">
        <v>514</v>
      </c>
      <c r="F6711" s="28">
        <v>2</v>
      </c>
      <c r="G6711" s="28">
        <v>5.4</v>
      </c>
      <c r="H6711" s="28">
        <v>217</v>
      </c>
      <c r="I6711" s="28">
        <v>9</v>
      </c>
      <c r="J6711" s="28">
        <v>2.7000000000000001E-3</v>
      </c>
      <c r="AI6711"/>
      <c r="AJ6711"/>
    </row>
    <row r="6712" spans="1:36" ht="14.5" x14ac:dyDescent="0.35">
      <c r="A6712" s="52">
        <f t="shared" si="326"/>
        <v>2016</v>
      </c>
      <c r="B6712" s="30">
        <f t="shared" si="327"/>
        <v>138</v>
      </c>
      <c r="C6712" s="4">
        <f t="shared" si="328"/>
        <v>21</v>
      </c>
      <c r="D6712" s="4" t="s">
        <v>800</v>
      </c>
      <c r="E6712" s="28">
        <v>514</v>
      </c>
      <c r="F6712" s="28">
        <v>2</v>
      </c>
      <c r="G6712" s="28">
        <v>5.4</v>
      </c>
      <c r="H6712" s="28">
        <v>217</v>
      </c>
      <c r="I6712" s="28">
        <v>9</v>
      </c>
      <c r="J6712" s="28">
        <v>2.5000000000000001E-3</v>
      </c>
      <c r="AI6712"/>
      <c r="AJ6712"/>
    </row>
    <row r="6713" spans="1:36" ht="14.5" x14ac:dyDescent="0.35">
      <c r="A6713" s="52">
        <f t="shared" si="326"/>
        <v>2016</v>
      </c>
      <c r="B6713" s="30">
        <f t="shared" si="327"/>
        <v>138</v>
      </c>
      <c r="C6713" s="4">
        <f t="shared" si="328"/>
        <v>21</v>
      </c>
      <c r="D6713" s="4" t="s">
        <v>800</v>
      </c>
      <c r="E6713" s="28">
        <v>514</v>
      </c>
      <c r="F6713" s="28">
        <v>2</v>
      </c>
      <c r="G6713" s="28">
        <v>5.4</v>
      </c>
      <c r="H6713" s="28">
        <v>217</v>
      </c>
      <c r="I6713" s="28">
        <v>9</v>
      </c>
      <c r="J6713" s="28">
        <v>1.6999999999999999E-3</v>
      </c>
      <c r="AI6713"/>
      <c r="AJ6713"/>
    </row>
    <row r="6714" spans="1:36" ht="14.5" x14ac:dyDescent="0.35">
      <c r="A6714" s="52">
        <f t="shared" si="326"/>
        <v>2016</v>
      </c>
      <c r="B6714" s="30">
        <f t="shared" si="327"/>
        <v>138</v>
      </c>
      <c r="C6714" s="4">
        <f t="shared" si="328"/>
        <v>21</v>
      </c>
      <c r="D6714" s="4" t="s">
        <v>800</v>
      </c>
      <c r="E6714" s="28">
        <v>514</v>
      </c>
      <c r="F6714" s="28">
        <v>2</v>
      </c>
      <c r="G6714" s="28">
        <v>5.4</v>
      </c>
      <c r="H6714" s="28">
        <v>217</v>
      </c>
      <c r="I6714" s="28">
        <v>9</v>
      </c>
      <c r="J6714" s="28">
        <v>2E-3</v>
      </c>
      <c r="AI6714"/>
      <c r="AJ6714"/>
    </row>
    <row r="6715" spans="1:36" ht="14.5" x14ac:dyDescent="0.35">
      <c r="A6715" s="52">
        <f t="shared" si="326"/>
        <v>2016</v>
      </c>
      <c r="B6715" s="30">
        <f t="shared" si="327"/>
        <v>138</v>
      </c>
      <c r="C6715" s="4">
        <f t="shared" si="328"/>
        <v>21</v>
      </c>
      <c r="D6715" s="4" t="s">
        <v>800</v>
      </c>
      <c r="E6715" s="28">
        <v>514</v>
      </c>
      <c r="F6715" s="28">
        <v>2</v>
      </c>
      <c r="G6715" s="28">
        <v>5.4</v>
      </c>
      <c r="H6715" s="28">
        <v>217</v>
      </c>
      <c r="I6715" s="28">
        <v>9</v>
      </c>
      <c r="J6715" s="28">
        <v>1.6999999999999999E-3</v>
      </c>
      <c r="AI6715"/>
      <c r="AJ6715"/>
    </row>
    <row r="6716" spans="1:36" ht="14.5" x14ac:dyDescent="0.35">
      <c r="A6716" s="52">
        <f t="shared" si="326"/>
        <v>2016</v>
      </c>
      <c r="B6716" s="30">
        <f t="shared" si="327"/>
        <v>138</v>
      </c>
      <c r="C6716" s="4">
        <f t="shared" si="328"/>
        <v>21</v>
      </c>
      <c r="D6716" s="4" t="s">
        <v>800</v>
      </c>
      <c r="E6716" s="28">
        <v>514</v>
      </c>
      <c r="F6716" s="28">
        <v>2</v>
      </c>
      <c r="G6716" s="28">
        <v>5.4</v>
      </c>
      <c r="H6716" s="28">
        <v>217</v>
      </c>
      <c r="I6716" s="28">
        <v>9</v>
      </c>
      <c r="J6716" s="28">
        <v>2.5000000000000001E-3</v>
      </c>
      <c r="AI6716"/>
      <c r="AJ6716"/>
    </row>
    <row r="6717" spans="1:36" ht="14.5" x14ac:dyDescent="0.35">
      <c r="A6717" s="52">
        <f t="shared" si="326"/>
        <v>2016</v>
      </c>
      <c r="B6717" s="30">
        <f t="shared" si="327"/>
        <v>138</v>
      </c>
      <c r="C6717" s="4">
        <f t="shared" si="328"/>
        <v>21</v>
      </c>
      <c r="D6717" s="4" t="s">
        <v>800</v>
      </c>
      <c r="E6717" s="28">
        <v>514</v>
      </c>
      <c r="F6717" s="28">
        <v>2</v>
      </c>
      <c r="G6717" s="28">
        <v>5.4</v>
      </c>
      <c r="H6717" s="28">
        <v>217</v>
      </c>
      <c r="I6717" s="28">
        <v>9</v>
      </c>
      <c r="J6717" s="28">
        <v>2.2000000000000001E-3</v>
      </c>
      <c r="AI6717"/>
      <c r="AJ6717"/>
    </row>
    <row r="6718" spans="1:36" ht="14.5" x14ac:dyDescent="0.35">
      <c r="A6718" s="52">
        <f t="shared" si="326"/>
        <v>2016</v>
      </c>
      <c r="B6718" s="30">
        <f t="shared" si="327"/>
        <v>138</v>
      </c>
      <c r="C6718" s="4">
        <f t="shared" si="328"/>
        <v>21</v>
      </c>
      <c r="D6718" s="4" t="s">
        <v>800</v>
      </c>
      <c r="E6718" s="28">
        <v>514</v>
      </c>
      <c r="F6718" s="28">
        <v>2</v>
      </c>
      <c r="G6718" s="28">
        <v>5.4</v>
      </c>
      <c r="H6718" s="28">
        <v>217</v>
      </c>
      <c r="I6718" s="28">
        <v>9</v>
      </c>
      <c r="J6718" s="28">
        <v>2.3999999999999998E-3</v>
      </c>
      <c r="AI6718"/>
      <c r="AJ6718"/>
    </row>
    <row r="6719" spans="1:36" ht="14.5" x14ac:dyDescent="0.35">
      <c r="A6719" s="52">
        <f t="shared" si="326"/>
        <v>2016</v>
      </c>
      <c r="B6719" s="30">
        <f t="shared" si="327"/>
        <v>138</v>
      </c>
      <c r="C6719" s="4">
        <f t="shared" si="328"/>
        <v>21</v>
      </c>
      <c r="D6719" s="4" t="s">
        <v>800</v>
      </c>
      <c r="E6719" s="28">
        <v>514</v>
      </c>
      <c r="F6719" s="28">
        <v>2</v>
      </c>
      <c r="G6719" s="28">
        <v>5.4</v>
      </c>
      <c r="H6719" s="28">
        <v>217</v>
      </c>
      <c r="I6719" s="28">
        <v>9</v>
      </c>
      <c r="J6719" s="28">
        <v>3.7000000000000002E-3</v>
      </c>
      <c r="AI6719"/>
      <c r="AJ6719"/>
    </row>
    <row r="6720" spans="1:36" ht="14.5" x14ac:dyDescent="0.35">
      <c r="A6720" s="52">
        <f t="shared" si="326"/>
        <v>2016</v>
      </c>
      <c r="B6720" s="30">
        <f t="shared" si="327"/>
        <v>138</v>
      </c>
      <c r="C6720" s="4">
        <f t="shared" si="328"/>
        <v>21</v>
      </c>
      <c r="D6720" s="4" t="s">
        <v>800</v>
      </c>
      <c r="E6720" s="28">
        <v>514</v>
      </c>
      <c r="F6720" s="28">
        <v>2</v>
      </c>
      <c r="G6720" s="28">
        <v>5.4</v>
      </c>
      <c r="H6720" s="28">
        <v>217</v>
      </c>
      <c r="I6720" s="28">
        <v>9</v>
      </c>
      <c r="J6720" s="28">
        <v>1.9E-3</v>
      </c>
      <c r="AI6720"/>
      <c r="AJ6720"/>
    </row>
    <row r="6721" spans="1:36" ht="14.5" x14ac:dyDescent="0.35">
      <c r="A6721" s="52">
        <f t="shared" si="326"/>
        <v>2016</v>
      </c>
      <c r="B6721" s="30">
        <f t="shared" si="327"/>
        <v>138</v>
      </c>
      <c r="C6721" s="4">
        <f t="shared" si="328"/>
        <v>21</v>
      </c>
      <c r="D6721" s="4" t="s">
        <v>800</v>
      </c>
      <c r="E6721" s="28">
        <v>514</v>
      </c>
      <c r="F6721" s="28">
        <v>2</v>
      </c>
      <c r="G6721" s="28">
        <v>5.4</v>
      </c>
      <c r="H6721" s="28">
        <v>217</v>
      </c>
      <c r="I6721" s="28">
        <v>9</v>
      </c>
      <c r="J6721" s="28">
        <v>2.3999999999999998E-3</v>
      </c>
      <c r="AI6721"/>
      <c r="AJ6721"/>
    </row>
    <row r="6722" spans="1:36" ht="14.5" x14ac:dyDescent="0.35">
      <c r="A6722" s="52">
        <f t="shared" ref="A6722:A6785" si="329">YEAR(D6722)</f>
        <v>2016</v>
      </c>
      <c r="B6722" s="30">
        <f t="shared" ref="B6722:B6785" si="330">D6722-DATE(YEAR(D6722),1,0)</f>
        <v>138</v>
      </c>
      <c r="C6722" s="4">
        <f t="shared" ref="C6722:C6785" si="331">WEEKNUM(D6722,1)</f>
        <v>21</v>
      </c>
      <c r="D6722" s="4" t="s">
        <v>800</v>
      </c>
      <c r="E6722" s="28">
        <v>514</v>
      </c>
      <c r="F6722" s="28">
        <v>2</v>
      </c>
      <c r="G6722" s="28">
        <v>5.4</v>
      </c>
      <c r="H6722" s="28">
        <v>217</v>
      </c>
      <c r="I6722" s="28">
        <v>9</v>
      </c>
      <c r="J6722" s="28">
        <v>2.5999999999999999E-3</v>
      </c>
      <c r="AI6722"/>
      <c r="AJ6722"/>
    </row>
    <row r="6723" spans="1:36" ht="14.5" x14ac:dyDescent="0.35">
      <c r="A6723" s="52">
        <f t="shared" si="329"/>
        <v>2016</v>
      </c>
      <c r="B6723" s="30">
        <f t="shared" si="330"/>
        <v>138</v>
      </c>
      <c r="C6723" s="4">
        <f t="shared" si="331"/>
        <v>21</v>
      </c>
      <c r="D6723" s="4" t="s">
        <v>800</v>
      </c>
      <c r="E6723" s="28">
        <v>515</v>
      </c>
      <c r="F6723" s="28">
        <v>2</v>
      </c>
      <c r="G6723" s="28">
        <v>5.4</v>
      </c>
      <c r="H6723" s="28">
        <v>217</v>
      </c>
      <c r="I6723" s="28">
        <v>9</v>
      </c>
      <c r="J6723" s="28">
        <v>2.8999999999999998E-3</v>
      </c>
      <c r="AI6723"/>
      <c r="AJ6723"/>
    </row>
    <row r="6724" spans="1:36" ht="14.5" x14ac:dyDescent="0.35">
      <c r="A6724" s="52">
        <f t="shared" si="329"/>
        <v>2016</v>
      </c>
      <c r="B6724" s="30">
        <f t="shared" si="330"/>
        <v>138</v>
      </c>
      <c r="C6724" s="4">
        <f t="shared" si="331"/>
        <v>21</v>
      </c>
      <c r="D6724" s="4" t="s">
        <v>800</v>
      </c>
      <c r="E6724" s="28">
        <v>515</v>
      </c>
      <c r="F6724" s="28">
        <v>2</v>
      </c>
      <c r="G6724" s="28">
        <v>5.4</v>
      </c>
      <c r="H6724" s="28">
        <v>217</v>
      </c>
      <c r="I6724" s="28">
        <v>9</v>
      </c>
      <c r="J6724" s="28">
        <v>3.0000000000000001E-3</v>
      </c>
      <c r="AI6724"/>
      <c r="AJ6724"/>
    </row>
    <row r="6725" spans="1:36" ht="14.5" x14ac:dyDescent="0.35">
      <c r="A6725" s="52">
        <f t="shared" si="329"/>
        <v>2016</v>
      </c>
      <c r="B6725" s="30">
        <f t="shared" si="330"/>
        <v>138</v>
      </c>
      <c r="C6725" s="4">
        <f t="shared" si="331"/>
        <v>21</v>
      </c>
      <c r="D6725" s="4" t="s">
        <v>800</v>
      </c>
      <c r="E6725" s="28">
        <v>514</v>
      </c>
      <c r="F6725" s="28">
        <v>2</v>
      </c>
      <c r="G6725" s="28">
        <v>5.4</v>
      </c>
      <c r="H6725" s="28">
        <v>217</v>
      </c>
      <c r="I6725" s="28">
        <v>10</v>
      </c>
      <c r="J6725" s="28">
        <v>1.5E-3</v>
      </c>
      <c r="AI6725"/>
      <c r="AJ6725"/>
    </row>
    <row r="6726" spans="1:36" ht="14.5" x14ac:dyDescent="0.35">
      <c r="A6726" s="52">
        <f t="shared" si="329"/>
        <v>2016</v>
      </c>
      <c r="B6726" s="30">
        <f t="shared" si="330"/>
        <v>138</v>
      </c>
      <c r="C6726" s="4">
        <f t="shared" si="331"/>
        <v>21</v>
      </c>
      <c r="D6726" s="4" t="s">
        <v>800</v>
      </c>
      <c r="E6726" s="28">
        <v>514</v>
      </c>
      <c r="F6726" s="28">
        <v>2</v>
      </c>
      <c r="G6726" s="28">
        <v>5.4</v>
      </c>
      <c r="H6726" s="28">
        <v>217</v>
      </c>
      <c r="I6726" s="28">
        <v>10</v>
      </c>
      <c r="J6726" s="28">
        <v>3.3999999999999998E-3</v>
      </c>
      <c r="AI6726"/>
      <c r="AJ6726"/>
    </row>
    <row r="6727" spans="1:36" ht="14.5" x14ac:dyDescent="0.35">
      <c r="A6727" s="52">
        <f t="shared" si="329"/>
        <v>2016</v>
      </c>
      <c r="B6727" s="30">
        <f t="shared" si="330"/>
        <v>138</v>
      </c>
      <c r="C6727" s="4">
        <f t="shared" si="331"/>
        <v>21</v>
      </c>
      <c r="D6727" s="4" t="s">
        <v>800</v>
      </c>
      <c r="E6727" s="28">
        <v>514</v>
      </c>
      <c r="F6727" s="28">
        <v>2</v>
      </c>
      <c r="G6727" s="28">
        <v>5.4</v>
      </c>
      <c r="H6727" s="28">
        <v>217</v>
      </c>
      <c r="I6727" s="28">
        <v>10</v>
      </c>
      <c r="J6727" s="28">
        <v>3.2000000000000002E-3</v>
      </c>
      <c r="AI6727"/>
      <c r="AJ6727"/>
    </row>
    <row r="6728" spans="1:36" ht="14.5" x14ac:dyDescent="0.35">
      <c r="A6728" s="52">
        <f t="shared" si="329"/>
        <v>2016</v>
      </c>
      <c r="B6728" s="30">
        <f t="shared" si="330"/>
        <v>138</v>
      </c>
      <c r="C6728" s="4">
        <f t="shared" si="331"/>
        <v>21</v>
      </c>
      <c r="D6728" s="4" t="s">
        <v>800</v>
      </c>
      <c r="E6728" s="28">
        <v>514</v>
      </c>
      <c r="F6728" s="28">
        <v>2</v>
      </c>
      <c r="G6728" s="28">
        <v>5.4</v>
      </c>
      <c r="H6728" s="28">
        <v>217</v>
      </c>
      <c r="I6728" s="28">
        <v>10</v>
      </c>
      <c r="J6728" s="28">
        <v>2.3E-3</v>
      </c>
      <c r="AI6728"/>
      <c r="AJ6728"/>
    </row>
    <row r="6729" spans="1:36" ht="14.5" x14ac:dyDescent="0.35">
      <c r="A6729" s="52">
        <f t="shared" si="329"/>
        <v>2016</v>
      </c>
      <c r="B6729" s="30">
        <f t="shared" si="330"/>
        <v>138</v>
      </c>
      <c r="C6729" s="4">
        <f t="shared" si="331"/>
        <v>21</v>
      </c>
      <c r="D6729" s="4" t="s">
        <v>800</v>
      </c>
      <c r="E6729" s="28">
        <v>514</v>
      </c>
      <c r="F6729" s="28">
        <v>2</v>
      </c>
      <c r="G6729" s="28">
        <v>5.4</v>
      </c>
      <c r="H6729" s="28">
        <v>217</v>
      </c>
      <c r="I6729" s="28">
        <v>10</v>
      </c>
      <c r="J6729" s="28">
        <v>2.3E-3</v>
      </c>
      <c r="AI6729"/>
      <c r="AJ6729"/>
    </row>
    <row r="6730" spans="1:36" ht="14.5" x14ac:dyDescent="0.35">
      <c r="A6730" s="52">
        <f t="shared" si="329"/>
        <v>2016</v>
      </c>
      <c r="B6730" s="30">
        <f t="shared" si="330"/>
        <v>138</v>
      </c>
      <c r="C6730" s="4">
        <f t="shared" si="331"/>
        <v>21</v>
      </c>
      <c r="D6730" s="4" t="s">
        <v>800</v>
      </c>
      <c r="E6730" s="28">
        <v>514</v>
      </c>
      <c r="F6730" s="28">
        <v>2</v>
      </c>
      <c r="G6730" s="28">
        <v>5.4</v>
      </c>
      <c r="H6730" s="28">
        <v>217</v>
      </c>
      <c r="I6730" s="28">
        <v>10</v>
      </c>
      <c r="J6730" s="28">
        <v>4.5999999999999999E-3</v>
      </c>
      <c r="AI6730"/>
      <c r="AJ6730"/>
    </row>
    <row r="6731" spans="1:36" ht="14.5" x14ac:dyDescent="0.35">
      <c r="A6731" s="52">
        <f t="shared" si="329"/>
        <v>2016</v>
      </c>
      <c r="B6731" s="30">
        <f t="shared" si="330"/>
        <v>138</v>
      </c>
      <c r="C6731" s="4">
        <f t="shared" si="331"/>
        <v>21</v>
      </c>
      <c r="D6731" s="4" t="s">
        <v>800</v>
      </c>
      <c r="E6731" s="28">
        <v>514</v>
      </c>
      <c r="F6731" s="28">
        <v>2</v>
      </c>
      <c r="G6731" s="28">
        <v>5.4</v>
      </c>
      <c r="H6731" s="28">
        <v>217</v>
      </c>
      <c r="I6731" s="28">
        <v>10</v>
      </c>
      <c r="J6731" s="28">
        <v>2.5000000000000001E-3</v>
      </c>
      <c r="AI6731"/>
      <c r="AJ6731"/>
    </row>
    <row r="6732" spans="1:36" ht="14.5" x14ac:dyDescent="0.35">
      <c r="A6732" s="52">
        <f t="shared" si="329"/>
        <v>2016</v>
      </c>
      <c r="B6732" s="30">
        <f t="shared" si="330"/>
        <v>138</v>
      </c>
      <c r="C6732" s="4">
        <f t="shared" si="331"/>
        <v>21</v>
      </c>
      <c r="D6732" s="4" t="s">
        <v>800</v>
      </c>
      <c r="E6732" s="28">
        <v>514</v>
      </c>
      <c r="F6732" s="28">
        <v>2</v>
      </c>
      <c r="G6732" s="28">
        <v>5.4</v>
      </c>
      <c r="H6732" s="28">
        <v>217</v>
      </c>
      <c r="I6732" s="28">
        <v>10</v>
      </c>
      <c r="J6732" s="28">
        <v>3.0000000000000001E-3</v>
      </c>
      <c r="AI6732"/>
      <c r="AJ6732"/>
    </row>
    <row r="6733" spans="1:36" ht="14.5" x14ac:dyDescent="0.35">
      <c r="A6733" s="52">
        <f t="shared" si="329"/>
        <v>2016</v>
      </c>
      <c r="B6733" s="30">
        <f t="shared" si="330"/>
        <v>138</v>
      </c>
      <c r="C6733" s="4">
        <f t="shared" si="331"/>
        <v>21</v>
      </c>
      <c r="D6733" s="4" t="s">
        <v>800</v>
      </c>
      <c r="E6733" s="28">
        <v>514</v>
      </c>
      <c r="F6733" s="28">
        <v>2</v>
      </c>
      <c r="G6733" s="28">
        <v>5.4</v>
      </c>
      <c r="H6733" s="28">
        <v>217</v>
      </c>
      <c r="I6733" s="28">
        <v>10</v>
      </c>
      <c r="J6733" s="28">
        <v>3.8999999999999998E-3</v>
      </c>
      <c r="AI6733"/>
      <c r="AJ6733"/>
    </row>
    <row r="6734" spans="1:36" ht="14.5" x14ac:dyDescent="0.35">
      <c r="A6734" s="52">
        <f t="shared" si="329"/>
        <v>2016</v>
      </c>
      <c r="B6734" s="30">
        <f t="shared" si="330"/>
        <v>138</v>
      </c>
      <c r="C6734" s="4">
        <f t="shared" si="331"/>
        <v>21</v>
      </c>
      <c r="D6734" s="4" t="s">
        <v>800</v>
      </c>
      <c r="E6734" s="28">
        <v>514</v>
      </c>
      <c r="F6734" s="28">
        <v>2</v>
      </c>
      <c r="G6734" s="28">
        <v>5.4</v>
      </c>
      <c r="H6734" s="28">
        <v>217</v>
      </c>
      <c r="I6734" s="28">
        <v>10</v>
      </c>
      <c r="J6734" s="28">
        <v>3.0000000000000001E-3</v>
      </c>
      <c r="AI6734"/>
      <c r="AJ6734"/>
    </row>
    <row r="6735" spans="1:36" ht="14.5" x14ac:dyDescent="0.35">
      <c r="A6735" s="52">
        <f t="shared" si="329"/>
        <v>2016</v>
      </c>
      <c r="B6735" s="30">
        <f t="shared" si="330"/>
        <v>138</v>
      </c>
      <c r="C6735" s="4">
        <f t="shared" si="331"/>
        <v>21</v>
      </c>
      <c r="D6735" s="4" t="s">
        <v>800</v>
      </c>
      <c r="E6735" s="28">
        <v>514</v>
      </c>
      <c r="F6735" s="28">
        <v>2</v>
      </c>
      <c r="G6735" s="28">
        <v>5.4</v>
      </c>
      <c r="H6735" s="28">
        <v>217</v>
      </c>
      <c r="I6735" s="28">
        <v>10</v>
      </c>
      <c r="J6735" s="28">
        <v>3.5999999999999999E-3</v>
      </c>
      <c r="AI6735"/>
      <c r="AJ6735"/>
    </row>
    <row r="6736" spans="1:36" ht="14.5" x14ac:dyDescent="0.35">
      <c r="A6736" s="52">
        <f t="shared" si="329"/>
        <v>2016</v>
      </c>
      <c r="B6736" s="30">
        <f t="shared" si="330"/>
        <v>138</v>
      </c>
      <c r="C6736" s="4">
        <f t="shared" si="331"/>
        <v>21</v>
      </c>
      <c r="D6736" s="4" t="s">
        <v>800</v>
      </c>
      <c r="E6736" s="28">
        <v>514</v>
      </c>
      <c r="F6736" s="28">
        <v>2</v>
      </c>
      <c r="G6736" s="28">
        <v>5.4</v>
      </c>
      <c r="H6736" s="28">
        <v>217</v>
      </c>
      <c r="I6736" s="28">
        <v>10</v>
      </c>
      <c r="J6736" s="28">
        <v>3.5999999999999999E-3</v>
      </c>
      <c r="AI6736"/>
      <c r="AJ6736"/>
    </row>
    <row r="6737" spans="1:36" ht="14.5" x14ac:dyDescent="0.35">
      <c r="A6737" s="52">
        <f t="shared" si="329"/>
        <v>2016</v>
      </c>
      <c r="B6737" s="30">
        <f t="shared" si="330"/>
        <v>138</v>
      </c>
      <c r="C6737" s="4">
        <f t="shared" si="331"/>
        <v>21</v>
      </c>
      <c r="D6737" s="4" t="s">
        <v>800</v>
      </c>
      <c r="E6737" s="28">
        <v>514</v>
      </c>
      <c r="F6737" s="28">
        <v>2</v>
      </c>
      <c r="G6737" s="28">
        <v>5.4</v>
      </c>
      <c r="H6737" s="28">
        <v>217</v>
      </c>
      <c r="I6737" s="28">
        <v>10</v>
      </c>
      <c r="J6737" s="28">
        <v>4.4000000000000003E-3</v>
      </c>
      <c r="AI6737"/>
      <c r="AJ6737"/>
    </row>
    <row r="6738" spans="1:36" ht="14.5" x14ac:dyDescent="0.35">
      <c r="A6738" s="52">
        <f t="shared" si="329"/>
        <v>2016</v>
      </c>
      <c r="B6738" s="30">
        <f t="shared" si="330"/>
        <v>138</v>
      </c>
      <c r="C6738" s="4">
        <f t="shared" si="331"/>
        <v>21</v>
      </c>
      <c r="D6738" s="4" t="s">
        <v>800</v>
      </c>
      <c r="E6738" s="28">
        <v>514</v>
      </c>
      <c r="F6738" s="28">
        <v>2</v>
      </c>
      <c r="G6738" s="28">
        <v>5.4</v>
      </c>
      <c r="H6738" s="28">
        <v>217</v>
      </c>
      <c r="I6738" s="28">
        <v>10</v>
      </c>
      <c r="J6738" s="28">
        <v>2.3E-3</v>
      </c>
      <c r="AI6738"/>
      <c r="AJ6738"/>
    </row>
    <row r="6739" spans="1:36" ht="14.5" x14ac:dyDescent="0.35">
      <c r="A6739" s="52">
        <f t="shared" si="329"/>
        <v>2016</v>
      </c>
      <c r="B6739" s="30">
        <f t="shared" si="330"/>
        <v>138</v>
      </c>
      <c r="C6739" s="4">
        <f t="shared" si="331"/>
        <v>21</v>
      </c>
      <c r="D6739" s="4" t="s">
        <v>800</v>
      </c>
      <c r="E6739" s="28">
        <v>514</v>
      </c>
      <c r="F6739" s="28">
        <v>2</v>
      </c>
      <c r="G6739" s="28">
        <v>5.4</v>
      </c>
      <c r="H6739" s="28">
        <v>217</v>
      </c>
      <c r="I6739" s="28">
        <v>10</v>
      </c>
      <c r="J6739" s="28">
        <v>4.4000000000000003E-3</v>
      </c>
      <c r="AI6739"/>
      <c r="AJ6739"/>
    </row>
    <row r="6740" spans="1:36" ht="14.5" x14ac:dyDescent="0.35">
      <c r="A6740" s="52">
        <f t="shared" si="329"/>
        <v>2016</v>
      </c>
      <c r="B6740" s="30">
        <f t="shared" si="330"/>
        <v>138</v>
      </c>
      <c r="C6740" s="4">
        <f t="shared" si="331"/>
        <v>21</v>
      </c>
      <c r="D6740" s="4" t="s">
        <v>800</v>
      </c>
      <c r="E6740" s="28">
        <v>514</v>
      </c>
      <c r="F6740" s="28">
        <v>2</v>
      </c>
      <c r="G6740" s="28">
        <v>5.4</v>
      </c>
      <c r="H6740" s="28">
        <v>217</v>
      </c>
      <c r="I6740" s="28">
        <v>10</v>
      </c>
      <c r="J6740" s="28">
        <v>3.2000000000000002E-3</v>
      </c>
      <c r="AI6740"/>
      <c r="AJ6740"/>
    </row>
    <row r="6741" spans="1:36" ht="14.5" x14ac:dyDescent="0.35">
      <c r="A6741" s="52">
        <f t="shared" si="329"/>
        <v>2016</v>
      </c>
      <c r="B6741" s="30">
        <f t="shared" si="330"/>
        <v>138</v>
      </c>
      <c r="C6741" s="4">
        <f t="shared" si="331"/>
        <v>21</v>
      </c>
      <c r="D6741" s="4" t="s">
        <v>800</v>
      </c>
      <c r="E6741" s="28">
        <v>514</v>
      </c>
      <c r="F6741" s="28">
        <v>2</v>
      </c>
      <c r="G6741" s="28">
        <v>5.4</v>
      </c>
      <c r="H6741" s="28">
        <v>217</v>
      </c>
      <c r="I6741" s="28">
        <v>10</v>
      </c>
      <c r="J6741" s="28">
        <v>2.5000000000000001E-3</v>
      </c>
      <c r="AI6741"/>
      <c r="AJ6741"/>
    </row>
    <row r="6742" spans="1:36" ht="14.5" x14ac:dyDescent="0.35">
      <c r="A6742" s="52">
        <f t="shared" si="329"/>
        <v>2016</v>
      </c>
      <c r="B6742" s="30">
        <f t="shared" si="330"/>
        <v>138</v>
      </c>
      <c r="C6742" s="4">
        <f t="shared" si="331"/>
        <v>21</v>
      </c>
      <c r="D6742" s="4" t="s">
        <v>800</v>
      </c>
      <c r="E6742" s="28">
        <v>514</v>
      </c>
      <c r="F6742" s="28">
        <v>2</v>
      </c>
      <c r="G6742" s="28">
        <v>5.4</v>
      </c>
      <c r="H6742" s="28">
        <v>217</v>
      </c>
      <c r="I6742" s="28">
        <v>10</v>
      </c>
      <c r="J6742" s="28">
        <v>1.9E-3</v>
      </c>
      <c r="AI6742"/>
      <c r="AJ6742"/>
    </row>
    <row r="6743" spans="1:36" ht="14.5" x14ac:dyDescent="0.35">
      <c r="A6743" s="52">
        <f t="shared" si="329"/>
        <v>2016</v>
      </c>
      <c r="B6743" s="30">
        <f t="shared" si="330"/>
        <v>138</v>
      </c>
      <c r="C6743" s="4">
        <f t="shared" si="331"/>
        <v>21</v>
      </c>
      <c r="D6743" s="4" t="s">
        <v>800</v>
      </c>
      <c r="E6743" s="28">
        <v>514</v>
      </c>
      <c r="F6743" s="28">
        <v>2</v>
      </c>
      <c r="G6743" s="28">
        <v>5.4</v>
      </c>
      <c r="H6743" s="28">
        <v>217</v>
      </c>
      <c r="I6743" s="28">
        <v>10</v>
      </c>
      <c r="J6743" s="28">
        <v>2.3999999999999998E-3</v>
      </c>
      <c r="AI6743"/>
      <c r="AJ6743"/>
    </row>
    <row r="6744" spans="1:36" ht="14.5" x14ac:dyDescent="0.35">
      <c r="A6744" s="52">
        <f t="shared" si="329"/>
        <v>2016</v>
      </c>
      <c r="B6744" s="30">
        <f t="shared" si="330"/>
        <v>138</v>
      </c>
      <c r="C6744" s="4">
        <f t="shared" si="331"/>
        <v>21</v>
      </c>
      <c r="D6744" s="4" t="s">
        <v>800</v>
      </c>
      <c r="E6744" s="28">
        <v>515</v>
      </c>
      <c r="F6744" s="28">
        <v>2</v>
      </c>
      <c r="G6744" s="28">
        <v>5.4</v>
      </c>
      <c r="H6744" s="28">
        <v>217</v>
      </c>
      <c r="I6744" s="28">
        <v>10</v>
      </c>
      <c r="J6744" s="28">
        <v>3.2000000000000002E-3</v>
      </c>
      <c r="AI6744"/>
      <c r="AJ6744"/>
    </row>
    <row r="6745" spans="1:36" ht="14.5" x14ac:dyDescent="0.35">
      <c r="A6745" s="52">
        <f t="shared" si="329"/>
        <v>2016</v>
      </c>
      <c r="B6745" s="30">
        <f t="shared" si="330"/>
        <v>138</v>
      </c>
      <c r="C6745" s="4">
        <f t="shared" si="331"/>
        <v>21</v>
      </c>
      <c r="D6745" s="4" t="s">
        <v>800</v>
      </c>
      <c r="E6745" s="28">
        <v>515</v>
      </c>
      <c r="F6745" s="28">
        <v>2</v>
      </c>
      <c r="G6745" s="28">
        <v>5.4</v>
      </c>
      <c r="H6745" s="28">
        <v>217</v>
      </c>
      <c r="I6745" s="28">
        <v>10</v>
      </c>
      <c r="J6745" s="28">
        <v>3.0000000000000001E-3</v>
      </c>
      <c r="AI6745"/>
      <c r="AJ6745"/>
    </row>
    <row r="6746" spans="1:36" ht="14.5" x14ac:dyDescent="0.35">
      <c r="A6746" s="52">
        <f t="shared" si="329"/>
        <v>2016</v>
      </c>
      <c r="B6746" s="30">
        <f t="shared" si="330"/>
        <v>138</v>
      </c>
      <c r="C6746" s="4">
        <f t="shared" si="331"/>
        <v>21</v>
      </c>
      <c r="D6746" s="4" t="s">
        <v>800</v>
      </c>
      <c r="E6746" s="28">
        <v>515</v>
      </c>
      <c r="F6746" s="28">
        <v>2</v>
      </c>
      <c r="G6746" s="28">
        <v>5.4</v>
      </c>
      <c r="H6746" s="28">
        <v>217</v>
      </c>
      <c r="I6746" s="28">
        <v>10</v>
      </c>
      <c r="J6746" s="28">
        <v>3.7000000000000002E-3</v>
      </c>
      <c r="AI6746"/>
      <c r="AJ6746"/>
    </row>
    <row r="6747" spans="1:36" ht="14.5" x14ac:dyDescent="0.35">
      <c r="A6747" s="52">
        <f t="shared" si="329"/>
        <v>2016</v>
      </c>
      <c r="B6747" s="30">
        <f t="shared" si="330"/>
        <v>138</v>
      </c>
      <c r="C6747" s="4">
        <f t="shared" si="331"/>
        <v>21</v>
      </c>
      <c r="D6747" s="4" t="s">
        <v>800</v>
      </c>
      <c r="E6747" s="28">
        <v>515</v>
      </c>
      <c r="F6747" s="28">
        <v>2</v>
      </c>
      <c r="G6747" s="28">
        <v>5.4</v>
      </c>
      <c r="H6747" s="28">
        <v>217</v>
      </c>
      <c r="I6747" s="28">
        <v>10</v>
      </c>
      <c r="J6747" s="28">
        <v>4.5999999999999999E-3</v>
      </c>
      <c r="AI6747"/>
      <c r="AJ6747"/>
    </row>
    <row r="6748" spans="1:36" ht="14.5" x14ac:dyDescent="0.35">
      <c r="A6748" s="52">
        <f t="shared" si="329"/>
        <v>2016</v>
      </c>
      <c r="B6748" s="30">
        <f t="shared" si="330"/>
        <v>138</v>
      </c>
      <c r="C6748" s="4">
        <f t="shared" si="331"/>
        <v>21</v>
      </c>
      <c r="D6748" s="4" t="s">
        <v>800</v>
      </c>
      <c r="E6748" s="28">
        <v>515</v>
      </c>
      <c r="F6748" s="28">
        <v>2</v>
      </c>
      <c r="G6748" s="28">
        <v>5.4</v>
      </c>
      <c r="H6748" s="28">
        <v>217</v>
      </c>
      <c r="I6748" s="28">
        <v>10</v>
      </c>
      <c r="J6748" s="28">
        <v>3.8999999999999998E-3</v>
      </c>
      <c r="AI6748"/>
      <c r="AJ6748"/>
    </row>
    <row r="6749" spans="1:36" ht="14.5" x14ac:dyDescent="0.35">
      <c r="A6749" s="52">
        <f t="shared" si="329"/>
        <v>2016</v>
      </c>
      <c r="B6749" s="30">
        <f t="shared" si="330"/>
        <v>138</v>
      </c>
      <c r="C6749" s="4">
        <f t="shared" si="331"/>
        <v>21</v>
      </c>
      <c r="D6749" s="4" t="s">
        <v>800</v>
      </c>
      <c r="E6749" s="28">
        <v>515</v>
      </c>
      <c r="F6749" s="28">
        <v>2</v>
      </c>
      <c r="G6749" s="28">
        <v>5.4</v>
      </c>
      <c r="H6749" s="28">
        <v>217</v>
      </c>
      <c r="I6749" s="28">
        <v>10</v>
      </c>
      <c r="J6749" s="28">
        <v>4.1000000000000003E-3</v>
      </c>
      <c r="AI6749"/>
      <c r="AJ6749"/>
    </row>
    <row r="6750" spans="1:36" ht="14.5" x14ac:dyDescent="0.35">
      <c r="A6750" s="52">
        <f t="shared" si="329"/>
        <v>2016</v>
      </c>
      <c r="B6750" s="30">
        <f t="shared" si="330"/>
        <v>138</v>
      </c>
      <c r="C6750" s="4">
        <f t="shared" si="331"/>
        <v>21</v>
      </c>
      <c r="D6750" s="4" t="s">
        <v>800</v>
      </c>
      <c r="E6750" s="28">
        <v>515</v>
      </c>
      <c r="F6750" s="28">
        <v>2</v>
      </c>
      <c r="G6750" s="28">
        <v>5.4</v>
      </c>
      <c r="H6750" s="28">
        <v>217</v>
      </c>
      <c r="I6750" s="28">
        <v>10</v>
      </c>
      <c r="J6750" s="28">
        <v>3.8999999999999998E-3</v>
      </c>
      <c r="AI6750"/>
      <c r="AJ6750"/>
    </row>
    <row r="6751" spans="1:36" ht="14.5" x14ac:dyDescent="0.35">
      <c r="A6751" s="52">
        <f t="shared" si="329"/>
        <v>2016</v>
      </c>
      <c r="B6751" s="30">
        <f t="shared" si="330"/>
        <v>138</v>
      </c>
      <c r="C6751" s="4">
        <f t="shared" si="331"/>
        <v>21</v>
      </c>
      <c r="D6751" s="4" t="s">
        <v>800</v>
      </c>
      <c r="E6751" s="28">
        <v>514</v>
      </c>
      <c r="F6751" s="28">
        <v>2</v>
      </c>
      <c r="G6751" s="28">
        <v>5.4</v>
      </c>
      <c r="H6751" s="28">
        <v>217</v>
      </c>
      <c r="I6751" s="28">
        <v>11</v>
      </c>
      <c r="J6751" s="28">
        <v>3.0999999999999999E-3</v>
      </c>
      <c r="AI6751"/>
      <c r="AJ6751"/>
    </row>
    <row r="6752" spans="1:36" ht="14.5" x14ac:dyDescent="0.35">
      <c r="A6752" s="52">
        <f t="shared" si="329"/>
        <v>2016</v>
      </c>
      <c r="B6752" s="30">
        <f t="shared" si="330"/>
        <v>138</v>
      </c>
      <c r="C6752" s="4">
        <f t="shared" si="331"/>
        <v>21</v>
      </c>
      <c r="D6752" s="4" t="s">
        <v>800</v>
      </c>
      <c r="E6752" s="28">
        <v>514</v>
      </c>
      <c r="F6752" s="28">
        <v>2</v>
      </c>
      <c r="G6752" s="28">
        <v>5.4</v>
      </c>
      <c r="H6752" s="28">
        <v>217</v>
      </c>
      <c r="I6752" s="28">
        <v>11</v>
      </c>
      <c r="J6752" s="28">
        <v>4.1999999999999997E-3</v>
      </c>
      <c r="AI6752"/>
      <c r="AJ6752"/>
    </row>
    <row r="6753" spans="1:36" ht="14.5" x14ac:dyDescent="0.35">
      <c r="A6753" s="52">
        <f t="shared" si="329"/>
        <v>2016</v>
      </c>
      <c r="B6753" s="30">
        <f t="shared" si="330"/>
        <v>138</v>
      </c>
      <c r="C6753" s="4">
        <f t="shared" si="331"/>
        <v>21</v>
      </c>
      <c r="D6753" s="4" t="s">
        <v>800</v>
      </c>
      <c r="E6753" s="28">
        <v>514</v>
      </c>
      <c r="F6753" s="28">
        <v>2</v>
      </c>
      <c r="G6753" s="28">
        <v>5.4</v>
      </c>
      <c r="H6753" s="28">
        <v>217</v>
      </c>
      <c r="I6753" s="28">
        <v>11</v>
      </c>
      <c r="J6753" s="28">
        <v>4.7000000000000002E-3</v>
      </c>
      <c r="AI6753"/>
      <c r="AJ6753"/>
    </row>
    <row r="6754" spans="1:36" ht="14.5" x14ac:dyDescent="0.35">
      <c r="A6754" s="52">
        <f t="shared" si="329"/>
        <v>2016</v>
      </c>
      <c r="B6754" s="30">
        <f t="shared" si="330"/>
        <v>138</v>
      </c>
      <c r="C6754" s="4">
        <f t="shared" si="331"/>
        <v>21</v>
      </c>
      <c r="D6754" s="4" t="s">
        <v>800</v>
      </c>
      <c r="E6754" s="28">
        <v>514</v>
      </c>
      <c r="F6754" s="28">
        <v>2</v>
      </c>
      <c r="G6754" s="28">
        <v>5.4</v>
      </c>
      <c r="H6754" s="28">
        <v>217</v>
      </c>
      <c r="I6754" s="28">
        <v>11</v>
      </c>
      <c r="J6754" s="28">
        <v>4.8999999999999998E-3</v>
      </c>
      <c r="AI6754"/>
      <c r="AJ6754"/>
    </row>
    <row r="6755" spans="1:36" ht="14.5" x14ac:dyDescent="0.35">
      <c r="A6755" s="52">
        <f t="shared" si="329"/>
        <v>2016</v>
      </c>
      <c r="B6755" s="30">
        <f t="shared" si="330"/>
        <v>138</v>
      </c>
      <c r="C6755" s="4">
        <f t="shared" si="331"/>
        <v>21</v>
      </c>
      <c r="D6755" s="4" t="s">
        <v>800</v>
      </c>
      <c r="E6755" s="28">
        <v>514</v>
      </c>
      <c r="F6755" s="28">
        <v>2</v>
      </c>
      <c r="G6755" s="28">
        <v>5.4</v>
      </c>
      <c r="H6755" s="28">
        <v>217</v>
      </c>
      <c r="I6755" s="28">
        <v>11</v>
      </c>
      <c r="J6755" s="28">
        <v>3.3999999999999998E-3</v>
      </c>
      <c r="AI6755"/>
      <c r="AJ6755"/>
    </row>
    <row r="6756" spans="1:36" ht="14.5" x14ac:dyDescent="0.35">
      <c r="A6756" s="52">
        <f t="shared" si="329"/>
        <v>2016</v>
      </c>
      <c r="B6756" s="30">
        <f t="shared" si="330"/>
        <v>138</v>
      </c>
      <c r="C6756" s="4">
        <f t="shared" si="331"/>
        <v>21</v>
      </c>
      <c r="D6756" s="4" t="s">
        <v>800</v>
      </c>
      <c r="E6756" s="28">
        <v>514</v>
      </c>
      <c r="F6756" s="28">
        <v>2</v>
      </c>
      <c r="G6756" s="28">
        <v>5.4</v>
      </c>
      <c r="H6756" s="28">
        <v>217</v>
      </c>
      <c r="I6756" s="28">
        <v>11</v>
      </c>
      <c r="J6756" s="28">
        <v>4.5999999999999999E-3</v>
      </c>
      <c r="AI6756"/>
      <c r="AJ6756"/>
    </row>
    <row r="6757" spans="1:36" ht="14.5" x14ac:dyDescent="0.35">
      <c r="A6757" s="52">
        <f t="shared" si="329"/>
        <v>2016</v>
      </c>
      <c r="B6757" s="30">
        <f t="shared" si="330"/>
        <v>138</v>
      </c>
      <c r="C6757" s="4">
        <f t="shared" si="331"/>
        <v>21</v>
      </c>
      <c r="D6757" s="4" t="s">
        <v>800</v>
      </c>
      <c r="E6757" s="28">
        <v>514</v>
      </c>
      <c r="F6757" s="28">
        <v>2</v>
      </c>
      <c r="G6757" s="28">
        <v>5.4</v>
      </c>
      <c r="H6757" s="28">
        <v>217</v>
      </c>
      <c r="I6757" s="28">
        <v>11</v>
      </c>
      <c r="J6757" s="28">
        <v>4.1000000000000003E-3</v>
      </c>
      <c r="AI6757"/>
      <c r="AJ6757"/>
    </row>
    <row r="6758" spans="1:36" ht="14.5" x14ac:dyDescent="0.35">
      <c r="A6758" s="52">
        <f t="shared" si="329"/>
        <v>2016</v>
      </c>
      <c r="B6758" s="30">
        <f t="shared" si="330"/>
        <v>138</v>
      </c>
      <c r="C6758" s="4">
        <f t="shared" si="331"/>
        <v>21</v>
      </c>
      <c r="D6758" s="4" t="s">
        <v>800</v>
      </c>
      <c r="E6758" s="28">
        <v>514</v>
      </c>
      <c r="F6758" s="28">
        <v>2</v>
      </c>
      <c r="G6758" s="28">
        <v>5.4</v>
      </c>
      <c r="H6758" s="28">
        <v>217</v>
      </c>
      <c r="I6758" s="28">
        <v>11</v>
      </c>
      <c r="J6758" s="28">
        <v>3.8E-3</v>
      </c>
      <c r="AI6758"/>
      <c r="AJ6758"/>
    </row>
    <row r="6759" spans="1:36" ht="14.5" x14ac:dyDescent="0.35">
      <c r="A6759" s="52">
        <f t="shared" si="329"/>
        <v>2016</v>
      </c>
      <c r="B6759" s="30">
        <f t="shared" si="330"/>
        <v>138</v>
      </c>
      <c r="C6759" s="4">
        <f t="shared" si="331"/>
        <v>21</v>
      </c>
      <c r="D6759" s="4" t="s">
        <v>800</v>
      </c>
      <c r="E6759" s="28">
        <v>514</v>
      </c>
      <c r="F6759" s="28">
        <v>2</v>
      </c>
      <c r="G6759" s="28">
        <v>5.4</v>
      </c>
      <c r="H6759" s="28">
        <v>217</v>
      </c>
      <c r="I6759" s="28">
        <v>11</v>
      </c>
      <c r="J6759" s="28">
        <v>3.2000000000000002E-3</v>
      </c>
      <c r="AI6759"/>
      <c r="AJ6759"/>
    </row>
    <row r="6760" spans="1:36" ht="14.5" x14ac:dyDescent="0.35">
      <c r="A6760" s="52">
        <f t="shared" si="329"/>
        <v>2016</v>
      </c>
      <c r="B6760" s="30">
        <f t="shared" si="330"/>
        <v>138</v>
      </c>
      <c r="C6760" s="4">
        <f t="shared" si="331"/>
        <v>21</v>
      </c>
      <c r="D6760" s="4" t="s">
        <v>800</v>
      </c>
      <c r="E6760" s="28">
        <v>514</v>
      </c>
      <c r="F6760" s="28">
        <v>2</v>
      </c>
      <c r="G6760" s="28">
        <v>5.4</v>
      </c>
      <c r="H6760" s="28">
        <v>217</v>
      </c>
      <c r="I6760" s="28">
        <v>11</v>
      </c>
      <c r="J6760" s="28">
        <v>3.7000000000000002E-3</v>
      </c>
      <c r="AI6760"/>
      <c r="AJ6760"/>
    </row>
    <row r="6761" spans="1:36" ht="14.5" x14ac:dyDescent="0.35">
      <c r="A6761" s="52">
        <f t="shared" si="329"/>
        <v>2016</v>
      </c>
      <c r="B6761" s="30">
        <f t="shared" si="330"/>
        <v>138</v>
      </c>
      <c r="C6761" s="4">
        <f t="shared" si="331"/>
        <v>21</v>
      </c>
      <c r="D6761" s="4" t="s">
        <v>800</v>
      </c>
      <c r="E6761" s="28">
        <v>514</v>
      </c>
      <c r="F6761" s="28">
        <v>2</v>
      </c>
      <c r="G6761" s="28">
        <v>5.4</v>
      </c>
      <c r="H6761" s="28">
        <v>217</v>
      </c>
      <c r="I6761" s="28">
        <v>11</v>
      </c>
      <c r="J6761" s="28">
        <v>3.0000000000000001E-3</v>
      </c>
      <c r="AI6761"/>
      <c r="AJ6761"/>
    </row>
    <row r="6762" spans="1:36" ht="14.5" x14ac:dyDescent="0.35">
      <c r="A6762" s="52">
        <f t="shared" si="329"/>
        <v>2016</v>
      </c>
      <c r="B6762" s="30">
        <f t="shared" si="330"/>
        <v>138</v>
      </c>
      <c r="C6762" s="4">
        <f t="shared" si="331"/>
        <v>21</v>
      </c>
      <c r="D6762" s="4" t="s">
        <v>800</v>
      </c>
      <c r="E6762" s="28">
        <v>514</v>
      </c>
      <c r="F6762" s="28">
        <v>2</v>
      </c>
      <c r="G6762" s="28">
        <v>5.4</v>
      </c>
      <c r="H6762" s="28">
        <v>217</v>
      </c>
      <c r="I6762" s="28">
        <v>11</v>
      </c>
      <c r="J6762" s="28">
        <v>2.8E-3</v>
      </c>
      <c r="AI6762"/>
      <c r="AJ6762"/>
    </row>
    <row r="6763" spans="1:36" ht="14.5" x14ac:dyDescent="0.35">
      <c r="A6763" s="52">
        <f t="shared" si="329"/>
        <v>2016</v>
      </c>
      <c r="B6763" s="30">
        <f t="shared" si="330"/>
        <v>138</v>
      </c>
      <c r="C6763" s="4">
        <f t="shared" si="331"/>
        <v>21</v>
      </c>
      <c r="D6763" s="4" t="s">
        <v>800</v>
      </c>
      <c r="E6763" s="28">
        <v>515</v>
      </c>
      <c r="F6763" s="28">
        <v>2</v>
      </c>
      <c r="G6763" s="28">
        <v>5.4</v>
      </c>
      <c r="H6763" s="28">
        <v>217</v>
      </c>
      <c r="I6763" s="28">
        <v>11</v>
      </c>
      <c r="J6763" s="28">
        <v>4.8999999999999998E-3</v>
      </c>
      <c r="AI6763"/>
      <c r="AJ6763"/>
    </row>
    <row r="6764" spans="1:36" ht="14.5" x14ac:dyDescent="0.35">
      <c r="A6764" s="52">
        <f t="shared" si="329"/>
        <v>2016</v>
      </c>
      <c r="B6764" s="30">
        <f t="shared" si="330"/>
        <v>138</v>
      </c>
      <c r="C6764" s="4">
        <f t="shared" si="331"/>
        <v>21</v>
      </c>
      <c r="D6764" s="4" t="s">
        <v>800</v>
      </c>
      <c r="E6764" s="28">
        <v>515</v>
      </c>
      <c r="F6764" s="28">
        <v>2</v>
      </c>
      <c r="G6764" s="28">
        <v>5.4</v>
      </c>
      <c r="H6764" s="28">
        <v>217</v>
      </c>
      <c r="I6764" s="28">
        <v>11</v>
      </c>
      <c r="J6764" s="28">
        <v>3.5999999999999999E-3</v>
      </c>
      <c r="AI6764"/>
      <c r="AJ6764"/>
    </row>
    <row r="6765" spans="1:36" ht="14.5" x14ac:dyDescent="0.35">
      <c r="A6765" s="52">
        <f t="shared" si="329"/>
        <v>2016</v>
      </c>
      <c r="B6765" s="30">
        <f t="shared" si="330"/>
        <v>138</v>
      </c>
      <c r="C6765" s="4">
        <f t="shared" si="331"/>
        <v>21</v>
      </c>
      <c r="D6765" s="4" t="s">
        <v>800</v>
      </c>
      <c r="E6765" s="28">
        <v>515</v>
      </c>
      <c r="F6765" s="28">
        <v>2</v>
      </c>
      <c r="G6765" s="28">
        <v>5.4</v>
      </c>
      <c r="H6765" s="28">
        <v>217</v>
      </c>
      <c r="I6765" s="28">
        <v>11</v>
      </c>
      <c r="J6765" s="28">
        <v>4.1000000000000003E-3</v>
      </c>
      <c r="AI6765"/>
      <c r="AJ6765"/>
    </row>
    <row r="6766" spans="1:36" ht="14.5" x14ac:dyDescent="0.35">
      <c r="A6766" s="52">
        <f t="shared" si="329"/>
        <v>2016</v>
      </c>
      <c r="B6766" s="30">
        <f t="shared" si="330"/>
        <v>138</v>
      </c>
      <c r="C6766" s="4">
        <f t="shared" si="331"/>
        <v>21</v>
      </c>
      <c r="D6766" s="4" t="s">
        <v>800</v>
      </c>
      <c r="E6766" s="28">
        <v>515</v>
      </c>
      <c r="F6766" s="28">
        <v>2</v>
      </c>
      <c r="G6766" s="28">
        <v>5.4</v>
      </c>
      <c r="H6766" s="28">
        <v>217</v>
      </c>
      <c r="I6766" s="28">
        <v>11</v>
      </c>
      <c r="J6766" s="28">
        <v>3.8999999999999998E-3</v>
      </c>
      <c r="AI6766"/>
      <c r="AJ6766"/>
    </row>
    <row r="6767" spans="1:36" ht="14.5" x14ac:dyDescent="0.35">
      <c r="A6767" s="52">
        <f t="shared" si="329"/>
        <v>2016</v>
      </c>
      <c r="B6767" s="30">
        <f t="shared" si="330"/>
        <v>138</v>
      </c>
      <c r="C6767" s="4">
        <f t="shared" si="331"/>
        <v>21</v>
      </c>
      <c r="D6767" s="4" t="s">
        <v>800</v>
      </c>
      <c r="E6767" s="28">
        <v>515</v>
      </c>
      <c r="F6767" s="28">
        <v>2</v>
      </c>
      <c r="G6767" s="28">
        <v>5.4</v>
      </c>
      <c r="H6767" s="28">
        <v>217</v>
      </c>
      <c r="I6767" s="28">
        <v>11</v>
      </c>
      <c r="J6767" s="28">
        <v>4.1999999999999997E-3</v>
      </c>
      <c r="AI6767"/>
      <c r="AJ6767"/>
    </row>
    <row r="6768" spans="1:36" ht="14.5" x14ac:dyDescent="0.35">
      <c r="A6768" s="52">
        <f t="shared" si="329"/>
        <v>2016</v>
      </c>
      <c r="B6768" s="30">
        <f t="shared" si="330"/>
        <v>138</v>
      </c>
      <c r="C6768" s="4">
        <f t="shared" si="331"/>
        <v>21</v>
      </c>
      <c r="D6768" s="4" t="s">
        <v>800</v>
      </c>
      <c r="E6768" s="28">
        <v>515</v>
      </c>
      <c r="F6768" s="28">
        <v>2</v>
      </c>
      <c r="G6768" s="28">
        <v>5.4</v>
      </c>
      <c r="H6768" s="28">
        <v>217</v>
      </c>
      <c r="I6768" s="28">
        <v>11</v>
      </c>
      <c r="J6768" s="28">
        <v>4.4000000000000003E-3</v>
      </c>
      <c r="AI6768"/>
      <c r="AJ6768"/>
    </row>
    <row r="6769" spans="1:36" ht="14.5" x14ac:dyDescent="0.35">
      <c r="A6769" s="52">
        <f t="shared" si="329"/>
        <v>2016</v>
      </c>
      <c r="B6769" s="30">
        <f t="shared" si="330"/>
        <v>138</v>
      </c>
      <c r="C6769" s="4">
        <f t="shared" si="331"/>
        <v>21</v>
      </c>
      <c r="D6769" s="4" t="s">
        <v>800</v>
      </c>
      <c r="E6769" s="28">
        <v>515</v>
      </c>
      <c r="F6769" s="28">
        <v>2</v>
      </c>
      <c r="G6769" s="28">
        <v>5.4</v>
      </c>
      <c r="H6769" s="28">
        <v>217</v>
      </c>
      <c r="I6769" s="28">
        <v>11</v>
      </c>
      <c r="J6769" s="28">
        <v>3.8E-3</v>
      </c>
      <c r="AI6769"/>
      <c r="AJ6769"/>
    </row>
    <row r="6770" spans="1:36" ht="14.5" x14ac:dyDescent="0.35">
      <c r="A6770" s="52">
        <f t="shared" si="329"/>
        <v>2016</v>
      </c>
      <c r="B6770" s="30">
        <f t="shared" si="330"/>
        <v>138</v>
      </c>
      <c r="C6770" s="4">
        <f t="shared" si="331"/>
        <v>21</v>
      </c>
      <c r="D6770" s="4" t="s">
        <v>800</v>
      </c>
      <c r="E6770" s="28">
        <v>515</v>
      </c>
      <c r="F6770" s="28">
        <v>2</v>
      </c>
      <c r="G6770" s="28">
        <v>5.4</v>
      </c>
      <c r="H6770" s="28">
        <v>217</v>
      </c>
      <c r="I6770" s="28">
        <v>11</v>
      </c>
      <c r="J6770" s="28">
        <v>4.3E-3</v>
      </c>
      <c r="AI6770"/>
      <c r="AJ6770"/>
    </row>
    <row r="6771" spans="1:36" ht="14.5" x14ac:dyDescent="0.35">
      <c r="A6771" s="52">
        <f t="shared" si="329"/>
        <v>2016</v>
      </c>
      <c r="B6771" s="30">
        <f t="shared" si="330"/>
        <v>138</v>
      </c>
      <c r="C6771" s="4">
        <f t="shared" si="331"/>
        <v>21</v>
      </c>
      <c r="D6771" s="4" t="s">
        <v>800</v>
      </c>
      <c r="E6771" s="28">
        <v>515</v>
      </c>
      <c r="F6771" s="28">
        <v>2</v>
      </c>
      <c r="G6771" s="28">
        <v>5.4</v>
      </c>
      <c r="H6771" s="28">
        <v>217</v>
      </c>
      <c r="I6771" s="28">
        <v>11</v>
      </c>
      <c r="J6771" s="28">
        <v>4.3E-3</v>
      </c>
      <c r="AI6771"/>
      <c r="AJ6771"/>
    </row>
    <row r="6772" spans="1:36" ht="14.5" x14ac:dyDescent="0.35">
      <c r="A6772" s="52">
        <f t="shared" si="329"/>
        <v>2016</v>
      </c>
      <c r="B6772" s="30">
        <f t="shared" si="330"/>
        <v>138</v>
      </c>
      <c r="C6772" s="4">
        <f t="shared" si="331"/>
        <v>21</v>
      </c>
      <c r="D6772" s="4" t="s">
        <v>800</v>
      </c>
      <c r="E6772" s="28">
        <v>515</v>
      </c>
      <c r="F6772" s="28">
        <v>2</v>
      </c>
      <c r="G6772" s="28">
        <v>5.4</v>
      </c>
      <c r="H6772" s="28">
        <v>217</v>
      </c>
      <c r="I6772" s="28">
        <v>11</v>
      </c>
      <c r="J6772" s="28">
        <v>4.0000000000000001E-3</v>
      </c>
      <c r="AI6772"/>
      <c r="AJ6772"/>
    </row>
    <row r="6773" spans="1:36" ht="14.5" x14ac:dyDescent="0.35">
      <c r="A6773" s="52">
        <f t="shared" si="329"/>
        <v>2016</v>
      </c>
      <c r="B6773" s="30">
        <f t="shared" si="330"/>
        <v>138</v>
      </c>
      <c r="C6773" s="4">
        <f t="shared" si="331"/>
        <v>21</v>
      </c>
      <c r="D6773" s="4" t="s">
        <v>800</v>
      </c>
      <c r="E6773" s="28">
        <v>515</v>
      </c>
      <c r="F6773" s="28">
        <v>2</v>
      </c>
      <c r="G6773" s="28">
        <v>5.4</v>
      </c>
      <c r="H6773" s="28">
        <v>217</v>
      </c>
      <c r="I6773" s="28">
        <v>11</v>
      </c>
      <c r="J6773" s="28">
        <v>3.0999999999999999E-3</v>
      </c>
      <c r="AI6773"/>
      <c r="AJ6773"/>
    </row>
    <row r="6774" spans="1:36" ht="14.5" x14ac:dyDescent="0.35">
      <c r="A6774" s="52">
        <f t="shared" si="329"/>
        <v>2016</v>
      </c>
      <c r="B6774" s="30">
        <f t="shared" si="330"/>
        <v>138</v>
      </c>
      <c r="C6774" s="4">
        <f t="shared" si="331"/>
        <v>21</v>
      </c>
      <c r="D6774" s="4" t="s">
        <v>800</v>
      </c>
      <c r="E6774" s="28">
        <v>515</v>
      </c>
      <c r="F6774" s="28">
        <v>2</v>
      </c>
      <c r="G6774" s="28">
        <v>5.4</v>
      </c>
      <c r="H6774" s="28">
        <v>217</v>
      </c>
      <c r="I6774" s="28">
        <v>11</v>
      </c>
      <c r="J6774" s="28">
        <v>4.1999999999999997E-3</v>
      </c>
      <c r="AI6774"/>
      <c r="AJ6774"/>
    </row>
    <row r="6775" spans="1:36" ht="14.5" x14ac:dyDescent="0.35">
      <c r="A6775" s="52">
        <f t="shared" si="329"/>
        <v>2016</v>
      </c>
      <c r="B6775" s="30">
        <f t="shared" si="330"/>
        <v>138</v>
      </c>
      <c r="C6775" s="4">
        <f t="shared" si="331"/>
        <v>21</v>
      </c>
      <c r="D6775" s="4" t="s">
        <v>800</v>
      </c>
      <c r="E6775" s="28">
        <v>515</v>
      </c>
      <c r="F6775" s="28">
        <v>2</v>
      </c>
      <c r="G6775" s="28">
        <v>5.4</v>
      </c>
      <c r="H6775" s="28">
        <v>217</v>
      </c>
      <c r="I6775" s="28">
        <v>11</v>
      </c>
      <c r="J6775" s="28">
        <v>3.5999999999999999E-3</v>
      </c>
      <c r="AI6775"/>
      <c r="AJ6775"/>
    </row>
    <row r="6776" spans="1:36" ht="14.5" x14ac:dyDescent="0.35">
      <c r="A6776" s="52">
        <f t="shared" si="329"/>
        <v>2016</v>
      </c>
      <c r="B6776" s="30">
        <f t="shared" si="330"/>
        <v>138</v>
      </c>
      <c r="C6776" s="4">
        <f t="shared" si="331"/>
        <v>21</v>
      </c>
      <c r="D6776" s="4" t="s">
        <v>800</v>
      </c>
      <c r="E6776" s="28">
        <v>515</v>
      </c>
      <c r="F6776" s="28">
        <v>2</v>
      </c>
      <c r="G6776" s="28">
        <v>5.4</v>
      </c>
      <c r="H6776" s="28">
        <v>217</v>
      </c>
      <c r="I6776" s="28">
        <v>11</v>
      </c>
      <c r="J6776" s="28">
        <v>4.1999999999999997E-3</v>
      </c>
      <c r="AI6776"/>
      <c r="AJ6776"/>
    </row>
    <row r="6777" spans="1:36" ht="14.5" x14ac:dyDescent="0.35">
      <c r="A6777" s="52">
        <f t="shared" si="329"/>
        <v>2016</v>
      </c>
      <c r="B6777" s="30">
        <f t="shared" si="330"/>
        <v>138</v>
      </c>
      <c r="C6777" s="4">
        <f t="shared" si="331"/>
        <v>21</v>
      </c>
      <c r="D6777" s="4" t="s">
        <v>800</v>
      </c>
      <c r="E6777" s="28">
        <v>515</v>
      </c>
      <c r="F6777" s="28">
        <v>2</v>
      </c>
      <c r="G6777" s="28">
        <v>5.4</v>
      </c>
      <c r="H6777" s="28">
        <v>217</v>
      </c>
      <c r="I6777" s="28">
        <v>11</v>
      </c>
      <c r="J6777" s="28">
        <v>3.5000000000000001E-3</v>
      </c>
      <c r="AI6777"/>
      <c r="AJ6777"/>
    </row>
    <row r="6778" spans="1:36" ht="14.5" x14ac:dyDescent="0.35">
      <c r="A6778" s="52">
        <f t="shared" si="329"/>
        <v>2016</v>
      </c>
      <c r="B6778" s="30">
        <f t="shared" si="330"/>
        <v>138</v>
      </c>
      <c r="C6778" s="4">
        <f t="shared" si="331"/>
        <v>21</v>
      </c>
      <c r="D6778" s="4" t="s">
        <v>800</v>
      </c>
      <c r="E6778" s="28">
        <v>515</v>
      </c>
      <c r="F6778" s="28">
        <v>2</v>
      </c>
      <c r="G6778" s="28">
        <v>5.4</v>
      </c>
      <c r="H6778" s="28">
        <v>217</v>
      </c>
      <c r="I6778" s="28">
        <v>11</v>
      </c>
      <c r="J6778" s="28">
        <v>3.5999999999999999E-3</v>
      </c>
      <c r="AI6778"/>
      <c r="AJ6778"/>
    </row>
    <row r="6779" spans="1:36" ht="14.5" x14ac:dyDescent="0.35">
      <c r="A6779" s="52">
        <f t="shared" si="329"/>
        <v>2016</v>
      </c>
      <c r="B6779" s="30">
        <f t="shared" si="330"/>
        <v>138</v>
      </c>
      <c r="C6779" s="4">
        <f t="shared" si="331"/>
        <v>21</v>
      </c>
      <c r="D6779" s="4" t="s">
        <v>800</v>
      </c>
      <c r="E6779" s="28">
        <v>515</v>
      </c>
      <c r="F6779" s="28">
        <v>2</v>
      </c>
      <c r="G6779" s="28">
        <v>5.4</v>
      </c>
      <c r="H6779" s="28">
        <v>217</v>
      </c>
      <c r="I6779" s="28">
        <v>11</v>
      </c>
      <c r="J6779" s="28">
        <v>3.3999999999999998E-3</v>
      </c>
      <c r="AI6779"/>
      <c r="AJ6779"/>
    </row>
    <row r="6780" spans="1:36" ht="14.5" x14ac:dyDescent="0.35">
      <c r="A6780" s="52">
        <f t="shared" si="329"/>
        <v>2016</v>
      </c>
      <c r="B6780" s="30">
        <f t="shared" si="330"/>
        <v>138</v>
      </c>
      <c r="C6780" s="4">
        <f t="shared" si="331"/>
        <v>21</v>
      </c>
      <c r="D6780" s="4" t="s">
        <v>800</v>
      </c>
      <c r="E6780" s="28">
        <v>515</v>
      </c>
      <c r="F6780" s="28">
        <v>2</v>
      </c>
      <c r="G6780" s="28">
        <v>5.4</v>
      </c>
      <c r="H6780" s="28">
        <v>217</v>
      </c>
      <c r="I6780" s="28">
        <v>11</v>
      </c>
      <c r="J6780" s="28">
        <v>3.7000000000000002E-3</v>
      </c>
      <c r="AI6780"/>
      <c r="AJ6780"/>
    </row>
    <row r="6781" spans="1:36" ht="14.5" x14ac:dyDescent="0.35">
      <c r="A6781" s="52">
        <f t="shared" si="329"/>
        <v>2016</v>
      </c>
      <c r="B6781" s="30">
        <f t="shared" si="330"/>
        <v>138</v>
      </c>
      <c r="C6781" s="4">
        <f t="shared" si="331"/>
        <v>21</v>
      </c>
      <c r="D6781" s="4" t="s">
        <v>800</v>
      </c>
      <c r="E6781" s="28">
        <v>515</v>
      </c>
      <c r="F6781" s="28">
        <v>2</v>
      </c>
      <c r="G6781" s="28">
        <v>5.4</v>
      </c>
      <c r="H6781" s="28">
        <v>217</v>
      </c>
      <c r="I6781" s="28">
        <v>11</v>
      </c>
      <c r="J6781" s="28">
        <v>5.3E-3</v>
      </c>
      <c r="AI6781"/>
      <c r="AJ6781"/>
    </row>
    <row r="6782" spans="1:36" ht="14.5" x14ac:dyDescent="0.35">
      <c r="A6782" s="52">
        <f t="shared" si="329"/>
        <v>2016</v>
      </c>
      <c r="B6782" s="30">
        <f t="shared" si="330"/>
        <v>138</v>
      </c>
      <c r="C6782" s="4">
        <f t="shared" si="331"/>
        <v>21</v>
      </c>
      <c r="D6782" s="4" t="s">
        <v>800</v>
      </c>
      <c r="E6782" s="28">
        <v>515</v>
      </c>
      <c r="F6782" s="28">
        <v>2</v>
      </c>
      <c r="G6782" s="28">
        <v>5.4</v>
      </c>
      <c r="H6782" s="28">
        <v>217</v>
      </c>
      <c r="I6782" s="28">
        <v>11</v>
      </c>
      <c r="J6782" s="28">
        <v>2.0999999999999999E-3</v>
      </c>
      <c r="AI6782"/>
      <c r="AJ6782"/>
    </row>
    <row r="6783" spans="1:36" ht="14.5" x14ac:dyDescent="0.35">
      <c r="A6783" s="52">
        <f t="shared" si="329"/>
        <v>2016</v>
      </c>
      <c r="B6783" s="30">
        <f t="shared" si="330"/>
        <v>138</v>
      </c>
      <c r="C6783" s="4">
        <f t="shared" si="331"/>
        <v>21</v>
      </c>
      <c r="D6783" s="4" t="s">
        <v>800</v>
      </c>
      <c r="E6783" s="28">
        <v>515</v>
      </c>
      <c r="F6783" s="28">
        <v>2</v>
      </c>
      <c r="G6783" s="28">
        <v>5.4</v>
      </c>
      <c r="H6783" s="28">
        <v>217</v>
      </c>
      <c r="I6783" s="28">
        <v>11</v>
      </c>
      <c r="J6783" s="28">
        <v>3.8999999999999998E-3</v>
      </c>
      <c r="AI6783"/>
      <c r="AJ6783"/>
    </row>
    <row r="6784" spans="1:36" ht="14.5" x14ac:dyDescent="0.35">
      <c r="A6784" s="52">
        <f t="shared" si="329"/>
        <v>2016</v>
      </c>
      <c r="B6784" s="30">
        <f t="shared" si="330"/>
        <v>138</v>
      </c>
      <c r="C6784" s="4">
        <f t="shared" si="331"/>
        <v>21</v>
      </c>
      <c r="D6784" s="4" t="s">
        <v>800</v>
      </c>
      <c r="E6784" s="28">
        <v>514</v>
      </c>
      <c r="F6784" s="28">
        <v>2</v>
      </c>
      <c r="G6784" s="28">
        <v>5.4</v>
      </c>
      <c r="H6784" s="28">
        <v>217</v>
      </c>
      <c r="I6784" s="28">
        <v>12</v>
      </c>
      <c r="J6784" s="28">
        <v>4.5999999999999999E-3</v>
      </c>
      <c r="AI6784"/>
      <c r="AJ6784"/>
    </row>
    <row r="6785" spans="1:36" ht="14.5" x14ac:dyDescent="0.35">
      <c r="A6785" s="52">
        <f t="shared" si="329"/>
        <v>2016</v>
      </c>
      <c r="B6785" s="30">
        <f t="shared" si="330"/>
        <v>138</v>
      </c>
      <c r="C6785" s="4">
        <f t="shared" si="331"/>
        <v>21</v>
      </c>
      <c r="D6785" s="4" t="s">
        <v>800</v>
      </c>
      <c r="E6785" s="28">
        <v>514</v>
      </c>
      <c r="F6785" s="28">
        <v>2</v>
      </c>
      <c r="G6785" s="28">
        <v>5.4</v>
      </c>
      <c r="H6785" s="28">
        <v>217</v>
      </c>
      <c r="I6785" s="28">
        <v>12</v>
      </c>
      <c r="J6785" s="28">
        <v>5.0000000000000001E-3</v>
      </c>
      <c r="AI6785"/>
      <c r="AJ6785"/>
    </row>
    <row r="6786" spans="1:36" ht="14.5" x14ac:dyDescent="0.35">
      <c r="A6786" s="52">
        <f t="shared" ref="A6786:A6849" si="332">YEAR(D6786)</f>
        <v>2016</v>
      </c>
      <c r="B6786" s="30">
        <f t="shared" ref="B6786:B6849" si="333">D6786-DATE(YEAR(D6786),1,0)</f>
        <v>138</v>
      </c>
      <c r="C6786" s="4">
        <f t="shared" ref="C6786:C6849" si="334">WEEKNUM(D6786,1)</f>
        <v>21</v>
      </c>
      <c r="D6786" s="4" t="s">
        <v>800</v>
      </c>
      <c r="E6786" s="28">
        <v>514</v>
      </c>
      <c r="F6786" s="28">
        <v>2</v>
      </c>
      <c r="G6786" s="28">
        <v>5.4</v>
      </c>
      <c r="H6786" s="28">
        <v>217</v>
      </c>
      <c r="I6786" s="28">
        <v>12</v>
      </c>
      <c r="J6786" s="28">
        <v>4.5999999999999999E-3</v>
      </c>
      <c r="AI6786"/>
      <c r="AJ6786"/>
    </row>
    <row r="6787" spans="1:36" ht="14.5" x14ac:dyDescent="0.35">
      <c r="A6787" s="52">
        <f t="shared" si="332"/>
        <v>2016</v>
      </c>
      <c r="B6787" s="30">
        <f t="shared" si="333"/>
        <v>138</v>
      </c>
      <c r="C6787" s="4">
        <f t="shared" si="334"/>
        <v>21</v>
      </c>
      <c r="D6787" s="4" t="s">
        <v>800</v>
      </c>
      <c r="E6787" s="28">
        <v>514</v>
      </c>
      <c r="F6787" s="28">
        <v>2</v>
      </c>
      <c r="G6787" s="28">
        <v>5.4</v>
      </c>
      <c r="H6787" s="28">
        <v>217</v>
      </c>
      <c r="I6787" s="28">
        <v>12</v>
      </c>
      <c r="J6787" s="28">
        <v>4.0000000000000001E-3</v>
      </c>
      <c r="AI6787"/>
      <c r="AJ6787"/>
    </row>
    <row r="6788" spans="1:36" ht="14.5" x14ac:dyDescent="0.35">
      <c r="A6788" s="52">
        <f t="shared" si="332"/>
        <v>2016</v>
      </c>
      <c r="B6788" s="30">
        <f t="shared" si="333"/>
        <v>138</v>
      </c>
      <c r="C6788" s="4">
        <f t="shared" si="334"/>
        <v>21</v>
      </c>
      <c r="D6788" s="4" t="s">
        <v>800</v>
      </c>
      <c r="E6788" s="28">
        <v>515</v>
      </c>
      <c r="F6788" s="28">
        <v>2</v>
      </c>
      <c r="G6788" s="28">
        <v>5.4</v>
      </c>
      <c r="H6788" s="28">
        <v>217</v>
      </c>
      <c r="I6788" s="28">
        <v>12</v>
      </c>
      <c r="J6788" s="28">
        <v>5.0000000000000001E-3</v>
      </c>
      <c r="AI6788"/>
      <c r="AJ6788"/>
    </row>
    <row r="6789" spans="1:36" ht="14.5" x14ac:dyDescent="0.35">
      <c r="A6789" s="52">
        <f t="shared" si="332"/>
        <v>2016</v>
      </c>
      <c r="B6789" s="30">
        <f t="shared" si="333"/>
        <v>138</v>
      </c>
      <c r="C6789" s="4">
        <f t="shared" si="334"/>
        <v>21</v>
      </c>
      <c r="D6789" s="4" t="s">
        <v>800</v>
      </c>
      <c r="E6789" s="28">
        <v>515</v>
      </c>
      <c r="F6789" s="28">
        <v>2</v>
      </c>
      <c r="G6789" s="28">
        <v>5.4</v>
      </c>
      <c r="H6789" s="28">
        <v>217</v>
      </c>
      <c r="I6789" s="28">
        <v>12</v>
      </c>
      <c r="J6789" s="28">
        <v>5.7999999999999996E-3</v>
      </c>
      <c r="AI6789"/>
      <c r="AJ6789"/>
    </row>
    <row r="6790" spans="1:36" ht="14.5" x14ac:dyDescent="0.35">
      <c r="A6790" s="52">
        <f t="shared" si="332"/>
        <v>2016</v>
      </c>
      <c r="B6790" s="30">
        <f t="shared" si="333"/>
        <v>138</v>
      </c>
      <c r="C6790" s="4">
        <f t="shared" si="334"/>
        <v>21</v>
      </c>
      <c r="D6790" s="4" t="s">
        <v>800</v>
      </c>
      <c r="E6790" s="28">
        <v>515</v>
      </c>
      <c r="F6790" s="28">
        <v>2</v>
      </c>
      <c r="G6790" s="28">
        <v>5.4</v>
      </c>
      <c r="H6790" s="28">
        <v>217</v>
      </c>
      <c r="I6790" s="28">
        <v>12</v>
      </c>
      <c r="J6790" s="28">
        <v>3.3999999999999998E-3</v>
      </c>
      <c r="AI6790"/>
      <c r="AJ6790"/>
    </row>
    <row r="6791" spans="1:36" ht="14.5" x14ac:dyDescent="0.35">
      <c r="A6791" s="52">
        <f t="shared" si="332"/>
        <v>2016</v>
      </c>
      <c r="B6791" s="30">
        <f t="shared" si="333"/>
        <v>138</v>
      </c>
      <c r="C6791" s="4">
        <f t="shared" si="334"/>
        <v>21</v>
      </c>
      <c r="D6791" s="4" t="s">
        <v>800</v>
      </c>
      <c r="E6791" s="28">
        <v>515</v>
      </c>
      <c r="F6791" s="28">
        <v>2</v>
      </c>
      <c r="G6791" s="28">
        <v>5.4</v>
      </c>
      <c r="H6791" s="28">
        <v>217</v>
      </c>
      <c r="I6791" s="28">
        <v>12</v>
      </c>
      <c r="J6791" s="28">
        <v>4.7999999999999996E-3</v>
      </c>
      <c r="AI6791"/>
      <c r="AJ6791"/>
    </row>
    <row r="6792" spans="1:36" ht="14.5" x14ac:dyDescent="0.35">
      <c r="A6792" s="52">
        <f t="shared" si="332"/>
        <v>2016</v>
      </c>
      <c r="B6792" s="30">
        <f t="shared" si="333"/>
        <v>138</v>
      </c>
      <c r="C6792" s="4">
        <f t="shared" si="334"/>
        <v>21</v>
      </c>
      <c r="D6792" s="4" t="s">
        <v>800</v>
      </c>
      <c r="E6792" s="28">
        <v>515</v>
      </c>
      <c r="F6792" s="28">
        <v>2</v>
      </c>
      <c r="G6792" s="28">
        <v>5.4</v>
      </c>
      <c r="H6792" s="28">
        <v>217</v>
      </c>
      <c r="I6792" s="28">
        <v>12</v>
      </c>
      <c r="J6792" s="28">
        <v>3.8999999999999998E-3</v>
      </c>
      <c r="AI6792"/>
      <c r="AJ6792"/>
    </row>
    <row r="6793" spans="1:36" ht="14.5" x14ac:dyDescent="0.35">
      <c r="A6793" s="52">
        <f t="shared" si="332"/>
        <v>2016</v>
      </c>
      <c r="B6793" s="30">
        <f t="shared" si="333"/>
        <v>138</v>
      </c>
      <c r="C6793" s="4">
        <f t="shared" si="334"/>
        <v>21</v>
      </c>
      <c r="D6793" s="4" t="s">
        <v>800</v>
      </c>
      <c r="E6793" s="28">
        <v>515</v>
      </c>
      <c r="F6793" s="28">
        <v>2</v>
      </c>
      <c r="G6793" s="28">
        <v>5.4</v>
      </c>
      <c r="H6793" s="28">
        <v>217</v>
      </c>
      <c r="I6793" s="28">
        <v>12</v>
      </c>
      <c r="J6793" s="28">
        <v>5.0000000000000001E-3</v>
      </c>
      <c r="AI6793"/>
      <c r="AJ6793"/>
    </row>
    <row r="6794" spans="1:36" ht="14.5" x14ac:dyDescent="0.35">
      <c r="A6794" s="52">
        <f t="shared" si="332"/>
        <v>2016</v>
      </c>
      <c r="B6794" s="30">
        <f t="shared" si="333"/>
        <v>138</v>
      </c>
      <c r="C6794" s="4">
        <f t="shared" si="334"/>
        <v>21</v>
      </c>
      <c r="D6794" s="4" t="s">
        <v>800</v>
      </c>
      <c r="E6794" s="28">
        <v>515</v>
      </c>
      <c r="F6794" s="28">
        <v>2</v>
      </c>
      <c r="G6794" s="28">
        <v>5.4</v>
      </c>
      <c r="H6794" s="28">
        <v>217</v>
      </c>
      <c r="I6794" s="28">
        <v>12</v>
      </c>
      <c r="J6794" s="28">
        <v>4.0000000000000001E-3</v>
      </c>
      <c r="AI6794"/>
      <c r="AJ6794"/>
    </row>
    <row r="6795" spans="1:36" ht="14.5" x14ac:dyDescent="0.35">
      <c r="A6795" s="52">
        <f t="shared" si="332"/>
        <v>2016</v>
      </c>
      <c r="B6795" s="30">
        <f t="shared" si="333"/>
        <v>138</v>
      </c>
      <c r="C6795" s="4">
        <f t="shared" si="334"/>
        <v>21</v>
      </c>
      <c r="D6795" s="4" t="s">
        <v>800</v>
      </c>
      <c r="E6795" s="28">
        <v>515</v>
      </c>
      <c r="F6795" s="28">
        <v>2</v>
      </c>
      <c r="G6795" s="28">
        <v>5.4</v>
      </c>
      <c r="H6795" s="28">
        <v>217</v>
      </c>
      <c r="I6795" s="28">
        <v>12</v>
      </c>
      <c r="J6795" s="28">
        <v>4.5999999999999999E-3</v>
      </c>
      <c r="AI6795"/>
      <c r="AJ6795"/>
    </row>
    <row r="6796" spans="1:36" ht="14.5" x14ac:dyDescent="0.35">
      <c r="A6796" s="52">
        <f t="shared" si="332"/>
        <v>2016</v>
      </c>
      <c r="B6796" s="30">
        <f t="shared" si="333"/>
        <v>138</v>
      </c>
      <c r="C6796" s="4">
        <f t="shared" si="334"/>
        <v>21</v>
      </c>
      <c r="D6796" s="4" t="s">
        <v>800</v>
      </c>
      <c r="E6796" s="28">
        <v>515</v>
      </c>
      <c r="F6796" s="28">
        <v>2</v>
      </c>
      <c r="G6796" s="28">
        <v>5.4</v>
      </c>
      <c r="H6796" s="28">
        <v>217</v>
      </c>
      <c r="I6796" s="28">
        <v>12</v>
      </c>
      <c r="J6796" s="28">
        <v>6.7999999999999996E-3</v>
      </c>
      <c r="AI6796"/>
      <c r="AJ6796"/>
    </row>
    <row r="6797" spans="1:36" ht="14.5" x14ac:dyDescent="0.35">
      <c r="A6797" s="52">
        <f t="shared" si="332"/>
        <v>2016</v>
      </c>
      <c r="B6797" s="30">
        <f t="shared" si="333"/>
        <v>138</v>
      </c>
      <c r="C6797" s="4">
        <f t="shared" si="334"/>
        <v>21</v>
      </c>
      <c r="D6797" s="4" t="s">
        <v>800</v>
      </c>
      <c r="E6797" s="28">
        <v>515</v>
      </c>
      <c r="F6797" s="28">
        <v>2</v>
      </c>
      <c r="G6797" s="28">
        <v>5.4</v>
      </c>
      <c r="H6797" s="28">
        <v>217</v>
      </c>
      <c r="I6797" s="28">
        <v>12</v>
      </c>
      <c r="J6797" s="28">
        <v>4.5999999999999999E-3</v>
      </c>
      <c r="AI6797"/>
      <c r="AJ6797"/>
    </row>
    <row r="6798" spans="1:36" ht="14.5" x14ac:dyDescent="0.35">
      <c r="A6798" s="52">
        <f t="shared" si="332"/>
        <v>2016</v>
      </c>
      <c r="B6798" s="30">
        <f t="shared" si="333"/>
        <v>138</v>
      </c>
      <c r="C6798" s="4">
        <f t="shared" si="334"/>
        <v>21</v>
      </c>
      <c r="D6798" s="4" t="s">
        <v>800</v>
      </c>
      <c r="E6798" s="28">
        <v>515</v>
      </c>
      <c r="F6798" s="28">
        <v>2</v>
      </c>
      <c r="G6798" s="28">
        <v>5.4</v>
      </c>
      <c r="H6798" s="28">
        <v>217</v>
      </c>
      <c r="I6798" s="28">
        <v>12</v>
      </c>
      <c r="J6798" s="28">
        <v>3.7000000000000002E-3</v>
      </c>
      <c r="AI6798"/>
      <c r="AJ6798"/>
    </row>
    <row r="6799" spans="1:36" ht="14.5" x14ac:dyDescent="0.35">
      <c r="A6799" s="52">
        <f t="shared" si="332"/>
        <v>2016</v>
      </c>
      <c r="B6799" s="30">
        <f t="shared" si="333"/>
        <v>138</v>
      </c>
      <c r="C6799" s="4">
        <f t="shared" si="334"/>
        <v>21</v>
      </c>
      <c r="D6799" s="4" t="s">
        <v>800</v>
      </c>
      <c r="E6799" s="28">
        <v>515</v>
      </c>
      <c r="F6799" s="28">
        <v>2</v>
      </c>
      <c r="G6799" s="28">
        <v>5.4</v>
      </c>
      <c r="H6799" s="28">
        <v>217</v>
      </c>
      <c r="I6799" s="28">
        <v>12</v>
      </c>
      <c r="J6799" s="28">
        <v>3.5999999999999999E-3</v>
      </c>
      <c r="AI6799"/>
      <c r="AJ6799"/>
    </row>
    <row r="6800" spans="1:36" ht="14.5" x14ac:dyDescent="0.35">
      <c r="A6800" s="52">
        <f t="shared" si="332"/>
        <v>2016</v>
      </c>
      <c r="B6800" s="30">
        <f t="shared" si="333"/>
        <v>138</v>
      </c>
      <c r="C6800" s="4">
        <f t="shared" si="334"/>
        <v>21</v>
      </c>
      <c r="D6800" s="4" t="s">
        <v>800</v>
      </c>
      <c r="E6800" s="28">
        <v>515</v>
      </c>
      <c r="F6800" s="28">
        <v>2</v>
      </c>
      <c r="G6800" s="28">
        <v>5.4</v>
      </c>
      <c r="H6800" s="28">
        <v>217</v>
      </c>
      <c r="I6800" s="28">
        <v>12</v>
      </c>
      <c r="J6800" s="28">
        <v>4.3E-3</v>
      </c>
      <c r="AI6800"/>
      <c r="AJ6800"/>
    </row>
    <row r="6801" spans="1:36" ht="14.5" x14ac:dyDescent="0.35">
      <c r="A6801" s="52">
        <f t="shared" si="332"/>
        <v>2016</v>
      </c>
      <c r="B6801" s="30">
        <f t="shared" si="333"/>
        <v>138</v>
      </c>
      <c r="C6801" s="4">
        <f t="shared" si="334"/>
        <v>21</v>
      </c>
      <c r="D6801" s="4" t="s">
        <v>800</v>
      </c>
      <c r="E6801" s="28">
        <v>515</v>
      </c>
      <c r="F6801" s="28">
        <v>2</v>
      </c>
      <c r="G6801" s="28">
        <v>5.4</v>
      </c>
      <c r="H6801" s="28">
        <v>217</v>
      </c>
      <c r="I6801" s="28">
        <v>12</v>
      </c>
      <c r="J6801" s="28">
        <v>3.5999999999999999E-3</v>
      </c>
      <c r="AI6801"/>
      <c r="AJ6801"/>
    </row>
    <row r="6802" spans="1:36" ht="14.5" x14ac:dyDescent="0.35">
      <c r="A6802" s="52">
        <f t="shared" si="332"/>
        <v>2016</v>
      </c>
      <c r="B6802" s="30">
        <f t="shared" si="333"/>
        <v>138</v>
      </c>
      <c r="C6802" s="4">
        <f t="shared" si="334"/>
        <v>21</v>
      </c>
      <c r="D6802" s="4" t="s">
        <v>800</v>
      </c>
      <c r="E6802" s="28">
        <v>514</v>
      </c>
      <c r="F6802" s="28">
        <v>2</v>
      </c>
      <c r="G6802" s="28">
        <v>5.4</v>
      </c>
      <c r="H6802" s="28">
        <v>217</v>
      </c>
      <c r="I6802" s="28">
        <v>13</v>
      </c>
      <c r="J6802" s="28">
        <v>5.8999999999999999E-3</v>
      </c>
      <c r="AI6802"/>
      <c r="AJ6802"/>
    </row>
    <row r="6803" spans="1:36" ht="14.5" x14ac:dyDescent="0.35">
      <c r="A6803" s="52">
        <f t="shared" si="332"/>
        <v>2016</v>
      </c>
      <c r="B6803" s="30">
        <f t="shared" si="333"/>
        <v>138</v>
      </c>
      <c r="C6803" s="4">
        <f t="shared" si="334"/>
        <v>21</v>
      </c>
      <c r="D6803" s="4" t="s">
        <v>800</v>
      </c>
      <c r="E6803" s="28">
        <v>515</v>
      </c>
      <c r="F6803" s="28">
        <v>2</v>
      </c>
      <c r="G6803" s="28">
        <v>5.4</v>
      </c>
      <c r="H6803" s="28">
        <v>217</v>
      </c>
      <c r="I6803" s="28">
        <v>13</v>
      </c>
      <c r="J6803" s="28">
        <v>8.3999999999999995E-3</v>
      </c>
      <c r="AI6803"/>
      <c r="AJ6803"/>
    </row>
    <row r="6804" spans="1:36" ht="14.5" x14ac:dyDescent="0.35">
      <c r="A6804" s="52">
        <f t="shared" si="332"/>
        <v>2016</v>
      </c>
      <c r="B6804" s="30">
        <f t="shared" si="333"/>
        <v>138</v>
      </c>
      <c r="C6804" s="4">
        <f t="shared" si="334"/>
        <v>21</v>
      </c>
      <c r="D6804" s="4" t="s">
        <v>800</v>
      </c>
      <c r="E6804" s="28">
        <v>515</v>
      </c>
      <c r="F6804" s="28">
        <v>2</v>
      </c>
      <c r="G6804" s="28">
        <v>5.4</v>
      </c>
      <c r="H6804" s="28">
        <v>217</v>
      </c>
      <c r="I6804" s="28">
        <v>13</v>
      </c>
      <c r="J6804" s="28">
        <v>5.4999999999999997E-3</v>
      </c>
      <c r="AI6804"/>
      <c r="AJ6804"/>
    </row>
    <row r="6805" spans="1:36" ht="14.5" x14ac:dyDescent="0.35">
      <c r="A6805" s="52">
        <f t="shared" si="332"/>
        <v>2016</v>
      </c>
      <c r="B6805" s="30">
        <f t="shared" si="333"/>
        <v>138</v>
      </c>
      <c r="C6805" s="4">
        <f t="shared" si="334"/>
        <v>21</v>
      </c>
      <c r="D6805" s="4" t="s">
        <v>800</v>
      </c>
      <c r="E6805" s="28">
        <v>515</v>
      </c>
      <c r="F6805" s="28">
        <v>2</v>
      </c>
      <c r="G6805" s="28">
        <v>5.4</v>
      </c>
      <c r="H6805" s="28">
        <v>217</v>
      </c>
      <c r="I6805" s="28">
        <v>13</v>
      </c>
      <c r="J6805" s="28">
        <v>8.0999999999999996E-3</v>
      </c>
      <c r="AI6805"/>
      <c r="AJ6805"/>
    </row>
    <row r="6806" spans="1:36" ht="14.5" x14ac:dyDescent="0.35">
      <c r="A6806" s="52">
        <f t="shared" si="332"/>
        <v>2016</v>
      </c>
      <c r="B6806" s="30">
        <f t="shared" si="333"/>
        <v>138</v>
      </c>
      <c r="C6806" s="4">
        <f t="shared" si="334"/>
        <v>21</v>
      </c>
      <c r="D6806" s="4" t="s">
        <v>800</v>
      </c>
      <c r="E6806" s="28">
        <v>515</v>
      </c>
      <c r="F6806" s="28">
        <v>2</v>
      </c>
      <c r="G6806" s="28">
        <v>5.4</v>
      </c>
      <c r="H6806" s="28">
        <v>217</v>
      </c>
      <c r="I6806" s="28">
        <v>13</v>
      </c>
      <c r="J6806" s="28">
        <v>7.4999999999999997E-3</v>
      </c>
      <c r="AI6806"/>
      <c r="AJ6806"/>
    </row>
    <row r="6807" spans="1:36" ht="14.5" x14ac:dyDescent="0.35">
      <c r="A6807" s="52">
        <f t="shared" si="332"/>
        <v>2016</v>
      </c>
      <c r="B6807" s="30">
        <f t="shared" si="333"/>
        <v>138</v>
      </c>
      <c r="C6807" s="4">
        <f t="shared" si="334"/>
        <v>21</v>
      </c>
      <c r="D6807" s="4" t="s">
        <v>800</v>
      </c>
      <c r="E6807" s="28">
        <v>515</v>
      </c>
      <c r="F6807" s="28">
        <v>2</v>
      </c>
      <c r="G6807" s="28">
        <v>5.4</v>
      </c>
      <c r="H6807" s="28">
        <v>217</v>
      </c>
      <c r="I6807" s="28">
        <v>13</v>
      </c>
      <c r="J6807" s="28">
        <v>5.7000000000000002E-3</v>
      </c>
      <c r="AI6807"/>
      <c r="AJ6807"/>
    </row>
    <row r="6808" spans="1:36" ht="14.5" x14ac:dyDescent="0.35">
      <c r="A6808" s="52">
        <f t="shared" si="332"/>
        <v>2016</v>
      </c>
      <c r="B6808" s="30">
        <f t="shared" si="333"/>
        <v>138</v>
      </c>
      <c r="C6808" s="4">
        <f t="shared" si="334"/>
        <v>21</v>
      </c>
      <c r="D6808" s="4" t="s">
        <v>800</v>
      </c>
      <c r="E6808" s="28">
        <v>515</v>
      </c>
      <c r="F6808" s="28">
        <v>2</v>
      </c>
      <c r="G6808" s="28">
        <v>5.4</v>
      </c>
      <c r="H6808" s="28">
        <v>217</v>
      </c>
      <c r="I6808" s="28">
        <v>13</v>
      </c>
      <c r="J6808" s="28">
        <v>5.4999999999999997E-3</v>
      </c>
      <c r="AI6808"/>
      <c r="AJ6808"/>
    </row>
    <row r="6809" spans="1:36" ht="14.5" x14ac:dyDescent="0.35">
      <c r="A6809" s="52">
        <f t="shared" si="332"/>
        <v>2016</v>
      </c>
      <c r="B6809" s="30">
        <f t="shared" si="333"/>
        <v>138</v>
      </c>
      <c r="C6809" s="4">
        <f t="shared" si="334"/>
        <v>21</v>
      </c>
      <c r="D6809" s="4" t="s">
        <v>800</v>
      </c>
      <c r="E6809" s="28">
        <v>513</v>
      </c>
      <c r="F6809" s="28">
        <v>24</v>
      </c>
      <c r="G6809" s="28">
        <v>4.5999999999999996</v>
      </c>
      <c r="H6809" s="28">
        <v>217</v>
      </c>
      <c r="I6809" s="28">
        <v>8</v>
      </c>
      <c r="J6809" s="28">
        <v>2.3E-3</v>
      </c>
      <c r="AI6809"/>
      <c r="AJ6809"/>
    </row>
    <row r="6810" spans="1:36" ht="14.5" x14ac:dyDescent="0.35">
      <c r="A6810" s="52">
        <f t="shared" si="332"/>
        <v>2016</v>
      </c>
      <c r="B6810" s="30">
        <f t="shared" si="333"/>
        <v>138</v>
      </c>
      <c r="C6810" s="4">
        <f t="shared" si="334"/>
        <v>21</v>
      </c>
      <c r="D6810" s="4" t="s">
        <v>800</v>
      </c>
      <c r="E6810" s="28">
        <v>512</v>
      </c>
      <c r="F6810" s="28">
        <v>24</v>
      </c>
      <c r="G6810" s="28">
        <v>4.5999999999999996</v>
      </c>
      <c r="H6810" s="28">
        <v>109</v>
      </c>
      <c r="I6810" s="28">
        <v>9</v>
      </c>
      <c r="J6810" s="28">
        <v>1.5E-3</v>
      </c>
      <c r="AI6810"/>
      <c r="AJ6810"/>
    </row>
    <row r="6811" spans="1:36" ht="14.5" x14ac:dyDescent="0.35">
      <c r="A6811" s="52">
        <f t="shared" si="332"/>
        <v>2016</v>
      </c>
      <c r="B6811" s="30">
        <f t="shared" si="333"/>
        <v>138</v>
      </c>
      <c r="C6811" s="4">
        <f t="shared" si="334"/>
        <v>21</v>
      </c>
      <c r="D6811" s="4" t="s">
        <v>800</v>
      </c>
      <c r="E6811" s="28">
        <v>513</v>
      </c>
      <c r="F6811" s="28">
        <v>24</v>
      </c>
      <c r="G6811" s="28">
        <v>4.5999999999999996</v>
      </c>
      <c r="H6811" s="28">
        <v>217</v>
      </c>
      <c r="I6811" s="28">
        <v>9</v>
      </c>
      <c r="J6811" s="28">
        <v>1.2999999999999999E-3</v>
      </c>
      <c r="AI6811"/>
      <c r="AJ6811"/>
    </row>
    <row r="6812" spans="1:36" ht="14.5" x14ac:dyDescent="0.35">
      <c r="A6812" s="52">
        <f t="shared" si="332"/>
        <v>2016</v>
      </c>
      <c r="B6812" s="30">
        <f t="shared" si="333"/>
        <v>138</v>
      </c>
      <c r="C6812" s="4">
        <f t="shared" si="334"/>
        <v>21</v>
      </c>
      <c r="D6812" s="4" t="s">
        <v>800</v>
      </c>
      <c r="E6812" s="28">
        <v>512</v>
      </c>
      <c r="F6812" s="28">
        <v>24</v>
      </c>
      <c r="G6812" s="28">
        <v>4.5999999999999996</v>
      </c>
      <c r="H6812" s="28">
        <v>109</v>
      </c>
      <c r="I6812" s="28">
        <v>10</v>
      </c>
      <c r="J6812" s="28">
        <v>2.0999999999999999E-3</v>
      </c>
      <c r="AI6812"/>
      <c r="AJ6812"/>
    </row>
    <row r="6813" spans="1:36" ht="14.5" x14ac:dyDescent="0.35">
      <c r="A6813" s="52">
        <f t="shared" si="332"/>
        <v>2016</v>
      </c>
      <c r="B6813" s="30">
        <f t="shared" si="333"/>
        <v>138</v>
      </c>
      <c r="C6813" s="4">
        <f t="shared" si="334"/>
        <v>21</v>
      </c>
      <c r="D6813" s="4" t="s">
        <v>800</v>
      </c>
      <c r="E6813" s="28">
        <v>512</v>
      </c>
      <c r="F6813" s="28">
        <v>24</v>
      </c>
      <c r="G6813" s="28">
        <v>4.5999999999999996</v>
      </c>
      <c r="H6813" s="28">
        <v>109</v>
      </c>
      <c r="I6813" s="28">
        <v>10</v>
      </c>
      <c r="J6813" s="28">
        <v>3.3999999999999998E-3</v>
      </c>
      <c r="AI6813"/>
      <c r="AJ6813"/>
    </row>
    <row r="6814" spans="1:36" ht="14.5" x14ac:dyDescent="0.35">
      <c r="A6814" s="52">
        <f t="shared" si="332"/>
        <v>2016</v>
      </c>
      <c r="B6814" s="30">
        <f t="shared" si="333"/>
        <v>138</v>
      </c>
      <c r="C6814" s="4">
        <f t="shared" si="334"/>
        <v>21</v>
      </c>
      <c r="D6814" s="4" t="s">
        <v>800</v>
      </c>
      <c r="E6814" s="28">
        <v>512</v>
      </c>
      <c r="F6814" s="28">
        <v>24</v>
      </c>
      <c r="G6814" s="28">
        <v>4.5999999999999996</v>
      </c>
      <c r="H6814" s="28">
        <v>109</v>
      </c>
      <c r="I6814" s="28">
        <v>10</v>
      </c>
      <c r="J6814" s="28">
        <v>3.2000000000000002E-3</v>
      </c>
      <c r="AI6814"/>
      <c r="AJ6814"/>
    </row>
    <row r="6815" spans="1:36" ht="14.5" x14ac:dyDescent="0.35">
      <c r="A6815" s="52">
        <f t="shared" si="332"/>
        <v>2016</v>
      </c>
      <c r="B6815" s="30">
        <f t="shared" si="333"/>
        <v>138</v>
      </c>
      <c r="C6815" s="4">
        <f t="shared" si="334"/>
        <v>21</v>
      </c>
      <c r="D6815" s="4" t="s">
        <v>800</v>
      </c>
      <c r="E6815" s="28">
        <v>512</v>
      </c>
      <c r="F6815" s="28">
        <v>24</v>
      </c>
      <c r="G6815" s="28">
        <v>4.5999999999999996</v>
      </c>
      <c r="H6815" s="28">
        <v>109</v>
      </c>
      <c r="I6815" s="28">
        <v>10</v>
      </c>
      <c r="J6815" s="28">
        <v>1.5E-3</v>
      </c>
      <c r="AI6815"/>
      <c r="AJ6815"/>
    </row>
    <row r="6816" spans="1:36" ht="14.5" x14ac:dyDescent="0.35">
      <c r="A6816" s="52">
        <f t="shared" si="332"/>
        <v>2016</v>
      </c>
      <c r="B6816" s="30">
        <f t="shared" si="333"/>
        <v>138</v>
      </c>
      <c r="C6816" s="4">
        <f t="shared" si="334"/>
        <v>21</v>
      </c>
      <c r="D6816" s="4" t="s">
        <v>800</v>
      </c>
      <c r="E6816" s="28">
        <v>512</v>
      </c>
      <c r="F6816" s="28">
        <v>24</v>
      </c>
      <c r="G6816" s="28">
        <v>4.5999999999999996</v>
      </c>
      <c r="H6816" s="28">
        <v>109</v>
      </c>
      <c r="I6816" s="28">
        <v>10</v>
      </c>
      <c r="J6816" s="28">
        <v>4.4999999999999997E-3</v>
      </c>
      <c r="AI6816"/>
      <c r="AJ6816"/>
    </row>
    <row r="6817" spans="1:36" ht="14.5" x14ac:dyDescent="0.35">
      <c r="A6817" s="52">
        <f t="shared" si="332"/>
        <v>2016</v>
      </c>
      <c r="B6817" s="30">
        <f t="shared" si="333"/>
        <v>138</v>
      </c>
      <c r="C6817" s="4">
        <f t="shared" si="334"/>
        <v>21</v>
      </c>
      <c r="D6817" s="4" t="s">
        <v>800</v>
      </c>
      <c r="E6817" s="28">
        <v>512</v>
      </c>
      <c r="F6817" s="28">
        <v>24</v>
      </c>
      <c r="G6817" s="28">
        <v>4.5999999999999996</v>
      </c>
      <c r="H6817" s="28">
        <v>109</v>
      </c>
      <c r="I6817" s="28">
        <v>10</v>
      </c>
      <c r="J6817" s="28">
        <v>1.1999999999999999E-3</v>
      </c>
      <c r="AI6817"/>
      <c r="AJ6817"/>
    </row>
    <row r="6818" spans="1:36" ht="14.5" x14ac:dyDescent="0.35">
      <c r="A6818" s="52">
        <f t="shared" si="332"/>
        <v>2016</v>
      </c>
      <c r="B6818" s="30">
        <f t="shared" si="333"/>
        <v>138</v>
      </c>
      <c r="C6818" s="4">
        <f t="shared" si="334"/>
        <v>21</v>
      </c>
      <c r="D6818" s="4" t="s">
        <v>800</v>
      </c>
      <c r="E6818" s="28">
        <v>512</v>
      </c>
      <c r="F6818" s="28">
        <v>24</v>
      </c>
      <c r="G6818" s="28">
        <v>4.5999999999999996</v>
      </c>
      <c r="H6818" s="28">
        <v>109</v>
      </c>
      <c r="I6818" s="28">
        <v>10</v>
      </c>
      <c r="J6818" s="28">
        <v>3.0000000000000001E-3</v>
      </c>
      <c r="AI6818"/>
      <c r="AJ6818"/>
    </row>
    <row r="6819" spans="1:36" ht="14.5" x14ac:dyDescent="0.35">
      <c r="A6819" s="52">
        <f t="shared" si="332"/>
        <v>2016</v>
      </c>
      <c r="B6819" s="30">
        <f t="shared" si="333"/>
        <v>138</v>
      </c>
      <c r="C6819" s="4">
        <f t="shared" si="334"/>
        <v>21</v>
      </c>
      <c r="D6819" s="4" t="s">
        <v>800</v>
      </c>
      <c r="E6819" s="28">
        <v>513</v>
      </c>
      <c r="F6819" s="28">
        <v>24</v>
      </c>
      <c r="G6819" s="28">
        <v>4.5999999999999996</v>
      </c>
      <c r="H6819" s="28">
        <v>217</v>
      </c>
      <c r="I6819" s="28">
        <v>10</v>
      </c>
      <c r="J6819" s="28">
        <v>2.5999999999999999E-3</v>
      </c>
      <c r="AI6819"/>
      <c r="AJ6819"/>
    </row>
    <row r="6820" spans="1:36" ht="14.5" x14ac:dyDescent="0.35">
      <c r="A6820" s="52">
        <f t="shared" si="332"/>
        <v>2016</v>
      </c>
      <c r="B6820" s="30">
        <f t="shared" si="333"/>
        <v>138</v>
      </c>
      <c r="C6820" s="4">
        <f t="shared" si="334"/>
        <v>21</v>
      </c>
      <c r="D6820" s="4" t="s">
        <v>800</v>
      </c>
      <c r="E6820" s="28">
        <v>512</v>
      </c>
      <c r="F6820" s="28">
        <v>24</v>
      </c>
      <c r="G6820" s="28">
        <v>4.5999999999999996</v>
      </c>
      <c r="H6820" s="28">
        <v>109</v>
      </c>
      <c r="I6820" s="28">
        <v>11</v>
      </c>
      <c r="J6820" s="28">
        <v>4.0000000000000001E-3</v>
      </c>
      <c r="AI6820"/>
      <c r="AJ6820"/>
    </row>
    <row r="6821" spans="1:36" ht="14.5" x14ac:dyDescent="0.35">
      <c r="A6821" s="52">
        <f t="shared" si="332"/>
        <v>2016</v>
      </c>
      <c r="B6821" s="30">
        <f t="shared" si="333"/>
        <v>138</v>
      </c>
      <c r="C6821" s="4">
        <f t="shared" si="334"/>
        <v>21</v>
      </c>
      <c r="D6821" s="4" t="s">
        <v>800</v>
      </c>
      <c r="E6821" s="28">
        <v>512</v>
      </c>
      <c r="F6821" s="28">
        <v>24</v>
      </c>
      <c r="G6821" s="28">
        <v>4.5999999999999996</v>
      </c>
      <c r="H6821" s="28">
        <v>109</v>
      </c>
      <c r="I6821" s="28">
        <v>11</v>
      </c>
      <c r="J6821" s="28">
        <v>1.8E-3</v>
      </c>
      <c r="AI6821"/>
      <c r="AJ6821"/>
    </row>
    <row r="6822" spans="1:36" ht="14.5" x14ac:dyDescent="0.35">
      <c r="A6822" s="52">
        <f t="shared" si="332"/>
        <v>2016</v>
      </c>
      <c r="B6822" s="30">
        <f t="shared" si="333"/>
        <v>138</v>
      </c>
      <c r="C6822" s="4">
        <f t="shared" si="334"/>
        <v>21</v>
      </c>
      <c r="D6822" s="4" t="s">
        <v>800</v>
      </c>
      <c r="E6822" s="28">
        <v>512</v>
      </c>
      <c r="F6822" s="28">
        <v>24</v>
      </c>
      <c r="G6822" s="28">
        <v>4.5999999999999996</v>
      </c>
      <c r="H6822" s="28">
        <v>109</v>
      </c>
      <c r="I6822" s="28">
        <v>11</v>
      </c>
      <c r="J6822" s="28">
        <v>1.9E-3</v>
      </c>
      <c r="AI6822"/>
      <c r="AJ6822"/>
    </row>
    <row r="6823" spans="1:36" ht="14.5" x14ac:dyDescent="0.35">
      <c r="A6823" s="52">
        <f t="shared" si="332"/>
        <v>2016</v>
      </c>
      <c r="B6823" s="30">
        <f t="shared" si="333"/>
        <v>138</v>
      </c>
      <c r="C6823" s="4">
        <f t="shared" si="334"/>
        <v>21</v>
      </c>
      <c r="D6823" s="4" t="s">
        <v>800</v>
      </c>
      <c r="E6823" s="28">
        <v>513</v>
      </c>
      <c r="F6823" s="28">
        <v>24</v>
      </c>
      <c r="G6823" s="28">
        <v>4.5999999999999996</v>
      </c>
      <c r="H6823" s="28">
        <v>217</v>
      </c>
      <c r="I6823" s="28">
        <v>11</v>
      </c>
      <c r="J6823" s="28">
        <v>3.3999999999999998E-3</v>
      </c>
      <c r="AI6823"/>
      <c r="AJ6823"/>
    </row>
    <row r="6824" spans="1:36" ht="14.5" x14ac:dyDescent="0.35">
      <c r="A6824" s="52">
        <f t="shared" si="332"/>
        <v>2016</v>
      </c>
      <c r="B6824" s="30">
        <f t="shared" si="333"/>
        <v>138</v>
      </c>
      <c r="C6824" s="4">
        <f t="shared" si="334"/>
        <v>21</v>
      </c>
      <c r="D6824" s="4" t="s">
        <v>800</v>
      </c>
      <c r="E6824" s="28">
        <v>513</v>
      </c>
      <c r="F6824" s="28">
        <v>24</v>
      </c>
      <c r="G6824" s="28">
        <v>4.5999999999999996</v>
      </c>
      <c r="H6824" s="28">
        <v>217</v>
      </c>
      <c r="I6824" s="28">
        <v>11</v>
      </c>
      <c r="J6824" s="28">
        <v>2.7000000000000001E-3</v>
      </c>
      <c r="AI6824"/>
      <c r="AJ6824"/>
    </row>
    <row r="6825" spans="1:36" ht="14.5" x14ac:dyDescent="0.35">
      <c r="A6825" s="52">
        <f t="shared" si="332"/>
        <v>2016</v>
      </c>
      <c r="B6825" s="30">
        <f t="shared" si="333"/>
        <v>138</v>
      </c>
      <c r="C6825" s="4">
        <f t="shared" si="334"/>
        <v>21</v>
      </c>
      <c r="D6825" s="4" t="s">
        <v>800</v>
      </c>
      <c r="E6825" s="28">
        <v>513</v>
      </c>
      <c r="F6825" s="28">
        <v>24</v>
      </c>
      <c r="G6825" s="28">
        <v>4.5999999999999996</v>
      </c>
      <c r="H6825" s="28">
        <v>217</v>
      </c>
      <c r="I6825" s="28">
        <v>11</v>
      </c>
      <c r="J6825" s="28">
        <v>2.8E-3</v>
      </c>
      <c r="AI6825"/>
      <c r="AJ6825"/>
    </row>
    <row r="6826" spans="1:36" ht="14.5" x14ac:dyDescent="0.35">
      <c r="A6826" s="52">
        <f t="shared" si="332"/>
        <v>2016</v>
      </c>
      <c r="B6826" s="30">
        <f t="shared" si="333"/>
        <v>138</v>
      </c>
      <c r="C6826" s="4">
        <f t="shared" si="334"/>
        <v>21</v>
      </c>
      <c r="D6826" s="4" t="s">
        <v>800</v>
      </c>
      <c r="E6826" s="28">
        <v>513</v>
      </c>
      <c r="F6826" s="28">
        <v>24</v>
      </c>
      <c r="G6826" s="28">
        <v>4.5999999999999996</v>
      </c>
      <c r="H6826" s="28">
        <v>217</v>
      </c>
      <c r="I6826" s="28">
        <v>11</v>
      </c>
      <c r="J6826" s="28">
        <v>2.8999999999999998E-3</v>
      </c>
      <c r="AI6826"/>
      <c r="AJ6826"/>
    </row>
    <row r="6827" spans="1:36" ht="14.5" x14ac:dyDescent="0.35">
      <c r="A6827" s="52">
        <f t="shared" si="332"/>
        <v>2016</v>
      </c>
      <c r="B6827" s="30">
        <f t="shared" si="333"/>
        <v>138</v>
      </c>
      <c r="C6827" s="4">
        <f t="shared" si="334"/>
        <v>21</v>
      </c>
      <c r="D6827" s="4" t="s">
        <v>800</v>
      </c>
      <c r="E6827" s="28">
        <v>512</v>
      </c>
      <c r="F6827" s="28">
        <v>24</v>
      </c>
      <c r="G6827" s="28">
        <v>4.5999999999999996</v>
      </c>
      <c r="H6827" s="28">
        <v>109</v>
      </c>
      <c r="I6827" s="28">
        <v>12</v>
      </c>
      <c r="J6827" s="28">
        <v>2.3E-3</v>
      </c>
      <c r="AI6827"/>
      <c r="AJ6827"/>
    </row>
    <row r="6828" spans="1:36" ht="14.5" x14ac:dyDescent="0.35">
      <c r="A6828" s="52">
        <f t="shared" si="332"/>
        <v>2016</v>
      </c>
      <c r="B6828" s="30">
        <f t="shared" si="333"/>
        <v>138</v>
      </c>
      <c r="C6828" s="4">
        <f t="shared" si="334"/>
        <v>21</v>
      </c>
      <c r="D6828" s="4" t="s">
        <v>800</v>
      </c>
      <c r="E6828" s="28">
        <v>512</v>
      </c>
      <c r="F6828" s="28">
        <v>24</v>
      </c>
      <c r="G6828" s="28">
        <v>4.5999999999999996</v>
      </c>
      <c r="H6828" s="28">
        <v>109</v>
      </c>
      <c r="I6828" s="28">
        <v>12</v>
      </c>
      <c r="J6828" s="28">
        <v>1.6999999999999999E-3</v>
      </c>
      <c r="AI6828"/>
      <c r="AJ6828"/>
    </row>
    <row r="6829" spans="1:36" ht="14.5" x14ac:dyDescent="0.35">
      <c r="A6829" s="52">
        <f t="shared" si="332"/>
        <v>2016</v>
      </c>
      <c r="B6829" s="30">
        <f t="shared" si="333"/>
        <v>138</v>
      </c>
      <c r="C6829" s="4">
        <f t="shared" si="334"/>
        <v>21</v>
      </c>
      <c r="D6829" s="4" t="s">
        <v>800</v>
      </c>
      <c r="E6829" s="28">
        <v>512</v>
      </c>
      <c r="F6829" s="28">
        <v>24</v>
      </c>
      <c r="G6829" s="28">
        <v>4.5999999999999996</v>
      </c>
      <c r="H6829" s="28">
        <v>109</v>
      </c>
      <c r="I6829" s="28">
        <v>12</v>
      </c>
      <c r="J6829" s="28">
        <v>4.1000000000000003E-3</v>
      </c>
      <c r="AI6829"/>
      <c r="AJ6829"/>
    </row>
    <row r="6830" spans="1:36" ht="14.5" x14ac:dyDescent="0.35">
      <c r="A6830" s="52">
        <f t="shared" si="332"/>
        <v>2016</v>
      </c>
      <c r="B6830" s="30">
        <f t="shared" si="333"/>
        <v>138</v>
      </c>
      <c r="C6830" s="4">
        <f t="shared" si="334"/>
        <v>21</v>
      </c>
      <c r="D6830" s="4" t="s">
        <v>800</v>
      </c>
      <c r="E6830" s="28">
        <v>512</v>
      </c>
      <c r="F6830" s="28">
        <v>24</v>
      </c>
      <c r="G6830" s="28">
        <v>4.5999999999999996</v>
      </c>
      <c r="H6830" s="28">
        <v>109</v>
      </c>
      <c r="I6830" s="28">
        <v>12</v>
      </c>
      <c r="J6830" s="28">
        <v>2.0999999999999999E-3</v>
      </c>
      <c r="AI6830"/>
      <c r="AJ6830"/>
    </row>
    <row r="6831" spans="1:36" ht="14.5" x14ac:dyDescent="0.35">
      <c r="A6831" s="52">
        <f t="shared" si="332"/>
        <v>2016</v>
      </c>
      <c r="B6831" s="30">
        <f t="shared" si="333"/>
        <v>138</v>
      </c>
      <c r="C6831" s="4">
        <f t="shared" si="334"/>
        <v>21</v>
      </c>
      <c r="D6831" s="4" t="s">
        <v>800</v>
      </c>
      <c r="E6831" s="28">
        <v>513</v>
      </c>
      <c r="F6831" s="28">
        <v>24</v>
      </c>
      <c r="G6831" s="28">
        <v>4.5999999999999996</v>
      </c>
      <c r="H6831" s="28">
        <v>217</v>
      </c>
      <c r="I6831" s="28">
        <v>12</v>
      </c>
      <c r="J6831" s="28">
        <v>4.1000000000000003E-3</v>
      </c>
      <c r="AI6831"/>
      <c r="AJ6831"/>
    </row>
    <row r="6832" spans="1:36" ht="14.5" x14ac:dyDescent="0.35">
      <c r="A6832" s="52">
        <f t="shared" si="332"/>
        <v>2016</v>
      </c>
      <c r="B6832" s="30">
        <f t="shared" si="333"/>
        <v>138</v>
      </c>
      <c r="C6832" s="4">
        <f t="shared" si="334"/>
        <v>21</v>
      </c>
      <c r="D6832" s="4" t="s">
        <v>800</v>
      </c>
      <c r="E6832" s="28">
        <v>513</v>
      </c>
      <c r="F6832" s="28">
        <v>24</v>
      </c>
      <c r="G6832" s="28">
        <v>4.5999999999999996</v>
      </c>
      <c r="H6832" s="28">
        <v>217</v>
      </c>
      <c r="I6832" s="28">
        <v>12</v>
      </c>
      <c r="J6832" s="28">
        <v>3.8E-3</v>
      </c>
      <c r="AI6832"/>
      <c r="AJ6832"/>
    </row>
    <row r="6833" spans="1:36" ht="14.5" x14ac:dyDescent="0.35">
      <c r="A6833" s="52">
        <f t="shared" si="332"/>
        <v>2016</v>
      </c>
      <c r="B6833" s="30">
        <f t="shared" si="333"/>
        <v>138</v>
      </c>
      <c r="C6833" s="4">
        <f t="shared" si="334"/>
        <v>21</v>
      </c>
      <c r="D6833" s="4" t="s">
        <v>800</v>
      </c>
      <c r="E6833" s="28">
        <v>513</v>
      </c>
      <c r="F6833" s="28">
        <v>24</v>
      </c>
      <c r="G6833" s="28">
        <v>4.5999999999999996</v>
      </c>
      <c r="H6833" s="28">
        <v>217</v>
      </c>
      <c r="I6833" s="28">
        <v>12</v>
      </c>
      <c r="J6833" s="28">
        <v>3.3999999999999998E-3</v>
      </c>
      <c r="AI6833"/>
      <c r="AJ6833"/>
    </row>
    <row r="6834" spans="1:36" ht="14.5" x14ac:dyDescent="0.35">
      <c r="A6834" s="52">
        <f t="shared" si="332"/>
        <v>2016</v>
      </c>
      <c r="B6834" s="30">
        <f t="shared" si="333"/>
        <v>138</v>
      </c>
      <c r="C6834" s="4">
        <f t="shared" si="334"/>
        <v>21</v>
      </c>
      <c r="D6834" s="4" t="s">
        <v>800</v>
      </c>
      <c r="E6834" s="28">
        <v>513</v>
      </c>
      <c r="F6834" s="28">
        <v>24</v>
      </c>
      <c r="G6834" s="28">
        <v>4.5999999999999996</v>
      </c>
      <c r="H6834" s="28">
        <v>217</v>
      </c>
      <c r="I6834" s="28">
        <v>12</v>
      </c>
      <c r="J6834" s="28">
        <v>5.0000000000000001E-3</v>
      </c>
      <c r="AI6834"/>
      <c r="AJ6834"/>
    </row>
    <row r="6835" spans="1:36" ht="14.5" x14ac:dyDescent="0.35">
      <c r="A6835" s="52">
        <f t="shared" si="332"/>
        <v>2016</v>
      </c>
      <c r="B6835" s="30">
        <f t="shared" si="333"/>
        <v>138</v>
      </c>
      <c r="C6835" s="4">
        <f t="shared" si="334"/>
        <v>21</v>
      </c>
      <c r="D6835" s="4" t="s">
        <v>800</v>
      </c>
      <c r="E6835" s="28">
        <v>513</v>
      </c>
      <c r="F6835" s="28">
        <v>24</v>
      </c>
      <c r="G6835" s="28">
        <v>4.5999999999999996</v>
      </c>
      <c r="H6835" s="28">
        <v>217</v>
      </c>
      <c r="I6835" s="28">
        <v>12</v>
      </c>
      <c r="J6835" s="28">
        <v>3.3E-3</v>
      </c>
      <c r="AI6835"/>
      <c r="AJ6835"/>
    </row>
    <row r="6836" spans="1:36" ht="14.5" x14ac:dyDescent="0.35">
      <c r="A6836" s="52">
        <f t="shared" si="332"/>
        <v>2016</v>
      </c>
      <c r="B6836" s="30">
        <f t="shared" si="333"/>
        <v>138</v>
      </c>
      <c r="C6836" s="4">
        <f t="shared" si="334"/>
        <v>21</v>
      </c>
      <c r="D6836" s="4" t="s">
        <v>800</v>
      </c>
      <c r="E6836" s="28">
        <v>513</v>
      </c>
      <c r="F6836" s="28">
        <v>24</v>
      </c>
      <c r="G6836" s="28">
        <v>4.5999999999999996</v>
      </c>
      <c r="H6836" s="28">
        <v>217</v>
      </c>
      <c r="I6836" s="28">
        <v>12</v>
      </c>
      <c r="J6836" s="28">
        <v>4.3E-3</v>
      </c>
      <c r="AI6836"/>
      <c r="AJ6836"/>
    </row>
    <row r="6837" spans="1:36" ht="14.5" x14ac:dyDescent="0.35">
      <c r="A6837" s="52">
        <f t="shared" si="332"/>
        <v>2016</v>
      </c>
      <c r="B6837" s="30">
        <f t="shared" si="333"/>
        <v>138</v>
      </c>
      <c r="C6837" s="4">
        <f t="shared" si="334"/>
        <v>21</v>
      </c>
      <c r="D6837" s="4" t="s">
        <v>800</v>
      </c>
      <c r="E6837" s="28">
        <v>513</v>
      </c>
      <c r="F6837" s="28">
        <v>24</v>
      </c>
      <c r="G6837" s="28">
        <v>4.5999999999999996</v>
      </c>
      <c r="H6837" s="28">
        <v>217</v>
      </c>
      <c r="I6837" s="28">
        <v>12</v>
      </c>
      <c r="J6837" s="28">
        <v>3.3999999999999998E-3</v>
      </c>
      <c r="AI6837"/>
      <c r="AJ6837"/>
    </row>
    <row r="6838" spans="1:36" ht="14.5" x14ac:dyDescent="0.35">
      <c r="A6838" s="52">
        <f t="shared" si="332"/>
        <v>2016</v>
      </c>
      <c r="B6838" s="30">
        <f t="shared" si="333"/>
        <v>138</v>
      </c>
      <c r="C6838" s="4">
        <f t="shared" si="334"/>
        <v>21</v>
      </c>
      <c r="D6838" s="4" t="s">
        <v>800</v>
      </c>
      <c r="E6838" s="28">
        <v>512</v>
      </c>
      <c r="F6838" s="28">
        <v>24</v>
      </c>
      <c r="G6838" s="28">
        <v>4.5999999999999996</v>
      </c>
      <c r="H6838" s="28">
        <v>109</v>
      </c>
      <c r="I6838" s="28">
        <v>13</v>
      </c>
      <c r="J6838" s="28">
        <v>1.9E-3</v>
      </c>
      <c r="AI6838"/>
      <c r="AJ6838"/>
    </row>
    <row r="6839" spans="1:36" ht="14.5" x14ac:dyDescent="0.35">
      <c r="A6839" s="52">
        <f t="shared" si="332"/>
        <v>2016</v>
      </c>
      <c r="B6839" s="30">
        <f t="shared" si="333"/>
        <v>138</v>
      </c>
      <c r="C6839" s="4">
        <f t="shared" si="334"/>
        <v>21</v>
      </c>
      <c r="D6839" s="4" t="s">
        <v>800</v>
      </c>
      <c r="E6839" s="28">
        <v>513</v>
      </c>
      <c r="F6839" s="28">
        <v>24</v>
      </c>
      <c r="G6839" s="28">
        <v>4.5999999999999996</v>
      </c>
      <c r="H6839" s="28">
        <v>217</v>
      </c>
      <c r="I6839" s="28">
        <v>13</v>
      </c>
      <c r="J6839" s="28">
        <v>3.7000000000000002E-3</v>
      </c>
      <c r="AI6839"/>
      <c r="AJ6839"/>
    </row>
    <row r="6840" spans="1:36" ht="14.5" x14ac:dyDescent="0.35">
      <c r="A6840" s="52">
        <f t="shared" si="332"/>
        <v>2016</v>
      </c>
      <c r="B6840" s="30">
        <f t="shared" si="333"/>
        <v>138</v>
      </c>
      <c r="C6840" s="4">
        <f t="shared" si="334"/>
        <v>21</v>
      </c>
      <c r="D6840" s="4" t="s">
        <v>800</v>
      </c>
      <c r="E6840" s="28">
        <v>513</v>
      </c>
      <c r="F6840" s="28">
        <v>24</v>
      </c>
      <c r="G6840" s="28">
        <v>4.5999999999999996</v>
      </c>
      <c r="H6840" s="28">
        <v>217</v>
      </c>
      <c r="I6840" s="28">
        <v>13</v>
      </c>
      <c r="J6840" s="28">
        <v>5.0000000000000001E-3</v>
      </c>
      <c r="AI6840"/>
      <c r="AJ6840"/>
    </row>
    <row r="6841" spans="1:36" ht="14.5" x14ac:dyDescent="0.35">
      <c r="A6841" s="52">
        <f t="shared" si="332"/>
        <v>2016</v>
      </c>
      <c r="B6841" s="30">
        <f t="shared" si="333"/>
        <v>138</v>
      </c>
      <c r="C6841" s="4">
        <f t="shared" si="334"/>
        <v>21</v>
      </c>
      <c r="D6841" s="4" t="s">
        <v>800</v>
      </c>
      <c r="E6841" s="28">
        <v>513</v>
      </c>
      <c r="F6841" s="28">
        <v>24</v>
      </c>
      <c r="G6841" s="28">
        <v>4.5999999999999996</v>
      </c>
      <c r="H6841" s="28">
        <v>217</v>
      </c>
      <c r="I6841" s="28">
        <v>13</v>
      </c>
      <c r="J6841" s="28">
        <v>2.5000000000000001E-3</v>
      </c>
      <c r="AI6841"/>
      <c r="AJ6841"/>
    </row>
    <row r="6842" spans="1:36" ht="14.5" x14ac:dyDescent="0.35">
      <c r="A6842" s="52">
        <f t="shared" si="332"/>
        <v>2016</v>
      </c>
      <c r="B6842" s="30">
        <f t="shared" si="333"/>
        <v>138</v>
      </c>
      <c r="C6842" s="4">
        <f t="shared" si="334"/>
        <v>21</v>
      </c>
      <c r="D6842" s="4" t="s">
        <v>800</v>
      </c>
      <c r="E6842" s="28">
        <v>513</v>
      </c>
      <c r="F6842" s="28">
        <v>24</v>
      </c>
      <c r="G6842" s="28">
        <v>4.5999999999999996</v>
      </c>
      <c r="H6842" s="28">
        <v>217</v>
      </c>
      <c r="I6842" s="28">
        <v>13</v>
      </c>
      <c r="J6842" s="28">
        <v>4.4000000000000003E-3</v>
      </c>
      <c r="AI6842"/>
      <c r="AJ6842"/>
    </row>
    <row r="6843" spans="1:36" ht="14.5" x14ac:dyDescent="0.35">
      <c r="A6843" s="52">
        <f t="shared" si="332"/>
        <v>2016</v>
      </c>
      <c r="B6843" s="30">
        <f t="shared" si="333"/>
        <v>138</v>
      </c>
      <c r="C6843" s="4">
        <f t="shared" si="334"/>
        <v>21</v>
      </c>
      <c r="D6843" s="4" t="s">
        <v>800</v>
      </c>
      <c r="E6843" s="28">
        <v>513</v>
      </c>
      <c r="F6843" s="28">
        <v>24</v>
      </c>
      <c r="G6843" s="28">
        <v>4.5999999999999996</v>
      </c>
      <c r="H6843" s="28">
        <v>217</v>
      </c>
      <c r="I6843" s="28">
        <v>13</v>
      </c>
      <c r="J6843" s="28">
        <v>4.1000000000000003E-3</v>
      </c>
      <c r="AI6843"/>
      <c r="AJ6843"/>
    </row>
    <row r="6844" spans="1:36" ht="14.5" x14ac:dyDescent="0.35">
      <c r="A6844" s="52">
        <f t="shared" si="332"/>
        <v>2016</v>
      </c>
      <c r="B6844" s="30">
        <f t="shared" si="333"/>
        <v>138</v>
      </c>
      <c r="C6844" s="4">
        <f t="shared" si="334"/>
        <v>21</v>
      </c>
      <c r="D6844" s="4" t="s">
        <v>800</v>
      </c>
      <c r="E6844" s="28">
        <v>516</v>
      </c>
      <c r="F6844" s="28">
        <v>87</v>
      </c>
      <c r="G6844" s="28">
        <v>7.3</v>
      </c>
      <c r="H6844" s="28">
        <v>109</v>
      </c>
      <c r="I6844" s="28">
        <v>7</v>
      </c>
      <c r="J6844" s="28">
        <v>1.1999999999999999E-3</v>
      </c>
      <c r="AI6844"/>
      <c r="AJ6844"/>
    </row>
    <row r="6845" spans="1:36" ht="14.5" x14ac:dyDescent="0.35">
      <c r="A6845" s="52">
        <f t="shared" si="332"/>
        <v>2016</v>
      </c>
      <c r="B6845" s="30">
        <f t="shared" si="333"/>
        <v>138</v>
      </c>
      <c r="C6845" s="4">
        <f t="shared" si="334"/>
        <v>21</v>
      </c>
      <c r="D6845" s="4" t="s">
        <v>800</v>
      </c>
      <c r="E6845" s="28">
        <v>516</v>
      </c>
      <c r="F6845" s="28">
        <v>87</v>
      </c>
      <c r="G6845" s="28">
        <v>7.3</v>
      </c>
      <c r="H6845" s="28">
        <v>109</v>
      </c>
      <c r="I6845" s="28">
        <v>7</v>
      </c>
      <c r="J6845" s="28">
        <v>1.6000000000000001E-3</v>
      </c>
      <c r="AI6845"/>
      <c r="AJ6845"/>
    </row>
    <row r="6846" spans="1:36" ht="14.5" x14ac:dyDescent="0.35">
      <c r="A6846" s="52">
        <f t="shared" si="332"/>
        <v>2016</v>
      </c>
      <c r="B6846" s="30">
        <f t="shared" si="333"/>
        <v>138</v>
      </c>
      <c r="C6846" s="4">
        <f t="shared" si="334"/>
        <v>21</v>
      </c>
      <c r="D6846" s="4" t="s">
        <v>800</v>
      </c>
      <c r="E6846" s="28">
        <v>516</v>
      </c>
      <c r="F6846" s="28">
        <v>87</v>
      </c>
      <c r="G6846" s="28">
        <v>7.3</v>
      </c>
      <c r="H6846" s="28">
        <v>109</v>
      </c>
      <c r="I6846" s="28">
        <v>8</v>
      </c>
      <c r="J6846" s="28">
        <v>2.3E-3</v>
      </c>
      <c r="AI6846"/>
      <c r="AJ6846"/>
    </row>
    <row r="6847" spans="1:36" ht="14.5" x14ac:dyDescent="0.35">
      <c r="A6847" s="52">
        <f t="shared" si="332"/>
        <v>2016</v>
      </c>
      <c r="B6847" s="30">
        <f t="shared" si="333"/>
        <v>138</v>
      </c>
      <c r="C6847" s="4">
        <f t="shared" si="334"/>
        <v>21</v>
      </c>
      <c r="D6847" s="4" t="s">
        <v>800</v>
      </c>
      <c r="E6847" s="28">
        <v>516</v>
      </c>
      <c r="F6847" s="28">
        <v>87</v>
      </c>
      <c r="G6847" s="28">
        <v>7.3</v>
      </c>
      <c r="H6847" s="28">
        <v>109</v>
      </c>
      <c r="I6847" s="28">
        <v>8</v>
      </c>
      <c r="J6847" s="28">
        <v>1.6999999999999999E-3</v>
      </c>
      <c r="AI6847"/>
      <c r="AJ6847"/>
    </row>
    <row r="6848" spans="1:36" ht="14.5" x14ac:dyDescent="0.35">
      <c r="A6848" s="52">
        <f t="shared" si="332"/>
        <v>2016</v>
      </c>
      <c r="B6848" s="30">
        <f t="shared" si="333"/>
        <v>138</v>
      </c>
      <c r="C6848" s="4">
        <f t="shared" si="334"/>
        <v>21</v>
      </c>
      <c r="D6848" s="4" t="s">
        <v>800</v>
      </c>
      <c r="E6848" s="28">
        <v>517</v>
      </c>
      <c r="F6848" s="28">
        <v>87</v>
      </c>
      <c r="G6848" s="28">
        <v>7.3</v>
      </c>
      <c r="H6848" s="28">
        <v>217</v>
      </c>
      <c r="I6848" s="28">
        <v>8</v>
      </c>
      <c r="J6848" s="28">
        <v>1.4E-3</v>
      </c>
      <c r="AI6848"/>
      <c r="AJ6848"/>
    </row>
    <row r="6849" spans="1:36" ht="14.5" x14ac:dyDescent="0.35">
      <c r="A6849" s="52">
        <f t="shared" si="332"/>
        <v>2016</v>
      </c>
      <c r="B6849" s="30">
        <f t="shared" si="333"/>
        <v>138</v>
      </c>
      <c r="C6849" s="4">
        <f t="shared" si="334"/>
        <v>21</v>
      </c>
      <c r="D6849" s="4" t="s">
        <v>800</v>
      </c>
      <c r="E6849" s="28">
        <v>517</v>
      </c>
      <c r="F6849" s="28">
        <v>87</v>
      </c>
      <c r="G6849" s="28">
        <v>7.3</v>
      </c>
      <c r="H6849" s="28">
        <v>217</v>
      </c>
      <c r="I6849" s="28">
        <v>8</v>
      </c>
      <c r="J6849" s="28">
        <v>1.9E-3</v>
      </c>
      <c r="AI6849"/>
      <c r="AJ6849"/>
    </row>
    <row r="6850" spans="1:36" ht="14.5" x14ac:dyDescent="0.35">
      <c r="A6850" s="52">
        <f t="shared" ref="A6850:A6913" si="335">YEAR(D6850)</f>
        <v>2016</v>
      </c>
      <c r="B6850" s="30">
        <f t="shared" ref="B6850:B6913" si="336">D6850-DATE(YEAR(D6850),1,0)</f>
        <v>138</v>
      </c>
      <c r="C6850" s="4">
        <f t="shared" ref="C6850:C6913" si="337">WEEKNUM(D6850,1)</f>
        <v>21</v>
      </c>
      <c r="D6850" s="4" t="s">
        <v>800</v>
      </c>
      <c r="E6850" s="28">
        <v>516</v>
      </c>
      <c r="F6850" s="28">
        <v>87</v>
      </c>
      <c r="G6850" s="28">
        <v>7.3</v>
      </c>
      <c r="H6850" s="28">
        <v>109</v>
      </c>
      <c r="I6850" s="28">
        <v>9</v>
      </c>
      <c r="J6850" s="28">
        <v>1.9E-3</v>
      </c>
      <c r="AI6850"/>
      <c r="AJ6850"/>
    </row>
    <row r="6851" spans="1:36" ht="14.5" x14ac:dyDescent="0.35">
      <c r="A6851" s="52">
        <f t="shared" si="335"/>
        <v>2016</v>
      </c>
      <c r="B6851" s="30">
        <f t="shared" si="336"/>
        <v>138</v>
      </c>
      <c r="C6851" s="4">
        <f t="shared" si="337"/>
        <v>21</v>
      </c>
      <c r="D6851" s="4" t="s">
        <v>800</v>
      </c>
      <c r="E6851" s="28">
        <v>516</v>
      </c>
      <c r="F6851" s="28">
        <v>87</v>
      </c>
      <c r="G6851" s="28">
        <v>7.3</v>
      </c>
      <c r="H6851" s="28">
        <v>109</v>
      </c>
      <c r="I6851" s="28">
        <v>9</v>
      </c>
      <c r="J6851" s="28">
        <v>1.1999999999999999E-3</v>
      </c>
      <c r="AI6851"/>
      <c r="AJ6851"/>
    </row>
    <row r="6852" spans="1:36" ht="14.5" x14ac:dyDescent="0.35">
      <c r="A6852" s="52">
        <f t="shared" si="335"/>
        <v>2016</v>
      </c>
      <c r="B6852" s="30">
        <f t="shared" si="336"/>
        <v>138</v>
      </c>
      <c r="C6852" s="4">
        <f t="shared" si="337"/>
        <v>21</v>
      </c>
      <c r="D6852" s="4" t="s">
        <v>800</v>
      </c>
      <c r="E6852" s="28">
        <v>516</v>
      </c>
      <c r="F6852" s="28">
        <v>87</v>
      </c>
      <c r="G6852" s="28">
        <v>7.3</v>
      </c>
      <c r="H6852" s="28">
        <v>109</v>
      </c>
      <c r="I6852" s="28">
        <v>9</v>
      </c>
      <c r="J6852" s="28">
        <v>1.4E-3</v>
      </c>
      <c r="AI6852"/>
      <c r="AJ6852"/>
    </row>
    <row r="6853" spans="1:36" ht="14.5" x14ac:dyDescent="0.35">
      <c r="A6853" s="52">
        <f t="shared" si="335"/>
        <v>2016</v>
      </c>
      <c r="B6853" s="30">
        <f t="shared" si="336"/>
        <v>138</v>
      </c>
      <c r="C6853" s="4">
        <f t="shared" si="337"/>
        <v>21</v>
      </c>
      <c r="D6853" s="4" t="s">
        <v>800</v>
      </c>
      <c r="E6853" s="28">
        <v>516</v>
      </c>
      <c r="F6853" s="28">
        <v>87</v>
      </c>
      <c r="G6853" s="28">
        <v>7.3</v>
      </c>
      <c r="H6853" s="28">
        <v>109</v>
      </c>
      <c r="I6853" s="28">
        <v>9</v>
      </c>
      <c r="J6853" s="28">
        <v>1.8E-3</v>
      </c>
      <c r="AI6853"/>
      <c r="AJ6853"/>
    </row>
    <row r="6854" spans="1:36" ht="14.5" x14ac:dyDescent="0.35">
      <c r="A6854" s="52">
        <f t="shared" si="335"/>
        <v>2016</v>
      </c>
      <c r="B6854" s="30">
        <f t="shared" si="336"/>
        <v>138</v>
      </c>
      <c r="C6854" s="4">
        <f t="shared" si="337"/>
        <v>21</v>
      </c>
      <c r="D6854" s="4" t="s">
        <v>800</v>
      </c>
      <c r="E6854" s="28">
        <v>516</v>
      </c>
      <c r="F6854" s="28">
        <v>87</v>
      </c>
      <c r="G6854" s="28">
        <v>7.3</v>
      </c>
      <c r="H6854" s="28">
        <v>109</v>
      </c>
      <c r="I6854" s="28">
        <v>9</v>
      </c>
      <c r="J6854" s="28">
        <v>1.4E-3</v>
      </c>
      <c r="AI6854"/>
      <c r="AJ6854"/>
    </row>
    <row r="6855" spans="1:36" ht="14.5" x14ac:dyDescent="0.35">
      <c r="A6855" s="52">
        <f t="shared" si="335"/>
        <v>2016</v>
      </c>
      <c r="B6855" s="30">
        <f t="shared" si="336"/>
        <v>138</v>
      </c>
      <c r="C6855" s="4">
        <f t="shared" si="337"/>
        <v>21</v>
      </c>
      <c r="D6855" s="4" t="s">
        <v>800</v>
      </c>
      <c r="E6855" s="28">
        <v>516</v>
      </c>
      <c r="F6855" s="28">
        <v>87</v>
      </c>
      <c r="G6855" s="28">
        <v>7.3</v>
      </c>
      <c r="H6855" s="28">
        <v>109</v>
      </c>
      <c r="I6855" s="28">
        <v>9</v>
      </c>
      <c r="J6855" s="28">
        <v>1.5E-3</v>
      </c>
      <c r="AI6855"/>
      <c r="AJ6855"/>
    </row>
    <row r="6856" spans="1:36" ht="14.5" x14ac:dyDescent="0.35">
      <c r="A6856" s="52">
        <f t="shared" si="335"/>
        <v>2016</v>
      </c>
      <c r="B6856" s="30">
        <f t="shared" si="336"/>
        <v>138</v>
      </c>
      <c r="C6856" s="4">
        <f t="shared" si="337"/>
        <v>21</v>
      </c>
      <c r="D6856" s="4" t="s">
        <v>800</v>
      </c>
      <c r="E6856" s="28">
        <v>516</v>
      </c>
      <c r="F6856" s="28">
        <v>87</v>
      </c>
      <c r="G6856" s="28">
        <v>7.3</v>
      </c>
      <c r="H6856" s="28">
        <v>109</v>
      </c>
      <c r="I6856" s="28">
        <v>9</v>
      </c>
      <c r="J6856" s="28">
        <v>1.4E-3</v>
      </c>
      <c r="AI6856"/>
      <c r="AJ6856"/>
    </row>
    <row r="6857" spans="1:36" ht="14.5" x14ac:dyDescent="0.35">
      <c r="A6857" s="52">
        <f t="shared" si="335"/>
        <v>2016</v>
      </c>
      <c r="B6857" s="30">
        <f t="shared" si="336"/>
        <v>138</v>
      </c>
      <c r="C6857" s="4">
        <f t="shared" si="337"/>
        <v>21</v>
      </c>
      <c r="D6857" s="4" t="s">
        <v>800</v>
      </c>
      <c r="E6857" s="28">
        <v>516</v>
      </c>
      <c r="F6857" s="28">
        <v>87</v>
      </c>
      <c r="G6857" s="28">
        <v>7.3</v>
      </c>
      <c r="H6857" s="28">
        <v>109</v>
      </c>
      <c r="I6857" s="28">
        <v>9</v>
      </c>
      <c r="J6857" s="28">
        <v>1.8E-3</v>
      </c>
      <c r="AI6857"/>
      <c r="AJ6857"/>
    </row>
    <row r="6858" spans="1:36" ht="14.5" x14ac:dyDescent="0.35">
      <c r="A6858" s="52">
        <f t="shared" si="335"/>
        <v>2016</v>
      </c>
      <c r="B6858" s="30">
        <f t="shared" si="336"/>
        <v>138</v>
      </c>
      <c r="C6858" s="4">
        <f t="shared" si="337"/>
        <v>21</v>
      </c>
      <c r="D6858" s="4" t="s">
        <v>800</v>
      </c>
      <c r="E6858" s="28">
        <v>516</v>
      </c>
      <c r="F6858" s="28">
        <v>87</v>
      </c>
      <c r="G6858" s="28">
        <v>7.3</v>
      </c>
      <c r="H6858" s="28">
        <v>109</v>
      </c>
      <c r="I6858" s="28">
        <v>9</v>
      </c>
      <c r="J6858" s="28">
        <v>1.6000000000000001E-3</v>
      </c>
      <c r="AI6858"/>
      <c r="AJ6858"/>
    </row>
    <row r="6859" spans="1:36" ht="14.5" x14ac:dyDescent="0.35">
      <c r="A6859" s="52">
        <f t="shared" si="335"/>
        <v>2016</v>
      </c>
      <c r="B6859" s="30">
        <f t="shared" si="336"/>
        <v>138</v>
      </c>
      <c r="C6859" s="4">
        <f t="shared" si="337"/>
        <v>21</v>
      </c>
      <c r="D6859" s="4" t="s">
        <v>800</v>
      </c>
      <c r="E6859" s="28">
        <v>516</v>
      </c>
      <c r="F6859" s="28">
        <v>87</v>
      </c>
      <c r="G6859" s="28">
        <v>7.3</v>
      </c>
      <c r="H6859" s="28">
        <v>109</v>
      </c>
      <c r="I6859" s="28">
        <v>9</v>
      </c>
      <c r="J6859" s="28">
        <v>1.2999999999999999E-3</v>
      </c>
      <c r="AI6859"/>
      <c r="AJ6859"/>
    </row>
    <row r="6860" spans="1:36" ht="14.5" x14ac:dyDescent="0.35">
      <c r="A6860" s="52">
        <f t="shared" si="335"/>
        <v>2016</v>
      </c>
      <c r="B6860" s="30">
        <f t="shared" si="336"/>
        <v>138</v>
      </c>
      <c r="C6860" s="4">
        <f t="shared" si="337"/>
        <v>21</v>
      </c>
      <c r="D6860" s="4" t="s">
        <v>800</v>
      </c>
      <c r="E6860" s="28">
        <v>516</v>
      </c>
      <c r="F6860" s="28">
        <v>87</v>
      </c>
      <c r="G6860" s="28">
        <v>7.3</v>
      </c>
      <c r="H6860" s="28">
        <v>109</v>
      </c>
      <c r="I6860" s="28">
        <v>9</v>
      </c>
      <c r="J6860" s="28">
        <v>1.6000000000000001E-3</v>
      </c>
      <c r="AI6860"/>
      <c r="AJ6860"/>
    </row>
    <row r="6861" spans="1:36" ht="14.5" x14ac:dyDescent="0.35">
      <c r="A6861" s="52">
        <f t="shared" si="335"/>
        <v>2016</v>
      </c>
      <c r="B6861" s="30">
        <f t="shared" si="336"/>
        <v>138</v>
      </c>
      <c r="C6861" s="4">
        <f t="shared" si="337"/>
        <v>21</v>
      </c>
      <c r="D6861" s="4" t="s">
        <v>800</v>
      </c>
      <c r="E6861" s="28">
        <v>516</v>
      </c>
      <c r="F6861" s="28">
        <v>87</v>
      </c>
      <c r="G6861" s="28">
        <v>7.3</v>
      </c>
      <c r="H6861" s="28">
        <v>109</v>
      </c>
      <c r="I6861" s="28">
        <v>9</v>
      </c>
      <c r="J6861" s="28">
        <v>1.2999999999999999E-3</v>
      </c>
      <c r="AI6861"/>
      <c r="AJ6861"/>
    </row>
    <row r="6862" spans="1:36" ht="14.5" x14ac:dyDescent="0.35">
      <c r="A6862" s="52">
        <f t="shared" si="335"/>
        <v>2016</v>
      </c>
      <c r="B6862" s="30">
        <f t="shared" si="336"/>
        <v>138</v>
      </c>
      <c r="C6862" s="4">
        <f t="shared" si="337"/>
        <v>21</v>
      </c>
      <c r="D6862" s="4" t="s">
        <v>800</v>
      </c>
      <c r="E6862" s="28">
        <v>517</v>
      </c>
      <c r="F6862" s="28">
        <v>87</v>
      </c>
      <c r="G6862" s="28">
        <v>7.3</v>
      </c>
      <c r="H6862" s="28">
        <v>217</v>
      </c>
      <c r="I6862" s="28">
        <v>9</v>
      </c>
      <c r="J6862" s="28">
        <v>1.8E-3</v>
      </c>
      <c r="AI6862"/>
      <c r="AJ6862"/>
    </row>
    <row r="6863" spans="1:36" ht="14.5" x14ac:dyDescent="0.35">
      <c r="A6863" s="52">
        <f t="shared" si="335"/>
        <v>2016</v>
      </c>
      <c r="B6863" s="30">
        <f t="shared" si="336"/>
        <v>138</v>
      </c>
      <c r="C6863" s="4">
        <f t="shared" si="337"/>
        <v>21</v>
      </c>
      <c r="D6863" s="4" t="s">
        <v>800</v>
      </c>
      <c r="E6863" s="28">
        <v>517</v>
      </c>
      <c r="F6863" s="28">
        <v>87</v>
      </c>
      <c r="G6863" s="28">
        <v>7.3</v>
      </c>
      <c r="H6863" s="28">
        <v>217</v>
      </c>
      <c r="I6863" s="28">
        <v>9</v>
      </c>
      <c r="J6863" s="28">
        <v>2.2000000000000001E-3</v>
      </c>
      <c r="AI6863"/>
      <c r="AJ6863"/>
    </row>
    <row r="6864" spans="1:36" ht="14.5" x14ac:dyDescent="0.35">
      <c r="A6864" s="52">
        <f t="shared" si="335"/>
        <v>2016</v>
      </c>
      <c r="B6864" s="30">
        <f t="shared" si="336"/>
        <v>138</v>
      </c>
      <c r="C6864" s="4">
        <f t="shared" si="337"/>
        <v>21</v>
      </c>
      <c r="D6864" s="4" t="s">
        <v>800</v>
      </c>
      <c r="E6864" s="28">
        <v>517</v>
      </c>
      <c r="F6864" s="28">
        <v>87</v>
      </c>
      <c r="G6864" s="28">
        <v>7.3</v>
      </c>
      <c r="H6864" s="28">
        <v>217</v>
      </c>
      <c r="I6864" s="28">
        <v>9</v>
      </c>
      <c r="J6864" s="28">
        <v>1.2999999999999999E-3</v>
      </c>
      <c r="AI6864"/>
      <c r="AJ6864"/>
    </row>
    <row r="6865" spans="1:36" ht="14.5" x14ac:dyDescent="0.35">
      <c r="A6865" s="52">
        <f t="shared" si="335"/>
        <v>2016</v>
      </c>
      <c r="B6865" s="30">
        <f t="shared" si="336"/>
        <v>138</v>
      </c>
      <c r="C6865" s="4">
        <f t="shared" si="337"/>
        <v>21</v>
      </c>
      <c r="D6865" s="4" t="s">
        <v>800</v>
      </c>
      <c r="E6865" s="28">
        <v>517</v>
      </c>
      <c r="F6865" s="28">
        <v>87</v>
      </c>
      <c r="G6865" s="28">
        <v>7.3</v>
      </c>
      <c r="H6865" s="28">
        <v>217</v>
      </c>
      <c r="I6865" s="28">
        <v>9</v>
      </c>
      <c r="J6865" s="28">
        <v>2.5999999999999999E-3</v>
      </c>
      <c r="AI6865"/>
      <c r="AJ6865"/>
    </row>
    <row r="6866" spans="1:36" ht="14.5" x14ac:dyDescent="0.35">
      <c r="A6866" s="52">
        <f t="shared" si="335"/>
        <v>2016</v>
      </c>
      <c r="B6866" s="30">
        <f t="shared" si="336"/>
        <v>138</v>
      </c>
      <c r="C6866" s="4">
        <f t="shared" si="337"/>
        <v>21</v>
      </c>
      <c r="D6866" s="4" t="s">
        <v>800</v>
      </c>
      <c r="E6866" s="28">
        <v>516</v>
      </c>
      <c r="F6866" s="28">
        <v>87</v>
      </c>
      <c r="G6866" s="28">
        <v>7.3</v>
      </c>
      <c r="H6866" s="28">
        <v>109</v>
      </c>
      <c r="I6866" s="28">
        <v>10</v>
      </c>
      <c r="J6866" s="28">
        <v>1E-3</v>
      </c>
      <c r="AI6866"/>
      <c r="AJ6866"/>
    </row>
    <row r="6867" spans="1:36" ht="14.5" x14ac:dyDescent="0.35">
      <c r="A6867" s="52">
        <f t="shared" si="335"/>
        <v>2016</v>
      </c>
      <c r="B6867" s="30">
        <f t="shared" si="336"/>
        <v>138</v>
      </c>
      <c r="C6867" s="4">
        <f t="shared" si="337"/>
        <v>21</v>
      </c>
      <c r="D6867" s="4" t="s">
        <v>800</v>
      </c>
      <c r="E6867" s="28">
        <v>516</v>
      </c>
      <c r="F6867" s="28">
        <v>87</v>
      </c>
      <c r="G6867" s="28">
        <v>7.3</v>
      </c>
      <c r="H6867" s="28">
        <v>109</v>
      </c>
      <c r="I6867" s="28">
        <v>10</v>
      </c>
      <c r="J6867" s="28">
        <v>2.3999999999999998E-3</v>
      </c>
      <c r="AI6867"/>
      <c r="AJ6867"/>
    </row>
    <row r="6868" spans="1:36" ht="14.5" x14ac:dyDescent="0.35">
      <c r="A6868" s="52">
        <f t="shared" si="335"/>
        <v>2016</v>
      </c>
      <c r="B6868" s="30">
        <f t="shared" si="336"/>
        <v>138</v>
      </c>
      <c r="C6868" s="4">
        <f t="shared" si="337"/>
        <v>21</v>
      </c>
      <c r="D6868" s="4" t="s">
        <v>800</v>
      </c>
      <c r="E6868" s="28">
        <v>516</v>
      </c>
      <c r="F6868" s="28">
        <v>87</v>
      </c>
      <c r="G6868" s="28">
        <v>7.3</v>
      </c>
      <c r="H6868" s="28">
        <v>109</v>
      </c>
      <c r="I6868" s="28">
        <v>10</v>
      </c>
      <c r="J6868" s="28">
        <v>2.3E-3</v>
      </c>
      <c r="AI6868"/>
      <c r="AJ6868"/>
    </row>
    <row r="6869" spans="1:36" ht="14.5" x14ac:dyDescent="0.35">
      <c r="A6869" s="52">
        <f t="shared" si="335"/>
        <v>2016</v>
      </c>
      <c r="B6869" s="30">
        <f t="shared" si="336"/>
        <v>138</v>
      </c>
      <c r="C6869" s="4">
        <f t="shared" si="337"/>
        <v>21</v>
      </c>
      <c r="D6869" s="4" t="s">
        <v>800</v>
      </c>
      <c r="E6869" s="28">
        <v>516</v>
      </c>
      <c r="F6869" s="28">
        <v>87</v>
      </c>
      <c r="G6869" s="28">
        <v>7.3</v>
      </c>
      <c r="H6869" s="28">
        <v>109</v>
      </c>
      <c r="I6869" s="28">
        <v>10</v>
      </c>
      <c r="J6869" s="28">
        <v>1.9E-3</v>
      </c>
      <c r="AI6869"/>
      <c r="AJ6869"/>
    </row>
    <row r="6870" spans="1:36" ht="14.5" x14ac:dyDescent="0.35">
      <c r="A6870" s="52">
        <f t="shared" si="335"/>
        <v>2016</v>
      </c>
      <c r="B6870" s="30">
        <f t="shared" si="336"/>
        <v>138</v>
      </c>
      <c r="C6870" s="4">
        <f t="shared" si="337"/>
        <v>21</v>
      </c>
      <c r="D6870" s="4" t="s">
        <v>800</v>
      </c>
      <c r="E6870" s="28">
        <v>516</v>
      </c>
      <c r="F6870" s="28">
        <v>87</v>
      </c>
      <c r="G6870" s="28">
        <v>7.3</v>
      </c>
      <c r="H6870" s="28">
        <v>109</v>
      </c>
      <c r="I6870" s="28">
        <v>10</v>
      </c>
      <c r="J6870" s="28">
        <v>1.6000000000000001E-3</v>
      </c>
      <c r="AI6870"/>
      <c r="AJ6870"/>
    </row>
    <row r="6871" spans="1:36" ht="14.5" x14ac:dyDescent="0.35">
      <c r="A6871" s="52">
        <f t="shared" si="335"/>
        <v>2016</v>
      </c>
      <c r="B6871" s="30">
        <f t="shared" si="336"/>
        <v>138</v>
      </c>
      <c r="C6871" s="4">
        <f t="shared" si="337"/>
        <v>21</v>
      </c>
      <c r="D6871" s="4" t="s">
        <v>800</v>
      </c>
      <c r="E6871" s="28">
        <v>516</v>
      </c>
      <c r="F6871" s="28">
        <v>87</v>
      </c>
      <c r="G6871" s="28">
        <v>7.3</v>
      </c>
      <c r="H6871" s="28">
        <v>109</v>
      </c>
      <c r="I6871" s="28">
        <v>10</v>
      </c>
      <c r="J6871" s="28">
        <v>1.6999999999999999E-3</v>
      </c>
      <c r="AI6871"/>
      <c r="AJ6871"/>
    </row>
    <row r="6872" spans="1:36" ht="14.5" x14ac:dyDescent="0.35">
      <c r="A6872" s="52">
        <f t="shared" si="335"/>
        <v>2016</v>
      </c>
      <c r="B6872" s="30">
        <f t="shared" si="336"/>
        <v>138</v>
      </c>
      <c r="C6872" s="4">
        <f t="shared" si="337"/>
        <v>21</v>
      </c>
      <c r="D6872" s="4" t="s">
        <v>800</v>
      </c>
      <c r="E6872" s="28">
        <v>516</v>
      </c>
      <c r="F6872" s="28">
        <v>87</v>
      </c>
      <c r="G6872" s="28">
        <v>7.3</v>
      </c>
      <c r="H6872" s="28">
        <v>109</v>
      </c>
      <c r="I6872" s="28">
        <v>10</v>
      </c>
      <c r="J6872" s="28">
        <v>2.2000000000000001E-3</v>
      </c>
      <c r="AI6872"/>
      <c r="AJ6872"/>
    </row>
    <row r="6873" spans="1:36" ht="14.5" x14ac:dyDescent="0.35">
      <c r="A6873" s="52">
        <f t="shared" si="335"/>
        <v>2016</v>
      </c>
      <c r="B6873" s="30">
        <f t="shared" si="336"/>
        <v>138</v>
      </c>
      <c r="C6873" s="4">
        <f t="shared" si="337"/>
        <v>21</v>
      </c>
      <c r="D6873" s="4" t="s">
        <v>800</v>
      </c>
      <c r="E6873" s="28">
        <v>516</v>
      </c>
      <c r="F6873" s="28">
        <v>87</v>
      </c>
      <c r="G6873" s="28">
        <v>7.3</v>
      </c>
      <c r="H6873" s="28">
        <v>109</v>
      </c>
      <c r="I6873" s="28">
        <v>10</v>
      </c>
      <c r="J6873" s="28">
        <v>2.8E-3</v>
      </c>
      <c r="AI6873"/>
      <c r="AJ6873"/>
    </row>
    <row r="6874" spans="1:36" ht="14.5" x14ac:dyDescent="0.35">
      <c r="A6874" s="52">
        <f t="shared" si="335"/>
        <v>2016</v>
      </c>
      <c r="B6874" s="30">
        <f t="shared" si="336"/>
        <v>138</v>
      </c>
      <c r="C6874" s="4">
        <f t="shared" si="337"/>
        <v>21</v>
      </c>
      <c r="D6874" s="4" t="s">
        <v>800</v>
      </c>
      <c r="E6874" s="28">
        <v>516</v>
      </c>
      <c r="F6874" s="28">
        <v>87</v>
      </c>
      <c r="G6874" s="28">
        <v>7.3</v>
      </c>
      <c r="H6874" s="28">
        <v>109</v>
      </c>
      <c r="I6874" s="28">
        <v>10</v>
      </c>
      <c r="J6874" s="28">
        <v>3.2000000000000002E-3</v>
      </c>
      <c r="AI6874"/>
      <c r="AJ6874"/>
    </row>
    <row r="6875" spans="1:36" ht="14.5" x14ac:dyDescent="0.35">
      <c r="A6875" s="52">
        <f t="shared" si="335"/>
        <v>2016</v>
      </c>
      <c r="B6875" s="30">
        <f t="shared" si="336"/>
        <v>138</v>
      </c>
      <c r="C6875" s="4">
        <f t="shared" si="337"/>
        <v>21</v>
      </c>
      <c r="D6875" s="4" t="s">
        <v>800</v>
      </c>
      <c r="E6875" s="28">
        <v>516</v>
      </c>
      <c r="F6875" s="28">
        <v>87</v>
      </c>
      <c r="G6875" s="28">
        <v>7.3</v>
      </c>
      <c r="H6875" s="28">
        <v>109</v>
      </c>
      <c r="I6875" s="28">
        <v>10</v>
      </c>
      <c r="J6875" s="28">
        <v>3.7000000000000002E-3</v>
      </c>
      <c r="AI6875"/>
      <c r="AJ6875"/>
    </row>
    <row r="6876" spans="1:36" ht="14.5" x14ac:dyDescent="0.35">
      <c r="A6876" s="52">
        <f t="shared" si="335"/>
        <v>2016</v>
      </c>
      <c r="B6876" s="30">
        <f t="shared" si="336"/>
        <v>138</v>
      </c>
      <c r="C6876" s="4">
        <f t="shared" si="337"/>
        <v>21</v>
      </c>
      <c r="D6876" s="4" t="s">
        <v>800</v>
      </c>
      <c r="E6876" s="28">
        <v>516</v>
      </c>
      <c r="F6876" s="28">
        <v>87</v>
      </c>
      <c r="G6876" s="28">
        <v>7.3</v>
      </c>
      <c r="H6876" s="28">
        <v>109</v>
      </c>
      <c r="I6876" s="28">
        <v>10</v>
      </c>
      <c r="J6876" s="28">
        <v>1.2999999999999999E-3</v>
      </c>
      <c r="AI6876"/>
      <c r="AJ6876"/>
    </row>
    <row r="6877" spans="1:36" ht="14.5" x14ac:dyDescent="0.35">
      <c r="A6877" s="52">
        <f t="shared" si="335"/>
        <v>2016</v>
      </c>
      <c r="B6877" s="30">
        <f t="shared" si="336"/>
        <v>138</v>
      </c>
      <c r="C6877" s="4">
        <f t="shared" si="337"/>
        <v>21</v>
      </c>
      <c r="D6877" s="4" t="s">
        <v>800</v>
      </c>
      <c r="E6877" s="28">
        <v>516</v>
      </c>
      <c r="F6877" s="28">
        <v>87</v>
      </c>
      <c r="G6877" s="28">
        <v>7.3</v>
      </c>
      <c r="H6877" s="28">
        <v>109</v>
      </c>
      <c r="I6877" s="28">
        <v>10</v>
      </c>
      <c r="J6877" s="28">
        <v>1.6000000000000001E-3</v>
      </c>
      <c r="AI6877"/>
      <c r="AJ6877"/>
    </row>
    <row r="6878" spans="1:36" ht="14.5" x14ac:dyDescent="0.35">
      <c r="A6878" s="52">
        <f t="shared" si="335"/>
        <v>2016</v>
      </c>
      <c r="B6878" s="30">
        <f t="shared" si="336"/>
        <v>138</v>
      </c>
      <c r="C6878" s="4">
        <f t="shared" si="337"/>
        <v>21</v>
      </c>
      <c r="D6878" s="4" t="s">
        <v>800</v>
      </c>
      <c r="E6878" s="28">
        <v>517</v>
      </c>
      <c r="F6878" s="28">
        <v>87</v>
      </c>
      <c r="G6878" s="28">
        <v>7.3</v>
      </c>
      <c r="H6878" s="28">
        <v>217</v>
      </c>
      <c r="I6878" s="28">
        <v>10</v>
      </c>
      <c r="J6878" s="28">
        <v>2.0999999999999999E-3</v>
      </c>
      <c r="AI6878"/>
      <c r="AJ6878"/>
    </row>
    <row r="6879" spans="1:36" ht="14.5" x14ac:dyDescent="0.35">
      <c r="A6879" s="52">
        <f t="shared" si="335"/>
        <v>2016</v>
      </c>
      <c r="B6879" s="30">
        <f t="shared" si="336"/>
        <v>138</v>
      </c>
      <c r="C6879" s="4">
        <f t="shared" si="337"/>
        <v>21</v>
      </c>
      <c r="D6879" s="4" t="s">
        <v>800</v>
      </c>
      <c r="E6879" s="28">
        <v>517</v>
      </c>
      <c r="F6879" s="28">
        <v>87</v>
      </c>
      <c r="G6879" s="28">
        <v>7.3</v>
      </c>
      <c r="H6879" s="28">
        <v>217</v>
      </c>
      <c r="I6879" s="28">
        <v>10</v>
      </c>
      <c r="J6879" s="28">
        <v>2.5999999999999999E-3</v>
      </c>
      <c r="AI6879"/>
      <c r="AJ6879"/>
    </row>
    <row r="6880" spans="1:36" ht="14.5" x14ac:dyDescent="0.35">
      <c r="A6880" s="52">
        <f t="shared" si="335"/>
        <v>2016</v>
      </c>
      <c r="B6880" s="30">
        <f t="shared" si="336"/>
        <v>138</v>
      </c>
      <c r="C6880" s="4">
        <f t="shared" si="337"/>
        <v>21</v>
      </c>
      <c r="D6880" s="4" t="s">
        <v>800</v>
      </c>
      <c r="E6880" s="28">
        <v>517</v>
      </c>
      <c r="F6880" s="28">
        <v>87</v>
      </c>
      <c r="G6880" s="28">
        <v>7.3</v>
      </c>
      <c r="H6880" s="28">
        <v>217</v>
      </c>
      <c r="I6880" s="28">
        <v>10</v>
      </c>
      <c r="J6880" s="28">
        <v>1.6999999999999999E-3</v>
      </c>
      <c r="AI6880"/>
      <c r="AJ6880"/>
    </row>
    <row r="6881" spans="1:36" ht="14.5" x14ac:dyDescent="0.35">
      <c r="A6881" s="52">
        <f t="shared" si="335"/>
        <v>2016</v>
      </c>
      <c r="B6881" s="30">
        <f t="shared" si="336"/>
        <v>138</v>
      </c>
      <c r="C6881" s="4">
        <f t="shared" si="337"/>
        <v>21</v>
      </c>
      <c r="D6881" s="4" t="s">
        <v>800</v>
      </c>
      <c r="E6881" s="28">
        <v>517</v>
      </c>
      <c r="F6881" s="28">
        <v>87</v>
      </c>
      <c r="G6881" s="28">
        <v>7.3</v>
      </c>
      <c r="H6881" s="28">
        <v>217</v>
      </c>
      <c r="I6881" s="28">
        <v>10</v>
      </c>
      <c r="J6881" s="28">
        <v>2.3999999999999998E-3</v>
      </c>
      <c r="AI6881"/>
      <c r="AJ6881"/>
    </row>
    <row r="6882" spans="1:36" ht="14.5" x14ac:dyDescent="0.35">
      <c r="A6882" s="52">
        <f t="shared" si="335"/>
        <v>2016</v>
      </c>
      <c r="B6882" s="30">
        <f t="shared" si="336"/>
        <v>138</v>
      </c>
      <c r="C6882" s="4">
        <f t="shared" si="337"/>
        <v>21</v>
      </c>
      <c r="D6882" s="4" t="s">
        <v>800</v>
      </c>
      <c r="E6882" s="28">
        <v>517</v>
      </c>
      <c r="F6882" s="28">
        <v>87</v>
      </c>
      <c r="G6882" s="28">
        <v>7.3</v>
      </c>
      <c r="H6882" s="28">
        <v>217</v>
      </c>
      <c r="I6882" s="28">
        <v>10</v>
      </c>
      <c r="J6882" s="28">
        <v>2.3999999999999998E-3</v>
      </c>
      <c r="AI6882"/>
      <c r="AJ6882"/>
    </row>
    <row r="6883" spans="1:36" ht="14.5" x14ac:dyDescent="0.35">
      <c r="A6883" s="52">
        <f t="shared" si="335"/>
        <v>2016</v>
      </c>
      <c r="B6883" s="30">
        <f t="shared" si="336"/>
        <v>138</v>
      </c>
      <c r="C6883" s="4">
        <f t="shared" si="337"/>
        <v>21</v>
      </c>
      <c r="D6883" s="4" t="s">
        <v>800</v>
      </c>
      <c r="E6883" s="28">
        <v>517</v>
      </c>
      <c r="F6883" s="28">
        <v>87</v>
      </c>
      <c r="G6883" s="28">
        <v>7.3</v>
      </c>
      <c r="H6883" s="28">
        <v>217</v>
      </c>
      <c r="I6883" s="28">
        <v>10</v>
      </c>
      <c r="J6883" s="28">
        <v>2.5000000000000001E-3</v>
      </c>
      <c r="AI6883"/>
      <c r="AJ6883"/>
    </row>
    <row r="6884" spans="1:36" ht="14.5" x14ac:dyDescent="0.35">
      <c r="A6884" s="52">
        <f t="shared" si="335"/>
        <v>2016</v>
      </c>
      <c r="B6884" s="30">
        <f t="shared" si="336"/>
        <v>138</v>
      </c>
      <c r="C6884" s="4">
        <f t="shared" si="337"/>
        <v>21</v>
      </c>
      <c r="D6884" s="4" t="s">
        <v>800</v>
      </c>
      <c r="E6884" s="28">
        <v>517</v>
      </c>
      <c r="F6884" s="28">
        <v>87</v>
      </c>
      <c r="G6884" s="28">
        <v>7.3</v>
      </c>
      <c r="H6884" s="28">
        <v>217</v>
      </c>
      <c r="I6884" s="28">
        <v>10</v>
      </c>
      <c r="J6884" s="28">
        <v>2.3E-3</v>
      </c>
      <c r="AI6884"/>
      <c r="AJ6884"/>
    </row>
    <row r="6885" spans="1:36" ht="14.5" x14ac:dyDescent="0.35">
      <c r="A6885" s="52">
        <f t="shared" si="335"/>
        <v>2016</v>
      </c>
      <c r="B6885" s="30">
        <f t="shared" si="336"/>
        <v>138</v>
      </c>
      <c r="C6885" s="4">
        <f t="shared" si="337"/>
        <v>21</v>
      </c>
      <c r="D6885" s="4" t="s">
        <v>800</v>
      </c>
      <c r="E6885" s="28">
        <v>517</v>
      </c>
      <c r="F6885" s="28">
        <v>87</v>
      </c>
      <c r="G6885" s="28">
        <v>7.3</v>
      </c>
      <c r="H6885" s="28">
        <v>217</v>
      </c>
      <c r="I6885" s="28">
        <v>10</v>
      </c>
      <c r="J6885" s="28">
        <v>1.5E-3</v>
      </c>
      <c r="AI6885"/>
      <c r="AJ6885"/>
    </row>
    <row r="6886" spans="1:36" ht="14.5" x14ac:dyDescent="0.35">
      <c r="A6886" s="52">
        <f t="shared" si="335"/>
        <v>2016</v>
      </c>
      <c r="B6886" s="30">
        <f t="shared" si="336"/>
        <v>138</v>
      </c>
      <c r="C6886" s="4">
        <f t="shared" si="337"/>
        <v>21</v>
      </c>
      <c r="D6886" s="4" t="s">
        <v>800</v>
      </c>
      <c r="E6886" s="28">
        <v>517</v>
      </c>
      <c r="F6886" s="28">
        <v>87</v>
      </c>
      <c r="G6886" s="28">
        <v>7.3</v>
      </c>
      <c r="H6886" s="28">
        <v>217</v>
      </c>
      <c r="I6886" s="28">
        <v>10</v>
      </c>
      <c r="J6886" s="28">
        <v>2.5999999999999999E-3</v>
      </c>
      <c r="AI6886"/>
      <c r="AJ6886"/>
    </row>
    <row r="6887" spans="1:36" ht="14.5" x14ac:dyDescent="0.35">
      <c r="A6887" s="52">
        <f t="shared" si="335"/>
        <v>2016</v>
      </c>
      <c r="B6887" s="30">
        <f t="shared" si="336"/>
        <v>138</v>
      </c>
      <c r="C6887" s="4">
        <f t="shared" si="337"/>
        <v>21</v>
      </c>
      <c r="D6887" s="4" t="s">
        <v>800</v>
      </c>
      <c r="E6887" s="28">
        <v>517</v>
      </c>
      <c r="F6887" s="28">
        <v>87</v>
      </c>
      <c r="G6887" s="28">
        <v>7.3</v>
      </c>
      <c r="H6887" s="28">
        <v>217</v>
      </c>
      <c r="I6887" s="28">
        <v>10</v>
      </c>
      <c r="J6887" s="28">
        <v>1.6999999999999999E-3</v>
      </c>
      <c r="AI6887"/>
      <c r="AJ6887"/>
    </row>
    <row r="6888" spans="1:36" ht="14.5" x14ac:dyDescent="0.35">
      <c r="A6888" s="52">
        <f t="shared" si="335"/>
        <v>2016</v>
      </c>
      <c r="B6888" s="30">
        <f t="shared" si="336"/>
        <v>138</v>
      </c>
      <c r="C6888" s="4">
        <f t="shared" si="337"/>
        <v>21</v>
      </c>
      <c r="D6888" s="4" t="s">
        <v>800</v>
      </c>
      <c r="E6888" s="28">
        <v>517</v>
      </c>
      <c r="F6888" s="28">
        <v>87</v>
      </c>
      <c r="G6888" s="28">
        <v>7.3</v>
      </c>
      <c r="H6888" s="28">
        <v>217</v>
      </c>
      <c r="I6888" s="28">
        <v>10</v>
      </c>
      <c r="J6888" s="28">
        <v>2.2000000000000001E-3</v>
      </c>
      <c r="AI6888"/>
      <c r="AJ6888"/>
    </row>
    <row r="6889" spans="1:36" ht="14.5" x14ac:dyDescent="0.35">
      <c r="A6889" s="52">
        <f t="shared" si="335"/>
        <v>2016</v>
      </c>
      <c r="B6889" s="30">
        <f t="shared" si="336"/>
        <v>138</v>
      </c>
      <c r="C6889" s="4">
        <f t="shared" si="337"/>
        <v>21</v>
      </c>
      <c r="D6889" s="4" t="s">
        <v>800</v>
      </c>
      <c r="E6889" s="28">
        <v>517</v>
      </c>
      <c r="F6889" s="28">
        <v>87</v>
      </c>
      <c r="G6889" s="28">
        <v>7.3</v>
      </c>
      <c r="H6889" s="28">
        <v>217</v>
      </c>
      <c r="I6889" s="28">
        <v>10</v>
      </c>
      <c r="J6889" s="28">
        <v>1.9E-3</v>
      </c>
      <c r="AI6889"/>
      <c r="AJ6889"/>
    </row>
    <row r="6890" spans="1:36" ht="14.5" x14ac:dyDescent="0.35">
      <c r="A6890" s="52">
        <f t="shared" si="335"/>
        <v>2016</v>
      </c>
      <c r="B6890" s="30">
        <f t="shared" si="336"/>
        <v>138</v>
      </c>
      <c r="C6890" s="4">
        <f t="shared" si="337"/>
        <v>21</v>
      </c>
      <c r="D6890" s="4" t="s">
        <v>800</v>
      </c>
      <c r="E6890" s="28">
        <v>517</v>
      </c>
      <c r="F6890" s="28">
        <v>87</v>
      </c>
      <c r="G6890" s="28">
        <v>7.3</v>
      </c>
      <c r="H6890" s="28">
        <v>217</v>
      </c>
      <c r="I6890" s="28">
        <v>10</v>
      </c>
      <c r="J6890" s="28">
        <v>2.0999999999999999E-3</v>
      </c>
      <c r="AI6890"/>
      <c r="AJ6890"/>
    </row>
    <row r="6891" spans="1:36" ht="14.5" x14ac:dyDescent="0.35">
      <c r="A6891" s="52">
        <f t="shared" si="335"/>
        <v>2016</v>
      </c>
      <c r="B6891" s="30">
        <f t="shared" si="336"/>
        <v>138</v>
      </c>
      <c r="C6891" s="4">
        <f t="shared" si="337"/>
        <v>21</v>
      </c>
      <c r="D6891" s="4" t="s">
        <v>800</v>
      </c>
      <c r="E6891" s="28">
        <v>517</v>
      </c>
      <c r="F6891" s="28">
        <v>87</v>
      </c>
      <c r="G6891" s="28">
        <v>7.3</v>
      </c>
      <c r="H6891" s="28">
        <v>217</v>
      </c>
      <c r="I6891" s="28">
        <v>10</v>
      </c>
      <c r="J6891" s="28">
        <v>2.3999999999999998E-3</v>
      </c>
      <c r="AI6891"/>
      <c r="AJ6891"/>
    </row>
    <row r="6892" spans="1:36" ht="14.5" x14ac:dyDescent="0.35">
      <c r="A6892" s="52">
        <f t="shared" si="335"/>
        <v>2016</v>
      </c>
      <c r="B6892" s="30">
        <f t="shared" si="336"/>
        <v>138</v>
      </c>
      <c r="C6892" s="4">
        <f t="shared" si="337"/>
        <v>21</v>
      </c>
      <c r="D6892" s="4" t="s">
        <v>800</v>
      </c>
      <c r="E6892" s="28">
        <v>517</v>
      </c>
      <c r="F6892" s="28">
        <v>87</v>
      </c>
      <c r="G6892" s="28">
        <v>7.3</v>
      </c>
      <c r="H6892" s="28">
        <v>217</v>
      </c>
      <c r="I6892" s="28">
        <v>10</v>
      </c>
      <c r="J6892" s="28">
        <v>2.2000000000000001E-3</v>
      </c>
      <c r="AI6892"/>
      <c r="AJ6892"/>
    </row>
    <row r="6893" spans="1:36" ht="14.5" x14ac:dyDescent="0.35">
      <c r="A6893" s="52">
        <f t="shared" si="335"/>
        <v>2016</v>
      </c>
      <c r="B6893" s="30">
        <f t="shared" si="336"/>
        <v>138</v>
      </c>
      <c r="C6893" s="4">
        <f t="shared" si="337"/>
        <v>21</v>
      </c>
      <c r="D6893" s="4" t="s">
        <v>800</v>
      </c>
      <c r="E6893" s="28">
        <v>517</v>
      </c>
      <c r="F6893" s="28">
        <v>87</v>
      </c>
      <c r="G6893" s="28">
        <v>7.3</v>
      </c>
      <c r="H6893" s="28">
        <v>217</v>
      </c>
      <c r="I6893" s="28">
        <v>10</v>
      </c>
      <c r="J6893" s="28">
        <v>2E-3</v>
      </c>
      <c r="AI6893"/>
      <c r="AJ6893"/>
    </row>
    <row r="6894" spans="1:36" ht="14.5" x14ac:dyDescent="0.35">
      <c r="A6894" s="52">
        <f t="shared" si="335"/>
        <v>2016</v>
      </c>
      <c r="B6894" s="30">
        <f t="shared" si="336"/>
        <v>138</v>
      </c>
      <c r="C6894" s="4">
        <f t="shared" si="337"/>
        <v>21</v>
      </c>
      <c r="D6894" s="4" t="s">
        <v>800</v>
      </c>
      <c r="E6894" s="28">
        <v>517</v>
      </c>
      <c r="F6894" s="28">
        <v>87</v>
      </c>
      <c r="G6894" s="28">
        <v>7.3</v>
      </c>
      <c r="H6894" s="28">
        <v>217</v>
      </c>
      <c r="I6894" s="28">
        <v>10</v>
      </c>
      <c r="J6894" s="28">
        <v>1.8E-3</v>
      </c>
      <c r="AI6894"/>
      <c r="AJ6894"/>
    </row>
    <row r="6895" spans="1:36" ht="14.5" x14ac:dyDescent="0.35">
      <c r="A6895" s="52">
        <f t="shared" si="335"/>
        <v>2016</v>
      </c>
      <c r="B6895" s="30">
        <f t="shared" si="336"/>
        <v>138</v>
      </c>
      <c r="C6895" s="4">
        <f t="shared" si="337"/>
        <v>21</v>
      </c>
      <c r="D6895" s="4" t="s">
        <v>800</v>
      </c>
      <c r="E6895" s="28">
        <v>517</v>
      </c>
      <c r="F6895" s="28">
        <v>87</v>
      </c>
      <c r="G6895" s="28">
        <v>7.3</v>
      </c>
      <c r="H6895" s="28">
        <v>217</v>
      </c>
      <c r="I6895" s="28">
        <v>10</v>
      </c>
      <c r="J6895" s="28">
        <v>2.3999999999999998E-3</v>
      </c>
      <c r="AI6895"/>
      <c r="AJ6895"/>
    </row>
    <row r="6896" spans="1:36" ht="14.5" x14ac:dyDescent="0.35">
      <c r="A6896" s="52">
        <f t="shared" si="335"/>
        <v>2016</v>
      </c>
      <c r="B6896" s="30">
        <f t="shared" si="336"/>
        <v>138</v>
      </c>
      <c r="C6896" s="4">
        <f t="shared" si="337"/>
        <v>21</v>
      </c>
      <c r="D6896" s="4" t="s">
        <v>800</v>
      </c>
      <c r="E6896" s="28">
        <v>517</v>
      </c>
      <c r="F6896" s="28">
        <v>87</v>
      </c>
      <c r="G6896" s="28">
        <v>7.3</v>
      </c>
      <c r="H6896" s="28">
        <v>217</v>
      </c>
      <c r="I6896" s="28">
        <v>10</v>
      </c>
      <c r="J6896" s="28">
        <v>1.8E-3</v>
      </c>
      <c r="AI6896"/>
      <c r="AJ6896"/>
    </row>
    <row r="6897" spans="1:36" ht="14.5" x14ac:dyDescent="0.35">
      <c r="A6897" s="52">
        <f t="shared" si="335"/>
        <v>2016</v>
      </c>
      <c r="B6897" s="30">
        <f t="shared" si="336"/>
        <v>138</v>
      </c>
      <c r="C6897" s="4">
        <f t="shared" si="337"/>
        <v>21</v>
      </c>
      <c r="D6897" s="4" t="s">
        <v>800</v>
      </c>
      <c r="E6897" s="28">
        <v>516</v>
      </c>
      <c r="F6897" s="28">
        <v>87</v>
      </c>
      <c r="G6897" s="28">
        <v>7.3</v>
      </c>
      <c r="H6897" s="28">
        <v>109</v>
      </c>
      <c r="I6897" s="28">
        <v>11</v>
      </c>
      <c r="J6897" s="28">
        <v>1.8E-3</v>
      </c>
      <c r="AI6897"/>
      <c r="AJ6897"/>
    </row>
    <row r="6898" spans="1:36" ht="14.5" x14ac:dyDescent="0.35">
      <c r="A6898" s="52">
        <f t="shared" si="335"/>
        <v>2016</v>
      </c>
      <c r="B6898" s="30">
        <f t="shared" si="336"/>
        <v>138</v>
      </c>
      <c r="C6898" s="4">
        <f t="shared" si="337"/>
        <v>21</v>
      </c>
      <c r="D6898" s="4" t="s">
        <v>800</v>
      </c>
      <c r="E6898" s="28">
        <v>516</v>
      </c>
      <c r="F6898" s="28">
        <v>87</v>
      </c>
      <c r="G6898" s="28">
        <v>7.3</v>
      </c>
      <c r="H6898" s="28">
        <v>109</v>
      </c>
      <c r="I6898" s="28">
        <v>11</v>
      </c>
      <c r="J6898" s="28">
        <v>1.6000000000000001E-3</v>
      </c>
      <c r="AI6898"/>
      <c r="AJ6898"/>
    </row>
    <row r="6899" spans="1:36" ht="14.5" x14ac:dyDescent="0.35">
      <c r="A6899" s="52">
        <f t="shared" si="335"/>
        <v>2016</v>
      </c>
      <c r="B6899" s="30">
        <f t="shared" si="336"/>
        <v>138</v>
      </c>
      <c r="C6899" s="4">
        <f t="shared" si="337"/>
        <v>21</v>
      </c>
      <c r="D6899" s="4" t="s">
        <v>800</v>
      </c>
      <c r="E6899" s="28">
        <v>516</v>
      </c>
      <c r="F6899" s="28">
        <v>87</v>
      </c>
      <c r="G6899" s="28">
        <v>7.3</v>
      </c>
      <c r="H6899" s="28">
        <v>109</v>
      </c>
      <c r="I6899" s="28">
        <v>11</v>
      </c>
      <c r="J6899" s="28">
        <v>3.5000000000000001E-3</v>
      </c>
      <c r="AI6899"/>
      <c r="AJ6899"/>
    </row>
    <row r="6900" spans="1:36" ht="14.5" x14ac:dyDescent="0.35">
      <c r="A6900" s="52">
        <f t="shared" si="335"/>
        <v>2016</v>
      </c>
      <c r="B6900" s="30">
        <f t="shared" si="336"/>
        <v>138</v>
      </c>
      <c r="C6900" s="4">
        <f t="shared" si="337"/>
        <v>21</v>
      </c>
      <c r="D6900" s="4" t="s">
        <v>800</v>
      </c>
      <c r="E6900" s="28">
        <v>516</v>
      </c>
      <c r="F6900" s="28">
        <v>87</v>
      </c>
      <c r="G6900" s="28">
        <v>7.3</v>
      </c>
      <c r="H6900" s="28">
        <v>109</v>
      </c>
      <c r="I6900" s="28">
        <v>11</v>
      </c>
      <c r="J6900" s="28">
        <v>3.0000000000000001E-3</v>
      </c>
      <c r="AI6900"/>
      <c r="AJ6900"/>
    </row>
    <row r="6901" spans="1:36" ht="14.5" x14ac:dyDescent="0.35">
      <c r="A6901" s="52">
        <f t="shared" si="335"/>
        <v>2016</v>
      </c>
      <c r="B6901" s="30">
        <f t="shared" si="336"/>
        <v>138</v>
      </c>
      <c r="C6901" s="4">
        <f t="shared" si="337"/>
        <v>21</v>
      </c>
      <c r="D6901" s="4" t="s">
        <v>800</v>
      </c>
      <c r="E6901" s="28">
        <v>516</v>
      </c>
      <c r="F6901" s="28">
        <v>87</v>
      </c>
      <c r="G6901" s="28">
        <v>7.3</v>
      </c>
      <c r="H6901" s="28">
        <v>109</v>
      </c>
      <c r="I6901" s="28">
        <v>11</v>
      </c>
      <c r="J6901" s="28">
        <v>2.8E-3</v>
      </c>
      <c r="AI6901"/>
      <c r="AJ6901"/>
    </row>
    <row r="6902" spans="1:36" ht="14.5" x14ac:dyDescent="0.35">
      <c r="A6902" s="52">
        <f t="shared" si="335"/>
        <v>2016</v>
      </c>
      <c r="B6902" s="30">
        <f t="shared" si="336"/>
        <v>138</v>
      </c>
      <c r="C6902" s="4">
        <f t="shared" si="337"/>
        <v>21</v>
      </c>
      <c r="D6902" s="4" t="s">
        <v>800</v>
      </c>
      <c r="E6902" s="28">
        <v>516</v>
      </c>
      <c r="F6902" s="28">
        <v>87</v>
      </c>
      <c r="G6902" s="28">
        <v>7.3</v>
      </c>
      <c r="H6902" s="28">
        <v>109</v>
      </c>
      <c r="I6902" s="28">
        <v>11</v>
      </c>
      <c r="J6902" s="28">
        <v>2.5999999999999999E-3</v>
      </c>
      <c r="AI6902"/>
      <c r="AJ6902"/>
    </row>
    <row r="6903" spans="1:36" ht="14.5" x14ac:dyDescent="0.35">
      <c r="A6903" s="52">
        <f t="shared" si="335"/>
        <v>2016</v>
      </c>
      <c r="B6903" s="30">
        <f t="shared" si="336"/>
        <v>138</v>
      </c>
      <c r="C6903" s="4">
        <f t="shared" si="337"/>
        <v>21</v>
      </c>
      <c r="D6903" s="4" t="s">
        <v>800</v>
      </c>
      <c r="E6903" s="28">
        <v>516</v>
      </c>
      <c r="F6903" s="28">
        <v>87</v>
      </c>
      <c r="G6903" s="28">
        <v>7.3</v>
      </c>
      <c r="H6903" s="28">
        <v>109</v>
      </c>
      <c r="I6903" s="28">
        <v>11</v>
      </c>
      <c r="J6903" s="28">
        <v>1.8E-3</v>
      </c>
      <c r="AI6903"/>
      <c r="AJ6903"/>
    </row>
    <row r="6904" spans="1:36" ht="14.5" x14ac:dyDescent="0.35">
      <c r="A6904" s="52">
        <f t="shared" si="335"/>
        <v>2016</v>
      </c>
      <c r="B6904" s="30">
        <f t="shared" si="336"/>
        <v>138</v>
      </c>
      <c r="C6904" s="4">
        <f t="shared" si="337"/>
        <v>21</v>
      </c>
      <c r="D6904" s="4" t="s">
        <v>800</v>
      </c>
      <c r="E6904" s="28">
        <v>516</v>
      </c>
      <c r="F6904" s="28">
        <v>87</v>
      </c>
      <c r="G6904" s="28">
        <v>7.3</v>
      </c>
      <c r="H6904" s="28">
        <v>109</v>
      </c>
      <c r="I6904" s="28">
        <v>11</v>
      </c>
      <c r="J6904" s="28">
        <v>3.0999999999999999E-3</v>
      </c>
      <c r="AI6904"/>
      <c r="AJ6904"/>
    </row>
    <row r="6905" spans="1:36" ht="14.5" x14ac:dyDescent="0.35">
      <c r="A6905" s="52">
        <f t="shared" si="335"/>
        <v>2016</v>
      </c>
      <c r="B6905" s="30">
        <f t="shared" si="336"/>
        <v>138</v>
      </c>
      <c r="C6905" s="4">
        <f t="shared" si="337"/>
        <v>21</v>
      </c>
      <c r="D6905" s="4" t="s">
        <v>800</v>
      </c>
      <c r="E6905" s="28">
        <v>516</v>
      </c>
      <c r="F6905" s="28">
        <v>87</v>
      </c>
      <c r="G6905" s="28">
        <v>7.3</v>
      </c>
      <c r="H6905" s="28">
        <v>109</v>
      </c>
      <c r="I6905" s="28">
        <v>11</v>
      </c>
      <c r="J6905" s="28">
        <v>2.3E-3</v>
      </c>
      <c r="AI6905"/>
      <c r="AJ6905"/>
    </row>
    <row r="6906" spans="1:36" ht="14.5" x14ac:dyDescent="0.35">
      <c r="A6906" s="52">
        <f t="shared" si="335"/>
        <v>2016</v>
      </c>
      <c r="B6906" s="30">
        <f t="shared" si="336"/>
        <v>138</v>
      </c>
      <c r="C6906" s="4">
        <f t="shared" si="337"/>
        <v>21</v>
      </c>
      <c r="D6906" s="4" t="s">
        <v>800</v>
      </c>
      <c r="E6906" s="28">
        <v>517</v>
      </c>
      <c r="F6906" s="28">
        <v>87</v>
      </c>
      <c r="G6906" s="28">
        <v>7.3</v>
      </c>
      <c r="H6906" s="28">
        <v>217</v>
      </c>
      <c r="I6906" s="28">
        <v>11</v>
      </c>
      <c r="J6906" s="28">
        <v>3.2000000000000002E-3</v>
      </c>
      <c r="AI6906"/>
      <c r="AJ6906"/>
    </row>
    <row r="6907" spans="1:36" ht="14.5" x14ac:dyDescent="0.35">
      <c r="A6907" s="52">
        <f t="shared" si="335"/>
        <v>2016</v>
      </c>
      <c r="B6907" s="30">
        <f t="shared" si="336"/>
        <v>138</v>
      </c>
      <c r="C6907" s="4">
        <f t="shared" si="337"/>
        <v>21</v>
      </c>
      <c r="D6907" s="4" t="s">
        <v>800</v>
      </c>
      <c r="E6907" s="28">
        <v>517</v>
      </c>
      <c r="F6907" s="28">
        <v>87</v>
      </c>
      <c r="G6907" s="28">
        <v>7.3</v>
      </c>
      <c r="H6907" s="28">
        <v>217</v>
      </c>
      <c r="I6907" s="28">
        <v>11</v>
      </c>
      <c r="J6907" s="28">
        <v>2.5000000000000001E-3</v>
      </c>
      <c r="AI6907"/>
      <c r="AJ6907"/>
    </row>
    <row r="6908" spans="1:36" ht="14.5" x14ac:dyDescent="0.35">
      <c r="A6908" s="52">
        <f t="shared" si="335"/>
        <v>2016</v>
      </c>
      <c r="B6908" s="30">
        <f t="shared" si="336"/>
        <v>138</v>
      </c>
      <c r="C6908" s="4">
        <f t="shared" si="337"/>
        <v>21</v>
      </c>
      <c r="D6908" s="4" t="s">
        <v>800</v>
      </c>
      <c r="E6908" s="28">
        <v>517</v>
      </c>
      <c r="F6908" s="28">
        <v>87</v>
      </c>
      <c r="G6908" s="28">
        <v>7.3</v>
      </c>
      <c r="H6908" s="28">
        <v>217</v>
      </c>
      <c r="I6908" s="28">
        <v>11</v>
      </c>
      <c r="J6908" s="28">
        <v>3.0000000000000001E-3</v>
      </c>
      <c r="AI6908"/>
      <c r="AJ6908"/>
    </row>
    <row r="6909" spans="1:36" ht="14.5" x14ac:dyDescent="0.35">
      <c r="A6909" s="52">
        <f t="shared" si="335"/>
        <v>2016</v>
      </c>
      <c r="B6909" s="30">
        <f t="shared" si="336"/>
        <v>138</v>
      </c>
      <c r="C6909" s="4">
        <f t="shared" si="337"/>
        <v>21</v>
      </c>
      <c r="D6909" s="4" t="s">
        <v>800</v>
      </c>
      <c r="E6909" s="28">
        <v>517</v>
      </c>
      <c r="F6909" s="28">
        <v>87</v>
      </c>
      <c r="G6909" s="28">
        <v>7.3</v>
      </c>
      <c r="H6909" s="28">
        <v>217</v>
      </c>
      <c r="I6909" s="28">
        <v>11</v>
      </c>
      <c r="J6909" s="28">
        <v>3.0999999999999999E-3</v>
      </c>
      <c r="AI6909"/>
      <c r="AJ6909"/>
    </row>
    <row r="6910" spans="1:36" ht="14.5" x14ac:dyDescent="0.35">
      <c r="A6910" s="52">
        <f t="shared" si="335"/>
        <v>2016</v>
      </c>
      <c r="B6910" s="30">
        <f t="shared" si="336"/>
        <v>138</v>
      </c>
      <c r="C6910" s="4">
        <f t="shared" si="337"/>
        <v>21</v>
      </c>
      <c r="D6910" s="4" t="s">
        <v>800</v>
      </c>
      <c r="E6910" s="28">
        <v>517</v>
      </c>
      <c r="F6910" s="28">
        <v>87</v>
      </c>
      <c r="G6910" s="28">
        <v>7.3</v>
      </c>
      <c r="H6910" s="28">
        <v>217</v>
      </c>
      <c r="I6910" s="28">
        <v>11</v>
      </c>
      <c r="J6910" s="28">
        <v>3.2000000000000002E-3</v>
      </c>
      <c r="AI6910"/>
      <c r="AJ6910"/>
    </row>
    <row r="6911" spans="1:36" ht="14.5" x14ac:dyDescent="0.35">
      <c r="A6911" s="52">
        <f t="shared" si="335"/>
        <v>2016</v>
      </c>
      <c r="B6911" s="30">
        <f t="shared" si="336"/>
        <v>138</v>
      </c>
      <c r="C6911" s="4">
        <f t="shared" si="337"/>
        <v>21</v>
      </c>
      <c r="D6911" s="4" t="s">
        <v>800</v>
      </c>
      <c r="E6911" s="28">
        <v>517</v>
      </c>
      <c r="F6911" s="28">
        <v>87</v>
      </c>
      <c r="G6911" s="28">
        <v>7.3</v>
      </c>
      <c r="H6911" s="28">
        <v>217</v>
      </c>
      <c r="I6911" s="28">
        <v>11</v>
      </c>
      <c r="J6911" s="28">
        <v>3.3E-3</v>
      </c>
      <c r="AI6911"/>
      <c r="AJ6911"/>
    </row>
    <row r="6912" spans="1:36" ht="14.5" x14ac:dyDescent="0.35">
      <c r="A6912" s="52">
        <f t="shared" si="335"/>
        <v>2016</v>
      </c>
      <c r="B6912" s="30">
        <f t="shared" si="336"/>
        <v>138</v>
      </c>
      <c r="C6912" s="4">
        <f t="shared" si="337"/>
        <v>21</v>
      </c>
      <c r="D6912" s="4" t="s">
        <v>800</v>
      </c>
      <c r="E6912" s="28">
        <v>516</v>
      </c>
      <c r="F6912" s="28">
        <v>87</v>
      </c>
      <c r="G6912" s="28">
        <v>7.3</v>
      </c>
      <c r="H6912" s="28">
        <v>109</v>
      </c>
      <c r="I6912" s="28">
        <v>12</v>
      </c>
      <c r="J6912" s="28">
        <v>3.3E-3</v>
      </c>
      <c r="AI6912"/>
      <c r="AJ6912"/>
    </row>
    <row r="6913" spans="1:36" ht="14.5" x14ac:dyDescent="0.35">
      <c r="A6913" s="52">
        <f t="shared" si="335"/>
        <v>2016</v>
      </c>
      <c r="B6913" s="30">
        <f t="shared" si="336"/>
        <v>138</v>
      </c>
      <c r="C6913" s="4">
        <f t="shared" si="337"/>
        <v>21</v>
      </c>
      <c r="D6913" s="4" t="s">
        <v>800</v>
      </c>
      <c r="E6913" s="28">
        <v>517</v>
      </c>
      <c r="F6913" s="28">
        <v>87</v>
      </c>
      <c r="G6913" s="28">
        <v>7.3</v>
      </c>
      <c r="H6913" s="28">
        <v>217</v>
      </c>
      <c r="I6913" s="28">
        <v>12</v>
      </c>
      <c r="J6913" s="28">
        <v>2.5999999999999999E-3</v>
      </c>
      <c r="AI6913"/>
      <c r="AJ6913"/>
    </row>
    <row r="6914" spans="1:36" ht="14.5" x14ac:dyDescent="0.35">
      <c r="A6914" s="52">
        <f t="shared" ref="A6914:A6977" si="338">YEAR(D6914)</f>
        <v>2016</v>
      </c>
      <c r="B6914" s="30">
        <f t="shared" ref="B6914:B6977" si="339">D6914-DATE(YEAR(D6914),1,0)</f>
        <v>138</v>
      </c>
      <c r="C6914" s="4">
        <f t="shared" ref="C6914:C6977" si="340">WEEKNUM(D6914,1)</f>
        <v>21</v>
      </c>
      <c r="D6914" s="4" t="s">
        <v>800</v>
      </c>
      <c r="E6914" s="28">
        <v>517</v>
      </c>
      <c r="F6914" s="28">
        <v>87</v>
      </c>
      <c r="G6914" s="28">
        <v>7.3</v>
      </c>
      <c r="H6914" s="28">
        <v>217</v>
      </c>
      <c r="I6914" s="28">
        <v>12</v>
      </c>
      <c r="J6914" s="28">
        <v>3.7000000000000002E-3</v>
      </c>
      <c r="AI6914"/>
      <c r="AJ6914"/>
    </row>
    <row r="6915" spans="1:36" ht="14.5" x14ac:dyDescent="0.35">
      <c r="A6915" s="52">
        <f t="shared" si="338"/>
        <v>2016</v>
      </c>
      <c r="B6915" s="30">
        <f t="shared" si="339"/>
        <v>138</v>
      </c>
      <c r="C6915" s="4">
        <f t="shared" si="340"/>
        <v>21</v>
      </c>
      <c r="D6915" s="4" t="s">
        <v>800</v>
      </c>
      <c r="E6915" s="28">
        <v>517</v>
      </c>
      <c r="F6915" s="28">
        <v>87</v>
      </c>
      <c r="G6915" s="28">
        <v>7.3</v>
      </c>
      <c r="H6915" s="28">
        <v>217</v>
      </c>
      <c r="I6915" s="28">
        <v>12</v>
      </c>
      <c r="J6915" s="28">
        <v>3.0000000000000001E-3</v>
      </c>
      <c r="AI6915"/>
      <c r="AJ6915"/>
    </row>
    <row r="6916" spans="1:36" ht="14.5" x14ac:dyDescent="0.35">
      <c r="A6916" s="52">
        <f t="shared" si="338"/>
        <v>2016</v>
      </c>
      <c r="B6916" s="30">
        <f t="shared" si="339"/>
        <v>138</v>
      </c>
      <c r="C6916" s="4">
        <f t="shared" si="340"/>
        <v>21</v>
      </c>
      <c r="D6916" s="4" t="s">
        <v>800</v>
      </c>
      <c r="E6916" s="28">
        <v>517</v>
      </c>
      <c r="F6916" s="28">
        <v>87</v>
      </c>
      <c r="G6916" s="28">
        <v>7.3</v>
      </c>
      <c r="H6916" s="28">
        <v>217</v>
      </c>
      <c r="I6916" s="28">
        <v>12</v>
      </c>
      <c r="J6916" s="28">
        <v>3.3E-3</v>
      </c>
      <c r="AI6916"/>
      <c r="AJ6916"/>
    </row>
    <row r="6917" spans="1:36" ht="14.5" x14ac:dyDescent="0.35">
      <c r="A6917" s="52">
        <f t="shared" si="338"/>
        <v>2016</v>
      </c>
      <c r="B6917" s="30">
        <f t="shared" si="339"/>
        <v>138</v>
      </c>
      <c r="C6917" s="4">
        <f t="shared" si="340"/>
        <v>21</v>
      </c>
      <c r="D6917" s="4" t="s">
        <v>800</v>
      </c>
      <c r="E6917" s="28">
        <v>517</v>
      </c>
      <c r="F6917" s="28">
        <v>87</v>
      </c>
      <c r="G6917" s="28">
        <v>7.3</v>
      </c>
      <c r="H6917" s="28">
        <v>217</v>
      </c>
      <c r="I6917" s="28">
        <v>12</v>
      </c>
      <c r="J6917" s="28">
        <v>3.3999999999999998E-3</v>
      </c>
      <c r="AI6917"/>
      <c r="AJ6917"/>
    </row>
    <row r="6918" spans="1:36" ht="14.5" x14ac:dyDescent="0.35">
      <c r="A6918" s="52">
        <f t="shared" si="338"/>
        <v>2016</v>
      </c>
      <c r="B6918" s="30">
        <f t="shared" si="339"/>
        <v>138</v>
      </c>
      <c r="C6918" s="4">
        <f t="shared" si="340"/>
        <v>21</v>
      </c>
      <c r="D6918" s="4" t="s">
        <v>800</v>
      </c>
      <c r="E6918" s="28">
        <v>517</v>
      </c>
      <c r="F6918" s="28">
        <v>87</v>
      </c>
      <c r="G6918" s="28">
        <v>7.3</v>
      </c>
      <c r="H6918" s="28">
        <v>217</v>
      </c>
      <c r="I6918" s="28">
        <v>12</v>
      </c>
      <c r="J6918" s="28">
        <v>3.3E-3</v>
      </c>
      <c r="AI6918"/>
      <c r="AJ6918"/>
    </row>
    <row r="6919" spans="1:36" ht="14.5" x14ac:dyDescent="0.35">
      <c r="A6919" s="52">
        <f t="shared" si="338"/>
        <v>2016</v>
      </c>
      <c r="B6919" s="30">
        <f t="shared" si="339"/>
        <v>138</v>
      </c>
      <c r="C6919" s="4">
        <f t="shared" si="340"/>
        <v>21</v>
      </c>
      <c r="D6919" s="4" t="s">
        <v>800</v>
      </c>
      <c r="E6919" s="28">
        <v>517</v>
      </c>
      <c r="F6919" s="28">
        <v>87</v>
      </c>
      <c r="G6919" s="28">
        <v>7.3</v>
      </c>
      <c r="H6919" s="28">
        <v>217</v>
      </c>
      <c r="I6919" s="28">
        <v>12</v>
      </c>
      <c r="J6919" s="28">
        <v>3.0000000000000001E-3</v>
      </c>
      <c r="AI6919"/>
      <c r="AJ6919"/>
    </row>
    <row r="6920" spans="1:36" ht="14.5" x14ac:dyDescent="0.35">
      <c r="A6920" s="52">
        <f t="shared" si="338"/>
        <v>2016</v>
      </c>
      <c r="B6920" s="30">
        <f t="shared" si="339"/>
        <v>138</v>
      </c>
      <c r="C6920" s="4">
        <f t="shared" si="340"/>
        <v>21</v>
      </c>
      <c r="D6920" s="4" t="s">
        <v>800</v>
      </c>
      <c r="E6920" s="28">
        <v>516</v>
      </c>
      <c r="F6920" s="28">
        <v>87</v>
      </c>
      <c r="G6920" s="28">
        <v>7.3</v>
      </c>
      <c r="H6920" s="28">
        <v>109</v>
      </c>
      <c r="I6920" s="28">
        <v>13</v>
      </c>
      <c r="J6920" s="28">
        <v>4.1999999999999997E-3</v>
      </c>
      <c r="AI6920"/>
      <c r="AJ6920"/>
    </row>
    <row r="6921" spans="1:36" ht="14.5" x14ac:dyDescent="0.35">
      <c r="A6921" s="52">
        <f t="shared" si="338"/>
        <v>2016</v>
      </c>
      <c r="B6921" s="30">
        <f t="shared" si="339"/>
        <v>138</v>
      </c>
      <c r="C6921" s="4">
        <f t="shared" si="340"/>
        <v>21</v>
      </c>
      <c r="D6921" s="4" t="s">
        <v>800</v>
      </c>
      <c r="E6921" s="28">
        <v>516</v>
      </c>
      <c r="F6921" s="28">
        <v>87</v>
      </c>
      <c r="G6921" s="28">
        <v>7.3</v>
      </c>
      <c r="H6921" s="28">
        <v>109</v>
      </c>
      <c r="I6921" s="28">
        <v>13</v>
      </c>
      <c r="J6921" s="28">
        <v>3.0000000000000001E-3</v>
      </c>
      <c r="AI6921"/>
      <c r="AJ6921"/>
    </row>
    <row r="6922" spans="1:36" ht="14.5" x14ac:dyDescent="0.35">
      <c r="A6922" s="52">
        <f t="shared" si="338"/>
        <v>2016</v>
      </c>
      <c r="B6922" s="30">
        <f t="shared" si="339"/>
        <v>138</v>
      </c>
      <c r="C6922" s="4">
        <f t="shared" si="340"/>
        <v>21</v>
      </c>
      <c r="D6922" s="4" t="s">
        <v>800</v>
      </c>
      <c r="E6922" s="28">
        <v>516</v>
      </c>
      <c r="F6922" s="28">
        <v>87</v>
      </c>
      <c r="G6922" s="28">
        <v>7.3</v>
      </c>
      <c r="H6922" s="28">
        <v>109</v>
      </c>
      <c r="I6922" s="28">
        <v>13</v>
      </c>
      <c r="J6922" s="28">
        <v>3.0000000000000001E-3</v>
      </c>
      <c r="AI6922"/>
      <c r="AJ6922"/>
    </row>
    <row r="6923" spans="1:36" ht="14.5" x14ac:dyDescent="0.35">
      <c r="A6923" s="52">
        <f t="shared" si="338"/>
        <v>2016</v>
      </c>
      <c r="B6923" s="30">
        <f t="shared" si="339"/>
        <v>138</v>
      </c>
      <c r="C6923" s="4">
        <f t="shared" si="340"/>
        <v>21</v>
      </c>
      <c r="D6923" s="4" t="s">
        <v>800</v>
      </c>
      <c r="E6923" s="28">
        <v>516</v>
      </c>
      <c r="F6923" s="28">
        <v>87</v>
      </c>
      <c r="G6923" s="28">
        <v>7.3</v>
      </c>
      <c r="H6923" s="28">
        <v>109</v>
      </c>
      <c r="I6923" s="28">
        <v>13</v>
      </c>
      <c r="J6923" s="28">
        <v>3.5000000000000001E-3</v>
      </c>
      <c r="AI6923"/>
      <c r="AJ6923"/>
    </row>
    <row r="6924" spans="1:36" ht="14.5" x14ac:dyDescent="0.35">
      <c r="A6924" s="52">
        <f t="shared" si="338"/>
        <v>2016</v>
      </c>
      <c r="B6924" s="30">
        <f t="shared" si="339"/>
        <v>138</v>
      </c>
      <c r="C6924" s="4">
        <f t="shared" si="340"/>
        <v>21</v>
      </c>
      <c r="D6924" s="4" t="s">
        <v>800</v>
      </c>
      <c r="E6924" s="28">
        <v>516</v>
      </c>
      <c r="F6924" s="28">
        <v>87</v>
      </c>
      <c r="G6924" s="28">
        <v>7.3</v>
      </c>
      <c r="H6924" s="28">
        <v>109</v>
      </c>
      <c r="I6924" s="28">
        <v>13</v>
      </c>
      <c r="J6924" s="28">
        <v>3.0000000000000001E-3</v>
      </c>
      <c r="AI6924"/>
      <c r="AJ6924"/>
    </row>
    <row r="6925" spans="1:36" ht="14.5" x14ac:dyDescent="0.35">
      <c r="A6925" s="52">
        <f t="shared" si="338"/>
        <v>2016</v>
      </c>
      <c r="B6925" s="30">
        <f t="shared" si="339"/>
        <v>138</v>
      </c>
      <c r="C6925" s="4">
        <f t="shared" si="340"/>
        <v>21</v>
      </c>
      <c r="D6925" s="4" t="s">
        <v>800</v>
      </c>
      <c r="E6925" s="28">
        <v>516</v>
      </c>
      <c r="F6925" s="28">
        <v>87</v>
      </c>
      <c r="G6925" s="28">
        <v>7.3</v>
      </c>
      <c r="H6925" s="28">
        <v>109</v>
      </c>
      <c r="I6925" s="28">
        <v>13</v>
      </c>
      <c r="J6925" s="28">
        <v>3.0999999999999999E-3</v>
      </c>
      <c r="AI6925"/>
      <c r="AJ6925"/>
    </row>
    <row r="6926" spans="1:36" ht="14.5" x14ac:dyDescent="0.35">
      <c r="A6926" s="52">
        <f t="shared" si="338"/>
        <v>2016</v>
      </c>
      <c r="B6926" s="30">
        <f t="shared" si="339"/>
        <v>138</v>
      </c>
      <c r="C6926" s="4">
        <f t="shared" si="340"/>
        <v>21</v>
      </c>
      <c r="D6926" s="4" t="s">
        <v>800</v>
      </c>
      <c r="E6926" s="28">
        <v>516</v>
      </c>
      <c r="F6926" s="28">
        <v>87</v>
      </c>
      <c r="G6926" s="28">
        <v>7.3</v>
      </c>
      <c r="H6926" s="28">
        <v>109</v>
      </c>
      <c r="I6926" s="28">
        <v>13</v>
      </c>
      <c r="J6926" s="28">
        <v>4.1000000000000003E-3</v>
      </c>
      <c r="AI6926"/>
      <c r="AJ6926"/>
    </row>
    <row r="6927" spans="1:36" ht="14.5" x14ac:dyDescent="0.35">
      <c r="A6927" s="52">
        <f t="shared" si="338"/>
        <v>2016</v>
      </c>
      <c r="B6927" s="30">
        <f t="shared" si="339"/>
        <v>138</v>
      </c>
      <c r="C6927" s="4">
        <f t="shared" si="340"/>
        <v>21</v>
      </c>
      <c r="D6927" s="4" t="s">
        <v>800</v>
      </c>
      <c r="E6927" s="28">
        <v>516</v>
      </c>
      <c r="F6927" s="28">
        <v>87</v>
      </c>
      <c r="G6927" s="28">
        <v>7.3</v>
      </c>
      <c r="H6927" s="28">
        <v>109</v>
      </c>
      <c r="I6927" s="28">
        <v>13</v>
      </c>
      <c r="J6927" s="28">
        <v>3.0999999999999999E-3</v>
      </c>
      <c r="AI6927"/>
      <c r="AJ6927"/>
    </row>
    <row r="6928" spans="1:36" ht="14.5" x14ac:dyDescent="0.35">
      <c r="A6928" s="52">
        <f t="shared" si="338"/>
        <v>2016</v>
      </c>
      <c r="B6928" s="30">
        <f t="shared" si="339"/>
        <v>138</v>
      </c>
      <c r="C6928" s="4">
        <f t="shared" si="340"/>
        <v>21</v>
      </c>
      <c r="D6928" s="4" t="s">
        <v>800</v>
      </c>
      <c r="E6928" s="28">
        <v>516</v>
      </c>
      <c r="F6928" s="28">
        <v>87</v>
      </c>
      <c r="G6928" s="28">
        <v>7.3</v>
      </c>
      <c r="H6928" s="28">
        <v>109</v>
      </c>
      <c r="I6928" s="28">
        <v>13</v>
      </c>
      <c r="J6928" s="28">
        <v>2.3999999999999998E-3</v>
      </c>
      <c r="AI6928"/>
      <c r="AJ6928"/>
    </row>
    <row r="6929" spans="1:36" ht="14.5" x14ac:dyDescent="0.35">
      <c r="A6929" s="52">
        <f t="shared" si="338"/>
        <v>2016</v>
      </c>
      <c r="B6929" s="30">
        <f t="shared" si="339"/>
        <v>138</v>
      </c>
      <c r="C6929" s="4">
        <f t="shared" si="340"/>
        <v>21</v>
      </c>
      <c r="D6929" s="4" t="s">
        <v>800</v>
      </c>
      <c r="E6929" s="28">
        <v>517</v>
      </c>
      <c r="F6929" s="28">
        <v>87</v>
      </c>
      <c r="G6929" s="28">
        <v>7.3</v>
      </c>
      <c r="H6929" s="28">
        <v>217</v>
      </c>
      <c r="I6929" s="28">
        <v>13</v>
      </c>
      <c r="J6929" s="28">
        <v>4.4999999999999997E-3</v>
      </c>
      <c r="AI6929"/>
      <c r="AJ6929"/>
    </row>
    <row r="6930" spans="1:36" ht="14.5" x14ac:dyDescent="0.35">
      <c r="A6930" s="52">
        <f t="shared" si="338"/>
        <v>2016</v>
      </c>
      <c r="B6930" s="30">
        <f t="shared" si="339"/>
        <v>138</v>
      </c>
      <c r="C6930" s="4">
        <f t="shared" si="340"/>
        <v>21</v>
      </c>
      <c r="D6930" s="4" t="s">
        <v>800</v>
      </c>
      <c r="E6930" s="28">
        <v>516</v>
      </c>
      <c r="F6930" s="28">
        <v>87</v>
      </c>
      <c r="G6930" s="28">
        <v>7.3</v>
      </c>
      <c r="H6930" s="28">
        <v>109</v>
      </c>
      <c r="I6930" s="28">
        <v>14</v>
      </c>
      <c r="J6930" s="28">
        <v>3.3999999999999998E-3</v>
      </c>
      <c r="AI6930"/>
      <c r="AJ6930"/>
    </row>
    <row r="6931" spans="1:36" ht="14.5" x14ac:dyDescent="0.35">
      <c r="A6931" s="52">
        <f t="shared" si="338"/>
        <v>2016</v>
      </c>
      <c r="B6931" s="30">
        <f t="shared" si="339"/>
        <v>138</v>
      </c>
      <c r="C6931" s="4">
        <f t="shared" si="340"/>
        <v>21</v>
      </c>
      <c r="D6931" s="4" t="s">
        <v>800</v>
      </c>
      <c r="E6931" s="28">
        <v>516</v>
      </c>
      <c r="F6931" s="28">
        <v>87</v>
      </c>
      <c r="G6931" s="28">
        <v>7.3</v>
      </c>
      <c r="H6931" s="28">
        <v>109</v>
      </c>
      <c r="I6931" s="28">
        <v>14</v>
      </c>
      <c r="J6931" s="28">
        <v>3.8E-3</v>
      </c>
      <c r="AI6931"/>
      <c r="AJ6931"/>
    </row>
    <row r="6932" spans="1:36" ht="14.5" x14ac:dyDescent="0.35">
      <c r="A6932" s="52">
        <f t="shared" si="338"/>
        <v>2016</v>
      </c>
      <c r="B6932" s="30">
        <f t="shared" si="339"/>
        <v>138</v>
      </c>
      <c r="C6932" s="4">
        <f t="shared" si="340"/>
        <v>21</v>
      </c>
      <c r="D6932" s="4" t="s">
        <v>800</v>
      </c>
      <c r="E6932" s="28">
        <v>516</v>
      </c>
      <c r="F6932" s="28">
        <v>87</v>
      </c>
      <c r="G6932" s="28">
        <v>7.3</v>
      </c>
      <c r="H6932" s="28">
        <v>109</v>
      </c>
      <c r="I6932" s="28">
        <v>14</v>
      </c>
      <c r="J6932" s="28">
        <v>4.1000000000000003E-3</v>
      </c>
      <c r="AI6932"/>
      <c r="AJ6932"/>
    </row>
    <row r="6933" spans="1:36" ht="14.5" x14ac:dyDescent="0.35">
      <c r="A6933" s="52">
        <f t="shared" si="338"/>
        <v>2016</v>
      </c>
      <c r="B6933" s="30">
        <f t="shared" si="339"/>
        <v>138</v>
      </c>
      <c r="C6933" s="4">
        <f t="shared" si="340"/>
        <v>21</v>
      </c>
      <c r="D6933" s="4" t="s">
        <v>800</v>
      </c>
      <c r="E6933" s="28">
        <v>517</v>
      </c>
      <c r="F6933" s="28">
        <v>87</v>
      </c>
      <c r="G6933" s="28">
        <v>7.3</v>
      </c>
      <c r="H6933" s="28">
        <v>217</v>
      </c>
      <c r="I6933" s="28"/>
      <c r="J6933" s="4" t="s">
        <v>7</v>
      </c>
      <c r="AI6933"/>
      <c r="AJ6933"/>
    </row>
    <row r="6934" spans="1:36" ht="14.5" x14ac:dyDescent="0.35">
      <c r="A6934" s="52">
        <f t="shared" si="338"/>
        <v>2016</v>
      </c>
      <c r="B6934" s="30">
        <f t="shared" si="339"/>
        <v>139</v>
      </c>
      <c r="C6934" s="4">
        <f t="shared" si="340"/>
        <v>21</v>
      </c>
      <c r="D6934" s="4" t="s">
        <v>801</v>
      </c>
      <c r="E6934" s="28">
        <v>519</v>
      </c>
      <c r="F6934" s="28">
        <v>45</v>
      </c>
      <c r="G6934" s="28">
        <v>5.0999999999999996</v>
      </c>
      <c r="H6934" s="28">
        <v>217</v>
      </c>
      <c r="I6934" s="28">
        <v>9</v>
      </c>
      <c r="J6934" s="28">
        <v>1.8E-3</v>
      </c>
      <c r="AI6934"/>
      <c r="AJ6934"/>
    </row>
    <row r="6935" spans="1:36" ht="14.5" x14ac:dyDescent="0.35">
      <c r="A6935" s="52">
        <f t="shared" si="338"/>
        <v>2016</v>
      </c>
      <c r="B6935" s="30">
        <f t="shared" si="339"/>
        <v>139</v>
      </c>
      <c r="C6935" s="4">
        <f t="shared" si="340"/>
        <v>21</v>
      </c>
      <c r="D6935" s="4" t="s">
        <v>801</v>
      </c>
      <c r="E6935" s="28">
        <v>518</v>
      </c>
      <c r="F6935" s="28">
        <v>45</v>
      </c>
      <c r="G6935" s="28">
        <v>5.0999999999999996</v>
      </c>
      <c r="H6935" s="28">
        <v>217</v>
      </c>
      <c r="I6935" s="28">
        <v>10</v>
      </c>
      <c r="J6935" s="28">
        <v>2.5999999999999999E-3</v>
      </c>
      <c r="AI6935"/>
      <c r="AJ6935"/>
    </row>
    <row r="6936" spans="1:36" ht="14.5" x14ac:dyDescent="0.35">
      <c r="A6936" s="52">
        <f t="shared" si="338"/>
        <v>2016</v>
      </c>
      <c r="B6936" s="30">
        <f t="shared" si="339"/>
        <v>139</v>
      </c>
      <c r="C6936" s="4">
        <f t="shared" si="340"/>
        <v>21</v>
      </c>
      <c r="D6936" s="4" t="s">
        <v>801</v>
      </c>
      <c r="E6936" s="28">
        <v>518</v>
      </c>
      <c r="F6936" s="28">
        <v>45</v>
      </c>
      <c r="G6936" s="28">
        <v>5.0999999999999996</v>
      </c>
      <c r="H6936" s="28">
        <v>217</v>
      </c>
      <c r="I6936" s="28">
        <v>12</v>
      </c>
      <c r="J6936" s="28">
        <v>2.5000000000000001E-3</v>
      </c>
      <c r="AI6936"/>
      <c r="AJ6936"/>
    </row>
    <row r="6937" spans="1:36" ht="14.5" x14ac:dyDescent="0.35">
      <c r="A6937" s="52">
        <f t="shared" si="338"/>
        <v>2016</v>
      </c>
      <c r="B6937" s="30">
        <f t="shared" si="339"/>
        <v>139</v>
      </c>
      <c r="C6937" s="4">
        <f t="shared" si="340"/>
        <v>21</v>
      </c>
      <c r="D6937" s="4" t="s">
        <v>801</v>
      </c>
      <c r="E6937" s="28">
        <v>518</v>
      </c>
      <c r="F6937" s="28">
        <v>45</v>
      </c>
      <c r="G6937" s="28">
        <v>5.0999999999999996</v>
      </c>
      <c r="H6937" s="28">
        <v>217</v>
      </c>
      <c r="I6937" s="28">
        <v>12</v>
      </c>
      <c r="J6937" s="28">
        <v>3.2000000000000002E-3</v>
      </c>
      <c r="AI6937"/>
      <c r="AJ6937"/>
    </row>
    <row r="6938" spans="1:36" ht="14.5" x14ac:dyDescent="0.35">
      <c r="A6938" s="52">
        <f t="shared" si="338"/>
        <v>2016</v>
      </c>
      <c r="B6938" s="30">
        <f t="shared" si="339"/>
        <v>139</v>
      </c>
      <c r="C6938" s="4">
        <f t="shared" si="340"/>
        <v>21</v>
      </c>
      <c r="D6938" s="4" t="s">
        <v>801</v>
      </c>
      <c r="E6938" s="28">
        <v>519</v>
      </c>
      <c r="F6938" s="28">
        <v>45</v>
      </c>
      <c r="G6938" s="28">
        <v>5.0999999999999996</v>
      </c>
      <c r="H6938" s="28">
        <v>217</v>
      </c>
      <c r="I6938" s="28">
        <v>12</v>
      </c>
      <c r="J6938" s="28">
        <v>3.5000000000000001E-3</v>
      </c>
      <c r="AI6938"/>
      <c r="AJ6938"/>
    </row>
    <row r="6939" spans="1:36" ht="14.5" x14ac:dyDescent="0.35">
      <c r="A6939" s="52">
        <f t="shared" si="338"/>
        <v>2016</v>
      </c>
      <c r="B6939" s="30">
        <f t="shared" si="339"/>
        <v>139</v>
      </c>
      <c r="C6939" s="4">
        <f t="shared" si="340"/>
        <v>21</v>
      </c>
      <c r="D6939" s="4" t="s">
        <v>801</v>
      </c>
      <c r="E6939" s="28">
        <v>522</v>
      </c>
      <c r="F6939" s="28">
        <v>52</v>
      </c>
      <c r="G6939" s="28">
        <v>7.4</v>
      </c>
      <c r="H6939" s="28">
        <v>109</v>
      </c>
      <c r="I6939" s="28">
        <v>9</v>
      </c>
      <c r="J6939" s="28">
        <v>1.2999999999999999E-3</v>
      </c>
      <c r="AI6939"/>
      <c r="AJ6939"/>
    </row>
    <row r="6940" spans="1:36" ht="14.5" x14ac:dyDescent="0.35">
      <c r="A6940" s="52">
        <f t="shared" si="338"/>
        <v>2016</v>
      </c>
      <c r="B6940" s="30">
        <f t="shared" si="339"/>
        <v>139</v>
      </c>
      <c r="C6940" s="4">
        <f t="shared" si="340"/>
        <v>21</v>
      </c>
      <c r="D6940" s="4" t="s">
        <v>801</v>
      </c>
      <c r="E6940" s="28">
        <v>522</v>
      </c>
      <c r="F6940" s="28">
        <v>52</v>
      </c>
      <c r="G6940" s="28">
        <v>7.4</v>
      </c>
      <c r="H6940" s="28">
        <v>109</v>
      </c>
      <c r="I6940" s="28">
        <v>9</v>
      </c>
      <c r="J6940" s="28">
        <v>2.0999999999999999E-3</v>
      </c>
      <c r="AI6940"/>
      <c r="AJ6940"/>
    </row>
    <row r="6941" spans="1:36" ht="14.5" x14ac:dyDescent="0.35">
      <c r="A6941" s="52">
        <f t="shared" si="338"/>
        <v>2016</v>
      </c>
      <c r="B6941" s="30">
        <f t="shared" si="339"/>
        <v>139</v>
      </c>
      <c r="C6941" s="4">
        <f t="shared" si="340"/>
        <v>21</v>
      </c>
      <c r="D6941" s="4" t="s">
        <v>801</v>
      </c>
      <c r="E6941" s="28">
        <v>522</v>
      </c>
      <c r="F6941" s="28">
        <v>52</v>
      </c>
      <c r="G6941" s="28">
        <v>7.4</v>
      </c>
      <c r="H6941" s="28">
        <v>109</v>
      </c>
      <c r="I6941" s="28">
        <v>10</v>
      </c>
      <c r="J6941" s="28">
        <v>2E-3</v>
      </c>
      <c r="AI6941"/>
      <c r="AJ6941"/>
    </row>
    <row r="6942" spans="1:36" ht="14.5" x14ac:dyDescent="0.35">
      <c r="A6942" s="52">
        <f t="shared" si="338"/>
        <v>2016</v>
      </c>
      <c r="B6942" s="30">
        <f t="shared" si="339"/>
        <v>139</v>
      </c>
      <c r="C6942" s="4">
        <f t="shared" si="340"/>
        <v>21</v>
      </c>
      <c r="D6942" s="4" t="s">
        <v>801</v>
      </c>
      <c r="E6942" s="28">
        <v>522</v>
      </c>
      <c r="F6942" s="28">
        <v>52</v>
      </c>
      <c r="G6942" s="28">
        <v>7.4</v>
      </c>
      <c r="H6942" s="28">
        <v>109</v>
      </c>
      <c r="I6942" s="28">
        <v>10</v>
      </c>
      <c r="J6942" s="28">
        <v>1.8E-3</v>
      </c>
      <c r="AI6942"/>
      <c r="AJ6942"/>
    </row>
    <row r="6943" spans="1:36" ht="14.5" x14ac:dyDescent="0.35">
      <c r="A6943" s="52">
        <f t="shared" si="338"/>
        <v>2016</v>
      </c>
      <c r="B6943" s="30">
        <f t="shared" si="339"/>
        <v>139</v>
      </c>
      <c r="C6943" s="4">
        <f t="shared" si="340"/>
        <v>21</v>
      </c>
      <c r="D6943" s="4" t="s">
        <v>801</v>
      </c>
      <c r="E6943" s="28">
        <v>522</v>
      </c>
      <c r="F6943" s="28">
        <v>52</v>
      </c>
      <c r="G6943" s="28">
        <v>7.4</v>
      </c>
      <c r="H6943" s="28">
        <v>109</v>
      </c>
      <c r="I6943" s="28">
        <v>10</v>
      </c>
      <c r="J6943" s="28">
        <v>2.2000000000000001E-3</v>
      </c>
      <c r="AI6943"/>
      <c r="AJ6943"/>
    </row>
    <row r="6944" spans="1:36" ht="14.5" x14ac:dyDescent="0.35">
      <c r="A6944" s="52">
        <f t="shared" si="338"/>
        <v>2016</v>
      </c>
      <c r="B6944" s="30">
        <f t="shared" si="339"/>
        <v>139</v>
      </c>
      <c r="C6944" s="4">
        <f t="shared" si="340"/>
        <v>21</v>
      </c>
      <c r="D6944" s="4" t="s">
        <v>801</v>
      </c>
      <c r="E6944" s="28">
        <v>522</v>
      </c>
      <c r="F6944" s="28">
        <v>52</v>
      </c>
      <c r="G6944" s="28">
        <v>7.4</v>
      </c>
      <c r="H6944" s="28">
        <v>109</v>
      </c>
      <c r="I6944" s="28">
        <v>10</v>
      </c>
      <c r="J6944" s="28">
        <v>1.9E-3</v>
      </c>
      <c r="AI6944"/>
      <c r="AJ6944"/>
    </row>
    <row r="6945" spans="1:36" ht="14.5" x14ac:dyDescent="0.35">
      <c r="A6945" s="52">
        <f t="shared" si="338"/>
        <v>2016</v>
      </c>
      <c r="B6945" s="30">
        <f t="shared" si="339"/>
        <v>139</v>
      </c>
      <c r="C6945" s="4">
        <f t="shared" si="340"/>
        <v>21</v>
      </c>
      <c r="D6945" s="4" t="s">
        <v>801</v>
      </c>
      <c r="E6945" s="28">
        <v>522</v>
      </c>
      <c r="F6945" s="28">
        <v>52</v>
      </c>
      <c r="G6945" s="28">
        <v>7.4</v>
      </c>
      <c r="H6945" s="28">
        <v>109</v>
      </c>
      <c r="I6945" s="28">
        <v>10</v>
      </c>
      <c r="J6945" s="28">
        <v>1.4E-3</v>
      </c>
      <c r="AI6945"/>
      <c r="AJ6945"/>
    </row>
    <row r="6946" spans="1:36" ht="14.5" x14ac:dyDescent="0.35">
      <c r="A6946" s="52">
        <f t="shared" si="338"/>
        <v>2016</v>
      </c>
      <c r="B6946" s="30">
        <f t="shared" si="339"/>
        <v>139</v>
      </c>
      <c r="C6946" s="4">
        <f t="shared" si="340"/>
        <v>21</v>
      </c>
      <c r="D6946" s="4" t="s">
        <v>801</v>
      </c>
      <c r="E6946" s="28">
        <v>522</v>
      </c>
      <c r="F6946" s="28">
        <v>52</v>
      </c>
      <c r="G6946" s="28">
        <v>7.4</v>
      </c>
      <c r="H6946" s="28">
        <v>109</v>
      </c>
      <c r="I6946" s="28">
        <v>10</v>
      </c>
      <c r="J6946" s="28">
        <v>2.0999999999999999E-3</v>
      </c>
      <c r="AI6946"/>
      <c r="AJ6946"/>
    </row>
    <row r="6947" spans="1:36" ht="14.5" x14ac:dyDescent="0.35">
      <c r="A6947" s="52">
        <f t="shared" si="338"/>
        <v>2016</v>
      </c>
      <c r="B6947" s="30">
        <f t="shared" si="339"/>
        <v>139</v>
      </c>
      <c r="C6947" s="4">
        <f t="shared" si="340"/>
        <v>21</v>
      </c>
      <c r="D6947" s="4" t="s">
        <v>801</v>
      </c>
      <c r="E6947" s="28">
        <v>522</v>
      </c>
      <c r="F6947" s="28">
        <v>52</v>
      </c>
      <c r="G6947" s="28">
        <v>7.4</v>
      </c>
      <c r="H6947" s="28">
        <v>109</v>
      </c>
      <c r="I6947" s="28">
        <v>10</v>
      </c>
      <c r="J6947" s="28">
        <v>2.7000000000000001E-3</v>
      </c>
      <c r="AI6947"/>
      <c r="AJ6947"/>
    </row>
    <row r="6948" spans="1:36" ht="14.5" x14ac:dyDescent="0.35">
      <c r="A6948" s="52">
        <f t="shared" si="338"/>
        <v>2016</v>
      </c>
      <c r="B6948" s="30">
        <f t="shared" si="339"/>
        <v>139</v>
      </c>
      <c r="C6948" s="4">
        <f t="shared" si="340"/>
        <v>21</v>
      </c>
      <c r="D6948" s="4" t="s">
        <v>801</v>
      </c>
      <c r="E6948" s="28">
        <v>522</v>
      </c>
      <c r="F6948" s="28">
        <v>52</v>
      </c>
      <c r="G6948" s="28">
        <v>7.4</v>
      </c>
      <c r="H6948" s="28">
        <v>109</v>
      </c>
      <c r="I6948" s="28">
        <v>10</v>
      </c>
      <c r="J6948" s="28">
        <v>2.5999999999999999E-3</v>
      </c>
      <c r="AI6948"/>
      <c r="AJ6948"/>
    </row>
    <row r="6949" spans="1:36" ht="14.5" x14ac:dyDescent="0.35">
      <c r="A6949" s="52">
        <f t="shared" si="338"/>
        <v>2016</v>
      </c>
      <c r="B6949" s="30">
        <f t="shared" si="339"/>
        <v>139</v>
      </c>
      <c r="C6949" s="4">
        <f t="shared" si="340"/>
        <v>21</v>
      </c>
      <c r="D6949" s="4" t="s">
        <v>801</v>
      </c>
      <c r="E6949" s="28">
        <v>522</v>
      </c>
      <c r="F6949" s="28">
        <v>52</v>
      </c>
      <c r="G6949" s="28">
        <v>7.4</v>
      </c>
      <c r="H6949" s="28">
        <v>109</v>
      </c>
      <c r="I6949" s="28">
        <v>10</v>
      </c>
      <c r="J6949" s="28">
        <v>2.0999999999999999E-3</v>
      </c>
      <c r="AI6949"/>
      <c r="AJ6949"/>
    </row>
    <row r="6950" spans="1:36" ht="14.5" x14ac:dyDescent="0.35">
      <c r="A6950" s="52">
        <f t="shared" si="338"/>
        <v>2016</v>
      </c>
      <c r="B6950" s="30">
        <f t="shared" si="339"/>
        <v>139</v>
      </c>
      <c r="C6950" s="4">
        <f t="shared" si="340"/>
        <v>21</v>
      </c>
      <c r="D6950" s="4" t="s">
        <v>801</v>
      </c>
      <c r="E6950" s="28">
        <v>522</v>
      </c>
      <c r="F6950" s="28">
        <v>52</v>
      </c>
      <c r="G6950" s="28">
        <v>7.4</v>
      </c>
      <c r="H6950" s="28">
        <v>109</v>
      </c>
      <c r="I6950" s="28">
        <v>10</v>
      </c>
      <c r="J6950" s="28">
        <v>3.0000000000000001E-3</v>
      </c>
      <c r="AI6950"/>
      <c r="AJ6950"/>
    </row>
    <row r="6951" spans="1:36" ht="14.5" x14ac:dyDescent="0.35">
      <c r="A6951" s="52">
        <f t="shared" si="338"/>
        <v>2016</v>
      </c>
      <c r="B6951" s="30">
        <f t="shared" si="339"/>
        <v>139</v>
      </c>
      <c r="C6951" s="4">
        <f t="shared" si="340"/>
        <v>21</v>
      </c>
      <c r="D6951" s="4" t="s">
        <v>801</v>
      </c>
      <c r="E6951" s="28">
        <v>522</v>
      </c>
      <c r="F6951" s="28">
        <v>52</v>
      </c>
      <c r="G6951" s="28">
        <v>7.4</v>
      </c>
      <c r="H6951" s="28">
        <v>109</v>
      </c>
      <c r="I6951" s="28">
        <v>10</v>
      </c>
      <c r="J6951" s="28">
        <v>2E-3</v>
      </c>
      <c r="AI6951"/>
      <c r="AJ6951"/>
    </row>
    <row r="6952" spans="1:36" ht="14.5" x14ac:dyDescent="0.35">
      <c r="A6952" s="52">
        <f t="shared" si="338"/>
        <v>2016</v>
      </c>
      <c r="B6952" s="30">
        <f t="shared" si="339"/>
        <v>139</v>
      </c>
      <c r="C6952" s="4">
        <f t="shared" si="340"/>
        <v>21</v>
      </c>
      <c r="D6952" s="4" t="s">
        <v>801</v>
      </c>
      <c r="E6952" s="28">
        <v>522</v>
      </c>
      <c r="F6952" s="28">
        <v>52</v>
      </c>
      <c r="G6952" s="28">
        <v>7.4</v>
      </c>
      <c r="H6952" s="28">
        <v>109</v>
      </c>
      <c r="I6952" s="28">
        <v>10</v>
      </c>
      <c r="J6952" s="28">
        <v>1.6999999999999999E-3</v>
      </c>
      <c r="AI6952"/>
      <c r="AJ6952"/>
    </row>
    <row r="6953" spans="1:36" ht="14.5" x14ac:dyDescent="0.35">
      <c r="A6953" s="52">
        <f t="shared" si="338"/>
        <v>2016</v>
      </c>
      <c r="B6953" s="30">
        <f t="shared" si="339"/>
        <v>139</v>
      </c>
      <c r="C6953" s="4">
        <f t="shared" si="340"/>
        <v>21</v>
      </c>
      <c r="D6953" s="4" t="s">
        <v>801</v>
      </c>
      <c r="E6953" s="28">
        <v>522</v>
      </c>
      <c r="F6953" s="28">
        <v>52</v>
      </c>
      <c r="G6953" s="28">
        <v>7.4</v>
      </c>
      <c r="H6953" s="28">
        <v>109</v>
      </c>
      <c r="I6953" s="28">
        <v>10</v>
      </c>
      <c r="J6953" s="28">
        <v>1.8E-3</v>
      </c>
      <c r="AI6953"/>
      <c r="AJ6953"/>
    </row>
    <row r="6954" spans="1:36" ht="14.5" x14ac:dyDescent="0.35">
      <c r="A6954" s="52">
        <f t="shared" si="338"/>
        <v>2016</v>
      </c>
      <c r="B6954" s="30">
        <f t="shared" si="339"/>
        <v>139</v>
      </c>
      <c r="C6954" s="4">
        <f t="shared" si="340"/>
        <v>21</v>
      </c>
      <c r="D6954" s="4" t="s">
        <v>801</v>
      </c>
      <c r="E6954" s="28">
        <v>522</v>
      </c>
      <c r="F6954" s="28">
        <v>52</v>
      </c>
      <c r="G6954" s="28">
        <v>7.4</v>
      </c>
      <c r="H6954" s="28">
        <v>109</v>
      </c>
      <c r="I6954" s="28">
        <v>10</v>
      </c>
      <c r="J6954" s="28">
        <v>1E-3</v>
      </c>
      <c r="AI6954"/>
      <c r="AJ6954"/>
    </row>
    <row r="6955" spans="1:36" ht="14.5" x14ac:dyDescent="0.35">
      <c r="A6955" s="52">
        <f t="shared" si="338"/>
        <v>2016</v>
      </c>
      <c r="B6955" s="30">
        <f t="shared" si="339"/>
        <v>139</v>
      </c>
      <c r="C6955" s="4">
        <f t="shared" si="340"/>
        <v>21</v>
      </c>
      <c r="D6955" s="4" t="s">
        <v>801</v>
      </c>
      <c r="E6955" s="28">
        <v>522</v>
      </c>
      <c r="F6955" s="28">
        <v>52</v>
      </c>
      <c r="G6955" s="28">
        <v>7.4</v>
      </c>
      <c r="H6955" s="28">
        <v>109</v>
      </c>
      <c r="I6955" s="28">
        <v>10</v>
      </c>
      <c r="J6955" s="28">
        <v>1.6000000000000001E-3</v>
      </c>
      <c r="AI6955"/>
      <c r="AJ6955"/>
    </row>
    <row r="6956" spans="1:36" ht="14.5" x14ac:dyDescent="0.35">
      <c r="A6956" s="52">
        <f t="shared" si="338"/>
        <v>2016</v>
      </c>
      <c r="B6956" s="30">
        <f t="shared" si="339"/>
        <v>139</v>
      </c>
      <c r="C6956" s="4">
        <f t="shared" si="340"/>
        <v>21</v>
      </c>
      <c r="D6956" s="4" t="s">
        <v>801</v>
      </c>
      <c r="E6956" s="28">
        <v>522</v>
      </c>
      <c r="F6956" s="28">
        <v>52</v>
      </c>
      <c r="G6956" s="28">
        <v>7.4</v>
      </c>
      <c r="H6956" s="28">
        <v>109</v>
      </c>
      <c r="I6956" s="28">
        <v>10</v>
      </c>
      <c r="J6956" s="28">
        <v>1.1000000000000001E-3</v>
      </c>
      <c r="AI6956"/>
      <c r="AJ6956"/>
    </row>
    <row r="6957" spans="1:36" ht="14.5" x14ac:dyDescent="0.35">
      <c r="A6957" s="52">
        <f t="shared" si="338"/>
        <v>2016</v>
      </c>
      <c r="B6957" s="30">
        <f t="shared" si="339"/>
        <v>139</v>
      </c>
      <c r="C6957" s="4">
        <f t="shared" si="340"/>
        <v>21</v>
      </c>
      <c r="D6957" s="4" t="s">
        <v>801</v>
      </c>
      <c r="E6957" s="28">
        <v>522</v>
      </c>
      <c r="F6957" s="28">
        <v>52</v>
      </c>
      <c r="G6957" s="28">
        <v>7.4</v>
      </c>
      <c r="H6957" s="28">
        <v>109</v>
      </c>
      <c r="I6957" s="28">
        <v>10</v>
      </c>
      <c r="J6957" s="28">
        <v>1E-3</v>
      </c>
      <c r="AI6957"/>
      <c r="AJ6957"/>
    </row>
    <row r="6958" spans="1:36" ht="14.5" x14ac:dyDescent="0.35">
      <c r="A6958" s="52">
        <f t="shared" si="338"/>
        <v>2016</v>
      </c>
      <c r="B6958" s="30">
        <f t="shared" si="339"/>
        <v>139</v>
      </c>
      <c r="C6958" s="4">
        <f t="shared" si="340"/>
        <v>21</v>
      </c>
      <c r="D6958" s="4" t="s">
        <v>801</v>
      </c>
      <c r="E6958" s="28">
        <v>522</v>
      </c>
      <c r="F6958" s="28">
        <v>52</v>
      </c>
      <c r="G6958" s="28">
        <v>7.4</v>
      </c>
      <c r="H6958" s="28">
        <v>109</v>
      </c>
      <c r="I6958" s="28">
        <v>11</v>
      </c>
      <c r="J6958" s="28">
        <v>2.3999999999999998E-3</v>
      </c>
      <c r="AI6958"/>
      <c r="AJ6958"/>
    </row>
    <row r="6959" spans="1:36" ht="14.5" x14ac:dyDescent="0.35">
      <c r="A6959" s="52">
        <f t="shared" si="338"/>
        <v>2016</v>
      </c>
      <c r="B6959" s="30">
        <f t="shared" si="339"/>
        <v>139</v>
      </c>
      <c r="C6959" s="4">
        <f t="shared" si="340"/>
        <v>21</v>
      </c>
      <c r="D6959" s="4" t="s">
        <v>801</v>
      </c>
      <c r="E6959" s="28">
        <v>522</v>
      </c>
      <c r="F6959" s="28">
        <v>52</v>
      </c>
      <c r="G6959" s="28">
        <v>7.4</v>
      </c>
      <c r="H6959" s="28">
        <v>109</v>
      </c>
      <c r="I6959" s="28">
        <v>11</v>
      </c>
      <c r="J6959" s="28">
        <v>1.9E-3</v>
      </c>
      <c r="AI6959"/>
      <c r="AJ6959"/>
    </row>
    <row r="6960" spans="1:36" ht="14.5" x14ac:dyDescent="0.35">
      <c r="A6960" s="52">
        <f t="shared" si="338"/>
        <v>2016</v>
      </c>
      <c r="B6960" s="30">
        <f t="shared" si="339"/>
        <v>139</v>
      </c>
      <c r="C6960" s="4">
        <f t="shared" si="340"/>
        <v>21</v>
      </c>
      <c r="D6960" s="4" t="s">
        <v>801</v>
      </c>
      <c r="E6960" s="28">
        <v>522</v>
      </c>
      <c r="F6960" s="28">
        <v>52</v>
      </c>
      <c r="G6960" s="28">
        <v>7.4</v>
      </c>
      <c r="H6960" s="28">
        <v>109</v>
      </c>
      <c r="I6960" s="28">
        <v>11</v>
      </c>
      <c r="J6960" s="28">
        <v>1.6999999999999999E-3</v>
      </c>
      <c r="AI6960"/>
      <c r="AJ6960"/>
    </row>
    <row r="6961" spans="1:36" ht="14.5" x14ac:dyDescent="0.35">
      <c r="A6961" s="52">
        <f t="shared" si="338"/>
        <v>2016</v>
      </c>
      <c r="B6961" s="30">
        <f t="shared" si="339"/>
        <v>139</v>
      </c>
      <c r="C6961" s="4">
        <f t="shared" si="340"/>
        <v>21</v>
      </c>
      <c r="D6961" s="4" t="s">
        <v>801</v>
      </c>
      <c r="E6961" s="28">
        <v>522</v>
      </c>
      <c r="F6961" s="28">
        <v>52</v>
      </c>
      <c r="G6961" s="28">
        <v>7.4</v>
      </c>
      <c r="H6961" s="28">
        <v>109</v>
      </c>
      <c r="I6961" s="28">
        <v>11</v>
      </c>
      <c r="J6961" s="28">
        <v>2.8E-3</v>
      </c>
      <c r="AI6961"/>
      <c r="AJ6961"/>
    </row>
    <row r="6962" spans="1:36" ht="14.5" x14ac:dyDescent="0.35">
      <c r="A6962" s="52">
        <f t="shared" si="338"/>
        <v>2016</v>
      </c>
      <c r="B6962" s="30">
        <f t="shared" si="339"/>
        <v>139</v>
      </c>
      <c r="C6962" s="4">
        <f t="shared" si="340"/>
        <v>21</v>
      </c>
      <c r="D6962" s="4" t="s">
        <v>801</v>
      </c>
      <c r="E6962" s="28">
        <v>522</v>
      </c>
      <c r="F6962" s="28">
        <v>52</v>
      </c>
      <c r="G6962" s="28">
        <v>7.4</v>
      </c>
      <c r="H6962" s="28">
        <v>109</v>
      </c>
      <c r="I6962" s="28">
        <v>11</v>
      </c>
      <c r="J6962" s="28">
        <v>1.9E-3</v>
      </c>
      <c r="AI6962"/>
      <c r="AJ6962"/>
    </row>
    <row r="6963" spans="1:36" ht="14.5" x14ac:dyDescent="0.35">
      <c r="A6963" s="52">
        <f t="shared" si="338"/>
        <v>2016</v>
      </c>
      <c r="B6963" s="30">
        <f t="shared" si="339"/>
        <v>139</v>
      </c>
      <c r="C6963" s="4">
        <f t="shared" si="340"/>
        <v>21</v>
      </c>
      <c r="D6963" s="4" t="s">
        <v>801</v>
      </c>
      <c r="E6963" s="28">
        <v>522</v>
      </c>
      <c r="F6963" s="28">
        <v>52</v>
      </c>
      <c r="G6963" s="28">
        <v>7.4</v>
      </c>
      <c r="H6963" s="28">
        <v>109</v>
      </c>
      <c r="I6963" s="28">
        <v>11</v>
      </c>
      <c r="J6963" s="28">
        <v>1.6000000000000001E-3</v>
      </c>
      <c r="AI6963"/>
      <c r="AJ6963"/>
    </row>
    <row r="6964" spans="1:36" ht="14.5" x14ac:dyDescent="0.35">
      <c r="A6964" s="52">
        <f t="shared" si="338"/>
        <v>2016</v>
      </c>
      <c r="B6964" s="30">
        <f t="shared" si="339"/>
        <v>139</v>
      </c>
      <c r="C6964" s="4">
        <f t="shared" si="340"/>
        <v>21</v>
      </c>
      <c r="D6964" s="4" t="s">
        <v>801</v>
      </c>
      <c r="E6964" s="28">
        <v>522</v>
      </c>
      <c r="F6964" s="28">
        <v>52</v>
      </c>
      <c r="G6964" s="28">
        <v>7.4</v>
      </c>
      <c r="H6964" s="28">
        <v>109</v>
      </c>
      <c r="I6964" s="28">
        <v>11</v>
      </c>
      <c r="J6964" s="28">
        <v>2.5000000000000001E-3</v>
      </c>
      <c r="AI6964"/>
      <c r="AJ6964"/>
    </row>
    <row r="6965" spans="1:36" ht="14.5" x14ac:dyDescent="0.35">
      <c r="A6965" s="52">
        <f t="shared" si="338"/>
        <v>2016</v>
      </c>
      <c r="B6965" s="30">
        <f t="shared" si="339"/>
        <v>139</v>
      </c>
      <c r="C6965" s="4">
        <f t="shared" si="340"/>
        <v>21</v>
      </c>
      <c r="D6965" s="4" t="s">
        <v>801</v>
      </c>
      <c r="E6965" s="28">
        <v>522</v>
      </c>
      <c r="F6965" s="28">
        <v>52</v>
      </c>
      <c r="G6965" s="28">
        <v>7.4</v>
      </c>
      <c r="H6965" s="28">
        <v>109</v>
      </c>
      <c r="I6965" s="28">
        <v>11</v>
      </c>
      <c r="J6965" s="28">
        <v>2.5999999999999999E-3</v>
      </c>
      <c r="AI6965"/>
      <c r="AJ6965"/>
    </row>
    <row r="6966" spans="1:36" ht="14.5" x14ac:dyDescent="0.35">
      <c r="A6966" s="52">
        <f t="shared" si="338"/>
        <v>2016</v>
      </c>
      <c r="B6966" s="30">
        <f t="shared" si="339"/>
        <v>139</v>
      </c>
      <c r="C6966" s="4">
        <f t="shared" si="340"/>
        <v>21</v>
      </c>
      <c r="D6966" s="4" t="s">
        <v>801</v>
      </c>
      <c r="E6966" s="28">
        <v>522</v>
      </c>
      <c r="F6966" s="28">
        <v>52</v>
      </c>
      <c r="G6966" s="28">
        <v>7.4</v>
      </c>
      <c r="H6966" s="28">
        <v>109</v>
      </c>
      <c r="I6966" s="28">
        <v>11</v>
      </c>
      <c r="J6966" s="28">
        <v>1.8E-3</v>
      </c>
      <c r="AI6966"/>
      <c r="AJ6966"/>
    </row>
    <row r="6967" spans="1:36" ht="14.5" x14ac:dyDescent="0.35">
      <c r="A6967" s="52">
        <f t="shared" si="338"/>
        <v>2016</v>
      </c>
      <c r="B6967" s="30">
        <f t="shared" si="339"/>
        <v>139</v>
      </c>
      <c r="C6967" s="4">
        <f t="shared" si="340"/>
        <v>21</v>
      </c>
      <c r="D6967" s="4" t="s">
        <v>801</v>
      </c>
      <c r="E6967" s="28">
        <v>522</v>
      </c>
      <c r="F6967" s="28">
        <v>52</v>
      </c>
      <c r="G6967" s="28">
        <v>7.4</v>
      </c>
      <c r="H6967" s="28">
        <v>109</v>
      </c>
      <c r="I6967" s="28">
        <v>11</v>
      </c>
      <c r="J6967" s="28">
        <v>3.0999999999999999E-3</v>
      </c>
      <c r="AI6967"/>
      <c r="AJ6967"/>
    </row>
    <row r="6968" spans="1:36" ht="14.5" x14ac:dyDescent="0.35">
      <c r="A6968" s="52">
        <f t="shared" si="338"/>
        <v>2016</v>
      </c>
      <c r="B6968" s="30">
        <f t="shared" si="339"/>
        <v>139</v>
      </c>
      <c r="C6968" s="4">
        <f t="shared" si="340"/>
        <v>21</v>
      </c>
      <c r="D6968" s="4" t="s">
        <v>801</v>
      </c>
      <c r="E6968" s="28">
        <v>522</v>
      </c>
      <c r="F6968" s="28">
        <v>52</v>
      </c>
      <c r="G6968" s="28">
        <v>7.4</v>
      </c>
      <c r="H6968" s="28">
        <v>109</v>
      </c>
      <c r="I6968" s="28">
        <v>11</v>
      </c>
      <c r="J6968" s="28">
        <v>2E-3</v>
      </c>
      <c r="AI6968"/>
      <c r="AJ6968"/>
    </row>
    <row r="6969" spans="1:36" ht="14.5" x14ac:dyDescent="0.35">
      <c r="A6969" s="52">
        <f t="shared" si="338"/>
        <v>2016</v>
      </c>
      <c r="B6969" s="30">
        <f t="shared" si="339"/>
        <v>139</v>
      </c>
      <c r="C6969" s="4">
        <f t="shared" si="340"/>
        <v>21</v>
      </c>
      <c r="D6969" s="4" t="s">
        <v>801</v>
      </c>
      <c r="E6969" s="28">
        <v>522</v>
      </c>
      <c r="F6969" s="28">
        <v>52</v>
      </c>
      <c r="G6969" s="28">
        <v>7.4</v>
      </c>
      <c r="H6969" s="28">
        <v>109</v>
      </c>
      <c r="I6969" s="28">
        <v>11</v>
      </c>
      <c r="J6969" s="28">
        <v>2.0999999999999999E-3</v>
      </c>
      <c r="AI6969"/>
      <c r="AJ6969"/>
    </row>
    <row r="6970" spans="1:36" ht="14.5" x14ac:dyDescent="0.35">
      <c r="A6970" s="52">
        <f t="shared" si="338"/>
        <v>2016</v>
      </c>
      <c r="B6970" s="30">
        <f t="shared" si="339"/>
        <v>139</v>
      </c>
      <c r="C6970" s="4">
        <f t="shared" si="340"/>
        <v>21</v>
      </c>
      <c r="D6970" s="4" t="s">
        <v>801</v>
      </c>
      <c r="E6970" s="28">
        <v>522</v>
      </c>
      <c r="F6970" s="28">
        <v>52</v>
      </c>
      <c r="G6970" s="28">
        <v>7.4</v>
      </c>
      <c r="H6970" s="28">
        <v>109</v>
      </c>
      <c r="I6970" s="28">
        <v>11</v>
      </c>
      <c r="J6970" s="28">
        <v>2.7000000000000001E-3</v>
      </c>
      <c r="AI6970"/>
      <c r="AJ6970"/>
    </row>
    <row r="6971" spans="1:36" ht="14.5" x14ac:dyDescent="0.35">
      <c r="A6971" s="52">
        <f t="shared" si="338"/>
        <v>2016</v>
      </c>
      <c r="B6971" s="30">
        <f t="shared" si="339"/>
        <v>139</v>
      </c>
      <c r="C6971" s="4">
        <f t="shared" si="340"/>
        <v>21</v>
      </c>
      <c r="D6971" s="4" t="s">
        <v>801</v>
      </c>
      <c r="E6971" s="28">
        <v>522</v>
      </c>
      <c r="F6971" s="28">
        <v>52</v>
      </c>
      <c r="G6971" s="28">
        <v>7.4</v>
      </c>
      <c r="H6971" s="28">
        <v>109</v>
      </c>
      <c r="I6971" s="28">
        <v>11</v>
      </c>
      <c r="J6971" s="28">
        <v>1.9E-3</v>
      </c>
      <c r="AI6971"/>
      <c r="AJ6971"/>
    </row>
    <row r="6972" spans="1:36" ht="14.5" x14ac:dyDescent="0.35">
      <c r="A6972" s="52">
        <f t="shared" si="338"/>
        <v>2016</v>
      </c>
      <c r="B6972" s="30">
        <f t="shared" si="339"/>
        <v>139</v>
      </c>
      <c r="C6972" s="4">
        <f t="shared" si="340"/>
        <v>21</v>
      </c>
      <c r="D6972" s="4" t="s">
        <v>801</v>
      </c>
      <c r="E6972" s="28">
        <v>522</v>
      </c>
      <c r="F6972" s="28">
        <v>52</v>
      </c>
      <c r="G6972" s="28">
        <v>7.4</v>
      </c>
      <c r="H6972" s="28">
        <v>109</v>
      </c>
      <c r="I6972" s="28">
        <v>11</v>
      </c>
      <c r="J6972" s="28">
        <v>4.0000000000000001E-3</v>
      </c>
      <c r="AI6972"/>
      <c r="AJ6972"/>
    </row>
    <row r="6973" spans="1:36" ht="14.5" x14ac:dyDescent="0.35">
      <c r="A6973" s="52">
        <f t="shared" si="338"/>
        <v>2016</v>
      </c>
      <c r="B6973" s="30">
        <f t="shared" si="339"/>
        <v>139</v>
      </c>
      <c r="C6973" s="4">
        <f t="shared" si="340"/>
        <v>21</v>
      </c>
      <c r="D6973" s="4" t="s">
        <v>801</v>
      </c>
      <c r="E6973" s="28">
        <v>522</v>
      </c>
      <c r="F6973" s="28">
        <v>52</v>
      </c>
      <c r="G6973" s="28">
        <v>7.4</v>
      </c>
      <c r="H6973" s="28">
        <v>109</v>
      </c>
      <c r="I6973" s="28">
        <v>11</v>
      </c>
      <c r="J6973" s="28">
        <v>2.7000000000000001E-3</v>
      </c>
      <c r="AI6973"/>
      <c r="AJ6973"/>
    </row>
    <row r="6974" spans="1:36" ht="14.5" x14ac:dyDescent="0.35">
      <c r="A6974" s="52">
        <f t="shared" si="338"/>
        <v>2016</v>
      </c>
      <c r="B6974" s="30">
        <f t="shared" si="339"/>
        <v>139</v>
      </c>
      <c r="C6974" s="4">
        <f t="shared" si="340"/>
        <v>21</v>
      </c>
      <c r="D6974" s="4" t="s">
        <v>801</v>
      </c>
      <c r="E6974" s="28">
        <v>522</v>
      </c>
      <c r="F6974" s="28">
        <v>52</v>
      </c>
      <c r="G6974" s="28">
        <v>7.4</v>
      </c>
      <c r="H6974" s="28">
        <v>109</v>
      </c>
      <c r="I6974" s="28">
        <v>11</v>
      </c>
      <c r="J6974" s="28">
        <v>2.2000000000000001E-3</v>
      </c>
      <c r="AI6974"/>
      <c r="AJ6974"/>
    </row>
    <row r="6975" spans="1:36" ht="14.5" x14ac:dyDescent="0.35">
      <c r="A6975" s="52">
        <f t="shared" si="338"/>
        <v>2016</v>
      </c>
      <c r="B6975" s="30">
        <f t="shared" si="339"/>
        <v>139</v>
      </c>
      <c r="C6975" s="4">
        <f t="shared" si="340"/>
        <v>21</v>
      </c>
      <c r="D6975" s="4" t="s">
        <v>801</v>
      </c>
      <c r="E6975" s="28">
        <v>522</v>
      </c>
      <c r="F6975" s="28">
        <v>52</v>
      </c>
      <c r="G6975" s="28">
        <v>7.4</v>
      </c>
      <c r="H6975" s="28">
        <v>109</v>
      </c>
      <c r="I6975" s="28">
        <v>11</v>
      </c>
      <c r="J6975" s="28">
        <v>2E-3</v>
      </c>
      <c r="AI6975"/>
      <c r="AJ6975"/>
    </row>
    <row r="6976" spans="1:36" ht="14.5" x14ac:dyDescent="0.35">
      <c r="A6976" s="52">
        <f t="shared" si="338"/>
        <v>2016</v>
      </c>
      <c r="B6976" s="30">
        <f t="shared" si="339"/>
        <v>139</v>
      </c>
      <c r="C6976" s="4">
        <f t="shared" si="340"/>
        <v>21</v>
      </c>
      <c r="D6976" s="4" t="s">
        <v>801</v>
      </c>
      <c r="E6976" s="28">
        <v>522</v>
      </c>
      <c r="F6976" s="28">
        <v>52</v>
      </c>
      <c r="G6976" s="28">
        <v>7.4</v>
      </c>
      <c r="H6976" s="28">
        <v>109</v>
      </c>
      <c r="I6976" s="28">
        <v>11</v>
      </c>
      <c r="J6976" s="28">
        <v>2E-3</v>
      </c>
      <c r="AI6976"/>
      <c r="AJ6976"/>
    </row>
    <row r="6977" spans="1:36" ht="14.5" x14ac:dyDescent="0.35">
      <c r="A6977" s="52">
        <f t="shared" si="338"/>
        <v>2016</v>
      </c>
      <c r="B6977" s="30">
        <f t="shared" si="339"/>
        <v>139</v>
      </c>
      <c r="C6977" s="4">
        <f t="shared" si="340"/>
        <v>21</v>
      </c>
      <c r="D6977" s="4" t="s">
        <v>801</v>
      </c>
      <c r="E6977" s="28">
        <v>522</v>
      </c>
      <c r="F6977" s="28">
        <v>52</v>
      </c>
      <c r="G6977" s="28">
        <v>7.4</v>
      </c>
      <c r="H6977" s="28">
        <v>109</v>
      </c>
      <c r="I6977" s="28">
        <v>11</v>
      </c>
      <c r="J6977" s="28">
        <v>2.3999999999999998E-3</v>
      </c>
      <c r="AI6977"/>
      <c r="AJ6977"/>
    </row>
    <row r="6978" spans="1:36" ht="14.5" x14ac:dyDescent="0.35">
      <c r="A6978" s="52">
        <f t="shared" ref="A6978:A7041" si="341">YEAR(D6978)</f>
        <v>2016</v>
      </c>
      <c r="B6978" s="30">
        <f t="shared" ref="B6978:B7041" si="342">D6978-DATE(YEAR(D6978),1,0)</f>
        <v>139</v>
      </c>
      <c r="C6978" s="4">
        <f t="shared" ref="C6978:C7041" si="343">WEEKNUM(D6978,1)</f>
        <v>21</v>
      </c>
      <c r="D6978" s="4" t="s">
        <v>801</v>
      </c>
      <c r="E6978" s="28">
        <v>523</v>
      </c>
      <c r="F6978" s="28">
        <v>52</v>
      </c>
      <c r="G6978" s="28">
        <v>7.4</v>
      </c>
      <c r="H6978" s="28">
        <v>217</v>
      </c>
      <c r="I6978" s="28">
        <v>11</v>
      </c>
      <c r="J6978" s="28">
        <v>3.2000000000000002E-3</v>
      </c>
      <c r="AI6978"/>
      <c r="AJ6978"/>
    </row>
    <row r="6979" spans="1:36" ht="14.5" x14ac:dyDescent="0.35">
      <c r="A6979" s="52">
        <f t="shared" si="341"/>
        <v>2016</v>
      </c>
      <c r="B6979" s="30">
        <f t="shared" si="342"/>
        <v>139</v>
      </c>
      <c r="C6979" s="4">
        <f t="shared" si="343"/>
        <v>21</v>
      </c>
      <c r="D6979" s="4" t="s">
        <v>801</v>
      </c>
      <c r="E6979" s="28">
        <v>523</v>
      </c>
      <c r="F6979" s="28">
        <v>52</v>
      </c>
      <c r="G6979" s="28">
        <v>7.4</v>
      </c>
      <c r="H6979" s="28">
        <v>217</v>
      </c>
      <c r="I6979" s="28">
        <v>11</v>
      </c>
      <c r="J6979" s="28">
        <v>2.8E-3</v>
      </c>
      <c r="AI6979"/>
      <c r="AJ6979"/>
    </row>
    <row r="6980" spans="1:36" ht="14.5" x14ac:dyDescent="0.35">
      <c r="A6980" s="52">
        <f t="shared" si="341"/>
        <v>2016</v>
      </c>
      <c r="B6980" s="30">
        <f t="shared" si="342"/>
        <v>139</v>
      </c>
      <c r="C6980" s="4">
        <f t="shared" si="343"/>
        <v>21</v>
      </c>
      <c r="D6980" s="4" t="s">
        <v>801</v>
      </c>
      <c r="E6980" s="28">
        <v>523</v>
      </c>
      <c r="F6980" s="28">
        <v>52</v>
      </c>
      <c r="G6980" s="28">
        <v>7.4</v>
      </c>
      <c r="H6980" s="28">
        <v>217</v>
      </c>
      <c r="I6980" s="28">
        <v>11</v>
      </c>
      <c r="J6980" s="28">
        <v>2.8E-3</v>
      </c>
      <c r="AI6980"/>
      <c r="AJ6980"/>
    </row>
    <row r="6981" spans="1:36" ht="14.5" x14ac:dyDescent="0.35">
      <c r="A6981" s="52">
        <f t="shared" si="341"/>
        <v>2016</v>
      </c>
      <c r="B6981" s="30">
        <f t="shared" si="342"/>
        <v>139</v>
      </c>
      <c r="C6981" s="4">
        <f t="shared" si="343"/>
        <v>21</v>
      </c>
      <c r="D6981" s="4" t="s">
        <v>801</v>
      </c>
      <c r="E6981" s="28">
        <v>523</v>
      </c>
      <c r="F6981" s="28">
        <v>52</v>
      </c>
      <c r="G6981" s="28">
        <v>7.4</v>
      </c>
      <c r="H6981" s="28">
        <v>217</v>
      </c>
      <c r="I6981" s="28">
        <v>11</v>
      </c>
      <c r="J6981" s="28">
        <v>3.7000000000000002E-3</v>
      </c>
      <c r="AI6981"/>
      <c r="AJ6981"/>
    </row>
    <row r="6982" spans="1:36" ht="14.5" x14ac:dyDescent="0.35">
      <c r="A6982" s="52">
        <f t="shared" si="341"/>
        <v>2016</v>
      </c>
      <c r="B6982" s="30">
        <f t="shared" si="342"/>
        <v>139</v>
      </c>
      <c r="C6982" s="4">
        <f t="shared" si="343"/>
        <v>21</v>
      </c>
      <c r="D6982" s="4" t="s">
        <v>801</v>
      </c>
      <c r="E6982" s="28">
        <v>523</v>
      </c>
      <c r="F6982" s="28">
        <v>52</v>
      </c>
      <c r="G6982" s="28">
        <v>7.4</v>
      </c>
      <c r="H6982" s="28">
        <v>217</v>
      </c>
      <c r="I6982" s="28">
        <v>11</v>
      </c>
      <c r="J6982" s="28">
        <v>2.5999999999999999E-3</v>
      </c>
      <c r="AI6982"/>
      <c r="AJ6982"/>
    </row>
    <row r="6983" spans="1:36" ht="14.5" x14ac:dyDescent="0.35">
      <c r="A6983" s="52">
        <f t="shared" si="341"/>
        <v>2016</v>
      </c>
      <c r="B6983" s="30">
        <f t="shared" si="342"/>
        <v>139</v>
      </c>
      <c r="C6983" s="4">
        <f t="shared" si="343"/>
        <v>21</v>
      </c>
      <c r="D6983" s="4" t="s">
        <v>801</v>
      </c>
      <c r="E6983" s="28">
        <v>523</v>
      </c>
      <c r="F6983" s="28">
        <v>52</v>
      </c>
      <c r="G6983" s="28">
        <v>7.4</v>
      </c>
      <c r="H6983" s="28">
        <v>217</v>
      </c>
      <c r="I6983" s="28">
        <v>11</v>
      </c>
      <c r="J6983" s="28">
        <v>3.2000000000000002E-3</v>
      </c>
      <c r="AI6983"/>
      <c r="AJ6983"/>
    </row>
    <row r="6984" spans="1:36" ht="14.5" x14ac:dyDescent="0.35">
      <c r="A6984" s="52">
        <f t="shared" si="341"/>
        <v>2016</v>
      </c>
      <c r="B6984" s="30">
        <f t="shared" si="342"/>
        <v>139</v>
      </c>
      <c r="C6984" s="4">
        <f t="shared" si="343"/>
        <v>21</v>
      </c>
      <c r="D6984" s="4" t="s">
        <v>801</v>
      </c>
      <c r="E6984" s="28">
        <v>523</v>
      </c>
      <c r="F6984" s="28">
        <v>52</v>
      </c>
      <c r="G6984" s="28">
        <v>7.4</v>
      </c>
      <c r="H6984" s="28">
        <v>217</v>
      </c>
      <c r="I6984" s="28">
        <v>11</v>
      </c>
      <c r="J6984" s="28">
        <v>3.3999999999999998E-3</v>
      </c>
      <c r="AI6984"/>
      <c r="AJ6984"/>
    </row>
    <row r="6985" spans="1:36" ht="14.5" x14ac:dyDescent="0.35">
      <c r="A6985" s="52">
        <f t="shared" si="341"/>
        <v>2016</v>
      </c>
      <c r="B6985" s="30">
        <f t="shared" si="342"/>
        <v>139</v>
      </c>
      <c r="C6985" s="4">
        <f t="shared" si="343"/>
        <v>21</v>
      </c>
      <c r="D6985" s="4" t="s">
        <v>801</v>
      </c>
      <c r="E6985" s="28">
        <v>523</v>
      </c>
      <c r="F6985" s="28">
        <v>52</v>
      </c>
      <c r="G6985" s="28">
        <v>7.4</v>
      </c>
      <c r="H6985" s="28">
        <v>217</v>
      </c>
      <c r="I6985" s="28">
        <v>11</v>
      </c>
      <c r="J6985" s="28">
        <v>3.5999999999999999E-3</v>
      </c>
      <c r="AI6985"/>
      <c r="AJ6985"/>
    </row>
    <row r="6986" spans="1:36" ht="14.5" x14ac:dyDescent="0.35">
      <c r="A6986" s="52">
        <f t="shared" si="341"/>
        <v>2016</v>
      </c>
      <c r="B6986" s="30">
        <f t="shared" si="342"/>
        <v>139</v>
      </c>
      <c r="C6986" s="4">
        <f t="shared" si="343"/>
        <v>21</v>
      </c>
      <c r="D6986" s="4" t="s">
        <v>801</v>
      </c>
      <c r="E6986" s="28">
        <v>523</v>
      </c>
      <c r="F6986" s="28">
        <v>52</v>
      </c>
      <c r="G6986" s="28">
        <v>7.4</v>
      </c>
      <c r="H6986" s="28">
        <v>217</v>
      </c>
      <c r="I6986" s="28">
        <v>11</v>
      </c>
      <c r="J6986" s="28">
        <v>2.8999999999999998E-3</v>
      </c>
      <c r="AI6986"/>
      <c r="AJ6986"/>
    </row>
    <row r="6987" spans="1:36" ht="14.5" x14ac:dyDescent="0.35">
      <c r="A6987" s="52">
        <f t="shared" si="341"/>
        <v>2016</v>
      </c>
      <c r="B6987" s="30">
        <f t="shared" si="342"/>
        <v>139</v>
      </c>
      <c r="C6987" s="4">
        <f t="shared" si="343"/>
        <v>21</v>
      </c>
      <c r="D6987" s="4" t="s">
        <v>801</v>
      </c>
      <c r="E6987" s="28">
        <v>523</v>
      </c>
      <c r="F6987" s="28">
        <v>52</v>
      </c>
      <c r="G6987" s="28">
        <v>7.4</v>
      </c>
      <c r="H6987" s="28">
        <v>217</v>
      </c>
      <c r="I6987" s="28">
        <v>11</v>
      </c>
      <c r="J6987" s="28">
        <v>2.2000000000000001E-3</v>
      </c>
      <c r="AI6987"/>
      <c r="AJ6987"/>
    </row>
    <row r="6988" spans="1:36" ht="14.5" x14ac:dyDescent="0.35">
      <c r="A6988" s="52">
        <f t="shared" si="341"/>
        <v>2016</v>
      </c>
      <c r="B6988" s="30">
        <f t="shared" si="342"/>
        <v>139</v>
      </c>
      <c r="C6988" s="4">
        <f t="shared" si="343"/>
        <v>21</v>
      </c>
      <c r="D6988" s="4" t="s">
        <v>801</v>
      </c>
      <c r="E6988" s="28">
        <v>522</v>
      </c>
      <c r="F6988" s="28">
        <v>52</v>
      </c>
      <c r="G6988" s="28">
        <v>7.4</v>
      </c>
      <c r="H6988" s="28">
        <v>109</v>
      </c>
      <c r="I6988" s="28">
        <v>12</v>
      </c>
      <c r="J6988" s="28">
        <v>2.2000000000000001E-3</v>
      </c>
      <c r="AI6988"/>
      <c r="AJ6988"/>
    </row>
    <row r="6989" spans="1:36" ht="14.5" x14ac:dyDescent="0.35">
      <c r="A6989" s="52">
        <f t="shared" si="341"/>
        <v>2016</v>
      </c>
      <c r="B6989" s="30">
        <f t="shared" si="342"/>
        <v>139</v>
      </c>
      <c r="C6989" s="4">
        <f t="shared" si="343"/>
        <v>21</v>
      </c>
      <c r="D6989" s="4" t="s">
        <v>801</v>
      </c>
      <c r="E6989" s="28">
        <v>522</v>
      </c>
      <c r="F6989" s="28">
        <v>52</v>
      </c>
      <c r="G6989" s="28">
        <v>7.4</v>
      </c>
      <c r="H6989" s="28">
        <v>109</v>
      </c>
      <c r="I6989" s="28">
        <v>12</v>
      </c>
      <c r="J6989" s="28">
        <v>4.4999999999999997E-3</v>
      </c>
      <c r="AI6989"/>
      <c r="AJ6989"/>
    </row>
    <row r="6990" spans="1:36" ht="14.5" x14ac:dyDescent="0.35">
      <c r="A6990" s="52">
        <f t="shared" si="341"/>
        <v>2016</v>
      </c>
      <c r="B6990" s="30">
        <f t="shared" si="342"/>
        <v>139</v>
      </c>
      <c r="C6990" s="4">
        <f t="shared" si="343"/>
        <v>21</v>
      </c>
      <c r="D6990" s="4" t="s">
        <v>801</v>
      </c>
      <c r="E6990" s="28">
        <v>522</v>
      </c>
      <c r="F6990" s="28">
        <v>52</v>
      </c>
      <c r="G6990" s="28">
        <v>7.4</v>
      </c>
      <c r="H6990" s="28">
        <v>109</v>
      </c>
      <c r="I6990" s="28">
        <v>12</v>
      </c>
      <c r="J6990" s="28">
        <v>3.2000000000000002E-3</v>
      </c>
      <c r="AI6990"/>
      <c r="AJ6990"/>
    </row>
    <row r="6991" spans="1:36" ht="14.5" x14ac:dyDescent="0.35">
      <c r="A6991" s="52">
        <f t="shared" si="341"/>
        <v>2016</v>
      </c>
      <c r="B6991" s="30">
        <f t="shared" si="342"/>
        <v>139</v>
      </c>
      <c r="C6991" s="4">
        <f t="shared" si="343"/>
        <v>21</v>
      </c>
      <c r="D6991" s="4" t="s">
        <v>801</v>
      </c>
      <c r="E6991" s="28">
        <v>522</v>
      </c>
      <c r="F6991" s="28">
        <v>52</v>
      </c>
      <c r="G6991" s="28">
        <v>7.4</v>
      </c>
      <c r="H6991" s="28">
        <v>109</v>
      </c>
      <c r="I6991" s="28">
        <v>12</v>
      </c>
      <c r="J6991" s="28">
        <v>3.0999999999999999E-3</v>
      </c>
      <c r="AI6991"/>
      <c r="AJ6991"/>
    </row>
    <row r="6992" spans="1:36" ht="14.5" x14ac:dyDescent="0.35">
      <c r="A6992" s="52">
        <f t="shared" si="341"/>
        <v>2016</v>
      </c>
      <c r="B6992" s="30">
        <f t="shared" si="342"/>
        <v>139</v>
      </c>
      <c r="C6992" s="4">
        <f t="shared" si="343"/>
        <v>21</v>
      </c>
      <c r="D6992" s="4" t="s">
        <v>801</v>
      </c>
      <c r="E6992" s="28">
        <v>522</v>
      </c>
      <c r="F6992" s="28">
        <v>52</v>
      </c>
      <c r="G6992" s="28">
        <v>7.4</v>
      </c>
      <c r="H6992" s="28">
        <v>109</v>
      </c>
      <c r="I6992" s="28">
        <v>12</v>
      </c>
      <c r="J6992" s="28">
        <v>1.6999999999999999E-3</v>
      </c>
      <c r="AI6992"/>
      <c r="AJ6992"/>
    </row>
    <row r="6993" spans="1:36" ht="14.5" x14ac:dyDescent="0.35">
      <c r="A6993" s="52">
        <f t="shared" si="341"/>
        <v>2016</v>
      </c>
      <c r="B6993" s="30">
        <f t="shared" si="342"/>
        <v>139</v>
      </c>
      <c r="C6993" s="4">
        <f t="shared" si="343"/>
        <v>21</v>
      </c>
      <c r="D6993" s="4" t="s">
        <v>801</v>
      </c>
      <c r="E6993" s="28">
        <v>522</v>
      </c>
      <c r="F6993" s="28">
        <v>52</v>
      </c>
      <c r="G6993" s="28">
        <v>7.4</v>
      </c>
      <c r="H6993" s="28">
        <v>109</v>
      </c>
      <c r="I6993" s="28">
        <v>12</v>
      </c>
      <c r="J6993" s="28">
        <v>3.3999999999999998E-3</v>
      </c>
      <c r="AI6993"/>
      <c r="AJ6993"/>
    </row>
    <row r="6994" spans="1:36" ht="14.5" x14ac:dyDescent="0.35">
      <c r="A6994" s="52">
        <f t="shared" si="341"/>
        <v>2016</v>
      </c>
      <c r="B6994" s="30">
        <f t="shared" si="342"/>
        <v>139</v>
      </c>
      <c r="C6994" s="4">
        <f t="shared" si="343"/>
        <v>21</v>
      </c>
      <c r="D6994" s="4" t="s">
        <v>801</v>
      </c>
      <c r="E6994" s="28">
        <v>522</v>
      </c>
      <c r="F6994" s="28">
        <v>52</v>
      </c>
      <c r="G6994" s="28">
        <v>7.4</v>
      </c>
      <c r="H6994" s="28">
        <v>109</v>
      </c>
      <c r="I6994" s="28">
        <v>12</v>
      </c>
      <c r="J6994" s="28">
        <v>2.5999999999999999E-3</v>
      </c>
      <c r="AI6994"/>
      <c r="AJ6994"/>
    </row>
    <row r="6995" spans="1:36" ht="14.5" x14ac:dyDescent="0.35">
      <c r="A6995" s="52">
        <f t="shared" si="341"/>
        <v>2016</v>
      </c>
      <c r="B6995" s="30">
        <f t="shared" si="342"/>
        <v>139</v>
      </c>
      <c r="C6995" s="4">
        <f t="shared" si="343"/>
        <v>21</v>
      </c>
      <c r="D6995" s="4" t="s">
        <v>801</v>
      </c>
      <c r="E6995" s="28">
        <v>522</v>
      </c>
      <c r="F6995" s="28">
        <v>52</v>
      </c>
      <c r="G6995" s="28">
        <v>7.4</v>
      </c>
      <c r="H6995" s="28">
        <v>109</v>
      </c>
      <c r="I6995" s="28">
        <v>12</v>
      </c>
      <c r="J6995" s="28">
        <v>3.0000000000000001E-3</v>
      </c>
      <c r="AI6995"/>
      <c r="AJ6995"/>
    </row>
    <row r="6996" spans="1:36" ht="14.5" x14ac:dyDescent="0.35">
      <c r="A6996" s="52">
        <f t="shared" si="341"/>
        <v>2016</v>
      </c>
      <c r="B6996" s="30">
        <f t="shared" si="342"/>
        <v>139</v>
      </c>
      <c r="C6996" s="4">
        <f t="shared" si="343"/>
        <v>21</v>
      </c>
      <c r="D6996" s="4" t="s">
        <v>801</v>
      </c>
      <c r="E6996" s="28">
        <v>522</v>
      </c>
      <c r="F6996" s="28">
        <v>52</v>
      </c>
      <c r="G6996" s="28">
        <v>7.4</v>
      </c>
      <c r="H6996" s="28">
        <v>109</v>
      </c>
      <c r="I6996" s="28">
        <v>12</v>
      </c>
      <c r="J6996" s="28">
        <v>2.5000000000000001E-3</v>
      </c>
      <c r="AI6996"/>
      <c r="AJ6996"/>
    </row>
    <row r="6997" spans="1:36" ht="14.5" x14ac:dyDescent="0.35">
      <c r="A6997" s="52">
        <f t="shared" si="341"/>
        <v>2016</v>
      </c>
      <c r="B6997" s="30">
        <f t="shared" si="342"/>
        <v>139</v>
      </c>
      <c r="C6997" s="4">
        <f t="shared" si="343"/>
        <v>21</v>
      </c>
      <c r="D6997" s="4" t="s">
        <v>801</v>
      </c>
      <c r="E6997" s="28">
        <v>523</v>
      </c>
      <c r="F6997" s="28">
        <v>52</v>
      </c>
      <c r="G6997" s="28">
        <v>7.4</v>
      </c>
      <c r="H6997" s="28">
        <v>217</v>
      </c>
      <c r="I6997" s="28">
        <v>12</v>
      </c>
      <c r="J6997" s="28">
        <v>4.1999999999999997E-3</v>
      </c>
      <c r="AI6997"/>
      <c r="AJ6997"/>
    </row>
    <row r="6998" spans="1:36" ht="14.5" x14ac:dyDescent="0.35">
      <c r="A6998" s="52">
        <f t="shared" si="341"/>
        <v>2016</v>
      </c>
      <c r="B6998" s="30">
        <f t="shared" si="342"/>
        <v>139</v>
      </c>
      <c r="C6998" s="4">
        <f t="shared" si="343"/>
        <v>21</v>
      </c>
      <c r="D6998" s="4" t="s">
        <v>801</v>
      </c>
      <c r="E6998" s="28">
        <v>523</v>
      </c>
      <c r="F6998" s="28">
        <v>52</v>
      </c>
      <c r="G6998" s="28">
        <v>7.4</v>
      </c>
      <c r="H6998" s="28">
        <v>217</v>
      </c>
      <c r="I6998" s="28">
        <v>12</v>
      </c>
      <c r="J6998" s="28">
        <v>3.7000000000000002E-3</v>
      </c>
      <c r="AI6998"/>
      <c r="AJ6998"/>
    </row>
    <row r="6999" spans="1:36" ht="14.5" x14ac:dyDescent="0.35">
      <c r="A6999" s="52">
        <f t="shared" si="341"/>
        <v>2016</v>
      </c>
      <c r="B6999" s="30">
        <f t="shared" si="342"/>
        <v>139</v>
      </c>
      <c r="C6999" s="4">
        <f t="shared" si="343"/>
        <v>21</v>
      </c>
      <c r="D6999" s="4" t="s">
        <v>801</v>
      </c>
      <c r="E6999" s="28">
        <v>523</v>
      </c>
      <c r="F6999" s="28">
        <v>52</v>
      </c>
      <c r="G6999" s="28">
        <v>7.4</v>
      </c>
      <c r="H6999" s="28">
        <v>217</v>
      </c>
      <c r="I6999" s="28">
        <v>12</v>
      </c>
      <c r="J6999" s="28">
        <v>3.0000000000000001E-3</v>
      </c>
      <c r="AI6999"/>
      <c r="AJ6999"/>
    </row>
    <row r="7000" spans="1:36" ht="14.5" x14ac:dyDescent="0.35">
      <c r="A7000" s="52">
        <f t="shared" si="341"/>
        <v>2016</v>
      </c>
      <c r="B7000" s="30">
        <f t="shared" si="342"/>
        <v>139</v>
      </c>
      <c r="C7000" s="4">
        <f t="shared" si="343"/>
        <v>21</v>
      </c>
      <c r="D7000" s="4" t="s">
        <v>801</v>
      </c>
      <c r="E7000" s="28">
        <v>523</v>
      </c>
      <c r="F7000" s="28">
        <v>52</v>
      </c>
      <c r="G7000" s="28">
        <v>7.4</v>
      </c>
      <c r="H7000" s="28">
        <v>217</v>
      </c>
      <c r="I7000" s="28">
        <v>12</v>
      </c>
      <c r="J7000" s="28">
        <v>3.2000000000000002E-3</v>
      </c>
      <c r="AI7000"/>
      <c r="AJ7000"/>
    </row>
    <row r="7001" spans="1:36" ht="14.5" x14ac:dyDescent="0.35">
      <c r="A7001" s="52">
        <f t="shared" si="341"/>
        <v>2016</v>
      </c>
      <c r="B7001" s="30">
        <f t="shared" si="342"/>
        <v>139</v>
      </c>
      <c r="C7001" s="4">
        <f t="shared" si="343"/>
        <v>21</v>
      </c>
      <c r="D7001" s="4" t="s">
        <v>801</v>
      </c>
      <c r="E7001" s="28">
        <v>523</v>
      </c>
      <c r="F7001" s="28">
        <v>52</v>
      </c>
      <c r="G7001" s="28">
        <v>7.4</v>
      </c>
      <c r="H7001" s="28">
        <v>217</v>
      </c>
      <c r="I7001" s="28">
        <v>12</v>
      </c>
      <c r="J7001" s="28">
        <v>2.7000000000000001E-3</v>
      </c>
      <c r="AI7001"/>
      <c r="AJ7001"/>
    </row>
    <row r="7002" spans="1:36" ht="14.5" x14ac:dyDescent="0.35">
      <c r="A7002" s="52">
        <f t="shared" si="341"/>
        <v>2016</v>
      </c>
      <c r="B7002" s="30">
        <f t="shared" si="342"/>
        <v>139</v>
      </c>
      <c r="C7002" s="4">
        <f t="shared" si="343"/>
        <v>21</v>
      </c>
      <c r="D7002" s="4" t="s">
        <v>801</v>
      </c>
      <c r="E7002" s="28">
        <v>523</v>
      </c>
      <c r="F7002" s="28">
        <v>52</v>
      </c>
      <c r="G7002" s="28">
        <v>7.4</v>
      </c>
      <c r="H7002" s="28">
        <v>217</v>
      </c>
      <c r="I7002" s="28">
        <v>12</v>
      </c>
      <c r="J7002" s="28">
        <v>2.5000000000000001E-3</v>
      </c>
      <c r="AI7002"/>
      <c r="AJ7002"/>
    </row>
    <row r="7003" spans="1:36" ht="14.5" x14ac:dyDescent="0.35">
      <c r="A7003" s="52">
        <f t="shared" si="341"/>
        <v>2016</v>
      </c>
      <c r="B7003" s="30">
        <f t="shared" si="342"/>
        <v>139</v>
      </c>
      <c r="C7003" s="4">
        <f t="shared" si="343"/>
        <v>21</v>
      </c>
      <c r="D7003" s="4" t="s">
        <v>801</v>
      </c>
      <c r="E7003" s="28">
        <v>523</v>
      </c>
      <c r="F7003" s="28">
        <v>52</v>
      </c>
      <c r="G7003" s="28">
        <v>7.4</v>
      </c>
      <c r="H7003" s="28">
        <v>217</v>
      </c>
      <c r="I7003" s="28">
        <v>12</v>
      </c>
      <c r="J7003" s="28">
        <v>4.4000000000000003E-3</v>
      </c>
      <c r="AI7003"/>
      <c r="AJ7003"/>
    </row>
    <row r="7004" spans="1:36" ht="14.5" x14ac:dyDescent="0.35">
      <c r="A7004" s="52">
        <f t="shared" si="341"/>
        <v>2016</v>
      </c>
      <c r="B7004" s="30">
        <f t="shared" si="342"/>
        <v>139</v>
      </c>
      <c r="C7004" s="4">
        <f t="shared" si="343"/>
        <v>21</v>
      </c>
      <c r="D7004" s="4" t="s">
        <v>801</v>
      </c>
      <c r="E7004" s="28">
        <v>523</v>
      </c>
      <c r="F7004" s="28">
        <v>52</v>
      </c>
      <c r="G7004" s="28">
        <v>7.4</v>
      </c>
      <c r="H7004" s="28">
        <v>217</v>
      </c>
      <c r="I7004" s="28">
        <v>12</v>
      </c>
      <c r="J7004" s="28">
        <v>3.8E-3</v>
      </c>
      <c r="AI7004"/>
      <c r="AJ7004"/>
    </row>
    <row r="7005" spans="1:36" ht="14.5" x14ac:dyDescent="0.35">
      <c r="A7005" s="52">
        <f t="shared" si="341"/>
        <v>2016</v>
      </c>
      <c r="B7005" s="30">
        <f t="shared" si="342"/>
        <v>139</v>
      </c>
      <c r="C7005" s="4">
        <f t="shared" si="343"/>
        <v>21</v>
      </c>
      <c r="D7005" s="4" t="s">
        <v>801</v>
      </c>
      <c r="E7005" s="28">
        <v>523</v>
      </c>
      <c r="F7005" s="28">
        <v>52</v>
      </c>
      <c r="G7005" s="28">
        <v>7.4</v>
      </c>
      <c r="H7005" s="28">
        <v>217</v>
      </c>
      <c r="I7005" s="28">
        <v>12</v>
      </c>
      <c r="J7005" s="28">
        <v>3.2000000000000002E-3</v>
      </c>
      <c r="AI7005"/>
      <c r="AJ7005"/>
    </row>
    <row r="7006" spans="1:36" ht="14.5" x14ac:dyDescent="0.35">
      <c r="A7006" s="52">
        <f t="shared" si="341"/>
        <v>2016</v>
      </c>
      <c r="B7006" s="30">
        <f t="shared" si="342"/>
        <v>139</v>
      </c>
      <c r="C7006" s="4">
        <f t="shared" si="343"/>
        <v>21</v>
      </c>
      <c r="D7006" s="4" t="s">
        <v>801</v>
      </c>
      <c r="E7006" s="28">
        <v>523</v>
      </c>
      <c r="F7006" s="28">
        <v>52</v>
      </c>
      <c r="G7006" s="28">
        <v>7.4</v>
      </c>
      <c r="H7006" s="28">
        <v>217</v>
      </c>
      <c r="I7006" s="28">
        <v>12</v>
      </c>
      <c r="J7006" s="28">
        <v>4.4999999999999997E-3</v>
      </c>
      <c r="AI7006"/>
      <c r="AJ7006"/>
    </row>
    <row r="7007" spans="1:36" ht="14.5" x14ac:dyDescent="0.35">
      <c r="A7007" s="52">
        <f t="shared" si="341"/>
        <v>2016</v>
      </c>
      <c r="B7007" s="30">
        <f t="shared" si="342"/>
        <v>139</v>
      </c>
      <c r="C7007" s="4">
        <f t="shared" si="343"/>
        <v>21</v>
      </c>
      <c r="D7007" s="4" t="s">
        <v>801</v>
      </c>
      <c r="E7007" s="28">
        <v>523</v>
      </c>
      <c r="F7007" s="28">
        <v>52</v>
      </c>
      <c r="G7007" s="28">
        <v>7.4</v>
      </c>
      <c r="H7007" s="28">
        <v>217</v>
      </c>
      <c r="I7007" s="28">
        <v>12</v>
      </c>
      <c r="J7007" s="28">
        <v>2.8999999999999998E-3</v>
      </c>
      <c r="AI7007"/>
      <c r="AJ7007"/>
    </row>
    <row r="7008" spans="1:36" ht="14.5" x14ac:dyDescent="0.35">
      <c r="A7008" s="52">
        <f t="shared" si="341"/>
        <v>2016</v>
      </c>
      <c r="B7008" s="30">
        <f t="shared" si="342"/>
        <v>139</v>
      </c>
      <c r="C7008" s="4">
        <f t="shared" si="343"/>
        <v>21</v>
      </c>
      <c r="D7008" s="4" t="s">
        <v>801</v>
      </c>
      <c r="E7008" s="28">
        <v>523</v>
      </c>
      <c r="F7008" s="28">
        <v>52</v>
      </c>
      <c r="G7008" s="28">
        <v>7.4</v>
      </c>
      <c r="H7008" s="28">
        <v>217</v>
      </c>
      <c r="I7008" s="28">
        <v>12</v>
      </c>
      <c r="J7008" s="28">
        <v>3.5000000000000001E-3</v>
      </c>
      <c r="AI7008"/>
      <c r="AJ7008"/>
    </row>
    <row r="7009" spans="1:36" ht="14.5" x14ac:dyDescent="0.35">
      <c r="A7009" s="52">
        <f t="shared" si="341"/>
        <v>2016</v>
      </c>
      <c r="B7009" s="30">
        <f t="shared" si="342"/>
        <v>139</v>
      </c>
      <c r="C7009" s="4">
        <f t="shared" si="343"/>
        <v>21</v>
      </c>
      <c r="D7009" s="4" t="s">
        <v>801</v>
      </c>
      <c r="E7009" s="28">
        <v>523</v>
      </c>
      <c r="F7009" s="28">
        <v>52</v>
      </c>
      <c r="G7009" s="28">
        <v>7.4</v>
      </c>
      <c r="H7009" s="28">
        <v>217</v>
      </c>
      <c r="I7009" s="28">
        <v>12</v>
      </c>
      <c r="J7009" s="28">
        <v>3.0000000000000001E-3</v>
      </c>
      <c r="AI7009"/>
      <c r="AJ7009"/>
    </row>
    <row r="7010" spans="1:36" ht="14.5" x14ac:dyDescent="0.35">
      <c r="A7010" s="52">
        <f t="shared" si="341"/>
        <v>2016</v>
      </c>
      <c r="B7010" s="30">
        <f t="shared" si="342"/>
        <v>139</v>
      </c>
      <c r="C7010" s="4">
        <f t="shared" si="343"/>
        <v>21</v>
      </c>
      <c r="D7010" s="4" t="s">
        <v>801</v>
      </c>
      <c r="E7010" s="28">
        <v>523</v>
      </c>
      <c r="F7010" s="28">
        <v>52</v>
      </c>
      <c r="G7010" s="28">
        <v>7.4</v>
      </c>
      <c r="H7010" s="28">
        <v>217</v>
      </c>
      <c r="I7010" s="28">
        <v>12</v>
      </c>
      <c r="J7010" s="28">
        <v>3.0000000000000001E-3</v>
      </c>
      <c r="AI7010"/>
      <c r="AJ7010"/>
    </row>
    <row r="7011" spans="1:36" ht="14.5" x14ac:dyDescent="0.35">
      <c r="A7011" s="52">
        <f t="shared" si="341"/>
        <v>2016</v>
      </c>
      <c r="B7011" s="30">
        <f t="shared" si="342"/>
        <v>139</v>
      </c>
      <c r="C7011" s="4">
        <f t="shared" si="343"/>
        <v>21</v>
      </c>
      <c r="D7011" s="4" t="s">
        <v>801</v>
      </c>
      <c r="E7011" s="28">
        <v>523</v>
      </c>
      <c r="F7011" s="28">
        <v>52</v>
      </c>
      <c r="G7011" s="28">
        <v>7.4</v>
      </c>
      <c r="H7011" s="28">
        <v>217</v>
      </c>
      <c r="I7011" s="28">
        <v>12</v>
      </c>
      <c r="J7011" s="28">
        <v>3.0000000000000001E-3</v>
      </c>
      <c r="AI7011"/>
      <c r="AJ7011"/>
    </row>
    <row r="7012" spans="1:36" ht="14.5" x14ac:dyDescent="0.35">
      <c r="A7012" s="52">
        <f t="shared" si="341"/>
        <v>2016</v>
      </c>
      <c r="B7012" s="30">
        <f t="shared" si="342"/>
        <v>139</v>
      </c>
      <c r="C7012" s="4">
        <f t="shared" si="343"/>
        <v>21</v>
      </c>
      <c r="D7012" s="4" t="s">
        <v>801</v>
      </c>
      <c r="E7012" s="28">
        <v>523</v>
      </c>
      <c r="F7012" s="28">
        <v>52</v>
      </c>
      <c r="G7012" s="28">
        <v>7.4</v>
      </c>
      <c r="H7012" s="28">
        <v>217</v>
      </c>
      <c r="I7012" s="28">
        <v>12</v>
      </c>
      <c r="J7012" s="28">
        <v>3.7000000000000002E-3</v>
      </c>
      <c r="AI7012"/>
      <c r="AJ7012"/>
    </row>
    <row r="7013" spans="1:36" ht="14.5" x14ac:dyDescent="0.35">
      <c r="A7013" s="52">
        <f t="shared" si="341"/>
        <v>2016</v>
      </c>
      <c r="B7013" s="30">
        <f t="shared" si="342"/>
        <v>139</v>
      </c>
      <c r="C7013" s="4">
        <f t="shared" si="343"/>
        <v>21</v>
      </c>
      <c r="D7013" s="4" t="s">
        <v>801</v>
      </c>
      <c r="E7013" s="28">
        <v>523</v>
      </c>
      <c r="F7013" s="28">
        <v>52</v>
      </c>
      <c r="G7013" s="28">
        <v>7.4</v>
      </c>
      <c r="H7013" s="28">
        <v>217</v>
      </c>
      <c r="I7013" s="28">
        <v>12</v>
      </c>
      <c r="J7013" s="28">
        <v>3.5999999999999999E-3</v>
      </c>
      <c r="AI7013"/>
      <c r="AJ7013"/>
    </row>
    <row r="7014" spans="1:36" ht="14.5" x14ac:dyDescent="0.35">
      <c r="A7014" s="52">
        <f t="shared" si="341"/>
        <v>2016</v>
      </c>
      <c r="B7014" s="30">
        <f t="shared" si="342"/>
        <v>139</v>
      </c>
      <c r="C7014" s="4">
        <f t="shared" si="343"/>
        <v>21</v>
      </c>
      <c r="D7014" s="4" t="s">
        <v>801</v>
      </c>
      <c r="E7014" s="28">
        <v>523</v>
      </c>
      <c r="F7014" s="28">
        <v>52</v>
      </c>
      <c r="G7014" s="28">
        <v>7.4</v>
      </c>
      <c r="H7014" s="28">
        <v>217</v>
      </c>
      <c r="I7014" s="28">
        <v>12</v>
      </c>
      <c r="J7014" s="28">
        <v>3.3999999999999998E-3</v>
      </c>
      <c r="AI7014"/>
      <c r="AJ7014"/>
    </row>
    <row r="7015" spans="1:36" ht="14.5" x14ac:dyDescent="0.35">
      <c r="A7015" s="52">
        <f t="shared" si="341"/>
        <v>2016</v>
      </c>
      <c r="B7015" s="30">
        <f t="shared" si="342"/>
        <v>139</v>
      </c>
      <c r="C7015" s="4">
        <f t="shared" si="343"/>
        <v>21</v>
      </c>
      <c r="D7015" s="4" t="s">
        <v>801</v>
      </c>
      <c r="E7015" s="28">
        <v>523</v>
      </c>
      <c r="F7015" s="28">
        <v>52</v>
      </c>
      <c r="G7015" s="28">
        <v>7.4</v>
      </c>
      <c r="H7015" s="28">
        <v>217</v>
      </c>
      <c r="I7015" s="28">
        <v>12</v>
      </c>
      <c r="J7015" s="28">
        <v>4.5999999999999999E-3</v>
      </c>
      <c r="AI7015"/>
      <c r="AJ7015"/>
    </row>
    <row r="7016" spans="1:36" ht="14.5" x14ac:dyDescent="0.35">
      <c r="A7016" s="52">
        <f t="shared" si="341"/>
        <v>2016</v>
      </c>
      <c r="B7016" s="30">
        <f t="shared" si="342"/>
        <v>139</v>
      </c>
      <c r="C7016" s="4">
        <f t="shared" si="343"/>
        <v>21</v>
      </c>
      <c r="D7016" s="4" t="s">
        <v>801</v>
      </c>
      <c r="E7016" s="28">
        <v>523</v>
      </c>
      <c r="F7016" s="28">
        <v>52</v>
      </c>
      <c r="G7016" s="28">
        <v>7.4</v>
      </c>
      <c r="H7016" s="28">
        <v>217</v>
      </c>
      <c r="I7016" s="28">
        <v>12</v>
      </c>
      <c r="J7016" s="28">
        <v>2.3E-3</v>
      </c>
      <c r="AI7016"/>
      <c r="AJ7016"/>
    </row>
    <row r="7017" spans="1:36" ht="14.5" x14ac:dyDescent="0.35">
      <c r="A7017" s="52">
        <f t="shared" si="341"/>
        <v>2016</v>
      </c>
      <c r="B7017" s="30">
        <f t="shared" si="342"/>
        <v>139</v>
      </c>
      <c r="C7017" s="4">
        <f t="shared" si="343"/>
        <v>21</v>
      </c>
      <c r="D7017" s="4" t="s">
        <v>801</v>
      </c>
      <c r="E7017" s="28">
        <v>523</v>
      </c>
      <c r="F7017" s="28">
        <v>52</v>
      </c>
      <c r="G7017" s="28">
        <v>7.4</v>
      </c>
      <c r="H7017" s="28">
        <v>217</v>
      </c>
      <c r="I7017" s="28">
        <v>12</v>
      </c>
      <c r="J7017" s="28">
        <v>3.8E-3</v>
      </c>
      <c r="AI7017"/>
      <c r="AJ7017"/>
    </row>
    <row r="7018" spans="1:36" ht="14.5" x14ac:dyDescent="0.35">
      <c r="A7018" s="52">
        <f t="shared" si="341"/>
        <v>2016</v>
      </c>
      <c r="B7018" s="30">
        <f t="shared" si="342"/>
        <v>139</v>
      </c>
      <c r="C7018" s="4">
        <f t="shared" si="343"/>
        <v>21</v>
      </c>
      <c r="D7018" s="4" t="s">
        <v>801</v>
      </c>
      <c r="E7018" s="28">
        <v>523</v>
      </c>
      <c r="F7018" s="28">
        <v>52</v>
      </c>
      <c r="G7018" s="28">
        <v>7.4</v>
      </c>
      <c r="H7018" s="28">
        <v>217</v>
      </c>
      <c r="I7018" s="28">
        <v>12</v>
      </c>
      <c r="J7018" s="28">
        <v>3.3E-3</v>
      </c>
      <c r="AI7018"/>
      <c r="AJ7018"/>
    </row>
    <row r="7019" spans="1:36" ht="14.5" x14ac:dyDescent="0.35">
      <c r="A7019" s="52">
        <f t="shared" si="341"/>
        <v>2016</v>
      </c>
      <c r="B7019" s="30">
        <f t="shared" si="342"/>
        <v>139</v>
      </c>
      <c r="C7019" s="4">
        <f t="shared" si="343"/>
        <v>21</v>
      </c>
      <c r="D7019" s="4" t="s">
        <v>801</v>
      </c>
      <c r="E7019" s="28">
        <v>523</v>
      </c>
      <c r="F7019" s="28">
        <v>52</v>
      </c>
      <c r="G7019" s="28">
        <v>7.4</v>
      </c>
      <c r="H7019" s="28">
        <v>217</v>
      </c>
      <c r="I7019" s="28">
        <v>12</v>
      </c>
      <c r="J7019" s="28">
        <v>3.5999999999999999E-3</v>
      </c>
      <c r="AI7019"/>
      <c r="AJ7019"/>
    </row>
    <row r="7020" spans="1:36" ht="14.5" x14ac:dyDescent="0.35">
      <c r="A7020" s="52">
        <f t="shared" si="341"/>
        <v>2016</v>
      </c>
      <c r="B7020" s="30">
        <f t="shared" si="342"/>
        <v>139</v>
      </c>
      <c r="C7020" s="4">
        <f t="shared" si="343"/>
        <v>21</v>
      </c>
      <c r="D7020" s="4" t="s">
        <v>801</v>
      </c>
      <c r="E7020" s="28">
        <v>523</v>
      </c>
      <c r="F7020" s="28">
        <v>52</v>
      </c>
      <c r="G7020" s="28">
        <v>7.4</v>
      </c>
      <c r="H7020" s="28">
        <v>217</v>
      </c>
      <c r="I7020" s="28">
        <v>12</v>
      </c>
      <c r="J7020" s="28">
        <v>3.5999999999999999E-3</v>
      </c>
      <c r="AI7020"/>
      <c r="AJ7020"/>
    </row>
    <row r="7021" spans="1:36" ht="14.5" x14ac:dyDescent="0.35">
      <c r="A7021" s="52">
        <f t="shared" si="341"/>
        <v>2016</v>
      </c>
      <c r="B7021" s="30">
        <f t="shared" si="342"/>
        <v>139</v>
      </c>
      <c r="C7021" s="4">
        <f t="shared" si="343"/>
        <v>21</v>
      </c>
      <c r="D7021" s="4" t="s">
        <v>801</v>
      </c>
      <c r="E7021" s="28">
        <v>522</v>
      </c>
      <c r="F7021" s="28">
        <v>52</v>
      </c>
      <c r="G7021" s="28">
        <v>7.4</v>
      </c>
      <c r="H7021" s="28">
        <v>109</v>
      </c>
      <c r="I7021" s="28">
        <v>13</v>
      </c>
      <c r="J7021" s="28">
        <v>3.3999999999999998E-3</v>
      </c>
      <c r="AI7021"/>
      <c r="AJ7021"/>
    </row>
    <row r="7022" spans="1:36" ht="14.5" x14ac:dyDescent="0.35">
      <c r="A7022" s="52">
        <f t="shared" si="341"/>
        <v>2016</v>
      </c>
      <c r="B7022" s="30">
        <f t="shared" si="342"/>
        <v>139</v>
      </c>
      <c r="C7022" s="4">
        <f t="shared" si="343"/>
        <v>21</v>
      </c>
      <c r="D7022" s="4" t="s">
        <v>801</v>
      </c>
      <c r="E7022" s="28">
        <v>523</v>
      </c>
      <c r="F7022" s="28">
        <v>52</v>
      </c>
      <c r="G7022" s="28">
        <v>7.4</v>
      </c>
      <c r="H7022" s="28">
        <v>217</v>
      </c>
      <c r="I7022" s="28">
        <v>13</v>
      </c>
      <c r="J7022" s="28">
        <v>4.4999999999999997E-3</v>
      </c>
      <c r="AI7022"/>
      <c r="AJ7022"/>
    </row>
    <row r="7023" spans="1:36" ht="14.5" x14ac:dyDescent="0.35">
      <c r="A7023" s="52">
        <f t="shared" si="341"/>
        <v>2016</v>
      </c>
      <c r="B7023" s="30">
        <f t="shared" si="342"/>
        <v>139</v>
      </c>
      <c r="C7023" s="4">
        <f t="shared" si="343"/>
        <v>21</v>
      </c>
      <c r="D7023" s="4" t="s">
        <v>801</v>
      </c>
      <c r="E7023" s="28">
        <v>523</v>
      </c>
      <c r="F7023" s="28">
        <v>52</v>
      </c>
      <c r="G7023" s="28">
        <v>7.4</v>
      </c>
      <c r="H7023" s="28">
        <v>217</v>
      </c>
      <c r="I7023" s="28">
        <v>13</v>
      </c>
      <c r="J7023" s="28">
        <v>3.8999999999999998E-3</v>
      </c>
      <c r="AI7023"/>
      <c r="AJ7023"/>
    </row>
    <row r="7024" spans="1:36" ht="14.5" x14ac:dyDescent="0.35">
      <c r="A7024" s="52">
        <f t="shared" si="341"/>
        <v>2016</v>
      </c>
      <c r="B7024" s="30">
        <f t="shared" si="342"/>
        <v>139</v>
      </c>
      <c r="C7024" s="4">
        <f t="shared" si="343"/>
        <v>21</v>
      </c>
      <c r="D7024" s="4" t="s">
        <v>801</v>
      </c>
      <c r="E7024" s="28">
        <v>523</v>
      </c>
      <c r="F7024" s="28">
        <v>52</v>
      </c>
      <c r="G7024" s="28">
        <v>7.4</v>
      </c>
      <c r="H7024" s="28">
        <v>217</v>
      </c>
      <c r="I7024" s="28">
        <v>13</v>
      </c>
      <c r="J7024" s="28">
        <v>4.1000000000000003E-3</v>
      </c>
      <c r="AI7024"/>
      <c r="AJ7024"/>
    </row>
    <row r="7025" spans="1:36" ht="14.5" x14ac:dyDescent="0.35">
      <c r="A7025" s="52">
        <f t="shared" si="341"/>
        <v>2016</v>
      </c>
      <c r="B7025" s="30">
        <f t="shared" si="342"/>
        <v>139</v>
      </c>
      <c r="C7025" s="4">
        <f t="shared" si="343"/>
        <v>21</v>
      </c>
      <c r="D7025" s="4" t="s">
        <v>801</v>
      </c>
      <c r="E7025" s="28">
        <v>523</v>
      </c>
      <c r="F7025" s="28">
        <v>52</v>
      </c>
      <c r="G7025" s="28">
        <v>7.4</v>
      </c>
      <c r="H7025" s="28">
        <v>217</v>
      </c>
      <c r="I7025" s="28">
        <v>13</v>
      </c>
      <c r="J7025" s="28">
        <v>4.7999999999999996E-3</v>
      </c>
      <c r="AI7025"/>
      <c r="AJ7025"/>
    </row>
    <row r="7026" spans="1:36" ht="14.5" x14ac:dyDescent="0.35">
      <c r="A7026" s="52">
        <f t="shared" si="341"/>
        <v>2016</v>
      </c>
      <c r="B7026" s="30">
        <f t="shared" si="342"/>
        <v>139</v>
      </c>
      <c r="C7026" s="4">
        <f t="shared" si="343"/>
        <v>21</v>
      </c>
      <c r="D7026" s="4" t="s">
        <v>801</v>
      </c>
      <c r="E7026" s="28">
        <v>523</v>
      </c>
      <c r="F7026" s="28">
        <v>52</v>
      </c>
      <c r="G7026" s="28">
        <v>7.4</v>
      </c>
      <c r="H7026" s="28">
        <v>217</v>
      </c>
      <c r="I7026" s="28">
        <v>13</v>
      </c>
      <c r="J7026" s="28">
        <v>5.4999999999999997E-3</v>
      </c>
      <c r="AI7026"/>
      <c r="AJ7026"/>
    </row>
    <row r="7027" spans="1:36" ht="14.5" x14ac:dyDescent="0.35">
      <c r="A7027" s="52">
        <f t="shared" si="341"/>
        <v>2016</v>
      </c>
      <c r="B7027" s="30">
        <f t="shared" si="342"/>
        <v>139</v>
      </c>
      <c r="C7027" s="4">
        <f t="shared" si="343"/>
        <v>21</v>
      </c>
      <c r="D7027" s="4" t="s">
        <v>801</v>
      </c>
      <c r="E7027" s="28">
        <v>523</v>
      </c>
      <c r="F7027" s="28">
        <v>52</v>
      </c>
      <c r="G7027" s="28">
        <v>7.4</v>
      </c>
      <c r="H7027" s="28">
        <v>217</v>
      </c>
      <c r="I7027" s="28">
        <v>13</v>
      </c>
      <c r="J7027" s="28">
        <v>4.7000000000000002E-3</v>
      </c>
      <c r="AI7027"/>
      <c r="AJ7027"/>
    </row>
    <row r="7028" spans="1:36" ht="14.5" x14ac:dyDescent="0.35">
      <c r="A7028" s="52">
        <f t="shared" si="341"/>
        <v>2016</v>
      </c>
      <c r="B7028" s="30">
        <f t="shared" si="342"/>
        <v>139</v>
      </c>
      <c r="C7028" s="4">
        <f t="shared" si="343"/>
        <v>21</v>
      </c>
      <c r="D7028" s="4" t="s">
        <v>801</v>
      </c>
      <c r="E7028" s="28">
        <v>522</v>
      </c>
      <c r="F7028" s="28">
        <v>52</v>
      </c>
      <c r="G7028" s="28">
        <v>7.4</v>
      </c>
      <c r="H7028" s="28">
        <v>109</v>
      </c>
      <c r="I7028" s="28">
        <v>14</v>
      </c>
      <c r="J7028" s="28">
        <v>7.9000000000000008E-3</v>
      </c>
      <c r="AI7028"/>
      <c r="AJ7028"/>
    </row>
    <row r="7029" spans="1:36" ht="14.5" x14ac:dyDescent="0.35">
      <c r="A7029" s="52">
        <f t="shared" si="341"/>
        <v>2016</v>
      </c>
      <c r="B7029" s="30">
        <f t="shared" si="342"/>
        <v>140</v>
      </c>
      <c r="C7029" s="4">
        <f t="shared" si="343"/>
        <v>21</v>
      </c>
      <c r="D7029" s="4" t="s">
        <v>802</v>
      </c>
      <c r="E7029" s="28">
        <v>525</v>
      </c>
      <c r="F7029" s="28">
        <v>2</v>
      </c>
      <c r="G7029" s="28">
        <v>7.7</v>
      </c>
      <c r="H7029" s="28">
        <v>217</v>
      </c>
      <c r="I7029" s="28">
        <v>9</v>
      </c>
      <c r="J7029" s="28">
        <v>1.1000000000000001E-3</v>
      </c>
      <c r="AI7029"/>
      <c r="AJ7029"/>
    </row>
    <row r="7030" spans="1:36" ht="14.5" x14ac:dyDescent="0.35">
      <c r="A7030" s="52">
        <f t="shared" si="341"/>
        <v>2016</v>
      </c>
      <c r="B7030" s="30">
        <f t="shared" si="342"/>
        <v>140</v>
      </c>
      <c r="C7030" s="4">
        <f t="shared" si="343"/>
        <v>21</v>
      </c>
      <c r="D7030" s="4" t="s">
        <v>802</v>
      </c>
      <c r="E7030" s="28">
        <v>525</v>
      </c>
      <c r="F7030" s="28">
        <v>2</v>
      </c>
      <c r="G7030" s="28">
        <v>7.7</v>
      </c>
      <c r="H7030" s="28">
        <v>217</v>
      </c>
      <c r="I7030" s="28">
        <v>9</v>
      </c>
      <c r="J7030" s="28">
        <v>2.0999999999999999E-3</v>
      </c>
      <c r="AI7030"/>
      <c r="AJ7030"/>
    </row>
    <row r="7031" spans="1:36" ht="14.5" x14ac:dyDescent="0.35">
      <c r="A7031" s="52">
        <f t="shared" si="341"/>
        <v>2016</v>
      </c>
      <c r="B7031" s="30">
        <f t="shared" si="342"/>
        <v>140</v>
      </c>
      <c r="C7031" s="4">
        <f t="shared" si="343"/>
        <v>21</v>
      </c>
      <c r="D7031" s="4" t="s">
        <v>802</v>
      </c>
      <c r="E7031" s="28">
        <v>524</v>
      </c>
      <c r="F7031" s="28">
        <v>2</v>
      </c>
      <c r="G7031" s="28">
        <v>7.7</v>
      </c>
      <c r="H7031" s="28">
        <v>217</v>
      </c>
      <c r="I7031" s="28">
        <v>10</v>
      </c>
      <c r="J7031" s="28">
        <v>2.3E-3</v>
      </c>
      <c r="AI7031"/>
      <c r="AJ7031"/>
    </row>
    <row r="7032" spans="1:36" ht="14.5" x14ac:dyDescent="0.35">
      <c r="A7032" s="52">
        <f t="shared" si="341"/>
        <v>2016</v>
      </c>
      <c r="B7032" s="30">
        <f t="shared" si="342"/>
        <v>140</v>
      </c>
      <c r="C7032" s="4">
        <f t="shared" si="343"/>
        <v>21</v>
      </c>
      <c r="D7032" s="4" t="s">
        <v>802</v>
      </c>
      <c r="E7032" s="28">
        <v>524</v>
      </c>
      <c r="F7032" s="28">
        <v>2</v>
      </c>
      <c r="G7032" s="28">
        <v>7.7</v>
      </c>
      <c r="H7032" s="28">
        <v>217</v>
      </c>
      <c r="I7032" s="28">
        <v>10</v>
      </c>
      <c r="J7032" s="28">
        <v>3.2000000000000002E-3</v>
      </c>
      <c r="AI7032"/>
      <c r="AJ7032"/>
    </row>
    <row r="7033" spans="1:36" ht="14.5" x14ac:dyDescent="0.35">
      <c r="A7033" s="52">
        <f t="shared" si="341"/>
        <v>2016</v>
      </c>
      <c r="B7033" s="30">
        <f t="shared" si="342"/>
        <v>140</v>
      </c>
      <c r="C7033" s="4">
        <f t="shared" si="343"/>
        <v>21</v>
      </c>
      <c r="D7033" s="4" t="s">
        <v>802</v>
      </c>
      <c r="E7033" s="28">
        <v>524</v>
      </c>
      <c r="F7033" s="28">
        <v>2</v>
      </c>
      <c r="G7033" s="28">
        <v>7.7</v>
      </c>
      <c r="H7033" s="28">
        <v>217</v>
      </c>
      <c r="I7033" s="28">
        <v>10</v>
      </c>
      <c r="J7033" s="28">
        <v>1.9E-3</v>
      </c>
      <c r="AI7033"/>
      <c r="AJ7033"/>
    </row>
    <row r="7034" spans="1:36" ht="14.5" x14ac:dyDescent="0.35">
      <c r="A7034" s="52">
        <f t="shared" si="341"/>
        <v>2016</v>
      </c>
      <c r="B7034" s="30">
        <f t="shared" si="342"/>
        <v>140</v>
      </c>
      <c r="C7034" s="4">
        <f t="shared" si="343"/>
        <v>21</v>
      </c>
      <c r="D7034" s="4" t="s">
        <v>802</v>
      </c>
      <c r="E7034" s="28">
        <v>524</v>
      </c>
      <c r="F7034" s="28">
        <v>2</v>
      </c>
      <c r="G7034" s="28">
        <v>7.7</v>
      </c>
      <c r="H7034" s="28">
        <v>217</v>
      </c>
      <c r="I7034" s="28">
        <v>10</v>
      </c>
      <c r="J7034" s="28">
        <v>2.7000000000000001E-3</v>
      </c>
      <c r="AI7034"/>
      <c r="AJ7034"/>
    </row>
    <row r="7035" spans="1:36" ht="14.5" x14ac:dyDescent="0.35">
      <c r="A7035" s="52">
        <f t="shared" si="341"/>
        <v>2016</v>
      </c>
      <c r="B7035" s="30">
        <f t="shared" si="342"/>
        <v>140</v>
      </c>
      <c r="C7035" s="4">
        <f t="shared" si="343"/>
        <v>21</v>
      </c>
      <c r="D7035" s="4" t="s">
        <v>802</v>
      </c>
      <c r="E7035" s="28">
        <v>524</v>
      </c>
      <c r="F7035" s="28">
        <v>2</v>
      </c>
      <c r="G7035" s="28">
        <v>7.7</v>
      </c>
      <c r="H7035" s="28">
        <v>217</v>
      </c>
      <c r="I7035" s="28">
        <v>10</v>
      </c>
      <c r="J7035" s="28">
        <v>1.4E-3</v>
      </c>
      <c r="AI7035"/>
      <c r="AJ7035"/>
    </row>
    <row r="7036" spans="1:36" ht="14.5" x14ac:dyDescent="0.35">
      <c r="A7036" s="52">
        <f t="shared" si="341"/>
        <v>2016</v>
      </c>
      <c r="B7036" s="30">
        <f t="shared" si="342"/>
        <v>140</v>
      </c>
      <c r="C7036" s="4">
        <f t="shared" si="343"/>
        <v>21</v>
      </c>
      <c r="D7036" s="4" t="s">
        <v>802</v>
      </c>
      <c r="E7036" s="28">
        <v>524</v>
      </c>
      <c r="F7036" s="28">
        <v>2</v>
      </c>
      <c r="G7036" s="28">
        <v>7.7</v>
      </c>
      <c r="H7036" s="28">
        <v>217</v>
      </c>
      <c r="I7036" s="28">
        <v>10</v>
      </c>
      <c r="J7036" s="28">
        <v>3.2000000000000002E-3</v>
      </c>
      <c r="AI7036"/>
      <c r="AJ7036"/>
    </row>
    <row r="7037" spans="1:36" ht="14.5" x14ac:dyDescent="0.35">
      <c r="A7037" s="52">
        <f t="shared" si="341"/>
        <v>2016</v>
      </c>
      <c r="B7037" s="30">
        <f t="shared" si="342"/>
        <v>140</v>
      </c>
      <c r="C7037" s="4">
        <f t="shared" si="343"/>
        <v>21</v>
      </c>
      <c r="D7037" s="4" t="s">
        <v>802</v>
      </c>
      <c r="E7037" s="28">
        <v>524</v>
      </c>
      <c r="F7037" s="28">
        <v>2</v>
      </c>
      <c r="G7037" s="28">
        <v>7.7</v>
      </c>
      <c r="H7037" s="28">
        <v>217</v>
      </c>
      <c r="I7037" s="28">
        <v>10</v>
      </c>
      <c r="J7037" s="28">
        <v>2.0999999999999999E-3</v>
      </c>
      <c r="AI7037"/>
      <c r="AJ7037"/>
    </row>
    <row r="7038" spans="1:36" ht="14.5" x14ac:dyDescent="0.35">
      <c r="A7038" s="52">
        <f t="shared" si="341"/>
        <v>2016</v>
      </c>
      <c r="B7038" s="30">
        <f t="shared" si="342"/>
        <v>140</v>
      </c>
      <c r="C7038" s="4">
        <f t="shared" si="343"/>
        <v>21</v>
      </c>
      <c r="D7038" s="4" t="s">
        <v>802</v>
      </c>
      <c r="E7038" s="28">
        <v>524</v>
      </c>
      <c r="F7038" s="28">
        <v>2</v>
      </c>
      <c r="G7038" s="28">
        <v>7.7</v>
      </c>
      <c r="H7038" s="28">
        <v>217</v>
      </c>
      <c r="I7038" s="28">
        <v>10</v>
      </c>
      <c r="J7038" s="28">
        <v>3.2000000000000002E-3</v>
      </c>
      <c r="AI7038"/>
      <c r="AJ7038"/>
    </row>
    <row r="7039" spans="1:36" ht="14.5" x14ac:dyDescent="0.35">
      <c r="A7039" s="52">
        <f t="shared" si="341"/>
        <v>2016</v>
      </c>
      <c r="B7039" s="30">
        <f t="shared" si="342"/>
        <v>140</v>
      </c>
      <c r="C7039" s="4">
        <f t="shared" si="343"/>
        <v>21</v>
      </c>
      <c r="D7039" s="4" t="s">
        <v>802</v>
      </c>
      <c r="E7039" s="28">
        <v>524</v>
      </c>
      <c r="F7039" s="28">
        <v>2</v>
      </c>
      <c r="G7039" s="28">
        <v>7.7</v>
      </c>
      <c r="H7039" s="28">
        <v>217</v>
      </c>
      <c r="I7039" s="28">
        <v>10</v>
      </c>
      <c r="J7039" s="28">
        <v>2.8E-3</v>
      </c>
      <c r="AI7039"/>
      <c r="AJ7039"/>
    </row>
    <row r="7040" spans="1:36" ht="14.5" x14ac:dyDescent="0.35">
      <c r="A7040" s="52">
        <f t="shared" si="341"/>
        <v>2016</v>
      </c>
      <c r="B7040" s="30">
        <f t="shared" si="342"/>
        <v>140</v>
      </c>
      <c r="C7040" s="4">
        <f t="shared" si="343"/>
        <v>21</v>
      </c>
      <c r="D7040" s="4" t="s">
        <v>802</v>
      </c>
      <c r="E7040" s="28">
        <v>524</v>
      </c>
      <c r="F7040" s="28">
        <v>2</v>
      </c>
      <c r="G7040" s="28">
        <v>7.7</v>
      </c>
      <c r="H7040" s="28">
        <v>217</v>
      </c>
      <c r="I7040" s="28">
        <v>10</v>
      </c>
      <c r="J7040" s="28">
        <v>2.2000000000000001E-3</v>
      </c>
      <c r="AI7040"/>
      <c r="AJ7040"/>
    </row>
    <row r="7041" spans="1:36" ht="14.5" x14ac:dyDescent="0.35">
      <c r="A7041" s="52">
        <f t="shared" si="341"/>
        <v>2016</v>
      </c>
      <c r="B7041" s="30">
        <f t="shared" si="342"/>
        <v>140</v>
      </c>
      <c r="C7041" s="4">
        <f t="shared" si="343"/>
        <v>21</v>
      </c>
      <c r="D7041" s="4" t="s">
        <v>802</v>
      </c>
      <c r="E7041" s="28">
        <v>524</v>
      </c>
      <c r="F7041" s="28">
        <v>2</v>
      </c>
      <c r="G7041" s="28">
        <v>7.7</v>
      </c>
      <c r="H7041" s="28">
        <v>217</v>
      </c>
      <c r="I7041" s="28">
        <v>10</v>
      </c>
      <c r="J7041" s="28">
        <v>2.2000000000000001E-3</v>
      </c>
      <c r="AI7041"/>
      <c r="AJ7041"/>
    </row>
    <row r="7042" spans="1:36" ht="14.5" x14ac:dyDescent="0.35">
      <c r="A7042" s="52">
        <f t="shared" ref="A7042:A7105" si="344">YEAR(D7042)</f>
        <v>2016</v>
      </c>
      <c r="B7042" s="30">
        <f t="shared" ref="B7042:B7105" si="345">D7042-DATE(YEAR(D7042),1,0)</f>
        <v>140</v>
      </c>
      <c r="C7042" s="4">
        <f t="shared" ref="C7042:C7105" si="346">WEEKNUM(D7042,1)</f>
        <v>21</v>
      </c>
      <c r="D7042" s="4" t="s">
        <v>802</v>
      </c>
      <c r="E7042" s="28">
        <v>524</v>
      </c>
      <c r="F7042" s="28">
        <v>2</v>
      </c>
      <c r="G7042" s="28">
        <v>7.7</v>
      </c>
      <c r="H7042" s="28">
        <v>217</v>
      </c>
      <c r="I7042" s="28">
        <v>10</v>
      </c>
      <c r="J7042" s="28">
        <v>1.2999999999999999E-3</v>
      </c>
      <c r="AI7042"/>
      <c r="AJ7042"/>
    </row>
    <row r="7043" spans="1:36" ht="14.5" x14ac:dyDescent="0.35">
      <c r="A7043" s="52">
        <f t="shared" si="344"/>
        <v>2016</v>
      </c>
      <c r="B7043" s="30">
        <f t="shared" si="345"/>
        <v>140</v>
      </c>
      <c r="C7043" s="4">
        <f t="shared" si="346"/>
        <v>21</v>
      </c>
      <c r="D7043" s="4" t="s">
        <v>802</v>
      </c>
      <c r="E7043" s="28">
        <v>524</v>
      </c>
      <c r="F7043" s="28">
        <v>2</v>
      </c>
      <c r="G7043" s="28">
        <v>7.7</v>
      </c>
      <c r="H7043" s="28">
        <v>217</v>
      </c>
      <c r="I7043" s="28">
        <v>10</v>
      </c>
      <c r="J7043" s="28">
        <v>2E-3</v>
      </c>
      <c r="AI7043"/>
      <c r="AJ7043"/>
    </row>
    <row r="7044" spans="1:36" ht="14.5" x14ac:dyDescent="0.35">
      <c r="A7044" s="52">
        <f t="shared" si="344"/>
        <v>2016</v>
      </c>
      <c r="B7044" s="30">
        <f t="shared" si="345"/>
        <v>140</v>
      </c>
      <c r="C7044" s="4">
        <f t="shared" si="346"/>
        <v>21</v>
      </c>
      <c r="D7044" s="4" t="s">
        <v>802</v>
      </c>
      <c r="E7044" s="28">
        <v>525</v>
      </c>
      <c r="F7044" s="28">
        <v>2</v>
      </c>
      <c r="G7044" s="28">
        <v>7.7</v>
      </c>
      <c r="H7044" s="28">
        <v>217</v>
      </c>
      <c r="I7044" s="28">
        <v>10</v>
      </c>
      <c r="J7044" s="28">
        <v>3.2000000000000002E-3</v>
      </c>
      <c r="AI7044"/>
      <c r="AJ7044"/>
    </row>
    <row r="7045" spans="1:36" ht="14.5" x14ac:dyDescent="0.35">
      <c r="A7045" s="52">
        <f t="shared" si="344"/>
        <v>2016</v>
      </c>
      <c r="B7045" s="30">
        <f t="shared" si="345"/>
        <v>140</v>
      </c>
      <c r="C7045" s="4">
        <f t="shared" si="346"/>
        <v>21</v>
      </c>
      <c r="D7045" s="4" t="s">
        <v>802</v>
      </c>
      <c r="E7045" s="28">
        <v>525</v>
      </c>
      <c r="F7045" s="28">
        <v>2</v>
      </c>
      <c r="G7045" s="28">
        <v>7.7</v>
      </c>
      <c r="H7045" s="28">
        <v>217</v>
      </c>
      <c r="I7045" s="28">
        <v>10</v>
      </c>
      <c r="J7045" s="28">
        <v>2.7000000000000001E-3</v>
      </c>
      <c r="AI7045"/>
      <c r="AJ7045"/>
    </row>
    <row r="7046" spans="1:36" ht="14.5" x14ac:dyDescent="0.35">
      <c r="A7046" s="52">
        <f t="shared" si="344"/>
        <v>2016</v>
      </c>
      <c r="B7046" s="30">
        <f t="shared" si="345"/>
        <v>140</v>
      </c>
      <c r="C7046" s="4">
        <f t="shared" si="346"/>
        <v>21</v>
      </c>
      <c r="D7046" s="4" t="s">
        <v>802</v>
      </c>
      <c r="E7046" s="28">
        <v>525</v>
      </c>
      <c r="F7046" s="28">
        <v>2</v>
      </c>
      <c r="G7046" s="28">
        <v>7.7</v>
      </c>
      <c r="H7046" s="28">
        <v>217</v>
      </c>
      <c r="I7046" s="28">
        <v>10</v>
      </c>
      <c r="J7046" s="28">
        <v>2.5000000000000001E-3</v>
      </c>
      <c r="AI7046"/>
      <c r="AJ7046"/>
    </row>
    <row r="7047" spans="1:36" ht="14.5" x14ac:dyDescent="0.35">
      <c r="A7047" s="52">
        <f t="shared" si="344"/>
        <v>2016</v>
      </c>
      <c r="B7047" s="30">
        <f t="shared" si="345"/>
        <v>140</v>
      </c>
      <c r="C7047" s="4">
        <f t="shared" si="346"/>
        <v>21</v>
      </c>
      <c r="D7047" s="4" t="s">
        <v>802</v>
      </c>
      <c r="E7047" s="28">
        <v>525</v>
      </c>
      <c r="F7047" s="28">
        <v>2</v>
      </c>
      <c r="G7047" s="28">
        <v>7.7</v>
      </c>
      <c r="H7047" s="28">
        <v>217</v>
      </c>
      <c r="I7047" s="28">
        <v>10</v>
      </c>
      <c r="J7047" s="28">
        <v>2.3999999999999998E-3</v>
      </c>
      <c r="AI7047"/>
      <c r="AJ7047"/>
    </row>
    <row r="7048" spans="1:36" ht="14.5" x14ac:dyDescent="0.35">
      <c r="A7048" s="52">
        <f t="shared" si="344"/>
        <v>2016</v>
      </c>
      <c r="B7048" s="30">
        <f t="shared" si="345"/>
        <v>140</v>
      </c>
      <c r="C7048" s="4">
        <f t="shared" si="346"/>
        <v>21</v>
      </c>
      <c r="D7048" s="4" t="s">
        <v>802</v>
      </c>
      <c r="E7048" s="28">
        <v>525</v>
      </c>
      <c r="F7048" s="28">
        <v>2</v>
      </c>
      <c r="G7048" s="28">
        <v>7.7</v>
      </c>
      <c r="H7048" s="28">
        <v>217</v>
      </c>
      <c r="I7048" s="28">
        <v>10</v>
      </c>
      <c r="J7048" s="28">
        <v>2.5000000000000001E-3</v>
      </c>
      <c r="AI7048"/>
      <c r="AJ7048"/>
    </row>
    <row r="7049" spans="1:36" ht="14.5" x14ac:dyDescent="0.35">
      <c r="A7049" s="52">
        <f t="shared" si="344"/>
        <v>2016</v>
      </c>
      <c r="B7049" s="30">
        <f t="shared" si="345"/>
        <v>140</v>
      </c>
      <c r="C7049" s="4">
        <f t="shared" si="346"/>
        <v>21</v>
      </c>
      <c r="D7049" s="4" t="s">
        <v>802</v>
      </c>
      <c r="E7049" s="28">
        <v>525</v>
      </c>
      <c r="F7049" s="28">
        <v>2</v>
      </c>
      <c r="G7049" s="28">
        <v>7.7</v>
      </c>
      <c r="H7049" s="28">
        <v>217</v>
      </c>
      <c r="I7049" s="28">
        <v>10</v>
      </c>
      <c r="J7049" s="28">
        <v>2.3E-3</v>
      </c>
      <c r="AI7049"/>
      <c r="AJ7049"/>
    </row>
    <row r="7050" spans="1:36" ht="14.5" x14ac:dyDescent="0.35">
      <c r="A7050" s="52">
        <f t="shared" si="344"/>
        <v>2016</v>
      </c>
      <c r="B7050" s="30">
        <f t="shared" si="345"/>
        <v>140</v>
      </c>
      <c r="C7050" s="4">
        <f t="shared" si="346"/>
        <v>21</v>
      </c>
      <c r="D7050" s="4" t="s">
        <v>802</v>
      </c>
      <c r="E7050" s="28">
        <v>525</v>
      </c>
      <c r="F7050" s="28">
        <v>2</v>
      </c>
      <c r="G7050" s="28">
        <v>7.7</v>
      </c>
      <c r="H7050" s="28">
        <v>217</v>
      </c>
      <c r="I7050" s="28">
        <v>10</v>
      </c>
      <c r="J7050" s="28">
        <v>2.5000000000000001E-3</v>
      </c>
      <c r="AI7050"/>
      <c r="AJ7050"/>
    </row>
    <row r="7051" spans="1:36" ht="14.5" x14ac:dyDescent="0.35">
      <c r="A7051" s="52">
        <f t="shared" si="344"/>
        <v>2016</v>
      </c>
      <c r="B7051" s="30">
        <f t="shared" si="345"/>
        <v>140</v>
      </c>
      <c r="C7051" s="4">
        <f t="shared" si="346"/>
        <v>21</v>
      </c>
      <c r="D7051" s="4" t="s">
        <v>802</v>
      </c>
      <c r="E7051" s="28">
        <v>525</v>
      </c>
      <c r="F7051" s="28">
        <v>2</v>
      </c>
      <c r="G7051" s="28">
        <v>7.7</v>
      </c>
      <c r="H7051" s="28">
        <v>217</v>
      </c>
      <c r="I7051" s="28">
        <v>10</v>
      </c>
      <c r="J7051" s="28">
        <v>3.3E-3</v>
      </c>
      <c r="AI7051"/>
      <c r="AJ7051"/>
    </row>
    <row r="7052" spans="1:36" ht="14.5" x14ac:dyDescent="0.35">
      <c r="A7052" s="52">
        <f t="shared" si="344"/>
        <v>2016</v>
      </c>
      <c r="B7052" s="30">
        <f t="shared" si="345"/>
        <v>140</v>
      </c>
      <c r="C7052" s="4">
        <f t="shared" si="346"/>
        <v>21</v>
      </c>
      <c r="D7052" s="4" t="s">
        <v>802</v>
      </c>
      <c r="E7052" s="28">
        <v>525</v>
      </c>
      <c r="F7052" s="28">
        <v>2</v>
      </c>
      <c r="G7052" s="28">
        <v>7.7</v>
      </c>
      <c r="H7052" s="28">
        <v>217</v>
      </c>
      <c r="I7052" s="28">
        <v>10</v>
      </c>
      <c r="J7052" s="28">
        <v>3.0000000000000001E-3</v>
      </c>
      <c r="AI7052"/>
      <c r="AJ7052"/>
    </row>
    <row r="7053" spans="1:36" ht="14.5" x14ac:dyDescent="0.35">
      <c r="A7053" s="52">
        <f t="shared" si="344"/>
        <v>2016</v>
      </c>
      <c r="B7053" s="30">
        <f t="shared" si="345"/>
        <v>140</v>
      </c>
      <c r="C7053" s="4">
        <f t="shared" si="346"/>
        <v>21</v>
      </c>
      <c r="D7053" s="4" t="s">
        <v>802</v>
      </c>
      <c r="E7053" s="28">
        <v>525</v>
      </c>
      <c r="F7053" s="28">
        <v>2</v>
      </c>
      <c r="G7053" s="28">
        <v>7.7</v>
      </c>
      <c r="H7053" s="28">
        <v>217</v>
      </c>
      <c r="I7053" s="28">
        <v>10</v>
      </c>
      <c r="J7053" s="28">
        <v>1.6999999999999999E-3</v>
      </c>
      <c r="AI7053"/>
      <c r="AJ7053"/>
    </row>
    <row r="7054" spans="1:36" ht="14.5" x14ac:dyDescent="0.35">
      <c r="A7054" s="52">
        <f t="shared" si="344"/>
        <v>2016</v>
      </c>
      <c r="B7054" s="30">
        <f t="shared" si="345"/>
        <v>140</v>
      </c>
      <c r="C7054" s="4">
        <f t="shared" si="346"/>
        <v>21</v>
      </c>
      <c r="D7054" s="4" t="s">
        <v>802</v>
      </c>
      <c r="E7054" s="28">
        <v>525</v>
      </c>
      <c r="F7054" s="28">
        <v>2</v>
      </c>
      <c r="G7054" s="28">
        <v>7.7</v>
      </c>
      <c r="H7054" s="28">
        <v>217</v>
      </c>
      <c r="I7054" s="28">
        <v>10</v>
      </c>
      <c r="J7054" s="28">
        <v>2.3999999999999998E-3</v>
      </c>
      <c r="AI7054"/>
      <c r="AJ7054"/>
    </row>
    <row r="7055" spans="1:36" ht="14.5" x14ac:dyDescent="0.35">
      <c r="A7055" s="52">
        <f t="shared" si="344"/>
        <v>2016</v>
      </c>
      <c r="B7055" s="30">
        <f t="shared" si="345"/>
        <v>140</v>
      </c>
      <c r="C7055" s="4">
        <f t="shared" si="346"/>
        <v>21</v>
      </c>
      <c r="D7055" s="4" t="s">
        <v>802</v>
      </c>
      <c r="E7055" s="28">
        <v>525</v>
      </c>
      <c r="F7055" s="28">
        <v>2</v>
      </c>
      <c r="G7055" s="28">
        <v>7.7</v>
      </c>
      <c r="H7055" s="28">
        <v>217</v>
      </c>
      <c r="I7055" s="28">
        <v>10</v>
      </c>
      <c r="J7055" s="28">
        <v>2E-3</v>
      </c>
      <c r="AI7055"/>
      <c r="AJ7055"/>
    </row>
    <row r="7056" spans="1:36" ht="14.5" x14ac:dyDescent="0.35">
      <c r="A7056" s="52">
        <f t="shared" si="344"/>
        <v>2016</v>
      </c>
      <c r="B7056" s="30">
        <f t="shared" si="345"/>
        <v>140</v>
      </c>
      <c r="C7056" s="4">
        <f t="shared" si="346"/>
        <v>21</v>
      </c>
      <c r="D7056" s="4" t="s">
        <v>802</v>
      </c>
      <c r="E7056" s="28">
        <v>525</v>
      </c>
      <c r="F7056" s="28">
        <v>2</v>
      </c>
      <c r="G7056" s="28">
        <v>7.7</v>
      </c>
      <c r="H7056" s="28">
        <v>217</v>
      </c>
      <c r="I7056" s="28">
        <v>10</v>
      </c>
      <c r="J7056" s="28">
        <v>3.7000000000000002E-3</v>
      </c>
      <c r="AI7056"/>
      <c r="AJ7056"/>
    </row>
    <row r="7057" spans="1:36" ht="14.5" x14ac:dyDescent="0.35">
      <c r="A7057" s="52">
        <f t="shared" si="344"/>
        <v>2016</v>
      </c>
      <c r="B7057" s="30">
        <f t="shared" si="345"/>
        <v>140</v>
      </c>
      <c r="C7057" s="4">
        <f t="shared" si="346"/>
        <v>21</v>
      </c>
      <c r="D7057" s="4" t="s">
        <v>802</v>
      </c>
      <c r="E7057" s="28">
        <v>524</v>
      </c>
      <c r="F7057" s="28">
        <v>2</v>
      </c>
      <c r="G7057" s="28">
        <v>7.7</v>
      </c>
      <c r="H7057" s="28">
        <v>217</v>
      </c>
      <c r="I7057" s="28">
        <v>11</v>
      </c>
      <c r="J7057" s="28">
        <v>2.5000000000000001E-3</v>
      </c>
      <c r="AI7057"/>
      <c r="AJ7057"/>
    </row>
    <row r="7058" spans="1:36" ht="14.5" x14ac:dyDescent="0.35">
      <c r="A7058" s="52">
        <f t="shared" si="344"/>
        <v>2016</v>
      </c>
      <c r="B7058" s="30">
        <f t="shared" si="345"/>
        <v>140</v>
      </c>
      <c r="C7058" s="4">
        <f t="shared" si="346"/>
        <v>21</v>
      </c>
      <c r="D7058" s="4" t="s">
        <v>802</v>
      </c>
      <c r="E7058" s="28">
        <v>524</v>
      </c>
      <c r="F7058" s="28">
        <v>2</v>
      </c>
      <c r="G7058" s="28">
        <v>7.7</v>
      </c>
      <c r="H7058" s="28">
        <v>217</v>
      </c>
      <c r="I7058" s="28">
        <v>11</v>
      </c>
      <c r="J7058" s="28">
        <v>3.3E-3</v>
      </c>
      <c r="AI7058"/>
      <c r="AJ7058"/>
    </row>
    <row r="7059" spans="1:36" ht="14.5" x14ac:dyDescent="0.35">
      <c r="A7059" s="52">
        <f t="shared" si="344"/>
        <v>2016</v>
      </c>
      <c r="B7059" s="30">
        <f t="shared" si="345"/>
        <v>140</v>
      </c>
      <c r="C7059" s="4">
        <f t="shared" si="346"/>
        <v>21</v>
      </c>
      <c r="D7059" s="4" t="s">
        <v>802</v>
      </c>
      <c r="E7059" s="28">
        <v>524</v>
      </c>
      <c r="F7059" s="28">
        <v>2</v>
      </c>
      <c r="G7059" s="28">
        <v>7.7</v>
      </c>
      <c r="H7059" s="28">
        <v>217</v>
      </c>
      <c r="I7059" s="28">
        <v>11</v>
      </c>
      <c r="J7059" s="28">
        <v>3.3999999999999998E-3</v>
      </c>
      <c r="AI7059"/>
      <c r="AJ7059"/>
    </row>
    <row r="7060" spans="1:36" ht="14.5" x14ac:dyDescent="0.35">
      <c r="A7060" s="52">
        <f t="shared" si="344"/>
        <v>2016</v>
      </c>
      <c r="B7060" s="30">
        <f t="shared" si="345"/>
        <v>140</v>
      </c>
      <c r="C7060" s="4">
        <f t="shared" si="346"/>
        <v>21</v>
      </c>
      <c r="D7060" s="4" t="s">
        <v>802</v>
      </c>
      <c r="E7060" s="28">
        <v>524</v>
      </c>
      <c r="F7060" s="28">
        <v>2</v>
      </c>
      <c r="G7060" s="28">
        <v>7.7</v>
      </c>
      <c r="H7060" s="28">
        <v>217</v>
      </c>
      <c r="I7060" s="28">
        <v>11</v>
      </c>
      <c r="J7060" s="28">
        <v>4.3E-3</v>
      </c>
      <c r="AI7060"/>
      <c r="AJ7060"/>
    </row>
    <row r="7061" spans="1:36" ht="14.5" x14ac:dyDescent="0.35">
      <c r="A7061" s="52">
        <f t="shared" si="344"/>
        <v>2016</v>
      </c>
      <c r="B7061" s="30">
        <f t="shared" si="345"/>
        <v>140</v>
      </c>
      <c r="C7061" s="4">
        <f t="shared" si="346"/>
        <v>21</v>
      </c>
      <c r="D7061" s="4" t="s">
        <v>802</v>
      </c>
      <c r="E7061" s="28">
        <v>524</v>
      </c>
      <c r="F7061" s="28">
        <v>2</v>
      </c>
      <c r="G7061" s="28">
        <v>7.7</v>
      </c>
      <c r="H7061" s="28">
        <v>217</v>
      </c>
      <c r="I7061" s="28">
        <v>11</v>
      </c>
      <c r="J7061" s="28">
        <v>2.0999999999999999E-3</v>
      </c>
      <c r="AI7061"/>
      <c r="AJ7061"/>
    </row>
    <row r="7062" spans="1:36" ht="14.5" x14ac:dyDescent="0.35">
      <c r="A7062" s="52">
        <f t="shared" si="344"/>
        <v>2016</v>
      </c>
      <c r="B7062" s="30">
        <f t="shared" si="345"/>
        <v>140</v>
      </c>
      <c r="C7062" s="4">
        <f t="shared" si="346"/>
        <v>21</v>
      </c>
      <c r="D7062" s="4" t="s">
        <v>802</v>
      </c>
      <c r="E7062" s="28">
        <v>524</v>
      </c>
      <c r="F7062" s="28">
        <v>2</v>
      </c>
      <c r="G7062" s="28">
        <v>7.7</v>
      </c>
      <c r="H7062" s="28">
        <v>217</v>
      </c>
      <c r="I7062" s="28">
        <v>11</v>
      </c>
      <c r="J7062" s="28">
        <v>3.0000000000000001E-3</v>
      </c>
      <c r="AI7062"/>
      <c r="AJ7062"/>
    </row>
    <row r="7063" spans="1:36" ht="14.5" x14ac:dyDescent="0.35">
      <c r="A7063" s="52">
        <f t="shared" si="344"/>
        <v>2016</v>
      </c>
      <c r="B7063" s="30">
        <f t="shared" si="345"/>
        <v>140</v>
      </c>
      <c r="C7063" s="4">
        <f t="shared" si="346"/>
        <v>21</v>
      </c>
      <c r="D7063" s="4" t="s">
        <v>802</v>
      </c>
      <c r="E7063" s="28">
        <v>524</v>
      </c>
      <c r="F7063" s="28">
        <v>2</v>
      </c>
      <c r="G7063" s="28">
        <v>7.7</v>
      </c>
      <c r="H7063" s="28">
        <v>217</v>
      </c>
      <c r="I7063" s="28">
        <v>11</v>
      </c>
      <c r="J7063" s="28">
        <v>2.8E-3</v>
      </c>
      <c r="AI7063"/>
      <c r="AJ7063"/>
    </row>
    <row r="7064" spans="1:36" ht="14.5" x14ac:dyDescent="0.35">
      <c r="A7064" s="52">
        <f t="shared" si="344"/>
        <v>2016</v>
      </c>
      <c r="B7064" s="30">
        <f t="shared" si="345"/>
        <v>140</v>
      </c>
      <c r="C7064" s="4">
        <f t="shared" si="346"/>
        <v>21</v>
      </c>
      <c r="D7064" s="4" t="s">
        <v>802</v>
      </c>
      <c r="E7064" s="28">
        <v>524</v>
      </c>
      <c r="F7064" s="28">
        <v>2</v>
      </c>
      <c r="G7064" s="28">
        <v>7.7</v>
      </c>
      <c r="H7064" s="28">
        <v>217</v>
      </c>
      <c r="I7064" s="28">
        <v>11</v>
      </c>
      <c r="J7064" s="28">
        <v>4.3E-3</v>
      </c>
      <c r="AI7064"/>
      <c r="AJ7064"/>
    </row>
    <row r="7065" spans="1:36" ht="14.5" x14ac:dyDescent="0.35">
      <c r="A7065" s="52">
        <f t="shared" si="344"/>
        <v>2016</v>
      </c>
      <c r="B7065" s="30">
        <f t="shared" si="345"/>
        <v>140</v>
      </c>
      <c r="C7065" s="4">
        <f t="shared" si="346"/>
        <v>21</v>
      </c>
      <c r="D7065" s="4" t="s">
        <v>802</v>
      </c>
      <c r="E7065" s="28">
        <v>524</v>
      </c>
      <c r="F7065" s="28">
        <v>2</v>
      </c>
      <c r="G7065" s="28">
        <v>7.7</v>
      </c>
      <c r="H7065" s="28">
        <v>217</v>
      </c>
      <c r="I7065" s="28">
        <v>11</v>
      </c>
      <c r="J7065" s="28">
        <v>2.8E-3</v>
      </c>
      <c r="AI7065"/>
      <c r="AJ7065"/>
    </row>
    <row r="7066" spans="1:36" ht="14.5" x14ac:dyDescent="0.35">
      <c r="A7066" s="52">
        <f t="shared" si="344"/>
        <v>2016</v>
      </c>
      <c r="B7066" s="30">
        <f t="shared" si="345"/>
        <v>140</v>
      </c>
      <c r="C7066" s="4">
        <f t="shared" si="346"/>
        <v>21</v>
      </c>
      <c r="D7066" s="4" t="s">
        <v>802</v>
      </c>
      <c r="E7066" s="28">
        <v>524</v>
      </c>
      <c r="F7066" s="28">
        <v>2</v>
      </c>
      <c r="G7066" s="28">
        <v>7.7</v>
      </c>
      <c r="H7066" s="28">
        <v>217</v>
      </c>
      <c r="I7066" s="28">
        <v>11</v>
      </c>
      <c r="J7066" s="28">
        <v>2.5000000000000001E-3</v>
      </c>
      <c r="AI7066"/>
      <c r="AJ7066"/>
    </row>
    <row r="7067" spans="1:36" ht="14.5" x14ac:dyDescent="0.35">
      <c r="A7067" s="52">
        <f t="shared" si="344"/>
        <v>2016</v>
      </c>
      <c r="B7067" s="30">
        <f t="shared" si="345"/>
        <v>140</v>
      </c>
      <c r="C7067" s="4">
        <f t="shared" si="346"/>
        <v>21</v>
      </c>
      <c r="D7067" s="4" t="s">
        <v>802</v>
      </c>
      <c r="E7067" s="28">
        <v>524</v>
      </c>
      <c r="F7067" s="28">
        <v>2</v>
      </c>
      <c r="G7067" s="28">
        <v>7.7</v>
      </c>
      <c r="H7067" s="28">
        <v>217</v>
      </c>
      <c r="I7067" s="28">
        <v>11</v>
      </c>
      <c r="J7067" s="28">
        <v>4.3E-3</v>
      </c>
      <c r="AI7067"/>
      <c r="AJ7067"/>
    </row>
    <row r="7068" spans="1:36" ht="14.5" x14ac:dyDescent="0.35">
      <c r="A7068" s="52">
        <f t="shared" si="344"/>
        <v>2016</v>
      </c>
      <c r="B7068" s="30">
        <f t="shared" si="345"/>
        <v>140</v>
      </c>
      <c r="C7068" s="4">
        <f t="shared" si="346"/>
        <v>21</v>
      </c>
      <c r="D7068" s="4" t="s">
        <v>802</v>
      </c>
      <c r="E7068" s="28">
        <v>524</v>
      </c>
      <c r="F7068" s="28">
        <v>2</v>
      </c>
      <c r="G7068" s="28">
        <v>7.7</v>
      </c>
      <c r="H7068" s="28">
        <v>217</v>
      </c>
      <c r="I7068" s="28">
        <v>11</v>
      </c>
      <c r="J7068" s="28">
        <v>1.9E-3</v>
      </c>
      <c r="AI7068"/>
      <c r="AJ7068"/>
    </row>
    <row r="7069" spans="1:36" ht="14.5" x14ac:dyDescent="0.35">
      <c r="A7069" s="52">
        <f t="shared" si="344"/>
        <v>2016</v>
      </c>
      <c r="B7069" s="30">
        <f t="shared" si="345"/>
        <v>140</v>
      </c>
      <c r="C7069" s="4">
        <f t="shared" si="346"/>
        <v>21</v>
      </c>
      <c r="D7069" s="4" t="s">
        <v>802</v>
      </c>
      <c r="E7069" s="28">
        <v>524</v>
      </c>
      <c r="F7069" s="28">
        <v>2</v>
      </c>
      <c r="G7069" s="28">
        <v>7.7</v>
      </c>
      <c r="H7069" s="28">
        <v>217</v>
      </c>
      <c r="I7069" s="28">
        <v>11</v>
      </c>
      <c r="J7069" s="28">
        <v>2.8E-3</v>
      </c>
      <c r="AI7069"/>
      <c r="AJ7069"/>
    </row>
    <row r="7070" spans="1:36" ht="14.5" x14ac:dyDescent="0.35">
      <c r="A7070" s="52">
        <f t="shared" si="344"/>
        <v>2016</v>
      </c>
      <c r="B7070" s="30">
        <f t="shared" si="345"/>
        <v>140</v>
      </c>
      <c r="C7070" s="4">
        <f t="shared" si="346"/>
        <v>21</v>
      </c>
      <c r="D7070" s="4" t="s">
        <v>802</v>
      </c>
      <c r="E7070" s="28">
        <v>524</v>
      </c>
      <c r="F7070" s="28">
        <v>2</v>
      </c>
      <c r="G7070" s="28">
        <v>7.7</v>
      </c>
      <c r="H7070" s="28">
        <v>217</v>
      </c>
      <c r="I7070" s="28">
        <v>11</v>
      </c>
      <c r="J7070" s="28">
        <v>3.2000000000000002E-3</v>
      </c>
      <c r="AI7070"/>
      <c r="AJ7070"/>
    </row>
    <row r="7071" spans="1:36" ht="14.5" x14ac:dyDescent="0.35">
      <c r="A7071" s="52">
        <f t="shared" si="344"/>
        <v>2016</v>
      </c>
      <c r="B7071" s="30">
        <f t="shared" si="345"/>
        <v>140</v>
      </c>
      <c r="C7071" s="4">
        <f t="shared" si="346"/>
        <v>21</v>
      </c>
      <c r="D7071" s="4" t="s">
        <v>802</v>
      </c>
      <c r="E7071" s="28">
        <v>524</v>
      </c>
      <c r="F7071" s="28">
        <v>2</v>
      </c>
      <c r="G7071" s="28">
        <v>7.7</v>
      </c>
      <c r="H7071" s="28">
        <v>217</v>
      </c>
      <c r="I7071" s="28">
        <v>11</v>
      </c>
      <c r="J7071" s="28">
        <v>2.5000000000000001E-3</v>
      </c>
      <c r="AI7071"/>
      <c r="AJ7071"/>
    </row>
    <row r="7072" spans="1:36" ht="14.5" x14ac:dyDescent="0.35">
      <c r="A7072" s="52">
        <f t="shared" si="344"/>
        <v>2016</v>
      </c>
      <c r="B7072" s="30">
        <f t="shared" si="345"/>
        <v>140</v>
      </c>
      <c r="C7072" s="4">
        <f t="shared" si="346"/>
        <v>21</v>
      </c>
      <c r="D7072" s="4" t="s">
        <v>802</v>
      </c>
      <c r="E7072" s="28">
        <v>524</v>
      </c>
      <c r="F7072" s="28">
        <v>2</v>
      </c>
      <c r="G7072" s="28">
        <v>7.7</v>
      </c>
      <c r="H7072" s="28">
        <v>217</v>
      </c>
      <c r="I7072" s="28">
        <v>11</v>
      </c>
      <c r="J7072" s="28">
        <v>3.5000000000000001E-3</v>
      </c>
      <c r="AI7072"/>
      <c r="AJ7072"/>
    </row>
    <row r="7073" spans="1:36" ht="14.5" x14ac:dyDescent="0.35">
      <c r="A7073" s="52">
        <f t="shared" si="344"/>
        <v>2016</v>
      </c>
      <c r="B7073" s="30">
        <f t="shared" si="345"/>
        <v>140</v>
      </c>
      <c r="C7073" s="4">
        <f t="shared" si="346"/>
        <v>21</v>
      </c>
      <c r="D7073" s="4" t="s">
        <v>802</v>
      </c>
      <c r="E7073" s="28">
        <v>524</v>
      </c>
      <c r="F7073" s="28">
        <v>2</v>
      </c>
      <c r="G7073" s="28">
        <v>7.7</v>
      </c>
      <c r="H7073" s="28">
        <v>217</v>
      </c>
      <c r="I7073" s="28">
        <v>11</v>
      </c>
      <c r="J7073" s="28">
        <v>2.5000000000000001E-3</v>
      </c>
      <c r="AI7073"/>
      <c r="AJ7073"/>
    </row>
    <row r="7074" spans="1:36" ht="14.5" x14ac:dyDescent="0.35">
      <c r="A7074" s="52">
        <f t="shared" si="344"/>
        <v>2016</v>
      </c>
      <c r="B7074" s="30">
        <f t="shared" si="345"/>
        <v>140</v>
      </c>
      <c r="C7074" s="4">
        <f t="shared" si="346"/>
        <v>21</v>
      </c>
      <c r="D7074" s="4" t="s">
        <v>802</v>
      </c>
      <c r="E7074" s="28">
        <v>524</v>
      </c>
      <c r="F7074" s="28">
        <v>2</v>
      </c>
      <c r="G7074" s="28">
        <v>7.7</v>
      </c>
      <c r="H7074" s="28">
        <v>217</v>
      </c>
      <c r="I7074" s="28">
        <v>11</v>
      </c>
      <c r="J7074" s="28">
        <v>3.2000000000000002E-3</v>
      </c>
      <c r="AI7074"/>
      <c r="AJ7074"/>
    </row>
    <row r="7075" spans="1:36" ht="14.5" x14ac:dyDescent="0.35">
      <c r="A7075" s="52">
        <f t="shared" si="344"/>
        <v>2016</v>
      </c>
      <c r="B7075" s="30">
        <f t="shared" si="345"/>
        <v>140</v>
      </c>
      <c r="C7075" s="4">
        <f t="shared" si="346"/>
        <v>21</v>
      </c>
      <c r="D7075" s="4" t="s">
        <v>802</v>
      </c>
      <c r="E7075" s="28">
        <v>524</v>
      </c>
      <c r="F7075" s="28">
        <v>2</v>
      </c>
      <c r="G7075" s="28">
        <v>7.7</v>
      </c>
      <c r="H7075" s="28">
        <v>217</v>
      </c>
      <c r="I7075" s="28">
        <v>11</v>
      </c>
      <c r="J7075" s="28">
        <v>3.5000000000000001E-3</v>
      </c>
      <c r="AI7075"/>
      <c r="AJ7075"/>
    </row>
    <row r="7076" spans="1:36" ht="14.5" x14ac:dyDescent="0.35">
      <c r="A7076" s="52">
        <f t="shared" si="344"/>
        <v>2016</v>
      </c>
      <c r="B7076" s="30">
        <f t="shared" si="345"/>
        <v>140</v>
      </c>
      <c r="C7076" s="4">
        <f t="shared" si="346"/>
        <v>21</v>
      </c>
      <c r="D7076" s="4" t="s">
        <v>802</v>
      </c>
      <c r="E7076" s="28">
        <v>524</v>
      </c>
      <c r="F7076" s="28">
        <v>2</v>
      </c>
      <c r="G7076" s="28">
        <v>7.7</v>
      </c>
      <c r="H7076" s="28">
        <v>217</v>
      </c>
      <c r="I7076" s="28">
        <v>11</v>
      </c>
      <c r="J7076" s="28">
        <v>3.3999999999999998E-3</v>
      </c>
      <c r="AI7076"/>
      <c r="AJ7076"/>
    </row>
    <row r="7077" spans="1:36" ht="14.5" x14ac:dyDescent="0.35">
      <c r="A7077" s="52">
        <f t="shared" si="344"/>
        <v>2016</v>
      </c>
      <c r="B7077" s="30">
        <f t="shared" si="345"/>
        <v>140</v>
      </c>
      <c r="C7077" s="4">
        <f t="shared" si="346"/>
        <v>21</v>
      </c>
      <c r="D7077" s="4" t="s">
        <v>802</v>
      </c>
      <c r="E7077" s="28">
        <v>525</v>
      </c>
      <c r="F7077" s="28">
        <v>2</v>
      </c>
      <c r="G7077" s="28">
        <v>7.7</v>
      </c>
      <c r="H7077" s="28">
        <v>217</v>
      </c>
      <c r="I7077" s="28">
        <v>11</v>
      </c>
      <c r="J7077" s="28">
        <v>2.8E-3</v>
      </c>
      <c r="AI7077"/>
      <c r="AJ7077"/>
    </row>
    <row r="7078" spans="1:36" ht="14.5" x14ac:dyDescent="0.35">
      <c r="A7078" s="52">
        <f t="shared" si="344"/>
        <v>2016</v>
      </c>
      <c r="B7078" s="30">
        <f t="shared" si="345"/>
        <v>140</v>
      </c>
      <c r="C7078" s="4">
        <f t="shared" si="346"/>
        <v>21</v>
      </c>
      <c r="D7078" s="4" t="s">
        <v>802</v>
      </c>
      <c r="E7078" s="28">
        <v>525</v>
      </c>
      <c r="F7078" s="28">
        <v>2</v>
      </c>
      <c r="G7078" s="28">
        <v>7.7</v>
      </c>
      <c r="H7078" s="28">
        <v>217</v>
      </c>
      <c r="I7078" s="28">
        <v>11</v>
      </c>
      <c r="J7078" s="28">
        <v>3.8E-3</v>
      </c>
      <c r="AI7078"/>
      <c r="AJ7078"/>
    </row>
    <row r="7079" spans="1:36" ht="14.5" x14ac:dyDescent="0.35">
      <c r="A7079" s="52">
        <f t="shared" si="344"/>
        <v>2016</v>
      </c>
      <c r="B7079" s="30">
        <f t="shared" si="345"/>
        <v>140</v>
      </c>
      <c r="C7079" s="4">
        <f t="shared" si="346"/>
        <v>21</v>
      </c>
      <c r="D7079" s="4" t="s">
        <v>802</v>
      </c>
      <c r="E7079" s="28">
        <v>525</v>
      </c>
      <c r="F7079" s="28">
        <v>2</v>
      </c>
      <c r="G7079" s="28">
        <v>7.7</v>
      </c>
      <c r="H7079" s="28">
        <v>217</v>
      </c>
      <c r="I7079" s="28">
        <v>11</v>
      </c>
      <c r="J7079" s="28">
        <v>4.4999999999999997E-3</v>
      </c>
      <c r="AI7079"/>
      <c r="AJ7079"/>
    </row>
    <row r="7080" spans="1:36" ht="14.5" x14ac:dyDescent="0.35">
      <c r="A7080" s="52">
        <f t="shared" si="344"/>
        <v>2016</v>
      </c>
      <c r="B7080" s="30">
        <f t="shared" si="345"/>
        <v>140</v>
      </c>
      <c r="C7080" s="4">
        <f t="shared" si="346"/>
        <v>21</v>
      </c>
      <c r="D7080" s="4" t="s">
        <v>802</v>
      </c>
      <c r="E7080" s="28">
        <v>525</v>
      </c>
      <c r="F7080" s="28">
        <v>2</v>
      </c>
      <c r="G7080" s="28">
        <v>7.7</v>
      </c>
      <c r="H7080" s="28">
        <v>217</v>
      </c>
      <c r="I7080" s="28">
        <v>11</v>
      </c>
      <c r="J7080" s="28">
        <v>3.0000000000000001E-3</v>
      </c>
      <c r="AI7080"/>
      <c r="AJ7080"/>
    </row>
    <row r="7081" spans="1:36" ht="14.5" x14ac:dyDescent="0.35">
      <c r="A7081" s="52">
        <f t="shared" si="344"/>
        <v>2016</v>
      </c>
      <c r="B7081" s="30">
        <f t="shared" si="345"/>
        <v>140</v>
      </c>
      <c r="C7081" s="4">
        <f t="shared" si="346"/>
        <v>21</v>
      </c>
      <c r="D7081" s="4" t="s">
        <v>802</v>
      </c>
      <c r="E7081" s="28">
        <v>525</v>
      </c>
      <c r="F7081" s="28">
        <v>2</v>
      </c>
      <c r="G7081" s="28">
        <v>7.7</v>
      </c>
      <c r="H7081" s="28">
        <v>217</v>
      </c>
      <c r="I7081" s="28">
        <v>11</v>
      </c>
      <c r="J7081" s="28">
        <v>3.5999999999999999E-3</v>
      </c>
      <c r="AI7081"/>
      <c r="AJ7081"/>
    </row>
    <row r="7082" spans="1:36" ht="14.5" x14ac:dyDescent="0.35">
      <c r="A7082" s="52">
        <f t="shared" si="344"/>
        <v>2016</v>
      </c>
      <c r="B7082" s="30">
        <f t="shared" si="345"/>
        <v>140</v>
      </c>
      <c r="C7082" s="4">
        <f t="shared" si="346"/>
        <v>21</v>
      </c>
      <c r="D7082" s="4" t="s">
        <v>802</v>
      </c>
      <c r="E7082" s="28">
        <v>525</v>
      </c>
      <c r="F7082" s="28">
        <v>2</v>
      </c>
      <c r="G7082" s="28">
        <v>7.7</v>
      </c>
      <c r="H7082" s="28">
        <v>217</v>
      </c>
      <c r="I7082" s="28">
        <v>11</v>
      </c>
      <c r="J7082" s="28">
        <v>3.3999999999999998E-3</v>
      </c>
      <c r="AI7082"/>
      <c r="AJ7082"/>
    </row>
    <row r="7083" spans="1:36" ht="14.5" x14ac:dyDescent="0.35">
      <c r="A7083" s="52">
        <f t="shared" si="344"/>
        <v>2016</v>
      </c>
      <c r="B7083" s="30">
        <f t="shared" si="345"/>
        <v>140</v>
      </c>
      <c r="C7083" s="4">
        <f t="shared" si="346"/>
        <v>21</v>
      </c>
      <c r="D7083" s="4" t="s">
        <v>802</v>
      </c>
      <c r="E7083" s="28">
        <v>525</v>
      </c>
      <c r="F7083" s="28">
        <v>2</v>
      </c>
      <c r="G7083" s="28">
        <v>7.7</v>
      </c>
      <c r="H7083" s="28">
        <v>217</v>
      </c>
      <c r="I7083" s="28">
        <v>11</v>
      </c>
      <c r="J7083" s="28">
        <v>2.8E-3</v>
      </c>
      <c r="AI7083"/>
      <c r="AJ7083"/>
    </row>
    <row r="7084" spans="1:36" ht="14.5" x14ac:dyDescent="0.35">
      <c r="A7084" s="52">
        <f t="shared" si="344"/>
        <v>2016</v>
      </c>
      <c r="B7084" s="30">
        <f t="shared" si="345"/>
        <v>140</v>
      </c>
      <c r="C7084" s="4">
        <f t="shared" si="346"/>
        <v>21</v>
      </c>
      <c r="D7084" s="4" t="s">
        <v>802</v>
      </c>
      <c r="E7084" s="28">
        <v>525</v>
      </c>
      <c r="F7084" s="28">
        <v>2</v>
      </c>
      <c r="G7084" s="28">
        <v>7.7</v>
      </c>
      <c r="H7084" s="28">
        <v>217</v>
      </c>
      <c r="I7084" s="28">
        <v>11</v>
      </c>
      <c r="J7084" s="28">
        <v>4.1000000000000003E-3</v>
      </c>
      <c r="AI7084"/>
      <c r="AJ7084"/>
    </row>
    <row r="7085" spans="1:36" ht="14.5" x14ac:dyDescent="0.35">
      <c r="A7085" s="52">
        <f t="shared" si="344"/>
        <v>2016</v>
      </c>
      <c r="B7085" s="30">
        <f t="shared" si="345"/>
        <v>140</v>
      </c>
      <c r="C7085" s="4">
        <f t="shared" si="346"/>
        <v>21</v>
      </c>
      <c r="D7085" s="4" t="s">
        <v>802</v>
      </c>
      <c r="E7085" s="28">
        <v>525</v>
      </c>
      <c r="F7085" s="28">
        <v>2</v>
      </c>
      <c r="G7085" s="28">
        <v>7.7</v>
      </c>
      <c r="H7085" s="28">
        <v>217</v>
      </c>
      <c r="I7085" s="28">
        <v>11</v>
      </c>
      <c r="J7085" s="28">
        <v>2.8999999999999998E-3</v>
      </c>
      <c r="AI7085"/>
      <c r="AJ7085"/>
    </row>
    <row r="7086" spans="1:36" ht="14.5" x14ac:dyDescent="0.35">
      <c r="A7086" s="52">
        <f t="shared" si="344"/>
        <v>2016</v>
      </c>
      <c r="B7086" s="30">
        <f t="shared" si="345"/>
        <v>140</v>
      </c>
      <c r="C7086" s="4">
        <f t="shared" si="346"/>
        <v>21</v>
      </c>
      <c r="D7086" s="4" t="s">
        <v>802</v>
      </c>
      <c r="E7086" s="28">
        <v>525</v>
      </c>
      <c r="F7086" s="28">
        <v>2</v>
      </c>
      <c r="G7086" s="28">
        <v>7.7</v>
      </c>
      <c r="H7086" s="28">
        <v>217</v>
      </c>
      <c r="I7086" s="28">
        <v>11</v>
      </c>
      <c r="J7086" s="28">
        <v>4.1999999999999997E-3</v>
      </c>
      <c r="AI7086"/>
      <c r="AJ7086"/>
    </row>
    <row r="7087" spans="1:36" ht="14.5" x14ac:dyDescent="0.35">
      <c r="A7087" s="52">
        <f t="shared" si="344"/>
        <v>2016</v>
      </c>
      <c r="B7087" s="30">
        <f t="shared" si="345"/>
        <v>140</v>
      </c>
      <c r="C7087" s="4">
        <f t="shared" si="346"/>
        <v>21</v>
      </c>
      <c r="D7087" s="4" t="s">
        <v>802</v>
      </c>
      <c r="E7087" s="28">
        <v>525</v>
      </c>
      <c r="F7087" s="28">
        <v>2</v>
      </c>
      <c r="G7087" s="28">
        <v>7.7</v>
      </c>
      <c r="H7087" s="28">
        <v>217</v>
      </c>
      <c r="I7087" s="28">
        <v>11</v>
      </c>
      <c r="J7087" s="28">
        <v>4.0000000000000001E-3</v>
      </c>
      <c r="AI7087"/>
      <c r="AJ7087"/>
    </row>
    <row r="7088" spans="1:36" ht="14.5" x14ac:dyDescent="0.35">
      <c r="A7088" s="52">
        <f t="shared" si="344"/>
        <v>2016</v>
      </c>
      <c r="B7088" s="30">
        <f t="shared" si="345"/>
        <v>140</v>
      </c>
      <c r="C7088" s="4">
        <f t="shared" si="346"/>
        <v>21</v>
      </c>
      <c r="D7088" s="4" t="s">
        <v>802</v>
      </c>
      <c r="E7088" s="28">
        <v>525</v>
      </c>
      <c r="F7088" s="28">
        <v>2</v>
      </c>
      <c r="G7088" s="28">
        <v>7.7</v>
      </c>
      <c r="H7088" s="28">
        <v>217</v>
      </c>
      <c r="I7088" s="28">
        <v>11</v>
      </c>
      <c r="J7088" s="28">
        <v>3.5999999999999999E-3</v>
      </c>
      <c r="AI7088"/>
      <c r="AJ7088"/>
    </row>
    <row r="7089" spans="1:36" ht="14.5" x14ac:dyDescent="0.35">
      <c r="A7089" s="52">
        <f t="shared" si="344"/>
        <v>2016</v>
      </c>
      <c r="B7089" s="30">
        <f t="shared" si="345"/>
        <v>140</v>
      </c>
      <c r="C7089" s="4">
        <f t="shared" si="346"/>
        <v>21</v>
      </c>
      <c r="D7089" s="4" t="s">
        <v>802</v>
      </c>
      <c r="E7089" s="28">
        <v>525</v>
      </c>
      <c r="F7089" s="28">
        <v>2</v>
      </c>
      <c r="G7089" s="28">
        <v>7.7</v>
      </c>
      <c r="H7089" s="28">
        <v>217</v>
      </c>
      <c r="I7089" s="28">
        <v>11</v>
      </c>
      <c r="J7089" s="28">
        <v>3.0000000000000001E-3</v>
      </c>
      <c r="AI7089"/>
      <c r="AJ7089"/>
    </row>
    <row r="7090" spans="1:36" ht="14.5" x14ac:dyDescent="0.35">
      <c r="A7090" s="52">
        <f t="shared" si="344"/>
        <v>2016</v>
      </c>
      <c r="B7090" s="30">
        <f t="shared" si="345"/>
        <v>140</v>
      </c>
      <c r="C7090" s="4">
        <f t="shared" si="346"/>
        <v>21</v>
      </c>
      <c r="D7090" s="4" t="s">
        <v>802</v>
      </c>
      <c r="E7090" s="28">
        <v>525</v>
      </c>
      <c r="F7090" s="28">
        <v>2</v>
      </c>
      <c r="G7090" s="28">
        <v>7.7</v>
      </c>
      <c r="H7090" s="28">
        <v>217</v>
      </c>
      <c r="I7090" s="28">
        <v>11</v>
      </c>
      <c r="J7090" s="28">
        <v>3.5000000000000001E-3</v>
      </c>
      <c r="AI7090"/>
      <c r="AJ7090"/>
    </row>
    <row r="7091" spans="1:36" ht="14.5" x14ac:dyDescent="0.35">
      <c r="A7091" s="52">
        <f t="shared" si="344"/>
        <v>2016</v>
      </c>
      <c r="B7091" s="30">
        <f t="shared" si="345"/>
        <v>140</v>
      </c>
      <c r="C7091" s="4">
        <f t="shared" si="346"/>
        <v>21</v>
      </c>
      <c r="D7091" s="4" t="s">
        <v>802</v>
      </c>
      <c r="E7091" s="28">
        <v>525</v>
      </c>
      <c r="F7091" s="28">
        <v>2</v>
      </c>
      <c r="G7091" s="28">
        <v>7.7</v>
      </c>
      <c r="H7091" s="28">
        <v>217</v>
      </c>
      <c r="I7091" s="28">
        <v>11</v>
      </c>
      <c r="J7091" s="28">
        <v>2.5999999999999999E-3</v>
      </c>
      <c r="AI7091"/>
      <c r="AJ7091"/>
    </row>
    <row r="7092" spans="1:36" ht="14.5" x14ac:dyDescent="0.35">
      <c r="A7092" s="52">
        <f t="shared" si="344"/>
        <v>2016</v>
      </c>
      <c r="B7092" s="30">
        <f t="shared" si="345"/>
        <v>140</v>
      </c>
      <c r="C7092" s="4">
        <f t="shared" si="346"/>
        <v>21</v>
      </c>
      <c r="D7092" s="4" t="s">
        <v>802</v>
      </c>
      <c r="E7092" s="28">
        <v>525</v>
      </c>
      <c r="F7092" s="28">
        <v>2</v>
      </c>
      <c r="G7092" s="28">
        <v>7.7</v>
      </c>
      <c r="H7092" s="28">
        <v>217</v>
      </c>
      <c r="I7092" s="28">
        <v>11</v>
      </c>
      <c r="J7092" s="28">
        <v>2.8999999999999998E-3</v>
      </c>
      <c r="AI7092"/>
      <c r="AJ7092"/>
    </row>
    <row r="7093" spans="1:36" ht="14.5" x14ac:dyDescent="0.35">
      <c r="A7093" s="52">
        <f t="shared" si="344"/>
        <v>2016</v>
      </c>
      <c r="B7093" s="30">
        <f t="shared" si="345"/>
        <v>140</v>
      </c>
      <c r="C7093" s="4">
        <f t="shared" si="346"/>
        <v>21</v>
      </c>
      <c r="D7093" s="4" t="s">
        <v>802</v>
      </c>
      <c r="E7093" s="28">
        <v>525</v>
      </c>
      <c r="F7093" s="28">
        <v>2</v>
      </c>
      <c r="G7093" s="28">
        <v>7.7</v>
      </c>
      <c r="H7093" s="28">
        <v>217</v>
      </c>
      <c r="I7093" s="28">
        <v>11</v>
      </c>
      <c r="J7093" s="28">
        <v>4.4000000000000003E-3</v>
      </c>
      <c r="AI7093"/>
      <c r="AJ7093"/>
    </row>
    <row r="7094" spans="1:36" ht="14.5" x14ac:dyDescent="0.35">
      <c r="A7094" s="52">
        <f t="shared" si="344"/>
        <v>2016</v>
      </c>
      <c r="B7094" s="30">
        <f t="shared" si="345"/>
        <v>140</v>
      </c>
      <c r="C7094" s="4">
        <f t="shared" si="346"/>
        <v>21</v>
      </c>
      <c r="D7094" s="4" t="s">
        <v>802</v>
      </c>
      <c r="E7094" s="28">
        <v>525</v>
      </c>
      <c r="F7094" s="28">
        <v>2</v>
      </c>
      <c r="G7094" s="28">
        <v>7.7</v>
      </c>
      <c r="H7094" s="28">
        <v>217</v>
      </c>
      <c r="I7094" s="28">
        <v>11</v>
      </c>
      <c r="J7094" s="28">
        <v>3.5000000000000001E-3</v>
      </c>
      <c r="AI7094"/>
      <c r="AJ7094"/>
    </row>
    <row r="7095" spans="1:36" ht="14.5" x14ac:dyDescent="0.35">
      <c r="A7095" s="52">
        <f t="shared" si="344"/>
        <v>2016</v>
      </c>
      <c r="B7095" s="30">
        <f t="shared" si="345"/>
        <v>140</v>
      </c>
      <c r="C7095" s="4">
        <f t="shared" si="346"/>
        <v>21</v>
      </c>
      <c r="D7095" s="4" t="s">
        <v>802</v>
      </c>
      <c r="E7095" s="28">
        <v>525</v>
      </c>
      <c r="F7095" s="28">
        <v>2</v>
      </c>
      <c r="G7095" s="28">
        <v>7.7</v>
      </c>
      <c r="H7095" s="28">
        <v>217</v>
      </c>
      <c r="I7095" s="28">
        <v>11</v>
      </c>
      <c r="J7095" s="28">
        <v>3.8E-3</v>
      </c>
      <c r="AI7095"/>
      <c r="AJ7095"/>
    </row>
    <row r="7096" spans="1:36" ht="14.5" x14ac:dyDescent="0.35">
      <c r="A7096" s="52">
        <f t="shared" si="344"/>
        <v>2016</v>
      </c>
      <c r="B7096" s="30">
        <f t="shared" si="345"/>
        <v>140</v>
      </c>
      <c r="C7096" s="4">
        <f t="shared" si="346"/>
        <v>21</v>
      </c>
      <c r="D7096" s="4" t="s">
        <v>802</v>
      </c>
      <c r="E7096" s="28">
        <v>524</v>
      </c>
      <c r="F7096" s="28">
        <v>2</v>
      </c>
      <c r="G7096" s="28">
        <v>7.7</v>
      </c>
      <c r="H7096" s="28">
        <v>217</v>
      </c>
      <c r="I7096" s="28">
        <v>12</v>
      </c>
      <c r="J7096" s="28">
        <v>4.0000000000000001E-3</v>
      </c>
      <c r="AI7096"/>
      <c r="AJ7096"/>
    </row>
    <row r="7097" spans="1:36" ht="14.5" x14ac:dyDescent="0.35">
      <c r="A7097" s="52">
        <f t="shared" si="344"/>
        <v>2016</v>
      </c>
      <c r="B7097" s="30">
        <f t="shared" si="345"/>
        <v>140</v>
      </c>
      <c r="C7097" s="4">
        <f t="shared" si="346"/>
        <v>21</v>
      </c>
      <c r="D7097" s="4" t="s">
        <v>802</v>
      </c>
      <c r="E7097" s="28">
        <v>524</v>
      </c>
      <c r="F7097" s="28">
        <v>2</v>
      </c>
      <c r="G7097" s="28">
        <v>7.7</v>
      </c>
      <c r="H7097" s="28">
        <v>217</v>
      </c>
      <c r="I7097" s="28">
        <v>12</v>
      </c>
      <c r="J7097" s="28">
        <v>4.4999999999999997E-3</v>
      </c>
      <c r="AI7097"/>
      <c r="AJ7097"/>
    </row>
    <row r="7098" spans="1:36" ht="14.5" x14ac:dyDescent="0.35">
      <c r="A7098" s="52">
        <f t="shared" si="344"/>
        <v>2016</v>
      </c>
      <c r="B7098" s="30">
        <f t="shared" si="345"/>
        <v>140</v>
      </c>
      <c r="C7098" s="4">
        <f t="shared" si="346"/>
        <v>21</v>
      </c>
      <c r="D7098" s="4" t="s">
        <v>802</v>
      </c>
      <c r="E7098" s="28">
        <v>524</v>
      </c>
      <c r="F7098" s="28">
        <v>2</v>
      </c>
      <c r="G7098" s="28">
        <v>7.7</v>
      </c>
      <c r="H7098" s="28">
        <v>217</v>
      </c>
      <c r="I7098" s="28">
        <v>12</v>
      </c>
      <c r="J7098" s="28">
        <v>4.0000000000000001E-3</v>
      </c>
      <c r="AI7098"/>
      <c r="AJ7098"/>
    </row>
    <row r="7099" spans="1:36" ht="14.5" x14ac:dyDescent="0.35">
      <c r="A7099" s="52">
        <f t="shared" si="344"/>
        <v>2016</v>
      </c>
      <c r="B7099" s="30">
        <f t="shared" si="345"/>
        <v>140</v>
      </c>
      <c r="C7099" s="4">
        <f t="shared" si="346"/>
        <v>21</v>
      </c>
      <c r="D7099" s="4" t="s">
        <v>802</v>
      </c>
      <c r="E7099" s="28">
        <v>524</v>
      </c>
      <c r="F7099" s="28">
        <v>2</v>
      </c>
      <c r="G7099" s="28">
        <v>7.7</v>
      </c>
      <c r="H7099" s="28">
        <v>217</v>
      </c>
      <c r="I7099" s="28">
        <v>12</v>
      </c>
      <c r="J7099" s="28">
        <v>4.0000000000000001E-3</v>
      </c>
      <c r="AI7099"/>
      <c r="AJ7099"/>
    </row>
    <row r="7100" spans="1:36" ht="14.5" x14ac:dyDescent="0.35">
      <c r="A7100" s="52">
        <f t="shared" si="344"/>
        <v>2016</v>
      </c>
      <c r="B7100" s="30">
        <f t="shared" si="345"/>
        <v>140</v>
      </c>
      <c r="C7100" s="4">
        <f t="shared" si="346"/>
        <v>21</v>
      </c>
      <c r="D7100" s="4" t="s">
        <v>802</v>
      </c>
      <c r="E7100" s="28">
        <v>524</v>
      </c>
      <c r="F7100" s="28">
        <v>2</v>
      </c>
      <c r="G7100" s="28">
        <v>7.7</v>
      </c>
      <c r="H7100" s="28">
        <v>217</v>
      </c>
      <c r="I7100" s="28">
        <v>12</v>
      </c>
      <c r="J7100" s="28">
        <v>3.0999999999999999E-3</v>
      </c>
      <c r="AI7100"/>
      <c r="AJ7100"/>
    </row>
    <row r="7101" spans="1:36" ht="14.5" x14ac:dyDescent="0.35">
      <c r="A7101" s="52">
        <f t="shared" si="344"/>
        <v>2016</v>
      </c>
      <c r="B7101" s="30">
        <f t="shared" si="345"/>
        <v>140</v>
      </c>
      <c r="C7101" s="4">
        <f t="shared" si="346"/>
        <v>21</v>
      </c>
      <c r="D7101" s="4" t="s">
        <v>802</v>
      </c>
      <c r="E7101" s="28">
        <v>524</v>
      </c>
      <c r="F7101" s="28">
        <v>2</v>
      </c>
      <c r="G7101" s="28">
        <v>7.7</v>
      </c>
      <c r="H7101" s="28">
        <v>217</v>
      </c>
      <c r="I7101" s="28">
        <v>12</v>
      </c>
      <c r="J7101" s="28">
        <v>3.0999999999999999E-3</v>
      </c>
      <c r="AI7101"/>
      <c r="AJ7101"/>
    </row>
    <row r="7102" spans="1:36" ht="14.5" x14ac:dyDescent="0.35">
      <c r="A7102" s="52">
        <f t="shared" si="344"/>
        <v>2016</v>
      </c>
      <c r="B7102" s="30">
        <f t="shared" si="345"/>
        <v>140</v>
      </c>
      <c r="C7102" s="4">
        <f t="shared" si="346"/>
        <v>21</v>
      </c>
      <c r="D7102" s="4" t="s">
        <v>802</v>
      </c>
      <c r="E7102" s="28">
        <v>524</v>
      </c>
      <c r="F7102" s="28">
        <v>2</v>
      </c>
      <c r="G7102" s="28">
        <v>7.7</v>
      </c>
      <c r="H7102" s="28">
        <v>217</v>
      </c>
      <c r="I7102" s="28">
        <v>12</v>
      </c>
      <c r="J7102" s="28">
        <v>3.3999999999999998E-3</v>
      </c>
      <c r="AI7102"/>
      <c r="AJ7102"/>
    </row>
    <row r="7103" spans="1:36" ht="14.5" x14ac:dyDescent="0.35">
      <c r="A7103" s="52">
        <f t="shared" si="344"/>
        <v>2016</v>
      </c>
      <c r="B7103" s="30">
        <f t="shared" si="345"/>
        <v>140</v>
      </c>
      <c r="C7103" s="4">
        <f t="shared" si="346"/>
        <v>21</v>
      </c>
      <c r="D7103" s="4" t="s">
        <v>802</v>
      </c>
      <c r="E7103" s="28">
        <v>524</v>
      </c>
      <c r="F7103" s="28">
        <v>2</v>
      </c>
      <c r="G7103" s="28">
        <v>7.7</v>
      </c>
      <c r="H7103" s="28">
        <v>217</v>
      </c>
      <c r="I7103" s="28">
        <v>12</v>
      </c>
      <c r="J7103" s="28">
        <v>4.5999999999999999E-3</v>
      </c>
      <c r="AI7103"/>
      <c r="AJ7103"/>
    </row>
    <row r="7104" spans="1:36" ht="14.5" x14ac:dyDescent="0.35">
      <c r="A7104" s="52">
        <f t="shared" si="344"/>
        <v>2016</v>
      </c>
      <c r="B7104" s="30">
        <f t="shared" si="345"/>
        <v>140</v>
      </c>
      <c r="C7104" s="4">
        <f t="shared" si="346"/>
        <v>21</v>
      </c>
      <c r="D7104" s="4" t="s">
        <v>802</v>
      </c>
      <c r="E7104" s="28">
        <v>524</v>
      </c>
      <c r="F7104" s="28">
        <v>2</v>
      </c>
      <c r="G7104" s="28">
        <v>7.7</v>
      </c>
      <c r="H7104" s="28">
        <v>217</v>
      </c>
      <c r="I7104" s="28">
        <v>12</v>
      </c>
      <c r="J7104" s="28">
        <v>2.8E-3</v>
      </c>
      <c r="AI7104"/>
      <c r="AJ7104"/>
    </row>
    <row r="7105" spans="1:36" ht="14.5" x14ac:dyDescent="0.35">
      <c r="A7105" s="52">
        <f t="shared" si="344"/>
        <v>2016</v>
      </c>
      <c r="B7105" s="30">
        <f t="shared" si="345"/>
        <v>140</v>
      </c>
      <c r="C7105" s="4">
        <f t="shared" si="346"/>
        <v>21</v>
      </c>
      <c r="D7105" s="4" t="s">
        <v>802</v>
      </c>
      <c r="E7105" s="28">
        <v>524</v>
      </c>
      <c r="F7105" s="28">
        <v>2</v>
      </c>
      <c r="G7105" s="28">
        <v>7.7</v>
      </c>
      <c r="H7105" s="28">
        <v>217</v>
      </c>
      <c r="I7105" s="28">
        <v>12</v>
      </c>
      <c r="J7105" s="28">
        <v>3.3999999999999998E-3</v>
      </c>
      <c r="AI7105"/>
      <c r="AJ7105"/>
    </row>
    <row r="7106" spans="1:36" ht="14.5" x14ac:dyDescent="0.35">
      <c r="A7106" s="52">
        <f t="shared" ref="A7106:A7169" si="347">YEAR(D7106)</f>
        <v>2016</v>
      </c>
      <c r="B7106" s="30">
        <f t="shared" ref="B7106:B7169" si="348">D7106-DATE(YEAR(D7106),1,0)</f>
        <v>140</v>
      </c>
      <c r="C7106" s="4">
        <f t="shared" ref="C7106:C7169" si="349">WEEKNUM(D7106,1)</f>
        <v>21</v>
      </c>
      <c r="D7106" s="4" t="s">
        <v>802</v>
      </c>
      <c r="E7106" s="28">
        <v>524</v>
      </c>
      <c r="F7106" s="28">
        <v>2</v>
      </c>
      <c r="G7106" s="28">
        <v>7.7</v>
      </c>
      <c r="H7106" s="28">
        <v>217</v>
      </c>
      <c r="I7106" s="28">
        <v>12</v>
      </c>
      <c r="J7106" s="28">
        <v>3.0999999999999999E-3</v>
      </c>
      <c r="AI7106"/>
      <c r="AJ7106"/>
    </row>
    <row r="7107" spans="1:36" ht="14.5" x14ac:dyDescent="0.35">
      <c r="A7107" s="52">
        <f t="shared" si="347"/>
        <v>2016</v>
      </c>
      <c r="B7107" s="30">
        <f t="shared" si="348"/>
        <v>140</v>
      </c>
      <c r="C7107" s="4">
        <f t="shared" si="349"/>
        <v>21</v>
      </c>
      <c r="D7107" s="4" t="s">
        <v>802</v>
      </c>
      <c r="E7107" s="28">
        <v>524</v>
      </c>
      <c r="F7107" s="28">
        <v>2</v>
      </c>
      <c r="G7107" s="28">
        <v>7.7</v>
      </c>
      <c r="H7107" s="28">
        <v>217</v>
      </c>
      <c r="I7107" s="28">
        <v>12</v>
      </c>
      <c r="J7107" s="28">
        <v>4.0000000000000001E-3</v>
      </c>
      <c r="AI7107"/>
      <c r="AJ7107"/>
    </row>
    <row r="7108" spans="1:36" ht="14.5" x14ac:dyDescent="0.35">
      <c r="A7108" s="52">
        <f t="shared" si="347"/>
        <v>2016</v>
      </c>
      <c r="B7108" s="30">
        <f t="shared" si="348"/>
        <v>140</v>
      </c>
      <c r="C7108" s="4">
        <f t="shared" si="349"/>
        <v>21</v>
      </c>
      <c r="D7108" s="4" t="s">
        <v>802</v>
      </c>
      <c r="E7108" s="28">
        <v>524</v>
      </c>
      <c r="F7108" s="28">
        <v>2</v>
      </c>
      <c r="G7108" s="28">
        <v>7.7</v>
      </c>
      <c r="H7108" s="28">
        <v>217</v>
      </c>
      <c r="I7108" s="28">
        <v>12</v>
      </c>
      <c r="J7108" s="28">
        <v>3.2000000000000002E-3</v>
      </c>
      <c r="AI7108"/>
      <c r="AJ7108"/>
    </row>
    <row r="7109" spans="1:36" ht="14.5" x14ac:dyDescent="0.35">
      <c r="A7109" s="52">
        <f t="shared" si="347"/>
        <v>2016</v>
      </c>
      <c r="B7109" s="30">
        <f t="shared" si="348"/>
        <v>140</v>
      </c>
      <c r="C7109" s="4">
        <f t="shared" si="349"/>
        <v>21</v>
      </c>
      <c r="D7109" s="4" t="s">
        <v>802</v>
      </c>
      <c r="E7109" s="28">
        <v>525</v>
      </c>
      <c r="F7109" s="28">
        <v>2</v>
      </c>
      <c r="G7109" s="28">
        <v>7.7</v>
      </c>
      <c r="H7109" s="28">
        <v>217</v>
      </c>
      <c r="I7109" s="28">
        <v>12</v>
      </c>
      <c r="J7109" s="28">
        <v>5.3E-3</v>
      </c>
      <c r="AI7109"/>
      <c r="AJ7109"/>
    </row>
    <row r="7110" spans="1:36" ht="14.5" x14ac:dyDescent="0.35">
      <c r="A7110" s="52">
        <f t="shared" si="347"/>
        <v>2016</v>
      </c>
      <c r="B7110" s="30">
        <f t="shared" si="348"/>
        <v>140</v>
      </c>
      <c r="C7110" s="4">
        <f t="shared" si="349"/>
        <v>21</v>
      </c>
      <c r="D7110" s="4" t="s">
        <v>802</v>
      </c>
      <c r="E7110" s="28">
        <v>525</v>
      </c>
      <c r="F7110" s="28">
        <v>2</v>
      </c>
      <c r="G7110" s="28">
        <v>7.7</v>
      </c>
      <c r="H7110" s="28">
        <v>217</v>
      </c>
      <c r="I7110" s="28">
        <v>12</v>
      </c>
      <c r="J7110" s="28">
        <v>4.4000000000000003E-3</v>
      </c>
      <c r="AI7110"/>
      <c r="AJ7110"/>
    </row>
    <row r="7111" spans="1:36" ht="14.5" x14ac:dyDescent="0.35">
      <c r="A7111" s="52">
        <f t="shared" si="347"/>
        <v>2016</v>
      </c>
      <c r="B7111" s="30">
        <f t="shared" si="348"/>
        <v>140</v>
      </c>
      <c r="C7111" s="4">
        <f t="shared" si="349"/>
        <v>21</v>
      </c>
      <c r="D7111" s="4" t="s">
        <v>802</v>
      </c>
      <c r="E7111" s="28">
        <v>525</v>
      </c>
      <c r="F7111" s="28">
        <v>2</v>
      </c>
      <c r="G7111" s="28">
        <v>7.7</v>
      </c>
      <c r="H7111" s="28">
        <v>217</v>
      </c>
      <c r="I7111" s="28">
        <v>12</v>
      </c>
      <c r="J7111" s="28">
        <v>4.1000000000000003E-3</v>
      </c>
      <c r="AI7111"/>
      <c r="AJ7111"/>
    </row>
    <row r="7112" spans="1:36" ht="14.5" x14ac:dyDescent="0.35">
      <c r="A7112" s="52">
        <f t="shared" si="347"/>
        <v>2016</v>
      </c>
      <c r="B7112" s="30">
        <f t="shared" si="348"/>
        <v>140</v>
      </c>
      <c r="C7112" s="4">
        <f t="shared" si="349"/>
        <v>21</v>
      </c>
      <c r="D7112" s="4" t="s">
        <v>802</v>
      </c>
      <c r="E7112" s="28">
        <v>525</v>
      </c>
      <c r="F7112" s="28">
        <v>2</v>
      </c>
      <c r="G7112" s="28">
        <v>7.7</v>
      </c>
      <c r="H7112" s="28">
        <v>217</v>
      </c>
      <c r="I7112" s="28">
        <v>12</v>
      </c>
      <c r="J7112" s="28">
        <v>4.1000000000000003E-3</v>
      </c>
      <c r="AI7112"/>
      <c r="AJ7112"/>
    </row>
    <row r="7113" spans="1:36" ht="14.5" x14ac:dyDescent="0.35">
      <c r="A7113" s="52">
        <f t="shared" si="347"/>
        <v>2016</v>
      </c>
      <c r="B7113" s="30">
        <f t="shared" si="348"/>
        <v>140</v>
      </c>
      <c r="C7113" s="4">
        <f t="shared" si="349"/>
        <v>21</v>
      </c>
      <c r="D7113" s="4" t="s">
        <v>802</v>
      </c>
      <c r="E7113" s="28">
        <v>525</v>
      </c>
      <c r="F7113" s="28">
        <v>2</v>
      </c>
      <c r="G7113" s="28">
        <v>7.7</v>
      </c>
      <c r="H7113" s="28">
        <v>217</v>
      </c>
      <c r="I7113" s="28">
        <v>12</v>
      </c>
      <c r="J7113" s="28">
        <v>6.3E-3</v>
      </c>
      <c r="AI7113"/>
      <c r="AJ7113"/>
    </row>
    <row r="7114" spans="1:36" ht="14.5" x14ac:dyDescent="0.35">
      <c r="A7114" s="52">
        <f t="shared" si="347"/>
        <v>2016</v>
      </c>
      <c r="B7114" s="30">
        <f t="shared" si="348"/>
        <v>140</v>
      </c>
      <c r="C7114" s="4">
        <f t="shared" si="349"/>
        <v>21</v>
      </c>
      <c r="D7114" s="4" t="s">
        <v>802</v>
      </c>
      <c r="E7114" s="28">
        <v>525</v>
      </c>
      <c r="F7114" s="28">
        <v>2</v>
      </c>
      <c r="G7114" s="28">
        <v>7.7</v>
      </c>
      <c r="H7114" s="28">
        <v>217</v>
      </c>
      <c r="I7114" s="28">
        <v>12</v>
      </c>
      <c r="J7114" s="28">
        <v>4.1999999999999997E-3</v>
      </c>
      <c r="AI7114"/>
      <c r="AJ7114"/>
    </row>
    <row r="7115" spans="1:36" ht="14.5" x14ac:dyDescent="0.35">
      <c r="A7115" s="52">
        <f t="shared" si="347"/>
        <v>2016</v>
      </c>
      <c r="B7115" s="30">
        <f t="shared" si="348"/>
        <v>140</v>
      </c>
      <c r="C7115" s="4">
        <f t="shared" si="349"/>
        <v>21</v>
      </c>
      <c r="D7115" s="4" t="s">
        <v>802</v>
      </c>
      <c r="E7115" s="28">
        <v>525</v>
      </c>
      <c r="F7115" s="28">
        <v>2</v>
      </c>
      <c r="G7115" s="28">
        <v>7.7</v>
      </c>
      <c r="H7115" s="28">
        <v>217</v>
      </c>
      <c r="I7115" s="28">
        <v>12</v>
      </c>
      <c r="J7115" s="28">
        <v>4.7999999999999996E-3</v>
      </c>
      <c r="AI7115"/>
      <c r="AJ7115"/>
    </row>
    <row r="7116" spans="1:36" ht="14.5" x14ac:dyDescent="0.35">
      <c r="A7116" s="52">
        <f t="shared" si="347"/>
        <v>2016</v>
      </c>
      <c r="B7116" s="30">
        <f t="shared" si="348"/>
        <v>140</v>
      </c>
      <c r="C7116" s="4">
        <f t="shared" si="349"/>
        <v>21</v>
      </c>
      <c r="D7116" s="4" t="s">
        <v>802</v>
      </c>
      <c r="E7116" s="28">
        <v>525</v>
      </c>
      <c r="F7116" s="28">
        <v>2</v>
      </c>
      <c r="G7116" s="28">
        <v>7.7</v>
      </c>
      <c r="H7116" s="28">
        <v>217</v>
      </c>
      <c r="I7116" s="28">
        <v>12</v>
      </c>
      <c r="J7116" s="28">
        <v>3.0999999999999999E-3</v>
      </c>
      <c r="AI7116"/>
      <c r="AJ7116"/>
    </row>
    <row r="7117" spans="1:36" ht="14.5" x14ac:dyDescent="0.35">
      <c r="A7117" s="52">
        <f t="shared" si="347"/>
        <v>2016</v>
      </c>
      <c r="B7117" s="30">
        <f t="shared" si="348"/>
        <v>140</v>
      </c>
      <c r="C7117" s="4">
        <f t="shared" si="349"/>
        <v>21</v>
      </c>
      <c r="D7117" s="4" t="s">
        <v>802</v>
      </c>
      <c r="E7117" s="28">
        <v>525</v>
      </c>
      <c r="F7117" s="28">
        <v>2</v>
      </c>
      <c r="G7117" s="28">
        <v>7.7</v>
      </c>
      <c r="H7117" s="28">
        <v>217</v>
      </c>
      <c r="I7117" s="28">
        <v>12</v>
      </c>
      <c r="J7117" s="28">
        <v>5.5999999999999999E-3</v>
      </c>
      <c r="AI7117"/>
      <c r="AJ7117"/>
    </row>
    <row r="7118" spans="1:36" ht="14.5" x14ac:dyDescent="0.35">
      <c r="A7118" s="52">
        <f t="shared" si="347"/>
        <v>2016</v>
      </c>
      <c r="B7118" s="30">
        <f t="shared" si="348"/>
        <v>140</v>
      </c>
      <c r="C7118" s="4">
        <f t="shared" si="349"/>
        <v>21</v>
      </c>
      <c r="D7118" s="4" t="s">
        <v>802</v>
      </c>
      <c r="E7118" s="28">
        <v>525</v>
      </c>
      <c r="F7118" s="28">
        <v>2</v>
      </c>
      <c r="G7118" s="28">
        <v>7.7</v>
      </c>
      <c r="H7118" s="28">
        <v>217</v>
      </c>
      <c r="I7118" s="28">
        <v>12</v>
      </c>
      <c r="J7118" s="28">
        <v>4.1999999999999997E-3</v>
      </c>
      <c r="AI7118"/>
      <c r="AJ7118"/>
    </row>
    <row r="7119" spans="1:36" ht="14.5" x14ac:dyDescent="0.35">
      <c r="A7119" s="52">
        <f t="shared" si="347"/>
        <v>2016</v>
      </c>
      <c r="B7119" s="30">
        <f t="shared" si="348"/>
        <v>140</v>
      </c>
      <c r="C7119" s="4">
        <f t="shared" si="349"/>
        <v>21</v>
      </c>
      <c r="D7119" s="4" t="s">
        <v>802</v>
      </c>
      <c r="E7119" s="28">
        <v>525</v>
      </c>
      <c r="F7119" s="28">
        <v>2</v>
      </c>
      <c r="G7119" s="28">
        <v>7.7</v>
      </c>
      <c r="H7119" s="28">
        <v>217</v>
      </c>
      <c r="I7119" s="28">
        <v>12</v>
      </c>
      <c r="J7119" s="28">
        <v>4.3E-3</v>
      </c>
      <c r="AI7119"/>
      <c r="AJ7119"/>
    </row>
    <row r="7120" spans="1:36" ht="14.5" x14ac:dyDescent="0.35">
      <c r="A7120" s="52">
        <f t="shared" si="347"/>
        <v>2016</v>
      </c>
      <c r="B7120" s="30">
        <f t="shared" si="348"/>
        <v>140</v>
      </c>
      <c r="C7120" s="4">
        <f t="shared" si="349"/>
        <v>21</v>
      </c>
      <c r="D7120" s="4" t="s">
        <v>802</v>
      </c>
      <c r="E7120" s="28">
        <v>524</v>
      </c>
      <c r="F7120" s="28">
        <v>2</v>
      </c>
      <c r="G7120" s="28">
        <v>7.7</v>
      </c>
      <c r="H7120" s="28">
        <v>217</v>
      </c>
      <c r="I7120" s="28">
        <v>13</v>
      </c>
      <c r="J7120" s="28">
        <v>3.8999999999999998E-3</v>
      </c>
      <c r="AI7120"/>
      <c r="AJ7120"/>
    </row>
    <row r="7121" spans="1:36" ht="14.5" x14ac:dyDescent="0.35">
      <c r="A7121" s="52">
        <f t="shared" si="347"/>
        <v>2016</v>
      </c>
      <c r="B7121" s="30">
        <f t="shared" si="348"/>
        <v>140</v>
      </c>
      <c r="C7121" s="4">
        <f t="shared" si="349"/>
        <v>21</v>
      </c>
      <c r="D7121" s="4" t="s">
        <v>802</v>
      </c>
      <c r="E7121" s="28">
        <v>524</v>
      </c>
      <c r="F7121" s="28">
        <v>2</v>
      </c>
      <c r="G7121" s="28">
        <v>7.7</v>
      </c>
      <c r="H7121" s="28">
        <v>217</v>
      </c>
      <c r="I7121" s="28">
        <v>13</v>
      </c>
      <c r="J7121" s="28">
        <v>4.5999999999999999E-3</v>
      </c>
      <c r="AI7121"/>
      <c r="AJ7121"/>
    </row>
    <row r="7122" spans="1:36" ht="14.5" x14ac:dyDescent="0.35">
      <c r="A7122" s="52">
        <f t="shared" si="347"/>
        <v>2016</v>
      </c>
      <c r="B7122" s="30">
        <f t="shared" si="348"/>
        <v>140</v>
      </c>
      <c r="C7122" s="4">
        <f t="shared" si="349"/>
        <v>21</v>
      </c>
      <c r="D7122" s="4" t="s">
        <v>802</v>
      </c>
      <c r="E7122" s="28">
        <v>524</v>
      </c>
      <c r="F7122" s="28">
        <v>2</v>
      </c>
      <c r="G7122" s="28">
        <v>7.7</v>
      </c>
      <c r="H7122" s="28">
        <v>217</v>
      </c>
      <c r="I7122" s="28">
        <v>13</v>
      </c>
      <c r="J7122" s="28">
        <v>4.7999999999999996E-3</v>
      </c>
      <c r="AI7122"/>
      <c r="AJ7122"/>
    </row>
    <row r="7123" spans="1:36" ht="14.5" x14ac:dyDescent="0.35">
      <c r="A7123" s="52">
        <f t="shared" si="347"/>
        <v>2016</v>
      </c>
      <c r="B7123" s="30">
        <f t="shared" si="348"/>
        <v>140</v>
      </c>
      <c r="C7123" s="4">
        <f t="shared" si="349"/>
        <v>21</v>
      </c>
      <c r="D7123" s="4" t="s">
        <v>802</v>
      </c>
      <c r="E7123" s="28">
        <v>524</v>
      </c>
      <c r="F7123" s="28">
        <v>2</v>
      </c>
      <c r="G7123" s="28">
        <v>7.7</v>
      </c>
      <c r="H7123" s="28">
        <v>217</v>
      </c>
      <c r="I7123" s="28">
        <v>13</v>
      </c>
      <c r="J7123" s="28">
        <v>3.7000000000000002E-3</v>
      </c>
      <c r="AI7123"/>
      <c r="AJ7123"/>
    </row>
    <row r="7124" spans="1:36" ht="14.5" x14ac:dyDescent="0.35">
      <c r="A7124" s="52">
        <f t="shared" si="347"/>
        <v>2016</v>
      </c>
      <c r="B7124" s="30">
        <f t="shared" si="348"/>
        <v>140</v>
      </c>
      <c r="C7124" s="4">
        <f t="shared" si="349"/>
        <v>21</v>
      </c>
      <c r="D7124" s="4" t="s">
        <v>802</v>
      </c>
      <c r="E7124" s="28">
        <v>525</v>
      </c>
      <c r="F7124" s="28">
        <v>2</v>
      </c>
      <c r="G7124" s="28">
        <v>7.7</v>
      </c>
      <c r="H7124" s="28">
        <v>217</v>
      </c>
      <c r="I7124" s="28">
        <v>13</v>
      </c>
      <c r="J7124" s="28">
        <v>5.5999999999999999E-3</v>
      </c>
      <c r="AI7124"/>
      <c r="AJ7124"/>
    </row>
    <row r="7125" spans="1:36" ht="14.5" x14ac:dyDescent="0.35">
      <c r="A7125" s="52">
        <f t="shared" si="347"/>
        <v>2016</v>
      </c>
      <c r="B7125" s="30">
        <f t="shared" si="348"/>
        <v>140</v>
      </c>
      <c r="C7125" s="4">
        <f t="shared" si="349"/>
        <v>21</v>
      </c>
      <c r="D7125" s="4" t="s">
        <v>802</v>
      </c>
      <c r="E7125" s="28">
        <v>525</v>
      </c>
      <c r="F7125" s="28">
        <v>2</v>
      </c>
      <c r="G7125" s="28">
        <v>7.7</v>
      </c>
      <c r="H7125" s="28">
        <v>217</v>
      </c>
      <c r="I7125" s="28">
        <v>13</v>
      </c>
      <c r="J7125" s="28">
        <v>6.7000000000000002E-3</v>
      </c>
      <c r="AI7125"/>
      <c r="AJ7125"/>
    </row>
    <row r="7126" spans="1:36" ht="14.5" x14ac:dyDescent="0.35">
      <c r="A7126" s="52">
        <f t="shared" si="347"/>
        <v>2016</v>
      </c>
      <c r="B7126" s="30">
        <f t="shared" si="348"/>
        <v>140</v>
      </c>
      <c r="C7126" s="4">
        <f t="shared" si="349"/>
        <v>21</v>
      </c>
      <c r="D7126" s="4" t="s">
        <v>802</v>
      </c>
      <c r="E7126" s="28">
        <v>525</v>
      </c>
      <c r="F7126" s="28">
        <v>2</v>
      </c>
      <c r="G7126" s="28">
        <v>7.7</v>
      </c>
      <c r="H7126" s="28">
        <v>217</v>
      </c>
      <c r="I7126" s="28">
        <v>14</v>
      </c>
      <c r="J7126" s="28">
        <v>6.1999999999999998E-3</v>
      </c>
      <c r="AI7126"/>
      <c r="AJ7126"/>
    </row>
    <row r="7127" spans="1:36" ht="14.5" x14ac:dyDescent="0.35">
      <c r="A7127" s="52">
        <f t="shared" si="347"/>
        <v>2016</v>
      </c>
      <c r="B7127" s="30">
        <f t="shared" si="348"/>
        <v>140</v>
      </c>
      <c r="C7127" s="4">
        <f t="shared" si="349"/>
        <v>21</v>
      </c>
      <c r="D7127" s="4" t="s">
        <v>802</v>
      </c>
      <c r="E7127" s="28">
        <v>525</v>
      </c>
      <c r="F7127" s="28">
        <v>2</v>
      </c>
      <c r="G7127" s="28">
        <v>7.7</v>
      </c>
      <c r="H7127" s="28">
        <v>217</v>
      </c>
      <c r="I7127" s="28">
        <v>14</v>
      </c>
      <c r="J7127" s="28">
        <v>6.0000000000000001E-3</v>
      </c>
      <c r="AI7127"/>
      <c r="AJ7127"/>
    </row>
    <row r="7128" spans="1:36" ht="14.5" x14ac:dyDescent="0.35">
      <c r="A7128" s="52">
        <f t="shared" si="347"/>
        <v>2016</v>
      </c>
      <c r="B7128" s="30">
        <f t="shared" si="348"/>
        <v>140</v>
      </c>
      <c r="C7128" s="4">
        <f t="shared" si="349"/>
        <v>21</v>
      </c>
      <c r="D7128" s="4" t="s">
        <v>802</v>
      </c>
      <c r="E7128" s="28">
        <v>525</v>
      </c>
      <c r="F7128" s="28">
        <v>2</v>
      </c>
      <c r="G7128" s="28">
        <v>7.7</v>
      </c>
      <c r="H7128" s="28">
        <v>217</v>
      </c>
      <c r="I7128" s="28">
        <v>17</v>
      </c>
      <c r="J7128" s="28">
        <v>1.4200000000000001E-2</v>
      </c>
      <c r="AI7128"/>
      <c r="AJ7128"/>
    </row>
    <row r="7129" spans="1:36" ht="14.5" x14ac:dyDescent="0.35">
      <c r="A7129" s="52">
        <f t="shared" si="347"/>
        <v>2016</v>
      </c>
      <c r="B7129" s="30">
        <f t="shared" si="348"/>
        <v>144</v>
      </c>
      <c r="C7129" s="4">
        <f t="shared" si="349"/>
        <v>22</v>
      </c>
      <c r="D7129" s="4" t="s">
        <v>803</v>
      </c>
      <c r="E7129" s="28">
        <v>531</v>
      </c>
      <c r="F7129" s="28">
        <v>65</v>
      </c>
      <c r="G7129" s="28">
        <v>3.1</v>
      </c>
      <c r="H7129" s="28">
        <v>217</v>
      </c>
      <c r="I7129" s="28">
        <v>9</v>
      </c>
      <c r="J7129" s="28">
        <v>2.3E-3</v>
      </c>
      <c r="AI7129"/>
      <c r="AJ7129"/>
    </row>
    <row r="7130" spans="1:36" ht="14.5" x14ac:dyDescent="0.35">
      <c r="A7130" s="52">
        <f t="shared" si="347"/>
        <v>2016</v>
      </c>
      <c r="B7130" s="30">
        <f t="shared" si="348"/>
        <v>144</v>
      </c>
      <c r="C7130" s="4">
        <f t="shared" si="349"/>
        <v>22</v>
      </c>
      <c r="D7130" s="4" t="s">
        <v>803</v>
      </c>
      <c r="E7130" s="28">
        <v>530</v>
      </c>
      <c r="F7130" s="28">
        <v>65</v>
      </c>
      <c r="G7130" s="28">
        <v>3.1</v>
      </c>
      <c r="H7130" s="28">
        <v>217</v>
      </c>
      <c r="I7130" s="28">
        <v>10</v>
      </c>
      <c r="J7130" s="28">
        <v>1.6999999999999999E-3</v>
      </c>
      <c r="AI7130"/>
      <c r="AJ7130"/>
    </row>
    <row r="7131" spans="1:36" ht="14.5" x14ac:dyDescent="0.35">
      <c r="A7131" s="52">
        <f t="shared" si="347"/>
        <v>2016</v>
      </c>
      <c r="B7131" s="30">
        <f t="shared" si="348"/>
        <v>144</v>
      </c>
      <c r="C7131" s="4">
        <f t="shared" si="349"/>
        <v>22</v>
      </c>
      <c r="D7131" s="4" t="s">
        <v>803</v>
      </c>
      <c r="E7131" s="28">
        <v>530</v>
      </c>
      <c r="F7131" s="28">
        <v>65</v>
      </c>
      <c r="G7131" s="28">
        <v>3.1</v>
      </c>
      <c r="H7131" s="28">
        <v>217</v>
      </c>
      <c r="I7131" s="28">
        <v>10</v>
      </c>
      <c r="J7131" s="28">
        <v>2.8E-3</v>
      </c>
      <c r="AI7131"/>
      <c r="AJ7131"/>
    </row>
    <row r="7132" spans="1:36" ht="14.5" x14ac:dyDescent="0.35">
      <c r="A7132" s="52">
        <f t="shared" si="347"/>
        <v>2016</v>
      </c>
      <c r="B7132" s="30">
        <f t="shared" si="348"/>
        <v>144</v>
      </c>
      <c r="C7132" s="4">
        <f t="shared" si="349"/>
        <v>22</v>
      </c>
      <c r="D7132" s="4" t="s">
        <v>803</v>
      </c>
      <c r="E7132" s="28">
        <v>531</v>
      </c>
      <c r="F7132" s="28">
        <v>65</v>
      </c>
      <c r="G7132" s="28">
        <v>3.1</v>
      </c>
      <c r="H7132" s="28">
        <v>217</v>
      </c>
      <c r="I7132" s="28">
        <v>10</v>
      </c>
      <c r="J7132" s="28">
        <v>1.1999999999999999E-3</v>
      </c>
      <c r="AI7132"/>
      <c r="AJ7132"/>
    </row>
    <row r="7133" spans="1:36" ht="14.5" x14ac:dyDescent="0.35">
      <c r="A7133" s="52">
        <f t="shared" si="347"/>
        <v>2016</v>
      </c>
      <c r="B7133" s="30">
        <f t="shared" si="348"/>
        <v>144</v>
      </c>
      <c r="C7133" s="4">
        <f t="shared" si="349"/>
        <v>22</v>
      </c>
      <c r="D7133" s="4" t="s">
        <v>803</v>
      </c>
      <c r="E7133" s="28">
        <v>531</v>
      </c>
      <c r="F7133" s="28">
        <v>65</v>
      </c>
      <c r="G7133" s="28">
        <v>3.1</v>
      </c>
      <c r="H7133" s="28">
        <v>217</v>
      </c>
      <c r="I7133" s="28">
        <v>10</v>
      </c>
      <c r="J7133" s="28">
        <v>1.1999999999999999E-3</v>
      </c>
      <c r="AI7133"/>
      <c r="AJ7133"/>
    </row>
    <row r="7134" spans="1:36" ht="14.5" x14ac:dyDescent="0.35">
      <c r="A7134" s="52">
        <f t="shared" si="347"/>
        <v>2016</v>
      </c>
      <c r="B7134" s="30">
        <f t="shared" si="348"/>
        <v>144</v>
      </c>
      <c r="C7134" s="4">
        <f t="shared" si="349"/>
        <v>22</v>
      </c>
      <c r="D7134" s="4" t="s">
        <v>803</v>
      </c>
      <c r="E7134" s="28">
        <v>531</v>
      </c>
      <c r="F7134" s="28">
        <v>65</v>
      </c>
      <c r="G7134" s="28">
        <v>3.1</v>
      </c>
      <c r="H7134" s="28">
        <v>217</v>
      </c>
      <c r="I7134" s="28">
        <v>10</v>
      </c>
      <c r="J7134" s="28">
        <v>8.9999999999999998E-4</v>
      </c>
      <c r="AI7134"/>
      <c r="AJ7134"/>
    </row>
    <row r="7135" spans="1:36" ht="14.5" x14ac:dyDescent="0.35">
      <c r="A7135" s="52">
        <f t="shared" si="347"/>
        <v>2016</v>
      </c>
      <c r="B7135" s="30">
        <f t="shared" si="348"/>
        <v>144</v>
      </c>
      <c r="C7135" s="4">
        <f t="shared" si="349"/>
        <v>22</v>
      </c>
      <c r="D7135" s="4" t="s">
        <v>803</v>
      </c>
      <c r="E7135" s="28">
        <v>531</v>
      </c>
      <c r="F7135" s="28">
        <v>65</v>
      </c>
      <c r="G7135" s="28">
        <v>3.1</v>
      </c>
      <c r="H7135" s="28">
        <v>217</v>
      </c>
      <c r="I7135" s="28">
        <v>10</v>
      </c>
      <c r="J7135" s="28">
        <v>1.6999999999999999E-3</v>
      </c>
      <c r="AI7135"/>
      <c r="AJ7135"/>
    </row>
    <row r="7136" spans="1:36" ht="14.5" x14ac:dyDescent="0.35">
      <c r="A7136" s="52">
        <f t="shared" si="347"/>
        <v>2016</v>
      </c>
      <c r="B7136" s="30">
        <f t="shared" si="348"/>
        <v>144</v>
      </c>
      <c r="C7136" s="4">
        <f t="shared" si="349"/>
        <v>22</v>
      </c>
      <c r="D7136" s="4" t="s">
        <v>803</v>
      </c>
      <c r="E7136" s="28">
        <v>531</v>
      </c>
      <c r="F7136" s="28">
        <v>65</v>
      </c>
      <c r="G7136" s="28">
        <v>3.1</v>
      </c>
      <c r="H7136" s="28">
        <v>217</v>
      </c>
      <c r="I7136" s="28">
        <v>10</v>
      </c>
      <c r="J7136" s="28">
        <v>2.3E-3</v>
      </c>
      <c r="AI7136"/>
      <c r="AJ7136"/>
    </row>
    <row r="7137" spans="1:36" ht="14.5" x14ac:dyDescent="0.35">
      <c r="A7137" s="52">
        <f t="shared" si="347"/>
        <v>2016</v>
      </c>
      <c r="B7137" s="30">
        <f t="shared" si="348"/>
        <v>144</v>
      </c>
      <c r="C7137" s="4">
        <f t="shared" si="349"/>
        <v>22</v>
      </c>
      <c r="D7137" s="4" t="s">
        <v>803</v>
      </c>
      <c r="E7137" s="28">
        <v>531</v>
      </c>
      <c r="F7137" s="28">
        <v>65</v>
      </c>
      <c r="G7137" s="28">
        <v>3.1</v>
      </c>
      <c r="H7137" s="28">
        <v>217</v>
      </c>
      <c r="I7137" s="28">
        <v>10</v>
      </c>
      <c r="J7137" s="28">
        <v>1.1999999999999999E-3</v>
      </c>
      <c r="AI7137"/>
      <c r="AJ7137"/>
    </row>
    <row r="7138" spans="1:36" ht="14.5" x14ac:dyDescent="0.35">
      <c r="A7138" s="52">
        <f t="shared" si="347"/>
        <v>2016</v>
      </c>
      <c r="B7138" s="30">
        <f t="shared" si="348"/>
        <v>144</v>
      </c>
      <c r="C7138" s="4">
        <f t="shared" si="349"/>
        <v>22</v>
      </c>
      <c r="D7138" s="4" t="s">
        <v>803</v>
      </c>
      <c r="E7138" s="28">
        <v>530</v>
      </c>
      <c r="F7138" s="28">
        <v>65</v>
      </c>
      <c r="G7138" s="28">
        <v>3.1</v>
      </c>
      <c r="H7138" s="28">
        <v>217</v>
      </c>
      <c r="I7138" s="28">
        <v>11</v>
      </c>
      <c r="J7138" s="28">
        <v>2.8999999999999998E-3</v>
      </c>
      <c r="AI7138"/>
      <c r="AJ7138"/>
    </row>
    <row r="7139" spans="1:36" ht="14.5" x14ac:dyDescent="0.35">
      <c r="A7139" s="52">
        <f t="shared" si="347"/>
        <v>2016</v>
      </c>
      <c r="B7139" s="30">
        <f t="shared" si="348"/>
        <v>144</v>
      </c>
      <c r="C7139" s="4">
        <f t="shared" si="349"/>
        <v>22</v>
      </c>
      <c r="D7139" s="4" t="s">
        <v>803</v>
      </c>
      <c r="E7139" s="28">
        <v>530</v>
      </c>
      <c r="F7139" s="28">
        <v>65</v>
      </c>
      <c r="G7139" s="28">
        <v>3.1</v>
      </c>
      <c r="H7139" s="28">
        <v>217</v>
      </c>
      <c r="I7139" s="28">
        <v>11</v>
      </c>
      <c r="J7139" s="28">
        <v>3.0999999999999999E-3</v>
      </c>
      <c r="AI7139"/>
      <c r="AJ7139"/>
    </row>
    <row r="7140" spans="1:36" ht="14.5" x14ac:dyDescent="0.35">
      <c r="A7140" s="52">
        <f t="shared" si="347"/>
        <v>2016</v>
      </c>
      <c r="B7140" s="30">
        <f t="shared" si="348"/>
        <v>144</v>
      </c>
      <c r="C7140" s="4">
        <f t="shared" si="349"/>
        <v>22</v>
      </c>
      <c r="D7140" s="4" t="s">
        <v>803</v>
      </c>
      <c r="E7140" s="28">
        <v>530</v>
      </c>
      <c r="F7140" s="28">
        <v>65</v>
      </c>
      <c r="G7140" s="28">
        <v>3.1</v>
      </c>
      <c r="H7140" s="28">
        <v>217</v>
      </c>
      <c r="I7140" s="28">
        <v>11</v>
      </c>
      <c r="J7140" s="28">
        <v>2.7000000000000001E-3</v>
      </c>
      <c r="AI7140"/>
      <c r="AJ7140"/>
    </row>
    <row r="7141" spans="1:36" ht="14.5" x14ac:dyDescent="0.35">
      <c r="A7141" s="52">
        <f t="shared" si="347"/>
        <v>2016</v>
      </c>
      <c r="B7141" s="30">
        <f t="shared" si="348"/>
        <v>144</v>
      </c>
      <c r="C7141" s="4">
        <f t="shared" si="349"/>
        <v>22</v>
      </c>
      <c r="D7141" s="4" t="s">
        <v>803</v>
      </c>
      <c r="E7141" s="28">
        <v>530</v>
      </c>
      <c r="F7141" s="28">
        <v>65</v>
      </c>
      <c r="G7141" s="28">
        <v>3.1</v>
      </c>
      <c r="H7141" s="28">
        <v>217</v>
      </c>
      <c r="I7141" s="28">
        <v>11</v>
      </c>
      <c r="J7141" s="28">
        <v>3.3999999999999998E-3</v>
      </c>
      <c r="AI7141"/>
      <c r="AJ7141"/>
    </row>
    <row r="7142" spans="1:36" ht="14.5" x14ac:dyDescent="0.35">
      <c r="A7142" s="52">
        <f t="shared" si="347"/>
        <v>2016</v>
      </c>
      <c r="B7142" s="30">
        <f t="shared" si="348"/>
        <v>144</v>
      </c>
      <c r="C7142" s="4">
        <f t="shared" si="349"/>
        <v>22</v>
      </c>
      <c r="D7142" s="4" t="s">
        <v>803</v>
      </c>
      <c r="E7142" s="28">
        <v>530</v>
      </c>
      <c r="F7142" s="28">
        <v>65</v>
      </c>
      <c r="G7142" s="28">
        <v>3.1</v>
      </c>
      <c r="H7142" s="28">
        <v>217</v>
      </c>
      <c r="I7142" s="28">
        <v>11</v>
      </c>
      <c r="J7142" s="28">
        <v>2.5999999999999999E-3</v>
      </c>
      <c r="AI7142"/>
      <c r="AJ7142"/>
    </row>
    <row r="7143" spans="1:36" ht="14.5" x14ac:dyDescent="0.35">
      <c r="A7143" s="52">
        <f t="shared" si="347"/>
        <v>2016</v>
      </c>
      <c r="B7143" s="30">
        <f t="shared" si="348"/>
        <v>144</v>
      </c>
      <c r="C7143" s="4">
        <f t="shared" si="349"/>
        <v>22</v>
      </c>
      <c r="D7143" s="4" t="s">
        <v>803</v>
      </c>
      <c r="E7143" s="28">
        <v>531</v>
      </c>
      <c r="F7143" s="28">
        <v>65</v>
      </c>
      <c r="G7143" s="28">
        <v>3.1</v>
      </c>
      <c r="H7143" s="28">
        <v>217</v>
      </c>
      <c r="I7143" s="28">
        <v>11</v>
      </c>
      <c r="J7143" s="28">
        <v>2.5000000000000001E-3</v>
      </c>
      <c r="AI7143"/>
      <c r="AJ7143"/>
    </row>
    <row r="7144" spans="1:36" ht="14.5" x14ac:dyDescent="0.35">
      <c r="A7144" s="52">
        <f t="shared" si="347"/>
        <v>2016</v>
      </c>
      <c r="B7144" s="30">
        <f t="shared" si="348"/>
        <v>144</v>
      </c>
      <c r="C7144" s="4">
        <f t="shared" si="349"/>
        <v>22</v>
      </c>
      <c r="D7144" s="4" t="s">
        <v>803</v>
      </c>
      <c r="E7144" s="28">
        <v>531</v>
      </c>
      <c r="F7144" s="28">
        <v>65</v>
      </c>
      <c r="G7144" s="28">
        <v>3.1</v>
      </c>
      <c r="H7144" s="28">
        <v>217</v>
      </c>
      <c r="I7144" s="28">
        <v>11</v>
      </c>
      <c r="J7144" s="28">
        <v>2.3E-3</v>
      </c>
      <c r="AI7144"/>
      <c r="AJ7144"/>
    </row>
    <row r="7145" spans="1:36" ht="14.5" x14ac:dyDescent="0.35">
      <c r="A7145" s="52">
        <f t="shared" si="347"/>
        <v>2016</v>
      </c>
      <c r="B7145" s="30">
        <f t="shared" si="348"/>
        <v>144</v>
      </c>
      <c r="C7145" s="4">
        <f t="shared" si="349"/>
        <v>22</v>
      </c>
      <c r="D7145" s="4" t="s">
        <v>803</v>
      </c>
      <c r="E7145" s="28">
        <v>531</v>
      </c>
      <c r="F7145" s="28">
        <v>65</v>
      </c>
      <c r="G7145" s="28">
        <v>3.1</v>
      </c>
      <c r="H7145" s="28">
        <v>217</v>
      </c>
      <c r="I7145" s="28">
        <v>11</v>
      </c>
      <c r="J7145" s="28">
        <v>2.2000000000000001E-3</v>
      </c>
      <c r="AI7145"/>
      <c r="AJ7145"/>
    </row>
    <row r="7146" spans="1:36" ht="14.5" x14ac:dyDescent="0.35">
      <c r="A7146" s="52">
        <f t="shared" si="347"/>
        <v>2016</v>
      </c>
      <c r="B7146" s="30">
        <f t="shared" si="348"/>
        <v>144</v>
      </c>
      <c r="C7146" s="4">
        <f t="shared" si="349"/>
        <v>22</v>
      </c>
      <c r="D7146" s="4" t="s">
        <v>803</v>
      </c>
      <c r="E7146" s="28">
        <v>531</v>
      </c>
      <c r="F7146" s="28">
        <v>65</v>
      </c>
      <c r="G7146" s="28">
        <v>3.1</v>
      </c>
      <c r="H7146" s="28">
        <v>217</v>
      </c>
      <c r="I7146" s="28">
        <v>11</v>
      </c>
      <c r="J7146" s="28">
        <v>2.0999999999999999E-3</v>
      </c>
      <c r="AI7146"/>
      <c r="AJ7146"/>
    </row>
    <row r="7147" spans="1:36" ht="14.5" x14ac:dyDescent="0.35">
      <c r="A7147" s="52">
        <f t="shared" si="347"/>
        <v>2016</v>
      </c>
      <c r="B7147" s="30">
        <f t="shared" si="348"/>
        <v>144</v>
      </c>
      <c r="C7147" s="4">
        <f t="shared" si="349"/>
        <v>22</v>
      </c>
      <c r="D7147" s="4" t="s">
        <v>803</v>
      </c>
      <c r="E7147" s="28">
        <v>531</v>
      </c>
      <c r="F7147" s="28">
        <v>65</v>
      </c>
      <c r="G7147" s="28">
        <v>3.1</v>
      </c>
      <c r="H7147" s="28">
        <v>217</v>
      </c>
      <c r="I7147" s="28">
        <v>11</v>
      </c>
      <c r="J7147" s="28">
        <v>2.5999999999999999E-3</v>
      </c>
      <c r="AI7147"/>
      <c r="AJ7147"/>
    </row>
    <row r="7148" spans="1:36" ht="14.5" x14ac:dyDescent="0.35">
      <c r="A7148" s="52">
        <f t="shared" si="347"/>
        <v>2016</v>
      </c>
      <c r="B7148" s="30">
        <f t="shared" si="348"/>
        <v>144</v>
      </c>
      <c r="C7148" s="4">
        <f t="shared" si="349"/>
        <v>22</v>
      </c>
      <c r="D7148" s="4" t="s">
        <v>803</v>
      </c>
      <c r="E7148" s="28">
        <v>531</v>
      </c>
      <c r="F7148" s="28">
        <v>65</v>
      </c>
      <c r="G7148" s="28">
        <v>3.1</v>
      </c>
      <c r="H7148" s="28">
        <v>217</v>
      </c>
      <c r="I7148" s="28">
        <v>11</v>
      </c>
      <c r="J7148" s="28">
        <v>2.5999999999999999E-3</v>
      </c>
      <c r="AI7148"/>
      <c r="AJ7148"/>
    </row>
    <row r="7149" spans="1:36" ht="14.5" x14ac:dyDescent="0.35">
      <c r="A7149" s="52">
        <f t="shared" si="347"/>
        <v>2016</v>
      </c>
      <c r="B7149" s="30">
        <f t="shared" si="348"/>
        <v>144</v>
      </c>
      <c r="C7149" s="4">
        <f t="shared" si="349"/>
        <v>22</v>
      </c>
      <c r="D7149" s="4" t="s">
        <v>803</v>
      </c>
      <c r="E7149" s="28">
        <v>531</v>
      </c>
      <c r="F7149" s="28">
        <v>65</v>
      </c>
      <c r="G7149" s="28">
        <v>3.1</v>
      </c>
      <c r="H7149" s="28">
        <v>217</v>
      </c>
      <c r="I7149" s="28">
        <v>11</v>
      </c>
      <c r="J7149" s="28">
        <v>2.0999999999999999E-3</v>
      </c>
      <c r="AI7149"/>
      <c r="AJ7149"/>
    </row>
    <row r="7150" spans="1:36" ht="14.5" x14ac:dyDescent="0.35">
      <c r="A7150" s="52">
        <f t="shared" si="347"/>
        <v>2016</v>
      </c>
      <c r="B7150" s="30">
        <f t="shared" si="348"/>
        <v>144</v>
      </c>
      <c r="C7150" s="4">
        <f t="shared" si="349"/>
        <v>22</v>
      </c>
      <c r="D7150" s="4" t="s">
        <v>803</v>
      </c>
      <c r="E7150" s="28">
        <v>531</v>
      </c>
      <c r="F7150" s="28">
        <v>65</v>
      </c>
      <c r="G7150" s="28">
        <v>3.1</v>
      </c>
      <c r="H7150" s="28">
        <v>217</v>
      </c>
      <c r="I7150" s="28">
        <v>11</v>
      </c>
      <c r="J7150" s="28">
        <v>3.2000000000000002E-3</v>
      </c>
      <c r="AI7150"/>
      <c r="AJ7150"/>
    </row>
    <row r="7151" spans="1:36" ht="14.5" x14ac:dyDescent="0.35">
      <c r="A7151" s="52">
        <f t="shared" si="347"/>
        <v>2016</v>
      </c>
      <c r="B7151" s="30">
        <f t="shared" si="348"/>
        <v>144</v>
      </c>
      <c r="C7151" s="4">
        <f t="shared" si="349"/>
        <v>22</v>
      </c>
      <c r="D7151" s="4" t="s">
        <v>803</v>
      </c>
      <c r="E7151" s="28">
        <v>531</v>
      </c>
      <c r="F7151" s="28">
        <v>65</v>
      </c>
      <c r="G7151" s="28">
        <v>3.1</v>
      </c>
      <c r="H7151" s="28">
        <v>217</v>
      </c>
      <c r="I7151" s="28">
        <v>11</v>
      </c>
      <c r="J7151" s="28">
        <v>2.5999999999999999E-3</v>
      </c>
      <c r="AI7151"/>
      <c r="AJ7151"/>
    </row>
    <row r="7152" spans="1:36" ht="14.5" x14ac:dyDescent="0.35">
      <c r="A7152" s="52">
        <f t="shared" si="347"/>
        <v>2016</v>
      </c>
      <c r="B7152" s="30">
        <f t="shared" si="348"/>
        <v>144</v>
      </c>
      <c r="C7152" s="4">
        <f t="shared" si="349"/>
        <v>22</v>
      </c>
      <c r="D7152" s="4" t="s">
        <v>803</v>
      </c>
      <c r="E7152" s="28">
        <v>531</v>
      </c>
      <c r="F7152" s="28">
        <v>65</v>
      </c>
      <c r="G7152" s="28">
        <v>3.1</v>
      </c>
      <c r="H7152" s="28">
        <v>217</v>
      </c>
      <c r="I7152" s="28">
        <v>11</v>
      </c>
      <c r="J7152" s="28">
        <v>2.8E-3</v>
      </c>
      <c r="AI7152"/>
      <c r="AJ7152"/>
    </row>
    <row r="7153" spans="1:36" ht="14.5" x14ac:dyDescent="0.35">
      <c r="A7153" s="52">
        <f t="shared" si="347"/>
        <v>2016</v>
      </c>
      <c r="B7153" s="30">
        <f t="shared" si="348"/>
        <v>144</v>
      </c>
      <c r="C7153" s="4">
        <f t="shared" si="349"/>
        <v>22</v>
      </c>
      <c r="D7153" s="4" t="s">
        <v>803</v>
      </c>
      <c r="E7153" s="28">
        <v>531</v>
      </c>
      <c r="F7153" s="28">
        <v>65</v>
      </c>
      <c r="G7153" s="28">
        <v>3.1</v>
      </c>
      <c r="H7153" s="28">
        <v>217</v>
      </c>
      <c r="I7153" s="28">
        <v>11</v>
      </c>
      <c r="J7153" s="28">
        <v>2.2000000000000001E-3</v>
      </c>
      <c r="AI7153"/>
      <c r="AJ7153"/>
    </row>
    <row r="7154" spans="1:36" ht="14.5" x14ac:dyDescent="0.35">
      <c r="A7154" s="52">
        <f t="shared" si="347"/>
        <v>2016</v>
      </c>
      <c r="B7154" s="30">
        <f t="shared" si="348"/>
        <v>144</v>
      </c>
      <c r="C7154" s="4">
        <f t="shared" si="349"/>
        <v>22</v>
      </c>
      <c r="D7154" s="4" t="s">
        <v>803</v>
      </c>
      <c r="E7154" s="28">
        <v>531</v>
      </c>
      <c r="F7154" s="28">
        <v>65</v>
      </c>
      <c r="G7154" s="28">
        <v>3.1</v>
      </c>
      <c r="H7154" s="28">
        <v>217</v>
      </c>
      <c r="I7154" s="28">
        <v>11</v>
      </c>
      <c r="J7154" s="28">
        <v>2.0999999999999999E-3</v>
      </c>
      <c r="AI7154"/>
      <c r="AJ7154"/>
    </row>
    <row r="7155" spans="1:36" ht="14.5" x14ac:dyDescent="0.35">
      <c r="A7155" s="52">
        <f t="shared" si="347"/>
        <v>2016</v>
      </c>
      <c r="B7155" s="30">
        <f t="shared" si="348"/>
        <v>144</v>
      </c>
      <c r="C7155" s="4">
        <f t="shared" si="349"/>
        <v>22</v>
      </c>
      <c r="D7155" s="4" t="s">
        <v>803</v>
      </c>
      <c r="E7155" s="28">
        <v>531</v>
      </c>
      <c r="F7155" s="28">
        <v>65</v>
      </c>
      <c r="G7155" s="28">
        <v>3.1</v>
      </c>
      <c r="H7155" s="28">
        <v>217</v>
      </c>
      <c r="I7155" s="28">
        <v>11</v>
      </c>
      <c r="J7155" s="28">
        <v>1.9E-3</v>
      </c>
      <c r="AI7155"/>
      <c r="AJ7155"/>
    </row>
    <row r="7156" spans="1:36" ht="14.5" x14ac:dyDescent="0.35">
      <c r="A7156" s="52">
        <f t="shared" si="347"/>
        <v>2016</v>
      </c>
      <c r="B7156" s="30">
        <f t="shared" si="348"/>
        <v>144</v>
      </c>
      <c r="C7156" s="4">
        <f t="shared" si="349"/>
        <v>22</v>
      </c>
      <c r="D7156" s="4" t="s">
        <v>803</v>
      </c>
      <c r="E7156" s="28">
        <v>531</v>
      </c>
      <c r="F7156" s="28">
        <v>65</v>
      </c>
      <c r="G7156" s="28">
        <v>3.1</v>
      </c>
      <c r="H7156" s="28">
        <v>217</v>
      </c>
      <c r="I7156" s="28">
        <v>11</v>
      </c>
      <c r="J7156" s="28">
        <v>3.3E-3</v>
      </c>
      <c r="AI7156"/>
      <c r="AJ7156"/>
    </row>
    <row r="7157" spans="1:36" ht="14.5" x14ac:dyDescent="0.35">
      <c r="A7157" s="52">
        <f t="shared" si="347"/>
        <v>2016</v>
      </c>
      <c r="B7157" s="30">
        <f t="shared" si="348"/>
        <v>144</v>
      </c>
      <c r="C7157" s="4">
        <f t="shared" si="349"/>
        <v>22</v>
      </c>
      <c r="D7157" s="4" t="s">
        <v>803</v>
      </c>
      <c r="E7157" s="28">
        <v>531</v>
      </c>
      <c r="F7157" s="28">
        <v>65</v>
      </c>
      <c r="G7157" s="28">
        <v>3.1</v>
      </c>
      <c r="H7157" s="28">
        <v>217</v>
      </c>
      <c r="I7157" s="28">
        <v>11</v>
      </c>
      <c r="J7157" s="28">
        <v>2.3999999999999998E-3</v>
      </c>
      <c r="AI7157"/>
      <c r="AJ7157"/>
    </row>
    <row r="7158" spans="1:36" ht="14.5" x14ac:dyDescent="0.35">
      <c r="A7158" s="52">
        <f t="shared" si="347"/>
        <v>2016</v>
      </c>
      <c r="B7158" s="30">
        <f t="shared" si="348"/>
        <v>144</v>
      </c>
      <c r="C7158" s="4">
        <f t="shared" si="349"/>
        <v>22</v>
      </c>
      <c r="D7158" s="4" t="s">
        <v>803</v>
      </c>
      <c r="E7158" s="28">
        <v>531</v>
      </c>
      <c r="F7158" s="28">
        <v>65</v>
      </c>
      <c r="G7158" s="28">
        <v>3.1</v>
      </c>
      <c r="H7158" s="28">
        <v>217</v>
      </c>
      <c r="I7158" s="28">
        <v>11</v>
      </c>
      <c r="J7158" s="28">
        <v>3.3E-3</v>
      </c>
      <c r="AI7158"/>
      <c r="AJ7158"/>
    </row>
    <row r="7159" spans="1:36" ht="14.5" x14ac:dyDescent="0.35">
      <c r="A7159" s="52">
        <f t="shared" si="347"/>
        <v>2016</v>
      </c>
      <c r="B7159" s="30">
        <f t="shared" si="348"/>
        <v>144</v>
      </c>
      <c r="C7159" s="4">
        <f t="shared" si="349"/>
        <v>22</v>
      </c>
      <c r="D7159" s="4" t="s">
        <v>803</v>
      </c>
      <c r="E7159" s="28">
        <v>531</v>
      </c>
      <c r="F7159" s="28">
        <v>65</v>
      </c>
      <c r="G7159" s="28">
        <v>3.1</v>
      </c>
      <c r="H7159" s="28">
        <v>217</v>
      </c>
      <c r="I7159" s="28">
        <v>11</v>
      </c>
      <c r="J7159" s="28">
        <v>1.6000000000000001E-3</v>
      </c>
      <c r="AI7159"/>
      <c r="AJ7159"/>
    </row>
    <row r="7160" spans="1:36" ht="14.5" x14ac:dyDescent="0.35">
      <c r="A7160" s="52">
        <f t="shared" si="347"/>
        <v>2016</v>
      </c>
      <c r="B7160" s="30">
        <f t="shared" si="348"/>
        <v>144</v>
      </c>
      <c r="C7160" s="4">
        <f t="shared" si="349"/>
        <v>22</v>
      </c>
      <c r="D7160" s="4" t="s">
        <v>803</v>
      </c>
      <c r="E7160" s="28">
        <v>531</v>
      </c>
      <c r="F7160" s="28">
        <v>65</v>
      </c>
      <c r="G7160" s="28">
        <v>3.1</v>
      </c>
      <c r="H7160" s="28">
        <v>217</v>
      </c>
      <c r="I7160" s="28">
        <v>11</v>
      </c>
      <c r="J7160" s="28">
        <v>2E-3</v>
      </c>
      <c r="AI7160"/>
      <c r="AJ7160"/>
    </row>
    <row r="7161" spans="1:36" ht="14.5" x14ac:dyDescent="0.35">
      <c r="A7161" s="52">
        <f t="shared" si="347"/>
        <v>2016</v>
      </c>
      <c r="B7161" s="30">
        <f t="shared" si="348"/>
        <v>144</v>
      </c>
      <c r="C7161" s="4">
        <f t="shared" si="349"/>
        <v>22</v>
      </c>
      <c r="D7161" s="4" t="s">
        <v>803</v>
      </c>
      <c r="E7161" s="28">
        <v>531</v>
      </c>
      <c r="F7161" s="28">
        <v>65</v>
      </c>
      <c r="G7161" s="28">
        <v>3.1</v>
      </c>
      <c r="H7161" s="28">
        <v>217</v>
      </c>
      <c r="I7161" s="28">
        <v>11</v>
      </c>
      <c r="J7161" s="28">
        <v>2.5999999999999999E-3</v>
      </c>
      <c r="AI7161"/>
      <c r="AJ7161"/>
    </row>
    <row r="7162" spans="1:36" ht="14.5" x14ac:dyDescent="0.35">
      <c r="A7162" s="52">
        <f t="shared" si="347"/>
        <v>2016</v>
      </c>
      <c r="B7162" s="30">
        <f t="shared" si="348"/>
        <v>144</v>
      </c>
      <c r="C7162" s="4">
        <f t="shared" si="349"/>
        <v>22</v>
      </c>
      <c r="D7162" s="4" t="s">
        <v>803</v>
      </c>
      <c r="E7162" s="28">
        <v>531</v>
      </c>
      <c r="F7162" s="28">
        <v>65</v>
      </c>
      <c r="G7162" s="28">
        <v>3.1</v>
      </c>
      <c r="H7162" s="28">
        <v>217</v>
      </c>
      <c r="I7162" s="28">
        <v>11</v>
      </c>
      <c r="J7162" s="28">
        <v>2.2000000000000001E-3</v>
      </c>
      <c r="AI7162"/>
      <c r="AJ7162"/>
    </row>
    <row r="7163" spans="1:36" ht="14.5" x14ac:dyDescent="0.35">
      <c r="A7163" s="52">
        <f t="shared" si="347"/>
        <v>2016</v>
      </c>
      <c r="B7163" s="30">
        <f t="shared" si="348"/>
        <v>144</v>
      </c>
      <c r="C7163" s="4">
        <f t="shared" si="349"/>
        <v>22</v>
      </c>
      <c r="D7163" s="4" t="s">
        <v>803</v>
      </c>
      <c r="E7163" s="28">
        <v>531</v>
      </c>
      <c r="F7163" s="28">
        <v>65</v>
      </c>
      <c r="G7163" s="28">
        <v>3.1</v>
      </c>
      <c r="H7163" s="28">
        <v>217</v>
      </c>
      <c r="I7163" s="28">
        <v>11</v>
      </c>
      <c r="J7163" s="28">
        <v>2.5000000000000001E-3</v>
      </c>
      <c r="AI7163"/>
      <c r="AJ7163"/>
    </row>
    <row r="7164" spans="1:36" ht="14.5" x14ac:dyDescent="0.35">
      <c r="A7164" s="52">
        <f t="shared" si="347"/>
        <v>2016</v>
      </c>
      <c r="B7164" s="30">
        <f t="shared" si="348"/>
        <v>144</v>
      </c>
      <c r="C7164" s="4">
        <f t="shared" si="349"/>
        <v>22</v>
      </c>
      <c r="D7164" s="4" t="s">
        <v>803</v>
      </c>
      <c r="E7164" s="28">
        <v>531</v>
      </c>
      <c r="F7164" s="28">
        <v>65</v>
      </c>
      <c r="G7164" s="28">
        <v>3.1</v>
      </c>
      <c r="H7164" s="28">
        <v>217</v>
      </c>
      <c r="I7164" s="28">
        <v>11</v>
      </c>
      <c r="J7164" s="28">
        <v>1.5E-3</v>
      </c>
      <c r="AI7164"/>
      <c r="AJ7164"/>
    </row>
    <row r="7165" spans="1:36" ht="14.5" x14ac:dyDescent="0.35">
      <c r="A7165" s="52">
        <f t="shared" si="347"/>
        <v>2016</v>
      </c>
      <c r="B7165" s="30">
        <f t="shared" si="348"/>
        <v>144</v>
      </c>
      <c r="C7165" s="4">
        <f t="shared" si="349"/>
        <v>22</v>
      </c>
      <c r="D7165" s="4" t="s">
        <v>803</v>
      </c>
      <c r="E7165" s="28">
        <v>531</v>
      </c>
      <c r="F7165" s="28">
        <v>65</v>
      </c>
      <c r="G7165" s="28">
        <v>3.1</v>
      </c>
      <c r="H7165" s="28">
        <v>217</v>
      </c>
      <c r="I7165" s="28">
        <v>11</v>
      </c>
      <c r="J7165" s="28">
        <v>1.9E-3</v>
      </c>
      <c r="AI7165"/>
      <c r="AJ7165"/>
    </row>
    <row r="7166" spans="1:36" ht="14.5" x14ac:dyDescent="0.35">
      <c r="A7166" s="52">
        <f t="shared" si="347"/>
        <v>2016</v>
      </c>
      <c r="B7166" s="30">
        <f t="shared" si="348"/>
        <v>144</v>
      </c>
      <c r="C7166" s="4">
        <f t="shared" si="349"/>
        <v>22</v>
      </c>
      <c r="D7166" s="4" t="s">
        <v>803</v>
      </c>
      <c r="E7166" s="28">
        <v>531</v>
      </c>
      <c r="F7166" s="28">
        <v>65</v>
      </c>
      <c r="G7166" s="28">
        <v>3.1</v>
      </c>
      <c r="H7166" s="28">
        <v>217</v>
      </c>
      <c r="I7166" s="28">
        <v>11</v>
      </c>
      <c r="J7166" s="28">
        <v>2.0999999999999999E-3</v>
      </c>
      <c r="AI7166"/>
      <c r="AJ7166"/>
    </row>
    <row r="7167" spans="1:36" ht="14.5" x14ac:dyDescent="0.35">
      <c r="A7167" s="52">
        <f t="shared" si="347"/>
        <v>2016</v>
      </c>
      <c r="B7167" s="30">
        <f t="shared" si="348"/>
        <v>144</v>
      </c>
      <c r="C7167" s="4">
        <f t="shared" si="349"/>
        <v>22</v>
      </c>
      <c r="D7167" s="4" t="s">
        <v>803</v>
      </c>
      <c r="E7167" s="28">
        <v>531</v>
      </c>
      <c r="F7167" s="28">
        <v>65</v>
      </c>
      <c r="G7167" s="28">
        <v>3.1</v>
      </c>
      <c r="H7167" s="28">
        <v>217</v>
      </c>
      <c r="I7167" s="28">
        <v>11</v>
      </c>
      <c r="J7167" s="28">
        <v>1.1000000000000001E-3</v>
      </c>
      <c r="AI7167"/>
      <c r="AJ7167"/>
    </row>
    <row r="7168" spans="1:36" ht="14.5" x14ac:dyDescent="0.35">
      <c r="A7168" s="52">
        <f t="shared" si="347"/>
        <v>2016</v>
      </c>
      <c r="B7168" s="30">
        <f t="shared" si="348"/>
        <v>144</v>
      </c>
      <c r="C7168" s="4">
        <f t="shared" si="349"/>
        <v>22</v>
      </c>
      <c r="D7168" s="4" t="s">
        <v>803</v>
      </c>
      <c r="E7168" s="28">
        <v>530</v>
      </c>
      <c r="F7168" s="28">
        <v>65</v>
      </c>
      <c r="G7168" s="28">
        <v>3.1</v>
      </c>
      <c r="H7168" s="28">
        <v>217</v>
      </c>
      <c r="I7168" s="28">
        <v>12</v>
      </c>
      <c r="J7168" s="28">
        <v>3.3E-3</v>
      </c>
      <c r="AI7168"/>
      <c r="AJ7168"/>
    </row>
    <row r="7169" spans="1:36" ht="14.5" x14ac:dyDescent="0.35">
      <c r="A7169" s="52">
        <f t="shared" si="347"/>
        <v>2016</v>
      </c>
      <c r="B7169" s="30">
        <f t="shared" si="348"/>
        <v>144</v>
      </c>
      <c r="C7169" s="4">
        <f t="shared" si="349"/>
        <v>22</v>
      </c>
      <c r="D7169" s="4" t="s">
        <v>803</v>
      </c>
      <c r="E7169" s="28">
        <v>530</v>
      </c>
      <c r="F7169" s="28">
        <v>65</v>
      </c>
      <c r="G7169" s="28">
        <v>3.1</v>
      </c>
      <c r="H7169" s="28">
        <v>217</v>
      </c>
      <c r="I7169" s="28">
        <v>12</v>
      </c>
      <c r="J7169" s="28">
        <v>5.1999999999999998E-3</v>
      </c>
      <c r="AI7169"/>
      <c r="AJ7169"/>
    </row>
    <row r="7170" spans="1:36" ht="14.5" x14ac:dyDescent="0.35">
      <c r="A7170" s="52">
        <f t="shared" ref="A7170:A7233" si="350">YEAR(D7170)</f>
        <v>2016</v>
      </c>
      <c r="B7170" s="30">
        <f t="shared" ref="B7170:B7233" si="351">D7170-DATE(YEAR(D7170),1,0)</f>
        <v>144</v>
      </c>
      <c r="C7170" s="4">
        <f t="shared" ref="C7170:C7233" si="352">WEEKNUM(D7170,1)</f>
        <v>22</v>
      </c>
      <c r="D7170" s="4" t="s">
        <v>803</v>
      </c>
      <c r="E7170" s="28">
        <v>530</v>
      </c>
      <c r="F7170" s="28">
        <v>65</v>
      </c>
      <c r="G7170" s="28">
        <v>3.1</v>
      </c>
      <c r="H7170" s="28">
        <v>217</v>
      </c>
      <c r="I7170" s="28">
        <v>12</v>
      </c>
      <c r="J7170" s="28">
        <v>3.5999999999999999E-3</v>
      </c>
      <c r="AI7170"/>
      <c r="AJ7170"/>
    </row>
    <row r="7171" spans="1:36" ht="14.5" x14ac:dyDescent="0.35">
      <c r="A7171" s="52">
        <f t="shared" si="350"/>
        <v>2016</v>
      </c>
      <c r="B7171" s="30">
        <f t="shared" si="351"/>
        <v>144</v>
      </c>
      <c r="C7171" s="4">
        <f t="shared" si="352"/>
        <v>22</v>
      </c>
      <c r="D7171" s="4" t="s">
        <v>803</v>
      </c>
      <c r="E7171" s="28">
        <v>530</v>
      </c>
      <c r="F7171" s="28">
        <v>65</v>
      </c>
      <c r="G7171" s="28">
        <v>3.1</v>
      </c>
      <c r="H7171" s="28">
        <v>217</v>
      </c>
      <c r="I7171" s="28">
        <v>12</v>
      </c>
      <c r="J7171" s="28">
        <v>4.5999999999999999E-3</v>
      </c>
      <c r="AI7171"/>
      <c r="AJ7171"/>
    </row>
    <row r="7172" spans="1:36" ht="14.5" x14ac:dyDescent="0.35">
      <c r="A7172" s="52">
        <f t="shared" si="350"/>
        <v>2016</v>
      </c>
      <c r="B7172" s="30">
        <f t="shared" si="351"/>
        <v>144</v>
      </c>
      <c r="C7172" s="4">
        <f t="shared" si="352"/>
        <v>22</v>
      </c>
      <c r="D7172" s="4" t="s">
        <v>803</v>
      </c>
      <c r="E7172" s="28">
        <v>530</v>
      </c>
      <c r="F7172" s="28">
        <v>65</v>
      </c>
      <c r="G7172" s="28">
        <v>3.1</v>
      </c>
      <c r="H7172" s="28">
        <v>217</v>
      </c>
      <c r="I7172" s="28">
        <v>12</v>
      </c>
      <c r="J7172" s="28">
        <v>3.5000000000000001E-3</v>
      </c>
      <c r="AI7172"/>
      <c r="AJ7172"/>
    </row>
    <row r="7173" spans="1:36" ht="14.5" x14ac:dyDescent="0.35">
      <c r="A7173" s="52">
        <f t="shared" si="350"/>
        <v>2016</v>
      </c>
      <c r="B7173" s="30">
        <f t="shared" si="351"/>
        <v>144</v>
      </c>
      <c r="C7173" s="4">
        <f t="shared" si="352"/>
        <v>22</v>
      </c>
      <c r="D7173" s="4" t="s">
        <v>803</v>
      </c>
      <c r="E7173" s="28">
        <v>530</v>
      </c>
      <c r="F7173" s="28">
        <v>65</v>
      </c>
      <c r="G7173" s="28">
        <v>3.1</v>
      </c>
      <c r="H7173" s="28">
        <v>217</v>
      </c>
      <c r="I7173" s="28">
        <v>12</v>
      </c>
      <c r="J7173" s="28">
        <v>4.8999999999999998E-3</v>
      </c>
      <c r="AI7173"/>
      <c r="AJ7173"/>
    </row>
    <row r="7174" spans="1:36" ht="14.5" x14ac:dyDescent="0.35">
      <c r="A7174" s="52">
        <f t="shared" si="350"/>
        <v>2016</v>
      </c>
      <c r="B7174" s="30">
        <f t="shared" si="351"/>
        <v>144</v>
      </c>
      <c r="C7174" s="4">
        <f t="shared" si="352"/>
        <v>22</v>
      </c>
      <c r="D7174" s="4" t="s">
        <v>803</v>
      </c>
      <c r="E7174" s="28">
        <v>530</v>
      </c>
      <c r="F7174" s="28">
        <v>65</v>
      </c>
      <c r="G7174" s="28">
        <v>3.1</v>
      </c>
      <c r="H7174" s="28">
        <v>217</v>
      </c>
      <c r="I7174" s="28">
        <v>12</v>
      </c>
      <c r="J7174" s="28">
        <v>6.1999999999999998E-3</v>
      </c>
      <c r="AI7174"/>
      <c r="AJ7174"/>
    </row>
    <row r="7175" spans="1:36" ht="14.5" x14ac:dyDescent="0.35">
      <c r="A7175" s="52">
        <f t="shared" si="350"/>
        <v>2016</v>
      </c>
      <c r="B7175" s="30">
        <f t="shared" si="351"/>
        <v>144</v>
      </c>
      <c r="C7175" s="4">
        <f t="shared" si="352"/>
        <v>22</v>
      </c>
      <c r="D7175" s="4" t="s">
        <v>803</v>
      </c>
      <c r="E7175" s="28">
        <v>530</v>
      </c>
      <c r="F7175" s="28">
        <v>65</v>
      </c>
      <c r="G7175" s="28">
        <v>3.1</v>
      </c>
      <c r="H7175" s="28">
        <v>217</v>
      </c>
      <c r="I7175" s="28">
        <v>12</v>
      </c>
      <c r="J7175" s="28">
        <v>4.1000000000000003E-3</v>
      </c>
      <c r="AI7175"/>
      <c r="AJ7175"/>
    </row>
    <row r="7176" spans="1:36" ht="14.5" x14ac:dyDescent="0.35">
      <c r="A7176" s="52">
        <f t="shared" si="350"/>
        <v>2016</v>
      </c>
      <c r="B7176" s="30">
        <f t="shared" si="351"/>
        <v>144</v>
      </c>
      <c r="C7176" s="4">
        <f t="shared" si="352"/>
        <v>22</v>
      </c>
      <c r="D7176" s="4" t="s">
        <v>803</v>
      </c>
      <c r="E7176" s="28">
        <v>530</v>
      </c>
      <c r="F7176" s="28">
        <v>65</v>
      </c>
      <c r="G7176" s="28">
        <v>3.1</v>
      </c>
      <c r="H7176" s="28">
        <v>217</v>
      </c>
      <c r="I7176" s="28">
        <v>12</v>
      </c>
      <c r="J7176" s="28">
        <v>3.3E-3</v>
      </c>
      <c r="AI7176"/>
      <c r="AJ7176"/>
    </row>
    <row r="7177" spans="1:36" ht="14.5" x14ac:dyDescent="0.35">
      <c r="A7177" s="52">
        <f t="shared" si="350"/>
        <v>2016</v>
      </c>
      <c r="B7177" s="30">
        <f t="shared" si="351"/>
        <v>144</v>
      </c>
      <c r="C7177" s="4">
        <f t="shared" si="352"/>
        <v>22</v>
      </c>
      <c r="D7177" s="4" t="s">
        <v>803</v>
      </c>
      <c r="E7177" s="28">
        <v>530</v>
      </c>
      <c r="F7177" s="28">
        <v>65</v>
      </c>
      <c r="G7177" s="28">
        <v>3.1</v>
      </c>
      <c r="H7177" s="28">
        <v>217</v>
      </c>
      <c r="I7177" s="28">
        <v>12</v>
      </c>
      <c r="J7177" s="28">
        <v>3.3E-3</v>
      </c>
      <c r="AI7177"/>
      <c r="AJ7177"/>
    </row>
    <row r="7178" spans="1:36" ht="14.5" x14ac:dyDescent="0.35">
      <c r="A7178" s="52">
        <f t="shared" si="350"/>
        <v>2016</v>
      </c>
      <c r="B7178" s="30">
        <f t="shared" si="351"/>
        <v>144</v>
      </c>
      <c r="C7178" s="4">
        <f t="shared" si="352"/>
        <v>22</v>
      </c>
      <c r="D7178" s="4" t="s">
        <v>803</v>
      </c>
      <c r="E7178" s="28">
        <v>530</v>
      </c>
      <c r="F7178" s="28">
        <v>65</v>
      </c>
      <c r="G7178" s="28">
        <v>3.1</v>
      </c>
      <c r="H7178" s="28">
        <v>217</v>
      </c>
      <c r="I7178" s="28">
        <v>12</v>
      </c>
      <c r="J7178" s="28">
        <v>4.0000000000000001E-3</v>
      </c>
      <c r="AI7178"/>
      <c r="AJ7178"/>
    </row>
    <row r="7179" spans="1:36" ht="14.5" x14ac:dyDescent="0.35">
      <c r="A7179" s="52">
        <f t="shared" si="350"/>
        <v>2016</v>
      </c>
      <c r="B7179" s="30">
        <f t="shared" si="351"/>
        <v>144</v>
      </c>
      <c r="C7179" s="4">
        <f t="shared" si="352"/>
        <v>22</v>
      </c>
      <c r="D7179" s="4" t="s">
        <v>803</v>
      </c>
      <c r="E7179" s="28">
        <v>530</v>
      </c>
      <c r="F7179" s="28">
        <v>65</v>
      </c>
      <c r="G7179" s="28">
        <v>3.1</v>
      </c>
      <c r="H7179" s="28">
        <v>217</v>
      </c>
      <c r="I7179" s="28">
        <v>12</v>
      </c>
      <c r="J7179" s="28">
        <v>5.1999999999999998E-3</v>
      </c>
      <c r="AI7179"/>
      <c r="AJ7179"/>
    </row>
    <row r="7180" spans="1:36" ht="14.5" x14ac:dyDescent="0.35">
      <c r="A7180" s="52">
        <f t="shared" si="350"/>
        <v>2016</v>
      </c>
      <c r="B7180" s="30">
        <f t="shared" si="351"/>
        <v>144</v>
      </c>
      <c r="C7180" s="4">
        <f t="shared" si="352"/>
        <v>22</v>
      </c>
      <c r="D7180" s="4" t="s">
        <v>803</v>
      </c>
      <c r="E7180" s="28">
        <v>530</v>
      </c>
      <c r="F7180" s="28">
        <v>65</v>
      </c>
      <c r="G7180" s="28">
        <v>3.1</v>
      </c>
      <c r="H7180" s="28">
        <v>217</v>
      </c>
      <c r="I7180" s="28">
        <v>12</v>
      </c>
      <c r="J7180" s="28">
        <v>3.8E-3</v>
      </c>
      <c r="AI7180"/>
      <c r="AJ7180"/>
    </row>
    <row r="7181" spans="1:36" ht="14.5" x14ac:dyDescent="0.35">
      <c r="A7181" s="52">
        <f t="shared" si="350"/>
        <v>2016</v>
      </c>
      <c r="B7181" s="30">
        <f t="shared" si="351"/>
        <v>144</v>
      </c>
      <c r="C7181" s="4">
        <f t="shared" si="352"/>
        <v>22</v>
      </c>
      <c r="D7181" s="4" t="s">
        <v>803</v>
      </c>
      <c r="E7181" s="28">
        <v>531</v>
      </c>
      <c r="F7181" s="28">
        <v>65</v>
      </c>
      <c r="G7181" s="28">
        <v>3.1</v>
      </c>
      <c r="H7181" s="28">
        <v>217</v>
      </c>
      <c r="I7181" s="28">
        <v>12</v>
      </c>
      <c r="J7181" s="28">
        <v>2.0999999999999999E-3</v>
      </c>
      <c r="AI7181"/>
      <c r="AJ7181"/>
    </row>
    <row r="7182" spans="1:36" ht="14.5" x14ac:dyDescent="0.35">
      <c r="A7182" s="52">
        <f t="shared" si="350"/>
        <v>2016</v>
      </c>
      <c r="B7182" s="30">
        <f t="shared" si="351"/>
        <v>144</v>
      </c>
      <c r="C7182" s="4">
        <f t="shared" si="352"/>
        <v>22</v>
      </c>
      <c r="D7182" s="4" t="s">
        <v>803</v>
      </c>
      <c r="E7182" s="28">
        <v>531</v>
      </c>
      <c r="F7182" s="28">
        <v>65</v>
      </c>
      <c r="G7182" s="28">
        <v>3.1</v>
      </c>
      <c r="H7182" s="28">
        <v>217</v>
      </c>
      <c r="I7182" s="28">
        <v>12</v>
      </c>
      <c r="J7182" s="28">
        <v>4.4000000000000003E-3</v>
      </c>
      <c r="AI7182"/>
      <c r="AJ7182"/>
    </row>
    <row r="7183" spans="1:36" ht="14.5" x14ac:dyDescent="0.35">
      <c r="A7183" s="52">
        <f t="shared" si="350"/>
        <v>2016</v>
      </c>
      <c r="B7183" s="30">
        <f t="shared" si="351"/>
        <v>144</v>
      </c>
      <c r="C7183" s="4">
        <f t="shared" si="352"/>
        <v>22</v>
      </c>
      <c r="D7183" s="4" t="s">
        <v>803</v>
      </c>
      <c r="E7183" s="28">
        <v>531</v>
      </c>
      <c r="F7183" s="28">
        <v>65</v>
      </c>
      <c r="G7183" s="28">
        <v>3.1</v>
      </c>
      <c r="H7183" s="28">
        <v>217</v>
      </c>
      <c r="I7183" s="28">
        <v>12</v>
      </c>
      <c r="J7183" s="28">
        <v>2.3E-3</v>
      </c>
      <c r="AI7183"/>
      <c r="AJ7183"/>
    </row>
    <row r="7184" spans="1:36" ht="14.5" x14ac:dyDescent="0.35">
      <c r="A7184" s="52">
        <f t="shared" si="350"/>
        <v>2016</v>
      </c>
      <c r="B7184" s="30">
        <f t="shared" si="351"/>
        <v>144</v>
      </c>
      <c r="C7184" s="4">
        <f t="shared" si="352"/>
        <v>22</v>
      </c>
      <c r="D7184" s="4" t="s">
        <v>803</v>
      </c>
      <c r="E7184" s="28">
        <v>531</v>
      </c>
      <c r="F7184" s="28">
        <v>65</v>
      </c>
      <c r="G7184" s="28">
        <v>3.1</v>
      </c>
      <c r="H7184" s="28">
        <v>217</v>
      </c>
      <c r="I7184" s="28">
        <v>12</v>
      </c>
      <c r="J7184" s="28">
        <v>2.5000000000000001E-3</v>
      </c>
      <c r="AI7184"/>
      <c r="AJ7184"/>
    </row>
    <row r="7185" spans="1:36" ht="14.5" x14ac:dyDescent="0.35">
      <c r="A7185" s="52">
        <f t="shared" si="350"/>
        <v>2016</v>
      </c>
      <c r="B7185" s="30">
        <f t="shared" si="351"/>
        <v>144</v>
      </c>
      <c r="C7185" s="4">
        <f t="shared" si="352"/>
        <v>22</v>
      </c>
      <c r="D7185" s="4" t="s">
        <v>803</v>
      </c>
      <c r="E7185" s="28">
        <v>531</v>
      </c>
      <c r="F7185" s="28">
        <v>65</v>
      </c>
      <c r="G7185" s="28">
        <v>3.1</v>
      </c>
      <c r="H7185" s="28">
        <v>217</v>
      </c>
      <c r="I7185" s="28">
        <v>12</v>
      </c>
      <c r="J7185" s="28">
        <v>2.7000000000000001E-3</v>
      </c>
      <c r="AI7185"/>
      <c r="AJ7185"/>
    </row>
    <row r="7186" spans="1:36" ht="14.5" x14ac:dyDescent="0.35">
      <c r="A7186" s="52">
        <f t="shared" si="350"/>
        <v>2016</v>
      </c>
      <c r="B7186" s="30">
        <f t="shared" si="351"/>
        <v>144</v>
      </c>
      <c r="C7186" s="4">
        <f t="shared" si="352"/>
        <v>22</v>
      </c>
      <c r="D7186" s="4" t="s">
        <v>803</v>
      </c>
      <c r="E7186" s="28">
        <v>531</v>
      </c>
      <c r="F7186" s="28">
        <v>65</v>
      </c>
      <c r="G7186" s="28">
        <v>3.1</v>
      </c>
      <c r="H7186" s="28">
        <v>217</v>
      </c>
      <c r="I7186" s="28">
        <v>12</v>
      </c>
      <c r="J7186" s="28">
        <v>2.7000000000000001E-3</v>
      </c>
      <c r="AI7186"/>
      <c r="AJ7186"/>
    </row>
    <row r="7187" spans="1:36" ht="14.5" x14ac:dyDescent="0.35">
      <c r="A7187" s="52">
        <f t="shared" si="350"/>
        <v>2016</v>
      </c>
      <c r="B7187" s="30">
        <f t="shared" si="351"/>
        <v>144</v>
      </c>
      <c r="C7187" s="4">
        <f t="shared" si="352"/>
        <v>22</v>
      </c>
      <c r="D7187" s="4" t="s">
        <v>803</v>
      </c>
      <c r="E7187" s="28">
        <v>531</v>
      </c>
      <c r="F7187" s="28">
        <v>65</v>
      </c>
      <c r="G7187" s="28">
        <v>3.1</v>
      </c>
      <c r="H7187" s="28">
        <v>217</v>
      </c>
      <c r="I7187" s="28">
        <v>12</v>
      </c>
      <c r="J7187" s="28">
        <v>2.5000000000000001E-3</v>
      </c>
      <c r="AI7187"/>
      <c r="AJ7187"/>
    </row>
    <row r="7188" spans="1:36" ht="14.5" x14ac:dyDescent="0.35">
      <c r="A7188" s="52">
        <f t="shared" si="350"/>
        <v>2016</v>
      </c>
      <c r="B7188" s="30">
        <f t="shared" si="351"/>
        <v>144</v>
      </c>
      <c r="C7188" s="4">
        <f t="shared" si="352"/>
        <v>22</v>
      </c>
      <c r="D7188" s="4" t="s">
        <v>803</v>
      </c>
      <c r="E7188" s="28">
        <v>531</v>
      </c>
      <c r="F7188" s="28">
        <v>65</v>
      </c>
      <c r="G7188" s="28">
        <v>3.1</v>
      </c>
      <c r="H7188" s="28">
        <v>217</v>
      </c>
      <c r="I7188" s="28">
        <v>12</v>
      </c>
      <c r="J7188" s="28">
        <v>2.2000000000000001E-3</v>
      </c>
      <c r="AI7188"/>
      <c r="AJ7188"/>
    </row>
    <row r="7189" spans="1:36" ht="14.5" x14ac:dyDescent="0.35">
      <c r="A7189" s="52">
        <f t="shared" si="350"/>
        <v>2016</v>
      </c>
      <c r="B7189" s="30">
        <f t="shared" si="351"/>
        <v>144</v>
      </c>
      <c r="C7189" s="4">
        <f t="shared" si="352"/>
        <v>22</v>
      </c>
      <c r="D7189" s="4" t="s">
        <v>803</v>
      </c>
      <c r="E7189" s="28">
        <v>531</v>
      </c>
      <c r="F7189" s="28">
        <v>65</v>
      </c>
      <c r="G7189" s="28">
        <v>3.1</v>
      </c>
      <c r="H7189" s="28">
        <v>217</v>
      </c>
      <c r="I7189" s="28">
        <v>12</v>
      </c>
      <c r="J7189" s="28">
        <v>2.5999999999999999E-3</v>
      </c>
      <c r="AI7189"/>
      <c r="AJ7189"/>
    </row>
    <row r="7190" spans="1:36" ht="14.5" x14ac:dyDescent="0.35">
      <c r="A7190" s="52">
        <f t="shared" si="350"/>
        <v>2016</v>
      </c>
      <c r="B7190" s="30">
        <f t="shared" si="351"/>
        <v>144</v>
      </c>
      <c r="C7190" s="4">
        <f t="shared" si="352"/>
        <v>22</v>
      </c>
      <c r="D7190" s="4" t="s">
        <v>803</v>
      </c>
      <c r="E7190" s="28">
        <v>531</v>
      </c>
      <c r="F7190" s="28">
        <v>65</v>
      </c>
      <c r="G7190" s="28">
        <v>3.1</v>
      </c>
      <c r="H7190" s="28">
        <v>217</v>
      </c>
      <c r="I7190" s="28">
        <v>12</v>
      </c>
      <c r="J7190" s="28">
        <v>2.7000000000000001E-3</v>
      </c>
      <c r="AI7190"/>
      <c r="AJ7190"/>
    </row>
    <row r="7191" spans="1:36" ht="14.5" x14ac:dyDescent="0.35">
      <c r="A7191" s="52">
        <f t="shared" si="350"/>
        <v>2016</v>
      </c>
      <c r="B7191" s="30">
        <f t="shared" si="351"/>
        <v>144</v>
      </c>
      <c r="C7191" s="4">
        <f t="shared" si="352"/>
        <v>22</v>
      </c>
      <c r="D7191" s="4" t="s">
        <v>803</v>
      </c>
      <c r="E7191" s="28">
        <v>531</v>
      </c>
      <c r="F7191" s="28">
        <v>65</v>
      </c>
      <c r="G7191" s="28">
        <v>3.1</v>
      </c>
      <c r="H7191" s="28">
        <v>217</v>
      </c>
      <c r="I7191" s="28">
        <v>12</v>
      </c>
      <c r="J7191" s="28">
        <v>2.8E-3</v>
      </c>
      <c r="AI7191"/>
      <c r="AJ7191"/>
    </row>
    <row r="7192" spans="1:36" ht="14.5" x14ac:dyDescent="0.35">
      <c r="A7192" s="52">
        <f t="shared" si="350"/>
        <v>2016</v>
      </c>
      <c r="B7192" s="30">
        <f t="shared" si="351"/>
        <v>144</v>
      </c>
      <c r="C7192" s="4">
        <f t="shared" si="352"/>
        <v>22</v>
      </c>
      <c r="D7192" s="4" t="s">
        <v>803</v>
      </c>
      <c r="E7192" s="28">
        <v>531</v>
      </c>
      <c r="F7192" s="28">
        <v>65</v>
      </c>
      <c r="G7192" s="28">
        <v>3.1</v>
      </c>
      <c r="H7192" s="28">
        <v>217</v>
      </c>
      <c r="I7192" s="28">
        <v>12</v>
      </c>
      <c r="J7192" s="28">
        <v>1.9E-3</v>
      </c>
      <c r="AI7192"/>
      <c r="AJ7192"/>
    </row>
    <row r="7193" spans="1:36" ht="14.5" x14ac:dyDescent="0.35">
      <c r="A7193" s="52">
        <f t="shared" si="350"/>
        <v>2016</v>
      </c>
      <c r="B7193" s="30">
        <f t="shared" si="351"/>
        <v>144</v>
      </c>
      <c r="C7193" s="4">
        <f t="shared" si="352"/>
        <v>22</v>
      </c>
      <c r="D7193" s="4" t="s">
        <v>803</v>
      </c>
      <c r="E7193" s="28">
        <v>531</v>
      </c>
      <c r="F7193" s="28">
        <v>65</v>
      </c>
      <c r="G7193" s="28">
        <v>3.1</v>
      </c>
      <c r="H7193" s="28">
        <v>217</v>
      </c>
      <c r="I7193" s="28">
        <v>12</v>
      </c>
      <c r="J7193" s="28">
        <v>2.0999999999999999E-3</v>
      </c>
      <c r="AI7193"/>
      <c r="AJ7193"/>
    </row>
    <row r="7194" spans="1:36" ht="14.5" x14ac:dyDescent="0.35">
      <c r="A7194" s="52">
        <f t="shared" si="350"/>
        <v>2016</v>
      </c>
      <c r="B7194" s="30">
        <f t="shared" si="351"/>
        <v>144</v>
      </c>
      <c r="C7194" s="4">
        <f t="shared" si="352"/>
        <v>22</v>
      </c>
      <c r="D7194" s="4" t="s">
        <v>803</v>
      </c>
      <c r="E7194" s="28">
        <v>531</v>
      </c>
      <c r="F7194" s="28">
        <v>65</v>
      </c>
      <c r="G7194" s="28">
        <v>3.1</v>
      </c>
      <c r="H7194" s="28">
        <v>217</v>
      </c>
      <c r="I7194" s="28">
        <v>12</v>
      </c>
      <c r="J7194" s="28">
        <v>3.3999999999999998E-3</v>
      </c>
      <c r="AI7194"/>
      <c r="AJ7194"/>
    </row>
    <row r="7195" spans="1:36" ht="14.5" x14ac:dyDescent="0.35">
      <c r="A7195" s="52">
        <f t="shared" si="350"/>
        <v>2016</v>
      </c>
      <c r="B7195" s="30">
        <f t="shared" si="351"/>
        <v>144</v>
      </c>
      <c r="C7195" s="4">
        <f t="shared" si="352"/>
        <v>22</v>
      </c>
      <c r="D7195" s="4" t="s">
        <v>803</v>
      </c>
      <c r="E7195" s="28">
        <v>530</v>
      </c>
      <c r="F7195" s="28">
        <v>65</v>
      </c>
      <c r="G7195" s="28">
        <v>3.1</v>
      </c>
      <c r="H7195" s="28">
        <v>217</v>
      </c>
      <c r="I7195" s="28">
        <v>13</v>
      </c>
      <c r="J7195" s="28">
        <v>4.7000000000000002E-3</v>
      </c>
      <c r="AI7195"/>
      <c r="AJ7195"/>
    </row>
    <row r="7196" spans="1:36" ht="14.5" x14ac:dyDescent="0.35">
      <c r="A7196" s="52">
        <f t="shared" si="350"/>
        <v>2016</v>
      </c>
      <c r="B7196" s="30">
        <f t="shared" si="351"/>
        <v>144</v>
      </c>
      <c r="C7196" s="4">
        <f t="shared" si="352"/>
        <v>22</v>
      </c>
      <c r="D7196" s="4" t="s">
        <v>803</v>
      </c>
      <c r="E7196" s="28">
        <v>530</v>
      </c>
      <c r="F7196" s="28">
        <v>65</v>
      </c>
      <c r="G7196" s="28">
        <v>3.1</v>
      </c>
      <c r="H7196" s="28">
        <v>217</v>
      </c>
      <c r="I7196" s="28">
        <v>13</v>
      </c>
      <c r="J7196" s="28">
        <v>4.7999999999999996E-3</v>
      </c>
      <c r="AI7196"/>
      <c r="AJ7196"/>
    </row>
    <row r="7197" spans="1:36" ht="14.5" x14ac:dyDescent="0.35">
      <c r="A7197" s="52">
        <f t="shared" si="350"/>
        <v>2016</v>
      </c>
      <c r="B7197" s="30">
        <f t="shared" si="351"/>
        <v>144</v>
      </c>
      <c r="C7197" s="4">
        <f t="shared" si="352"/>
        <v>22</v>
      </c>
      <c r="D7197" s="4" t="s">
        <v>803</v>
      </c>
      <c r="E7197" s="28">
        <v>530</v>
      </c>
      <c r="F7197" s="28">
        <v>65</v>
      </c>
      <c r="G7197" s="28">
        <v>3.1</v>
      </c>
      <c r="H7197" s="28">
        <v>217</v>
      </c>
      <c r="I7197" s="28">
        <v>13</v>
      </c>
      <c r="J7197" s="28">
        <v>4.7999999999999996E-3</v>
      </c>
      <c r="AI7197"/>
      <c r="AJ7197"/>
    </row>
    <row r="7198" spans="1:36" ht="14.5" x14ac:dyDescent="0.35">
      <c r="A7198" s="52">
        <f t="shared" si="350"/>
        <v>2016</v>
      </c>
      <c r="B7198" s="30">
        <f t="shared" si="351"/>
        <v>144</v>
      </c>
      <c r="C7198" s="4">
        <f t="shared" si="352"/>
        <v>22</v>
      </c>
      <c r="D7198" s="4" t="s">
        <v>803</v>
      </c>
      <c r="E7198" s="28">
        <v>530</v>
      </c>
      <c r="F7198" s="28">
        <v>65</v>
      </c>
      <c r="G7198" s="28">
        <v>3.1</v>
      </c>
      <c r="H7198" s="28">
        <v>217</v>
      </c>
      <c r="I7198" s="28">
        <v>13</v>
      </c>
      <c r="J7198" s="28">
        <v>4.8999999999999998E-3</v>
      </c>
      <c r="AI7198"/>
      <c r="AJ7198"/>
    </row>
    <row r="7199" spans="1:36" ht="14.5" x14ac:dyDescent="0.35">
      <c r="A7199" s="52">
        <f t="shared" si="350"/>
        <v>2016</v>
      </c>
      <c r="B7199" s="30">
        <f t="shared" si="351"/>
        <v>144</v>
      </c>
      <c r="C7199" s="4">
        <f t="shared" si="352"/>
        <v>22</v>
      </c>
      <c r="D7199" s="4" t="s">
        <v>803</v>
      </c>
      <c r="E7199" s="28">
        <v>530</v>
      </c>
      <c r="F7199" s="28">
        <v>65</v>
      </c>
      <c r="G7199" s="28">
        <v>3.1</v>
      </c>
      <c r="H7199" s="28">
        <v>217</v>
      </c>
      <c r="I7199" s="28">
        <v>13</v>
      </c>
      <c r="J7199" s="28">
        <v>5.1999999999999998E-3</v>
      </c>
      <c r="AI7199"/>
      <c r="AJ7199"/>
    </row>
    <row r="7200" spans="1:36" ht="14.5" x14ac:dyDescent="0.35">
      <c r="A7200" s="52">
        <f t="shared" si="350"/>
        <v>2016</v>
      </c>
      <c r="B7200" s="30">
        <f t="shared" si="351"/>
        <v>144</v>
      </c>
      <c r="C7200" s="4">
        <f t="shared" si="352"/>
        <v>22</v>
      </c>
      <c r="D7200" s="4" t="s">
        <v>803</v>
      </c>
      <c r="E7200" s="28">
        <v>530</v>
      </c>
      <c r="F7200" s="28">
        <v>65</v>
      </c>
      <c r="G7200" s="28">
        <v>3.1</v>
      </c>
      <c r="H7200" s="28">
        <v>217</v>
      </c>
      <c r="I7200" s="28">
        <v>13</v>
      </c>
      <c r="J7200" s="28">
        <v>5.3E-3</v>
      </c>
      <c r="AI7200"/>
      <c r="AJ7200"/>
    </row>
    <row r="7201" spans="1:36" ht="14.5" x14ac:dyDescent="0.35">
      <c r="A7201" s="52">
        <f t="shared" si="350"/>
        <v>2016</v>
      </c>
      <c r="B7201" s="30">
        <f t="shared" si="351"/>
        <v>144</v>
      </c>
      <c r="C7201" s="4">
        <f t="shared" si="352"/>
        <v>22</v>
      </c>
      <c r="D7201" s="4" t="s">
        <v>803</v>
      </c>
      <c r="E7201" s="28">
        <v>530</v>
      </c>
      <c r="F7201" s="28">
        <v>65</v>
      </c>
      <c r="G7201" s="28">
        <v>3.1</v>
      </c>
      <c r="H7201" s="28">
        <v>217</v>
      </c>
      <c r="I7201" s="28">
        <v>13</v>
      </c>
      <c r="J7201" s="28">
        <v>4.5999999999999999E-3</v>
      </c>
      <c r="AI7201"/>
      <c r="AJ7201"/>
    </row>
    <row r="7202" spans="1:36" ht="14.5" x14ac:dyDescent="0.35">
      <c r="A7202" s="52">
        <f t="shared" si="350"/>
        <v>2016</v>
      </c>
      <c r="B7202" s="30">
        <f t="shared" si="351"/>
        <v>144</v>
      </c>
      <c r="C7202" s="4">
        <f t="shared" si="352"/>
        <v>22</v>
      </c>
      <c r="D7202" s="4" t="s">
        <v>803</v>
      </c>
      <c r="E7202" s="28">
        <v>530</v>
      </c>
      <c r="F7202" s="28">
        <v>65</v>
      </c>
      <c r="G7202" s="28">
        <v>3.1</v>
      </c>
      <c r="H7202" s="28">
        <v>217</v>
      </c>
      <c r="I7202" s="28">
        <v>13</v>
      </c>
      <c r="J7202" s="28">
        <v>4.5999999999999999E-3</v>
      </c>
      <c r="AI7202"/>
      <c r="AJ7202"/>
    </row>
    <row r="7203" spans="1:36" ht="14.5" x14ac:dyDescent="0.35">
      <c r="A7203" s="52">
        <f t="shared" si="350"/>
        <v>2016</v>
      </c>
      <c r="B7203" s="30">
        <f t="shared" si="351"/>
        <v>144</v>
      </c>
      <c r="C7203" s="4">
        <f t="shared" si="352"/>
        <v>22</v>
      </c>
      <c r="D7203" s="4" t="s">
        <v>803</v>
      </c>
      <c r="E7203" s="28">
        <v>530</v>
      </c>
      <c r="F7203" s="28">
        <v>65</v>
      </c>
      <c r="G7203" s="28">
        <v>3.1</v>
      </c>
      <c r="H7203" s="28">
        <v>217</v>
      </c>
      <c r="I7203" s="28">
        <v>13</v>
      </c>
      <c r="J7203" s="28">
        <v>3.5999999999999999E-3</v>
      </c>
      <c r="AI7203"/>
      <c r="AJ7203"/>
    </row>
    <row r="7204" spans="1:36" ht="14.5" x14ac:dyDescent="0.35">
      <c r="A7204" s="52">
        <f t="shared" si="350"/>
        <v>2016</v>
      </c>
      <c r="B7204" s="30">
        <f t="shared" si="351"/>
        <v>144</v>
      </c>
      <c r="C7204" s="4">
        <f t="shared" si="352"/>
        <v>22</v>
      </c>
      <c r="D7204" s="4" t="s">
        <v>803</v>
      </c>
      <c r="E7204" s="28">
        <v>530</v>
      </c>
      <c r="F7204" s="28">
        <v>65</v>
      </c>
      <c r="G7204" s="28">
        <v>3.1</v>
      </c>
      <c r="H7204" s="28">
        <v>217</v>
      </c>
      <c r="I7204" s="28">
        <v>13</v>
      </c>
      <c r="J7204" s="28">
        <v>5.3E-3</v>
      </c>
      <c r="AI7204"/>
      <c r="AJ7204"/>
    </row>
    <row r="7205" spans="1:36" ht="14.5" x14ac:dyDescent="0.35">
      <c r="A7205" s="52">
        <f t="shared" si="350"/>
        <v>2016</v>
      </c>
      <c r="B7205" s="30">
        <f t="shared" si="351"/>
        <v>144</v>
      </c>
      <c r="C7205" s="4">
        <f t="shared" si="352"/>
        <v>22</v>
      </c>
      <c r="D7205" s="4" t="s">
        <v>803</v>
      </c>
      <c r="E7205" s="28">
        <v>530</v>
      </c>
      <c r="F7205" s="28">
        <v>65</v>
      </c>
      <c r="G7205" s="28">
        <v>3.1</v>
      </c>
      <c r="H7205" s="28">
        <v>217</v>
      </c>
      <c r="I7205" s="28">
        <v>13</v>
      </c>
      <c r="J7205" s="28">
        <v>5.0000000000000001E-3</v>
      </c>
      <c r="AI7205"/>
      <c r="AJ7205"/>
    </row>
    <row r="7206" spans="1:36" ht="14.5" x14ac:dyDescent="0.35">
      <c r="A7206" s="52">
        <f t="shared" si="350"/>
        <v>2016</v>
      </c>
      <c r="B7206" s="30">
        <f t="shared" si="351"/>
        <v>144</v>
      </c>
      <c r="C7206" s="4">
        <f t="shared" si="352"/>
        <v>22</v>
      </c>
      <c r="D7206" s="4" t="s">
        <v>803</v>
      </c>
      <c r="E7206" s="28">
        <v>530</v>
      </c>
      <c r="F7206" s="28">
        <v>65</v>
      </c>
      <c r="G7206" s="28">
        <v>3.1</v>
      </c>
      <c r="H7206" s="28">
        <v>217</v>
      </c>
      <c r="I7206" s="28">
        <v>13</v>
      </c>
      <c r="J7206" s="28">
        <v>5.5999999999999999E-3</v>
      </c>
      <c r="AI7206"/>
      <c r="AJ7206"/>
    </row>
    <row r="7207" spans="1:36" ht="14.5" x14ac:dyDescent="0.35">
      <c r="A7207" s="52">
        <f t="shared" si="350"/>
        <v>2016</v>
      </c>
      <c r="B7207" s="30">
        <f t="shared" si="351"/>
        <v>144</v>
      </c>
      <c r="C7207" s="4">
        <f t="shared" si="352"/>
        <v>22</v>
      </c>
      <c r="D7207" s="4" t="s">
        <v>803</v>
      </c>
      <c r="E7207" s="28">
        <v>530</v>
      </c>
      <c r="F7207" s="28">
        <v>65</v>
      </c>
      <c r="G7207" s="28">
        <v>3.1</v>
      </c>
      <c r="H7207" s="28">
        <v>217</v>
      </c>
      <c r="I7207" s="28">
        <v>13</v>
      </c>
      <c r="J7207" s="28">
        <v>5.7000000000000002E-3</v>
      </c>
      <c r="AI7207"/>
      <c r="AJ7207"/>
    </row>
    <row r="7208" spans="1:36" ht="14.5" x14ac:dyDescent="0.35">
      <c r="A7208" s="52">
        <f t="shared" si="350"/>
        <v>2016</v>
      </c>
      <c r="B7208" s="30">
        <f t="shared" si="351"/>
        <v>144</v>
      </c>
      <c r="C7208" s="4">
        <f t="shared" si="352"/>
        <v>22</v>
      </c>
      <c r="D7208" s="4" t="s">
        <v>803</v>
      </c>
      <c r="E7208" s="28">
        <v>530</v>
      </c>
      <c r="F7208" s="28">
        <v>65</v>
      </c>
      <c r="G7208" s="28">
        <v>3.1</v>
      </c>
      <c r="H7208" s="28">
        <v>217</v>
      </c>
      <c r="I7208" s="28">
        <v>13</v>
      </c>
      <c r="J7208" s="28">
        <v>3.8999999999999998E-3</v>
      </c>
      <c r="AI7208"/>
      <c r="AJ7208"/>
    </row>
    <row r="7209" spans="1:36" ht="14.5" x14ac:dyDescent="0.35">
      <c r="A7209" s="52">
        <f t="shared" si="350"/>
        <v>2016</v>
      </c>
      <c r="B7209" s="30">
        <f t="shared" si="351"/>
        <v>144</v>
      </c>
      <c r="C7209" s="4">
        <f t="shared" si="352"/>
        <v>22</v>
      </c>
      <c r="D7209" s="4" t="s">
        <v>803</v>
      </c>
      <c r="E7209" s="28">
        <v>530</v>
      </c>
      <c r="F7209" s="28">
        <v>65</v>
      </c>
      <c r="G7209" s="28">
        <v>3.1</v>
      </c>
      <c r="H7209" s="28">
        <v>217</v>
      </c>
      <c r="I7209" s="28">
        <v>13</v>
      </c>
      <c r="J7209" s="28">
        <v>4.0000000000000001E-3</v>
      </c>
      <c r="AI7209"/>
      <c r="AJ7209"/>
    </row>
    <row r="7210" spans="1:36" ht="14.5" x14ac:dyDescent="0.35">
      <c r="A7210" s="52">
        <f t="shared" si="350"/>
        <v>2016</v>
      </c>
      <c r="B7210" s="30">
        <f t="shared" si="351"/>
        <v>144</v>
      </c>
      <c r="C7210" s="4">
        <f t="shared" si="352"/>
        <v>22</v>
      </c>
      <c r="D7210" s="4" t="s">
        <v>803</v>
      </c>
      <c r="E7210" s="28">
        <v>530</v>
      </c>
      <c r="F7210" s="28">
        <v>65</v>
      </c>
      <c r="G7210" s="28">
        <v>3.1</v>
      </c>
      <c r="H7210" s="28">
        <v>217</v>
      </c>
      <c r="I7210" s="28">
        <v>13</v>
      </c>
      <c r="J7210" s="28">
        <v>5.1999999999999998E-3</v>
      </c>
      <c r="AI7210"/>
      <c r="AJ7210"/>
    </row>
    <row r="7211" spans="1:36" ht="14.5" x14ac:dyDescent="0.35">
      <c r="A7211" s="52">
        <f t="shared" si="350"/>
        <v>2016</v>
      </c>
      <c r="B7211" s="30">
        <f t="shared" si="351"/>
        <v>144</v>
      </c>
      <c r="C7211" s="4">
        <f t="shared" si="352"/>
        <v>22</v>
      </c>
      <c r="D7211" s="4" t="s">
        <v>803</v>
      </c>
      <c r="E7211" s="28">
        <v>530</v>
      </c>
      <c r="F7211" s="28">
        <v>65</v>
      </c>
      <c r="G7211" s="28">
        <v>3.1</v>
      </c>
      <c r="H7211" s="28">
        <v>217</v>
      </c>
      <c r="I7211" s="28">
        <v>13</v>
      </c>
      <c r="J7211" s="28">
        <v>5.1999999999999998E-3</v>
      </c>
      <c r="AI7211"/>
      <c r="AJ7211"/>
    </row>
    <row r="7212" spans="1:36" ht="14.5" x14ac:dyDescent="0.35">
      <c r="A7212" s="52">
        <f t="shared" si="350"/>
        <v>2016</v>
      </c>
      <c r="B7212" s="30">
        <f t="shared" si="351"/>
        <v>144</v>
      </c>
      <c r="C7212" s="4">
        <f t="shared" si="352"/>
        <v>22</v>
      </c>
      <c r="D7212" s="4" t="s">
        <v>803</v>
      </c>
      <c r="E7212" s="28">
        <v>530</v>
      </c>
      <c r="F7212" s="28">
        <v>65</v>
      </c>
      <c r="G7212" s="28">
        <v>3.1</v>
      </c>
      <c r="H7212" s="28">
        <v>217</v>
      </c>
      <c r="I7212" s="28">
        <v>13</v>
      </c>
      <c r="J7212" s="28">
        <v>4.7999999999999996E-3</v>
      </c>
      <c r="AI7212"/>
      <c r="AJ7212"/>
    </row>
    <row r="7213" spans="1:36" ht="14.5" x14ac:dyDescent="0.35">
      <c r="A7213" s="52">
        <f t="shared" si="350"/>
        <v>2016</v>
      </c>
      <c r="B7213" s="30">
        <f t="shared" si="351"/>
        <v>144</v>
      </c>
      <c r="C7213" s="4">
        <f t="shared" si="352"/>
        <v>22</v>
      </c>
      <c r="D7213" s="4" t="s">
        <v>803</v>
      </c>
      <c r="E7213" s="28">
        <v>530</v>
      </c>
      <c r="F7213" s="28">
        <v>65</v>
      </c>
      <c r="G7213" s="28">
        <v>3.1</v>
      </c>
      <c r="H7213" s="28">
        <v>217</v>
      </c>
      <c r="I7213" s="28">
        <v>13</v>
      </c>
      <c r="J7213" s="28">
        <v>6.1999999999999998E-3</v>
      </c>
      <c r="AI7213"/>
      <c r="AJ7213"/>
    </row>
    <row r="7214" spans="1:36" ht="14.5" x14ac:dyDescent="0.35">
      <c r="A7214" s="52">
        <f t="shared" si="350"/>
        <v>2016</v>
      </c>
      <c r="B7214" s="30">
        <f t="shared" si="351"/>
        <v>144</v>
      </c>
      <c r="C7214" s="4">
        <f t="shared" si="352"/>
        <v>22</v>
      </c>
      <c r="D7214" s="4" t="s">
        <v>803</v>
      </c>
      <c r="E7214" s="28">
        <v>531</v>
      </c>
      <c r="F7214" s="28">
        <v>65</v>
      </c>
      <c r="G7214" s="28">
        <v>3.1</v>
      </c>
      <c r="H7214" s="28">
        <v>217</v>
      </c>
      <c r="I7214" s="28">
        <v>13</v>
      </c>
      <c r="J7214" s="28">
        <v>2.8999999999999998E-3</v>
      </c>
      <c r="AI7214"/>
      <c r="AJ7214"/>
    </row>
    <row r="7215" spans="1:36" ht="14.5" x14ac:dyDescent="0.35">
      <c r="A7215" s="52">
        <f t="shared" si="350"/>
        <v>2016</v>
      </c>
      <c r="B7215" s="30">
        <f t="shared" si="351"/>
        <v>144</v>
      </c>
      <c r="C7215" s="4">
        <f t="shared" si="352"/>
        <v>22</v>
      </c>
      <c r="D7215" s="4" t="s">
        <v>803</v>
      </c>
      <c r="E7215" s="28">
        <v>531</v>
      </c>
      <c r="F7215" s="28">
        <v>65</v>
      </c>
      <c r="G7215" s="28">
        <v>3.1</v>
      </c>
      <c r="H7215" s="28">
        <v>217</v>
      </c>
      <c r="I7215" s="28">
        <v>13</v>
      </c>
      <c r="J7215" s="28">
        <v>4.5999999999999999E-3</v>
      </c>
      <c r="AI7215"/>
      <c r="AJ7215"/>
    </row>
    <row r="7216" spans="1:36" ht="14.5" x14ac:dyDescent="0.35">
      <c r="A7216" s="52">
        <f t="shared" si="350"/>
        <v>2016</v>
      </c>
      <c r="B7216" s="30">
        <f t="shared" si="351"/>
        <v>144</v>
      </c>
      <c r="C7216" s="4">
        <f t="shared" si="352"/>
        <v>22</v>
      </c>
      <c r="D7216" s="4" t="s">
        <v>803</v>
      </c>
      <c r="E7216" s="28">
        <v>530</v>
      </c>
      <c r="F7216" s="28">
        <v>65</v>
      </c>
      <c r="G7216" s="28">
        <v>3.1</v>
      </c>
      <c r="H7216" s="28">
        <v>217</v>
      </c>
      <c r="I7216" s="28">
        <v>14</v>
      </c>
      <c r="J7216" s="28">
        <v>6.7000000000000002E-3</v>
      </c>
      <c r="AI7216"/>
      <c r="AJ7216"/>
    </row>
    <row r="7217" spans="1:36" ht="14.5" x14ac:dyDescent="0.35">
      <c r="A7217" s="52">
        <f t="shared" si="350"/>
        <v>2016</v>
      </c>
      <c r="B7217" s="30">
        <f t="shared" si="351"/>
        <v>144</v>
      </c>
      <c r="C7217" s="4">
        <f t="shared" si="352"/>
        <v>22</v>
      </c>
      <c r="D7217" s="4" t="s">
        <v>803</v>
      </c>
      <c r="E7217" s="28">
        <v>530</v>
      </c>
      <c r="F7217" s="28">
        <v>65</v>
      </c>
      <c r="G7217" s="28">
        <v>3.1</v>
      </c>
      <c r="H7217" s="28">
        <v>217</v>
      </c>
      <c r="I7217" s="28">
        <v>14</v>
      </c>
      <c r="J7217" s="28">
        <v>8.9999999999999993E-3</v>
      </c>
      <c r="AI7217"/>
      <c r="AJ7217"/>
    </row>
    <row r="7218" spans="1:36" ht="14.5" x14ac:dyDescent="0.35">
      <c r="A7218" s="52">
        <f t="shared" si="350"/>
        <v>2016</v>
      </c>
      <c r="B7218" s="30">
        <f t="shared" si="351"/>
        <v>144</v>
      </c>
      <c r="C7218" s="4">
        <f t="shared" si="352"/>
        <v>22</v>
      </c>
      <c r="D7218" s="4" t="s">
        <v>803</v>
      </c>
      <c r="E7218" s="28">
        <v>530</v>
      </c>
      <c r="F7218" s="28">
        <v>65</v>
      </c>
      <c r="G7218" s="28">
        <v>3.1</v>
      </c>
      <c r="H7218" s="28">
        <v>217</v>
      </c>
      <c r="I7218" s="28">
        <v>14</v>
      </c>
      <c r="J7218" s="28">
        <v>5.5999999999999999E-3</v>
      </c>
      <c r="AI7218"/>
      <c r="AJ7218"/>
    </row>
    <row r="7219" spans="1:36" ht="14.5" x14ac:dyDescent="0.35">
      <c r="A7219" s="52">
        <f t="shared" si="350"/>
        <v>2016</v>
      </c>
      <c r="B7219" s="30">
        <f t="shared" si="351"/>
        <v>144</v>
      </c>
      <c r="C7219" s="4">
        <f t="shared" si="352"/>
        <v>22</v>
      </c>
      <c r="D7219" s="4" t="s">
        <v>803</v>
      </c>
      <c r="E7219" s="28">
        <v>530</v>
      </c>
      <c r="F7219" s="28">
        <v>65</v>
      </c>
      <c r="G7219" s="28">
        <v>3.1</v>
      </c>
      <c r="H7219" s="28">
        <v>217</v>
      </c>
      <c r="I7219" s="28">
        <v>14</v>
      </c>
      <c r="J7219" s="28">
        <v>5.1999999999999998E-3</v>
      </c>
      <c r="AI7219"/>
      <c r="AJ7219"/>
    </row>
    <row r="7220" spans="1:36" ht="14.5" x14ac:dyDescent="0.35">
      <c r="A7220" s="52">
        <f t="shared" si="350"/>
        <v>2016</v>
      </c>
      <c r="B7220" s="30">
        <f t="shared" si="351"/>
        <v>144</v>
      </c>
      <c r="C7220" s="4">
        <f t="shared" si="352"/>
        <v>22</v>
      </c>
      <c r="D7220" s="4" t="s">
        <v>803</v>
      </c>
      <c r="E7220" s="28">
        <v>530</v>
      </c>
      <c r="F7220" s="28">
        <v>65</v>
      </c>
      <c r="G7220" s="28">
        <v>3.1</v>
      </c>
      <c r="H7220" s="28">
        <v>217</v>
      </c>
      <c r="I7220" s="28">
        <v>14</v>
      </c>
      <c r="J7220" s="28">
        <v>6.1000000000000004E-3</v>
      </c>
      <c r="AI7220"/>
      <c r="AJ7220"/>
    </row>
    <row r="7221" spans="1:36" ht="14.5" x14ac:dyDescent="0.35">
      <c r="A7221" s="52">
        <f t="shared" si="350"/>
        <v>2016</v>
      </c>
      <c r="B7221" s="30">
        <f t="shared" si="351"/>
        <v>144</v>
      </c>
      <c r="C7221" s="4">
        <f t="shared" si="352"/>
        <v>22</v>
      </c>
      <c r="D7221" s="4" t="s">
        <v>803</v>
      </c>
      <c r="E7221" s="28">
        <v>530</v>
      </c>
      <c r="F7221" s="28">
        <v>65</v>
      </c>
      <c r="G7221" s="28">
        <v>3.1</v>
      </c>
      <c r="H7221" s="28">
        <v>217</v>
      </c>
      <c r="I7221" s="28">
        <v>14</v>
      </c>
      <c r="J7221" s="28">
        <v>6.4999999999999997E-3</v>
      </c>
      <c r="AI7221"/>
      <c r="AJ7221"/>
    </row>
    <row r="7222" spans="1:36" ht="14.5" x14ac:dyDescent="0.35">
      <c r="A7222" s="52">
        <f t="shared" si="350"/>
        <v>2016</v>
      </c>
      <c r="B7222" s="30">
        <f t="shared" si="351"/>
        <v>144</v>
      </c>
      <c r="C7222" s="4">
        <f t="shared" si="352"/>
        <v>22</v>
      </c>
      <c r="D7222" s="4" t="s">
        <v>803</v>
      </c>
      <c r="E7222" s="28">
        <v>530</v>
      </c>
      <c r="F7222" s="28">
        <v>65</v>
      </c>
      <c r="G7222" s="28">
        <v>3.1</v>
      </c>
      <c r="H7222" s="28">
        <v>217</v>
      </c>
      <c r="I7222" s="28">
        <v>14</v>
      </c>
      <c r="J7222" s="28">
        <v>6.6E-3</v>
      </c>
      <c r="AI7222"/>
      <c r="AJ7222"/>
    </row>
    <row r="7223" spans="1:36" ht="14.5" x14ac:dyDescent="0.35">
      <c r="A7223" s="52">
        <f t="shared" si="350"/>
        <v>2016</v>
      </c>
      <c r="B7223" s="30">
        <f t="shared" si="351"/>
        <v>144</v>
      </c>
      <c r="C7223" s="4">
        <f t="shared" si="352"/>
        <v>22</v>
      </c>
      <c r="D7223" s="4" t="s">
        <v>803</v>
      </c>
      <c r="E7223" s="28">
        <v>531</v>
      </c>
      <c r="F7223" s="28">
        <v>65</v>
      </c>
      <c r="G7223" s="28">
        <v>3.1</v>
      </c>
      <c r="H7223" s="28">
        <v>217</v>
      </c>
      <c r="I7223" s="28">
        <v>14</v>
      </c>
      <c r="J7223" s="28">
        <v>4.3E-3</v>
      </c>
      <c r="AI7223"/>
      <c r="AJ7223"/>
    </row>
    <row r="7224" spans="1:36" ht="14.5" x14ac:dyDescent="0.35">
      <c r="A7224" s="52">
        <f t="shared" si="350"/>
        <v>2016</v>
      </c>
      <c r="B7224" s="30">
        <f t="shared" si="351"/>
        <v>144</v>
      </c>
      <c r="C7224" s="4">
        <f t="shared" si="352"/>
        <v>22</v>
      </c>
      <c r="D7224" s="4" t="s">
        <v>803</v>
      </c>
      <c r="E7224" s="28">
        <v>531</v>
      </c>
      <c r="F7224" s="28">
        <v>65</v>
      </c>
      <c r="G7224" s="28">
        <v>3.1</v>
      </c>
      <c r="H7224" s="28">
        <v>217</v>
      </c>
      <c r="I7224" s="28">
        <v>14</v>
      </c>
      <c r="J7224" s="28">
        <v>3.8E-3</v>
      </c>
      <c r="AI7224"/>
      <c r="AJ7224"/>
    </row>
    <row r="7225" spans="1:36" ht="14.5" x14ac:dyDescent="0.35">
      <c r="A7225" s="52">
        <f t="shared" si="350"/>
        <v>2016</v>
      </c>
      <c r="B7225" s="30">
        <f t="shared" si="351"/>
        <v>144</v>
      </c>
      <c r="C7225" s="4">
        <f t="shared" si="352"/>
        <v>22</v>
      </c>
      <c r="D7225" s="4" t="s">
        <v>803</v>
      </c>
      <c r="E7225" s="28">
        <v>530</v>
      </c>
      <c r="F7225" s="28">
        <v>65</v>
      </c>
      <c r="G7225" s="28">
        <v>3.1</v>
      </c>
      <c r="H7225" s="28">
        <v>217</v>
      </c>
      <c r="I7225" s="28">
        <v>15</v>
      </c>
      <c r="J7225" s="28">
        <v>7.1999999999999998E-3</v>
      </c>
      <c r="AI7225"/>
      <c r="AJ7225"/>
    </row>
    <row r="7226" spans="1:36" ht="14.5" x14ac:dyDescent="0.35">
      <c r="A7226" s="52">
        <f t="shared" si="350"/>
        <v>2016</v>
      </c>
      <c r="B7226" s="30">
        <f t="shared" si="351"/>
        <v>144</v>
      </c>
      <c r="C7226" s="4">
        <f t="shared" si="352"/>
        <v>22</v>
      </c>
      <c r="D7226" s="4" t="s">
        <v>803</v>
      </c>
      <c r="E7226" s="28">
        <v>530</v>
      </c>
      <c r="F7226" s="28">
        <v>65</v>
      </c>
      <c r="G7226" s="28">
        <v>3.1</v>
      </c>
      <c r="H7226" s="28">
        <v>217</v>
      </c>
      <c r="I7226" s="28">
        <v>15</v>
      </c>
      <c r="J7226" s="28">
        <v>9.2999999999999992E-3</v>
      </c>
      <c r="AI7226"/>
      <c r="AJ7226"/>
    </row>
    <row r="7227" spans="1:36" ht="14.5" x14ac:dyDescent="0.35">
      <c r="A7227" s="52">
        <f t="shared" si="350"/>
        <v>2016</v>
      </c>
      <c r="B7227" s="30">
        <f t="shared" si="351"/>
        <v>144</v>
      </c>
      <c r="C7227" s="4">
        <f t="shared" si="352"/>
        <v>22</v>
      </c>
      <c r="D7227" s="4" t="s">
        <v>803</v>
      </c>
      <c r="E7227" s="28">
        <v>530</v>
      </c>
      <c r="F7227" s="28">
        <v>65</v>
      </c>
      <c r="G7227" s="28">
        <v>3.1</v>
      </c>
      <c r="H7227" s="28">
        <v>217</v>
      </c>
      <c r="I7227" s="28">
        <v>15</v>
      </c>
      <c r="J7227" s="28">
        <v>7.6E-3</v>
      </c>
      <c r="AI7227"/>
      <c r="AJ7227"/>
    </row>
    <row r="7228" spans="1:36" ht="14.5" x14ac:dyDescent="0.35">
      <c r="A7228" s="52">
        <f t="shared" si="350"/>
        <v>2016</v>
      </c>
      <c r="B7228" s="30">
        <f t="shared" si="351"/>
        <v>144</v>
      </c>
      <c r="C7228" s="4">
        <f t="shared" si="352"/>
        <v>22</v>
      </c>
      <c r="D7228" s="4" t="s">
        <v>803</v>
      </c>
      <c r="E7228" s="28">
        <v>530</v>
      </c>
      <c r="F7228" s="28">
        <v>65</v>
      </c>
      <c r="G7228" s="28">
        <v>3.1</v>
      </c>
      <c r="H7228" s="28">
        <v>217</v>
      </c>
      <c r="I7228" s="28">
        <v>15</v>
      </c>
      <c r="J7228" s="28">
        <v>8.3000000000000001E-3</v>
      </c>
      <c r="AI7228"/>
      <c r="AJ7228"/>
    </row>
    <row r="7229" spans="1:36" ht="14.5" x14ac:dyDescent="0.35">
      <c r="A7229" s="52">
        <f t="shared" si="350"/>
        <v>2016</v>
      </c>
      <c r="B7229" s="30">
        <f t="shared" si="351"/>
        <v>144</v>
      </c>
      <c r="C7229" s="4">
        <f t="shared" si="352"/>
        <v>22</v>
      </c>
      <c r="D7229" s="4" t="s">
        <v>803</v>
      </c>
      <c r="E7229" s="28">
        <v>526</v>
      </c>
      <c r="F7229" s="28">
        <v>190</v>
      </c>
      <c r="G7229" s="28">
        <v>3.3</v>
      </c>
      <c r="H7229" s="28">
        <v>217</v>
      </c>
      <c r="I7229" s="28">
        <v>10</v>
      </c>
      <c r="J7229" s="28">
        <v>5.1000000000000004E-3</v>
      </c>
      <c r="AI7229"/>
      <c r="AJ7229"/>
    </row>
    <row r="7230" spans="1:36" ht="14.5" x14ac:dyDescent="0.35">
      <c r="A7230" s="52">
        <f t="shared" si="350"/>
        <v>2016</v>
      </c>
      <c r="B7230" s="30">
        <f t="shared" si="351"/>
        <v>144</v>
      </c>
      <c r="C7230" s="4">
        <f t="shared" si="352"/>
        <v>22</v>
      </c>
      <c r="D7230" s="4" t="s">
        <v>803</v>
      </c>
      <c r="E7230" s="28">
        <v>526</v>
      </c>
      <c r="F7230" s="28">
        <v>190</v>
      </c>
      <c r="G7230" s="28">
        <v>3.3</v>
      </c>
      <c r="H7230" s="28">
        <v>217</v>
      </c>
      <c r="I7230" s="28">
        <v>11</v>
      </c>
      <c r="J7230" s="28">
        <v>3.3E-3</v>
      </c>
      <c r="AI7230"/>
      <c r="AJ7230"/>
    </row>
    <row r="7231" spans="1:36" ht="14.5" x14ac:dyDescent="0.35">
      <c r="A7231" s="52">
        <f t="shared" si="350"/>
        <v>2016</v>
      </c>
      <c r="B7231" s="30">
        <f t="shared" si="351"/>
        <v>144</v>
      </c>
      <c r="C7231" s="4">
        <f t="shared" si="352"/>
        <v>22</v>
      </c>
      <c r="D7231" s="4" t="s">
        <v>803</v>
      </c>
      <c r="E7231" s="28">
        <v>526</v>
      </c>
      <c r="F7231" s="28">
        <v>190</v>
      </c>
      <c r="G7231" s="28">
        <v>3.3</v>
      </c>
      <c r="H7231" s="28">
        <v>217</v>
      </c>
      <c r="I7231" s="28">
        <v>11</v>
      </c>
      <c r="J7231" s="28">
        <v>4.4000000000000003E-3</v>
      </c>
      <c r="AI7231"/>
      <c r="AJ7231"/>
    </row>
    <row r="7232" spans="1:36" ht="14.5" x14ac:dyDescent="0.35">
      <c r="A7232" s="52">
        <f t="shared" si="350"/>
        <v>2016</v>
      </c>
      <c r="B7232" s="30">
        <f t="shared" si="351"/>
        <v>144</v>
      </c>
      <c r="C7232" s="4">
        <f t="shared" si="352"/>
        <v>22</v>
      </c>
      <c r="D7232" s="4" t="s">
        <v>803</v>
      </c>
      <c r="E7232" s="28">
        <v>526</v>
      </c>
      <c r="F7232" s="28">
        <v>190</v>
      </c>
      <c r="G7232" s="28">
        <v>3.3</v>
      </c>
      <c r="H7232" s="28">
        <v>217</v>
      </c>
      <c r="I7232" s="28">
        <v>11</v>
      </c>
      <c r="J7232" s="28">
        <v>2.8E-3</v>
      </c>
      <c r="AI7232"/>
      <c r="AJ7232"/>
    </row>
    <row r="7233" spans="1:36" ht="14.5" x14ac:dyDescent="0.35">
      <c r="A7233" s="52">
        <f t="shared" si="350"/>
        <v>2016</v>
      </c>
      <c r="B7233" s="30">
        <f t="shared" si="351"/>
        <v>144</v>
      </c>
      <c r="C7233" s="4">
        <f t="shared" si="352"/>
        <v>22</v>
      </c>
      <c r="D7233" s="4" t="s">
        <v>803</v>
      </c>
      <c r="E7233" s="28">
        <v>526</v>
      </c>
      <c r="F7233" s="28">
        <v>190</v>
      </c>
      <c r="G7233" s="28">
        <v>3.3</v>
      </c>
      <c r="H7233" s="28">
        <v>217</v>
      </c>
      <c r="I7233" s="28">
        <v>11</v>
      </c>
      <c r="J7233" s="28">
        <v>3.8E-3</v>
      </c>
      <c r="AI7233"/>
      <c r="AJ7233"/>
    </row>
    <row r="7234" spans="1:36" ht="14.5" x14ac:dyDescent="0.35">
      <c r="A7234" s="52">
        <f t="shared" ref="A7234:A7297" si="353">YEAR(D7234)</f>
        <v>2016</v>
      </c>
      <c r="B7234" s="30">
        <f t="shared" ref="B7234:B7297" si="354">D7234-DATE(YEAR(D7234),1,0)</f>
        <v>144</v>
      </c>
      <c r="C7234" s="4">
        <f t="shared" ref="C7234:C7297" si="355">WEEKNUM(D7234,1)</f>
        <v>22</v>
      </c>
      <c r="D7234" s="4" t="s">
        <v>803</v>
      </c>
      <c r="E7234" s="28">
        <v>526</v>
      </c>
      <c r="F7234" s="28">
        <v>190</v>
      </c>
      <c r="G7234" s="28">
        <v>3.3</v>
      </c>
      <c r="H7234" s="28">
        <v>217</v>
      </c>
      <c r="I7234" s="28">
        <v>11</v>
      </c>
      <c r="J7234" s="28">
        <v>3.8999999999999998E-3</v>
      </c>
      <c r="AI7234"/>
      <c r="AJ7234"/>
    </row>
    <row r="7235" spans="1:36" ht="14.5" x14ac:dyDescent="0.35">
      <c r="A7235" s="52">
        <f t="shared" si="353"/>
        <v>2016</v>
      </c>
      <c r="B7235" s="30">
        <f t="shared" si="354"/>
        <v>144</v>
      </c>
      <c r="C7235" s="4">
        <f t="shared" si="355"/>
        <v>22</v>
      </c>
      <c r="D7235" s="4" t="s">
        <v>803</v>
      </c>
      <c r="E7235" s="28">
        <v>526</v>
      </c>
      <c r="F7235" s="28">
        <v>190</v>
      </c>
      <c r="G7235" s="28">
        <v>3.3</v>
      </c>
      <c r="H7235" s="28">
        <v>217</v>
      </c>
      <c r="I7235" s="28">
        <v>11</v>
      </c>
      <c r="J7235" s="28">
        <v>3.2000000000000002E-3</v>
      </c>
      <c r="AI7235"/>
      <c r="AJ7235"/>
    </row>
    <row r="7236" spans="1:36" ht="14.5" x14ac:dyDescent="0.35">
      <c r="A7236" s="52">
        <f t="shared" si="353"/>
        <v>2016</v>
      </c>
      <c r="B7236" s="30">
        <f t="shared" si="354"/>
        <v>144</v>
      </c>
      <c r="C7236" s="4">
        <f t="shared" si="355"/>
        <v>22</v>
      </c>
      <c r="D7236" s="4" t="s">
        <v>803</v>
      </c>
      <c r="E7236" s="28">
        <v>526</v>
      </c>
      <c r="F7236" s="28">
        <v>190</v>
      </c>
      <c r="G7236" s="28">
        <v>3.3</v>
      </c>
      <c r="H7236" s="28">
        <v>217</v>
      </c>
      <c r="I7236" s="28">
        <v>11</v>
      </c>
      <c r="J7236" s="28">
        <v>2.7000000000000001E-3</v>
      </c>
      <c r="AI7236"/>
      <c r="AJ7236"/>
    </row>
    <row r="7237" spans="1:36" ht="14.5" x14ac:dyDescent="0.35">
      <c r="A7237" s="52">
        <f t="shared" si="353"/>
        <v>2016</v>
      </c>
      <c r="B7237" s="30">
        <f t="shared" si="354"/>
        <v>144</v>
      </c>
      <c r="C7237" s="4">
        <f t="shared" si="355"/>
        <v>22</v>
      </c>
      <c r="D7237" s="4" t="s">
        <v>803</v>
      </c>
      <c r="E7237" s="28">
        <v>526</v>
      </c>
      <c r="F7237" s="28">
        <v>190</v>
      </c>
      <c r="G7237" s="28">
        <v>3.3</v>
      </c>
      <c r="H7237" s="28">
        <v>217</v>
      </c>
      <c r="I7237" s="28">
        <v>11</v>
      </c>
      <c r="J7237" s="28">
        <v>3.5000000000000001E-3</v>
      </c>
      <c r="AI7237"/>
      <c r="AJ7237"/>
    </row>
    <row r="7238" spans="1:36" ht="14.5" x14ac:dyDescent="0.35">
      <c r="A7238" s="52">
        <f t="shared" si="353"/>
        <v>2016</v>
      </c>
      <c r="B7238" s="30">
        <f t="shared" si="354"/>
        <v>144</v>
      </c>
      <c r="C7238" s="4">
        <f t="shared" si="355"/>
        <v>22</v>
      </c>
      <c r="D7238" s="4" t="s">
        <v>803</v>
      </c>
      <c r="E7238" s="28">
        <v>526</v>
      </c>
      <c r="F7238" s="28">
        <v>190</v>
      </c>
      <c r="G7238" s="28">
        <v>3.3</v>
      </c>
      <c r="H7238" s="28">
        <v>217</v>
      </c>
      <c r="I7238" s="28">
        <v>11</v>
      </c>
      <c r="J7238" s="28">
        <v>4.1999999999999997E-3</v>
      </c>
      <c r="AI7238"/>
      <c r="AJ7238"/>
    </row>
    <row r="7239" spans="1:36" ht="14.5" x14ac:dyDescent="0.35">
      <c r="A7239" s="52">
        <f t="shared" si="353"/>
        <v>2016</v>
      </c>
      <c r="B7239" s="30">
        <f t="shared" si="354"/>
        <v>144</v>
      </c>
      <c r="C7239" s="4">
        <f t="shared" si="355"/>
        <v>22</v>
      </c>
      <c r="D7239" s="4" t="s">
        <v>803</v>
      </c>
      <c r="E7239" s="28">
        <v>526</v>
      </c>
      <c r="F7239" s="28">
        <v>190</v>
      </c>
      <c r="G7239" s="28">
        <v>3.3</v>
      </c>
      <c r="H7239" s="28">
        <v>217</v>
      </c>
      <c r="I7239" s="28">
        <v>11</v>
      </c>
      <c r="J7239" s="28">
        <v>3.7000000000000002E-3</v>
      </c>
      <c r="AI7239"/>
      <c r="AJ7239"/>
    </row>
    <row r="7240" spans="1:36" ht="14.5" x14ac:dyDescent="0.35">
      <c r="A7240" s="52">
        <f t="shared" si="353"/>
        <v>2016</v>
      </c>
      <c r="B7240" s="30">
        <f t="shared" si="354"/>
        <v>144</v>
      </c>
      <c r="C7240" s="4">
        <f t="shared" si="355"/>
        <v>22</v>
      </c>
      <c r="D7240" s="4" t="s">
        <v>803</v>
      </c>
      <c r="E7240" s="28">
        <v>527</v>
      </c>
      <c r="F7240" s="28">
        <v>190</v>
      </c>
      <c r="G7240" s="28">
        <v>3.3</v>
      </c>
      <c r="H7240" s="28">
        <v>217</v>
      </c>
      <c r="I7240" s="28">
        <v>11</v>
      </c>
      <c r="J7240" s="28">
        <v>4.1999999999999997E-3</v>
      </c>
      <c r="AI7240"/>
      <c r="AJ7240"/>
    </row>
    <row r="7241" spans="1:36" ht="14.5" x14ac:dyDescent="0.35">
      <c r="A7241" s="52">
        <f t="shared" si="353"/>
        <v>2016</v>
      </c>
      <c r="B7241" s="30">
        <f t="shared" si="354"/>
        <v>144</v>
      </c>
      <c r="C7241" s="4">
        <f t="shared" si="355"/>
        <v>22</v>
      </c>
      <c r="D7241" s="4" t="s">
        <v>803</v>
      </c>
      <c r="E7241" s="28">
        <v>527</v>
      </c>
      <c r="F7241" s="28">
        <v>190</v>
      </c>
      <c r="G7241" s="28">
        <v>3.3</v>
      </c>
      <c r="H7241" s="28">
        <v>217</v>
      </c>
      <c r="I7241" s="28">
        <v>11</v>
      </c>
      <c r="J7241" s="28">
        <v>6.0000000000000001E-3</v>
      </c>
      <c r="AI7241"/>
      <c r="AJ7241"/>
    </row>
    <row r="7242" spans="1:36" ht="14.5" x14ac:dyDescent="0.35">
      <c r="A7242" s="52">
        <f t="shared" si="353"/>
        <v>2016</v>
      </c>
      <c r="B7242" s="30">
        <f t="shared" si="354"/>
        <v>144</v>
      </c>
      <c r="C7242" s="4">
        <f t="shared" si="355"/>
        <v>22</v>
      </c>
      <c r="D7242" s="4" t="s">
        <v>803</v>
      </c>
      <c r="E7242" s="28">
        <v>526</v>
      </c>
      <c r="F7242" s="28">
        <v>190</v>
      </c>
      <c r="G7242" s="28">
        <v>3.3</v>
      </c>
      <c r="H7242" s="28">
        <v>217</v>
      </c>
      <c r="I7242" s="28">
        <v>12</v>
      </c>
      <c r="J7242" s="28">
        <v>6.7000000000000002E-3</v>
      </c>
      <c r="AI7242"/>
      <c r="AJ7242"/>
    </row>
    <row r="7243" spans="1:36" ht="14.5" x14ac:dyDescent="0.35">
      <c r="A7243" s="52">
        <f t="shared" si="353"/>
        <v>2016</v>
      </c>
      <c r="B7243" s="30">
        <f t="shared" si="354"/>
        <v>144</v>
      </c>
      <c r="C7243" s="4">
        <f t="shared" si="355"/>
        <v>22</v>
      </c>
      <c r="D7243" s="4" t="s">
        <v>803</v>
      </c>
      <c r="E7243" s="28">
        <v>526</v>
      </c>
      <c r="F7243" s="28">
        <v>190</v>
      </c>
      <c r="G7243" s="28">
        <v>3.3</v>
      </c>
      <c r="H7243" s="28">
        <v>217</v>
      </c>
      <c r="I7243" s="28">
        <v>12</v>
      </c>
      <c r="J7243" s="28">
        <v>5.3E-3</v>
      </c>
      <c r="AI7243"/>
      <c r="AJ7243"/>
    </row>
    <row r="7244" spans="1:36" ht="14.5" x14ac:dyDescent="0.35">
      <c r="A7244" s="52">
        <f t="shared" si="353"/>
        <v>2016</v>
      </c>
      <c r="B7244" s="30">
        <f t="shared" si="354"/>
        <v>144</v>
      </c>
      <c r="C7244" s="4">
        <f t="shared" si="355"/>
        <v>22</v>
      </c>
      <c r="D7244" s="4" t="s">
        <v>803</v>
      </c>
      <c r="E7244" s="28">
        <v>526</v>
      </c>
      <c r="F7244" s="28">
        <v>190</v>
      </c>
      <c r="G7244" s="28">
        <v>3.3</v>
      </c>
      <c r="H7244" s="28">
        <v>217</v>
      </c>
      <c r="I7244" s="28">
        <v>12</v>
      </c>
      <c r="J7244" s="28">
        <v>7.1000000000000004E-3</v>
      </c>
      <c r="AI7244"/>
      <c r="AJ7244"/>
    </row>
    <row r="7245" spans="1:36" ht="14.5" x14ac:dyDescent="0.35">
      <c r="A7245" s="52">
        <f t="shared" si="353"/>
        <v>2016</v>
      </c>
      <c r="B7245" s="30">
        <f t="shared" si="354"/>
        <v>144</v>
      </c>
      <c r="C7245" s="4">
        <f t="shared" si="355"/>
        <v>22</v>
      </c>
      <c r="D7245" s="4" t="s">
        <v>803</v>
      </c>
      <c r="E7245" s="28">
        <v>526</v>
      </c>
      <c r="F7245" s="28">
        <v>190</v>
      </c>
      <c r="G7245" s="28">
        <v>3.3</v>
      </c>
      <c r="H7245" s="28">
        <v>217</v>
      </c>
      <c r="I7245" s="28">
        <v>12</v>
      </c>
      <c r="J7245" s="28">
        <v>4.1999999999999997E-3</v>
      </c>
      <c r="AI7245"/>
      <c r="AJ7245"/>
    </row>
    <row r="7246" spans="1:36" ht="14.5" x14ac:dyDescent="0.35">
      <c r="A7246" s="52">
        <f t="shared" si="353"/>
        <v>2016</v>
      </c>
      <c r="B7246" s="30">
        <f t="shared" si="354"/>
        <v>144</v>
      </c>
      <c r="C7246" s="4">
        <f t="shared" si="355"/>
        <v>22</v>
      </c>
      <c r="D7246" s="4" t="s">
        <v>803</v>
      </c>
      <c r="E7246" s="28">
        <v>526</v>
      </c>
      <c r="F7246" s="28">
        <v>190</v>
      </c>
      <c r="G7246" s="28">
        <v>3.3</v>
      </c>
      <c r="H7246" s="28">
        <v>217</v>
      </c>
      <c r="I7246" s="28">
        <v>12</v>
      </c>
      <c r="J7246" s="28">
        <v>5.8999999999999999E-3</v>
      </c>
      <c r="AI7246"/>
      <c r="AJ7246"/>
    </row>
    <row r="7247" spans="1:36" ht="14.5" x14ac:dyDescent="0.35">
      <c r="A7247" s="52">
        <f t="shared" si="353"/>
        <v>2016</v>
      </c>
      <c r="B7247" s="30">
        <f t="shared" si="354"/>
        <v>144</v>
      </c>
      <c r="C7247" s="4">
        <f t="shared" si="355"/>
        <v>22</v>
      </c>
      <c r="D7247" s="4" t="s">
        <v>803</v>
      </c>
      <c r="E7247" s="28">
        <v>526</v>
      </c>
      <c r="F7247" s="28">
        <v>190</v>
      </c>
      <c r="G7247" s="28">
        <v>3.3</v>
      </c>
      <c r="H7247" s="28">
        <v>217</v>
      </c>
      <c r="I7247" s="28">
        <v>12</v>
      </c>
      <c r="J7247" s="28">
        <v>4.0000000000000001E-3</v>
      </c>
      <c r="AI7247"/>
      <c r="AJ7247"/>
    </row>
    <row r="7248" spans="1:36" ht="14.5" x14ac:dyDescent="0.35">
      <c r="A7248" s="52">
        <f t="shared" si="353"/>
        <v>2016</v>
      </c>
      <c r="B7248" s="30">
        <f t="shared" si="354"/>
        <v>144</v>
      </c>
      <c r="C7248" s="4">
        <f t="shared" si="355"/>
        <v>22</v>
      </c>
      <c r="D7248" s="4" t="s">
        <v>803</v>
      </c>
      <c r="E7248" s="28">
        <v>526</v>
      </c>
      <c r="F7248" s="28">
        <v>190</v>
      </c>
      <c r="G7248" s="28">
        <v>3.3</v>
      </c>
      <c r="H7248" s="28">
        <v>217</v>
      </c>
      <c r="I7248" s="28">
        <v>12</v>
      </c>
      <c r="J7248" s="28">
        <v>4.5999999999999999E-3</v>
      </c>
      <c r="AI7248"/>
      <c r="AJ7248"/>
    </row>
    <row r="7249" spans="1:36" ht="14.5" x14ac:dyDescent="0.35">
      <c r="A7249" s="52">
        <f t="shared" si="353"/>
        <v>2016</v>
      </c>
      <c r="B7249" s="30">
        <f t="shared" si="354"/>
        <v>144</v>
      </c>
      <c r="C7249" s="4">
        <f t="shared" si="355"/>
        <v>22</v>
      </c>
      <c r="D7249" s="4" t="s">
        <v>803</v>
      </c>
      <c r="E7249" s="28">
        <v>526</v>
      </c>
      <c r="F7249" s="28">
        <v>190</v>
      </c>
      <c r="G7249" s="28">
        <v>3.3</v>
      </c>
      <c r="H7249" s="28">
        <v>217</v>
      </c>
      <c r="I7249" s="28">
        <v>12</v>
      </c>
      <c r="J7249" s="28">
        <v>3.2000000000000002E-3</v>
      </c>
      <c r="AI7249"/>
      <c r="AJ7249"/>
    </row>
    <row r="7250" spans="1:36" ht="14.5" x14ac:dyDescent="0.35">
      <c r="A7250" s="52">
        <f t="shared" si="353"/>
        <v>2016</v>
      </c>
      <c r="B7250" s="30">
        <f t="shared" si="354"/>
        <v>144</v>
      </c>
      <c r="C7250" s="4">
        <f t="shared" si="355"/>
        <v>22</v>
      </c>
      <c r="D7250" s="4" t="s">
        <v>803</v>
      </c>
      <c r="E7250" s="28">
        <v>526</v>
      </c>
      <c r="F7250" s="28">
        <v>190</v>
      </c>
      <c r="G7250" s="28">
        <v>3.3</v>
      </c>
      <c r="H7250" s="28">
        <v>217</v>
      </c>
      <c r="I7250" s="28">
        <v>12</v>
      </c>
      <c r="J7250" s="28">
        <v>4.7000000000000002E-3</v>
      </c>
      <c r="AI7250"/>
      <c r="AJ7250"/>
    </row>
    <row r="7251" spans="1:36" ht="14.5" x14ac:dyDescent="0.35">
      <c r="A7251" s="52">
        <f t="shared" si="353"/>
        <v>2016</v>
      </c>
      <c r="B7251" s="30">
        <f t="shared" si="354"/>
        <v>144</v>
      </c>
      <c r="C7251" s="4">
        <f t="shared" si="355"/>
        <v>22</v>
      </c>
      <c r="D7251" s="4" t="s">
        <v>803</v>
      </c>
      <c r="E7251" s="28">
        <v>526</v>
      </c>
      <c r="F7251" s="28">
        <v>190</v>
      </c>
      <c r="G7251" s="28">
        <v>3.3</v>
      </c>
      <c r="H7251" s="28">
        <v>217</v>
      </c>
      <c r="I7251" s="28">
        <v>12</v>
      </c>
      <c r="J7251" s="28">
        <v>4.8999999999999998E-3</v>
      </c>
      <c r="AI7251"/>
      <c r="AJ7251"/>
    </row>
    <row r="7252" spans="1:36" ht="14.5" x14ac:dyDescent="0.35">
      <c r="A7252" s="52">
        <f t="shared" si="353"/>
        <v>2016</v>
      </c>
      <c r="B7252" s="30">
        <f t="shared" si="354"/>
        <v>144</v>
      </c>
      <c r="C7252" s="4">
        <f t="shared" si="355"/>
        <v>22</v>
      </c>
      <c r="D7252" s="4" t="s">
        <v>803</v>
      </c>
      <c r="E7252" s="28">
        <v>526</v>
      </c>
      <c r="F7252" s="28">
        <v>190</v>
      </c>
      <c r="G7252" s="28">
        <v>3.3</v>
      </c>
      <c r="H7252" s="28">
        <v>217</v>
      </c>
      <c r="I7252" s="28">
        <v>12</v>
      </c>
      <c r="J7252" s="28">
        <v>4.0000000000000001E-3</v>
      </c>
      <c r="AI7252"/>
      <c r="AJ7252"/>
    </row>
    <row r="7253" spans="1:36" ht="14.5" x14ac:dyDescent="0.35">
      <c r="A7253" s="52">
        <f t="shared" si="353"/>
        <v>2016</v>
      </c>
      <c r="B7253" s="30">
        <f t="shared" si="354"/>
        <v>144</v>
      </c>
      <c r="C7253" s="4">
        <f t="shared" si="355"/>
        <v>22</v>
      </c>
      <c r="D7253" s="4" t="s">
        <v>803</v>
      </c>
      <c r="E7253" s="28">
        <v>526</v>
      </c>
      <c r="F7253" s="28">
        <v>190</v>
      </c>
      <c r="G7253" s="28">
        <v>3.3</v>
      </c>
      <c r="H7253" s="28">
        <v>217</v>
      </c>
      <c r="I7253" s="28">
        <v>12</v>
      </c>
      <c r="J7253" s="28">
        <v>3.8999999999999998E-3</v>
      </c>
      <c r="AI7253"/>
      <c r="AJ7253"/>
    </row>
    <row r="7254" spans="1:36" ht="14.5" x14ac:dyDescent="0.35">
      <c r="A7254" s="52">
        <f t="shared" si="353"/>
        <v>2016</v>
      </c>
      <c r="B7254" s="30">
        <f t="shared" si="354"/>
        <v>144</v>
      </c>
      <c r="C7254" s="4">
        <f t="shared" si="355"/>
        <v>22</v>
      </c>
      <c r="D7254" s="4" t="s">
        <v>803</v>
      </c>
      <c r="E7254" s="28">
        <v>526</v>
      </c>
      <c r="F7254" s="28">
        <v>190</v>
      </c>
      <c r="G7254" s="28">
        <v>3.3</v>
      </c>
      <c r="H7254" s="28">
        <v>217</v>
      </c>
      <c r="I7254" s="28">
        <v>12</v>
      </c>
      <c r="J7254" s="28">
        <v>2.3999999999999998E-3</v>
      </c>
      <c r="AI7254"/>
      <c r="AJ7254"/>
    </row>
    <row r="7255" spans="1:36" ht="14.5" x14ac:dyDescent="0.35">
      <c r="A7255" s="52">
        <f t="shared" si="353"/>
        <v>2016</v>
      </c>
      <c r="B7255" s="30">
        <f t="shared" si="354"/>
        <v>144</v>
      </c>
      <c r="C7255" s="4">
        <f t="shared" si="355"/>
        <v>22</v>
      </c>
      <c r="D7255" s="4" t="s">
        <v>803</v>
      </c>
      <c r="E7255" s="28">
        <v>526</v>
      </c>
      <c r="F7255" s="28">
        <v>190</v>
      </c>
      <c r="G7255" s="28">
        <v>3.3</v>
      </c>
      <c r="H7255" s="28">
        <v>217</v>
      </c>
      <c r="I7255" s="28">
        <v>12</v>
      </c>
      <c r="J7255" s="28">
        <v>4.5999999999999999E-3</v>
      </c>
      <c r="AI7255"/>
      <c r="AJ7255"/>
    </row>
    <row r="7256" spans="1:36" ht="14.5" x14ac:dyDescent="0.35">
      <c r="A7256" s="52">
        <f t="shared" si="353"/>
        <v>2016</v>
      </c>
      <c r="B7256" s="30">
        <f t="shared" si="354"/>
        <v>144</v>
      </c>
      <c r="C7256" s="4">
        <f t="shared" si="355"/>
        <v>22</v>
      </c>
      <c r="D7256" s="4" t="s">
        <v>803</v>
      </c>
      <c r="E7256" s="28">
        <v>526</v>
      </c>
      <c r="F7256" s="28">
        <v>190</v>
      </c>
      <c r="G7256" s="28">
        <v>3.3</v>
      </c>
      <c r="H7256" s="28">
        <v>217</v>
      </c>
      <c r="I7256" s="28">
        <v>12</v>
      </c>
      <c r="J7256" s="28">
        <v>5.1000000000000004E-3</v>
      </c>
      <c r="AI7256"/>
      <c r="AJ7256"/>
    </row>
    <row r="7257" spans="1:36" ht="14.5" x14ac:dyDescent="0.35">
      <c r="A7257" s="52">
        <f t="shared" si="353"/>
        <v>2016</v>
      </c>
      <c r="B7257" s="30">
        <f t="shared" si="354"/>
        <v>144</v>
      </c>
      <c r="C7257" s="4">
        <f t="shared" si="355"/>
        <v>22</v>
      </c>
      <c r="D7257" s="4" t="s">
        <v>803</v>
      </c>
      <c r="E7257" s="28">
        <v>526</v>
      </c>
      <c r="F7257" s="28">
        <v>190</v>
      </c>
      <c r="G7257" s="28">
        <v>3.3</v>
      </c>
      <c r="H7257" s="28">
        <v>217</v>
      </c>
      <c r="I7257" s="28">
        <v>12</v>
      </c>
      <c r="J7257" s="28">
        <v>5.7000000000000002E-3</v>
      </c>
      <c r="AI7257"/>
      <c r="AJ7257"/>
    </row>
    <row r="7258" spans="1:36" ht="14.5" x14ac:dyDescent="0.35">
      <c r="A7258" s="52">
        <f t="shared" si="353"/>
        <v>2016</v>
      </c>
      <c r="B7258" s="30">
        <f t="shared" si="354"/>
        <v>144</v>
      </c>
      <c r="C7258" s="4">
        <f t="shared" si="355"/>
        <v>22</v>
      </c>
      <c r="D7258" s="4" t="s">
        <v>803</v>
      </c>
      <c r="E7258" s="28">
        <v>527</v>
      </c>
      <c r="F7258" s="28">
        <v>190</v>
      </c>
      <c r="G7258" s="28">
        <v>3.3</v>
      </c>
      <c r="H7258" s="28">
        <v>217</v>
      </c>
      <c r="I7258" s="28">
        <v>12</v>
      </c>
      <c r="J7258" s="28">
        <v>7.1000000000000004E-3</v>
      </c>
      <c r="AI7258"/>
      <c r="AJ7258"/>
    </row>
    <row r="7259" spans="1:36" ht="14.5" x14ac:dyDescent="0.35">
      <c r="A7259" s="52">
        <f t="shared" si="353"/>
        <v>2016</v>
      </c>
      <c r="B7259" s="30">
        <f t="shared" si="354"/>
        <v>144</v>
      </c>
      <c r="C7259" s="4">
        <f t="shared" si="355"/>
        <v>22</v>
      </c>
      <c r="D7259" s="4" t="s">
        <v>803</v>
      </c>
      <c r="E7259" s="28">
        <v>527</v>
      </c>
      <c r="F7259" s="28">
        <v>190</v>
      </c>
      <c r="G7259" s="28">
        <v>3.3</v>
      </c>
      <c r="H7259" s="28">
        <v>217</v>
      </c>
      <c r="I7259" s="28">
        <v>12</v>
      </c>
      <c r="J7259" s="28">
        <v>5.5999999999999999E-3</v>
      </c>
      <c r="AI7259"/>
      <c r="AJ7259"/>
    </row>
    <row r="7260" spans="1:36" ht="14.5" x14ac:dyDescent="0.35">
      <c r="A7260" s="52">
        <f t="shared" si="353"/>
        <v>2016</v>
      </c>
      <c r="B7260" s="30">
        <f t="shared" si="354"/>
        <v>144</v>
      </c>
      <c r="C7260" s="4">
        <f t="shared" si="355"/>
        <v>22</v>
      </c>
      <c r="D7260" s="4" t="s">
        <v>803</v>
      </c>
      <c r="E7260" s="28">
        <v>527</v>
      </c>
      <c r="F7260" s="28">
        <v>190</v>
      </c>
      <c r="G7260" s="28">
        <v>3.3</v>
      </c>
      <c r="H7260" s="28">
        <v>217</v>
      </c>
      <c r="I7260" s="28">
        <v>12</v>
      </c>
      <c r="J7260" s="28">
        <v>6.0000000000000001E-3</v>
      </c>
      <c r="AI7260"/>
      <c r="AJ7260"/>
    </row>
    <row r="7261" spans="1:36" ht="14.5" x14ac:dyDescent="0.35">
      <c r="A7261" s="52">
        <f t="shared" si="353"/>
        <v>2016</v>
      </c>
      <c r="B7261" s="30">
        <f t="shared" si="354"/>
        <v>144</v>
      </c>
      <c r="C7261" s="4">
        <f t="shared" si="355"/>
        <v>22</v>
      </c>
      <c r="D7261" s="4" t="s">
        <v>803</v>
      </c>
      <c r="E7261" s="28">
        <v>527</v>
      </c>
      <c r="F7261" s="28">
        <v>190</v>
      </c>
      <c r="G7261" s="28">
        <v>3.3</v>
      </c>
      <c r="H7261" s="28">
        <v>217</v>
      </c>
      <c r="I7261" s="28">
        <v>12</v>
      </c>
      <c r="J7261" s="28">
        <v>6.3E-3</v>
      </c>
      <c r="AI7261"/>
      <c r="AJ7261"/>
    </row>
    <row r="7262" spans="1:36" ht="14.5" x14ac:dyDescent="0.35">
      <c r="A7262" s="52">
        <f t="shared" si="353"/>
        <v>2016</v>
      </c>
      <c r="B7262" s="30">
        <f t="shared" si="354"/>
        <v>144</v>
      </c>
      <c r="C7262" s="4">
        <f t="shared" si="355"/>
        <v>22</v>
      </c>
      <c r="D7262" s="4" t="s">
        <v>803</v>
      </c>
      <c r="E7262" s="28">
        <v>527</v>
      </c>
      <c r="F7262" s="28">
        <v>190</v>
      </c>
      <c r="G7262" s="28">
        <v>3.3</v>
      </c>
      <c r="H7262" s="28">
        <v>217</v>
      </c>
      <c r="I7262" s="28">
        <v>12</v>
      </c>
      <c r="J7262" s="28">
        <v>7.1000000000000004E-3</v>
      </c>
      <c r="AI7262"/>
      <c r="AJ7262"/>
    </row>
    <row r="7263" spans="1:36" ht="14.5" x14ac:dyDescent="0.35">
      <c r="A7263" s="52">
        <f t="shared" si="353"/>
        <v>2016</v>
      </c>
      <c r="B7263" s="30">
        <f t="shared" si="354"/>
        <v>144</v>
      </c>
      <c r="C7263" s="4">
        <f t="shared" si="355"/>
        <v>22</v>
      </c>
      <c r="D7263" s="4" t="s">
        <v>803</v>
      </c>
      <c r="E7263" s="28">
        <v>527</v>
      </c>
      <c r="F7263" s="28">
        <v>190</v>
      </c>
      <c r="G7263" s="28">
        <v>3.3</v>
      </c>
      <c r="H7263" s="28">
        <v>217</v>
      </c>
      <c r="I7263" s="28">
        <v>12</v>
      </c>
      <c r="J7263" s="28">
        <v>6.8999999999999999E-3</v>
      </c>
      <c r="AI7263"/>
      <c r="AJ7263"/>
    </row>
    <row r="7264" spans="1:36" ht="14.5" x14ac:dyDescent="0.35">
      <c r="A7264" s="52">
        <f t="shared" si="353"/>
        <v>2016</v>
      </c>
      <c r="B7264" s="30">
        <f t="shared" si="354"/>
        <v>144</v>
      </c>
      <c r="C7264" s="4">
        <f t="shared" si="355"/>
        <v>22</v>
      </c>
      <c r="D7264" s="4" t="s">
        <v>803</v>
      </c>
      <c r="E7264" s="28">
        <v>527</v>
      </c>
      <c r="F7264" s="28">
        <v>190</v>
      </c>
      <c r="G7264" s="28">
        <v>3.3</v>
      </c>
      <c r="H7264" s="28">
        <v>217</v>
      </c>
      <c r="I7264" s="28">
        <v>12</v>
      </c>
      <c r="J7264" s="28">
        <v>4.7999999999999996E-3</v>
      </c>
      <c r="AI7264"/>
      <c r="AJ7264"/>
    </row>
    <row r="7265" spans="1:36" ht="14.5" x14ac:dyDescent="0.35">
      <c r="A7265" s="52">
        <f t="shared" si="353"/>
        <v>2016</v>
      </c>
      <c r="B7265" s="30">
        <f t="shared" si="354"/>
        <v>144</v>
      </c>
      <c r="C7265" s="4">
        <f t="shared" si="355"/>
        <v>22</v>
      </c>
      <c r="D7265" s="4" t="s">
        <v>803</v>
      </c>
      <c r="E7265" s="28">
        <v>527</v>
      </c>
      <c r="F7265" s="28">
        <v>190</v>
      </c>
      <c r="G7265" s="28">
        <v>3.3</v>
      </c>
      <c r="H7265" s="28">
        <v>217</v>
      </c>
      <c r="I7265" s="28">
        <v>12</v>
      </c>
      <c r="J7265" s="28">
        <v>7.1999999999999998E-3</v>
      </c>
      <c r="AI7265"/>
      <c r="AJ7265"/>
    </row>
    <row r="7266" spans="1:36" ht="14.5" x14ac:dyDescent="0.35">
      <c r="A7266" s="52">
        <f t="shared" si="353"/>
        <v>2016</v>
      </c>
      <c r="B7266" s="30">
        <f t="shared" si="354"/>
        <v>144</v>
      </c>
      <c r="C7266" s="4">
        <f t="shared" si="355"/>
        <v>22</v>
      </c>
      <c r="D7266" s="4" t="s">
        <v>803</v>
      </c>
      <c r="E7266" s="28">
        <v>527</v>
      </c>
      <c r="F7266" s="28">
        <v>190</v>
      </c>
      <c r="G7266" s="28">
        <v>3.3</v>
      </c>
      <c r="H7266" s="28">
        <v>217</v>
      </c>
      <c r="I7266" s="28">
        <v>12</v>
      </c>
      <c r="J7266" s="28">
        <v>5.7000000000000002E-3</v>
      </c>
      <c r="AI7266"/>
      <c r="AJ7266"/>
    </row>
    <row r="7267" spans="1:36" ht="14.5" x14ac:dyDescent="0.35">
      <c r="A7267" s="52">
        <f t="shared" si="353"/>
        <v>2016</v>
      </c>
      <c r="B7267" s="30">
        <f t="shared" si="354"/>
        <v>144</v>
      </c>
      <c r="C7267" s="4">
        <f t="shared" si="355"/>
        <v>22</v>
      </c>
      <c r="D7267" s="4" t="s">
        <v>803</v>
      </c>
      <c r="E7267" s="28">
        <v>527</v>
      </c>
      <c r="F7267" s="28">
        <v>190</v>
      </c>
      <c r="G7267" s="28">
        <v>3.3</v>
      </c>
      <c r="H7267" s="28">
        <v>217</v>
      </c>
      <c r="I7267" s="28">
        <v>12</v>
      </c>
      <c r="J7267" s="28">
        <v>6.7999999999999996E-3</v>
      </c>
      <c r="AI7267"/>
      <c r="AJ7267"/>
    </row>
    <row r="7268" spans="1:36" ht="14.5" x14ac:dyDescent="0.35">
      <c r="A7268" s="52">
        <f t="shared" si="353"/>
        <v>2016</v>
      </c>
      <c r="B7268" s="30">
        <f t="shared" si="354"/>
        <v>144</v>
      </c>
      <c r="C7268" s="4">
        <f t="shared" si="355"/>
        <v>22</v>
      </c>
      <c r="D7268" s="4" t="s">
        <v>803</v>
      </c>
      <c r="E7268" s="28">
        <v>527</v>
      </c>
      <c r="F7268" s="28">
        <v>190</v>
      </c>
      <c r="G7268" s="28">
        <v>3.3</v>
      </c>
      <c r="H7268" s="28">
        <v>217</v>
      </c>
      <c r="I7268" s="28">
        <v>12</v>
      </c>
      <c r="J7268" s="28">
        <v>5.4999999999999997E-3</v>
      </c>
      <c r="AI7268"/>
      <c r="AJ7268"/>
    </row>
    <row r="7269" spans="1:36" ht="14.5" x14ac:dyDescent="0.35">
      <c r="A7269" s="52">
        <f t="shared" si="353"/>
        <v>2016</v>
      </c>
      <c r="B7269" s="30">
        <f t="shared" si="354"/>
        <v>144</v>
      </c>
      <c r="C7269" s="4">
        <f t="shared" si="355"/>
        <v>22</v>
      </c>
      <c r="D7269" s="4" t="s">
        <v>803</v>
      </c>
      <c r="E7269" s="28">
        <v>527</v>
      </c>
      <c r="F7269" s="28">
        <v>190</v>
      </c>
      <c r="G7269" s="28">
        <v>3.3</v>
      </c>
      <c r="H7269" s="28">
        <v>217</v>
      </c>
      <c r="I7269" s="28">
        <v>12</v>
      </c>
      <c r="J7269" s="28">
        <v>7.1999999999999998E-3</v>
      </c>
      <c r="AI7269"/>
      <c r="AJ7269"/>
    </row>
    <row r="7270" spans="1:36" ht="14.5" x14ac:dyDescent="0.35">
      <c r="A7270" s="52">
        <f t="shared" si="353"/>
        <v>2016</v>
      </c>
      <c r="B7270" s="30">
        <f t="shared" si="354"/>
        <v>144</v>
      </c>
      <c r="C7270" s="4">
        <f t="shared" si="355"/>
        <v>22</v>
      </c>
      <c r="D7270" s="4" t="s">
        <v>803</v>
      </c>
      <c r="E7270" s="28">
        <v>527</v>
      </c>
      <c r="F7270" s="28">
        <v>190</v>
      </c>
      <c r="G7270" s="28">
        <v>3.3</v>
      </c>
      <c r="H7270" s="28">
        <v>217</v>
      </c>
      <c r="I7270" s="28">
        <v>12</v>
      </c>
      <c r="J7270" s="28">
        <v>6.3E-3</v>
      </c>
      <c r="AI7270"/>
      <c r="AJ7270"/>
    </row>
    <row r="7271" spans="1:36" ht="14.5" x14ac:dyDescent="0.35">
      <c r="A7271" s="52">
        <f t="shared" si="353"/>
        <v>2016</v>
      </c>
      <c r="B7271" s="30">
        <f t="shared" si="354"/>
        <v>144</v>
      </c>
      <c r="C7271" s="4">
        <f t="shared" si="355"/>
        <v>22</v>
      </c>
      <c r="D7271" s="4" t="s">
        <v>803</v>
      </c>
      <c r="E7271" s="28">
        <v>526</v>
      </c>
      <c r="F7271" s="28">
        <v>190</v>
      </c>
      <c r="G7271" s="28">
        <v>3.3</v>
      </c>
      <c r="H7271" s="28">
        <v>217</v>
      </c>
      <c r="I7271" s="28">
        <v>13</v>
      </c>
      <c r="J7271" s="28">
        <v>3.7000000000000002E-3</v>
      </c>
      <c r="AI7271"/>
      <c r="AJ7271"/>
    </row>
    <row r="7272" spans="1:36" ht="14.5" x14ac:dyDescent="0.35">
      <c r="A7272" s="52">
        <f t="shared" si="353"/>
        <v>2016</v>
      </c>
      <c r="B7272" s="30">
        <f t="shared" si="354"/>
        <v>144</v>
      </c>
      <c r="C7272" s="4">
        <f t="shared" si="355"/>
        <v>22</v>
      </c>
      <c r="D7272" s="4" t="s">
        <v>803</v>
      </c>
      <c r="E7272" s="28">
        <v>526</v>
      </c>
      <c r="F7272" s="28">
        <v>190</v>
      </c>
      <c r="G7272" s="28">
        <v>3.3</v>
      </c>
      <c r="H7272" s="28">
        <v>217</v>
      </c>
      <c r="I7272" s="28">
        <v>13</v>
      </c>
      <c r="J7272" s="28">
        <v>6.6E-3</v>
      </c>
      <c r="AI7272"/>
      <c r="AJ7272"/>
    </row>
    <row r="7273" spans="1:36" ht="14.5" x14ac:dyDescent="0.35">
      <c r="A7273" s="52">
        <f t="shared" si="353"/>
        <v>2016</v>
      </c>
      <c r="B7273" s="30">
        <f t="shared" si="354"/>
        <v>144</v>
      </c>
      <c r="C7273" s="4">
        <f t="shared" si="355"/>
        <v>22</v>
      </c>
      <c r="D7273" s="4" t="s">
        <v>803</v>
      </c>
      <c r="E7273" s="28">
        <v>526</v>
      </c>
      <c r="F7273" s="28">
        <v>190</v>
      </c>
      <c r="G7273" s="28">
        <v>3.3</v>
      </c>
      <c r="H7273" s="28">
        <v>217</v>
      </c>
      <c r="I7273" s="28">
        <v>13</v>
      </c>
      <c r="J7273" s="28">
        <v>1.9E-3</v>
      </c>
      <c r="AI7273"/>
      <c r="AJ7273"/>
    </row>
    <row r="7274" spans="1:36" ht="14.5" x14ac:dyDescent="0.35">
      <c r="A7274" s="52">
        <f t="shared" si="353"/>
        <v>2016</v>
      </c>
      <c r="B7274" s="30">
        <f t="shared" si="354"/>
        <v>144</v>
      </c>
      <c r="C7274" s="4">
        <f t="shared" si="355"/>
        <v>22</v>
      </c>
      <c r="D7274" s="4" t="s">
        <v>803</v>
      </c>
      <c r="E7274" s="28">
        <v>526</v>
      </c>
      <c r="F7274" s="28">
        <v>190</v>
      </c>
      <c r="G7274" s="28">
        <v>3.3</v>
      </c>
      <c r="H7274" s="28">
        <v>217</v>
      </c>
      <c r="I7274" s="28">
        <v>13</v>
      </c>
      <c r="J7274" s="28">
        <v>4.4000000000000003E-3</v>
      </c>
      <c r="AI7274"/>
      <c r="AJ7274"/>
    </row>
    <row r="7275" spans="1:36" ht="14.5" x14ac:dyDescent="0.35">
      <c r="A7275" s="52">
        <f t="shared" si="353"/>
        <v>2016</v>
      </c>
      <c r="B7275" s="30">
        <f t="shared" si="354"/>
        <v>144</v>
      </c>
      <c r="C7275" s="4">
        <f t="shared" si="355"/>
        <v>22</v>
      </c>
      <c r="D7275" s="4" t="s">
        <v>803</v>
      </c>
      <c r="E7275" s="28">
        <v>526</v>
      </c>
      <c r="F7275" s="28">
        <v>190</v>
      </c>
      <c r="G7275" s="28">
        <v>3.3</v>
      </c>
      <c r="H7275" s="28">
        <v>217</v>
      </c>
      <c r="I7275" s="28">
        <v>13</v>
      </c>
      <c r="J7275" s="28">
        <v>5.1999999999999998E-3</v>
      </c>
      <c r="AI7275"/>
      <c r="AJ7275"/>
    </row>
    <row r="7276" spans="1:36" ht="14.5" x14ac:dyDescent="0.35">
      <c r="A7276" s="52">
        <f t="shared" si="353"/>
        <v>2016</v>
      </c>
      <c r="B7276" s="30">
        <f t="shared" si="354"/>
        <v>144</v>
      </c>
      <c r="C7276" s="4">
        <f t="shared" si="355"/>
        <v>22</v>
      </c>
      <c r="D7276" s="4" t="s">
        <v>803</v>
      </c>
      <c r="E7276" s="28">
        <v>526</v>
      </c>
      <c r="F7276" s="28">
        <v>190</v>
      </c>
      <c r="G7276" s="28">
        <v>3.3</v>
      </c>
      <c r="H7276" s="28">
        <v>217</v>
      </c>
      <c r="I7276" s="28">
        <v>13</v>
      </c>
      <c r="J7276" s="28">
        <v>5.1999999999999998E-3</v>
      </c>
      <c r="AI7276"/>
      <c r="AJ7276"/>
    </row>
    <row r="7277" spans="1:36" ht="14.5" x14ac:dyDescent="0.35">
      <c r="A7277" s="52">
        <f t="shared" si="353"/>
        <v>2016</v>
      </c>
      <c r="B7277" s="30">
        <f t="shared" si="354"/>
        <v>144</v>
      </c>
      <c r="C7277" s="4">
        <f t="shared" si="355"/>
        <v>22</v>
      </c>
      <c r="D7277" s="4" t="s">
        <v>803</v>
      </c>
      <c r="E7277" s="28">
        <v>526</v>
      </c>
      <c r="F7277" s="28">
        <v>190</v>
      </c>
      <c r="G7277" s="28">
        <v>3.3</v>
      </c>
      <c r="H7277" s="28">
        <v>217</v>
      </c>
      <c r="I7277" s="28">
        <v>13</v>
      </c>
      <c r="J7277" s="28">
        <v>5.1000000000000004E-3</v>
      </c>
      <c r="AI7277"/>
      <c r="AJ7277"/>
    </row>
    <row r="7278" spans="1:36" ht="14.5" x14ac:dyDescent="0.35">
      <c r="A7278" s="52">
        <f t="shared" si="353"/>
        <v>2016</v>
      </c>
      <c r="B7278" s="30">
        <f t="shared" si="354"/>
        <v>144</v>
      </c>
      <c r="C7278" s="4">
        <f t="shared" si="355"/>
        <v>22</v>
      </c>
      <c r="D7278" s="4" t="s">
        <v>803</v>
      </c>
      <c r="E7278" s="28">
        <v>527</v>
      </c>
      <c r="F7278" s="28">
        <v>190</v>
      </c>
      <c r="G7278" s="28">
        <v>3.3</v>
      </c>
      <c r="H7278" s="28">
        <v>217</v>
      </c>
      <c r="I7278" s="28">
        <v>13</v>
      </c>
      <c r="J7278" s="28">
        <v>1.0500000000000001E-2</v>
      </c>
      <c r="AI7278"/>
      <c r="AJ7278"/>
    </row>
    <row r="7279" spans="1:36" ht="14.5" x14ac:dyDescent="0.35">
      <c r="A7279" s="52">
        <f t="shared" si="353"/>
        <v>2016</v>
      </c>
      <c r="B7279" s="30">
        <f t="shared" si="354"/>
        <v>144</v>
      </c>
      <c r="C7279" s="4">
        <f t="shared" si="355"/>
        <v>22</v>
      </c>
      <c r="D7279" s="4" t="s">
        <v>803</v>
      </c>
      <c r="E7279" s="28">
        <v>527</v>
      </c>
      <c r="F7279" s="28">
        <v>190</v>
      </c>
      <c r="G7279" s="28">
        <v>3.3</v>
      </c>
      <c r="H7279" s="28">
        <v>217</v>
      </c>
      <c r="I7279" s="28">
        <v>13</v>
      </c>
      <c r="J7279" s="28">
        <v>7.7000000000000002E-3</v>
      </c>
      <c r="AI7279"/>
      <c r="AJ7279"/>
    </row>
    <row r="7280" spans="1:36" ht="14.5" x14ac:dyDescent="0.35">
      <c r="A7280" s="52">
        <f t="shared" si="353"/>
        <v>2016</v>
      </c>
      <c r="B7280" s="30">
        <f t="shared" si="354"/>
        <v>144</v>
      </c>
      <c r="C7280" s="4">
        <f t="shared" si="355"/>
        <v>22</v>
      </c>
      <c r="D7280" s="4" t="s">
        <v>803</v>
      </c>
      <c r="E7280" s="28">
        <v>527</v>
      </c>
      <c r="F7280" s="28">
        <v>190</v>
      </c>
      <c r="G7280" s="28">
        <v>3.3</v>
      </c>
      <c r="H7280" s="28">
        <v>217</v>
      </c>
      <c r="I7280" s="28">
        <v>13</v>
      </c>
      <c r="J7280" s="28">
        <v>8.0000000000000002E-3</v>
      </c>
      <c r="AI7280"/>
      <c r="AJ7280"/>
    </row>
    <row r="7281" spans="1:36" ht="14.5" x14ac:dyDescent="0.35">
      <c r="A7281" s="52">
        <f t="shared" si="353"/>
        <v>2016</v>
      </c>
      <c r="B7281" s="30">
        <f t="shared" si="354"/>
        <v>144</v>
      </c>
      <c r="C7281" s="4">
        <f t="shared" si="355"/>
        <v>22</v>
      </c>
      <c r="D7281" s="4" t="s">
        <v>803</v>
      </c>
      <c r="E7281" s="28">
        <v>527</v>
      </c>
      <c r="F7281" s="28">
        <v>190</v>
      </c>
      <c r="G7281" s="28">
        <v>3.3</v>
      </c>
      <c r="H7281" s="28">
        <v>217</v>
      </c>
      <c r="I7281" s="28">
        <v>13</v>
      </c>
      <c r="J7281" s="28">
        <v>6.1999999999999998E-3</v>
      </c>
      <c r="AI7281"/>
      <c r="AJ7281"/>
    </row>
    <row r="7282" spans="1:36" ht="14.5" x14ac:dyDescent="0.35">
      <c r="A7282" s="52">
        <f t="shared" si="353"/>
        <v>2016</v>
      </c>
      <c r="B7282" s="30">
        <f t="shared" si="354"/>
        <v>144</v>
      </c>
      <c r="C7282" s="4">
        <f t="shared" si="355"/>
        <v>22</v>
      </c>
      <c r="D7282" s="4" t="s">
        <v>803</v>
      </c>
      <c r="E7282" s="28">
        <v>527</v>
      </c>
      <c r="F7282" s="28">
        <v>190</v>
      </c>
      <c r="G7282" s="28">
        <v>3.3</v>
      </c>
      <c r="H7282" s="28">
        <v>217</v>
      </c>
      <c r="I7282" s="28">
        <v>13</v>
      </c>
      <c r="J7282" s="28">
        <v>7.1999999999999998E-3</v>
      </c>
      <c r="AI7282"/>
      <c r="AJ7282"/>
    </row>
    <row r="7283" spans="1:36" ht="14.5" x14ac:dyDescent="0.35">
      <c r="A7283" s="52">
        <f t="shared" si="353"/>
        <v>2016</v>
      </c>
      <c r="B7283" s="30">
        <f t="shared" si="354"/>
        <v>144</v>
      </c>
      <c r="C7283" s="4">
        <f t="shared" si="355"/>
        <v>22</v>
      </c>
      <c r="D7283" s="4" t="s">
        <v>803</v>
      </c>
      <c r="E7283" s="28">
        <v>527</v>
      </c>
      <c r="F7283" s="28">
        <v>190</v>
      </c>
      <c r="G7283" s="28">
        <v>3.3</v>
      </c>
      <c r="H7283" s="28">
        <v>217</v>
      </c>
      <c r="I7283" s="28">
        <v>13</v>
      </c>
      <c r="J7283" s="28">
        <v>6.6E-3</v>
      </c>
      <c r="AI7283"/>
      <c r="AJ7283"/>
    </row>
    <row r="7284" spans="1:36" ht="14.5" x14ac:dyDescent="0.35">
      <c r="A7284" s="52">
        <f t="shared" si="353"/>
        <v>2016</v>
      </c>
      <c r="B7284" s="30">
        <f t="shared" si="354"/>
        <v>144</v>
      </c>
      <c r="C7284" s="4">
        <f t="shared" si="355"/>
        <v>22</v>
      </c>
      <c r="D7284" s="4" t="s">
        <v>803</v>
      </c>
      <c r="E7284" s="28">
        <v>527</v>
      </c>
      <c r="F7284" s="28">
        <v>190</v>
      </c>
      <c r="G7284" s="28">
        <v>3.3</v>
      </c>
      <c r="H7284" s="28">
        <v>217</v>
      </c>
      <c r="I7284" s="28">
        <v>13</v>
      </c>
      <c r="J7284" s="28">
        <v>8.6999999999999994E-3</v>
      </c>
      <c r="AI7284"/>
      <c r="AJ7284"/>
    </row>
    <row r="7285" spans="1:36" ht="14.5" x14ac:dyDescent="0.35">
      <c r="A7285" s="52">
        <f t="shared" si="353"/>
        <v>2016</v>
      </c>
      <c r="B7285" s="30">
        <f t="shared" si="354"/>
        <v>144</v>
      </c>
      <c r="C7285" s="4">
        <f t="shared" si="355"/>
        <v>22</v>
      </c>
      <c r="D7285" s="4" t="s">
        <v>803</v>
      </c>
      <c r="E7285" s="28">
        <v>527</v>
      </c>
      <c r="F7285" s="28">
        <v>190</v>
      </c>
      <c r="G7285" s="28">
        <v>3.3</v>
      </c>
      <c r="H7285" s="28">
        <v>217</v>
      </c>
      <c r="I7285" s="28">
        <v>13</v>
      </c>
      <c r="J7285" s="28">
        <v>8.2000000000000007E-3</v>
      </c>
      <c r="AI7285"/>
      <c r="AJ7285"/>
    </row>
    <row r="7286" spans="1:36" ht="14.5" x14ac:dyDescent="0.35">
      <c r="A7286" s="52">
        <f t="shared" si="353"/>
        <v>2016</v>
      </c>
      <c r="B7286" s="30">
        <f t="shared" si="354"/>
        <v>144</v>
      </c>
      <c r="C7286" s="4">
        <f t="shared" si="355"/>
        <v>22</v>
      </c>
      <c r="D7286" s="4" t="s">
        <v>803</v>
      </c>
      <c r="E7286" s="28">
        <v>527</v>
      </c>
      <c r="F7286" s="28">
        <v>190</v>
      </c>
      <c r="G7286" s="28">
        <v>3.3</v>
      </c>
      <c r="H7286" s="28">
        <v>217</v>
      </c>
      <c r="I7286" s="28">
        <v>13</v>
      </c>
      <c r="J7286" s="28">
        <v>6.7999999999999996E-3</v>
      </c>
      <c r="AI7286"/>
      <c r="AJ7286"/>
    </row>
    <row r="7287" spans="1:36" ht="14.5" x14ac:dyDescent="0.35">
      <c r="A7287" s="52">
        <f t="shared" si="353"/>
        <v>2016</v>
      </c>
      <c r="B7287" s="30">
        <f t="shared" si="354"/>
        <v>144</v>
      </c>
      <c r="C7287" s="4">
        <f t="shared" si="355"/>
        <v>22</v>
      </c>
      <c r="D7287" s="4" t="s">
        <v>803</v>
      </c>
      <c r="E7287" s="28">
        <v>527</v>
      </c>
      <c r="F7287" s="28">
        <v>190</v>
      </c>
      <c r="G7287" s="28">
        <v>3.3</v>
      </c>
      <c r="H7287" s="28">
        <v>217</v>
      </c>
      <c r="I7287" s="28">
        <v>13</v>
      </c>
      <c r="J7287" s="28">
        <v>7.1000000000000004E-3</v>
      </c>
      <c r="AI7287"/>
      <c r="AJ7287"/>
    </row>
    <row r="7288" spans="1:36" ht="14.5" x14ac:dyDescent="0.35">
      <c r="A7288" s="52">
        <f t="shared" si="353"/>
        <v>2016</v>
      </c>
      <c r="B7288" s="30">
        <f t="shared" si="354"/>
        <v>144</v>
      </c>
      <c r="C7288" s="4">
        <f t="shared" si="355"/>
        <v>22</v>
      </c>
      <c r="D7288" s="4" t="s">
        <v>803</v>
      </c>
      <c r="E7288" s="28">
        <v>527</v>
      </c>
      <c r="F7288" s="28">
        <v>190</v>
      </c>
      <c r="G7288" s="28">
        <v>3.3</v>
      </c>
      <c r="H7288" s="28">
        <v>217</v>
      </c>
      <c r="I7288" s="28">
        <v>13</v>
      </c>
      <c r="J7288" s="28">
        <v>8.3000000000000001E-3</v>
      </c>
      <c r="AI7288"/>
      <c r="AJ7288"/>
    </row>
    <row r="7289" spans="1:36" ht="14.5" x14ac:dyDescent="0.35">
      <c r="A7289" s="52">
        <f t="shared" si="353"/>
        <v>2016</v>
      </c>
      <c r="B7289" s="30">
        <f t="shared" si="354"/>
        <v>144</v>
      </c>
      <c r="C7289" s="4">
        <f t="shared" si="355"/>
        <v>22</v>
      </c>
      <c r="D7289" s="4" t="s">
        <v>803</v>
      </c>
      <c r="E7289" s="28">
        <v>527</v>
      </c>
      <c r="F7289" s="28">
        <v>190</v>
      </c>
      <c r="G7289" s="28">
        <v>3.3</v>
      </c>
      <c r="H7289" s="28">
        <v>217</v>
      </c>
      <c r="I7289" s="28">
        <v>13</v>
      </c>
      <c r="J7289" s="28">
        <v>6.6E-3</v>
      </c>
      <c r="AI7289"/>
      <c r="AJ7289"/>
    </row>
    <row r="7290" spans="1:36" ht="14.5" x14ac:dyDescent="0.35">
      <c r="A7290" s="52">
        <f t="shared" si="353"/>
        <v>2016</v>
      </c>
      <c r="B7290" s="30">
        <f t="shared" si="354"/>
        <v>144</v>
      </c>
      <c r="C7290" s="4">
        <f t="shared" si="355"/>
        <v>22</v>
      </c>
      <c r="D7290" s="4" t="s">
        <v>803</v>
      </c>
      <c r="E7290" s="28">
        <v>527</v>
      </c>
      <c r="F7290" s="28">
        <v>190</v>
      </c>
      <c r="G7290" s="28">
        <v>3.3</v>
      </c>
      <c r="H7290" s="28">
        <v>217</v>
      </c>
      <c r="I7290" s="28">
        <v>13</v>
      </c>
      <c r="J7290" s="28">
        <v>6.6E-3</v>
      </c>
      <c r="AI7290"/>
      <c r="AJ7290"/>
    </row>
    <row r="7291" spans="1:36" ht="14.5" x14ac:dyDescent="0.35">
      <c r="A7291" s="52">
        <f t="shared" si="353"/>
        <v>2016</v>
      </c>
      <c r="B7291" s="30">
        <f t="shared" si="354"/>
        <v>144</v>
      </c>
      <c r="C7291" s="4">
        <f t="shared" si="355"/>
        <v>22</v>
      </c>
      <c r="D7291" s="4" t="s">
        <v>803</v>
      </c>
      <c r="E7291" s="28">
        <v>527</v>
      </c>
      <c r="F7291" s="28">
        <v>190</v>
      </c>
      <c r="G7291" s="28">
        <v>3.3</v>
      </c>
      <c r="H7291" s="28">
        <v>217</v>
      </c>
      <c r="I7291" s="28">
        <v>13</v>
      </c>
      <c r="J7291" s="28">
        <v>8.2000000000000007E-3</v>
      </c>
      <c r="AI7291"/>
      <c r="AJ7291"/>
    </row>
    <row r="7292" spans="1:36" ht="14.5" x14ac:dyDescent="0.35">
      <c r="A7292" s="52">
        <f t="shared" si="353"/>
        <v>2016</v>
      </c>
      <c r="B7292" s="30">
        <f t="shared" si="354"/>
        <v>144</v>
      </c>
      <c r="C7292" s="4">
        <f t="shared" si="355"/>
        <v>22</v>
      </c>
      <c r="D7292" s="4" t="s">
        <v>803</v>
      </c>
      <c r="E7292" s="28">
        <v>526</v>
      </c>
      <c r="F7292" s="28">
        <v>190</v>
      </c>
      <c r="G7292" s="28">
        <v>3.3</v>
      </c>
      <c r="H7292" s="28">
        <v>217</v>
      </c>
      <c r="I7292" s="28">
        <v>14</v>
      </c>
      <c r="J7292" s="28">
        <v>4.4999999999999997E-3</v>
      </c>
      <c r="AI7292"/>
      <c r="AJ7292"/>
    </row>
    <row r="7293" spans="1:36" ht="14.5" x14ac:dyDescent="0.35">
      <c r="A7293" s="52">
        <f t="shared" si="353"/>
        <v>2016</v>
      </c>
      <c r="B7293" s="30">
        <f t="shared" si="354"/>
        <v>144</v>
      </c>
      <c r="C7293" s="4">
        <f t="shared" si="355"/>
        <v>22</v>
      </c>
      <c r="D7293" s="4" t="s">
        <v>803</v>
      </c>
      <c r="E7293" s="28">
        <v>526</v>
      </c>
      <c r="F7293" s="28">
        <v>190</v>
      </c>
      <c r="G7293" s="28">
        <v>3.3</v>
      </c>
      <c r="H7293" s="28">
        <v>217</v>
      </c>
      <c r="I7293" s="28">
        <v>14</v>
      </c>
      <c r="J7293" s="28">
        <v>5.4999999999999997E-3</v>
      </c>
      <c r="AI7293"/>
      <c r="AJ7293"/>
    </row>
    <row r="7294" spans="1:36" ht="14.5" x14ac:dyDescent="0.35">
      <c r="A7294" s="52">
        <f t="shared" si="353"/>
        <v>2016</v>
      </c>
      <c r="B7294" s="30">
        <f t="shared" si="354"/>
        <v>144</v>
      </c>
      <c r="C7294" s="4">
        <f t="shared" si="355"/>
        <v>22</v>
      </c>
      <c r="D7294" s="4" t="s">
        <v>803</v>
      </c>
      <c r="E7294" s="28">
        <v>527</v>
      </c>
      <c r="F7294" s="28">
        <v>190</v>
      </c>
      <c r="G7294" s="28">
        <v>3.3</v>
      </c>
      <c r="H7294" s="28">
        <v>217</v>
      </c>
      <c r="I7294" s="28">
        <v>14</v>
      </c>
      <c r="J7294" s="28">
        <v>1.17E-2</v>
      </c>
      <c r="AI7294"/>
      <c r="AJ7294"/>
    </row>
    <row r="7295" spans="1:36" ht="14.5" x14ac:dyDescent="0.35">
      <c r="A7295" s="52">
        <f t="shared" si="353"/>
        <v>2016</v>
      </c>
      <c r="B7295" s="30">
        <f t="shared" si="354"/>
        <v>144</v>
      </c>
      <c r="C7295" s="4">
        <f t="shared" si="355"/>
        <v>22</v>
      </c>
      <c r="D7295" s="4" t="s">
        <v>803</v>
      </c>
      <c r="E7295" s="28">
        <v>527</v>
      </c>
      <c r="F7295" s="28">
        <v>190</v>
      </c>
      <c r="G7295" s="28">
        <v>3.3</v>
      </c>
      <c r="H7295" s="28">
        <v>217</v>
      </c>
      <c r="I7295" s="28">
        <v>14</v>
      </c>
      <c r="J7295" s="28">
        <v>6.7000000000000002E-3</v>
      </c>
      <c r="AI7295"/>
      <c r="AJ7295"/>
    </row>
    <row r="7296" spans="1:36" ht="14.5" x14ac:dyDescent="0.35">
      <c r="A7296" s="52">
        <f t="shared" si="353"/>
        <v>2016</v>
      </c>
      <c r="B7296" s="30">
        <f t="shared" si="354"/>
        <v>144</v>
      </c>
      <c r="C7296" s="4">
        <f t="shared" si="355"/>
        <v>22</v>
      </c>
      <c r="D7296" s="4" t="s">
        <v>803</v>
      </c>
      <c r="E7296" s="28">
        <v>527</v>
      </c>
      <c r="F7296" s="28">
        <v>190</v>
      </c>
      <c r="G7296" s="28">
        <v>3.3</v>
      </c>
      <c r="H7296" s="28">
        <v>217</v>
      </c>
      <c r="I7296" s="28">
        <v>14</v>
      </c>
      <c r="J7296" s="28">
        <v>9.9000000000000008E-3</v>
      </c>
      <c r="AI7296"/>
      <c r="AJ7296"/>
    </row>
    <row r="7297" spans="1:36" ht="14.5" x14ac:dyDescent="0.35">
      <c r="A7297" s="52">
        <f t="shared" si="353"/>
        <v>2016</v>
      </c>
      <c r="B7297" s="30">
        <f t="shared" si="354"/>
        <v>144</v>
      </c>
      <c r="C7297" s="4">
        <f t="shared" si="355"/>
        <v>22</v>
      </c>
      <c r="D7297" s="4" t="s">
        <v>803</v>
      </c>
      <c r="E7297" s="28">
        <v>527</v>
      </c>
      <c r="F7297" s="28">
        <v>190</v>
      </c>
      <c r="G7297" s="28">
        <v>3.3</v>
      </c>
      <c r="H7297" s="28">
        <v>217</v>
      </c>
      <c r="I7297" s="28">
        <v>14</v>
      </c>
      <c r="J7297" s="28">
        <v>8.0999999999999996E-3</v>
      </c>
      <c r="AI7297"/>
      <c r="AJ7297"/>
    </row>
    <row r="7298" spans="1:36" ht="14.5" x14ac:dyDescent="0.35">
      <c r="A7298" s="52">
        <f t="shared" ref="A7298:A7361" si="356">YEAR(D7298)</f>
        <v>2016</v>
      </c>
      <c r="B7298" s="30">
        <f t="shared" ref="B7298:B7361" si="357">D7298-DATE(YEAR(D7298),1,0)</f>
        <v>144</v>
      </c>
      <c r="C7298" s="4">
        <f t="shared" ref="C7298:C7361" si="358">WEEKNUM(D7298,1)</f>
        <v>22</v>
      </c>
      <c r="D7298" s="4" t="s">
        <v>803</v>
      </c>
      <c r="E7298" s="28">
        <v>527</v>
      </c>
      <c r="F7298" s="28">
        <v>190</v>
      </c>
      <c r="G7298" s="28">
        <v>3.3</v>
      </c>
      <c r="H7298" s="28">
        <v>217</v>
      </c>
      <c r="I7298" s="28">
        <v>14</v>
      </c>
      <c r="J7298" s="28">
        <v>8.8000000000000005E-3</v>
      </c>
      <c r="AI7298"/>
      <c r="AJ7298"/>
    </row>
    <row r="7299" spans="1:36" ht="14.5" x14ac:dyDescent="0.35">
      <c r="A7299" s="52">
        <f t="shared" si="356"/>
        <v>2016</v>
      </c>
      <c r="B7299" s="30">
        <f t="shared" si="357"/>
        <v>144</v>
      </c>
      <c r="C7299" s="4">
        <f t="shared" si="358"/>
        <v>22</v>
      </c>
      <c r="D7299" s="4" t="s">
        <v>803</v>
      </c>
      <c r="E7299" s="28">
        <v>527</v>
      </c>
      <c r="F7299" s="28">
        <v>190</v>
      </c>
      <c r="G7299" s="28">
        <v>3.3</v>
      </c>
      <c r="H7299" s="28">
        <v>217</v>
      </c>
      <c r="I7299" s="28">
        <v>14</v>
      </c>
      <c r="J7299" s="28">
        <v>9.7999999999999997E-3</v>
      </c>
      <c r="AI7299"/>
      <c r="AJ7299"/>
    </row>
    <row r="7300" spans="1:36" ht="14.5" x14ac:dyDescent="0.35">
      <c r="A7300" s="52">
        <f t="shared" si="356"/>
        <v>2016</v>
      </c>
      <c r="B7300" s="30">
        <f t="shared" si="357"/>
        <v>144</v>
      </c>
      <c r="C7300" s="4">
        <f t="shared" si="358"/>
        <v>22</v>
      </c>
      <c r="D7300" s="4" t="s">
        <v>803</v>
      </c>
      <c r="E7300" s="28">
        <v>527</v>
      </c>
      <c r="F7300" s="28">
        <v>190</v>
      </c>
      <c r="G7300" s="28">
        <v>3.3</v>
      </c>
      <c r="H7300" s="28">
        <v>217</v>
      </c>
      <c r="I7300" s="28">
        <v>15</v>
      </c>
      <c r="J7300" s="28">
        <v>1.14E-2</v>
      </c>
      <c r="AI7300"/>
      <c r="AJ7300"/>
    </row>
    <row r="7301" spans="1:36" ht="14.5" x14ac:dyDescent="0.35">
      <c r="A7301" s="52">
        <f t="shared" si="356"/>
        <v>2016</v>
      </c>
      <c r="B7301" s="30">
        <f t="shared" si="357"/>
        <v>144</v>
      </c>
      <c r="C7301" s="4">
        <f t="shared" si="358"/>
        <v>22</v>
      </c>
      <c r="D7301" s="4" t="s">
        <v>803</v>
      </c>
      <c r="E7301" s="28">
        <v>527</v>
      </c>
      <c r="F7301" s="28">
        <v>190</v>
      </c>
      <c r="G7301" s="28">
        <v>3.3</v>
      </c>
      <c r="H7301" s="28">
        <v>217</v>
      </c>
      <c r="I7301" s="28">
        <v>15</v>
      </c>
      <c r="J7301" s="28">
        <v>9.7000000000000003E-3</v>
      </c>
      <c r="AI7301"/>
      <c r="AJ7301"/>
    </row>
    <row r="7302" spans="1:36" ht="14.5" x14ac:dyDescent="0.35">
      <c r="A7302" s="52">
        <f t="shared" si="356"/>
        <v>2016</v>
      </c>
      <c r="B7302" s="30">
        <f t="shared" si="357"/>
        <v>144</v>
      </c>
      <c r="C7302" s="4">
        <f t="shared" si="358"/>
        <v>22</v>
      </c>
      <c r="D7302" s="4" t="s">
        <v>803</v>
      </c>
      <c r="E7302" s="28">
        <v>527</v>
      </c>
      <c r="F7302" s="28">
        <v>190</v>
      </c>
      <c r="G7302" s="28">
        <v>3.3</v>
      </c>
      <c r="H7302" s="28">
        <v>217</v>
      </c>
      <c r="I7302" s="28">
        <v>15</v>
      </c>
      <c r="J7302" s="28">
        <v>1.26E-2</v>
      </c>
      <c r="AI7302"/>
      <c r="AJ7302"/>
    </row>
    <row r="7303" spans="1:36" ht="14.5" x14ac:dyDescent="0.35">
      <c r="A7303" s="52">
        <f t="shared" si="356"/>
        <v>2016</v>
      </c>
      <c r="B7303" s="30">
        <f t="shared" si="357"/>
        <v>144</v>
      </c>
      <c r="C7303" s="4">
        <f t="shared" si="358"/>
        <v>22</v>
      </c>
      <c r="D7303" s="4" t="s">
        <v>803</v>
      </c>
      <c r="E7303" s="28">
        <v>526</v>
      </c>
      <c r="F7303" s="28">
        <v>190</v>
      </c>
      <c r="G7303" s="28">
        <v>3.3</v>
      </c>
      <c r="H7303" s="28">
        <v>217</v>
      </c>
      <c r="I7303" s="28">
        <v>18</v>
      </c>
      <c r="J7303" s="28">
        <v>3.8E-3</v>
      </c>
      <c r="AI7303"/>
      <c r="AJ7303"/>
    </row>
    <row r="7304" spans="1:36" ht="14.5" x14ac:dyDescent="0.35">
      <c r="A7304" s="52">
        <f t="shared" si="356"/>
        <v>2016</v>
      </c>
      <c r="B7304" s="30">
        <f t="shared" si="357"/>
        <v>144</v>
      </c>
      <c r="C7304" s="4">
        <f t="shared" si="358"/>
        <v>22</v>
      </c>
      <c r="D7304" s="4" t="s">
        <v>803</v>
      </c>
      <c r="E7304" s="28">
        <v>529</v>
      </c>
      <c r="F7304" s="28">
        <v>208</v>
      </c>
      <c r="G7304" s="28">
        <v>5.2</v>
      </c>
      <c r="H7304" s="28">
        <v>217</v>
      </c>
      <c r="I7304" s="28">
        <v>11</v>
      </c>
      <c r="J7304" s="28">
        <v>1.9E-3</v>
      </c>
      <c r="AI7304"/>
      <c r="AJ7304"/>
    </row>
    <row r="7305" spans="1:36" ht="14.5" x14ac:dyDescent="0.35">
      <c r="A7305" s="52">
        <f t="shared" si="356"/>
        <v>2016</v>
      </c>
      <c r="B7305" s="30">
        <f t="shared" si="357"/>
        <v>144</v>
      </c>
      <c r="C7305" s="4">
        <f t="shared" si="358"/>
        <v>22</v>
      </c>
      <c r="D7305" s="4" t="s">
        <v>803</v>
      </c>
      <c r="E7305" s="28">
        <v>528</v>
      </c>
      <c r="F7305" s="28">
        <v>208</v>
      </c>
      <c r="G7305" s="28">
        <v>5.2</v>
      </c>
      <c r="H7305" s="28">
        <v>217</v>
      </c>
      <c r="I7305" s="28">
        <v>12</v>
      </c>
      <c r="J7305" s="28">
        <v>2.5999999999999999E-3</v>
      </c>
      <c r="AI7305"/>
      <c r="AJ7305"/>
    </row>
    <row r="7306" spans="1:36" ht="14.5" x14ac:dyDescent="0.35">
      <c r="A7306" s="52">
        <f t="shared" si="356"/>
        <v>2016</v>
      </c>
      <c r="B7306" s="30">
        <f t="shared" si="357"/>
        <v>144</v>
      </c>
      <c r="C7306" s="4">
        <f t="shared" si="358"/>
        <v>22</v>
      </c>
      <c r="D7306" s="4" t="s">
        <v>803</v>
      </c>
      <c r="E7306" s="28">
        <v>528</v>
      </c>
      <c r="F7306" s="28">
        <v>208</v>
      </c>
      <c r="G7306" s="28">
        <v>5.2</v>
      </c>
      <c r="H7306" s="28">
        <v>217</v>
      </c>
      <c r="I7306" s="28">
        <v>12</v>
      </c>
      <c r="J7306" s="28">
        <v>3.3E-3</v>
      </c>
      <c r="AI7306"/>
      <c r="AJ7306"/>
    </row>
    <row r="7307" spans="1:36" ht="14.5" x14ac:dyDescent="0.35">
      <c r="A7307" s="52">
        <f t="shared" si="356"/>
        <v>2016</v>
      </c>
      <c r="B7307" s="30">
        <f t="shared" si="357"/>
        <v>144</v>
      </c>
      <c r="C7307" s="4">
        <f t="shared" si="358"/>
        <v>22</v>
      </c>
      <c r="D7307" s="4" t="s">
        <v>803</v>
      </c>
      <c r="E7307" s="28">
        <v>528</v>
      </c>
      <c r="F7307" s="28">
        <v>208</v>
      </c>
      <c r="G7307" s="28">
        <v>5.2</v>
      </c>
      <c r="H7307" s="28">
        <v>217</v>
      </c>
      <c r="I7307" s="28">
        <v>12</v>
      </c>
      <c r="J7307" s="28">
        <v>3.8E-3</v>
      </c>
      <c r="AI7307"/>
      <c r="AJ7307"/>
    </row>
    <row r="7308" spans="1:36" ht="14.5" x14ac:dyDescent="0.35">
      <c r="A7308" s="52">
        <f t="shared" si="356"/>
        <v>2016</v>
      </c>
      <c r="B7308" s="30">
        <f t="shared" si="357"/>
        <v>144</v>
      </c>
      <c r="C7308" s="4">
        <f t="shared" si="358"/>
        <v>22</v>
      </c>
      <c r="D7308" s="4" t="s">
        <v>803</v>
      </c>
      <c r="E7308" s="28">
        <v>528</v>
      </c>
      <c r="F7308" s="28">
        <v>208</v>
      </c>
      <c r="G7308" s="28">
        <v>5.2</v>
      </c>
      <c r="H7308" s="28">
        <v>217</v>
      </c>
      <c r="I7308" s="28">
        <v>12</v>
      </c>
      <c r="J7308" s="28">
        <v>2.3E-3</v>
      </c>
      <c r="AI7308"/>
      <c r="AJ7308"/>
    </row>
    <row r="7309" spans="1:36" ht="14.5" x14ac:dyDescent="0.35">
      <c r="A7309" s="52">
        <f t="shared" si="356"/>
        <v>2016</v>
      </c>
      <c r="B7309" s="30">
        <f t="shared" si="357"/>
        <v>144</v>
      </c>
      <c r="C7309" s="4">
        <f t="shared" si="358"/>
        <v>22</v>
      </c>
      <c r="D7309" s="4" t="s">
        <v>803</v>
      </c>
      <c r="E7309" s="28">
        <v>528</v>
      </c>
      <c r="F7309" s="28">
        <v>208</v>
      </c>
      <c r="G7309" s="28">
        <v>5.2</v>
      </c>
      <c r="H7309" s="28">
        <v>217</v>
      </c>
      <c r="I7309" s="28">
        <v>13</v>
      </c>
      <c r="J7309" s="28">
        <v>4.3E-3</v>
      </c>
      <c r="AI7309"/>
      <c r="AJ7309"/>
    </row>
    <row r="7310" spans="1:36" ht="14.5" x14ac:dyDescent="0.35">
      <c r="A7310" s="52">
        <f t="shared" si="356"/>
        <v>2016</v>
      </c>
      <c r="B7310" s="30">
        <f t="shared" si="357"/>
        <v>144</v>
      </c>
      <c r="C7310" s="4">
        <f t="shared" si="358"/>
        <v>22</v>
      </c>
      <c r="D7310" s="4" t="s">
        <v>803</v>
      </c>
      <c r="E7310" s="28">
        <v>528</v>
      </c>
      <c r="F7310" s="28">
        <v>208</v>
      </c>
      <c r="G7310" s="28">
        <v>5.2</v>
      </c>
      <c r="H7310" s="28">
        <v>217</v>
      </c>
      <c r="I7310" s="28">
        <v>13</v>
      </c>
      <c r="J7310" s="28">
        <v>2.5999999999999999E-3</v>
      </c>
      <c r="AI7310"/>
      <c r="AJ7310"/>
    </row>
    <row r="7311" spans="1:36" ht="14.5" x14ac:dyDescent="0.35">
      <c r="A7311" s="52">
        <f t="shared" si="356"/>
        <v>2016</v>
      </c>
      <c r="B7311" s="30">
        <f t="shared" si="357"/>
        <v>144</v>
      </c>
      <c r="C7311" s="4">
        <f t="shared" si="358"/>
        <v>22</v>
      </c>
      <c r="D7311" s="4" t="s">
        <v>803</v>
      </c>
      <c r="E7311" s="28">
        <v>528</v>
      </c>
      <c r="F7311" s="28">
        <v>208</v>
      </c>
      <c r="G7311" s="28">
        <v>5.2</v>
      </c>
      <c r="H7311" s="28">
        <v>217</v>
      </c>
      <c r="I7311" s="28">
        <v>13</v>
      </c>
      <c r="J7311" s="28">
        <v>3.5000000000000001E-3</v>
      </c>
      <c r="AI7311"/>
      <c r="AJ7311"/>
    </row>
    <row r="7312" spans="1:36" ht="14.5" x14ac:dyDescent="0.35">
      <c r="A7312" s="52">
        <f t="shared" si="356"/>
        <v>2016</v>
      </c>
      <c r="B7312" s="30">
        <f t="shared" si="357"/>
        <v>144</v>
      </c>
      <c r="C7312" s="4">
        <f t="shared" si="358"/>
        <v>22</v>
      </c>
      <c r="D7312" s="4" t="s">
        <v>803</v>
      </c>
      <c r="E7312" s="28">
        <v>529</v>
      </c>
      <c r="F7312" s="28">
        <v>208</v>
      </c>
      <c r="G7312" s="28">
        <v>5.2</v>
      </c>
      <c r="H7312" s="28">
        <v>217</v>
      </c>
      <c r="I7312" s="28">
        <v>13</v>
      </c>
      <c r="J7312" s="28">
        <v>3.5000000000000001E-3</v>
      </c>
      <c r="AI7312"/>
      <c r="AJ7312"/>
    </row>
    <row r="7313" spans="1:36" ht="14.5" x14ac:dyDescent="0.35">
      <c r="A7313" s="52">
        <f t="shared" si="356"/>
        <v>2016</v>
      </c>
      <c r="B7313" s="30">
        <f t="shared" si="357"/>
        <v>144</v>
      </c>
      <c r="C7313" s="4">
        <f t="shared" si="358"/>
        <v>22</v>
      </c>
      <c r="D7313" s="4" t="s">
        <v>803</v>
      </c>
      <c r="E7313" s="28">
        <v>529</v>
      </c>
      <c r="F7313" s="28">
        <v>208</v>
      </c>
      <c r="G7313" s="28">
        <v>5.2</v>
      </c>
      <c r="H7313" s="28">
        <v>217</v>
      </c>
      <c r="I7313" s="28">
        <v>13</v>
      </c>
      <c r="J7313" s="28">
        <v>4.3E-3</v>
      </c>
      <c r="AI7313"/>
      <c r="AJ7313"/>
    </row>
    <row r="7314" spans="1:36" ht="14.5" x14ac:dyDescent="0.35">
      <c r="A7314" s="52">
        <f t="shared" si="356"/>
        <v>2016</v>
      </c>
      <c r="B7314" s="30">
        <f t="shared" si="357"/>
        <v>144</v>
      </c>
      <c r="C7314" s="4">
        <f t="shared" si="358"/>
        <v>22</v>
      </c>
      <c r="D7314" s="4" t="s">
        <v>803</v>
      </c>
      <c r="E7314" s="28">
        <v>528</v>
      </c>
      <c r="F7314" s="28">
        <v>208</v>
      </c>
      <c r="G7314" s="28">
        <v>5.2</v>
      </c>
      <c r="H7314" s="28">
        <v>217</v>
      </c>
      <c r="I7314" s="28">
        <v>15</v>
      </c>
      <c r="J7314" s="28">
        <v>4.7999999999999996E-3</v>
      </c>
      <c r="AI7314"/>
      <c r="AJ7314"/>
    </row>
    <row r="7315" spans="1:36" ht="14.5" x14ac:dyDescent="0.35">
      <c r="A7315" s="52">
        <f t="shared" si="356"/>
        <v>2016</v>
      </c>
      <c r="B7315" s="30">
        <f t="shared" si="357"/>
        <v>144</v>
      </c>
      <c r="C7315" s="4">
        <f t="shared" si="358"/>
        <v>22</v>
      </c>
      <c r="D7315" s="4" t="s">
        <v>803</v>
      </c>
      <c r="E7315" s="28">
        <v>528</v>
      </c>
      <c r="F7315" s="28">
        <v>208</v>
      </c>
      <c r="G7315" s="28">
        <v>5.2</v>
      </c>
      <c r="H7315" s="28">
        <v>217</v>
      </c>
      <c r="I7315" s="28">
        <v>18</v>
      </c>
      <c r="J7315" s="28">
        <v>4.7000000000000002E-3</v>
      </c>
      <c r="AI7315"/>
      <c r="AJ7315"/>
    </row>
    <row r="7316" spans="1:36" ht="14.5" x14ac:dyDescent="0.35">
      <c r="A7316" s="52">
        <f t="shared" si="356"/>
        <v>2016</v>
      </c>
      <c r="B7316" s="30">
        <f t="shared" si="357"/>
        <v>145</v>
      </c>
      <c r="C7316" s="4">
        <f t="shared" si="358"/>
        <v>22</v>
      </c>
      <c r="D7316" s="4" t="s">
        <v>804</v>
      </c>
      <c r="E7316" s="28">
        <v>537</v>
      </c>
      <c r="F7316" s="28">
        <v>36</v>
      </c>
      <c r="G7316" s="28">
        <v>3.8</v>
      </c>
      <c r="H7316" s="28">
        <v>217</v>
      </c>
      <c r="I7316" s="28">
        <v>10</v>
      </c>
      <c r="J7316" s="28">
        <v>3.2000000000000002E-3</v>
      </c>
      <c r="AI7316"/>
      <c r="AJ7316"/>
    </row>
    <row r="7317" spans="1:36" ht="14.5" x14ac:dyDescent="0.35">
      <c r="A7317" s="52">
        <f t="shared" si="356"/>
        <v>2016</v>
      </c>
      <c r="B7317" s="30">
        <f t="shared" si="357"/>
        <v>145</v>
      </c>
      <c r="C7317" s="4">
        <f t="shared" si="358"/>
        <v>22</v>
      </c>
      <c r="D7317" s="4" t="s">
        <v>804</v>
      </c>
      <c r="E7317" s="28">
        <v>536</v>
      </c>
      <c r="F7317" s="28">
        <v>36</v>
      </c>
      <c r="G7317" s="28">
        <v>3.8</v>
      </c>
      <c r="H7317" s="28">
        <v>217</v>
      </c>
      <c r="I7317" s="28">
        <v>11</v>
      </c>
      <c r="J7317" s="28">
        <v>1.6999999999999999E-3</v>
      </c>
      <c r="AI7317"/>
      <c r="AJ7317"/>
    </row>
    <row r="7318" spans="1:36" ht="14.5" x14ac:dyDescent="0.35">
      <c r="A7318" s="52">
        <f t="shared" si="356"/>
        <v>2016</v>
      </c>
      <c r="B7318" s="30">
        <f t="shared" si="357"/>
        <v>145</v>
      </c>
      <c r="C7318" s="4">
        <f t="shared" si="358"/>
        <v>22</v>
      </c>
      <c r="D7318" s="4" t="s">
        <v>804</v>
      </c>
      <c r="E7318" s="28">
        <v>536</v>
      </c>
      <c r="F7318" s="28">
        <v>36</v>
      </c>
      <c r="G7318" s="28">
        <v>3.8</v>
      </c>
      <c r="H7318" s="28">
        <v>217</v>
      </c>
      <c r="I7318" s="28">
        <v>11</v>
      </c>
      <c r="J7318" s="28">
        <v>1.6999999999999999E-3</v>
      </c>
      <c r="AI7318"/>
      <c r="AJ7318"/>
    </row>
    <row r="7319" spans="1:36" ht="14.5" x14ac:dyDescent="0.35">
      <c r="A7319" s="52">
        <f t="shared" si="356"/>
        <v>2016</v>
      </c>
      <c r="B7319" s="30">
        <f t="shared" si="357"/>
        <v>145</v>
      </c>
      <c r="C7319" s="4">
        <f t="shared" si="358"/>
        <v>22</v>
      </c>
      <c r="D7319" s="4" t="s">
        <v>804</v>
      </c>
      <c r="E7319" s="28">
        <v>536</v>
      </c>
      <c r="F7319" s="28">
        <v>36</v>
      </c>
      <c r="G7319" s="28">
        <v>3.8</v>
      </c>
      <c r="H7319" s="28">
        <v>217</v>
      </c>
      <c r="I7319" s="28">
        <v>11</v>
      </c>
      <c r="J7319" s="28">
        <v>2.5000000000000001E-3</v>
      </c>
      <c r="AI7319"/>
      <c r="AJ7319"/>
    </row>
    <row r="7320" spans="1:36" ht="14.5" x14ac:dyDescent="0.35">
      <c r="A7320" s="52">
        <f t="shared" si="356"/>
        <v>2016</v>
      </c>
      <c r="B7320" s="30">
        <f t="shared" si="357"/>
        <v>145</v>
      </c>
      <c r="C7320" s="4">
        <f t="shared" si="358"/>
        <v>22</v>
      </c>
      <c r="D7320" s="4" t="s">
        <v>804</v>
      </c>
      <c r="E7320" s="28">
        <v>536</v>
      </c>
      <c r="F7320" s="28">
        <v>36</v>
      </c>
      <c r="G7320" s="28">
        <v>3.8</v>
      </c>
      <c r="H7320" s="28">
        <v>217</v>
      </c>
      <c r="I7320" s="28">
        <v>11</v>
      </c>
      <c r="J7320" s="28">
        <v>2E-3</v>
      </c>
      <c r="AI7320"/>
      <c r="AJ7320"/>
    </row>
    <row r="7321" spans="1:36" ht="14.5" x14ac:dyDescent="0.35">
      <c r="A7321" s="52">
        <f t="shared" si="356"/>
        <v>2016</v>
      </c>
      <c r="B7321" s="30">
        <f t="shared" si="357"/>
        <v>145</v>
      </c>
      <c r="C7321" s="4">
        <f t="shared" si="358"/>
        <v>22</v>
      </c>
      <c r="D7321" s="4" t="s">
        <v>804</v>
      </c>
      <c r="E7321" s="28">
        <v>536</v>
      </c>
      <c r="F7321" s="28">
        <v>36</v>
      </c>
      <c r="G7321" s="28">
        <v>3.8</v>
      </c>
      <c r="H7321" s="28">
        <v>217</v>
      </c>
      <c r="I7321" s="28">
        <v>11</v>
      </c>
      <c r="J7321" s="28">
        <v>2.8E-3</v>
      </c>
      <c r="AI7321"/>
      <c r="AJ7321"/>
    </row>
    <row r="7322" spans="1:36" ht="14.5" x14ac:dyDescent="0.35">
      <c r="A7322" s="52">
        <f t="shared" si="356"/>
        <v>2016</v>
      </c>
      <c r="B7322" s="30">
        <f t="shared" si="357"/>
        <v>145</v>
      </c>
      <c r="C7322" s="4">
        <f t="shared" si="358"/>
        <v>22</v>
      </c>
      <c r="D7322" s="4" t="s">
        <v>804</v>
      </c>
      <c r="E7322" s="28">
        <v>536</v>
      </c>
      <c r="F7322" s="28">
        <v>36</v>
      </c>
      <c r="G7322" s="28">
        <v>3.8</v>
      </c>
      <c r="H7322" s="28">
        <v>217</v>
      </c>
      <c r="I7322" s="28">
        <v>11</v>
      </c>
      <c r="J7322" s="28">
        <v>1.9E-3</v>
      </c>
      <c r="AI7322"/>
      <c r="AJ7322"/>
    </row>
    <row r="7323" spans="1:36" ht="14.5" x14ac:dyDescent="0.35">
      <c r="A7323" s="52">
        <f t="shared" si="356"/>
        <v>2016</v>
      </c>
      <c r="B7323" s="30">
        <f t="shared" si="357"/>
        <v>145</v>
      </c>
      <c r="C7323" s="4">
        <f t="shared" si="358"/>
        <v>22</v>
      </c>
      <c r="D7323" s="4" t="s">
        <v>804</v>
      </c>
      <c r="E7323" s="28">
        <v>536</v>
      </c>
      <c r="F7323" s="28">
        <v>36</v>
      </c>
      <c r="G7323" s="28">
        <v>3.8</v>
      </c>
      <c r="H7323" s="28">
        <v>217</v>
      </c>
      <c r="I7323" s="28">
        <v>11</v>
      </c>
      <c r="J7323" s="28">
        <v>1.8E-3</v>
      </c>
      <c r="AI7323"/>
      <c r="AJ7323"/>
    </row>
    <row r="7324" spans="1:36" ht="14.5" x14ac:dyDescent="0.35">
      <c r="A7324" s="52">
        <f t="shared" si="356"/>
        <v>2016</v>
      </c>
      <c r="B7324" s="30">
        <f t="shared" si="357"/>
        <v>145</v>
      </c>
      <c r="C7324" s="4">
        <f t="shared" si="358"/>
        <v>22</v>
      </c>
      <c r="D7324" s="4" t="s">
        <v>804</v>
      </c>
      <c r="E7324" s="28">
        <v>536</v>
      </c>
      <c r="F7324" s="28">
        <v>36</v>
      </c>
      <c r="G7324" s="28">
        <v>3.8</v>
      </c>
      <c r="H7324" s="28">
        <v>217</v>
      </c>
      <c r="I7324" s="28">
        <v>11</v>
      </c>
      <c r="J7324" s="28">
        <v>2.3E-3</v>
      </c>
      <c r="AI7324"/>
      <c r="AJ7324"/>
    </row>
    <row r="7325" spans="1:36" ht="14.5" x14ac:dyDescent="0.35">
      <c r="A7325" s="52">
        <f t="shared" si="356"/>
        <v>2016</v>
      </c>
      <c r="B7325" s="30">
        <f t="shared" si="357"/>
        <v>145</v>
      </c>
      <c r="C7325" s="4">
        <f t="shared" si="358"/>
        <v>22</v>
      </c>
      <c r="D7325" s="4" t="s">
        <v>804</v>
      </c>
      <c r="E7325" s="28">
        <v>537</v>
      </c>
      <c r="F7325" s="28">
        <v>36</v>
      </c>
      <c r="G7325" s="28">
        <v>3.8</v>
      </c>
      <c r="H7325" s="28">
        <v>217</v>
      </c>
      <c r="I7325" s="28">
        <v>11</v>
      </c>
      <c r="J7325" s="28">
        <v>5.0000000000000001E-3</v>
      </c>
      <c r="AI7325"/>
      <c r="AJ7325"/>
    </row>
    <row r="7326" spans="1:36" ht="14.5" x14ac:dyDescent="0.35">
      <c r="A7326" s="52">
        <f t="shared" si="356"/>
        <v>2016</v>
      </c>
      <c r="B7326" s="30">
        <f t="shared" si="357"/>
        <v>145</v>
      </c>
      <c r="C7326" s="4">
        <f t="shared" si="358"/>
        <v>22</v>
      </c>
      <c r="D7326" s="4" t="s">
        <v>804</v>
      </c>
      <c r="E7326" s="28">
        <v>536</v>
      </c>
      <c r="F7326" s="28">
        <v>36</v>
      </c>
      <c r="G7326" s="28">
        <v>3.8</v>
      </c>
      <c r="H7326" s="28">
        <v>217</v>
      </c>
      <c r="I7326" s="28">
        <v>12</v>
      </c>
      <c r="J7326" s="28">
        <v>3.0000000000000001E-3</v>
      </c>
      <c r="AI7326"/>
      <c r="AJ7326"/>
    </row>
    <row r="7327" spans="1:36" ht="14.5" x14ac:dyDescent="0.35">
      <c r="A7327" s="52">
        <f t="shared" si="356"/>
        <v>2016</v>
      </c>
      <c r="B7327" s="30">
        <f t="shared" si="357"/>
        <v>145</v>
      </c>
      <c r="C7327" s="4">
        <f t="shared" si="358"/>
        <v>22</v>
      </c>
      <c r="D7327" s="4" t="s">
        <v>804</v>
      </c>
      <c r="E7327" s="28">
        <v>536</v>
      </c>
      <c r="F7327" s="28">
        <v>36</v>
      </c>
      <c r="G7327" s="28">
        <v>3.8</v>
      </c>
      <c r="H7327" s="28">
        <v>217</v>
      </c>
      <c r="I7327" s="28">
        <v>12</v>
      </c>
      <c r="J7327" s="28">
        <v>3.3999999999999998E-3</v>
      </c>
      <c r="AI7327"/>
      <c r="AJ7327"/>
    </row>
    <row r="7328" spans="1:36" ht="14.5" x14ac:dyDescent="0.35">
      <c r="A7328" s="52">
        <f t="shared" si="356"/>
        <v>2016</v>
      </c>
      <c r="B7328" s="30">
        <f t="shared" si="357"/>
        <v>145</v>
      </c>
      <c r="C7328" s="4">
        <f t="shared" si="358"/>
        <v>22</v>
      </c>
      <c r="D7328" s="4" t="s">
        <v>804</v>
      </c>
      <c r="E7328" s="28">
        <v>536</v>
      </c>
      <c r="F7328" s="28">
        <v>36</v>
      </c>
      <c r="G7328" s="28">
        <v>3.8</v>
      </c>
      <c r="H7328" s="28">
        <v>217</v>
      </c>
      <c r="I7328" s="28">
        <v>12</v>
      </c>
      <c r="J7328" s="28">
        <v>3.0999999999999999E-3</v>
      </c>
      <c r="AI7328"/>
      <c r="AJ7328"/>
    </row>
    <row r="7329" spans="1:36" ht="14.5" x14ac:dyDescent="0.35">
      <c r="A7329" s="52">
        <f t="shared" si="356"/>
        <v>2016</v>
      </c>
      <c r="B7329" s="30">
        <f t="shared" si="357"/>
        <v>145</v>
      </c>
      <c r="C7329" s="4">
        <f t="shared" si="358"/>
        <v>22</v>
      </c>
      <c r="D7329" s="4" t="s">
        <v>804</v>
      </c>
      <c r="E7329" s="28">
        <v>536</v>
      </c>
      <c r="F7329" s="28">
        <v>36</v>
      </c>
      <c r="G7329" s="28">
        <v>3.8</v>
      </c>
      <c r="H7329" s="28">
        <v>217</v>
      </c>
      <c r="I7329" s="28">
        <v>12</v>
      </c>
      <c r="J7329" s="28">
        <v>3.3E-3</v>
      </c>
      <c r="AI7329"/>
      <c r="AJ7329"/>
    </row>
    <row r="7330" spans="1:36" ht="14.5" x14ac:dyDescent="0.35">
      <c r="A7330" s="52">
        <f t="shared" si="356"/>
        <v>2016</v>
      </c>
      <c r="B7330" s="30">
        <f t="shared" si="357"/>
        <v>145</v>
      </c>
      <c r="C7330" s="4">
        <f t="shared" si="358"/>
        <v>22</v>
      </c>
      <c r="D7330" s="4" t="s">
        <v>804</v>
      </c>
      <c r="E7330" s="28">
        <v>536</v>
      </c>
      <c r="F7330" s="28">
        <v>36</v>
      </c>
      <c r="G7330" s="28">
        <v>3.8</v>
      </c>
      <c r="H7330" s="28">
        <v>217</v>
      </c>
      <c r="I7330" s="28">
        <v>12</v>
      </c>
      <c r="J7330" s="28">
        <v>2.7000000000000001E-3</v>
      </c>
      <c r="AI7330"/>
      <c r="AJ7330"/>
    </row>
    <row r="7331" spans="1:36" ht="14.5" x14ac:dyDescent="0.35">
      <c r="A7331" s="52">
        <f t="shared" si="356"/>
        <v>2016</v>
      </c>
      <c r="B7331" s="30">
        <f t="shared" si="357"/>
        <v>145</v>
      </c>
      <c r="C7331" s="4">
        <f t="shared" si="358"/>
        <v>22</v>
      </c>
      <c r="D7331" s="4" t="s">
        <v>804</v>
      </c>
      <c r="E7331" s="28">
        <v>536</v>
      </c>
      <c r="F7331" s="28">
        <v>36</v>
      </c>
      <c r="G7331" s="28">
        <v>3.8</v>
      </c>
      <c r="H7331" s="28">
        <v>217</v>
      </c>
      <c r="I7331" s="28">
        <v>12</v>
      </c>
      <c r="J7331" s="28">
        <v>3.5999999999999999E-3</v>
      </c>
      <c r="AI7331"/>
      <c r="AJ7331"/>
    </row>
    <row r="7332" spans="1:36" ht="14.5" x14ac:dyDescent="0.35">
      <c r="A7332" s="52">
        <f t="shared" si="356"/>
        <v>2016</v>
      </c>
      <c r="B7332" s="30">
        <f t="shared" si="357"/>
        <v>145</v>
      </c>
      <c r="C7332" s="4">
        <f t="shared" si="358"/>
        <v>22</v>
      </c>
      <c r="D7332" s="4" t="s">
        <v>804</v>
      </c>
      <c r="E7332" s="28">
        <v>536</v>
      </c>
      <c r="F7332" s="28">
        <v>36</v>
      </c>
      <c r="G7332" s="28">
        <v>3.8</v>
      </c>
      <c r="H7332" s="28">
        <v>217</v>
      </c>
      <c r="I7332" s="28">
        <v>12</v>
      </c>
      <c r="J7332" s="28">
        <v>2.7000000000000001E-3</v>
      </c>
      <c r="AI7332"/>
      <c r="AJ7332"/>
    </row>
    <row r="7333" spans="1:36" ht="14.5" x14ac:dyDescent="0.35">
      <c r="A7333" s="52">
        <f t="shared" si="356"/>
        <v>2016</v>
      </c>
      <c r="B7333" s="30">
        <f t="shared" si="357"/>
        <v>145</v>
      </c>
      <c r="C7333" s="4">
        <f t="shared" si="358"/>
        <v>22</v>
      </c>
      <c r="D7333" s="4" t="s">
        <v>804</v>
      </c>
      <c r="E7333" s="28">
        <v>536</v>
      </c>
      <c r="F7333" s="28">
        <v>36</v>
      </c>
      <c r="G7333" s="28">
        <v>3.8</v>
      </c>
      <c r="H7333" s="28">
        <v>217</v>
      </c>
      <c r="I7333" s="28">
        <v>12</v>
      </c>
      <c r="J7333" s="28">
        <v>3.0000000000000001E-3</v>
      </c>
      <c r="AI7333"/>
      <c r="AJ7333"/>
    </row>
    <row r="7334" spans="1:36" ht="14.5" x14ac:dyDescent="0.35">
      <c r="A7334" s="52">
        <f t="shared" si="356"/>
        <v>2016</v>
      </c>
      <c r="B7334" s="30">
        <f t="shared" si="357"/>
        <v>145</v>
      </c>
      <c r="C7334" s="4">
        <f t="shared" si="358"/>
        <v>22</v>
      </c>
      <c r="D7334" s="4" t="s">
        <v>804</v>
      </c>
      <c r="E7334" s="28">
        <v>536</v>
      </c>
      <c r="F7334" s="28">
        <v>36</v>
      </c>
      <c r="G7334" s="28">
        <v>3.8</v>
      </c>
      <c r="H7334" s="28">
        <v>217</v>
      </c>
      <c r="I7334" s="28">
        <v>12</v>
      </c>
      <c r="J7334" s="28">
        <v>2.0999999999999999E-3</v>
      </c>
      <c r="AI7334"/>
      <c r="AJ7334"/>
    </row>
    <row r="7335" spans="1:36" ht="14.5" x14ac:dyDescent="0.35">
      <c r="A7335" s="52">
        <f t="shared" si="356"/>
        <v>2016</v>
      </c>
      <c r="B7335" s="30">
        <f t="shared" si="357"/>
        <v>145</v>
      </c>
      <c r="C7335" s="4">
        <f t="shared" si="358"/>
        <v>22</v>
      </c>
      <c r="D7335" s="4" t="s">
        <v>804</v>
      </c>
      <c r="E7335" s="28">
        <v>536</v>
      </c>
      <c r="F7335" s="28">
        <v>36</v>
      </c>
      <c r="G7335" s="28">
        <v>3.8</v>
      </c>
      <c r="H7335" s="28">
        <v>217</v>
      </c>
      <c r="I7335" s="28">
        <v>12</v>
      </c>
      <c r="J7335" s="28">
        <v>3.0999999999999999E-3</v>
      </c>
      <c r="AI7335"/>
      <c r="AJ7335"/>
    </row>
    <row r="7336" spans="1:36" ht="14.5" x14ac:dyDescent="0.35">
      <c r="A7336" s="52">
        <f t="shared" si="356"/>
        <v>2016</v>
      </c>
      <c r="B7336" s="30">
        <f t="shared" si="357"/>
        <v>145</v>
      </c>
      <c r="C7336" s="4">
        <f t="shared" si="358"/>
        <v>22</v>
      </c>
      <c r="D7336" s="4" t="s">
        <v>804</v>
      </c>
      <c r="E7336" s="28">
        <v>536</v>
      </c>
      <c r="F7336" s="28">
        <v>36</v>
      </c>
      <c r="G7336" s="28">
        <v>3.8</v>
      </c>
      <c r="H7336" s="28">
        <v>217</v>
      </c>
      <c r="I7336" s="28">
        <v>12</v>
      </c>
      <c r="J7336" s="28">
        <v>2.5999999999999999E-3</v>
      </c>
      <c r="AI7336"/>
      <c r="AJ7336"/>
    </row>
    <row r="7337" spans="1:36" ht="14.5" x14ac:dyDescent="0.35">
      <c r="A7337" s="52">
        <f t="shared" si="356"/>
        <v>2016</v>
      </c>
      <c r="B7337" s="30">
        <f t="shared" si="357"/>
        <v>145</v>
      </c>
      <c r="C7337" s="4">
        <f t="shared" si="358"/>
        <v>22</v>
      </c>
      <c r="D7337" s="4" t="s">
        <v>804</v>
      </c>
      <c r="E7337" s="28">
        <v>536</v>
      </c>
      <c r="F7337" s="28">
        <v>36</v>
      </c>
      <c r="G7337" s="28">
        <v>3.8</v>
      </c>
      <c r="H7337" s="28">
        <v>217</v>
      </c>
      <c r="I7337" s="28">
        <v>12</v>
      </c>
      <c r="J7337" s="28">
        <v>2.5999999999999999E-3</v>
      </c>
      <c r="AI7337"/>
      <c r="AJ7337"/>
    </row>
    <row r="7338" spans="1:36" ht="14.5" x14ac:dyDescent="0.35">
      <c r="A7338" s="52">
        <f t="shared" si="356"/>
        <v>2016</v>
      </c>
      <c r="B7338" s="30">
        <f t="shared" si="357"/>
        <v>145</v>
      </c>
      <c r="C7338" s="4">
        <f t="shared" si="358"/>
        <v>22</v>
      </c>
      <c r="D7338" s="4" t="s">
        <v>804</v>
      </c>
      <c r="E7338" s="28">
        <v>536</v>
      </c>
      <c r="F7338" s="28">
        <v>36</v>
      </c>
      <c r="G7338" s="28">
        <v>3.8</v>
      </c>
      <c r="H7338" s="28">
        <v>217</v>
      </c>
      <c r="I7338" s="28">
        <v>12</v>
      </c>
      <c r="J7338" s="28">
        <v>2.5000000000000001E-3</v>
      </c>
      <c r="AI7338"/>
      <c r="AJ7338"/>
    </row>
    <row r="7339" spans="1:36" ht="14.5" x14ac:dyDescent="0.35">
      <c r="A7339" s="52">
        <f t="shared" si="356"/>
        <v>2016</v>
      </c>
      <c r="B7339" s="30">
        <f t="shared" si="357"/>
        <v>145</v>
      </c>
      <c r="C7339" s="4">
        <f t="shared" si="358"/>
        <v>22</v>
      </c>
      <c r="D7339" s="4" t="s">
        <v>804</v>
      </c>
      <c r="E7339" s="28">
        <v>536</v>
      </c>
      <c r="F7339" s="28">
        <v>36</v>
      </c>
      <c r="G7339" s="28">
        <v>3.8</v>
      </c>
      <c r="H7339" s="28">
        <v>217</v>
      </c>
      <c r="I7339" s="28">
        <v>12</v>
      </c>
      <c r="J7339" s="28">
        <v>2.8E-3</v>
      </c>
      <c r="AI7339"/>
      <c r="AJ7339"/>
    </row>
    <row r="7340" spans="1:36" ht="14.5" x14ac:dyDescent="0.35">
      <c r="A7340" s="52">
        <f t="shared" si="356"/>
        <v>2016</v>
      </c>
      <c r="B7340" s="30">
        <f t="shared" si="357"/>
        <v>145</v>
      </c>
      <c r="C7340" s="4">
        <f t="shared" si="358"/>
        <v>22</v>
      </c>
      <c r="D7340" s="4" t="s">
        <v>804</v>
      </c>
      <c r="E7340" s="28">
        <v>536</v>
      </c>
      <c r="F7340" s="28">
        <v>36</v>
      </c>
      <c r="G7340" s="28">
        <v>3.8</v>
      </c>
      <c r="H7340" s="28">
        <v>217</v>
      </c>
      <c r="I7340" s="28">
        <v>12</v>
      </c>
      <c r="J7340" s="28">
        <v>2.7000000000000001E-3</v>
      </c>
      <c r="AI7340"/>
      <c r="AJ7340"/>
    </row>
    <row r="7341" spans="1:36" ht="14.5" x14ac:dyDescent="0.35">
      <c r="A7341" s="52">
        <f t="shared" si="356"/>
        <v>2016</v>
      </c>
      <c r="B7341" s="30">
        <f t="shared" si="357"/>
        <v>145</v>
      </c>
      <c r="C7341" s="4">
        <f t="shared" si="358"/>
        <v>22</v>
      </c>
      <c r="D7341" s="4" t="s">
        <v>804</v>
      </c>
      <c r="E7341" s="28">
        <v>536</v>
      </c>
      <c r="F7341" s="28">
        <v>36</v>
      </c>
      <c r="G7341" s="28">
        <v>3.8</v>
      </c>
      <c r="H7341" s="28">
        <v>217</v>
      </c>
      <c r="I7341" s="28">
        <v>12</v>
      </c>
      <c r="J7341" s="28">
        <v>3.3E-3</v>
      </c>
      <c r="AI7341"/>
      <c r="AJ7341"/>
    </row>
    <row r="7342" spans="1:36" ht="14.5" x14ac:dyDescent="0.35">
      <c r="A7342" s="52">
        <f t="shared" si="356"/>
        <v>2016</v>
      </c>
      <c r="B7342" s="30">
        <f t="shared" si="357"/>
        <v>145</v>
      </c>
      <c r="C7342" s="4">
        <f t="shared" si="358"/>
        <v>22</v>
      </c>
      <c r="D7342" s="4" t="s">
        <v>804</v>
      </c>
      <c r="E7342" s="28">
        <v>536</v>
      </c>
      <c r="F7342" s="28">
        <v>36</v>
      </c>
      <c r="G7342" s="28">
        <v>3.8</v>
      </c>
      <c r="H7342" s="28">
        <v>217</v>
      </c>
      <c r="I7342" s="28">
        <v>12</v>
      </c>
      <c r="J7342" s="28">
        <v>2.2000000000000001E-3</v>
      </c>
      <c r="AI7342"/>
      <c r="AJ7342"/>
    </row>
    <row r="7343" spans="1:36" ht="14.5" x14ac:dyDescent="0.35">
      <c r="A7343" s="52">
        <f t="shared" si="356"/>
        <v>2016</v>
      </c>
      <c r="B7343" s="30">
        <f t="shared" si="357"/>
        <v>145</v>
      </c>
      <c r="C7343" s="4">
        <f t="shared" si="358"/>
        <v>22</v>
      </c>
      <c r="D7343" s="4" t="s">
        <v>804</v>
      </c>
      <c r="E7343" s="28">
        <v>536</v>
      </c>
      <c r="F7343" s="28">
        <v>36</v>
      </c>
      <c r="G7343" s="28">
        <v>3.8</v>
      </c>
      <c r="H7343" s="28">
        <v>217</v>
      </c>
      <c r="I7343" s="28">
        <v>12</v>
      </c>
      <c r="J7343" s="28">
        <v>3.0999999999999999E-3</v>
      </c>
      <c r="AI7343"/>
      <c r="AJ7343"/>
    </row>
    <row r="7344" spans="1:36" ht="14.5" x14ac:dyDescent="0.35">
      <c r="A7344" s="52">
        <f t="shared" si="356"/>
        <v>2016</v>
      </c>
      <c r="B7344" s="30">
        <f t="shared" si="357"/>
        <v>145</v>
      </c>
      <c r="C7344" s="4">
        <f t="shared" si="358"/>
        <v>22</v>
      </c>
      <c r="D7344" s="4" t="s">
        <v>804</v>
      </c>
      <c r="E7344" s="28">
        <v>536</v>
      </c>
      <c r="F7344" s="28">
        <v>36</v>
      </c>
      <c r="G7344" s="28">
        <v>3.8</v>
      </c>
      <c r="H7344" s="28">
        <v>217</v>
      </c>
      <c r="I7344" s="28">
        <v>12</v>
      </c>
      <c r="J7344" s="28">
        <v>2.3999999999999998E-3</v>
      </c>
      <c r="AI7344"/>
      <c r="AJ7344"/>
    </row>
    <row r="7345" spans="1:36" ht="14.5" x14ac:dyDescent="0.35">
      <c r="A7345" s="52">
        <f t="shared" si="356"/>
        <v>2016</v>
      </c>
      <c r="B7345" s="30">
        <f t="shared" si="357"/>
        <v>145</v>
      </c>
      <c r="C7345" s="4">
        <f t="shared" si="358"/>
        <v>22</v>
      </c>
      <c r="D7345" s="4" t="s">
        <v>804</v>
      </c>
      <c r="E7345" s="28">
        <v>537</v>
      </c>
      <c r="F7345" s="28">
        <v>36</v>
      </c>
      <c r="G7345" s="28">
        <v>3.8</v>
      </c>
      <c r="H7345" s="28">
        <v>217</v>
      </c>
      <c r="I7345" s="28">
        <v>12</v>
      </c>
      <c r="J7345" s="28">
        <v>5.1999999999999998E-3</v>
      </c>
      <c r="AI7345"/>
      <c r="AJ7345"/>
    </row>
    <row r="7346" spans="1:36" ht="14.5" x14ac:dyDescent="0.35">
      <c r="A7346" s="52">
        <f t="shared" si="356"/>
        <v>2016</v>
      </c>
      <c r="B7346" s="30">
        <f t="shared" si="357"/>
        <v>145</v>
      </c>
      <c r="C7346" s="4">
        <f t="shared" si="358"/>
        <v>22</v>
      </c>
      <c r="D7346" s="4" t="s">
        <v>804</v>
      </c>
      <c r="E7346" s="28">
        <v>537</v>
      </c>
      <c r="F7346" s="28">
        <v>36</v>
      </c>
      <c r="G7346" s="28">
        <v>3.8</v>
      </c>
      <c r="H7346" s="28">
        <v>217</v>
      </c>
      <c r="I7346" s="28">
        <v>12</v>
      </c>
      <c r="J7346" s="28">
        <v>5.0000000000000001E-3</v>
      </c>
      <c r="AI7346"/>
      <c r="AJ7346"/>
    </row>
    <row r="7347" spans="1:36" ht="14.5" x14ac:dyDescent="0.35">
      <c r="A7347" s="52">
        <f t="shared" si="356"/>
        <v>2016</v>
      </c>
      <c r="B7347" s="30">
        <f t="shared" si="357"/>
        <v>145</v>
      </c>
      <c r="C7347" s="4">
        <f t="shared" si="358"/>
        <v>22</v>
      </c>
      <c r="D7347" s="4" t="s">
        <v>804</v>
      </c>
      <c r="E7347" s="28">
        <v>537</v>
      </c>
      <c r="F7347" s="28">
        <v>36</v>
      </c>
      <c r="G7347" s="28">
        <v>3.8</v>
      </c>
      <c r="H7347" s="28">
        <v>217</v>
      </c>
      <c r="I7347" s="28">
        <v>12</v>
      </c>
      <c r="J7347" s="28">
        <v>4.7999999999999996E-3</v>
      </c>
      <c r="AI7347"/>
      <c r="AJ7347"/>
    </row>
    <row r="7348" spans="1:36" ht="14.5" x14ac:dyDescent="0.35">
      <c r="A7348" s="52">
        <f t="shared" si="356"/>
        <v>2016</v>
      </c>
      <c r="B7348" s="30">
        <f t="shared" si="357"/>
        <v>145</v>
      </c>
      <c r="C7348" s="4">
        <f t="shared" si="358"/>
        <v>22</v>
      </c>
      <c r="D7348" s="4" t="s">
        <v>804</v>
      </c>
      <c r="E7348" s="28">
        <v>537</v>
      </c>
      <c r="F7348" s="28">
        <v>36</v>
      </c>
      <c r="G7348" s="28">
        <v>3.8</v>
      </c>
      <c r="H7348" s="28">
        <v>217</v>
      </c>
      <c r="I7348" s="28">
        <v>12</v>
      </c>
      <c r="J7348" s="28">
        <v>3.8E-3</v>
      </c>
      <c r="AI7348"/>
      <c r="AJ7348"/>
    </row>
    <row r="7349" spans="1:36" ht="14.5" x14ac:dyDescent="0.35">
      <c r="A7349" s="52">
        <f t="shared" si="356"/>
        <v>2016</v>
      </c>
      <c r="B7349" s="30">
        <f t="shared" si="357"/>
        <v>145</v>
      </c>
      <c r="C7349" s="4">
        <f t="shared" si="358"/>
        <v>22</v>
      </c>
      <c r="D7349" s="4" t="s">
        <v>804</v>
      </c>
      <c r="E7349" s="28">
        <v>537</v>
      </c>
      <c r="F7349" s="28">
        <v>36</v>
      </c>
      <c r="G7349" s="28">
        <v>3.8</v>
      </c>
      <c r="H7349" s="28">
        <v>217</v>
      </c>
      <c r="I7349" s="28">
        <v>12</v>
      </c>
      <c r="J7349" s="28">
        <v>3.8999999999999998E-3</v>
      </c>
      <c r="AI7349"/>
      <c r="AJ7349"/>
    </row>
    <row r="7350" spans="1:36" ht="14.5" x14ac:dyDescent="0.35">
      <c r="A7350" s="52">
        <f t="shared" si="356"/>
        <v>2016</v>
      </c>
      <c r="B7350" s="30">
        <f t="shared" si="357"/>
        <v>145</v>
      </c>
      <c r="C7350" s="4">
        <f t="shared" si="358"/>
        <v>22</v>
      </c>
      <c r="D7350" s="4" t="s">
        <v>804</v>
      </c>
      <c r="E7350" s="28">
        <v>537</v>
      </c>
      <c r="F7350" s="28">
        <v>36</v>
      </c>
      <c r="G7350" s="28">
        <v>3.8</v>
      </c>
      <c r="H7350" s="28">
        <v>217</v>
      </c>
      <c r="I7350" s="28">
        <v>12</v>
      </c>
      <c r="J7350" s="28">
        <v>5.5999999999999999E-3</v>
      </c>
      <c r="AI7350"/>
      <c r="AJ7350"/>
    </row>
    <row r="7351" spans="1:36" ht="14.5" x14ac:dyDescent="0.35">
      <c r="A7351" s="52">
        <f t="shared" si="356"/>
        <v>2016</v>
      </c>
      <c r="B7351" s="30">
        <f t="shared" si="357"/>
        <v>145</v>
      </c>
      <c r="C7351" s="4">
        <f t="shared" si="358"/>
        <v>22</v>
      </c>
      <c r="D7351" s="4" t="s">
        <v>804</v>
      </c>
      <c r="E7351" s="28">
        <v>537</v>
      </c>
      <c r="F7351" s="28">
        <v>36</v>
      </c>
      <c r="G7351" s="28">
        <v>3.8</v>
      </c>
      <c r="H7351" s="28">
        <v>217</v>
      </c>
      <c r="I7351" s="28">
        <v>12</v>
      </c>
      <c r="J7351" s="28">
        <v>3.7000000000000002E-3</v>
      </c>
      <c r="AI7351"/>
      <c r="AJ7351"/>
    </row>
    <row r="7352" spans="1:36" ht="14.5" x14ac:dyDescent="0.35">
      <c r="A7352" s="52">
        <f t="shared" si="356"/>
        <v>2016</v>
      </c>
      <c r="B7352" s="30">
        <f t="shared" si="357"/>
        <v>145</v>
      </c>
      <c r="C7352" s="4">
        <f t="shared" si="358"/>
        <v>22</v>
      </c>
      <c r="D7352" s="4" t="s">
        <v>804</v>
      </c>
      <c r="E7352" s="28">
        <v>537</v>
      </c>
      <c r="F7352" s="28">
        <v>36</v>
      </c>
      <c r="G7352" s="28">
        <v>3.8</v>
      </c>
      <c r="H7352" s="28">
        <v>217</v>
      </c>
      <c r="I7352" s="28">
        <v>12</v>
      </c>
      <c r="J7352" s="28">
        <v>6.0000000000000001E-3</v>
      </c>
      <c r="AI7352"/>
      <c r="AJ7352"/>
    </row>
    <row r="7353" spans="1:36" ht="14.5" x14ac:dyDescent="0.35">
      <c r="A7353" s="52">
        <f t="shared" si="356"/>
        <v>2016</v>
      </c>
      <c r="B7353" s="30">
        <f t="shared" si="357"/>
        <v>145</v>
      </c>
      <c r="C7353" s="4">
        <f t="shared" si="358"/>
        <v>22</v>
      </c>
      <c r="D7353" s="4" t="s">
        <v>804</v>
      </c>
      <c r="E7353" s="28">
        <v>537</v>
      </c>
      <c r="F7353" s="28">
        <v>36</v>
      </c>
      <c r="G7353" s="28">
        <v>3.8</v>
      </c>
      <c r="H7353" s="28">
        <v>217</v>
      </c>
      <c r="I7353" s="28">
        <v>12</v>
      </c>
      <c r="J7353" s="28">
        <v>5.1000000000000004E-3</v>
      </c>
      <c r="AI7353"/>
      <c r="AJ7353"/>
    </row>
    <row r="7354" spans="1:36" ht="14.5" x14ac:dyDescent="0.35">
      <c r="A7354" s="52">
        <f t="shared" si="356"/>
        <v>2016</v>
      </c>
      <c r="B7354" s="30">
        <f t="shared" si="357"/>
        <v>145</v>
      </c>
      <c r="C7354" s="4">
        <f t="shared" si="358"/>
        <v>22</v>
      </c>
      <c r="D7354" s="4" t="s">
        <v>804</v>
      </c>
      <c r="E7354" s="28">
        <v>537</v>
      </c>
      <c r="F7354" s="28">
        <v>36</v>
      </c>
      <c r="G7354" s="28">
        <v>3.8</v>
      </c>
      <c r="H7354" s="28">
        <v>217</v>
      </c>
      <c r="I7354" s="28">
        <v>12</v>
      </c>
      <c r="J7354" s="28">
        <v>3.8999999999999998E-3</v>
      </c>
      <c r="AI7354"/>
      <c r="AJ7354"/>
    </row>
    <row r="7355" spans="1:36" ht="14.5" x14ac:dyDescent="0.35">
      <c r="A7355" s="52">
        <f t="shared" si="356"/>
        <v>2016</v>
      </c>
      <c r="B7355" s="30">
        <f t="shared" si="357"/>
        <v>145</v>
      </c>
      <c r="C7355" s="4">
        <f t="shared" si="358"/>
        <v>22</v>
      </c>
      <c r="D7355" s="4" t="s">
        <v>804</v>
      </c>
      <c r="E7355" s="28">
        <v>537</v>
      </c>
      <c r="F7355" s="28">
        <v>36</v>
      </c>
      <c r="G7355" s="28">
        <v>3.8</v>
      </c>
      <c r="H7355" s="28">
        <v>217</v>
      </c>
      <c r="I7355" s="28">
        <v>12</v>
      </c>
      <c r="J7355" s="28">
        <v>3.0999999999999999E-3</v>
      </c>
      <c r="AI7355"/>
      <c r="AJ7355"/>
    </row>
    <row r="7356" spans="1:36" ht="14.5" x14ac:dyDescent="0.35">
      <c r="A7356" s="52">
        <f t="shared" si="356"/>
        <v>2016</v>
      </c>
      <c r="B7356" s="30">
        <f t="shared" si="357"/>
        <v>145</v>
      </c>
      <c r="C7356" s="4">
        <f t="shared" si="358"/>
        <v>22</v>
      </c>
      <c r="D7356" s="4" t="s">
        <v>804</v>
      </c>
      <c r="E7356" s="28">
        <v>537</v>
      </c>
      <c r="F7356" s="28">
        <v>36</v>
      </c>
      <c r="G7356" s="28">
        <v>3.8</v>
      </c>
      <c r="H7356" s="28">
        <v>217</v>
      </c>
      <c r="I7356" s="28">
        <v>12</v>
      </c>
      <c r="J7356" s="28">
        <v>5.7999999999999996E-3</v>
      </c>
      <c r="AI7356"/>
      <c r="AJ7356"/>
    </row>
    <row r="7357" spans="1:36" ht="14.5" x14ac:dyDescent="0.35">
      <c r="A7357" s="52">
        <f t="shared" si="356"/>
        <v>2016</v>
      </c>
      <c r="B7357" s="30">
        <f t="shared" si="357"/>
        <v>145</v>
      </c>
      <c r="C7357" s="4">
        <f t="shared" si="358"/>
        <v>22</v>
      </c>
      <c r="D7357" s="4" t="s">
        <v>804</v>
      </c>
      <c r="E7357" s="28">
        <v>537</v>
      </c>
      <c r="F7357" s="28">
        <v>36</v>
      </c>
      <c r="G7357" s="28">
        <v>3.8</v>
      </c>
      <c r="H7357" s="28">
        <v>217</v>
      </c>
      <c r="I7357" s="28">
        <v>12</v>
      </c>
      <c r="J7357" s="28">
        <v>5.3E-3</v>
      </c>
      <c r="AI7357"/>
      <c r="AJ7357"/>
    </row>
    <row r="7358" spans="1:36" ht="14.5" x14ac:dyDescent="0.35">
      <c r="A7358" s="52">
        <f t="shared" si="356"/>
        <v>2016</v>
      </c>
      <c r="B7358" s="30">
        <f t="shared" si="357"/>
        <v>145</v>
      </c>
      <c r="C7358" s="4">
        <f t="shared" si="358"/>
        <v>22</v>
      </c>
      <c r="D7358" s="4" t="s">
        <v>804</v>
      </c>
      <c r="E7358" s="28">
        <v>537</v>
      </c>
      <c r="F7358" s="28">
        <v>36</v>
      </c>
      <c r="G7358" s="28">
        <v>3.8</v>
      </c>
      <c r="H7358" s="28">
        <v>217</v>
      </c>
      <c r="I7358" s="28">
        <v>12</v>
      </c>
      <c r="J7358" s="28">
        <v>4.1000000000000003E-3</v>
      </c>
      <c r="AI7358"/>
      <c r="AJ7358"/>
    </row>
    <row r="7359" spans="1:36" ht="14.5" x14ac:dyDescent="0.35">
      <c r="A7359" s="52">
        <f t="shared" si="356"/>
        <v>2016</v>
      </c>
      <c r="B7359" s="30">
        <f t="shared" si="357"/>
        <v>145</v>
      </c>
      <c r="C7359" s="4">
        <f t="shared" si="358"/>
        <v>22</v>
      </c>
      <c r="D7359" s="4" t="s">
        <v>804</v>
      </c>
      <c r="E7359" s="28">
        <v>537</v>
      </c>
      <c r="F7359" s="28">
        <v>36</v>
      </c>
      <c r="G7359" s="28">
        <v>3.8</v>
      </c>
      <c r="H7359" s="28">
        <v>217</v>
      </c>
      <c r="I7359" s="28">
        <v>12</v>
      </c>
      <c r="J7359" s="28">
        <v>4.0000000000000001E-3</v>
      </c>
      <c r="AI7359"/>
      <c r="AJ7359"/>
    </row>
    <row r="7360" spans="1:36" ht="14.5" x14ac:dyDescent="0.35">
      <c r="A7360" s="52">
        <f t="shared" si="356"/>
        <v>2016</v>
      </c>
      <c r="B7360" s="30">
        <f t="shared" si="357"/>
        <v>145</v>
      </c>
      <c r="C7360" s="4">
        <f t="shared" si="358"/>
        <v>22</v>
      </c>
      <c r="D7360" s="4" t="s">
        <v>804</v>
      </c>
      <c r="E7360" s="28">
        <v>537</v>
      </c>
      <c r="F7360" s="28">
        <v>36</v>
      </c>
      <c r="G7360" s="28">
        <v>3.8</v>
      </c>
      <c r="H7360" s="28">
        <v>217</v>
      </c>
      <c r="I7360" s="28">
        <v>12</v>
      </c>
      <c r="J7360" s="28">
        <v>5.5999999999999999E-3</v>
      </c>
      <c r="AI7360"/>
      <c r="AJ7360"/>
    </row>
    <row r="7361" spans="1:36" ht="14.5" x14ac:dyDescent="0.35">
      <c r="A7361" s="52">
        <f t="shared" si="356"/>
        <v>2016</v>
      </c>
      <c r="B7361" s="30">
        <f t="shared" si="357"/>
        <v>145</v>
      </c>
      <c r="C7361" s="4">
        <f t="shared" si="358"/>
        <v>22</v>
      </c>
      <c r="D7361" s="4" t="s">
        <v>804</v>
      </c>
      <c r="E7361" s="28">
        <v>537</v>
      </c>
      <c r="F7361" s="28">
        <v>36</v>
      </c>
      <c r="G7361" s="28">
        <v>3.8</v>
      </c>
      <c r="H7361" s="28">
        <v>217</v>
      </c>
      <c r="I7361" s="28">
        <v>12</v>
      </c>
      <c r="J7361" s="28">
        <v>4.0000000000000001E-3</v>
      </c>
      <c r="AI7361"/>
      <c r="AJ7361"/>
    </row>
    <row r="7362" spans="1:36" ht="14.5" x14ac:dyDescent="0.35">
      <c r="A7362" s="52">
        <f t="shared" ref="A7362:A7425" si="359">YEAR(D7362)</f>
        <v>2016</v>
      </c>
      <c r="B7362" s="30">
        <f t="shared" ref="B7362:B7425" si="360">D7362-DATE(YEAR(D7362),1,0)</f>
        <v>145</v>
      </c>
      <c r="C7362" s="4">
        <f t="shared" ref="C7362:C7425" si="361">WEEKNUM(D7362,1)</f>
        <v>22</v>
      </c>
      <c r="D7362" s="4" t="s">
        <v>804</v>
      </c>
      <c r="E7362" s="28">
        <v>537</v>
      </c>
      <c r="F7362" s="28">
        <v>36</v>
      </c>
      <c r="G7362" s="28">
        <v>3.8</v>
      </c>
      <c r="H7362" s="28">
        <v>217</v>
      </c>
      <c r="I7362" s="28">
        <v>12</v>
      </c>
      <c r="J7362" s="28">
        <v>6.7999999999999996E-3</v>
      </c>
      <c r="AI7362"/>
      <c r="AJ7362"/>
    </row>
    <row r="7363" spans="1:36" ht="14.5" x14ac:dyDescent="0.35">
      <c r="A7363" s="52">
        <f t="shared" si="359"/>
        <v>2016</v>
      </c>
      <c r="B7363" s="30">
        <f t="shared" si="360"/>
        <v>145</v>
      </c>
      <c r="C7363" s="4">
        <f t="shared" si="361"/>
        <v>22</v>
      </c>
      <c r="D7363" s="4" t="s">
        <v>804</v>
      </c>
      <c r="E7363" s="28">
        <v>537</v>
      </c>
      <c r="F7363" s="28">
        <v>36</v>
      </c>
      <c r="G7363" s="28">
        <v>3.8</v>
      </c>
      <c r="H7363" s="28">
        <v>217</v>
      </c>
      <c r="I7363" s="28">
        <v>12</v>
      </c>
      <c r="J7363" s="28">
        <v>6.1000000000000004E-3</v>
      </c>
      <c r="AI7363"/>
      <c r="AJ7363"/>
    </row>
    <row r="7364" spans="1:36" ht="14.5" x14ac:dyDescent="0.35">
      <c r="A7364" s="52">
        <f t="shared" si="359"/>
        <v>2016</v>
      </c>
      <c r="B7364" s="30">
        <f t="shared" si="360"/>
        <v>145</v>
      </c>
      <c r="C7364" s="4">
        <f t="shared" si="361"/>
        <v>22</v>
      </c>
      <c r="D7364" s="4" t="s">
        <v>804</v>
      </c>
      <c r="E7364" s="28">
        <v>536</v>
      </c>
      <c r="F7364" s="28">
        <v>36</v>
      </c>
      <c r="G7364" s="28">
        <v>3.8</v>
      </c>
      <c r="H7364" s="28">
        <v>217</v>
      </c>
      <c r="I7364" s="28">
        <v>13</v>
      </c>
      <c r="J7364" s="28">
        <v>3.5999999999999999E-3</v>
      </c>
      <c r="AI7364"/>
      <c r="AJ7364"/>
    </row>
    <row r="7365" spans="1:36" ht="14.5" x14ac:dyDescent="0.35">
      <c r="A7365" s="52">
        <f t="shared" si="359"/>
        <v>2016</v>
      </c>
      <c r="B7365" s="30">
        <f t="shared" si="360"/>
        <v>145</v>
      </c>
      <c r="C7365" s="4">
        <f t="shared" si="361"/>
        <v>22</v>
      </c>
      <c r="D7365" s="4" t="s">
        <v>804</v>
      </c>
      <c r="E7365" s="28">
        <v>536</v>
      </c>
      <c r="F7365" s="28">
        <v>36</v>
      </c>
      <c r="G7365" s="28">
        <v>3.8</v>
      </c>
      <c r="H7365" s="28">
        <v>217</v>
      </c>
      <c r="I7365" s="28">
        <v>13</v>
      </c>
      <c r="J7365" s="28">
        <v>2.8E-3</v>
      </c>
      <c r="AI7365"/>
      <c r="AJ7365"/>
    </row>
    <row r="7366" spans="1:36" ht="14.5" x14ac:dyDescent="0.35">
      <c r="A7366" s="52">
        <f t="shared" si="359"/>
        <v>2016</v>
      </c>
      <c r="B7366" s="30">
        <f t="shared" si="360"/>
        <v>145</v>
      </c>
      <c r="C7366" s="4">
        <f t="shared" si="361"/>
        <v>22</v>
      </c>
      <c r="D7366" s="4" t="s">
        <v>804</v>
      </c>
      <c r="E7366" s="28">
        <v>536</v>
      </c>
      <c r="F7366" s="28">
        <v>36</v>
      </c>
      <c r="G7366" s="28">
        <v>3.8</v>
      </c>
      <c r="H7366" s="28">
        <v>217</v>
      </c>
      <c r="I7366" s="28">
        <v>13</v>
      </c>
      <c r="J7366" s="28">
        <v>3.3999999999999998E-3</v>
      </c>
      <c r="AI7366"/>
      <c r="AJ7366"/>
    </row>
    <row r="7367" spans="1:36" ht="14.5" x14ac:dyDescent="0.35">
      <c r="A7367" s="52">
        <f t="shared" si="359"/>
        <v>2016</v>
      </c>
      <c r="B7367" s="30">
        <f t="shared" si="360"/>
        <v>145</v>
      </c>
      <c r="C7367" s="4">
        <f t="shared" si="361"/>
        <v>22</v>
      </c>
      <c r="D7367" s="4" t="s">
        <v>804</v>
      </c>
      <c r="E7367" s="28">
        <v>536</v>
      </c>
      <c r="F7367" s="28">
        <v>36</v>
      </c>
      <c r="G7367" s="28">
        <v>3.8</v>
      </c>
      <c r="H7367" s="28">
        <v>217</v>
      </c>
      <c r="I7367" s="28">
        <v>13</v>
      </c>
      <c r="J7367" s="28">
        <v>3.5000000000000001E-3</v>
      </c>
      <c r="AI7367"/>
      <c r="AJ7367"/>
    </row>
    <row r="7368" spans="1:36" ht="14.5" x14ac:dyDescent="0.35">
      <c r="A7368" s="52">
        <f t="shared" si="359"/>
        <v>2016</v>
      </c>
      <c r="B7368" s="30">
        <f t="shared" si="360"/>
        <v>145</v>
      </c>
      <c r="C7368" s="4">
        <f t="shared" si="361"/>
        <v>22</v>
      </c>
      <c r="D7368" s="4" t="s">
        <v>804</v>
      </c>
      <c r="E7368" s="28">
        <v>536</v>
      </c>
      <c r="F7368" s="28">
        <v>36</v>
      </c>
      <c r="G7368" s="28">
        <v>3.8</v>
      </c>
      <c r="H7368" s="28">
        <v>217</v>
      </c>
      <c r="I7368" s="28">
        <v>13</v>
      </c>
      <c r="J7368" s="28">
        <v>2.3999999999999998E-3</v>
      </c>
      <c r="AI7368"/>
      <c r="AJ7368"/>
    </row>
    <row r="7369" spans="1:36" ht="14.5" x14ac:dyDescent="0.35">
      <c r="A7369" s="52">
        <f t="shared" si="359"/>
        <v>2016</v>
      </c>
      <c r="B7369" s="30">
        <f t="shared" si="360"/>
        <v>145</v>
      </c>
      <c r="C7369" s="4">
        <f t="shared" si="361"/>
        <v>22</v>
      </c>
      <c r="D7369" s="4" t="s">
        <v>804</v>
      </c>
      <c r="E7369" s="28">
        <v>536</v>
      </c>
      <c r="F7369" s="28">
        <v>36</v>
      </c>
      <c r="G7369" s="28">
        <v>3.8</v>
      </c>
      <c r="H7369" s="28">
        <v>217</v>
      </c>
      <c r="I7369" s="28">
        <v>13</v>
      </c>
      <c r="J7369" s="28">
        <v>3.3999999999999998E-3</v>
      </c>
      <c r="AI7369"/>
      <c r="AJ7369"/>
    </row>
    <row r="7370" spans="1:36" ht="14.5" x14ac:dyDescent="0.35">
      <c r="A7370" s="52">
        <f t="shared" si="359"/>
        <v>2016</v>
      </c>
      <c r="B7370" s="30">
        <f t="shared" si="360"/>
        <v>145</v>
      </c>
      <c r="C7370" s="4">
        <f t="shared" si="361"/>
        <v>22</v>
      </c>
      <c r="D7370" s="4" t="s">
        <v>804</v>
      </c>
      <c r="E7370" s="28">
        <v>536</v>
      </c>
      <c r="F7370" s="28">
        <v>36</v>
      </c>
      <c r="G7370" s="28">
        <v>3.8</v>
      </c>
      <c r="H7370" s="28">
        <v>217</v>
      </c>
      <c r="I7370" s="28">
        <v>13</v>
      </c>
      <c r="J7370" s="28">
        <v>3.5999999999999999E-3</v>
      </c>
      <c r="AI7370"/>
      <c r="AJ7370"/>
    </row>
    <row r="7371" spans="1:36" ht="14.5" x14ac:dyDescent="0.35">
      <c r="A7371" s="52">
        <f t="shared" si="359"/>
        <v>2016</v>
      </c>
      <c r="B7371" s="30">
        <f t="shared" si="360"/>
        <v>145</v>
      </c>
      <c r="C7371" s="4">
        <f t="shared" si="361"/>
        <v>22</v>
      </c>
      <c r="D7371" s="4" t="s">
        <v>804</v>
      </c>
      <c r="E7371" s="28">
        <v>536</v>
      </c>
      <c r="F7371" s="28">
        <v>36</v>
      </c>
      <c r="G7371" s="28">
        <v>3.8</v>
      </c>
      <c r="H7371" s="28">
        <v>217</v>
      </c>
      <c r="I7371" s="28">
        <v>13</v>
      </c>
      <c r="J7371" s="28">
        <v>3.3999999999999998E-3</v>
      </c>
      <c r="AI7371"/>
      <c r="AJ7371"/>
    </row>
    <row r="7372" spans="1:36" ht="14.5" x14ac:dyDescent="0.35">
      <c r="A7372" s="52">
        <f t="shared" si="359"/>
        <v>2016</v>
      </c>
      <c r="B7372" s="30">
        <f t="shared" si="360"/>
        <v>145</v>
      </c>
      <c r="C7372" s="4">
        <f t="shared" si="361"/>
        <v>22</v>
      </c>
      <c r="D7372" s="4" t="s">
        <v>804</v>
      </c>
      <c r="E7372" s="28">
        <v>536</v>
      </c>
      <c r="F7372" s="28">
        <v>36</v>
      </c>
      <c r="G7372" s="28">
        <v>3.8</v>
      </c>
      <c r="H7372" s="28">
        <v>217</v>
      </c>
      <c r="I7372" s="28">
        <v>13</v>
      </c>
      <c r="J7372" s="28">
        <v>2.5000000000000001E-3</v>
      </c>
      <c r="AI7372"/>
      <c r="AJ7372"/>
    </row>
    <row r="7373" spans="1:36" ht="14.5" x14ac:dyDescent="0.35">
      <c r="A7373" s="52">
        <f t="shared" si="359"/>
        <v>2016</v>
      </c>
      <c r="B7373" s="30">
        <f t="shared" si="360"/>
        <v>145</v>
      </c>
      <c r="C7373" s="4">
        <f t="shared" si="361"/>
        <v>22</v>
      </c>
      <c r="D7373" s="4" t="s">
        <v>804</v>
      </c>
      <c r="E7373" s="28">
        <v>536</v>
      </c>
      <c r="F7373" s="28">
        <v>36</v>
      </c>
      <c r="G7373" s="28">
        <v>3.8</v>
      </c>
      <c r="H7373" s="28">
        <v>217</v>
      </c>
      <c r="I7373" s="28">
        <v>13</v>
      </c>
      <c r="J7373" s="28">
        <v>2.7000000000000001E-3</v>
      </c>
      <c r="AI7373"/>
      <c r="AJ7373"/>
    </row>
    <row r="7374" spans="1:36" ht="14.5" x14ac:dyDescent="0.35">
      <c r="A7374" s="52">
        <f t="shared" si="359"/>
        <v>2016</v>
      </c>
      <c r="B7374" s="30">
        <f t="shared" si="360"/>
        <v>145</v>
      </c>
      <c r="C7374" s="4">
        <f t="shared" si="361"/>
        <v>22</v>
      </c>
      <c r="D7374" s="4" t="s">
        <v>804</v>
      </c>
      <c r="E7374" s="28">
        <v>536</v>
      </c>
      <c r="F7374" s="28">
        <v>36</v>
      </c>
      <c r="G7374" s="28">
        <v>3.8</v>
      </c>
      <c r="H7374" s="28">
        <v>217</v>
      </c>
      <c r="I7374" s="28">
        <v>13</v>
      </c>
      <c r="J7374" s="28">
        <v>4.1000000000000003E-3</v>
      </c>
      <c r="AI7374"/>
      <c r="AJ7374"/>
    </row>
    <row r="7375" spans="1:36" ht="14.5" x14ac:dyDescent="0.35">
      <c r="A7375" s="52">
        <f t="shared" si="359"/>
        <v>2016</v>
      </c>
      <c r="B7375" s="30">
        <f t="shared" si="360"/>
        <v>145</v>
      </c>
      <c r="C7375" s="4">
        <f t="shared" si="361"/>
        <v>22</v>
      </c>
      <c r="D7375" s="4" t="s">
        <v>804</v>
      </c>
      <c r="E7375" s="28">
        <v>536</v>
      </c>
      <c r="F7375" s="28">
        <v>36</v>
      </c>
      <c r="G7375" s="28">
        <v>3.8</v>
      </c>
      <c r="H7375" s="28">
        <v>217</v>
      </c>
      <c r="I7375" s="28">
        <v>13</v>
      </c>
      <c r="J7375" s="28">
        <v>3.3999999999999998E-3</v>
      </c>
      <c r="AI7375"/>
      <c r="AJ7375"/>
    </row>
    <row r="7376" spans="1:36" ht="14.5" x14ac:dyDescent="0.35">
      <c r="A7376" s="52">
        <f t="shared" si="359"/>
        <v>2016</v>
      </c>
      <c r="B7376" s="30">
        <f t="shared" si="360"/>
        <v>145</v>
      </c>
      <c r="C7376" s="4">
        <f t="shared" si="361"/>
        <v>22</v>
      </c>
      <c r="D7376" s="4" t="s">
        <v>804</v>
      </c>
      <c r="E7376" s="28">
        <v>536</v>
      </c>
      <c r="F7376" s="28">
        <v>36</v>
      </c>
      <c r="G7376" s="28">
        <v>3.8</v>
      </c>
      <c r="H7376" s="28">
        <v>217</v>
      </c>
      <c r="I7376" s="28">
        <v>13</v>
      </c>
      <c r="J7376" s="28">
        <v>2.2000000000000001E-3</v>
      </c>
      <c r="AI7376"/>
      <c r="AJ7376"/>
    </row>
    <row r="7377" spans="1:36" ht="14.5" x14ac:dyDescent="0.35">
      <c r="A7377" s="52">
        <f t="shared" si="359"/>
        <v>2016</v>
      </c>
      <c r="B7377" s="30">
        <f t="shared" si="360"/>
        <v>145</v>
      </c>
      <c r="C7377" s="4">
        <f t="shared" si="361"/>
        <v>22</v>
      </c>
      <c r="D7377" s="4" t="s">
        <v>804</v>
      </c>
      <c r="E7377" s="28">
        <v>537</v>
      </c>
      <c r="F7377" s="28">
        <v>36</v>
      </c>
      <c r="G7377" s="28">
        <v>3.8</v>
      </c>
      <c r="H7377" s="28">
        <v>217</v>
      </c>
      <c r="I7377" s="28">
        <v>13</v>
      </c>
      <c r="J7377" s="28">
        <v>5.4999999999999997E-3</v>
      </c>
      <c r="AI7377"/>
      <c r="AJ7377"/>
    </row>
    <row r="7378" spans="1:36" ht="14.5" x14ac:dyDescent="0.35">
      <c r="A7378" s="52">
        <f t="shared" si="359"/>
        <v>2016</v>
      </c>
      <c r="B7378" s="30">
        <f t="shared" si="360"/>
        <v>145</v>
      </c>
      <c r="C7378" s="4">
        <f t="shared" si="361"/>
        <v>22</v>
      </c>
      <c r="D7378" s="4" t="s">
        <v>804</v>
      </c>
      <c r="E7378" s="28">
        <v>537</v>
      </c>
      <c r="F7378" s="28">
        <v>36</v>
      </c>
      <c r="G7378" s="28">
        <v>3.8</v>
      </c>
      <c r="H7378" s="28">
        <v>217</v>
      </c>
      <c r="I7378" s="28">
        <v>13</v>
      </c>
      <c r="J7378" s="28">
        <v>6.3E-3</v>
      </c>
      <c r="AI7378"/>
      <c r="AJ7378"/>
    </row>
    <row r="7379" spans="1:36" ht="14.5" x14ac:dyDescent="0.35">
      <c r="A7379" s="52">
        <f t="shared" si="359"/>
        <v>2016</v>
      </c>
      <c r="B7379" s="30">
        <f t="shared" si="360"/>
        <v>145</v>
      </c>
      <c r="C7379" s="4">
        <f t="shared" si="361"/>
        <v>22</v>
      </c>
      <c r="D7379" s="4" t="s">
        <v>804</v>
      </c>
      <c r="E7379" s="28">
        <v>537</v>
      </c>
      <c r="F7379" s="28">
        <v>36</v>
      </c>
      <c r="G7379" s="28">
        <v>3.8</v>
      </c>
      <c r="H7379" s="28">
        <v>217</v>
      </c>
      <c r="I7379" s="28">
        <v>13</v>
      </c>
      <c r="J7379" s="28">
        <v>5.7999999999999996E-3</v>
      </c>
      <c r="AI7379"/>
      <c r="AJ7379"/>
    </row>
    <row r="7380" spans="1:36" ht="14.5" x14ac:dyDescent="0.35">
      <c r="A7380" s="52">
        <f t="shared" si="359"/>
        <v>2016</v>
      </c>
      <c r="B7380" s="30">
        <f t="shared" si="360"/>
        <v>145</v>
      </c>
      <c r="C7380" s="4">
        <f t="shared" si="361"/>
        <v>22</v>
      </c>
      <c r="D7380" s="4" t="s">
        <v>804</v>
      </c>
      <c r="E7380" s="28">
        <v>537</v>
      </c>
      <c r="F7380" s="28">
        <v>36</v>
      </c>
      <c r="G7380" s="28">
        <v>3.8</v>
      </c>
      <c r="H7380" s="28">
        <v>217</v>
      </c>
      <c r="I7380" s="28">
        <v>13</v>
      </c>
      <c r="J7380" s="28">
        <v>6.0000000000000001E-3</v>
      </c>
      <c r="AI7380"/>
      <c r="AJ7380"/>
    </row>
    <row r="7381" spans="1:36" ht="14.5" x14ac:dyDescent="0.35">
      <c r="A7381" s="52">
        <f t="shared" si="359"/>
        <v>2016</v>
      </c>
      <c r="B7381" s="30">
        <f t="shared" si="360"/>
        <v>145</v>
      </c>
      <c r="C7381" s="4">
        <f t="shared" si="361"/>
        <v>22</v>
      </c>
      <c r="D7381" s="4" t="s">
        <v>804</v>
      </c>
      <c r="E7381" s="28">
        <v>537</v>
      </c>
      <c r="F7381" s="28">
        <v>36</v>
      </c>
      <c r="G7381" s="28">
        <v>3.8</v>
      </c>
      <c r="H7381" s="28">
        <v>217</v>
      </c>
      <c r="I7381" s="28">
        <v>13</v>
      </c>
      <c r="J7381" s="28">
        <v>5.1999999999999998E-3</v>
      </c>
      <c r="AI7381"/>
      <c r="AJ7381"/>
    </row>
    <row r="7382" spans="1:36" ht="14.5" x14ac:dyDescent="0.35">
      <c r="A7382" s="52">
        <f t="shared" si="359"/>
        <v>2016</v>
      </c>
      <c r="B7382" s="30">
        <f t="shared" si="360"/>
        <v>145</v>
      </c>
      <c r="C7382" s="4">
        <f t="shared" si="361"/>
        <v>22</v>
      </c>
      <c r="D7382" s="4" t="s">
        <v>804</v>
      </c>
      <c r="E7382" s="28">
        <v>537</v>
      </c>
      <c r="F7382" s="28">
        <v>36</v>
      </c>
      <c r="G7382" s="28">
        <v>3.8</v>
      </c>
      <c r="H7382" s="28">
        <v>217</v>
      </c>
      <c r="I7382" s="28">
        <v>13</v>
      </c>
      <c r="J7382" s="28">
        <v>6.7000000000000002E-3</v>
      </c>
      <c r="AI7382"/>
      <c r="AJ7382"/>
    </row>
    <row r="7383" spans="1:36" ht="14.5" x14ac:dyDescent="0.35">
      <c r="A7383" s="52">
        <f t="shared" si="359"/>
        <v>2016</v>
      </c>
      <c r="B7383" s="30">
        <f t="shared" si="360"/>
        <v>145</v>
      </c>
      <c r="C7383" s="4">
        <f t="shared" si="361"/>
        <v>22</v>
      </c>
      <c r="D7383" s="4" t="s">
        <v>804</v>
      </c>
      <c r="E7383" s="28">
        <v>537</v>
      </c>
      <c r="F7383" s="28">
        <v>36</v>
      </c>
      <c r="G7383" s="28">
        <v>3.8</v>
      </c>
      <c r="H7383" s="28">
        <v>217</v>
      </c>
      <c r="I7383" s="28">
        <v>13</v>
      </c>
      <c r="J7383" s="28">
        <v>5.8999999999999999E-3</v>
      </c>
      <c r="AI7383"/>
      <c r="AJ7383"/>
    </row>
    <row r="7384" spans="1:36" ht="14.5" x14ac:dyDescent="0.35">
      <c r="A7384" s="52">
        <f t="shared" si="359"/>
        <v>2016</v>
      </c>
      <c r="B7384" s="30">
        <f t="shared" si="360"/>
        <v>145</v>
      </c>
      <c r="C7384" s="4">
        <f t="shared" si="361"/>
        <v>22</v>
      </c>
      <c r="D7384" s="4" t="s">
        <v>804</v>
      </c>
      <c r="E7384" s="28">
        <v>537</v>
      </c>
      <c r="F7384" s="28">
        <v>36</v>
      </c>
      <c r="G7384" s="28">
        <v>3.8</v>
      </c>
      <c r="H7384" s="28">
        <v>217</v>
      </c>
      <c r="I7384" s="28">
        <v>13</v>
      </c>
      <c r="J7384" s="28">
        <v>6.0000000000000001E-3</v>
      </c>
      <c r="AI7384"/>
      <c r="AJ7384"/>
    </row>
    <row r="7385" spans="1:36" ht="14.5" x14ac:dyDescent="0.35">
      <c r="A7385" s="52">
        <f t="shared" si="359"/>
        <v>2016</v>
      </c>
      <c r="B7385" s="30">
        <f t="shared" si="360"/>
        <v>145</v>
      </c>
      <c r="C7385" s="4">
        <f t="shared" si="361"/>
        <v>22</v>
      </c>
      <c r="D7385" s="4" t="s">
        <v>804</v>
      </c>
      <c r="E7385" s="28">
        <v>537</v>
      </c>
      <c r="F7385" s="28">
        <v>36</v>
      </c>
      <c r="G7385" s="28">
        <v>3.8</v>
      </c>
      <c r="H7385" s="28">
        <v>217</v>
      </c>
      <c r="I7385" s="28">
        <v>13</v>
      </c>
      <c r="J7385" s="28">
        <v>5.3E-3</v>
      </c>
      <c r="AI7385"/>
      <c r="AJ7385"/>
    </row>
    <row r="7386" spans="1:36" ht="14.5" x14ac:dyDescent="0.35">
      <c r="A7386" s="52">
        <f t="shared" si="359"/>
        <v>2016</v>
      </c>
      <c r="B7386" s="30">
        <f t="shared" si="360"/>
        <v>145</v>
      </c>
      <c r="C7386" s="4">
        <f t="shared" si="361"/>
        <v>22</v>
      </c>
      <c r="D7386" s="4" t="s">
        <v>804</v>
      </c>
      <c r="E7386" s="28">
        <v>537</v>
      </c>
      <c r="F7386" s="28">
        <v>36</v>
      </c>
      <c r="G7386" s="28">
        <v>3.8</v>
      </c>
      <c r="H7386" s="28">
        <v>217</v>
      </c>
      <c r="I7386" s="28">
        <v>13</v>
      </c>
      <c r="J7386" s="28">
        <v>4.3E-3</v>
      </c>
      <c r="AI7386"/>
      <c r="AJ7386"/>
    </row>
    <row r="7387" spans="1:36" ht="14.5" x14ac:dyDescent="0.35">
      <c r="A7387" s="52">
        <f t="shared" si="359"/>
        <v>2016</v>
      </c>
      <c r="B7387" s="30">
        <f t="shared" si="360"/>
        <v>145</v>
      </c>
      <c r="C7387" s="4">
        <f t="shared" si="361"/>
        <v>22</v>
      </c>
      <c r="D7387" s="4" t="s">
        <v>804</v>
      </c>
      <c r="E7387" s="28">
        <v>537</v>
      </c>
      <c r="F7387" s="28">
        <v>36</v>
      </c>
      <c r="G7387" s="28">
        <v>3.8</v>
      </c>
      <c r="H7387" s="28">
        <v>217</v>
      </c>
      <c r="I7387" s="28">
        <v>13</v>
      </c>
      <c r="J7387" s="28">
        <v>6.7000000000000002E-3</v>
      </c>
      <c r="AI7387"/>
      <c r="AJ7387"/>
    </row>
    <row r="7388" spans="1:36" ht="14.5" x14ac:dyDescent="0.35">
      <c r="A7388" s="52">
        <f t="shared" si="359"/>
        <v>2016</v>
      </c>
      <c r="B7388" s="30">
        <f t="shared" si="360"/>
        <v>145</v>
      </c>
      <c r="C7388" s="4">
        <f t="shared" si="361"/>
        <v>22</v>
      </c>
      <c r="D7388" s="4" t="s">
        <v>804</v>
      </c>
      <c r="E7388" s="28">
        <v>537</v>
      </c>
      <c r="F7388" s="28">
        <v>36</v>
      </c>
      <c r="G7388" s="28">
        <v>3.8</v>
      </c>
      <c r="H7388" s="28">
        <v>217</v>
      </c>
      <c r="I7388" s="28">
        <v>13</v>
      </c>
      <c r="J7388" s="28">
        <v>7.7000000000000002E-3</v>
      </c>
      <c r="AI7388"/>
      <c r="AJ7388"/>
    </row>
    <row r="7389" spans="1:36" ht="14.5" x14ac:dyDescent="0.35">
      <c r="A7389" s="52">
        <f t="shared" si="359"/>
        <v>2016</v>
      </c>
      <c r="B7389" s="30">
        <f t="shared" si="360"/>
        <v>145</v>
      </c>
      <c r="C7389" s="4">
        <f t="shared" si="361"/>
        <v>22</v>
      </c>
      <c r="D7389" s="4" t="s">
        <v>804</v>
      </c>
      <c r="E7389" s="28">
        <v>537</v>
      </c>
      <c r="F7389" s="28">
        <v>36</v>
      </c>
      <c r="G7389" s="28">
        <v>3.8</v>
      </c>
      <c r="H7389" s="28">
        <v>217</v>
      </c>
      <c r="I7389" s="28">
        <v>13</v>
      </c>
      <c r="J7389" s="28">
        <v>5.7999999999999996E-3</v>
      </c>
      <c r="AI7389"/>
      <c r="AJ7389"/>
    </row>
    <row r="7390" spans="1:36" ht="14.5" x14ac:dyDescent="0.35">
      <c r="A7390" s="52">
        <f t="shared" si="359"/>
        <v>2016</v>
      </c>
      <c r="B7390" s="30">
        <f t="shared" si="360"/>
        <v>145</v>
      </c>
      <c r="C7390" s="4">
        <f t="shared" si="361"/>
        <v>22</v>
      </c>
      <c r="D7390" s="4" t="s">
        <v>804</v>
      </c>
      <c r="E7390" s="28">
        <v>537</v>
      </c>
      <c r="F7390" s="28">
        <v>36</v>
      </c>
      <c r="G7390" s="28">
        <v>3.8</v>
      </c>
      <c r="H7390" s="28">
        <v>217</v>
      </c>
      <c r="I7390" s="28">
        <v>13</v>
      </c>
      <c r="J7390" s="28">
        <v>6.7999999999999996E-3</v>
      </c>
      <c r="AI7390"/>
      <c r="AJ7390"/>
    </row>
    <row r="7391" spans="1:36" ht="14.5" x14ac:dyDescent="0.35">
      <c r="A7391" s="52">
        <f t="shared" si="359"/>
        <v>2016</v>
      </c>
      <c r="B7391" s="30">
        <f t="shared" si="360"/>
        <v>145</v>
      </c>
      <c r="C7391" s="4">
        <f t="shared" si="361"/>
        <v>22</v>
      </c>
      <c r="D7391" s="4" t="s">
        <v>804</v>
      </c>
      <c r="E7391" s="28">
        <v>537</v>
      </c>
      <c r="F7391" s="28">
        <v>36</v>
      </c>
      <c r="G7391" s="28">
        <v>3.8</v>
      </c>
      <c r="H7391" s="28">
        <v>217</v>
      </c>
      <c r="I7391" s="28">
        <v>13</v>
      </c>
      <c r="J7391" s="28">
        <v>7.4000000000000003E-3</v>
      </c>
      <c r="AI7391"/>
      <c r="AJ7391"/>
    </row>
    <row r="7392" spans="1:36" ht="14.5" x14ac:dyDescent="0.35">
      <c r="A7392" s="52">
        <f t="shared" si="359"/>
        <v>2016</v>
      </c>
      <c r="B7392" s="30">
        <f t="shared" si="360"/>
        <v>145</v>
      </c>
      <c r="C7392" s="4">
        <f t="shared" si="361"/>
        <v>22</v>
      </c>
      <c r="D7392" s="4" t="s">
        <v>804</v>
      </c>
      <c r="E7392" s="28">
        <v>537</v>
      </c>
      <c r="F7392" s="28">
        <v>36</v>
      </c>
      <c r="G7392" s="28">
        <v>3.8</v>
      </c>
      <c r="H7392" s="28">
        <v>217</v>
      </c>
      <c r="I7392" s="28">
        <v>13</v>
      </c>
      <c r="J7392" s="28">
        <v>4.7000000000000002E-3</v>
      </c>
      <c r="AI7392"/>
      <c r="AJ7392"/>
    </row>
    <row r="7393" spans="1:36" ht="14.5" x14ac:dyDescent="0.35">
      <c r="A7393" s="52">
        <f t="shared" si="359"/>
        <v>2016</v>
      </c>
      <c r="B7393" s="30">
        <f t="shared" si="360"/>
        <v>145</v>
      </c>
      <c r="C7393" s="4">
        <f t="shared" si="361"/>
        <v>22</v>
      </c>
      <c r="D7393" s="4" t="s">
        <v>804</v>
      </c>
      <c r="E7393" s="28">
        <v>536</v>
      </c>
      <c r="F7393" s="28">
        <v>36</v>
      </c>
      <c r="G7393" s="28">
        <v>3.8</v>
      </c>
      <c r="H7393" s="28">
        <v>217</v>
      </c>
      <c r="I7393" s="28">
        <v>14</v>
      </c>
      <c r="J7393" s="28">
        <v>3.8999999999999998E-3</v>
      </c>
      <c r="AI7393"/>
      <c r="AJ7393"/>
    </row>
    <row r="7394" spans="1:36" ht="14.5" x14ac:dyDescent="0.35">
      <c r="A7394" s="52">
        <f t="shared" si="359"/>
        <v>2016</v>
      </c>
      <c r="B7394" s="30">
        <f t="shared" si="360"/>
        <v>145</v>
      </c>
      <c r="C7394" s="4">
        <f t="shared" si="361"/>
        <v>22</v>
      </c>
      <c r="D7394" s="4" t="s">
        <v>804</v>
      </c>
      <c r="E7394" s="28">
        <v>536</v>
      </c>
      <c r="F7394" s="28">
        <v>36</v>
      </c>
      <c r="G7394" s="28">
        <v>3.8</v>
      </c>
      <c r="H7394" s="28">
        <v>217</v>
      </c>
      <c r="I7394" s="28">
        <v>14</v>
      </c>
      <c r="J7394" s="28">
        <v>5.1999999999999998E-3</v>
      </c>
      <c r="AI7394"/>
      <c r="AJ7394"/>
    </row>
    <row r="7395" spans="1:36" ht="14.5" x14ac:dyDescent="0.35">
      <c r="A7395" s="52">
        <f t="shared" si="359"/>
        <v>2016</v>
      </c>
      <c r="B7395" s="30">
        <f t="shared" si="360"/>
        <v>145</v>
      </c>
      <c r="C7395" s="4">
        <f t="shared" si="361"/>
        <v>22</v>
      </c>
      <c r="D7395" s="4" t="s">
        <v>804</v>
      </c>
      <c r="E7395" s="28">
        <v>536</v>
      </c>
      <c r="F7395" s="28">
        <v>36</v>
      </c>
      <c r="G7395" s="28">
        <v>3.8</v>
      </c>
      <c r="H7395" s="28">
        <v>217</v>
      </c>
      <c r="I7395" s="28">
        <v>14</v>
      </c>
      <c r="J7395" s="28">
        <v>4.7999999999999996E-3</v>
      </c>
      <c r="AI7395"/>
      <c r="AJ7395"/>
    </row>
    <row r="7396" spans="1:36" ht="14.5" x14ac:dyDescent="0.35">
      <c r="A7396" s="52">
        <f t="shared" si="359"/>
        <v>2016</v>
      </c>
      <c r="B7396" s="30">
        <f t="shared" si="360"/>
        <v>145</v>
      </c>
      <c r="C7396" s="4">
        <f t="shared" si="361"/>
        <v>22</v>
      </c>
      <c r="D7396" s="4" t="s">
        <v>804</v>
      </c>
      <c r="E7396" s="28">
        <v>536</v>
      </c>
      <c r="F7396" s="28">
        <v>36</v>
      </c>
      <c r="G7396" s="28">
        <v>3.8</v>
      </c>
      <c r="H7396" s="28">
        <v>217</v>
      </c>
      <c r="I7396" s="28">
        <v>14</v>
      </c>
      <c r="J7396" s="28">
        <v>4.1999999999999997E-3</v>
      </c>
      <c r="AI7396"/>
      <c r="AJ7396"/>
    </row>
    <row r="7397" spans="1:36" ht="14.5" x14ac:dyDescent="0.35">
      <c r="A7397" s="52">
        <f t="shared" si="359"/>
        <v>2016</v>
      </c>
      <c r="B7397" s="30">
        <f t="shared" si="360"/>
        <v>145</v>
      </c>
      <c r="C7397" s="4">
        <f t="shared" si="361"/>
        <v>22</v>
      </c>
      <c r="D7397" s="4" t="s">
        <v>804</v>
      </c>
      <c r="E7397" s="28">
        <v>536</v>
      </c>
      <c r="F7397" s="28">
        <v>36</v>
      </c>
      <c r="G7397" s="28">
        <v>3.8</v>
      </c>
      <c r="H7397" s="28">
        <v>217</v>
      </c>
      <c r="I7397" s="28">
        <v>14</v>
      </c>
      <c r="J7397" s="28">
        <v>4.1999999999999997E-3</v>
      </c>
      <c r="AI7397"/>
      <c r="AJ7397"/>
    </row>
    <row r="7398" spans="1:36" ht="14.5" x14ac:dyDescent="0.35">
      <c r="A7398" s="52">
        <f t="shared" si="359"/>
        <v>2016</v>
      </c>
      <c r="B7398" s="30">
        <f t="shared" si="360"/>
        <v>145</v>
      </c>
      <c r="C7398" s="4">
        <f t="shared" si="361"/>
        <v>22</v>
      </c>
      <c r="D7398" s="4" t="s">
        <v>804</v>
      </c>
      <c r="E7398" s="28">
        <v>536</v>
      </c>
      <c r="F7398" s="28">
        <v>36</v>
      </c>
      <c r="G7398" s="28">
        <v>3.8</v>
      </c>
      <c r="H7398" s="28">
        <v>217</v>
      </c>
      <c r="I7398" s="28">
        <v>14</v>
      </c>
      <c r="J7398" s="28">
        <v>5.1000000000000004E-3</v>
      </c>
      <c r="AI7398"/>
      <c r="AJ7398"/>
    </row>
    <row r="7399" spans="1:36" ht="14.5" x14ac:dyDescent="0.35">
      <c r="A7399" s="52">
        <f t="shared" si="359"/>
        <v>2016</v>
      </c>
      <c r="B7399" s="30">
        <f t="shared" si="360"/>
        <v>145</v>
      </c>
      <c r="C7399" s="4">
        <f t="shared" si="361"/>
        <v>22</v>
      </c>
      <c r="D7399" s="4" t="s">
        <v>804</v>
      </c>
      <c r="E7399" s="28">
        <v>536</v>
      </c>
      <c r="F7399" s="28">
        <v>36</v>
      </c>
      <c r="G7399" s="28">
        <v>3.8</v>
      </c>
      <c r="H7399" s="28">
        <v>217</v>
      </c>
      <c r="I7399" s="28">
        <v>14</v>
      </c>
      <c r="J7399" s="28">
        <v>5.1999999999999998E-3</v>
      </c>
      <c r="AI7399"/>
      <c r="AJ7399"/>
    </row>
    <row r="7400" spans="1:36" ht="14.5" x14ac:dyDescent="0.35">
      <c r="A7400" s="52">
        <f t="shared" si="359"/>
        <v>2016</v>
      </c>
      <c r="B7400" s="30">
        <f t="shared" si="360"/>
        <v>145</v>
      </c>
      <c r="C7400" s="4">
        <f t="shared" si="361"/>
        <v>22</v>
      </c>
      <c r="D7400" s="4" t="s">
        <v>804</v>
      </c>
      <c r="E7400" s="28">
        <v>537</v>
      </c>
      <c r="F7400" s="28">
        <v>36</v>
      </c>
      <c r="G7400" s="28">
        <v>3.8</v>
      </c>
      <c r="H7400" s="28">
        <v>217</v>
      </c>
      <c r="I7400" s="28">
        <v>14</v>
      </c>
      <c r="J7400" s="28">
        <v>7.3000000000000001E-3</v>
      </c>
      <c r="AI7400"/>
      <c r="AJ7400"/>
    </row>
    <row r="7401" spans="1:36" ht="14.5" x14ac:dyDescent="0.35">
      <c r="A7401" s="52">
        <f t="shared" si="359"/>
        <v>2016</v>
      </c>
      <c r="B7401" s="30">
        <f t="shared" si="360"/>
        <v>145</v>
      </c>
      <c r="C7401" s="4">
        <f t="shared" si="361"/>
        <v>22</v>
      </c>
      <c r="D7401" s="4" t="s">
        <v>804</v>
      </c>
      <c r="E7401" s="28">
        <v>537</v>
      </c>
      <c r="F7401" s="28">
        <v>36</v>
      </c>
      <c r="G7401" s="28">
        <v>3.8</v>
      </c>
      <c r="H7401" s="28">
        <v>217</v>
      </c>
      <c r="I7401" s="28">
        <v>14</v>
      </c>
      <c r="J7401" s="28">
        <v>8.0999999999999996E-3</v>
      </c>
      <c r="AI7401"/>
      <c r="AJ7401"/>
    </row>
    <row r="7402" spans="1:36" ht="14.5" x14ac:dyDescent="0.35">
      <c r="A7402" s="52">
        <f t="shared" si="359"/>
        <v>2016</v>
      </c>
      <c r="B7402" s="30">
        <f t="shared" si="360"/>
        <v>145</v>
      </c>
      <c r="C7402" s="4">
        <f t="shared" si="361"/>
        <v>22</v>
      </c>
      <c r="D7402" s="4" t="s">
        <v>804</v>
      </c>
      <c r="E7402" s="28">
        <v>537</v>
      </c>
      <c r="F7402" s="28">
        <v>36</v>
      </c>
      <c r="G7402" s="28">
        <v>3.8</v>
      </c>
      <c r="H7402" s="28">
        <v>217</v>
      </c>
      <c r="I7402" s="28">
        <v>14</v>
      </c>
      <c r="J7402" s="28">
        <v>5.7000000000000002E-3</v>
      </c>
      <c r="AI7402"/>
      <c r="AJ7402"/>
    </row>
    <row r="7403" spans="1:36" ht="14.5" x14ac:dyDescent="0.35">
      <c r="A7403" s="52">
        <f t="shared" si="359"/>
        <v>2016</v>
      </c>
      <c r="B7403" s="30">
        <f t="shared" si="360"/>
        <v>145</v>
      </c>
      <c r="C7403" s="4">
        <f t="shared" si="361"/>
        <v>22</v>
      </c>
      <c r="D7403" s="4" t="s">
        <v>804</v>
      </c>
      <c r="E7403" s="28">
        <v>537</v>
      </c>
      <c r="F7403" s="28">
        <v>36</v>
      </c>
      <c r="G7403" s="28">
        <v>3.8</v>
      </c>
      <c r="H7403" s="28">
        <v>217</v>
      </c>
      <c r="I7403" s="28">
        <v>14</v>
      </c>
      <c r="J7403" s="28">
        <v>6.4999999999999997E-3</v>
      </c>
      <c r="AI7403"/>
      <c r="AJ7403"/>
    </row>
    <row r="7404" spans="1:36" ht="14.5" x14ac:dyDescent="0.35">
      <c r="A7404" s="52">
        <f t="shared" si="359"/>
        <v>2016</v>
      </c>
      <c r="B7404" s="30">
        <f t="shared" si="360"/>
        <v>145</v>
      </c>
      <c r="C7404" s="4">
        <f t="shared" si="361"/>
        <v>22</v>
      </c>
      <c r="D7404" s="4" t="s">
        <v>804</v>
      </c>
      <c r="E7404" s="28">
        <v>537</v>
      </c>
      <c r="F7404" s="28">
        <v>36</v>
      </c>
      <c r="G7404" s="28">
        <v>3.8</v>
      </c>
      <c r="H7404" s="28">
        <v>217</v>
      </c>
      <c r="I7404" s="28">
        <v>14</v>
      </c>
      <c r="J7404" s="28">
        <v>7.7999999999999996E-3</v>
      </c>
      <c r="AI7404"/>
      <c r="AJ7404"/>
    </row>
    <row r="7405" spans="1:36" ht="14.5" x14ac:dyDescent="0.35">
      <c r="A7405" s="52">
        <f t="shared" si="359"/>
        <v>2016</v>
      </c>
      <c r="B7405" s="30">
        <f t="shared" si="360"/>
        <v>145</v>
      </c>
      <c r="C7405" s="4">
        <f t="shared" si="361"/>
        <v>22</v>
      </c>
      <c r="D7405" s="4" t="s">
        <v>804</v>
      </c>
      <c r="E7405" s="28">
        <v>537</v>
      </c>
      <c r="F7405" s="28">
        <v>36</v>
      </c>
      <c r="G7405" s="28">
        <v>3.8</v>
      </c>
      <c r="H7405" s="28">
        <v>217</v>
      </c>
      <c r="I7405" s="28">
        <v>14</v>
      </c>
      <c r="J7405" s="28">
        <v>8.2000000000000007E-3</v>
      </c>
      <c r="AI7405"/>
      <c r="AJ7405"/>
    </row>
    <row r="7406" spans="1:36" ht="14.5" x14ac:dyDescent="0.35">
      <c r="A7406" s="52">
        <f t="shared" si="359"/>
        <v>2016</v>
      </c>
      <c r="B7406" s="30">
        <f t="shared" si="360"/>
        <v>145</v>
      </c>
      <c r="C7406" s="4">
        <f t="shared" si="361"/>
        <v>22</v>
      </c>
      <c r="D7406" s="4" t="s">
        <v>804</v>
      </c>
      <c r="E7406" s="28">
        <v>537</v>
      </c>
      <c r="F7406" s="28">
        <v>36</v>
      </c>
      <c r="G7406" s="28">
        <v>3.8</v>
      </c>
      <c r="H7406" s="28">
        <v>217</v>
      </c>
      <c r="I7406" s="28">
        <v>14</v>
      </c>
      <c r="J7406" s="28">
        <v>7.1999999999999998E-3</v>
      </c>
      <c r="AI7406"/>
      <c r="AJ7406"/>
    </row>
    <row r="7407" spans="1:36" ht="14.5" x14ac:dyDescent="0.35">
      <c r="A7407" s="52">
        <f t="shared" si="359"/>
        <v>2016</v>
      </c>
      <c r="B7407" s="30">
        <f t="shared" si="360"/>
        <v>145</v>
      </c>
      <c r="C7407" s="4">
        <f t="shared" si="361"/>
        <v>22</v>
      </c>
      <c r="D7407" s="4" t="s">
        <v>804</v>
      </c>
      <c r="E7407" s="28">
        <v>537</v>
      </c>
      <c r="F7407" s="28">
        <v>36</v>
      </c>
      <c r="G7407" s="28">
        <v>3.8</v>
      </c>
      <c r="H7407" s="28">
        <v>217</v>
      </c>
      <c r="I7407" s="28">
        <v>14</v>
      </c>
      <c r="J7407" s="28">
        <v>7.7000000000000002E-3</v>
      </c>
      <c r="AI7407"/>
      <c r="AJ7407"/>
    </row>
    <row r="7408" spans="1:36" ht="14.5" x14ac:dyDescent="0.35">
      <c r="A7408" s="52">
        <f t="shared" si="359"/>
        <v>2016</v>
      </c>
      <c r="B7408" s="30">
        <f t="shared" si="360"/>
        <v>145</v>
      </c>
      <c r="C7408" s="4">
        <f t="shared" si="361"/>
        <v>22</v>
      </c>
      <c r="D7408" s="4" t="s">
        <v>804</v>
      </c>
      <c r="E7408" s="28">
        <v>537</v>
      </c>
      <c r="F7408" s="28">
        <v>36</v>
      </c>
      <c r="G7408" s="28">
        <v>3.8</v>
      </c>
      <c r="H7408" s="28">
        <v>217</v>
      </c>
      <c r="I7408" s="28">
        <v>14</v>
      </c>
      <c r="J7408" s="28">
        <v>5.7999999999999996E-3</v>
      </c>
      <c r="AI7408"/>
      <c r="AJ7408"/>
    </row>
    <row r="7409" spans="1:36" ht="14.5" x14ac:dyDescent="0.35">
      <c r="A7409" s="52">
        <f t="shared" si="359"/>
        <v>2016</v>
      </c>
      <c r="B7409" s="30">
        <f t="shared" si="360"/>
        <v>145</v>
      </c>
      <c r="C7409" s="4">
        <f t="shared" si="361"/>
        <v>22</v>
      </c>
      <c r="D7409" s="4" t="s">
        <v>804</v>
      </c>
      <c r="E7409" s="28">
        <v>537</v>
      </c>
      <c r="F7409" s="28">
        <v>36</v>
      </c>
      <c r="G7409" s="28">
        <v>3.8</v>
      </c>
      <c r="H7409" s="28">
        <v>217</v>
      </c>
      <c r="I7409" s="28">
        <v>14</v>
      </c>
      <c r="J7409" s="28">
        <v>6.1000000000000004E-3</v>
      </c>
      <c r="AI7409"/>
      <c r="AJ7409"/>
    </row>
    <row r="7410" spans="1:36" ht="14.5" x14ac:dyDescent="0.35">
      <c r="A7410" s="52">
        <f t="shared" si="359"/>
        <v>2016</v>
      </c>
      <c r="B7410" s="30">
        <f t="shared" si="360"/>
        <v>145</v>
      </c>
      <c r="C7410" s="4">
        <f t="shared" si="361"/>
        <v>22</v>
      </c>
      <c r="D7410" s="4" t="s">
        <v>804</v>
      </c>
      <c r="E7410" s="28">
        <v>537</v>
      </c>
      <c r="F7410" s="28">
        <v>36</v>
      </c>
      <c r="G7410" s="28">
        <v>3.8</v>
      </c>
      <c r="H7410" s="28">
        <v>217</v>
      </c>
      <c r="I7410" s="28">
        <v>14</v>
      </c>
      <c r="J7410" s="28">
        <v>5.4999999999999997E-3</v>
      </c>
      <c r="AI7410"/>
      <c r="AJ7410"/>
    </row>
    <row r="7411" spans="1:36" ht="14.5" x14ac:dyDescent="0.35">
      <c r="A7411" s="52">
        <f t="shared" si="359"/>
        <v>2016</v>
      </c>
      <c r="B7411" s="30">
        <f t="shared" si="360"/>
        <v>145</v>
      </c>
      <c r="C7411" s="4">
        <f t="shared" si="361"/>
        <v>22</v>
      </c>
      <c r="D7411" s="4" t="s">
        <v>804</v>
      </c>
      <c r="E7411" s="28">
        <v>536</v>
      </c>
      <c r="F7411" s="28">
        <v>36</v>
      </c>
      <c r="G7411" s="28">
        <v>3.8</v>
      </c>
      <c r="H7411" s="28">
        <v>217</v>
      </c>
      <c r="I7411" s="28">
        <v>15</v>
      </c>
      <c r="J7411" s="28">
        <v>4.8999999999999998E-3</v>
      </c>
      <c r="AI7411"/>
      <c r="AJ7411"/>
    </row>
    <row r="7412" spans="1:36" ht="14.5" x14ac:dyDescent="0.35">
      <c r="A7412" s="52">
        <f t="shared" si="359"/>
        <v>2016</v>
      </c>
      <c r="B7412" s="30">
        <f t="shared" si="360"/>
        <v>145</v>
      </c>
      <c r="C7412" s="4">
        <f t="shared" si="361"/>
        <v>22</v>
      </c>
      <c r="D7412" s="4" t="s">
        <v>804</v>
      </c>
      <c r="E7412" s="28">
        <v>536</v>
      </c>
      <c r="F7412" s="28">
        <v>36</v>
      </c>
      <c r="G7412" s="28">
        <v>3.8</v>
      </c>
      <c r="H7412" s="28">
        <v>217</v>
      </c>
      <c r="I7412" s="28">
        <v>15</v>
      </c>
      <c r="J7412" s="28">
        <v>3.2000000000000002E-3</v>
      </c>
      <c r="AI7412"/>
      <c r="AJ7412"/>
    </row>
    <row r="7413" spans="1:36" ht="14.5" x14ac:dyDescent="0.35">
      <c r="A7413" s="52">
        <f t="shared" si="359"/>
        <v>2016</v>
      </c>
      <c r="B7413" s="30">
        <f t="shared" si="360"/>
        <v>145</v>
      </c>
      <c r="C7413" s="4">
        <f t="shared" si="361"/>
        <v>22</v>
      </c>
      <c r="D7413" s="4" t="s">
        <v>804</v>
      </c>
      <c r="E7413" s="28">
        <v>536</v>
      </c>
      <c r="F7413" s="28">
        <v>36</v>
      </c>
      <c r="G7413" s="28">
        <v>3.8</v>
      </c>
      <c r="H7413" s="28">
        <v>217</v>
      </c>
      <c r="I7413" s="28">
        <v>15</v>
      </c>
      <c r="J7413" s="28">
        <v>6.6E-3</v>
      </c>
      <c r="AI7413"/>
      <c r="AJ7413"/>
    </row>
    <row r="7414" spans="1:36" ht="14.5" x14ac:dyDescent="0.35">
      <c r="A7414" s="52">
        <f t="shared" si="359"/>
        <v>2016</v>
      </c>
      <c r="B7414" s="30">
        <f t="shared" si="360"/>
        <v>145</v>
      </c>
      <c r="C7414" s="4">
        <f t="shared" si="361"/>
        <v>22</v>
      </c>
      <c r="D7414" s="4" t="s">
        <v>804</v>
      </c>
      <c r="E7414" s="28">
        <v>537</v>
      </c>
      <c r="F7414" s="28">
        <v>36</v>
      </c>
      <c r="G7414" s="28">
        <v>3.8</v>
      </c>
      <c r="H7414" s="28">
        <v>217</v>
      </c>
      <c r="I7414" s="28">
        <v>15</v>
      </c>
      <c r="J7414" s="28">
        <v>5.1000000000000004E-3</v>
      </c>
      <c r="AI7414"/>
      <c r="AJ7414"/>
    </row>
    <row r="7415" spans="1:36" ht="14.5" x14ac:dyDescent="0.35">
      <c r="A7415" s="52">
        <f t="shared" si="359"/>
        <v>2016</v>
      </c>
      <c r="B7415" s="30">
        <f t="shared" si="360"/>
        <v>145</v>
      </c>
      <c r="C7415" s="4">
        <f t="shared" si="361"/>
        <v>22</v>
      </c>
      <c r="D7415" s="4" t="s">
        <v>804</v>
      </c>
      <c r="E7415" s="28">
        <v>537</v>
      </c>
      <c r="F7415" s="28">
        <v>36</v>
      </c>
      <c r="G7415" s="28">
        <v>3.8</v>
      </c>
      <c r="H7415" s="28">
        <v>217</v>
      </c>
      <c r="I7415" s="28">
        <v>15</v>
      </c>
      <c r="J7415" s="28">
        <v>4.1000000000000003E-3</v>
      </c>
      <c r="AI7415"/>
      <c r="AJ7415"/>
    </row>
    <row r="7416" spans="1:36" ht="14.5" x14ac:dyDescent="0.35">
      <c r="A7416" s="52">
        <f t="shared" si="359"/>
        <v>2016</v>
      </c>
      <c r="B7416" s="30">
        <f t="shared" si="360"/>
        <v>145</v>
      </c>
      <c r="C7416" s="4">
        <f t="shared" si="361"/>
        <v>22</v>
      </c>
      <c r="D7416" s="4" t="s">
        <v>804</v>
      </c>
      <c r="E7416" s="28">
        <v>533</v>
      </c>
      <c r="F7416" s="28">
        <v>172</v>
      </c>
      <c r="G7416" s="28">
        <v>3</v>
      </c>
      <c r="H7416" s="28">
        <v>217</v>
      </c>
      <c r="I7416" s="28">
        <v>10</v>
      </c>
      <c r="J7416" s="28">
        <v>5.1999999999999998E-3</v>
      </c>
      <c r="AI7416"/>
      <c r="AJ7416"/>
    </row>
    <row r="7417" spans="1:36" ht="14.5" x14ac:dyDescent="0.35">
      <c r="A7417" s="52">
        <f t="shared" si="359"/>
        <v>2016</v>
      </c>
      <c r="B7417" s="30">
        <f t="shared" si="360"/>
        <v>145</v>
      </c>
      <c r="C7417" s="4">
        <f t="shared" si="361"/>
        <v>22</v>
      </c>
      <c r="D7417" s="4" t="s">
        <v>804</v>
      </c>
      <c r="E7417" s="28">
        <v>532</v>
      </c>
      <c r="F7417" s="28">
        <v>172</v>
      </c>
      <c r="G7417" s="28">
        <v>3</v>
      </c>
      <c r="H7417" s="28">
        <v>217</v>
      </c>
      <c r="I7417" s="28">
        <v>11</v>
      </c>
      <c r="J7417" s="28">
        <v>2.8E-3</v>
      </c>
      <c r="AI7417"/>
      <c r="AJ7417"/>
    </row>
    <row r="7418" spans="1:36" ht="14.5" x14ac:dyDescent="0.35">
      <c r="A7418" s="52">
        <f t="shared" si="359"/>
        <v>2016</v>
      </c>
      <c r="B7418" s="30">
        <f t="shared" si="360"/>
        <v>145</v>
      </c>
      <c r="C7418" s="4">
        <f t="shared" si="361"/>
        <v>22</v>
      </c>
      <c r="D7418" s="4" t="s">
        <v>804</v>
      </c>
      <c r="E7418" s="28">
        <v>533</v>
      </c>
      <c r="F7418" s="28">
        <v>172</v>
      </c>
      <c r="G7418" s="28">
        <v>3</v>
      </c>
      <c r="H7418" s="28">
        <v>217</v>
      </c>
      <c r="I7418" s="28">
        <v>11</v>
      </c>
      <c r="J7418" s="28">
        <v>5.4999999999999997E-3</v>
      </c>
      <c r="AI7418"/>
      <c r="AJ7418"/>
    </row>
    <row r="7419" spans="1:36" ht="14.5" x14ac:dyDescent="0.35">
      <c r="A7419" s="52">
        <f t="shared" si="359"/>
        <v>2016</v>
      </c>
      <c r="B7419" s="30">
        <f t="shared" si="360"/>
        <v>145</v>
      </c>
      <c r="C7419" s="4">
        <f t="shared" si="361"/>
        <v>22</v>
      </c>
      <c r="D7419" s="4" t="s">
        <v>804</v>
      </c>
      <c r="E7419" s="28">
        <v>533</v>
      </c>
      <c r="F7419" s="28">
        <v>172</v>
      </c>
      <c r="G7419" s="28">
        <v>3</v>
      </c>
      <c r="H7419" s="28">
        <v>217</v>
      </c>
      <c r="I7419" s="28">
        <v>11</v>
      </c>
      <c r="J7419" s="28">
        <v>5.8999999999999999E-3</v>
      </c>
      <c r="AI7419"/>
      <c r="AJ7419"/>
    </row>
    <row r="7420" spans="1:36" ht="14.5" x14ac:dyDescent="0.35">
      <c r="A7420" s="52">
        <f t="shared" si="359"/>
        <v>2016</v>
      </c>
      <c r="B7420" s="30">
        <f t="shared" si="360"/>
        <v>145</v>
      </c>
      <c r="C7420" s="4">
        <f t="shared" si="361"/>
        <v>22</v>
      </c>
      <c r="D7420" s="4" t="s">
        <v>804</v>
      </c>
      <c r="E7420" s="28">
        <v>533</v>
      </c>
      <c r="F7420" s="28">
        <v>172</v>
      </c>
      <c r="G7420" s="28">
        <v>3</v>
      </c>
      <c r="H7420" s="28">
        <v>217</v>
      </c>
      <c r="I7420" s="28">
        <v>11</v>
      </c>
      <c r="J7420" s="28">
        <v>6.1999999999999998E-3</v>
      </c>
      <c r="AI7420"/>
      <c r="AJ7420"/>
    </row>
    <row r="7421" spans="1:36" ht="14.5" x14ac:dyDescent="0.35">
      <c r="A7421" s="52">
        <f t="shared" si="359"/>
        <v>2016</v>
      </c>
      <c r="B7421" s="30">
        <f t="shared" si="360"/>
        <v>145</v>
      </c>
      <c r="C7421" s="4">
        <f t="shared" si="361"/>
        <v>22</v>
      </c>
      <c r="D7421" s="4" t="s">
        <v>804</v>
      </c>
      <c r="E7421" s="28">
        <v>533</v>
      </c>
      <c r="F7421" s="28">
        <v>172</v>
      </c>
      <c r="G7421" s="28">
        <v>3</v>
      </c>
      <c r="H7421" s="28">
        <v>217</v>
      </c>
      <c r="I7421" s="28">
        <v>11</v>
      </c>
      <c r="J7421" s="28">
        <v>6.8999999999999999E-3</v>
      </c>
      <c r="AI7421"/>
      <c r="AJ7421"/>
    </row>
    <row r="7422" spans="1:36" ht="14.5" x14ac:dyDescent="0.35">
      <c r="A7422" s="52">
        <f t="shared" si="359"/>
        <v>2016</v>
      </c>
      <c r="B7422" s="30">
        <f t="shared" si="360"/>
        <v>145</v>
      </c>
      <c r="C7422" s="4">
        <f t="shared" si="361"/>
        <v>22</v>
      </c>
      <c r="D7422" s="4" t="s">
        <v>804</v>
      </c>
      <c r="E7422" s="28">
        <v>533</v>
      </c>
      <c r="F7422" s="28">
        <v>172</v>
      </c>
      <c r="G7422" s="28">
        <v>3</v>
      </c>
      <c r="H7422" s="28">
        <v>217</v>
      </c>
      <c r="I7422" s="28">
        <v>11</v>
      </c>
      <c r="J7422" s="28">
        <v>4.1999999999999997E-3</v>
      </c>
      <c r="AI7422"/>
      <c r="AJ7422"/>
    </row>
    <row r="7423" spans="1:36" ht="14.5" x14ac:dyDescent="0.35">
      <c r="A7423" s="52">
        <f t="shared" si="359"/>
        <v>2016</v>
      </c>
      <c r="B7423" s="30">
        <f t="shared" si="360"/>
        <v>145</v>
      </c>
      <c r="C7423" s="4">
        <f t="shared" si="361"/>
        <v>22</v>
      </c>
      <c r="D7423" s="4" t="s">
        <v>804</v>
      </c>
      <c r="E7423" s="28">
        <v>533</v>
      </c>
      <c r="F7423" s="28">
        <v>172</v>
      </c>
      <c r="G7423" s="28">
        <v>3</v>
      </c>
      <c r="H7423" s="28">
        <v>217</v>
      </c>
      <c r="I7423" s="28">
        <v>11</v>
      </c>
      <c r="J7423" s="28">
        <v>4.1999999999999997E-3</v>
      </c>
      <c r="AI7423"/>
      <c r="AJ7423"/>
    </row>
    <row r="7424" spans="1:36" ht="14.5" x14ac:dyDescent="0.35">
      <c r="A7424" s="52">
        <f t="shared" si="359"/>
        <v>2016</v>
      </c>
      <c r="B7424" s="30">
        <f t="shared" si="360"/>
        <v>145</v>
      </c>
      <c r="C7424" s="4">
        <f t="shared" si="361"/>
        <v>22</v>
      </c>
      <c r="D7424" s="4" t="s">
        <v>804</v>
      </c>
      <c r="E7424" s="28">
        <v>533</v>
      </c>
      <c r="F7424" s="28">
        <v>172</v>
      </c>
      <c r="G7424" s="28">
        <v>3</v>
      </c>
      <c r="H7424" s="28">
        <v>217</v>
      </c>
      <c r="I7424" s="28">
        <v>11</v>
      </c>
      <c r="J7424" s="28">
        <v>5.0000000000000001E-3</v>
      </c>
      <c r="AI7424"/>
      <c r="AJ7424"/>
    </row>
    <row r="7425" spans="1:36" ht="14.5" x14ac:dyDescent="0.35">
      <c r="A7425" s="52">
        <f t="shared" si="359"/>
        <v>2016</v>
      </c>
      <c r="B7425" s="30">
        <f t="shared" si="360"/>
        <v>145</v>
      </c>
      <c r="C7425" s="4">
        <f t="shared" si="361"/>
        <v>22</v>
      </c>
      <c r="D7425" s="4" t="s">
        <v>804</v>
      </c>
      <c r="E7425" s="28">
        <v>533</v>
      </c>
      <c r="F7425" s="28">
        <v>172</v>
      </c>
      <c r="G7425" s="28">
        <v>3</v>
      </c>
      <c r="H7425" s="28">
        <v>217</v>
      </c>
      <c r="I7425" s="28">
        <v>11</v>
      </c>
      <c r="J7425" s="28">
        <v>5.1999999999999998E-3</v>
      </c>
      <c r="AI7425"/>
      <c r="AJ7425"/>
    </row>
    <row r="7426" spans="1:36" ht="14.5" x14ac:dyDescent="0.35">
      <c r="A7426" s="52">
        <f t="shared" ref="A7426:A7489" si="362">YEAR(D7426)</f>
        <v>2016</v>
      </c>
      <c r="B7426" s="30">
        <f t="shared" ref="B7426:B7489" si="363">D7426-DATE(YEAR(D7426),1,0)</f>
        <v>145</v>
      </c>
      <c r="C7426" s="4">
        <f t="shared" ref="C7426:C7489" si="364">WEEKNUM(D7426,1)</f>
        <v>22</v>
      </c>
      <c r="D7426" s="4" t="s">
        <v>804</v>
      </c>
      <c r="E7426" s="28">
        <v>532</v>
      </c>
      <c r="F7426" s="28">
        <v>172</v>
      </c>
      <c r="G7426" s="28">
        <v>3</v>
      </c>
      <c r="H7426" s="28">
        <v>217</v>
      </c>
      <c r="I7426" s="28">
        <v>12</v>
      </c>
      <c r="J7426" s="28">
        <v>2.8E-3</v>
      </c>
      <c r="AI7426"/>
      <c r="AJ7426"/>
    </row>
    <row r="7427" spans="1:36" ht="14.5" x14ac:dyDescent="0.35">
      <c r="A7427" s="52">
        <f t="shared" si="362"/>
        <v>2016</v>
      </c>
      <c r="B7427" s="30">
        <f t="shared" si="363"/>
        <v>145</v>
      </c>
      <c r="C7427" s="4">
        <f t="shared" si="364"/>
        <v>22</v>
      </c>
      <c r="D7427" s="4" t="s">
        <v>804</v>
      </c>
      <c r="E7427" s="28">
        <v>532</v>
      </c>
      <c r="F7427" s="28">
        <v>172</v>
      </c>
      <c r="G7427" s="28">
        <v>3</v>
      </c>
      <c r="H7427" s="28">
        <v>217</v>
      </c>
      <c r="I7427" s="28">
        <v>12</v>
      </c>
      <c r="J7427" s="28">
        <v>2.3999999999999998E-3</v>
      </c>
      <c r="AI7427"/>
      <c r="AJ7427"/>
    </row>
    <row r="7428" spans="1:36" ht="14.5" x14ac:dyDescent="0.35">
      <c r="A7428" s="52">
        <f t="shared" si="362"/>
        <v>2016</v>
      </c>
      <c r="B7428" s="30">
        <f t="shared" si="363"/>
        <v>145</v>
      </c>
      <c r="C7428" s="4">
        <f t="shared" si="364"/>
        <v>22</v>
      </c>
      <c r="D7428" s="4" t="s">
        <v>804</v>
      </c>
      <c r="E7428" s="28">
        <v>532</v>
      </c>
      <c r="F7428" s="28">
        <v>172</v>
      </c>
      <c r="G7428" s="28">
        <v>3</v>
      </c>
      <c r="H7428" s="28">
        <v>217</v>
      </c>
      <c r="I7428" s="28">
        <v>12</v>
      </c>
      <c r="J7428" s="28">
        <v>3.5000000000000001E-3</v>
      </c>
      <c r="AI7428"/>
      <c r="AJ7428"/>
    </row>
    <row r="7429" spans="1:36" ht="14.5" x14ac:dyDescent="0.35">
      <c r="A7429" s="52">
        <f t="shared" si="362"/>
        <v>2016</v>
      </c>
      <c r="B7429" s="30">
        <f t="shared" si="363"/>
        <v>145</v>
      </c>
      <c r="C7429" s="4">
        <f t="shared" si="364"/>
        <v>22</v>
      </c>
      <c r="D7429" s="4" t="s">
        <v>804</v>
      </c>
      <c r="E7429" s="28">
        <v>532</v>
      </c>
      <c r="F7429" s="28">
        <v>172</v>
      </c>
      <c r="G7429" s="28">
        <v>3</v>
      </c>
      <c r="H7429" s="28">
        <v>217</v>
      </c>
      <c r="I7429" s="28">
        <v>12</v>
      </c>
      <c r="J7429" s="28">
        <v>4.0000000000000001E-3</v>
      </c>
      <c r="AI7429"/>
      <c r="AJ7429"/>
    </row>
    <row r="7430" spans="1:36" ht="14.5" x14ac:dyDescent="0.35">
      <c r="A7430" s="52">
        <f t="shared" si="362"/>
        <v>2016</v>
      </c>
      <c r="B7430" s="30">
        <f t="shared" si="363"/>
        <v>145</v>
      </c>
      <c r="C7430" s="4">
        <f t="shared" si="364"/>
        <v>22</v>
      </c>
      <c r="D7430" s="4" t="s">
        <v>804</v>
      </c>
      <c r="E7430" s="28">
        <v>532</v>
      </c>
      <c r="F7430" s="28">
        <v>172</v>
      </c>
      <c r="G7430" s="28">
        <v>3</v>
      </c>
      <c r="H7430" s="28">
        <v>217</v>
      </c>
      <c r="I7430" s="28">
        <v>12</v>
      </c>
      <c r="J7430" s="28">
        <v>2.8E-3</v>
      </c>
      <c r="AI7430"/>
      <c r="AJ7430"/>
    </row>
    <row r="7431" spans="1:36" ht="14.5" x14ac:dyDescent="0.35">
      <c r="A7431" s="52">
        <f t="shared" si="362"/>
        <v>2016</v>
      </c>
      <c r="B7431" s="30">
        <f t="shared" si="363"/>
        <v>145</v>
      </c>
      <c r="C7431" s="4">
        <f t="shared" si="364"/>
        <v>22</v>
      </c>
      <c r="D7431" s="4" t="s">
        <v>804</v>
      </c>
      <c r="E7431" s="28">
        <v>532</v>
      </c>
      <c r="F7431" s="28">
        <v>172</v>
      </c>
      <c r="G7431" s="28">
        <v>3</v>
      </c>
      <c r="H7431" s="28">
        <v>217</v>
      </c>
      <c r="I7431" s="28">
        <v>12</v>
      </c>
      <c r="J7431" s="28">
        <v>3.2000000000000002E-3</v>
      </c>
      <c r="AI7431"/>
      <c r="AJ7431"/>
    </row>
    <row r="7432" spans="1:36" ht="14.5" x14ac:dyDescent="0.35">
      <c r="A7432" s="52">
        <f t="shared" si="362"/>
        <v>2016</v>
      </c>
      <c r="B7432" s="30">
        <f t="shared" si="363"/>
        <v>145</v>
      </c>
      <c r="C7432" s="4">
        <f t="shared" si="364"/>
        <v>22</v>
      </c>
      <c r="D7432" s="4" t="s">
        <v>804</v>
      </c>
      <c r="E7432" s="28">
        <v>532</v>
      </c>
      <c r="F7432" s="28">
        <v>172</v>
      </c>
      <c r="G7432" s="28">
        <v>3</v>
      </c>
      <c r="H7432" s="28">
        <v>217</v>
      </c>
      <c r="I7432" s="28">
        <v>12</v>
      </c>
      <c r="J7432" s="28">
        <v>3.5999999999999999E-3</v>
      </c>
      <c r="AI7432"/>
      <c r="AJ7432"/>
    </row>
    <row r="7433" spans="1:36" ht="14.5" x14ac:dyDescent="0.35">
      <c r="A7433" s="52">
        <f t="shared" si="362"/>
        <v>2016</v>
      </c>
      <c r="B7433" s="30">
        <f t="shared" si="363"/>
        <v>145</v>
      </c>
      <c r="C7433" s="4">
        <f t="shared" si="364"/>
        <v>22</v>
      </c>
      <c r="D7433" s="4" t="s">
        <v>804</v>
      </c>
      <c r="E7433" s="28">
        <v>532</v>
      </c>
      <c r="F7433" s="28">
        <v>172</v>
      </c>
      <c r="G7433" s="28">
        <v>3</v>
      </c>
      <c r="H7433" s="28">
        <v>217</v>
      </c>
      <c r="I7433" s="28">
        <v>12</v>
      </c>
      <c r="J7433" s="28">
        <v>2.8999999999999998E-3</v>
      </c>
      <c r="AI7433"/>
      <c r="AJ7433"/>
    </row>
    <row r="7434" spans="1:36" ht="14.5" x14ac:dyDescent="0.35">
      <c r="A7434" s="52">
        <f t="shared" si="362"/>
        <v>2016</v>
      </c>
      <c r="B7434" s="30">
        <f t="shared" si="363"/>
        <v>145</v>
      </c>
      <c r="C7434" s="4">
        <f t="shared" si="364"/>
        <v>22</v>
      </c>
      <c r="D7434" s="4" t="s">
        <v>804</v>
      </c>
      <c r="E7434" s="28">
        <v>532</v>
      </c>
      <c r="F7434" s="28">
        <v>172</v>
      </c>
      <c r="G7434" s="28">
        <v>3</v>
      </c>
      <c r="H7434" s="28">
        <v>217</v>
      </c>
      <c r="I7434" s="28">
        <v>12</v>
      </c>
      <c r="J7434" s="28">
        <v>3.2000000000000002E-3</v>
      </c>
      <c r="AI7434"/>
      <c r="AJ7434"/>
    </row>
    <row r="7435" spans="1:36" ht="14.5" x14ac:dyDescent="0.35">
      <c r="A7435" s="52">
        <f t="shared" si="362"/>
        <v>2016</v>
      </c>
      <c r="B7435" s="30">
        <f t="shared" si="363"/>
        <v>145</v>
      </c>
      <c r="C7435" s="4">
        <f t="shared" si="364"/>
        <v>22</v>
      </c>
      <c r="D7435" s="4" t="s">
        <v>804</v>
      </c>
      <c r="E7435" s="28">
        <v>532</v>
      </c>
      <c r="F7435" s="28">
        <v>172</v>
      </c>
      <c r="G7435" s="28">
        <v>3</v>
      </c>
      <c r="H7435" s="28">
        <v>217</v>
      </c>
      <c r="I7435" s="28">
        <v>12</v>
      </c>
      <c r="J7435" s="28">
        <v>3.0000000000000001E-3</v>
      </c>
      <c r="AI7435"/>
      <c r="AJ7435"/>
    </row>
    <row r="7436" spans="1:36" ht="14.5" x14ac:dyDescent="0.35">
      <c r="A7436" s="52">
        <f t="shared" si="362"/>
        <v>2016</v>
      </c>
      <c r="B7436" s="30">
        <f t="shared" si="363"/>
        <v>145</v>
      </c>
      <c r="C7436" s="4">
        <f t="shared" si="364"/>
        <v>22</v>
      </c>
      <c r="D7436" s="4" t="s">
        <v>804</v>
      </c>
      <c r="E7436" s="28">
        <v>532</v>
      </c>
      <c r="F7436" s="28">
        <v>172</v>
      </c>
      <c r="G7436" s="28">
        <v>3</v>
      </c>
      <c r="H7436" s="28">
        <v>217</v>
      </c>
      <c r="I7436" s="28">
        <v>12</v>
      </c>
      <c r="J7436" s="28">
        <v>2.2000000000000001E-3</v>
      </c>
      <c r="AI7436"/>
      <c r="AJ7436"/>
    </row>
    <row r="7437" spans="1:36" ht="14.5" x14ac:dyDescent="0.35">
      <c r="A7437" s="52">
        <f t="shared" si="362"/>
        <v>2016</v>
      </c>
      <c r="B7437" s="30">
        <f t="shared" si="363"/>
        <v>145</v>
      </c>
      <c r="C7437" s="4">
        <f t="shared" si="364"/>
        <v>22</v>
      </c>
      <c r="D7437" s="4" t="s">
        <v>804</v>
      </c>
      <c r="E7437" s="28">
        <v>532</v>
      </c>
      <c r="F7437" s="28">
        <v>172</v>
      </c>
      <c r="G7437" s="28">
        <v>3</v>
      </c>
      <c r="H7437" s="28">
        <v>217</v>
      </c>
      <c r="I7437" s="28">
        <v>12</v>
      </c>
      <c r="J7437" s="28">
        <v>2.7000000000000001E-3</v>
      </c>
      <c r="AI7437"/>
      <c r="AJ7437"/>
    </row>
    <row r="7438" spans="1:36" ht="14.5" x14ac:dyDescent="0.35">
      <c r="A7438" s="52">
        <f t="shared" si="362"/>
        <v>2016</v>
      </c>
      <c r="B7438" s="30">
        <f t="shared" si="363"/>
        <v>145</v>
      </c>
      <c r="C7438" s="4">
        <f t="shared" si="364"/>
        <v>22</v>
      </c>
      <c r="D7438" s="4" t="s">
        <v>804</v>
      </c>
      <c r="E7438" s="28">
        <v>532</v>
      </c>
      <c r="F7438" s="28">
        <v>172</v>
      </c>
      <c r="G7438" s="28">
        <v>3</v>
      </c>
      <c r="H7438" s="28">
        <v>217</v>
      </c>
      <c r="I7438" s="28">
        <v>12</v>
      </c>
      <c r="J7438" s="28">
        <v>2.5000000000000001E-3</v>
      </c>
      <c r="AI7438"/>
      <c r="AJ7438"/>
    </row>
    <row r="7439" spans="1:36" ht="14.5" x14ac:dyDescent="0.35">
      <c r="A7439" s="52">
        <f t="shared" si="362"/>
        <v>2016</v>
      </c>
      <c r="B7439" s="30">
        <f t="shared" si="363"/>
        <v>145</v>
      </c>
      <c r="C7439" s="4">
        <f t="shared" si="364"/>
        <v>22</v>
      </c>
      <c r="D7439" s="4" t="s">
        <v>804</v>
      </c>
      <c r="E7439" s="28">
        <v>532</v>
      </c>
      <c r="F7439" s="28">
        <v>172</v>
      </c>
      <c r="G7439" s="28">
        <v>3</v>
      </c>
      <c r="H7439" s="28">
        <v>217</v>
      </c>
      <c r="I7439" s="28">
        <v>12</v>
      </c>
      <c r="J7439" s="28">
        <v>2.5000000000000001E-3</v>
      </c>
      <c r="AI7439"/>
      <c r="AJ7439"/>
    </row>
    <row r="7440" spans="1:36" ht="14.5" x14ac:dyDescent="0.35">
      <c r="A7440" s="52">
        <f t="shared" si="362"/>
        <v>2016</v>
      </c>
      <c r="B7440" s="30">
        <f t="shared" si="363"/>
        <v>145</v>
      </c>
      <c r="C7440" s="4">
        <f t="shared" si="364"/>
        <v>22</v>
      </c>
      <c r="D7440" s="4" t="s">
        <v>804</v>
      </c>
      <c r="E7440" s="28">
        <v>532</v>
      </c>
      <c r="F7440" s="28">
        <v>172</v>
      </c>
      <c r="G7440" s="28">
        <v>3</v>
      </c>
      <c r="H7440" s="28">
        <v>217</v>
      </c>
      <c r="I7440" s="28">
        <v>12</v>
      </c>
      <c r="J7440" s="28">
        <v>3.7000000000000002E-3</v>
      </c>
      <c r="AI7440"/>
      <c r="AJ7440"/>
    </row>
    <row r="7441" spans="1:36" ht="14.5" x14ac:dyDescent="0.35">
      <c r="A7441" s="52">
        <f t="shared" si="362"/>
        <v>2016</v>
      </c>
      <c r="B7441" s="30">
        <f t="shared" si="363"/>
        <v>145</v>
      </c>
      <c r="C7441" s="4">
        <f t="shared" si="364"/>
        <v>22</v>
      </c>
      <c r="D7441" s="4" t="s">
        <v>804</v>
      </c>
      <c r="E7441" s="28">
        <v>532</v>
      </c>
      <c r="F7441" s="28">
        <v>172</v>
      </c>
      <c r="G7441" s="28">
        <v>3</v>
      </c>
      <c r="H7441" s="28">
        <v>217</v>
      </c>
      <c r="I7441" s="28">
        <v>12</v>
      </c>
      <c r="J7441" s="28">
        <v>2.8999999999999998E-3</v>
      </c>
      <c r="AI7441"/>
      <c r="AJ7441"/>
    </row>
    <row r="7442" spans="1:36" ht="14.5" x14ac:dyDescent="0.35">
      <c r="A7442" s="52">
        <f t="shared" si="362"/>
        <v>2016</v>
      </c>
      <c r="B7442" s="30">
        <f t="shared" si="363"/>
        <v>145</v>
      </c>
      <c r="C7442" s="4">
        <f t="shared" si="364"/>
        <v>22</v>
      </c>
      <c r="D7442" s="4" t="s">
        <v>804</v>
      </c>
      <c r="E7442" s="28">
        <v>533</v>
      </c>
      <c r="F7442" s="28">
        <v>172</v>
      </c>
      <c r="G7442" s="28">
        <v>3</v>
      </c>
      <c r="H7442" s="28">
        <v>217</v>
      </c>
      <c r="I7442" s="28">
        <v>12</v>
      </c>
      <c r="J7442" s="28">
        <v>5.1000000000000004E-3</v>
      </c>
      <c r="AI7442"/>
      <c r="AJ7442"/>
    </row>
    <row r="7443" spans="1:36" ht="14.5" x14ac:dyDescent="0.35">
      <c r="A7443" s="52">
        <f t="shared" si="362"/>
        <v>2016</v>
      </c>
      <c r="B7443" s="30">
        <f t="shared" si="363"/>
        <v>145</v>
      </c>
      <c r="C7443" s="4">
        <f t="shared" si="364"/>
        <v>22</v>
      </c>
      <c r="D7443" s="4" t="s">
        <v>804</v>
      </c>
      <c r="E7443" s="28">
        <v>533</v>
      </c>
      <c r="F7443" s="28">
        <v>172</v>
      </c>
      <c r="G7443" s="28">
        <v>3</v>
      </c>
      <c r="H7443" s="28">
        <v>217</v>
      </c>
      <c r="I7443" s="28">
        <v>12</v>
      </c>
      <c r="J7443" s="28">
        <v>6.4000000000000003E-3</v>
      </c>
      <c r="AI7443"/>
      <c r="AJ7443"/>
    </row>
    <row r="7444" spans="1:36" ht="14.5" x14ac:dyDescent="0.35">
      <c r="A7444" s="52">
        <f t="shared" si="362"/>
        <v>2016</v>
      </c>
      <c r="B7444" s="30">
        <f t="shared" si="363"/>
        <v>145</v>
      </c>
      <c r="C7444" s="4">
        <f t="shared" si="364"/>
        <v>22</v>
      </c>
      <c r="D7444" s="4" t="s">
        <v>804</v>
      </c>
      <c r="E7444" s="28">
        <v>533</v>
      </c>
      <c r="F7444" s="28">
        <v>172</v>
      </c>
      <c r="G7444" s="28">
        <v>3</v>
      </c>
      <c r="H7444" s="28">
        <v>217</v>
      </c>
      <c r="I7444" s="28">
        <v>12</v>
      </c>
      <c r="J7444" s="28">
        <v>5.3E-3</v>
      </c>
      <c r="AI7444"/>
      <c r="AJ7444"/>
    </row>
    <row r="7445" spans="1:36" ht="14.5" x14ac:dyDescent="0.35">
      <c r="A7445" s="52">
        <f t="shared" si="362"/>
        <v>2016</v>
      </c>
      <c r="B7445" s="30">
        <f t="shared" si="363"/>
        <v>145</v>
      </c>
      <c r="C7445" s="4">
        <f t="shared" si="364"/>
        <v>22</v>
      </c>
      <c r="D7445" s="4" t="s">
        <v>804</v>
      </c>
      <c r="E7445" s="28">
        <v>533</v>
      </c>
      <c r="F7445" s="28">
        <v>172</v>
      </c>
      <c r="G7445" s="28">
        <v>3</v>
      </c>
      <c r="H7445" s="28">
        <v>217</v>
      </c>
      <c r="I7445" s="28">
        <v>12</v>
      </c>
      <c r="J7445" s="28">
        <v>6.4999999999999997E-3</v>
      </c>
      <c r="AI7445"/>
      <c r="AJ7445"/>
    </row>
    <row r="7446" spans="1:36" ht="14.5" x14ac:dyDescent="0.35">
      <c r="A7446" s="52">
        <f t="shared" si="362"/>
        <v>2016</v>
      </c>
      <c r="B7446" s="30">
        <f t="shared" si="363"/>
        <v>145</v>
      </c>
      <c r="C7446" s="4">
        <f t="shared" si="364"/>
        <v>22</v>
      </c>
      <c r="D7446" s="4" t="s">
        <v>804</v>
      </c>
      <c r="E7446" s="28">
        <v>533</v>
      </c>
      <c r="F7446" s="28">
        <v>172</v>
      </c>
      <c r="G7446" s="28">
        <v>3</v>
      </c>
      <c r="H7446" s="28">
        <v>217</v>
      </c>
      <c r="I7446" s="28">
        <v>12</v>
      </c>
      <c r="J7446" s="28">
        <v>8.0000000000000002E-3</v>
      </c>
      <c r="AI7446"/>
      <c r="AJ7446"/>
    </row>
    <row r="7447" spans="1:36" ht="14.5" x14ac:dyDescent="0.35">
      <c r="A7447" s="52">
        <f t="shared" si="362"/>
        <v>2016</v>
      </c>
      <c r="B7447" s="30">
        <f t="shared" si="363"/>
        <v>145</v>
      </c>
      <c r="C7447" s="4">
        <f t="shared" si="364"/>
        <v>22</v>
      </c>
      <c r="D7447" s="4" t="s">
        <v>804</v>
      </c>
      <c r="E7447" s="28">
        <v>533</v>
      </c>
      <c r="F7447" s="28">
        <v>172</v>
      </c>
      <c r="G7447" s="28">
        <v>3</v>
      </c>
      <c r="H7447" s="28">
        <v>217</v>
      </c>
      <c r="I7447" s="28">
        <v>12</v>
      </c>
      <c r="J7447" s="28">
        <v>6.1000000000000004E-3</v>
      </c>
      <c r="AI7447"/>
      <c r="AJ7447"/>
    </row>
    <row r="7448" spans="1:36" ht="14.5" x14ac:dyDescent="0.35">
      <c r="A7448" s="52">
        <f t="shared" si="362"/>
        <v>2016</v>
      </c>
      <c r="B7448" s="30">
        <f t="shared" si="363"/>
        <v>145</v>
      </c>
      <c r="C7448" s="4">
        <f t="shared" si="364"/>
        <v>22</v>
      </c>
      <c r="D7448" s="4" t="s">
        <v>804</v>
      </c>
      <c r="E7448" s="28">
        <v>533</v>
      </c>
      <c r="F7448" s="28">
        <v>172</v>
      </c>
      <c r="G7448" s="28">
        <v>3</v>
      </c>
      <c r="H7448" s="28">
        <v>217</v>
      </c>
      <c r="I7448" s="28">
        <v>12</v>
      </c>
      <c r="J7448" s="28">
        <v>6.1999999999999998E-3</v>
      </c>
      <c r="AI7448"/>
      <c r="AJ7448"/>
    </row>
    <row r="7449" spans="1:36" ht="14.5" x14ac:dyDescent="0.35">
      <c r="A7449" s="52">
        <f t="shared" si="362"/>
        <v>2016</v>
      </c>
      <c r="B7449" s="30">
        <f t="shared" si="363"/>
        <v>145</v>
      </c>
      <c r="C7449" s="4">
        <f t="shared" si="364"/>
        <v>22</v>
      </c>
      <c r="D7449" s="4" t="s">
        <v>804</v>
      </c>
      <c r="E7449" s="28">
        <v>533</v>
      </c>
      <c r="F7449" s="28">
        <v>172</v>
      </c>
      <c r="G7449" s="28">
        <v>3</v>
      </c>
      <c r="H7449" s="28">
        <v>217</v>
      </c>
      <c r="I7449" s="28">
        <v>12</v>
      </c>
      <c r="J7449" s="28">
        <v>6.8999999999999999E-3</v>
      </c>
      <c r="AI7449"/>
      <c r="AJ7449"/>
    </row>
    <row r="7450" spans="1:36" ht="14.5" x14ac:dyDescent="0.35">
      <c r="A7450" s="52">
        <f t="shared" si="362"/>
        <v>2016</v>
      </c>
      <c r="B7450" s="30">
        <f t="shared" si="363"/>
        <v>145</v>
      </c>
      <c r="C7450" s="4">
        <f t="shared" si="364"/>
        <v>22</v>
      </c>
      <c r="D7450" s="4" t="s">
        <v>804</v>
      </c>
      <c r="E7450" s="28">
        <v>533</v>
      </c>
      <c r="F7450" s="28">
        <v>172</v>
      </c>
      <c r="G7450" s="28">
        <v>3</v>
      </c>
      <c r="H7450" s="28">
        <v>217</v>
      </c>
      <c r="I7450" s="28">
        <v>12</v>
      </c>
      <c r="J7450" s="28">
        <v>4.7999999999999996E-3</v>
      </c>
      <c r="AI7450"/>
      <c r="AJ7450"/>
    </row>
    <row r="7451" spans="1:36" ht="14.5" x14ac:dyDescent="0.35">
      <c r="A7451" s="52">
        <f t="shared" si="362"/>
        <v>2016</v>
      </c>
      <c r="B7451" s="30">
        <f t="shared" si="363"/>
        <v>145</v>
      </c>
      <c r="C7451" s="4">
        <f t="shared" si="364"/>
        <v>22</v>
      </c>
      <c r="D7451" s="4" t="s">
        <v>804</v>
      </c>
      <c r="E7451" s="28">
        <v>533</v>
      </c>
      <c r="F7451" s="28">
        <v>172</v>
      </c>
      <c r="G7451" s="28">
        <v>3</v>
      </c>
      <c r="H7451" s="28">
        <v>217</v>
      </c>
      <c r="I7451" s="28">
        <v>12</v>
      </c>
      <c r="J7451" s="28">
        <v>7.1999999999999998E-3</v>
      </c>
      <c r="AI7451"/>
      <c r="AJ7451"/>
    </row>
    <row r="7452" spans="1:36" ht="14.5" x14ac:dyDescent="0.35">
      <c r="A7452" s="52">
        <f t="shared" si="362"/>
        <v>2016</v>
      </c>
      <c r="B7452" s="30">
        <f t="shared" si="363"/>
        <v>145</v>
      </c>
      <c r="C7452" s="4">
        <f t="shared" si="364"/>
        <v>22</v>
      </c>
      <c r="D7452" s="4" t="s">
        <v>804</v>
      </c>
      <c r="E7452" s="28">
        <v>533</v>
      </c>
      <c r="F7452" s="28">
        <v>172</v>
      </c>
      <c r="G7452" s="28">
        <v>3</v>
      </c>
      <c r="H7452" s="28">
        <v>217</v>
      </c>
      <c r="I7452" s="28">
        <v>12</v>
      </c>
      <c r="J7452" s="28">
        <v>6.1000000000000004E-3</v>
      </c>
      <c r="AI7452"/>
      <c r="AJ7452"/>
    </row>
    <row r="7453" spans="1:36" ht="14.5" x14ac:dyDescent="0.35">
      <c r="A7453" s="52">
        <f t="shared" si="362"/>
        <v>2016</v>
      </c>
      <c r="B7453" s="30">
        <f t="shared" si="363"/>
        <v>145</v>
      </c>
      <c r="C7453" s="4">
        <f t="shared" si="364"/>
        <v>22</v>
      </c>
      <c r="D7453" s="4" t="s">
        <v>804</v>
      </c>
      <c r="E7453" s="28">
        <v>533</v>
      </c>
      <c r="F7453" s="28">
        <v>172</v>
      </c>
      <c r="G7453" s="28">
        <v>3</v>
      </c>
      <c r="H7453" s="28">
        <v>217</v>
      </c>
      <c r="I7453" s="28">
        <v>12</v>
      </c>
      <c r="J7453" s="28">
        <v>6.3E-3</v>
      </c>
      <c r="AI7453"/>
      <c r="AJ7453"/>
    </row>
    <row r="7454" spans="1:36" ht="14.5" x14ac:dyDescent="0.35">
      <c r="A7454" s="52">
        <f t="shared" si="362"/>
        <v>2016</v>
      </c>
      <c r="B7454" s="30">
        <f t="shared" si="363"/>
        <v>145</v>
      </c>
      <c r="C7454" s="4">
        <f t="shared" si="364"/>
        <v>22</v>
      </c>
      <c r="D7454" s="4" t="s">
        <v>804</v>
      </c>
      <c r="E7454" s="28">
        <v>533</v>
      </c>
      <c r="F7454" s="28">
        <v>172</v>
      </c>
      <c r="G7454" s="28">
        <v>3</v>
      </c>
      <c r="H7454" s="28">
        <v>217</v>
      </c>
      <c r="I7454" s="28">
        <v>12</v>
      </c>
      <c r="J7454" s="28">
        <v>6.1999999999999998E-3</v>
      </c>
      <c r="AI7454"/>
      <c r="AJ7454"/>
    </row>
    <row r="7455" spans="1:36" ht="14.5" x14ac:dyDescent="0.35">
      <c r="A7455" s="52">
        <f t="shared" si="362"/>
        <v>2016</v>
      </c>
      <c r="B7455" s="30">
        <f t="shared" si="363"/>
        <v>145</v>
      </c>
      <c r="C7455" s="4">
        <f t="shared" si="364"/>
        <v>22</v>
      </c>
      <c r="D7455" s="4" t="s">
        <v>804</v>
      </c>
      <c r="E7455" s="28">
        <v>533</v>
      </c>
      <c r="F7455" s="28">
        <v>172</v>
      </c>
      <c r="G7455" s="28">
        <v>3</v>
      </c>
      <c r="H7455" s="28">
        <v>217</v>
      </c>
      <c r="I7455" s="28">
        <v>12</v>
      </c>
      <c r="J7455" s="28">
        <v>5.4999999999999997E-3</v>
      </c>
      <c r="AI7455"/>
      <c r="AJ7455"/>
    </row>
    <row r="7456" spans="1:36" ht="14.5" x14ac:dyDescent="0.35">
      <c r="A7456" s="52">
        <f t="shared" si="362"/>
        <v>2016</v>
      </c>
      <c r="B7456" s="30">
        <f t="shared" si="363"/>
        <v>145</v>
      </c>
      <c r="C7456" s="4">
        <f t="shared" si="364"/>
        <v>22</v>
      </c>
      <c r="D7456" s="4" t="s">
        <v>804</v>
      </c>
      <c r="E7456" s="28">
        <v>533</v>
      </c>
      <c r="F7456" s="28">
        <v>172</v>
      </c>
      <c r="G7456" s="28">
        <v>3</v>
      </c>
      <c r="H7456" s="28">
        <v>217</v>
      </c>
      <c r="I7456" s="28">
        <v>12</v>
      </c>
      <c r="J7456" s="28">
        <v>8.0999999999999996E-3</v>
      </c>
      <c r="AI7456"/>
      <c r="AJ7456"/>
    </row>
    <row r="7457" spans="1:36" ht="14.5" x14ac:dyDescent="0.35">
      <c r="A7457" s="52">
        <f t="shared" si="362"/>
        <v>2016</v>
      </c>
      <c r="B7457" s="30">
        <f t="shared" si="363"/>
        <v>145</v>
      </c>
      <c r="C7457" s="4">
        <f t="shared" si="364"/>
        <v>22</v>
      </c>
      <c r="D7457" s="4" t="s">
        <v>804</v>
      </c>
      <c r="E7457" s="28">
        <v>532</v>
      </c>
      <c r="F7457" s="28">
        <v>172</v>
      </c>
      <c r="G7457" s="28">
        <v>3</v>
      </c>
      <c r="H7457" s="28">
        <v>217</v>
      </c>
      <c r="I7457" s="28">
        <v>13</v>
      </c>
      <c r="J7457" s="28">
        <v>5.1000000000000004E-3</v>
      </c>
      <c r="AI7457"/>
      <c r="AJ7457"/>
    </row>
    <row r="7458" spans="1:36" ht="14.5" x14ac:dyDescent="0.35">
      <c r="A7458" s="52">
        <f t="shared" si="362"/>
        <v>2016</v>
      </c>
      <c r="B7458" s="30">
        <f t="shared" si="363"/>
        <v>145</v>
      </c>
      <c r="C7458" s="4">
        <f t="shared" si="364"/>
        <v>22</v>
      </c>
      <c r="D7458" s="4" t="s">
        <v>804</v>
      </c>
      <c r="E7458" s="28">
        <v>532</v>
      </c>
      <c r="F7458" s="28">
        <v>172</v>
      </c>
      <c r="G7458" s="28">
        <v>3</v>
      </c>
      <c r="H7458" s="28">
        <v>217</v>
      </c>
      <c r="I7458" s="28">
        <v>13</v>
      </c>
      <c r="J7458" s="28">
        <v>3.3999999999999998E-3</v>
      </c>
      <c r="AI7458"/>
      <c r="AJ7458"/>
    </row>
    <row r="7459" spans="1:36" ht="14.5" x14ac:dyDescent="0.35">
      <c r="A7459" s="52">
        <f t="shared" si="362"/>
        <v>2016</v>
      </c>
      <c r="B7459" s="30">
        <f t="shared" si="363"/>
        <v>145</v>
      </c>
      <c r="C7459" s="4">
        <f t="shared" si="364"/>
        <v>22</v>
      </c>
      <c r="D7459" s="4" t="s">
        <v>804</v>
      </c>
      <c r="E7459" s="28">
        <v>532</v>
      </c>
      <c r="F7459" s="28">
        <v>172</v>
      </c>
      <c r="G7459" s="28">
        <v>3</v>
      </c>
      <c r="H7459" s="28">
        <v>217</v>
      </c>
      <c r="I7459" s="28">
        <v>13</v>
      </c>
      <c r="J7459" s="28">
        <v>3.8E-3</v>
      </c>
      <c r="AI7459"/>
      <c r="AJ7459"/>
    </row>
    <row r="7460" spans="1:36" ht="14.5" x14ac:dyDescent="0.35">
      <c r="A7460" s="52">
        <f t="shared" si="362"/>
        <v>2016</v>
      </c>
      <c r="B7460" s="30">
        <f t="shared" si="363"/>
        <v>145</v>
      </c>
      <c r="C7460" s="4">
        <f t="shared" si="364"/>
        <v>22</v>
      </c>
      <c r="D7460" s="4" t="s">
        <v>804</v>
      </c>
      <c r="E7460" s="28">
        <v>532</v>
      </c>
      <c r="F7460" s="28">
        <v>172</v>
      </c>
      <c r="G7460" s="28">
        <v>3</v>
      </c>
      <c r="H7460" s="28">
        <v>217</v>
      </c>
      <c r="I7460" s="28">
        <v>13</v>
      </c>
      <c r="J7460" s="28">
        <v>3.0999999999999999E-3</v>
      </c>
      <c r="AI7460"/>
      <c r="AJ7460"/>
    </row>
    <row r="7461" spans="1:36" ht="14.5" x14ac:dyDescent="0.35">
      <c r="A7461" s="52">
        <f t="shared" si="362"/>
        <v>2016</v>
      </c>
      <c r="B7461" s="30">
        <f t="shared" si="363"/>
        <v>145</v>
      </c>
      <c r="C7461" s="4">
        <f t="shared" si="364"/>
        <v>22</v>
      </c>
      <c r="D7461" s="4" t="s">
        <v>804</v>
      </c>
      <c r="E7461" s="28">
        <v>532</v>
      </c>
      <c r="F7461" s="28">
        <v>172</v>
      </c>
      <c r="G7461" s="28">
        <v>3</v>
      </c>
      <c r="H7461" s="28">
        <v>217</v>
      </c>
      <c r="I7461" s="28">
        <v>13</v>
      </c>
      <c r="J7461" s="28">
        <v>2.5000000000000001E-3</v>
      </c>
      <c r="AI7461"/>
      <c r="AJ7461"/>
    </row>
    <row r="7462" spans="1:36" ht="14.5" x14ac:dyDescent="0.35">
      <c r="A7462" s="52">
        <f t="shared" si="362"/>
        <v>2016</v>
      </c>
      <c r="B7462" s="30">
        <f t="shared" si="363"/>
        <v>145</v>
      </c>
      <c r="C7462" s="4">
        <f t="shared" si="364"/>
        <v>22</v>
      </c>
      <c r="D7462" s="4" t="s">
        <v>804</v>
      </c>
      <c r="E7462" s="28">
        <v>532</v>
      </c>
      <c r="F7462" s="28">
        <v>172</v>
      </c>
      <c r="G7462" s="28">
        <v>3</v>
      </c>
      <c r="H7462" s="28">
        <v>217</v>
      </c>
      <c r="I7462" s="28">
        <v>13</v>
      </c>
      <c r="J7462" s="28">
        <v>2.8999999999999998E-3</v>
      </c>
      <c r="AI7462"/>
      <c r="AJ7462"/>
    </row>
    <row r="7463" spans="1:36" ht="14.5" x14ac:dyDescent="0.35">
      <c r="A7463" s="52">
        <f t="shared" si="362"/>
        <v>2016</v>
      </c>
      <c r="B7463" s="30">
        <f t="shared" si="363"/>
        <v>145</v>
      </c>
      <c r="C7463" s="4">
        <f t="shared" si="364"/>
        <v>22</v>
      </c>
      <c r="D7463" s="4" t="s">
        <v>804</v>
      </c>
      <c r="E7463" s="28">
        <v>532</v>
      </c>
      <c r="F7463" s="28">
        <v>172</v>
      </c>
      <c r="G7463" s="28">
        <v>3</v>
      </c>
      <c r="H7463" s="28">
        <v>217</v>
      </c>
      <c r="I7463" s="28">
        <v>13</v>
      </c>
      <c r="J7463" s="28">
        <v>3.3999999999999998E-3</v>
      </c>
      <c r="AI7463"/>
      <c r="AJ7463"/>
    </row>
    <row r="7464" spans="1:36" ht="14.5" x14ac:dyDescent="0.35">
      <c r="A7464" s="52">
        <f t="shared" si="362"/>
        <v>2016</v>
      </c>
      <c r="B7464" s="30">
        <f t="shared" si="363"/>
        <v>145</v>
      </c>
      <c r="C7464" s="4">
        <f t="shared" si="364"/>
        <v>22</v>
      </c>
      <c r="D7464" s="4" t="s">
        <v>804</v>
      </c>
      <c r="E7464" s="28">
        <v>532</v>
      </c>
      <c r="F7464" s="28">
        <v>172</v>
      </c>
      <c r="G7464" s="28">
        <v>3</v>
      </c>
      <c r="H7464" s="28">
        <v>217</v>
      </c>
      <c r="I7464" s="28">
        <v>13</v>
      </c>
      <c r="J7464" s="28">
        <v>3.8E-3</v>
      </c>
      <c r="AI7464"/>
      <c r="AJ7464"/>
    </row>
    <row r="7465" spans="1:36" ht="14.5" x14ac:dyDescent="0.35">
      <c r="A7465" s="52">
        <f t="shared" si="362"/>
        <v>2016</v>
      </c>
      <c r="B7465" s="30">
        <f t="shared" si="363"/>
        <v>145</v>
      </c>
      <c r="C7465" s="4">
        <f t="shared" si="364"/>
        <v>22</v>
      </c>
      <c r="D7465" s="4" t="s">
        <v>804</v>
      </c>
      <c r="E7465" s="28">
        <v>532</v>
      </c>
      <c r="F7465" s="28">
        <v>172</v>
      </c>
      <c r="G7465" s="28">
        <v>3</v>
      </c>
      <c r="H7465" s="28">
        <v>217</v>
      </c>
      <c r="I7465" s="28">
        <v>13</v>
      </c>
      <c r="J7465" s="28">
        <v>3.0000000000000001E-3</v>
      </c>
      <c r="AI7465"/>
      <c r="AJ7465"/>
    </row>
    <row r="7466" spans="1:36" ht="14.5" x14ac:dyDescent="0.35">
      <c r="A7466" s="52">
        <f t="shared" si="362"/>
        <v>2016</v>
      </c>
      <c r="B7466" s="30">
        <f t="shared" si="363"/>
        <v>145</v>
      </c>
      <c r="C7466" s="4">
        <f t="shared" si="364"/>
        <v>22</v>
      </c>
      <c r="D7466" s="4" t="s">
        <v>804</v>
      </c>
      <c r="E7466" s="28">
        <v>532</v>
      </c>
      <c r="F7466" s="28">
        <v>172</v>
      </c>
      <c r="G7466" s="28">
        <v>3</v>
      </c>
      <c r="H7466" s="28">
        <v>217</v>
      </c>
      <c r="I7466" s="28">
        <v>13</v>
      </c>
      <c r="J7466" s="28">
        <v>3.0000000000000001E-3</v>
      </c>
      <c r="AI7466"/>
      <c r="AJ7466"/>
    </row>
    <row r="7467" spans="1:36" ht="14.5" x14ac:dyDescent="0.35">
      <c r="A7467" s="52">
        <f t="shared" si="362"/>
        <v>2016</v>
      </c>
      <c r="B7467" s="30">
        <f t="shared" si="363"/>
        <v>145</v>
      </c>
      <c r="C7467" s="4">
        <f t="shared" si="364"/>
        <v>22</v>
      </c>
      <c r="D7467" s="4" t="s">
        <v>804</v>
      </c>
      <c r="E7467" s="28">
        <v>532</v>
      </c>
      <c r="F7467" s="28">
        <v>172</v>
      </c>
      <c r="G7467" s="28">
        <v>3</v>
      </c>
      <c r="H7467" s="28">
        <v>217</v>
      </c>
      <c r="I7467" s="28">
        <v>13</v>
      </c>
      <c r="J7467" s="28">
        <v>3.0000000000000001E-3</v>
      </c>
      <c r="AI7467"/>
      <c r="AJ7467"/>
    </row>
    <row r="7468" spans="1:36" ht="14.5" x14ac:dyDescent="0.35">
      <c r="A7468" s="52">
        <f t="shared" si="362"/>
        <v>2016</v>
      </c>
      <c r="B7468" s="30">
        <f t="shared" si="363"/>
        <v>145</v>
      </c>
      <c r="C7468" s="4">
        <f t="shared" si="364"/>
        <v>22</v>
      </c>
      <c r="D7468" s="4" t="s">
        <v>804</v>
      </c>
      <c r="E7468" s="28">
        <v>532</v>
      </c>
      <c r="F7468" s="28">
        <v>172</v>
      </c>
      <c r="G7468" s="28">
        <v>3</v>
      </c>
      <c r="H7468" s="28">
        <v>217</v>
      </c>
      <c r="I7468" s="28">
        <v>13</v>
      </c>
      <c r="J7468" s="28">
        <v>3.5999999999999999E-3</v>
      </c>
      <c r="AI7468"/>
      <c r="AJ7468"/>
    </row>
    <row r="7469" spans="1:36" ht="14.5" x14ac:dyDescent="0.35">
      <c r="A7469" s="52">
        <f t="shared" si="362"/>
        <v>2016</v>
      </c>
      <c r="B7469" s="30">
        <f t="shared" si="363"/>
        <v>145</v>
      </c>
      <c r="C7469" s="4">
        <f t="shared" si="364"/>
        <v>22</v>
      </c>
      <c r="D7469" s="4" t="s">
        <v>804</v>
      </c>
      <c r="E7469" s="28">
        <v>532</v>
      </c>
      <c r="F7469" s="28">
        <v>172</v>
      </c>
      <c r="G7469" s="28">
        <v>3</v>
      </c>
      <c r="H7469" s="28">
        <v>217</v>
      </c>
      <c r="I7469" s="28">
        <v>13</v>
      </c>
      <c r="J7469" s="28">
        <v>3.7000000000000002E-3</v>
      </c>
      <c r="AI7469"/>
      <c r="AJ7469"/>
    </row>
    <row r="7470" spans="1:36" ht="14.5" x14ac:dyDescent="0.35">
      <c r="A7470" s="52">
        <f t="shared" si="362"/>
        <v>2016</v>
      </c>
      <c r="B7470" s="30">
        <f t="shared" si="363"/>
        <v>145</v>
      </c>
      <c r="C7470" s="4">
        <f t="shared" si="364"/>
        <v>22</v>
      </c>
      <c r="D7470" s="4" t="s">
        <v>804</v>
      </c>
      <c r="E7470" s="28">
        <v>532</v>
      </c>
      <c r="F7470" s="28">
        <v>172</v>
      </c>
      <c r="G7470" s="28">
        <v>3</v>
      </c>
      <c r="H7470" s="28">
        <v>217</v>
      </c>
      <c r="I7470" s="28">
        <v>13</v>
      </c>
      <c r="J7470" s="28">
        <v>3.5000000000000001E-3</v>
      </c>
      <c r="AI7470"/>
      <c r="AJ7470"/>
    </row>
    <row r="7471" spans="1:36" ht="14.5" x14ac:dyDescent="0.35">
      <c r="A7471" s="52">
        <f t="shared" si="362"/>
        <v>2016</v>
      </c>
      <c r="B7471" s="30">
        <f t="shared" si="363"/>
        <v>145</v>
      </c>
      <c r="C7471" s="4">
        <f t="shared" si="364"/>
        <v>22</v>
      </c>
      <c r="D7471" s="4" t="s">
        <v>804</v>
      </c>
      <c r="E7471" s="28">
        <v>532</v>
      </c>
      <c r="F7471" s="28">
        <v>172</v>
      </c>
      <c r="G7471" s="28">
        <v>3</v>
      </c>
      <c r="H7471" s="28">
        <v>217</v>
      </c>
      <c r="I7471" s="28">
        <v>13</v>
      </c>
      <c r="J7471" s="28">
        <v>3.0999999999999999E-3</v>
      </c>
      <c r="AI7471"/>
      <c r="AJ7471"/>
    </row>
    <row r="7472" spans="1:36" ht="14.5" x14ac:dyDescent="0.35">
      <c r="A7472" s="52">
        <f t="shared" si="362"/>
        <v>2016</v>
      </c>
      <c r="B7472" s="30">
        <f t="shared" si="363"/>
        <v>145</v>
      </c>
      <c r="C7472" s="4">
        <f t="shared" si="364"/>
        <v>22</v>
      </c>
      <c r="D7472" s="4" t="s">
        <v>804</v>
      </c>
      <c r="E7472" s="28">
        <v>532</v>
      </c>
      <c r="F7472" s="28">
        <v>172</v>
      </c>
      <c r="G7472" s="28">
        <v>3</v>
      </c>
      <c r="H7472" s="28">
        <v>217</v>
      </c>
      <c r="I7472" s="28">
        <v>13</v>
      </c>
      <c r="J7472" s="28">
        <v>3.0999999999999999E-3</v>
      </c>
      <c r="AI7472"/>
      <c r="AJ7472"/>
    </row>
    <row r="7473" spans="1:36" ht="14.5" x14ac:dyDescent="0.35">
      <c r="A7473" s="52">
        <f t="shared" si="362"/>
        <v>2016</v>
      </c>
      <c r="B7473" s="30">
        <f t="shared" si="363"/>
        <v>145</v>
      </c>
      <c r="C7473" s="4">
        <f t="shared" si="364"/>
        <v>22</v>
      </c>
      <c r="D7473" s="4" t="s">
        <v>804</v>
      </c>
      <c r="E7473" s="28">
        <v>532</v>
      </c>
      <c r="F7473" s="28">
        <v>172</v>
      </c>
      <c r="G7473" s="28">
        <v>3</v>
      </c>
      <c r="H7473" s="28">
        <v>217</v>
      </c>
      <c r="I7473" s="28">
        <v>13</v>
      </c>
      <c r="J7473" s="28">
        <v>3.5999999999999999E-3</v>
      </c>
      <c r="AI7473"/>
      <c r="AJ7473"/>
    </row>
    <row r="7474" spans="1:36" ht="14.5" x14ac:dyDescent="0.35">
      <c r="A7474" s="52">
        <f t="shared" si="362"/>
        <v>2016</v>
      </c>
      <c r="B7474" s="30">
        <f t="shared" si="363"/>
        <v>145</v>
      </c>
      <c r="C7474" s="4">
        <f t="shared" si="364"/>
        <v>22</v>
      </c>
      <c r="D7474" s="4" t="s">
        <v>804</v>
      </c>
      <c r="E7474" s="28">
        <v>532</v>
      </c>
      <c r="F7474" s="28">
        <v>172</v>
      </c>
      <c r="G7474" s="28">
        <v>3</v>
      </c>
      <c r="H7474" s="28">
        <v>217</v>
      </c>
      <c r="I7474" s="28">
        <v>13</v>
      </c>
      <c r="J7474" s="28">
        <v>3.0000000000000001E-3</v>
      </c>
      <c r="AI7474"/>
      <c r="AJ7474"/>
    </row>
    <row r="7475" spans="1:36" ht="14.5" x14ac:dyDescent="0.35">
      <c r="A7475" s="52">
        <f t="shared" si="362"/>
        <v>2016</v>
      </c>
      <c r="B7475" s="30">
        <f t="shared" si="363"/>
        <v>145</v>
      </c>
      <c r="C7475" s="4">
        <f t="shared" si="364"/>
        <v>22</v>
      </c>
      <c r="D7475" s="4" t="s">
        <v>804</v>
      </c>
      <c r="E7475" s="28">
        <v>533</v>
      </c>
      <c r="F7475" s="28">
        <v>172</v>
      </c>
      <c r="G7475" s="28">
        <v>3</v>
      </c>
      <c r="H7475" s="28">
        <v>217</v>
      </c>
      <c r="I7475" s="28">
        <v>13</v>
      </c>
      <c r="J7475" s="28">
        <v>8.6E-3</v>
      </c>
      <c r="AI7475"/>
      <c r="AJ7475"/>
    </row>
    <row r="7476" spans="1:36" ht="14.5" x14ac:dyDescent="0.35">
      <c r="A7476" s="52">
        <f t="shared" si="362"/>
        <v>2016</v>
      </c>
      <c r="B7476" s="30">
        <f t="shared" si="363"/>
        <v>145</v>
      </c>
      <c r="C7476" s="4">
        <f t="shared" si="364"/>
        <v>22</v>
      </c>
      <c r="D7476" s="4" t="s">
        <v>804</v>
      </c>
      <c r="E7476" s="28">
        <v>533</v>
      </c>
      <c r="F7476" s="28">
        <v>172</v>
      </c>
      <c r="G7476" s="28">
        <v>3</v>
      </c>
      <c r="H7476" s="28">
        <v>217</v>
      </c>
      <c r="I7476" s="28">
        <v>13</v>
      </c>
      <c r="J7476" s="28">
        <v>8.0000000000000002E-3</v>
      </c>
      <c r="AI7476"/>
      <c r="AJ7476"/>
    </row>
    <row r="7477" spans="1:36" ht="14.5" x14ac:dyDescent="0.35">
      <c r="A7477" s="52">
        <f t="shared" si="362"/>
        <v>2016</v>
      </c>
      <c r="B7477" s="30">
        <f t="shared" si="363"/>
        <v>145</v>
      </c>
      <c r="C7477" s="4">
        <f t="shared" si="364"/>
        <v>22</v>
      </c>
      <c r="D7477" s="4" t="s">
        <v>804</v>
      </c>
      <c r="E7477" s="28">
        <v>533</v>
      </c>
      <c r="F7477" s="28">
        <v>172</v>
      </c>
      <c r="G7477" s="28">
        <v>3</v>
      </c>
      <c r="H7477" s="28">
        <v>217</v>
      </c>
      <c r="I7477" s="28">
        <v>13</v>
      </c>
      <c r="J7477" s="28">
        <v>7.7999999999999996E-3</v>
      </c>
      <c r="AI7477"/>
      <c r="AJ7477"/>
    </row>
    <row r="7478" spans="1:36" ht="14.5" x14ac:dyDescent="0.35">
      <c r="A7478" s="52">
        <f t="shared" si="362"/>
        <v>2016</v>
      </c>
      <c r="B7478" s="30">
        <f t="shared" si="363"/>
        <v>145</v>
      </c>
      <c r="C7478" s="4">
        <f t="shared" si="364"/>
        <v>22</v>
      </c>
      <c r="D7478" s="4" t="s">
        <v>804</v>
      </c>
      <c r="E7478" s="28">
        <v>533</v>
      </c>
      <c r="F7478" s="28">
        <v>172</v>
      </c>
      <c r="G7478" s="28">
        <v>3</v>
      </c>
      <c r="H7478" s="28">
        <v>217</v>
      </c>
      <c r="I7478" s="28">
        <v>13</v>
      </c>
      <c r="J7478" s="28">
        <v>8.0000000000000002E-3</v>
      </c>
      <c r="AI7478"/>
      <c r="AJ7478"/>
    </row>
    <row r="7479" spans="1:36" ht="14.5" x14ac:dyDescent="0.35">
      <c r="A7479" s="52">
        <f t="shared" si="362"/>
        <v>2016</v>
      </c>
      <c r="B7479" s="30">
        <f t="shared" si="363"/>
        <v>145</v>
      </c>
      <c r="C7479" s="4">
        <f t="shared" si="364"/>
        <v>22</v>
      </c>
      <c r="D7479" s="4" t="s">
        <v>804</v>
      </c>
      <c r="E7479" s="28">
        <v>533</v>
      </c>
      <c r="F7479" s="28">
        <v>172</v>
      </c>
      <c r="G7479" s="28">
        <v>3</v>
      </c>
      <c r="H7479" s="28">
        <v>217</v>
      </c>
      <c r="I7479" s="28">
        <v>13</v>
      </c>
      <c r="J7479" s="28">
        <v>8.3999999999999995E-3</v>
      </c>
      <c r="AI7479"/>
      <c r="AJ7479"/>
    </row>
    <row r="7480" spans="1:36" ht="14.5" x14ac:dyDescent="0.35">
      <c r="A7480" s="52">
        <f t="shared" si="362"/>
        <v>2016</v>
      </c>
      <c r="B7480" s="30">
        <f t="shared" si="363"/>
        <v>145</v>
      </c>
      <c r="C7480" s="4">
        <f t="shared" si="364"/>
        <v>22</v>
      </c>
      <c r="D7480" s="4" t="s">
        <v>804</v>
      </c>
      <c r="E7480" s="28">
        <v>533</v>
      </c>
      <c r="F7480" s="28">
        <v>172</v>
      </c>
      <c r="G7480" s="28">
        <v>3</v>
      </c>
      <c r="H7480" s="28">
        <v>217</v>
      </c>
      <c r="I7480" s="28">
        <v>13</v>
      </c>
      <c r="J7480" s="28">
        <v>7.0000000000000001E-3</v>
      </c>
      <c r="AI7480"/>
      <c r="AJ7480"/>
    </row>
    <row r="7481" spans="1:36" ht="14.5" x14ac:dyDescent="0.35">
      <c r="A7481" s="52">
        <f t="shared" si="362"/>
        <v>2016</v>
      </c>
      <c r="B7481" s="30">
        <f t="shared" si="363"/>
        <v>145</v>
      </c>
      <c r="C7481" s="4">
        <f t="shared" si="364"/>
        <v>22</v>
      </c>
      <c r="D7481" s="4" t="s">
        <v>804</v>
      </c>
      <c r="E7481" s="28">
        <v>533</v>
      </c>
      <c r="F7481" s="28">
        <v>172</v>
      </c>
      <c r="G7481" s="28">
        <v>3</v>
      </c>
      <c r="H7481" s="28">
        <v>217</v>
      </c>
      <c r="I7481" s="28">
        <v>13</v>
      </c>
      <c r="J7481" s="28">
        <v>6.4000000000000003E-3</v>
      </c>
      <c r="AI7481"/>
      <c r="AJ7481"/>
    </row>
    <row r="7482" spans="1:36" ht="14.5" x14ac:dyDescent="0.35">
      <c r="A7482" s="52">
        <f t="shared" si="362"/>
        <v>2016</v>
      </c>
      <c r="B7482" s="30">
        <f t="shared" si="363"/>
        <v>145</v>
      </c>
      <c r="C7482" s="4">
        <f t="shared" si="364"/>
        <v>22</v>
      </c>
      <c r="D7482" s="4" t="s">
        <v>804</v>
      </c>
      <c r="E7482" s="28">
        <v>533</v>
      </c>
      <c r="F7482" s="28">
        <v>172</v>
      </c>
      <c r="G7482" s="28">
        <v>3</v>
      </c>
      <c r="H7482" s="28">
        <v>217</v>
      </c>
      <c r="I7482" s="28">
        <v>13</v>
      </c>
      <c r="J7482" s="28">
        <v>6.4999999999999997E-3</v>
      </c>
      <c r="AI7482"/>
      <c r="AJ7482"/>
    </row>
    <row r="7483" spans="1:36" ht="14.5" x14ac:dyDescent="0.35">
      <c r="A7483" s="52">
        <f t="shared" si="362"/>
        <v>2016</v>
      </c>
      <c r="B7483" s="30">
        <f t="shared" si="363"/>
        <v>145</v>
      </c>
      <c r="C7483" s="4">
        <f t="shared" si="364"/>
        <v>22</v>
      </c>
      <c r="D7483" s="4" t="s">
        <v>804</v>
      </c>
      <c r="E7483" s="28">
        <v>533</v>
      </c>
      <c r="F7483" s="28">
        <v>172</v>
      </c>
      <c r="G7483" s="28">
        <v>3</v>
      </c>
      <c r="H7483" s="28">
        <v>217</v>
      </c>
      <c r="I7483" s="28">
        <v>13</v>
      </c>
      <c r="J7483" s="28">
        <v>4.5999999999999999E-3</v>
      </c>
      <c r="AI7483"/>
      <c r="AJ7483"/>
    </row>
    <row r="7484" spans="1:36" ht="14.5" x14ac:dyDescent="0.35">
      <c r="A7484" s="52">
        <f t="shared" si="362"/>
        <v>2016</v>
      </c>
      <c r="B7484" s="30">
        <f t="shared" si="363"/>
        <v>145</v>
      </c>
      <c r="C7484" s="4">
        <f t="shared" si="364"/>
        <v>22</v>
      </c>
      <c r="D7484" s="4" t="s">
        <v>804</v>
      </c>
      <c r="E7484" s="28">
        <v>533</v>
      </c>
      <c r="F7484" s="28">
        <v>172</v>
      </c>
      <c r="G7484" s="28">
        <v>3</v>
      </c>
      <c r="H7484" s="28">
        <v>217</v>
      </c>
      <c r="I7484" s="28">
        <v>13</v>
      </c>
      <c r="J7484" s="28">
        <v>7.4999999999999997E-3</v>
      </c>
      <c r="AI7484"/>
      <c r="AJ7484"/>
    </row>
    <row r="7485" spans="1:36" ht="14.5" x14ac:dyDescent="0.35">
      <c r="A7485" s="52">
        <f t="shared" si="362"/>
        <v>2016</v>
      </c>
      <c r="B7485" s="30">
        <f t="shared" si="363"/>
        <v>145</v>
      </c>
      <c r="C7485" s="4">
        <f t="shared" si="364"/>
        <v>22</v>
      </c>
      <c r="D7485" s="4" t="s">
        <v>804</v>
      </c>
      <c r="E7485" s="28">
        <v>533</v>
      </c>
      <c r="F7485" s="28">
        <v>172</v>
      </c>
      <c r="G7485" s="28">
        <v>3</v>
      </c>
      <c r="H7485" s="28">
        <v>217</v>
      </c>
      <c r="I7485" s="28">
        <v>13</v>
      </c>
      <c r="J7485" s="28">
        <v>7.6E-3</v>
      </c>
      <c r="AI7485"/>
      <c r="AJ7485"/>
    </row>
    <row r="7486" spans="1:36" ht="14.5" x14ac:dyDescent="0.35">
      <c r="A7486" s="52">
        <f t="shared" si="362"/>
        <v>2016</v>
      </c>
      <c r="B7486" s="30">
        <f t="shared" si="363"/>
        <v>145</v>
      </c>
      <c r="C7486" s="4">
        <f t="shared" si="364"/>
        <v>22</v>
      </c>
      <c r="D7486" s="4" t="s">
        <v>804</v>
      </c>
      <c r="E7486" s="28">
        <v>533</v>
      </c>
      <c r="F7486" s="28">
        <v>172</v>
      </c>
      <c r="G7486" s="28">
        <v>3</v>
      </c>
      <c r="H7486" s="28">
        <v>217</v>
      </c>
      <c r="I7486" s="28">
        <v>13</v>
      </c>
      <c r="J7486" s="28">
        <v>5.4999999999999997E-3</v>
      </c>
      <c r="AI7486"/>
      <c r="AJ7486"/>
    </row>
    <row r="7487" spans="1:36" ht="14.5" x14ac:dyDescent="0.35">
      <c r="A7487" s="52">
        <f t="shared" si="362"/>
        <v>2016</v>
      </c>
      <c r="B7487" s="30">
        <f t="shared" si="363"/>
        <v>145</v>
      </c>
      <c r="C7487" s="4">
        <f t="shared" si="364"/>
        <v>22</v>
      </c>
      <c r="D7487" s="4" t="s">
        <v>804</v>
      </c>
      <c r="E7487" s="28">
        <v>533</v>
      </c>
      <c r="F7487" s="28">
        <v>172</v>
      </c>
      <c r="G7487" s="28">
        <v>3</v>
      </c>
      <c r="H7487" s="28">
        <v>217</v>
      </c>
      <c r="I7487" s="28">
        <v>13</v>
      </c>
      <c r="J7487" s="28">
        <v>7.1999999999999998E-3</v>
      </c>
      <c r="AI7487"/>
      <c r="AJ7487"/>
    </row>
    <row r="7488" spans="1:36" ht="14.5" x14ac:dyDescent="0.35">
      <c r="A7488" s="52">
        <f t="shared" si="362"/>
        <v>2016</v>
      </c>
      <c r="B7488" s="30">
        <f t="shared" si="363"/>
        <v>145</v>
      </c>
      <c r="C7488" s="4">
        <f t="shared" si="364"/>
        <v>22</v>
      </c>
      <c r="D7488" s="4" t="s">
        <v>804</v>
      </c>
      <c r="E7488" s="28">
        <v>533</v>
      </c>
      <c r="F7488" s="28">
        <v>172</v>
      </c>
      <c r="G7488" s="28">
        <v>3</v>
      </c>
      <c r="H7488" s="28">
        <v>217</v>
      </c>
      <c r="I7488" s="28">
        <v>13</v>
      </c>
      <c r="J7488" s="28">
        <v>6.7000000000000002E-3</v>
      </c>
      <c r="AI7488"/>
      <c r="AJ7488"/>
    </row>
    <row r="7489" spans="1:36" ht="14.5" x14ac:dyDescent="0.35">
      <c r="A7489" s="52">
        <f t="shared" si="362"/>
        <v>2016</v>
      </c>
      <c r="B7489" s="30">
        <f t="shared" si="363"/>
        <v>145</v>
      </c>
      <c r="C7489" s="4">
        <f t="shared" si="364"/>
        <v>22</v>
      </c>
      <c r="D7489" s="4" t="s">
        <v>804</v>
      </c>
      <c r="E7489" s="28">
        <v>533</v>
      </c>
      <c r="F7489" s="28">
        <v>172</v>
      </c>
      <c r="G7489" s="28">
        <v>3</v>
      </c>
      <c r="H7489" s="28">
        <v>217</v>
      </c>
      <c r="I7489" s="28">
        <v>13</v>
      </c>
      <c r="J7489" s="28">
        <v>5.5999999999999999E-3</v>
      </c>
      <c r="AI7489"/>
      <c r="AJ7489"/>
    </row>
    <row r="7490" spans="1:36" ht="14.5" x14ac:dyDescent="0.35">
      <c r="A7490" s="52">
        <f t="shared" ref="A7490:A7553" si="365">YEAR(D7490)</f>
        <v>2016</v>
      </c>
      <c r="B7490" s="30">
        <f t="shared" ref="B7490:B7553" si="366">D7490-DATE(YEAR(D7490),1,0)</f>
        <v>145</v>
      </c>
      <c r="C7490" s="4">
        <f t="shared" ref="C7490:C7553" si="367">WEEKNUM(D7490,1)</f>
        <v>22</v>
      </c>
      <c r="D7490" s="4" t="s">
        <v>804</v>
      </c>
      <c r="E7490" s="28">
        <v>533</v>
      </c>
      <c r="F7490" s="28">
        <v>172</v>
      </c>
      <c r="G7490" s="28">
        <v>3</v>
      </c>
      <c r="H7490" s="28">
        <v>217</v>
      </c>
      <c r="I7490" s="28">
        <v>13</v>
      </c>
      <c r="J7490" s="28">
        <v>6.4999999999999997E-3</v>
      </c>
      <c r="AI7490"/>
      <c r="AJ7490"/>
    </row>
    <row r="7491" spans="1:36" ht="14.5" x14ac:dyDescent="0.35">
      <c r="A7491" s="52">
        <f t="shared" si="365"/>
        <v>2016</v>
      </c>
      <c r="B7491" s="30">
        <f t="shared" si="366"/>
        <v>145</v>
      </c>
      <c r="C7491" s="4">
        <f t="shared" si="367"/>
        <v>22</v>
      </c>
      <c r="D7491" s="4" t="s">
        <v>804</v>
      </c>
      <c r="E7491" s="28">
        <v>532</v>
      </c>
      <c r="F7491" s="28">
        <v>172</v>
      </c>
      <c r="G7491" s="28">
        <v>3</v>
      </c>
      <c r="H7491" s="28">
        <v>217</v>
      </c>
      <c r="I7491" s="28">
        <v>14</v>
      </c>
      <c r="J7491" s="28">
        <v>5.5999999999999999E-3</v>
      </c>
      <c r="AI7491"/>
      <c r="AJ7491"/>
    </row>
    <row r="7492" spans="1:36" ht="14.5" x14ac:dyDescent="0.35">
      <c r="A7492" s="52">
        <f t="shared" si="365"/>
        <v>2016</v>
      </c>
      <c r="B7492" s="30">
        <f t="shared" si="366"/>
        <v>145</v>
      </c>
      <c r="C7492" s="4">
        <f t="shared" si="367"/>
        <v>22</v>
      </c>
      <c r="D7492" s="4" t="s">
        <v>804</v>
      </c>
      <c r="E7492" s="28">
        <v>532</v>
      </c>
      <c r="F7492" s="28">
        <v>172</v>
      </c>
      <c r="G7492" s="28">
        <v>3</v>
      </c>
      <c r="H7492" s="28">
        <v>217</v>
      </c>
      <c r="I7492" s="28">
        <v>14</v>
      </c>
      <c r="J7492" s="28">
        <v>5.4000000000000003E-3</v>
      </c>
      <c r="AI7492"/>
      <c r="AJ7492"/>
    </row>
    <row r="7493" spans="1:36" ht="14.5" x14ac:dyDescent="0.35">
      <c r="A7493" s="52">
        <f t="shared" si="365"/>
        <v>2016</v>
      </c>
      <c r="B7493" s="30">
        <f t="shared" si="366"/>
        <v>145</v>
      </c>
      <c r="C7493" s="4">
        <f t="shared" si="367"/>
        <v>22</v>
      </c>
      <c r="D7493" s="4" t="s">
        <v>804</v>
      </c>
      <c r="E7493" s="28">
        <v>532</v>
      </c>
      <c r="F7493" s="28">
        <v>172</v>
      </c>
      <c r="G7493" s="28">
        <v>3</v>
      </c>
      <c r="H7493" s="28">
        <v>217</v>
      </c>
      <c r="I7493" s="28">
        <v>14</v>
      </c>
      <c r="J7493" s="28">
        <v>4.0000000000000001E-3</v>
      </c>
      <c r="AI7493"/>
      <c r="AJ7493"/>
    </row>
    <row r="7494" spans="1:36" ht="14.5" x14ac:dyDescent="0.35">
      <c r="A7494" s="52">
        <f t="shared" si="365"/>
        <v>2016</v>
      </c>
      <c r="B7494" s="30">
        <f t="shared" si="366"/>
        <v>145</v>
      </c>
      <c r="C7494" s="4">
        <f t="shared" si="367"/>
        <v>22</v>
      </c>
      <c r="D7494" s="4" t="s">
        <v>804</v>
      </c>
      <c r="E7494" s="28">
        <v>532</v>
      </c>
      <c r="F7494" s="28">
        <v>172</v>
      </c>
      <c r="G7494" s="28">
        <v>3</v>
      </c>
      <c r="H7494" s="28">
        <v>217</v>
      </c>
      <c r="I7494" s="28">
        <v>14</v>
      </c>
      <c r="J7494" s="28">
        <v>3.3E-3</v>
      </c>
      <c r="AI7494"/>
      <c r="AJ7494"/>
    </row>
    <row r="7495" spans="1:36" ht="14.5" x14ac:dyDescent="0.35">
      <c r="A7495" s="52">
        <f t="shared" si="365"/>
        <v>2016</v>
      </c>
      <c r="B7495" s="30">
        <f t="shared" si="366"/>
        <v>145</v>
      </c>
      <c r="C7495" s="4">
        <f t="shared" si="367"/>
        <v>22</v>
      </c>
      <c r="D7495" s="4" t="s">
        <v>804</v>
      </c>
      <c r="E7495" s="28">
        <v>532</v>
      </c>
      <c r="F7495" s="28">
        <v>172</v>
      </c>
      <c r="G7495" s="28">
        <v>3</v>
      </c>
      <c r="H7495" s="28">
        <v>217</v>
      </c>
      <c r="I7495" s="28">
        <v>14</v>
      </c>
      <c r="J7495" s="28">
        <v>4.1000000000000003E-3</v>
      </c>
      <c r="AI7495"/>
      <c r="AJ7495"/>
    </row>
    <row r="7496" spans="1:36" ht="14.5" x14ac:dyDescent="0.35">
      <c r="A7496" s="52">
        <f t="shared" si="365"/>
        <v>2016</v>
      </c>
      <c r="B7496" s="30">
        <f t="shared" si="366"/>
        <v>145</v>
      </c>
      <c r="C7496" s="4">
        <f t="shared" si="367"/>
        <v>22</v>
      </c>
      <c r="D7496" s="4" t="s">
        <v>804</v>
      </c>
      <c r="E7496" s="28">
        <v>532</v>
      </c>
      <c r="F7496" s="28">
        <v>172</v>
      </c>
      <c r="G7496" s="28">
        <v>3</v>
      </c>
      <c r="H7496" s="28">
        <v>217</v>
      </c>
      <c r="I7496" s="28">
        <v>14</v>
      </c>
      <c r="J7496" s="28">
        <v>5.1999999999999998E-3</v>
      </c>
      <c r="AI7496"/>
      <c r="AJ7496"/>
    </row>
    <row r="7497" spans="1:36" ht="14.5" x14ac:dyDescent="0.35">
      <c r="A7497" s="52">
        <f t="shared" si="365"/>
        <v>2016</v>
      </c>
      <c r="B7497" s="30">
        <f t="shared" si="366"/>
        <v>145</v>
      </c>
      <c r="C7497" s="4">
        <f t="shared" si="367"/>
        <v>22</v>
      </c>
      <c r="D7497" s="4" t="s">
        <v>804</v>
      </c>
      <c r="E7497" s="28">
        <v>532</v>
      </c>
      <c r="F7497" s="28">
        <v>172</v>
      </c>
      <c r="G7497" s="28">
        <v>3</v>
      </c>
      <c r="H7497" s="28">
        <v>217</v>
      </c>
      <c r="I7497" s="28">
        <v>14</v>
      </c>
      <c r="J7497" s="28">
        <v>4.0000000000000001E-3</v>
      </c>
      <c r="AI7497"/>
      <c r="AJ7497"/>
    </row>
    <row r="7498" spans="1:36" ht="14.5" x14ac:dyDescent="0.35">
      <c r="A7498" s="52">
        <f t="shared" si="365"/>
        <v>2016</v>
      </c>
      <c r="B7498" s="30">
        <f t="shared" si="366"/>
        <v>145</v>
      </c>
      <c r="C7498" s="4">
        <f t="shared" si="367"/>
        <v>22</v>
      </c>
      <c r="D7498" s="4" t="s">
        <v>804</v>
      </c>
      <c r="E7498" s="28">
        <v>532</v>
      </c>
      <c r="F7498" s="28">
        <v>172</v>
      </c>
      <c r="G7498" s="28">
        <v>3</v>
      </c>
      <c r="H7498" s="28">
        <v>217</v>
      </c>
      <c r="I7498" s="28">
        <v>14</v>
      </c>
      <c r="J7498" s="28">
        <v>3.0000000000000001E-3</v>
      </c>
      <c r="AI7498"/>
      <c r="AJ7498"/>
    </row>
    <row r="7499" spans="1:36" ht="14.5" x14ac:dyDescent="0.35">
      <c r="A7499" s="52">
        <f t="shared" si="365"/>
        <v>2016</v>
      </c>
      <c r="B7499" s="30">
        <f t="shared" si="366"/>
        <v>145</v>
      </c>
      <c r="C7499" s="4">
        <f t="shared" si="367"/>
        <v>22</v>
      </c>
      <c r="D7499" s="4" t="s">
        <v>804</v>
      </c>
      <c r="E7499" s="28">
        <v>532</v>
      </c>
      <c r="F7499" s="28">
        <v>172</v>
      </c>
      <c r="G7499" s="28">
        <v>3</v>
      </c>
      <c r="H7499" s="28">
        <v>217</v>
      </c>
      <c r="I7499" s="28">
        <v>14</v>
      </c>
      <c r="J7499" s="28">
        <v>3.7000000000000002E-3</v>
      </c>
      <c r="AI7499"/>
      <c r="AJ7499"/>
    </row>
    <row r="7500" spans="1:36" ht="14.5" x14ac:dyDescent="0.35">
      <c r="A7500" s="52">
        <f t="shared" si="365"/>
        <v>2016</v>
      </c>
      <c r="B7500" s="30">
        <f t="shared" si="366"/>
        <v>145</v>
      </c>
      <c r="C7500" s="4">
        <f t="shared" si="367"/>
        <v>22</v>
      </c>
      <c r="D7500" s="4" t="s">
        <v>804</v>
      </c>
      <c r="E7500" s="28">
        <v>532</v>
      </c>
      <c r="F7500" s="28">
        <v>172</v>
      </c>
      <c r="G7500" s="28">
        <v>3</v>
      </c>
      <c r="H7500" s="28">
        <v>217</v>
      </c>
      <c r="I7500" s="28">
        <v>14</v>
      </c>
      <c r="J7500" s="28">
        <v>4.1999999999999997E-3</v>
      </c>
      <c r="AI7500"/>
      <c r="AJ7500"/>
    </row>
    <row r="7501" spans="1:36" ht="14.5" x14ac:dyDescent="0.35">
      <c r="A7501" s="52">
        <f t="shared" si="365"/>
        <v>2016</v>
      </c>
      <c r="B7501" s="30">
        <f t="shared" si="366"/>
        <v>145</v>
      </c>
      <c r="C7501" s="4">
        <f t="shared" si="367"/>
        <v>22</v>
      </c>
      <c r="D7501" s="4" t="s">
        <v>804</v>
      </c>
      <c r="E7501" s="28">
        <v>532</v>
      </c>
      <c r="F7501" s="28">
        <v>172</v>
      </c>
      <c r="G7501" s="28">
        <v>3</v>
      </c>
      <c r="H7501" s="28">
        <v>217</v>
      </c>
      <c r="I7501" s="28">
        <v>14</v>
      </c>
      <c r="J7501" s="28">
        <v>3.8E-3</v>
      </c>
      <c r="AI7501"/>
      <c r="AJ7501"/>
    </row>
    <row r="7502" spans="1:36" ht="14.5" x14ac:dyDescent="0.35">
      <c r="A7502" s="52">
        <f t="shared" si="365"/>
        <v>2016</v>
      </c>
      <c r="B7502" s="30">
        <f t="shared" si="366"/>
        <v>145</v>
      </c>
      <c r="C7502" s="4">
        <f t="shared" si="367"/>
        <v>22</v>
      </c>
      <c r="D7502" s="4" t="s">
        <v>804</v>
      </c>
      <c r="E7502" s="28">
        <v>533</v>
      </c>
      <c r="F7502" s="28">
        <v>172</v>
      </c>
      <c r="G7502" s="28">
        <v>3</v>
      </c>
      <c r="H7502" s="28">
        <v>217</v>
      </c>
      <c r="I7502" s="28">
        <v>14</v>
      </c>
      <c r="J7502" s="28">
        <v>9.2999999999999992E-3</v>
      </c>
      <c r="AI7502"/>
      <c r="AJ7502"/>
    </row>
    <row r="7503" spans="1:36" ht="14.5" x14ac:dyDescent="0.35">
      <c r="A7503" s="52">
        <f t="shared" si="365"/>
        <v>2016</v>
      </c>
      <c r="B7503" s="30">
        <f t="shared" si="366"/>
        <v>145</v>
      </c>
      <c r="C7503" s="4">
        <f t="shared" si="367"/>
        <v>22</v>
      </c>
      <c r="D7503" s="4" t="s">
        <v>804</v>
      </c>
      <c r="E7503" s="28">
        <v>533</v>
      </c>
      <c r="F7503" s="28">
        <v>172</v>
      </c>
      <c r="G7503" s="28">
        <v>3</v>
      </c>
      <c r="H7503" s="28">
        <v>217</v>
      </c>
      <c r="I7503" s="28">
        <v>14</v>
      </c>
      <c r="J7503" s="28">
        <v>7.6E-3</v>
      </c>
      <c r="AI7503"/>
      <c r="AJ7503"/>
    </row>
    <row r="7504" spans="1:36" ht="14.5" x14ac:dyDescent="0.35">
      <c r="A7504" s="52">
        <f t="shared" si="365"/>
        <v>2016</v>
      </c>
      <c r="B7504" s="30">
        <f t="shared" si="366"/>
        <v>145</v>
      </c>
      <c r="C7504" s="4">
        <f t="shared" si="367"/>
        <v>22</v>
      </c>
      <c r="D7504" s="4" t="s">
        <v>804</v>
      </c>
      <c r="E7504" s="28">
        <v>533</v>
      </c>
      <c r="F7504" s="28">
        <v>172</v>
      </c>
      <c r="G7504" s="28">
        <v>3</v>
      </c>
      <c r="H7504" s="28">
        <v>217</v>
      </c>
      <c r="I7504" s="28">
        <v>14</v>
      </c>
      <c r="J7504" s="28">
        <v>8.0999999999999996E-3</v>
      </c>
      <c r="AI7504"/>
      <c r="AJ7504"/>
    </row>
    <row r="7505" spans="1:36" ht="14.5" x14ac:dyDescent="0.35">
      <c r="A7505" s="52">
        <f t="shared" si="365"/>
        <v>2016</v>
      </c>
      <c r="B7505" s="30">
        <f t="shared" si="366"/>
        <v>145</v>
      </c>
      <c r="C7505" s="4">
        <f t="shared" si="367"/>
        <v>22</v>
      </c>
      <c r="D7505" s="4" t="s">
        <v>804</v>
      </c>
      <c r="E7505" s="28">
        <v>533</v>
      </c>
      <c r="F7505" s="28">
        <v>172</v>
      </c>
      <c r="G7505" s="28">
        <v>3</v>
      </c>
      <c r="H7505" s="28">
        <v>217</v>
      </c>
      <c r="I7505" s="28">
        <v>14</v>
      </c>
      <c r="J7505" s="28">
        <v>8.3000000000000001E-3</v>
      </c>
      <c r="AI7505"/>
      <c r="AJ7505"/>
    </row>
    <row r="7506" spans="1:36" ht="14.5" x14ac:dyDescent="0.35">
      <c r="A7506" s="52">
        <f t="shared" si="365"/>
        <v>2016</v>
      </c>
      <c r="B7506" s="30">
        <f t="shared" si="366"/>
        <v>145</v>
      </c>
      <c r="C7506" s="4">
        <f t="shared" si="367"/>
        <v>22</v>
      </c>
      <c r="D7506" s="4" t="s">
        <v>804</v>
      </c>
      <c r="E7506" s="28">
        <v>533</v>
      </c>
      <c r="F7506" s="28">
        <v>172</v>
      </c>
      <c r="G7506" s="28">
        <v>3</v>
      </c>
      <c r="H7506" s="28">
        <v>217</v>
      </c>
      <c r="I7506" s="28">
        <v>14</v>
      </c>
      <c r="J7506" s="28">
        <v>6.4999999999999997E-3</v>
      </c>
      <c r="AI7506"/>
      <c r="AJ7506"/>
    </row>
    <row r="7507" spans="1:36" ht="14.5" x14ac:dyDescent="0.35">
      <c r="A7507" s="52">
        <f t="shared" si="365"/>
        <v>2016</v>
      </c>
      <c r="B7507" s="30">
        <f t="shared" si="366"/>
        <v>145</v>
      </c>
      <c r="C7507" s="4">
        <f t="shared" si="367"/>
        <v>22</v>
      </c>
      <c r="D7507" s="4" t="s">
        <v>804</v>
      </c>
      <c r="E7507" s="28">
        <v>533</v>
      </c>
      <c r="F7507" s="28">
        <v>172</v>
      </c>
      <c r="G7507" s="28">
        <v>3</v>
      </c>
      <c r="H7507" s="28">
        <v>217</v>
      </c>
      <c r="I7507" s="28">
        <v>14</v>
      </c>
      <c r="J7507" s="28">
        <v>5.4000000000000003E-3</v>
      </c>
      <c r="AI7507"/>
      <c r="AJ7507"/>
    </row>
    <row r="7508" spans="1:36" ht="14.5" x14ac:dyDescent="0.35">
      <c r="A7508" s="52">
        <f t="shared" si="365"/>
        <v>2016</v>
      </c>
      <c r="B7508" s="30">
        <f t="shared" si="366"/>
        <v>145</v>
      </c>
      <c r="C7508" s="4">
        <f t="shared" si="367"/>
        <v>22</v>
      </c>
      <c r="D7508" s="4" t="s">
        <v>804</v>
      </c>
      <c r="E7508" s="28">
        <v>533</v>
      </c>
      <c r="F7508" s="28">
        <v>172</v>
      </c>
      <c r="G7508" s="28">
        <v>3</v>
      </c>
      <c r="H7508" s="28">
        <v>217</v>
      </c>
      <c r="I7508" s="28">
        <v>14</v>
      </c>
      <c r="J7508" s="28">
        <v>8.0999999999999996E-3</v>
      </c>
      <c r="AI7508"/>
      <c r="AJ7508"/>
    </row>
    <row r="7509" spans="1:36" ht="14.5" x14ac:dyDescent="0.35">
      <c r="A7509" s="52">
        <f t="shared" si="365"/>
        <v>2016</v>
      </c>
      <c r="B7509" s="30">
        <f t="shared" si="366"/>
        <v>145</v>
      </c>
      <c r="C7509" s="4">
        <f t="shared" si="367"/>
        <v>22</v>
      </c>
      <c r="D7509" s="4" t="s">
        <v>804</v>
      </c>
      <c r="E7509" s="28">
        <v>533</v>
      </c>
      <c r="F7509" s="28">
        <v>172</v>
      </c>
      <c r="G7509" s="28">
        <v>3</v>
      </c>
      <c r="H7509" s="28">
        <v>217</v>
      </c>
      <c r="I7509" s="28">
        <v>14</v>
      </c>
      <c r="J7509" s="28">
        <v>7.7000000000000002E-3</v>
      </c>
      <c r="AI7509"/>
      <c r="AJ7509"/>
    </row>
    <row r="7510" spans="1:36" ht="14.5" x14ac:dyDescent="0.35">
      <c r="A7510" s="52">
        <f t="shared" si="365"/>
        <v>2016</v>
      </c>
      <c r="B7510" s="30">
        <f t="shared" si="366"/>
        <v>145</v>
      </c>
      <c r="C7510" s="4">
        <f t="shared" si="367"/>
        <v>22</v>
      </c>
      <c r="D7510" s="4" t="s">
        <v>804</v>
      </c>
      <c r="E7510" s="28">
        <v>533</v>
      </c>
      <c r="F7510" s="28">
        <v>172</v>
      </c>
      <c r="G7510" s="28">
        <v>3</v>
      </c>
      <c r="H7510" s="28">
        <v>217</v>
      </c>
      <c r="I7510" s="28">
        <v>14</v>
      </c>
      <c r="J7510" s="28">
        <v>7.0000000000000001E-3</v>
      </c>
      <c r="AI7510"/>
      <c r="AJ7510"/>
    </row>
    <row r="7511" spans="1:36" ht="14.5" x14ac:dyDescent="0.35">
      <c r="A7511" s="52">
        <f t="shared" si="365"/>
        <v>2016</v>
      </c>
      <c r="B7511" s="30">
        <f t="shared" si="366"/>
        <v>145</v>
      </c>
      <c r="C7511" s="4">
        <f t="shared" si="367"/>
        <v>22</v>
      </c>
      <c r="D7511" s="4" t="s">
        <v>804</v>
      </c>
      <c r="E7511" s="28">
        <v>532</v>
      </c>
      <c r="F7511" s="28">
        <v>172</v>
      </c>
      <c r="G7511" s="28">
        <v>3</v>
      </c>
      <c r="H7511" s="28">
        <v>217</v>
      </c>
      <c r="I7511" s="28">
        <v>15</v>
      </c>
      <c r="J7511" s="28">
        <v>3.3E-3</v>
      </c>
      <c r="AI7511"/>
      <c r="AJ7511"/>
    </row>
    <row r="7512" spans="1:36" ht="14.5" x14ac:dyDescent="0.35">
      <c r="A7512" s="52">
        <f t="shared" si="365"/>
        <v>2016</v>
      </c>
      <c r="B7512" s="30">
        <f t="shared" si="366"/>
        <v>145</v>
      </c>
      <c r="C7512" s="4">
        <f t="shared" si="367"/>
        <v>22</v>
      </c>
      <c r="D7512" s="4" t="s">
        <v>804</v>
      </c>
      <c r="E7512" s="28">
        <v>532</v>
      </c>
      <c r="F7512" s="28">
        <v>172</v>
      </c>
      <c r="G7512" s="28">
        <v>3</v>
      </c>
      <c r="H7512" s="28">
        <v>217</v>
      </c>
      <c r="I7512" s="28">
        <v>15</v>
      </c>
      <c r="J7512" s="28">
        <v>4.3E-3</v>
      </c>
      <c r="AI7512"/>
      <c r="AJ7512"/>
    </row>
    <row r="7513" spans="1:36" ht="14.5" x14ac:dyDescent="0.35">
      <c r="A7513" s="52">
        <f t="shared" si="365"/>
        <v>2016</v>
      </c>
      <c r="B7513" s="30">
        <f t="shared" si="366"/>
        <v>145</v>
      </c>
      <c r="C7513" s="4">
        <f t="shared" si="367"/>
        <v>22</v>
      </c>
      <c r="D7513" s="4" t="s">
        <v>804</v>
      </c>
      <c r="E7513" s="28">
        <v>533</v>
      </c>
      <c r="F7513" s="28">
        <v>172</v>
      </c>
      <c r="G7513" s="28">
        <v>3</v>
      </c>
      <c r="H7513" s="28">
        <v>217</v>
      </c>
      <c r="I7513" s="28">
        <v>15</v>
      </c>
      <c r="J7513" s="28">
        <v>1.0999999999999999E-2</v>
      </c>
      <c r="AI7513"/>
      <c r="AJ7513"/>
    </row>
    <row r="7514" spans="1:36" ht="14.5" x14ac:dyDescent="0.35">
      <c r="A7514" s="52">
        <f t="shared" si="365"/>
        <v>2016</v>
      </c>
      <c r="B7514" s="30">
        <f t="shared" si="366"/>
        <v>145</v>
      </c>
      <c r="C7514" s="4">
        <f t="shared" si="367"/>
        <v>22</v>
      </c>
      <c r="D7514" s="4" t="s">
        <v>804</v>
      </c>
      <c r="E7514" s="28">
        <v>532</v>
      </c>
      <c r="F7514" s="28">
        <v>172</v>
      </c>
      <c r="G7514" s="28">
        <v>3</v>
      </c>
      <c r="H7514" s="28">
        <v>217</v>
      </c>
      <c r="I7514" s="28">
        <v>17</v>
      </c>
      <c r="J7514" s="28">
        <v>9.1000000000000004E-3</v>
      </c>
      <c r="AI7514"/>
      <c r="AJ7514"/>
    </row>
    <row r="7515" spans="1:36" ht="14.5" x14ac:dyDescent="0.35">
      <c r="A7515" s="52">
        <f t="shared" si="365"/>
        <v>2016</v>
      </c>
      <c r="B7515" s="30">
        <f t="shared" si="366"/>
        <v>145</v>
      </c>
      <c r="C7515" s="4">
        <f t="shared" si="367"/>
        <v>22</v>
      </c>
      <c r="D7515" s="4" t="s">
        <v>804</v>
      </c>
      <c r="E7515" s="28">
        <v>532</v>
      </c>
      <c r="F7515" s="28">
        <v>172</v>
      </c>
      <c r="G7515" s="28">
        <v>3</v>
      </c>
      <c r="H7515" s="28">
        <v>217</v>
      </c>
      <c r="I7515" s="28">
        <v>18</v>
      </c>
      <c r="J7515" s="28">
        <v>3.5999999999999999E-3</v>
      </c>
      <c r="AI7515"/>
      <c r="AJ7515"/>
    </row>
    <row r="7516" spans="1:36" ht="14.5" x14ac:dyDescent="0.35">
      <c r="A7516" s="52">
        <f t="shared" si="365"/>
        <v>2016</v>
      </c>
      <c r="B7516" s="30">
        <f t="shared" si="366"/>
        <v>145</v>
      </c>
      <c r="C7516" s="4">
        <f t="shared" si="367"/>
        <v>22</v>
      </c>
      <c r="D7516" s="4" t="s">
        <v>804</v>
      </c>
      <c r="E7516" s="28">
        <v>534</v>
      </c>
      <c r="F7516" s="28">
        <v>188</v>
      </c>
      <c r="G7516" s="28">
        <v>5.9</v>
      </c>
      <c r="H7516" s="28">
        <v>217</v>
      </c>
      <c r="I7516" s="28">
        <v>11</v>
      </c>
      <c r="J7516" s="28">
        <v>3.2000000000000002E-3</v>
      </c>
      <c r="AI7516"/>
      <c r="AJ7516"/>
    </row>
    <row r="7517" spans="1:36" ht="14.5" x14ac:dyDescent="0.35">
      <c r="A7517" s="52">
        <f t="shared" si="365"/>
        <v>2016</v>
      </c>
      <c r="B7517" s="30">
        <f t="shared" si="366"/>
        <v>145</v>
      </c>
      <c r="C7517" s="4">
        <f t="shared" si="367"/>
        <v>22</v>
      </c>
      <c r="D7517" s="4" t="s">
        <v>804</v>
      </c>
      <c r="E7517" s="28">
        <v>534</v>
      </c>
      <c r="F7517" s="28">
        <v>188</v>
      </c>
      <c r="G7517" s="28">
        <v>5.9</v>
      </c>
      <c r="H7517" s="28">
        <v>217</v>
      </c>
      <c r="I7517" s="28">
        <v>11</v>
      </c>
      <c r="J7517" s="28">
        <v>4.3E-3</v>
      </c>
      <c r="AI7517"/>
      <c r="AJ7517"/>
    </row>
    <row r="7518" spans="1:36" ht="14.5" x14ac:dyDescent="0.35">
      <c r="A7518" s="52">
        <f t="shared" si="365"/>
        <v>2016</v>
      </c>
      <c r="B7518" s="30">
        <f t="shared" si="366"/>
        <v>145</v>
      </c>
      <c r="C7518" s="4">
        <f t="shared" si="367"/>
        <v>22</v>
      </c>
      <c r="D7518" s="4" t="s">
        <v>804</v>
      </c>
      <c r="E7518" s="28">
        <v>534</v>
      </c>
      <c r="F7518" s="28">
        <v>188</v>
      </c>
      <c r="G7518" s="28">
        <v>5.9</v>
      </c>
      <c r="H7518" s="28">
        <v>217</v>
      </c>
      <c r="I7518" s="28">
        <v>11</v>
      </c>
      <c r="J7518" s="28">
        <v>3.7000000000000002E-3</v>
      </c>
      <c r="AI7518"/>
      <c r="AJ7518"/>
    </row>
    <row r="7519" spans="1:36" ht="14.5" x14ac:dyDescent="0.35">
      <c r="A7519" s="52">
        <f t="shared" si="365"/>
        <v>2016</v>
      </c>
      <c r="B7519" s="30">
        <f t="shared" si="366"/>
        <v>145</v>
      </c>
      <c r="C7519" s="4">
        <f t="shared" si="367"/>
        <v>22</v>
      </c>
      <c r="D7519" s="4" t="s">
        <v>804</v>
      </c>
      <c r="E7519" s="28">
        <v>534</v>
      </c>
      <c r="F7519" s="28">
        <v>188</v>
      </c>
      <c r="G7519" s="28">
        <v>5.9</v>
      </c>
      <c r="H7519" s="28">
        <v>217</v>
      </c>
      <c r="I7519" s="28">
        <v>11</v>
      </c>
      <c r="J7519" s="28">
        <v>2.5000000000000001E-3</v>
      </c>
      <c r="AI7519"/>
      <c r="AJ7519"/>
    </row>
    <row r="7520" spans="1:36" ht="14.5" x14ac:dyDescent="0.35">
      <c r="A7520" s="52">
        <f t="shared" si="365"/>
        <v>2016</v>
      </c>
      <c r="B7520" s="30">
        <f t="shared" si="366"/>
        <v>145</v>
      </c>
      <c r="C7520" s="4">
        <f t="shared" si="367"/>
        <v>22</v>
      </c>
      <c r="D7520" s="4" t="s">
        <v>804</v>
      </c>
      <c r="E7520" s="28">
        <v>535</v>
      </c>
      <c r="F7520" s="28">
        <v>188</v>
      </c>
      <c r="G7520" s="28">
        <v>5.9</v>
      </c>
      <c r="H7520" s="28">
        <v>217</v>
      </c>
      <c r="I7520" s="28">
        <v>11</v>
      </c>
      <c r="J7520" s="28">
        <v>3.5000000000000001E-3</v>
      </c>
      <c r="AI7520"/>
      <c r="AJ7520"/>
    </row>
    <row r="7521" spans="1:36" ht="14.5" x14ac:dyDescent="0.35">
      <c r="A7521" s="52">
        <f t="shared" si="365"/>
        <v>2016</v>
      </c>
      <c r="B7521" s="30">
        <f t="shared" si="366"/>
        <v>145</v>
      </c>
      <c r="C7521" s="4">
        <f t="shared" si="367"/>
        <v>22</v>
      </c>
      <c r="D7521" s="4" t="s">
        <v>804</v>
      </c>
      <c r="E7521" s="28">
        <v>535</v>
      </c>
      <c r="F7521" s="28">
        <v>188</v>
      </c>
      <c r="G7521" s="28">
        <v>5.9</v>
      </c>
      <c r="H7521" s="28">
        <v>217</v>
      </c>
      <c r="I7521" s="28">
        <v>11</v>
      </c>
      <c r="J7521" s="28">
        <v>2.0999999999999999E-3</v>
      </c>
      <c r="AI7521"/>
      <c r="AJ7521"/>
    </row>
    <row r="7522" spans="1:36" ht="14.5" x14ac:dyDescent="0.35">
      <c r="A7522" s="52">
        <f t="shared" si="365"/>
        <v>2016</v>
      </c>
      <c r="B7522" s="30">
        <f t="shared" si="366"/>
        <v>145</v>
      </c>
      <c r="C7522" s="4">
        <f t="shared" si="367"/>
        <v>22</v>
      </c>
      <c r="D7522" s="4" t="s">
        <v>804</v>
      </c>
      <c r="E7522" s="28">
        <v>535</v>
      </c>
      <c r="F7522" s="28">
        <v>188</v>
      </c>
      <c r="G7522" s="28">
        <v>5.9</v>
      </c>
      <c r="H7522" s="28">
        <v>217</v>
      </c>
      <c r="I7522" s="28">
        <v>11</v>
      </c>
      <c r="J7522" s="28">
        <v>3.7000000000000002E-3</v>
      </c>
      <c r="AI7522"/>
      <c r="AJ7522"/>
    </row>
    <row r="7523" spans="1:36" ht="14.5" x14ac:dyDescent="0.35">
      <c r="A7523" s="52">
        <f t="shared" si="365"/>
        <v>2016</v>
      </c>
      <c r="B7523" s="30">
        <f t="shared" si="366"/>
        <v>145</v>
      </c>
      <c r="C7523" s="4">
        <f t="shared" si="367"/>
        <v>22</v>
      </c>
      <c r="D7523" s="4" t="s">
        <v>804</v>
      </c>
      <c r="E7523" s="28">
        <v>535</v>
      </c>
      <c r="F7523" s="28">
        <v>188</v>
      </c>
      <c r="G7523" s="28">
        <v>5.9</v>
      </c>
      <c r="H7523" s="28">
        <v>217</v>
      </c>
      <c r="I7523" s="28">
        <v>11</v>
      </c>
      <c r="J7523" s="28">
        <v>2.8E-3</v>
      </c>
      <c r="AI7523"/>
      <c r="AJ7523"/>
    </row>
    <row r="7524" spans="1:36" ht="14.5" x14ac:dyDescent="0.35">
      <c r="A7524" s="52">
        <f t="shared" si="365"/>
        <v>2016</v>
      </c>
      <c r="B7524" s="30">
        <f t="shared" si="366"/>
        <v>145</v>
      </c>
      <c r="C7524" s="4">
        <f t="shared" si="367"/>
        <v>22</v>
      </c>
      <c r="D7524" s="4" t="s">
        <v>804</v>
      </c>
      <c r="E7524" s="28">
        <v>534</v>
      </c>
      <c r="F7524" s="28">
        <v>188</v>
      </c>
      <c r="G7524" s="28">
        <v>5.9</v>
      </c>
      <c r="H7524" s="28">
        <v>217</v>
      </c>
      <c r="I7524" s="28">
        <v>12</v>
      </c>
      <c r="J7524" s="28">
        <v>3.8999999999999998E-3</v>
      </c>
      <c r="AI7524"/>
      <c r="AJ7524"/>
    </row>
    <row r="7525" spans="1:36" ht="14.5" x14ac:dyDescent="0.35">
      <c r="A7525" s="52">
        <f t="shared" si="365"/>
        <v>2016</v>
      </c>
      <c r="B7525" s="30">
        <f t="shared" si="366"/>
        <v>145</v>
      </c>
      <c r="C7525" s="4">
        <f t="shared" si="367"/>
        <v>22</v>
      </c>
      <c r="D7525" s="4" t="s">
        <v>804</v>
      </c>
      <c r="E7525" s="28">
        <v>534</v>
      </c>
      <c r="F7525" s="28">
        <v>188</v>
      </c>
      <c r="G7525" s="28">
        <v>5.9</v>
      </c>
      <c r="H7525" s="28">
        <v>217</v>
      </c>
      <c r="I7525" s="28">
        <v>12</v>
      </c>
      <c r="J7525" s="28">
        <v>4.1000000000000003E-3</v>
      </c>
      <c r="AI7525"/>
      <c r="AJ7525"/>
    </row>
    <row r="7526" spans="1:36" ht="14.5" x14ac:dyDescent="0.35">
      <c r="A7526" s="52">
        <f t="shared" si="365"/>
        <v>2016</v>
      </c>
      <c r="B7526" s="30">
        <f t="shared" si="366"/>
        <v>145</v>
      </c>
      <c r="C7526" s="4">
        <f t="shared" si="367"/>
        <v>22</v>
      </c>
      <c r="D7526" s="4" t="s">
        <v>804</v>
      </c>
      <c r="E7526" s="28">
        <v>534</v>
      </c>
      <c r="F7526" s="28">
        <v>188</v>
      </c>
      <c r="G7526" s="28">
        <v>5.9</v>
      </c>
      <c r="H7526" s="28">
        <v>217</v>
      </c>
      <c r="I7526" s="28">
        <v>12</v>
      </c>
      <c r="J7526" s="28">
        <v>4.4999999999999997E-3</v>
      </c>
      <c r="AI7526"/>
      <c r="AJ7526"/>
    </row>
    <row r="7527" spans="1:36" ht="14.5" x14ac:dyDescent="0.35">
      <c r="A7527" s="52">
        <f t="shared" si="365"/>
        <v>2016</v>
      </c>
      <c r="B7527" s="30">
        <f t="shared" si="366"/>
        <v>145</v>
      </c>
      <c r="C7527" s="4">
        <f t="shared" si="367"/>
        <v>22</v>
      </c>
      <c r="D7527" s="4" t="s">
        <v>804</v>
      </c>
      <c r="E7527" s="28">
        <v>534</v>
      </c>
      <c r="F7527" s="28">
        <v>188</v>
      </c>
      <c r="G7527" s="28">
        <v>5.9</v>
      </c>
      <c r="H7527" s="28">
        <v>217</v>
      </c>
      <c r="I7527" s="28">
        <v>12</v>
      </c>
      <c r="J7527" s="28">
        <v>3.8E-3</v>
      </c>
      <c r="AI7527"/>
      <c r="AJ7527"/>
    </row>
    <row r="7528" spans="1:36" ht="14.5" x14ac:dyDescent="0.35">
      <c r="A7528" s="52">
        <f t="shared" si="365"/>
        <v>2016</v>
      </c>
      <c r="B7528" s="30">
        <f t="shared" si="366"/>
        <v>145</v>
      </c>
      <c r="C7528" s="4">
        <f t="shared" si="367"/>
        <v>22</v>
      </c>
      <c r="D7528" s="4" t="s">
        <v>804</v>
      </c>
      <c r="E7528" s="28">
        <v>534</v>
      </c>
      <c r="F7528" s="28">
        <v>188</v>
      </c>
      <c r="G7528" s="28">
        <v>5.9</v>
      </c>
      <c r="H7528" s="28">
        <v>217</v>
      </c>
      <c r="I7528" s="28">
        <v>12</v>
      </c>
      <c r="J7528" s="28">
        <v>3.3E-3</v>
      </c>
      <c r="AI7528"/>
      <c r="AJ7528"/>
    </row>
    <row r="7529" spans="1:36" ht="14.5" x14ac:dyDescent="0.35">
      <c r="A7529" s="52">
        <f t="shared" si="365"/>
        <v>2016</v>
      </c>
      <c r="B7529" s="30">
        <f t="shared" si="366"/>
        <v>145</v>
      </c>
      <c r="C7529" s="4">
        <f t="shared" si="367"/>
        <v>22</v>
      </c>
      <c r="D7529" s="4" t="s">
        <v>804</v>
      </c>
      <c r="E7529" s="28">
        <v>534</v>
      </c>
      <c r="F7529" s="28">
        <v>188</v>
      </c>
      <c r="G7529" s="28">
        <v>5.9</v>
      </c>
      <c r="H7529" s="28">
        <v>217</v>
      </c>
      <c r="I7529" s="28">
        <v>12</v>
      </c>
      <c r="J7529" s="28">
        <v>4.1999999999999997E-3</v>
      </c>
      <c r="AI7529"/>
      <c r="AJ7529"/>
    </row>
    <row r="7530" spans="1:36" ht="14.5" x14ac:dyDescent="0.35">
      <c r="A7530" s="52">
        <f t="shared" si="365"/>
        <v>2016</v>
      </c>
      <c r="B7530" s="30">
        <f t="shared" si="366"/>
        <v>145</v>
      </c>
      <c r="C7530" s="4">
        <f t="shared" si="367"/>
        <v>22</v>
      </c>
      <c r="D7530" s="4" t="s">
        <v>804</v>
      </c>
      <c r="E7530" s="28">
        <v>534</v>
      </c>
      <c r="F7530" s="28">
        <v>188</v>
      </c>
      <c r="G7530" s="28">
        <v>5.9</v>
      </c>
      <c r="H7530" s="28">
        <v>217</v>
      </c>
      <c r="I7530" s="28">
        <v>12</v>
      </c>
      <c r="J7530" s="28">
        <v>3.8999999999999998E-3</v>
      </c>
      <c r="AI7530"/>
      <c r="AJ7530"/>
    </row>
    <row r="7531" spans="1:36" ht="14.5" x14ac:dyDescent="0.35">
      <c r="A7531" s="52">
        <f t="shared" si="365"/>
        <v>2016</v>
      </c>
      <c r="B7531" s="30">
        <f t="shared" si="366"/>
        <v>145</v>
      </c>
      <c r="C7531" s="4">
        <f t="shared" si="367"/>
        <v>22</v>
      </c>
      <c r="D7531" s="4" t="s">
        <v>804</v>
      </c>
      <c r="E7531" s="28">
        <v>534</v>
      </c>
      <c r="F7531" s="28">
        <v>188</v>
      </c>
      <c r="G7531" s="28">
        <v>5.9</v>
      </c>
      <c r="H7531" s="28">
        <v>217</v>
      </c>
      <c r="I7531" s="28">
        <v>12</v>
      </c>
      <c r="J7531" s="28">
        <v>4.7999999999999996E-3</v>
      </c>
      <c r="AI7531"/>
      <c r="AJ7531"/>
    </row>
    <row r="7532" spans="1:36" ht="14.5" x14ac:dyDescent="0.35">
      <c r="A7532" s="52">
        <f t="shared" si="365"/>
        <v>2016</v>
      </c>
      <c r="B7532" s="30">
        <f t="shared" si="366"/>
        <v>145</v>
      </c>
      <c r="C7532" s="4">
        <f t="shared" si="367"/>
        <v>22</v>
      </c>
      <c r="D7532" s="4" t="s">
        <v>804</v>
      </c>
      <c r="E7532" s="28">
        <v>534</v>
      </c>
      <c r="F7532" s="28">
        <v>188</v>
      </c>
      <c r="G7532" s="28">
        <v>5.9</v>
      </c>
      <c r="H7532" s="28">
        <v>217</v>
      </c>
      <c r="I7532" s="28">
        <v>12</v>
      </c>
      <c r="J7532" s="28">
        <v>3.2000000000000002E-3</v>
      </c>
      <c r="AI7532"/>
      <c r="AJ7532"/>
    </row>
    <row r="7533" spans="1:36" ht="14.5" x14ac:dyDescent="0.35">
      <c r="A7533" s="52">
        <f t="shared" si="365"/>
        <v>2016</v>
      </c>
      <c r="B7533" s="30">
        <f t="shared" si="366"/>
        <v>145</v>
      </c>
      <c r="C7533" s="4">
        <f t="shared" si="367"/>
        <v>22</v>
      </c>
      <c r="D7533" s="4" t="s">
        <v>804</v>
      </c>
      <c r="E7533" s="28">
        <v>534</v>
      </c>
      <c r="F7533" s="28">
        <v>188</v>
      </c>
      <c r="G7533" s="28">
        <v>5.9</v>
      </c>
      <c r="H7533" s="28">
        <v>217</v>
      </c>
      <c r="I7533" s="28">
        <v>12</v>
      </c>
      <c r="J7533" s="28">
        <v>4.8999999999999998E-3</v>
      </c>
      <c r="AI7533"/>
      <c r="AJ7533"/>
    </row>
    <row r="7534" spans="1:36" ht="14.5" x14ac:dyDescent="0.35">
      <c r="A7534" s="52">
        <f t="shared" si="365"/>
        <v>2016</v>
      </c>
      <c r="B7534" s="30">
        <f t="shared" si="366"/>
        <v>145</v>
      </c>
      <c r="C7534" s="4">
        <f t="shared" si="367"/>
        <v>22</v>
      </c>
      <c r="D7534" s="4" t="s">
        <v>804</v>
      </c>
      <c r="E7534" s="28">
        <v>534</v>
      </c>
      <c r="F7534" s="28">
        <v>188</v>
      </c>
      <c r="G7534" s="28">
        <v>5.9</v>
      </c>
      <c r="H7534" s="28">
        <v>217</v>
      </c>
      <c r="I7534" s="28">
        <v>12</v>
      </c>
      <c r="J7534" s="28">
        <v>3.5000000000000001E-3</v>
      </c>
      <c r="AI7534"/>
      <c r="AJ7534"/>
    </row>
    <row r="7535" spans="1:36" ht="14.5" x14ac:dyDescent="0.35">
      <c r="A7535" s="52">
        <f t="shared" si="365"/>
        <v>2016</v>
      </c>
      <c r="B7535" s="30">
        <f t="shared" si="366"/>
        <v>145</v>
      </c>
      <c r="C7535" s="4">
        <f t="shared" si="367"/>
        <v>22</v>
      </c>
      <c r="D7535" s="4" t="s">
        <v>804</v>
      </c>
      <c r="E7535" s="28">
        <v>534</v>
      </c>
      <c r="F7535" s="28">
        <v>188</v>
      </c>
      <c r="G7535" s="28">
        <v>5.9</v>
      </c>
      <c r="H7535" s="28">
        <v>217</v>
      </c>
      <c r="I7535" s="28">
        <v>12</v>
      </c>
      <c r="J7535" s="28">
        <v>4.0000000000000001E-3</v>
      </c>
      <c r="AI7535"/>
      <c r="AJ7535"/>
    </row>
    <row r="7536" spans="1:36" ht="14.5" x14ac:dyDescent="0.35">
      <c r="A7536" s="52">
        <f t="shared" si="365"/>
        <v>2016</v>
      </c>
      <c r="B7536" s="30">
        <f t="shared" si="366"/>
        <v>145</v>
      </c>
      <c r="C7536" s="4">
        <f t="shared" si="367"/>
        <v>22</v>
      </c>
      <c r="D7536" s="4" t="s">
        <v>804</v>
      </c>
      <c r="E7536" s="28">
        <v>534</v>
      </c>
      <c r="F7536" s="28">
        <v>188</v>
      </c>
      <c r="G7536" s="28">
        <v>5.9</v>
      </c>
      <c r="H7536" s="28">
        <v>217</v>
      </c>
      <c r="I7536" s="28">
        <v>12</v>
      </c>
      <c r="J7536" s="28">
        <v>4.7000000000000002E-3</v>
      </c>
      <c r="AI7536"/>
      <c r="AJ7536"/>
    </row>
    <row r="7537" spans="1:36" ht="14.5" x14ac:dyDescent="0.35">
      <c r="A7537" s="52">
        <f t="shared" si="365"/>
        <v>2016</v>
      </c>
      <c r="B7537" s="30">
        <f t="shared" si="366"/>
        <v>145</v>
      </c>
      <c r="C7537" s="4">
        <f t="shared" si="367"/>
        <v>22</v>
      </c>
      <c r="D7537" s="4" t="s">
        <v>804</v>
      </c>
      <c r="E7537" s="28">
        <v>534</v>
      </c>
      <c r="F7537" s="28">
        <v>188</v>
      </c>
      <c r="G7537" s="28">
        <v>5.9</v>
      </c>
      <c r="H7537" s="28">
        <v>217</v>
      </c>
      <c r="I7537" s="28">
        <v>12</v>
      </c>
      <c r="J7537" s="28">
        <v>3.3999999999999998E-3</v>
      </c>
      <c r="AI7537"/>
      <c r="AJ7537"/>
    </row>
    <row r="7538" spans="1:36" ht="14.5" x14ac:dyDescent="0.35">
      <c r="A7538" s="52">
        <f t="shared" si="365"/>
        <v>2016</v>
      </c>
      <c r="B7538" s="30">
        <f t="shared" si="366"/>
        <v>145</v>
      </c>
      <c r="C7538" s="4">
        <f t="shared" si="367"/>
        <v>22</v>
      </c>
      <c r="D7538" s="4" t="s">
        <v>804</v>
      </c>
      <c r="E7538" s="28">
        <v>534</v>
      </c>
      <c r="F7538" s="28">
        <v>188</v>
      </c>
      <c r="G7538" s="28">
        <v>5.9</v>
      </c>
      <c r="H7538" s="28">
        <v>217</v>
      </c>
      <c r="I7538" s="28">
        <v>12</v>
      </c>
      <c r="J7538" s="28">
        <v>4.3E-3</v>
      </c>
      <c r="AI7538"/>
      <c r="AJ7538"/>
    </row>
    <row r="7539" spans="1:36" ht="14.5" x14ac:dyDescent="0.35">
      <c r="A7539" s="52">
        <f t="shared" si="365"/>
        <v>2016</v>
      </c>
      <c r="B7539" s="30">
        <f t="shared" si="366"/>
        <v>145</v>
      </c>
      <c r="C7539" s="4">
        <f t="shared" si="367"/>
        <v>22</v>
      </c>
      <c r="D7539" s="4" t="s">
        <v>804</v>
      </c>
      <c r="E7539" s="28">
        <v>535</v>
      </c>
      <c r="F7539" s="28">
        <v>188</v>
      </c>
      <c r="G7539" s="28">
        <v>5.9</v>
      </c>
      <c r="H7539" s="28">
        <v>217</v>
      </c>
      <c r="I7539" s="28">
        <v>12</v>
      </c>
      <c r="J7539" s="28">
        <v>3.3999999999999998E-3</v>
      </c>
      <c r="AI7539"/>
      <c r="AJ7539"/>
    </row>
    <row r="7540" spans="1:36" ht="14.5" x14ac:dyDescent="0.35">
      <c r="A7540" s="52">
        <f t="shared" si="365"/>
        <v>2016</v>
      </c>
      <c r="B7540" s="30">
        <f t="shared" si="366"/>
        <v>145</v>
      </c>
      <c r="C7540" s="4">
        <f t="shared" si="367"/>
        <v>22</v>
      </c>
      <c r="D7540" s="4" t="s">
        <v>804</v>
      </c>
      <c r="E7540" s="28">
        <v>535</v>
      </c>
      <c r="F7540" s="28">
        <v>188</v>
      </c>
      <c r="G7540" s="28">
        <v>5.9</v>
      </c>
      <c r="H7540" s="28">
        <v>217</v>
      </c>
      <c r="I7540" s="28">
        <v>12</v>
      </c>
      <c r="J7540" s="28">
        <v>3.3999999999999998E-3</v>
      </c>
      <c r="AI7540"/>
      <c r="AJ7540"/>
    </row>
    <row r="7541" spans="1:36" ht="14.5" x14ac:dyDescent="0.35">
      <c r="A7541" s="52">
        <f t="shared" si="365"/>
        <v>2016</v>
      </c>
      <c r="B7541" s="30">
        <f t="shared" si="366"/>
        <v>145</v>
      </c>
      <c r="C7541" s="4">
        <f t="shared" si="367"/>
        <v>22</v>
      </c>
      <c r="D7541" s="4" t="s">
        <v>804</v>
      </c>
      <c r="E7541" s="28">
        <v>535</v>
      </c>
      <c r="F7541" s="28">
        <v>188</v>
      </c>
      <c r="G7541" s="28">
        <v>5.9</v>
      </c>
      <c r="H7541" s="28">
        <v>217</v>
      </c>
      <c r="I7541" s="28">
        <v>12</v>
      </c>
      <c r="J7541" s="28">
        <v>3.3E-3</v>
      </c>
      <c r="AI7541"/>
      <c r="AJ7541"/>
    </row>
    <row r="7542" spans="1:36" ht="14.5" x14ac:dyDescent="0.35">
      <c r="A7542" s="52">
        <f t="shared" si="365"/>
        <v>2016</v>
      </c>
      <c r="B7542" s="30">
        <f t="shared" si="366"/>
        <v>145</v>
      </c>
      <c r="C7542" s="4">
        <f t="shared" si="367"/>
        <v>22</v>
      </c>
      <c r="D7542" s="4" t="s">
        <v>804</v>
      </c>
      <c r="E7542" s="28">
        <v>535</v>
      </c>
      <c r="F7542" s="28">
        <v>188</v>
      </c>
      <c r="G7542" s="28">
        <v>5.9</v>
      </c>
      <c r="H7542" s="28">
        <v>217</v>
      </c>
      <c r="I7542" s="28">
        <v>12</v>
      </c>
      <c r="J7542" s="28">
        <v>4.7999999999999996E-3</v>
      </c>
      <c r="AI7542"/>
      <c r="AJ7542"/>
    </row>
    <row r="7543" spans="1:36" ht="14.5" x14ac:dyDescent="0.35">
      <c r="A7543" s="52">
        <f t="shared" si="365"/>
        <v>2016</v>
      </c>
      <c r="B7543" s="30">
        <f t="shared" si="366"/>
        <v>145</v>
      </c>
      <c r="C7543" s="4">
        <f t="shared" si="367"/>
        <v>22</v>
      </c>
      <c r="D7543" s="4" t="s">
        <v>804</v>
      </c>
      <c r="E7543" s="28">
        <v>535</v>
      </c>
      <c r="F7543" s="28">
        <v>188</v>
      </c>
      <c r="G7543" s="28">
        <v>5.9</v>
      </c>
      <c r="H7543" s="28">
        <v>217</v>
      </c>
      <c r="I7543" s="28">
        <v>12</v>
      </c>
      <c r="J7543" s="28">
        <v>3.8999999999999998E-3</v>
      </c>
      <c r="AI7543"/>
      <c r="AJ7543"/>
    </row>
    <row r="7544" spans="1:36" ht="14.5" x14ac:dyDescent="0.35">
      <c r="A7544" s="52">
        <f t="shared" si="365"/>
        <v>2016</v>
      </c>
      <c r="B7544" s="30">
        <f t="shared" si="366"/>
        <v>145</v>
      </c>
      <c r="C7544" s="4">
        <f t="shared" si="367"/>
        <v>22</v>
      </c>
      <c r="D7544" s="4" t="s">
        <v>804</v>
      </c>
      <c r="E7544" s="28">
        <v>535</v>
      </c>
      <c r="F7544" s="28">
        <v>188</v>
      </c>
      <c r="G7544" s="28">
        <v>5.9</v>
      </c>
      <c r="H7544" s="28">
        <v>217</v>
      </c>
      <c r="I7544" s="28">
        <v>12</v>
      </c>
      <c r="J7544" s="28">
        <v>4.1000000000000003E-3</v>
      </c>
      <c r="AI7544"/>
      <c r="AJ7544"/>
    </row>
    <row r="7545" spans="1:36" ht="14.5" x14ac:dyDescent="0.35">
      <c r="A7545" s="52">
        <f t="shared" si="365"/>
        <v>2016</v>
      </c>
      <c r="B7545" s="30">
        <f t="shared" si="366"/>
        <v>145</v>
      </c>
      <c r="C7545" s="4">
        <f t="shared" si="367"/>
        <v>22</v>
      </c>
      <c r="D7545" s="4" t="s">
        <v>804</v>
      </c>
      <c r="E7545" s="28">
        <v>535</v>
      </c>
      <c r="F7545" s="28">
        <v>188</v>
      </c>
      <c r="G7545" s="28">
        <v>5.9</v>
      </c>
      <c r="H7545" s="28">
        <v>217</v>
      </c>
      <c r="I7545" s="28">
        <v>12</v>
      </c>
      <c r="J7545" s="28">
        <v>3.8999999999999998E-3</v>
      </c>
      <c r="AI7545"/>
      <c r="AJ7545"/>
    </row>
    <row r="7546" spans="1:36" ht="14.5" x14ac:dyDescent="0.35">
      <c r="A7546" s="52">
        <f t="shared" si="365"/>
        <v>2016</v>
      </c>
      <c r="B7546" s="30">
        <f t="shared" si="366"/>
        <v>145</v>
      </c>
      <c r="C7546" s="4">
        <f t="shared" si="367"/>
        <v>22</v>
      </c>
      <c r="D7546" s="4" t="s">
        <v>804</v>
      </c>
      <c r="E7546" s="28">
        <v>535</v>
      </c>
      <c r="F7546" s="28">
        <v>188</v>
      </c>
      <c r="G7546" s="28">
        <v>5.9</v>
      </c>
      <c r="H7546" s="28">
        <v>217</v>
      </c>
      <c r="I7546" s="28">
        <v>12</v>
      </c>
      <c r="J7546" s="28">
        <v>4.1000000000000003E-3</v>
      </c>
      <c r="AI7546"/>
      <c r="AJ7546"/>
    </row>
    <row r="7547" spans="1:36" ht="14.5" x14ac:dyDescent="0.35">
      <c r="A7547" s="52">
        <f t="shared" si="365"/>
        <v>2016</v>
      </c>
      <c r="B7547" s="30">
        <f t="shared" si="366"/>
        <v>145</v>
      </c>
      <c r="C7547" s="4">
        <f t="shared" si="367"/>
        <v>22</v>
      </c>
      <c r="D7547" s="4" t="s">
        <v>804</v>
      </c>
      <c r="E7547" s="28">
        <v>535</v>
      </c>
      <c r="F7547" s="28">
        <v>188</v>
      </c>
      <c r="G7547" s="28">
        <v>5.9</v>
      </c>
      <c r="H7547" s="28">
        <v>217</v>
      </c>
      <c r="I7547" s="28">
        <v>12</v>
      </c>
      <c r="J7547" s="28">
        <v>6.1999999999999998E-3</v>
      </c>
      <c r="AI7547"/>
      <c r="AJ7547"/>
    </row>
    <row r="7548" spans="1:36" ht="14.5" x14ac:dyDescent="0.35">
      <c r="A7548" s="52">
        <f t="shared" si="365"/>
        <v>2016</v>
      </c>
      <c r="B7548" s="30">
        <f t="shared" si="366"/>
        <v>145</v>
      </c>
      <c r="C7548" s="4">
        <f t="shared" si="367"/>
        <v>22</v>
      </c>
      <c r="D7548" s="4" t="s">
        <v>804</v>
      </c>
      <c r="E7548" s="28">
        <v>535</v>
      </c>
      <c r="F7548" s="28">
        <v>188</v>
      </c>
      <c r="G7548" s="28">
        <v>5.9</v>
      </c>
      <c r="H7548" s="28">
        <v>217</v>
      </c>
      <c r="I7548" s="28">
        <v>12</v>
      </c>
      <c r="J7548" s="28">
        <v>3.3999999999999998E-3</v>
      </c>
      <c r="AI7548"/>
      <c r="AJ7548"/>
    </row>
    <row r="7549" spans="1:36" ht="14.5" x14ac:dyDescent="0.35">
      <c r="A7549" s="52">
        <f t="shared" si="365"/>
        <v>2016</v>
      </c>
      <c r="B7549" s="30">
        <f t="shared" si="366"/>
        <v>145</v>
      </c>
      <c r="C7549" s="4">
        <f t="shared" si="367"/>
        <v>22</v>
      </c>
      <c r="D7549" s="4" t="s">
        <v>804</v>
      </c>
      <c r="E7549" s="28">
        <v>535</v>
      </c>
      <c r="F7549" s="28">
        <v>188</v>
      </c>
      <c r="G7549" s="28">
        <v>5.9</v>
      </c>
      <c r="H7549" s="28">
        <v>217</v>
      </c>
      <c r="I7549" s="28">
        <v>12</v>
      </c>
      <c r="J7549" s="28">
        <v>3.7000000000000002E-3</v>
      </c>
      <c r="AI7549"/>
      <c r="AJ7549"/>
    </row>
    <row r="7550" spans="1:36" ht="14.5" x14ac:dyDescent="0.35">
      <c r="A7550" s="52">
        <f t="shared" si="365"/>
        <v>2016</v>
      </c>
      <c r="B7550" s="30">
        <f t="shared" si="366"/>
        <v>145</v>
      </c>
      <c r="C7550" s="4">
        <f t="shared" si="367"/>
        <v>22</v>
      </c>
      <c r="D7550" s="4" t="s">
        <v>804</v>
      </c>
      <c r="E7550" s="28">
        <v>535</v>
      </c>
      <c r="F7550" s="28">
        <v>188</v>
      </c>
      <c r="G7550" s="28">
        <v>5.9</v>
      </c>
      <c r="H7550" s="28">
        <v>217</v>
      </c>
      <c r="I7550" s="28">
        <v>12</v>
      </c>
      <c r="J7550" s="28">
        <v>3.5000000000000001E-3</v>
      </c>
      <c r="AI7550"/>
      <c r="AJ7550"/>
    </row>
    <row r="7551" spans="1:36" ht="14.5" x14ac:dyDescent="0.35">
      <c r="A7551" s="52">
        <f t="shared" si="365"/>
        <v>2016</v>
      </c>
      <c r="B7551" s="30">
        <f t="shared" si="366"/>
        <v>145</v>
      </c>
      <c r="C7551" s="4">
        <f t="shared" si="367"/>
        <v>22</v>
      </c>
      <c r="D7551" s="4" t="s">
        <v>804</v>
      </c>
      <c r="E7551" s="28">
        <v>535</v>
      </c>
      <c r="F7551" s="28">
        <v>188</v>
      </c>
      <c r="G7551" s="28">
        <v>5.9</v>
      </c>
      <c r="H7551" s="28">
        <v>217</v>
      </c>
      <c r="I7551" s="28">
        <v>12</v>
      </c>
      <c r="J7551" s="28">
        <v>3.8E-3</v>
      </c>
      <c r="AI7551"/>
      <c r="AJ7551"/>
    </row>
    <row r="7552" spans="1:36" ht="14.5" x14ac:dyDescent="0.35">
      <c r="A7552" s="52">
        <f t="shared" si="365"/>
        <v>2016</v>
      </c>
      <c r="B7552" s="30">
        <f t="shared" si="366"/>
        <v>145</v>
      </c>
      <c r="C7552" s="4">
        <f t="shared" si="367"/>
        <v>22</v>
      </c>
      <c r="D7552" s="4" t="s">
        <v>804</v>
      </c>
      <c r="E7552" s="28">
        <v>535</v>
      </c>
      <c r="F7552" s="28">
        <v>188</v>
      </c>
      <c r="G7552" s="28">
        <v>5.9</v>
      </c>
      <c r="H7552" s="28">
        <v>217</v>
      </c>
      <c r="I7552" s="28">
        <v>12</v>
      </c>
      <c r="J7552" s="28">
        <v>3.8E-3</v>
      </c>
      <c r="AI7552"/>
      <c r="AJ7552"/>
    </row>
    <row r="7553" spans="1:36" ht="14.5" x14ac:dyDescent="0.35">
      <c r="A7553" s="52">
        <f t="shared" si="365"/>
        <v>2016</v>
      </c>
      <c r="B7553" s="30">
        <f t="shared" si="366"/>
        <v>145</v>
      </c>
      <c r="C7553" s="4">
        <f t="shared" si="367"/>
        <v>22</v>
      </c>
      <c r="D7553" s="4" t="s">
        <v>804</v>
      </c>
      <c r="E7553" s="28">
        <v>535</v>
      </c>
      <c r="F7553" s="28">
        <v>188</v>
      </c>
      <c r="G7553" s="28">
        <v>5.9</v>
      </c>
      <c r="H7553" s="28">
        <v>217</v>
      </c>
      <c r="I7553" s="28">
        <v>12</v>
      </c>
      <c r="J7553" s="28">
        <v>3.0000000000000001E-3</v>
      </c>
      <c r="AI7553"/>
      <c r="AJ7553"/>
    </row>
    <row r="7554" spans="1:36" ht="14.5" x14ac:dyDescent="0.35">
      <c r="A7554" s="52">
        <f t="shared" ref="A7554:A7617" si="368">YEAR(D7554)</f>
        <v>2016</v>
      </c>
      <c r="B7554" s="30">
        <f t="shared" ref="B7554:B7617" si="369">D7554-DATE(YEAR(D7554),1,0)</f>
        <v>145</v>
      </c>
      <c r="C7554" s="4">
        <f t="shared" ref="C7554:C7617" si="370">WEEKNUM(D7554,1)</f>
        <v>22</v>
      </c>
      <c r="D7554" s="4" t="s">
        <v>804</v>
      </c>
      <c r="E7554" s="28">
        <v>535</v>
      </c>
      <c r="F7554" s="28">
        <v>188</v>
      </c>
      <c r="G7554" s="28">
        <v>5.9</v>
      </c>
      <c r="H7554" s="28">
        <v>217</v>
      </c>
      <c r="I7554" s="28">
        <v>12</v>
      </c>
      <c r="J7554" s="28">
        <v>2.8999999999999998E-3</v>
      </c>
      <c r="AI7554"/>
      <c r="AJ7554"/>
    </row>
    <row r="7555" spans="1:36" ht="14.5" x14ac:dyDescent="0.35">
      <c r="A7555" s="52">
        <f t="shared" si="368"/>
        <v>2016</v>
      </c>
      <c r="B7555" s="30">
        <f t="shared" si="369"/>
        <v>145</v>
      </c>
      <c r="C7555" s="4">
        <f t="shared" si="370"/>
        <v>22</v>
      </c>
      <c r="D7555" s="4" t="s">
        <v>804</v>
      </c>
      <c r="E7555" s="28">
        <v>535</v>
      </c>
      <c r="F7555" s="28">
        <v>188</v>
      </c>
      <c r="G7555" s="28">
        <v>5.9</v>
      </c>
      <c r="H7555" s="28">
        <v>217</v>
      </c>
      <c r="I7555" s="28">
        <v>12</v>
      </c>
      <c r="J7555" s="28">
        <v>2.5999999999999999E-3</v>
      </c>
      <c r="AI7555"/>
      <c r="AJ7555"/>
    </row>
    <row r="7556" spans="1:36" ht="14.5" x14ac:dyDescent="0.35">
      <c r="A7556" s="52">
        <f t="shared" si="368"/>
        <v>2016</v>
      </c>
      <c r="B7556" s="30">
        <f t="shared" si="369"/>
        <v>145</v>
      </c>
      <c r="C7556" s="4">
        <f t="shared" si="370"/>
        <v>22</v>
      </c>
      <c r="D7556" s="4" t="s">
        <v>804</v>
      </c>
      <c r="E7556" s="28">
        <v>535</v>
      </c>
      <c r="F7556" s="28">
        <v>188</v>
      </c>
      <c r="G7556" s="28">
        <v>5.9</v>
      </c>
      <c r="H7556" s="28">
        <v>217</v>
      </c>
      <c r="I7556" s="28">
        <v>12</v>
      </c>
      <c r="J7556" s="28">
        <v>3.8999999999999998E-3</v>
      </c>
      <c r="AI7556"/>
      <c r="AJ7556"/>
    </row>
    <row r="7557" spans="1:36" ht="14.5" x14ac:dyDescent="0.35">
      <c r="A7557" s="52">
        <f t="shared" si="368"/>
        <v>2016</v>
      </c>
      <c r="B7557" s="30">
        <f t="shared" si="369"/>
        <v>145</v>
      </c>
      <c r="C7557" s="4">
        <f t="shared" si="370"/>
        <v>22</v>
      </c>
      <c r="D7557" s="4" t="s">
        <v>804</v>
      </c>
      <c r="E7557" s="28">
        <v>535</v>
      </c>
      <c r="F7557" s="28">
        <v>188</v>
      </c>
      <c r="G7557" s="28">
        <v>5.9</v>
      </c>
      <c r="H7557" s="28">
        <v>217</v>
      </c>
      <c r="I7557" s="28">
        <v>12</v>
      </c>
      <c r="J7557" s="28">
        <v>3.0999999999999999E-3</v>
      </c>
      <c r="AI7557"/>
      <c r="AJ7557"/>
    </row>
    <row r="7558" spans="1:36" ht="14.5" x14ac:dyDescent="0.35">
      <c r="A7558" s="52">
        <f t="shared" si="368"/>
        <v>2016</v>
      </c>
      <c r="B7558" s="30">
        <f t="shared" si="369"/>
        <v>145</v>
      </c>
      <c r="C7558" s="4">
        <f t="shared" si="370"/>
        <v>22</v>
      </c>
      <c r="D7558" s="4" t="s">
        <v>804</v>
      </c>
      <c r="E7558" s="28">
        <v>534</v>
      </c>
      <c r="F7558" s="28">
        <v>188</v>
      </c>
      <c r="G7558" s="28">
        <v>5.9</v>
      </c>
      <c r="H7558" s="28">
        <v>217</v>
      </c>
      <c r="I7558" s="28">
        <v>13</v>
      </c>
      <c r="J7558" s="28">
        <v>3.8999999999999998E-3</v>
      </c>
      <c r="AI7558"/>
      <c r="AJ7558"/>
    </row>
    <row r="7559" spans="1:36" ht="14.5" x14ac:dyDescent="0.35">
      <c r="A7559" s="52">
        <f t="shared" si="368"/>
        <v>2016</v>
      </c>
      <c r="B7559" s="30">
        <f t="shared" si="369"/>
        <v>145</v>
      </c>
      <c r="C7559" s="4">
        <f t="shared" si="370"/>
        <v>22</v>
      </c>
      <c r="D7559" s="4" t="s">
        <v>804</v>
      </c>
      <c r="E7559" s="28">
        <v>534</v>
      </c>
      <c r="F7559" s="28">
        <v>188</v>
      </c>
      <c r="G7559" s="28">
        <v>5.9</v>
      </c>
      <c r="H7559" s="28">
        <v>217</v>
      </c>
      <c r="I7559" s="28">
        <v>13</v>
      </c>
      <c r="J7559" s="28">
        <v>4.7999999999999996E-3</v>
      </c>
      <c r="AI7559"/>
      <c r="AJ7559"/>
    </row>
    <row r="7560" spans="1:36" ht="14.5" x14ac:dyDescent="0.35">
      <c r="A7560" s="52">
        <f t="shared" si="368"/>
        <v>2016</v>
      </c>
      <c r="B7560" s="30">
        <f t="shared" si="369"/>
        <v>145</v>
      </c>
      <c r="C7560" s="4">
        <f t="shared" si="370"/>
        <v>22</v>
      </c>
      <c r="D7560" s="4" t="s">
        <v>804</v>
      </c>
      <c r="E7560" s="28">
        <v>534</v>
      </c>
      <c r="F7560" s="28">
        <v>188</v>
      </c>
      <c r="G7560" s="28">
        <v>5.9</v>
      </c>
      <c r="H7560" s="28">
        <v>217</v>
      </c>
      <c r="I7560" s="28">
        <v>13</v>
      </c>
      <c r="J7560" s="28">
        <v>4.4000000000000003E-3</v>
      </c>
      <c r="AI7560"/>
      <c r="AJ7560"/>
    </row>
    <row r="7561" spans="1:36" ht="14.5" x14ac:dyDescent="0.35">
      <c r="A7561" s="52">
        <f t="shared" si="368"/>
        <v>2016</v>
      </c>
      <c r="B7561" s="30">
        <f t="shared" si="369"/>
        <v>145</v>
      </c>
      <c r="C7561" s="4">
        <f t="shared" si="370"/>
        <v>22</v>
      </c>
      <c r="D7561" s="4" t="s">
        <v>804</v>
      </c>
      <c r="E7561" s="28">
        <v>534</v>
      </c>
      <c r="F7561" s="28">
        <v>188</v>
      </c>
      <c r="G7561" s="28">
        <v>5.9</v>
      </c>
      <c r="H7561" s="28">
        <v>217</v>
      </c>
      <c r="I7561" s="28">
        <v>13</v>
      </c>
      <c r="J7561" s="28">
        <v>4.3E-3</v>
      </c>
      <c r="AI7561"/>
      <c r="AJ7561"/>
    </row>
    <row r="7562" spans="1:36" ht="14.5" x14ac:dyDescent="0.35">
      <c r="A7562" s="52">
        <f t="shared" si="368"/>
        <v>2016</v>
      </c>
      <c r="B7562" s="30">
        <f t="shared" si="369"/>
        <v>145</v>
      </c>
      <c r="C7562" s="4">
        <f t="shared" si="370"/>
        <v>22</v>
      </c>
      <c r="D7562" s="4" t="s">
        <v>804</v>
      </c>
      <c r="E7562" s="28">
        <v>534</v>
      </c>
      <c r="F7562" s="28">
        <v>188</v>
      </c>
      <c r="G7562" s="28">
        <v>5.9</v>
      </c>
      <c r="H7562" s="28">
        <v>217</v>
      </c>
      <c r="I7562" s="28">
        <v>13</v>
      </c>
      <c r="J7562" s="28">
        <v>4.1999999999999997E-3</v>
      </c>
      <c r="AI7562"/>
      <c r="AJ7562"/>
    </row>
    <row r="7563" spans="1:36" ht="14.5" x14ac:dyDescent="0.35">
      <c r="A7563" s="52">
        <f t="shared" si="368"/>
        <v>2016</v>
      </c>
      <c r="B7563" s="30">
        <f t="shared" si="369"/>
        <v>145</v>
      </c>
      <c r="C7563" s="4">
        <f t="shared" si="370"/>
        <v>22</v>
      </c>
      <c r="D7563" s="4" t="s">
        <v>804</v>
      </c>
      <c r="E7563" s="28">
        <v>534</v>
      </c>
      <c r="F7563" s="28">
        <v>188</v>
      </c>
      <c r="G7563" s="28">
        <v>5.9</v>
      </c>
      <c r="H7563" s="28">
        <v>217</v>
      </c>
      <c r="I7563" s="28">
        <v>13</v>
      </c>
      <c r="J7563" s="28">
        <v>3.0999999999999999E-3</v>
      </c>
      <c r="AI7563"/>
      <c r="AJ7563"/>
    </row>
    <row r="7564" spans="1:36" ht="14.5" x14ac:dyDescent="0.35">
      <c r="A7564" s="52">
        <f t="shared" si="368"/>
        <v>2016</v>
      </c>
      <c r="B7564" s="30">
        <f t="shared" si="369"/>
        <v>145</v>
      </c>
      <c r="C7564" s="4">
        <f t="shared" si="370"/>
        <v>22</v>
      </c>
      <c r="D7564" s="4" t="s">
        <v>804</v>
      </c>
      <c r="E7564" s="28">
        <v>534</v>
      </c>
      <c r="F7564" s="28">
        <v>188</v>
      </c>
      <c r="G7564" s="28">
        <v>5.9</v>
      </c>
      <c r="H7564" s="28">
        <v>217</v>
      </c>
      <c r="I7564" s="28">
        <v>13</v>
      </c>
      <c r="J7564" s="28">
        <v>3.8E-3</v>
      </c>
      <c r="AI7564"/>
      <c r="AJ7564"/>
    </row>
    <row r="7565" spans="1:36" ht="14.5" x14ac:dyDescent="0.35">
      <c r="A7565" s="52">
        <f t="shared" si="368"/>
        <v>2016</v>
      </c>
      <c r="B7565" s="30">
        <f t="shared" si="369"/>
        <v>145</v>
      </c>
      <c r="C7565" s="4">
        <f t="shared" si="370"/>
        <v>22</v>
      </c>
      <c r="D7565" s="4" t="s">
        <v>804</v>
      </c>
      <c r="E7565" s="28">
        <v>534</v>
      </c>
      <c r="F7565" s="28">
        <v>188</v>
      </c>
      <c r="G7565" s="28">
        <v>5.9</v>
      </c>
      <c r="H7565" s="28">
        <v>217</v>
      </c>
      <c r="I7565" s="28">
        <v>13</v>
      </c>
      <c r="J7565" s="28">
        <v>3.8999999999999998E-3</v>
      </c>
      <c r="AI7565"/>
      <c r="AJ7565"/>
    </row>
    <row r="7566" spans="1:36" ht="14.5" x14ac:dyDescent="0.35">
      <c r="A7566" s="52">
        <f t="shared" si="368"/>
        <v>2016</v>
      </c>
      <c r="B7566" s="30">
        <f t="shared" si="369"/>
        <v>145</v>
      </c>
      <c r="C7566" s="4">
        <f t="shared" si="370"/>
        <v>22</v>
      </c>
      <c r="D7566" s="4" t="s">
        <v>804</v>
      </c>
      <c r="E7566" s="28">
        <v>534</v>
      </c>
      <c r="F7566" s="28">
        <v>188</v>
      </c>
      <c r="G7566" s="28">
        <v>5.9</v>
      </c>
      <c r="H7566" s="28">
        <v>217</v>
      </c>
      <c r="I7566" s="28">
        <v>13</v>
      </c>
      <c r="J7566" s="28">
        <v>3.3E-3</v>
      </c>
      <c r="AI7566"/>
      <c r="AJ7566"/>
    </row>
    <row r="7567" spans="1:36" ht="14.5" x14ac:dyDescent="0.35">
      <c r="A7567" s="52">
        <f t="shared" si="368"/>
        <v>2016</v>
      </c>
      <c r="B7567" s="30">
        <f t="shared" si="369"/>
        <v>145</v>
      </c>
      <c r="C7567" s="4">
        <f t="shared" si="370"/>
        <v>22</v>
      </c>
      <c r="D7567" s="4" t="s">
        <v>804</v>
      </c>
      <c r="E7567" s="28">
        <v>534</v>
      </c>
      <c r="F7567" s="28">
        <v>188</v>
      </c>
      <c r="G7567" s="28">
        <v>5.9</v>
      </c>
      <c r="H7567" s="28">
        <v>217</v>
      </c>
      <c r="I7567" s="28">
        <v>13</v>
      </c>
      <c r="J7567" s="28">
        <v>4.4000000000000003E-3</v>
      </c>
      <c r="AI7567"/>
      <c r="AJ7567"/>
    </row>
    <row r="7568" spans="1:36" ht="14.5" x14ac:dyDescent="0.35">
      <c r="A7568" s="52">
        <f t="shared" si="368"/>
        <v>2016</v>
      </c>
      <c r="B7568" s="30">
        <f t="shared" si="369"/>
        <v>145</v>
      </c>
      <c r="C7568" s="4">
        <f t="shared" si="370"/>
        <v>22</v>
      </c>
      <c r="D7568" s="4" t="s">
        <v>804</v>
      </c>
      <c r="E7568" s="28">
        <v>534</v>
      </c>
      <c r="F7568" s="28">
        <v>188</v>
      </c>
      <c r="G7568" s="28">
        <v>5.9</v>
      </c>
      <c r="H7568" s="28">
        <v>217</v>
      </c>
      <c r="I7568" s="28">
        <v>13</v>
      </c>
      <c r="J7568" s="28">
        <v>6.1999999999999998E-3</v>
      </c>
      <c r="AI7568"/>
      <c r="AJ7568"/>
    </row>
    <row r="7569" spans="1:36" ht="14.5" x14ac:dyDescent="0.35">
      <c r="A7569" s="52">
        <f t="shared" si="368"/>
        <v>2016</v>
      </c>
      <c r="B7569" s="30">
        <f t="shared" si="369"/>
        <v>145</v>
      </c>
      <c r="C7569" s="4">
        <f t="shared" si="370"/>
        <v>22</v>
      </c>
      <c r="D7569" s="4" t="s">
        <v>804</v>
      </c>
      <c r="E7569" s="28">
        <v>534</v>
      </c>
      <c r="F7569" s="28">
        <v>188</v>
      </c>
      <c r="G7569" s="28">
        <v>5.9</v>
      </c>
      <c r="H7569" s="28">
        <v>217</v>
      </c>
      <c r="I7569" s="28">
        <v>13</v>
      </c>
      <c r="J7569" s="28">
        <v>5.5999999999999999E-3</v>
      </c>
      <c r="AI7569"/>
      <c r="AJ7569"/>
    </row>
    <row r="7570" spans="1:36" ht="14.5" x14ac:dyDescent="0.35">
      <c r="A7570" s="52">
        <f t="shared" si="368"/>
        <v>2016</v>
      </c>
      <c r="B7570" s="30">
        <f t="shared" si="369"/>
        <v>145</v>
      </c>
      <c r="C7570" s="4">
        <f t="shared" si="370"/>
        <v>22</v>
      </c>
      <c r="D7570" s="4" t="s">
        <v>804</v>
      </c>
      <c r="E7570" s="28">
        <v>534</v>
      </c>
      <c r="F7570" s="28">
        <v>188</v>
      </c>
      <c r="G7570" s="28">
        <v>5.9</v>
      </c>
      <c r="H7570" s="28">
        <v>217</v>
      </c>
      <c r="I7570" s="28">
        <v>13</v>
      </c>
      <c r="J7570" s="28">
        <v>5.0000000000000001E-3</v>
      </c>
      <c r="AI7570"/>
      <c r="AJ7570"/>
    </row>
    <row r="7571" spans="1:36" ht="14.5" x14ac:dyDescent="0.35">
      <c r="A7571" s="52">
        <f t="shared" si="368"/>
        <v>2016</v>
      </c>
      <c r="B7571" s="30">
        <f t="shared" si="369"/>
        <v>145</v>
      </c>
      <c r="C7571" s="4">
        <f t="shared" si="370"/>
        <v>22</v>
      </c>
      <c r="D7571" s="4" t="s">
        <v>804</v>
      </c>
      <c r="E7571" s="28">
        <v>534</v>
      </c>
      <c r="F7571" s="28">
        <v>188</v>
      </c>
      <c r="G7571" s="28">
        <v>5.9</v>
      </c>
      <c r="H7571" s="28">
        <v>217</v>
      </c>
      <c r="I7571" s="28">
        <v>13</v>
      </c>
      <c r="J7571" s="28">
        <v>6.1999999999999998E-3</v>
      </c>
      <c r="AI7571"/>
      <c r="AJ7571"/>
    </row>
    <row r="7572" spans="1:36" ht="14.5" x14ac:dyDescent="0.35">
      <c r="A7572" s="52">
        <f t="shared" si="368"/>
        <v>2016</v>
      </c>
      <c r="B7572" s="30">
        <f t="shared" si="369"/>
        <v>145</v>
      </c>
      <c r="C7572" s="4">
        <f t="shared" si="370"/>
        <v>22</v>
      </c>
      <c r="D7572" s="4" t="s">
        <v>804</v>
      </c>
      <c r="E7572" s="28">
        <v>534</v>
      </c>
      <c r="F7572" s="28">
        <v>188</v>
      </c>
      <c r="G7572" s="28">
        <v>5.9</v>
      </c>
      <c r="H7572" s="28">
        <v>217</v>
      </c>
      <c r="I7572" s="28">
        <v>13</v>
      </c>
      <c r="J7572" s="28">
        <v>4.5999999999999999E-3</v>
      </c>
      <c r="AI7572"/>
      <c r="AJ7572"/>
    </row>
    <row r="7573" spans="1:36" ht="14.5" x14ac:dyDescent="0.35">
      <c r="A7573" s="52">
        <f t="shared" si="368"/>
        <v>2016</v>
      </c>
      <c r="B7573" s="30">
        <f t="shared" si="369"/>
        <v>145</v>
      </c>
      <c r="C7573" s="4">
        <f t="shared" si="370"/>
        <v>22</v>
      </c>
      <c r="D7573" s="4" t="s">
        <v>804</v>
      </c>
      <c r="E7573" s="28">
        <v>534</v>
      </c>
      <c r="F7573" s="28">
        <v>188</v>
      </c>
      <c r="G7573" s="28">
        <v>5.9</v>
      </c>
      <c r="H7573" s="28">
        <v>217</v>
      </c>
      <c r="I7573" s="28">
        <v>13</v>
      </c>
      <c r="J7573" s="28">
        <v>3.8E-3</v>
      </c>
      <c r="AI7573"/>
      <c r="AJ7573"/>
    </row>
    <row r="7574" spans="1:36" ht="14.5" x14ac:dyDescent="0.35">
      <c r="A7574" s="52">
        <f t="shared" si="368"/>
        <v>2016</v>
      </c>
      <c r="B7574" s="30">
        <f t="shared" si="369"/>
        <v>145</v>
      </c>
      <c r="C7574" s="4">
        <f t="shared" si="370"/>
        <v>22</v>
      </c>
      <c r="D7574" s="4" t="s">
        <v>804</v>
      </c>
      <c r="E7574" s="28">
        <v>534</v>
      </c>
      <c r="F7574" s="28">
        <v>188</v>
      </c>
      <c r="G7574" s="28">
        <v>5.9</v>
      </c>
      <c r="H7574" s="28">
        <v>217</v>
      </c>
      <c r="I7574" s="28">
        <v>13</v>
      </c>
      <c r="J7574" s="28">
        <v>5.0000000000000001E-3</v>
      </c>
      <c r="AI7574"/>
      <c r="AJ7574"/>
    </row>
    <row r="7575" spans="1:36" ht="14.5" x14ac:dyDescent="0.35">
      <c r="A7575" s="52">
        <f t="shared" si="368"/>
        <v>2016</v>
      </c>
      <c r="B7575" s="30">
        <f t="shared" si="369"/>
        <v>145</v>
      </c>
      <c r="C7575" s="4">
        <f t="shared" si="370"/>
        <v>22</v>
      </c>
      <c r="D7575" s="4" t="s">
        <v>804</v>
      </c>
      <c r="E7575" s="28">
        <v>534</v>
      </c>
      <c r="F7575" s="28">
        <v>188</v>
      </c>
      <c r="G7575" s="28">
        <v>5.9</v>
      </c>
      <c r="H7575" s="28">
        <v>217</v>
      </c>
      <c r="I7575" s="28">
        <v>13</v>
      </c>
      <c r="J7575" s="28">
        <v>4.7000000000000002E-3</v>
      </c>
      <c r="AI7575"/>
      <c r="AJ7575"/>
    </row>
    <row r="7576" spans="1:36" ht="14.5" x14ac:dyDescent="0.35">
      <c r="A7576" s="52">
        <f t="shared" si="368"/>
        <v>2016</v>
      </c>
      <c r="B7576" s="30">
        <f t="shared" si="369"/>
        <v>145</v>
      </c>
      <c r="C7576" s="4">
        <f t="shared" si="370"/>
        <v>22</v>
      </c>
      <c r="D7576" s="4" t="s">
        <v>804</v>
      </c>
      <c r="E7576" s="28">
        <v>534</v>
      </c>
      <c r="F7576" s="28">
        <v>188</v>
      </c>
      <c r="G7576" s="28">
        <v>5.9</v>
      </c>
      <c r="H7576" s="28">
        <v>217</v>
      </c>
      <c r="I7576" s="28">
        <v>13</v>
      </c>
      <c r="J7576" s="28">
        <v>4.4999999999999997E-3</v>
      </c>
      <c r="AI7576"/>
      <c r="AJ7576"/>
    </row>
    <row r="7577" spans="1:36" ht="14.5" x14ac:dyDescent="0.35">
      <c r="A7577" s="52">
        <f t="shared" si="368"/>
        <v>2016</v>
      </c>
      <c r="B7577" s="30">
        <f t="shared" si="369"/>
        <v>145</v>
      </c>
      <c r="C7577" s="4">
        <f t="shared" si="370"/>
        <v>22</v>
      </c>
      <c r="D7577" s="4" t="s">
        <v>804</v>
      </c>
      <c r="E7577" s="28">
        <v>535</v>
      </c>
      <c r="F7577" s="28">
        <v>188</v>
      </c>
      <c r="G7577" s="28">
        <v>5.9</v>
      </c>
      <c r="H7577" s="28">
        <v>217</v>
      </c>
      <c r="I7577" s="28">
        <v>13</v>
      </c>
      <c r="J7577" s="28">
        <v>4.1000000000000003E-3</v>
      </c>
      <c r="AI7577"/>
      <c r="AJ7577"/>
    </row>
    <row r="7578" spans="1:36" ht="14.5" x14ac:dyDescent="0.35">
      <c r="A7578" s="52">
        <f t="shared" si="368"/>
        <v>2016</v>
      </c>
      <c r="B7578" s="30">
        <f t="shared" si="369"/>
        <v>145</v>
      </c>
      <c r="C7578" s="4">
        <f t="shared" si="370"/>
        <v>22</v>
      </c>
      <c r="D7578" s="4" t="s">
        <v>804</v>
      </c>
      <c r="E7578" s="28">
        <v>535</v>
      </c>
      <c r="F7578" s="28">
        <v>188</v>
      </c>
      <c r="G7578" s="28">
        <v>5.9</v>
      </c>
      <c r="H7578" s="28">
        <v>217</v>
      </c>
      <c r="I7578" s="28">
        <v>13</v>
      </c>
      <c r="J7578" s="28">
        <v>4.1000000000000003E-3</v>
      </c>
      <c r="AI7578"/>
      <c r="AJ7578"/>
    </row>
    <row r="7579" spans="1:36" ht="14.5" x14ac:dyDescent="0.35">
      <c r="A7579" s="52">
        <f t="shared" si="368"/>
        <v>2016</v>
      </c>
      <c r="B7579" s="30">
        <f t="shared" si="369"/>
        <v>145</v>
      </c>
      <c r="C7579" s="4">
        <f t="shared" si="370"/>
        <v>22</v>
      </c>
      <c r="D7579" s="4" t="s">
        <v>804</v>
      </c>
      <c r="E7579" s="28">
        <v>535</v>
      </c>
      <c r="F7579" s="28">
        <v>188</v>
      </c>
      <c r="G7579" s="28">
        <v>5.9</v>
      </c>
      <c r="H7579" s="28">
        <v>217</v>
      </c>
      <c r="I7579" s="28">
        <v>13</v>
      </c>
      <c r="J7579" s="28">
        <v>4.4999999999999997E-3</v>
      </c>
      <c r="AI7579"/>
      <c r="AJ7579"/>
    </row>
    <row r="7580" spans="1:36" ht="14.5" x14ac:dyDescent="0.35">
      <c r="A7580" s="52">
        <f t="shared" si="368"/>
        <v>2016</v>
      </c>
      <c r="B7580" s="30">
        <f t="shared" si="369"/>
        <v>145</v>
      </c>
      <c r="C7580" s="4">
        <f t="shared" si="370"/>
        <v>22</v>
      </c>
      <c r="D7580" s="4" t="s">
        <v>804</v>
      </c>
      <c r="E7580" s="28">
        <v>535</v>
      </c>
      <c r="F7580" s="28">
        <v>188</v>
      </c>
      <c r="G7580" s="28">
        <v>5.9</v>
      </c>
      <c r="H7580" s="28">
        <v>217</v>
      </c>
      <c r="I7580" s="28">
        <v>13</v>
      </c>
      <c r="J7580" s="28">
        <v>3.0000000000000001E-3</v>
      </c>
      <c r="AI7580"/>
      <c r="AJ7580"/>
    </row>
    <row r="7581" spans="1:36" ht="14.5" x14ac:dyDescent="0.35">
      <c r="A7581" s="52">
        <f t="shared" si="368"/>
        <v>2016</v>
      </c>
      <c r="B7581" s="30">
        <f t="shared" si="369"/>
        <v>145</v>
      </c>
      <c r="C7581" s="4">
        <f t="shared" si="370"/>
        <v>22</v>
      </c>
      <c r="D7581" s="4" t="s">
        <v>804</v>
      </c>
      <c r="E7581" s="28">
        <v>535</v>
      </c>
      <c r="F7581" s="28">
        <v>188</v>
      </c>
      <c r="G7581" s="28">
        <v>5.9</v>
      </c>
      <c r="H7581" s="28">
        <v>217</v>
      </c>
      <c r="I7581" s="28">
        <v>13</v>
      </c>
      <c r="J7581" s="28">
        <v>3.8E-3</v>
      </c>
      <c r="AI7581"/>
      <c r="AJ7581"/>
    </row>
    <row r="7582" spans="1:36" ht="14.5" x14ac:dyDescent="0.35">
      <c r="A7582" s="52">
        <f t="shared" si="368"/>
        <v>2016</v>
      </c>
      <c r="B7582" s="30">
        <f t="shared" si="369"/>
        <v>145</v>
      </c>
      <c r="C7582" s="4">
        <f t="shared" si="370"/>
        <v>22</v>
      </c>
      <c r="D7582" s="4" t="s">
        <v>804</v>
      </c>
      <c r="E7582" s="28">
        <v>535</v>
      </c>
      <c r="F7582" s="28">
        <v>188</v>
      </c>
      <c r="G7582" s="28">
        <v>5.9</v>
      </c>
      <c r="H7582" s="28">
        <v>217</v>
      </c>
      <c r="I7582" s="28">
        <v>13</v>
      </c>
      <c r="J7582" s="28">
        <v>2.5999999999999999E-3</v>
      </c>
      <c r="AI7582"/>
      <c r="AJ7582"/>
    </row>
    <row r="7583" spans="1:36" ht="14.5" x14ac:dyDescent="0.35">
      <c r="A7583" s="52">
        <f t="shared" si="368"/>
        <v>2016</v>
      </c>
      <c r="B7583" s="30">
        <f t="shared" si="369"/>
        <v>145</v>
      </c>
      <c r="C7583" s="4">
        <f t="shared" si="370"/>
        <v>22</v>
      </c>
      <c r="D7583" s="4" t="s">
        <v>804</v>
      </c>
      <c r="E7583" s="28">
        <v>535</v>
      </c>
      <c r="F7583" s="28">
        <v>188</v>
      </c>
      <c r="G7583" s="28">
        <v>5.9</v>
      </c>
      <c r="H7583" s="28">
        <v>217</v>
      </c>
      <c r="I7583" s="28">
        <v>13</v>
      </c>
      <c r="J7583" s="28">
        <v>2.8999999999999998E-3</v>
      </c>
      <c r="AI7583"/>
      <c r="AJ7583"/>
    </row>
    <row r="7584" spans="1:36" ht="14.5" x14ac:dyDescent="0.35">
      <c r="A7584" s="52">
        <f t="shared" si="368"/>
        <v>2016</v>
      </c>
      <c r="B7584" s="30">
        <f t="shared" si="369"/>
        <v>145</v>
      </c>
      <c r="C7584" s="4">
        <f t="shared" si="370"/>
        <v>22</v>
      </c>
      <c r="D7584" s="4" t="s">
        <v>804</v>
      </c>
      <c r="E7584" s="28">
        <v>535</v>
      </c>
      <c r="F7584" s="28">
        <v>188</v>
      </c>
      <c r="G7584" s="28">
        <v>5.9</v>
      </c>
      <c r="H7584" s="28">
        <v>217</v>
      </c>
      <c r="I7584" s="28">
        <v>13</v>
      </c>
      <c r="J7584" s="28">
        <v>4.8999999999999998E-3</v>
      </c>
      <c r="AI7584"/>
      <c r="AJ7584"/>
    </row>
    <row r="7585" spans="1:36" ht="14.5" x14ac:dyDescent="0.35">
      <c r="A7585" s="52">
        <f t="shared" si="368"/>
        <v>2016</v>
      </c>
      <c r="B7585" s="30">
        <f t="shared" si="369"/>
        <v>145</v>
      </c>
      <c r="C7585" s="4">
        <f t="shared" si="370"/>
        <v>22</v>
      </c>
      <c r="D7585" s="4" t="s">
        <v>804</v>
      </c>
      <c r="E7585" s="28">
        <v>535</v>
      </c>
      <c r="F7585" s="28">
        <v>188</v>
      </c>
      <c r="G7585" s="28">
        <v>5.9</v>
      </c>
      <c r="H7585" s="28">
        <v>217</v>
      </c>
      <c r="I7585" s="28">
        <v>13</v>
      </c>
      <c r="J7585" s="28">
        <v>3.8E-3</v>
      </c>
      <c r="AI7585"/>
      <c r="AJ7585"/>
    </row>
    <row r="7586" spans="1:36" ht="14.5" x14ac:dyDescent="0.35">
      <c r="A7586" s="52">
        <f t="shared" si="368"/>
        <v>2016</v>
      </c>
      <c r="B7586" s="30">
        <f t="shared" si="369"/>
        <v>145</v>
      </c>
      <c r="C7586" s="4">
        <f t="shared" si="370"/>
        <v>22</v>
      </c>
      <c r="D7586" s="4" t="s">
        <v>804</v>
      </c>
      <c r="E7586" s="28">
        <v>535</v>
      </c>
      <c r="F7586" s="28">
        <v>188</v>
      </c>
      <c r="G7586" s="28">
        <v>5.9</v>
      </c>
      <c r="H7586" s="28">
        <v>217</v>
      </c>
      <c r="I7586" s="28">
        <v>13</v>
      </c>
      <c r="J7586" s="28">
        <v>4.4999999999999997E-3</v>
      </c>
      <c r="AI7586"/>
      <c r="AJ7586"/>
    </row>
    <row r="7587" spans="1:36" ht="14.5" x14ac:dyDescent="0.35">
      <c r="A7587" s="52">
        <f t="shared" si="368"/>
        <v>2016</v>
      </c>
      <c r="B7587" s="30">
        <f t="shared" si="369"/>
        <v>145</v>
      </c>
      <c r="C7587" s="4">
        <f t="shared" si="370"/>
        <v>22</v>
      </c>
      <c r="D7587" s="4" t="s">
        <v>804</v>
      </c>
      <c r="E7587" s="28">
        <v>535</v>
      </c>
      <c r="F7587" s="28">
        <v>188</v>
      </c>
      <c r="G7587" s="28">
        <v>5.9</v>
      </c>
      <c r="H7587" s="28">
        <v>217</v>
      </c>
      <c r="I7587" s="28">
        <v>13</v>
      </c>
      <c r="J7587" s="28">
        <v>2.8E-3</v>
      </c>
      <c r="AI7587"/>
      <c r="AJ7587"/>
    </row>
    <row r="7588" spans="1:36" ht="14.5" x14ac:dyDescent="0.35">
      <c r="A7588" s="52">
        <f t="shared" si="368"/>
        <v>2016</v>
      </c>
      <c r="B7588" s="30">
        <f t="shared" si="369"/>
        <v>145</v>
      </c>
      <c r="C7588" s="4">
        <f t="shared" si="370"/>
        <v>22</v>
      </c>
      <c r="D7588" s="4" t="s">
        <v>804</v>
      </c>
      <c r="E7588" s="28">
        <v>535</v>
      </c>
      <c r="F7588" s="28">
        <v>188</v>
      </c>
      <c r="G7588" s="28">
        <v>5.9</v>
      </c>
      <c r="H7588" s="28">
        <v>217</v>
      </c>
      <c r="I7588" s="28">
        <v>13</v>
      </c>
      <c r="J7588" s="28">
        <v>4.7000000000000002E-3</v>
      </c>
      <c r="AI7588"/>
      <c r="AJ7588"/>
    </row>
    <row r="7589" spans="1:36" ht="14.5" x14ac:dyDescent="0.35">
      <c r="A7589" s="52">
        <f t="shared" si="368"/>
        <v>2016</v>
      </c>
      <c r="B7589" s="30">
        <f t="shared" si="369"/>
        <v>145</v>
      </c>
      <c r="C7589" s="4">
        <f t="shared" si="370"/>
        <v>22</v>
      </c>
      <c r="D7589" s="4" t="s">
        <v>804</v>
      </c>
      <c r="E7589" s="28">
        <v>535</v>
      </c>
      <c r="F7589" s="28">
        <v>188</v>
      </c>
      <c r="G7589" s="28">
        <v>5.9</v>
      </c>
      <c r="H7589" s="28">
        <v>217</v>
      </c>
      <c r="I7589" s="28">
        <v>13</v>
      </c>
      <c r="J7589" s="28">
        <v>4.7999999999999996E-3</v>
      </c>
      <c r="AI7589"/>
      <c r="AJ7589"/>
    </row>
    <row r="7590" spans="1:36" ht="14.5" x14ac:dyDescent="0.35">
      <c r="A7590" s="52">
        <f t="shared" si="368"/>
        <v>2016</v>
      </c>
      <c r="B7590" s="30">
        <f t="shared" si="369"/>
        <v>145</v>
      </c>
      <c r="C7590" s="4">
        <f t="shared" si="370"/>
        <v>22</v>
      </c>
      <c r="D7590" s="4" t="s">
        <v>804</v>
      </c>
      <c r="E7590" s="28">
        <v>535</v>
      </c>
      <c r="F7590" s="28">
        <v>188</v>
      </c>
      <c r="G7590" s="28">
        <v>5.9</v>
      </c>
      <c r="H7590" s="28">
        <v>217</v>
      </c>
      <c r="I7590" s="28">
        <v>13</v>
      </c>
      <c r="J7590" s="28">
        <v>3.3E-3</v>
      </c>
      <c r="AI7590"/>
      <c r="AJ7590"/>
    </row>
    <row r="7591" spans="1:36" ht="14.5" x14ac:dyDescent="0.35">
      <c r="A7591" s="52">
        <f t="shared" si="368"/>
        <v>2016</v>
      </c>
      <c r="B7591" s="30">
        <f t="shared" si="369"/>
        <v>145</v>
      </c>
      <c r="C7591" s="4">
        <f t="shared" si="370"/>
        <v>22</v>
      </c>
      <c r="D7591" s="4" t="s">
        <v>804</v>
      </c>
      <c r="E7591" s="28">
        <v>535</v>
      </c>
      <c r="F7591" s="28">
        <v>188</v>
      </c>
      <c r="G7591" s="28">
        <v>5.9</v>
      </c>
      <c r="H7591" s="28">
        <v>217</v>
      </c>
      <c r="I7591" s="28">
        <v>13</v>
      </c>
      <c r="J7591" s="28">
        <v>2.8E-3</v>
      </c>
      <c r="AI7591"/>
      <c r="AJ7591"/>
    </row>
    <row r="7592" spans="1:36" ht="14.5" x14ac:dyDescent="0.35">
      <c r="A7592" s="52">
        <f t="shared" si="368"/>
        <v>2016</v>
      </c>
      <c r="B7592" s="30">
        <f t="shared" si="369"/>
        <v>145</v>
      </c>
      <c r="C7592" s="4">
        <f t="shared" si="370"/>
        <v>22</v>
      </c>
      <c r="D7592" s="4" t="s">
        <v>804</v>
      </c>
      <c r="E7592" s="28">
        <v>535</v>
      </c>
      <c r="F7592" s="28">
        <v>188</v>
      </c>
      <c r="G7592" s="28">
        <v>5.9</v>
      </c>
      <c r="H7592" s="28">
        <v>217</v>
      </c>
      <c r="I7592" s="28">
        <v>13</v>
      </c>
      <c r="J7592" s="28">
        <v>4.4000000000000003E-3</v>
      </c>
      <c r="AI7592"/>
      <c r="AJ7592"/>
    </row>
    <row r="7593" spans="1:36" ht="14.5" x14ac:dyDescent="0.35">
      <c r="A7593" s="52">
        <f t="shared" si="368"/>
        <v>2016</v>
      </c>
      <c r="B7593" s="30">
        <f t="shared" si="369"/>
        <v>145</v>
      </c>
      <c r="C7593" s="4">
        <f t="shared" si="370"/>
        <v>22</v>
      </c>
      <c r="D7593" s="4" t="s">
        <v>804</v>
      </c>
      <c r="E7593" s="28">
        <v>535</v>
      </c>
      <c r="F7593" s="28">
        <v>188</v>
      </c>
      <c r="G7593" s="28">
        <v>5.9</v>
      </c>
      <c r="H7593" s="28">
        <v>217</v>
      </c>
      <c r="I7593" s="28">
        <v>13</v>
      </c>
      <c r="J7593" s="28">
        <v>3.3999999999999998E-3</v>
      </c>
      <c r="AI7593"/>
      <c r="AJ7593"/>
    </row>
    <row r="7594" spans="1:36" ht="14.5" x14ac:dyDescent="0.35">
      <c r="A7594" s="52">
        <f t="shared" si="368"/>
        <v>2016</v>
      </c>
      <c r="B7594" s="30">
        <f t="shared" si="369"/>
        <v>145</v>
      </c>
      <c r="C7594" s="4">
        <f t="shared" si="370"/>
        <v>22</v>
      </c>
      <c r="D7594" s="4" t="s">
        <v>804</v>
      </c>
      <c r="E7594" s="28">
        <v>535</v>
      </c>
      <c r="F7594" s="28">
        <v>188</v>
      </c>
      <c r="G7594" s="28">
        <v>5.9</v>
      </c>
      <c r="H7594" s="28">
        <v>217</v>
      </c>
      <c r="I7594" s="28">
        <v>13</v>
      </c>
      <c r="J7594" s="28">
        <v>3.8E-3</v>
      </c>
      <c r="AI7594"/>
      <c r="AJ7594"/>
    </row>
    <row r="7595" spans="1:36" ht="14.5" x14ac:dyDescent="0.35">
      <c r="A7595" s="52">
        <f t="shared" si="368"/>
        <v>2016</v>
      </c>
      <c r="B7595" s="30">
        <f t="shared" si="369"/>
        <v>145</v>
      </c>
      <c r="C7595" s="4">
        <f t="shared" si="370"/>
        <v>22</v>
      </c>
      <c r="D7595" s="4" t="s">
        <v>804</v>
      </c>
      <c r="E7595" s="28">
        <v>534</v>
      </c>
      <c r="F7595" s="28">
        <v>188</v>
      </c>
      <c r="G7595" s="28">
        <v>5.9</v>
      </c>
      <c r="H7595" s="28">
        <v>217</v>
      </c>
      <c r="I7595" s="28">
        <v>14</v>
      </c>
      <c r="J7595" s="28">
        <v>4.4999999999999997E-3</v>
      </c>
      <c r="AI7595"/>
      <c r="AJ7595"/>
    </row>
    <row r="7596" spans="1:36" ht="14.5" x14ac:dyDescent="0.35">
      <c r="A7596" s="52">
        <f t="shared" si="368"/>
        <v>2016</v>
      </c>
      <c r="B7596" s="30">
        <f t="shared" si="369"/>
        <v>145</v>
      </c>
      <c r="C7596" s="4">
        <f t="shared" si="370"/>
        <v>22</v>
      </c>
      <c r="D7596" s="4" t="s">
        <v>804</v>
      </c>
      <c r="E7596" s="28">
        <v>534</v>
      </c>
      <c r="F7596" s="28">
        <v>188</v>
      </c>
      <c r="G7596" s="28">
        <v>5.9</v>
      </c>
      <c r="H7596" s="28">
        <v>217</v>
      </c>
      <c r="I7596" s="28">
        <v>14</v>
      </c>
      <c r="J7596" s="28">
        <v>5.8999999999999999E-3</v>
      </c>
      <c r="AI7596"/>
      <c r="AJ7596"/>
    </row>
    <row r="7597" spans="1:36" ht="14.5" x14ac:dyDescent="0.35">
      <c r="A7597" s="52">
        <f t="shared" si="368"/>
        <v>2016</v>
      </c>
      <c r="B7597" s="30">
        <f t="shared" si="369"/>
        <v>145</v>
      </c>
      <c r="C7597" s="4">
        <f t="shared" si="370"/>
        <v>22</v>
      </c>
      <c r="D7597" s="4" t="s">
        <v>804</v>
      </c>
      <c r="E7597" s="28">
        <v>534</v>
      </c>
      <c r="F7597" s="28">
        <v>188</v>
      </c>
      <c r="G7597" s="28">
        <v>5.9</v>
      </c>
      <c r="H7597" s="28">
        <v>217</v>
      </c>
      <c r="I7597" s="28">
        <v>14</v>
      </c>
      <c r="J7597" s="28">
        <v>5.1999999999999998E-3</v>
      </c>
      <c r="AI7597"/>
      <c r="AJ7597"/>
    </row>
    <row r="7598" spans="1:36" ht="14.5" x14ac:dyDescent="0.35">
      <c r="A7598" s="52">
        <f t="shared" si="368"/>
        <v>2016</v>
      </c>
      <c r="B7598" s="30">
        <f t="shared" si="369"/>
        <v>145</v>
      </c>
      <c r="C7598" s="4">
        <f t="shared" si="370"/>
        <v>22</v>
      </c>
      <c r="D7598" s="4" t="s">
        <v>804</v>
      </c>
      <c r="E7598" s="28">
        <v>534</v>
      </c>
      <c r="F7598" s="28">
        <v>188</v>
      </c>
      <c r="G7598" s="28">
        <v>5.9</v>
      </c>
      <c r="H7598" s="28">
        <v>217</v>
      </c>
      <c r="I7598" s="28">
        <v>14</v>
      </c>
      <c r="J7598" s="28">
        <v>3.5999999999999999E-3</v>
      </c>
      <c r="AI7598"/>
      <c r="AJ7598"/>
    </row>
    <row r="7599" spans="1:36" ht="14.5" x14ac:dyDescent="0.35">
      <c r="A7599" s="52">
        <f t="shared" si="368"/>
        <v>2016</v>
      </c>
      <c r="B7599" s="30">
        <f t="shared" si="369"/>
        <v>145</v>
      </c>
      <c r="C7599" s="4">
        <f t="shared" si="370"/>
        <v>22</v>
      </c>
      <c r="D7599" s="4" t="s">
        <v>804</v>
      </c>
      <c r="E7599" s="28">
        <v>534</v>
      </c>
      <c r="F7599" s="28">
        <v>188</v>
      </c>
      <c r="G7599" s="28">
        <v>5.9</v>
      </c>
      <c r="H7599" s="28">
        <v>217</v>
      </c>
      <c r="I7599" s="28">
        <v>14</v>
      </c>
      <c r="J7599" s="28">
        <v>5.1999999999999998E-3</v>
      </c>
      <c r="AI7599"/>
      <c r="AJ7599"/>
    </row>
    <row r="7600" spans="1:36" ht="14.5" x14ac:dyDescent="0.35">
      <c r="A7600" s="52">
        <f t="shared" si="368"/>
        <v>2016</v>
      </c>
      <c r="B7600" s="30">
        <f t="shared" si="369"/>
        <v>145</v>
      </c>
      <c r="C7600" s="4">
        <f t="shared" si="370"/>
        <v>22</v>
      </c>
      <c r="D7600" s="4" t="s">
        <v>804</v>
      </c>
      <c r="E7600" s="28">
        <v>534</v>
      </c>
      <c r="F7600" s="28">
        <v>188</v>
      </c>
      <c r="G7600" s="28">
        <v>5.9</v>
      </c>
      <c r="H7600" s="28">
        <v>217</v>
      </c>
      <c r="I7600" s="28">
        <v>14</v>
      </c>
      <c r="J7600" s="28">
        <v>3.8999999999999998E-3</v>
      </c>
      <c r="AI7600"/>
      <c r="AJ7600"/>
    </row>
    <row r="7601" spans="1:36" ht="14.5" x14ac:dyDescent="0.35">
      <c r="A7601" s="52">
        <f t="shared" si="368"/>
        <v>2016</v>
      </c>
      <c r="B7601" s="30">
        <f t="shared" si="369"/>
        <v>145</v>
      </c>
      <c r="C7601" s="4">
        <f t="shared" si="370"/>
        <v>22</v>
      </c>
      <c r="D7601" s="4" t="s">
        <v>804</v>
      </c>
      <c r="E7601" s="28">
        <v>534</v>
      </c>
      <c r="F7601" s="28">
        <v>188</v>
      </c>
      <c r="G7601" s="28">
        <v>5.9</v>
      </c>
      <c r="H7601" s="28">
        <v>217</v>
      </c>
      <c r="I7601" s="28">
        <v>14</v>
      </c>
      <c r="J7601" s="28">
        <v>5.1999999999999998E-3</v>
      </c>
      <c r="AI7601"/>
      <c r="AJ7601"/>
    </row>
    <row r="7602" spans="1:36" ht="14.5" x14ac:dyDescent="0.35">
      <c r="A7602" s="52">
        <f t="shared" si="368"/>
        <v>2016</v>
      </c>
      <c r="B7602" s="30">
        <f t="shared" si="369"/>
        <v>145</v>
      </c>
      <c r="C7602" s="4">
        <f t="shared" si="370"/>
        <v>22</v>
      </c>
      <c r="D7602" s="4" t="s">
        <v>804</v>
      </c>
      <c r="E7602" s="28">
        <v>534</v>
      </c>
      <c r="F7602" s="28">
        <v>188</v>
      </c>
      <c r="G7602" s="28">
        <v>5.9</v>
      </c>
      <c r="H7602" s="28">
        <v>217</v>
      </c>
      <c r="I7602" s="28">
        <v>14</v>
      </c>
      <c r="J7602" s="28">
        <v>6.6E-3</v>
      </c>
      <c r="AI7602"/>
      <c r="AJ7602"/>
    </row>
    <row r="7603" spans="1:36" ht="14.5" x14ac:dyDescent="0.35">
      <c r="A7603" s="52">
        <f t="shared" si="368"/>
        <v>2016</v>
      </c>
      <c r="B7603" s="30">
        <f t="shared" si="369"/>
        <v>145</v>
      </c>
      <c r="C7603" s="4">
        <f t="shared" si="370"/>
        <v>22</v>
      </c>
      <c r="D7603" s="4" t="s">
        <v>804</v>
      </c>
      <c r="E7603" s="28">
        <v>534</v>
      </c>
      <c r="F7603" s="28">
        <v>188</v>
      </c>
      <c r="G7603" s="28">
        <v>5.9</v>
      </c>
      <c r="H7603" s="28">
        <v>217</v>
      </c>
      <c r="I7603" s="28">
        <v>14</v>
      </c>
      <c r="J7603" s="28">
        <v>4.3E-3</v>
      </c>
      <c r="AI7603"/>
      <c r="AJ7603"/>
    </row>
    <row r="7604" spans="1:36" ht="14.5" x14ac:dyDescent="0.35">
      <c r="A7604" s="52">
        <f t="shared" si="368"/>
        <v>2016</v>
      </c>
      <c r="B7604" s="30">
        <f t="shared" si="369"/>
        <v>145</v>
      </c>
      <c r="C7604" s="4">
        <f t="shared" si="370"/>
        <v>22</v>
      </c>
      <c r="D7604" s="4" t="s">
        <v>804</v>
      </c>
      <c r="E7604" s="28">
        <v>535</v>
      </c>
      <c r="F7604" s="28">
        <v>188</v>
      </c>
      <c r="G7604" s="28">
        <v>5.9</v>
      </c>
      <c r="H7604" s="28">
        <v>217</v>
      </c>
      <c r="I7604" s="28">
        <v>14</v>
      </c>
      <c r="J7604" s="28">
        <v>4.5999999999999999E-3</v>
      </c>
      <c r="AI7604"/>
      <c r="AJ7604"/>
    </row>
    <row r="7605" spans="1:36" ht="14.5" x14ac:dyDescent="0.35">
      <c r="A7605" s="52">
        <f t="shared" si="368"/>
        <v>2016</v>
      </c>
      <c r="B7605" s="30">
        <f t="shared" si="369"/>
        <v>145</v>
      </c>
      <c r="C7605" s="4">
        <f t="shared" si="370"/>
        <v>22</v>
      </c>
      <c r="D7605" s="4" t="s">
        <v>804</v>
      </c>
      <c r="E7605" s="28">
        <v>535</v>
      </c>
      <c r="F7605" s="28">
        <v>188</v>
      </c>
      <c r="G7605" s="28">
        <v>5.9</v>
      </c>
      <c r="H7605" s="28">
        <v>217</v>
      </c>
      <c r="I7605" s="28">
        <v>14</v>
      </c>
      <c r="J7605" s="28">
        <v>3.2000000000000002E-3</v>
      </c>
      <c r="AI7605"/>
      <c r="AJ7605"/>
    </row>
    <row r="7606" spans="1:36" ht="14.5" x14ac:dyDescent="0.35">
      <c r="A7606" s="52">
        <f t="shared" si="368"/>
        <v>2016</v>
      </c>
      <c r="B7606" s="30">
        <f t="shared" si="369"/>
        <v>145</v>
      </c>
      <c r="C7606" s="4">
        <f t="shared" si="370"/>
        <v>22</v>
      </c>
      <c r="D7606" s="4" t="s">
        <v>804</v>
      </c>
      <c r="E7606" s="28">
        <v>535</v>
      </c>
      <c r="F7606" s="28">
        <v>188</v>
      </c>
      <c r="G7606" s="28">
        <v>5.9</v>
      </c>
      <c r="H7606" s="28">
        <v>217</v>
      </c>
      <c r="I7606" s="28">
        <v>14</v>
      </c>
      <c r="J7606" s="28">
        <v>4.1000000000000003E-3</v>
      </c>
      <c r="AI7606"/>
      <c r="AJ7606"/>
    </row>
    <row r="7607" spans="1:36" ht="14.5" x14ac:dyDescent="0.35">
      <c r="A7607" s="52">
        <f t="shared" si="368"/>
        <v>2016</v>
      </c>
      <c r="B7607" s="30">
        <f t="shared" si="369"/>
        <v>145</v>
      </c>
      <c r="C7607" s="4">
        <f t="shared" si="370"/>
        <v>22</v>
      </c>
      <c r="D7607" s="4" t="s">
        <v>804</v>
      </c>
      <c r="E7607" s="28">
        <v>535</v>
      </c>
      <c r="F7607" s="28">
        <v>188</v>
      </c>
      <c r="G7607" s="28">
        <v>5.9</v>
      </c>
      <c r="H7607" s="28">
        <v>217</v>
      </c>
      <c r="I7607" s="28">
        <v>14</v>
      </c>
      <c r="J7607" s="28">
        <v>4.7999999999999996E-3</v>
      </c>
      <c r="AI7607"/>
      <c r="AJ7607"/>
    </row>
    <row r="7608" spans="1:36" ht="14.5" x14ac:dyDescent="0.35">
      <c r="A7608" s="52">
        <f t="shared" si="368"/>
        <v>2016</v>
      </c>
      <c r="B7608" s="30">
        <f t="shared" si="369"/>
        <v>145</v>
      </c>
      <c r="C7608" s="4">
        <f t="shared" si="370"/>
        <v>22</v>
      </c>
      <c r="D7608" s="4" t="s">
        <v>804</v>
      </c>
      <c r="E7608" s="28">
        <v>535</v>
      </c>
      <c r="F7608" s="28">
        <v>188</v>
      </c>
      <c r="G7608" s="28">
        <v>5.9</v>
      </c>
      <c r="H7608" s="28">
        <v>217</v>
      </c>
      <c r="I7608" s="28">
        <v>14</v>
      </c>
      <c r="J7608" s="28">
        <v>3.0999999999999999E-3</v>
      </c>
      <c r="AI7608"/>
      <c r="AJ7608"/>
    </row>
    <row r="7609" spans="1:36" ht="14.5" x14ac:dyDescent="0.35">
      <c r="A7609" s="52">
        <f t="shared" si="368"/>
        <v>2016</v>
      </c>
      <c r="B7609" s="30">
        <f t="shared" si="369"/>
        <v>145</v>
      </c>
      <c r="C7609" s="4">
        <f t="shared" si="370"/>
        <v>22</v>
      </c>
      <c r="D7609" s="4" t="s">
        <v>804</v>
      </c>
      <c r="E7609" s="28">
        <v>535</v>
      </c>
      <c r="F7609" s="28">
        <v>188</v>
      </c>
      <c r="G7609" s="28">
        <v>5.9</v>
      </c>
      <c r="H7609" s="28">
        <v>217</v>
      </c>
      <c r="I7609" s="28">
        <v>14</v>
      </c>
      <c r="J7609" s="28">
        <v>5.1999999999999998E-3</v>
      </c>
      <c r="AI7609"/>
      <c r="AJ7609"/>
    </row>
    <row r="7610" spans="1:36" ht="14.5" x14ac:dyDescent="0.35">
      <c r="A7610" s="52">
        <f t="shared" si="368"/>
        <v>2016</v>
      </c>
      <c r="B7610" s="30">
        <f t="shared" si="369"/>
        <v>145</v>
      </c>
      <c r="C7610" s="4">
        <f t="shared" si="370"/>
        <v>22</v>
      </c>
      <c r="D7610" s="4" t="s">
        <v>804</v>
      </c>
      <c r="E7610" s="28">
        <v>535</v>
      </c>
      <c r="F7610" s="28">
        <v>188</v>
      </c>
      <c r="G7610" s="28">
        <v>5.9</v>
      </c>
      <c r="H7610" s="28">
        <v>217</v>
      </c>
      <c r="I7610" s="28">
        <v>14</v>
      </c>
      <c r="J7610" s="28">
        <v>3.8E-3</v>
      </c>
      <c r="AI7610"/>
      <c r="AJ7610"/>
    </row>
    <row r="7611" spans="1:36" ht="14.5" x14ac:dyDescent="0.35">
      <c r="A7611" s="52">
        <f t="shared" si="368"/>
        <v>2016</v>
      </c>
      <c r="B7611" s="30">
        <f t="shared" si="369"/>
        <v>145</v>
      </c>
      <c r="C7611" s="4">
        <f t="shared" si="370"/>
        <v>22</v>
      </c>
      <c r="D7611" s="4" t="s">
        <v>804</v>
      </c>
      <c r="E7611" s="28">
        <v>535</v>
      </c>
      <c r="F7611" s="28">
        <v>188</v>
      </c>
      <c r="G7611" s="28">
        <v>5.9</v>
      </c>
      <c r="H7611" s="28">
        <v>217</v>
      </c>
      <c r="I7611" s="28">
        <v>14</v>
      </c>
      <c r="J7611" s="28">
        <v>4.1000000000000003E-3</v>
      </c>
      <c r="AI7611"/>
      <c r="AJ7611"/>
    </row>
    <row r="7612" spans="1:36" ht="14.5" x14ac:dyDescent="0.35">
      <c r="A7612" s="52">
        <f t="shared" si="368"/>
        <v>2016</v>
      </c>
      <c r="B7612" s="30">
        <f t="shared" si="369"/>
        <v>145</v>
      </c>
      <c r="C7612" s="4">
        <f t="shared" si="370"/>
        <v>22</v>
      </c>
      <c r="D7612" s="4" t="s">
        <v>804</v>
      </c>
      <c r="E7612" s="28">
        <v>534</v>
      </c>
      <c r="F7612" s="28">
        <v>188</v>
      </c>
      <c r="G7612" s="28">
        <v>5.9</v>
      </c>
      <c r="H7612" s="28">
        <v>217</v>
      </c>
      <c r="I7612" s="28">
        <v>15</v>
      </c>
      <c r="J7612" s="28">
        <v>7.3000000000000001E-3</v>
      </c>
      <c r="AI7612"/>
      <c r="AJ7612"/>
    </row>
    <row r="7613" spans="1:36" ht="14.5" x14ac:dyDescent="0.35">
      <c r="A7613" s="52">
        <f t="shared" si="368"/>
        <v>2016</v>
      </c>
      <c r="B7613" s="30">
        <f t="shared" si="369"/>
        <v>145</v>
      </c>
      <c r="C7613" s="4">
        <f t="shared" si="370"/>
        <v>22</v>
      </c>
      <c r="D7613" s="4" t="s">
        <v>804</v>
      </c>
      <c r="E7613" s="28">
        <v>535</v>
      </c>
      <c r="F7613" s="28">
        <v>188</v>
      </c>
      <c r="G7613" s="28">
        <v>5.9</v>
      </c>
      <c r="H7613" s="28">
        <v>217</v>
      </c>
      <c r="I7613" s="28">
        <v>15</v>
      </c>
      <c r="J7613" s="28">
        <v>4.1999999999999997E-3</v>
      </c>
      <c r="AI7613"/>
      <c r="AJ7613"/>
    </row>
    <row r="7614" spans="1:36" ht="14.5" x14ac:dyDescent="0.35">
      <c r="A7614" s="52">
        <f t="shared" si="368"/>
        <v>2016</v>
      </c>
      <c r="B7614" s="30">
        <f t="shared" si="369"/>
        <v>145</v>
      </c>
      <c r="C7614" s="4">
        <f t="shared" si="370"/>
        <v>22</v>
      </c>
      <c r="D7614" s="4" t="s">
        <v>804</v>
      </c>
      <c r="E7614" s="28">
        <v>534</v>
      </c>
      <c r="F7614" s="28">
        <v>188</v>
      </c>
      <c r="G7614" s="28">
        <v>5.9</v>
      </c>
      <c r="H7614" s="28">
        <v>217</v>
      </c>
      <c r="I7614" s="28">
        <v>16</v>
      </c>
      <c r="J7614" s="28">
        <v>0.01</v>
      </c>
      <c r="AI7614"/>
      <c r="AJ7614"/>
    </row>
    <row r="7615" spans="1:36" ht="14.5" x14ac:dyDescent="0.35">
      <c r="A7615" s="52">
        <f t="shared" si="368"/>
        <v>2016</v>
      </c>
      <c r="B7615" s="30">
        <f t="shared" si="369"/>
        <v>145</v>
      </c>
      <c r="C7615" s="4">
        <f t="shared" si="370"/>
        <v>22</v>
      </c>
      <c r="D7615" s="4" t="s">
        <v>804</v>
      </c>
      <c r="E7615" s="28">
        <v>534</v>
      </c>
      <c r="F7615" s="28">
        <v>188</v>
      </c>
      <c r="G7615" s="28">
        <v>5.9</v>
      </c>
      <c r="H7615" s="28">
        <v>217</v>
      </c>
      <c r="I7615" s="28">
        <v>20</v>
      </c>
      <c r="J7615" s="28">
        <v>1.4999999999999999E-2</v>
      </c>
      <c r="AI7615"/>
      <c r="AJ7615"/>
    </row>
    <row r="7616" spans="1:36" ht="14.5" x14ac:dyDescent="0.35">
      <c r="A7616" s="52">
        <f t="shared" si="368"/>
        <v>2016</v>
      </c>
      <c r="B7616" s="30">
        <f t="shared" si="369"/>
        <v>146</v>
      </c>
      <c r="C7616" s="4">
        <f t="shared" si="370"/>
        <v>22</v>
      </c>
      <c r="D7616" s="4" t="s">
        <v>805</v>
      </c>
      <c r="E7616" s="28">
        <v>547</v>
      </c>
      <c r="F7616" s="28">
        <v>186</v>
      </c>
      <c r="G7616" s="28">
        <v>7</v>
      </c>
      <c r="H7616" s="28">
        <v>217</v>
      </c>
      <c r="I7616" s="28">
        <v>10</v>
      </c>
      <c r="J7616" s="28">
        <v>2.5000000000000001E-3</v>
      </c>
      <c r="AI7616"/>
      <c r="AJ7616"/>
    </row>
    <row r="7617" spans="1:36" ht="14.5" x14ac:dyDescent="0.35">
      <c r="A7617" s="52">
        <f t="shared" si="368"/>
        <v>2016</v>
      </c>
      <c r="B7617" s="30">
        <f t="shared" si="369"/>
        <v>146</v>
      </c>
      <c r="C7617" s="4">
        <f t="shared" si="370"/>
        <v>22</v>
      </c>
      <c r="D7617" s="4" t="s">
        <v>805</v>
      </c>
      <c r="E7617" s="28">
        <v>547</v>
      </c>
      <c r="F7617" s="28">
        <v>186</v>
      </c>
      <c r="G7617" s="28">
        <v>7</v>
      </c>
      <c r="H7617" s="28">
        <v>217</v>
      </c>
      <c r="I7617" s="28">
        <v>10</v>
      </c>
      <c r="J7617" s="28">
        <v>2.3E-3</v>
      </c>
      <c r="AI7617"/>
      <c r="AJ7617"/>
    </row>
    <row r="7618" spans="1:36" ht="14.5" x14ac:dyDescent="0.35">
      <c r="A7618" s="52">
        <f t="shared" ref="A7618:A7681" si="371">YEAR(D7618)</f>
        <v>2016</v>
      </c>
      <c r="B7618" s="30">
        <f t="shared" ref="B7618:B7681" si="372">D7618-DATE(YEAR(D7618),1,0)</f>
        <v>146</v>
      </c>
      <c r="C7618" s="4">
        <f t="shared" ref="C7618:C7681" si="373">WEEKNUM(D7618,1)</f>
        <v>22</v>
      </c>
      <c r="D7618" s="4" t="s">
        <v>805</v>
      </c>
      <c r="E7618" s="28">
        <v>547</v>
      </c>
      <c r="F7618" s="28">
        <v>186</v>
      </c>
      <c r="G7618" s="28">
        <v>7</v>
      </c>
      <c r="H7618" s="28">
        <v>217</v>
      </c>
      <c r="I7618" s="28">
        <v>10</v>
      </c>
      <c r="J7618" s="28">
        <v>1.1999999999999999E-3</v>
      </c>
      <c r="AI7618"/>
      <c r="AJ7618"/>
    </row>
    <row r="7619" spans="1:36" ht="14.5" x14ac:dyDescent="0.35">
      <c r="A7619" s="52">
        <f t="shared" si="371"/>
        <v>2016</v>
      </c>
      <c r="B7619" s="30">
        <f t="shared" si="372"/>
        <v>146</v>
      </c>
      <c r="C7619" s="4">
        <f t="shared" si="373"/>
        <v>22</v>
      </c>
      <c r="D7619" s="4" t="s">
        <v>805</v>
      </c>
      <c r="E7619" s="28">
        <v>547</v>
      </c>
      <c r="F7619" s="28">
        <v>186</v>
      </c>
      <c r="G7619" s="28">
        <v>7</v>
      </c>
      <c r="H7619" s="28">
        <v>217</v>
      </c>
      <c r="I7619" s="28">
        <v>10</v>
      </c>
      <c r="J7619" s="28">
        <v>2.8999999999999998E-3</v>
      </c>
      <c r="AI7619"/>
      <c r="AJ7619"/>
    </row>
    <row r="7620" spans="1:36" ht="14.5" x14ac:dyDescent="0.35">
      <c r="A7620" s="52">
        <f t="shared" si="371"/>
        <v>2016</v>
      </c>
      <c r="B7620" s="30">
        <f t="shared" si="372"/>
        <v>146</v>
      </c>
      <c r="C7620" s="4">
        <f t="shared" si="373"/>
        <v>22</v>
      </c>
      <c r="D7620" s="4" t="s">
        <v>805</v>
      </c>
      <c r="E7620" s="28">
        <v>547</v>
      </c>
      <c r="F7620" s="28">
        <v>186</v>
      </c>
      <c r="G7620" s="28">
        <v>7</v>
      </c>
      <c r="H7620" s="28">
        <v>217</v>
      </c>
      <c r="I7620" s="28">
        <v>10</v>
      </c>
      <c r="J7620" s="28">
        <v>2.8999999999999998E-3</v>
      </c>
      <c r="AI7620"/>
      <c r="AJ7620"/>
    </row>
    <row r="7621" spans="1:36" ht="14.5" x14ac:dyDescent="0.35">
      <c r="A7621" s="52">
        <f t="shared" si="371"/>
        <v>2016</v>
      </c>
      <c r="B7621" s="30">
        <f t="shared" si="372"/>
        <v>146</v>
      </c>
      <c r="C7621" s="4">
        <f t="shared" si="373"/>
        <v>22</v>
      </c>
      <c r="D7621" s="4" t="s">
        <v>805</v>
      </c>
      <c r="E7621" s="28">
        <v>547</v>
      </c>
      <c r="F7621" s="28">
        <v>186</v>
      </c>
      <c r="G7621" s="28">
        <v>7</v>
      </c>
      <c r="H7621" s="28">
        <v>217</v>
      </c>
      <c r="I7621" s="28">
        <v>10</v>
      </c>
      <c r="J7621" s="28">
        <v>2.5999999999999999E-3</v>
      </c>
      <c r="AI7621"/>
      <c r="AJ7621"/>
    </row>
    <row r="7622" spans="1:36" ht="14.5" x14ac:dyDescent="0.35">
      <c r="A7622" s="52">
        <f t="shared" si="371"/>
        <v>2016</v>
      </c>
      <c r="B7622" s="30">
        <f t="shared" si="372"/>
        <v>146</v>
      </c>
      <c r="C7622" s="4">
        <f t="shared" si="373"/>
        <v>22</v>
      </c>
      <c r="D7622" s="4" t="s">
        <v>805</v>
      </c>
      <c r="E7622" s="28">
        <v>547</v>
      </c>
      <c r="F7622" s="28">
        <v>186</v>
      </c>
      <c r="G7622" s="28">
        <v>7</v>
      </c>
      <c r="H7622" s="28">
        <v>217</v>
      </c>
      <c r="I7622" s="28">
        <v>10</v>
      </c>
      <c r="J7622" s="28">
        <v>2E-3</v>
      </c>
      <c r="AI7622"/>
      <c r="AJ7622"/>
    </row>
    <row r="7623" spans="1:36" ht="14.5" x14ac:dyDescent="0.35">
      <c r="A7623" s="52">
        <f t="shared" si="371"/>
        <v>2016</v>
      </c>
      <c r="B7623" s="30">
        <f t="shared" si="372"/>
        <v>146</v>
      </c>
      <c r="C7623" s="4">
        <f t="shared" si="373"/>
        <v>22</v>
      </c>
      <c r="D7623" s="4" t="s">
        <v>805</v>
      </c>
      <c r="E7623" s="28">
        <v>547</v>
      </c>
      <c r="F7623" s="28">
        <v>186</v>
      </c>
      <c r="G7623" s="28">
        <v>7</v>
      </c>
      <c r="H7623" s="28">
        <v>217</v>
      </c>
      <c r="I7623" s="28">
        <v>10</v>
      </c>
      <c r="J7623" s="28">
        <v>2E-3</v>
      </c>
      <c r="AI7623"/>
      <c r="AJ7623"/>
    </row>
    <row r="7624" spans="1:36" ht="14.5" x14ac:dyDescent="0.35">
      <c r="A7624" s="52">
        <f t="shared" si="371"/>
        <v>2016</v>
      </c>
      <c r="B7624" s="30">
        <f t="shared" si="372"/>
        <v>146</v>
      </c>
      <c r="C7624" s="4">
        <f t="shared" si="373"/>
        <v>22</v>
      </c>
      <c r="D7624" s="4" t="s">
        <v>805</v>
      </c>
      <c r="E7624" s="28">
        <v>547</v>
      </c>
      <c r="F7624" s="28">
        <v>186</v>
      </c>
      <c r="G7624" s="28">
        <v>7</v>
      </c>
      <c r="H7624" s="28">
        <v>217</v>
      </c>
      <c r="I7624" s="28">
        <v>10</v>
      </c>
      <c r="J7624" s="28">
        <v>1.2999999999999999E-3</v>
      </c>
      <c r="AI7624"/>
      <c r="AJ7624"/>
    </row>
    <row r="7625" spans="1:36" ht="14.5" x14ac:dyDescent="0.35">
      <c r="A7625" s="52">
        <f t="shared" si="371"/>
        <v>2016</v>
      </c>
      <c r="B7625" s="30">
        <f t="shared" si="372"/>
        <v>146</v>
      </c>
      <c r="C7625" s="4">
        <f t="shared" si="373"/>
        <v>22</v>
      </c>
      <c r="D7625" s="4" t="s">
        <v>805</v>
      </c>
      <c r="E7625" s="28">
        <v>547</v>
      </c>
      <c r="F7625" s="28">
        <v>186</v>
      </c>
      <c r="G7625" s="28">
        <v>7</v>
      </c>
      <c r="H7625" s="28">
        <v>217</v>
      </c>
      <c r="I7625" s="28">
        <v>11</v>
      </c>
      <c r="J7625" s="28">
        <v>2.0999999999999999E-3</v>
      </c>
      <c r="AI7625"/>
      <c r="AJ7625"/>
    </row>
    <row r="7626" spans="1:36" ht="14.5" x14ac:dyDescent="0.35">
      <c r="A7626" s="52">
        <f t="shared" si="371"/>
        <v>2016</v>
      </c>
      <c r="B7626" s="30">
        <f t="shared" si="372"/>
        <v>146</v>
      </c>
      <c r="C7626" s="4">
        <f t="shared" si="373"/>
        <v>22</v>
      </c>
      <c r="D7626" s="4" t="s">
        <v>805</v>
      </c>
      <c r="E7626" s="28">
        <v>547</v>
      </c>
      <c r="F7626" s="28">
        <v>186</v>
      </c>
      <c r="G7626" s="28">
        <v>7</v>
      </c>
      <c r="H7626" s="28">
        <v>217</v>
      </c>
      <c r="I7626" s="28">
        <v>11</v>
      </c>
      <c r="J7626" s="28">
        <v>2.8999999999999998E-3</v>
      </c>
      <c r="AI7626"/>
      <c r="AJ7626"/>
    </row>
    <row r="7627" spans="1:36" ht="14.5" x14ac:dyDescent="0.35">
      <c r="A7627" s="52">
        <f t="shared" si="371"/>
        <v>2016</v>
      </c>
      <c r="B7627" s="30">
        <f t="shared" si="372"/>
        <v>146</v>
      </c>
      <c r="C7627" s="4">
        <f t="shared" si="373"/>
        <v>22</v>
      </c>
      <c r="D7627" s="4" t="s">
        <v>805</v>
      </c>
      <c r="E7627" s="28">
        <v>547</v>
      </c>
      <c r="F7627" s="28">
        <v>186</v>
      </c>
      <c r="G7627" s="28">
        <v>7</v>
      </c>
      <c r="H7627" s="28">
        <v>217</v>
      </c>
      <c r="I7627" s="28">
        <v>11</v>
      </c>
      <c r="J7627" s="28">
        <v>2.2000000000000001E-3</v>
      </c>
      <c r="AI7627"/>
      <c r="AJ7627"/>
    </row>
    <row r="7628" spans="1:36" ht="14.5" x14ac:dyDescent="0.35">
      <c r="A7628" s="52">
        <f t="shared" si="371"/>
        <v>2016</v>
      </c>
      <c r="B7628" s="30">
        <f t="shared" si="372"/>
        <v>146</v>
      </c>
      <c r="C7628" s="4">
        <f t="shared" si="373"/>
        <v>22</v>
      </c>
      <c r="D7628" s="4" t="s">
        <v>805</v>
      </c>
      <c r="E7628" s="28">
        <v>547</v>
      </c>
      <c r="F7628" s="28">
        <v>186</v>
      </c>
      <c r="G7628" s="28">
        <v>7</v>
      </c>
      <c r="H7628" s="28">
        <v>217</v>
      </c>
      <c r="I7628" s="28">
        <v>11</v>
      </c>
      <c r="J7628" s="28">
        <v>3.5000000000000001E-3</v>
      </c>
      <c r="AI7628"/>
      <c r="AJ7628"/>
    </row>
    <row r="7629" spans="1:36" ht="14.5" x14ac:dyDescent="0.35">
      <c r="A7629" s="52">
        <f t="shared" si="371"/>
        <v>2016</v>
      </c>
      <c r="B7629" s="30">
        <f t="shared" si="372"/>
        <v>146</v>
      </c>
      <c r="C7629" s="4">
        <f t="shared" si="373"/>
        <v>22</v>
      </c>
      <c r="D7629" s="4" t="s">
        <v>805</v>
      </c>
      <c r="E7629" s="28">
        <v>547</v>
      </c>
      <c r="F7629" s="28">
        <v>186</v>
      </c>
      <c r="G7629" s="28">
        <v>7</v>
      </c>
      <c r="H7629" s="28">
        <v>217</v>
      </c>
      <c r="I7629" s="28">
        <v>11</v>
      </c>
      <c r="J7629" s="28">
        <v>1.6999999999999999E-3</v>
      </c>
      <c r="AI7629"/>
      <c r="AJ7629"/>
    </row>
    <row r="7630" spans="1:36" ht="14.5" x14ac:dyDescent="0.35">
      <c r="A7630" s="52">
        <f t="shared" si="371"/>
        <v>2016</v>
      </c>
      <c r="B7630" s="30">
        <f t="shared" si="372"/>
        <v>146</v>
      </c>
      <c r="C7630" s="4">
        <f t="shared" si="373"/>
        <v>22</v>
      </c>
      <c r="D7630" s="4" t="s">
        <v>805</v>
      </c>
      <c r="E7630" s="28">
        <v>547</v>
      </c>
      <c r="F7630" s="28">
        <v>186</v>
      </c>
      <c r="G7630" s="28">
        <v>7</v>
      </c>
      <c r="H7630" s="28">
        <v>217</v>
      </c>
      <c r="I7630" s="28">
        <v>11</v>
      </c>
      <c r="J7630" s="28">
        <v>3.0000000000000001E-3</v>
      </c>
      <c r="AI7630"/>
      <c r="AJ7630"/>
    </row>
    <row r="7631" spans="1:36" ht="14.5" x14ac:dyDescent="0.35">
      <c r="A7631" s="52">
        <f t="shared" si="371"/>
        <v>2016</v>
      </c>
      <c r="B7631" s="30">
        <f t="shared" si="372"/>
        <v>146</v>
      </c>
      <c r="C7631" s="4">
        <f t="shared" si="373"/>
        <v>22</v>
      </c>
      <c r="D7631" s="4" t="s">
        <v>805</v>
      </c>
      <c r="E7631" s="28">
        <v>547</v>
      </c>
      <c r="F7631" s="28">
        <v>186</v>
      </c>
      <c r="G7631" s="28">
        <v>7</v>
      </c>
      <c r="H7631" s="28">
        <v>217</v>
      </c>
      <c r="I7631" s="28">
        <v>11</v>
      </c>
      <c r="J7631" s="28">
        <v>2.5999999999999999E-3</v>
      </c>
      <c r="AI7631"/>
      <c r="AJ7631"/>
    </row>
    <row r="7632" spans="1:36" ht="14.5" x14ac:dyDescent="0.35">
      <c r="A7632" s="52">
        <f t="shared" si="371"/>
        <v>2016</v>
      </c>
      <c r="B7632" s="30">
        <f t="shared" si="372"/>
        <v>146</v>
      </c>
      <c r="C7632" s="4">
        <f t="shared" si="373"/>
        <v>22</v>
      </c>
      <c r="D7632" s="4" t="s">
        <v>805</v>
      </c>
      <c r="E7632" s="28">
        <v>547</v>
      </c>
      <c r="F7632" s="28">
        <v>186</v>
      </c>
      <c r="G7632" s="28">
        <v>7</v>
      </c>
      <c r="H7632" s="28">
        <v>217</v>
      </c>
      <c r="I7632" s="28">
        <v>11</v>
      </c>
      <c r="J7632" s="28">
        <v>3.3E-3</v>
      </c>
      <c r="AI7632"/>
      <c r="AJ7632"/>
    </row>
    <row r="7633" spans="1:36" ht="14.5" x14ac:dyDescent="0.35">
      <c r="A7633" s="52">
        <f t="shared" si="371"/>
        <v>2016</v>
      </c>
      <c r="B7633" s="30">
        <f t="shared" si="372"/>
        <v>146</v>
      </c>
      <c r="C7633" s="4">
        <f t="shared" si="373"/>
        <v>22</v>
      </c>
      <c r="D7633" s="4" t="s">
        <v>805</v>
      </c>
      <c r="E7633" s="28">
        <v>547</v>
      </c>
      <c r="F7633" s="28">
        <v>186</v>
      </c>
      <c r="G7633" s="28">
        <v>7</v>
      </c>
      <c r="H7633" s="28">
        <v>217</v>
      </c>
      <c r="I7633" s="28">
        <v>11</v>
      </c>
      <c r="J7633" s="28">
        <v>3.3E-3</v>
      </c>
      <c r="AI7633"/>
      <c r="AJ7633"/>
    </row>
    <row r="7634" spans="1:36" ht="14.5" x14ac:dyDescent="0.35">
      <c r="A7634" s="52">
        <f t="shared" si="371"/>
        <v>2016</v>
      </c>
      <c r="B7634" s="30">
        <f t="shared" si="372"/>
        <v>146</v>
      </c>
      <c r="C7634" s="4">
        <f t="shared" si="373"/>
        <v>22</v>
      </c>
      <c r="D7634" s="4" t="s">
        <v>805</v>
      </c>
      <c r="E7634" s="28">
        <v>547</v>
      </c>
      <c r="F7634" s="28">
        <v>186</v>
      </c>
      <c r="G7634" s="28">
        <v>7</v>
      </c>
      <c r="H7634" s="28">
        <v>217</v>
      </c>
      <c r="I7634" s="28">
        <v>11</v>
      </c>
      <c r="J7634" s="28">
        <v>4.1000000000000003E-3</v>
      </c>
      <c r="AI7634"/>
      <c r="AJ7634"/>
    </row>
    <row r="7635" spans="1:36" ht="14.5" x14ac:dyDescent="0.35">
      <c r="A7635" s="52">
        <f t="shared" si="371"/>
        <v>2016</v>
      </c>
      <c r="B7635" s="30">
        <f t="shared" si="372"/>
        <v>146</v>
      </c>
      <c r="C7635" s="4">
        <f t="shared" si="373"/>
        <v>22</v>
      </c>
      <c r="D7635" s="4" t="s">
        <v>805</v>
      </c>
      <c r="E7635" s="28">
        <v>547</v>
      </c>
      <c r="F7635" s="28">
        <v>186</v>
      </c>
      <c r="G7635" s="28">
        <v>7</v>
      </c>
      <c r="H7635" s="28">
        <v>217</v>
      </c>
      <c r="I7635" s="28">
        <v>11</v>
      </c>
      <c r="J7635" s="28">
        <v>3.5000000000000001E-3</v>
      </c>
      <c r="AI7635"/>
      <c r="AJ7635"/>
    </row>
    <row r="7636" spans="1:36" ht="14.5" x14ac:dyDescent="0.35">
      <c r="A7636" s="52">
        <f t="shared" si="371"/>
        <v>2016</v>
      </c>
      <c r="B7636" s="30">
        <f t="shared" si="372"/>
        <v>146</v>
      </c>
      <c r="C7636" s="4">
        <f t="shared" si="373"/>
        <v>22</v>
      </c>
      <c r="D7636" s="4" t="s">
        <v>805</v>
      </c>
      <c r="E7636" s="28">
        <v>547</v>
      </c>
      <c r="F7636" s="28">
        <v>186</v>
      </c>
      <c r="G7636" s="28">
        <v>7</v>
      </c>
      <c r="H7636" s="28">
        <v>217</v>
      </c>
      <c r="I7636" s="28">
        <v>12</v>
      </c>
      <c r="J7636" s="28">
        <v>3.0000000000000001E-3</v>
      </c>
      <c r="AI7636"/>
      <c r="AJ7636"/>
    </row>
    <row r="7637" spans="1:36" ht="14.5" x14ac:dyDescent="0.35">
      <c r="A7637" s="52">
        <f t="shared" si="371"/>
        <v>2016</v>
      </c>
      <c r="B7637" s="30">
        <f t="shared" si="372"/>
        <v>146</v>
      </c>
      <c r="C7637" s="4">
        <f t="shared" si="373"/>
        <v>22</v>
      </c>
      <c r="D7637" s="4" t="s">
        <v>805</v>
      </c>
      <c r="E7637" s="28">
        <v>547</v>
      </c>
      <c r="F7637" s="28">
        <v>186</v>
      </c>
      <c r="G7637" s="28">
        <v>7</v>
      </c>
      <c r="H7637" s="28">
        <v>217</v>
      </c>
      <c r="I7637" s="28">
        <v>12</v>
      </c>
      <c r="J7637" s="28">
        <v>3.8E-3</v>
      </c>
      <c r="AI7637"/>
      <c r="AJ7637"/>
    </row>
    <row r="7638" spans="1:36" ht="14.5" x14ac:dyDescent="0.35">
      <c r="A7638" s="52">
        <f t="shared" si="371"/>
        <v>2016</v>
      </c>
      <c r="B7638" s="30">
        <f t="shared" si="372"/>
        <v>146</v>
      </c>
      <c r="C7638" s="4">
        <f t="shared" si="373"/>
        <v>22</v>
      </c>
      <c r="D7638" s="4" t="s">
        <v>805</v>
      </c>
      <c r="E7638" s="28">
        <v>547</v>
      </c>
      <c r="F7638" s="28">
        <v>186</v>
      </c>
      <c r="G7638" s="28">
        <v>7</v>
      </c>
      <c r="H7638" s="28">
        <v>217</v>
      </c>
      <c r="I7638" s="28">
        <v>12</v>
      </c>
      <c r="J7638" s="28">
        <v>3.0999999999999999E-3</v>
      </c>
      <c r="AI7638"/>
      <c r="AJ7638"/>
    </row>
    <row r="7639" spans="1:36" ht="14.5" x14ac:dyDescent="0.35">
      <c r="A7639" s="52">
        <f t="shared" si="371"/>
        <v>2016</v>
      </c>
      <c r="B7639" s="30">
        <f t="shared" si="372"/>
        <v>146</v>
      </c>
      <c r="C7639" s="4">
        <f t="shared" si="373"/>
        <v>22</v>
      </c>
      <c r="D7639" s="4" t="s">
        <v>805</v>
      </c>
      <c r="E7639" s="28">
        <v>547</v>
      </c>
      <c r="F7639" s="28">
        <v>186</v>
      </c>
      <c r="G7639" s="28">
        <v>7</v>
      </c>
      <c r="H7639" s="28">
        <v>217</v>
      </c>
      <c r="I7639" s="28">
        <v>12</v>
      </c>
      <c r="J7639" s="28">
        <v>3.8999999999999998E-3</v>
      </c>
      <c r="AI7639"/>
      <c r="AJ7639"/>
    </row>
    <row r="7640" spans="1:36" ht="14.5" x14ac:dyDescent="0.35">
      <c r="A7640" s="52">
        <f t="shared" si="371"/>
        <v>2016</v>
      </c>
      <c r="B7640" s="30">
        <f t="shared" si="372"/>
        <v>146</v>
      </c>
      <c r="C7640" s="4">
        <f t="shared" si="373"/>
        <v>22</v>
      </c>
      <c r="D7640" s="4" t="s">
        <v>805</v>
      </c>
      <c r="E7640" s="28">
        <v>547</v>
      </c>
      <c r="F7640" s="28">
        <v>186</v>
      </c>
      <c r="G7640" s="28">
        <v>7</v>
      </c>
      <c r="H7640" s="28">
        <v>217</v>
      </c>
      <c r="I7640" s="28">
        <v>12</v>
      </c>
      <c r="J7640" s="28">
        <v>4.1000000000000003E-3</v>
      </c>
      <c r="AI7640"/>
      <c r="AJ7640"/>
    </row>
    <row r="7641" spans="1:36" ht="14.5" x14ac:dyDescent="0.35">
      <c r="A7641" s="52">
        <f t="shared" si="371"/>
        <v>2016</v>
      </c>
      <c r="B7641" s="30">
        <f t="shared" si="372"/>
        <v>146</v>
      </c>
      <c r="C7641" s="4">
        <f t="shared" si="373"/>
        <v>22</v>
      </c>
      <c r="D7641" s="4" t="s">
        <v>805</v>
      </c>
      <c r="E7641" s="28">
        <v>547</v>
      </c>
      <c r="F7641" s="28">
        <v>186</v>
      </c>
      <c r="G7641" s="28">
        <v>7</v>
      </c>
      <c r="H7641" s="28">
        <v>217</v>
      </c>
      <c r="I7641" s="28">
        <v>12</v>
      </c>
      <c r="J7641" s="28">
        <v>4.4999999999999997E-3</v>
      </c>
      <c r="AI7641"/>
      <c r="AJ7641"/>
    </row>
    <row r="7642" spans="1:36" ht="14.5" x14ac:dyDescent="0.35">
      <c r="A7642" s="52">
        <f t="shared" si="371"/>
        <v>2016</v>
      </c>
      <c r="B7642" s="30">
        <f t="shared" si="372"/>
        <v>146</v>
      </c>
      <c r="C7642" s="4">
        <f t="shared" si="373"/>
        <v>22</v>
      </c>
      <c r="D7642" s="4" t="s">
        <v>805</v>
      </c>
      <c r="E7642" s="28">
        <v>547</v>
      </c>
      <c r="F7642" s="28">
        <v>186</v>
      </c>
      <c r="G7642" s="28">
        <v>7</v>
      </c>
      <c r="H7642" s="28">
        <v>217</v>
      </c>
      <c r="I7642" s="28">
        <v>12</v>
      </c>
      <c r="J7642" s="28">
        <v>4.1999999999999997E-3</v>
      </c>
      <c r="AI7642"/>
      <c r="AJ7642"/>
    </row>
    <row r="7643" spans="1:36" ht="14.5" x14ac:dyDescent="0.35">
      <c r="A7643" s="52">
        <f t="shared" si="371"/>
        <v>2016</v>
      </c>
      <c r="B7643" s="30">
        <f t="shared" si="372"/>
        <v>146</v>
      </c>
      <c r="C7643" s="4">
        <f t="shared" si="373"/>
        <v>22</v>
      </c>
      <c r="D7643" s="4" t="s">
        <v>805</v>
      </c>
      <c r="E7643" s="28">
        <v>547</v>
      </c>
      <c r="F7643" s="28">
        <v>186</v>
      </c>
      <c r="G7643" s="28">
        <v>7</v>
      </c>
      <c r="H7643" s="28">
        <v>217</v>
      </c>
      <c r="I7643" s="28">
        <v>12</v>
      </c>
      <c r="J7643" s="28">
        <v>2.7000000000000001E-3</v>
      </c>
      <c r="AI7643"/>
      <c r="AJ7643"/>
    </row>
    <row r="7644" spans="1:36" ht="14.5" x14ac:dyDescent="0.35">
      <c r="A7644" s="52">
        <f t="shared" si="371"/>
        <v>2016</v>
      </c>
      <c r="B7644" s="30">
        <f t="shared" si="372"/>
        <v>146</v>
      </c>
      <c r="C7644" s="4">
        <f t="shared" si="373"/>
        <v>22</v>
      </c>
      <c r="D7644" s="4" t="s">
        <v>805</v>
      </c>
      <c r="E7644" s="28">
        <v>547</v>
      </c>
      <c r="F7644" s="28">
        <v>186</v>
      </c>
      <c r="G7644" s="28">
        <v>7</v>
      </c>
      <c r="H7644" s="28">
        <v>217</v>
      </c>
      <c r="I7644" s="28">
        <v>12</v>
      </c>
      <c r="J7644" s="28">
        <v>2.3999999999999998E-3</v>
      </c>
      <c r="AI7644"/>
      <c r="AJ7644"/>
    </row>
    <row r="7645" spans="1:36" ht="14.5" x14ac:dyDescent="0.35">
      <c r="A7645" s="52">
        <f t="shared" si="371"/>
        <v>2016</v>
      </c>
      <c r="B7645" s="30">
        <f t="shared" si="372"/>
        <v>146</v>
      </c>
      <c r="C7645" s="4">
        <f t="shared" si="373"/>
        <v>22</v>
      </c>
      <c r="D7645" s="4" t="s">
        <v>805</v>
      </c>
      <c r="E7645" s="28">
        <v>547</v>
      </c>
      <c r="F7645" s="28">
        <v>186</v>
      </c>
      <c r="G7645" s="28">
        <v>7</v>
      </c>
      <c r="H7645" s="28">
        <v>217</v>
      </c>
      <c r="I7645" s="28">
        <v>12</v>
      </c>
      <c r="J7645" s="28">
        <v>3.8E-3</v>
      </c>
      <c r="AI7645"/>
      <c r="AJ7645"/>
    </row>
    <row r="7646" spans="1:36" ht="14.5" x14ac:dyDescent="0.35">
      <c r="A7646" s="52">
        <f t="shared" si="371"/>
        <v>2016</v>
      </c>
      <c r="B7646" s="30">
        <f t="shared" si="372"/>
        <v>146</v>
      </c>
      <c r="C7646" s="4">
        <f t="shared" si="373"/>
        <v>22</v>
      </c>
      <c r="D7646" s="4" t="s">
        <v>805</v>
      </c>
      <c r="E7646" s="28">
        <v>547</v>
      </c>
      <c r="F7646" s="28">
        <v>186</v>
      </c>
      <c r="G7646" s="28">
        <v>7</v>
      </c>
      <c r="H7646" s="28">
        <v>217</v>
      </c>
      <c r="I7646" s="28">
        <v>12</v>
      </c>
      <c r="J7646" s="28">
        <v>2.5999999999999999E-3</v>
      </c>
      <c r="AI7646"/>
      <c r="AJ7646"/>
    </row>
    <row r="7647" spans="1:36" ht="14.5" x14ac:dyDescent="0.35">
      <c r="A7647" s="52">
        <f t="shared" si="371"/>
        <v>2016</v>
      </c>
      <c r="B7647" s="30">
        <f t="shared" si="372"/>
        <v>146</v>
      </c>
      <c r="C7647" s="4">
        <f t="shared" si="373"/>
        <v>22</v>
      </c>
      <c r="D7647" s="4" t="s">
        <v>805</v>
      </c>
      <c r="E7647" s="28">
        <v>547</v>
      </c>
      <c r="F7647" s="28">
        <v>186</v>
      </c>
      <c r="G7647" s="28">
        <v>7</v>
      </c>
      <c r="H7647" s="28">
        <v>217</v>
      </c>
      <c r="I7647" s="28">
        <v>12</v>
      </c>
      <c r="J7647" s="28">
        <v>3.0000000000000001E-3</v>
      </c>
      <c r="AI7647"/>
      <c r="AJ7647"/>
    </row>
    <row r="7648" spans="1:36" ht="14.5" x14ac:dyDescent="0.35">
      <c r="A7648" s="52">
        <f t="shared" si="371"/>
        <v>2016</v>
      </c>
      <c r="B7648" s="30">
        <f t="shared" si="372"/>
        <v>146</v>
      </c>
      <c r="C7648" s="4">
        <f t="shared" si="373"/>
        <v>22</v>
      </c>
      <c r="D7648" s="4" t="s">
        <v>805</v>
      </c>
      <c r="E7648" s="28">
        <v>547</v>
      </c>
      <c r="F7648" s="28">
        <v>186</v>
      </c>
      <c r="G7648" s="28">
        <v>7</v>
      </c>
      <c r="H7648" s="28">
        <v>217</v>
      </c>
      <c r="I7648" s="28">
        <v>12</v>
      </c>
      <c r="J7648" s="28">
        <v>4.0000000000000001E-3</v>
      </c>
      <c r="AI7648"/>
      <c r="AJ7648"/>
    </row>
    <row r="7649" spans="1:36" ht="14.5" x14ac:dyDescent="0.35">
      <c r="A7649" s="52">
        <f t="shared" si="371"/>
        <v>2016</v>
      </c>
      <c r="B7649" s="30">
        <f t="shared" si="372"/>
        <v>146</v>
      </c>
      <c r="C7649" s="4">
        <f t="shared" si="373"/>
        <v>22</v>
      </c>
      <c r="D7649" s="4" t="s">
        <v>805</v>
      </c>
      <c r="E7649" s="28">
        <v>547</v>
      </c>
      <c r="F7649" s="28">
        <v>186</v>
      </c>
      <c r="G7649" s="28">
        <v>7</v>
      </c>
      <c r="H7649" s="28">
        <v>217</v>
      </c>
      <c r="I7649" s="28">
        <v>12</v>
      </c>
      <c r="J7649" s="28">
        <v>3.3999999999999998E-3</v>
      </c>
      <c r="AI7649"/>
      <c r="AJ7649"/>
    </row>
    <row r="7650" spans="1:36" ht="14.5" x14ac:dyDescent="0.35">
      <c r="A7650" s="52">
        <f t="shared" si="371"/>
        <v>2016</v>
      </c>
      <c r="B7650" s="30">
        <f t="shared" si="372"/>
        <v>146</v>
      </c>
      <c r="C7650" s="4">
        <f t="shared" si="373"/>
        <v>22</v>
      </c>
      <c r="D7650" s="4" t="s">
        <v>805</v>
      </c>
      <c r="E7650" s="28">
        <v>547</v>
      </c>
      <c r="F7650" s="28">
        <v>186</v>
      </c>
      <c r="G7650" s="28">
        <v>7</v>
      </c>
      <c r="H7650" s="28">
        <v>217</v>
      </c>
      <c r="I7650" s="28">
        <v>12</v>
      </c>
      <c r="J7650" s="28">
        <v>4.1000000000000003E-3</v>
      </c>
      <c r="AI7650"/>
      <c r="AJ7650"/>
    </row>
    <row r="7651" spans="1:36" ht="14.5" x14ac:dyDescent="0.35">
      <c r="A7651" s="52">
        <f t="shared" si="371"/>
        <v>2016</v>
      </c>
      <c r="B7651" s="30">
        <f t="shared" si="372"/>
        <v>146</v>
      </c>
      <c r="C7651" s="4">
        <f t="shared" si="373"/>
        <v>22</v>
      </c>
      <c r="D7651" s="4" t="s">
        <v>805</v>
      </c>
      <c r="E7651" s="28">
        <v>547</v>
      </c>
      <c r="F7651" s="28">
        <v>186</v>
      </c>
      <c r="G7651" s="28">
        <v>7</v>
      </c>
      <c r="H7651" s="28">
        <v>217</v>
      </c>
      <c r="I7651" s="28">
        <v>12</v>
      </c>
      <c r="J7651" s="28">
        <v>3.3999999999999998E-3</v>
      </c>
      <c r="AI7651"/>
      <c r="AJ7651"/>
    </row>
    <row r="7652" spans="1:36" ht="14.5" x14ac:dyDescent="0.35">
      <c r="A7652" s="52">
        <f t="shared" si="371"/>
        <v>2016</v>
      </c>
      <c r="B7652" s="30">
        <f t="shared" si="372"/>
        <v>146</v>
      </c>
      <c r="C7652" s="4">
        <f t="shared" si="373"/>
        <v>22</v>
      </c>
      <c r="D7652" s="4" t="s">
        <v>805</v>
      </c>
      <c r="E7652" s="28">
        <v>547</v>
      </c>
      <c r="F7652" s="28">
        <v>186</v>
      </c>
      <c r="G7652" s="28">
        <v>7</v>
      </c>
      <c r="H7652" s="28">
        <v>217</v>
      </c>
      <c r="I7652" s="28">
        <v>12</v>
      </c>
      <c r="J7652" s="28">
        <v>3.0999999999999999E-3</v>
      </c>
      <c r="AI7652"/>
      <c r="AJ7652"/>
    </row>
    <row r="7653" spans="1:36" ht="14.5" x14ac:dyDescent="0.35">
      <c r="A7653" s="52">
        <f t="shared" si="371"/>
        <v>2016</v>
      </c>
      <c r="B7653" s="30">
        <f t="shared" si="372"/>
        <v>146</v>
      </c>
      <c r="C7653" s="4">
        <f t="shared" si="373"/>
        <v>22</v>
      </c>
      <c r="D7653" s="4" t="s">
        <v>805</v>
      </c>
      <c r="E7653" s="28">
        <v>547</v>
      </c>
      <c r="F7653" s="28">
        <v>186</v>
      </c>
      <c r="G7653" s="28">
        <v>7</v>
      </c>
      <c r="H7653" s="28">
        <v>217</v>
      </c>
      <c r="I7653" s="28">
        <v>12</v>
      </c>
      <c r="J7653" s="28">
        <v>3.2000000000000002E-3</v>
      </c>
      <c r="AI7653"/>
      <c r="AJ7653"/>
    </row>
    <row r="7654" spans="1:36" ht="14.5" x14ac:dyDescent="0.35">
      <c r="A7654" s="52">
        <f t="shared" si="371"/>
        <v>2016</v>
      </c>
      <c r="B7654" s="30">
        <f t="shared" si="372"/>
        <v>146</v>
      </c>
      <c r="C7654" s="4">
        <f t="shared" si="373"/>
        <v>22</v>
      </c>
      <c r="D7654" s="4" t="s">
        <v>805</v>
      </c>
      <c r="E7654" s="28">
        <v>547</v>
      </c>
      <c r="F7654" s="28">
        <v>186</v>
      </c>
      <c r="G7654" s="28">
        <v>7</v>
      </c>
      <c r="H7654" s="28">
        <v>217</v>
      </c>
      <c r="I7654" s="28">
        <v>12</v>
      </c>
      <c r="J7654" s="28">
        <v>2.8E-3</v>
      </c>
      <c r="AI7654"/>
      <c r="AJ7654"/>
    </row>
    <row r="7655" spans="1:36" ht="14.5" x14ac:dyDescent="0.35">
      <c r="A7655" s="52">
        <f t="shared" si="371"/>
        <v>2016</v>
      </c>
      <c r="B7655" s="30">
        <f t="shared" si="372"/>
        <v>146</v>
      </c>
      <c r="C7655" s="4">
        <f t="shared" si="373"/>
        <v>22</v>
      </c>
      <c r="D7655" s="4" t="s">
        <v>805</v>
      </c>
      <c r="E7655" s="28">
        <v>547</v>
      </c>
      <c r="F7655" s="28">
        <v>186</v>
      </c>
      <c r="G7655" s="28">
        <v>7</v>
      </c>
      <c r="H7655" s="28">
        <v>217</v>
      </c>
      <c r="I7655" s="28">
        <v>13</v>
      </c>
      <c r="J7655" s="28">
        <v>4.7000000000000002E-3</v>
      </c>
      <c r="AI7655"/>
      <c r="AJ7655"/>
    </row>
    <row r="7656" spans="1:36" ht="14.5" x14ac:dyDescent="0.35">
      <c r="A7656" s="52">
        <f t="shared" si="371"/>
        <v>2016</v>
      </c>
      <c r="B7656" s="30">
        <f t="shared" si="372"/>
        <v>146</v>
      </c>
      <c r="C7656" s="4">
        <f t="shared" si="373"/>
        <v>22</v>
      </c>
      <c r="D7656" s="4" t="s">
        <v>805</v>
      </c>
      <c r="E7656" s="28">
        <v>547</v>
      </c>
      <c r="F7656" s="28">
        <v>186</v>
      </c>
      <c r="G7656" s="28">
        <v>7</v>
      </c>
      <c r="H7656" s="28">
        <v>217</v>
      </c>
      <c r="I7656" s="28">
        <v>13</v>
      </c>
      <c r="J7656" s="28">
        <v>4.7999999999999996E-3</v>
      </c>
      <c r="AI7656"/>
      <c r="AJ7656"/>
    </row>
    <row r="7657" spans="1:36" ht="14.5" x14ac:dyDescent="0.35">
      <c r="A7657" s="52">
        <f t="shared" si="371"/>
        <v>2016</v>
      </c>
      <c r="B7657" s="30">
        <f t="shared" si="372"/>
        <v>146</v>
      </c>
      <c r="C7657" s="4">
        <f t="shared" si="373"/>
        <v>22</v>
      </c>
      <c r="D7657" s="4" t="s">
        <v>805</v>
      </c>
      <c r="E7657" s="28">
        <v>547</v>
      </c>
      <c r="F7657" s="28">
        <v>186</v>
      </c>
      <c r="G7657" s="28">
        <v>7</v>
      </c>
      <c r="H7657" s="28">
        <v>217</v>
      </c>
      <c r="I7657" s="28">
        <v>13</v>
      </c>
      <c r="J7657" s="28">
        <v>5.1999999999999998E-3</v>
      </c>
      <c r="AI7657"/>
      <c r="AJ7657"/>
    </row>
    <row r="7658" spans="1:36" ht="14.5" x14ac:dyDescent="0.35">
      <c r="A7658" s="52">
        <f t="shared" si="371"/>
        <v>2016</v>
      </c>
      <c r="B7658" s="30">
        <f t="shared" si="372"/>
        <v>146</v>
      </c>
      <c r="C7658" s="4">
        <f t="shared" si="373"/>
        <v>22</v>
      </c>
      <c r="D7658" s="4" t="s">
        <v>805</v>
      </c>
      <c r="E7658" s="28">
        <v>547</v>
      </c>
      <c r="F7658" s="28">
        <v>186</v>
      </c>
      <c r="G7658" s="28">
        <v>7</v>
      </c>
      <c r="H7658" s="28">
        <v>217</v>
      </c>
      <c r="I7658" s="28">
        <v>13</v>
      </c>
      <c r="J7658" s="28">
        <v>5.1999999999999998E-3</v>
      </c>
      <c r="AI7658"/>
      <c r="AJ7658"/>
    </row>
    <row r="7659" spans="1:36" ht="14.5" x14ac:dyDescent="0.35">
      <c r="A7659" s="52">
        <f t="shared" si="371"/>
        <v>2016</v>
      </c>
      <c r="B7659" s="30">
        <f t="shared" si="372"/>
        <v>146</v>
      </c>
      <c r="C7659" s="4">
        <f t="shared" si="373"/>
        <v>22</v>
      </c>
      <c r="D7659" s="4" t="s">
        <v>805</v>
      </c>
      <c r="E7659" s="28">
        <v>547</v>
      </c>
      <c r="F7659" s="28">
        <v>186</v>
      </c>
      <c r="G7659" s="28">
        <v>7</v>
      </c>
      <c r="H7659" s="28">
        <v>217</v>
      </c>
      <c r="I7659" s="28">
        <v>13</v>
      </c>
      <c r="J7659" s="28">
        <v>5.1000000000000004E-3</v>
      </c>
      <c r="AI7659"/>
      <c r="AJ7659"/>
    </row>
    <row r="7660" spans="1:36" ht="14.5" x14ac:dyDescent="0.35">
      <c r="A7660" s="52">
        <f t="shared" si="371"/>
        <v>2016</v>
      </c>
      <c r="B7660" s="30">
        <f t="shared" si="372"/>
        <v>146</v>
      </c>
      <c r="C7660" s="4">
        <f t="shared" si="373"/>
        <v>22</v>
      </c>
      <c r="D7660" s="4" t="s">
        <v>805</v>
      </c>
      <c r="E7660" s="28">
        <v>547</v>
      </c>
      <c r="F7660" s="28">
        <v>186</v>
      </c>
      <c r="G7660" s="28">
        <v>7</v>
      </c>
      <c r="H7660" s="28">
        <v>217</v>
      </c>
      <c r="I7660" s="28">
        <v>13</v>
      </c>
      <c r="J7660" s="28">
        <v>4.0000000000000001E-3</v>
      </c>
      <c r="AI7660"/>
      <c r="AJ7660"/>
    </row>
    <row r="7661" spans="1:36" ht="14.5" x14ac:dyDescent="0.35">
      <c r="A7661" s="52">
        <f t="shared" si="371"/>
        <v>2016</v>
      </c>
      <c r="B7661" s="30">
        <f t="shared" si="372"/>
        <v>146</v>
      </c>
      <c r="C7661" s="4">
        <f t="shared" si="373"/>
        <v>22</v>
      </c>
      <c r="D7661" s="4" t="s">
        <v>805</v>
      </c>
      <c r="E7661" s="28">
        <v>547</v>
      </c>
      <c r="F7661" s="28">
        <v>186</v>
      </c>
      <c r="G7661" s="28">
        <v>7</v>
      </c>
      <c r="H7661" s="28">
        <v>217</v>
      </c>
      <c r="I7661" s="28">
        <v>13</v>
      </c>
      <c r="J7661" s="28">
        <v>6.1999999999999998E-3</v>
      </c>
      <c r="AI7661"/>
      <c r="AJ7661"/>
    </row>
    <row r="7662" spans="1:36" ht="14.5" x14ac:dyDescent="0.35">
      <c r="A7662" s="52">
        <f t="shared" si="371"/>
        <v>2016</v>
      </c>
      <c r="B7662" s="30">
        <f t="shared" si="372"/>
        <v>146</v>
      </c>
      <c r="C7662" s="4">
        <f t="shared" si="373"/>
        <v>22</v>
      </c>
      <c r="D7662" s="4" t="s">
        <v>805</v>
      </c>
      <c r="E7662" s="28">
        <v>547</v>
      </c>
      <c r="F7662" s="28">
        <v>186</v>
      </c>
      <c r="G7662" s="28">
        <v>7</v>
      </c>
      <c r="H7662" s="28">
        <v>217</v>
      </c>
      <c r="I7662" s="28">
        <v>14</v>
      </c>
      <c r="J7662" s="28">
        <v>5.7000000000000002E-3</v>
      </c>
      <c r="AI7662"/>
      <c r="AJ7662"/>
    </row>
    <row r="7663" spans="1:36" ht="14.5" x14ac:dyDescent="0.35">
      <c r="A7663" s="52">
        <f t="shared" si="371"/>
        <v>2016</v>
      </c>
      <c r="B7663" s="30">
        <f t="shared" si="372"/>
        <v>146</v>
      </c>
      <c r="C7663" s="4">
        <f t="shared" si="373"/>
        <v>22</v>
      </c>
      <c r="D7663" s="4" t="s">
        <v>805</v>
      </c>
      <c r="E7663" s="28">
        <v>547</v>
      </c>
      <c r="F7663" s="28">
        <v>186</v>
      </c>
      <c r="G7663" s="28">
        <v>7</v>
      </c>
      <c r="H7663" s="28">
        <v>217</v>
      </c>
      <c r="I7663" s="28">
        <v>14</v>
      </c>
      <c r="J7663" s="28">
        <v>6.7999999999999996E-3</v>
      </c>
      <c r="AI7663"/>
      <c r="AJ7663"/>
    </row>
    <row r="7664" spans="1:36" ht="14.5" x14ac:dyDescent="0.35">
      <c r="A7664" s="52">
        <f t="shared" si="371"/>
        <v>2016</v>
      </c>
      <c r="B7664" s="30">
        <f t="shared" si="372"/>
        <v>146</v>
      </c>
      <c r="C7664" s="4">
        <f t="shared" si="373"/>
        <v>22</v>
      </c>
      <c r="D7664" s="4" t="s">
        <v>805</v>
      </c>
      <c r="E7664" s="28">
        <v>547</v>
      </c>
      <c r="F7664" s="28">
        <v>186</v>
      </c>
      <c r="G7664" s="28">
        <v>7</v>
      </c>
      <c r="H7664" s="28">
        <v>217</v>
      </c>
      <c r="I7664" s="28">
        <v>14</v>
      </c>
      <c r="J7664" s="28">
        <v>5.0000000000000001E-3</v>
      </c>
      <c r="AI7664"/>
      <c r="AJ7664"/>
    </row>
    <row r="7665" spans="1:36" ht="14.5" x14ac:dyDescent="0.35">
      <c r="A7665" s="52">
        <f t="shared" si="371"/>
        <v>2016</v>
      </c>
      <c r="B7665" s="30">
        <f t="shared" si="372"/>
        <v>146</v>
      </c>
      <c r="C7665" s="4">
        <f t="shared" si="373"/>
        <v>22</v>
      </c>
      <c r="D7665" s="4" t="s">
        <v>805</v>
      </c>
      <c r="E7665" s="28">
        <v>547</v>
      </c>
      <c r="F7665" s="28">
        <v>186</v>
      </c>
      <c r="G7665" s="28">
        <v>7</v>
      </c>
      <c r="H7665" s="28">
        <v>217</v>
      </c>
      <c r="I7665" s="28">
        <v>14</v>
      </c>
      <c r="J7665" s="28">
        <v>4.7000000000000002E-3</v>
      </c>
      <c r="AI7665"/>
      <c r="AJ7665"/>
    </row>
    <row r="7666" spans="1:36" ht="14.5" x14ac:dyDescent="0.35">
      <c r="A7666" s="52">
        <f t="shared" si="371"/>
        <v>2016</v>
      </c>
      <c r="B7666" s="30">
        <f t="shared" si="372"/>
        <v>146</v>
      </c>
      <c r="C7666" s="4">
        <f t="shared" si="373"/>
        <v>22</v>
      </c>
      <c r="D7666" s="4" t="s">
        <v>805</v>
      </c>
      <c r="E7666" s="28">
        <v>544</v>
      </c>
      <c r="F7666" s="28">
        <v>187</v>
      </c>
      <c r="G7666" s="28">
        <v>6.4</v>
      </c>
      <c r="H7666" s="28">
        <v>109</v>
      </c>
      <c r="I7666" s="28">
        <v>10</v>
      </c>
      <c r="J7666" s="28">
        <v>2.5999999999999999E-3</v>
      </c>
      <c r="AI7666"/>
      <c r="AJ7666"/>
    </row>
    <row r="7667" spans="1:36" ht="14.5" x14ac:dyDescent="0.35">
      <c r="A7667" s="52">
        <f t="shared" si="371"/>
        <v>2016</v>
      </c>
      <c r="B7667" s="30">
        <f t="shared" si="372"/>
        <v>146</v>
      </c>
      <c r="C7667" s="4">
        <f t="shared" si="373"/>
        <v>22</v>
      </c>
      <c r="D7667" s="4" t="s">
        <v>805</v>
      </c>
      <c r="E7667" s="28">
        <v>544</v>
      </c>
      <c r="F7667" s="28">
        <v>187</v>
      </c>
      <c r="G7667" s="28">
        <v>6.4</v>
      </c>
      <c r="H7667" s="28">
        <v>109</v>
      </c>
      <c r="I7667" s="28">
        <v>10</v>
      </c>
      <c r="J7667" s="28">
        <v>2.0999999999999999E-3</v>
      </c>
      <c r="AI7667"/>
      <c r="AJ7667"/>
    </row>
    <row r="7668" spans="1:36" ht="14.5" x14ac:dyDescent="0.35">
      <c r="A7668" s="52">
        <f t="shared" si="371"/>
        <v>2016</v>
      </c>
      <c r="B7668" s="30">
        <f t="shared" si="372"/>
        <v>146</v>
      </c>
      <c r="C7668" s="4">
        <f t="shared" si="373"/>
        <v>22</v>
      </c>
      <c r="D7668" s="4" t="s">
        <v>805</v>
      </c>
      <c r="E7668" s="28">
        <v>544</v>
      </c>
      <c r="F7668" s="28">
        <v>187</v>
      </c>
      <c r="G7668" s="28">
        <v>6.4</v>
      </c>
      <c r="H7668" s="28">
        <v>109</v>
      </c>
      <c r="I7668" s="28">
        <v>10</v>
      </c>
      <c r="J7668" s="28">
        <v>2.0999999999999999E-3</v>
      </c>
      <c r="AI7668"/>
      <c r="AJ7668"/>
    </row>
    <row r="7669" spans="1:36" ht="14.5" x14ac:dyDescent="0.35">
      <c r="A7669" s="52">
        <f t="shared" si="371"/>
        <v>2016</v>
      </c>
      <c r="B7669" s="30">
        <f t="shared" si="372"/>
        <v>146</v>
      </c>
      <c r="C7669" s="4">
        <f t="shared" si="373"/>
        <v>22</v>
      </c>
      <c r="D7669" s="4" t="s">
        <v>805</v>
      </c>
      <c r="E7669" s="28">
        <v>544</v>
      </c>
      <c r="F7669" s="28">
        <v>187</v>
      </c>
      <c r="G7669" s="28">
        <v>6.4</v>
      </c>
      <c r="H7669" s="28">
        <v>109</v>
      </c>
      <c r="I7669" s="28">
        <v>10</v>
      </c>
      <c r="J7669" s="28">
        <v>1.1000000000000001E-3</v>
      </c>
      <c r="AI7669"/>
      <c r="AJ7669"/>
    </row>
    <row r="7670" spans="1:36" ht="14.5" x14ac:dyDescent="0.35">
      <c r="A7670" s="52">
        <f t="shared" si="371"/>
        <v>2016</v>
      </c>
      <c r="B7670" s="30">
        <f t="shared" si="372"/>
        <v>146</v>
      </c>
      <c r="C7670" s="4">
        <f t="shared" si="373"/>
        <v>22</v>
      </c>
      <c r="D7670" s="4" t="s">
        <v>805</v>
      </c>
      <c r="E7670" s="28">
        <v>544</v>
      </c>
      <c r="F7670" s="28">
        <v>187</v>
      </c>
      <c r="G7670" s="28">
        <v>6.4</v>
      </c>
      <c r="H7670" s="28">
        <v>109</v>
      </c>
      <c r="I7670" s="28">
        <v>10</v>
      </c>
      <c r="J7670" s="28">
        <v>2.0999999999999999E-3</v>
      </c>
      <c r="AI7670"/>
      <c r="AJ7670"/>
    </row>
    <row r="7671" spans="1:36" ht="14.5" x14ac:dyDescent="0.35">
      <c r="A7671" s="52">
        <f t="shared" si="371"/>
        <v>2016</v>
      </c>
      <c r="B7671" s="30">
        <f t="shared" si="372"/>
        <v>146</v>
      </c>
      <c r="C7671" s="4">
        <f t="shared" si="373"/>
        <v>22</v>
      </c>
      <c r="D7671" s="4" t="s">
        <v>805</v>
      </c>
      <c r="E7671" s="28">
        <v>544</v>
      </c>
      <c r="F7671" s="28">
        <v>187</v>
      </c>
      <c r="G7671" s="28">
        <v>6.4</v>
      </c>
      <c r="H7671" s="28">
        <v>109</v>
      </c>
      <c r="I7671" s="28">
        <v>10</v>
      </c>
      <c r="J7671" s="28">
        <v>2.8E-3</v>
      </c>
      <c r="AI7671"/>
      <c r="AJ7671"/>
    </row>
    <row r="7672" spans="1:36" ht="14.5" x14ac:dyDescent="0.35">
      <c r="A7672" s="52">
        <f t="shared" si="371"/>
        <v>2016</v>
      </c>
      <c r="B7672" s="30">
        <f t="shared" si="372"/>
        <v>146</v>
      </c>
      <c r="C7672" s="4">
        <f t="shared" si="373"/>
        <v>22</v>
      </c>
      <c r="D7672" s="4" t="s">
        <v>805</v>
      </c>
      <c r="E7672" s="28">
        <v>544</v>
      </c>
      <c r="F7672" s="28">
        <v>187</v>
      </c>
      <c r="G7672" s="28">
        <v>6.4</v>
      </c>
      <c r="H7672" s="28">
        <v>109</v>
      </c>
      <c r="I7672" s="28">
        <v>10</v>
      </c>
      <c r="J7672" s="28">
        <v>1.8E-3</v>
      </c>
      <c r="AI7672"/>
      <c r="AJ7672"/>
    </row>
    <row r="7673" spans="1:36" ht="14.5" x14ac:dyDescent="0.35">
      <c r="A7673" s="52">
        <f t="shared" si="371"/>
        <v>2016</v>
      </c>
      <c r="B7673" s="30">
        <f t="shared" si="372"/>
        <v>146</v>
      </c>
      <c r="C7673" s="4">
        <f t="shared" si="373"/>
        <v>22</v>
      </c>
      <c r="D7673" s="4" t="s">
        <v>805</v>
      </c>
      <c r="E7673" s="28">
        <v>544</v>
      </c>
      <c r="F7673" s="28">
        <v>187</v>
      </c>
      <c r="G7673" s="28">
        <v>6.4</v>
      </c>
      <c r="H7673" s="28">
        <v>109</v>
      </c>
      <c r="I7673" s="28">
        <v>10</v>
      </c>
      <c r="J7673" s="28">
        <v>1.6000000000000001E-3</v>
      </c>
      <c r="AI7673"/>
      <c r="AJ7673"/>
    </row>
    <row r="7674" spans="1:36" ht="14.5" x14ac:dyDescent="0.35">
      <c r="A7674" s="52">
        <f t="shared" si="371"/>
        <v>2016</v>
      </c>
      <c r="B7674" s="30">
        <f t="shared" si="372"/>
        <v>146</v>
      </c>
      <c r="C7674" s="4">
        <f t="shared" si="373"/>
        <v>22</v>
      </c>
      <c r="D7674" s="4" t="s">
        <v>805</v>
      </c>
      <c r="E7674" s="28">
        <v>544</v>
      </c>
      <c r="F7674" s="28">
        <v>187</v>
      </c>
      <c r="G7674" s="28">
        <v>6.4</v>
      </c>
      <c r="H7674" s="28">
        <v>109</v>
      </c>
      <c r="I7674" s="28">
        <v>10</v>
      </c>
      <c r="J7674" s="28">
        <v>2E-3</v>
      </c>
      <c r="AI7674"/>
      <c r="AJ7674"/>
    </row>
    <row r="7675" spans="1:36" ht="14.5" x14ac:dyDescent="0.35">
      <c r="A7675" s="52">
        <f t="shared" si="371"/>
        <v>2016</v>
      </c>
      <c r="B7675" s="30">
        <f t="shared" si="372"/>
        <v>146</v>
      </c>
      <c r="C7675" s="4">
        <f t="shared" si="373"/>
        <v>22</v>
      </c>
      <c r="D7675" s="4" t="s">
        <v>805</v>
      </c>
      <c r="E7675" s="28">
        <v>544</v>
      </c>
      <c r="F7675" s="28">
        <v>187</v>
      </c>
      <c r="G7675" s="28">
        <v>6.4</v>
      </c>
      <c r="H7675" s="28">
        <v>109</v>
      </c>
      <c r="I7675" s="28">
        <v>10</v>
      </c>
      <c r="J7675" s="28">
        <v>2.8E-3</v>
      </c>
      <c r="AI7675"/>
      <c r="AJ7675"/>
    </row>
    <row r="7676" spans="1:36" ht="14.5" x14ac:dyDescent="0.35">
      <c r="A7676" s="52">
        <f t="shared" si="371"/>
        <v>2016</v>
      </c>
      <c r="B7676" s="30">
        <f t="shared" si="372"/>
        <v>146</v>
      </c>
      <c r="C7676" s="4">
        <f t="shared" si="373"/>
        <v>22</v>
      </c>
      <c r="D7676" s="4" t="s">
        <v>805</v>
      </c>
      <c r="E7676" s="28">
        <v>544</v>
      </c>
      <c r="F7676" s="28">
        <v>187</v>
      </c>
      <c r="G7676" s="28">
        <v>6.4</v>
      </c>
      <c r="H7676" s="28">
        <v>109</v>
      </c>
      <c r="I7676" s="28">
        <v>10</v>
      </c>
      <c r="J7676" s="28">
        <v>2.2000000000000001E-3</v>
      </c>
      <c r="AI7676"/>
      <c r="AJ7676"/>
    </row>
    <row r="7677" spans="1:36" ht="14.5" x14ac:dyDescent="0.35">
      <c r="A7677" s="52">
        <f t="shared" si="371"/>
        <v>2016</v>
      </c>
      <c r="B7677" s="30">
        <f t="shared" si="372"/>
        <v>146</v>
      </c>
      <c r="C7677" s="4">
        <f t="shared" si="373"/>
        <v>22</v>
      </c>
      <c r="D7677" s="4" t="s">
        <v>805</v>
      </c>
      <c r="E7677" s="28">
        <v>544</v>
      </c>
      <c r="F7677" s="28">
        <v>187</v>
      </c>
      <c r="G7677" s="28">
        <v>6.4</v>
      </c>
      <c r="H7677" s="28">
        <v>109</v>
      </c>
      <c r="I7677" s="28">
        <v>10</v>
      </c>
      <c r="J7677" s="28">
        <v>1.6999999999999999E-3</v>
      </c>
      <c r="AI7677"/>
      <c r="AJ7677"/>
    </row>
    <row r="7678" spans="1:36" ht="14.5" x14ac:dyDescent="0.35">
      <c r="A7678" s="52">
        <f t="shared" si="371"/>
        <v>2016</v>
      </c>
      <c r="B7678" s="30">
        <f t="shared" si="372"/>
        <v>146</v>
      </c>
      <c r="C7678" s="4">
        <f t="shared" si="373"/>
        <v>22</v>
      </c>
      <c r="D7678" s="4" t="s">
        <v>805</v>
      </c>
      <c r="E7678" s="28">
        <v>544</v>
      </c>
      <c r="F7678" s="28">
        <v>187</v>
      </c>
      <c r="G7678" s="28">
        <v>6.4</v>
      </c>
      <c r="H7678" s="28">
        <v>109</v>
      </c>
      <c r="I7678" s="28">
        <v>10</v>
      </c>
      <c r="J7678" s="28">
        <v>2.3999999999999998E-3</v>
      </c>
      <c r="AI7678"/>
      <c r="AJ7678"/>
    </row>
    <row r="7679" spans="1:36" ht="14.5" x14ac:dyDescent="0.35">
      <c r="A7679" s="52">
        <f t="shared" si="371"/>
        <v>2016</v>
      </c>
      <c r="B7679" s="30">
        <f t="shared" si="372"/>
        <v>146</v>
      </c>
      <c r="C7679" s="4">
        <f t="shared" si="373"/>
        <v>22</v>
      </c>
      <c r="D7679" s="4" t="s">
        <v>805</v>
      </c>
      <c r="E7679" s="28">
        <v>544</v>
      </c>
      <c r="F7679" s="28">
        <v>187</v>
      </c>
      <c r="G7679" s="28">
        <v>6.4</v>
      </c>
      <c r="H7679" s="28">
        <v>109</v>
      </c>
      <c r="I7679" s="28">
        <v>10</v>
      </c>
      <c r="J7679" s="28">
        <v>1.6000000000000001E-3</v>
      </c>
      <c r="AI7679"/>
      <c r="AJ7679"/>
    </row>
    <row r="7680" spans="1:36" ht="14.5" x14ac:dyDescent="0.35">
      <c r="A7680" s="52">
        <f t="shared" si="371"/>
        <v>2016</v>
      </c>
      <c r="B7680" s="30">
        <f t="shared" si="372"/>
        <v>146</v>
      </c>
      <c r="C7680" s="4">
        <f t="shared" si="373"/>
        <v>22</v>
      </c>
      <c r="D7680" s="4" t="s">
        <v>805</v>
      </c>
      <c r="E7680" s="28">
        <v>544</v>
      </c>
      <c r="F7680" s="28">
        <v>187</v>
      </c>
      <c r="G7680" s="28">
        <v>6.4</v>
      </c>
      <c r="H7680" s="28">
        <v>109</v>
      </c>
      <c r="I7680" s="28">
        <v>10</v>
      </c>
      <c r="J7680" s="28">
        <v>1.9E-3</v>
      </c>
      <c r="AI7680"/>
      <c r="AJ7680"/>
    </row>
    <row r="7681" spans="1:36" ht="14.5" x14ac:dyDescent="0.35">
      <c r="A7681" s="52">
        <f t="shared" si="371"/>
        <v>2016</v>
      </c>
      <c r="B7681" s="30">
        <f t="shared" si="372"/>
        <v>146</v>
      </c>
      <c r="C7681" s="4">
        <f t="shared" si="373"/>
        <v>22</v>
      </c>
      <c r="D7681" s="4" t="s">
        <v>805</v>
      </c>
      <c r="E7681" s="28">
        <v>544</v>
      </c>
      <c r="F7681" s="28">
        <v>187</v>
      </c>
      <c r="G7681" s="28">
        <v>6.4</v>
      </c>
      <c r="H7681" s="28">
        <v>109</v>
      </c>
      <c r="I7681" s="28">
        <v>10</v>
      </c>
      <c r="J7681" s="28">
        <v>1.2999999999999999E-3</v>
      </c>
      <c r="AI7681"/>
      <c r="AJ7681"/>
    </row>
    <row r="7682" spans="1:36" ht="14.5" x14ac:dyDescent="0.35">
      <c r="A7682" s="52">
        <f t="shared" ref="A7682:A7745" si="374">YEAR(D7682)</f>
        <v>2016</v>
      </c>
      <c r="B7682" s="30">
        <f t="shared" ref="B7682:B7745" si="375">D7682-DATE(YEAR(D7682),1,0)</f>
        <v>146</v>
      </c>
      <c r="C7682" s="4">
        <f t="shared" ref="C7682:C7745" si="376">WEEKNUM(D7682,1)</f>
        <v>22</v>
      </c>
      <c r="D7682" s="4" t="s">
        <v>805</v>
      </c>
      <c r="E7682" s="28">
        <v>545</v>
      </c>
      <c r="F7682" s="28">
        <v>187</v>
      </c>
      <c r="G7682" s="28">
        <v>6.4</v>
      </c>
      <c r="H7682" s="28">
        <v>217</v>
      </c>
      <c r="I7682" s="28">
        <v>10</v>
      </c>
      <c r="J7682" s="28">
        <v>1E-3</v>
      </c>
      <c r="AI7682"/>
      <c r="AJ7682"/>
    </row>
    <row r="7683" spans="1:36" ht="14.5" x14ac:dyDescent="0.35">
      <c r="A7683" s="52">
        <f t="shared" si="374"/>
        <v>2016</v>
      </c>
      <c r="B7683" s="30">
        <f t="shared" si="375"/>
        <v>146</v>
      </c>
      <c r="C7683" s="4">
        <f t="shared" si="376"/>
        <v>22</v>
      </c>
      <c r="D7683" s="4" t="s">
        <v>805</v>
      </c>
      <c r="E7683" s="28">
        <v>545</v>
      </c>
      <c r="F7683" s="28">
        <v>187</v>
      </c>
      <c r="G7683" s="28">
        <v>6.4</v>
      </c>
      <c r="H7683" s="28">
        <v>217</v>
      </c>
      <c r="I7683" s="28">
        <v>10</v>
      </c>
      <c r="J7683" s="28">
        <v>1.9E-3</v>
      </c>
      <c r="AI7683"/>
      <c r="AJ7683"/>
    </row>
    <row r="7684" spans="1:36" ht="14.5" x14ac:dyDescent="0.35">
      <c r="A7684" s="52">
        <f t="shared" si="374"/>
        <v>2016</v>
      </c>
      <c r="B7684" s="30">
        <f t="shared" si="375"/>
        <v>146</v>
      </c>
      <c r="C7684" s="4">
        <f t="shared" si="376"/>
        <v>22</v>
      </c>
      <c r="D7684" s="4" t="s">
        <v>805</v>
      </c>
      <c r="E7684" s="28">
        <v>544</v>
      </c>
      <c r="F7684" s="28">
        <v>187</v>
      </c>
      <c r="G7684" s="28">
        <v>6.4</v>
      </c>
      <c r="H7684" s="28">
        <v>109</v>
      </c>
      <c r="I7684" s="28">
        <v>11</v>
      </c>
      <c r="J7684" s="28">
        <v>2.8999999999999998E-3</v>
      </c>
      <c r="AI7684"/>
      <c r="AJ7684"/>
    </row>
    <row r="7685" spans="1:36" ht="14.5" x14ac:dyDescent="0.35">
      <c r="A7685" s="52">
        <f t="shared" si="374"/>
        <v>2016</v>
      </c>
      <c r="B7685" s="30">
        <f t="shared" si="375"/>
        <v>146</v>
      </c>
      <c r="C7685" s="4">
        <f t="shared" si="376"/>
        <v>22</v>
      </c>
      <c r="D7685" s="4" t="s">
        <v>805</v>
      </c>
      <c r="E7685" s="28">
        <v>544</v>
      </c>
      <c r="F7685" s="28">
        <v>187</v>
      </c>
      <c r="G7685" s="28">
        <v>6.4</v>
      </c>
      <c r="H7685" s="28">
        <v>109</v>
      </c>
      <c r="I7685" s="28">
        <v>11</v>
      </c>
      <c r="J7685" s="28">
        <v>2.0999999999999999E-3</v>
      </c>
      <c r="AI7685"/>
      <c r="AJ7685"/>
    </row>
    <row r="7686" spans="1:36" ht="14.5" x14ac:dyDescent="0.35">
      <c r="A7686" s="52">
        <f t="shared" si="374"/>
        <v>2016</v>
      </c>
      <c r="B7686" s="30">
        <f t="shared" si="375"/>
        <v>146</v>
      </c>
      <c r="C7686" s="4">
        <f t="shared" si="376"/>
        <v>22</v>
      </c>
      <c r="D7686" s="4" t="s">
        <v>805</v>
      </c>
      <c r="E7686" s="28">
        <v>544</v>
      </c>
      <c r="F7686" s="28">
        <v>187</v>
      </c>
      <c r="G7686" s="28">
        <v>6.4</v>
      </c>
      <c r="H7686" s="28">
        <v>109</v>
      </c>
      <c r="I7686" s="28">
        <v>11</v>
      </c>
      <c r="J7686" s="28">
        <v>3.0999999999999999E-3</v>
      </c>
      <c r="AI7686"/>
      <c r="AJ7686"/>
    </row>
    <row r="7687" spans="1:36" ht="14.5" x14ac:dyDescent="0.35">
      <c r="A7687" s="52">
        <f t="shared" si="374"/>
        <v>2016</v>
      </c>
      <c r="B7687" s="30">
        <f t="shared" si="375"/>
        <v>146</v>
      </c>
      <c r="C7687" s="4">
        <f t="shared" si="376"/>
        <v>22</v>
      </c>
      <c r="D7687" s="4" t="s">
        <v>805</v>
      </c>
      <c r="E7687" s="28">
        <v>544</v>
      </c>
      <c r="F7687" s="28">
        <v>187</v>
      </c>
      <c r="G7687" s="28">
        <v>6.4</v>
      </c>
      <c r="H7687" s="28">
        <v>109</v>
      </c>
      <c r="I7687" s="28">
        <v>11</v>
      </c>
      <c r="J7687" s="28">
        <v>2.0999999999999999E-3</v>
      </c>
      <c r="AI7687"/>
      <c r="AJ7687"/>
    </row>
    <row r="7688" spans="1:36" ht="14.5" x14ac:dyDescent="0.35">
      <c r="A7688" s="52">
        <f t="shared" si="374"/>
        <v>2016</v>
      </c>
      <c r="B7688" s="30">
        <f t="shared" si="375"/>
        <v>146</v>
      </c>
      <c r="C7688" s="4">
        <f t="shared" si="376"/>
        <v>22</v>
      </c>
      <c r="D7688" s="4" t="s">
        <v>805</v>
      </c>
      <c r="E7688" s="28">
        <v>544</v>
      </c>
      <c r="F7688" s="28">
        <v>187</v>
      </c>
      <c r="G7688" s="28">
        <v>6.4</v>
      </c>
      <c r="H7688" s="28">
        <v>109</v>
      </c>
      <c r="I7688" s="28">
        <v>11</v>
      </c>
      <c r="J7688" s="28">
        <v>2.5999999999999999E-3</v>
      </c>
      <c r="AI7688"/>
      <c r="AJ7688"/>
    </row>
    <row r="7689" spans="1:36" ht="14.5" x14ac:dyDescent="0.35">
      <c r="A7689" s="52">
        <f t="shared" si="374"/>
        <v>2016</v>
      </c>
      <c r="B7689" s="30">
        <f t="shared" si="375"/>
        <v>146</v>
      </c>
      <c r="C7689" s="4">
        <f t="shared" si="376"/>
        <v>22</v>
      </c>
      <c r="D7689" s="4" t="s">
        <v>805</v>
      </c>
      <c r="E7689" s="28">
        <v>544</v>
      </c>
      <c r="F7689" s="28">
        <v>187</v>
      </c>
      <c r="G7689" s="28">
        <v>6.4</v>
      </c>
      <c r="H7689" s="28">
        <v>109</v>
      </c>
      <c r="I7689" s="28">
        <v>11</v>
      </c>
      <c r="J7689" s="28">
        <v>2.5999999999999999E-3</v>
      </c>
      <c r="AI7689"/>
      <c r="AJ7689"/>
    </row>
    <row r="7690" spans="1:36" ht="14.5" x14ac:dyDescent="0.35">
      <c r="A7690" s="52">
        <f t="shared" si="374"/>
        <v>2016</v>
      </c>
      <c r="B7690" s="30">
        <f t="shared" si="375"/>
        <v>146</v>
      </c>
      <c r="C7690" s="4">
        <f t="shared" si="376"/>
        <v>22</v>
      </c>
      <c r="D7690" s="4" t="s">
        <v>805</v>
      </c>
      <c r="E7690" s="28">
        <v>544</v>
      </c>
      <c r="F7690" s="28">
        <v>187</v>
      </c>
      <c r="G7690" s="28">
        <v>6.4</v>
      </c>
      <c r="H7690" s="28">
        <v>109</v>
      </c>
      <c r="I7690" s="28">
        <v>11</v>
      </c>
      <c r="J7690" s="28">
        <v>2.3999999999999998E-3</v>
      </c>
      <c r="AI7690"/>
      <c r="AJ7690"/>
    </row>
    <row r="7691" spans="1:36" ht="14.5" x14ac:dyDescent="0.35">
      <c r="A7691" s="52">
        <f t="shared" si="374"/>
        <v>2016</v>
      </c>
      <c r="B7691" s="30">
        <f t="shared" si="375"/>
        <v>146</v>
      </c>
      <c r="C7691" s="4">
        <f t="shared" si="376"/>
        <v>22</v>
      </c>
      <c r="D7691" s="4" t="s">
        <v>805</v>
      </c>
      <c r="E7691" s="28">
        <v>544</v>
      </c>
      <c r="F7691" s="28">
        <v>187</v>
      </c>
      <c r="G7691" s="28">
        <v>6.4</v>
      </c>
      <c r="H7691" s="28">
        <v>109</v>
      </c>
      <c r="I7691" s="28">
        <v>11</v>
      </c>
      <c r="J7691" s="28">
        <v>1.6000000000000001E-3</v>
      </c>
      <c r="AI7691"/>
      <c r="AJ7691"/>
    </row>
    <row r="7692" spans="1:36" ht="14.5" x14ac:dyDescent="0.35">
      <c r="A7692" s="52">
        <f t="shared" si="374"/>
        <v>2016</v>
      </c>
      <c r="B7692" s="30">
        <f t="shared" si="375"/>
        <v>146</v>
      </c>
      <c r="C7692" s="4">
        <f t="shared" si="376"/>
        <v>22</v>
      </c>
      <c r="D7692" s="4" t="s">
        <v>805</v>
      </c>
      <c r="E7692" s="28">
        <v>544</v>
      </c>
      <c r="F7692" s="28">
        <v>187</v>
      </c>
      <c r="G7692" s="28">
        <v>6.4</v>
      </c>
      <c r="H7692" s="28">
        <v>109</v>
      </c>
      <c r="I7692" s="28">
        <v>11</v>
      </c>
      <c r="J7692" s="28">
        <v>2.3999999999999998E-3</v>
      </c>
      <c r="AI7692"/>
      <c r="AJ7692"/>
    </row>
    <row r="7693" spans="1:36" ht="14.5" x14ac:dyDescent="0.35">
      <c r="A7693" s="52">
        <f t="shared" si="374"/>
        <v>2016</v>
      </c>
      <c r="B7693" s="30">
        <f t="shared" si="375"/>
        <v>146</v>
      </c>
      <c r="C7693" s="4">
        <f t="shared" si="376"/>
        <v>22</v>
      </c>
      <c r="D7693" s="4" t="s">
        <v>805</v>
      </c>
      <c r="E7693" s="28">
        <v>544</v>
      </c>
      <c r="F7693" s="28">
        <v>187</v>
      </c>
      <c r="G7693" s="28">
        <v>6.4</v>
      </c>
      <c r="H7693" s="28">
        <v>109</v>
      </c>
      <c r="I7693" s="28">
        <v>11</v>
      </c>
      <c r="J7693" s="28">
        <v>1.9E-3</v>
      </c>
      <c r="AI7693"/>
      <c r="AJ7693"/>
    </row>
    <row r="7694" spans="1:36" ht="14.5" x14ac:dyDescent="0.35">
      <c r="A7694" s="52">
        <f t="shared" si="374"/>
        <v>2016</v>
      </c>
      <c r="B7694" s="30">
        <f t="shared" si="375"/>
        <v>146</v>
      </c>
      <c r="C7694" s="4">
        <f t="shared" si="376"/>
        <v>22</v>
      </c>
      <c r="D7694" s="4" t="s">
        <v>805</v>
      </c>
      <c r="E7694" s="28">
        <v>544</v>
      </c>
      <c r="F7694" s="28">
        <v>187</v>
      </c>
      <c r="G7694" s="28">
        <v>6.4</v>
      </c>
      <c r="H7694" s="28">
        <v>109</v>
      </c>
      <c r="I7694" s="28">
        <v>11</v>
      </c>
      <c r="J7694" s="28">
        <v>2.3E-3</v>
      </c>
      <c r="AI7694"/>
      <c r="AJ7694"/>
    </row>
    <row r="7695" spans="1:36" ht="14.5" x14ac:dyDescent="0.35">
      <c r="A7695" s="52">
        <f t="shared" si="374"/>
        <v>2016</v>
      </c>
      <c r="B7695" s="30">
        <f t="shared" si="375"/>
        <v>146</v>
      </c>
      <c r="C7695" s="4">
        <f t="shared" si="376"/>
        <v>22</v>
      </c>
      <c r="D7695" s="4" t="s">
        <v>805</v>
      </c>
      <c r="E7695" s="28">
        <v>544</v>
      </c>
      <c r="F7695" s="28">
        <v>187</v>
      </c>
      <c r="G7695" s="28">
        <v>6.4</v>
      </c>
      <c r="H7695" s="28">
        <v>109</v>
      </c>
      <c r="I7695" s="28">
        <v>11</v>
      </c>
      <c r="J7695" s="28">
        <v>2.3999999999999998E-3</v>
      </c>
      <c r="AI7695"/>
      <c r="AJ7695"/>
    </row>
    <row r="7696" spans="1:36" ht="14.5" x14ac:dyDescent="0.35">
      <c r="A7696" s="52">
        <f t="shared" si="374"/>
        <v>2016</v>
      </c>
      <c r="B7696" s="30">
        <f t="shared" si="375"/>
        <v>146</v>
      </c>
      <c r="C7696" s="4">
        <f t="shared" si="376"/>
        <v>22</v>
      </c>
      <c r="D7696" s="4" t="s">
        <v>805</v>
      </c>
      <c r="E7696" s="28">
        <v>544</v>
      </c>
      <c r="F7696" s="28">
        <v>187</v>
      </c>
      <c r="G7696" s="28">
        <v>6.4</v>
      </c>
      <c r="H7696" s="28">
        <v>109</v>
      </c>
      <c r="I7696" s="28">
        <v>11</v>
      </c>
      <c r="J7696" s="28">
        <v>2.7000000000000001E-3</v>
      </c>
      <c r="AI7696"/>
      <c r="AJ7696"/>
    </row>
    <row r="7697" spans="1:36" ht="14.5" x14ac:dyDescent="0.35">
      <c r="A7697" s="52">
        <f t="shared" si="374"/>
        <v>2016</v>
      </c>
      <c r="B7697" s="30">
        <f t="shared" si="375"/>
        <v>146</v>
      </c>
      <c r="C7697" s="4">
        <f t="shared" si="376"/>
        <v>22</v>
      </c>
      <c r="D7697" s="4" t="s">
        <v>805</v>
      </c>
      <c r="E7697" s="28">
        <v>544</v>
      </c>
      <c r="F7697" s="28">
        <v>187</v>
      </c>
      <c r="G7697" s="28">
        <v>6.4</v>
      </c>
      <c r="H7697" s="28">
        <v>109</v>
      </c>
      <c r="I7697" s="28">
        <v>11</v>
      </c>
      <c r="J7697" s="28">
        <v>3.3E-3</v>
      </c>
      <c r="AI7697"/>
      <c r="AJ7697"/>
    </row>
    <row r="7698" spans="1:36" ht="14.5" x14ac:dyDescent="0.35">
      <c r="A7698" s="52">
        <f t="shared" si="374"/>
        <v>2016</v>
      </c>
      <c r="B7698" s="30">
        <f t="shared" si="375"/>
        <v>146</v>
      </c>
      <c r="C7698" s="4">
        <f t="shared" si="376"/>
        <v>22</v>
      </c>
      <c r="D7698" s="4" t="s">
        <v>805</v>
      </c>
      <c r="E7698" s="28">
        <v>544</v>
      </c>
      <c r="F7698" s="28">
        <v>187</v>
      </c>
      <c r="G7698" s="28">
        <v>6.4</v>
      </c>
      <c r="H7698" s="28">
        <v>109</v>
      </c>
      <c r="I7698" s="28">
        <v>11</v>
      </c>
      <c r="J7698" s="28">
        <v>2.7000000000000001E-3</v>
      </c>
      <c r="AI7698"/>
      <c r="AJ7698"/>
    </row>
    <row r="7699" spans="1:36" ht="14.5" x14ac:dyDescent="0.35">
      <c r="A7699" s="52">
        <f t="shared" si="374"/>
        <v>2016</v>
      </c>
      <c r="B7699" s="30">
        <f t="shared" si="375"/>
        <v>146</v>
      </c>
      <c r="C7699" s="4">
        <f t="shared" si="376"/>
        <v>22</v>
      </c>
      <c r="D7699" s="4" t="s">
        <v>805</v>
      </c>
      <c r="E7699" s="28">
        <v>544</v>
      </c>
      <c r="F7699" s="28">
        <v>187</v>
      </c>
      <c r="G7699" s="28">
        <v>6.4</v>
      </c>
      <c r="H7699" s="28">
        <v>109</v>
      </c>
      <c r="I7699" s="28">
        <v>11</v>
      </c>
      <c r="J7699" s="28">
        <v>1.8E-3</v>
      </c>
      <c r="AI7699"/>
      <c r="AJ7699"/>
    </row>
    <row r="7700" spans="1:36" ht="14.5" x14ac:dyDescent="0.35">
      <c r="A7700" s="52">
        <f t="shared" si="374"/>
        <v>2016</v>
      </c>
      <c r="B7700" s="30">
        <f t="shared" si="375"/>
        <v>146</v>
      </c>
      <c r="C7700" s="4">
        <f t="shared" si="376"/>
        <v>22</v>
      </c>
      <c r="D7700" s="4" t="s">
        <v>805</v>
      </c>
      <c r="E7700" s="28">
        <v>544</v>
      </c>
      <c r="F7700" s="28">
        <v>187</v>
      </c>
      <c r="G7700" s="28">
        <v>6.4</v>
      </c>
      <c r="H7700" s="28">
        <v>109</v>
      </c>
      <c r="I7700" s="28">
        <v>11</v>
      </c>
      <c r="J7700" s="28">
        <v>1.8E-3</v>
      </c>
      <c r="AI7700"/>
      <c r="AJ7700"/>
    </row>
    <row r="7701" spans="1:36" ht="14.5" x14ac:dyDescent="0.35">
      <c r="A7701" s="52">
        <f t="shared" si="374"/>
        <v>2016</v>
      </c>
      <c r="B7701" s="30">
        <f t="shared" si="375"/>
        <v>146</v>
      </c>
      <c r="C7701" s="4">
        <f t="shared" si="376"/>
        <v>22</v>
      </c>
      <c r="D7701" s="4" t="s">
        <v>805</v>
      </c>
      <c r="E7701" s="28">
        <v>544</v>
      </c>
      <c r="F7701" s="28">
        <v>187</v>
      </c>
      <c r="G7701" s="28">
        <v>6.4</v>
      </c>
      <c r="H7701" s="28">
        <v>109</v>
      </c>
      <c r="I7701" s="28">
        <v>11</v>
      </c>
      <c r="J7701" s="28">
        <v>2.7000000000000001E-3</v>
      </c>
      <c r="AI7701"/>
      <c r="AJ7701"/>
    </row>
    <row r="7702" spans="1:36" ht="14.5" x14ac:dyDescent="0.35">
      <c r="A7702" s="52">
        <f t="shared" si="374"/>
        <v>2016</v>
      </c>
      <c r="B7702" s="30">
        <f t="shared" si="375"/>
        <v>146</v>
      </c>
      <c r="C7702" s="4">
        <f t="shared" si="376"/>
        <v>22</v>
      </c>
      <c r="D7702" s="4" t="s">
        <v>805</v>
      </c>
      <c r="E7702" s="28">
        <v>544</v>
      </c>
      <c r="F7702" s="28">
        <v>187</v>
      </c>
      <c r="G7702" s="28">
        <v>6.4</v>
      </c>
      <c r="H7702" s="28">
        <v>109</v>
      </c>
      <c r="I7702" s="28">
        <v>11</v>
      </c>
      <c r="J7702" s="28">
        <v>2.7000000000000001E-3</v>
      </c>
      <c r="AI7702"/>
      <c r="AJ7702"/>
    </row>
    <row r="7703" spans="1:36" ht="14.5" x14ac:dyDescent="0.35">
      <c r="A7703" s="52">
        <f t="shared" si="374"/>
        <v>2016</v>
      </c>
      <c r="B7703" s="30">
        <f t="shared" si="375"/>
        <v>146</v>
      </c>
      <c r="C7703" s="4">
        <f t="shared" si="376"/>
        <v>22</v>
      </c>
      <c r="D7703" s="4" t="s">
        <v>805</v>
      </c>
      <c r="E7703" s="28">
        <v>545</v>
      </c>
      <c r="F7703" s="28">
        <v>187</v>
      </c>
      <c r="G7703" s="28">
        <v>6.4</v>
      </c>
      <c r="H7703" s="28">
        <v>217</v>
      </c>
      <c r="I7703" s="28">
        <v>11</v>
      </c>
      <c r="J7703" s="28">
        <v>1.5E-3</v>
      </c>
      <c r="AI7703"/>
      <c r="AJ7703"/>
    </row>
    <row r="7704" spans="1:36" ht="14.5" x14ac:dyDescent="0.35">
      <c r="A7704" s="52">
        <f t="shared" si="374"/>
        <v>2016</v>
      </c>
      <c r="B7704" s="30">
        <f t="shared" si="375"/>
        <v>146</v>
      </c>
      <c r="C7704" s="4">
        <f t="shared" si="376"/>
        <v>22</v>
      </c>
      <c r="D7704" s="4" t="s">
        <v>805</v>
      </c>
      <c r="E7704" s="28">
        <v>545</v>
      </c>
      <c r="F7704" s="28">
        <v>187</v>
      </c>
      <c r="G7704" s="28">
        <v>6.4</v>
      </c>
      <c r="H7704" s="28">
        <v>217</v>
      </c>
      <c r="I7704" s="28">
        <v>11</v>
      </c>
      <c r="J7704" s="28">
        <v>1.6000000000000001E-3</v>
      </c>
      <c r="AI7704"/>
      <c r="AJ7704"/>
    </row>
    <row r="7705" spans="1:36" ht="14.5" x14ac:dyDescent="0.35">
      <c r="A7705" s="52">
        <f t="shared" si="374"/>
        <v>2016</v>
      </c>
      <c r="B7705" s="30">
        <f t="shared" si="375"/>
        <v>146</v>
      </c>
      <c r="C7705" s="4">
        <f t="shared" si="376"/>
        <v>22</v>
      </c>
      <c r="D7705" s="4" t="s">
        <v>805</v>
      </c>
      <c r="E7705" s="28">
        <v>545</v>
      </c>
      <c r="F7705" s="28">
        <v>187</v>
      </c>
      <c r="G7705" s="28">
        <v>6.4</v>
      </c>
      <c r="H7705" s="28">
        <v>217</v>
      </c>
      <c r="I7705" s="28">
        <v>11</v>
      </c>
      <c r="J7705" s="28">
        <v>2E-3</v>
      </c>
      <c r="AI7705"/>
      <c r="AJ7705"/>
    </row>
    <row r="7706" spans="1:36" ht="14.5" x14ac:dyDescent="0.35">
      <c r="A7706" s="52">
        <f t="shared" si="374"/>
        <v>2016</v>
      </c>
      <c r="B7706" s="30">
        <f t="shared" si="375"/>
        <v>146</v>
      </c>
      <c r="C7706" s="4">
        <f t="shared" si="376"/>
        <v>22</v>
      </c>
      <c r="D7706" s="4" t="s">
        <v>805</v>
      </c>
      <c r="E7706" s="28">
        <v>545</v>
      </c>
      <c r="F7706" s="28">
        <v>187</v>
      </c>
      <c r="G7706" s="28">
        <v>6.4</v>
      </c>
      <c r="H7706" s="28">
        <v>217</v>
      </c>
      <c r="I7706" s="28">
        <v>11</v>
      </c>
      <c r="J7706" s="28">
        <v>2E-3</v>
      </c>
      <c r="AI7706"/>
      <c r="AJ7706"/>
    </row>
    <row r="7707" spans="1:36" ht="14.5" x14ac:dyDescent="0.35">
      <c r="A7707" s="52">
        <f t="shared" si="374"/>
        <v>2016</v>
      </c>
      <c r="B7707" s="30">
        <f t="shared" si="375"/>
        <v>146</v>
      </c>
      <c r="C7707" s="4">
        <f t="shared" si="376"/>
        <v>22</v>
      </c>
      <c r="D7707" s="4" t="s">
        <v>805</v>
      </c>
      <c r="E7707" s="28">
        <v>545</v>
      </c>
      <c r="F7707" s="28">
        <v>187</v>
      </c>
      <c r="G7707" s="28">
        <v>6.4</v>
      </c>
      <c r="H7707" s="28">
        <v>217</v>
      </c>
      <c r="I7707" s="28">
        <v>11</v>
      </c>
      <c r="J7707" s="28">
        <v>2.0999999999999999E-3</v>
      </c>
      <c r="AI7707"/>
      <c r="AJ7707"/>
    </row>
    <row r="7708" spans="1:36" ht="14.5" x14ac:dyDescent="0.35">
      <c r="A7708" s="52">
        <f t="shared" si="374"/>
        <v>2016</v>
      </c>
      <c r="B7708" s="30">
        <f t="shared" si="375"/>
        <v>146</v>
      </c>
      <c r="C7708" s="4">
        <f t="shared" si="376"/>
        <v>22</v>
      </c>
      <c r="D7708" s="4" t="s">
        <v>805</v>
      </c>
      <c r="E7708" s="28">
        <v>545</v>
      </c>
      <c r="F7708" s="28">
        <v>187</v>
      </c>
      <c r="G7708" s="28">
        <v>6.4</v>
      </c>
      <c r="H7708" s="28">
        <v>217</v>
      </c>
      <c r="I7708" s="28">
        <v>11</v>
      </c>
      <c r="J7708" s="28">
        <v>1.8E-3</v>
      </c>
      <c r="AI7708"/>
      <c r="AJ7708"/>
    </row>
    <row r="7709" spans="1:36" ht="14.5" x14ac:dyDescent="0.35">
      <c r="A7709" s="52">
        <f t="shared" si="374"/>
        <v>2016</v>
      </c>
      <c r="B7709" s="30">
        <f t="shared" si="375"/>
        <v>146</v>
      </c>
      <c r="C7709" s="4">
        <f t="shared" si="376"/>
        <v>22</v>
      </c>
      <c r="D7709" s="4" t="s">
        <v>805</v>
      </c>
      <c r="E7709" s="28">
        <v>544</v>
      </c>
      <c r="F7709" s="28">
        <v>187</v>
      </c>
      <c r="G7709" s="28">
        <v>6.4</v>
      </c>
      <c r="H7709" s="28">
        <v>109</v>
      </c>
      <c r="I7709" s="28">
        <v>12</v>
      </c>
      <c r="J7709" s="28">
        <v>2.0999999999999999E-3</v>
      </c>
      <c r="AI7709"/>
      <c r="AJ7709"/>
    </row>
    <row r="7710" spans="1:36" ht="14.5" x14ac:dyDescent="0.35">
      <c r="A7710" s="52">
        <f t="shared" si="374"/>
        <v>2016</v>
      </c>
      <c r="B7710" s="30">
        <f t="shared" si="375"/>
        <v>146</v>
      </c>
      <c r="C7710" s="4">
        <f t="shared" si="376"/>
        <v>22</v>
      </c>
      <c r="D7710" s="4" t="s">
        <v>805</v>
      </c>
      <c r="E7710" s="28">
        <v>544</v>
      </c>
      <c r="F7710" s="28">
        <v>187</v>
      </c>
      <c r="G7710" s="28">
        <v>6.4</v>
      </c>
      <c r="H7710" s="28">
        <v>109</v>
      </c>
      <c r="I7710" s="28">
        <v>12</v>
      </c>
      <c r="J7710" s="28">
        <v>2.5999999999999999E-3</v>
      </c>
      <c r="AI7710"/>
      <c r="AJ7710"/>
    </row>
    <row r="7711" spans="1:36" ht="14.5" x14ac:dyDescent="0.35">
      <c r="A7711" s="52">
        <f t="shared" si="374"/>
        <v>2016</v>
      </c>
      <c r="B7711" s="30">
        <f t="shared" si="375"/>
        <v>146</v>
      </c>
      <c r="C7711" s="4">
        <f t="shared" si="376"/>
        <v>22</v>
      </c>
      <c r="D7711" s="4" t="s">
        <v>805</v>
      </c>
      <c r="E7711" s="28">
        <v>544</v>
      </c>
      <c r="F7711" s="28">
        <v>187</v>
      </c>
      <c r="G7711" s="28">
        <v>6.4</v>
      </c>
      <c r="H7711" s="28">
        <v>109</v>
      </c>
      <c r="I7711" s="28">
        <v>12</v>
      </c>
      <c r="J7711" s="28">
        <v>3.0000000000000001E-3</v>
      </c>
      <c r="AI7711"/>
      <c r="AJ7711"/>
    </row>
    <row r="7712" spans="1:36" ht="14.5" x14ac:dyDescent="0.35">
      <c r="A7712" s="52">
        <f t="shared" si="374"/>
        <v>2016</v>
      </c>
      <c r="B7712" s="30">
        <f t="shared" si="375"/>
        <v>146</v>
      </c>
      <c r="C7712" s="4">
        <f t="shared" si="376"/>
        <v>22</v>
      </c>
      <c r="D7712" s="4" t="s">
        <v>805</v>
      </c>
      <c r="E7712" s="28">
        <v>544</v>
      </c>
      <c r="F7712" s="28">
        <v>187</v>
      </c>
      <c r="G7712" s="28">
        <v>6.4</v>
      </c>
      <c r="H7712" s="28">
        <v>109</v>
      </c>
      <c r="I7712" s="28">
        <v>12</v>
      </c>
      <c r="J7712" s="28">
        <v>3.2000000000000002E-3</v>
      </c>
      <c r="AI7712"/>
      <c r="AJ7712"/>
    </row>
    <row r="7713" spans="1:36" ht="14.5" x14ac:dyDescent="0.35">
      <c r="A7713" s="52">
        <f t="shared" si="374"/>
        <v>2016</v>
      </c>
      <c r="B7713" s="30">
        <f t="shared" si="375"/>
        <v>146</v>
      </c>
      <c r="C7713" s="4">
        <f t="shared" si="376"/>
        <v>22</v>
      </c>
      <c r="D7713" s="4" t="s">
        <v>805</v>
      </c>
      <c r="E7713" s="28">
        <v>544</v>
      </c>
      <c r="F7713" s="28">
        <v>187</v>
      </c>
      <c r="G7713" s="28">
        <v>6.4</v>
      </c>
      <c r="H7713" s="28">
        <v>109</v>
      </c>
      <c r="I7713" s="28">
        <v>12</v>
      </c>
      <c r="J7713" s="28">
        <v>2.0999999999999999E-3</v>
      </c>
      <c r="AI7713"/>
      <c r="AJ7713"/>
    </row>
    <row r="7714" spans="1:36" ht="14.5" x14ac:dyDescent="0.35">
      <c r="A7714" s="52">
        <f t="shared" si="374"/>
        <v>2016</v>
      </c>
      <c r="B7714" s="30">
        <f t="shared" si="375"/>
        <v>146</v>
      </c>
      <c r="C7714" s="4">
        <f t="shared" si="376"/>
        <v>22</v>
      </c>
      <c r="D7714" s="4" t="s">
        <v>805</v>
      </c>
      <c r="E7714" s="28">
        <v>544</v>
      </c>
      <c r="F7714" s="28">
        <v>187</v>
      </c>
      <c r="G7714" s="28">
        <v>6.4</v>
      </c>
      <c r="H7714" s="28">
        <v>109</v>
      </c>
      <c r="I7714" s="28">
        <v>12</v>
      </c>
      <c r="J7714" s="28">
        <v>3.0000000000000001E-3</v>
      </c>
      <c r="AI7714"/>
      <c r="AJ7714"/>
    </row>
    <row r="7715" spans="1:36" ht="14.5" x14ac:dyDescent="0.35">
      <c r="A7715" s="52">
        <f t="shared" si="374"/>
        <v>2016</v>
      </c>
      <c r="B7715" s="30">
        <f t="shared" si="375"/>
        <v>146</v>
      </c>
      <c r="C7715" s="4">
        <f t="shared" si="376"/>
        <v>22</v>
      </c>
      <c r="D7715" s="4" t="s">
        <v>805</v>
      </c>
      <c r="E7715" s="28">
        <v>544</v>
      </c>
      <c r="F7715" s="28">
        <v>187</v>
      </c>
      <c r="G7715" s="28">
        <v>6.4</v>
      </c>
      <c r="H7715" s="28">
        <v>109</v>
      </c>
      <c r="I7715" s="28">
        <v>12</v>
      </c>
      <c r="J7715" s="28">
        <v>2.0999999999999999E-3</v>
      </c>
      <c r="AI7715"/>
      <c r="AJ7715"/>
    </row>
    <row r="7716" spans="1:36" ht="14.5" x14ac:dyDescent="0.35">
      <c r="A7716" s="52">
        <f t="shared" si="374"/>
        <v>2016</v>
      </c>
      <c r="B7716" s="30">
        <f t="shared" si="375"/>
        <v>146</v>
      </c>
      <c r="C7716" s="4">
        <f t="shared" si="376"/>
        <v>22</v>
      </c>
      <c r="D7716" s="4" t="s">
        <v>805</v>
      </c>
      <c r="E7716" s="28">
        <v>544</v>
      </c>
      <c r="F7716" s="28">
        <v>187</v>
      </c>
      <c r="G7716" s="28">
        <v>6.4</v>
      </c>
      <c r="H7716" s="28">
        <v>109</v>
      </c>
      <c r="I7716" s="28">
        <v>12</v>
      </c>
      <c r="J7716" s="28">
        <v>2.2000000000000001E-3</v>
      </c>
      <c r="AI7716"/>
      <c r="AJ7716"/>
    </row>
    <row r="7717" spans="1:36" ht="14.5" x14ac:dyDescent="0.35">
      <c r="A7717" s="52">
        <f t="shared" si="374"/>
        <v>2016</v>
      </c>
      <c r="B7717" s="30">
        <f t="shared" si="375"/>
        <v>146</v>
      </c>
      <c r="C7717" s="4">
        <f t="shared" si="376"/>
        <v>22</v>
      </c>
      <c r="D7717" s="4" t="s">
        <v>805</v>
      </c>
      <c r="E7717" s="28">
        <v>544</v>
      </c>
      <c r="F7717" s="28">
        <v>187</v>
      </c>
      <c r="G7717" s="28">
        <v>6.4</v>
      </c>
      <c r="H7717" s="28">
        <v>109</v>
      </c>
      <c r="I7717" s="28">
        <v>12</v>
      </c>
      <c r="J7717" s="28">
        <v>2.2000000000000001E-3</v>
      </c>
      <c r="AI7717"/>
      <c r="AJ7717"/>
    </row>
    <row r="7718" spans="1:36" ht="14.5" x14ac:dyDescent="0.35">
      <c r="A7718" s="52">
        <f t="shared" si="374"/>
        <v>2016</v>
      </c>
      <c r="B7718" s="30">
        <f t="shared" si="375"/>
        <v>146</v>
      </c>
      <c r="C7718" s="4">
        <f t="shared" si="376"/>
        <v>22</v>
      </c>
      <c r="D7718" s="4" t="s">
        <v>805</v>
      </c>
      <c r="E7718" s="28">
        <v>544</v>
      </c>
      <c r="F7718" s="28">
        <v>187</v>
      </c>
      <c r="G7718" s="28">
        <v>6.4</v>
      </c>
      <c r="H7718" s="28">
        <v>109</v>
      </c>
      <c r="I7718" s="28">
        <v>12</v>
      </c>
      <c r="J7718" s="28">
        <v>3.3E-3</v>
      </c>
      <c r="AI7718"/>
      <c r="AJ7718"/>
    </row>
    <row r="7719" spans="1:36" ht="14.5" x14ac:dyDescent="0.35">
      <c r="A7719" s="52">
        <f t="shared" si="374"/>
        <v>2016</v>
      </c>
      <c r="B7719" s="30">
        <f t="shared" si="375"/>
        <v>146</v>
      </c>
      <c r="C7719" s="4">
        <f t="shared" si="376"/>
        <v>22</v>
      </c>
      <c r="D7719" s="4" t="s">
        <v>805</v>
      </c>
      <c r="E7719" s="28">
        <v>544</v>
      </c>
      <c r="F7719" s="28">
        <v>187</v>
      </c>
      <c r="G7719" s="28">
        <v>6.4</v>
      </c>
      <c r="H7719" s="28">
        <v>109</v>
      </c>
      <c r="I7719" s="28">
        <v>12</v>
      </c>
      <c r="J7719" s="28">
        <v>2.8999999999999998E-3</v>
      </c>
      <c r="AI7719"/>
      <c r="AJ7719"/>
    </row>
    <row r="7720" spans="1:36" ht="14.5" x14ac:dyDescent="0.35">
      <c r="A7720" s="52">
        <f t="shared" si="374"/>
        <v>2016</v>
      </c>
      <c r="B7720" s="30">
        <f t="shared" si="375"/>
        <v>146</v>
      </c>
      <c r="C7720" s="4">
        <f t="shared" si="376"/>
        <v>22</v>
      </c>
      <c r="D7720" s="4" t="s">
        <v>805</v>
      </c>
      <c r="E7720" s="28">
        <v>544</v>
      </c>
      <c r="F7720" s="28">
        <v>187</v>
      </c>
      <c r="G7720" s="28">
        <v>6.4</v>
      </c>
      <c r="H7720" s="28">
        <v>109</v>
      </c>
      <c r="I7720" s="28">
        <v>12</v>
      </c>
      <c r="J7720" s="28">
        <v>2.7000000000000001E-3</v>
      </c>
      <c r="AI7720"/>
      <c r="AJ7720"/>
    </row>
    <row r="7721" spans="1:36" ht="14.5" x14ac:dyDescent="0.35">
      <c r="A7721" s="52">
        <f t="shared" si="374"/>
        <v>2016</v>
      </c>
      <c r="B7721" s="30">
        <f t="shared" si="375"/>
        <v>146</v>
      </c>
      <c r="C7721" s="4">
        <f t="shared" si="376"/>
        <v>22</v>
      </c>
      <c r="D7721" s="4" t="s">
        <v>805</v>
      </c>
      <c r="E7721" s="28">
        <v>545</v>
      </c>
      <c r="F7721" s="28">
        <v>187</v>
      </c>
      <c r="G7721" s="28">
        <v>6.4</v>
      </c>
      <c r="H7721" s="28">
        <v>217</v>
      </c>
      <c r="I7721" s="28">
        <v>12</v>
      </c>
      <c r="J7721" s="28">
        <v>2.7000000000000001E-3</v>
      </c>
      <c r="AI7721"/>
      <c r="AJ7721"/>
    </row>
    <row r="7722" spans="1:36" ht="14.5" x14ac:dyDescent="0.35">
      <c r="A7722" s="52">
        <f t="shared" si="374"/>
        <v>2016</v>
      </c>
      <c r="B7722" s="30">
        <f t="shared" si="375"/>
        <v>146</v>
      </c>
      <c r="C7722" s="4">
        <f t="shared" si="376"/>
        <v>22</v>
      </c>
      <c r="D7722" s="4" t="s">
        <v>805</v>
      </c>
      <c r="E7722" s="28">
        <v>545</v>
      </c>
      <c r="F7722" s="28">
        <v>187</v>
      </c>
      <c r="G7722" s="28">
        <v>6.4</v>
      </c>
      <c r="H7722" s="28">
        <v>217</v>
      </c>
      <c r="I7722" s="28">
        <v>12</v>
      </c>
      <c r="J7722" s="28">
        <v>2.3999999999999998E-3</v>
      </c>
      <c r="AI7722"/>
      <c r="AJ7722"/>
    </row>
    <row r="7723" spans="1:36" ht="14.5" x14ac:dyDescent="0.35">
      <c r="A7723" s="52">
        <f t="shared" si="374"/>
        <v>2016</v>
      </c>
      <c r="B7723" s="30">
        <f t="shared" si="375"/>
        <v>146</v>
      </c>
      <c r="C7723" s="4">
        <f t="shared" si="376"/>
        <v>22</v>
      </c>
      <c r="D7723" s="4" t="s">
        <v>805</v>
      </c>
      <c r="E7723" s="28">
        <v>545</v>
      </c>
      <c r="F7723" s="28">
        <v>187</v>
      </c>
      <c r="G7723" s="28">
        <v>6.4</v>
      </c>
      <c r="H7723" s="28">
        <v>217</v>
      </c>
      <c r="I7723" s="28">
        <v>12</v>
      </c>
      <c r="J7723" s="28">
        <v>3.0000000000000001E-3</v>
      </c>
      <c r="AI7723"/>
      <c r="AJ7723"/>
    </row>
    <row r="7724" spans="1:36" ht="14.5" x14ac:dyDescent="0.35">
      <c r="A7724" s="52">
        <f t="shared" si="374"/>
        <v>2016</v>
      </c>
      <c r="B7724" s="30">
        <f t="shared" si="375"/>
        <v>146</v>
      </c>
      <c r="C7724" s="4">
        <f t="shared" si="376"/>
        <v>22</v>
      </c>
      <c r="D7724" s="4" t="s">
        <v>805</v>
      </c>
      <c r="E7724" s="28">
        <v>545</v>
      </c>
      <c r="F7724" s="28">
        <v>187</v>
      </c>
      <c r="G7724" s="28">
        <v>6.4</v>
      </c>
      <c r="H7724" s="28">
        <v>217</v>
      </c>
      <c r="I7724" s="28">
        <v>12</v>
      </c>
      <c r="J7724" s="28">
        <v>2.3999999999999998E-3</v>
      </c>
      <c r="AI7724"/>
      <c r="AJ7724"/>
    </row>
    <row r="7725" spans="1:36" ht="14.5" x14ac:dyDescent="0.35">
      <c r="A7725" s="52">
        <f t="shared" si="374"/>
        <v>2016</v>
      </c>
      <c r="B7725" s="30">
        <f t="shared" si="375"/>
        <v>146</v>
      </c>
      <c r="C7725" s="4">
        <f t="shared" si="376"/>
        <v>22</v>
      </c>
      <c r="D7725" s="4" t="s">
        <v>805</v>
      </c>
      <c r="E7725" s="28">
        <v>545</v>
      </c>
      <c r="F7725" s="28">
        <v>187</v>
      </c>
      <c r="G7725" s="28">
        <v>6.4</v>
      </c>
      <c r="H7725" s="28">
        <v>217</v>
      </c>
      <c r="I7725" s="28">
        <v>12</v>
      </c>
      <c r="J7725" s="28">
        <v>2.3999999999999998E-3</v>
      </c>
      <c r="AI7725"/>
      <c r="AJ7725"/>
    </row>
    <row r="7726" spans="1:36" ht="14.5" x14ac:dyDescent="0.35">
      <c r="A7726" s="52">
        <f t="shared" si="374"/>
        <v>2016</v>
      </c>
      <c r="B7726" s="30">
        <f t="shared" si="375"/>
        <v>146</v>
      </c>
      <c r="C7726" s="4">
        <f t="shared" si="376"/>
        <v>22</v>
      </c>
      <c r="D7726" s="4" t="s">
        <v>805</v>
      </c>
      <c r="E7726" s="28">
        <v>545</v>
      </c>
      <c r="F7726" s="28">
        <v>187</v>
      </c>
      <c r="G7726" s="28">
        <v>6.4</v>
      </c>
      <c r="H7726" s="28">
        <v>217</v>
      </c>
      <c r="I7726" s="28">
        <v>12</v>
      </c>
      <c r="J7726" s="28">
        <v>2E-3</v>
      </c>
      <c r="AI7726"/>
      <c r="AJ7726"/>
    </row>
    <row r="7727" spans="1:36" ht="14.5" x14ac:dyDescent="0.35">
      <c r="A7727" s="52">
        <f t="shared" si="374"/>
        <v>2016</v>
      </c>
      <c r="B7727" s="30">
        <f t="shared" si="375"/>
        <v>146</v>
      </c>
      <c r="C7727" s="4">
        <f t="shared" si="376"/>
        <v>22</v>
      </c>
      <c r="D7727" s="4" t="s">
        <v>805</v>
      </c>
      <c r="E7727" s="28">
        <v>545</v>
      </c>
      <c r="F7727" s="28">
        <v>187</v>
      </c>
      <c r="G7727" s="28">
        <v>6.4</v>
      </c>
      <c r="H7727" s="28">
        <v>217</v>
      </c>
      <c r="I7727" s="28">
        <v>12</v>
      </c>
      <c r="J7727" s="28">
        <v>2.3E-3</v>
      </c>
      <c r="AI7727"/>
      <c r="AJ7727"/>
    </row>
    <row r="7728" spans="1:36" ht="14.5" x14ac:dyDescent="0.35">
      <c r="A7728" s="52">
        <f t="shared" si="374"/>
        <v>2016</v>
      </c>
      <c r="B7728" s="30">
        <f t="shared" si="375"/>
        <v>146</v>
      </c>
      <c r="C7728" s="4">
        <f t="shared" si="376"/>
        <v>22</v>
      </c>
      <c r="D7728" s="4" t="s">
        <v>805</v>
      </c>
      <c r="E7728" s="28">
        <v>545</v>
      </c>
      <c r="F7728" s="28">
        <v>187</v>
      </c>
      <c r="G7728" s="28">
        <v>6.4</v>
      </c>
      <c r="H7728" s="28">
        <v>217</v>
      </c>
      <c r="I7728" s="28">
        <v>12</v>
      </c>
      <c r="J7728" s="28">
        <v>2.5999999999999999E-3</v>
      </c>
      <c r="AI7728"/>
      <c r="AJ7728"/>
    </row>
    <row r="7729" spans="1:36" ht="14.5" x14ac:dyDescent="0.35">
      <c r="A7729" s="52">
        <f t="shared" si="374"/>
        <v>2016</v>
      </c>
      <c r="B7729" s="30">
        <f t="shared" si="375"/>
        <v>146</v>
      </c>
      <c r="C7729" s="4">
        <f t="shared" si="376"/>
        <v>22</v>
      </c>
      <c r="D7729" s="4" t="s">
        <v>805</v>
      </c>
      <c r="E7729" s="28">
        <v>545</v>
      </c>
      <c r="F7729" s="28">
        <v>187</v>
      </c>
      <c r="G7729" s="28">
        <v>6.4</v>
      </c>
      <c r="H7729" s="28">
        <v>217</v>
      </c>
      <c r="I7729" s="28">
        <v>12</v>
      </c>
      <c r="J7729" s="28">
        <v>3.5999999999999999E-3</v>
      </c>
      <c r="AI7729"/>
      <c r="AJ7729"/>
    </row>
    <row r="7730" spans="1:36" ht="14.5" x14ac:dyDescent="0.35">
      <c r="A7730" s="52">
        <f t="shared" si="374"/>
        <v>2016</v>
      </c>
      <c r="B7730" s="30">
        <f t="shared" si="375"/>
        <v>146</v>
      </c>
      <c r="C7730" s="4">
        <f t="shared" si="376"/>
        <v>22</v>
      </c>
      <c r="D7730" s="4" t="s">
        <v>805</v>
      </c>
      <c r="E7730" s="28">
        <v>545</v>
      </c>
      <c r="F7730" s="28">
        <v>187</v>
      </c>
      <c r="G7730" s="28">
        <v>6.4</v>
      </c>
      <c r="H7730" s="28">
        <v>217</v>
      </c>
      <c r="I7730" s="28">
        <v>12</v>
      </c>
      <c r="J7730" s="28">
        <v>2.3E-3</v>
      </c>
      <c r="AI7730"/>
      <c r="AJ7730"/>
    </row>
    <row r="7731" spans="1:36" ht="14.5" x14ac:dyDescent="0.35">
      <c r="A7731" s="52">
        <f t="shared" si="374"/>
        <v>2016</v>
      </c>
      <c r="B7731" s="30">
        <f t="shared" si="375"/>
        <v>146</v>
      </c>
      <c r="C7731" s="4">
        <f t="shared" si="376"/>
        <v>22</v>
      </c>
      <c r="D7731" s="4" t="s">
        <v>805</v>
      </c>
      <c r="E7731" s="28">
        <v>545</v>
      </c>
      <c r="F7731" s="28">
        <v>187</v>
      </c>
      <c r="G7731" s="28">
        <v>6.4</v>
      </c>
      <c r="H7731" s="28">
        <v>217</v>
      </c>
      <c r="I7731" s="28">
        <v>12</v>
      </c>
      <c r="J7731" s="28">
        <v>2.8E-3</v>
      </c>
      <c r="AI7731"/>
      <c r="AJ7731"/>
    </row>
    <row r="7732" spans="1:36" ht="14.5" x14ac:dyDescent="0.35">
      <c r="A7732" s="52">
        <f t="shared" si="374"/>
        <v>2016</v>
      </c>
      <c r="B7732" s="30">
        <f t="shared" si="375"/>
        <v>146</v>
      </c>
      <c r="C7732" s="4">
        <f t="shared" si="376"/>
        <v>22</v>
      </c>
      <c r="D7732" s="4" t="s">
        <v>805</v>
      </c>
      <c r="E7732" s="28">
        <v>545</v>
      </c>
      <c r="F7732" s="28">
        <v>187</v>
      </c>
      <c r="G7732" s="28">
        <v>6.4</v>
      </c>
      <c r="H7732" s="28">
        <v>217</v>
      </c>
      <c r="I7732" s="28">
        <v>12</v>
      </c>
      <c r="J7732" s="28">
        <v>2.5999999999999999E-3</v>
      </c>
      <c r="AI7732"/>
      <c r="AJ7732"/>
    </row>
    <row r="7733" spans="1:36" ht="14.5" x14ac:dyDescent="0.35">
      <c r="A7733" s="52">
        <f t="shared" si="374"/>
        <v>2016</v>
      </c>
      <c r="B7733" s="30">
        <f t="shared" si="375"/>
        <v>146</v>
      </c>
      <c r="C7733" s="4">
        <f t="shared" si="376"/>
        <v>22</v>
      </c>
      <c r="D7733" s="4" t="s">
        <v>805</v>
      </c>
      <c r="E7733" s="28">
        <v>545</v>
      </c>
      <c r="F7733" s="28">
        <v>187</v>
      </c>
      <c r="G7733" s="28">
        <v>6.4</v>
      </c>
      <c r="H7733" s="28">
        <v>217</v>
      </c>
      <c r="I7733" s="28">
        <v>12</v>
      </c>
      <c r="J7733" s="28">
        <v>1.8E-3</v>
      </c>
      <c r="AI7733"/>
      <c r="AJ7733"/>
    </row>
    <row r="7734" spans="1:36" ht="14.5" x14ac:dyDescent="0.35">
      <c r="A7734" s="52">
        <f t="shared" si="374"/>
        <v>2016</v>
      </c>
      <c r="B7734" s="30">
        <f t="shared" si="375"/>
        <v>146</v>
      </c>
      <c r="C7734" s="4">
        <f t="shared" si="376"/>
        <v>22</v>
      </c>
      <c r="D7734" s="4" t="s">
        <v>805</v>
      </c>
      <c r="E7734" s="28">
        <v>545</v>
      </c>
      <c r="F7734" s="28">
        <v>187</v>
      </c>
      <c r="G7734" s="28">
        <v>6.4</v>
      </c>
      <c r="H7734" s="28">
        <v>217</v>
      </c>
      <c r="I7734" s="28">
        <v>12</v>
      </c>
      <c r="J7734" s="28">
        <v>3.3E-3</v>
      </c>
      <c r="AI7734"/>
      <c r="AJ7734"/>
    </row>
    <row r="7735" spans="1:36" ht="14.5" x14ac:dyDescent="0.35">
      <c r="A7735" s="52">
        <f t="shared" si="374"/>
        <v>2016</v>
      </c>
      <c r="B7735" s="30">
        <f t="shared" si="375"/>
        <v>146</v>
      </c>
      <c r="C7735" s="4">
        <f t="shared" si="376"/>
        <v>22</v>
      </c>
      <c r="D7735" s="4" t="s">
        <v>805</v>
      </c>
      <c r="E7735" s="28">
        <v>545</v>
      </c>
      <c r="F7735" s="28">
        <v>187</v>
      </c>
      <c r="G7735" s="28">
        <v>6.4</v>
      </c>
      <c r="H7735" s="28">
        <v>217</v>
      </c>
      <c r="I7735" s="28">
        <v>12</v>
      </c>
      <c r="J7735" s="28">
        <v>2E-3</v>
      </c>
      <c r="AI7735"/>
      <c r="AJ7735"/>
    </row>
    <row r="7736" spans="1:36" ht="14.5" x14ac:dyDescent="0.35">
      <c r="A7736" s="52">
        <f t="shared" si="374"/>
        <v>2016</v>
      </c>
      <c r="B7736" s="30">
        <f t="shared" si="375"/>
        <v>146</v>
      </c>
      <c r="C7736" s="4">
        <f t="shared" si="376"/>
        <v>22</v>
      </c>
      <c r="D7736" s="4" t="s">
        <v>805</v>
      </c>
      <c r="E7736" s="28">
        <v>545</v>
      </c>
      <c r="F7736" s="28">
        <v>187</v>
      </c>
      <c r="G7736" s="28">
        <v>6.4</v>
      </c>
      <c r="H7736" s="28">
        <v>217</v>
      </c>
      <c r="I7736" s="28">
        <v>12</v>
      </c>
      <c r="J7736" s="28">
        <v>2E-3</v>
      </c>
      <c r="AI7736"/>
      <c r="AJ7736"/>
    </row>
    <row r="7737" spans="1:36" ht="14.5" x14ac:dyDescent="0.35">
      <c r="A7737" s="52">
        <f t="shared" si="374"/>
        <v>2016</v>
      </c>
      <c r="B7737" s="30">
        <f t="shared" si="375"/>
        <v>146</v>
      </c>
      <c r="C7737" s="4">
        <f t="shared" si="376"/>
        <v>22</v>
      </c>
      <c r="D7737" s="4" t="s">
        <v>805</v>
      </c>
      <c r="E7737" s="28">
        <v>545</v>
      </c>
      <c r="F7737" s="28">
        <v>187</v>
      </c>
      <c r="G7737" s="28">
        <v>6.4</v>
      </c>
      <c r="H7737" s="28">
        <v>217</v>
      </c>
      <c r="I7737" s="28">
        <v>12</v>
      </c>
      <c r="J7737" s="28">
        <v>3.0999999999999999E-3</v>
      </c>
      <c r="AI7737"/>
      <c r="AJ7737"/>
    </row>
    <row r="7738" spans="1:36" ht="14.5" x14ac:dyDescent="0.35">
      <c r="A7738" s="52">
        <f t="shared" si="374"/>
        <v>2016</v>
      </c>
      <c r="B7738" s="30">
        <f t="shared" si="375"/>
        <v>146</v>
      </c>
      <c r="C7738" s="4">
        <f t="shared" si="376"/>
        <v>22</v>
      </c>
      <c r="D7738" s="4" t="s">
        <v>805</v>
      </c>
      <c r="E7738" s="28">
        <v>544</v>
      </c>
      <c r="F7738" s="28">
        <v>187</v>
      </c>
      <c r="G7738" s="28">
        <v>6.4</v>
      </c>
      <c r="H7738" s="28">
        <v>109</v>
      </c>
      <c r="I7738" s="28">
        <v>13</v>
      </c>
      <c r="J7738" s="28">
        <v>2.3999999999999998E-3</v>
      </c>
      <c r="AI7738"/>
      <c r="AJ7738"/>
    </row>
    <row r="7739" spans="1:36" ht="14.5" x14ac:dyDescent="0.35">
      <c r="A7739" s="52">
        <f t="shared" si="374"/>
        <v>2016</v>
      </c>
      <c r="B7739" s="30">
        <f t="shared" si="375"/>
        <v>146</v>
      </c>
      <c r="C7739" s="4">
        <f t="shared" si="376"/>
        <v>22</v>
      </c>
      <c r="D7739" s="4" t="s">
        <v>805</v>
      </c>
      <c r="E7739" s="28">
        <v>544</v>
      </c>
      <c r="F7739" s="28">
        <v>187</v>
      </c>
      <c r="G7739" s="28">
        <v>6.4</v>
      </c>
      <c r="H7739" s="28">
        <v>109</v>
      </c>
      <c r="I7739" s="28">
        <v>13</v>
      </c>
      <c r="J7739" s="28">
        <v>3.5000000000000001E-3</v>
      </c>
      <c r="AI7739"/>
      <c r="AJ7739"/>
    </row>
    <row r="7740" spans="1:36" ht="14.5" x14ac:dyDescent="0.35">
      <c r="A7740" s="52">
        <f t="shared" si="374"/>
        <v>2016</v>
      </c>
      <c r="B7740" s="30">
        <f t="shared" si="375"/>
        <v>146</v>
      </c>
      <c r="C7740" s="4">
        <f t="shared" si="376"/>
        <v>22</v>
      </c>
      <c r="D7740" s="4" t="s">
        <v>805</v>
      </c>
      <c r="E7740" s="28">
        <v>544</v>
      </c>
      <c r="F7740" s="28">
        <v>187</v>
      </c>
      <c r="G7740" s="28">
        <v>6.4</v>
      </c>
      <c r="H7740" s="28">
        <v>109</v>
      </c>
      <c r="I7740" s="28">
        <v>13</v>
      </c>
      <c r="J7740" s="28">
        <v>3.2000000000000002E-3</v>
      </c>
      <c r="AI7740"/>
      <c r="AJ7740"/>
    </row>
    <row r="7741" spans="1:36" ht="14.5" x14ac:dyDescent="0.35">
      <c r="A7741" s="52">
        <f t="shared" si="374"/>
        <v>2016</v>
      </c>
      <c r="B7741" s="30">
        <f t="shared" si="375"/>
        <v>146</v>
      </c>
      <c r="C7741" s="4">
        <f t="shared" si="376"/>
        <v>22</v>
      </c>
      <c r="D7741" s="4" t="s">
        <v>805</v>
      </c>
      <c r="E7741" s="28">
        <v>545</v>
      </c>
      <c r="F7741" s="28">
        <v>187</v>
      </c>
      <c r="G7741" s="28">
        <v>6.4</v>
      </c>
      <c r="H7741" s="28">
        <v>217</v>
      </c>
      <c r="I7741" s="28">
        <v>13</v>
      </c>
      <c r="J7741" s="28">
        <v>4.0000000000000001E-3</v>
      </c>
      <c r="AI7741"/>
      <c r="AJ7741"/>
    </row>
    <row r="7742" spans="1:36" ht="14.5" x14ac:dyDescent="0.35">
      <c r="A7742" s="52">
        <f t="shared" si="374"/>
        <v>2016</v>
      </c>
      <c r="B7742" s="30">
        <f t="shared" si="375"/>
        <v>146</v>
      </c>
      <c r="C7742" s="4">
        <f t="shared" si="376"/>
        <v>22</v>
      </c>
      <c r="D7742" s="4" t="s">
        <v>805</v>
      </c>
      <c r="E7742" s="28">
        <v>545</v>
      </c>
      <c r="F7742" s="28">
        <v>187</v>
      </c>
      <c r="G7742" s="28">
        <v>6.4</v>
      </c>
      <c r="H7742" s="28">
        <v>217</v>
      </c>
      <c r="I7742" s="28">
        <v>13</v>
      </c>
      <c r="J7742" s="28">
        <v>3.5999999999999999E-3</v>
      </c>
      <c r="AI7742"/>
      <c r="AJ7742"/>
    </row>
    <row r="7743" spans="1:36" ht="14.5" x14ac:dyDescent="0.35">
      <c r="A7743" s="52">
        <f t="shared" si="374"/>
        <v>2016</v>
      </c>
      <c r="B7743" s="30">
        <f t="shared" si="375"/>
        <v>146</v>
      </c>
      <c r="C7743" s="4">
        <f t="shared" si="376"/>
        <v>22</v>
      </c>
      <c r="D7743" s="4" t="s">
        <v>805</v>
      </c>
      <c r="E7743" s="28">
        <v>545</v>
      </c>
      <c r="F7743" s="28">
        <v>187</v>
      </c>
      <c r="G7743" s="28">
        <v>6.4</v>
      </c>
      <c r="H7743" s="28">
        <v>217</v>
      </c>
      <c r="I7743" s="28">
        <v>13</v>
      </c>
      <c r="J7743" s="28">
        <v>3.8999999999999998E-3</v>
      </c>
      <c r="AI7743"/>
      <c r="AJ7743"/>
    </row>
    <row r="7744" spans="1:36" ht="14.5" x14ac:dyDescent="0.35">
      <c r="A7744" s="52">
        <f t="shared" si="374"/>
        <v>2016</v>
      </c>
      <c r="B7744" s="30">
        <f t="shared" si="375"/>
        <v>146</v>
      </c>
      <c r="C7744" s="4">
        <f t="shared" si="376"/>
        <v>22</v>
      </c>
      <c r="D7744" s="4" t="s">
        <v>805</v>
      </c>
      <c r="E7744" s="28">
        <v>545</v>
      </c>
      <c r="F7744" s="28">
        <v>187</v>
      </c>
      <c r="G7744" s="28">
        <v>6.4</v>
      </c>
      <c r="H7744" s="28">
        <v>217</v>
      </c>
      <c r="I7744" s="28">
        <v>13</v>
      </c>
      <c r="J7744" s="28">
        <v>2.5000000000000001E-3</v>
      </c>
      <c r="AI7744"/>
      <c r="AJ7744"/>
    </row>
    <row r="7745" spans="1:36" ht="14.5" x14ac:dyDescent="0.35">
      <c r="A7745" s="52">
        <f t="shared" si="374"/>
        <v>2016</v>
      </c>
      <c r="B7745" s="30">
        <f t="shared" si="375"/>
        <v>146</v>
      </c>
      <c r="C7745" s="4">
        <f t="shared" si="376"/>
        <v>22</v>
      </c>
      <c r="D7745" s="4" t="s">
        <v>805</v>
      </c>
      <c r="E7745" s="28">
        <v>545</v>
      </c>
      <c r="F7745" s="28">
        <v>187</v>
      </c>
      <c r="G7745" s="28">
        <v>6.4</v>
      </c>
      <c r="H7745" s="28">
        <v>217</v>
      </c>
      <c r="I7745" s="28">
        <v>13</v>
      </c>
      <c r="J7745" s="28">
        <v>2.8999999999999998E-3</v>
      </c>
      <c r="AI7745"/>
      <c r="AJ7745"/>
    </row>
    <row r="7746" spans="1:36" ht="14.5" x14ac:dyDescent="0.35">
      <c r="A7746" s="52">
        <f t="shared" ref="A7746:A7809" si="377">YEAR(D7746)</f>
        <v>2016</v>
      </c>
      <c r="B7746" s="30">
        <f t="shared" ref="B7746:B7809" si="378">D7746-DATE(YEAR(D7746),1,0)</f>
        <v>146</v>
      </c>
      <c r="C7746" s="4">
        <f t="shared" ref="C7746:C7809" si="379">WEEKNUM(D7746,1)</f>
        <v>22</v>
      </c>
      <c r="D7746" s="4" t="s">
        <v>805</v>
      </c>
      <c r="E7746" s="28">
        <v>545</v>
      </c>
      <c r="F7746" s="28">
        <v>187</v>
      </c>
      <c r="G7746" s="28">
        <v>6.4</v>
      </c>
      <c r="H7746" s="28">
        <v>217</v>
      </c>
      <c r="I7746" s="28">
        <v>13</v>
      </c>
      <c r="J7746" s="28">
        <v>4.4000000000000003E-3</v>
      </c>
      <c r="AI7746"/>
      <c r="AJ7746"/>
    </row>
    <row r="7747" spans="1:36" ht="14.5" x14ac:dyDescent="0.35">
      <c r="A7747" s="52">
        <f t="shared" si="377"/>
        <v>2016</v>
      </c>
      <c r="B7747" s="30">
        <f t="shared" si="378"/>
        <v>146</v>
      </c>
      <c r="C7747" s="4">
        <f t="shared" si="379"/>
        <v>22</v>
      </c>
      <c r="D7747" s="4" t="s">
        <v>805</v>
      </c>
      <c r="E7747" s="28">
        <v>545</v>
      </c>
      <c r="F7747" s="28">
        <v>187</v>
      </c>
      <c r="G7747" s="28">
        <v>6.4</v>
      </c>
      <c r="H7747" s="28">
        <v>217</v>
      </c>
      <c r="I7747" s="28">
        <v>13</v>
      </c>
      <c r="J7747" s="28">
        <v>2.5999999999999999E-3</v>
      </c>
      <c r="AI7747"/>
      <c r="AJ7747"/>
    </row>
    <row r="7748" spans="1:36" ht="14.5" x14ac:dyDescent="0.35">
      <c r="A7748" s="52">
        <f t="shared" si="377"/>
        <v>2016</v>
      </c>
      <c r="B7748" s="30">
        <f t="shared" si="378"/>
        <v>146</v>
      </c>
      <c r="C7748" s="4">
        <f t="shared" si="379"/>
        <v>22</v>
      </c>
      <c r="D7748" s="4" t="s">
        <v>805</v>
      </c>
      <c r="E7748" s="28">
        <v>545</v>
      </c>
      <c r="F7748" s="28">
        <v>187</v>
      </c>
      <c r="G7748" s="28">
        <v>6.4</v>
      </c>
      <c r="H7748" s="28">
        <v>217</v>
      </c>
      <c r="I7748" s="28">
        <v>13</v>
      </c>
      <c r="J7748" s="28">
        <v>3.8E-3</v>
      </c>
      <c r="AI7748"/>
      <c r="AJ7748"/>
    </row>
    <row r="7749" spans="1:36" ht="14.5" x14ac:dyDescent="0.35">
      <c r="A7749" s="52">
        <f t="shared" si="377"/>
        <v>2016</v>
      </c>
      <c r="B7749" s="30">
        <f t="shared" si="378"/>
        <v>146</v>
      </c>
      <c r="C7749" s="4">
        <f t="shared" si="379"/>
        <v>22</v>
      </c>
      <c r="D7749" s="4" t="s">
        <v>805</v>
      </c>
      <c r="E7749" s="28">
        <v>545</v>
      </c>
      <c r="F7749" s="28">
        <v>187</v>
      </c>
      <c r="G7749" s="28">
        <v>6.4</v>
      </c>
      <c r="H7749" s="28">
        <v>217</v>
      </c>
      <c r="I7749" s="28">
        <v>13</v>
      </c>
      <c r="J7749" s="28">
        <v>3.3E-3</v>
      </c>
      <c r="AI7749"/>
      <c r="AJ7749"/>
    </row>
    <row r="7750" spans="1:36" ht="14.5" x14ac:dyDescent="0.35">
      <c r="A7750" s="52">
        <f t="shared" si="377"/>
        <v>2016</v>
      </c>
      <c r="B7750" s="30">
        <f t="shared" si="378"/>
        <v>146</v>
      </c>
      <c r="C7750" s="4">
        <f t="shared" si="379"/>
        <v>22</v>
      </c>
      <c r="D7750" s="4" t="s">
        <v>805</v>
      </c>
      <c r="E7750" s="28">
        <v>545</v>
      </c>
      <c r="F7750" s="28">
        <v>187</v>
      </c>
      <c r="G7750" s="28">
        <v>6.4</v>
      </c>
      <c r="H7750" s="28">
        <v>217</v>
      </c>
      <c r="I7750" s="28">
        <v>13</v>
      </c>
      <c r="J7750" s="28">
        <v>3.3E-3</v>
      </c>
      <c r="AI7750"/>
      <c r="AJ7750"/>
    </row>
    <row r="7751" spans="1:36" ht="14.5" x14ac:dyDescent="0.35">
      <c r="A7751" s="52">
        <f t="shared" si="377"/>
        <v>2016</v>
      </c>
      <c r="B7751" s="30">
        <f t="shared" si="378"/>
        <v>146</v>
      </c>
      <c r="C7751" s="4">
        <f t="shared" si="379"/>
        <v>22</v>
      </c>
      <c r="D7751" s="4" t="s">
        <v>805</v>
      </c>
      <c r="E7751" s="28">
        <v>545</v>
      </c>
      <c r="F7751" s="28">
        <v>187</v>
      </c>
      <c r="G7751" s="28">
        <v>6.4</v>
      </c>
      <c r="H7751" s="28">
        <v>217</v>
      </c>
      <c r="I7751" s="28">
        <v>13</v>
      </c>
      <c r="J7751" s="28">
        <v>2.2000000000000001E-3</v>
      </c>
      <c r="AI7751"/>
      <c r="AJ7751"/>
    </row>
    <row r="7752" spans="1:36" ht="14.5" x14ac:dyDescent="0.35">
      <c r="A7752" s="52">
        <f t="shared" si="377"/>
        <v>2016</v>
      </c>
      <c r="B7752" s="30">
        <f t="shared" si="378"/>
        <v>146</v>
      </c>
      <c r="C7752" s="4">
        <f t="shared" si="379"/>
        <v>22</v>
      </c>
      <c r="D7752" s="4" t="s">
        <v>805</v>
      </c>
      <c r="E7752" s="28">
        <v>545</v>
      </c>
      <c r="F7752" s="28">
        <v>187</v>
      </c>
      <c r="G7752" s="28">
        <v>6.4</v>
      </c>
      <c r="H7752" s="28">
        <v>217</v>
      </c>
      <c r="I7752" s="28">
        <v>13</v>
      </c>
      <c r="J7752" s="28">
        <v>2.8E-3</v>
      </c>
      <c r="AI7752"/>
      <c r="AJ7752"/>
    </row>
    <row r="7753" spans="1:36" ht="14.5" x14ac:dyDescent="0.35">
      <c r="A7753" s="52">
        <f t="shared" si="377"/>
        <v>2016</v>
      </c>
      <c r="B7753" s="30">
        <f t="shared" si="378"/>
        <v>146</v>
      </c>
      <c r="C7753" s="4">
        <f t="shared" si="379"/>
        <v>22</v>
      </c>
      <c r="D7753" s="4" t="s">
        <v>805</v>
      </c>
      <c r="E7753" s="28">
        <v>545</v>
      </c>
      <c r="F7753" s="28">
        <v>187</v>
      </c>
      <c r="G7753" s="28">
        <v>6.4</v>
      </c>
      <c r="H7753" s="28">
        <v>217</v>
      </c>
      <c r="I7753" s="28">
        <v>13</v>
      </c>
      <c r="J7753" s="28">
        <v>3.2000000000000002E-3</v>
      </c>
      <c r="AI7753"/>
      <c r="AJ7753"/>
    </row>
    <row r="7754" spans="1:36" ht="14.5" x14ac:dyDescent="0.35">
      <c r="A7754" s="52">
        <f t="shared" si="377"/>
        <v>2016</v>
      </c>
      <c r="B7754" s="30">
        <f t="shared" si="378"/>
        <v>146</v>
      </c>
      <c r="C7754" s="4">
        <f t="shared" si="379"/>
        <v>22</v>
      </c>
      <c r="D7754" s="4" t="s">
        <v>805</v>
      </c>
      <c r="E7754" s="28">
        <v>545</v>
      </c>
      <c r="F7754" s="28">
        <v>187</v>
      </c>
      <c r="G7754" s="28">
        <v>6.4</v>
      </c>
      <c r="H7754" s="28">
        <v>217</v>
      </c>
      <c r="I7754" s="28">
        <v>13</v>
      </c>
      <c r="J7754" s="28">
        <v>2.3999999999999998E-3</v>
      </c>
      <c r="AI7754"/>
      <c r="AJ7754"/>
    </row>
    <row r="7755" spans="1:36" ht="14.5" x14ac:dyDescent="0.35">
      <c r="A7755" s="52">
        <f t="shared" si="377"/>
        <v>2016</v>
      </c>
      <c r="B7755" s="30">
        <f t="shared" si="378"/>
        <v>146</v>
      </c>
      <c r="C7755" s="4">
        <f t="shared" si="379"/>
        <v>22</v>
      </c>
      <c r="D7755" s="4" t="s">
        <v>805</v>
      </c>
      <c r="E7755" s="28">
        <v>545</v>
      </c>
      <c r="F7755" s="28">
        <v>187</v>
      </c>
      <c r="G7755" s="28">
        <v>6.4</v>
      </c>
      <c r="H7755" s="28">
        <v>217</v>
      </c>
      <c r="I7755" s="28">
        <v>13</v>
      </c>
      <c r="J7755" s="28">
        <v>2.7000000000000001E-3</v>
      </c>
      <c r="AI7755"/>
      <c r="AJ7755"/>
    </row>
    <row r="7756" spans="1:36" ht="14.5" x14ac:dyDescent="0.35">
      <c r="A7756" s="52">
        <f t="shared" si="377"/>
        <v>2016</v>
      </c>
      <c r="B7756" s="30">
        <f t="shared" si="378"/>
        <v>146</v>
      </c>
      <c r="C7756" s="4">
        <f t="shared" si="379"/>
        <v>22</v>
      </c>
      <c r="D7756" s="4" t="s">
        <v>805</v>
      </c>
      <c r="E7756" s="28">
        <v>545</v>
      </c>
      <c r="F7756" s="28">
        <v>187</v>
      </c>
      <c r="G7756" s="28">
        <v>6.4</v>
      </c>
      <c r="H7756" s="28">
        <v>217</v>
      </c>
      <c r="I7756" s="28">
        <v>13</v>
      </c>
      <c r="J7756" s="28">
        <v>2.8999999999999998E-3</v>
      </c>
      <c r="AI7756"/>
      <c r="AJ7756"/>
    </row>
    <row r="7757" spans="1:36" ht="14.5" x14ac:dyDescent="0.35">
      <c r="A7757" s="52">
        <f t="shared" si="377"/>
        <v>2016</v>
      </c>
      <c r="B7757" s="30">
        <f t="shared" si="378"/>
        <v>146</v>
      </c>
      <c r="C7757" s="4">
        <f t="shared" si="379"/>
        <v>22</v>
      </c>
      <c r="D7757" s="4" t="s">
        <v>805</v>
      </c>
      <c r="E7757" s="28">
        <v>545</v>
      </c>
      <c r="F7757" s="28">
        <v>187</v>
      </c>
      <c r="G7757" s="28">
        <v>6.4</v>
      </c>
      <c r="H7757" s="28">
        <v>217</v>
      </c>
      <c r="I7757" s="28">
        <v>13</v>
      </c>
      <c r="J7757" s="28">
        <v>2.7000000000000001E-3</v>
      </c>
      <c r="AI7757"/>
      <c r="AJ7757"/>
    </row>
    <row r="7758" spans="1:36" ht="14.5" x14ac:dyDescent="0.35">
      <c r="A7758" s="52">
        <f t="shared" si="377"/>
        <v>2016</v>
      </c>
      <c r="B7758" s="30">
        <f t="shared" si="378"/>
        <v>146</v>
      </c>
      <c r="C7758" s="4">
        <f t="shared" si="379"/>
        <v>22</v>
      </c>
      <c r="D7758" s="4" t="s">
        <v>805</v>
      </c>
      <c r="E7758" s="28">
        <v>545</v>
      </c>
      <c r="F7758" s="28">
        <v>187</v>
      </c>
      <c r="G7758" s="28">
        <v>6.4</v>
      </c>
      <c r="H7758" s="28">
        <v>217</v>
      </c>
      <c r="I7758" s="28">
        <v>13</v>
      </c>
      <c r="J7758" s="28">
        <v>3.3E-3</v>
      </c>
      <c r="AI7758"/>
      <c r="AJ7758"/>
    </row>
    <row r="7759" spans="1:36" ht="14.5" x14ac:dyDescent="0.35">
      <c r="A7759" s="52">
        <f t="shared" si="377"/>
        <v>2016</v>
      </c>
      <c r="B7759" s="30">
        <f t="shared" si="378"/>
        <v>146</v>
      </c>
      <c r="C7759" s="4">
        <f t="shared" si="379"/>
        <v>22</v>
      </c>
      <c r="D7759" s="4" t="s">
        <v>805</v>
      </c>
      <c r="E7759" s="28">
        <v>545</v>
      </c>
      <c r="F7759" s="28">
        <v>187</v>
      </c>
      <c r="G7759" s="28">
        <v>6.4</v>
      </c>
      <c r="H7759" s="28">
        <v>217</v>
      </c>
      <c r="I7759" s="28">
        <v>13</v>
      </c>
      <c r="J7759" s="28">
        <v>3.5999999999999999E-3</v>
      </c>
      <c r="AI7759"/>
      <c r="AJ7759"/>
    </row>
    <row r="7760" spans="1:36" ht="14.5" x14ac:dyDescent="0.35">
      <c r="A7760" s="52">
        <f t="shared" si="377"/>
        <v>2016</v>
      </c>
      <c r="B7760" s="30">
        <f t="shared" si="378"/>
        <v>146</v>
      </c>
      <c r="C7760" s="4">
        <f t="shared" si="379"/>
        <v>22</v>
      </c>
      <c r="D7760" s="4" t="s">
        <v>805</v>
      </c>
      <c r="E7760" s="28">
        <v>545</v>
      </c>
      <c r="F7760" s="28">
        <v>187</v>
      </c>
      <c r="G7760" s="28">
        <v>6.4</v>
      </c>
      <c r="H7760" s="28">
        <v>217</v>
      </c>
      <c r="I7760" s="28">
        <v>13</v>
      </c>
      <c r="J7760" s="28">
        <v>3.3999999999999998E-3</v>
      </c>
      <c r="AI7760"/>
      <c r="AJ7760"/>
    </row>
    <row r="7761" spans="1:36" ht="14.5" x14ac:dyDescent="0.35">
      <c r="A7761" s="52">
        <f t="shared" si="377"/>
        <v>2016</v>
      </c>
      <c r="B7761" s="30">
        <f t="shared" si="378"/>
        <v>146</v>
      </c>
      <c r="C7761" s="4">
        <f t="shared" si="379"/>
        <v>22</v>
      </c>
      <c r="D7761" s="4" t="s">
        <v>805</v>
      </c>
      <c r="E7761" s="28">
        <v>545</v>
      </c>
      <c r="F7761" s="28">
        <v>187</v>
      </c>
      <c r="G7761" s="28">
        <v>6.4</v>
      </c>
      <c r="H7761" s="28">
        <v>217</v>
      </c>
      <c r="I7761" s="28">
        <v>14</v>
      </c>
      <c r="J7761" s="28">
        <v>4.4000000000000003E-3</v>
      </c>
      <c r="AI7761"/>
      <c r="AJ7761"/>
    </row>
    <row r="7762" spans="1:36" ht="14.5" x14ac:dyDescent="0.35">
      <c r="A7762" s="52">
        <f t="shared" si="377"/>
        <v>2016</v>
      </c>
      <c r="B7762" s="30">
        <f t="shared" si="378"/>
        <v>146</v>
      </c>
      <c r="C7762" s="4">
        <f t="shared" si="379"/>
        <v>22</v>
      </c>
      <c r="D7762" s="4" t="s">
        <v>805</v>
      </c>
      <c r="E7762" s="28">
        <v>545</v>
      </c>
      <c r="F7762" s="28">
        <v>187</v>
      </c>
      <c r="G7762" s="28">
        <v>6.4</v>
      </c>
      <c r="H7762" s="28">
        <v>217</v>
      </c>
      <c r="I7762" s="28">
        <v>14</v>
      </c>
      <c r="J7762" s="28">
        <v>4.5999999999999999E-3</v>
      </c>
      <c r="AI7762"/>
      <c r="AJ7762"/>
    </row>
    <row r="7763" spans="1:36" ht="14.5" x14ac:dyDescent="0.35">
      <c r="A7763" s="52">
        <f t="shared" si="377"/>
        <v>2016</v>
      </c>
      <c r="B7763" s="30">
        <f t="shared" si="378"/>
        <v>146</v>
      </c>
      <c r="C7763" s="4">
        <f t="shared" si="379"/>
        <v>22</v>
      </c>
      <c r="D7763" s="4" t="s">
        <v>805</v>
      </c>
      <c r="E7763" s="28">
        <v>545</v>
      </c>
      <c r="F7763" s="28">
        <v>187</v>
      </c>
      <c r="G7763" s="28">
        <v>6.4</v>
      </c>
      <c r="H7763" s="28">
        <v>217</v>
      </c>
      <c r="I7763" s="28">
        <v>14</v>
      </c>
      <c r="J7763" s="28">
        <v>4.1999999999999997E-3</v>
      </c>
      <c r="AI7763"/>
      <c r="AJ7763"/>
    </row>
    <row r="7764" spans="1:36" ht="14.5" x14ac:dyDescent="0.35">
      <c r="A7764" s="52">
        <f t="shared" si="377"/>
        <v>2016</v>
      </c>
      <c r="B7764" s="30">
        <f t="shared" si="378"/>
        <v>146</v>
      </c>
      <c r="C7764" s="4">
        <f t="shared" si="379"/>
        <v>22</v>
      </c>
      <c r="D7764" s="4" t="s">
        <v>805</v>
      </c>
      <c r="E7764" s="28">
        <v>545</v>
      </c>
      <c r="F7764" s="28">
        <v>187</v>
      </c>
      <c r="G7764" s="28">
        <v>6.4</v>
      </c>
      <c r="H7764" s="28">
        <v>217</v>
      </c>
      <c r="I7764" s="28">
        <v>14</v>
      </c>
      <c r="J7764" s="28">
        <v>5.1999999999999998E-3</v>
      </c>
      <c r="AI7764"/>
      <c r="AJ7764"/>
    </row>
    <row r="7765" spans="1:36" ht="14.5" x14ac:dyDescent="0.35">
      <c r="A7765" s="52">
        <f t="shared" si="377"/>
        <v>2016</v>
      </c>
      <c r="B7765" s="30">
        <f t="shared" si="378"/>
        <v>146</v>
      </c>
      <c r="C7765" s="4">
        <f t="shared" si="379"/>
        <v>22</v>
      </c>
      <c r="D7765" s="4" t="s">
        <v>805</v>
      </c>
      <c r="E7765" s="28">
        <v>545</v>
      </c>
      <c r="F7765" s="28">
        <v>187</v>
      </c>
      <c r="G7765" s="28">
        <v>6.4</v>
      </c>
      <c r="H7765" s="28">
        <v>217</v>
      </c>
      <c r="I7765" s="28">
        <v>14</v>
      </c>
      <c r="J7765" s="28">
        <v>4.1999999999999997E-3</v>
      </c>
      <c r="AI7765"/>
      <c r="AJ7765"/>
    </row>
    <row r="7766" spans="1:36" ht="14.5" x14ac:dyDescent="0.35">
      <c r="A7766" s="52">
        <f t="shared" si="377"/>
        <v>2016</v>
      </c>
      <c r="B7766" s="30">
        <f t="shared" si="378"/>
        <v>146</v>
      </c>
      <c r="C7766" s="4">
        <f t="shared" si="379"/>
        <v>22</v>
      </c>
      <c r="D7766" s="4" t="s">
        <v>805</v>
      </c>
      <c r="E7766" s="28">
        <v>542</v>
      </c>
      <c r="F7766" s="28">
        <v>205</v>
      </c>
      <c r="G7766" s="28">
        <v>4.2</v>
      </c>
      <c r="H7766" s="28">
        <v>217</v>
      </c>
      <c r="I7766" s="28">
        <v>9</v>
      </c>
      <c r="J7766" s="28">
        <v>1.9E-3</v>
      </c>
      <c r="AI7766"/>
      <c r="AJ7766"/>
    </row>
    <row r="7767" spans="1:36" ht="14.5" x14ac:dyDescent="0.35">
      <c r="A7767" s="52">
        <f t="shared" si="377"/>
        <v>2016</v>
      </c>
      <c r="B7767" s="30">
        <f t="shared" si="378"/>
        <v>146</v>
      </c>
      <c r="C7767" s="4">
        <f t="shared" si="379"/>
        <v>22</v>
      </c>
      <c r="D7767" s="4" t="s">
        <v>805</v>
      </c>
      <c r="E7767" s="28">
        <v>542</v>
      </c>
      <c r="F7767" s="28">
        <v>205</v>
      </c>
      <c r="G7767" s="28">
        <v>4.2</v>
      </c>
      <c r="H7767" s="28">
        <v>217</v>
      </c>
      <c r="I7767" s="28">
        <v>10</v>
      </c>
      <c r="J7767" s="28">
        <v>2.5000000000000001E-3</v>
      </c>
      <c r="AI7767"/>
      <c r="AJ7767"/>
    </row>
    <row r="7768" spans="1:36" ht="14.5" x14ac:dyDescent="0.35">
      <c r="A7768" s="52">
        <f t="shared" si="377"/>
        <v>2016</v>
      </c>
      <c r="B7768" s="30">
        <f t="shared" si="378"/>
        <v>146</v>
      </c>
      <c r="C7768" s="4">
        <f t="shared" si="379"/>
        <v>22</v>
      </c>
      <c r="D7768" s="4" t="s">
        <v>805</v>
      </c>
      <c r="E7768" s="28">
        <v>542</v>
      </c>
      <c r="F7768" s="28">
        <v>205</v>
      </c>
      <c r="G7768" s="28">
        <v>4.2</v>
      </c>
      <c r="H7768" s="28">
        <v>217</v>
      </c>
      <c r="I7768" s="28">
        <v>10</v>
      </c>
      <c r="J7768" s="28">
        <v>1.6000000000000001E-3</v>
      </c>
      <c r="AI7768"/>
      <c r="AJ7768"/>
    </row>
    <row r="7769" spans="1:36" ht="14.5" x14ac:dyDescent="0.35">
      <c r="A7769" s="52">
        <f t="shared" si="377"/>
        <v>2016</v>
      </c>
      <c r="B7769" s="30">
        <f t="shared" si="378"/>
        <v>146</v>
      </c>
      <c r="C7769" s="4">
        <f t="shared" si="379"/>
        <v>22</v>
      </c>
      <c r="D7769" s="4" t="s">
        <v>805</v>
      </c>
      <c r="E7769" s="28">
        <v>542</v>
      </c>
      <c r="F7769" s="28">
        <v>205</v>
      </c>
      <c r="G7769" s="28">
        <v>4.2</v>
      </c>
      <c r="H7769" s="28">
        <v>217</v>
      </c>
      <c r="I7769" s="28">
        <v>10</v>
      </c>
      <c r="J7769" s="28">
        <v>2.0999999999999999E-3</v>
      </c>
      <c r="AI7769"/>
      <c r="AJ7769"/>
    </row>
    <row r="7770" spans="1:36" ht="14.5" x14ac:dyDescent="0.35">
      <c r="A7770" s="52">
        <f t="shared" si="377"/>
        <v>2016</v>
      </c>
      <c r="B7770" s="30">
        <f t="shared" si="378"/>
        <v>146</v>
      </c>
      <c r="C7770" s="4">
        <f t="shared" si="379"/>
        <v>22</v>
      </c>
      <c r="D7770" s="4" t="s">
        <v>805</v>
      </c>
      <c r="E7770" s="28">
        <v>542</v>
      </c>
      <c r="F7770" s="28">
        <v>205</v>
      </c>
      <c r="G7770" s="28">
        <v>4.2</v>
      </c>
      <c r="H7770" s="28">
        <v>217</v>
      </c>
      <c r="I7770" s="28">
        <v>11</v>
      </c>
      <c r="J7770" s="28">
        <v>3.0000000000000001E-3</v>
      </c>
      <c r="AI7770"/>
      <c r="AJ7770"/>
    </row>
    <row r="7771" spans="1:36" ht="14.5" x14ac:dyDescent="0.35">
      <c r="A7771" s="52">
        <f t="shared" si="377"/>
        <v>2016</v>
      </c>
      <c r="B7771" s="30">
        <f t="shared" si="378"/>
        <v>146</v>
      </c>
      <c r="C7771" s="4">
        <f t="shared" si="379"/>
        <v>22</v>
      </c>
      <c r="D7771" s="4" t="s">
        <v>805</v>
      </c>
      <c r="E7771" s="28">
        <v>542</v>
      </c>
      <c r="F7771" s="28">
        <v>205</v>
      </c>
      <c r="G7771" s="28">
        <v>4.2</v>
      </c>
      <c r="H7771" s="28">
        <v>217</v>
      </c>
      <c r="I7771" s="28">
        <v>11</v>
      </c>
      <c r="J7771" s="28">
        <v>1.9E-3</v>
      </c>
      <c r="AI7771"/>
      <c r="AJ7771"/>
    </row>
    <row r="7772" spans="1:36" ht="14.5" x14ac:dyDescent="0.35">
      <c r="A7772" s="52">
        <f t="shared" si="377"/>
        <v>2016</v>
      </c>
      <c r="B7772" s="30">
        <f t="shared" si="378"/>
        <v>146</v>
      </c>
      <c r="C7772" s="4">
        <f t="shared" si="379"/>
        <v>22</v>
      </c>
      <c r="D7772" s="4" t="s">
        <v>805</v>
      </c>
      <c r="E7772" s="28">
        <v>542</v>
      </c>
      <c r="F7772" s="28">
        <v>205</v>
      </c>
      <c r="G7772" s="28">
        <v>4.2</v>
      </c>
      <c r="H7772" s="28">
        <v>217</v>
      </c>
      <c r="I7772" s="28">
        <v>11</v>
      </c>
      <c r="J7772" s="28">
        <v>2.3999999999999998E-3</v>
      </c>
      <c r="AI7772"/>
      <c r="AJ7772"/>
    </row>
    <row r="7773" spans="1:36" ht="14.5" x14ac:dyDescent="0.35">
      <c r="A7773" s="52">
        <f t="shared" si="377"/>
        <v>2016</v>
      </c>
      <c r="B7773" s="30">
        <f t="shared" si="378"/>
        <v>146</v>
      </c>
      <c r="C7773" s="4">
        <f t="shared" si="379"/>
        <v>22</v>
      </c>
      <c r="D7773" s="4" t="s">
        <v>805</v>
      </c>
      <c r="E7773" s="28">
        <v>542</v>
      </c>
      <c r="F7773" s="28">
        <v>205</v>
      </c>
      <c r="G7773" s="28">
        <v>4.2</v>
      </c>
      <c r="H7773" s="28">
        <v>217</v>
      </c>
      <c r="I7773" s="28">
        <v>11</v>
      </c>
      <c r="J7773" s="28">
        <v>2.5000000000000001E-3</v>
      </c>
      <c r="AI7773"/>
      <c r="AJ7773"/>
    </row>
    <row r="7774" spans="1:36" ht="14.5" x14ac:dyDescent="0.35">
      <c r="A7774" s="52">
        <f t="shared" si="377"/>
        <v>2016</v>
      </c>
      <c r="B7774" s="30">
        <f t="shared" si="378"/>
        <v>146</v>
      </c>
      <c r="C7774" s="4">
        <f t="shared" si="379"/>
        <v>22</v>
      </c>
      <c r="D7774" s="4" t="s">
        <v>805</v>
      </c>
      <c r="E7774" s="28">
        <v>542</v>
      </c>
      <c r="F7774" s="28">
        <v>205</v>
      </c>
      <c r="G7774" s="28">
        <v>4.2</v>
      </c>
      <c r="H7774" s="28">
        <v>217</v>
      </c>
      <c r="I7774" s="28">
        <v>11</v>
      </c>
      <c r="J7774" s="28">
        <v>2.3999999999999998E-3</v>
      </c>
      <c r="AI7774"/>
      <c r="AJ7774"/>
    </row>
    <row r="7775" spans="1:36" ht="14.5" x14ac:dyDescent="0.35">
      <c r="A7775" s="52">
        <f t="shared" si="377"/>
        <v>2016</v>
      </c>
      <c r="B7775" s="30">
        <f t="shared" si="378"/>
        <v>146</v>
      </c>
      <c r="C7775" s="4">
        <f t="shared" si="379"/>
        <v>22</v>
      </c>
      <c r="D7775" s="4" t="s">
        <v>805</v>
      </c>
      <c r="E7775" s="28">
        <v>542</v>
      </c>
      <c r="F7775" s="28">
        <v>205</v>
      </c>
      <c r="G7775" s="28">
        <v>4.2</v>
      </c>
      <c r="H7775" s="28">
        <v>217</v>
      </c>
      <c r="I7775" s="28">
        <v>11</v>
      </c>
      <c r="J7775" s="28">
        <v>2.5999999999999999E-3</v>
      </c>
      <c r="AI7775"/>
      <c r="AJ7775"/>
    </row>
    <row r="7776" spans="1:36" ht="14.5" x14ac:dyDescent="0.35">
      <c r="A7776" s="52">
        <f t="shared" si="377"/>
        <v>2016</v>
      </c>
      <c r="B7776" s="30">
        <f t="shared" si="378"/>
        <v>146</v>
      </c>
      <c r="C7776" s="4">
        <f t="shared" si="379"/>
        <v>22</v>
      </c>
      <c r="D7776" s="4" t="s">
        <v>805</v>
      </c>
      <c r="E7776" s="28">
        <v>543</v>
      </c>
      <c r="F7776" s="28">
        <v>205</v>
      </c>
      <c r="G7776" s="28">
        <v>4.2</v>
      </c>
      <c r="H7776" s="28">
        <v>217</v>
      </c>
      <c r="I7776" s="28">
        <v>11</v>
      </c>
      <c r="J7776" s="28">
        <v>8.5000000000000006E-3</v>
      </c>
      <c r="AI7776"/>
      <c r="AJ7776"/>
    </row>
    <row r="7777" spans="1:36" ht="14.5" x14ac:dyDescent="0.35">
      <c r="A7777" s="52">
        <f t="shared" si="377"/>
        <v>2016</v>
      </c>
      <c r="B7777" s="30">
        <f t="shared" si="378"/>
        <v>146</v>
      </c>
      <c r="C7777" s="4">
        <f t="shared" si="379"/>
        <v>22</v>
      </c>
      <c r="D7777" s="4" t="s">
        <v>805</v>
      </c>
      <c r="E7777" s="28">
        <v>543</v>
      </c>
      <c r="F7777" s="28">
        <v>205</v>
      </c>
      <c r="G7777" s="28">
        <v>4.2</v>
      </c>
      <c r="H7777" s="28">
        <v>217</v>
      </c>
      <c r="I7777" s="28">
        <v>11</v>
      </c>
      <c r="J7777" s="28">
        <v>2.3999999999999998E-3</v>
      </c>
      <c r="AI7777"/>
      <c r="AJ7777"/>
    </row>
    <row r="7778" spans="1:36" ht="14.5" x14ac:dyDescent="0.35">
      <c r="A7778" s="52">
        <f t="shared" si="377"/>
        <v>2016</v>
      </c>
      <c r="B7778" s="30">
        <f t="shared" si="378"/>
        <v>146</v>
      </c>
      <c r="C7778" s="4">
        <f t="shared" si="379"/>
        <v>22</v>
      </c>
      <c r="D7778" s="4" t="s">
        <v>805</v>
      </c>
      <c r="E7778" s="28">
        <v>543</v>
      </c>
      <c r="F7778" s="28">
        <v>205</v>
      </c>
      <c r="G7778" s="28">
        <v>4.2</v>
      </c>
      <c r="H7778" s="28">
        <v>217</v>
      </c>
      <c r="I7778" s="28">
        <v>11</v>
      </c>
      <c r="J7778" s="28">
        <v>3.8E-3</v>
      </c>
      <c r="AI7778"/>
      <c r="AJ7778"/>
    </row>
    <row r="7779" spans="1:36" ht="14.5" x14ac:dyDescent="0.35">
      <c r="A7779" s="52">
        <f t="shared" si="377"/>
        <v>2016</v>
      </c>
      <c r="B7779" s="30">
        <f t="shared" si="378"/>
        <v>146</v>
      </c>
      <c r="C7779" s="4">
        <f t="shared" si="379"/>
        <v>22</v>
      </c>
      <c r="D7779" s="4" t="s">
        <v>805</v>
      </c>
      <c r="E7779" s="28">
        <v>542</v>
      </c>
      <c r="F7779" s="28">
        <v>205</v>
      </c>
      <c r="G7779" s="28">
        <v>4.2</v>
      </c>
      <c r="H7779" s="28">
        <v>217</v>
      </c>
      <c r="I7779" s="28">
        <v>12</v>
      </c>
      <c r="J7779" s="28">
        <v>2.7000000000000001E-3</v>
      </c>
      <c r="AI7779"/>
      <c r="AJ7779"/>
    </row>
    <row r="7780" spans="1:36" ht="14.5" x14ac:dyDescent="0.35">
      <c r="A7780" s="52">
        <f t="shared" si="377"/>
        <v>2016</v>
      </c>
      <c r="B7780" s="30">
        <f t="shared" si="378"/>
        <v>146</v>
      </c>
      <c r="C7780" s="4">
        <f t="shared" si="379"/>
        <v>22</v>
      </c>
      <c r="D7780" s="4" t="s">
        <v>805</v>
      </c>
      <c r="E7780" s="28">
        <v>542</v>
      </c>
      <c r="F7780" s="28">
        <v>205</v>
      </c>
      <c r="G7780" s="28">
        <v>4.2</v>
      </c>
      <c r="H7780" s="28">
        <v>217</v>
      </c>
      <c r="I7780" s="28">
        <v>12</v>
      </c>
      <c r="J7780" s="28">
        <v>3.0999999999999999E-3</v>
      </c>
      <c r="AI7780"/>
      <c r="AJ7780"/>
    </row>
    <row r="7781" spans="1:36" ht="14.5" x14ac:dyDescent="0.35">
      <c r="A7781" s="52">
        <f t="shared" si="377"/>
        <v>2016</v>
      </c>
      <c r="B7781" s="30">
        <f t="shared" si="378"/>
        <v>146</v>
      </c>
      <c r="C7781" s="4">
        <f t="shared" si="379"/>
        <v>22</v>
      </c>
      <c r="D7781" s="4" t="s">
        <v>805</v>
      </c>
      <c r="E7781" s="28">
        <v>542</v>
      </c>
      <c r="F7781" s="28">
        <v>205</v>
      </c>
      <c r="G7781" s="28">
        <v>4.2</v>
      </c>
      <c r="H7781" s="28">
        <v>217</v>
      </c>
      <c r="I7781" s="28">
        <v>12</v>
      </c>
      <c r="J7781" s="28">
        <v>2.5999999999999999E-3</v>
      </c>
      <c r="AI7781"/>
      <c r="AJ7781"/>
    </row>
    <row r="7782" spans="1:36" ht="14.5" x14ac:dyDescent="0.35">
      <c r="A7782" s="52">
        <f t="shared" si="377"/>
        <v>2016</v>
      </c>
      <c r="B7782" s="30">
        <f t="shared" si="378"/>
        <v>146</v>
      </c>
      <c r="C7782" s="4">
        <f t="shared" si="379"/>
        <v>22</v>
      </c>
      <c r="D7782" s="4" t="s">
        <v>805</v>
      </c>
      <c r="E7782" s="28">
        <v>542</v>
      </c>
      <c r="F7782" s="28">
        <v>205</v>
      </c>
      <c r="G7782" s="28">
        <v>4.2</v>
      </c>
      <c r="H7782" s="28">
        <v>217</v>
      </c>
      <c r="I7782" s="28">
        <v>12</v>
      </c>
      <c r="J7782" s="28">
        <v>2.8E-3</v>
      </c>
      <c r="AI7782"/>
      <c r="AJ7782"/>
    </row>
    <row r="7783" spans="1:36" ht="14.5" x14ac:dyDescent="0.35">
      <c r="A7783" s="52">
        <f t="shared" si="377"/>
        <v>2016</v>
      </c>
      <c r="B7783" s="30">
        <f t="shared" si="378"/>
        <v>146</v>
      </c>
      <c r="C7783" s="4">
        <f t="shared" si="379"/>
        <v>22</v>
      </c>
      <c r="D7783" s="4" t="s">
        <v>805</v>
      </c>
      <c r="E7783" s="28">
        <v>542</v>
      </c>
      <c r="F7783" s="28">
        <v>205</v>
      </c>
      <c r="G7783" s="28">
        <v>4.2</v>
      </c>
      <c r="H7783" s="28">
        <v>217</v>
      </c>
      <c r="I7783" s="28">
        <v>12</v>
      </c>
      <c r="J7783" s="28">
        <v>2.3E-3</v>
      </c>
      <c r="AI7783"/>
      <c r="AJ7783"/>
    </row>
    <row r="7784" spans="1:36" ht="14.5" x14ac:dyDescent="0.35">
      <c r="A7784" s="52">
        <f t="shared" si="377"/>
        <v>2016</v>
      </c>
      <c r="B7784" s="30">
        <f t="shared" si="378"/>
        <v>146</v>
      </c>
      <c r="C7784" s="4">
        <f t="shared" si="379"/>
        <v>22</v>
      </c>
      <c r="D7784" s="4" t="s">
        <v>805</v>
      </c>
      <c r="E7784" s="28">
        <v>542</v>
      </c>
      <c r="F7784" s="28">
        <v>205</v>
      </c>
      <c r="G7784" s="28">
        <v>4.2</v>
      </c>
      <c r="H7784" s="28">
        <v>217</v>
      </c>
      <c r="I7784" s="28">
        <v>12</v>
      </c>
      <c r="J7784" s="28">
        <v>2.7000000000000001E-3</v>
      </c>
      <c r="AI7784"/>
      <c r="AJ7784"/>
    </row>
    <row r="7785" spans="1:36" ht="14.5" x14ac:dyDescent="0.35">
      <c r="A7785" s="52">
        <f t="shared" si="377"/>
        <v>2016</v>
      </c>
      <c r="B7785" s="30">
        <f t="shared" si="378"/>
        <v>146</v>
      </c>
      <c r="C7785" s="4">
        <f t="shared" si="379"/>
        <v>22</v>
      </c>
      <c r="D7785" s="4" t="s">
        <v>805</v>
      </c>
      <c r="E7785" s="28">
        <v>542</v>
      </c>
      <c r="F7785" s="28">
        <v>205</v>
      </c>
      <c r="G7785" s="28">
        <v>4.2</v>
      </c>
      <c r="H7785" s="28">
        <v>217</v>
      </c>
      <c r="I7785" s="28">
        <v>12</v>
      </c>
      <c r="J7785" s="28">
        <v>2.7000000000000001E-3</v>
      </c>
      <c r="AI7785"/>
      <c r="AJ7785"/>
    </row>
    <row r="7786" spans="1:36" ht="14.5" x14ac:dyDescent="0.35">
      <c r="A7786" s="52">
        <f t="shared" si="377"/>
        <v>2016</v>
      </c>
      <c r="B7786" s="30">
        <f t="shared" si="378"/>
        <v>146</v>
      </c>
      <c r="C7786" s="4">
        <f t="shared" si="379"/>
        <v>22</v>
      </c>
      <c r="D7786" s="4" t="s">
        <v>805</v>
      </c>
      <c r="E7786" s="28">
        <v>542</v>
      </c>
      <c r="F7786" s="28">
        <v>205</v>
      </c>
      <c r="G7786" s="28">
        <v>4.2</v>
      </c>
      <c r="H7786" s="28">
        <v>217</v>
      </c>
      <c r="I7786" s="28">
        <v>12</v>
      </c>
      <c r="J7786" s="28">
        <v>3.0000000000000001E-3</v>
      </c>
      <c r="AI7786"/>
      <c r="AJ7786"/>
    </row>
    <row r="7787" spans="1:36" ht="14.5" x14ac:dyDescent="0.35">
      <c r="A7787" s="52">
        <f t="shared" si="377"/>
        <v>2016</v>
      </c>
      <c r="B7787" s="30">
        <f t="shared" si="378"/>
        <v>146</v>
      </c>
      <c r="C7787" s="4">
        <f t="shared" si="379"/>
        <v>22</v>
      </c>
      <c r="D7787" s="4" t="s">
        <v>805</v>
      </c>
      <c r="E7787" s="28">
        <v>542</v>
      </c>
      <c r="F7787" s="28">
        <v>205</v>
      </c>
      <c r="G7787" s="28">
        <v>4.2</v>
      </c>
      <c r="H7787" s="28">
        <v>217</v>
      </c>
      <c r="I7787" s="28">
        <v>12</v>
      </c>
      <c r="J7787" s="28">
        <v>3.3E-3</v>
      </c>
      <c r="AI7787"/>
      <c r="AJ7787"/>
    </row>
    <row r="7788" spans="1:36" ht="14.5" x14ac:dyDescent="0.35">
      <c r="A7788" s="52">
        <f t="shared" si="377"/>
        <v>2016</v>
      </c>
      <c r="B7788" s="30">
        <f t="shared" si="378"/>
        <v>146</v>
      </c>
      <c r="C7788" s="4">
        <f t="shared" si="379"/>
        <v>22</v>
      </c>
      <c r="D7788" s="4" t="s">
        <v>805</v>
      </c>
      <c r="E7788" s="28">
        <v>542</v>
      </c>
      <c r="F7788" s="28">
        <v>205</v>
      </c>
      <c r="G7788" s="28">
        <v>4.2</v>
      </c>
      <c r="H7788" s="28">
        <v>217</v>
      </c>
      <c r="I7788" s="28">
        <v>12</v>
      </c>
      <c r="J7788" s="28">
        <v>3.8E-3</v>
      </c>
      <c r="AI7788"/>
      <c r="AJ7788"/>
    </row>
    <row r="7789" spans="1:36" ht="14.5" x14ac:dyDescent="0.35">
      <c r="A7789" s="52">
        <f t="shared" si="377"/>
        <v>2016</v>
      </c>
      <c r="B7789" s="30">
        <f t="shared" si="378"/>
        <v>146</v>
      </c>
      <c r="C7789" s="4">
        <f t="shared" si="379"/>
        <v>22</v>
      </c>
      <c r="D7789" s="4" t="s">
        <v>805</v>
      </c>
      <c r="E7789" s="28">
        <v>542</v>
      </c>
      <c r="F7789" s="28">
        <v>205</v>
      </c>
      <c r="G7789" s="28">
        <v>4.2</v>
      </c>
      <c r="H7789" s="28">
        <v>217</v>
      </c>
      <c r="I7789" s="28">
        <v>12</v>
      </c>
      <c r="J7789" s="28">
        <v>3.3E-3</v>
      </c>
      <c r="AI7789"/>
      <c r="AJ7789"/>
    </row>
    <row r="7790" spans="1:36" ht="14.5" x14ac:dyDescent="0.35">
      <c r="A7790" s="52">
        <f t="shared" si="377"/>
        <v>2016</v>
      </c>
      <c r="B7790" s="30">
        <f t="shared" si="378"/>
        <v>146</v>
      </c>
      <c r="C7790" s="4">
        <f t="shared" si="379"/>
        <v>22</v>
      </c>
      <c r="D7790" s="4" t="s">
        <v>805</v>
      </c>
      <c r="E7790" s="28">
        <v>543</v>
      </c>
      <c r="F7790" s="28">
        <v>205</v>
      </c>
      <c r="G7790" s="28">
        <v>4.2</v>
      </c>
      <c r="H7790" s="28">
        <v>217</v>
      </c>
      <c r="I7790" s="28">
        <v>12</v>
      </c>
      <c r="J7790" s="28">
        <v>4.4999999999999997E-3</v>
      </c>
      <c r="AI7790"/>
      <c r="AJ7790"/>
    </row>
    <row r="7791" spans="1:36" ht="14.5" x14ac:dyDescent="0.35">
      <c r="A7791" s="52">
        <f t="shared" si="377"/>
        <v>2016</v>
      </c>
      <c r="B7791" s="30">
        <f t="shared" si="378"/>
        <v>146</v>
      </c>
      <c r="C7791" s="4">
        <f t="shared" si="379"/>
        <v>22</v>
      </c>
      <c r="D7791" s="4" t="s">
        <v>805</v>
      </c>
      <c r="E7791" s="28">
        <v>543</v>
      </c>
      <c r="F7791" s="28">
        <v>205</v>
      </c>
      <c r="G7791" s="28">
        <v>4.2</v>
      </c>
      <c r="H7791" s="28">
        <v>217</v>
      </c>
      <c r="I7791" s="28">
        <v>12</v>
      </c>
      <c r="J7791" s="28">
        <v>4.1000000000000003E-3</v>
      </c>
      <c r="AI7791"/>
      <c r="AJ7791"/>
    </row>
    <row r="7792" spans="1:36" ht="14.5" x14ac:dyDescent="0.35">
      <c r="A7792" s="52">
        <f t="shared" si="377"/>
        <v>2016</v>
      </c>
      <c r="B7792" s="30">
        <f t="shared" si="378"/>
        <v>146</v>
      </c>
      <c r="C7792" s="4">
        <f t="shared" si="379"/>
        <v>22</v>
      </c>
      <c r="D7792" s="4" t="s">
        <v>805</v>
      </c>
      <c r="E7792" s="28">
        <v>543</v>
      </c>
      <c r="F7792" s="28">
        <v>205</v>
      </c>
      <c r="G7792" s="28">
        <v>4.2</v>
      </c>
      <c r="H7792" s="28">
        <v>217</v>
      </c>
      <c r="I7792" s="28">
        <v>12</v>
      </c>
      <c r="J7792" s="28">
        <v>4.4999999999999997E-3</v>
      </c>
      <c r="AI7792"/>
      <c r="AJ7792"/>
    </row>
    <row r="7793" spans="1:36" ht="14.5" x14ac:dyDescent="0.35">
      <c r="A7793" s="52">
        <f t="shared" si="377"/>
        <v>2016</v>
      </c>
      <c r="B7793" s="30">
        <f t="shared" si="378"/>
        <v>146</v>
      </c>
      <c r="C7793" s="4">
        <f t="shared" si="379"/>
        <v>22</v>
      </c>
      <c r="D7793" s="4" t="s">
        <v>805</v>
      </c>
      <c r="E7793" s="28">
        <v>543</v>
      </c>
      <c r="F7793" s="28">
        <v>205</v>
      </c>
      <c r="G7793" s="28">
        <v>4.2</v>
      </c>
      <c r="H7793" s="28">
        <v>217</v>
      </c>
      <c r="I7793" s="28">
        <v>12</v>
      </c>
      <c r="J7793" s="28">
        <v>4.0000000000000001E-3</v>
      </c>
      <c r="AI7793"/>
      <c r="AJ7793"/>
    </row>
    <row r="7794" spans="1:36" ht="14.5" x14ac:dyDescent="0.35">
      <c r="A7794" s="52">
        <f t="shared" si="377"/>
        <v>2016</v>
      </c>
      <c r="B7794" s="30">
        <f t="shared" si="378"/>
        <v>146</v>
      </c>
      <c r="C7794" s="4">
        <f t="shared" si="379"/>
        <v>22</v>
      </c>
      <c r="D7794" s="4" t="s">
        <v>805</v>
      </c>
      <c r="E7794" s="28">
        <v>542</v>
      </c>
      <c r="F7794" s="28">
        <v>205</v>
      </c>
      <c r="G7794" s="28">
        <v>4.2</v>
      </c>
      <c r="H7794" s="28">
        <v>217</v>
      </c>
      <c r="I7794" s="28">
        <v>13</v>
      </c>
      <c r="J7794" s="28">
        <v>4.1000000000000003E-3</v>
      </c>
      <c r="AI7794"/>
      <c r="AJ7794"/>
    </row>
    <row r="7795" spans="1:36" ht="14.5" x14ac:dyDescent="0.35">
      <c r="A7795" s="52">
        <f t="shared" si="377"/>
        <v>2016</v>
      </c>
      <c r="B7795" s="30">
        <f t="shared" si="378"/>
        <v>146</v>
      </c>
      <c r="C7795" s="4">
        <f t="shared" si="379"/>
        <v>22</v>
      </c>
      <c r="D7795" s="4" t="s">
        <v>805</v>
      </c>
      <c r="E7795" s="28">
        <v>542</v>
      </c>
      <c r="F7795" s="28">
        <v>205</v>
      </c>
      <c r="G7795" s="28">
        <v>4.2</v>
      </c>
      <c r="H7795" s="28">
        <v>217</v>
      </c>
      <c r="I7795" s="28">
        <v>13</v>
      </c>
      <c r="J7795" s="28">
        <v>3.8999999999999998E-3</v>
      </c>
      <c r="AI7795"/>
      <c r="AJ7795"/>
    </row>
    <row r="7796" spans="1:36" ht="14.5" x14ac:dyDescent="0.35">
      <c r="A7796" s="52">
        <f t="shared" si="377"/>
        <v>2016</v>
      </c>
      <c r="B7796" s="30">
        <f t="shared" si="378"/>
        <v>146</v>
      </c>
      <c r="C7796" s="4">
        <f t="shared" si="379"/>
        <v>22</v>
      </c>
      <c r="D7796" s="4" t="s">
        <v>805</v>
      </c>
      <c r="E7796" s="28">
        <v>540</v>
      </c>
      <c r="F7796" s="28">
        <v>206</v>
      </c>
      <c r="G7796" s="28">
        <v>5.4</v>
      </c>
      <c r="H7796" s="28">
        <v>217</v>
      </c>
      <c r="I7796" s="28">
        <v>8</v>
      </c>
      <c r="J7796" s="28">
        <v>1.1999999999999999E-3</v>
      </c>
      <c r="AI7796"/>
      <c r="AJ7796"/>
    </row>
    <row r="7797" spans="1:36" ht="14.5" x14ac:dyDescent="0.35">
      <c r="A7797" s="52">
        <f t="shared" si="377"/>
        <v>2016</v>
      </c>
      <c r="B7797" s="30">
        <f t="shared" si="378"/>
        <v>146</v>
      </c>
      <c r="C7797" s="4">
        <f t="shared" si="379"/>
        <v>22</v>
      </c>
      <c r="D7797" s="4" t="s">
        <v>805</v>
      </c>
      <c r="E7797" s="28">
        <v>540</v>
      </c>
      <c r="F7797" s="28">
        <v>206</v>
      </c>
      <c r="G7797" s="28">
        <v>5.4</v>
      </c>
      <c r="H7797" s="28">
        <v>217</v>
      </c>
      <c r="I7797" s="28">
        <v>9</v>
      </c>
      <c r="J7797" s="28">
        <v>8.0000000000000004E-4</v>
      </c>
      <c r="AI7797"/>
      <c r="AJ7797"/>
    </row>
    <row r="7798" spans="1:36" ht="14.5" x14ac:dyDescent="0.35">
      <c r="A7798" s="52">
        <f t="shared" si="377"/>
        <v>2016</v>
      </c>
      <c r="B7798" s="30">
        <f t="shared" si="378"/>
        <v>146</v>
      </c>
      <c r="C7798" s="4">
        <f t="shared" si="379"/>
        <v>22</v>
      </c>
      <c r="D7798" s="4" t="s">
        <v>805</v>
      </c>
      <c r="E7798" s="28">
        <v>540</v>
      </c>
      <c r="F7798" s="28">
        <v>206</v>
      </c>
      <c r="G7798" s="28">
        <v>5.4</v>
      </c>
      <c r="H7798" s="28">
        <v>217</v>
      </c>
      <c r="I7798" s="28">
        <v>9</v>
      </c>
      <c r="J7798" s="28">
        <v>2.0999999999999999E-3</v>
      </c>
      <c r="AI7798"/>
      <c r="AJ7798"/>
    </row>
    <row r="7799" spans="1:36" ht="14.5" x14ac:dyDescent="0.35">
      <c r="A7799" s="52">
        <f t="shared" si="377"/>
        <v>2016</v>
      </c>
      <c r="B7799" s="30">
        <f t="shared" si="378"/>
        <v>146</v>
      </c>
      <c r="C7799" s="4">
        <f t="shared" si="379"/>
        <v>22</v>
      </c>
      <c r="D7799" s="4" t="s">
        <v>805</v>
      </c>
      <c r="E7799" s="28">
        <v>541</v>
      </c>
      <c r="F7799" s="28">
        <v>206</v>
      </c>
      <c r="G7799" s="28">
        <v>5.4</v>
      </c>
      <c r="H7799" s="28">
        <v>217</v>
      </c>
      <c r="I7799" s="28">
        <v>9</v>
      </c>
      <c r="J7799" s="28">
        <v>1.4E-3</v>
      </c>
      <c r="AI7799"/>
      <c r="AJ7799"/>
    </row>
    <row r="7800" spans="1:36" ht="14.5" x14ac:dyDescent="0.35">
      <c r="A7800" s="52">
        <f t="shared" si="377"/>
        <v>2016</v>
      </c>
      <c r="B7800" s="30">
        <f t="shared" si="378"/>
        <v>146</v>
      </c>
      <c r="C7800" s="4">
        <f t="shared" si="379"/>
        <v>22</v>
      </c>
      <c r="D7800" s="4" t="s">
        <v>805</v>
      </c>
      <c r="E7800" s="28">
        <v>540</v>
      </c>
      <c r="F7800" s="28">
        <v>206</v>
      </c>
      <c r="G7800" s="28">
        <v>5.4</v>
      </c>
      <c r="H7800" s="28">
        <v>217</v>
      </c>
      <c r="I7800" s="28">
        <v>10</v>
      </c>
      <c r="J7800" s="28">
        <v>1.8E-3</v>
      </c>
      <c r="AI7800"/>
      <c r="AJ7800"/>
    </row>
    <row r="7801" spans="1:36" ht="14.5" x14ac:dyDescent="0.35">
      <c r="A7801" s="52">
        <f t="shared" si="377"/>
        <v>2016</v>
      </c>
      <c r="B7801" s="30">
        <f t="shared" si="378"/>
        <v>146</v>
      </c>
      <c r="C7801" s="4">
        <f t="shared" si="379"/>
        <v>22</v>
      </c>
      <c r="D7801" s="4" t="s">
        <v>805</v>
      </c>
      <c r="E7801" s="28">
        <v>540</v>
      </c>
      <c r="F7801" s="28">
        <v>206</v>
      </c>
      <c r="G7801" s="28">
        <v>5.4</v>
      </c>
      <c r="H7801" s="28">
        <v>217</v>
      </c>
      <c r="I7801" s="28">
        <v>10</v>
      </c>
      <c r="J7801" s="28">
        <v>2.3E-3</v>
      </c>
      <c r="AI7801"/>
      <c r="AJ7801"/>
    </row>
    <row r="7802" spans="1:36" ht="14.5" x14ac:dyDescent="0.35">
      <c r="A7802" s="52">
        <f t="shared" si="377"/>
        <v>2016</v>
      </c>
      <c r="B7802" s="30">
        <f t="shared" si="378"/>
        <v>146</v>
      </c>
      <c r="C7802" s="4">
        <f t="shared" si="379"/>
        <v>22</v>
      </c>
      <c r="D7802" s="4" t="s">
        <v>805</v>
      </c>
      <c r="E7802" s="28">
        <v>540</v>
      </c>
      <c r="F7802" s="28">
        <v>206</v>
      </c>
      <c r="G7802" s="28">
        <v>5.4</v>
      </c>
      <c r="H7802" s="28">
        <v>217</v>
      </c>
      <c r="I7802" s="28">
        <v>10</v>
      </c>
      <c r="J7802" s="28">
        <v>5.9999999999999995E-4</v>
      </c>
      <c r="AI7802"/>
      <c r="AJ7802"/>
    </row>
    <row r="7803" spans="1:36" ht="14.5" x14ac:dyDescent="0.35">
      <c r="A7803" s="52">
        <f t="shared" si="377"/>
        <v>2016</v>
      </c>
      <c r="B7803" s="30">
        <f t="shared" si="378"/>
        <v>146</v>
      </c>
      <c r="C7803" s="4">
        <f t="shared" si="379"/>
        <v>22</v>
      </c>
      <c r="D7803" s="4" t="s">
        <v>805</v>
      </c>
      <c r="E7803" s="28">
        <v>540</v>
      </c>
      <c r="F7803" s="28">
        <v>206</v>
      </c>
      <c r="G7803" s="28">
        <v>5.4</v>
      </c>
      <c r="H7803" s="28">
        <v>217</v>
      </c>
      <c r="I7803" s="28">
        <v>10</v>
      </c>
      <c r="J7803" s="28">
        <v>2.7000000000000001E-3</v>
      </c>
      <c r="AI7803"/>
      <c r="AJ7803"/>
    </row>
    <row r="7804" spans="1:36" ht="14.5" x14ac:dyDescent="0.35">
      <c r="A7804" s="52">
        <f t="shared" si="377"/>
        <v>2016</v>
      </c>
      <c r="B7804" s="30">
        <f t="shared" si="378"/>
        <v>146</v>
      </c>
      <c r="C7804" s="4">
        <f t="shared" si="379"/>
        <v>22</v>
      </c>
      <c r="D7804" s="4" t="s">
        <v>805</v>
      </c>
      <c r="E7804" s="28">
        <v>540</v>
      </c>
      <c r="F7804" s="28">
        <v>206</v>
      </c>
      <c r="G7804" s="28">
        <v>5.4</v>
      </c>
      <c r="H7804" s="28">
        <v>217</v>
      </c>
      <c r="I7804" s="28">
        <v>10</v>
      </c>
      <c r="J7804" s="28">
        <v>1.8E-3</v>
      </c>
      <c r="AI7804"/>
      <c r="AJ7804"/>
    </row>
    <row r="7805" spans="1:36" ht="14.5" x14ac:dyDescent="0.35">
      <c r="A7805" s="52">
        <f t="shared" si="377"/>
        <v>2016</v>
      </c>
      <c r="B7805" s="30">
        <f t="shared" si="378"/>
        <v>146</v>
      </c>
      <c r="C7805" s="4">
        <f t="shared" si="379"/>
        <v>22</v>
      </c>
      <c r="D7805" s="4" t="s">
        <v>805</v>
      </c>
      <c r="E7805" s="28">
        <v>541</v>
      </c>
      <c r="F7805" s="28">
        <v>206</v>
      </c>
      <c r="G7805" s="28">
        <v>5.4</v>
      </c>
      <c r="H7805" s="28">
        <v>217</v>
      </c>
      <c r="I7805" s="28">
        <v>10</v>
      </c>
      <c r="J7805" s="28">
        <v>1.6000000000000001E-3</v>
      </c>
      <c r="AI7805"/>
      <c r="AJ7805"/>
    </row>
    <row r="7806" spans="1:36" ht="14.5" x14ac:dyDescent="0.35">
      <c r="A7806" s="52">
        <f t="shared" si="377"/>
        <v>2016</v>
      </c>
      <c r="B7806" s="30">
        <f t="shared" si="378"/>
        <v>146</v>
      </c>
      <c r="C7806" s="4">
        <f t="shared" si="379"/>
        <v>22</v>
      </c>
      <c r="D7806" s="4" t="s">
        <v>805</v>
      </c>
      <c r="E7806" s="28">
        <v>541</v>
      </c>
      <c r="F7806" s="28">
        <v>206</v>
      </c>
      <c r="G7806" s="28">
        <v>5.4</v>
      </c>
      <c r="H7806" s="28">
        <v>217</v>
      </c>
      <c r="I7806" s="28">
        <v>10</v>
      </c>
      <c r="J7806" s="28">
        <v>1.9E-3</v>
      </c>
      <c r="AI7806"/>
      <c r="AJ7806"/>
    </row>
    <row r="7807" spans="1:36" ht="14.5" x14ac:dyDescent="0.35">
      <c r="A7807" s="52">
        <f t="shared" si="377"/>
        <v>2016</v>
      </c>
      <c r="B7807" s="30">
        <f t="shared" si="378"/>
        <v>146</v>
      </c>
      <c r="C7807" s="4">
        <f t="shared" si="379"/>
        <v>22</v>
      </c>
      <c r="D7807" s="4" t="s">
        <v>805</v>
      </c>
      <c r="E7807" s="28">
        <v>540</v>
      </c>
      <c r="F7807" s="28">
        <v>206</v>
      </c>
      <c r="G7807" s="28">
        <v>5.4</v>
      </c>
      <c r="H7807" s="28">
        <v>217</v>
      </c>
      <c r="I7807" s="28">
        <v>11</v>
      </c>
      <c r="J7807" s="28">
        <v>2.8999999999999998E-3</v>
      </c>
      <c r="AI7807"/>
      <c r="AJ7807"/>
    </row>
    <row r="7808" spans="1:36" ht="14.5" x14ac:dyDescent="0.35">
      <c r="A7808" s="52">
        <f t="shared" si="377"/>
        <v>2016</v>
      </c>
      <c r="B7808" s="30">
        <f t="shared" si="378"/>
        <v>146</v>
      </c>
      <c r="C7808" s="4">
        <f t="shared" si="379"/>
        <v>22</v>
      </c>
      <c r="D7808" s="4" t="s">
        <v>805</v>
      </c>
      <c r="E7808" s="28">
        <v>540</v>
      </c>
      <c r="F7808" s="28">
        <v>206</v>
      </c>
      <c r="G7808" s="28">
        <v>5.4</v>
      </c>
      <c r="H7808" s="28">
        <v>217</v>
      </c>
      <c r="I7808" s="28">
        <v>11</v>
      </c>
      <c r="J7808" s="28">
        <v>1.8E-3</v>
      </c>
      <c r="AI7808"/>
      <c r="AJ7808"/>
    </row>
    <row r="7809" spans="1:36" ht="14.5" x14ac:dyDescent="0.35">
      <c r="A7809" s="52">
        <f t="shared" si="377"/>
        <v>2016</v>
      </c>
      <c r="B7809" s="30">
        <f t="shared" si="378"/>
        <v>146</v>
      </c>
      <c r="C7809" s="4">
        <f t="shared" si="379"/>
        <v>22</v>
      </c>
      <c r="D7809" s="4" t="s">
        <v>805</v>
      </c>
      <c r="E7809" s="28">
        <v>540</v>
      </c>
      <c r="F7809" s="28">
        <v>206</v>
      </c>
      <c r="G7809" s="28">
        <v>5.4</v>
      </c>
      <c r="H7809" s="28">
        <v>217</v>
      </c>
      <c r="I7809" s="28">
        <v>11</v>
      </c>
      <c r="J7809" s="28">
        <v>2.3999999999999998E-3</v>
      </c>
      <c r="AI7809"/>
      <c r="AJ7809"/>
    </row>
    <row r="7810" spans="1:36" ht="14.5" x14ac:dyDescent="0.35">
      <c r="A7810" s="52">
        <f t="shared" ref="A7810:A7873" si="380">YEAR(D7810)</f>
        <v>2016</v>
      </c>
      <c r="B7810" s="30">
        <f t="shared" ref="B7810:B7873" si="381">D7810-DATE(YEAR(D7810),1,0)</f>
        <v>146</v>
      </c>
      <c r="C7810" s="4">
        <f t="shared" ref="C7810:C7873" si="382">WEEKNUM(D7810,1)</f>
        <v>22</v>
      </c>
      <c r="D7810" s="4" t="s">
        <v>805</v>
      </c>
      <c r="E7810" s="28">
        <v>540</v>
      </c>
      <c r="F7810" s="28">
        <v>206</v>
      </c>
      <c r="G7810" s="28">
        <v>5.4</v>
      </c>
      <c r="H7810" s="28">
        <v>217</v>
      </c>
      <c r="I7810" s="28">
        <v>11</v>
      </c>
      <c r="J7810" s="28">
        <v>2.8999999999999998E-3</v>
      </c>
      <c r="AI7810"/>
      <c r="AJ7810"/>
    </row>
    <row r="7811" spans="1:36" ht="14.5" x14ac:dyDescent="0.35">
      <c r="A7811" s="52">
        <f t="shared" si="380"/>
        <v>2016</v>
      </c>
      <c r="B7811" s="30">
        <f t="shared" si="381"/>
        <v>146</v>
      </c>
      <c r="C7811" s="4">
        <f t="shared" si="382"/>
        <v>22</v>
      </c>
      <c r="D7811" s="4" t="s">
        <v>805</v>
      </c>
      <c r="E7811" s="28">
        <v>540</v>
      </c>
      <c r="F7811" s="28">
        <v>206</v>
      </c>
      <c r="G7811" s="28">
        <v>5.4</v>
      </c>
      <c r="H7811" s="28">
        <v>217</v>
      </c>
      <c r="I7811" s="28">
        <v>11</v>
      </c>
      <c r="J7811" s="28">
        <v>3.5999999999999999E-3</v>
      </c>
      <c r="AI7811"/>
      <c r="AJ7811"/>
    </row>
    <row r="7812" spans="1:36" ht="14.5" x14ac:dyDescent="0.35">
      <c r="A7812" s="52">
        <f t="shared" si="380"/>
        <v>2016</v>
      </c>
      <c r="B7812" s="30">
        <f t="shared" si="381"/>
        <v>146</v>
      </c>
      <c r="C7812" s="4">
        <f t="shared" si="382"/>
        <v>22</v>
      </c>
      <c r="D7812" s="4" t="s">
        <v>805</v>
      </c>
      <c r="E7812" s="28">
        <v>540</v>
      </c>
      <c r="F7812" s="28">
        <v>206</v>
      </c>
      <c r="G7812" s="28">
        <v>5.4</v>
      </c>
      <c r="H7812" s="28">
        <v>217</v>
      </c>
      <c r="I7812" s="28">
        <v>11</v>
      </c>
      <c r="J7812" s="28">
        <v>1.6000000000000001E-3</v>
      </c>
      <c r="AI7812"/>
      <c r="AJ7812"/>
    </row>
    <row r="7813" spans="1:36" ht="14.5" x14ac:dyDescent="0.35">
      <c r="A7813" s="52">
        <f t="shared" si="380"/>
        <v>2016</v>
      </c>
      <c r="B7813" s="30">
        <f t="shared" si="381"/>
        <v>146</v>
      </c>
      <c r="C7813" s="4">
        <f t="shared" si="382"/>
        <v>22</v>
      </c>
      <c r="D7813" s="4" t="s">
        <v>805</v>
      </c>
      <c r="E7813" s="28">
        <v>540</v>
      </c>
      <c r="F7813" s="28">
        <v>206</v>
      </c>
      <c r="G7813" s="28">
        <v>5.4</v>
      </c>
      <c r="H7813" s="28">
        <v>217</v>
      </c>
      <c r="I7813" s="28">
        <v>11</v>
      </c>
      <c r="J7813" s="28">
        <v>3.0999999999999999E-3</v>
      </c>
      <c r="AI7813"/>
      <c r="AJ7813"/>
    </row>
    <row r="7814" spans="1:36" ht="14.5" x14ac:dyDescent="0.35">
      <c r="A7814" s="52">
        <f t="shared" si="380"/>
        <v>2016</v>
      </c>
      <c r="B7814" s="30">
        <f t="shared" si="381"/>
        <v>146</v>
      </c>
      <c r="C7814" s="4">
        <f t="shared" si="382"/>
        <v>22</v>
      </c>
      <c r="D7814" s="4" t="s">
        <v>805</v>
      </c>
      <c r="E7814" s="28">
        <v>540</v>
      </c>
      <c r="F7814" s="28">
        <v>206</v>
      </c>
      <c r="G7814" s="28">
        <v>5.4</v>
      </c>
      <c r="H7814" s="28">
        <v>217</v>
      </c>
      <c r="I7814" s="28">
        <v>11</v>
      </c>
      <c r="J7814" s="28">
        <v>1.1999999999999999E-3</v>
      </c>
      <c r="AI7814"/>
      <c r="AJ7814"/>
    </row>
    <row r="7815" spans="1:36" ht="14.5" x14ac:dyDescent="0.35">
      <c r="A7815" s="52">
        <f t="shared" si="380"/>
        <v>2016</v>
      </c>
      <c r="B7815" s="30">
        <f t="shared" si="381"/>
        <v>146</v>
      </c>
      <c r="C7815" s="4">
        <f t="shared" si="382"/>
        <v>22</v>
      </c>
      <c r="D7815" s="4" t="s">
        <v>805</v>
      </c>
      <c r="E7815" s="28">
        <v>540</v>
      </c>
      <c r="F7815" s="28">
        <v>206</v>
      </c>
      <c r="G7815" s="28">
        <v>5.4</v>
      </c>
      <c r="H7815" s="28">
        <v>217</v>
      </c>
      <c r="I7815" s="28">
        <v>11</v>
      </c>
      <c r="J7815" s="28">
        <v>6.9999999999999999E-4</v>
      </c>
      <c r="AI7815"/>
      <c r="AJ7815"/>
    </row>
    <row r="7816" spans="1:36" ht="14.5" x14ac:dyDescent="0.35">
      <c r="A7816" s="52">
        <f t="shared" si="380"/>
        <v>2016</v>
      </c>
      <c r="B7816" s="30">
        <f t="shared" si="381"/>
        <v>146</v>
      </c>
      <c r="C7816" s="4">
        <f t="shared" si="382"/>
        <v>22</v>
      </c>
      <c r="D7816" s="4" t="s">
        <v>805</v>
      </c>
      <c r="E7816" s="28">
        <v>540</v>
      </c>
      <c r="F7816" s="28">
        <v>206</v>
      </c>
      <c r="G7816" s="28">
        <v>5.4</v>
      </c>
      <c r="H7816" s="28">
        <v>217</v>
      </c>
      <c r="I7816" s="28">
        <v>11</v>
      </c>
      <c r="J7816" s="28">
        <v>2.7000000000000001E-3</v>
      </c>
      <c r="AI7816"/>
      <c r="AJ7816"/>
    </row>
    <row r="7817" spans="1:36" ht="14.5" x14ac:dyDescent="0.35">
      <c r="A7817" s="52">
        <f t="shared" si="380"/>
        <v>2016</v>
      </c>
      <c r="B7817" s="30">
        <f t="shared" si="381"/>
        <v>146</v>
      </c>
      <c r="C7817" s="4">
        <f t="shared" si="382"/>
        <v>22</v>
      </c>
      <c r="D7817" s="4" t="s">
        <v>805</v>
      </c>
      <c r="E7817" s="28">
        <v>540</v>
      </c>
      <c r="F7817" s="28">
        <v>206</v>
      </c>
      <c r="G7817" s="28">
        <v>5.4</v>
      </c>
      <c r="H7817" s="28">
        <v>217</v>
      </c>
      <c r="I7817" s="28">
        <v>11</v>
      </c>
      <c r="J7817" s="28">
        <v>1.2999999999999999E-3</v>
      </c>
      <c r="AI7817"/>
      <c r="AJ7817"/>
    </row>
    <row r="7818" spans="1:36" ht="14.5" x14ac:dyDescent="0.35">
      <c r="A7818" s="52">
        <f t="shared" si="380"/>
        <v>2016</v>
      </c>
      <c r="B7818" s="30">
        <f t="shared" si="381"/>
        <v>146</v>
      </c>
      <c r="C7818" s="4">
        <f t="shared" si="382"/>
        <v>22</v>
      </c>
      <c r="D7818" s="4" t="s">
        <v>805</v>
      </c>
      <c r="E7818" s="28">
        <v>540</v>
      </c>
      <c r="F7818" s="28">
        <v>206</v>
      </c>
      <c r="G7818" s="28">
        <v>5.4</v>
      </c>
      <c r="H7818" s="28">
        <v>217</v>
      </c>
      <c r="I7818" s="28">
        <v>11</v>
      </c>
      <c r="J7818" s="28">
        <v>2.2000000000000001E-3</v>
      </c>
      <c r="AI7818"/>
      <c r="AJ7818"/>
    </row>
    <row r="7819" spans="1:36" ht="14.5" x14ac:dyDescent="0.35">
      <c r="A7819" s="52">
        <f t="shared" si="380"/>
        <v>2016</v>
      </c>
      <c r="B7819" s="30">
        <f t="shared" si="381"/>
        <v>146</v>
      </c>
      <c r="C7819" s="4">
        <f t="shared" si="382"/>
        <v>22</v>
      </c>
      <c r="D7819" s="4" t="s">
        <v>805</v>
      </c>
      <c r="E7819" s="28">
        <v>540</v>
      </c>
      <c r="F7819" s="28">
        <v>206</v>
      </c>
      <c r="G7819" s="28">
        <v>5.4</v>
      </c>
      <c r="H7819" s="28">
        <v>217</v>
      </c>
      <c r="I7819" s="28">
        <v>11</v>
      </c>
      <c r="J7819" s="28">
        <v>2.2000000000000001E-3</v>
      </c>
      <c r="AI7819"/>
      <c r="AJ7819"/>
    </row>
    <row r="7820" spans="1:36" ht="14.5" x14ac:dyDescent="0.35">
      <c r="A7820" s="52">
        <f t="shared" si="380"/>
        <v>2016</v>
      </c>
      <c r="B7820" s="30">
        <f t="shared" si="381"/>
        <v>146</v>
      </c>
      <c r="C7820" s="4">
        <f t="shared" si="382"/>
        <v>22</v>
      </c>
      <c r="D7820" s="4" t="s">
        <v>805</v>
      </c>
      <c r="E7820" s="28">
        <v>540</v>
      </c>
      <c r="F7820" s="28">
        <v>206</v>
      </c>
      <c r="G7820" s="28">
        <v>5.4</v>
      </c>
      <c r="H7820" s="28">
        <v>217</v>
      </c>
      <c r="I7820" s="28">
        <v>11</v>
      </c>
      <c r="J7820" s="28">
        <v>2.5999999999999999E-3</v>
      </c>
      <c r="AI7820"/>
      <c r="AJ7820"/>
    </row>
    <row r="7821" spans="1:36" ht="14.5" x14ac:dyDescent="0.35">
      <c r="A7821" s="52">
        <f t="shared" si="380"/>
        <v>2016</v>
      </c>
      <c r="B7821" s="30">
        <f t="shared" si="381"/>
        <v>146</v>
      </c>
      <c r="C7821" s="4">
        <f t="shared" si="382"/>
        <v>22</v>
      </c>
      <c r="D7821" s="4" t="s">
        <v>805</v>
      </c>
      <c r="E7821" s="28">
        <v>541</v>
      </c>
      <c r="F7821" s="28">
        <v>206</v>
      </c>
      <c r="G7821" s="28">
        <v>5.4</v>
      </c>
      <c r="H7821" s="28">
        <v>217</v>
      </c>
      <c r="I7821" s="28">
        <v>11</v>
      </c>
      <c r="J7821" s="28">
        <v>1.2999999999999999E-3</v>
      </c>
      <c r="AI7821"/>
      <c r="AJ7821"/>
    </row>
    <row r="7822" spans="1:36" ht="14.5" x14ac:dyDescent="0.35">
      <c r="A7822" s="52">
        <f t="shared" si="380"/>
        <v>2016</v>
      </c>
      <c r="B7822" s="30">
        <f t="shared" si="381"/>
        <v>146</v>
      </c>
      <c r="C7822" s="4">
        <f t="shared" si="382"/>
        <v>22</v>
      </c>
      <c r="D7822" s="4" t="s">
        <v>805</v>
      </c>
      <c r="E7822" s="28">
        <v>541</v>
      </c>
      <c r="F7822" s="28">
        <v>206</v>
      </c>
      <c r="G7822" s="28">
        <v>5.4</v>
      </c>
      <c r="H7822" s="28">
        <v>217</v>
      </c>
      <c r="I7822" s="28">
        <v>11</v>
      </c>
      <c r="J7822" s="28">
        <v>1E-3</v>
      </c>
      <c r="AI7822"/>
      <c r="AJ7822"/>
    </row>
    <row r="7823" spans="1:36" ht="14.5" x14ac:dyDescent="0.35">
      <c r="A7823" s="52">
        <f t="shared" si="380"/>
        <v>2016</v>
      </c>
      <c r="B7823" s="30">
        <f t="shared" si="381"/>
        <v>146</v>
      </c>
      <c r="C7823" s="4">
        <f t="shared" si="382"/>
        <v>22</v>
      </c>
      <c r="D7823" s="4" t="s">
        <v>805</v>
      </c>
      <c r="E7823" s="28">
        <v>541</v>
      </c>
      <c r="F7823" s="28">
        <v>206</v>
      </c>
      <c r="G7823" s="28">
        <v>5.4</v>
      </c>
      <c r="H7823" s="28">
        <v>217</v>
      </c>
      <c r="I7823" s="28">
        <v>11</v>
      </c>
      <c r="J7823" s="28">
        <v>1.5E-3</v>
      </c>
      <c r="AI7823"/>
      <c r="AJ7823"/>
    </row>
    <row r="7824" spans="1:36" ht="14.5" x14ac:dyDescent="0.35">
      <c r="A7824" s="52">
        <f t="shared" si="380"/>
        <v>2016</v>
      </c>
      <c r="B7824" s="30">
        <f t="shared" si="381"/>
        <v>146</v>
      </c>
      <c r="C7824" s="4">
        <f t="shared" si="382"/>
        <v>22</v>
      </c>
      <c r="D7824" s="4" t="s">
        <v>805</v>
      </c>
      <c r="E7824" s="28">
        <v>541</v>
      </c>
      <c r="F7824" s="28">
        <v>206</v>
      </c>
      <c r="G7824" s="28">
        <v>5.4</v>
      </c>
      <c r="H7824" s="28">
        <v>217</v>
      </c>
      <c r="I7824" s="28">
        <v>11</v>
      </c>
      <c r="J7824" s="28">
        <v>2.5000000000000001E-3</v>
      </c>
      <c r="AI7824"/>
      <c r="AJ7824"/>
    </row>
    <row r="7825" spans="1:36" ht="14.5" x14ac:dyDescent="0.35">
      <c r="A7825" s="52">
        <f t="shared" si="380"/>
        <v>2016</v>
      </c>
      <c r="B7825" s="30">
        <f t="shared" si="381"/>
        <v>146</v>
      </c>
      <c r="C7825" s="4">
        <f t="shared" si="382"/>
        <v>22</v>
      </c>
      <c r="D7825" s="4" t="s">
        <v>805</v>
      </c>
      <c r="E7825" s="28">
        <v>541</v>
      </c>
      <c r="F7825" s="28">
        <v>206</v>
      </c>
      <c r="G7825" s="28">
        <v>5.4</v>
      </c>
      <c r="H7825" s="28">
        <v>217</v>
      </c>
      <c r="I7825" s="28">
        <v>11</v>
      </c>
      <c r="J7825" s="28">
        <v>8.0000000000000004E-4</v>
      </c>
      <c r="AI7825"/>
      <c r="AJ7825"/>
    </row>
    <row r="7826" spans="1:36" ht="14.5" x14ac:dyDescent="0.35">
      <c r="A7826" s="52">
        <f t="shared" si="380"/>
        <v>2016</v>
      </c>
      <c r="B7826" s="30">
        <f t="shared" si="381"/>
        <v>146</v>
      </c>
      <c r="C7826" s="4">
        <f t="shared" si="382"/>
        <v>22</v>
      </c>
      <c r="D7826" s="4" t="s">
        <v>805</v>
      </c>
      <c r="E7826" s="28">
        <v>541</v>
      </c>
      <c r="F7826" s="28">
        <v>206</v>
      </c>
      <c r="G7826" s="28">
        <v>5.4</v>
      </c>
      <c r="H7826" s="28">
        <v>217</v>
      </c>
      <c r="I7826" s="28">
        <v>11</v>
      </c>
      <c r="J7826" s="28">
        <v>2E-3</v>
      </c>
      <c r="AI7826"/>
      <c r="AJ7826"/>
    </row>
    <row r="7827" spans="1:36" ht="14.5" x14ac:dyDescent="0.35">
      <c r="A7827" s="52">
        <f t="shared" si="380"/>
        <v>2016</v>
      </c>
      <c r="B7827" s="30">
        <f t="shared" si="381"/>
        <v>146</v>
      </c>
      <c r="C7827" s="4">
        <f t="shared" si="382"/>
        <v>22</v>
      </c>
      <c r="D7827" s="4" t="s">
        <v>805</v>
      </c>
      <c r="E7827" s="28">
        <v>541</v>
      </c>
      <c r="F7827" s="28">
        <v>206</v>
      </c>
      <c r="G7827" s="28">
        <v>5.4</v>
      </c>
      <c r="H7827" s="28">
        <v>217</v>
      </c>
      <c r="I7827" s="28">
        <v>11</v>
      </c>
      <c r="J7827" s="28">
        <v>2.5999999999999999E-3</v>
      </c>
      <c r="AI7827"/>
      <c r="AJ7827"/>
    </row>
    <row r="7828" spans="1:36" ht="14.5" x14ac:dyDescent="0.35">
      <c r="A7828" s="52">
        <f t="shared" si="380"/>
        <v>2016</v>
      </c>
      <c r="B7828" s="30">
        <f t="shared" si="381"/>
        <v>146</v>
      </c>
      <c r="C7828" s="4">
        <f t="shared" si="382"/>
        <v>22</v>
      </c>
      <c r="D7828" s="4" t="s">
        <v>805</v>
      </c>
      <c r="E7828" s="28">
        <v>541</v>
      </c>
      <c r="F7828" s="28">
        <v>206</v>
      </c>
      <c r="G7828" s="28">
        <v>5.4</v>
      </c>
      <c r="H7828" s="28">
        <v>217</v>
      </c>
      <c r="I7828" s="28">
        <v>11</v>
      </c>
      <c r="J7828" s="28">
        <v>2.2000000000000001E-3</v>
      </c>
      <c r="AI7828"/>
      <c r="AJ7828"/>
    </row>
    <row r="7829" spans="1:36" ht="14.5" x14ac:dyDescent="0.35">
      <c r="A7829" s="52">
        <f t="shared" si="380"/>
        <v>2016</v>
      </c>
      <c r="B7829" s="30">
        <f t="shared" si="381"/>
        <v>146</v>
      </c>
      <c r="C7829" s="4">
        <f t="shared" si="382"/>
        <v>22</v>
      </c>
      <c r="D7829" s="4" t="s">
        <v>805</v>
      </c>
      <c r="E7829" s="28">
        <v>541</v>
      </c>
      <c r="F7829" s="28">
        <v>206</v>
      </c>
      <c r="G7829" s="28">
        <v>5.4</v>
      </c>
      <c r="H7829" s="28">
        <v>217</v>
      </c>
      <c r="I7829" s="28">
        <v>11</v>
      </c>
      <c r="J7829" s="28">
        <v>1.6000000000000001E-3</v>
      </c>
      <c r="AI7829"/>
      <c r="AJ7829"/>
    </row>
    <row r="7830" spans="1:36" ht="14.5" x14ac:dyDescent="0.35">
      <c r="A7830" s="52">
        <f t="shared" si="380"/>
        <v>2016</v>
      </c>
      <c r="B7830" s="30">
        <f t="shared" si="381"/>
        <v>146</v>
      </c>
      <c r="C7830" s="4">
        <f t="shared" si="382"/>
        <v>22</v>
      </c>
      <c r="D7830" s="4" t="s">
        <v>805</v>
      </c>
      <c r="E7830" s="28">
        <v>541</v>
      </c>
      <c r="F7830" s="28">
        <v>206</v>
      </c>
      <c r="G7830" s="28">
        <v>5.4</v>
      </c>
      <c r="H7830" s="28">
        <v>217</v>
      </c>
      <c r="I7830" s="28">
        <v>11</v>
      </c>
      <c r="J7830" s="28">
        <v>2.5000000000000001E-3</v>
      </c>
      <c r="AI7830"/>
      <c r="AJ7830"/>
    </row>
    <row r="7831" spans="1:36" ht="14.5" x14ac:dyDescent="0.35">
      <c r="A7831" s="52">
        <f t="shared" si="380"/>
        <v>2016</v>
      </c>
      <c r="B7831" s="30">
        <f t="shared" si="381"/>
        <v>146</v>
      </c>
      <c r="C7831" s="4">
        <f t="shared" si="382"/>
        <v>22</v>
      </c>
      <c r="D7831" s="4" t="s">
        <v>805</v>
      </c>
      <c r="E7831" s="28">
        <v>541</v>
      </c>
      <c r="F7831" s="28">
        <v>206</v>
      </c>
      <c r="G7831" s="28">
        <v>5.4</v>
      </c>
      <c r="H7831" s="28">
        <v>217</v>
      </c>
      <c r="I7831" s="28">
        <v>11</v>
      </c>
      <c r="J7831" s="28">
        <v>2.5000000000000001E-3</v>
      </c>
      <c r="AI7831"/>
      <c r="AJ7831"/>
    </row>
    <row r="7832" spans="1:36" ht="14.5" x14ac:dyDescent="0.35">
      <c r="A7832" s="52">
        <f t="shared" si="380"/>
        <v>2016</v>
      </c>
      <c r="B7832" s="30">
        <f t="shared" si="381"/>
        <v>146</v>
      </c>
      <c r="C7832" s="4">
        <f t="shared" si="382"/>
        <v>22</v>
      </c>
      <c r="D7832" s="4" t="s">
        <v>805</v>
      </c>
      <c r="E7832" s="28">
        <v>541</v>
      </c>
      <c r="F7832" s="28">
        <v>206</v>
      </c>
      <c r="G7832" s="28">
        <v>5.4</v>
      </c>
      <c r="H7832" s="28">
        <v>217</v>
      </c>
      <c r="I7832" s="28">
        <v>11</v>
      </c>
      <c r="J7832" s="28">
        <v>2.7000000000000001E-3</v>
      </c>
      <c r="AI7832"/>
      <c r="AJ7832"/>
    </row>
    <row r="7833" spans="1:36" ht="14.5" x14ac:dyDescent="0.35">
      <c r="A7833" s="52">
        <f t="shared" si="380"/>
        <v>2016</v>
      </c>
      <c r="B7833" s="30">
        <f t="shared" si="381"/>
        <v>146</v>
      </c>
      <c r="C7833" s="4">
        <f t="shared" si="382"/>
        <v>22</v>
      </c>
      <c r="D7833" s="4" t="s">
        <v>805</v>
      </c>
      <c r="E7833" s="28">
        <v>541</v>
      </c>
      <c r="F7833" s="28">
        <v>206</v>
      </c>
      <c r="G7833" s="28">
        <v>5.4</v>
      </c>
      <c r="H7833" s="28">
        <v>217</v>
      </c>
      <c r="I7833" s="28">
        <v>11</v>
      </c>
      <c r="J7833" s="28">
        <v>2.5999999999999999E-3</v>
      </c>
      <c r="AI7833"/>
      <c r="AJ7833"/>
    </row>
    <row r="7834" spans="1:36" ht="14.5" x14ac:dyDescent="0.35">
      <c r="A7834" s="52">
        <f t="shared" si="380"/>
        <v>2016</v>
      </c>
      <c r="B7834" s="30">
        <f t="shared" si="381"/>
        <v>146</v>
      </c>
      <c r="C7834" s="4">
        <f t="shared" si="382"/>
        <v>22</v>
      </c>
      <c r="D7834" s="4" t="s">
        <v>805</v>
      </c>
      <c r="E7834" s="28">
        <v>541</v>
      </c>
      <c r="F7834" s="28">
        <v>206</v>
      </c>
      <c r="G7834" s="28">
        <v>5.4</v>
      </c>
      <c r="H7834" s="28">
        <v>217</v>
      </c>
      <c r="I7834" s="28">
        <v>11</v>
      </c>
      <c r="J7834" s="28">
        <v>3.0000000000000001E-3</v>
      </c>
      <c r="AI7834"/>
      <c r="AJ7834"/>
    </row>
    <row r="7835" spans="1:36" ht="14.5" x14ac:dyDescent="0.35">
      <c r="A7835" s="52">
        <f t="shared" si="380"/>
        <v>2016</v>
      </c>
      <c r="B7835" s="30">
        <f t="shared" si="381"/>
        <v>146</v>
      </c>
      <c r="C7835" s="4">
        <f t="shared" si="382"/>
        <v>22</v>
      </c>
      <c r="D7835" s="4" t="s">
        <v>805</v>
      </c>
      <c r="E7835" s="28">
        <v>541</v>
      </c>
      <c r="F7835" s="28">
        <v>206</v>
      </c>
      <c r="G7835" s="28">
        <v>5.4</v>
      </c>
      <c r="H7835" s="28">
        <v>217</v>
      </c>
      <c r="I7835" s="28">
        <v>11</v>
      </c>
      <c r="J7835" s="28">
        <v>1.6999999999999999E-3</v>
      </c>
      <c r="AI7835"/>
      <c r="AJ7835"/>
    </row>
    <row r="7836" spans="1:36" ht="14.5" x14ac:dyDescent="0.35">
      <c r="A7836" s="52">
        <f t="shared" si="380"/>
        <v>2016</v>
      </c>
      <c r="B7836" s="30">
        <f t="shared" si="381"/>
        <v>146</v>
      </c>
      <c r="C7836" s="4">
        <f t="shared" si="382"/>
        <v>22</v>
      </c>
      <c r="D7836" s="4" t="s">
        <v>805</v>
      </c>
      <c r="E7836" s="28">
        <v>541</v>
      </c>
      <c r="F7836" s="28">
        <v>206</v>
      </c>
      <c r="G7836" s="28">
        <v>5.4</v>
      </c>
      <c r="H7836" s="28">
        <v>217</v>
      </c>
      <c r="I7836" s="28">
        <v>11</v>
      </c>
      <c r="J7836" s="28">
        <v>2.3E-3</v>
      </c>
      <c r="AI7836"/>
      <c r="AJ7836"/>
    </row>
    <row r="7837" spans="1:36" ht="14.5" x14ac:dyDescent="0.35">
      <c r="A7837" s="52">
        <f t="shared" si="380"/>
        <v>2016</v>
      </c>
      <c r="B7837" s="30">
        <f t="shared" si="381"/>
        <v>146</v>
      </c>
      <c r="C7837" s="4">
        <f t="shared" si="382"/>
        <v>22</v>
      </c>
      <c r="D7837" s="4" t="s">
        <v>805</v>
      </c>
      <c r="E7837" s="28">
        <v>541</v>
      </c>
      <c r="F7837" s="28">
        <v>206</v>
      </c>
      <c r="G7837" s="28">
        <v>5.4</v>
      </c>
      <c r="H7837" s="28">
        <v>217</v>
      </c>
      <c r="I7837" s="28">
        <v>11</v>
      </c>
      <c r="J7837" s="28">
        <v>2.5999999999999999E-3</v>
      </c>
      <c r="AI7837"/>
      <c r="AJ7837"/>
    </row>
    <row r="7838" spans="1:36" ht="14.5" x14ac:dyDescent="0.35">
      <c r="A7838" s="52">
        <f t="shared" si="380"/>
        <v>2016</v>
      </c>
      <c r="B7838" s="30">
        <f t="shared" si="381"/>
        <v>146</v>
      </c>
      <c r="C7838" s="4">
        <f t="shared" si="382"/>
        <v>22</v>
      </c>
      <c r="D7838" s="4" t="s">
        <v>805</v>
      </c>
      <c r="E7838" s="28">
        <v>541</v>
      </c>
      <c r="F7838" s="28">
        <v>206</v>
      </c>
      <c r="G7838" s="28">
        <v>5.4</v>
      </c>
      <c r="H7838" s="28">
        <v>217</v>
      </c>
      <c r="I7838" s="28">
        <v>11</v>
      </c>
      <c r="J7838" s="28">
        <v>2.2000000000000001E-3</v>
      </c>
      <c r="AI7838"/>
      <c r="AJ7838"/>
    </row>
    <row r="7839" spans="1:36" ht="14.5" x14ac:dyDescent="0.35">
      <c r="A7839" s="52">
        <f t="shared" si="380"/>
        <v>2016</v>
      </c>
      <c r="B7839" s="30">
        <f t="shared" si="381"/>
        <v>146</v>
      </c>
      <c r="C7839" s="4">
        <f t="shared" si="382"/>
        <v>22</v>
      </c>
      <c r="D7839" s="4" t="s">
        <v>805</v>
      </c>
      <c r="E7839" s="28">
        <v>541</v>
      </c>
      <c r="F7839" s="28">
        <v>206</v>
      </c>
      <c r="G7839" s="28">
        <v>5.4</v>
      </c>
      <c r="H7839" s="28">
        <v>217</v>
      </c>
      <c r="I7839" s="28">
        <v>11</v>
      </c>
      <c r="J7839" s="28">
        <v>2.5000000000000001E-3</v>
      </c>
      <c r="AI7839"/>
      <c r="AJ7839"/>
    </row>
    <row r="7840" spans="1:36" ht="14.5" x14ac:dyDescent="0.35">
      <c r="A7840" s="52">
        <f t="shared" si="380"/>
        <v>2016</v>
      </c>
      <c r="B7840" s="30">
        <f t="shared" si="381"/>
        <v>146</v>
      </c>
      <c r="C7840" s="4">
        <f t="shared" si="382"/>
        <v>22</v>
      </c>
      <c r="D7840" s="4" t="s">
        <v>805</v>
      </c>
      <c r="E7840" s="28">
        <v>540</v>
      </c>
      <c r="F7840" s="28">
        <v>206</v>
      </c>
      <c r="G7840" s="28">
        <v>5.4</v>
      </c>
      <c r="H7840" s="28">
        <v>217</v>
      </c>
      <c r="I7840" s="28">
        <v>12</v>
      </c>
      <c r="J7840" s="28">
        <v>2.3E-3</v>
      </c>
      <c r="AI7840"/>
      <c r="AJ7840"/>
    </row>
    <row r="7841" spans="1:36" ht="14.5" x14ac:dyDescent="0.35">
      <c r="A7841" s="52">
        <f t="shared" si="380"/>
        <v>2016</v>
      </c>
      <c r="B7841" s="30">
        <f t="shared" si="381"/>
        <v>146</v>
      </c>
      <c r="C7841" s="4">
        <f t="shared" si="382"/>
        <v>22</v>
      </c>
      <c r="D7841" s="4" t="s">
        <v>805</v>
      </c>
      <c r="E7841" s="28">
        <v>540</v>
      </c>
      <c r="F7841" s="28">
        <v>206</v>
      </c>
      <c r="G7841" s="28">
        <v>5.4</v>
      </c>
      <c r="H7841" s="28">
        <v>217</v>
      </c>
      <c r="I7841" s="28">
        <v>12</v>
      </c>
      <c r="J7841" s="28">
        <v>3.2000000000000002E-3</v>
      </c>
      <c r="AI7841"/>
      <c r="AJ7841"/>
    </row>
    <row r="7842" spans="1:36" ht="14.5" x14ac:dyDescent="0.35">
      <c r="A7842" s="52">
        <f t="shared" si="380"/>
        <v>2016</v>
      </c>
      <c r="B7842" s="30">
        <f t="shared" si="381"/>
        <v>146</v>
      </c>
      <c r="C7842" s="4">
        <f t="shared" si="382"/>
        <v>22</v>
      </c>
      <c r="D7842" s="4" t="s">
        <v>805</v>
      </c>
      <c r="E7842" s="28">
        <v>540</v>
      </c>
      <c r="F7842" s="28">
        <v>206</v>
      </c>
      <c r="G7842" s="28">
        <v>5.4</v>
      </c>
      <c r="H7842" s="28">
        <v>217</v>
      </c>
      <c r="I7842" s="28">
        <v>12</v>
      </c>
      <c r="J7842" s="28">
        <v>3.0000000000000001E-3</v>
      </c>
      <c r="AI7842"/>
      <c r="AJ7842"/>
    </row>
    <row r="7843" spans="1:36" ht="14.5" x14ac:dyDescent="0.35">
      <c r="A7843" s="52">
        <f t="shared" si="380"/>
        <v>2016</v>
      </c>
      <c r="B7843" s="30">
        <f t="shared" si="381"/>
        <v>146</v>
      </c>
      <c r="C7843" s="4">
        <f t="shared" si="382"/>
        <v>22</v>
      </c>
      <c r="D7843" s="4" t="s">
        <v>805</v>
      </c>
      <c r="E7843" s="28">
        <v>540</v>
      </c>
      <c r="F7843" s="28">
        <v>206</v>
      </c>
      <c r="G7843" s="28">
        <v>5.4</v>
      </c>
      <c r="H7843" s="28">
        <v>217</v>
      </c>
      <c r="I7843" s="28">
        <v>12</v>
      </c>
      <c r="J7843" s="28">
        <v>3.0999999999999999E-3</v>
      </c>
      <c r="AI7843"/>
      <c r="AJ7843"/>
    </row>
    <row r="7844" spans="1:36" ht="14.5" x14ac:dyDescent="0.35">
      <c r="A7844" s="52">
        <f t="shared" si="380"/>
        <v>2016</v>
      </c>
      <c r="B7844" s="30">
        <f t="shared" si="381"/>
        <v>146</v>
      </c>
      <c r="C7844" s="4">
        <f t="shared" si="382"/>
        <v>22</v>
      </c>
      <c r="D7844" s="4" t="s">
        <v>805</v>
      </c>
      <c r="E7844" s="28">
        <v>540</v>
      </c>
      <c r="F7844" s="28">
        <v>206</v>
      </c>
      <c r="G7844" s="28">
        <v>5.4</v>
      </c>
      <c r="H7844" s="28">
        <v>217</v>
      </c>
      <c r="I7844" s="28">
        <v>12</v>
      </c>
      <c r="J7844" s="28">
        <v>2.3999999999999998E-3</v>
      </c>
      <c r="AI7844"/>
      <c r="AJ7844"/>
    </row>
    <row r="7845" spans="1:36" ht="14.5" x14ac:dyDescent="0.35">
      <c r="A7845" s="52">
        <f t="shared" si="380"/>
        <v>2016</v>
      </c>
      <c r="B7845" s="30">
        <f t="shared" si="381"/>
        <v>146</v>
      </c>
      <c r="C7845" s="4">
        <f t="shared" si="382"/>
        <v>22</v>
      </c>
      <c r="D7845" s="4" t="s">
        <v>805</v>
      </c>
      <c r="E7845" s="28">
        <v>540</v>
      </c>
      <c r="F7845" s="28">
        <v>206</v>
      </c>
      <c r="G7845" s="28">
        <v>5.4</v>
      </c>
      <c r="H7845" s="28">
        <v>217</v>
      </c>
      <c r="I7845" s="28">
        <v>12</v>
      </c>
      <c r="J7845" s="28">
        <v>3.5999999999999999E-3</v>
      </c>
      <c r="AI7845"/>
      <c r="AJ7845"/>
    </row>
    <row r="7846" spans="1:36" ht="14.5" x14ac:dyDescent="0.35">
      <c r="A7846" s="52">
        <f t="shared" si="380"/>
        <v>2016</v>
      </c>
      <c r="B7846" s="30">
        <f t="shared" si="381"/>
        <v>146</v>
      </c>
      <c r="C7846" s="4">
        <f t="shared" si="382"/>
        <v>22</v>
      </c>
      <c r="D7846" s="4" t="s">
        <v>805</v>
      </c>
      <c r="E7846" s="28">
        <v>540</v>
      </c>
      <c r="F7846" s="28">
        <v>206</v>
      </c>
      <c r="G7846" s="28">
        <v>5.4</v>
      </c>
      <c r="H7846" s="28">
        <v>217</v>
      </c>
      <c r="I7846" s="28">
        <v>12</v>
      </c>
      <c r="J7846" s="28">
        <v>2.2000000000000001E-3</v>
      </c>
      <c r="AI7846"/>
      <c r="AJ7846"/>
    </row>
    <row r="7847" spans="1:36" ht="14.5" x14ac:dyDescent="0.35">
      <c r="A7847" s="52">
        <f t="shared" si="380"/>
        <v>2016</v>
      </c>
      <c r="B7847" s="30">
        <f t="shared" si="381"/>
        <v>146</v>
      </c>
      <c r="C7847" s="4">
        <f t="shared" si="382"/>
        <v>22</v>
      </c>
      <c r="D7847" s="4" t="s">
        <v>805</v>
      </c>
      <c r="E7847" s="28">
        <v>540</v>
      </c>
      <c r="F7847" s="28">
        <v>206</v>
      </c>
      <c r="G7847" s="28">
        <v>5.4</v>
      </c>
      <c r="H7847" s="28">
        <v>217</v>
      </c>
      <c r="I7847" s="28">
        <v>12</v>
      </c>
      <c r="J7847" s="28">
        <v>2.8E-3</v>
      </c>
      <c r="AI7847"/>
      <c r="AJ7847"/>
    </row>
    <row r="7848" spans="1:36" ht="14.5" x14ac:dyDescent="0.35">
      <c r="A7848" s="52">
        <f t="shared" si="380"/>
        <v>2016</v>
      </c>
      <c r="B7848" s="30">
        <f t="shared" si="381"/>
        <v>146</v>
      </c>
      <c r="C7848" s="4">
        <f t="shared" si="382"/>
        <v>22</v>
      </c>
      <c r="D7848" s="4" t="s">
        <v>805</v>
      </c>
      <c r="E7848" s="28">
        <v>540</v>
      </c>
      <c r="F7848" s="28">
        <v>206</v>
      </c>
      <c r="G7848" s="28">
        <v>5.4</v>
      </c>
      <c r="H7848" s="28">
        <v>217</v>
      </c>
      <c r="I7848" s="28">
        <v>12</v>
      </c>
      <c r="J7848" s="28">
        <v>2.3999999999999998E-3</v>
      </c>
      <c r="AI7848"/>
      <c r="AJ7848"/>
    </row>
    <row r="7849" spans="1:36" ht="14.5" x14ac:dyDescent="0.35">
      <c r="A7849" s="52">
        <f t="shared" si="380"/>
        <v>2016</v>
      </c>
      <c r="B7849" s="30">
        <f t="shared" si="381"/>
        <v>146</v>
      </c>
      <c r="C7849" s="4">
        <f t="shared" si="382"/>
        <v>22</v>
      </c>
      <c r="D7849" s="4" t="s">
        <v>805</v>
      </c>
      <c r="E7849" s="28">
        <v>540</v>
      </c>
      <c r="F7849" s="28">
        <v>206</v>
      </c>
      <c r="G7849" s="28">
        <v>5.4</v>
      </c>
      <c r="H7849" s="28">
        <v>217</v>
      </c>
      <c r="I7849" s="28">
        <v>12</v>
      </c>
      <c r="J7849" s="28">
        <v>1.9E-3</v>
      </c>
      <c r="AI7849"/>
      <c r="AJ7849"/>
    </row>
    <row r="7850" spans="1:36" ht="14.5" x14ac:dyDescent="0.35">
      <c r="A7850" s="52">
        <f t="shared" si="380"/>
        <v>2016</v>
      </c>
      <c r="B7850" s="30">
        <f t="shared" si="381"/>
        <v>146</v>
      </c>
      <c r="C7850" s="4">
        <f t="shared" si="382"/>
        <v>22</v>
      </c>
      <c r="D7850" s="4" t="s">
        <v>805</v>
      </c>
      <c r="E7850" s="28">
        <v>540</v>
      </c>
      <c r="F7850" s="28">
        <v>206</v>
      </c>
      <c r="G7850" s="28">
        <v>5.4</v>
      </c>
      <c r="H7850" s="28">
        <v>217</v>
      </c>
      <c r="I7850" s="28">
        <v>12</v>
      </c>
      <c r="J7850" s="28">
        <v>3.8E-3</v>
      </c>
      <c r="AI7850"/>
      <c r="AJ7850"/>
    </row>
    <row r="7851" spans="1:36" ht="14.5" x14ac:dyDescent="0.35">
      <c r="A7851" s="52">
        <f t="shared" si="380"/>
        <v>2016</v>
      </c>
      <c r="B7851" s="30">
        <f t="shared" si="381"/>
        <v>146</v>
      </c>
      <c r="C7851" s="4">
        <f t="shared" si="382"/>
        <v>22</v>
      </c>
      <c r="D7851" s="4" t="s">
        <v>805</v>
      </c>
      <c r="E7851" s="28">
        <v>540</v>
      </c>
      <c r="F7851" s="28">
        <v>206</v>
      </c>
      <c r="G7851" s="28">
        <v>5.4</v>
      </c>
      <c r="H7851" s="28">
        <v>217</v>
      </c>
      <c r="I7851" s="28">
        <v>12</v>
      </c>
      <c r="J7851" s="28">
        <v>2.3999999999999998E-3</v>
      </c>
      <c r="AI7851"/>
      <c r="AJ7851"/>
    </row>
    <row r="7852" spans="1:36" ht="14.5" x14ac:dyDescent="0.35">
      <c r="A7852" s="52">
        <f t="shared" si="380"/>
        <v>2016</v>
      </c>
      <c r="B7852" s="30">
        <f t="shared" si="381"/>
        <v>146</v>
      </c>
      <c r="C7852" s="4">
        <f t="shared" si="382"/>
        <v>22</v>
      </c>
      <c r="D7852" s="4" t="s">
        <v>805</v>
      </c>
      <c r="E7852" s="28">
        <v>540</v>
      </c>
      <c r="F7852" s="28">
        <v>206</v>
      </c>
      <c r="G7852" s="28">
        <v>5.4</v>
      </c>
      <c r="H7852" s="28">
        <v>217</v>
      </c>
      <c r="I7852" s="28">
        <v>12</v>
      </c>
      <c r="J7852" s="28">
        <v>1.8E-3</v>
      </c>
      <c r="AI7852"/>
      <c r="AJ7852"/>
    </row>
    <row r="7853" spans="1:36" ht="14.5" x14ac:dyDescent="0.35">
      <c r="A7853" s="52">
        <f t="shared" si="380"/>
        <v>2016</v>
      </c>
      <c r="B7853" s="30">
        <f t="shared" si="381"/>
        <v>146</v>
      </c>
      <c r="C7853" s="4">
        <f t="shared" si="382"/>
        <v>22</v>
      </c>
      <c r="D7853" s="4" t="s">
        <v>805</v>
      </c>
      <c r="E7853" s="28">
        <v>540</v>
      </c>
      <c r="F7853" s="28">
        <v>206</v>
      </c>
      <c r="G7853" s="28">
        <v>5.4</v>
      </c>
      <c r="H7853" s="28">
        <v>217</v>
      </c>
      <c r="I7853" s="28">
        <v>12</v>
      </c>
      <c r="J7853" s="28">
        <v>2.3E-3</v>
      </c>
      <c r="AI7853"/>
      <c r="AJ7853"/>
    </row>
    <row r="7854" spans="1:36" ht="14.5" x14ac:dyDescent="0.35">
      <c r="A7854" s="52">
        <f t="shared" si="380"/>
        <v>2016</v>
      </c>
      <c r="B7854" s="30">
        <f t="shared" si="381"/>
        <v>146</v>
      </c>
      <c r="C7854" s="4">
        <f t="shared" si="382"/>
        <v>22</v>
      </c>
      <c r="D7854" s="4" t="s">
        <v>805</v>
      </c>
      <c r="E7854" s="28">
        <v>540</v>
      </c>
      <c r="F7854" s="28">
        <v>206</v>
      </c>
      <c r="G7854" s="28">
        <v>5.4</v>
      </c>
      <c r="H7854" s="28">
        <v>217</v>
      </c>
      <c r="I7854" s="28">
        <v>12</v>
      </c>
      <c r="J7854" s="28">
        <v>1.2999999999999999E-3</v>
      </c>
      <c r="AI7854"/>
      <c r="AJ7854"/>
    </row>
    <row r="7855" spans="1:36" ht="14.5" x14ac:dyDescent="0.35">
      <c r="A7855" s="52">
        <f t="shared" si="380"/>
        <v>2016</v>
      </c>
      <c r="B7855" s="30">
        <f t="shared" si="381"/>
        <v>146</v>
      </c>
      <c r="C7855" s="4">
        <f t="shared" si="382"/>
        <v>22</v>
      </c>
      <c r="D7855" s="4" t="s">
        <v>805</v>
      </c>
      <c r="E7855" s="28">
        <v>540</v>
      </c>
      <c r="F7855" s="28">
        <v>206</v>
      </c>
      <c r="G7855" s="28">
        <v>5.4</v>
      </c>
      <c r="H7855" s="28">
        <v>217</v>
      </c>
      <c r="I7855" s="28">
        <v>12</v>
      </c>
      <c r="J7855" s="28">
        <v>2.0999999999999999E-3</v>
      </c>
      <c r="AI7855"/>
      <c r="AJ7855"/>
    </row>
    <row r="7856" spans="1:36" ht="14.5" x14ac:dyDescent="0.35">
      <c r="A7856" s="52">
        <f t="shared" si="380"/>
        <v>2016</v>
      </c>
      <c r="B7856" s="30">
        <f t="shared" si="381"/>
        <v>146</v>
      </c>
      <c r="C7856" s="4">
        <f t="shared" si="382"/>
        <v>22</v>
      </c>
      <c r="D7856" s="4" t="s">
        <v>805</v>
      </c>
      <c r="E7856" s="28">
        <v>541</v>
      </c>
      <c r="F7856" s="28">
        <v>206</v>
      </c>
      <c r="G7856" s="28">
        <v>5.4</v>
      </c>
      <c r="H7856" s="28">
        <v>217</v>
      </c>
      <c r="I7856" s="28">
        <v>12</v>
      </c>
      <c r="J7856" s="28">
        <v>2.0999999999999999E-3</v>
      </c>
      <c r="AI7856"/>
      <c r="AJ7856"/>
    </row>
    <row r="7857" spans="1:36" ht="14.5" x14ac:dyDescent="0.35">
      <c r="A7857" s="52">
        <f t="shared" si="380"/>
        <v>2016</v>
      </c>
      <c r="B7857" s="30">
        <f t="shared" si="381"/>
        <v>146</v>
      </c>
      <c r="C7857" s="4">
        <f t="shared" si="382"/>
        <v>22</v>
      </c>
      <c r="D7857" s="4" t="s">
        <v>805</v>
      </c>
      <c r="E7857" s="28">
        <v>541</v>
      </c>
      <c r="F7857" s="28">
        <v>206</v>
      </c>
      <c r="G7857" s="28">
        <v>5.4</v>
      </c>
      <c r="H7857" s="28">
        <v>217</v>
      </c>
      <c r="I7857" s="28">
        <v>12</v>
      </c>
      <c r="J7857" s="28">
        <v>2.8999999999999998E-3</v>
      </c>
      <c r="AI7857"/>
      <c r="AJ7857"/>
    </row>
    <row r="7858" spans="1:36" ht="14.5" x14ac:dyDescent="0.35">
      <c r="A7858" s="52">
        <f t="shared" si="380"/>
        <v>2016</v>
      </c>
      <c r="B7858" s="30">
        <f t="shared" si="381"/>
        <v>146</v>
      </c>
      <c r="C7858" s="4">
        <f t="shared" si="382"/>
        <v>22</v>
      </c>
      <c r="D7858" s="4" t="s">
        <v>805</v>
      </c>
      <c r="E7858" s="28">
        <v>541</v>
      </c>
      <c r="F7858" s="28">
        <v>206</v>
      </c>
      <c r="G7858" s="28">
        <v>5.4</v>
      </c>
      <c r="H7858" s="28">
        <v>217</v>
      </c>
      <c r="I7858" s="28">
        <v>12</v>
      </c>
      <c r="J7858" s="28">
        <v>2.3999999999999998E-3</v>
      </c>
      <c r="AI7858"/>
      <c r="AJ7858"/>
    </row>
    <row r="7859" spans="1:36" ht="14.5" x14ac:dyDescent="0.35">
      <c r="A7859" s="52">
        <f t="shared" si="380"/>
        <v>2016</v>
      </c>
      <c r="B7859" s="30">
        <f t="shared" si="381"/>
        <v>146</v>
      </c>
      <c r="C7859" s="4">
        <f t="shared" si="382"/>
        <v>22</v>
      </c>
      <c r="D7859" s="4" t="s">
        <v>805</v>
      </c>
      <c r="E7859" s="28">
        <v>541</v>
      </c>
      <c r="F7859" s="28">
        <v>206</v>
      </c>
      <c r="G7859" s="28">
        <v>5.4</v>
      </c>
      <c r="H7859" s="28">
        <v>217</v>
      </c>
      <c r="I7859" s="28">
        <v>12</v>
      </c>
      <c r="J7859" s="28">
        <v>2.0999999999999999E-3</v>
      </c>
      <c r="AI7859"/>
      <c r="AJ7859"/>
    </row>
    <row r="7860" spans="1:36" ht="14.5" x14ac:dyDescent="0.35">
      <c r="A7860" s="52">
        <f t="shared" si="380"/>
        <v>2016</v>
      </c>
      <c r="B7860" s="30">
        <f t="shared" si="381"/>
        <v>146</v>
      </c>
      <c r="C7860" s="4">
        <f t="shared" si="382"/>
        <v>22</v>
      </c>
      <c r="D7860" s="4" t="s">
        <v>805</v>
      </c>
      <c r="E7860" s="28">
        <v>541</v>
      </c>
      <c r="F7860" s="28">
        <v>206</v>
      </c>
      <c r="G7860" s="28">
        <v>5.4</v>
      </c>
      <c r="H7860" s="28">
        <v>217</v>
      </c>
      <c r="I7860" s="28">
        <v>12</v>
      </c>
      <c r="J7860" s="28">
        <v>2.3E-3</v>
      </c>
      <c r="AI7860"/>
      <c r="AJ7860"/>
    </row>
    <row r="7861" spans="1:36" ht="14.5" x14ac:dyDescent="0.35">
      <c r="A7861" s="52">
        <f t="shared" si="380"/>
        <v>2016</v>
      </c>
      <c r="B7861" s="30">
        <f t="shared" si="381"/>
        <v>146</v>
      </c>
      <c r="C7861" s="4">
        <f t="shared" si="382"/>
        <v>22</v>
      </c>
      <c r="D7861" s="4" t="s">
        <v>805</v>
      </c>
      <c r="E7861" s="28">
        <v>541</v>
      </c>
      <c r="F7861" s="28">
        <v>206</v>
      </c>
      <c r="G7861" s="28">
        <v>5.4</v>
      </c>
      <c r="H7861" s="28">
        <v>217</v>
      </c>
      <c r="I7861" s="28">
        <v>12</v>
      </c>
      <c r="J7861" s="28">
        <v>2.3999999999999998E-3</v>
      </c>
      <c r="AI7861"/>
      <c r="AJ7861"/>
    </row>
    <row r="7862" spans="1:36" ht="14.5" x14ac:dyDescent="0.35">
      <c r="A7862" s="52">
        <f t="shared" si="380"/>
        <v>2016</v>
      </c>
      <c r="B7862" s="30">
        <f t="shared" si="381"/>
        <v>146</v>
      </c>
      <c r="C7862" s="4">
        <f t="shared" si="382"/>
        <v>22</v>
      </c>
      <c r="D7862" s="4" t="s">
        <v>805</v>
      </c>
      <c r="E7862" s="28">
        <v>541</v>
      </c>
      <c r="F7862" s="28">
        <v>206</v>
      </c>
      <c r="G7862" s="28">
        <v>5.4</v>
      </c>
      <c r="H7862" s="28">
        <v>217</v>
      </c>
      <c r="I7862" s="28">
        <v>12</v>
      </c>
      <c r="J7862" s="28">
        <v>2.0999999999999999E-3</v>
      </c>
      <c r="AI7862"/>
      <c r="AJ7862"/>
    </row>
    <row r="7863" spans="1:36" ht="14.5" x14ac:dyDescent="0.35">
      <c r="A7863" s="52">
        <f t="shared" si="380"/>
        <v>2016</v>
      </c>
      <c r="B7863" s="30">
        <f t="shared" si="381"/>
        <v>146</v>
      </c>
      <c r="C7863" s="4">
        <f t="shared" si="382"/>
        <v>22</v>
      </c>
      <c r="D7863" s="4" t="s">
        <v>805</v>
      </c>
      <c r="E7863" s="28">
        <v>541</v>
      </c>
      <c r="F7863" s="28">
        <v>206</v>
      </c>
      <c r="G7863" s="28">
        <v>5.4</v>
      </c>
      <c r="H7863" s="28">
        <v>217</v>
      </c>
      <c r="I7863" s="28">
        <v>12</v>
      </c>
      <c r="J7863" s="28">
        <v>1.8E-3</v>
      </c>
      <c r="AI7863"/>
      <c r="AJ7863"/>
    </row>
    <row r="7864" spans="1:36" ht="14.5" x14ac:dyDescent="0.35">
      <c r="A7864" s="52">
        <f t="shared" si="380"/>
        <v>2016</v>
      </c>
      <c r="B7864" s="30">
        <f t="shared" si="381"/>
        <v>146</v>
      </c>
      <c r="C7864" s="4">
        <f t="shared" si="382"/>
        <v>22</v>
      </c>
      <c r="D7864" s="4" t="s">
        <v>805</v>
      </c>
      <c r="E7864" s="28">
        <v>541</v>
      </c>
      <c r="F7864" s="28">
        <v>206</v>
      </c>
      <c r="G7864" s="28">
        <v>5.4</v>
      </c>
      <c r="H7864" s="28">
        <v>217</v>
      </c>
      <c r="I7864" s="28">
        <v>12</v>
      </c>
      <c r="J7864" s="28">
        <v>2.3E-3</v>
      </c>
      <c r="AI7864"/>
      <c r="AJ7864"/>
    </row>
    <row r="7865" spans="1:36" ht="14.5" x14ac:dyDescent="0.35">
      <c r="A7865" s="52">
        <f t="shared" si="380"/>
        <v>2016</v>
      </c>
      <c r="B7865" s="30">
        <f t="shared" si="381"/>
        <v>146</v>
      </c>
      <c r="C7865" s="4">
        <f t="shared" si="382"/>
        <v>22</v>
      </c>
      <c r="D7865" s="4" t="s">
        <v>805</v>
      </c>
      <c r="E7865" s="28">
        <v>541</v>
      </c>
      <c r="F7865" s="28">
        <v>206</v>
      </c>
      <c r="G7865" s="28">
        <v>5.4</v>
      </c>
      <c r="H7865" s="28">
        <v>217</v>
      </c>
      <c r="I7865" s="28">
        <v>12</v>
      </c>
      <c r="J7865" s="28">
        <v>1.8E-3</v>
      </c>
      <c r="AI7865"/>
      <c r="AJ7865"/>
    </row>
    <row r="7866" spans="1:36" ht="14.5" x14ac:dyDescent="0.35">
      <c r="A7866" s="52">
        <f t="shared" si="380"/>
        <v>2016</v>
      </c>
      <c r="B7866" s="30">
        <f t="shared" si="381"/>
        <v>146</v>
      </c>
      <c r="C7866" s="4">
        <f t="shared" si="382"/>
        <v>22</v>
      </c>
      <c r="D7866" s="4" t="s">
        <v>805</v>
      </c>
      <c r="E7866" s="28">
        <v>541</v>
      </c>
      <c r="F7866" s="28">
        <v>206</v>
      </c>
      <c r="G7866" s="28">
        <v>5.4</v>
      </c>
      <c r="H7866" s="28">
        <v>217</v>
      </c>
      <c r="I7866" s="28">
        <v>12</v>
      </c>
      <c r="J7866" s="28">
        <v>2.2000000000000001E-3</v>
      </c>
      <c r="AI7866"/>
      <c r="AJ7866"/>
    </row>
    <row r="7867" spans="1:36" ht="14.5" x14ac:dyDescent="0.35">
      <c r="A7867" s="52">
        <f t="shared" si="380"/>
        <v>2016</v>
      </c>
      <c r="B7867" s="30">
        <f t="shared" si="381"/>
        <v>146</v>
      </c>
      <c r="C7867" s="4">
        <f t="shared" si="382"/>
        <v>22</v>
      </c>
      <c r="D7867" s="4" t="s">
        <v>805</v>
      </c>
      <c r="E7867" s="28">
        <v>541</v>
      </c>
      <c r="F7867" s="28">
        <v>206</v>
      </c>
      <c r="G7867" s="28">
        <v>5.4</v>
      </c>
      <c r="H7867" s="28">
        <v>217</v>
      </c>
      <c r="I7867" s="28">
        <v>12</v>
      </c>
      <c r="J7867" s="28">
        <v>2.5999999999999999E-3</v>
      </c>
      <c r="AI7867"/>
      <c r="AJ7867"/>
    </row>
    <row r="7868" spans="1:36" ht="14.5" x14ac:dyDescent="0.35">
      <c r="A7868" s="52">
        <f t="shared" si="380"/>
        <v>2016</v>
      </c>
      <c r="B7868" s="30">
        <f t="shared" si="381"/>
        <v>146</v>
      </c>
      <c r="C7868" s="4">
        <f t="shared" si="382"/>
        <v>22</v>
      </c>
      <c r="D7868" s="4" t="s">
        <v>805</v>
      </c>
      <c r="E7868" s="28">
        <v>541</v>
      </c>
      <c r="F7868" s="28">
        <v>206</v>
      </c>
      <c r="G7868" s="28">
        <v>5.4</v>
      </c>
      <c r="H7868" s="28">
        <v>217</v>
      </c>
      <c r="I7868" s="28">
        <v>12</v>
      </c>
      <c r="J7868" s="28">
        <v>2.7000000000000001E-3</v>
      </c>
      <c r="AI7868"/>
      <c r="AJ7868"/>
    </row>
    <row r="7869" spans="1:36" ht="14.5" x14ac:dyDescent="0.35">
      <c r="A7869" s="52">
        <f t="shared" si="380"/>
        <v>2016</v>
      </c>
      <c r="B7869" s="30">
        <f t="shared" si="381"/>
        <v>146</v>
      </c>
      <c r="C7869" s="4">
        <f t="shared" si="382"/>
        <v>22</v>
      </c>
      <c r="D7869" s="4" t="s">
        <v>805</v>
      </c>
      <c r="E7869" s="28">
        <v>541</v>
      </c>
      <c r="F7869" s="28">
        <v>206</v>
      </c>
      <c r="G7869" s="28">
        <v>5.4</v>
      </c>
      <c r="H7869" s="28">
        <v>217</v>
      </c>
      <c r="I7869" s="28">
        <v>12</v>
      </c>
      <c r="J7869" s="28">
        <v>2.7000000000000001E-3</v>
      </c>
      <c r="AI7869"/>
      <c r="AJ7869"/>
    </row>
    <row r="7870" spans="1:36" ht="14.5" x14ac:dyDescent="0.35">
      <c r="A7870" s="52">
        <f t="shared" si="380"/>
        <v>2016</v>
      </c>
      <c r="B7870" s="30">
        <f t="shared" si="381"/>
        <v>146</v>
      </c>
      <c r="C7870" s="4">
        <f t="shared" si="382"/>
        <v>22</v>
      </c>
      <c r="D7870" s="4" t="s">
        <v>805</v>
      </c>
      <c r="E7870" s="28">
        <v>541</v>
      </c>
      <c r="F7870" s="28">
        <v>206</v>
      </c>
      <c r="G7870" s="28">
        <v>5.4</v>
      </c>
      <c r="H7870" s="28">
        <v>217</v>
      </c>
      <c r="I7870" s="28">
        <v>12</v>
      </c>
      <c r="J7870" s="28">
        <v>1.9E-3</v>
      </c>
      <c r="AI7870"/>
      <c r="AJ7870"/>
    </row>
    <row r="7871" spans="1:36" ht="14.5" x14ac:dyDescent="0.35">
      <c r="A7871" s="52">
        <f t="shared" si="380"/>
        <v>2016</v>
      </c>
      <c r="B7871" s="30">
        <f t="shared" si="381"/>
        <v>146</v>
      </c>
      <c r="C7871" s="4">
        <f t="shared" si="382"/>
        <v>22</v>
      </c>
      <c r="D7871" s="4" t="s">
        <v>805</v>
      </c>
      <c r="E7871" s="28">
        <v>541</v>
      </c>
      <c r="F7871" s="28">
        <v>206</v>
      </c>
      <c r="G7871" s="28">
        <v>5.4</v>
      </c>
      <c r="H7871" s="28">
        <v>217</v>
      </c>
      <c r="I7871" s="28">
        <v>12</v>
      </c>
      <c r="J7871" s="28">
        <v>2E-3</v>
      </c>
      <c r="AI7871"/>
      <c r="AJ7871"/>
    </row>
    <row r="7872" spans="1:36" ht="14.5" x14ac:dyDescent="0.35">
      <c r="A7872" s="52">
        <f t="shared" si="380"/>
        <v>2016</v>
      </c>
      <c r="B7872" s="30">
        <f t="shared" si="381"/>
        <v>146</v>
      </c>
      <c r="C7872" s="4">
        <f t="shared" si="382"/>
        <v>22</v>
      </c>
      <c r="D7872" s="4" t="s">
        <v>805</v>
      </c>
      <c r="E7872" s="28">
        <v>540</v>
      </c>
      <c r="F7872" s="28">
        <v>206</v>
      </c>
      <c r="G7872" s="28">
        <v>5.4</v>
      </c>
      <c r="H7872" s="28">
        <v>217</v>
      </c>
      <c r="I7872" s="28">
        <v>13</v>
      </c>
      <c r="J7872" s="28">
        <v>3.5999999999999999E-3</v>
      </c>
      <c r="AI7872"/>
      <c r="AJ7872"/>
    </row>
    <row r="7873" spans="1:36" ht="14.5" x14ac:dyDescent="0.35">
      <c r="A7873" s="52">
        <f t="shared" si="380"/>
        <v>2016</v>
      </c>
      <c r="B7873" s="30">
        <f t="shared" si="381"/>
        <v>146</v>
      </c>
      <c r="C7873" s="4">
        <f t="shared" si="382"/>
        <v>22</v>
      </c>
      <c r="D7873" s="4" t="s">
        <v>805</v>
      </c>
      <c r="E7873" s="28">
        <v>540</v>
      </c>
      <c r="F7873" s="28">
        <v>206</v>
      </c>
      <c r="G7873" s="28">
        <v>5.4</v>
      </c>
      <c r="H7873" s="28">
        <v>217</v>
      </c>
      <c r="I7873" s="28">
        <v>13</v>
      </c>
      <c r="J7873" s="28">
        <v>3.2000000000000002E-3</v>
      </c>
      <c r="AI7873"/>
      <c r="AJ7873"/>
    </row>
    <row r="7874" spans="1:36" ht="14.5" x14ac:dyDescent="0.35">
      <c r="A7874" s="52">
        <f t="shared" ref="A7874:A7937" si="383">YEAR(D7874)</f>
        <v>2016</v>
      </c>
      <c r="B7874" s="30">
        <f t="shared" ref="B7874:B7937" si="384">D7874-DATE(YEAR(D7874),1,0)</f>
        <v>146</v>
      </c>
      <c r="C7874" s="4">
        <f t="shared" ref="C7874:C7937" si="385">WEEKNUM(D7874,1)</f>
        <v>22</v>
      </c>
      <c r="D7874" s="4" t="s">
        <v>805</v>
      </c>
      <c r="E7874" s="28">
        <v>540</v>
      </c>
      <c r="F7874" s="28">
        <v>206</v>
      </c>
      <c r="G7874" s="28">
        <v>5.4</v>
      </c>
      <c r="H7874" s="28">
        <v>217</v>
      </c>
      <c r="I7874" s="28">
        <v>13</v>
      </c>
      <c r="J7874" s="28">
        <v>2.7000000000000001E-3</v>
      </c>
      <c r="AI7874"/>
      <c r="AJ7874"/>
    </row>
    <row r="7875" spans="1:36" ht="14.5" x14ac:dyDescent="0.35">
      <c r="A7875" s="52">
        <f t="shared" si="383"/>
        <v>2016</v>
      </c>
      <c r="B7875" s="30">
        <f t="shared" si="384"/>
        <v>146</v>
      </c>
      <c r="C7875" s="4">
        <f t="shared" si="385"/>
        <v>22</v>
      </c>
      <c r="D7875" s="4" t="s">
        <v>805</v>
      </c>
      <c r="E7875" s="28">
        <v>540</v>
      </c>
      <c r="F7875" s="28">
        <v>206</v>
      </c>
      <c r="G7875" s="28">
        <v>5.4</v>
      </c>
      <c r="H7875" s="28">
        <v>217</v>
      </c>
      <c r="I7875" s="28">
        <v>13</v>
      </c>
      <c r="J7875" s="28">
        <v>2.7000000000000001E-3</v>
      </c>
      <c r="AI7875"/>
      <c r="AJ7875"/>
    </row>
    <row r="7876" spans="1:36" ht="14.5" x14ac:dyDescent="0.35">
      <c r="A7876" s="52">
        <f t="shared" si="383"/>
        <v>2016</v>
      </c>
      <c r="B7876" s="30">
        <f t="shared" si="384"/>
        <v>146</v>
      </c>
      <c r="C7876" s="4">
        <f t="shared" si="385"/>
        <v>22</v>
      </c>
      <c r="D7876" s="4" t="s">
        <v>805</v>
      </c>
      <c r="E7876" s="28">
        <v>540</v>
      </c>
      <c r="F7876" s="28">
        <v>206</v>
      </c>
      <c r="G7876" s="28">
        <v>5.4</v>
      </c>
      <c r="H7876" s="28">
        <v>217</v>
      </c>
      <c r="I7876" s="28">
        <v>13</v>
      </c>
      <c r="J7876" s="28">
        <v>2.2000000000000001E-3</v>
      </c>
      <c r="AI7876"/>
      <c r="AJ7876"/>
    </row>
    <row r="7877" spans="1:36" ht="14.5" x14ac:dyDescent="0.35">
      <c r="A7877" s="52">
        <f t="shared" si="383"/>
        <v>2016</v>
      </c>
      <c r="B7877" s="30">
        <f t="shared" si="384"/>
        <v>146</v>
      </c>
      <c r="C7877" s="4">
        <f t="shared" si="385"/>
        <v>22</v>
      </c>
      <c r="D7877" s="4" t="s">
        <v>805</v>
      </c>
      <c r="E7877" s="28">
        <v>540</v>
      </c>
      <c r="F7877" s="28">
        <v>206</v>
      </c>
      <c r="G7877" s="28">
        <v>5.4</v>
      </c>
      <c r="H7877" s="28">
        <v>217</v>
      </c>
      <c r="I7877" s="28">
        <v>13</v>
      </c>
      <c r="J7877" s="28">
        <v>2E-3</v>
      </c>
      <c r="AI7877"/>
      <c r="AJ7877"/>
    </row>
    <row r="7878" spans="1:36" ht="14.5" x14ac:dyDescent="0.35">
      <c r="A7878" s="52">
        <f t="shared" si="383"/>
        <v>2016</v>
      </c>
      <c r="B7878" s="30">
        <f t="shared" si="384"/>
        <v>146</v>
      </c>
      <c r="C7878" s="4">
        <f t="shared" si="385"/>
        <v>22</v>
      </c>
      <c r="D7878" s="4" t="s">
        <v>805</v>
      </c>
      <c r="E7878" s="28">
        <v>540</v>
      </c>
      <c r="F7878" s="28">
        <v>206</v>
      </c>
      <c r="G7878" s="28">
        <v>5.4</v>
      </c>
      <c r="H7878" s="28">
        <v>217</v>
      </c>
      <c r="I7878" s="28">
        <v>13</v>
      </c>
      <c r="J7878" s="28">
        <v>2.5000000000000001E-3</v>
      </c>
      <c r="AI7878"/>
      <c r="AJ7878"/>
    </row>
    <row r="7879" spans="1:36" ht="14.5" x14ac:dyDescent="0.35">
      <c r="A7879" s="52">
        <f t="shared" si="383"/>
        <v>2016</v>
      </c>
      <c r="B7879" s="30">
        <f t="shared" si="384"/>
        <v>146</v>
      </c>
      <c r="C7879" s="4">
        <f t="shared" si="385"/>
        <v>22</v>
      </c>
      <c r="D7879" s="4" t="s">
        <v>805</v>
      </c>
      <c r="E7879" s="28">
        <v>540</v>
      </c>
      <c r="F7879" s="28">
        <v>206</v>
      </c>
      <c r="G7879" s="28">
        <v>5.4</v>
      </c>
      <c r="H7879" s="28">
        <v>217</v>
      </c>
      <c r="I7879" s="28">
        <v>13</v>
      </c>
      <c r="J7879" s="28">
        <v>3.0000000000000001E-3</v>
      </c>
      <c r="AI7879"/>
      <c r="AJ7879"/>
    </row>
    <row r="7880" spans="1:36" ht="14.5" x14ac:dyDescent="0.35">
      <c r="A7880" s="52">
        <f t="shared" si="383"/>
        <v>2016</v>
      </c>
      <c r="B7880" s="30">
        <f t="shared" si="384"/>
        <v>146</v>
      </c>
      <c r="C7880" s="4">
        <f t="shared" si="385"/>
        <v>22</v>
      </c>
      <c r="D7880" s="4" t="s">
        <v>805</v>
      </c>
      <c r="E7880" s="28">
        <v>540</v>
      </c>
      <c r="F7880" s="28">
        <v>206</v>
      </c>
      <c r="G7880" s="28">
        <v>5.4</v>
      </c>
      <c r="H7880" s="28">
        <v>217</v>
      </c>
      <c r="I7880" s="28">
        <v>13</v>
      </c>
      <c r="J7880" s="28">
        <v>2.7000000000000001E-3</v>
      </c>
      <c r="AI7880"/>
      <c r="AJ7880"/>
    </row>
    <row r="7881" spans="1:36" ht="14.5" x14ac:dyDescent="0.35">
      <c r="A7881" s="52">
        <f t="shared" si="383"/>
        <v>2016</v>
      </c>
      <c r="B7881" s="30">
        <f t="shared" si="384"/>
        <v>146</v>
      </c>
      <c r="C7881" s="4">
        <f t="shared" si="385"/>
        <v>22</v>
      </c>
      <c r="D7881" s="4" t="s">
        <v>805</v>
      </c>
      <c r="E7881" s="28">
        <v>541</v>
      </c>
      <c r="F7881" s="28">
        <v>206</v>
      </c>
      <c r="G7881" s="28">
        <v>5.4</v>
      </c>
      <c r="H7881" s="28">
        <v>217</v>
      </c>
      <c r="I7881" s="28">
        <v>13</v>
      </c>
      <c r="J7881" s="28">
        <v>2.5999999999999999E-3</v>
      </c>
      <c r="AI7881"/>
      <c r="AJ7881"/>
    </row>
    <row r="7882" spans="1:36" ht="14.5" x14ac:dyDescent="0.35">
      <c r="A7882" s="52">
        <f t="shared" si="383"/>
        <v>2016</v>
      </c>
      <c r="B7882" s="30">
        <f t="shared" si="384"/>
        <v>146</v>
      </c>
      <c r="C7882" s="4">
        <f t="shared" si="385"/>
        <v>22</v>
      </c>
      <c r="D7882" s="4" t="s">
        <v>805</v>
      </c>
      <c r="E7882" s="28">
        <v>541</v>
      </c>
      <c r="F7882" s="28">
        <v>206</v>
      </c>
      <c r="G7882" s="28">
        <v>5.4</v>
      </c>
      <c r="H7882" s="28">
        <v>217</v>
      </c>
      <c r="I7882" s="28">
        <v>13</v>
      </c>
      <c r="J7882" s="28">
        <v>3.0000000000000001E-3</v>
      </c>
      <c r="AI7882"/>
      <c r="AJ7882"/>
    </row>
    <row r="7883" spans="1:36" ht="14.5" x14ac:dyDescent="0.35">
      <c r="A7883" s="52">
        <f t="shared" si="383"/>
        <v>2016</v>
      </c>
      <c r="B7883" s="30">
        <f t="shared" si="384"/>
        <v>146</v>
      </c>
      <c r="C7883" s="4">
        <f t="shared" si="385"/>
        <v>22</v>
      </c>
      <c r="D7883" s="4" t="s">
        <v>805</v>
      </c>
      <c r="E7883" s="28">
        <v>541</v>
      </c>
      <c r="F7883" s="28">
        <v>206</v>
      </c>
      <c r="G7883" s="28">
        <v>5.4</v>
      </c>
      <c r="H7883" s="28">
        <v>217</v>
      </c>
      <c r="I7883" s="28">
        <v>13</v>
      </c>
      <c r="J7883" s="28">
        <v>3.7000000000000002E-3</v>
      </c>
      <c r="AI7883"/>
      <c r="AJ7883"/>
    </row>
    <row r="7884" spans="1:36" ht="14.5" x14ac:dyDescent="0.35">
      <c r="A7884" s="52">
        <f t="shared" si="383"/>
        <v>2016</v>
      </c>
      <c r="B7884" s="30">
        <f t="shared" si="384"/>
        <v>146</v>
      </c>
      <c r="C7884" s="4">
        <f t="shared" si="385"/>
        <v>22</v>
      </c>
      <c r="D7884" s="4" t="s">
        <v>805</v>
      </c>
      <c r="E7884" s="28">
        <v>541</v>
      </c>
      <c r="F7884" s="28">
        <v>206</v>
      </c>
      <c r="G7884" s="28">
        <v>5.4</v>
      </c>
      <c r="H7884" s="28">
        <v>217</v>
      </c>
      <c r="I7884" s="28">
        <v>13</v>
      </c>
      <c r="J7884" s="28">
        <v>2.5999999999999999E-3</v>
      </c>
      <c r="AI7884"/>
      <c r="AJ7884"/>
    </row>
    <row r="7885" spans="1:36" ht="14.5" x14ac:dyDescent="0.35">
      <c r="A7885" s="52">
        <f t="shared" si="383"/>
        <v>2016</v>
      </c>
      <c r="B7885" s="30">
        <f t="shared" si="384"/>
        <v>146</v>
      </c>
      <c r="C7885" s="4">
        <f t="shared" si="385"/>
        <v>22</v>
      </c>
      <c r="D7885" s="4" t="s">
        <v>805</v>
      </c>
      <c r="E7885" s="28">
        <v>541</v>
      </c>
      <c r="F7885" s="28">
        <v>206</v>
      </c>
      <c r="G7885" s="28">
        <v>5.4</v>
      </c>
      <c r="H7885" s="28">
        <v>217</v>
      </c>
      <c r="I7885" s="28">
        <v>13</v>
      </c>
      <c r="J7885" s="28">
        <v>2E-3</v>
      </c>
      <c r="AI7885"/>
      <c r="AJ7885"/>
    </row>
    <row r="7886" spans="1:36" ht="14.5" x14ac:dyDescent="0.35">
      <c r="A7886" s="52">
        <f t="shared" si="383"/>
        <v>2016</v>
      </c>
      <c r="B7886" s="30">
        <f t="shared" si="384"/>
        <v>146</v>
      </c>
      <c r="C7886" s="4">
        <f t="shared" si="385"/>
        <v>22</v>
      </c>
      <c r="D7886" s="4" t="s">
        <v>805</v>
      </c>
      <c r="E7886" s="28">
        <v>541</v>
      </c>
      <c r="F7886" s="28">
        <v>206</v>
      </c>
      <c r="G7886" s="28">
        <v>5.4</v>
      </c>
      <c r="H7886" s="28">
        <v>217</v>
      </c>
      <c r="I7886" s="28">
        <v>13</v>
      </c>
      <c r="J7886" s="28">
        <v>3.3999999999999998E-3</v>
      </c>
      <c r="AI7886"/>
      <c r="AJ7886"/>
    </row>
    <row r="7887" spans="1:36" ht="14.5" x14ac:dyDescent="0.35">
      <c r="A7887" s="52">
        <f t="shared" si="383"/>
        <v>2016</v>
      </c>
      <c r="B7887" s="30">
        <f t="shared" si="384"/>
        <v>146</v>
      </c>
      <c r="C7887" s="4">
        <f t="shared" si="385"/>
        <v>22</v>
      </c>
      <c r="D7887" s="4" t="s">
        <v>805</v>
      </c>
      <c r="E7887" s="28">
        <v>541</v>
      </c>
      <c r="F7887" s="28">
        <v>206</v>
      </c>
      <c r="G7887" s="28">
        <v>5.4</v>
      </c>
      <c r="H7887" s="28">
        <v>217</v>
      </c>
      <c r="I7887" s="28">
        <v>13</v>
      </c>
      <c r="J7887" s="28">
        <v>3.0000000000000001E-3</v>
      </c>
      <c r="AI7887"/>
      <c r="AJ7887"/>
    </row>
    <row r="7888" spans="1:36" ht="14.5" x14ac:dyDescent="0.35">
      <c r="A7888" s="52">
        <f t="shared" si="383"/>
        <v>2016</v>
      </c>
      <c r="B7888" s="30">
        <f t="shared" si="384"/>
        <v>146</v>
      </c>
      <c r="C7888" s="4">
        <f t="shared" si="385"/>
        <v>22</v>
      </c>
      <c r="D7888" s="4" t="s">
        <v>805</v>
      </c>
      <c r="E7888" s="28">
        <v>541</v>
      </c>
      <c r="F7888" s="28">
        <v>206</v>
      </c>
      <c r="G7888" s="28">
        <v>5.4</v>
      </c>
      <c r="H7888" s="28">
        <v>217</v>
      </c>
      <c r="I7888" s="28">
        <v>13</v>
      </c>
      <c r="J7888" s="28">
        <v>2.3E-3</v>
      </c>
      <c r="AI7888"/>
      <c r="AJ7888"/>
    </row>
    <row r="7889" spans="1:36" ht="14.5" x14ac:dyDescent="0.35">
      <c r="A7889" s="52">
        <f t="shared" si="383"/>
        <v>2016</v>
      </c>
      <c r="B7889" s="30">
        <f t="shared" si="384"/>
        <v>146</v>
      </c>
      <c r="C7889" s="4">
        <f t="shared" si="385"/>
        <v>22</v>
      </c>
      <c r="D7889" s="4" t="s">
        <v>805</v>
      </c>
      <c r="E7889" s="28">
        <v>540</v>
      </c>
      <c r="F7889" s="28">
        <v>206</v>
      </c>
      <c r="G7889" s="28">
        <v>5.4</v>
      </c>
      <c r="H7889" s="28">
        <v>217</v>
      </c>
      <c r="I7889" s="28">
        <v>14</v>
      </c>
      <c r="J7889" s="28">
        <v>2.5000000000000001E-3</v>
      </c>
      <c r="AI7889"/>
      <c r="AJ7889"/>
    </row>
    <row r="7890" spans="1:36" ht="14.5" x14ac:dyDescent="0.35">
      <c r="A7890" s="52">
        <f t="shared" si="383"/>
        <v>2016</v>
      </c>
      <c r="B7890" s="30">
        <f t="shared" si="384"/>
        <v>146</v>
      </c>
      <c r="C7890" s="4">
        <f t="shared" si="385"/>
        <v>22</v>
      </c>
      <c r="D7890" s="4" t="s">
        <v>805</v>
      </c>
      <c r="E7890" s="28">
        <v>541</v>
      </c>
      <c r="F7890" s="28">
        <v>206</v>
      </c>
      <c r="G7890" s="28">
        <v>5.4</v>
      </c>
      <c r="H7890" s="28">
        <v>217</v>
      </c>
      <c r="I7890" s="28">
        <v>14</v>
      </c>
      <c r="J7890" s="28">
        <v>4.3E-3</v>
      </c>
      <c r="AI7890"/>
      <c r="AJ7890"/>
    </row>
    <row r="7891" spans="1:36" ht="14.5" x14ac:dyDescent="0.35">
      <c r="A7891" s="52">
        <f t="shared" si="383"/>
        <v>2016</v>
      </c>
      <c r="B7891" s="30">
        <f t="shared" si="384"/>
        <v>146</v>
      </c>
      <c r="C7891" s="4">
        <f t="shared" si="385"/>
        <v>22</v>
      </c>
      <c r="D7891" s="4" t="s">
        <v>805</v>
      </c>
      <c r="E7891" s="28">
        <v>541</v>
      </c>
      <c r="F7891" s="28">
        <v>206</v>
      </c>
      <c r="G7891" s="28">
        <v>5.4</v>
      </c>
      <c r="H7891" s="28">
        <v>217</v>
      </c>
      <c r="I7891" s="28">
        <v>14</v>
      </c>
      <c r="J7891" s="28">
        <v>2.5000000000000001E-3</v>
      </c>
      <c r="AI7891"/>
      <c r="AJ7891"/>
    </row>
    <row r="7892" spans="1:36" ht="14.5" x14ac:dyDescent="0.35">
      <c r="A7892" s="52">
        <f t="shared" si="383"/>
        <v>2016</v>
      </c>
      <c r="B7892" s="30">
        <f t="shared" si="384"/>
        <v>146</v>
      </c>
      <c r="C7892" s="4">
        <f t="shared" si="385"/>
        <v>22</v>
      </c>
      <c r="D7892" s="4" t="s">
        <v>805</v>
      </c>
      <c r="E7892" s="28">
        <v>540</v>
      </c>
      <c r="F7892" s="28">
        <v>206</v>
      </c>
      <c r="G7892" s="28">
        <v>5.4</v>
      </c>
      <c r="H7892" s="28">
        <v>217</v>
      </c>
      <c r="I7892" s="28">
        <v>15</v>
      </c>
      <c r="J7892" s="28">
        <v>3.5000000000000001E-3</v>
      </c>
      <c r="AI7892"/>
      <c r="AJ7892"/>
    </row>
    <row r="7893" spans="1:36" ht="14.5" x14ac:dyDescent="0.35">
      <c r="A7893" s="52">
        <f t="shared" si="383"/>
        <v>2016</v>
      </c>
      <c r="B7893" s="30">
        <f t="shared" si="384"/>
        <v>146</v>
      </c>
      <c r="C7893" s="4">
        <f t="shared" si="385"/>
        <v>22</v>
      </c>
      <c r="D7893" s="4" t="s">
        <v>805</v>
      </c>
      <c r="E7893" s="28">
        <v>541</v>
      </c>
      <c r="F7893" s="28">
        <v>206</v>
      </c>
      <c r="G7893" s="28">
        <v>5.4</v>
      </c>
      <c r="H7893" s="28">
        <v>217</v>
      </c>
      <c r="I7893" s="28">
        <v>15</v>
      </c>
      <c r="J7893" s="28">
        <v>3.8999999999999998E-3</v>
      </c>
      <c r="AI7893"/>
      <c r="AJ7893"/>
    </row>
    <row r="7894" spans="1:36" ht="14.5" x14ac:dyDescent="0.35">
      <c r="A7894" s="52">
        <f t="shared" si="383"/>
        <v>2016</v>
      </c>
      <c r="B7894" s="30">
        <f t="shared" si="384"/>
        <v>146</v>
      </c>
      <c r="C7894" s="4">
        <f t="shared" si="385"/>
        <v>22</v>
      </c>
      <c r="D7894" s="4" t="s">
        <v>805</v>
      </c>
      <c r="E7894" s="28">
        <v>540</v>
      </c>
      <c r="F7894" s="28">
        <v>206</v>
      </c>
      <c r="G7894" s="28">
        <v>5.4</v>
      </c>
      <c r="H7894" s="28">
        <v>217</v>
      </c>
      <c r="I7894" s="28">
        <v>16</v>
      </c>
      <c r="J7894" s="28">
        <v>7.9000000000000008E-3</v>
      </c>
      <c r="AI7894"/>
      <c r="AJ7894"/>
    </row>
    <row r="7895" spans="1:36" ht="14.5" x14ac:dyDescent="0.35">
      <c r="A7895" s="52">
        <f t="shared" si="383"/>
        <v>2016</v>
      </c>
      <c r="B7895" s="30">
        <f t="shared" si="384"/>
        <v>146</v>
      </c>
      <c r="C7895" s="4">
        <f t="shared" si="385"/>
        <v>22</v>
      </c>
      <c r="D7895" s="4" t="s">
        <v>805</v>
      </c>
      <c r="E7895" s="28">
        <v>541</v>
      </c>
      <c r="F7895" s="28">
        <v>206</v>
      </c>
      <c r="G7895" s="28">
        <v>5.4</v>
      </c>
      <c r="H7895" s="28">
        <v>217</v>
      </c>
      <c r="I7895" s="28">
        <v>16</v>
      </c>
      <c r="J7895" s="28">
        <v>6.6E-3</v>
      </c>
      <c r="AI7895"/>
      <c r="AJ7895"/>
    </row>
    <row r="7896" spans="1:36" ht="14.5" x14ac:dyDescent="0.35">
      <c r="A7896" s="52">
        <f t="shared" si="383"/>
        <v>2016</v>
      </c>
      <c r="B7896" s="30">
        <f t="shared" si="384"/>
        <v>146</v>
      </c>
      <c r="C7896" s="4">
        <f t="shared" si="385"/>
        <v>22</v>
      </c>
      <c r="D7896" s="4" t="s">
        <v>805</v>
      </c>
      <c r="E7896" s="28">
        <v>539</v>
      </c>
      <c r="F7896" s="28">
        <v>210</v>
      </c>
      <c r="G7896" s="28">
        <v>11.2</v>
      </c>
      <c r="H7896" s="28">
        <v>217</v>
      </c>
      <c r="I7896" s="28">
        <v>6</v>
      </c>
      <c r="J7896" s="28">
        <v>1.6000000000000001E-3</v>
      </c>
      <c r="AI7896"/>
      <c r="AJ7896"/>
    </row>
    <row r="7897" spans="1:36" ht="14.5" x14ac:dyDescent="0.35">
      <c r="A7897" s="52">
        <f t="shared" si="383"/>
        <v>2016</v>
      </c>
      <c r="B7897" s="30">
        <f t="shared" si="384"/>
        <v>146</v>
      </c>
      <c r="C7897" s="4">
        <f t="shared" si="385"/>
        <v>22</v>
      </c>
      <c r="D7897" s="4" t="s">
        <v>805</v>
      </c>
      <c r="E7897" s="28">
        <v>539</v>
      </c>
      <c r="F7897" s="28">
        <v>210</v>
      </c>
      <c r="G7897" s="28">
        <v>11.2</v>
      </c>
      <c r="H7897" s="28">
        <v>217</v>
      </c>
      <c r="I7897" s="28">
        <v>6</v>
      </c>
      <c r="J7897" s="28">
        <v>1E-3</v>
      </c>
      <c r="AI7897"/>
      <c r="AJ7897"/>
    </row>
    <row r="7898" spans="1:36" ht="14.5" x14ac:dyDescent="0.35">
      <c r="A7898" s="52">
        <f t="shared" si="383"/>
        <v>2016</v>
      </c>
      <c r="B7898" s="30">
        <f t="shared" si="384"/>
        <v>146</v>
      </c>
      <c r="C7898" s="4">
        <f t="shared" si="385"/>
        <v>22</v>
      </c>
      <c r="D7898" s="4" t="s">
        <v>805</v>
      </c>
      <c r="E7898" s="28">
        <v>539</v>
      </c>
      <c r="F7898" s="28">
        <v>210</v>
      </c>
      <c r="G7898" s="28">
        <v>11.2</v>
      </c>
      <c r="H7898" s="28">
        <v>217</v>
      </c>
      <c r="I7898" s="28">
        <v>7</v>
      </c>
      <c r="J7898" s="28">
        <v>2.3999999999999998E-3</v>
      </c>
      <c r="AI7898"/>
      <c r="AJ7898"/>
    </row>
    <row r="7899" spans="1:36" ht="14.5" x14ac:dyDescent="0.35">
      <c r="A7899" s="52">
        <f t="shared" si="383"/>
        <v>2016</v>
      </c>
      <c r="B7899" s="30">
        <f t="shared" si="384"/>
        <v>146</v>
      </c>
      <c r="C7899" s="4">
        <f t="shared" si="385"/>
        <v>22</v>
      </c>
      <c r="D7899" s="4" t="s">
        <v>805</v>
      </c>
      <c r="E7899" s="28">
        <v>539</v>
      </c>
      <c r="F7899" s="28">
        <v>210</v>
      </c>
      <c r="G7899" s="28">
        <v>11.2</v>
      </c>
      <c r="H7899" s="28">
        <v>217</v>
      </c>
      <c r="I7899" s="28">
        <v>7</v>
      </c>
      <c r="J7899" s="28">
        <v>6.9999999999999999E-4</v>
      </c>
      <c r="AI7899"/>
      <c r="AJ7899"/>
    </row>
    <row r="7900" spans="1:36" ht="14.5" x14ac:dyDescent="0.35">
      <c r="A7900" s="52">
        <f t="shared" si="383"/>
        <v>2016</v>
      </c>
      <c r="B7900" s="30">
        <f t="shared" si="384"/>
        <v>146</v>
      </c>
      <c r="C7900" s="4">
        <f t="shared" si="385"/>
        <v>22</v>
      </c>
      <c r="D7900" s="4" t="s">
        <v>805</v>
      </c>
      <c r="E7900" s="28">
        <v>539</v>
      </c>
      <c r="F7900" s="28">
        <v>210</v>
      </c>
      <c r="G7900" s="28">
        <v>11.2</v>
      </c>
      <c r="H7900" s="28">
        <v>217</v>
      </c>
      <c r="I7900" s="28">
        <v>7</v>
      </c>
      <c r="J7900" s="28">
        <v>8.0000000000000004E-4</v>
      </c>
      <c r="AI7900"/>
      <c r="AJ7900"/>
    </row>
    <row r="7901" spans="1:36" ht="14.5" x14ac:dyDescent="0.35">
      <c r="A7901" s="52">
        <f t="shared" si="383"/>
        <v>2016</v>
      </c>
      <c r="B7901" s="30">
        <f t="shared" si="384"/>
        <v>146</v>
      </c>
      <c r="C7901" s="4">
        <f t="shared" si="385"/>
        <v>22</v>
      </c>
      <c r="D7901" s="4" t="s">
        <v>805</v>
      </c>
      <c r="E7901" s="28">
        <v>539</v>
      </c>
      <c r="F7901" s="28">
        <v>210</v>
      </c>
      <c r="G7901" s="28">
        <v>11.2</v>
      </c>
      <c r="H7901" s="28">
        <v>217</v>
      </c>
      <c r="I7901" s="28">
        <v>7</v>
      </c>
      <c r="J7901" s="28">
        <v>8.9999999999999998E-4</v>
      </c>
      <c r="AI7901"/>
      <c r="AJ7901"/>
    </row>
    <row r="7902" spans="1:36" ht="14.5" x14ac:dyDescent="0.35">
      <c r="A7902" s="52">
        <f t="shared" si="383"/>
        <v>2016</v>
      </c>
      <c r="B7902" s="30">
        <f t="shared" si="384"/>
        <v>146</v>
      </c>
      <c r="C7902" s="4">
        <f t="shared" si="385"/>
        <v>22</v>
      </c>
      <c r="D7902" s="4" t="s">
        <v>805</v>
      </c>
      <c r="E7902" s="28">
        <v>539</v>
      </c>
      <c r="F7902" s="28">
        <v>210</v>
      </c>
      <c r="G7902" s="28">
        <v>11.2</v>
      </c>
      <c r="H7902" s="28">
        <v>217</v>
      </c>
      <c r="I7902" s="28">
        <v>7</v>
      </c>
      <c r="J7902" s="28">
        <v>1.1999999999999999E-3</v>
      </c>
      <c r="AI7902"/>
      <c r="AJ7902"/>
    </row>
    <row r="7903" spans="1:36" ht="14.5" x14ac:dyDescent="0.35">
      <c r="A7903" s="52">
        <f t="shared" si="383"/>
        <v>2016</v>
      </c>
      <c r="B7903" s="30">
        <f t="shared" si="384"/>
        <v>146</v>
      </c>
      <c r="C7903" s="4">
        <f t="shared" si="385"/>
        <v>22</v>
      </c>
      <c r="D7903" s="4" t="s">
        <v>805</v>
      </c>
      <c r="E7903" s="28">
        <v>539</v>
      </c>
      <c r="F7903" s="28">
        <v>210</v>
      </c>
      <c r="G7903" s="28">
        <v>11.2</v>
      </c>
      <c r="H7903" s="28">
        <v>217</v>
      </c>
      <c r="I7903" s="28">
        <v>8</v>
      </c>
      <c r="J7903" s="28">
        <v>3.3E-3</v>
      </c>
      <c r="AI7903"/>
      <c r="AJ7903"/>
    </row>
    <row r="7904" spans="1:36" ht="14.5" x14ac:dyDescent="0.35">
      <c r="A7904" s="52">
        <f t="shared" si="383"/>
        <v>2016</v>
      </c>
      <c r="B7904" s="30">
        <f t="shared" si="384"/>
        <v>146</v>
      </c>
      <c r="C7904" s="4">
        <f t="shared" si="385"/>
        <v>22</v>
      </c>
      <c r="D7904" s="4" t="s">
        <v>805</v>
      </c>
      <c r="E7904" s="28">
        <v>539</v>
      </c>
      <c r="F7904" s="28">
        <v>210</v>
      </c>
      <c r="G7904" s="28">
        <v>11.2</v>
      </c>
      <c r="H7904" s="28">
        <v>217</v>
      </c>
      <c r="I7904" s="28">
        <v>8</v>
      </c>
      <c r="J7904" s="28">
        <v>2.7000000000000001E-3</v>
      </c>
      <c r="AI7904"/>
      <c r="AJ7904"/>
    </row>
    <row r="7905" spans="1:36" ht="14.5" x14ac:dyDescent="0.35">
      <c r="A7905" s="52">
        <f t="shared" si="383"/>
        <v>2016</v>
      </c>
      <c r="B7905" s="30">
        <f t="shared" si="384"/>
        <v>146</v>
      </c>
      <c r="C7905" s="4">
        <f t="shared" si="385"/>
        <v>22</v>
      </c>
      <c r="D7905" s="4" t="s">
        <v>805</v>
      </c>
      <c r="E7905" s="28">
        <v>539</v>
      </c>
      <c r="F7905" s="28">
        <v>210</v>
      </c>
      <c r="G7905" s="28">
        <v>11.2</v>
      </c>
      <c r="H7905" s="28">
        <v>217</v>
      </c>
      <c r="I7905" s="28">
        <v>8</v>
      </c>
      <c r="J7905" s="28">
        <v>1.6000000000000001E-3</v>
      </c>
      <c r="AI7905"/>
      <c r="AJ7905"/>
    </row>
    <row r="7906" spans="1:36" ht="14.5" x14ac:dyDescent="0.35">
      <c r="A7906" s="52">
        <f t="shared" si="383"/>
        <v>2016</v>
      </c>
      <c r="B7906" s="30">
        <f t="shared" si="384"/>
        <v>146</v>
      </c>
      <c r="C7906" s="4">
        <f t="shared" si="385"/>
        <v>22</v>
      </c>
      <c r="D7906" s="4" t="s">
        <v>805</v>
      </c>
      <c r="E7906" s="28">
        <v>539</v>
      </c>
      <c r="F7906" s="28">
        <v>210</v>
      </c>
      <c r="G7906" s="28">
        <v>11.2</v>
      </c>
      <c r="H7906" s="28">
        <v>217</v>
      </c>
      <c r="I7906" s="28">
        <v>8</v>
      </c>
      <c r="J7906" s="28">
        <v>1.2999999999999999E-3</v>
      </c>
      <c r="AI7906"/>
      <c r="AJ7906"/>
    </row>
    <row r="7907" spans="1:36" ht="14.5" x14ac:dyDescent="0.35">
      <c r="A7907" s="52">
        <f t="shared" si="383"/>
        <v>2016</v>
      </c>
      <c r="B7907" s="30">
        <f t="shared" si="384"/>
        <v>146</v>
      </c>
      <c r="C7907" s="4">
        <f t="shared" si="385"/>
        <v>22</v>
      </c>
      <c r="D7907" s="4" t="s">
        <v>805</v>
      </c>
      <c r="E7907" s="28">
        <v>539</v>
      </c>
      <c r="F7907" s="28">
        <v>210</v>
      </c>
      <c r="G7907" s="28">
        <v>11.2</v>
      </c>
      <c r="H7907" s="28">
        <v>217</v>
      </c>
      <c r="I7907" s="28">
        <v>8</v>
      </c>
      <c r="J7907" s="28">
        <v>2.5000000000000001E-3</v>
      </c>
      <c r="AI7907"/>
      <c r="AJ7907"/>
    </row>
    <row r="7908" spans="1:36" ht="14.5" x14ac:dyDescent="0.35">
      <c r="A7908" s="52">
        <f t="shared" si="383"/>
        <v>2016</v>
      </c>
      <c r="B7908" s="30">
        <f t="shared" si="384"/>
        <v>146</v>
      </c>
      <c r="C7908" s="4">
        <f t="shared" si="385"/>
        <v>22</v>
      </c>
      <c r="D7908" s="4" t="s">
        <v>805</v>
      </c>
      <c r="E7908" s="28">
        <v>539</v>
      </c>
      <c r="F7908" s="28">
        <v>210</v>
      </c>
      <c r="G7908" s="28">
        <v>11.2</v>
      </c>
      <c r="H7908" s="28">
        <v>217</v>
      </c>
      <c r="I7908" s="28">
        <v>8</v>
      </c>
      <c r="J7908" s="28">
        <v>1.5E-3</v>
      </c>
      <c r="AI7908"/>
      <c r="AJ7908"/>
    </row>
    <row r="7909" spans="1:36" ht="14.5" x14ac:dyDescent="0.35">
      <c r="A7909" s="52">
        <f t="shared" si="383"/>
        <v>2016</v>
      </c>
      <c r="B7909" s="30">
        <f t="shared" si="384"/>
        <v>146</v>
      </c>
      <c r="C7909" s="4">
        <f t="shared" si="385"/>
        <v>22</v>
      </c>
      <c r="D7909" s="4" t="s">
        <v>805</v>
      </c>
      <c r="E7909" s="28">
        <v>539</v>
      </c>
      <c r="F7909" s="28">
        <v>210</v>
      </c>
      <c r="G7909" s="28">
        <v>11.2</v>
      </c>
      <c r="H7909" s="28">
        <v>217</v>
      </c>
      <c r="I7909" s="28">
        <v>8</v>
      </c>
      <c r="J7909" s="28">
        <v>6.9999999999999999E-4</v>
      </c>
      <c r="AI7909"/>
      <c r="AJ7909"/>
    </row>
    <row r="7910" spans="1:36" ht="14.5" x14ac:dyDescent="0.35">
      <c r="A7910" s="52">
        <f t="shared" si="383"/>
        <v>2016</v>
      </c>
      <c r="B7910" s="30">
        <f t="shared" si="384"/>
        <v>146</v>
      </c>
      <c r="C7910" s="4">
        <f t="shared" si="385"/>
        <v>22</v>
      </c>
      <c r="D7910" s="4" t="s">
        <v>805</v>
      </c>
      <c r="E7910" s="28">
        <v>539</v>
      </c>
      <c r="F7910" s="28">
        <v>210</v>
      </c>
      <c r="G7910" s="28">
        <v>11.2</v>
      </c>
      <c r="H7910" s="28">
        <v>217</v>
      </c>
      <c r="I7910" s="28">
        <v>8</v>
      </c>
      <c r="J7910" s="28">
        <v>1.1999999999999999E-3</v>
      </c>
      <c r="AI7910"/>
      <c r="AJ7910"/>
    </row>
    <row r="7911" spans="1:36" ht="14.5" x14ac:dyDescent="0.35">
      <c r="A7911" s="52">
        <f t="shared" si="383"/>
        <v>2016</v>
      </c>
      <c r="B7911" s="30">
        <f t="shared" si="384"/>
        <v>146</v>
      </c>
      <c r="C7911" s="4">
        <f t="shared" si="385"/>
        <v>22</v>
      </c>
      <c r="D7911" s="4" t="s">
        <v>805</v>
      </c>
      <c r="E7911" s="28">
        <v>539</v>
      </c>
      <c r="F7911" s="28">
        <v>210</v>
      </c>
      <c r="G7911" s="28">
        <v>11.2</v>
      </c>
      <c r="H7911" s="28">
        <v>217</v>
      </c>
      <c r="I7911" s="28">
        <v>8</v>
      </c>
      <c r="J7911" s="28">
        <v>1.6000000000000001E-3</v>
      </c>
      <c r="AI7911"/>
      <c r="AJ7911"/>
    </row>
    <row r="7912" spans="1:36" ht="14.5" x14ac:dyDescent="0.35">
      <c r="A7912" s="52">
        <f t="shared" si="383"/>
        <v>2016</v>
      </c>
      <c r="B7912" s="30">
        <f t="shared" si="384"/>
        <v>146</v>
      </c>
      <c r="C7912" s="4">
        <f t="shared" si="385"/>
        <v>22</v>
      </c>
      <c r="D7912" s="4" t="s">
        <v>805</v>
      </c>
      <c r="E7912" s="28">
        <v>539</v>
      </c>
      <c r="F7912" s="28">
        <v>210</v>
      </c>
      <c r="G7912" s="28">
        <v>11.2</v>
      </c>
      <c r="H7912" s="28">
        <v>217</v>
      </c>
      <c r="I7912" s="28">
        <v>8</v>
      </c>
      <c r="J7912" s="28">
        <v>1.1999999999999999E-3</v>
      </c>
      <c r="AI7912"/>
      <c r="AJ7912"/>
    </row>
    <row r="7913" spans="1:36" ht="14.5" x14ac:dyDescent="0.35">
      <c r="A7913" s="52">
        <f t="shared" si="383"/>
        <v>2016</v>
      </c>
      <c r="B7913" s="30">
        <f t="shared" si="384"/>
        <v>146</v>
      </c>
      <c r="C7913" s="4">
        <f t="shared" si="385"/>
        <v>22</v>
      </c>
      <c r="D7913" s="4" t="s">
        <v>805</v>
      </c>
      <c r="E7913" s="28">
        <v>539</v>
      </c>
      <c r="F7913" s="28">
        <v>210</v>
      </c>
      <c r="G7913" s="28">
        <v>11.2</v>
      </c>
      <c r="H7913" s="28">
        <v>217</v>
      </c>
      <c r="I7913" s="28">
        <v>8</v>
      </c>
      <c r="J7913" s="28">
        <v>1.4E-3</v>
      </c>
      <c r="AI7913"/>
      <c r="AJ7913"/>
    </row>
    <row r="7914" spans="1:36" ht="14.5" x14ac:dyDescent="0.35">
      <c r="A7914" s="52">
        <f t="shared" si="383"/>
        <v>2016</v>
      </c>
      <c r="B7914" s="30">
        <f t="shared" si="384"/>
        <v>146</v>
      </c>
      <c r="C7914" s="4">
        <f t="shared" si="385"/>
        <v>22</v>
      </c>
      <c r="D7914" s="4" t="s">
        <v>805</v>
      </c>
      <c r="E7914" s="28">
        <v>539</v>
      </c>
      <c r="F7914" s="28">
        <v>210</v>
      </c>
      <c r="G7914" s="28">
        <v>11.2</v>
      </c>
      <c r="H7914" s="28">
        <v>217</v>
      </c>
      <c r="I7914" s="28">
        <v>8</v>
      </c>
      <c r="J7914" s="28">
        <v>1E-3</v>
      </c>
      <c r="AI7914"/>
      <c r="AJ7914"/>
    </row>
    <row r="7915" spans="1:36" ht="14.5" x14ac:dyDescent="0.35">
      <c r="A7915" s="52">
        <f t="shared" si="383"/>
        <v>2016</v>
      </c>
      <c r="B7915" s="30">
        <f t="shared" si="384"/>
        <v>146</v>
      </c>
      <c r="C7915" s="4">
        <f t="shared" si="385"/>
        <v>22</v>
      </c>
      <c r="D7915" s="4" t="s">
        <v>805</v>
      </c>
      <c r="E7915" s="28">
        <v>539</v>
      </c>
      <c r="F7915" s="28">
        <v>210</v>
      </c>
      <c r="G7915" s="28">
        <v>11.2</v>
      </c>
      <c r="H7915" s="28">
        <v>217</v>
      </c>
      <c r="I7915" s="28">
        <v>9</v>
      </c>
      <c r="J7915" s="28">
        <v>1.5E-3</v>
      </c>
      <c r="AI7915"/>
      <c r="AJ7915"/>
    </row>
    <row r="7916" spans="1:36" ht="14.5" x14ac:dyDescent="0.35">
      <c r="A7916" s="52">
        <f t="shared" si="383"/>
        <v>2016</v>
      </c>
      <c r="B7916" s="30">
        <f t="shared" si="384"/>
        <v>146</v>
      </c>
      <c r="C7916" s="4">
        <f t="shared" si="385"/>
        <v>22</v>
      </c>
      <c r="D7916" s="4" t="s">
        <v>805</v>
      </c>
      <c r="E7916" s="28">
        <v>539</v>
      </c>
      <c r="F7916" s="28">
        <v>210</v>
      </c>
      <c r="G7916" s="28">
        <v>11.2</v>
      </c>
      <c r="H7916" s="28">
        <v>217</v>
      </c>
      <c r="I7916" s="28">
        <v>9</v>
      </c>
      <c r="J7916" s="28">
        <v>2.3E-3</v>
      </c>
      <c r="AI7916"/>
      <c r="AJ7916"/>
    </row>
    <row r="7917" spans="1:36" ht="14.5" x14ac:dyDescent="0.35">
      <c r="A7917" s="52">
        <f t="shared" si="383"/>
        <v>2016</v>
      </c>
      <c r="B7917" s="30">
        <f t="shared" si="384"/>
        <v>146</v>
      </c>
      <c r="C7917" s="4">
        <f t="shared" si="385"/>
        <v>22</v>
      </c>
      <c r="D7917" s="4" t="s">
        <v>805</v>
      </c>
      <c r="E7917" s="28">
        <v>539</v>
      </c>
      <c r="F7917" s="28">
        <v>210</v>
      </c>
      <c r="G7917" s="28">
        <v>11.2</v>
      </c>
      <c r="H7917" s="28">
        <v>217</v>
      </c>
      <c r="I7917" s="28">
        <v>9</v>
      </c>
      <c r="J7917" s="28">
        <v>2.7000000000000001E-3</v>
      </c>
      <c r="AI7917"/>
      <c r="AJ7917"/>
    </row>
    <row r="7918" spans="1:36" ht="14.5" x14ac:dyDescent="0.35">
      <c r="A7918" s="52">
        <f t="shared" si="383"/>
        <v>2016</v>
      </c>
      <c r="B7918" s="30">
        <f t="shared" si="384"/>
        <v>146</v>
      </c>
      <c r="C7918" s="4">
        <f t="shared" si="385"/>
        <v>22</v>
      </c>
      <c r="D7918" s="4" t="s">
        <v>805</v>
      </c>
      <c r="E7918" s="28">
        <v>539</v>
      </c>
      <c r="F7918" s="28">
        <v>210</v>
      </c>
      <c r="G7918" s="28">
        <v>11.2</v>
      </c>
      <c r="H7918" s="28">
        <v>217</v>
      </c>
      <c r="I7918" s="28">
        <v>9</v>
      </c>
      <c r="J7918" s="28">
        <v>1.6000000000000001E-3</v>
      </c>
      <c r="AI7918"/>
      <c r="AJ7918"/>
    </row>
    <row r="7919" spans="1:36" ht="14.5" x14ac:dyDescent="0.35">
      <c r="A7919" s="52">
        <f t="shared" si="383"/>
        <v>2016</v>
      </c>
      <c r="B7919" s="30">
        <f t="shared" si="384"/>
        <v>146</v>
      </c>
      <c r="C7919" s="4">
        <f t="shared" si="385"/>
        <v>22</v>
      </c>
      <c r="D7919" s="4" t="s">
        <v>805</v>
      </c>
      <c r="E7919" s="28">
        <v>539</v>
      </c>
      <c r="F7919" s="28">
        <v>210</v>
      </c>
      <c r="G7919" s="28">
        <v>11.2</v>
      </c>
      <c r="H7919" s="28">
        <v>217</v>
      </c>
      <c r="I7919" s="28">
        <v>9</v>
      </c>
      <c r="J7919" s="28">
        <v>1.9E-3</v>
      </c>
      <c r="AI7919"/>
      <c r="AJ7919"/>
    </row>
    <row r="7920" spans="1:36" ht="14.5" x14ac:dyDescent="0.35">
      <c r="A7920" s="52">
        <f t="shared" si="383"/>
        <v>2016</v>
      </c>
      <c r="B7920" s="30">
        <f t="shared" si="384"/>
        <v>146</v>
      </c>
      <c r="C7920" s="4">
        <f t="shared" si="385"/>
        <v>22</v>
      </c>
      <c r="D7920" s="4" t="s">
        <v>805</v>
      </c>
      <c r="E7920" s="28">
        <v>539</v>
      </c>
      <c r="F7920" s="28">
        <v>210</v>
      </c>
      <c r="G7920" s="28">
        <v>11.2</v>
      </c>
      <c r="H7920" s="28">
        <v>217</v>
      </c>
      <c r="I7920" s="28">
        <v>9</v>
      </c>
      <c r="J7920" s="28">
        <v>1.2999999999999999E-3</v>
      </c>
      <c r="AI7920"/>
      <c r="AJ7920"/>
    </row>
    <row r="7921" spans="1:36" ht="14.5" x14ac:dyDescent="0.35">
      <c r="A7921" s="52">
        <f t="shared" si="383"/>
        <v>2016</v>
      </c>
      <c r="B7921" s="30">
        <f t="shared" si="384"/>
        <v>146</v>
      </c>
      <c r="C7921" s="4">
        <f t="shared" si="385"/>
        <v>22</v>
      </c>
      <c r="D7921" s="4" t="s">
        <v>805</v>
      </c>
      <c r="E7921" s="28">
        <v>539</v>
      </c>
      <c r="F7921" s="28">
        <v>210</v>
      </c>
      <c r="G7921" s="28">
        <v>11.2</v>
      </c>
      <c r="H7921" s="28">
        <v>217</v>
      </c>
      <c r="I7921" s="28">
        <v>9</v>
      </c>
      <c r="J7921" s="28">
        <v>1.1999999999999999E-3</v>
      </c>
      <c r="AI7921"/>
      <c r="AJ7921"/>
    </row>
    <row r="7922" spans="1:36" ht="14.5" x14ac:dyDescent="0.35">
      <c r="A7922" s="52">
        <f t="shared" si="383"/>
        <v>2016</v>
      </c>
      <c r="B7922" s="30">
        <f t="shared" si="384"/>
        <v>146</v>
      </c>
      <c r="C7922" s="4">
        <f t="shared" si="385"/>
        <v>22</v>
      </c>
      <c r="D7922" s="4" t="s">
        <v>805</v>
      </c>
      <c r="E7922" s="28">
        <v>539</v>
      </c>
      <c r="F7922" s="28">
        <v>210</v>
      </c>
      <c r="G7922" s="28">
        <v>11.2</v>
      </c>
      <c r="H7922" s="28">
        <v>217</v>
      </c>
      <c r="I7922" s="28">
        <v>9</v>
      </c>
      <c r="J7922" s="28">
        <v>1.9E-3</v>
      </c>
      <c r="AI7922"/>
      <c r="AJ7922"/>
    </row>
    <row r="7923" spans="1:36" ht="14.5" x14ac:dyDescent="0.35">
      <c r="A7923" s="52">
        <f t="shared" si="383"/>
        <v>2016</v>
      </c>
      <c r="B7923" s="30">
        <f t="shared" si="384"/>
        <v>146</v>
      </c>
      <c r="C7923" s="4">
        <f t="shared" si="385"/>
        <v>22</v>
      </c>
      <c r="D7923" s="4" t="s">
        <v>805</v>
      </c>
      <c r="E7923" s="28">
        <v>539</v>
      </c>
      <c r="F7923" s="28">
        <v>210</v>
      </c>
      <c r="G7923" s="28">
        <v>11.2</v>
      </c>
      <c r="H7923" s="28">
        <v>217</v>
      </c>
      <c r="I7923" s="28">
        <v>9</v>
      </c>
      <c r="J7923" s="28">
        <v>1.5E-3</v>
      </c>
      <c r="AI7923"/>
      <c r="AJ7923"/>
    </row>
    <row r="7924" spans="1:36" ht="14.5" x14ac:dyDescent="0.35">
      <c r="A7924" s="52">
        <f t="shared" si="383"/>
        <v>2016</v>
      </c>
      <c r="B7924" s="30">
        <f t="shared" si="384"/>
        <v>146</v>
      </c>
      <c r="C7924" s="4">
        <f t="shared" si="385"/>
        <v>22</v>
      </c>
      <c r="D7924" s="4" t="s">
        <v>805</v>
      </c>
      <c r="E7924" s="28">
        <v>539</v>
      </c>
      <c r="F7924" s="28">
        <v>210</v>
      </c>
      <c r="G7924" s="28">
        <v>11.2</v>
      </c>
      <c r="H7924" s="28">
        <v>217</v>
      </c>
      <c r="I7924" s="28">
        <v>9</v>
      </c>
      <c r="J7924" s="28">
        <v>1.5E-3</v>
      </c>
      <c r="AI7924"/>
      <c r="AJ7924"/>
    </row>
    <row r="7925" spans="1:36" ht="14.5" x14ac:dyDescent="0.35">
      <c r="A7925" s="52">
        <f t="shared" si="383"/>
        <v>2016</v>
      </c>
      <c r="B7925" s="30">
        <f t="shared" si="384"/>
        <v>146</v>
      </c>
      <c r="C7925" s="4">
        <f t="shared" si="385"/>
        <v>22</v>
      </c>
      <c r="D7925" s="4" t="s">
        <v>805</v>
      </c>
      <c r="E7925" s="28">
        <v>539</v>
      </c>
      <c r="F7925" s="28">
        <v>210</v>
      </c>
      <c r="G7925" s="28">
        <v>11.2</v>
      </c>
      <c r="H7925" s="28">
        <v>217</v>
      </c>
      <c r="I7925" s="28">
        <v>9</v>
      </c>
      <c r="J7925" s="28">
        <v>1.1000000000000001E-3</v>
      </c>
      <c r="AI7925"/>
      <c r="AJ7925"/>
    </row>
    <row r="7926" spans="1:36" ht="14.5" x14ac:dyDescent="0.35">
      <c r="A7926" s="52">
        <f t="shared" si="383"/>
        <v>2016</v>
      </c>
      <c r="B7926" s="30">
        <f t="shared" si="384"/>
        <v>146</v>
      </c>
      <c r="C7926" s="4">
        <f t="shared" si="385"/>
        <v>22</v>
      </c>
      <c r="D7926" s="4" t="s">
        <v>805</v>
      </c>
      <c r="E7926" s="28">
        <v>539</v>
      </c>
      <c r="F7926" s="28">
        <v>210</v>
      </c>
      <c r="G7926" s="28">
        <v>11.2</v>
      </c>
      <c r="H7926" s="28">
        <v>217</v>
      </c>
      <c r="I7926" s="28">
        <v>9</v>
      </c>
      <c r="J7926" s="28">
        <v>1E-3</v>
      </c>
      <c r="AI7926"/>
      <c r="AJ7926"/>
    </row>
    <row r="7927" spans="1:36" ht="14.5" x14ac:dyDescent="0.35">
      <c r="A7927" s="52">
        <f t="shared" si="383"/>
        <v>2016</v>
      </c>
      <c r="B7927" s="30">
        <f t="shared" si="384"/>
        <v>146</v>
      </c>
      <c r="C7927" s="4">
        <f t="shared" si="385"/>
        <v>22</v>
      </c>
      <c r="D7927" s="4" t="s">
        <v>805</v>
      </c>
      <c r="E7927" s="28">
        <v>539</v>
      </c>
      <c r="F7927" s="28">
        <v>210</v>
      </c>
      <c r="G7927" s="28">
        <v>11.2</v>
      </c>
      <c r="H7927" s="28">
        <v>217</v>
      </c>
      <c r="I7927" s="28">
        <v>9</v>
      </c>
      <c r="J7927" s="28">
        <v>2.0999999999999999E-3</v>
      </c>
      <c r="AI7927"/>
      <c r="AJ7927"/>
    </row>
    <row r="7928" spans="1:36" ht="14.5" x14ac:dyDescent="0.35">
      <c r="A7928" s="52">
        <f t="shared" si="383"/>
        <v>2016</v>
      </c>
      <c r="B7928" s="30">
        <f t="shared" si="384"/>
        <v>146</v>
      </c>
      <c r="C7928" s="4">
        <f t="shared" si="385"/>
        <v>22</v>
      </c>
      <c r="D7928" s="4" t="s">
        <v>805</v>
      </c>
      <c r="E7928" s="28">
        <v>539</v>
      </c>
      <c r="F7928" s="28">
        <v>210</v>
      </c>
      <c r="G7928" s="28">
        <v>11.2</v>
      </c>
      <c r="H7928" s="28">
        <v>217</v>
      </c>
      <c r="I7928" s="28">
        <v>9</v>
      </c>
      <c r="J7928" s="28">
        <v>1.6000000000000001E-3</v>
      </c>
      <c r="AI7928"/>
      <c r="AJ7928"/>
    </row>
    <row r="7929" spans="1:36" ht="14.5" x14ac:dyDescent="0.35">
      <c r="A7929" s="52">
        <f t="shared" si="383"/>
        <v>2016</v>
      </c>
      <c r="B7929" s="30">
        <f t="shared" si="384"/>
        <v>146</v>
      </c>
      <c r="C7929" s="4">
        <f t="shared" si="385"/>
        <v>22</v>
      </c>
      <c r="D7929" s="4" t="s">
        <v>805</v>
      </c>
      <c r="E7929" s="28">
        <v>539</v>
      </c>
      <c r="F7929" s="28">
        <v>210</v>
      </c>
      <c r="G7929" s="28">
        <v>11.2</v>
      </c>
      <c r="H7929" s="28">
        <v>217</v>
      </c>
      <c r="I7929" s="28">
        <v>9</v>
      </c>
      <c r="J7929" s="28">
        <v>3.3E-3</v>
      </c>
      <c r="AI7929"/>
      <c r="AJ7929"/>
    </row>
    <row r="7930" spans="1:36" ht="14.5" x14ac:dyDescent="0.35">
      <c r="A7930" s="52">
        <f t="shared" si="383"/>
        <v>2016</v>
      </c>
      <c r="B7930" s="30">
        <f t="shared" si="384"/>
        <v>146</v>
      </c>
      <c r="C7930" s="4">
        <f t="shared" si="385"/>
        <v>22</v>
      </c>
      <c r="D7930" s="4" t="s">
        <v>805</v>
      </c>
      <c r="E7930" s="28">
        <v>539</v>
      </c>
      <c r="F7930" s="28">
        <v>210</v>
      </c>
      <c r="G7930" s="28">
        <v>11.2</v>
      </c>
      <c r="H7930" s="28">
        <v>217</v>
      </c>
      <c r="I7930" s="28">
        <v>10</v>
      </c>
      <c r="J7930" s="28">
        <v>1.9E-3</v>
      </c>
      <c r="AI7930"/>
      <c r="AJ7930"/>
    </row>
    <row r="7931" spans="1:36" ht="14.5" x14ac:dyDescent="0.35">
      <c r="A7931" s="52">
        <f t="shared" si="383"/>
        <v>2016</v>
      </c>
      <c r="B7931" s="30">
        <f t="shared" si="384"/>
        <v>146</v>
      </c>
      <c r="C7931" s="4">
        <f t="shared" si="385"/>
        <v>22</v>
      </c>
      <c r="D7931" s="4" t="s">
        <v>805</v>
      </c>
      <c r="E7931" s="28">
        <v>539</v>
      </c>
      <c r="F7931" s="28">
        <v>210</v>
      </c>
      <c r="G7931" s="28">
        <v>11.2</v>
      </c>
      <c r="H7931" s="28">
        <v>217</v>
      </c>
      <c r="I7931" s="28">
        <v>10</v>
      </c>
      <c r="J7931" s="28">
        <v>2.7000000000000001E-3</v>
      </c>
      <c r="AI7931"/>
      <c r="AJ7931"/>
    </row>
    <row r="7932" spans="1:36" ht="14.5" x14ac:dyDescent="0.35">
      <c r="A7932" s="52">
        <f t="shared" si="383"/>
        <v>2016</v>
      </c>
      <c r="B7932" s="30">
        <f t="shared" si="384"/>
        <v>146</v>
      </c>
      <c r="C7932" s="4">
        <f t="shared" si="385"/>
        <v>22</v>
      </c>
      <c r="D7932" s="4" t="s">
        <v>805</v>
      </c>
      <c r="E7932" s="28">
        <v>539</v>
      </c>
      <c r="F7932" s="28">
        <v>210</v>
      </c>
      <c r="G7932" s="28">
        <v>11.2</v>
      </c>
      <c r="H7932" s="28">
        <v>217</v>
      </c>
      <c r="I7932" s="28">
        <v>10</v>
      </c>
      <c r="J7932" s="28">
        <v>2.5000000000000001E-3</v>
      </c>
      <c r="AI7932"/>
      <c r="AJ7932"/>
    </row>
    <row r="7933" spans="1:36" ht="14.5" x14ac:dyDescent="0.35">
      <c r="A7933" s="52">
        <f t="shared" si="383"/>
        <v>2016</v>
      </c>
      <c r="B7933" s="30">
        <f t="shared" si="384"/>
        <v>146</v>
      </c>
      <c r="C7933" s="4">
        <f t="shared" si="385"/>
        <v>22</v>
      </c>
      <c r="D7933" s="4" t="s">
        <v>805</v>
      </c>
      <c r="E7933" s="28">
        <v>539</v>
      </c>
      <c r="F7933" s="28">
        <v>210</v>
      </c>
      <c r="G7933" s="28">
        <v>11.2</v>
      </c>
      <c r="H7933" s="28">
        <v>217</v>
      </c>
      <c r="I7933" s="28">
        <v>10</v>
      </c>
      <c r="J7933" s="28">
        <v>1.8E-3</v>
      </c>
      <c r="AI7933"/>
      <c r="AJ7933"/>
    </row>
    <row r="7934" spans="1:36" ht="14.5" x14ac:dyDescent="0.35">
      <c r="A7934" s="52">
        <f t="shared" si="383"/>
        <v>2016</v>
      </c>
      <c r="B7934" s="30">
        <f t="shared" si="384"/>
        <v>146</v>
      </c>
      <c r="C7934" s="4">
        <f t="shared" si="385"/>
        <v>22</v>
      </c>
      <c r="D7934" s="4" t="s">
        <v>805</v>
      </c>
      <c r="E7934" s="28">
        <v>539</v>
      </c>
      <c r="F7934" s="28">
        <v>210</v>
      </c>
      <c r="G7934" s="28">
        <v>11.2</v>
      </c>
      <c r="H7934" s="28">
        <v>217</v>
      </c>
      <c r="I7934" s="28">
        <v>10</v>
      </c>
      <c r="J7934" s="28">
        <v>2.3E-3</v>
      </c>
      <c r="AI7934"/>
      <c r="AJ7934"/>
    </row>
    <row r="7935" spans="1:36" ht="14.5" x14ac:dyDescent="0.35">
      <c r="A7935" s="52">
        <f t="shared" si="383"/>
        <v>2016</v>
      </c>
      <c r="B7935" s="30">
        <f t="shared" si="384"/>
        <v>146</v>
      </c>
      <c r="C7935" s="4">
        <f t="shared" si="385"/>
        <v>22</v>
      </c>
      <c r="D7935" s="4" t="s">
        <v>805</v>
      </c>
      <c r="E7935" s="28">
        <v>539</v>
      </c>
      <c r="F7935" s="28">
        <v>210</v>
      </c>
      <c r="G7935" s="28">
        <v>11.2</v>
      </c>
      <c r="H7935" s="28">
        <v>217</v>
      </c>
      <c r="I7935" s="28">
        <v>10</v>
      </c>
      <c r="J7935" s="28">
        <v>1.8E-3</v>
      </c>
      <c r="AI7935"/>
      <c r="AJ7935"/>
    </row>
    <row r="7936" spans="1:36" ht="14.5" x14ac:dyDescent="0.35">
      <c r="A7936" s="52">
        <f t="shared" si="383"/>
        <v>2016</v>
      </c>
      <c r="B7936" s="30">
        <f t="shared" si="384"/>
        <v>146</v>
      </c>
      <c r="C7936" s="4">
        <f t="shared" si="385"/>
        <v>22</v>
      </c>
      <c r="D7936" s="4" t="s">
        <v>805</v>
      </c>
      <c r="E7936" s="28">
        <v>539</v>
      </c>
      <c r="F7936" s="28">
        <v>210</v>
      </c>
      <c r="G7936" s="28">
        <v>11.2</v>
      </c>
      <c r="H7936" s="28">
        <v>217</v>
      </c>
      <c r="I7936" s="28">
        <v>10</v>
      </c>
      <c r="J7936" s="28">
        <v>3.0000000000000001E-3</v>
      </c>
      <c r="AI7936"/>
      <c r="AJ7936"/>
    </row>
    <row r="7937" spans="1:36" ht="14.5" x14ac:dyDescent="0.35">
      <c r="A7937" s="52">
        <f t="shared" si="383"/>
        <v>2016</v>
      </c>
      <c r="B7937" s="30">
        <f t="shared" si="384"/>
        <v>146</v>
      </c>
      <c r="C7937" s="4">
        <f t="shared" si="385"/>
        <v>22</v>
      </c>
      <c r="D7937" s="4" t="s">
        <v>805</v>
      </c>
      <c r="E7937" s="28">
        <v>539</v>
      </c>
      <c r="F7937" s="28">
        <v>210</v>
      </c>
      <c r="G7937" s="28">
        <v>11.2</v>
      </c>
      <c r="H7937" s="28">
        <v>217</v>
      </c>
      <c r="I7937" s="28">
        <v>10</v>
      </c>
      <c r="J7937" s="28">
        <v>1E-3</v>
      </c>
      <c r="AI7937"/>
      <c r="AJ7937"/>
    </row>
    <row r="7938" spans="1:36" ht="14.5" x14ac:dyDescent="0.35">
      <c r="A7938" s="52">
        <f t="shared" ref="A7938:A8001" si="386">YEAR(D7938)</f>
        <v>2016</v>
      </c>
      <c r="B7938" s="30">
        <f t="shared" ref="B7938:B8001" si="387">D7938-DATE(YEAR(D7938),1,0)</f>
        <v>146</v>
      </c>
      <c r="C7938" s="4">
        <f t="shared" ref="C7938:C8001" si="388">WEEKNUM(D7938,1)</f>
        <v>22</v>
      </c>
      <c r="D7938" s="4" t="s">
        <v>805</v>
      </c>
      <c r="E7938" s="28">
        <v>539</v>
      </c>
      <c r="F7938" s="28">
        <v>210</v>
      </c>
      <c r="G7938" s="28">
        <v>11.2</v>
      </c>
      <c r="H7938" s="28">
        <v>217</v>
      </c>
      <c r="I7938" s="28">
        <v>10</v>
      </c>
      <c r="J7938" s="28">
        <v>2.0999999999999999E-3</v>
      </c>
      <c r="AI7938"/>
      <c r="AJ7938"/>
    </row>
    <row r="7939" spans="1:36" ht="14.5" x14ac:dyDescent="0.35">
      <c r="A7939" s="52">
        <f t="shared" si="386"/>
        <v>2016</v>
      </c>
      <c r="B7939" s="30">
        <f t="shared" si="387"/>
        <v>146</v>
      </c>
      <c r="C7939" s="4">
        <f t="shared" si="388"/>
        <v>22</v>
      </c>
      <c r="D7939" s="4" t="s">
        <v>805</v>
      </c>
      <c r="E7939" s="28">
        <v>539</v>
      </c>
      <c r="F7939" s="28">
        <v>210</v>
      </c>
      <c r="G7939" s="28">
        <v>11.2</v>
      </c>
      <c r="H7939" s="28">
        <v>217</v>
      </c>
      <c r="I7939" s="28">
        <v>10</v>
      </c>
      <c r="J7939" s="28">
        <v>1.6999999999999999E-3</v>
      </c>
      <c r="AI7939"/>
      <c r="AJ7939"/>
    </row>
    <row r="7940" spans="1:36" ht="14.5" x14ac:dyDescent="0.35">
      <c r="A7940" s="52">
        <f t="shared" si="386"/>
        <v>2016</v>
      </c>
      <c r="B7940" s="30">
        <f t="shared" si="387"/>
        <v>146</v>
      </c>
      <c r="C7940" s="4">
        <f t="shared" si="388"/>
        <v>22</v>
      </c>
      <c r="D7940" s="4" t="s">
        <v>805</v>
      </c>
      <c r="E7940" s="28">
        <v>539</v>
      </c>
      <c r="F7940" s="28">
        <v>210</v>
      </c>
      <c r="G7940" s="28">
        <v>11.2</v>
      </c>
      <c r="H7940" s="28">
        <v>217</v>
      </c>
      <c r="I7940" s="28">
        <v>10</v>
      </c>
      <c r="J7940" s="28">
        <v>1.1999999999999999E-3</v>
      </c>
      <c r="AI7940"/>
      <c r="AJ7940"/>
    </row>
    <row r="7941" spans="1:36" ht="14.5" x14ac:dyDescent="0.35">
      <c r="A7941" s="52">
        <f t="shared" si="386"/>
        <v>2016</v>
      </c>
      <c r="B7941" s="30">
        <f t="shared" si="387"/>
        <v>146</v>
      </c>
      <c r="C7941" s="4">
        <f t="shared" si="388"/>
        <v>22</v>
      </c>
      <c r="D7941" s="4" t="s">
        <v>805</v>
      </c>
      <c r="E7941" s="28">
        <v>539</v>
      </c>
      <c r="F7941" s="28">
        <v>210</v>
      </c>
      <c r="G7941" s="28">
        <v>11.2</v>
      </c>
      <c r="H7941" s="28">
        <v>217</v>
      </c>
      <c r="I7941" s="28">
        <v>10</v>
      </c>
      <c r="J7941" s="28">
        <v>1.6999999999999999E-3</v>
      </c>
      <c r="AI7941"/>
      <c r="AJ7941"/>
    </row>
    <row r="7942" spans="1:36" ht="14.5" x14ac:dyDescent="0.35">
      <c r="A7942" s="52">
        <f t="shared" si="386"/>
        <v>2016</v>
      </c>
      <c r="B7942" s="30">
        <f t="shared" si="387"/>
        <v>146</v>
      </c>
      <c r="C7942" s="4">
        <f t="shared" si="388"/>
        <v>22</v>
      </c>
      <c r="D7942" s="4" t="s">
        <v>805</v>
      </c>
      <c r="E7942" s="28">
        <v>539</v>
      </c>
      <c r="F7942" s="28">
        <v>210</v>
      </c>
      <c r="G7942" s="28">
        <v>11.2</v>
      </c>
      <c r="H7942" s="28">
        <v>217</v>
      </c>
      <c r="I7942" s="28">
        <v>10</v>
      </c>
      <c r="J7942" s="28">
        <v>5.4999999999999997E-3</v>
      </c>
      <c r="AI7942"/>
      <c r="AJ7942"/>
    </row>
    <row r="7943" spans="1:36" ht="14.5" x14ac:dyDescent="0.35">
      <c r="A7943" s="52">
        <f t="shared" si="386"/>
        <v>2016</v>
      </c>
      <c r="B7943" s="30">
        <f t="shared" si="387"/>
        <v>146</v>
      </c>
      <c r="C7943" s="4">
        <f t="shared" si="388"/>
        <v>22</v>
      </c>
      <c r="D7943" s="4" t="s">
        <v>805</v>
      </c>
      <c r="E7943" s="28">
        <v>539</v>
      </c>
      <c r="F7943" s="28">
        <v>210</v>
      </c>
      <c r="G7943" s="28">
        <v>11.2</v>
      </c>
      <c r="H7943" s="28">
        <v>217</v>
      </c>
      <c r="I7943" s="28">
        <v>10</v>
      </c>
      <c r="J7943" s="28">
        <v>2.3999999999999998E-3</v>
      </c>
      <c r="AI7943"/>
      <c r="AJ7943"/>
    </row>
    <row r="7944" spans="1:36" ht="14.5" x14ac:dyDescent="0.35">
      <c r="A7944" s="52">
        <f t="shared" si="386"/>
        <v>2016</v>
      </c>
      <c r="B7944" s="30">
        <f t="shared" si="387"/>
        <v>146</v>
      </c>
      <c r="C7944" s="4">
        <f t="shared" si="388"/>
        <v>22</v>
      </c>
      <c r="D7944" s="4" t="s">
        <v>805</v>
      </c>
      <c r="E7944" s="28">
        <v>539</v>
      </c>
      <c r="F7944" s="28">
        <v>210</v>
      </c>
      <c r="G7944" s="28">
        <v>11.2</v>
      </c>
      <c r="H7944" s="28">
        <v>217</v>
      </c>
      <c r="I7944" s="28">
        <v>10</v>
      </c>
      <c r="J7944" s="28">
        <v>1.5E-3</v>
      </c>
      <c r="AI7944"/>
      <c r="AJ7944"/>
    </row>
    <row r="7945" spans="1:36" ht="14.5" x14ac:dyDescent="0.35">
      <c r="A7945" s="52">
        <f t="shared" si="386"/>
        <v>2016</v>
      </c>
      <c r="B7945" s="30">
        <f t="shared" si="387"/>
        <v>146</v>
      </c>
      <c r="C7945" s="4">
        <f t="shared" si="388"/>
        <v>22</v>
      </c>
      <c r="D7945" s="4" t="s">
        <v>805</v>
      </c>
      <c r="E7945" s="28">
        <v>539</v>
      </c>
      <c r="F7945" s="28">
        <v>210</v>
      </c>
      <c r="G7945" s="28">
        <v>11.2</v>
      </c>
      <c r="H7945" s="28">
        <v>217</v>
      </c>
      <c r="I7945" s="28">
        <v>11</v>
      </c>
      <c r="J7945" s="28">
        <v>5.1000000000000004E-3</v>
      </c>
      <c r="AI7945"/>
      <c r="AJ7945"/>
    </row>
    <row r="7946" spans="1:36" ht="14.5" x14ac:dyDescent="0.35">
      <c r="A7946" s="52">
        <f t="shared" si="386"/>
        <v>2016</v>
      </c>
      <c r="B7946" s="30">
        <f t="shared" si="387"/>
        <v>147</v>
      </c>
      <c r="C7946" s="4">
        <f t="shared" si="388"/>
        <v>22</v>
      </c>
      <c r="D7946" s="4" t="s">
        <v>806</v>
      </c>
      <c r="E7946" s="28">
        <v>550</v>
      </c>
      <c r="F7946" s="28">
        <v>76</v>
      </c>
      <c r="G7946" s="28">
        <v>8.5</v>
      </c>
      <c r="H7946" s="28">
        <v>217</v>
      </c>
      <c r="I7946" s="28">
        <v>9</v>
      </c>
      <c r="J7946" s="28">
        <v>3.3999999999999998E-3</v>
      </c>
      <c r="AI7946"/>
      <c r="AJ7946"/>
    </row>
    <row r="7947" spans="1:36" ht="14.5" x14ac:dyDescent="0.35">
      <c r="A7947" s="52">
        <f t="shared" si="386"/>
        <v>2016</v>
      </c>
      <c r="B7947" s="30">
        <f t="shared" si="387"/>
        <v>147</v>
      </c>
      <c r="C7947" s="4">
        <f t="shared" si="388"/>
        <v>22</v>
      </c>
      <c r="D7947" s="4" t="s">
        <v>806</v>
      </c>
      <c r="E7947" s="28">
        <v>551</v>
      </c>
      <c r="F7947" s="28">
        <v>76</v>
      </c>
      <c r="G7947" s="28">
        <v>8.5</v>
      </c>
      <c r="H7947" s="28">
        <v>217</v>
      </c>
      <c r="I7947" s="28">
        <v>9</v>
      </c>
      <c r="J7947" s="28">
        <v>2.0999999999999999E-3</v>
      </c>
      <c r="AI7947"/>
      <c r="AJ7947"/>
    </row>
    <row r="7948" spans="1:36" ht="14.5" x14ac:dyDescent="0.35">
      <c r="A7948" s="52">
        <f t="shared" si="386"/>
        <v>2016</v>
      </c>
      <c r="B7948" s="30">
        <f t="shared" si="387"/>
        <v>147</v>
      </c>
      <c r="C7948" s="4">
        <f t="shared" si="388"/>
        <v>22</v>
      </c>
      <c r="D7948" s="4" t="s">
        <v>806</v>
      </c>
      <c r="E7948" s="28">
        <v>551</v>
      </c>
      <c r="F7948" s="28">
        <v>76</v>
      </c>
      <c r="G7948" s="28">
        <v>8.5</v>
      </c>
      <c r="H7948" s="28">
        <v>217</v>
      </c>
      <c r="I7948" s="28">
        <v>9</v>
      </c>
      <c r="J7948" s="28">
        <v>2.2000000000000001E-3</v>
      </c>
      <c r="AI7948"/>
      <c r="AJ7948"/>
    </row>
    <row r="7949" spans="1:36" ht="14.5" x14ac:dyDescent="0.35">
      <c r="A7949" s="52">
        <f t="shared" si="386"/>
        <v>2016</v>
      </c>
      <c r="B7949" s="30">
        <f t="shared" si="387"/>
        <v>147</v>
      </c>
      <c r="C7949" s="4">
        <f t="shared" si="388"/>
        <v>22</v>
      </c>
      <c r="D7949" s="4" t="s">
        <v>806</v>
      </c>
      <c r="E7949" s="28">
        <v>551</v>
      </c>
      <c r="F7949" s="28">
        <v>76</v>
      </c>
      <c r="G7949" s="28">
        <v>8.5</v>
      </c>
      <c r="H7949" s="28">
        <v>217</v>
      </c>
      <c r="I7949" s="28">
        <v>9</v>
      </c>
      <c r="J7949" s="28">
        <v>2E-3</v>
      </c>
      <c r="AI7949"/>
      <c r="AJ7949"/>
    </row>
    <row r="7950" spans="1:36" ht="14.5" x14ac:dyDescent="0.35">
      <c r="A7950" s="52">
        <f t="shared" si="386"/>
        <v>2016</v>
      </c>
      <c r="B7950" s="30">
        <f t="shared" si="387"/>
        <v>147</v>
      </c>
      <c r="C7950" s="4">
        <f t="shared" si="388"/>
        <v>22</v>
      </c>
      <c r="D7950" s="4" t="s">
        <v>806</v>
      </c>
      <c r="E7950" s="28">
        <v>550</v>
      </c>
      <c r="F7950" s="28">
        <v>76</v>
      </c>
      <c r="G7950" s="28">
        <v>8.5</v>
      </c>
      <c r="H7950" s="28">
        <v>217</v>
      </c>
      <c r="I7950" s="28">
        <v>10</v>
      </c>
      <c r="J7950" s="28">
        <v>2.2000000000000001E-3</v>
      </c>
      <c r="AI7950"/>
      <c r="AJ7950"/>
    </row>
    <row r="7951" spans="1:36" ht="14.5" x14ac:dyDescent="0.35">
      <c r="A7951" s="52">
        <f t="shared" si="386"/>
        <v>2016</v>
      </c>
      <c r="B7951" s="30">
        <f t="shared" si="387"/>
        <v>147</v>
      </c>
      <c r="C7951" s="4">
        <f t="shared" si="388"/>
        <v>22</v>
      </c>
      <c r="D7951" s="4" t="s">
        <v>806</v>
      </c>
      <c r="E7951" s="28">
        <v>550</v>
      </c>
      <c r="F7951" s="28">
        <v>76</v>
      </c>
      <c r="G7951" s="28">
        <v>8.5</v>
      </c>
      <c r="H7951" s="28">
        <v>217</v>
      </c>
      <c r="I7951" s="28">
        <v>10</v>
      </c>
      <c r="J7951" s="28">
        <v>1.8E-3</v>
      </c>
      <c r="AI7951"/>
      <c r="AJ7951"/>
    </row>
    <row r="7952" spans="1:36" ht="14.5" x14ac:dyDescent="0.35">
      <c r="A7952" s="52">
        <f t="shared" si="386"/>
        <v>2016</v>
      </c>
      <c r="B7952" s="30">
        <f t="shared" si="387"/>
        <v>147</v>
      </c>
      <c r="C7952" s="4">
        <f t="shared" si="388"/>
        <v>22</v>
      </c>
      <c r="D7952" s="4" t="s">
        <v>806</v>
      </c>
      <c r="E7952" s="28">
        <v>550</v>
      </c>
      <c r="F7952" s="28">
        <v>76</v>
      </c>
      <c r="G7952" s="28">
        <v>8.5</v>
      </c>
      <c r="H7952" s="28">
        <v>217</v>
      </c>
      <c r="I7952" s="28">
        <v>10</v>
      </c>
      <c r="J7952" s="28">
        <v>2.3999999999999998E-3</v>
      </c>
      <c r="AI7952"/>
      <c r="AJ7952"/>
    </row>
    <row r="7953" spans="1:36" ht="14.5" x14ac:dyDescent="0.35">
      <c r="A7953" s="52">
        <f t="shared" si="386"/>
        <v>2016</v>
      </c>
      <c r="B7953" s="30">
        <f t="shared" si="387"/>
        <v>147</v>
      </c>
      <c r="C7953" s="4">
        <f t="shared" si="388"/>
        <v>22</v>
      </c>
      <c r="D7953" s="4" t="s">
        <v>806</v>
      </c>
      <c r="E7953" s="28">
        <v>551</v>
      </c>
      <c r="F7953" s="28">
        <v>76</v>
      </c>
      <c r="G7953" s="28">
        <v>8.5</v>
      </c>
      <c r="H7953" s="28">
        <v>217</v>
      </c>
      <c r="I7953" s="28">
        <v>10</v>
      </c>
      <c r="J7953" s="28">
        <v>3.3E-3</v>
      </c>
      <c r="AI7953"/>
      <c r="AJ7953"/>
    </row>
    <row r="7954" spans="1:36" ht="14.5" x14ac:dyDescent="0.35">
      <c r="A7954" s="52">
        <f t="shared" si="386"/>
        <v>2016</v>
      </c>
      <c r="B7954" s="30">
        <f t="shared" si="387"/>
        <v>147</v>
      </c>
      <c r="C7954" s="4">
        <f t="shared" si="388"/>
        <v>22</v>
      </c>
      <c r="D7954" s="4" t="s">
        <v>806</v>
      </c>
      <c r="E7954" s="28">
        <v>551</v>
      </c>
      <c r="F7954" s="28">
        <v>76</v>
      </c>
      <c r="G7954" s="28">
        <v>8.5</v>
      </c>
      <c r="H7954" s="28">
        <v>217</v>
      </c>
      <c r="I7954" s="28">
        <v>10</v>
      </c>
      <c r="J7954" s="28">
        <v>2.8999999999999998E-3</v>
      </c>
      <c r="AI7954"/>
      <c r="AJ7954"/>
    </row>
    <row r="7955" spans="1:36" ht="14.5" x14ac:dyDescent="0.35">
      <c r="A7955" s="52">
        <f t="shared" si="386"/>
        <v>2016</v>
      </c>
      <c r="B7955" s="30">
        <f t="shared" si="387"/>
        <v>147</v>
      </c>
      <c r="C7955" s="4">
        <f t="shared" si="388"/>
        <v>22</v>
      </c>
      <c r="D7955" s="4" t="s">
        <v>806</v>
      </c>
      <c r="E7955" s="28">
        <v>552</v>
      </c>
      <c r="F7955" s="28">
        <v>139</v>
      </c>
      <c r="G7955" s="28">
        <v>9.3000000000000007</v>
      </c>
      <c r="H7955" s="28">
        <v>217</v>
      </c>
      <c r="I7955" s="28">
        <v>11</v>
      </c>
      <c r="J7955" s="28">
        <v>2.2000000000000001E-3</v>
      </c>
      <c r="AI7955"/>
      <c r="AJ7955"/>
    </row>
    <row r="7956" spans="1:36" ht="14.5" x14ac:dyDescent="0.35">
      <c r="A7956" s="52">
        <f t="shared" si="386"/>
        <v>2016</v>
      </c>
      <c r="B7956" s="30">
        <f t="shared" si="387"/>
        <v>147</v>
      </c>
      <c r="C7956" s="4">
        <f t="shared" si="388"/>
        <v>22</v>
      </c>
      <c r="D7956" s="4" t="s">
        <v>806</v>
      </c>
      <c r="E7956" s="28">
        <v>552</v>
      </c>
      <c r="F7956" s="28">
        <v>139</v>
      </c>
      <c r="G7956" s="28">
        <v>9.3000000000000007</v>
      </c>
      <c r="H7956" s="28">
        <v>217</v>
      </c>
      <c r="I7956" s="28">
        <v>11</v>
      </c>
      <c r="J7956" s="28">
        <v>1.4E-3</v>
      </c>
      <c r="AI7956"/>
      <c r="AJ7956"/>
    </row>
    <row r="7957" spans="1:36" ht="14.5" x14ac:dyDescent="0.35">
      <c r="A7957" s="52">
        <f t="shared" si="386"/>
        <v>2016</v>
      </c>
      <c r="B7957" s="30">
        <f t="shared" si="387"/>
        <v>147</v>
      </c>
      <c r="C7957" s="4">
        <f t="shared" si="388"/>
        <v>22</v>
      </c>
      <c r="D7957" s="4" t="s">
        <v>806</v>
      </c>
      <c r="E7957" s="28">
        <v>552</v>
      </c>
      <c r="F7957" s="28">
        <v>139</v>
      </c>
      <c r="G7957" s="28">
        <v>9.3000000000000007</v>
      </c>
      <c r="H7957" s="28">
        <v>217</v>
      </c>
      <c r="I7957" s="28">
        <v>11</v>
      </c>
      <c r="J7957" s="28">
        <v>3.5000000000000001E-3</v>
      </c>
      <c r="AI7957"/>
      <c r="AJ7957"/>
    </row>
    <row r="7958" spans="1:36" ht="14.5" x14ac:dyDescent="0.35">
      <c r="A7958" s="52">
        <f t="shared" si="386"/>
        <v>2016</v>
      </c>
      <c r="B7958" s="30">
        <f t="shared" si="387"/>
        <v>147</v>
      </c>
      <c r="C7958" s="4">
        <f t="shared" si="388"/>
        <v>22</v>
      </c>
      <c r="D7958" s="4" t="s">
        <v>806</v>
      </c>
      <c r="E7958" s="28">
        <v>552</v>
      </c>
      <c r="F7958" s="28">
        <v>139</v>
      </c>
      <c r="G7958" s="28">
        <v>9.3000000000000007</v>
      </c>
      <c r="H7958" s="28">
        <v>217</v>
      </c>
      <c r="I7958" s="28">
        <v>11</v>
      </c>
      <c r="J7958" s="28">
        <v>2.5999999999999999E-3</v>
      </c>
      <c r="AI7958"/>
      <c r="AJ7958"/>
    </row>
    <row r="7959" spans="1:36" ht="14.5" x14ac:dyDescent="0.35">
      <c r="A7959" s="52">
        <f t="shared" si="386"/>
        <v>2016</v>
      </c>
      <c r="B7959" s="30">
        <f t="shared" si="387"/>
        <v>147</v>
      </c>
      <c r="C7959" s="4">
        <f t="shared" si="388"/>
        <v>22</v>
      </c>
      <c r="D7959" s="4" t="s">
        <v>806</v>
      </c>
      <c r="E7959" s="28">
        <v>553</v>
      </c>
      <c r="F7959" s="28">
        <v>139</v>
      </c>
      <c r="G7959" s="28">
        <v>9.3000000000000007</v>
      </c>
      <c r="H7959" s="28">
        <v>217</v>
      </c>
      <c r="I7959" s="28">
        <v>11</v>
      </c>
      <c r="J7959" s="28">
        <v>3.7000000000000002E-3</v>
      </c>
      <c r="AI7959"/>
      <c r="AJ7959"/>
    </row>
    <row r="7960" spans="1:36" ht="14.5" x14ac:dyDescent="0.35">
      <c r="A7960" s="52">
        <f t="shared" si="386"/>
        <v>2016</v>
      </c>
      <c r="B7960" s="30">
        <f t="shared" si="387"/>
        <v>147</v>
      </c>
      <c r="C7960" s="4">
        <f t="shared" si="388"/>
        <v>22</v>
      </c>
      <c r="D7960" s="4" t="s">
        <v>806</v>
      </c>
      <c r="E7960" s="28">
        <v>553</v>
      </c>
      <c r="F7960" s="28">
        <v>139</v>
      </c>
      <c r="G7960" s="28">
        <v>9.3000000000000007</v>
      </c>
      <c r="H7960" s="28">
        <v>217</v>
      </c>
      <c r="I7960" s="28">
        <v>11</v>
      </c>
      <c r="J7960" s="28">
        <v>3.5999999999999999E-3</v>
      </c>
      <c r="AI7960"/>
      <c r="AJ7960"/>
    </row>
    <row r="7961" spans="1:36" ht="14.5" x14ac:dyDescent="0.35">
      <c r="A7961" s="52">
        <f t="shared" si="386"/>
        <v>2016</v>
      </c>
      <c r="B7961" s="30">
        <f t="shared" si="387"/>
        <v>147</v>
      </c>
      <c r="C7961" s="4">
        <f t="shared" si="388"/>
        <v>22</v>
      </c>
      <c r="D7961" s="4" t="s">
        <v>806</v>
      </c>
      <c r="E7961" s="28">
        <v>553</v>
      </c>
      <c r="F7961" s="28">
        <v>139</v>
      </c>
      <c r="G7961" s="28">
        <v>9.3000000000000007</v>
      </c>
      <c r="H7961" s="28">
        <v>217</v>
      </c>
      <c r="I7961" s="28">
        <v>11</v>
      </c>
      <c r="J7961" s="28">
        <v>3.0000000000000001E-3</v>
      </c>
      <c r="AI7961"/>
      <c r="AJ7961"/>
    </row>
    <row r="7962" spans="1:36" ht="14.5" x14ac:dyDescent="0.35">
      <c r="A7962" s="52">
        <f t="shared" si="386"/>
        <v>2016</v>
      </c>
      <c r="B7962" s="30">
        <f t="shared" si="387"/>
        <v>147</v>
      </c>
      <c r="C7962" s="4">
        <f t="shared" si="388"/>
        <v>22</v>
      </c>
      <c r="D7962" s="4" t="s">
        <v>806</v>
      </c>
      <c r="E7962" s="28">
        <v>553</v>
      </c>
      <c r="F7962" s="28">
        <v>139</v>
      </c>
      <c r="G7962" s="28">
        <v>9.3000000000000007</v>
      </c>
      <c r="H7962" s="28">
        <v>217</v>
      </c>
      <c r="I7962" s="28">
        <v>11</v>
      </c>
      <c r="J7962" s="28">
        <v>6.1999999999999998E-3</v>
      </c>
      <c r="AI7962"/>
      <c r="AJ7962"/>
    </row>
    <row r="7963" spans="1:36" ht="14.5" x14ac:dyDescent="0.35">
      <c r="A7963" s="52">
        <f t="shared" si="386"/>
        <v>2016</v>
      </c>
      <c r="B7963" s="30">
        <f t="shared" si="387"/>
        <v>147</v>
      </c>
      <c r="C7963" s="4">
        <f t="shared" si="388"/>
        <v>22</v>
      </c>
      <c r="D7963" s="4" t="s">
        <v>806</v>
      </c>
      <c r="E7963" s="28">
        <v>553</v>
      </c>
      <c r="F7963" s="28">
        <v>139</v>
      </c>
      <c r="G7963" s="28">
        <v>9.3000000000000007</v>
      </c>
      <c r="H7963" s="28">
        <v>217</v>
      </c>
      <c r="I7963" s="28">
        <v>11</v>
      </c>
      <c r="J7963" s="28">
        <v>5.1000000000000004E-3</v>
      </c>
      <c r="AI7963"/>
      <c r="AJ7963"/>
    </row>
    <row r="7964" spans="1:36" ht="14.5" x14ac:dyDescent="0.35">
      <c r="A7964" s="52">
        <f t="shared" si="386"/>
        <v>2016</v>
      </c>
      <c r="B7964" s="30">
        <f t="shared" si="387"/>
        <v>147</v>
      </c>
      <c r="C7964" s="4">
        <f t="shared" si="388"/>
        <v>22</v>
      </c>
      <c r="D7964" s="4" t="s">
        <v>806</v>
      </c>
      <c r="E7964" s="28">
        <v>552</v>
      </c>
      <c r="F7964" s="28">
        <v>139</v>
      </c>
      <c r="G7964" s="28">
        <v>9.3000000000000007</v>
      </c>
      <c r="H7964" s="28">
        <v>217</v>
      </c>
      <c r="I7964" s="28">
        <v>12</v>
      </c>
      <c r="J7964" s="28">
        <v>1.6999999999999999E-3</v>
      </c>
      <c r="AI7964"/>
      <c r="AJ7964"/>
    </row>
    <row r="7965" spans="1:36" ht="14.5" x14ac:dyDescent="0.35">
      <c r="A7965" s="52">
        <f t="shared" si="386"/>
        <v>2016</v>
      </c>
      <c r="B7965" s="30">
        <f t="shared" si="387"/>
        <v>147</v>
      </c>
      <c r="C7965" s="4">
        <f t="shared" si="388"/>
        <v>22</v>
      </c>
      <c r="D7965" s="4" t="s">
        <v>806</v>
      </c>
      <c r="E7965" s="28">
        <v>552</v>
      </c>
      <c r="F7965" s="28">
        <v>139</v>
      </c>
      <c r="G7965" s="28">
        <v>9.3000000000000007</v>
      </c>
      <c r="H7965" s="28">
        <v>217</v>
      </c>
      <c r="I7965" s="28">
        <v>12</v>
      </c>
      <c r="J7965" s="28">
        <v>3.2000000000000002E-3</v>
      </c>
      <c r="AI7965"/>
      <c r="AJ7965"/>
    </row>
    <row r="7966" spans="1:36" ht="14.5" x14ac:dyDescent="0.35">
      <c r="A7966" s="52">
        <f t="shared" si="386"/>
        <v>2016</v>
      </c>
      <c r="B7966" s="30">
        <f t="shared" si="387"/>
        <v>147</v>
      </c>
      <c r="C7966" s="4">
        <f t="shared" si="388"/>
        <v>22</v>
      </c>
      <c r="D7966" s="4" t="s">
        <v>806</v>
      </c>
      <c r="E7966" s="28">
        <v>552</v>
      </c>
      <c r="F7966" s="28">
        <v>139</v>
      </c>
      <c r="G7966" s="28">
        <v>9.3000000000000007</v>
      </c>
      <c r="H7966" s="28">
        <v>217</v>
      </c>
      <c r="I7966" s="28">
        <v>12</v>
      </c>
      <c r="J7966" s="28">
        <v>3.3E-3</v>
      </c>
      <c r="AI7966"/>
      <c r="AJ7966"/>
    </row>
    <row r="7967" spans="1:36" ht="14.5" x14ac:dyDescent="0.35">
      <c r="A7967" s="52">
        <f t="shared" si="386"/>
        <v>2016</v>
      </c>
      <c r="B7967" s="30">
        <f t="shared" si="387"/>
        <v>147</v>
      </c>
      <c r="C7967" s="4">
        <f t="shared" si="388"/>
        <v>22</v>
      </c>
      <c r="D7967" s="4" t="s">
        <v>806</v>
      </c>
      <c r="E7967" s="28">
        <v>552</v>
      </c>
      <c r="F7967" s="28">
        <v>139</v>
      </c>
      <c r="G7967" s="28">
        <v>9.3000000000000007</v>
      </c>
      <c r="H7967" s="28">
        <v>217</v>
      </c>
      <c r="I7967" s="28">
        <v>12</v>
      </c>
      <c r="J7967" s="28">
        <v>2.5000000000000001E-3</v>
      </c>
      <c r="AI7967"/>
      <c r="AJ7967"/>
    </row>
    <row r="7968" spans="1:36" ht="14.5" x14ac:dyDescent="0.35">
      <c r="A7968" s="52">
        <f t="shared" si="386"/>
        <v>2016</v>
      </c>
      <c r="B7968" s="30">
        <f t="shared" si="387"/>
        <v>147</v>
      </c>
      <c r="C7968" s="4">
        <f t="shared" si="388"/>
        <v>22</v>
      </c>
      <c r="D7968" s="4" t="s">
        <v>806</v>
      </c>
      <c r="E7968" s="28">
        <v>552</v>
      </c>
      <c r="F7968" s="28">
        <v>139</v>
      </c>
      <c r="G7968" s="28">
        <v>9.3000000000000007</v>
      </c>
      <c r="H7968" s="28">
        <v>217</v>
      </c>
      <c r="I7968" s="28">
        <v>12</v>
      </c>
      <c r="J7968" s="28">
        <v>2.0999999999999999E-3</v>
      </c>
      <c r="AI7968"/>
      <c r="AJ7968"/>
    </row>
    <row r="7969" spans="1:36" ht="14.5" x14ac:dyDescent="0.35">
      <c r="A7969" s="52">
        <f t="shared" si="386"/>
        <v>2016</v>
      </c>
      <c r="B7969" s="30">
        <f t="shared" si="387"/>
        <v>147</v>
      </c>
      <c r="C7969" s="4">
        <f t="shared" si="388"/>
        <v>22</v>
      </c>
      <c r="D7969" s="4" t="s">
        <v>806</v>
      </c>
      <c r="E7969" s="28">
        <v>552</v>
      </c>
      <c r="F7969" s="28">
        <v>139</v>
      </c>
      <c r="G7969" s="28">
        <v>9.3000000000000007</v>
      </c>
      <c r="H7969" s="28">
        <v>217</v>
      </c>
      <c r="I7969" s="28">
        <v>12</v>
      </c>
      <c r="J7969" s="28">
        <v>1.6000000000000001E-3</v>
      </c>
      <c r="AI7969"/>
      <c r="AJ7969"/>
    </row>
    <row r="7970" spans="1:36" ht="14.5" x14ac:dyDescent="0.35">
      <c r="A7970" s="52">
        <f t="shared" si="386"/>
        <v>2016</v>
      </c>
      <c r="B7970" s="30">
        <f t="shared" si="387"/>
        <v>147</v>
      </c>
      <c r="C7970" s="4">
        <f t="shared" si="388"/>
        <v>22</v>
      </c>
      <c r="D7970" s="4" t="s">
        <v>806</v>
      </c>
      <c r="E7970" s="28">
        <v>552</v>
      </c>
      <c r="F7970" s="28">
        <v>139</v>
      </c>
      <c r="G7970" s="28">
        <v>9.3000000000000007</v>
      </c>
      <c r="H7970" s="28">
        <v>217</v>
      </c>
      <c r="I7970" s="28">
        <v>12</v>
      </c>
      <c r="J7970" s="28">
        <v>3.3E-3</v>
      </c>
      <c r="AI7970"/>
      <c r="AJ7970"/>
    </row>
    <row r="7971" spans="1:36" ht="14.5" x14ac:dyDescent="0.35">
      <c r="A7971" s="52">
        <f t="shared" si="386"/>
        <v>2016</v>
      </c>
      <c r="B7971" s="30">
        <f t="shared" si="387"/>
        <v>147</v>
      </c>
      <c r="C7971" s="4">
        <f t="shared" si="388"/>
        <v>22</v>
      </c>
      <c r="D7971" s="4" t="s">
        <v>806</v>
      </c>
      <c r="E7971" s="28">
        <v>552</v>
      </c>
      <c r="F7971" s="28">
        <v>139</v>
      </c>
      <c r="G7971" s="28">
        <v>9.3000000000000007</v>
      </c>
      <c r="H7971" s="28">
        <v>217</v>
      </c>
      <c r="I7971" s="28">
        <v>12</v>
      </c>
      <c r="J7971" s="28">
        <v>1.5E-3</v>
      </c>
      <c r="AI7971"/>
      <c r="AJ7971"/>
    </row>
    <row r="7972" spans="1:36" ht="14.5" x14ac:dyDescent="0.35">
      <c r="A7972" s="52">
        <f t="shared" si="386"/>
        <v>2016</v>
      </c>
      <c r="B7972" s="30">
        <f t="shared" si="387"/>
        <v>147</v>
      </c>
      <c r="C7972" s="4">
        <f t="shared" si="388"/>
        <v>22</v>
      </c>
      <c r="D7972" s="4" t="s">
        <v>806</v>
      </c>
      <c r="E7972" s="28">
        <v>552</v>
      </c>
      <c r="F7972" s="28">
        <v>139</v>
      </c>
      <c r="G7972" s="28">
        <v>9.3000000000000007</v>
      </c>
      <c r="H7972" s="28">
        <v>217</v>
      </c>
      <c r="I7972" s="28">
        <v>12</v>
      </c>
      <c r="J7972" s="28">
        <v>2.5999999999999999E-3</v>
      </c>
      <c r="AI7972"/>
      <c r="AJ7972"/>
    </row>
    <row r="7973" spans="1:36" ht="14.5" x14ac:dyDescent="0.35">
      <c r="A7973" s="52">
        <f t="shared" si="386"/>
        <v>2016</v>
      </c>
      <c r="B7973" s="30">
        <f t="shared" si="387"/>
        <v>147</v>
      </c>
      <c r="C7973" s="4">
        <f t="shared" si="388"/>
        <v>22</v>
      </c>
      <c r="D7973" s="4" t="s">
        <v>806</v>
      </c>
      <c r="E7973" s="28">
        <v>552</v>
      </c>
      <c r="F7973" s="28">
        <v>139</v>
      </c>
      <c r="G7973" s="28">
        <v>9.3000000000000007</v>
      </c>
      <c r="H7973" s="28">
        <v>217</v>
      </c>
      <c r="I7973" s="28">
        <v>12</v>
      </c>
      <c r="J7973" s="28">
        <v>2.5000000000000001E-3</v>
      </c>
      <c r="AI7973"/>
      <c r="AJ7973"/>
    </row>
    <row r="7974" spans="1:36" ht="14.5" x14ac:dyDescent="0.35">
      <c r="A7974" s="52">
        <f t="shared" si="386"/>
        <v>2016</v>
      </c>
      <c r="B7974" s="30">
        <f t="shared" si="387"/>
        <v>147</v>
      </c>
      <c r="C7974" s="4">
        <f t="shared" si="388"/>
        <v>22</v>
      </c>
      <c r="D7974" s="4" t="s">
        <v>806</v>
      </c>
      <c r="E7974" s="28">
        <v>552</v>
      </c>
      <c r="F7974" s="28">
        <v>139</v>
      </c>
      <c r="G7974" s="28">
        <v>9.3000000000000007</v>
      </c>
      <c r="H7974" s="28">
        <v>217</v>
      </c>
      <c r="I7974" s="28">
        <v>12</v>
      </c>
      <c r="J7974" s="28">
        <v>2.3999999999999998E-3</v>
      </c>
      <c r="AI7974"/>
      <c r="AJ7974"/>
    </row>
    <row r="7975" spans="1:36" ht="14.5" x14ac:dyDescent="0.35">
      <c r="A7975" s="52">
        <f t="shared" si="386"/>
        <v>2016</v>
      </c>
      <c r="B7975" s="30">
        <f t="shared" si="387"/>
        <v>147</v>
      </c>
      <c r="C7975" s="4">
        <f t="shared" si="388"/>
        <v>22</v>
      </c>
      <c r="D7975" s="4" t="s">
        <v>806</v>
      </c>
      <c r="E7975" s="28">
        <v>553</v>
      </c>
      <c r="F7975" s="28">
        <v>139</v>
      </c>
      <c r="G7975" s="28">
        <v>9.3000000000000007</v>
      </c>
      <c r="H7975" s="28">
        <v>217</v>
      </c>
      <c r="I7975" s="28">
        <v>12</v>
      </c>
      <c r="J7975" s="28">
        <v>5.7000000000000002E-3</v>
      </c>
      <c r="AI7975"/>
      <c r="AJ7975"/>
    </row>
    <row r="7976" spans="1:36" ht="14.5" x14ac:dyDescent="0.35">
      <c r="A7976" s="52">
        <f t="shared" si="386"/>
        <v>2016</v>
      </c>
      <c r="B7976" s="30">
        <f t="shared" si="387"/>
        <v>147</v>
      </c>
      <c r="C7976" s="4">
        <f t="shared" si="388"/>
        <v>22</v>
      </c>
      <c r="D7976" s="4" t="s">
        <v>806</v>
      </c>
      <c r="E7976" s="28">
        <v>553</v>
      </c>
      <c r="F7976" s="28">
        <v>139</v>
      </c>
      <c r="G7976" s="28">
        <v>9.3000000000000007</v>
      </c>
      <c r="H7976" s="28">
        <v>217</v>
      </c>
      <c r="I7976" s="28">
        <v>12</v>
      </c>
      <c r="J7976" s="28">
        <v>3.0999999999999999E-3</v>
      </c>
      <c r="AI7976"/>
      <c r="AJ7976"/>
    </row>
    <row r="7977" spans="1:36" ht="14.5" x14ac:dyDescent="0.35">
      <c r="A7977" s="52">
        <f t="shared" si="386"/>
        <v>2016</v>
      </c>
      <c r="B7977" s="30">
        <f t="shared" si="387"/>
        <v>147</v>
      </c>
      <c r="C7977" s="4">
        <f t="shared" si="388"/>
        <v>22</v>
      </c>
      <c r="D7977" s="4" t="s">
        <v>806</v>
      </c>
      <c r="E7977" s="28">
        <v>553</v>
      </c>
      <c r="F7977" s="28">
        <v>139</v>
      </c>
      <c r="G7977" s="28">
        <v>9.3000000000000007</v>
      </c>
      <c r="H7977" s="28">
        <v>217</v>
      </c>
      <c r="I7977" s="28">
        <v>12</v>
      </c>
      <c r="J7977" s="28">
        <v>5.7999999999999996E-3</v>
      </c>
      <c r="AI7977"/>
      <c r="AJ7977"/>
    </row>
    <row r="7978" spans="1:36" ht="14.5" x14ac:dyDescent="0.35">
      <c r="A7978" s="52">
        <f t="shared" si="386"/>
        <v>2016</v>
      </c>
      <c r="B7978" s="30">
        <f t="shared" si="387"/>
        <v>147</v>
      </c>
      <c r="C7978" s="4">
        <f t="shared" si="388"/>
        <v>22</v>
      </c>
      <c r="D7978" s="4" t="s">
        <v>806</v>
      </c>
      <c r="E7978" s="28">
        <v>553</v>
      </c>
      <c r="F7978" s="28">
        <v>139</v>
      </c>
      <c r="G7978" s="28">
        <v>9.3000000000000007</v>
      </c>
      <c r="H7978" s="28">
        <v>217</v>
      </c>
      <c r="I7978" s="28">
        <v>12</v>
      </c>
      <c r="J7978" s="28">
        <v>7.3000000000000001E-3</v>
      </c>
      <c r="AI7978"/>
      <c r="AJ7978"/>
    </row>
    <row r="7979" spans="1:36" ht="14.5" x14ac:dyDescent="0.35">
      <c r="A7979" s="52">
        <f t="shared" si="386"/>
        <v>2016</v>
      </c>
      <c r="B7979" s="30">
        <f t="shared" si="387"/>
        <v>147</v>
      </c>
      <c r="C7979" s="4">
        <f t="shared" si="388"/>
        <v>22</v>
      </c>
      <c r="D7979" s="4" t="s">
        <v>806</v>
      </c>
      <c r="E7979" s="28">
        <v>553</v>
      </c>
      <c r="F7979" s="28">
        <v>139</v>
      </c>
      <c r="G7979" s="28">
        <v>9.3000000000000007</v>
      </c>
      <c r="H7979" s="28">
        <v>217</v>
      </c>
      <c r="I7979" s="28">
        <v>12</v>
      </c>
      <c r="J7979" s="28">
        <v>7.1999999999999998E-3</v>
      </c>
      <c r="AI7979"/>
      <c r="AJ7979"/>
    </row>
    <row r="7980" spans="1:36" ht="14.5" x14ac:dyDescent="0.35">
      <c r="A7980" s="52">
        <f t="shared" si="386"/>
        <v>2016</v>
      </c>
      <c r="B7980" s="30">
        <f t="shared" si="387"/>
        <v>147</v>
      </c>
      <c r="C7980" s="4">
        <f t="shared" si="388"/>
        <v>22</v>
      </c>
      <c r="D7980" s="4" t="s">
        <v>806</v>
      </c>
      <c r="E7980" s="28">
        <v>553</v>
      </c>
      <c r="F7980" s="28">
        <v>139</v>
      </c>
      <c r="G7980" s="28">
        <v>9.3000000000000007</v>
      </c>
      <c r="H7980" s="28">
        <v>217</v>
      </c>
      <c r="I7980" s="28">
        <v>12</v>
      </c>
      <c r="J7980" s="28">
        <v>4.1000000000000003E-3</v>
      </c>
      <c r="AI7980"/>
      <c r="AJ7980"/>
    </row>
    <row r="7981" spans="1:36" ht="14.5" x14ac:dyDescent="0.35">
      <c r="A7981" s="52">
        <f t="shared" si="386"/>
        <v>2016</v>
      </c>
      <c r="B7981" s="30">
        <f t="shared" si="387"/>
        <v>147</v>
      </c>
      <c r="C7981" s="4">
        <f t="shared" si="388"/>
        <v>22</v>
      </c>
      <c r="D7981" s="4" t="s">
        <v>806</v>
      </c>
      <c r="E7981" s="28">
        <v>553</v>
      </c>
      <c r="F7981" s="28">
        <v>139</v>
      </c>
      <c r="G7981" s="28">
        <v>9.3000000000000007</v>
      </c>
      <c r="H7981" s="28">
        <v>217</v>
      </c>
      <c r="I7981" s="28">
        <v>12</v>
      </c>
      <c r="J7981" s="28">
        <v>4.8999999999999998E-3</v>
      </c>
      <c r="AI7981"/>
      <c r="AJ7981"/>
    </row>
    <row r="7982" spans="1:36" ht="14.5" x14ac:dyDescent="0.35">
      <c r="A7982" s="52">
        <f t="shared" si="386"/>
        <v>2016</v>
      </c>
      <c r="B7982" s="30">
        <f t="shared" si="387"/>
        <v>147</v>
      </c>
      <c r="C7982" s="4">
        <f t="shared" si="388"/>
        <v>22</v>
      </c>
      <c r="D7982" s="4" t="s">
        <v>806</v>
      </c>
      <c r="E7982" s="28">
        <v>553</v>
      </c>
      <c r="F7982" s="28">
        <v>139</v>
      </c>
      <c r="G7982" s="28">
        <v>9.3000000000000007</v>
      </c>
      <c r="H7982" s="28">
        <v>217</v>
      </c>
      <c r="I7982" s="28">
        <v>12</v>
      </c>
      <c r="J7982" s="28">
        <v>4.7000000000000002E-3</v>
      </c>
      <c r="AI7982"/>
      <c r="AJ7982"/>
    </row>
    <row r="7983" spans="1:36" ht="14.5" x14ac:dyDescent="0.35">
      <c r="A7983" s="52">
        <f t="shared" si="386"/>
        <v>2016</v>
      </c>
      <c r="B7983" s="30">
        <f t="shared" si="387"/>
        <v>147</v>
      </c>
      <c r="C7983" s="4">
        <f t="shared" si="388"/>
        <v>22</v>
      </c>
      <c r="D7983" s="4" t="s">
        <v>806</v>
      </c>
      <c r="E7983" s="28">
        <v>553</v>
      </c>
      <c r="F7983" s="28">
        <v>139</v>
      </c>
      <c r="G7983" s="28">
        <v>9.3000000000000007</v>
      </c>
      <c r="H7983" s="28">
        <v>217</v>
      </c>
      <c r="I7983" s="28">
        <v>12</v>
      </c>
      <c r="J7983" s="28">
        <v>4.0000000000000001E-3</v>
      </c>
      <c r="AI7983"/>
      <c r="AJ7983"/>
    </row>
    <row r="7984" spans="1:36" ht="14.5" x14ac:dyDescent="0.35">
      <c r="A7984" s="52">
        <f t="shared" si="386"/>
        <v>2016</v>
      </c>
      <c r="B7984" s="30">
        <f t="shared" si="387"/>
        <v>147</v>
      </c>
      <c r="C7984" s="4">
        <f t="shared" si="388"/>
        <v>22</v>
      </c>
      <c r="D7984" s="4" t="s">
        <v>806</v>
      </c>
      <c r="E7984" s="28">
        <v>553</v>
      </c>
      <c r="F7984" s="28">
        <v>139</v>
      </c>
      <c r="G7984" s="28">
        <v>9.3000000000000007</v>
      </c>
      <c r="H7984" s="28">
        <v>217</v>
      </c>
      <c r="I7984" s="28">
        <v>12</v>
      </c>
      <c r="J7984" s="28">
        <v>4.7000000000000002E-3</v>
      </c>
      <c r="AI7984"/>
      <c r="AJ7984"/>
    </row>
    <row r="7985" spans="1:36" ht="14.5" x14ac:dyDescent="0.35">
      <c r="A7985" s="52">
        <f t="shared" si="386"/>
        <v>2016</v>
      </c>
      <c r="B7985" s="30">
        <f t="shared" si="387"/>
        <v>147</v>
      </c>
      <c r="C7985" s="4">
        <f t="shared" si="388"/>
        <v>22</v>
      </c>
      <c r="D7985" s="4" t="s">
        <v>806</v>
      </c>
      <c r="E7985" s="28">
        <v>553</v>
      </c>
      <c r="F7985" s="28">
        <v>139</v>
      </c>
      <c r="G7985" s="28">
        <v>9.3000000000000007</v>
      </c>
      <c r="H7985" s="28">
        <v>217</v>
      </c>
      <c r="I7985" s="28">
        <v>12</v>
      </c>
      <c r="J7985" s="28">
        <v>4.0000000000000001E-3</v>
      </c>
      <c r="AI7985"/>
      <c r="AJ7985"/>
    </row>
    <row r="7986" spans="1:36" ht="14.5" x14ac:dyDescent="0.35">
      <c r="A7986" s="52">
        <f t="shared" si="386"/>
        <v>2016</v>
      </c>
      <c r="B7986" s="30">
        <f t="shared" si="387"/>
        <v>147</v>
      </c>
      <c r="C7986" s="4">
        <f t="shared" si="388"/>
        <v>22</v>
      </c>
      <c r="D7986" s="4" t="s">
        <v>806</v>
      </c>
      <c r="E7986" s="28">
        <v>553</v>
      </c>
      <c r="F7986" s="28">
        <v>139</v>
      </c>
      <c r="G7986" s="28">
        <v>9.3000000000000007</v>
      </c>
      <c r="H7986" s="28">
        <v>217</v>
      </c>
      <c r="I7986" s="28">
        <v>12</v>
      </c>
      <c r="J7986" s="28">
        <v>3.5000000000000001E-3</v>
      </c>
      <c r="AI7986"/>
      <c r="AJ7986"/>
    </row>
    <row r="7987" spans="1:36" ht="14.5" x14ac:dyDescent="0.35">
      <c r="A7987" s="52">
        <f t="shared" si="386"/>
        <v>2016</v>
      </c>
      <c r="B7987" s="30">
        <f t="shared" si="387"/>
        <v>147</v>
      </c>
      <c r="C7987" s="4">
        <f t="shared" si="388"/>
        <v>22</v>
      </c>
      <c r="D7987" s="4" t="s">
        <v>806</v>
      </c>
      <c r="E7987" s="28">
        <v>552</v>
      </c>
      <c r="F7987" s="28">
        <v>139</v>
      </c>
      <c r="G7987" s="28">
        <v>9.3000000000000007</v>
      </c>
      <c r="H7987" s="28">
        <v>217</v>
      </c>
      <c r="I7987" s="28">
        <v>13</v>
      </c>
      <c r="J7987" s="28">
        <v>3.3E-3</v>
      </c>
      <c r="AI7987"/>
      <c r="AJ7987"/>
    </row>
    <row r="7988" spans="1:36" ht="14.5" x14ac:dyDescent="0.35">
      <c r="A7988" s="52">
        <f t="shared" si="386"/>
        <v>2016</v>
      </c>
      <c r="B7988" s="30">
        <f t="shared" si="387"/>
        <v>147</v>
      </c>
      <c r="C7988" s="4">
        <f t="shared" si="388"/>
        <v>22</v>
      </c>
      <c r="D7988" s="4" t="s">
        <v>806</v>
      </c>
      <c r="E7988" s="28">
        <v>552</v>
      </c>
      <c r="F7988" s="28">
        <v>139</v>
      </c>
      <c r="G7988" s="28">
        <v>9.3000000000000007</v>
      </c>
      <c r="H7988" s="28">
        <v>217</v>
      </c>
      <c r="I7988" s="28">
        <v>13</v>
      </c>
      <c r="J7988" s="28">
        <v>2.2000000000000001E-3</v>
      </c>
      <c r="AI7988"/>
      <c r="AJ7988"/>
    </row>
    <row r="7989" spans="1:36" ht="14.5" x14ac:dyDescent="0.35">
      <c r="A7989" s="52">
        <f t="shared" si="386"/>
        <v>2016</v>
      </c>
      <c r="B7989" s="30">
        <f t="shared" si="387"/>
        <v>147</v>
      </c>
      <c r="C7989" s="4">
        <f t="shared" si="388"/>
        <v>22</v>
      </c>
      <c r="D7989" s="4" t="s">
        <v>806</v>
      </c>
      <c r="E7989" s="28">
        <v>552</v>
      </c>
      <c r="F7989" s="28">
        <v>139</v>
      </c>
      <c r="G7989" s="28">
        <v>9.3000000000000007</v>
      </c>
      <c r="H7989" s="28">
        <v>217</v>
      </c>
      <c r="I7989" s="28">
        <v>13</v>
      </c>
      <c r="J7989" s="28">
        <v>2.3999999999999998E-3</v>
      </c>
      <c r="AI7989"/>
      <c r="AJ7989"/>
    </row>
    <row r="7990" spans="1:36" ht="14.5" x14ac:dyDescent="0.35">
      <c r="A7990" s="52">
        <f t="shared" si="386"/>
        <v>2016</v>
      </c>
      <c r="B7990" s="30">
        <f t="shared" si="387"/>
        <v>147</v>
      </c>
      <c r="C7990" s="4">
        <f t="shared" si="388"/>
        <v>22</v>
      </c>
      <c r="D7990" s="4" t="s">
        <v>806</v>
      </c>
      <c r="E7990" s="28">
        <v>552</v>
      </c>
      <c r="F7990" s="28">
        <v>139</v>
      </c>
      <c r="G7990" s="28">
        <v>9.3000000000000007</v>
      </c>
      <c r="H7990" s="28">
        <v>217</v>
      </c>
      <c r="I7990" s="28">
        <v>13</v>
      </c>
      <c r="J7990" s="28">
        <v>3.5000000000000001E-3</v>
      </c>
      <c r="AI7990"/>
      <c r="AJ7990"/>
    </row>
    <row r="7991" spans="1:36" ht="14.5" x14ac:dyDescent="0.35">
      <c r="A7991" s="52">
        <f t="shared" si="386"/>
        <v>2016</v>
      </c>
      <c r="B7991" s="30">
        <f t="shared" si="387"/>
        <v>147</v>
      </c>
      <c r="C7991" s="4">
        <f t="shared" si="388"/>
        <v>22</v>
      </c>
      <c r="D7991" s="4" t="s">
        <v>806</v>
      </c>
      <c r="E7991" s="28">
        <v>552</v>
      </c>
      <c r="F7991" s="28">
        <v>139</v>
      </c>
      <c r="G7991" s="28">
        <v>9.3000000000000007</v>
      </c>
      <c r="H7991" s="28">
        <v>217</v>
      </c>
      <c r="I7991" s="28">
        <v>13</v>
      </c>
      <c r="J7991" s="28">
        <v>2.5999999999999999E-3</v>
      </c>
      <c r="AI7991"/>
      <c r="AJ7991"/>
    </row>
    <row r="7992" spans="1:36" ht="14.5" x14ac:dyDescent="0.35">
      <c r="A7992" s="52">
        <f t="shared" si="386"/>
        <v>2016</v>
      </c>
      <c r="B7992" s="30">
        <f t="shared" si="387"/>
        <v>147</v>
      </c>
      <c r="C7992" s="4">
        <f t="shared" si="388"/>
        <v>22</v>
      </c>
      <c r="D7992" s="4" t="s">
        <v>806</v>
      </c>
      <c r="E7992" s="28">
        <v>552</v>
      </c>
      <c r="F7992" s="28">
        <v>139</v>
      </c>
      <c r="G7992" s="28">
        <v>9.3000000000000007</v>
      </c>
      <c r="H7992" s="28">
        <v>217</v>
      </c>
      <c r="I7992" s="28">
        <v>13</v>
      </c>
      <c r="J7992" s="28">
        <v>3.0999999999999999E-3</v>
      </c>
      <c r="AI7992"/>
      <c r="AJ7992"/>
    </row>
    <row r="7993" spans="1:36" ht="14.5" x14ac:dyDescent="0.35">
      <c r="A7993" s="52">
        <f t="shared" si="386"/>
        <v>2016</v>
      </c>
      <c r="B7993" s="30">
        <f t="shared" si="387"/>
        <v>147</v>
      </c>
      <c r="C7993" s="4">
        <f t="shared" si="388"/>
        <v>22</v>
      </c>
      <c r="D7993" s="4" t="s">
        <v>806</v>
      </c>
      <c r="E7993" s="28">
        <v>552</v>
      </c>
      <c r="F7993" s="28">
        <v>139</v>
      </c>
      <c r="G7993" s="28">
        <v>9.3000000000000007</v>
      </c>
      <c r="H7993" s="28">
        <v>217</v>
      </c>
      <c r="I7993" s="28">
        <v>13</v>
      </c>
      <c r="J7993" s="28">
        <v>1.9E-3</v>
      </c>
      <c r="AI7993"/>
      <c r="AJ7993"/>
    </row>
    <row r="7994" spans="1:36" ht="14.5" x14ac:dyDescent="0.35">
      <c r="A7994" s="52">
        <f t="shared" si="386"/>
        <v>2016</v>
      </c>
      <c r="B7994" s="30">
        <f t="shared" si="387"/>
        <v>147</v>
      </c>
      <c r="C7994" s="4">
        <f t="shared" si="388"/>
        <v>22</v>
      </c>
      <c r="D7994" s="4" t="s">
        <v>806</v>
      </c>
      <c r="E7994" s="28">
        <v>552</v>
      </c>
      <c r="F7994" s="28">
        <v>139</v>
      </c>
      <c r="G7994" s="28">
        <v>9.3000000000000007</v>
      </c>
      <c r="H7994" s="28">
        <v>217</v>
      </c>
      <c r="I7994" s="28">
        <v>13</v>
      </c>
      <c r="J7994" s="28">
        <v>2E-3</v>
      </c>
      <c r="AI7994"/>
      <c r="AJ7994"/>
    </row>
    <row r="7995" spans="1:36" ht="14.5" x14ac:dyDescent="0.35">
      <c r="A7995" s="52">
        <f t="shared" si="386"/>
        <v>2016</v>
      </c>
      <c r="B7995" s="30">
        <f t="shared" si="387"/>
        <v>147</v>
      </c>
      <c r="C7995" s="4">
        <f t="shared" si="388"/>
        <v>22</v>
      </c>
      <c r="D7995" s="4" t="s">
        <v>806</v>
      </c>
      <c r="E7995" s="28">
        <v>552</v>
      </c>
      <c r="F7995" s="28">
        <v>139</v>
      </c>
      <c r="G7995" s="28">
        <v>9.3000000000000007</v>
      </c>
      <c r="H7995" s="28">
        <v>217</v>
      </c>
      <c r="I7995" s="28">
        <v>13</v>
      </c>
      <c r="J7995" s="28">
        <v>2.8999999999999998E-3</v>
      </c>
      <c r="AI7995"/>
      <c r="AJ7995"/>
    </row>
    <row r="7996" spans="1:36" ht="14.5" x14ac:dyDescent="0.35">
      <c r="A7996" s="52">
        <f t="shared" si="386"/>
        <v>2016</v>
      </c>
      <c r="B7996" s="30">
        <f t="shared" si="387"/>
        <v>147</v>
      </c>
      <c r="C7996" s="4">
        <f t="shared" si="388"/>
        <v>22</v>
      </c>
      <c r="D7996" s="4" t="s">
        <v>806</v>
      </c>
      <c r="E7996" s="28">
        <v>552</v>
      </c>
      <c r="F7996" s="28">
        <v>139</v>
      </c>
      <c r="G7996" s="28">
        <v>9.3000000000000007</v>
      </c>
      <c r="H7996" s="28">
        <v>217</v>
      </c>
      <c r="I7996" s="28">
        <v>13</v>
      </c>
      <c r="J7996" s="28">
        <v>2E-3</v>
      </c>
      <c r="AI7996"/>
      <c r="AJ7996"/>
    </row>
    <row r="7997" spans="1:36" ht="14.5" x14ac:dyDescent="0.35">
      <c r="A7997" s="52">
        <f t="shared" si="386"/>
        <v>2016</v>
      </c>
      <c r="B7997" s="30">
        <f t="shared" si="387"/>
        <v>147</v>
      </c>
      <c r="C7997" s="4">
        <f t="shared" si="388"/>
        <v>22</v>
      </c>
      <c r="D7997" s="4" t="s">
        <v>806</v>
      </c>
      <c r="E7997" s="28">
        <v>552</v>
      </c>
      <c r="F7997" s="28">
        <v>139</v>
      </c>
      <c r="G7997" s="28">
        <v>9.3000000000000007</v>
      </c>
      <c r="H7997" s="28">
        <v>217</v>
      </c>
      <c r="I7997" s="28">
        <v>13</v>
      </c>
      <c r="J7997" s="28">
        <v>2.7000000000000001E-3</v>
      </c>
      <c r="AI7997"/>
      <c r="AJ7997"/>
    </row>
    <row r="7998" spans="1:36" ht="14.5" x14ac:dyDescent="0.35">
      <c r="A7998" s="52">
        <f t="shared" si="386"/>
        <v>2016</v>
      </c>
      <c r="B7998" s="30">
        <f t="shared" si="387"/>
        <v>147</v>
      </c>
      <c r="C7998" s="4">
        <f t="shared" si="388"/>
        <v>22</v>
      </c>
      <c r="D7998" s="4" t="s">
        <v>806</v>
      </c>
      <c r="E7998" s="28">
        <v>552</v>
      </c>
      <c r="F7998" s="28">
        <v>139</v>
      </c>
      <c r="G7998" s="28">
        <v>9.3000000000000007</v>
      </c>
      <c r="H7998" s="28">
        <v>217</v>
      </c>
      <c r="I7998" s="28">
        <v>13</v>
      </c>
      <c r="J7998" s="28">
        <v>1.5E-3</v>
      </c>
      <c r="AI7998"/>
      <c r="AJ7998"/>
    </row>
    <row r="7999" spans="1:36" ht="14.5" x14ac:dyDescent="0.35">
      <c r="A7999" s="52">
        <f t="shared" si="386"/>
        <v>2016</v>
      </c>
      <c r="B7999" s="30">
        <f t="shared" si="387"/>
        <v>147</v>
      </c>
      <c r="C7999" s="4">
        <f t="shared" si="388"/>
        <v>22</v>
      </c>
      <c r="D7999" s="4" t="s">
        <v>806</v>
      </c>
      <c r="E7999" s="28">
        <v>552</v>
      </c>
      <c r="F7999" s="28">
        <v>139</v>
      </c>
      <c r="G7999" s="28">
        <v>9.3000000000000007</v>
      </c>
      <c r="H7999" s="28">
        <v>217</v>
      </c>
      <c r="I7999" s="28">
        <v>13</v>
      </c>
      <c r="J7999" s="28">
        <v>1.9E-3</v>
      </c>
      <c r="AI7999"/>
      <c r="AJ7999"/>
    </row>
    <row r="8000" spans="1:36" ht="14.5" x14ac:dyDescent="0.35">
      <c r="A8000" s="52">
        <f t="shared" si="386"/>
        <v>2016</v>
      </c>
      <c r="B8000" s="30">
        <f t="shared" si="387"/>
        <v>147</v>
      </c>
      <c r="C8000" s="4">
        <f t="shared" si="388"/>
        <v>22</v>
      </c>
      <c r="D8000" s="4" t="s">
        <v>806</v>
      </c>
      <c r="E8000" s="28">
        <v>553</v>
      </c>
      <c r="F8000" s="28">
        <v>139</v>
      </c>
      <c r="G8000" s="28">
        <v>9.3000000000000007</v>
      </c>
      <c r="H8000" s="28">
        <v>217</v>
      </c>
      <c r="I8000" s="28">
        <v>13</v>
      </c>
      <c r="J8000" s="28">
        <v>3.8E-3</v>
      </c>
      <c r="AI8000"/>
      <c r="AJ8000"/>
    </row>
    <row r="8001" spans="1:36" ht="14.5" x14ac:dyDescent="0.35">
      <c r="A8001" s="52">
        <f t="shared" si="386"/>
        <v>2016</v>
      </c>
      <c r="B8001" s="30">
        <f t="shared" si="387"/>
        <v>147</v>
      </c>
      <c r="C8001" s="4">
        <f t="shared" si="388"/>
        <v>22</v>
      </c>
      <c r="D8001" s="4" t="s">
        <v>806</v>
      </c>
      <c r="E8001" s="28">
        <v>553</v>
      </c>
      <c r="F8001" s="28">
        <v>139</v>
      </c>
      <c r="G8001" s="28">
        <v>9.3000000000000007</v>
      </c>
      <c r="H8001" s="28">
        <v>217</v>
      </c>
      <c r="I8001" s="28">
        <v>13</v>
      </c>
      <c r="J8001" s="28">
        <v>5.7999999999999996E-3</v>
      </c>
      <c r="AI8001"/>
      <c r="AJ8001"/>
    </row>
    <row r="8002" spans="1:36" ht="14.5" x14ac:dyDescent="0.35">
      <c r="A8002" s="52">
        <f t="shared" ref="A8002:A8065" si="389">YEAR(D8002)</f>
        <v>2016</v>
      </c>
      <c r="B8002" s="30">
        <f t="shared" ref="B8002:B8065" si="390">D8002-DATE(YEAR(D8002),1,0)</f>
        <v>147</v>
      </c>
      <c r="C8002" s="4">
        <f t="shared" ref="C8002:C8065" si="391">WEEKNUM(D8002,1)</f>
        <v>22</v>
      </c>
      <c r="D8002" s="4" t="s">
        <v>806</v>
      </c>
      <c r="E8002" s="28">
        <v>553</v>
      </c>
      <c r="F8002" s="28">
        <v>139</v>
      </c>
      <c r="G8002" s="28">
        <v>9.3000000000000007</v>
      </c>
      <c r="H8002" s="28">
        <v>217</v>
      </c>
      <c r="I8002" s="28">
        <v>13</v>
      </c>
      <c r="J8002" s="28">
        <v>4.5999999999999999E-3</v>
      </c>
      <c r="AI8002"/>
      <c r="AJ8002"/>
    </row>
    <row r="8003" spans="1:36" ht="14.5" x14ac:dyDescent="0.35">
      <c r="A8003" s="52">
        <f t="shared" si="389"/>
        <v>2016</v>
      </c>
      <c r="B8003" s="30">
        <f t="shared" si="390"/>
        <v>147</v>
      </c>
      <c r="C8003" s="4">
        <f t="shared" si="391"/>
        <v>22</v>
      </c>
      <c r="D8003" s="4" t="s">
        <v>806</v>
      </c>
      <c r="E8003" s="28">
        <v>553</v>
      </c>
      <c r="F8003" s="28">
        <v>139</v>
      </c>
      <c r="G8003" s="28">
        <v>9.3000000000000007</v>
      </c>
      <c r="H8003" s="28">
        <v>217</v>
      </c>
      <c r="I8003" s="28">
        <v>13</v>
      </c>
      <c r="J8003" s="28">
        <v>6.4000000000000003E-3</v>
      </c>
      <c r="AI8003"/>
      <c r="AJ8003"/>
    </row>
    <row r="8004" spans="1:36" ht="14.5" x14ac:dyDescent="0.35">
      <c r="A8004" s="52">
        <f t="shared" si="389"/>
        <v>2016</v>
      </c>
      <c r="B8004" s="30">
        <f t="shared" si="390"/>
        <v>147</v>
      </c>
      <c r="C8004" s="4">
        <f t="shared" si="391"/>
        <v>22</v>
      </c>
      <c r="D8004" s="4" t="s">
        <v>806</v>
      </c>
      <c r="E8004" s="28">
        <v>553</v>
      </c>
      <c r="F8004" s="28">
        <v>139</v>
      </c>
      <c r="G8004" s="28">
        <v>9.3000000000000007</v>
      </c>
      <c r="H8004" s="28">
        <v>217</v>
      </c>
      <c r="I8004" s="28">
        <v>13</v>
      </c>
      <c r="J8004" s="28">
        <v>4.0000000000000001E-3</v>
      </c>
      <c r="AI8004"/>
      <c r="AJ8004"/>
    </row>
    <row r="8005" spans="1:36" ht="14.5" x14ac:dyDescent="0.35">
      <c r="A8005" s="52">
        <f t="shared" si="389"/>
        <v>2016</v>
      </c>
      <c r="B8005" s="30">
        <f t="shared" si="390"/>
        <v>147</v>
      </c>
      <c r="C8005" s="4">
        <f t="shared" si="391"/>
        <v>22</v>
      </c>
      <c r="D8005" s="4" t="s">
        <v>806</v>
      </c>
      <c r="E8005" s="28">
        <v>553</v>
      </c>
      <c r="F8005" s="28">
        <v>139</v>
      </c>
      <c r="G8005" s="28">
        <v>9.3000000000000007</v>
      </c>
      <c r="H8005" s="28">
        <v>217</v>
      </c>
      <c r="I8005" s="28">
        <v>13</v>
      </c>
      <c r="J8005" s="28">
        <v>9.9000000000000008E-3</v>
      </c>
      <c r="AI8005"/>
      <c r="AJ8005"/>
    </row>
    <row r="8006" spans="1:36" ht="14.5" x14ac:dyDescent="0.35">
      <c r="A8006" s="52">
        <f t="shared" si="389"/>
        <v>2016</v>
      </c>
      <c r="B8006" s="30">
        <f t="shared" si="390"/>
        <v>147</v>
      </c>
      <c r="C8006" s="4">
        <f t="shared" si="391"/>
        <v>22</v>
      </c>
      <c r="D8006" s="4" t="s">
        <v>806</v>
      </c>
      <c r="E8006" s="28">
        <v>553</v>
      </c>
      <c r="F8006" s="28">
        <v>139</v>
      </c>
      <c r="G8006" s="28">
        <v>9.3000000000000007</v>
      </c>
      <c r="H8006" s="28">
        <v>217</v>
      </c>
      <c r="I8006" s="28">
        <v>13</v>
      </c>
      <c r="J8006" s="28">
        <v>9.4999999999999998E-3</v>
      </c>
      <c r="AI8006"/>
      <c r="AJ8006"/>
    </row>
    <row r="8007" spans="1:36" ht="14.5" x14ac:dyDescent="0.35">
      <c r="A8007" s="52">
        <f t="shared" si="389"/>
        <v>2016</v>
      </c>
      <c r="B8007" s="30">
        <f t="shared" si="390"/>
        <v>147</v>
      </c>
      <c r="C8007" s="4">
        <f t="shared" si="391"/>
        <v>22</v>
      </c>
      <c r="D8007" s="4" t="s">
        <v>806</v>
      </c>
      <c r="E8007" s="28">
        <v>553</v>
      </c>
      <c r="F8007" s="28">
        <v>139</v>
      </c>
      <c r="G8007" s="28">
        <v>9.3000000000000007</v>
      </c>
      <c r="H8007" s="28">
        <v>217</v>
      </c>
      <c r="I8007" s="28">
        <v>13</v>
      </c>
      <c r="J8007" s="28">
        <v>4.1999999999999997E-3</v>
      </c>
      <c r="AI8007"/>
      <c r="AJ8007"/>
    </row>
    <row r="8008" spans="1:36" ht="14.5" x14ac:dyDescent="0.35">
      <c r="A8008" s="52">
        <f t="shared" si="389"/>
        <v>2016</v>
      </c>
      <c r="B8008" s="30">
        <f t="shared" si="390"/>
        <v>147</v>
      </c>
      <c r="C8008" s="4">
        <f t="shared" si="391"/>
        <v>22</v>
      </c>
      <c r="D8008" s="4" t="s">
        <v>806</v>
      </c>
      <c r="E8008" s="28">
        <v>553</v>
      </c>
      <c r="F8008" s="28">
        <v>139</v>
      </c>
      <c r="G8008" s="28">
        <v>9.3000000000000007</v>
      </c>
      <c r="H8008" s="28">
        <v>217</v>
      </c>
      <c r="I8008" s="28">
        <v>13</v>
      </c>
      <c r="J8008" s="28">
        <v>6.7999999999999996E-3</v>
      </c>
      <c r="AI8008"/>
      <c r="AJ8008"/>
    </row>
    <row r="8009" spans="1:36" ht="14.5" x14ac:dyDescent="0.35">
      <c r="A8009" s="52">
        <f t="shared" si="389"/>
        <v>2016</v>
      </c>
      <c r="B8009" s="30">
        <f t="shared" si="390"/>
        <v>147</v>
      </c>
      <c r="C8009" s="4">
        <f t="shared" si="391"/>
        <v>22</v>
      </c>
      <c r="D8009" s="4" t="s">
        <v>806</v>
      </c>
      <c r="E8009" s="28">
        <v>553</v>
      </c>
      <c r="F8009" s="28">
        <v>139</v>
      </c>
      <c r="G8009" s="28">
        <v>9.3000000000000007</v>
      </c>
      <c r="H8009" s="28">
        <v>217</v>
      </c>
      <c r="I8009" s="28">
        <v>13</v>
      </c>
      <c r="J8009" s="28">
        <v>4.7999999999999996E-3</v>
      </c>
      <c r="AI8009"/>
      <c r="AJ8009"/>
    </row>
    <row r="8010" spans="1:36" ht="14.5" x14ac:dyDescent="0.35">
      <c r="A8010" s="52">
        <f t="shared" si="389"/>
        <v>2016</v>
      </c>
      <c r="B8010" s="30">
        <f t="shared" si="390"/>
        <v>147</v>
      </c>
      <c r="C8010" s="4">
        <f t="shared" si="391"/>
        <v>22</v>
      </c>
      <c r="D8010" s="4" t="s">
        <v>806</v>
      </c>
      <c r="E8010" s="28">
        <v>553</v>
      </c>
      <c r="F8010" s="28">
        <v>139</v>
      </c>
      <c r="G8010" s="28">
        <v>9.3000000000000007</v>
      </c>
      <c r="H8010" s="28">
        <v>217</v>
      </c>
      <c r="I8010" s="28">
        <v>13</v>
      </c>
      <c r="J8010" s="28">
        <v>6.1000000000000004E-3</v>
      </c>
      <c r="AI8010"/>
      <c r="AJ8010"/>
    </row>
    <row r="8011" spans="1:36" ht="14.5" x14ac:dyDescent="0.35">
      <c r="A8011" s="52">
        <f t="shared" si="389"/>
        <v>2016</v>
      </c>
      <c r="B8011" s="30">
        <f t="shared" si="390"/>
        <v>147</v>
      </c>
      <c r="C8011" s="4">
        <f t="shared" si="391"/>
        <v>22</v>
      </c>
      <c r="D8011" s="4" t="s">
        <v>806</v>
      </c>
      <c r="E8011" s="28">
        <v>553</v>
      </c>
      <c r="F8011" s="28">
        <v>139</v>
      </c>
      <c r="G8011" s="28">
        <v>9.3000000000000007</v>
      </c>
      <c r="H8011" s="28">
        <v>217</v>
      </c>
      <c r="I8011" s="28">
        <v>13</v>
      </c>
      <c r="J8011" s="28">
        <v>5.3E-3</v>
      </c>
      <c r="AI8011"/>
      <c r="AJ8011"/>
    </row>
    <row r="8012" spans="1:36" ht="14.5" x14ac:dyDescent="0.35">
      <c r="A8012" s="52">
        <f t="shared" si="389"/>
        <v>2016</v>
      </c>
      <c r="B8012" s="30">
        <f t="shared" si="390"/>
        <v>147</v>
      </c>
      <c r="C8012" s="4">
        <f t="shared" si="391"/>
        <v>22</v>
      </c>
      <c r="D8012" s="4" t="s">
        <v>806</v>
      </c>
      <c r="E8012" s="28">
        <v>553</v>
      </c>
      <c r="F8012" s="28">
        <v>139</v>
      </c>
      <c r="G8012" s="28">
        <v>9.3000000000000007</v>
      </c>
      <c r="H8012" s="28">
        <v>217</v>
      </c>
      <c r="I8012" s="28">
        <v>13</v>
      </c>
      <c r="J8012" s="28">
        <v>6.4999999999999997E-3</v>
      </c>
      <c r="AI8012"/>
      <c r="AJ8012"/>
    </row>
    <row r="8013" spans="1:36" ht="14.5" x14ac:dyDescent="0.35">
      <c r="A8013" s="52">
        <f t="shared" si="389"/>
        <v>2016</v>
      </c>
      <c r="B8013" s="30">
        <f t="shared" si="390"/>
        <v>147</v>
      </c>
      <c r="C8013" s="4">
        <f t="shared" si="391"/>
        <v>22</v>
      </c>
      <c r="D8013" s="4" t="s">
        <v>806</v>
      </c>
      <c r="E8013" s="28">
        <v>553</v>
      </c>
      <c r="F8013" s="28">
        <v>139</v>
      </c>
      <c r="G8013" s="28">
        <v>9.3000000000000007</v>
      </c>
      <c r="H8013" s="28">
        <v>217</v>
      </c>
      <c r="I8013" s="28">
        <v>13</v>
      </c>
      <c r="J8013" s="28">
        <v>3.5999999999999999E-3</v>
      </c>
      <c r="AI8013"/>
      <c r="AJ8013"/>
    </row>
    <row r="8014" spans="1:36" ht="14.5" x14ac:dyDescent="0.35">
      <c r="A8014" s="52">
        <f t="shared" si="389"/>
        <v>2016</v>
      </c>
      <c r="B8014" s="30">
        <f t="shared" si="390"/>
        <v>147</v>
      </c>
      <c r="C8014" s="4">
        <f t="shared" si="391"/>
        <v>22</v>
      </c>
      <c r="D8014" s="4" t="s">
        <v>806</v>
      </c>
      <c r="E8014" s="28">
        <v>553</v>
      </c>
      <c r="F8014" s="28">
        <v>139</v>
      </c>
      <c r="G8014" s="28">
        <v>9.3000000000000007</v>
      </c>
      <c r="H8014" s="28">
        <v>217</v>
      </c>
      <c r="I8014" s="28">
        <v>13</v>
      </c>
      <c r="J8014" s="28">
        <v>6.7000000000000002E-3</v>
      </c>
      <c r="AI8014"/>
      <c r="AJ8014"/>
    </row>
    <row r="8015" spans="1:36" ht="14.5" x14ac:dyDescent="0.35">
      <c r="A8015" s="52">
        <f t="shared" si="389"/>
        <v>2016</v>
      </c>
      <c r="B8015" s="30">
        <f t="shared" si="390"/>
        <v>147</v>
      </c>
      <c r="C8015" s="4">
        <f t="shared" si="391"/>
        <v>22</v>
      </c>
      <c r="D8015" s="4" t="s">
        <v>806</v>
      </c>
      <c r="E8015" s="28">
        <v>553</v>
      </c>
      <c r="F8015" s="28">
        <v>139</v>
      </c>
      <c r="G8015" s="28">
        <v>9.3000000000000007</v>
      </c>
      <c r="H8015" s="28">
        <v>217</v>
      </c>
      <c r="I8015" s="28">
        <v>13</v>
      </c>
      <c r="J8015" s="28">
        <v>5.7000000000000002E-3</v>
      </c>
      <c r="AI8015"/>
      <c r="AJ8015"/>
    </row>
    <row r="8016" spans="1:36" ht="14.5" x14ac:dyDescent="0.35">
      <c r="A8016" s="52">
        <f t="shared" si="389"/>
        <v>2016</v>
      </c>
      <c r="B8016" s="30">
        <f t="shared" si="390"/>
        <v>147</v>
      </c>
      <c r="C8016" s="4">
        <f t="shared" si="391"/>
        <v>22</v>
      </c>
      <c r="D8016" s="4" t="s">
        <v>806</v>
      </c>
      <c r="E8016" s="28">
        <v>553</v>
      </c>
      <c r="F8016" s="28">
        <v>139</v>
      </c>
      <c r="G8016" s="28">
        <v>9.3000000000000007</v>
      </c>
      <c r="H8016" s="28">
        <v>217</v>
      </c>
      <c r="I8016" s="28">
        <v>13</v>
      </c>
      <c r="J8016" s="28">
        <v>6.3E-3</v>
      </c>
      <c r="AI8016"/>
      <c r="AJ8016"/>
    </row>
    <row r="8017" spans="1:36" ht="14.5" x14ac:dyDescent="0.35">
      <c r="A8017" s="52">
        <f t="shared" si="389"/>
        <v>2016</v>
      </c>
      <c r="B8017" s="30">
        <f t="shared" si="390"/>
        <v>147</v>
      </c>
      <c r="C8017" s="4">
        <f t="shared" si="391"/>
        <v>22</v>
      </c>
      <c r="D8017" s="4" t="s">
        <v>806</v>
      </c>
      <c r="E8017" s="28">
        <v>553</v>
      </c>
      <c r="F8017" s="28">
        <v>139</v>
      </c>
      <c r="G8017" s="28">
        <v>9.3000000000000007</v>
      </c>
      <c r="H8017" s="28">
        <v>217</v>
      </c>
      <c r="I8017" s="28">
        <v>13</v>
      </c>
      <c r="J8017" s="28">
        <v>4.1999999999999997E-3</v>
      </c>
      <c r="AI8017"/>
      <c r="AJ8017"/>
    </row>
    <row r="8018" spans="1:36" ht="14.5" x14ac:dyDescent="0.35">
      <c r="A8018" s="52">
        <f t="shared" si="389"/>
        <v>2016</v>
      </c>
      <c r="B8018" s="30">
        <f t="shared" si="390"/>
        <v>147</v>
      </c>
      <c r="C8018" s="4">
        <f t="shared" si="391"/>
        <v>22</v>
      </c>
      <c r="D8018" s="4" t="s">
        <v>806</v>
      </c>
      <c r="E8018" s="28">
        <v>553</v>
      </c>
      <c r="F8018" s="28">
        <v>139</v>
      </c>
      <c r="G8018" s="28">
        <v>9.3000000000000007</v>
      </c>
      <c r="H8018" s="28">
        <v>217</v>
      </c>
      <c r="I8018" s="28">
        <v>13</v>
      </c>
      <c r="J8018" s="28">
        <v>5.5999999999999999E-3</v>
      </c>
      <c r="AI8018"/>
      <c r="AJ8018"/>
    </row>
    <row r="8019" spans="1:36" ht="14.5" x14ac:dyDescent="0.35">
      <c r="A8019" s="52">
        <f t="shared" si="389"/>
        <v>2016</v>
      </c>
      <c r="B8019" s="30">
        <f t="shared" si="390"/>
        <v>147</v>
      </c>
      <c r="C8019" s="4">
        <f t="shared" si="391"/>
        <v>22</v>
      </c>
      <c r="D8019" s="4" t="s">
        <v>806</v>
      </c>
      <c r="E8019" s="28">
        <v>552</v>
      </c>
      <c r="F8019" s="28">
        <v>139</v>
      </c>
      <c r="G8019" s="28">
        <v>9.3000000000000007</v>
      </c>
      <c r="H8019" s="28">
        <v>217</v>
      </c>
      <c r="I8019" s="28">
        <v>14</v>
      </c>
      <c r="J8019" s="28">
        <v>3.3E-3</v>
      </c>
      <c r="AI8019"/>
      <c r="AJ8019"/>
    </row>
    <row r="8020" spans="1:36" ht="14.5" x14ac:dyDescent="0.35">
      <c r="A8020" s="52">
        <f t="shared" si="389"/>
        <v>2016</v>
      </c>
      <c r="B8020" s="30">
        <f t="shared" si="390"/>
        <v>147</v>
      </c>
      <c r="C8020" s="4">
        <f t="shared" si="391"/>
        <v>22</v>
      </c>
      <c r="D8020" s="4" t="s">
        <v>806</v>
      </c>
      <c r="E8020" s="28">
        <v>552</v>
      </c>
      <c r="F8020" s="28">
        <v>139</v>
      </c>
      <c r="G8020" s="28">
        <v>9.3000000000000007</v>
      </c>
      <c r="H8020" s="28">
        <v>217</v>
      </c>
      <c r="I8020" s="28">
        <v>14</v>
      </c>
      <c r="J8020" s="28">
        <v>2.5000000000000001E-3</v>
      </c>
      <c r="AI8020"/>
      <c r="AJ8020"/>
    </row>
    <row r="8021" spans="1:36" ht="14.5" x14ac:dyDescent="0.35">
      <c r="A8021" s="52">
        <f t="shared" si="389"/>
        <v>2016</v>
      </c>
      <c r="B8021" s="30">
        <f t="shared" si="390"/>
        <v>147</v>
      </c>
      <c r="C8021" s="4">
        <f t="shared" si="391"/>
        <v>22</v>
      </c>
      <c r="D8021" s="4" t="s">
        <v>806</v>
      </c>
      <c r="E8021" s="28">
        <v>552</v>
      </c>
      <c r="F8021" s="28">
        <v>139</v>
      </c>
      <c r="G8021" s="28">
        <v>9.3000000000000007</v>
      </c>
      <c r="H8021" s="28">
        <v>217</v>
      </c>
      <c r="I8021" s="28">
        <v>14</v>
      </c>
      <c r="J8021" s="28">
        <v>3.3999999999999998E-3</v>
      </c>
      <c r="AI8021"/>
      <c r="AJ8021"/>
    </row>
    <row r="8022" spans="1:36" ht="14.5" x14ac:dyDescent="0.35">
      <c r="A8022" s="52">
        <f t="shared" si="389"/>
        <v>2016</v>
      </c>
      <c r="B8022" s="30">
        <f t="shared" si="390"/>
        <v>147</v>
      </c>
      <c r="C8022" s="4">
        <f t="shared" si="391"/>
        <v>22</v>
      </c>
      <c r="D8022" s="4" t="s">
        <v>806</v>
      </c>
      <c r="E8022" s="28">
        <v>552</v>
      </c>
      <c r="F8022" s="28">
        <v>139</v>
      </c>
      <c r="G8022" s="28">
        <v>9.3000000000000007</v>
      </c>
      <c r="H8022" s="28">
        <v>217</v>
      </c>
      <c r="I8022" s="28">
        <v>14</v>
      </c>
      <c r="J8022" s="28">
        <v>3.5000000000000001E-3</v>
      </c>
      <c r="AI8022"/>
      <c r="AJ8022"/>
    </row>
    <row r="8023" spans="1:36" ht="14.5" x14ac:dyDescent="0.35">
      <c r="A8023" s="52">
        <f t="shared" si="389"/>
        <v>2016</v>
      </c>
      <c r="B8023" s="30">
        <f t="shared" si="390"/>
        <v>147</v>
      </c>
      <c r="C8023" s="4">
        <f t="shared" si="391"/>
        <v>22</v>
      </c>
      <c r="D8023" s="4" t="s">
        <v>806</v>
      </c>
      <c r="E8023" s="28">
        <v>552</v>
      </c>
      <c r="F8023" s="28">
        <v>139</v>
      </c>
      <c r="G8023" s="28">
        <v>9.3000000000000007</v>
      </c>
      <c r="H8023" s="28">
        <v>217</v>
      </c>
      <c r="I8023" s="28">
        <v>14</v>
      </c>
      <c r="J8023" s="28">
        <v>4.1000000000000003E-3</v>
      </c>
      <c r="AI8023"/>
      <c r="AJ8023"/>
    </row>
    <row r="8024" spans="1:36" ht="14.5" x14ac:dyDescent="0.35">
      <c r="A8024" s="52">
        <f t="shared" si="389"/>
        <v>2016</v>
      </c>
      <c r="B8024" s="30">
        <f t="shared" si="390"/>
        <v>147</v>
      </c>
      <c r="C8024" s="4">
        <f t="shared" si="391"/>
        <v>22</v>
      </c>
      <c r="D8024" s="4" t="s">
        <v>806</v>
      </c>
      <c r="E8024" s="28">
        <v>552</v>
      </c>
      <c r="F8024" s="28">
        <v>139</v>
      </c>
      <c r="G8024" s="28">
        <v>9.3000000000000007</v>
      </c>
      <c r="H8024" s="28">
        <v>217</v>
      </c>
      <c r="I8024" s="28">
        <v>14</v>
      </c>
      <c r="J8024" s="28">
        <v>2.3E-3</v>
      </c>
      <c r="AI8024"/>
      <c r="AJ8024"/>
    </row>
    <row r="8025" spans="1:36" ht="14.5" x14ac:dyDescent="0.35">
      <c r="A8025" s="52">
        <f t="shared" si="389"/>
        <v>2016</v>
      </c>
      <c r="B8025" s="30">
        <f t="shared" si="390"/>
        <v>147</v>
      </c>
      <c r="C8025" s="4">
        <f t="shared" si="391"/>
        <v>22</v>
      </c>
      <c r="D8025" s="4" t="s">
        <v>806</v>
      </c>
      <c r="E8025" s="28">
        <v>552</v>
      </c>
      <c r="F8025" s="28">
        <v>139</v>
      </c>
      <c r="G8025" s="28">
        <v>9.3000000000000007</v>
      </c>
      <c r="H8025" s="28">
        <v>217</v>
      </c>
      <c r="I8025" s="28">
        <v>14</v>
      </c>
      <c r="J8025" s="28">
        <v>3.5000000000000001E-3</v>
      </c>
      <c r="AI8025"/>
      <c r="AJ8025"/>
    </row>
    <row r="8026" spans="1:36" ht="14.5" x14ac:dyDescent="0.35">
      <c r="A8026" s="52">
        <f t="shared" si="389"/>
        <v>2016</v>
      </c>
      <c r="B8026" s="30">
        <f t="shared" si="390"/>
        <v>147</v>
      </c>
      <c r="C8026" s="4">
        <f t="shared" si="391"/>
        <v>22</v>
      </c>
      <c r="D8026" s="4" t="s">
        <v>806</v>
      </c>
      <c r="E8026" s="28">
        <v>552</v>
      </c>
      <c r="F8026" s="28">
        <v>139</v>
      </c>
      <c r="G8026" s="28">
        <v>9.3000000000000007</v>
      </c>
      <c r="H8026" s="28">
        <v>217</v>
      </c>
      <c r="I8026" s="28">
        <v>14</v>
      </c>
      <c r="J8026" s="28">
        <v>3.3E-3</v>
      </c>
      <c r="AI8026"/>
      <c r="AJ8026"/>
    </row>
    <row r="8027" spans="1:36" ht="14.5" x14ac:dyDescent="0.35">
      <c r="A8027" s="52">
        <f t="shared" si="389"/>
        <v>2016</v>
      </c>
      <c r="B8027" s="30">
        <f t="shared" si="390"/>
        <v>147</v>
      </c>
      <c r="C8027" s="4">
        <f t="shared" si="391"/>
        <v>22</v>
      </c>
      <c r="D8027" s="4" t="s">
        <v>806</v>
      </c>
      <c r="E8027" s="28">
        <v>552</v>
      </c>
      <c r="F8027" s="28">
        <v>139</v>
      </c>
      <c r="G8027" s="28">
        <v>9.3000000000000007</v>
      </c>
      <c r="H8027" s="28">
        <v>217</v>
      </c>
      <c r="I8027" s="28">
        <v>14</v>
      </c>
      <c r="J8027" s="28">
        <v>2.8E-3</v>
      </c>
      <c r="AI8027"/>
      <c r="AJ8027"/>
    </row>
    <row r="8028" spans="1:36" ht="14.5" x14ac:dyDescent="0.35">
      <c r="A8028" s="52">
        <f t="shared" si="389"/>
        <v>2016</v>
      </c>
      <c r="B8028" s="30">
        <f t="shared" si="390"/>
        <v>147</v>
      </c>
      <c r="C8028" s="4">
        <f t="shared" si="391"/>
        <v>22</v>
      </c>
      <c r="D8028" s="4" t="s">
        <v>806</v>
      </c>
      <c r="E8028" s="28">
        <v>552</v>
      </c>
      <c r="F8028" s="28">
        <v>139</v>
      </c>
      <c r="G8028" s="28">
        <v>9.3000000000000007</v>
      </c>
      <c r="H8028" s="28">
        <v>217</v>
      </c>
      <c r="I8028" s="28">
        <v>14</v>
      </c>
      <c r="J8028" s="28">
        <v>3.0999999999999999E-3</v>
      </c>
      <c r="AI8028"/>
      <c r="AJ8028"/>
    </row>
    <row r="8029" spans="1:36" ht="14.5" x14ac:dyDescent="0.35">
      <c r="A8029" s="52">
        <f t="shared" si="389"/>
        <v>2016</v>
      </c>
      <c r="B8029" s="30">
        <f t="shared" si="390"/>
        <v>147</v>
      </c>
      <c r="C8029" s="4">
        <f t="shared" si="391"/>
        <v>22</v>
      </c>
      <c r="D8029" s="4" t="s">
        <v>806</v>
      </c>
      <c r="E8029" s="28">
        <v>552</v>
      </c>
      <c r="F8029" s="28">
        <v>139</v>
      </c>
      <c r="G8029" s="28">
        <v>9.3000000000000007</v>
      </c>
      <c r="H8029" s="28">
        <v>217</v>
      </c>
      <c r="I8029" s="28">
        <v>14</v>
      </c>
      <c r="J8029" s="28">
        <v>3.7000000000000002E-3</v>
      </c>
      <c r="AI8029"/>
      <c r="AJ8029"/>
    </row>
    <row r="8030" spans="1:36" ht="14.5" x14ac:dyDescent="0.35">
      <c r="A8030" s="52">
        <f t="shared" si="389"/>
        <v>2016</v>
      </c>
      <c r="B8030" s="30">
        <f t="shared" si="390"/>
        <v>147</v>
      </c>
      <c r="C8030" s="4">
        <f t="shared" si="391"/>
        <v>22</v>
      </c>
      <c r="D8030" s="4" t="s">
        <v>806</v>
      </c>
      <c r="E8030" s="28">
        <v>552</v>
      </c>
      <c r="F8030" s="28">
        <v>139</v>
      </c>
      <c r="G8030" s="28">
        <v>9.3000000000000007</v>
      </c>
      <c r="H8030" s="28">
        <v>217</v>
      </c>
      <c r="I8030" s="28">
        <v>14</v>
      </c>
      <c r="J8030" s="28">
        <v>2.0999999999999999E-3</v>
      </c>
      <c r="AI8030"/>
      <c r="AJ8030"/>
    </row>
    <row r="8031" spans="1:36" ht="14.5" x14ac:dyDescent="0.35">
      <c r="A8031" s="52">
        <f t="shared" si="389"/>
        <v>2016</v>
      </c>
      <c r="B8031" s="30">
        <f t="shared" si="390"/>
        <v>147</v>
      </c>
      <c r="C8031" s="4">
        <f t="shared" si="391"/>
        <v>22</v>
      </c>
      <c r="D8031" s="4" t="s">
        <v>806</v>
      </c>
      <c r="E8031" s="28">
        <v>553</v>
      </c>
      <c r="F8031" s="28">
        <v>139</v>
      </c>
      <c r="G8031" s="28">
        <v>9.3000000000000007</v>
      </c>
      <c r="H8031" s="28">
        <v>217</v>
      </c>
      <c r="I8031" s="28">
        <v>14</v>
      </c>
      <c r="J8031" s="28">
        <v>4.1999999999999997E-3</v>
      </c>
      <c r="AI8031"/>
      <c r="AJ8031"/>
    </row>
    <row r="8032" spans="1:36" ht="14.5" x14ac:dyDescent="0.35">
      <c r="A8032" s="52">
        <f t="shared" si="389"/>
        <v>2016</v>
      </c>
      <c r="B8032" s="30">
        <f t="shared" si="390"/>
        <v>147</v>
      </c>
      <c r="C8032" s="4">
        <f t="shared" si="391"/>
        <v>22</v>
      </c>
      <c r="D8032" s="4" t="s">
        <v>806</v>
      </c>
      <c r="E8032" s="28">
        <v>553</v>
      </c>
      <c r="F8032" s="28">
        <v>139</v>
      </c>
      <c r="G8032" s="28">
        <v>9.3000000000000007</v>
      </c>
      <c r="H8032" s="28">
        <v>217</v>
      </c>
      <c r="I8032" s="28">
        <v>14</v>
      </c>
      <c r="J8032" s="28">
        <v>6.7000000000000002E-3</v>
      </c>
      <c r="AI8032"/>
      <c r="AJ8032"/>
    </row>
    <row r="8033" spans="1:36" ht="14.5" x14ac:dyDescent="0.35">
      <c r="A8033" s="52">
        <f t="shared" si="389"/>
        <v>2016</v>
      </c>
      <c r="B8033" s="30">
        <f t="shared" si="390"/>
        <v>147</v>
      </c>
      <c r="C8033" s="4">
        <f t="shared" si="391"/>
        <v>22</v>
      </c>
      <c r="D8033" s="4" t="s">
        <v>806</v>
      </c>
      <c r="E8033" s="28">
        <v>553</v>
      </c>
      <c r="F8033" s="28">
        <v>139</v>
      </c>
      <c r="G8033" s="28">
        <v>9.3000000000000007</v>
      </c>
      <c r="H8033" s="28">
        <v>217</v>
      </c>
      <c r="I8033" s="28">
        <v>14</v>
      </c>
      <c r="J8033" s="28">
        <v>6.1999999999999998E-3</v>
      </c>
      <c r="AI8033"/>
      <c r="AJ8033"/>
    </row>
    <row r="8034" spans="1:36" ht="14.5" x14ac:dyDescent="0.35">
      <c r="A8034" s="52">
        <f t="shared" si="389"/>
        <v>2016</v>
      </c>
      <c r="B8034" s="30">
        <f t="shared" si="390"/>
        <v>147</v>
      </c>
      <c r="C8034" s="4">
        <f t="shared" si="391"/>
        <v>22</v>
      </c>
      <c r="D8034" s="4" t="s">
        <v>806</v>
      </c>
      <c r="E8034" s="28">
        <v>553</v>
      </c>
      <c r="F8034" s="28">
        <v>139</v>
      </c>
      <c r="G8034" s="28">
        <v>9.3000000000000007</v>
      </c>
      <c r="H8034" s="28">
        <v>217</v>
      </c>
      <c r="I8034" s="28">
        <v>14</v>
      </c>
      <c r="J8034" s="28">
        <v>8.0000000000000002E-3</v>
      </c>
      <c r="AI8034"/>
      <c r="AJ8034"/>
    </row>
    <row r="8035" spans="1:36" ht="14.5" x14ac:dyDescent="0.35">
      <c r="A8035" s="52">
        <f t="shared" si="389"/>
        <v>2016</v>
      </c>
      <c r="B8035" s="30">
        <f t="shared" si="390"/>
        <v>147</v>
      </c>
      <c r="C8035" s="4">
        <f t="shared" si="391"/>
        <v>22</v>
      </c>
      <c r="D8035" s="4" t="s">
        <v>806</v>
      </c>
      <c r="E8035" s="28">
        <v>553</v>
      </c>
      <c r="F8035" s="28">
        <v>139</v>
      </c>
      <c r="G8035" s="28">
        <v>9.3000000000000007</v>
      </c>
      <c r="H8035" s="28">
        <v>217</v>
      </c>
      <c r="I8035" s="28">
        <v>14</v>
      </c>
      <c r="J8035" s="28">
        <v>6.0000000000000001E-3</v>
      </c>
      <c r="AI8035"/>
      <c r="AJ8035"/>
    </row>
    <row r="8036" spans="1:36" ht="14.5" x14ac:dyDescent="0.35">
      <c r="A8036" s="52">
        <f t="shared" si="389"/>
        <v>2016</v>
      </c>
      <c r="B8036" s="30">
        <f t="shared" si="390"/>
        <v>147</v>
      </c>
      <c r="C8036" s="4">
        <f t="shared" si="391"/>
        <v>22</v>
      </c>
      <c r="D8036" s="4" t="s">
        <v>806</v>
      </c>
      <c r="E8036" s="28">
        <v>553</v>
      </c>
      <c r="F8036" s="28">
        <v>139</v>
      </c>
      <c r="G8036" s="28">
        <v>9.3000000000000007</v>
      </c>
      <c r="H8036" s="28">
        <v>217</v>
      </c>
      <c r="I8036" s="28">
        <v>14</v>
      </c>
      <c r="J8036" s="28">
        <v>6.7999999999999996E-3</v>
      </c>
      <c r="AI8036"/>
      <c r="AJ8036"/>
    </row>
    <row r="8037" spans="1:36" ht="14.5" x14ac:dyDescent="0.35">
      <c r="A8037" s="52">
        <f t="shared" si="389"/>
        <v>2016</v>
      </c>
      <c r="B8037" s="30">
        <f t="shared" si="390"/>
        <v>147</v>
      </c>
      <c r="C8037" s="4">
        <f t="shared" si="391"/>
        <v>22</v>
      </c>
      <c r="D8037" s="4" t="s">
        <v>806</v>
      </c>
      <c r="E8037" s="28">
        <v>552</v>
      </c>
      <c r="F8037" s="28">
        <v>139</v>
      </c>
      <c r="G8037" s="28">
        <v>9.3000000000000007</v>
      </c>
      <c r="H8037" s="28">
        <v>217</v>
      </c>
      <c r="I8037" s="28">
        <v>15</v>
      </c>
      <c r="J8037" s="28">
        <v>3.8E-3</v>
      </c>
      <c r="AI8037"/>
      <c r="AJ8037"/>
    </row>
    <row r="8038" spans="1:36" ht="14.5" x14ac:dyDescent="0.35">
      <c r="A8038" s="52">
        <f t="shared" si="389"/>
        <v>2016</v>
      </c>
      <c r="B8038" s="30">
        <f t="shared" si="390"/>
        <v>147</v>
      </c>
      <c r="C8038" s="4">
        <f t="shared" si="391"/>
        <v>22</v>
      </c>
      <c r="D8038" s="4" t="s">
        <v>806</v>
      </c>
      <c r="E8038" s="28">
        <v>552</v>
      </c>
      <c r="F8038" s="28">
        <v>139</v>
      </c>
      <c r="G8038" s="28">
        <v>9.3000000000000007</v>
      </c>
      <c r="H8038" s="28">
        <v>217</v>
      </c>
      <c r="I8038" s="28">
        <v>15</v>
      </c>
      <c r="J8038" s="28">
        <v>3.7000000000000002E-3</v>
      </c>
      <c r="AI8038"/>
      <c r="AJ8038"/>
    </row>
    <row r="8039" spans="1:36" ht="14.5" x14ac:dyDescent="0.35">
      <c r="A8039" s="52">
        <f t="shared" si="389"/>
        <v>2016</v>
      </c>
      <c r="B8039" s="30">
        <f t="shared" si="390"/>
        <v>147</v>
      </c>
      <c r="C8039" s="4">
        <f t="shared" si="391"/>
        <v>22</v>
      </c>
      <c r="D8039" s="4" t="s">
        <v>806</v>
      </c>
      <c r="E8039" s="28">
        <v>552</v>
      </c>
      <c r="F8039" s="28">
        <v>139</v>
      </c>
      <c r="G8039" s="28">
        <v>9.3000000000000007</v>
      </c>
      <c r="H8039" s="28">
        <v>217</v>
      </c>
      <c r="I8039" s="28">
        <v>15</v>
      </c>
      <c r="J8039" s="28">
        <v>1.8E-3</v>
      </c>
      <c r="AI8039"/>
      <c r="AJ8039"/>
    </row>
    <row r="8040" spans="1:36" ht="14.5" x14ac:dyDescent="0.35">
      <c r="A8040" s="52">
        <f t="shared" si="389"/>
        <v>2016</v>
      </c>
      <c r="B8040" s="30">
        <f t="shared" si="390"/>
        <v>147</v>
      </c>
      <c r="C8040" s="4">
        <f t="shared" si="391"/>
        <v>22</v>
      </c>
      <c r="D8040" s="4" t="s">
        <v>806</v>
      </c>
      <c r="E8040" s="28">
        <v>552</v>
      </c>
      <c r="F8040" s="28">
        <v>139</v>
      </c>
      <c r="G8040" s="28">
        <v>9.3000000000000007</v>
      </c>
      <c r="H8040" s="28">
        <v>217</v>
      </c>
      <c r="I8040" s="28">
        <v>15</v>
      </c>
      <c r="J8040" s="28">
        <v>3.0000000000000001E-3</v>
      </c>
      <c r="AI8040"/>
      <c r="AJ8040"/>
    </row>
    <row r="8041" spans="1:36" ht="14.5" x14ac:dyDescent="0.35">
      <c r="A8041" s="52">
        <f t="shared" si="389"/>
        <v>2016</v>
      </c>
      <c r="B8041" s="30">
        <f t="shared" si="390"/>
        <v>147</v>
      </c>
      <c r="C8041" s="4">
        <f t="shared" si="391"/>
        <v>22</v>
      </c>
      <c r="D8041" s="4" t="s">
        <v>806</v>
      </c>
      <c r="E8041" s="28">
        <v>552</v>
      </c>
      <c r="F8041" s="28">
        <v>139</v>
      </c>
      <c r="G8041" s="28">
        <v>9.3000000000000007</v>
      </c>
      <c r="H8041" s="28">
        <v>217</v>
      </c>
      <c r="I8041" s="28">
        <v>15</v>
      </c>
      <c r="J8041" s="28">
        <v>2.3999999999999998E-3</v>
      </c>
      <c r="AI8041"/>
      <c r="AJ8041"/>
    </row>
    <row r="8042" spans="1:36" ht="14.5" x14ac:dyDescent="0.35">
      <c r="A8042" s="52">
        <f t="shared" si="389"/>
        <v>2016</v>
      </c>
      <c r="B8042" s="30">
        <f t="shared" si="390"/>
        <v>147</v>
      </c>
      <c r="C8042" s="4">
        <f t="shared" si="391"/>
        <v>22</v>
      </c>
      <c r="D8042" s="4" t="s">
        <v>806</v>
      </c>
      <c r="E8042" s="28">
        <v>552</v>
      </c>
      <c r="F8042" s="28">
        <v>139</v>
      </c>
      <c r="G8042" s="28">
        <v>9.3000000000000007</v>
      </c>
      <c r="H8042" s="28">
        <v>217</v>
      </c>
      <c r="I8042" s="28">
        <v>15</v>
      </c>
      <c r="J8042" s="28">
        <v>2.3E-3</v>
      </c>
      <c r="AI8042"/>
      <c r="AJ8042"/>
    </row>
    <row r="8043" spans="1:36" ht="14.5" x14ac:dyDescent="0.35">
      <c r="A8043" s="52">
        <f t="shared" si="389"/>
        <v>2016</v>
      </c>
      <c r="B8043" s="30">
        <f t="shared" si="390"/>
        <v>147</v>
      </c>
      <c r="C8043" s="4">
        <f t="shared" si="391"/>
        <v>22</v>
      </c>
      <c r="D8043" s="4" t="s">
        <v>806</v>
      </c>
      <c r="E8043" s="28">
        <v>552</v>
      </c>
      <c r="F8043" s="28">
        <v>139</v>
      </c>
      <c r="G8043" s="28">
        <v>9.3000000000000007</v>
      </c>
      <c r="H8043" s="28">
        <v>217</v>
      </c>
      <c r="I8043" s="28">
        <v>15</v>
      </c>
      <c r="J8043" s="28">
        <v>6.1000000000000004E-3</v>
      </c>
      <c r="AI8043"/>
      <c r="AJ8043"/>
    </row>
    <row r="8044" spans="1:36" ht="14.5" x14ac:dyDescent="0.35">
      <c r="A8044" s="52">
        <f t="shared" si="389"/>
        <v>2016</v>
      </c>
      <c r="B8044" s="30">
        <f t="shared" si="390"/>
        <v>147</v>
      </c>
      <c r="C8044" s="4">
        <f t="shared" si="391"/>
        <v>22</v>
      </c>
      <c r="D8044" s="4" t="s">
        <v>806</v>
      </c>
      <c r="E8044" s="28">
        <v>552</v>
      </c>
      <c r="F8044" s="28">
        <v>139</v>
      </c>
      <c r="G8044" s="28">
        <v>9.3000000000000007</v>
      </c>
      <c r="H8044" s="28">
        <v>217</v>
      </c>
      <c r="I8044" s="28">
        <v>15</v>
      </c>
      <c r="J8044" s="28">
        <v>4.0000000000000001E-3</v>
      </c>
      <c r="AI8044"/>
      <c r="AJ8044"/>
    </row>
    <row r="8045" spans="1:36" ht="14.5" x14ac:dyDescent="0.35">
      <c r="A8045" s="52">
        <f t="shared" si="389"/>
        <v>2016</v>
      </c>
      <c r="B8045" s="30">
        <f t="shared" si="390"/>
        <v>147</v>
      </c>
      <c r="C8045" s="4">
        <f t="shared" si="391"/>
        <v>22</v>
      </c>
      <c r="D8045" s="4" t="s">
        <v>806</v>
      </c>
      <c r="E8045" s="28">
        <v>553</v>
      </c>
      <c r="F8045" s="28">
        <v>139</v>
      </c>
      <c r="G8045" s="28">
        <v>9.3000000000000007</v>
      </c>
      <c r="H8045" s="28">
        <v>217</v>
      </c>
      <c r="I8045" s="28">
        <v>15</v>
      </c>
      <c r="J8045" s="28">
        <v>7.3000000000000001E-3</v>
      </c>
      <c r="AI8045"/>
      <c r="AJ8045"/>
    </row>
    <row r="8046" spans="1:36" ht="14.5" x14ac:dyDescent="0.35">
      <c r="A8046" s="52">
        <f t="shared" si="389"/>
        <v>2016</v>
      </c>
      <c r="B8046" s="30">
        <f t="shared" si="390"/>
        <v>147</v>
      </c>
      <c r="C8046" s="4">
        <f t="shared" si="391"/>
        <v>22</v>
      </c>
      <c r="D8046" s="4" t="s">
        <v>806</v>
      </c>
      <c r="E8046" s="28">
        <v>553</v>
      </c>
      <c r="F8046" s="28">
        <v>139</v>
      </c>
      <c r="G8046" s="28">
        <v>9.3000000000000007</v>
      </c>
      <c r="H8046" s="28">
        <v>217</v>
      </c>
      <c r="I8046" s="28">
        <v>15</v>
      </c>
      <c r="J8046" s="28">
        <v>8.9999999999999993E-3</v>
      </c>
      <c r="AI8046"/>
      <c r="AJ8046"/>
    </row>
    <row r="8047" spans="1:36" ht="14.5" x14ac:dyDescent="0.35">
      <c r="A8047" s="52">
        <f t="shared" si="389"/>
        <v>2016</v>
      </c>
      <c r="B8047" s="30">
        <f t="shared" si="390"/>
        <v>147</v>
      </c>
      <c r="C8047" s="4">
        <f t="shared" si="391"/>
        <v>22</v>
      </c>
      <c r="D8047" s="4" t="s">
        <v>806</v>
      </c>
      <c r="E8047" s="28">
        <v>553</v>
      </c>
      <c r="F8047" s="28">
        <v>139</v>
      </c>
      <c r="G8047" s="28">
        <v>9.3000000000000007</v>
      </c>
      <c r="H8047" s="28">
        <v>217</v>
      </c>
      <c r="I8047" s="28">
        <v>15</v>
      </c>
      <c r="J8047" s="28">
        <v>7.7999999999999996E-3</v>
      </c>
      <c r="AI8047"/>
      <c r="AJ8047"/>
    </row>
    <row r="8048" spans="1:36" ht="14.5" x14ac:dyDescent="0.35">
      <c r="A8048" s="52">
        <f t="shared" si="389"/>
        <v>2016</v>
      </c>
      <c r="B8048" s="30">
        <f t="shared" si="390"/>
        <v>147</v>
      </c>
      <c r="C8048" s="4">
        <f t="shared" si="391"/>
        <v>22</v>
      </c>
      <c r="D8048" s="4" t="s">
        <v>806</v>
      </c>
      <c r="E8048" s="28">
        <v>553</v>
      </c>
      <c r="F8048" s="28">
        <v>139</v>
      </c>
      <c r="G8048" s="28">
        <v>9.3000000000000007</v>
      </c>
      <c r="H8048" s="28">
        <v>217</v>
      </c>
      <c r="I8048" s="28">
        <v>15</v>
      </c>
      <c r="J8048" s="28">
        <v>9.7000000000000003E-3</v>
      </c>
      <c r="AI8048"/>
      <c r="AJ8048"/>
    </row>
    <row r="8049" spans="1:36" ht="14.5" x14ac:dyDescent="0.35">
      <c r="A8049" s="52">
        <f t="shared" si="389"/>
        <v>2016</v>
      </c>
      <c r="B8049" s="30">
        <f t="shared" si="390"/>
        <v>147</v>
      </c>
      <c r="C8049" s="4">
        <f t="shared" si="391"/>
        <v>22</v>
      </c>
      <c r="D8049" s="4" t="s">
        <v>806</v>
      </c>
      <c r="E8049" s="28">
        <v>553</v>
      </c>
      <c r="F8049" s="28">
        <v>139</v>
      </c>
      <c r="G8049" s="28">
        <v>9.3000000000000007</v>
      </c>
      <c r="H8049" s="28">
        <v>217</v>
      </c>
      <c r="I8049" s="28">
        <v>15</v>
      </c>
      <c r="J8049" s="28">
        <v>9.2999999999999992E-3</v>
      </c>
      <c r="AI8049"/>
      <c r="AJ8049"/>
    </row>
    <row r="8050" spans="1:36" ht="14.5" x14ac:dyDescent="0.35">
      <c r="A8050" s="52">
        <f t="shared" si="389"/>
        <v>2016</v>
      </c>
      <c r="B8050" s="30">
        <f t="shared" si="390"/>
        <v>147</v>
      </c>
      <c r="C8050" s="4">
        <f t="shared" si="391"/>
        <v>22</v>
      </c>
      <c r="D8050" s="4" t="s">
        <v>806</v>
      </c>
      <c r="E8050" s="28">
        <v>553</v>
      </c>
      <c r="F8050" s="28">
        <v>139</v>
      </c>
      <c r="G8050" s="28">
        <v>9.3000000000000007</v>
      </c>
      <c r="H8050" s="28">
        <v>217</v>
      </c>
      <c r="I8050" s="28">
        <v>15</v>
      </c>
      <c r="J8050" s="28">
        <v>7.9000000000000008E-3</v>
      </c>
      <c r="AI8050"/>
      <c r="AJ8050"/>
    </row>
    <row r="8051" spans="1:36" ht="14.5" x14ac:dyDescent="0.35">
      <c r="A8051" s="52">
        <f t="shared" si="389"/>
        <v>2016</v>
      </c>
      <c r="B8051" s="30">
        <f t="shared" si="390"/>
        <v>147</v>
      </c>
      <c r="C8051" s="4">
        <f t="shared" si="391"/>
        <v>22</v>
      </c>
      <c r="D8051" s="4" t="s">
        <v>806</v>
      </c>
      <c r="E8051" s="28">
        <v>552</v>
      </c>
      <c r="F8051" s="28">
        <v>139</v>
      </c>
      <c r="G8051" s="28">
        <v>9.3000000000000007</v>
      </c>
      <c r="H8051" s="28">
        <v>217</v>
      </c>
      <c r="I8051" s="28">
        <v>16</v>
      </c>
      <c r="J8051" s="28">
        <v>4.1000000000000003E-3</v>
      </c>
      <c r="AI8051"/>
      <c r="AJ8051"/>
    </row>
    <row r="8052" spans="1:36" ht="14.5" x14ac:dyDescent="0.35">
      <c r="A8052" s="52">
        <f t="shared" si="389"/>
        <v>2016</v>
      </c>
      <c r="B8052" s="30">
        <f t="shared" si="390"/>
        <v>147</v>
      </c>
      <c r="C8052" s="4">
        <f t="shared" si="391"/>
        <v>22</v>
      </c>
      <c r="D8052" s="4" t="s">
        <v>806</v>
      </c>
      <c r="E8052" s="28">
        <v>552</v>
      </c>
      <c r="F8052" s="28">
        <v>139</v>
      </c>
      <c r="G8052" s="28">
        <v>9.3000000000000007</v>
      </c>
      <c r="H8052" s="28">
        <v>217</v>
      </c>
      <c r="I8052" s="28">
        <v>17</v>
      </c>
      <c r="J8052" s="28">
        <v>7.0000000000000001E-3</v>
      </c>
      <c r="AI8052"/>
      <c r="AJ8052"/>
    </row>
    <row r="8053" spans="1:36" ht="14.5" x14ac:dyDescent="0.35">
      <c r="A8053" s="52">
        <f t="shared" si="389"/>
        <v>2016</v>
      </c>
      <c r="B8053" s="30">
        <f t="shared" si="390"/>
        <v>147</v>
      </c>
      <c r="C8053" s="4">
        <f t="shared" si="391"/>
        <v>22</v>
      </c>
      <c r="D8053" s="4" t="s">
        <v>806</v>
      </c>
      <c r="E8053" s="28">
        <v>553</v>
      </c>
      <c r="F8053" s="28">
        <v>139</v>
      </c>
      <c r="G8053" s="28">
        <v>9.3000000000000007</v>
      </c>
      <c r="H8053" s="28">
        <v>217</v>
      </c>
      <c r="I8053" s="28">
        <v>17</v>
      </c>
      <c r="J8053" s="28">
        <v>1.41E-2</v>
      </c>
      <c r="AI8053"/>
      <c r="AJ8053"/>
    </row>
    <row r="8054" spans="1:36" ht="14.5" x14ac:dyDescent="0.35">
      <c r="A8054" s="52">
        <f t="shared" si="389"/>
        <v>2016</v>
      </c>
      <c r="B8054" s="30">
        <f t="shared" si="390"/>
        <v>147</v>
      </c>
      <c r="C8054" s="4">
        <f t="shared" si="391"/>
        <v>22</v>
      </c>
      <c r="D8054" s="4" t="s">
        <v>806</v>
      </c>
      <c r="E8054" s="28">
        <v>553</v>
      </c>
      <c r="F8054" s="28">
        <v>139</v>
      </c>
      <c r="G8054" s="28">
        <v>9.3000000000000007</v>
      </c>
      <c r="H8054" s="28">
        <v>217</v>
      </c>
      <c r="I8054" s="28">
        <v>18</v>
      </c>
      <c r="J8054" s="28">
        <v>2.06E-2</v>
      </c>
      <c r="AI8054"/>
      <c r="AJ8054"/>
    </row>
    <row r="8055" spans="1:36" ht="14.5" x14ac:dyDescent="0.35">
      <c r="A8055" s="52">
        <f t="shared" si="389"/>
        <v>2016</v>
      </c>
      <c r="B8055" s="30">
        <f t="shared" si="390"/>
        <v>147</v>
      </c>
      <c r="C8055" s="4">
        <f t="shared" si="391"/>
        <v>22</v>
      </c>
      <c r="D8055" s="4" t="s">
        <v>806</v>
      </c>
      <c r="E8055" s="28">
        <v>549</v>
      </c>
      <c r="F8055" s="28">
        <v>151</v>
      </c>
      <c r="G8055" s="28">
        <v>4.8</v>
      </c>
      <c r="H8055" s="28">
        <v>217</v>
      </c>
      <c r="I8055" s="28">
        <v>7</v>
      </c>
      <c r="J8055" s="28">
        <v>2E-3</v>
      </c>
      <c r="AI8055"/>
      <c r="AJ8055"/>
    </row>
    <row r="8056" spans="1:36" ht="14.5" x14ac:dyDescent="0.35">
      <c r="A8056" s="52">
        <f t="shared" si="389"/>
        <v>2016</v>
      </c>
      <c r="B8056" s="30">
        <f t="shared" si="390"/>
        <v>147</v>
      </c>
      <c r="C8056" s="4">
        <f t="shared" si="391"/>
        <v>22</v>
      </c>
      <c r="D8056" s="4" t="s">
        <v>806</v>
      </c>
      <c r="E8056" s="28">
        <v>549</v>
      </c>
      <c r="F8056" s="28">
        <v>151</v>
      </c>
      <c r="G8056" s="28">
        <v>4.8</v>
      </c>
      <c r="H8056" s="28">
        <v>217</v>
      </c>
      <c r="I8056" s="28">
        <v>8</v>
      </c>
      <c r="J8056" s="28">
        <v>5.4999999999999997E-3</v>
      </c>
      <c r="AI8056"/>
      <c r="AJ8056"/>
    </row>
    <row r="8057" spans="1:36" ht="14.5" x14ac:dyDescent="0.35">
      <c r="A8057" s="52">
        <f t="shared" si="389"/>
        <v>2016</v>
      </c>
      <c r="B8057" s="30">
        <f t="shared" si="390"/>
        <v>147</v>
      </c>
      <c r="C8057" s="4">
        <f t="shared" si="391"/>
        <v>22</v>
      </c>
      <c r="D8057" s="4" t="s">
        <v>806</v>
      </c>
      <c r="E8057" s="28">
        <v>548</v>
      </c>
      <c r="F8057" s="28">
        <v>151</v>
      </c>
      <c r="G8057" s="28">
        <v>4.8</v>
      </c>
      <c r="H8057" s="28">
        <v>217</v>
      </c>
      <c r="I8057" s="28">
        <v>9</v>
      </c>
      <c r="J8057" s="28">
        <v>1.1999999999999999E-3</v>
      </c>
      <c r="AI8057"/>
      <c r="AJ8057"/>
    </row>
    <row r="8058" spans="1:36" ht="14.5" x14ac:dyDescent="0.35">
      <c r="A8058" s="52">
        <f t="shared" si="389"/>
        <v>2016</v>
      </c>
      <c r="B8058" s="30">
        <f t="shared" si="390"/>
        <v>147</v>
      </c>
      <c r="C8058" s="4">
        <f t="shared" si="391"/>
        <v>22</v>
      </c>
      <c r="D8058" s="4" t="s">
        <v>806</v>
      </c>
      <c r="E8058" s="28">
        <v>548</v>
      </c>
      <c r="F8058" s="28">
        <v>151</v>
      </c>
      <c r="G8058" s="28">
        <v>4.8</v>
      </c>
      <c r="H8058" s="28">
        <v>217</v>
      </c>
      <c r="I8058" s="28">
        <v>9</v>
      </c>
      <c r="J8058" s="28">
        <v>1.4E-3</v>
      </c>
      <c r="AI8058"/>
      <c r="AJ8058"/>
    </row>
    <row r="8059" spans="1:36" ht="14.5" x14ac:dyDescent="0.35">
      <c r="A8059" s="52">
        <f t="shared" si="389"/>
        <v>2016</v>
      </c>
      <c r="B8059" s="30">
        <f t="shared" si="390"/>
        <v>147</v>
      </c>
      <c r="C8059" s="4">
        <f t="shared" si="391"/>
        <v>22</v>
      </c>
      <c r="D8059" s="4" t="s">
        <v>806</v>
      </c>
      <c r="E8059" s="28">
        <v>548</v>
      </c>
      <c r="F8059" s="28">
        <v>151</v>
      </c>
      <c r="G8059" s="28">
        <v>4.8</v>
      </c>
      <c r="H8059" s="28">
        <v>217</v>
      </c>
      <c r="I8059" s="28">
        <v>9</v>
      </c>
      <c r="J8059" s="28">
        <v>1.4E-3</v>
      </c>
      <c r="AI8059"/>
      <c r="AJ8059"/>
    </row>
    <row r="8060" spans="1:36" ht="14.5" x14ac:dyDescent="0.35">
      <c r="A8060" s="52">
        <f t="shared" si="389"/>
        <v>2016</v>
      </c>
      <c r="B8060" s="30">
        <f t="shared" si="390"/>
        <v>147</v>
      </c>
      <c r="C8060" s="4">
        <f t="shared" si="391"/>
        <v>22</v>
      </c>
      <c r="D8060" s="4" t="s">
        <v>806</v>
      </c>
      <c r="E8060" s="28">
        <v>548</v>
      </c>
      <c r="F8060" s="28">
        <v>151</v>
      </c>
      <c r="G8060" s="28">
        <v>4.8</v>
      </c>
      <c r="H8060" s="28">
        <v>217</v>
      </c>
      <c r="I8060" s="28">
        <v>9</v>
      </c>
      <c r="J8060" s="28">
        <v>1E-3</v>
      </c>
      <c r="AI8060"/>
      <c r="AJ8060"/>
    </row>
    <row r="8061" spans="1:36" ht="14.5" x14ac:dyDescent="0.35">
      <c r="A8061" s="52">
        <f t="shared" si="389"/>
        <v>2016</v>
      </c>
      <c r="B8061" s="30">
        <f t="shared" si="390"/>
        <v>147</v>
      </c>
      <c r="C8061" s="4">
        <f t="shared" si="391"/>
        <v>22</v>
      </c>
      <c r="D8061" s="4" t="s">
        <v>806</v>
      </c>
      <c r="E8061" s="28">
        <v>548</v>
      </c>
      <c r="F8061" s="28">
        <v>151</v>
      </c>
      <c r="G8061" s="28">
        <v>4.8</v>
      </c>
      <c r="H8061" s="28">
        <v>217</v>
      </c>
      <c r="I8061" s="28">
        <v>9</v>
      </c>
      <c r="J8061" s="28">
        <v>1.1999999999999999E-3</v>
      </c>
      <c r="AI8061"/>
      <c r="AJ8061"/>
    </row>
    <row r="8062" spans="1:36" ht="14.5" x14ac:dyDescent="0.35">
      <c r="A8062" s="52">
        <f t="shared" si="389"/>
        <v>2016</v>
      </c>
      <c r="B8062" s="30">
        <f t="shared" si="390"/>
        <v>147</v>
      </c>
      <c r="C8062" s="4">
        <f t="shared" si="391"/>
        <v>22</v>
      </c>
      <c r="D8062" s="4" t="s">
        <v>806</v>
      </c>
      <c r="E8062" s="28">
        <v>548</v>
      </c>
      <c r="F8062" s="28">
        <v>151</v>
      </c>
      <c r="G8062" s="28">
        <v>4.8</v>
      </c>
      <c r="H8062" s="28">
        <v>217</v>
      </c>
      <c r="I8062" s="28">
        <v>9</v>
      </c>
      <c r="J8062" s="28">
        <v>1.8E-3</v>
      </c>
      <c r="AI8062"/>
      <c r="AJ8062"/>
    </row>
    <row r="8063" spans="1:36" ht="14.5" x14ac:dyDescent="0.35">
      <c r="A8063" s="52">
        <f t="shared" si="389"/>
        <v>2016</v>
      </c>
      <c r="B8063" s="30">
        <f t="shared" si="390"/>
        <v>147</v>
      </c>
      <c r="C8063" s="4">
        <f t="shared" si="391"/>
        <v>22</v>
      </c>
      <c r="D8063" s="4" t="s">
        <v>806</v>
      </c>
      <c r="E8063" s="28">
        <v>548</v>
      </c>
      <c r="F8063" s="28">
        <v>151</v>
      </c>
      <c r="G8063" s="28">
        <v>4.8</v>
      </c>
      <c r="H8063" s="28">
        <v>217</v>
      </c>
      <c r="I8063" s="28">
        <v>9</v>
      </c>
      <c r="J8063" s="28">
        <v>1.9E-3</v>
      </c>
      <c r="AI8063"/>
      <c r="AJ8063"/>
    </row>
    <row r="8064" spans="1:36" ht="14.5" x14ac:dyDescent="0.35">
      <c r="A8064" s="52">
        <f t="shared" si="389"/>
        <v>2016</v>
      </c>
      <c r="B8064" s="30">
        <f t="shared" si="390"/>
        <v>147</v>
      </c>
      <c r="C8064" s="4">
        <f t="shared" si="391"/>
        <v>22</v>
      </c>
      <c r="D8064" s="4" t="s">
        <v>806</v>
      </c>
      <c r="E8064" s="28">
        <v>548</v>
      </c>
      <c r="F8064" s="28">
        <v>151</v>
      </c>
      <c r="G8064" s="28">
        <v>4.8</v>
      </c>
      <c r="H8064" s="28">
        <v>217</v>
      </c>
      <c r="I8064" s="28">
        <v>9</v>
      </c>
      <c r="J8064" s="28">
        <v>1.4E-3</v>
      </c>
      <c r="AI8064"/>
      <c r="AJ8064"/>
    </row>
    <row r="8065" spans="1:36" ht="14.5" x14ac:dyDescent="0.35">
      <c r="A8065" s="52">
        <f t="shared" si="389"/>
        <v>2016</v>
      </c>
      <c r="B8065" s="30">
        <f t="shared" si="390"/>
        <v>147</v>
      </c>
      <c r="C8065" s="4">
        <f t="shared" si="391"/>
        <v>22</v>
      </c>
      <c r="D8065" s="4" t="s">
        <v>806</v>
      </c>
      <c r="E8065" s="28">
        <v>549</v>
      </c>
      <c r="F8065" s="28">
        <v>151</v>
      </c>
      <c r="G8065" s="28">
        <v>4.8</v>
      </c>
      <c r="H8065" s="28">
        <v>217</v>
      </c>
      <c r="I8065" s="28">
        <v>9</v>
      </c>
      <c r="J8065" s="28">
        <v>2.5000000000000001E-3</v>
      </c>
      <c r="AI8065"/>
      <c r="AJ8065"/>
    </row>
    <row r="8066" spans="1:36" ht="14.5" x14ac:dyDescent="0.35">
      <c r="A8066" s="52">
        <f t="shared" ref="A8066:A8129" si="392">YEAR(D8066)</f>
        <v>2016</v>
      </c>
      <c r="B8066" s="30">
        <f t="shared" ref="B8066:B8129" si="393">D8066-DATE(YEAR(D8066),1,0)</f>
        <v>147</v>
      </c>
      <c r="C8066" s="4">
        <f t="shared" ref="C8066:C8129" si="394">WEEKNUM(D8066,1)</f>
        <v>22</v>
      </c>
      <c r="D8066" s="4" t="s">
        <v>806</v>
      </c>
      <c r="E8066" s="28">
        <v>549</v>
      </c>
      <c r="F8066" s="28">
        <v>151</v>
      </c>
      <c r="G8066" s="28">
        <v>4.8</v>
      </c>
      <c r="H8066" s="28">
        <v>217</v>
      </c>
      <c r="I8066" s="28">
        <v>9</v>
      </c>
      <c r="J8066" s="28">
        <v>2E-3</v>
      </c>
      <c r="AI8066"/>
      <c r="AJ8066"/>
    </row>
    <row r="8067" spans="1:36" ht="14.5" x14ac:dyDescent="0.35">
      <c r="A8067" s="52">
        <f t="shared" si="392"/>
        <v>2016</v>
      </c>
      <c r="B8067" s="30">
        <f t="shared" si="393"/>
        <v>147</v>
      </c>
      <c r="C8067" s="4">
        <f t="shared" si="394"/>
        <v>22</v>
      </c>
      <c r="D8067" s="4" t="s">
        <v>806</v>
      </c>
      <c r="E8067" s="28">
        <v>549</v>
      </c>
      <c r="F8067" s="28">
        <v>151</v>
      </c>
      <c r="G8067" s="28">
        <v>4.8</v>
      </c>
      <c r="H8067" s="28">
        <v>217</v>
      </c>
      <c r="I8067" s="28">
        <v>9</v>
      </c>
      <c r="J8067" s="28">
        <v>2.2000000000000001E-3</v>
      </c>
      <c r="AI8067"/>
      <c r="AJ8067"/>
    </row>
    <row r="8068" spans="1:36" ht="14.5" x14ac:dyDescent="0.35">
      <c r="A8068" s="52">
        <f t="shared" si="392"/>
        <v>2016</v>
      </c>
      <c r="B8068" s="30">
        <f t="shared" si="393"/>
        <v>147</v>
      </c>
      <c r="C8068" s="4">
        <f t="shared" si="394"/>
        <v>22</v>
      </c>
      <c r="D8068" s="4" t="s">
        <v>806</v>
      </c>
      <c r="E8068" s="28">
        <v>549</v>
      </c>
      <c r="F8068" s="28">
        <v>151</v>
      </c>
      <c r="G8068" s="28">
        <v>4.8</v>
      </c>
      <c r="H8068" s="28">
        <v>217</v>
      </c>
      <c r="I8068" s="28">
        <v>9</v>
      </c>
      <c r="J8068" s="28">
        <v>2.3E-3</v>
      </c>
      <c r="AI8068"/>
      <c r="AJ8068"/>
    </row>
    <row r="8069" spans="1:36" ht="14.5" x14ac:dyDescent="0.35">
      <c r="A8069" s="52">
        <f t="shared" si="392"/>
        <v>2016</v>
      </c>
      <c r="B8069" s="30">
        <f t="shared" si="393"/>
        <v>147</v>
      </c>
      <c r="C8069" s="4">
        <f t="shared" si="394"/>
        <v>22</v>
      </c>
      <c r="D8069" s="4" t="s">
        <v>806</v>
      </c>
      <c r="E8069" s="28">
        <v>549</v>
      </c>
      <c r="F8069" s="28">
        <v>151</v>
      </c>
      <c r="G8069" s="28">
        <v>4.8</v>
      </c>
      <c r="H8069" s="28">
        <v>217</v>
      </c>
      <c r="I8069" s="28">
        <v>9</v>
      </c>
      <c r="J8069" s="28">
        <v>1.4E-3</v>
      </c>
      <c r="AI8069"/>
      <c r="AJ8069"/>
    </row>
    <row r="8070" spans="1:36" ht="14.5" x14ac:dyDescent="0.35">
      <c r="A8070" s="52">
        <f t="shared" si="392"/>
        <v>2016</v>
      </c>
      <c r="B8070" s="30">
        <f t="shared" si="393"/>
        <v>147</v>
      </c>
      <c r="C8070" s="4">
        <f t="shared" si="394"/>
        <v>22</v>
      </c>
      <c r="D8070" s="4" t="s">
        <v>806</v>
      </c>
      <c r="E8070" s="28">
        <v>549</v>
      </c>
      <c r="F8070" s="28">
        <v>151</v>
      </c>
      <c r="G8070" s="28">
        <v>4.8</v>
      </c>
      <c r="H8070" s="28">
        <v>217</v>
      </c>
      <c r="I8070" s="28">
        <v>9</v>
      </c>
      <c r="J8070" s="28">
        <v>1.6999999999999999E-3</v>
      </c>
      <c r="AI8070"/>
      <c r="AJ8070"/>
    </row>
    <row r="8071" spans="1:36" ht="14.5" x14ac:dyDescent="0.35">
      <c r="A8071" s="52">
        <f t="shared" si="392"/>
        <v>2016</v>
      </c>
      <c r="B8071" s="30">
        <f t="shared" si="393"/>
        <v>147</v>
      </c>
      <c r="C8071" s="4">
        <f t="shared" si="394"/>
        <v>22</v>
      </c>
      <c r="D8071" s="4" t="s">
        <v>806</v>
      </c>
      <c r="E8071" s="28">
        <v>549</v>
      </c>
      <c r="F8071" s="28">
        <v>151</v>
      </c>
      <c r="G8071" s="28">
        <v>4.8</v>
      </c>
      <c r="H8071" s="28">
        <v>217</v>
      </c>
      <c r="I8071" s="28">
        <v>9</v>
      </c>
      <c r="J8071" s="28">
        <v>1.8E-3</v>
      </c>
      <c r="AI8071"/>
      <c r="AJ8071"/>
    </row>
    <row r="8072" spans="1:36" ht="14.5" x14ac:dyDescent="0.35">
      <c r="A8072" s="52">
        <f t="shared" si="392"/>
        <v>2016</v>
      </c>
      <c r="B8072" s="30">
        <f t="shared" si="393"/>
        <v>147</v>
      </c>
      <c r="C8072" s="4">
        <f t="shared" si="394"/>
        <v>22</v>
      </c>
      <c r="D8072" s="4" t="s">
        <v>806</v>
      </c>
      <c r="E8072" s="28">
        <v>549</v>
      </c>
      <c r="F8072" s="28">
        <v>151</v>
      </c>
      <c r="G8072" s="28">
        <v>4.8</v>
      </c>
      <c r="H8072" s="28">
        <v>217</v>
      </c>
      <c r="I8072" s="28">
        <v>9</v>
      </c>
      <c r="J8072" s="28">
        <v>3.3E-3</v>
      </c>
      <c r="AI8072"/>
      <c r="AJ8072"/>
    </row>
    <row r="8073" spans="1:36" ht="14.5" x14ac:dyDescent="0.35">
      <c r="A8073" s="52">
        <f t="shared" si="392"/>
        <v>2016</v>
      </c>
      <c r="B8073" s="30">
        <f t="shared" si="393"/>
        <v>147</v>
      </c>
      <c r="C8073" s="4">
        <f t="shared" si="394"/>
        <v>22</v>
      </c>
      <c r="D8073" s="4" t="s">
        <v>806</v>
      </c>
      <c r="E8073" s="28">
        <v>549</v>
      </c>
      <c r="F8073" s="28">
        <v>151</v>
      </c>
      <c r="G8073" s="28">
        <v>4.8</v>
      </c>
      <c r="H8073" s="28">
        <v>217</v>
      </c>
      <c r="I8073" s="28">
        <v>9</v>
      </c>
      <c r="J8073" s="28">
        <v>2.3999999999999998E-3</v>
      </c>
      <c r="AI8073"/>
      <c r="AJ8073"/>
    </row>
    <row r="8074" spans="1:36" ht="14.5" x14ac:dyDescent="0.35">
      <c r="A8074" s="52">
        <f t="shared" si="392"/>
        <v>2016</v>
      </c>
      <c r="B8074" s="30">
        <f t="shared" si="393"/>
        <v>147</v>
      </c>
      <c r="C8074" s="4">
        <f t="shared" si="394"/>
        <v>22</v>
      </c>
      <c r="D8074" s="4" t="s">
        <v>806</v>
      </c>
      <c r="E8074" s="28">
        <v>548</v>
      </c>
      <c r="F8074" s="28">
        <v>151</v>
      </c>
      <c r="G8074" s="28">
        <v>4.8</v>
      </c>
      <c r="H8074" s="28">
        <v>217</v>
      </c>
      <c r="I8074" s="28">
        <v>10</v>
      </c>
      <c r="J8074" s="28">
        <v>1.6999999999999999E-3</v>
      </c>
      <c r="AI8074"/>
      <c r="AJ8074"/>
    </row>
    <row r="8075" spans="1:36" ht="14.5" x14ac:dyDescent="0.35">
      <c r="A8075" s="52">
        <f t="shared" si="392"/>
        <v>2016</v>
      </c>
      <c r="B8075" s="30">
        <f t="shared" si="393"/>
        <v>147</v>
      </c>
      <c r="C8075" s="4">
        <f t="shared" si="394"/>
        <v>22</v>
      </c>
      <c r="D8075" s="4" t="s">
        <v>806</v>
      </c>
      <c r="E8075" s="28">
        <v>548</v>
      </c>
      <c r="F8075" s="28">
        <v>151</v>
      </c>
      <c r="G8075" s="28">
        <v>4.8</v>
      </c>
      <c r="H8075" s="28">
        <v>217</v>
      </c>
      <c r="I8075" s="28">
        <v>10</v>
      </c>
      <c r="J8075" s="28">
        <v>1.5E-3</v>
      </c>
      <c r="AI8075"/>
      <c r="AJ8075"/>
    </row>
    <row r="8076" spans="1:36" ht="14.5" x14ac:dyDescent="0.35">
      <c r="A8076" s="52">
        <f t="shared" si="392"/>
        <v>2016</v>
      </c>
      <c r="B8076" s="30">
        <f t="shared" si="393"/>
        <v>147</v>
      </c>
      <c r="C8076" s="4">
        <f t="shared" si="394"/>
        <v>22</v>
      </c>
      <c r="D8076" s="4" t="s">
        <v>806</v>
      </c>
      <c r="E8076" s="28">
        <v>548</v>
      </c>
      <c r="F8076" s="28">
        <v>151</v>
      </c>
      <c r="G8076" s="28">
        <v>4.8</v>
      </c>
      <c r="H8076" s="28">
        <v>217</v>
      </c>
      <c r="I8076" s="28">
        <v>10</v>
      </c>
      <c r="J8076" s="28">
        <v>1.6000000000000001E-3</v>
      </c>
      <c r="AI8076"/>
      <c r="AJ8076"/>
    </row>
    <row r="8077" spans="1:36" ht="14.5" x14ac:dyDescent="0.35">
      <c r="A8077" s="52">
        <f t="shared" si="392"/>
        <v>2016</v>
      </c>
      <c r="B8077" s="30">
        <f t="shared" si="393"/>
        <v>147</v>
      </c>
      <c r="C8077" s="4">
        <f t="shared" si="394"/>
        <v>22</v>
      </c>
      <c r="D8077" s="4" t="s">
        <v>806</v>
      </c>
      <c r="E8077" s="28">
        <v>548</v>
      </c>
      <c r="F8077" s="28">
        <v>151</v>
      </c>
      <c r="G8077" s="28">
        <v>4.8</v>
      </c>
      <c r="H8077" s="28">
        <v>217</v>
      </c>
      <c r="I8077" s="28">
        <v>10</v>
      </c>
      <c r="J8077" s="28">
        <v>1.8E-3</v>
      </c>
      <c r="AI8077"/>
      <c r="AJ8077"/>
    </row>
    <row r="8078" spans="1:36" ht="14.5" x14ac:dyDescent="0.35">
      <c r="A8078" s="52">
        <f t="shared" si="392"/>
        <v>2016</v>
      </c>
      <c r="B8078" s="30">
        <f t="shared" si="393"/>
        <v>147</v>
      </c>
      <c r="C8078" s="4">
        <f t="shared" si="394"/>
        <v>22</v>
      </c>
      <c r="D8078" s="4" t="s">
        <v>806</v>
      </c>
      <c r="E8078" s="28">
        <v>548</v>
      </c>
      <c r="F8078" s="28">
        <v>151</v>
      </c>
      <c r="G8078" s="28">
        <v>4.8</v>
      </c>
      <c r="H8078" s="28">
        <v>217</v>
      </c>
      <c r="I8078" s="28">
        <v>10</v>
      </c>
      <c r="J8078" s="28">
        <v>1.6999999999999999E-3</v>
      </c>
      <c r="AI8078"/>
      <c r="AJ8078"/>
    </row>
    <row r="8079" spans="1:36" ht="14.5" x14ac:dyDescent="0.35">
      <c r="A8079" s="52">
        <f t="shared" si="392"/>
        <v>2016</v>
      </c>
      <c r="B8079" s="30">
        <f t="shared" si="393"/>
        <v>147</v>
      </c>
      <c r="C8079" s="4">
        <f t="shared" si="394"/>
        <v>22</v>
      </c>
      <c r="D8079" s="4" t="s">
        <v>806</v>
      </c>
      <c r="E8079" s="28">
        <v>548</v>
      </c>
      <c r="F8079" s="28">
        <v>151</v>
      </c>
      <c r="G8079" s="28">
        <v>4.8</v>
      </c>
      <c r="H8079" s="28">
        <v>217</v>
      </c>
      <c r="I8079" s="28">
        <v>10</v>
      </c>
      <c r="J8079" s="28">
        <v>1.5E-3</v>
      </c>
      <c r="AI8079"/>
      <c r="AJ8079"/>
    </row>
    <row r="8080" spans="1:36" ht="14.5" x14ac:dyDescent="0.35">
      <c r="A8080" s="52">
        <f t="shared" si="392"/>
        <v>2016</v>
      </c>
      <c r="B8080" s="30">
        <f t="shared" si="393"/>
        <v>147</v>
      </c>
      <c r="C8080" s="4">
        <f t="shared" si="394"/>
        <v>22</v>
      </c>
      <c r="D8080" s="4" t="s">
        <v>806</v>
      </c>
      <c r="E8080" s="28">
        <v>548</v>
      </c>
      <c r="F8080" s="28">
        <v>151</v>
      </c>
      <c r="G8080" s="28">
        <v>4.8</v>
      </c>
      <c r="H8080" s="28">
        <v>217</v>
      </c>
      <c r="I8080" s="28">
        <v>10</v>
      </c>
      <c r="J8080" s="28">
        <v>1.8E-3</v>
      </c>
      <c r="AI8080"/>
      <c r="AJ8080"/>
    </row>
    <row r="8081" spans="1:36" ht="14.5" x14ac:dyDescent="0.35">
      <c r="A8081" s="52">
        <f t="shared" si="392"/>
        <v>2016</v>
      </c>
      <c r="B8081" s="30">
        <f t="shared" si="393"/>
        <v>147</v>
      </c>
      <c r="C8081" s="4">
        <f t="shared" si="394"/>
        <v>22</v>
      </c>
      <c r="D8081" s="4" t="s">
        <v>806</v>
      </c>
      <c r="E8081" s="28">
        <v>548</v>
      </c>
      <c r="F8081" s="28">
        <v>151</v>
      </c>
      <c r="G8081" s="28">
        <v>4.8</v>
      </c>
      <c r="H8081" s="28">
        <v>217</v>
      </c>
      <c r="I8081" s="28">
        <v>10</v>
      </c>
      <c r="J8081" s="28">
        <v>1.2999999999999999E-3</v>
      </c>
      <c r="AI8081"/>
      <c r="AJ8081"/>
    </row>
    <row r="8082" spans="1:36" ht="14.5" x14ac:dyDescent="0.35">
      <c r="A8082" s="52">
        <f t="shared" si="392"/>
        <v>2016</v>
      </c>
      <c r="B8082" s="30">
        <f t="shared" si="393"/>
        <v>147</v>
      </c>
      <c r="C8082" s="4">
        <f t="shared" si="394"/>
        <v>22</v>
      </c>
      <c r="D8082" s="4" t="s">
        <v>806</v>
      </c>
      <c r="E8082" s="28">
        <v>548</v>
      </c>
      <c r="F8082" s="28">
        <v>151</v>
      </c>
      <c r="G8082" s="28">
        <v>4.8</v>
      </c>
      <c r="H8082" s="28">
        <v>217</v>
      </c>
      <c r="I8082" s="28">
        <v>10</v>
      </c>
      <c r="J8082" s="28">
        <v>1.6999999999999999E-3</v>
      </c>
      <c r="AI8082"/>
      <c r="AJ8082"/>
    </row>
    <row r="8083" spans="1:36" ht="14.5" x14ac:dyDescent="0.35">
      <c r="A8083" s="52">
        <f t="shared" si="392"/>
        <v>2016</v>
      </c>
      <c r="B8083" s="30">
        <f t="shared" si="393"/>
        <v>147</v>
      </c>
      <c r="C8083" s="4">
        <f t="shared" si="394"/>
        <v>22</v>
      </c>
      <c r="D8083" s="4" t="s">
        <v>806</v>
      </c>
      <c r="E8083" s="28">
        <v>548</v>
      </c>
      <c r="F8083" s="28">
        <v>151</v>
      </c>
      <c r="G8083" s="28">
        <v>4.8</v>
      </c>
      <c r="H8083" s="28">
        <v>217</v>
      </c>
      <c r="I8083" s="28">
        <v>10</v>
      </c>
      <c r="J8083" s="28">
        <v>1.6999999999999999E-3</v>
      </c>
      <c r="AI8083"/>
      <c r="AJ8083"/>
    </row>
    <row r="8084" spans="1:36" ht="14.5" x14ac:dyDescent="0.35">
      <c r="A8084" s="52">
        <f t="shared" si="392"/>
        <v>2016</v>
      </c>
      <c r="B8084" s="30">
        <f t="shared" si="393"/>
        <v>147</v>
      </c>
      <c r="C8084" s="4">
        <f t="shared" si="394"/>
        <v>22</v>
      </c>
      <c r="D8084" s="4" t="s">
        <v>806</v>
      </c>
      <c r="E8084" s="28">
        <v>548</v>
      </c>
      <c r="F8084" s="28">
        <v>151</v>
      </c>
      <c r="G8084" s="28">
        <v>4.8</v>
      </c>
      <c r="H8084" s="28">
        <v>217</v>
      </c>
      <c r="I8084" s="28">
        <v>10</v>
      </c>
      <c r="J8084" s="28">
        <v>1.9E-3</v>
      </c>
      <c r="AI8084"/>
      <c r="AJ8084"/>
    </row>
    <row r="8085" spans="1:36" ht="14.5" x14ac:dyDescent="0.35">
      <c r="A8085" s="52">
        <f t="shared" si="392"/>
        <v>2016</v>
      </c>
      <c r="B8085" s="30">
        <f t="shared" si="393"/>
        <v>147</v>
      </c>
      <c r="C8085" s="4">
        <f t="shared" si="394"/>
        <v>22</v>
      </c>
      <c r="D8085" s="4" t="s">
        <v>806</v>
      </c>
      <c r="E8085" s="28">
        <v>548</v>
      </c>
      <c r="F8085" s="28">
        <v>151</v>
      </c>
      <c r="G8085" s="28">
        <v>4.8</v>
      </c>
      <c r="H8085" s="28">
        <v>217</v>
      </c>
      <c r="I8085" s="28">
        <v>10</v>
      </c>
      <c r="J8085" s="28">
        <v>2E-3</v>
      </c>
      <c r="AI8085"/>
      <c r="AJ8085"/>
    </row>
    <row r="8086" spans="1:36" ht="14.5" x14ac:dyDescent="0.35">
      <c r="A8086" s="52">
        <f t="shared" si="392"/>
        <v>2016</v>
      </c>
      <c r="B8086" s="30">
        <f t="shared" si="393"/>
        <v>147</v>
      </c>
      <c r="C8086" s="4">
        <f t="shared" si="394"/>
        <v>22</v>
      </c>
      <c r="D8086" s="4" t="s">
        <v>806</v>
      </c>
      <c r="E8086" s="28">
        <v>548</v>
      </c>
      <c r="F8086" s="28">
        <v>151</v>
      </c>
      <c r="G8086" s="28">
        <v>4.8</v>
      </c>
      <c r="H8086" s="28">
        <v>217</v>
      </c>
      <c r="I8086" s="28">
        <v>10</v>
      </c>
      <c r="J8086" s="28">
        <v>1.2999999999999999E-3</v>
      </c>
      <c r="AI8086"/>
      <c r="AJ8086"/>
    </row>
    <row r="8087" spans="1:36" ht="14.5" x14ac:dyDescent="0.35">
      <c r="A8087" s="52">
        <f t="shared" si="392"/>
        <v>2016</v>
      </c>
      <c r="B8087" s="30">
        <f t="shared" si="393"/>
        <v>147</v>
      </c>
      <c r="C8087" s="4">
        <f t="shared" si="394"/>
        <v>22</v>
      </c>
      <c r="D8087" s="4" t="s">
        <v>806</v>
      </c>
      <c r="E8087" s="28">
        <v>548</v>
      </c>
      <c r="F8087" s="28">
        <v>151</v>
      </c>
      <c r="G8087" s="28">
        <v>4.8</v>
      </c>
      <c r="H8087" s="28">
        <v>217</v>
      </c>
      <c r="I8087" s="28">
        <v>10</v>
      </c>
      <c r="J8087" s="28">
        <v>1.6999999999999999E-3</v>
      </c>
      <c r="AI8087"/>
      <c r="AJ8087"/>
    </row>
    <row r="8088" spans="1:36" ht="14.5" x14ac:dyDescent="0.35">
      <c r="A8088" s="52">
        <f t="shared" si="392"/>
        <v>2016</v>
      </c>
      <c r="B8088" s="30">
        <f t="shared" si="393"/>
        <v>147</v>
      </c>
      <c r="C8088" s="4">
        <f t="shared" si="394"/>
        <v>22</v>
      </c>
      <c r="D8088" s="4" t="s">
        <v>806</v>
      </c>
      <c r="E8088" s="28">
        <v>548</v>
      </c>
      <c r="F8088" s="28">
        <v>151</v>
      </c>
      <c r="G8088" s="28">
        <v>4.8</v>
      </c>
      <c r="H8088" s="28">
        <v>217</v>
      </c>
      <c r="I8088" s="28">
        <v>10</v>
      </c>
      <c r="J8088" s="28">
        <v>1.1999999999999999E-3</v>
      </c>
      <c r="AI8088"/>
      <c r="AJ8088"/>
    </row>
    <row r="8089" spans="1:36" ht="14.5" x14ac:dyDescent="0.35">
      <c r="A8089" s="52">
        <f t="shared" si="392"/>
        <v>2016</v>
      </c>
      <c r="B8089" s="30">
        <f t="shared" si="393"/>
        <v>147</v>
      </c>
      <c r="C8089" s="4">
        <f t="shared" si="394"/>
        <v>22</v>
      </c>
      <c r="D8089" s="4" t="s">
        <v>806</v>
      </c>
      <c r="E8089" s="28">
        <v>548</v>
      </c>
      <c r="F8089" s="28">
        <v>151</v>
      </c>
      <c r="G8089" s="28">
        <v>4.8</v>
      </c>
      <c r="H8089" s="28">
        <v>217</v>
      </c>
      <c r="I8089" s="28">
        <v>10</v>
      </c>
      <c r="J8089" s="28">
        <v>1.9E-3</v>
      </c>
      <c r="AI8089"/>
      <c r="AJ8089"/>
    </row>
    <row r="8090" spans="1:36" ht="14.5" x14ac:dyDescent="0.35">
      <c r="A8090" s="52">
        <f t="shared" si="392"/>
        <v>2016</v>
      </c>
      <c r="B8090" s="30">
        <f t="shared" si="393"/>
        <v>147</v>
      </c>
      <c r="C8090" s="4">
        <f t="shared" si="394"/>
        <v>22</v>
      </c>
      <c r="D8090" s="4" t="s">
        <v>806</v>
      </c>
      <c r="E8090" s="28">
        <v>548</v>
      </c>
      <c r="F8090" s="28">
        <v>151</v>
      </c>
      <c r="G8090" s="28">
        <v>4.8</v>
      </c>
      <c r="H8090" s="28">
        <v>217</v>
      </c>
      <c r="I8090" s="28">
        <v>10</v>
      </c>
      <c r="J8090" s="28">
        <v>1.5E-3</v>
      </c>
      <c r="AI8090"/>
      <c r="AJ8090"/>
    </row>
    <row r="8091" spans="1:36" ht="14.5" x14ac:dyDescent="0.35">
      <c r="A8091" s="52">
        <f t="shared" si="392"/>
        <v>2016</v>
      </c>
      <c r="B8091" s="30">
        <f t="shared" si="393"/>
        <v>147</v>
      </c>
      <c r="C8091" s="4">
        <f t="shared" si="394"/>
        <v>22</v>
      </c>
      <c r="D8091" s="4" t="s">
        <v>806</v>
      </c>
      <c r="E8091" s="28">
        <v>548</v>
      </c>
      <c r="F8091" s="28">
        <v>151</v>
      </c>
      <c r="G8091" s="28">
        <v>4.8</v>
      </c>
      <c r="H8091" s="28">
        <v>217</v>
      </c>
      <c r="I8091" s="28">
        <v>10</v>
      </c>
      <c r="J8091" s="28">
        <v>2.2000000000000001E-3</v>
      </c>
      <c r="AI8091"/>
      <c r="AJ8091"/>
    </row>
    <row r="8092" spans="1:36" ht="14.5" x14ac:dyDescent="0.35">
      <c r="A8092" s="52">
        <f t="shared" si="392"/>
        <v>2016</v>
      </c>
      <c r="B8092" s="30">
        <f t="shared" si="393"/>
        <v>147</v>
      </c>
      <c r="C8092" s="4">
        <f t="shared" si="394"/>
        <v>22</v>
      </c>
      <c r="D8092" s="4" t="s">
        <v>806</v>
      </c>
      <c r="E8092" s="28">
        <v>548</v>
      </c>
      <c r="F8092" s="28">
        <v>151</v>
      </c>
      <c r="G8092" s="28">
        <v>4.8</v>
      </c>
      <c r="H8092" s="28">
        <v>217</v>
      </c>
      <c r="I8092" s="28">
        <v>10</v>
      </c>
      <c r="J8092" s="28">
        <v>2.3E-3</v>
      </c>
      <c r="AI8092"/>
      <c r="AJ8092"/>
    </row>
    <row r="8093" spans="1:36" ht="14.5" x14ac:dyDescent="0.35">
      <c r="A8093" s="52">
        <f t="shared" si="392"/>
        <v>2016</v>
      </c>
      <c r="B8093" s="30">
        <f t="shared" si="393"/>
        <v>147</v>
      </c>
      <c r="C8093" s="4">
        <f t="shared" si="394"/>
        <v>22</v>
      </c>
      <c r="D8093" s="4" t="s">
        <v>806</v>
      </c>
      <c r="E8093" s="28">
        <v>548</v>
      </c>
      <c r="F8093" s="28">
        <v>151</v>
      </c>
      <c r="G8093" s="28">
        <v>4.8</v>
      </c>
      <c r="H8093" s="28">
        <v>217</v>
      </c>
      <c r="I8093" s="28">
        <v>10</v>
      </c>
      <c r="J8093" s="28">
        <v>1.8E-3</v>
      </c>
      <c r="AI8093"/>
      <c r="AJ8093"/>
    </row>
    <row r="8094" spans="1:36" ht="14.5" x14ac:dyDescent="0.35">
      <c r="A8094" s="52">
        <f t="shared" si="392"/>
        <v>2016</v>
      </c>
      <c r="B8094" s="30">
        <f t="shared" si="393"/>
        <v>147</v>
      </c>
      <c r="C8094" s="4">
        <f t="shared" si="394"/>
        <v>22</v>
      </c>
      <c r="D8094" s="4" t="s">
        <v>806</v>
      </c>
      <c r="E8094" s="28">
        <v>548</v>
      </c>
      <c r="F8094" s="28">
        <v>151</v>
      </c>
      <c r="G8094" s="28">
        <v>4.8</v>
      </c>
      <c r="H8094" s="28">
        <v>217</v>
      </c>
      <c r="I8094" s="28">
        <v>10</v>
      </c>
      <c r="J8094" s="28">
        <v>1.8E-3</v>
      </c>
      <c r="AI8094"/>
      <c r="AJ8094"/>
    </row>
    <row r="8095" spans="1:36" ht="14.5" x14ac:dyDescent="0.35">
      <c r="A8095" s="52">
        <f t="shared" si="392"/>
        <v>2016</v>
      </c>
      <c r="B8095" s="30">
        <f t="shared" si="393"/>
        <v>147</v>
      </c>
      <c r="C8095" s="4">
        <f t="shared" si="394"/>
        <v>22</v>
      </c>
      <c r="D8095" s="4" t="s">
        <v>806</v>
      </c>
      <c r="E8095" s="28">
        <v>548</v>
      </c>
      <c r="F8095" s="28">
        <v>151</v>
      </c>
      <c r="G8095" s="28">
        <v>4.8</v>
      </c>
      <c r="H8095" s="28">
        <v>217</v>
      </c>
      <c r="I8095" s="28">
        <v>10</v>
      </c>
      <c r="J8095" s="28">
        <v>1.5E-3</v>
      </c>
      <c r="AI8095"/>
      <c r="AJ8095"/>
    </row>
    <row r="8096" spans="1:36" ht="14.5" x14ac:dyDescent="0.35">
      <c r="A8096" s="52">
        <f t="shared" si="392"/>
        <v>2016</v>
      </c>
      <c r="B8096" s="30">
        <f t="shared" si="393"/>
        <v>147</v>
      </c>
      <c r="C8096" s="4">
        <f t="shared" si="394"/>
        <v>22</v>
      </c>
      <c r="D8096" s="4" t="s">
        <v>806</v>
      </c>
      <c r="E8096" s="28">
        <v>548</v>
      </c>
      <c r="F8096" s="28">
        <v>151</v>
      </c>
      <c r="G8096" s="28">
        <v>4.8</v>
      </c>
      <c r="H8096" s="28">
        <v>217</v>
      </c>
      <c r="I8096" s="28">
        <v>10</v>
      </c>
      <c r="J8096" s="28">
        <v>1.8E-3</v>
      </c>
      <c r="AI8096"/>
      <c r="AJ8096"/>
    </row>
    <row r="8097" spans="1:36" ht="14.5" x14ac:dyDescent="0.35">
      <c r="A8097" s="52">
        <f t="shared" si="392"/>
        <v>2016</v>
      </c>
      <c r="B8097" s="30">
        <f t="shared" si="393"/>
        <v>147</v>
      </c>
      <c r="C8097" s="4">
        <f t="shared" si="394"/>
        <v>22</v>
      </c>
      <c r="D8097" s="4" t="s">
        <v>806</v>
      </c>
      <c r="E8097" s="28">
        <v>548</v>
      </c>
      <c r="F8097" s="28">
        <v>151</v>
      </c>
      <c r="G8097" s="28">
        <v>4.8</v>
      </c>
      <c r="H8097" s="28">
        <v>217</v>
      </c>
      <c r="I8097" s="28">
        <v>10</v>
      </c>
      <c r="J8097" s="28">
        <v>1.6999999999999999E-3</v>
      </c>
      <c r="AI8097"/>
      <c r="AJ8097"/>
    </row>
    <row r="8098" spans="1:36" ht="14.5" x14ac:dyDescent="0.35">
      <c r="A8098" s="52">
        <f t="shared" si="392"/>
        <v>2016</v>
      </c>
      <c r="B8098" s="30">
        <f t="shared" si="393"/>
        <v>147</v>
      </c>
      <c r="C8098" s="4">
        <f t="shared" si="394"/>
        <v>22</v>
      </c>
      <c r="D8098" s="4" t="s">
        <v>806</v>
      </c>
      <c r="E8098" s="28">
        <v>548</v>
      </c>
      <c r="F8098" s="28">
        <v>151</v>
      </c>
      <c r="G8098" s="28">
        <v>4.8</v>
      </c>
      <c r="H8098" s="28">
        <v>217</v>
      </c>
      <c r="I8098" s="28">
        <v>10</v>
      </c>
      <c r="J8098" s="28">
        <v>1.8E-3</v>
      </c>
      <c r="AI8098"/>
      <c r="AJ8098"/>
    </row>
    <row r="8099" spans="1:36" ht="14.5" x14ac:dyDescent="0.35">
      <c r="A8099" s="52">
        <f t="shared" si="392"/>
        <v>2016</v>
      </c>
      <c r="B8099" s="30">
        <f t="shared" si="393"/>
        <v>147</v>
      </c>
      <c r="C8099" s="4">
        <f t="shared" si="394"/>
        <v>22</v>
      </c>
      <c r="D8099" s="4" t="s">
        <v>806</v>
      </c>
      <c r="E8099" s="28">
        <v>548</v>
      </c>
      <c r="F8099" s="28">
        <v>151</v>
      </c>
      <c r="G8099" s="28">
        <v>4.8</v>
      </c>
      <c r="H8099" s="28">
        <v>217</v>
      </c>
      <c r="I8099" s="28">
        <v>10</v>
      </c>
      <c r="J8099" s="28">
        <v>1.6000000000000001E-3</v>
      </c>
      <c r="AI8099"/>
      <c r="AJ8099"/>
    </row>
    <row r="8100" spans="1:36" ht="14.5" x14ac:dyDescent="0.35">
      <c r="A8100" s="52">
        <f t="shared" si="392"/>
        <v>2016</v>
      </c>
      <c r="B8100" s="30">
        <f t="shared" si="393"/>
        <v>147</v>
      </c>
      <c r="C8100" s="4">
        <f t="shared" si="394"/>
        <v>22</v>
      </c>
      <c r="D8100" s="4" t="s">
        <v>806</v>
      </c>
      <c r="E8100" s="28">
        <v>548</v>
      </c>
      <c r="F8100" s="28">
        <v>151</v>
      </c>
      <c r="G8100" s="28">
        <v>4.8</v>
      </c>
      <c r="H8100" s="28">
        <v>217</v>
      </c>
      <c r="I8100" s="28">
        <v>10</v>
      </c>
      <c r="J8100" s="28">
        <v>1.8E-3</v>
      </c>
      <c r="AI8100"/>
      <c r="AJ8100"/>
    </row>
    <row r="8101" spans="1:36" ht="14.5" x14ac:dyDescent="0.35">
      <c r="A8101" s="52">
        <f t="shared" si="392"/>
        <v>2016</v>
      </c>
      <c r="B8101" s="30">
        <f t="shared" si="393"/>
        <v>147</v>
      </c>
      <c r="C8101" s="4">
        <f t="shared" si="394"/>
        <v>22</v>
      </c>
      <c r="D8101" s="4" t="s">
        <v>806</v>
      </c>
      <c r="E8101" s="28">
        <v>548</v>
      </c>
      <c r="F8101" s="28">
        <v>151</v>
      </c>
      <c r="G8101" s="28">
        <v>4.8</v>
      </c>
      <c r="H8101" s="28">
        <v>217</v>
      </c>
      <c r="I8101" s="28">
        <v>10</v>
      </c>
      <c r="J8101" s="28">
        <v>1.6000000000000001E-3</v>
      </c>
      <c r="AI8101"/>
      <c r="AJ8101"/>
    </row>
    <row r="8102" spans="1:36" ht="14.5" x14ac:dyDescent="0.35">
      <c r="A8102" s="52">
        <f t="shared" si="392"/>
        <v>2016</v>
      </c>
      <c r="B8102" s="30">
        <f t="shared" si="393"/>
        <v>147</v>
      </c>
      <c r="C8102" s="4">
        <f t="shared" si="394"/>
        <v>22</v>
      </c>
      <c r="D8102" s="4" t="s">
        <v>806</v>
      </c>
      <c r="E8102" s="28">
        <v>548</v>
      </c>
      <c r="F8102" s="28">
        <v>151</v>
      </c>
      <c r="G8102" s="28">
        <v>4.8</v>
      </c>
      <c r="H8102" s="28">
        <v>217</v>
      </c>
      <c r="I8102" s="28">
        <v>10</v>
      </c>
      <c r="J8102" s="28">
        <v>1.4E-3</v>
      </c>
      <c r="AI8102"/>
      <c r="AJ8102"/>
    </row>
    <row r="8103" spans="1:36" ht="14.5" x14ac:dyDescent="0.35">
      <c r="A8103" s="52">
        <f t="shared" si="392"/>
        <v>2016</v>
      </c>
      <c r="B8103" s="30">
        <f t="shared" si="393"/>
        <v>147</v>
      </c>
      <c r="C8103" s="4">
        <f t="shared" si="394"/>
        <v>22</v>
      </c>
      <c r="D8103" s="4" t="s">
        <v>806</v>
      </c>
      <c r="E8103" s="28">
        <v>548</v>
      </c>
      <c r="F8103" s="28">
        <v>151</v>
      </c>
      <c r="G8103" s="28">
        <v>4.8</v>
      </c>
      <c r="H8103" s="28">
        <v>217</v>
      </c>
      <c r="I8103" s="28">
        <v>10</v>
      </c>
      <c r="J8103" s="28">
        <v>1.8E-3</v>
      </c>
      <c r="AI8103"/>
      <c r="AJ8103"/>
    </row>
    <row r="8104" spans="1:36" ht="14.5" x14ac:dyDescent="0.35">
      <c r="A8104" s="52">
        <f t="shared" si="392"/>
        <v>2016</v>
      </c>
      <c r="B8104" s="30">
        <f t="shared" si="393"/>
        <v>147</v>
      </c>
      <c r="C8104" s="4">
        <f t="shared" si="394"/>
        <v>22</v>
      </c>
      <c r="D8104" s="4" t="s">
        <v>806</v>
      </c>
      <c r="E8104" s="28">
        <v>548</v>
      </c>
      <c r="F8104" s="28">
        <v>151</v>
      </c>
      <c r="G8104" s="28">
        <v>4.8</v>
      </c>
      <c r="H8104" s="28">
        <v>217</v>
      </c>
      <c r="I8104" s="28">
        <v>10</v>
      </c>
      <c r="J8104" s="28">
        <v>1E-3</v>
      </c>
      <c r="AI8104"/>
      <c r="AJ8104"/>
    </row>
    <row r="8105" spans="1:36" ht="14.5" x14ac:dyDescent="0.35">
      <c r="A8105" s="52">
        <f t="shared" si="392"/>
        <v>2016</v>
      </c>
      <c r="B8105" s="30">
        <f t="shared" si="393"/>
        <v>147</v>
      </c>
      <c r="C8105" s="4">
        <f t="shared" si="394"/>
        <v>22</v>
      </c>
      <c r="D8105" s="4" t="s">
        <v>806</v>
      </c>
      <c r="E8105" s="28">
        <v>548</v>
      </c>
      <c r="F8105" s="28">
        <v>151</v>
      </c>
      <c r="G8105" s="28">
        <v>4.8</v>
      </c>
      <c r="H8105" s="28">
        <v>217</v>
      </c>
      <c r="I8105" s="28">
        <v>10</v>
      </c>
      <c r="J8105" s="28">
        <v>1.8E-3</v>
      </c>
      <c r="AI8105"/>
      <c r="AJ8105"/>
    </row>
    <row r="8106" spans="1:36" ht="14.5" x14ac:dyDescent="0.35">
      <c r="A8106" s="52">
        <f t="shared" si="392"/>
        <v>2016</v>
      </c>
      <c r="B8106" s="30">
        <f t="shared" si="393"/>
        <v>147</v>
      </c>
      <c r="C8106" s="4">
        <f t="shared" si="394"/>
        <v>22</v>
      </c>
      <c r="D8106" s="4" t="s">
        <v>806</v>
      </c>
      <c r="E8106" s="28">
        <v>548</v>
      </c>
      <c r="F8106" s="28">
        <v>151</v>
      </c>
      <c r="G8106" s="28">
        <v>4.8</v>
      </c>
      <c r="H8106" s="28">
        <v>217</v>
      </c>
      <c r="I8106" s="28">
        <v>10</v>
      </c>
      <c r="J8106" s="28">
        <v>1.6999999999999999E-3</v>
      </c>
      <c r="AI8106"/>
      <c r="AJ8106"/>
    </row>
    <row r="8107" spans="1:36" ht="14.5" x14ac:dyDescent="0.35">
      <c r="A8107" s="52">
        <f t="shared" si="392"/>
        <v>2016</v>
      </c>
      <c r="B8107" s="30">
        <f t="shared" si="393"/>
        <v>147</v>
      </c>
      <c r="C8107" s="4">
        <f t="shared" si="394"/>
        <v>22</v>
      </c>
      <c r="D8107" s="4" t="s">
        <v>806</v>
      </c>
      <c r="E8107" s="28">
        <v>548</v>
      </c>
      <c r="F8107" s="28">
        <v>151</v>
      </c>
      <c r="G8107" s="28">
        <v>4.8</v>
      </c>
      <c r="H8107" s="28">
        <v>217</v>
      </c>
      <c r="I8107" s="28">
        <v>10</v>
      </c>
      <c r="J8107" s="28">
        <v>1.5E-3</v>
      </c>
      <c r="AI8107"/>
      <c r="AJ8107"/>
    </row>
    <row r="8108" spans="1:36" ht="14.5" x14ac:dyDescent="0.35">
      <c r="A8108" s="52">
        <f t="shared" si="392"/>
        <v>2016</v>
      </c>
      <c r="B8108" s="30">
        <f t="shared" si="393"/>
        <v>147</v>
      </c>
      <c r="C8108" s="4">
        <f t="shared" si="394"/>
        <v>22</v>
      </c>
      <c r="D8108" s="4" t="s">
        <v>806</v>
      </c>
      <c r="E8108" s="28">
        <v>548</v>
      </c>
      <c r="F8108" s="28">
        <v>151</v>
      </c>
      <c r="G8108" s="28">
        <v>4.8</v>
      </c>
      <c r="H8108" s="28">
        <v>217</v>
      </c>
      <c r="I8108" s="28">
        <v>10</v>
      </c>
      <c r="J8108" s="28">
        <v>1.5E-3</v>
      </c>
      <c r="AI8108"/>
      <c r="AJ8108"/>
    </row>
    <row r="8109" spans="1:36" ht="14.5" x14ac:dyDescent="0.35">
      <c r="A8109" s="52">
        <f t="shared" si="392"/>
        <v>2016</v>
      </c>
      <c r="B8109" s="30">
        <f t="shared" si="393"/>
        <v>147</v>
      </c>
      <c r="C8109" s="4">
        <f t="shared" si="394"/>
        <v>22</v>
      </c>
      <c r="D8109" s="4" t="s">
        <v>806</v>
      </c>
      <c r="E8109" s="28">
        <v>548</v>
      </c>
      <c r="F8109" s="28">
        <v>151</v>
      </c>
      <c r="G8109" s="28">
        <v>4.8</v>
      </c>
      <c r="H8109" s="28">
        <v>217</v>
      </c>
      <c r="I8109" s="28">
        <v>10</v>
      </c>
      <c r="J8109" s="28">
        <v>1.2999999999999999E-3</v>
      </c>
      <c r="AI8109"/>
      <c r="AJ8109"/>
    </row>
    <row r="8110" spans="1:36" ht="14.5" x14ac:dyDescent="0.35">
      <c r="A8110" s="52">
        <f t="shared" si="392"/>
        <v>2016</v>
      </c>
      <c r="B8110" s="30">
        <f t="shared" si="393"/>
        <v>147</v>
      </c>
      <c r="C8110" s="4">
        <f t="shared" si="394"/>
        <v>22</v>
      </c>
      <c r="D8110" s="4" t="s">
        <v>806</v>
      </c>
      <c r="E8110" s="28">
        <v>549</v>
      </c>
      <c r="F8110" s="28">
        <v>151</v>
      </c>
      <c r="G8110" s="28">
        <v>4.8</v>
      </c>
      <c r="H8110" s="28">
        <v>217</v>
      </c>
      <c r="I8110" s="28">
        <v>10</v>
      </c>
      <c r="J8110" s="28">
        <v>2.8E-3</v>
      </c>
      <c r="AI8110"/>
      <c r="AJ8110"/>
    </row>
    <row r="8111" spans="1:36" ht="14.5" x14ac:dyDescent="0.35">
      <c r="A8111" s="52">
        <f t="shared" si="392"/>
        <v>2016</v>
      </c>
      <c r="B8111" s="30">
        <f t="shared" si="393"/>
        <v>147</v>
      </c>
      <c r="C8111" s="4">
        <f t="shared" si="394"/>
        <v>22</v>
      </c>
      <c r="D8111" s="4" t="s">
        <v>806</v>
      </c>
      <c r="E8111" s="28">
        <v>549</v>
      </c>
      <c r="F8111" s="28">
        <v>151</v>
      </c>
      <c r="G8111" s="28">
        <v>4.8</v>
      </c>
      <c r="H8111" s="28">
        <v>217</v>
      </c>
      <c r="I8111" s="28">
        <v>10</v>
      </c>
      <c r="J8111" s="28">
        <v>1.4E-3</v>
      </c>
      <c r="AI8111"/>
      <c r="AJ8111"/>
    </row>
    <row r="8112" spans="1:36" ht="14.5" x14ac:dyDescent="0.35">
      <c r="A8112" s="52">
        <f t="shared" si="392"/>
        <v>2016</v>
      </c>
      <c r="B8112" s="30">
        <f t="shared" si="393"/>
        <v>147</v>
      </c>
      <c r="C8112" s="4">
        <f t="shared" si="394"/>
        <v>22</v>
      </c>
      <c r="D8112" s="4" t="s">
        <v>806</v>
      </c>
      <c r="E8112" s="28">
        <v>549</v>
      </c>
      <c r="F8112" s="28">
        <v>151</v>
      </c>
      <c r="G8112" s="28">
        <v>4.8</v>
      </c>
      <c r="H8112" s="28">
        <v>217</v>
      </c>
      <c r="I8112" s="28">
        <v>10</v>
      </c>
      <c r="J8112" s="28">
        <v>2.8E-3</v>
      </c>
      <c r="AI8112"/>
      <c r="AJ8112"/>
    </row>
    <row r="8113" spans="1:36" ht="14.5" x14ac:dyDescent="0.35">
      <c r="A8113" s="52">
        <f t="shared" si="392"/>
        <v>2016</v>
      </c>
      <c r="B8113" s="30">
        <f t="shared" si="393"/>
        <v>147</v>
      </c>
      <c r="C8113" s="4">
        <f t="shared" si="394"/>
        <v>22</v>
      </c>
      <c r="D8113" s="4" t="s">
        <v>806</v>
      </c>
      <c r="E8113" s="28">
        <v>549</v>
      </c>
      <c r="F8113" s="28">
        <v>151</v>
      </c>
      <c r="G8113" s="28">
        <v>4.8</v>
      </c>
      <c r="H8113" s="28">
        <v>217</v>
      </c>
      <c r="I8113" s="28">
        <v>10</v>
      </c>
      <c r="J8113" s="28">
        <v>3.0000000000000001E-3</v>
      </c>
      <c r="AI8113"/>
      <c r="AJ8113"/>
    </row>
    <row r="8114" spans="1:36" ht="14.5" x14ac:dyDescent="0.35">
      <c r="A8114" s="52">
        <f t="shared" si="392"/>
        <v>2016</v>
      </c>
      <c r="B8114" s="30">
        <f t="shared" si="393"/>
        <v>147</v>
      </c>
      <c r="C8114" s="4">
        <f t="shared" si="394"/>
        <v>22</v>
      </c>
      <c r="D8114" s="4" t="s">
        <v>806</v>
      </c>
      <c r="E8114" s="28">
        <v>549</v>
      </c>
      <c r="F8114" s="28">
        <v>151</v>
      </c>
      <c r="G8114" s="28">
        <v>4.8</v>
      </c>
      <c r="H8114" s="28">
        <v>217</v>
      </c>
      <c r="I8114" s="28">
        <v>10</v>
      </c>
      <c r="J8114" s="28">
        <v>4.3E-3</v>
      </c>
      <c r="AI8114"/>
      <c r="AJ8114"/>
    </row>
    <row r="8115" spans="1:36" ht="14.5" x14ac:dyDescent="0.35">
      <c r="A8115" s="52">
        <f t="shared" si="392"/>
        <v>2016</v>
      </c>
      <c r="B8115" s="30">
        <f t="shared" si="393"/>
        <v>147</v>
      </c>
      <c r="C8115" s="4">
        <f t="shared" si="394"/>
        <v>22</v>
      </c>
      <c r="D8115" s="4" t="s">
        <v>806</v>
      </c>
      <c r="E8115" s="28">
        <v>549</v>
      </c>
      <c r="F8115" s="28">
        <v>151</v>
      </c>
      <c r="G8115" s="28">
        <v>4.8</v>
      </c>
      <c r="H8115" s="28">
        <v>217</v>
      </c>
      <c r="I8115" s="28">
        <v>10</v>
      </c>
      <c r="J8115" s="28">
        <v>3.0000000000000001E-3</v>
      </c>
      <c r="AI8115"/>
      <c r="AJ8115"/>
    </row>
    <row r="8116" spans="1:36" ht="14.5" x14ac:dyDescent="0.35">
      <c r="A8116" s="52">
        <f t="shared" si="392"/>
        <v>2016</v>
      </c>
      <c r="B8116" s="30">
        <f t="shared" si="393"/>
        <v>147</v>
      </c>
      <c r="C8116" s="4">
        <f t="shared" si="394"/>
        <v>22</v>
      </c>
      <c r="D8116" s="4" t="s">
        <v>806</v>
      </c>
      <c r="E8116" s="28">
        <v>549</v>
      </c>
      <c r="F8116" s="28">
        <v>151</v>
      </c>
      <c r="G8116" s="28">
        <v>4.8</v>
      </c>
      <c r="H8116" s="28">
        <v>217</v>
      </c>
      <c r="I8116" s="28">
        <v>10</v>
      </c>
      <c r="J8116" s="28">
        <v>3.8999999999999998E-3</v>
      </c>
      <c r="AI8116"/>
      <c r="AJ8116"/>
    </row>
    <row r="8117" spans="1:36" ht="14.5" x14ac:dyDescent="0.35">
      <c r="A8117" s="52">
        <f t="shared" si="392"/>
        <v>2016</v>
      </c>
      <c r="B8117" s="30">
        <f t="shared" si="393"/>
        <v>147</v>
      </c>
      <c r="C8117" s="4">
        <f t="shared" si="394"/>
        <v>22</v>
      </c>
      <c r="D8117" s="4" t="s">
        <v>806</v>
      </c>
      <c r="E8117" s="28">
        <v>549</v>
      </c>
      <c r="F8117" s="28">
        <v>151</v>
      </c>
      <c r="G8117" s="28">
        <v>4.8</v>
      </c>
      <c r="H8117" s="28">
        <v>217</v>
      </c>
      <c r="I8117" s="28">
        <v>10</v>
      </c>
      <c r="J8117" s="28">
        <v>2.5000000000000001E-3</v>
      </c>
      <c r="AI8117"/>
      <c r="AJ8117"/>
    </row>
    <row r="8118" spans="1:36" ht="14.5" x14ac:dyDescent="0.35">
      <c r="A8118" s="52">
        <f t="shared" si="392"/>
        <v>2016</v>
      </c>
      <c r="B8118" s="30">
        <f t="shared" si="393"/>
        <v>147</v>
      </c>
      <c r="C8118" s="4">
        <f t="shared" si="394"/>
        <v>22</v>
      </c>
      <c r="D8118" s="4" t="s">
        <v>806</v>
      </c>
      <c r="E8118" s="28">
        <v>549</v>
      </c>
      <c r="F8118" s="28">
        <v>151</v>
      </c>
      <c r="G8118" s="28">
        <v>4.8</v>
      </c>
      <c r="H8118" s="28">
        <v>217</v>
      </c>
      <c r="I8118" s="28">
        <v>10</v>
      </c>
      <c r="J8118" s="28">
        <v>2.3999999999999998E-3</v>
      </c>
      <c r="AI8118"/>
      <c r="AJ8118"/>
    </row>
    <row r="8119" spans="1:36" ht="14.5" x14ac:dyDescent="0.35">
      <c r="A8119" s="52">
        <f t="shared" si="392"/>
        <v>2016</v>
      </c>
      <c r="B8119" s="30">
        <f t="shared" si="393"/>
        <v>147</v>
      </c>
      <c r="C8119" s="4">
        <f t="shared" si="394"/>
        <v>22</v>
      </c>
      <c r="D8119" s="4" t="s">
        <v>806</v>
      </c>
      <c r="E8119" s="28">
        <v>549</v>
      </c>
      <c r="F8119" s="28">
        <v>151</v>
      </c>
      <c r="G8119" s="28">
        <v>4.8</v>
      </c>
      <c r="H8119" s="28">
        <v>217</v>
      </c>
      <c r="I8119" s="28">
        <v>10</v>
      </c>
      <c r="J8119" s="28">
        <v>2.8E-3</v>
      </c>
      <c r="AI8119"/>
      <c r="AJ8119"/>
    </row>
    <row r="8120" spans="1:36" ht="14.5" x14ac:dyDescent="0.35">
      <c r="A8120" s="52">
        <f t="shared" si="392"/>
        <v>2016</v>
      </c>
      <c r="B8120" s="30">
        <f t="shared" si="393"/>
        <v>147</v>
      </c>
      <c r="C8120" s="4">
        <f t="shared" si="394"/>
        <v>22</v>
      </c>
      <c r="D8120" s="4" t="s">
        <v>806</v>
      </c>
      <c r="E8120" s="28">
        <v>549</v>
      </c>
      <c r="F8120" s="28">
        <v>151</v>
      </c>
      <c r="G8120" s="28">
        <v>4.8</v>
      </c>
      <c r="H8120" s="28">
        <v>217</v>
      </c>
      <c r="I8120" s="28">
        <v>10</v>
      </c>
      <c r="J8120" s="28">
        <v>3.2000000000000002E-3</v>
      </c>
      <c r="AI8120"/>
      <c r="AJ8120"/>
    </row>
    <row r="8121" spans="1:36" ht="14.5" x14ac:dyDescent="0.35">
      <c r="A8121" s="52">
        <f t="shared" si="392"/>
        <v>2016</v>
      </c>
      <c r="B8121" s="30">
        <f t="shared" si="393"/>
        <v>147</v>
      </c>
      <c r="C8121" s="4">
        <f t="shared" si="394"/>
        <v>22</v>
      </c>
      <c r="D8121" s="4" t="s">
        <v>806</v>
      </c>
      <c r="E8121" s="28">
        <v>549</v>
      </c>
      <c r="F8121" s="28">
        <v>151</v>
      </c>
      <c r="G8121" s="28">
        <v>4.8</v>
      </c>
      <c r="H8121" s="28">
        <v>217</v>
      </c>
      <c r="I8121" s="28">
        <v>10</v>
      </c>
      <c r="J8121" s="28">
        <v>2.8999999999999998E-3</v>
      </c>
      <c r="AI8121"/>
      <c r="AJ8121"/>
    </row>
    <row r="8122" spans="1:36" ht="14.5" x14ac:dyDescent="0.35">
      <c r="A8122" s="52">
        <f t="shared" si="392"/>
        <v>2016</v>
      </c>
      <c r="B8122" s="30">
        <f t="shared" si="393"/>
        <v>147</v>
      </c>
      <c r="C8122" s="4">
        <f t="shared" si="394"/>
        <v>22</v>
      </c>
      <c r="D8122" s="4" t="s">
        <v>806</v>
      </c>
      <c r="E8122" s="28">
        <v>549</v>
      </c>
      <c r="F8122" s="28">
        <v>151</v>
      </c>
      <c r="G8122" s="28">
        <v>4.8</v>
      </c>
      <c r="H8122" s="28">
        <v>217</v>
      </c>
      <c r="I8122" s="28">
        <v>10</v>
      </c>
      <c r="J8122" s="28">
        <v>4.0000000000000001E-3</v>
      </c>
      <c r="AI8122"/>
      <c r="AJ8122"/>
    </row>
    <row r="8123" spans="1:36" ht="14.5" x14ac:dyDescent="0.35">
      <c r="A8123" s="52">
        <f t="shared" si="392"/>
        <v>2016</v>
      </c>
      <c r="B8123" s="30">
        <f t="shared" si="393"/>
        <v>147</v>
      </c>
      <c r="C8123" s="4">
        <f t="shared" si="394"/>
        <v>22</v>
      </c>
      <c r="D8123" s="4" t="s">
        <v>806</v>
      </c>
      <c r="E8123" s="28">
        <v>549</v>
      </c>
      <c r="F8123" s="28">
        <v>151</v>
      </c>
      <c r="G8123" s="28">
        <v>4.8</v>
      </c>
      <c r="H8123" s="28">
        <v>217</v>
      </c>
      <c r="I8123" s="28">
        <v>10</v>
      </c>
      <c r="J8123" s="28">
        <v>3.3E-3</v>
      </c>
      <c r="AI8123"/>
      <c r="AJ8123"/>
    </row>
    <row r="8124" spans="1:36" ht="14.5" x14ac:dyDescent="0.35">
      <c r="A8124" s="52">
        <f t="shared" si="392"/>
        <v>2016</v>
      </c>
      <c r="B8124" s="30">
        <f t="shared" si="393"/>
        <v>147</v>
      </c>
      <c r="C8124" s="4">
        <f t="shared" si="394"/>
        <v>22</v>
      </c>
      <c r="D8124" s="4" t="s">
        <v>806</v>
      </c>
      <c r="E8124" s="28">
        <v>549</v>
      </c>
      <c r="F8124" s="28">
        <v>151</v>
      </c>
      <c r="G8124" s="28">
        <v>4.8</v>
      </c>
      <c r="H8124" s="28">
        <v>217</v>
      </c>
      <c r="I8124" s="28">
        <v>10</v>
      </c>
      <c r="J8124" s="28">
        <v>2.5999999999999999E-3</v>
      </c>
      <c r="AI8124"/>
      <c r="AJ8124"/>
    </row>
    <row r="8125" spans="1:36" ht="14.5" x14ac:dyDescent="0.35">
      <c r="A8125" s="52">
        <f t="shared" si="392"/>
        <v>2016</v>
      </c>
      <c r="B8125" s="30">
        <f t="shared" si="393"/>
        <v>147</v>
      </c>
      <c r="C8125" s="4">
        <f t="shared" si="394"/>
        <v>22</v>
      </c>
      <c r="D8125" s="4" t="s">
        <v>806</v>
      </c>
      <c r="E8125" s="28">
        <v>549</v>
      </c>
      <c r="F8125" s="28">
        <v>151</v>
      </c>
      <c r="G8125" s="28">
        <v>4.8</v>
      </c>
      <c r="H8125" s="28">
        <v>217</v>
      </c>
      <c r="I8125" s="28">
        <v>10</v>
      </c>
      <c r="J8125" s="28">
        <v>3.3E-3</v>
      </c>
      <c r="AI8125"/>
      <c r="AJ8125"/>
    </row>
    <row r="8126" spans="1:36" ht="14.5" x14ac:dyDescent="0.35">
      <c r="A8126" s="52">
        <f t="shared" si="392"/>
        <v>2016</v>
      </c>
      <c r="B8126" s="30">
        <f t="shared" si="393"/>
        <v>147</v>
      </c>
      <c r="C8126" s="4">
        <f t="shared" si="394"/>
        <v>22</v>
      </c>
      <c r="D8126" s="4" t="s">
        <v>806</v>
      </c>
      <c r="E8126" s="28">
        <v>549</v>
      </c>
      <c r="F8126" s="28">
        <v>151</v>
      </c>
      <c r="G8126" s="28">
        <v>4.8</v>
      </c>
      <c r="H8126" s="28">
        <v>217</v>
      </c>
      <c r="I8126" s="28">
        <v>10</v>
      </c>
      <c r="J8126" s="28">
        <v>2.8999999999999998E-3</v>
      </c>
      <c r="AI8126"/>
      <c r="AJ8126"/>
    </row>
    <row r="8127" spans="1:36" ht="14.5" x14ac:dyDescent="0.35">
      <c r="A8127" s="52">
        <f t="shared" si="392"/>
        <v>2016</v>
      </c>
      <c r="B8127" s="30">
        <f t="shared" si="393"/>
        <v>147</v>
      </c>
      <c r="C8127" s="4">
        <f t="shared" si="394"/>
        <v>22</v>
      </c>
      <c r="D8127" s="4" t="s">
        <v>806</v>
      </c>
      <c r="E8127" s="28">
        <v>549</v>
      </c>
      <c r="F8127" s="28">
        <v>151</v>
      </c>
      <c r="G8127" s="28">
        <v>4.8</v>
      </c>
      <c r="H8127" s="28">
        <v>217</v>
      </c>
      <c r="I8127" s="28">
        <v>10</v>
      </c>
      <c r="J8127" s="28">
        <v>2.7000000000000001E-3</v>
      </c>
      <c r="AI8127"/>
      <c r="AJ8127"/>
    </row>
    <row r="8128" spans="1:36" ht="14.5" x14ac:dyDescent="0.35">
      <c r="A8128" s="52">
        <f t="shared" si="392"/>
        <v>2016</v>
      </c>
      <c r="B8128" s="30">
        <f t="shared" si="393"/>
        <v>147</v>
      </c>
      <c r="C8128" s="4">
        <f t="shared" si="394"/>
        <v>22</v>
      </c>
      <c r="D8128" s="4" t="s">
        <v>806</v>
      </c>
      <c r="E8128" s="28">
        <v>549</v>
      </c>
      <c r="F8128" s="28">
        <v>151</v>
      </c>
      <c r="G8128" s="28">
        <v>4.8</v>
      </c>
      <c r="H8128" s="28">
        <v>217</v>
      </c>
      <c r="I8128" s="28">
        <v>10</v>
      </c>
      <c r="J8128" s="28">
        <v>3.2000000000000002E-3</v>
      </c>
      <c r="AI8128"/>
      <c r="AJ8128"/>
    </row>
    <row r="8129" spans="1:36" ht="14.5" x14ac:dyDescent="0.35">
      <c r="A8129" s="52">
        <f t="shared" si="392"/>
        <v>2016</v>
      </c>
      <c r="B8129" s="30">
        <f t="shared" si="393"/>
        <v>147</v>
      </c>
      <c r="C8129" s="4">
        <f t="shared" si="394"/>
        <v>22</v>
      </c>
      <c r="D8129" s="4" t="s">
        <v>806</v>
      </c>
      <c r="E8129" s="28">
        <v>548</v>
      </c>
      <c r="F8129" s="28">
        <v>151</v>
      </c>
      <c r="G8129" s="28">
        <v>4.8</v>
      </c>
      <c r="H8129" s="28">
        <v>217</v>
      </c>
      <c r="I8129" s="28">
        <v>11</v>
      </c>
      <c r="J8129" s="28">
        <v>1.8E-3</v>
      </c>
      <c r="AI8129"/>
      <c r="AJ8129"/>
    </row>
    <row r="8130" spans="1:36" ht="14.5" x14ac:dyDescent="0.35">
      <c r="A8130" s="52">
        <f t="shared" ref="A8130:A8193" si="395">YEAR(D8130)</f>
        <v>2016</v>
      </c>
      <c r="B8130" s="30">
        <f t="shared" ref="B8130:B8193" si="396">D8130-DATE(YEAR(D8130),1,0)</f>
        <v>147</v>
      </c>
      <c r="C8130" s="4">
        <f t="shared" ref="C8130:C8193" si="397">WEEKNUM(D8130,1)</f>
        <v>22</v>
      </c>
      <c r="D8130" s="4" t="s">
        <v>806</v>
      </c>
      <c r="E8130" s="28">
        <v>548</v>
      </c>
      <c r="F8130" s="28">
        <v>151</v>
      </c>
      <c r="G8130" s="28">
        <v>4.8</v>
      </c>
      <c r="H8130" s="28">
        <v>217</v>
      </c>
      <c r="I8130" s="28">
        <v>11</v>
      </c>
      <c r="J8130" s="28">
        <v>2.7000000000000001E-3</v>
      </c>
      <c r="AI8130"/>
      <c r="AJ8130"/>
    </row>
    <row r="8131" spans="1:36" ht="14.5" x14ac:dyDescent="0.35">
      <c r="A8131" s="52">
        <f t="shared" si="395"/>
        <v>2016</v>
      </c>
      <c r="B8131" s="30">
        <f t="shared" si="396"/>
        <v>147</v>
      </c>
      <c r="C8131" s="4">
        <f t="shared" si="397"/>
        <v>22</v>
      </c>
      <c r="D8131" s="4" t="s">
        <v>806</v>
      </c>
      <c r="E8131" s="28">
        <v>548</v>
      </c>
      <c r="F8131" s="28">
        <v>151</v>
      </c>
      <c r="G8131" s="28">
        <v>4.8</v>
      </c>
      <c r="H8131" s="28">
        <v>217</v>
      </c>
      <c r="I8131" s="28">
        <v>11</v>
      </c>
      <c r="J8131" s="28">
        <v>2.8999999999999998E-3</v>
      </c>
      <c r="AI8131"/>
      <c r="AJ8131"/>
    </row>
    <row r="8132" spans="1:36" ht="14.5" x14ac:dyDescent="0.35">
      <c r="A8132" s="52">
        <f t="shared" si="395"/>
        <v>2016</v>
      </c>
      <c r="B8132" s="30">
        <f t="shared" si="396"/>
        <v>147</v>
      </c>
      <c r="C8132" s="4">
        <f t="shared" si="397"/>
        <v>22</v>
      </c>
      <c r="D8132" s="4" t="s">
        <v>806</v>
      </c>
      <c r="E8132" s="28">
        <v>548</v>
      </c>
      <c r="F8132" s="28">
        <v>151</v>
      </c>
      <c r="G8132" s="28">
        <v>4.8</v>
      </c>
      <c r="H8132" s="28">
        <v>217</v>
      </c>
      <c r="I8132" s="28">
        <v>11</v>
      </c>
      <c r="J8132" s="28">
        <v>3.0000000000000001E-3</v>
      </c>
      <c r="AI8132"/>
      <c r="AJ8132"/>
    </row>
    <row r="8133" spans="1:36" ht="14.5" x14ac:dyDescent="0.35">
      <c r="A8133" s="52">
        <f t="shared" si="395"/>
        <v>2016</v>
      </c>
      <c r="B8133" s="30">
        <f t="shared" si="396"/>
        <v>147</v>
      </c>
      <c r="C8133" s="4">
        <f t="shared" si="397"/>
        <v>22</v>
      </c>
      <c r="D8133" s="4" t="s">
        <v>806</v>
      </c>
      <c r="E8133" s="28">
        <v>548</v>
      </c>
      <c r="F8133" s="28">
        <v>151</v>
      </c>
      <c r="G8133" s="28">
        <v>4.8</v>
      </c>
      <c r="H8133" s="28">
        <v>217</v>
      </c>
      <c r="I8133" s="28">
        <v>11</v>
      </c>
      <c r="J8133" s="28">
        <v>2E-3</v>
      </c>
      <c r="AI8133"/>
      <c r="AJ8133"/>
    </row>
    <row r="8134" spans="1:36" ht="14.5" x14ac:dyDescent="0.35">
      <c r="A8134" s="52">
        <f t="shared" si="395"/>
        <v>2016</v>
      </c>
      <c r="B8134" s="30">
        <f t="shared" si="396"/>
        <v>147</v>
      </c>
      <c r="C8134" s="4">
        <f t="shared" si="397"/>
        <v>22</v>
      </c>
      <c r="D8134" s="4" t="s">
        <v>806</v>
      </c>
      <c r="E8134" s="28">
        <v>549</v>
      </c>
      <c r="F8134" s="28">
        <v>151</v>
      </c>
      <c r="G8134" s="28">
        <v>4.8</v>
      </c>
      <c r="H8134" s="28">
        <v>217</v>
      </c>
      <c r="I8134" s="28">
        <v>11</v>
      </c>
      <c r="J8134" s="28">
        <v>3.7000000000000002E-3</v>
      </c>
      <c r="AI8134"/>
      <c r="AJ8134"/>
    </row>
    <row r="8135" spans="1:36" ht="14.5" x14ac:dyDescent="0.35">
      <c r="A8135" s="52">
        <f t="shared" si="395"/>
        <v>2016</v>
      </c>
      <c r="B8135" s="30">
        <f t="shared" si="396"/>
        <v>147</v>
      </c>
      <c r="C8135" s="4">
        <f t="shared" si="397"/>
        <v>22</v>
      </c>
      <c r="D8135" s="4" t="s">
        <v>806</v>
      </c>
      <c r="E8135" s="28">
        <v>549</v>
      </c>
      <c r="F8135" s="28">
        <v>151</v>
      </c>
      <c r="G8135" s="28">
        <v>4.8</v>
      </c>
      <c r="H8135" s="28">
        <v>217</v>
      </c>
      <c r="I8135" s="28">
        <v>11</v>
      </c>
      <c r="J8135" s="28">
        <v>2.3999999999999998E-3</v>
      </c>
      <c r="AI8135"/>
      <c r="AJ8135"/>
    </row>
    <row r="8136" spans="1:36" ht="14.5" x14ac:dyDescent="0.35">
      <c r="A8136" s="52">
        <f t="shared" si="395"/>
        <v>2016</v>
      </c>
      <c r="B8136" s="30">
        <f t="shared" si="396"/>
        <v>147</v>
      </c>
      <c r="C8136" s="4">
        <f t="shared" si="397"/>
        <v>22</v>
      </c>
      <c r="D8136" s="4" t="s">
        <v>806</v>
      </c>
      <c r="E8136" s="28">
        <v>549</v>
      </c>
      <c r="F8136" s="28">
        <v>151</v>
      </c>
      <c r="G8136" s="28">
        <v>4.8</v>
      </c>
      <c r="H8136" s="28">
        <v>217</v>
      </c>
      <c r="I8136" s="28">
        <v>11</v>
      </c>
      <c r="J8136" s="28">
        <v>6.3E-3</v>
      </c>
      <c r="AI8136"/>
      <c r="AJ8136"/>
    </row>
    <row r="8137" spans="1:36" ht="14.5" x14ac:dyDescent="0.35">
      <c r="A8137" s="52">
        <f t="shared" si="395"/>
        <v>2016</v>
      </c>
      <c r="B8137" s="30">
        <f t="shared" si="396"/>
        <v>147</v>
      </c>
      <c r="C8137" s="4">
        <f t="shared" si="397"/>
        <v>22</v>
      </c>
      <c r="D8137" s="4" t="s">
        <v>806</v>
      </c>
      <c r="E8137" s="28">
        <v>549</v>
      </c>
      <c r="F8137" s="28">
        <v>151</v>
      </c>
      <c r="G8137" s="28">
        <v>4.8</v>
      </c>
      <c r="H8137" s="28">
        <v>217</v>
      </c>
      <c r="I8137" s="28">
        <v>11</v>
      </c>
      <c r="J8137" s="28">
        <v>3.5000000000000001E-3</v>
      </c>
      <c r="AI8137"/>
      <c r="AJ8137"/>
    </row>
    <row r="8138" spans="1:36" ht="14.5" x14ac:dyDescent="0.35">
      <c r="A8138" s="52">
        <f t="shared" si="395"/>
        <v>2016</v>
      </c>
      <c r="B8138" s="30">
        <f t="shared" si="396"/>
        <v>147</v>
      </c>
      <c r="C8138" s="4">
        <f t="shared" si="397"/>
        <v>22</v>
      </c>
      <c r="D8138" s="4" t="s">
        <v>806</v>
      </c>
      <c r="E8138" s="28">
        <v>549</v>
      </c>
      <c r="F8138" s="28">
        <v>151</v>
      </c>
      <c r="G8138" s="28">
        <v>4.8</v>
      </c>
      <c r="H8138" s="28">
        <v>217</v>
      </c>
      <c r="I8138" s="28">
        <v>11</v>
      </c>
      <c r="J8138" s="28">
        <v>1.4E-3</v>
      </c>
      <c r="AI8138"/>
      <c r="AJ8138"/>
    </row>
    <row r="8139" spans="1:36" ht="14.5" x14ac:dyDescent="0.35">
      <c r="A8139" s="52">
        <f t="shared" si="395"/>
        <v>2016</v>
      </c>
      <c r="B8139" s="30">
        <f t="shared" si="396"/>
        <v>147</v>
      </c>
      <c r="C8139" s="4">
        <f t="shared" si="397"/>
        <v>22</v>
      </c>
      <c r="D8139" s="4" t="s">
        <v>806</v>
      </c>
      <c r="E8139" s="28">
        <v>549</v>
      </c>
      <c r="F8139" s="28">
        <v>151</v>
      </c>
      <c r="G8139" s="28">
        <v>4.8</v>
      </c>
      <c r="H8139" s="28">
        <v>217</v>
      </c>
      <c r="I8139" s="28">
        <v>11</v>
      </c>
      <c r="J8139" s="28">
        <v>3.0000000000000001E-3</v>
      </c>
      <c r="AI8139"/>
      <c r="AJ8139"/>
    </row>
    <row r="8140" spans="1:36" ht="14.5" x14ac:dyDescent="0.35">
      <c r="A8140" s="52">
        <f t="shared" si="395"/>
        <v>2016</v>
      </c>
      <c r="B8140" s="30">
        <f t="shared" si="396"/>
        <v>147</v>
      </c>
      <c r="C8140" s="4">
        <f t="shared" si="397"/>
        <v>22</v>
      </c>
      <c r="D8140" s="4" t="s">
        <v>806</v>
      </c>
      <c r="E8140" s="28">
        <v>549</v>
      </c>
      <c r="F8140" s="28">
        <v>151</v>
      </c>
      <c r="G8140" s="28">
        <v>4.8</v>
      </c>
      <c r="H8140" s="28">
        <v>217</v>
      </c>
      <c r="I8140" s="28">
        <v>11</v>
      </c>
      <c r="J8140" s="28">
        <v>2.5000000000000001E-3</v>
      </c>
      <c r="AI8140"/>
      <c r="AJ8140"/>
    </row>
    <row r="8141" spans="1:36" ht="14.5" x14ac:dyDescent="0.35">
      <c r="A8141" s="52">
        <f t="shared" si="395"/>
        <v>2016</v>
      </c>
      <c r="B8141" s="30">
        <f t="shared" si="396"/>
        <v>147</v>
      </c>
      <c r="C8141" s="4">
        <f t="shared" si="397"/>
        <v>22</v>
      </c>
      <c r="D8141" s="4" t="s">
        <v>806</v>
      </c>
      <c r="E8141" s="28">
        <v>549</v>
      </c>
      <c r="F8141" s="28">
        <v>151</v>
      </c>
      <c r="G8141" s="28">
        <v>4.8</v>
      </c>
      <c r="H8141" s="28">
        <v>217</v>
      </c>
      <c r="I8141" s="28">
        <v>11</v>
      </c>
      <c r="J8141" s="28">
        <v>4.5999999999999999E-3</v>
      </c>
      <c r="AI8141"/>
      <c r="AJ8141"/>
    </row>
    <row r="8142" spans="1:36" ht="14.5" x14ac:dyDescent="0.35">
      <c r="A8142" s="52">
        <f t="shared" si="395"/>
        <v>2016</v>
      </c>
      <c r="B8142" s="30">
        <f t="shared" si="396"/>
        <v>147</v>
      </c>
      <c r="C8142" s="4">
        <f t="shared" si="397"/>
        <v>22</v>
      </c>
      <c r="D8142" s="4" t="s">
        <v>806</v>
      </c>
      <c r="E8142" s="28">
        <v>549</v>
      </c>
      <c r="F8142" s="28">
        <v>151</v>
      </c>
      <c r="G8142" s="28">
        <v>4.8</v>
      </c>
      <c r="H8142" s="28">
        <v>217</v>
      </c>
      <c r="I8142" s="28">
        <v>11</v>
      </c>
      <c r="J8142" s="28">
        <v>4.0000000000000001E-3</v>
      </c>
      <c r="AI8142"/>
      <c r="AJ8142"/>
    </row>
    <row r="8143" spans="1:36" ht="14.5" x14ac:dyDescent="0.35">
      <c r="A8143" s="52">
        <f t="shared" si="395"/>
        <v>2016</v>
      </c>
      <c r="B8143" s="30">
        <f t="shared" si="396"/>
        <v>147</v>
      </c>
      <c r="C8143" s="4">
        <f t="shared" si="397"/>
        <v>22</v>
      </c>
      <c r="D8143" s="4" t="s">
        <v>806</v>
      </c>
      <c r="E8143" s="28">
        <v>549</v>
      </c>
      <c r="F8143" s="28">
        <v>151</v>
      </c>
      <c r="G8143" s="28">
        <v>4.8</v>
      </c>
      <c r="H8143" s="28">
        <v>217</v>
      </c>
      <c r="I8143" s="28">
        <v>11</v>
      </c>
      <c r="J8143" s="28">
        <v>4.4000000000000003E-3</v>
      </c>
      <c r="AI8143"/>
      <c r="AJ8143"/>
    </row>
    <row r="8144" spans="1:36" ht="14.5" x14ac:dyDescent="0.35">
      <c r="A8144" s="52">
        <f t="shared" si="395"/>
        <v>2016</v>
      </c>
      <c r="B8144" s="30">
        <f t="shared" si="396"/>
        <v>147</v>
      </c>
      <c r="C8144" s="4">
        <f t="shared" si="397"/>
        <v>22</v>
      </c>
      <c r="D8144" s="4" t="s">
        <v>806</v>
      </c>
      <c r="E8144" s="28">
        <v>549</v>
      </c>
      <c r="F8144" s="28">
        <v>151</v>
      </c>
      <c r="G8144" s="28">
        <v>4.8</v>
      </c>
      <c r="H8144" s="28">
        <v>217</v>
      </c>
      <c r="I8144" s="28">
        <v>11</v>
      </c>
      <c r="J8144" s="28">
        <v>3.3E-3</v>
      </c>
      <c r="AI8144"/>
      <c r="AJ8144"/>
    </row>
    <row r="8145" spans="1:36" ht="14.5" x14ac:dyDescent="0.35">
      <c r="A8145" s="52">
        <f t="shared" si="395"/>
        <v>2016</v>
      </c>
      <c r="B8145" s="30">
        <f t="shared" si="396"/>
        <v>147</v>
      </c>
      <c r="C8145" s="4">
        <f t="shared" si="397"/>
        <v>22</v>
      </c>
      <c r="D8145" s="4" t="s">
        <v>806</v>
      </c>
      <c r="E8145" s="28">
        <v>549</v>
      </c>
      <c r="F8145" s="28">
        <v>151</v>
      </c>
      <c r="G8145" s="28">
        <v>4.8</v>
      </c>
      <c r="H8145" s="28">
        <v>217</v>
      </c>
      <c r="I8145" s="28">
        <v>11</v>
      </c>
      <c r="J8145" s="28">
        <v>3.8E-3</v>
      </c>
      <c r="AI8145"/>
      <c r="AJ8145"/>
    </row>
    <row r="8146" spans="1:36" ht="14.5" x14ac:dyDescent="0.35">
      <c r="A8146" s="52">
        <f t="shared" si="395"/>
        <v>2016</v>
      </c>
      <c r="B8146" s="30">
        <f t="shared" si="396"/>
        <v>147</v>
      </c>
      <c r="C8146" s="4">
        <f t="shared" si="397"/>
        <v>22</v>
      </c>
      <c r="D8146" s="4" t="s">
        <v>806</v>
      </c>
      <c r="E8146" s="28">
        <v>549</v>
      </c>
      <c r="F8146" s="28">
        <v>151</v>
      </c>
      <c r="G8146" s="28">
        <v>4.8</v>
      </c>
      <c r="H8146" s="28">
        <v>217</v>
      </c>
      <c r="I8146" s="28">
        <v>11</v>
      </c>
      <c r="J8146" s="28">
        <v>3.2000000000000002E-3</v>
      </c>
      <c r="AI8146"/>
      <c r="AJ8146"/>
    </row>
    <row r="8147" spans="1:36" ht="14.5" x14ac:dyDescent="0.35">
      <c r="A8147" s="52">
        <f t="shared" si="395"/>
        <v>2016</v>
      </c>
      <c r="B8147" s="30">
        <f t="shared" si="396"/>
        <v>147</v>
      </c>
      <c r="C8147" s="4">
        <f t="shared" si="397"/>
        <v>22</v>
      </c>
      <c r="D8147" s="4" t="s">
        <v>806</v>
      </c>
      <c r="E8147" s="28">
        <v>549</v>
      </c>
      <c r="F8147" s="28">
        <v>151</v>
      </c>
      <c r="G8147" s="28">
        <v>4.8</v>
      </c>
      <c r="H8147" s="28">
        <v>217</v>
      </c>
      <c r="I8147" s="28">
        <v>11</v>
      </c>
      <c r="J8147" s="28">
        <v>3.0000000000000001E-3</v>
      </c>
      <c r="AI8147"/>
      <c r="AJ8147"/>
    </row>
    <row r="8148" spans="1:36" ht="14.5" x14ac:dyDescent="0.35">
      <c r="A8148" s="52">
        <f t="shared" si="395"/>
        <v>2016</v>
      </c>
      <c r="B8148" s="30">
        <f t="shared" si="396"/>
        <v>147</v>
      </c>
      <c r="C8148" s="4">
        <f t="shared" si="397"/>
        <v>22</v>
      </c>
      <c r="D8148" s="4" t="s">
        <v>806</v>
      </c>
      <c r="E8148" s="28">
        <v>549</v>
      </c>
      <c r="F8148" s="28">
        <v>151</v>
      </c>
      <c r="G8148" s="28">
        <v>4.8</v>
      </c>
      <c r="H8148" s="28">
        <v>217</v>
      </c>
      <c r="I8148" s="28">
        <v>11</v>
      </c>
      <c r="J8148" s="28">
        <v>3.8E-3</v>
      </c>
      <c r="AI8148"/>
      <c r="AJ8148"/>
    </row>
    <row r="8149" spans="1:36" ht="14.5" x14ac:dyDescent="0.35">
      <c r="A8149" s="52">
        <f t="shared" si="395"/>
        <v>2016</v>
      </c>
      <c r="B8149" s="30">
        <f t="shared" si="396"/>
        <v>147</v>
      </c>
      <c r="C8149" s="4">
        <f t="shared" si="397"/>
        <v>22</v>
      </c>
      <c r="D8149" s="4" t="s">
        <v>806</v>
      </c>
      <c r="E8149" s="28">
        <v>548</v>
      </c>
      <c r="F8149" s="28">
        <v>151</v>
      </c>
      <c r="G8149" s="28">
        <v>4.8</v>
      </c>
      <c r="H8149" s="28">
        <v>217</v>
      </c>
      <c r="I8149" s="28">
        <v>12</v>
      </c>
      <c r="J8149" s="28">
        <v>2.7000000000000001E-3</v>
      </c>
      <c r="AI8149"/>
      <c r="AJ8149"/>
    </row>
    <row r="8150" spans="1:36" ht="14.5" x14ac:dyDescent="0.35">
      <c r="A8150" s="52">
        <f t="shared" si="395"/>
        <v>2016</v>
      </c>
      <c r="B8150" s="30">
        <f t="shared" si="396"/>
        <v>147</v>
      </c>
      <c r="C8150" s="4">
        <f t="shared" si="397"/>
        <v>22</v>
      </c>
      <c r="D8150" s="4" t="s">
        <v>806</v>
      </c>
      <c r="E8150" s="28">
        <v>549</v>
      </c>
      <c r="F8150" s="28">
        <v>151</v>
      </c>
      <c r="G8150" s="28">
        <v>4.8</v>
      </c>
      <c r="H8150" s="28">
        <v>217</v>
      </c>
      <c r="I8150" s="28">
        <v>12</v>
      </c>
      <c r="J8150" s="28">
        <v>4.3E-3</v>
      </c>
      <c r="AI8150"/>
      <c r="AJ8150"/>
    </row>
    <row r="8151" spans="1:36" ht="14.5" x14ac:dyDescent="0.35">
      <c r="A8151" s="52">
        <f t="shared" si="395"/>
        <v>2016</v>
      </c>
      <c r="B8151" s="30">
        <f t="shared" si="396"/>
        <v>147</v>
      </c>
      <c r="C8151" s="4">
        <f t="shared" si="397"/>
        <v>22</v>
      </c>
      <c r="D8151" s="4" t="s">
        <v>806</v>
      </c>
      <c r="E8151" s="28">
        <v>549</v>
      </c>
      <c r="F8151" s="28">
        <v>151</v>
      </c>
      <c r="G8151" s="28">
        <v>4.8</v>
      </c>
      <c r="H8151" s="28">
        <v>217</v>
      </c>
      <c r="I8151" s="28">
        <v>12</v>
      </c>
      <c r="J8151" s="28">
        <v>4.7999999999999996E-3</v>
      </c>
      <c r="AI8151"/>
      <c r="AJ8151"/>
    </row>
    <row r="8152" spans="1:36" ht="14.5" x14ac:dyDescent="0.35">
      <c r="A8152" s="52">
        <f t="shared" si="395"/>
        <v>2016</v>
      </c>
      <c r="B8152" s="30">
        <f t="shared" si="396"/>
        <v>147</v>
      </c>
      <c r="C8152" s="4">
        <f t="shared" si="397"/>
        <v>22</v>
      </c>
      <c r="D8152" s="4" t="s">
        <v>806</v>
      </c>
      <c r="E8152" s="28">
        <v>549</v>
      </c>
      <c r="F8152" s="28">
        <v>151</v>
      </c>
      <c r="G8152" s="28">
        <v>4.8</v>
      </c>
      <c r="H8152" s="28">
        <v>217</v>
      </c>
      <c r="I8152" s="28">
        <v>12</v>
      </c>
      <c r="J8152" s="28">
        <v>4.4999999999999997E-3</v>
      </c>
      <c r="AI8152"/>
      <c r="AJ8152"/>
    </row>
    <row r="8153" spans="1:36" ht="14.5" x14ac:dyDescent="0.35">
      <c r="A8153" s="52">
        <f t="shared" si="395"/>
        <v>2016</v>
      </c>
      <c r="B8153" s="30">
        <f t="shared" si="396"/>
        <v>147</v>
      </c>
      <c r="C8153" s="4">
        <f t="shared" si="397"/>
        <v>22</v>
      </c>
      <c r="D8153" s="4" t="s">
        <v>806</v>
      </c>
      <c r="E8153" s="28">
        <v>549</v>
      </c>
      <c r="F8153" s="28">
        <v>151</v>
      </c>
      <c r="G8153" s="28">
        <v>4.8</v>
      </c>
      <c r="H8153" s="28">
        <v>217</v>
      </c>
      <c r="I8153" s="28">
        <v>13</v>
      </c>
      <c r="J8153" s="28">
        <v>5.5999999999999999E-3</v>
      </c>
      <c r="AI8153"/>
      <c r="AJ8153"/>
    </row>
    <row r="8154" spans="1:36" ht="14.5" x14ac:dyDescent="0.35">
      <c r="A8154" s="52">
        <f t="shared" si="395"/>
        <v>2016</v>
      </c>
      <c r="B8154" s="30">
        <f t="shared" si="396"/>
        <v>147</v>
      </c>
      <c r="C8154" s="4">
        <f t="shared" si="397"/>
        <v>22</v>
      </c>
      <c r="D8154" s="4" t="s">
        <v>806</v>
      </c>
      <c r="E8154" s="28">
        <v>549</v>
      </c>
      <c r="F8154" s="28">
        <v>151</v>
      </c>
      <c r="G8154" s="28">
        <v>4.8</v>
      </c>
      <c r="H8154" s="28">
        <v>217</v>
      </c>
      <c r="I8154" s="28">
        <v>14</v>
      </c>
      <c r="J8154" s="28">
        <v>3.5000000000000001E-3</v>
      </c>
      <c r="AI8154"/>
      <c r="AJ8154"/>
    </row>
    <row r="8155" spans="1:36" ht="14.5" x14ac:dyDescent="0.35">
      <c r="A8155" s="52">
        <f t="shared" si="395"/>
        <v>2016</v>
      </c>
      <c r="B8155" s="30">
        <f t="shared" si="396"/>
        <v>153</v>
      </c>
      <c r="C8155" s="4">
        <f t="shared" si="397"/>
        <v>23</v>
      </c>
      <c r="D8155" s="4" t="s">
        <v>807</v>
      </c>
      <c r="E8155" s="28">
        <v>558</v>
      </c>
      <c r="F8155" s="28">
        <v>57</v>
      </c>
      <c r="G8155" s="28">
        <v>12.5</v>
      </c>
      <c r="H8155" s="28">
        <v>217</v>
      </c>
      <c r="I8155" s="28">
        <v>10</v>
      </c>
      <c r="J8155" s="28">
        <v>8.9999999999999998E-4</v>
      </c>
      <c r="AI8155"/>
      <c r="AJ8155"/>
    </row>
    <row r="8156" spans="1:36" ht="14.5" x14ac:dyDescent="0.35">
      <c r="A8156" s="52">
        <f t="shared" si="395"/>
        <v>2016</v>
      </c>
      <c r="B8156" s="30">
        <f t="shared" si="396"/>
        <v>153</v>
      </c>
      <c r="C8156" s="4">
        <f t="shared" si="397"/>
        <v>23</v>
      </c>
      <c r="D8156" s="4" t="s">
        <v>807</v>
      </c>
      <c r="E8156" s="28">
        <v>558</v>
      </c>
      <c r="F8156" s="28">
        <v>57</v>
      </c>
      <c r="G8156" s="28">
        <v>12.5</v>
      </c>
      <c r="H8156" s="28">
        <v>217</v>
      </c>
      <c r="I8156" s="28">
        <v>10</v>
      </c>
      <c r="J8156" s="28">
        <v>1E-3</v>
      </c>
      <c r="AI8156"/>
      <c r="AJ8156"/>
    </row>
    <row r="8157" spans="1:36" ht="14.5" x14ac:dyDescent="0.35">
      <c r="A8157" s="52">
        <f t="shared" si="395"/>
        <v>2016</v>
      </c>
      <c r="B8157" s="30">
        <f t="shared" si="396"/>
        <v>153</v>
      </c>
      <c r="C8157" s="4">
        <f t="shared" si="397"/>
        <v>23</v>
      </c>
      <c r="D8157" s="4" t="s">
        <v>807</v>
      </c>
      <c r="E8157" s="28">
        <v>558</v>
      </c>
      <c r="F8157" s="28">
        <v>57</v>
      </c>
      <c r="G8157" s="28">
        <v>12.5</v>
      </c>
      <c r="H8157" s="28">
        <v>217</v>
      </c>
      <c r="I8157" s="28">
        <v>11</v>
      </c>
      <c r="J8157" s="28">
        <v>1.6000000000000001E-3</v>
      </c>
      <c r="AI8157"/>
      <c r="AJ8157"/>
    </row>
    <row r="8158" spans="1:36" ht="14.5" x14ac:dyDescent="0.35">
      <c r="A8158" s="52">
        <f t="shared" si="395"/>
        <v>2016</v>
      </c>
      <c r="B8158" s="30">
        <f t="shared" si="396"/>
        <v>153</v>
      </c>
      <c r="C8158" s="4">
        <f t="shared" si="397"/>
        <v>23</v>
      </c>
      <c r="D8158" s="4" t="s">
        <v>807</v>
      </c>
      <c r="E8158" s="28">
        <v>558</v>
      </c>
      <c r="F8158" s="28">
        <v>57</v>
      </c>
      <c r="G8158" s="28">
        <v>12.5</v>
      </c>
      <c r="H8158" s="28">
        <v>217</v>
      </c>
      <c r="I8158" s="28">
        <v>11</v>
      </c>
      <c r="J8158" s="28">
        <v>1.6000000000000001E-3</v>
      </c>
      <c r="AI8158"/>
      <c r="AJ8158"/>
    </row>
    <row r="8159" spans="1:36" ht="14.5" x14ac:dyDescent="0.35">
      <c r="A8159" s="52">
        <f t="shared" si="395"/>
        <v>2016</v>
      </c>
      <c r="B8159" s="30">
        <f t="shared" si="396"/>
        <v>153</v>
      </c>
      <c r="C8159" s="4">
        <f t="shared" si="397"/>
        <v>23</v>
      </c>
      <c r="D8159" s="4" t="s">
        <v>807</v>
      </c>
      <c r="E8159" s="28">
        <v>559</v>
      </c>
      <c r="F8159" s="28">
        <v>57</v>
      </c>
      <c r="G8159" s="28">
        <v>12.5</v>
      </c>
      <c r="H8159" s="28">
        <v>109</v>
      </c>
      <c r="I8159" s="28">
        <v>11</v>
      </c>
      <c r="J8159" s="28">
        <v>4.0000000000000002E-4</v>
      </c>
      <c r="AI8159"/>
      <c r="AJ8159"/>
    </row>
    <row r="8160" spans="1:36" ht="14.5" x14ac:dyDescent="0.35">
      <c r="A8160" s="52">
        <f t="shared" si="395"/>
        <v>2016</v>
      </c>
      <c r="B8160" s="30">
        <f t="shared" si="396"/>
        <v>153</v>
      </c>
      <c r="C8160" s="4">
        <f t="shared" si="397"/>
        <v>23</v>
      </c>
      <c r="D8160" s="4" t="s">
        <v>807</v>
      </c>
      <c r="E8160" s="28">
        <v>559</v>
      </c>
      <c r="F8160" s="28">
        <v>57</v>
      </c>
      <c r="G8160" s="28">
        <v>12.5</v>
      </c>
      <c r="H8160" s="28">
        <v>217</v>
      </c>
      <c r="I8160" s="28">
        <v>11</v>
      </c>
      <c r="J8160" s="28">
        <v>1E-3</v>
      </c>
      <c r="AI8160"/>
      <c r="AJ8160"/>
    </row>
    <row r="8161" spans="1:36" ht="14.5" x14ac:dyDescent="0.35">
      <c r="A8161" s="52">
        <f t="shared" si="395"/>
        <v>2016</v>
      </c>
      <c r="B8161" s="30">
        <f t="shared" si="396"/>
        <v>153</v>
      </c>
      <c r="C8161" s="4">
        <f t="shared" si="397"/>
        <v>23</v>
      </c>
      <c r="D8161" s="4" t="s">
        <v>807</v>
      </c>
      <c r="E8161" s="28">
        <v>559</v>
      </c>
      <c r="F8161" s="28">
        <v>57</v>
      </c>
      <c r="G8161" s="28">
        <v>12.5</v>
      </c>
      <c r="H8161" s="28">
        <v>217</v>
      </c>
      <c r="I8161" s="28">
        <v>11</v>
      </c>
      <c r="J8161" s="28">
        <v>1.8E-3</v>
      </c>
      <c r="AI8161"/>
      <c r="AJ8161"/>
    </row>
    <row r="8162" spans="1:36" ht="14.5" x14ac:dyDescent="0.35">
      <c r="A8162" s="52">
        <f t="shared" si="395"/>
        <v>2016</v>
      </c>
      <c r="B8162" s="30">
        <f t="shared" si="396"/>
        <v>153</v>
      </c>
      <c r="C8162" s="4">
        <f t="shared" si="397"/>
        <v>23</v>
      </c>
      <c r="D8162" s="4" t="s">
        <v>807</v>
      </c>
      <c r="E8162" s="28">
        <v>559</v>
      </c>
      <c r="F8162" s="28">
        <v>57</v>
      </c>
      <c r="G8162" s="28">
        <v>12.5</v>
      </c>
      <c r="H8162" s="28">
        <v>217</v>
      </c>
      <c r="I8162" s="28">
        <v>11</v>
      </c>
      <c r="J8162" s="28">
        <v>1.4E-3</v>
      </c>
      <c r="AI8162"/>
      <c r="AJ8162"/>
    </row>
    <row r="8163" spans="1:36" ht="14.5" x14ac:dyDescent="0.35">
      <c r="A8163" s="52">
        <f t="shared" si="395"/>
        <v>2016</v>
      </c>
      <c r="B8163" s="30">
        <f t="shared" si="396"/>
        <v>153</v>
      </c>
      <c r="C8163" s="4">
        <f t="shared" si="397"/>
        <v>23</v>
      </c>
      <c r="D8163" s="4" t="s">
        <v>807</v>
      </c>
      <c r="E8163" s="28">
        <v>559</v>
      </c>
      <c r="F8163" s="28">
        <v>57</v>
      </c>
      <c r="G8163" s="28">
        <v>12.5</v>
      </c>
      <c r="H8163" s="28">
        <v>217</v>
      </c>
      <c r="I8163" s="28">
        <v>11</v>
      </c>
      <c r="J8163" s="28">
        <v>2E-3</v>
      </c>
      <c r="AI8163"/>
      <c r="AJ8163"/>
    </row>
    <row r="8164" spans="1:36" ht="14.5" x14ac:dyDescent="0.35">
      <c r="A8164" s="52">
        <f t="shared" si="395"/>
        <v>2016</v>
      </c>
      <c r="B8164" s="30">
        <f t="shared" si="396"/>
        <v>153</v>
      </c>
      <c r="C8164" s="4">
        <f t="shared" si="397"/>
        <v>23</v>
      </c>
      <c r="D8164" s="4" t="s">
        <v>807</v>
      </c>
      <c r="E8164" s="28">
        <v>558</v>
      </c>
      <c r="F8164" s="28">
        <v>57</v>
      </c>
      <c r="G8164" s="28">
        <v>12.5</v>
      </c>
      <c r="H8164" s="28">
        <v>217</v>
      </c>
      <c r="I8164" s="28">
        <v>12</v>
      </c>
      <c r="J8164" s="28">
        <v>2.2000000000000001E-3</v>
      </c>
      <c r="AI8164"/>
      <c r="AJ8164"/>
    </row>
    <row r="8165" spans="1:36" ht="14.5" x14ac:dyDescent="0.35">
      <c r="A8165" s="52">
        <f t="shared" si="395"/>
        <v>2016</v>
      </c>
      <c r="B8165" s="30">
        <f t="shared" si="396"/>
        <v>153</v>
      </c>
      <c r="C8165" s="4">
        <f t="shared" si="397"/>
        <v>23</v>
      </c>
      <c r="D8165" s="4" t="s">
        <v>807</v>
      </c>
      <c r="E8165" s="28">
        <v>558</v>
      </c>
      <c r="F8165" s="28">
        <v>57</v>
      </c>
      <c r="G8165" s="28">
        <v>12.5</v>
      </c>
      <c r="H8165" s="28">
        <v>217</v>
      </c>
      <c r="I8165" s="28">
        <v>12</v>
      </c>
      <c r="J8165" s="28">
        <v>1.8E-3</v>
      </c>
      <c r="AI8165"/>
      <c r="AJ8165"/>
    </row>
    <row r="8166" spans="1:36" ht="14.5" x14ac:dyDescent="0.35">
      <c r="A8166" s="52">
        <f t="shared" si="395"/>
        <v>2016</v>
      </c>
      <c r="B8166" s="30">
        <f t="shared" si="396"/>
        <v>153</v>
      </c>
      <c r="C8166" s="4">
        <f t="shared" si="397"/>
        <v>23</v>
      </c>
      <c r="D8166" s="4" t="s">
        <v>807</v>
      </c>
      <c r="E8166" s="28">
        <v>558</v>
      </c>
      <c r="F8166" s="28">
        <v>57</v>
      </c>
      <c r="G8166" s="28">
        <v>12.5</v>
      </c>
      <c r="H8166" s="28">
        <v>217</v>
      </c>
      <c r="I8166" s="28">
        <v>12</v>
      </c>
      <c r="J8166" s="28">
        <v>1.9E-3</v>
      </c>
      <c r="AI8166"/>
      <c r="AJ8166"/>
    </row>
    <row r="8167" spans="1:36" ht="14.5" x14ac:dyDescent="0.35">
      <c r="A8167" s="52">
        <f t="shared" si="395"/>
        <v>2016</v>
      </c>
      <c r="B8167" s="30">
        <f t="shared" si="396"/>
        <v>153</v>
      </c>
      <c r="C8167" s="4">
        <f t="shared" si="397"/>
        <v>23</v>
      </c>
      <c r="D8167" s="4" t="s">
        <v>807</v>
      </c>
      <c r="E8167" s="28">
        <v>558</v>
      </c>
      <c r="F8167" s="28">
        <v>57</v>
      </c>
      <c r="G8167" s="28">
        <v>12.5</v>
      </c>
      <c r="H8167" s="28">
        <v>217</v>
      </c>
      <c r="I8167" s="28">
        <v>12</v>
      </c>
      <c r="J8167" s="28">
        <v>1.8E-3</v>
      </c>
      <c r="AI8167"/>
      <c r="AJ8167"/>
    </row>
    <row r="8168" spans="1:36" ht="14.5" x14ac:dyDescent="0.35">
      <c r="A8168" s="52">
        <f t="shared" si="395"/>
        <v>2016</v>
      </c>
      <c r="B8168" s="30">
        <f t="shared" si="396"/>
        <v>153</v>
      </c>
      <c r="C8168" s="4">
        <f t="shared" si="397"/>
        <v>23</v>
      </c>
      <c r="D8168" s="4" t="s">
        <v>807</v>
      </c>
      <c r="E8168" s="28">
        <v>559</v>
      </c>
      <c r="F8168" s="28">
        <v>57</v>
      </c>
      <c r="G8168" s="28">
        <v>12.5</v>
      </c>
      <c r="H8168" s="28">
        <v>217</v>
      </c>
      <c r="I8168" s="28">
        <v>12</v>
      </c>
      <c r="J8168" s="28">
        <v>1.6000000000000001E-3</v>
      </c>
      <c r="AI8168"/>
      <c r="AJ8168"/>
    </row>
    <row r="8169" spans="1:36" ht="14.5" x14ac:dyDescent="0.35">
      <c r="A8169" s="52">
        <f t="shared" si="395"/>
        <v>2016</v>
      </c>
      <c r="B8169" s="30">
        <f t="shared" si="396"/>
        <v>153</v>
      </c>
      <c r="C8169" s="4">
        <f t="shared" si="397"/>
        <v>23</v>
      </c>
      <c r="D8169" s="4" t="s">
        <v>807</v>
      </c>
      <c r="E8169" s="28">
        <v>559</v>
      </c>
      <c r="F8169" s="28">
        <v>57</v>
      </c>
      <c r="G8169" s="28">
        <v>12.5</v>
      </c>
      <c r="H8169" s="28">
        <v>217</v>
      </c>
      <c r="I8169" s="28">
        <v>12</v>
      </c>
      <c r="J8169" s="28">
        <v>1.8E-3</v>
      </c>
      <c r="AI8169"/>
      <c r="AJ8169"/>
    </row>
    <row r="8170" spans="1:36" ht="14.5" x14ac:dyDescent="0.35">
      <c r="A8170" s="52">
        <f t="shared" si="395"/>
        <v>2016</v>
      </c>
      <c r="B8170" s="30">
        <f t="shared" si="396"/>
        <v>153</v>
      </c>
      <c r="C8170" s="4">
        <f t="shared" si="397"/>
        <v>23</v>
      </c>
      <c r="D8170" s="4" t="s">
        <v>807</v>
      </c>
      <c r="E8170" s="28">
        <v>559</v>
      </c>
      <c r="F8170" s="28">
        <v>57</v>
      </c>
      <c r="G8170" s="28">
        <v>12.5</v>
      </c>
      <c r="H8170" s="28">
        <v>217</v>
      </c>
      <c r="I8170" s="28">
        <v>12</v>
      </c>
      <c r="J8170" s="28">
        <v>2.0999999999999999E-3</v>
      </c>
      <c r="AI8170"/>
      <c r="AJ8170"/>
    </row>
    <row r="8171" spans="1:36" ht="14.5" x14ac:dyDescent="0.35">
      <c r="A8171" s="52">
        <f t="shared" si="395"/>
        <v>2016</v>
      </c>
      <c r="B8171" s="30">
        <f t="shared" si="396"/>
        <v>153</v>
      </c>
      <c r="C8171" s="4">
        <f t="shared" si="397"/>
        <v>23</v>
      </c>
      <c r="D8171" s="4" t="s">
        <v>807</v>
      </c>
      <c r="E8171" s="28">
        <v>559</v>
      </c>
      <c r="F8171" s="28">
        <v>57</v>
      </c>
      <c r="G8171" s="28">
        <v>12.5</v>
      </c>
      <c r="H8171" s="28">
        <v>217</v>
      </c>
      <c r="I8171" s="28">
        <v>12</v>
      </c>
      <c r="J8171" s="28">
        <v>1.9E-3</v>
      </c>
      <c r="AI8171"/>
      <c r="AJ8171"/>
    </row>
    <row r="8172" spans="1:36" ht="14.5" x14ac:dyDescent="0.35">
      <c r="A8172" s="52">
        <f t="shared" si="395"/>
        <v>2016</v>
      </c>
      <c r="B8172" s="30">
        <f t="shared" si="396"/>
        <v>153</v>
      </c>
      <c r="C8172" s="4">
        <f t="shared" si="397"/>
        <v>23</v>
      </c>
      <c r="D8172" s="4" t="s">
        <v>807</v>
      </c>
      <c r="E8172" s="28">
        <v>558</v>
      </c>
      <c r="F8172" s="28">
        <v>57</v>
      </c>
      <c r="G8172" s="28">
        <v>12.5</v>
      </c>
      <c r="H8172" s="28">
        <v>217</v>
      </c>
      <c r="I8172" s="28">
        <v>13</v>
      </c>
      <c r="J8172" s="28">
        <v>2.5000000000000001E-3</v>
      </c>
      <c r="AI8172"/>
      <c r="AJ8172"/>
    </row>
    <row r="8173" spans="1:36" ht="14.5" x14ac:dyDescent="0.35">
      <c r="A8173" s="52">
        <f t="shared" si="395"/>
        <v>2016</v>
      </c>
      <c r="B8173" s="30">
        <f t="shared" si="396"/>
        <v>153</v>
      </c>
      <c r="C8173" s="4">
        <f t="shared" si="397"/>
        <v>23</v>
      </c>
      <c r="D8173" s="4" t="s">
        <v>807</v>
      </c>
      <c r="E8173" s="28">
        <v>558</v>
      </c>
      <c r="F8173" s="28">
        <v>57</v>
      </c>
      <c r="G8173" s="28">
        <v>12.5</v>
      </c>
      <c r="H8173" s="28">
        <v>217</v>
      </c>
      <c r="I8173" s="28">
        <v>13</v>
      </c>
      <c r="J8173" s="28">
        <v>1.9E-3</v>
      </c>
      <c r="AI8173"/>
      <c r="AJ8173"/>
    </row>
    <row r="8174" spans="1:36" ht="14.5" x14ac:dyDescent="0.35">
      <c r="A8174" s="52">
        <f t="shared" si="395"/>
        <v>2016</v>
      </c>
      <c r="B8174" s="30">
        <f t="shared" si="396"/>
        <v>153</v>
      </c>
      <c r="C8174" s="4">
        <f t="shared" si="397"/>
        <v>23</v>
      </c>
      <c r="D8174" s="4" t="s">
        <v>807</v>
      </c>
      <c r="E8174" s="28">
        <v>558</v>
      </c>
      <c r="F8174" s="28">
        <v>57</v>
      </c>
      <c r="G8174" s="28">
        <v>12.5</v>
      </c>
      <c r="H8174" s="28">
        <v>217</v>
      </c>
      <c r="I8174" s="28">
        <v>13</v>
      </c>
      <c r="J8174" s="28">
        <v>1.6999999999999999E-3</v>
      </c>
      <c r="AI8174"/>
      <c r="AJ8174"/>
    </row>
    <row r="8175" spans="1:36" ht="14.5" x14ac:dyDescent="0.35">
      <c r="A8175" s="52">
        <f t="shared" si="395"/>
        <v>2016</v>
      </c>
      <c r="B8175" s="30">
        <f t="shared" si="396"/>
        <v>153</v>
      </c>
      <c r="C8175" s="4">
        <f t="shared" si="397"/>
        <v>23</v>
      </c>
      <c r="D8175" s="4" t="s">
        <v>807</v>
      </c>
      <c r="E8175" s="28">
        <v>558</v>
      </c>
      <c r="F8175" s="28">
        <v>57</v>
      </c>
      <c r="G8175" s="28">
        <v>12.5</v>
      </c>
      <c r="H8175" s="28">
        <v>217</v>
      </c>
      <c r="I8175" s="28">
        <v>13</v>
      </c>
      <c r="J8175" s="28">
        <v>2.8E-3</v>
      </c>
      <c r="AI8175"/>
      <c r="AJ8175"/>
    </row>
    <row r="8176" spans="1:36" ht="14.5" x14ac:dyDescent="0.35">
      <c r="A8176" s="52">
        <f t="shared" si="395"/>
        <v>2016</v>
      </c>
      <c r="B8176" s="30">
        <f t="shared" si="396"/>
        <v>153</v>
      </c>
      <c r="C8176" s="4">
        <f t="shared" si="397"/>
        <v>23</v>
      </c>
      <c r="D8176" s="4" t="s">
        <v>807</v>
      </c>
      <c r="E8176" s="28">
        <v>558</v>
      </c>
      <c r="F8176" s="28">
        <v>57</v>
      </c>
      <c r="G8176" s="28">
        <v>12.5</v>
      </c>
      <c r="H8176" s="28">
        <v>217</v>
      </c>
      <c r="I8176" s="28">
        <v>13</v>
      </c>
      <c r="J8176" s="28">
        <v>4.3E-3</v>
      </c>
      <c r="AI8176"/>
      <c r="AJ8176"/>
    </row>
    <row r="8177" spans="1:36" ht="14.5" x14ac:dyDescent="0.35">
      <c r="A8177" s="52">
        <f t="shared" si="395"/>
        <v>2016</v>
      </c>
      <c r="B8177" s="30">
        <f t="shared" si="396"/>
        <v>153</v>
      </c>
      <c r="C8177" s="4">
        <f t="shared" si="397"/>
        <v>23</v>
      </c>
      <c r="D8177" s="4" t="s">
        <v>807</v>
      </c>
      <c r="E8177" s="28">
        <v>558</v>
      </c>
      <c r="F8177" s="28">
        <v>57</v>
      </c>
      <c r="G8177" s="28">
        <v>12.5</v>
      </c>
      <c r="H8177" s="28">
        <v>217</v>
      </c>
      <c r="I8177" s="28">
        <v>13</v>
      </c>
      <c r="J8177" s="28">
        <v>3.0999999999999999E-3</v>
      </c>
      <c r="AI8177"/>
      <c r="AJ8177"/>
    </row>
    <row r="8178" spans="1:36" ht="14.5" x14ac:dyDescent="0.35">
      <c r="A8178" s="52">
        <f t="shared" si="395"/>
        <v>2016</v>
      </c>
      <c r="B8178" s="30">
        <f t="shared" si="396"/>
        <v>153</v>
      </c>
      <c r="C8178" s="4">
        <f t="shared" si="397"/>
        <v>23</v>
      </c>
      <c r="D8178" s="4" t="s">
        <v>807</v>
      </c>
      <c r="E8178" s="28">
        <v>558</v>
      </c>
      <c r="F8178" s="28">
        <v>57</v>
      </c>
      <c r="G8178" s="28">
        <v>12.5</v>
      </c>
      <c r="H8178" s="28">
        <v>217</v>
      </c>
      <c r="I8178" s="28">
        <v>13</v>
      </c>
      <c r="J8178" s="28">
        <v>2.7000000000000001E-3</v>
      </c>
      <c r="AI8178"/>
      <c r="AJ8178"/>
    </row>
    <row r="8179" spans="1:36" ht="14.5" x14ac:dyDescent="0.35">
      <c r="A8179" s="52">
        <f t="shared" si="395"/>
        <v>2016</v>
      </c>
      <c r="B8179" s="30">
        <f t="shared" si="396"/>
        <v>153</v>
      </c>
      <c r="C8179" s="4">
        <f t="shared" si="397"/>
        <v>23</v>
      </c>
      <c r="D8179" s="4" t="s">
        <v>807</v>
      </c>
      <c r="E8179" s="28">
        <v>558</v>
      </c>
      <c r="F8179" s="28">
        <v>57</v>
      </c>
      <c r="G8179" s="28">
        <v>12.5</v>
      </c>
      <c r="H8179" s="28">
        <v>217</v>
      </c>
      <c r="I8179" s="28">
        <v>13</v>
      </c>
      <c r="J8179" s="28">
        <v>2E-3</v>
      </c>
      <c r="AI8179"/>
      <c r="AJ8179"/>
    </row>
    <row r="8180" spans="1:36" ht="14.5" x14ac:dyDescent="0.35">
      <c r="A8180" s="52">
        <f t="shared" si="395"/>
        <v>2016</v>
      </c>
      <c r="B8180" s="30">
        <f t="shared" si="396"/>
        <v>153</v>
      </c>
      <c r="C8180" s="4">
        <f t="shared" si="397"/>
        <v>23</v>
      </c>
      <c r="D8180" s="4" t="s">
        <v>807</v>
      </c>
      <c r="E8180" s="28">
        <v>558</v>
      </c>
      <c r="F8180" s="28">
        <v>57</v>
      </c>
      <c r="G8180" s="28">
        <v>12.5</v>
      </c>
      <c r="H8180" s="28">
        <v>217</v>
      </c>
      <c r="I8180" s="28">
        <v>13</v>
      </c>
      <c r="J8180" s="28">
        <v>3.2000000000000002E-3</v>
      </c>
      <c r="AI8180"/>
      <c r="AJ8180"/>
    </row>
    <row r="8181" spans="1:36" ht="14.5" x14ac:dyDescent="0.35">
      <c r="A8181" s="52">
        <f t="shared" si="395"/>
        <v>2016</v>
      </c>
      <c r="B8181" s="30">
        <f t="shared" si="396"/>
        <v>153</v>
      </c>
      <c r="C8181" s="4">
        <f t="shared" si="397"/>
        <v>23</v>
      </c>
      <c r="D8181" s="4" t="s">
        <v>807</v>
      </c>
      <c r="E8181" s="28">
        <v>559</v>
      </c>
      <c r="F8181" s="28">
        <v>57</v>
      </c>
      <c r="G8181" s="28">
        <v>12.5</v>
      </c>
      <c r="H8181" s="28">
        <v>217</v>
      </c>
      <c r="I8181" s="28">
        <v>13</v>
      </c>
      <c r="J8181" s="28">
        <v>1.8E-3</v>
      </c>
      <c r="AI8181"/>
      <c r="AJ8181"/>
    </row>
    <row r="8182" spans="1:36" ht="14.5" x14ac:dyDescent="0.35">
      <c r="A8182" s="52">
        <f t="shared" si="395"/>
        <v>2016</v>
      </c>
      <c r="B8182" s="30">
        <f t="shared" si="396"/>
        <v>153</v>
      </c>
      <c r="C8182" s="4">
        <f t="shared" si="397"/>
        <v>23</v>
      </c>
      <c r="D8182" s="4" t="s">
        <v>807</v>
      </c>
      <c r="E8182" s="28">
        <v>559</v>
      </c>
      <c r="F8182" s="28">
        <v>57</v>
      </c>
      <c r="G8182" s="28">
        <v>12.5</v>
      </c>
      <c r="H8182" s="28">
        <v>217</v>
      </c>
      <c r="I8182" s="28">
        <v>13</v>
      </c>
      <c r="J8182" s="28">
        <v>2.5999999999999999E-3</v>
      </c>
      <c r="AI8182"/>
      <c r="AJ8182"/>
    </row>
    <row r="8183" spans="1:36" ht="14.5" x14ac:dyDescent="0.35">
      <c r="A8183" s="52">
        <f t="shared" si="395"/>
        <v>2016</v>
      </c>
      <c r="B8183" s="30">
        <f t="shared" si="396"/>
        <v>153</v>
      </c>
      <c r="C8183" s="4">
        <f t="shared" si="397"/>
        <v>23</v>
      </c>
      <c r="D8183" s="4" t="s">
        <v>807</v>
      </c>
      <c r="E8183" s="28">
        <v>559</v>
      </c>
      <c r="F8183" s="28">
        <v>57</v>
      </c>
      <c r="G8183" s="28">
        <v>12.5</v>
      </c>
      <c r="H8183" s="28">
        <v>217</v>
      </c>
      <c r="I8183" s="28">
        <v>13</v>
      </c>
      <c r="J8183" s="28">
        <v>2.2000000000000001E-3</v>
      </c>
      <c r="AI8183"/>
      <c r="AJ8183"/>
    </row>
    <row r="8184" spans="1:36" ht="14.5" x14ac:dyDescent="0.35">
      <c r="A8184" s="52">
        <f t="shared" si="395"/>
        <v>2016</v>
      </c>
      <c r="B8184" s="30">
        <f t="shared" si="396"/>
        <v>153</v>
      </c>
      <c r="C8184" s="4">
        <f t="shared" si="397"/>
        <v>23</v>
      </c>
      <c r="D8184" s="4" t="s">
        <v>807</v>
      </c>
      <c r="E8184" s="28">
        <v>559</v>
      </c>
      <c r="F8184" s="28">
        <v>57</v>
      </c>
      <c r="G8184" s="28">
        <v>12.5</v>
      </c>
      <c r="H8184" s="28">
        <v>217</v>
      </c>
      <c r="I8184" s="28">
        <v>13</v>
      </c>
      <c r="J8184" s="28">
        <v>2.5999999999999999E-3</v>
      </c>
      <c r="AI8184"/>
      <c r="AJ8184"/>
    </row>
    <row r="8185" spans="1:36" ht="14.5" x14ac:dyDescent="0.35">
      <c r="A8185" s="52">
        <f t="shared" si="395"/>
        <v>2016</v>
      </c>
      <c r="B8185" s="30">
        <f t="shared" si="396"/>
        <v>153</v>
      </c>
      <c r="C8185" s="4">
        <f t="shared" si="397"/>
        <v>23</v>
      </c>
      <c r="D8185" s="4" t="s">
        <v>807</v>
      </c>
      <c r="E8185" s="28">
        <v>559</v>
      </c>
      <c r="F8185" s="28">
        <v>57</v>
      </c>
      <c r="G8185" s="28">
        <v>12.5</v>
      </c>
      <c r="H8185" s="28">
        <v>217</v>
      </c>
      <c r="I8185" s="28">
        <v>13</v>
      </c>
      <c r="J8185" s="28">
        <v>3.8999999999999998E-3</v>
      </c>
      <c r="AI8185"/>
      <c r="AJ8185"/>
    </row>
    <row r="8186" spans="1:36" ht="14.5" x14ac:dyDescent="0.35">
      <c r="A8186" s="52">
        <f t="shared" si="395"/>
        <v>2016</v>
      </c>
      <c r="B8186" s="30">
        <f t="shared" si="396"/>
        <v>153</v>
      </c>
      <c r="C8186" s="4">
        <f t="shared" si="397"/>
        <v>23</v>
      </c>
      <c r="D8186" s="4" t="s">
        <v>807</v>
      </c>
      <c r="E8186" s="28">
        <v>558</v>
      </c>
      <c r="F8186" s="28">
        <v>57</v>
      </c>
      <c r="G8186" s="28">
        <v>12.5</v>
      </c>
      <c r="H8186" s="28">
        <v>217</v>
      </c>
      <c r="I8186" s="28">
        <v>14</v>
      </c>
      <c r="J8186" s="28">
        <v>4.4000000000000003E-3</v>
      </c>
      <c r="AI8186"/>
      <c r="AJ8186"/>
    </row>
    <row r="8187" spans="1:36" ht="14.5" x14ac:dyDescent="0.35">
      <c r="A8187" s="52">
        <f t="shared" si="395"/>
        <v>2016</v>
      </c>
      <c r="B8187" s="30">
        <f t="shared" si="396"/>
        <v>153</v>
      </c>
      <c r="C8187" s="4">
        <f t="shared" si="397"/>
        <v>23</v>
      </c>
      <c r="D8187" s="4" t="s">
        <v>807</v>
      </c>
      <c r="E8187" s="28">
        <v>558</v>
      </c>
      <c r="F8187" s="28">
        <v>57</v>
      </c>
      <c r="G8187" s="28">
        <v>12.5</v>
      </c>
      <c r="H8187" s="28">
        <v>217</v>
      </c>
      <c r="I8187" s="28">
        <v>14</v>
      </c>
      <c r="J8187" s="28">
        <v>4.4000000000000003E-3</v>
      </c>
      <c r="AI8187"/>
      <c r="AJ8187"/>
    </row>
    <row r="8188" spans="1:36" ht="14.5" x14ac:dyDescent="0.35">
      <c r="A8188" s="52">
        <f t="shared" si="395"/>
        <v>2016</v>
      </c>
      <c r="B8188" s="30">
        <f t="shared" si="396"/>
        <v>153</v>
      </c>
      <c r="C8188" s="4">
        <f t="shared" si="397"/>
        <v>23</v>
      </c>
      <c r="D8188" s="4" t="s">
        <v>807</v>
      </c>
      <c r="E8188" s="28">
        <v>558</v>
      </c>
      <c r="F8188" s="28">
        <v>57</v>
      </c>
      <c r="G8188" s="28">
        <v>12.5</v>
      </c>
      <c r="H8188" s="28">
        <v>217</v>
      </c>
      <c r="I8188" s="28">
        <v>14</v>
      </c>
      <c r="J8188" s="28">
        <v>3.3E-3</v>
      </c>
      <c r="AI8188"/>
      <c r="AJ8188"/>
    </row>
    <row r="8189" spans="1:36" ht="14.5" x14ac:dyDescent="0.35">
      <c r="A8189" s="52">
        <f t="shared" si="395"/>
        <v>2016</v>
      </c>
      <c r="B8189" s="30">
        <f t="shared" si="396"/>
        <v>153</v>
      </c>
      <c r="C8189" s="4">
        <f t="shared" si="397"/>
        <v>23</v>
      </c>
      <c r="D8189" s="4" t="s">
        <v>807</v>
      </c>
      <c r="E8189" s="28">
        <v>558</v>
      </c>
      <c r="F8189" s="28">
        <v>57</v>
      </c>
      <c r="G8189" s="28">
        <v>12.5</v>
      </c>
      <c r="H8189" s="28">
        <v>217</v>
      </c>
      <c r="I8189" s="28">
        <v>14</v>
      </c>
      <c r="J8189" s="28">
        <v>3.3E-3</v>
      </c>
      <c r="AI8189"/>
      <c r="AJ8189"/>
    </row>
    <row r="8190" spans="1:36" ht="14.5" x14ac:dyDescent="0.35">
      <c r="A8190" s="52">
        <f t="shared" si="395"/>
        <v>2016</v>
      </c>
      <c r="B8190" s="30">
        <f t="shared" si="396"/>
        <v>153</v>
      </c>
      <c r="C8190" s="4">
        <f t="shared" si="397"/>
        <v>23</v>
      </c>
      <c r="D8190" s="4" t="s">
        <v>807</v>
      </c>
      <c r="E8190" s="28">
        <v>559</v>
      </c>
      <c r="F8190" s="28">
        <v>57</v>
      </c>
      <c r="G8190" s="28">
        <v>12.5</v>
      </c>
      <c r="H8190" s="28">
        <v>217</v>
      </c>
      <c r="I8190" s="28">
        <v>14</v>
      </c>
      <c r="J8190" s="28">
        <v>4.0000000000000001E-3</v>
      </c>
      <c r="AI8190"/>
      <c r="AJ8190"/>
    </row>
    <row r="8191" spans="1:36" ht="14.5" x14ac:dyDescent="0.35">
      <c r="A8191" s="52">
        <f t="shared" si="395"/>
        <v>2016</v>
      </c>
      <c r="B8191" s="30">
        <f t="shared" si="396"/>
        <v>153</v>
      </c>
      <c r="C8191" s="4">
        <f t="shared" si="397"/>
        <v>23</v>
      </c>
      <c r="D8191" s="4" t="s">
        <v>807</v>
      </c>
      <c r="E8191" s="28">
        <v>559</v>
      </c>
      <c r="F8191" s="28">
        <v>57</v>
      </c>
      <c r="G8191" s="28">
        <v>12.5</v>
      </c>
      <c r="H8191" s="28">
        <v>217</v>
      </c>
      <c r="I8191" s="28">
        <v>14</v>
      </c>
      <c r="J8191" s="28">
        <v>4.8999999999999998E-3</v>
      </c>
      <c r="AI8191"/>
      <c r="AJ8191"/>
    </row>
    <row r="8192" spans="1:36" ht="14.5" x14ac:dyDescent="0.35">
      <c r="A8192" s="52">
        <f t="shared" si="395"/>
        <v>2016</v>
      </c>
      <c r="B8192" s="30">
        <f t="shared" si="396"/>
        <v>153</v>
      </c>
      <c r="C8192" s="4">
        <f t="shared" si="397"/>
        <v>23</v>
      </c>
      <c r="D8192" s="4" t="s">
        <v>807</v>
      </c>
      <c r="E8192" s="28">
        <v>559</v>
      </c>
      <c r="F8192" s="28">
        <v>57</v>
      </c>
      <c r="G8192" s="28">
        <v>12.5</v>
      </c>
      <c r="H8192" s="28">
        <v>217</v>
      </c>
      <c r="I8192" s="28">
        <v>14</v>
      </c>
      <c r="J8192" s="28">
        <v>4.1000000000000003E-3</v>
      </c>
      <c r="AI8192"/>
      <c r="AJ8192"/>
    </row>
    <row r="8193" spans="1:36" ht="14.5" x14ac:dyDescent="0.35">
      <c r="A8193" s="52">
        <f t="shared" si="395"/>
        <v>2016</v>
      </c>
      <c r="B8193" s="30">
        <f t="shared" si="396"/>
        <v>153</v>
      </c>
      <c r="C8193" s="4">
        <f t="shared" si="397"/>
        <v>23</v>
      </c>
      <c r="D8193" s="4" t="s">
        <v>807</v>
      </c>
      <c r="E8193" s="28">
        <v>559</v>
      </c>
      <c r="F8193" s="28">
        <v>57</v>
      </c>
      <c r="G8193" s="28">
        <v>12.5</v>
      </c>
      <c r="H8193" s="28">
        <v>217</v>
      </c>
      <c r="I8193" s="28">
        <v>14</v>
      </c>
      <c r="J8193" s="28">
        <v>4.5999999999999999E-3</v>
      </c>
      <c r="AI8193"/>
      <c r="AJ8193"/>
    </row>
    <row r="8194" spans="1:36" ht="14.5" x14ac:dyDescent="0.35">
      <c r="A8194" s="52">
        <f t="shared" ref="A8194:A8257" si="398">YEAR(D8194)</f>
        <v>2016</v>
      </c>
      <c r="B8194" s="30">
        <f t="shared" ref="B8194:B8257" si="399">D8194-DATE(YEAR(D8194),1,0)</f>
        <v>153</v>
      </c>
      <c r="C8194" s="4">
        <f t="shared" ref="C8194:C8257" si="400">WEEKNUM(D8194,1)</f>
        <v>23</v>
      </c>
      <c r="D8194" s="4" t="s">
        <v>807</v>
      </c>
      <c r="E8194" s="28">
        <v>558</v>
      </c>
      <c r="F8194" s="28">
        <v>57</v>
      </c>
      <c r="G8194" s="28">
        <v>12.5</v>
      </c>
      <c r="H8194" s="28">
        <v>217</v>
      </c>
      <c r="I8194" s="28">
        <v>15</v>
      </c>
      <c r="J8194" s="28">
        <v>5.7000000000000002E-3</v>
      </c>
      <c r="AI8194"/>
      <c r="AJ8194"/>
    </row>
    <row r="8195" spans="1:36" ht="14.5" x14ac:dyDescent="0.35">
      <c r="A8195" s="52">
        <f t="shared" si="398"/>
        <v>2016</v>
      </c>
      <c r="B8195" s="30">
        <f t="shared" si="399"/>
        <v>153</v>
      </c>
      <c r="C8195" s="4">
        <f t="shared" si="400"/>
        <v>23</v>
      </c>
      <c r="D8195" s="4" t="s">
        <v>807</v>
      </c>
      <c r="E8195" s="28">
        <v>558</v>
      </c>
      <c r="F8195" s="28">
        <v>57</v>
      </c>
      <c r="G8195" s="28">
        <v>12.5</v>
      </c>
      <c r="H8195" s="28">
        <v>217</v>
      </c>
      <c r="I8195" s="28">
        <v>15</v>
      </c>
      <c r="J8195" s="28">
        <v>4.3E-3</v>
      </c>
      <c r="AI8195"/>
      <c r="AJ8195"/>
    </row>
    <row r="8196" spans="1:36" ht="14.5" x14ac:dyDescent="0.35">
      <c r="A8196" s="52">
        <f t="shared" si="398"/>
        <v>2016</v>
      </c>
      <c r="B8196" s="30">
        <f t="shared" si="399"/>
        <v>153</v>
      </c>
      <c r="C8196" s="4">
        <f t="shared" si="400"/>
        <v>23</v>
      </c>
      <c r="D8196" s="4" t="s">
        <v>807</v>
      </c>
      <c r="E8196" s="28">
        <v>558</v>
      </c>
      <c r="F8196" s="28">
        <v>57</v>
      </c>
      <c r="G8196" s="28">
        <v>12.5</v>
      </c>
      <c r="H8196" s="28">
        <v>217</v>
      </c>
      <c r="I8196" s="28">
        <v>15</v>
      </c>
      <c r="J8196" s="28">
        <v>4.5999999999999999E-3</v>
      </c>
      <c r="AI8196"/>
      <c r="AJ8196"/>
    </row>
    <row r="8197" spans="1:36" ht="14.5" x14ac:dyDescent="0.35">
      <c r="A8197" s="52">
        <f t="shared" si="398"/>
        <v>2016</v>
      </c>
      <c r="B8197" s="30">
        <f t="shared" si="399"/>
        <v>153</v>
      </c>
      <c r="C8197" s="4">
        <f t="shared" si="400"/>
        <v>23</v>
      </c>
      <c r="D8197" s="4" t="s">
        <v>807</v>
      </c>
      <c r="E8197" s="28">
        <v>559</v>
      </c>
      <c r="F8197" s="28">
        <v>57</v>
      </c>
      <c r="G8197" s="28">
        <v>12.5</v>
      </c>
      <c r="H8197" s="28">
        <v>217</v>
      </c>
      <c r="I8197" s="28">
        <v>15</v>
      </c>
      <c r="J8197" s="28">
        <v>4.7000000000000002E-3</v>
      </c>
      <c r="AI8197"/>
      <c r="AJ8197"/>
    </row>
    <row r="8198" spans="1:36" ht="14.5" x14ac:dyDescent="0.35">
      <c r="A8198" s="52">
        <f t="shared" si="398"/>
        <v>2016</v>
      </c>
      <c r="B8198" s="30">
        <f t="shared" si="399"/>
        <v>153</v>
      </c>
      <c r="C8198" s="4">
        <f t="shared" si="400"/>
        <v>23</v>
      </c>
      <c r="D8198" s="4" t="s">
        <v>807</v>
      </c>
      <c r="E8198" s="28">
        <v>558</v>
      </c>
      <c r="F8198" s="28">
        <v>57</v>
      </c>
      <c r="G8198" s="28">
        <v>12.5</v>
      </c>
      <c r="H8198" s="28">
        <v>217</v>
      </c>
      <c r="I8198" s="28">
        <v>16</v>
      </c>
      <c r="J8198" s="28">
        <v>4.7999999999999996E-3</v>
      </c>
      <c r="AI8198"/>
      <c r="AJ8198"/>
    </row>
    <row r="8199" spans="1:36" ht="14.5" x14ac:dyDescent="0.35">
      <c r="A8199" s="52">
        <f t="shared" si="398"/>
        <v>2016</v>
      </c>
      <c r="B8199" s="30">
        <f t="shared" si="399"/>
        <v>153</v>
      </c>
      <c r="C8199" s="4">
        <f t="shared" si="400"/>
        <v>23</v>
      </c>
      <c r="D8199" s="4" t="s">
        <v>807</v>
      </c>
      <c r="E8199" s="28">
        <v>558</v>
      </c>
      <c r="F8199" s="28">
        <v>57</v>
      </c>
      <c r="G8199" s="28">
        <v>12.5</v>
      </c>
      <c r="H8199" s="28">
        <v>217</v>
      </c>
      <c r="I8199" s="28">
        <v>16</v>
      </c>
      <c r="J8199" s="28">
        <v>7.9000000000000008E-3</v>
      </c>
      <c r="AI8199"/>
      <c r="AJ8199"/>
    </row>
    <row r="8200" spans="1:36" ht="14.5" x14ac:dyDescent="0.35">
      <c r="A8200" s="52">
        <f t="shared" si="398"/>
        <v>2016</v>
      </c>
      <c r="B8200" s="30">
        <f t="shared" si="399"/>
        <v>153</v>
      </c>
      <c r="C8200" s="4">
        <f t="shared" si="400"/>
        <v>23</v>
      </c>
      <c r="D8200" s="4" t="s">
        <v>807</v>
      </c>
      <c r="E8200" s="28">
        <v>558</v>
      </c>
      <c r="F8200" s="28">
        <v>57</v>
      </c>
      <c r="G8200" s="28">
        <v>12.5</v>
      </c>
      <c r="H8200" s="28">
        <v>217</v>
      </c>
      <c r="I8200" s="28">
        <v>16</v>
      </c>
      <c r="J8200" s="28">
        <v>7.4999999999999997E-3</v>
      </c>
      <c r="AI8200"/>
      <c r="AJ8200"/>
    </row>
    <row r="8201" spans="1:36" ht="14.5" x14ac:dyDescent="0.35">
      <c r="A8201" s="52">
        <f t="shared" si="398"/>
        <v>2016</v>
      </c>
      <c r="B8201" s="30">
        <f t="shared" si="399"/>
        <v>153</v>
      </c>
      <c r="C8201" s="4">
        <f t="shared" si="400"/>
        <v>23</v>
      </c>
      <c r="D8201" s="4" t="s">
        <v>807</v>
      </c>
      <c r="E8201" s="28">
        <v>558</v>
      </c>
      <c r="F8201" s="28">
        <v>57</v>
      </c>
      <c r="G8201" s="28">
        <v>12.5</v>
      </c>
      <c r="H8201" s="28">
        <v>217</v>
      </c>
      <c r="I8201" s="28">
        <v>16</v>
      </c>
      <c r="J8201" s="28">
        <v>5.1999999999999998E-3</v>
      </c>
      <c r="AI8201"/>
      <c r="AJ8201"/>
    </row>
    <row r="8202" spans="1:36" ht="14.5" x14ac:dyDescent="0.35">
      <c r="A8202" s="52">
        <f t="shared" si="398"/>
        <v>2016</v>
      </c>
      <c r="B8202" s="30">
        <f t="shared" si="399"/>
        <v>153</v>
      </c>
      <c r="C8202" s="4">
        <f t="shared" si="400"/>
        <v>23</v>
      </c>
      <c r="D8202" s="4" t="s">
        <v>807</v>
      </c>
      <c r="E8202" s="28">
        <v>558</v>
      </c>
      <c r="F8202" s="28">
        <v>57</v>
      </c>
      <c r="G8202" s="28">
        <v>12.5</v>
      </c>
      <c r="H8202" s="28">
        <v>217</v>
      </c>
      <c r="I8202" s="28">
        <v>16</v>
      </c>
      <c r="J8202" s="28">
        <v>5.7999999999999996E-3</v>
      </c>
      <c r="AI8202"/>
      <c r="AJ8202"/>
    </row>
    <row r="8203" spans="1:36" ht="14.5" x14ac:dyDescent="0.35">
      <c r="A8203" s="52">
        <f t="shared" si="398"/>
        <v>2016</v>
      </c>
      <c r="B8203" s="30">
        <f t="shared" si="399"/>
        <v>153</v>
      </c>
      <c r="C8203" s="4">
        <f t="shared" si="400"/>
        <v>23</v>
      </c>
      <c r="D8203" s="4" t="s">
        <v>807</v>
      </c>
      <c r="E8203" s="28">
        <v>558</v>
      </c>
      <c r="F8203" s="28">
        <v>57</v>
      </c>
      <c r="G8203" s="28">
        <v>12.5</v>
      </c>
      <c r="H8203" s="28">
        <v>217</v>
      </c>
      <c r="I8203" s="28">
        <v>16</v>
      </c>
      <c r="J8203" s="28">
        <v>3.3999999999999998E-3</v>
      </c>
      <c r="AI8203"/>
      <c r="AJ8203"/>
    </row>
    <row r="8204" spans="1:36" ht="14.5" x14ac:dyDescent="0.35">
      <c r="A8204" s="52">
        <f t="shared" si="398"/>
        <v>2016</v>
      </c>
      <c r="B8204" s="30">
        <f t="shared" si="399"/>
        <v>153</v>
      </c>
      <c r="C8204" s="4">
        <f t="shared" si="400"/>
        <v>23</v>
      </c>
      <c r="D8204" s="4" t="s">
        <v>807</v>
      </c>
      <c r="E8204" s="28">
        <v>559</v>
      </c>
      <c r="F8204" s="28">
        <v>57</v>
      </c>
      <c r="G8204" s="28">
        <v>12.5</v>
      </c>
      <c r="H8204" s="28">
        <v>217</v>
      </c>
      <c r="I8204" s="28">
        <v>16</v>
      </c>
      <c r="J8204" s="28">
        <v>8.5000000000000006E-3</v>
      </c>
      <c r="AI8204"/>
      <c r="AJ8204"/>
    </row>
    <row r="8205" spans="1:36" ht="14.5" x14ac:dyDescent="0.35">
      <c r="A8205" s="52">
        <f t="shared" si="398"/>
        <v>2016</v>
      </c>
      <c r="B8205" s="30">
        <f t="shared" si="399"/>
        <v>153</v>
      </c>
      <c r="C8205" s="4">
        <f t="shared" si="400"/>
        <v>23</v>
      </c>
      <c r="D8205" s="4" t="s">
        <v>807</v>
      </c>
      <c r="E8205" s="28">
        <v>559</v>
      </c>
      <c r="F8205" s="28">
        <v>57</v>
      </c>
      <c r="G8205" s="28">
        <v>12.5</v>
      </c>
      <c r="H8205" s="28">
        <v>217</v>
      </c>
      <c r="I8205" s="28">
        <v>16</v>
      </c>
      <c r="J8205" s="28">
        <v>5.3E-3</v>
      </c>
      <c r="AI8205"/>
      <c r="AJ8205"/>
    </row>
    <row r="8206" spans="1:36" ht="14.5" x14ac:dyDescent="0.35">
      <c r="A8206" s="52">
        <f t="shared" si="398"/>
        <v>2016</v>
      </c>
      <c r="B8206" s="30">
        <f t="shared" si="399"/>
        <v>153</v>
      </c>
      <c r="C8206" s="4">
        <f t="shared" si="400"/>
        <v>23</v>
      </c>
      <c r="D8206" s="4" t="s">
        <v>807</v>
      </c>
      <c r="E8206" s="28">
        <v>559</v>
      </c>
      <c r="F8206" s="28">
        <v>57</v>
      </c>
      <c r="G8206" s="28">
        <v>12.5</v>
      </c>
      <c r="H8206" s="28">
        <v>217</v>
      </c>
      <c r="I8206" s="28">
        <v>16</v>
      </c>
      <c r="J8206" s="28">
        <v>5.7999999999999996E-3</v>
      </c>
      <c r="AI8206"/>
      <c r="AJ8206"/>
    </row>
    <row r="8207" spans="1:36" ht="14.5" x14ac:dyDescent="0.35">
      <c r="A8207" s="52">
        <f t="shared" si="398"/>
        <v>2016</v>
      </c>
      <c r="B8207" s="30">
        <f t="shared" si="399"/>
        <v>153</v>
      </c>
      <c r="C8207" s="4">
        <f t="shared" si="400"/>
        <v>23</v>
      </c>
      <c r="D8207" s="4" t="s">
        <v>807</v>
      </c>
      <c r="E8207" s="28">
        <v>558</v>
      </c>
      <c r="F8207" s="28">
        <v>57</v>
      </c>
      <c r="G8207" s="28">
        <v>12.5</v>
      </c>
      <c r="H8207" s="28">
        <v>217</v>
      </c>
      <c r="I8207" s="28">
        <v>17</v>
      </c>
      <c r="J8207" s="28">
        <v>1.15E-2</v>
      </c>
      <c r="AI8207"/>
      <c r="AJ8207"/>
    </row>
    <row r="8208" spans="1:36" ht="14.5" x14ac:dyDescent="0.35">
      <c r="A8208" s="52">
        <f t="shared" si="398"/>
        <v>2016</v>
      </c>
      <c r="B8208" s="30">
        <f t="shared" si="399"/>
        <v>153</v>
      </c>
      <c r="C8208" s="4">
        <f t="shared" si="400"/>
        <v>23</v>
      </c>
      <c r="D8208" s="4" t="s">
        <v>807</v>
      </c>
      <c r="E8208" s="28">
        <v>558</v>
      </c>
      <c r="F8208" s="28">
        <v>57</v>
      </c>
      <c r="G8208" s="28">
        <v>12.5</v>
      </c>
      <c r="H8208" s="28">
        <v>217</v>
      </c>
      <c r="I8208" s="28">
        <v>17</v>
      </c>
      <c r="J8208" s="28">
        <v>6.8999999999999999E-3</v>
      </c>
      <c r="AI8208"/>
      <c r="AJ8208"/>
    </row>
    <row r="8209" spans="1:36" ht="14.5" x14ac:dyDescent="0.35">
      <c r="A8209" s="52">
        <f t="shared" si="398"/>
        <v>2016</v>
      </c>
      <c r="B8209" s="30">
        <f t="shared" si="399"/>
        <v>153</v>
      </c>
      <c r="C8209" s="4">
        <f t="shared" si="400"/>
        <v>23</v>
      </c>
      <c r="D8209" s="4" t="s">
        <v>807</v>
      </c>
      <c r="E8209" s="28">
        <v>558</v>
      </c>
      <c r="F8209" s="28">
        <v>57</v>
      </c>
      <c r="G8209" s="28">
        <v>12.5</v>
      </c>
      <c r="H8209" s="28">
        <v>217</v>
      </c>
      <c r="I8209" s="28">
        <v>17</v>
      </c>
      <c r="J8209" s="28">
        <v>7.7999999999999996E-3</v>
      </c>
      <c r="AI8209"/>
      <c r="AJ8209"/>
    </row>
    <row r="8210" spans="1:36" ht="14.5" x14ac:dyDescent="0.35">
      <c r="A8210" s="52">
        <f t="shared" si="398"/>
        <v>2016</v>
      </c>
      <c r="B8210" s="30">
        <f t="shared" si="399"/>
        <v>153</v>
      </c>
      <c r="C8210" s="4">
        <f t="shared" si="400"/>
        <v>23</v>
      </c>
      <c r="D8210" s="4" t="s">
        <v>807</v>
      </c>
      <c r="E8210" s="28">
        <v>558</v>
      </c>
      <c r="F8210" s="28">
        <v>57</v>
      </c>
      <c r="G8210" s="28">
        <v>12.5</v>
      </c>
      <c r="H8210" s="28">
        <v>217</v>
      </c>
      <c r="I8210" s="28">
        <v>17</v>
      </c>
      <c r="J8210" s="28">
        <v>8.3999999999999995E-3</v>
      </c>
      <c r="AI8210"/>
      <c r="AJ8210"/>
    </row>
    <row r="8211" spans="1:36" ht="14.5" x14ac:dyDescent="0.35">
      <c r="A8211" s="52">
        <f t="shared" si="398"/>
        <v>2016</v>
      </c>
      <c r="B8211" s="30">
        <f t="shared" si="399"/>
        <v>153</v>
      </c>
      <c r="C8211" s="4">
        <f t="shared" si="400"/>
        <v>23</v>
      </c>
      <c r="D8211" s="4" t="s">
        <v>807</v>
      </c>
      <c r="E8211" s="28">
        <v>559</v>
      </c>
      <c r="F8211" s="28">
        <v>57</v>
      </c>
      <c r="G8211" s="28">
        <v>12.5</v>
      </c>
      <c r="H8211" s="28">
        <v>217</v>
      </c>
      <c r="I8211" s="28">
        <v>18</v>
      </c>
      <c r="J8211" s="28">
        <v>1.11E-2</v>
      </c>
      <c r="AI8211"/>
      <c r="AJ8211"/>
    </row>
    <row r="8212" spans="1:36" ht="14.5" x14ac:dyDescent="0.35">
      <c r="A8212" s="52">
        <f t="shared" si="398"/>
        <v>2016</v>
      </c>
      <c r="B8212" s="30">
        <f t="shared" si="399"/>
        <v>153</v>
      </c>
      <c r="C8212" s="4">
        <f t="shared" si="400"/>
        <v>23</v>
      </c>
      <c r="D8212" s="4" t="s">
        <v>807</v>
      </c>
      <c r="E8212" s="28">
        <v>554</v>
      </c>
      <c r="F8212" s="28">
        <v>184</v>
      </c>
      <c r="G8212" s="28">
        <v>10.1</v>
      </c>
      <c r="H8212" s="28">
        <v>217</v>
      </c>
      <c r="I8212" s="28">
        <v>11</v>
      </c>
      <c r="J8212" s="28">
        <v>2E-3</v>
      </c>
      <c r="AI8212"/>
      <c r="AJ8212"/>
    </row>
    <row r="8213" spans="1:36" ht="14.5" x14ac:dyDescent="0.35">
      <c r="A8213" s="52">
        <f t="shared" si="398"/>
        <v>2016</v>
      </c>
      <c r="B8213" s="30">
        <f t="shared" si="399"/>
        <v>153</v>
      </c>
      <c r="C8213" s="4">
        <f t="shared" si="400"/>
        <v>23</v>
      </c>
      <c r="D8213" s="4" t="s">
        <v>807</v>
      </c>
      <c r="E8213" s="28">
        <v>554</v>
      </c>
      <c r="F8213" s="28">
        <v>184</v>
      </c>
      <c r="G8213" s="28">
        <v>10.1</v>
      </c>
      <c r="H8213" s="28">
        <v>217</v>
      </c>
      <c r="I8213" s="28">
        <v>11</v>
      </c>
      <c r="J8213" s="28">
        <v>2.3E-3</v>
      </c>
      <c r="AI8213"/>
      <c r="AJ8213"/>
    </row>
    <row r="8214" spans="1:36" ht="14.5" x14ac:dyDescent="0.35">
      <c r="A8214" s="52">
        <f t="shared" si="398"/>
        <v>2016</v>
      </c>
      <c r="B8214" s="30">
        <f t="shared" si="399"/>
        <v>153</v>
      </c>
      <c r="C8214" s="4">
        <f t="shared" si="400"/>
        <v>23</v>
      </c>
      <c r="D8214" s="4" t="s">
        <v>807</v>
      </c>
      <c r="E8214" s="28">
        <v>555</v>
      </c>
      <c r="F8214" s="28">
        <v>184</v>
      </c>
      <c r="G8214" s="28">
        <v>10.1</v>
      </c>
      <c r="H8214" s="28">
        <v>217</v>
      </c>
      <c r="I8214" s="28">
        <v>13</v>
      </c>
      <c r="J8214" s="28">
        <v>4.7000000000000002E-3</v>
      </c>
      <c r="AI8214"/>
      <c r="AJ8214"/>
    </row>
    <row r="8215" spans="1:36" ht="14.5" x14ac:dyDescent="0.35">
      <c r="A8215" s="52">
        <f t="shared" si="398"/>
        <v>2016</v>
      </c>
      <c r="B8215" s="30">
        <f t="shared" si="399"/>
        <v>153</v>
      </c>
      <c r="C8215" s="4">
        <f t="shared" si="400"/>
        <v>23</v>
      </c>
      <c r="D8215" s="4" t="s">
        <v>807</v>
      </c>
      <c r="E8215" s="28">
        <v>555</v>
      </c>
      <c r="F8215" s="28">
        <v>184</v>
      </c>
      <c r="G8215" s="28">
        <v>10.1</v>
      </c>
      <c r="H8215" s="28">
        <v>217</v>
      </c>
      <c r="I8215" s="28">
        <v>14</v>
      </c>
      <c r="J8215" s="28">
        <v>7.4999999999999997E-3</v>
      </c>
      <c r="AI8215"/>
      <c r="AJ8215"/>
    </row>
    <row r="8216" spans="1:36" ht="14.5" x14ac:dyDescent="0.35">
      <c r="A8216" s="52">
        <f t="shared" si="398"/>
        <v>2016</v>
      </c>
      <c r="B8216" s="30">
        <f t="shared" si="399"/>
        <v>153</v>
      </c>
      <c r="C8216" s="4">
        <f t="shared" si="400"/>
        <v>23</v>
      </c>
      <c r="D8216" s="4" t="s">
        <v>807</v>
      </c>
      <c r="E8216" s="28">
        <v>555</v>
      </c>
      <c r="F8216" s="28">
        <v>184</v>
      </c>
      <c r="G8216" s="28">
        <v>10.1</v>
      </c>
      <c r="H8216" s="28">
        <v>217</v>
      </c>
      <c r="I8216" s="28">
        <v>14</v>
      </c>
      <c r="J8216" s="28">
        <v>4.7999999999999996E-3</v>
      </c>
      <c r="AI8216"/>
      <c r="AJ8216"/>
    </row>
    <row r="8217" spans="1:36" ht="14.5" x14ac:dyDescent="0.35">
      <c r="A8217" s="52">
        <f t="shared" si="398"/>
        <v>2016</v>
      </c>
      <c r="B8217" s="30">
        <f t="shared" si="399"/>
        <v>153</v>
      </c>
      <c r="C8217" s="4">
        <f t="shared" si="400"/>
        <v>23</v>
      </c>
      <c r="D8217" s="4" t="s">
        <v>807</v>
      </c>
      <c r="E8217" s="28">
        <v>555</v>
      </c>
      <c r="F8217" s="28">
        <v>184</v>
      </c>
      <c r="G8217" s="28">
        <v>10.1</v>
      </c>
      <c r="H8217" s="28">
        <v>217</v>
      </c>
      <c r="I8217" s="28">
        <v>14</v>
      </c>
      <c r="J8217" s="28">
        <v>3.8999999999999998E-3</v>
      </c>
      <c r="AI8217"/>
      <c r="AJ8217"/>
    </row>
    <row r="8218" spans="1:36" ht="14.5" x14ac:dyDescent="0.35">
      <c r="A8218" s="52">
        <f t="shared" si="398"/>
        <v>2016</v>
      </c>
      <c r="B8218" s="30">
        <f t="shared" si="399"/>
        <v>153</v>
      </c>
      <c r="C8218" s="4">
        <f t="shared" si="400"/>
        <v>23</v>
      </c>
      <c r="D8218" s="4" t="s">
        <v>807</v>
      </c>
      <c r="E8218" s="28">
        <v>555</v>
      </c>
      <c r="F8218" s="28">
        <v>184</v>
      </c>
      <c r="G8218" s="28">
        <v>10.1</v>
      </c>
      <c r="H8218" s="28">
        <v>217</v>
      </c>
      <c r="I8218" s="28">
        <v>15</v>
      </c>
      <c r="J8218" s="28">
        <v>9.1000000000000004E-3</v>
      </c>
      <c r="AI8218"/>
      <c r="AJ8218"/>
    </row>
    <row r="8219" spans="1:36" ht="14.5" x14ac:dyDescent="0.35">
      <c r="A8219" s="52">
        <f t="shared" si="398"/>
        <v>2016</v>
      </c>
      <c r="B8219" s="30">
        <f t="shared" si="399"/>
        <v>153</v>
      </c>
      <c r="C8219" s="4">
        <f t="shared" si="400"/>
        <v>23</v>
      </c>
      <c r="D8219" s="4" t="s">
        <v>807</v>
      </c>
      <c r="E8219" s="28">
        <v>555</v>
      </c>
      <c r="F8219" s="28">
        <v>184</v>
      </c>
      <c r="G8219" s="28">
        <v>10.1</v>
      </c>
      <c r="H8219" s="28">
        <v>217</v>
      </c>
      <c r="I8219" s="28">
        <v>15</v>
      </c>
      <c r="J8219" s="28">
        <v>7.3000000000000001E-3</v>
      </c>
      <c r="AI8219"/>
      <c r="AJ8219"/>
    </row>
    <row r="8220" spans="1:36" ht="14.5" x14ac:dyDescent="0.35">
      <c r="A8220" s="52">
        <f t="shared" si="398"/>
        <v>2016</v>
      </c>
      <c r="B8220" s="30">
        <f t="shared" si="399"/>
        <v>153</v>
      </c>
      <c r="C8220" s="4">
        <f t="shared" si="400"/>
        <v>23</v>
      </c>
      <c r="D8220" s="4" t="s">
        <v>807</v>
      </c>
      <c r="E8220" s="28">
        <v>555</v>
      </c>
      <c r="F8220" s="28">
        <v>184</v>
      </c>
      <c r="G8220" s="28">
        <v>10.1</v>
      </c>
      <c r="H8220" s="28">
        <v>217</v>
      </c>
      <c r="I8220" s="28">
        <v>15</v>
      </c>
      <c r="J8220" s="28">
        <v>5.5999999999999999E-3</v>
      </c>
      <c r="AI8220"/>
      <c r="AJ8220"/>
    </row>
    <row r="8221" spans="1:36" ht="14.5" x14ac:dyDescent="0.35">
      <c r="A8221" s="52">
        <f t="shared" si="398"/>
        <v>2016</v>
      </c>
      <c r="B8221" s="30">
        <f t="shared" si="399"/>
        <v>153</v>
      </c>
      <c r="C8221" s="4">
        <f t="shared" si="400"/>
        <v>23</v>
      </c>
      <c r="D8221" s="4" t="s">
        <v>807</v>
      </c>
      <c r="E8221" s="28">
        <v>555</v>
      </c>
      <c r="F8221" s="28">
        <v>184</v>
      </c>
      <c r="G8221" s="28">
        <v>10.1</v>
      </c>
      <c r="H8221" s="28">
        <v>217</v>
      </c>
      <c r="I8221" s="28">
        <v>15</v>
      </c>
      <c r="J8221" s="28">
        <v>6.0000000000000001E-3</v>
      </c>
      <c r="AI8221"/>
      <c r="AJ8221"/>
    </row>
    <row r="8222" spans="1:36" ht="14.5" x14ac:dyDescent="0.35">
      <c r="A8222" s="52">
        <f t="shared" si="398"/>
        <v>2016</v>
      </c>
      <c r="B8222" s="30">
        <f t="shared" si="399"/>
        <v>153</v>
      </c>
      <c r="C8222" s="4">
        <f t="shared" si="400"/>
        <v>23</v>
      </c>
      <c r="D8222" s="4" t="s">
        <v>807</v>
      </c>
      <c r="E8222" s="28">
        <v>555</v>
      </c>
      <c r="F8222" s="28">
        <v>184</v>
      </c>
      <c r="G8222" s="28">
        <v>10.1</v>
      </c>
      <c r="H8222" s="28">
        <v>217</v>
      </c>
      <c r="I8222" s="28">
        <v>15</v>
      </c>
      <c r="J8222" s="28">
        <v>4.1999999999999997E-3</v>
      </c>
      <c r="AI8222"/>
      <c r="AJ8222"/>
    </row>
    <row r="8223" spans="1:36" ht="14.5" x14ac:dyDescent="0.35">
      <c r="A8223" s="52">
        <f t="shared" si="398"/>
        <v>2016</v>
      </c>
      <c r="B8223" s="30">
        <f t="shared" si="399"/>
        <v>153</v>
      </c>
      <c r="C8223" s="4">
        <f t="shared" si="400"/>
        <v>23</v>
      </c>
      <c r="D8223" s="4" t="s">
        <v>807</v>
      </c>
      <c r="E8223" s="28">
        <v>554</v>
      </c>
      <c r="F8223" s="28">
        <v>184</v>
      </c>
      <c r="G8223" s="28">
        <v>10.1</v>
      </c>
      <c r="H8223" s="28">
        <v>217</v>
      </c>
      <c r="I8223" s="28">
        <v>16</v>
      </c>
      <c r="J8223" s="28">
        <v>6.8999999999999999E-3</v>
      </c>
      <c r="AI8223"/>
      <c r="AJ8223"/>
    </row>
    <row r="8224" spans="1:36" ht="14.5" x14ac:dyDescent="0.35">
      <c r="A8224" s="52">
        <f t="shared" si="398"/>
        <v>2016</v>
      </c>
      <c r="B8224" s="30">
        <f t="shared" si="399"/>
        <v>153</v>
      </c>
      <c r="C8224" s="4">
        <f t="shared" si="400"/>
        <v>23</v>
      </c>
      <c r="D8224" s="4" t="s">
        <v>807</v>
      </c>
      <c r="E8224" s="28">
        <v>554</v>
      </c>
      <c r="F8224" s="28">
        <v>184</v>
      </c>
      <c r="G8224" s="28">
        <v>10.1</v>
      </c>
      <c r="H8224" s="28">
        <v>217</v>
      </c>
      <c r="I8224" s="28">
        <v>16</v>
      </c>
      <c r="J8224" s="28">
        <v>9.5999999999999992E-3</v>
      </c>
      <c r="AI8224"/>
      <c r="AJ8224"/>
    </row>
    <row r="8225" spans="1:36" ht="14.5" x14ac:dyDescent="0.35">
      <c r="A8225" s="52">
        <f t="shared" si="398"/>
        <v>2016</v>
      </c>
      <c r="B8225" s="30">
        <f t="shared" si="399"/>
        <v>153</v>
      </c>
      <c r="C8225" s="4">
        <f t="shared" si="400"/>
        <v>23</v>
      </c>
      <c r="D8225" s="4" t="s">
        <v>807</v>
      </c>
      <c r="E8225" s="28">
        <v>555</v>
      </c>
      <c r="F8225" s="28">
        <v>184</v>
      </c>
      <c r="G8225" s="28">
        <v>10.1</v>
      </c>
      <c r="H8225" s="28">
        <v>217</v>
      </c>
      <c r="I8225" s="28">
        <v>16</v>
      </c>
      <c r="J8225" s="28">
        <v>7.1999999999999998E-3</v>
      </c>
      <c r="AI8225"/>
      <c r="AJ8225"/>
    </row>
    <row r="8226" spans="1:36" ht="14.5" x14ac:dyDescent="0.35">
      <c r="A8226" s="52">
        <f t="shared" si="398"/>
        <v>2016</v>
      </c>
      <c r="B8226" s="30">
        <f t="shared" si="399"/>
        <v>153</v>
      </c>
      <c r="C8226" s="4">
        <f t="shared" si="400"/>
        <v>23</v>
      </c>
      <c r="D8226" s="4" t="s">
        <v>807</v>
      </c>
      <c r="E8226" s="28">
        <v>554</v>
      </c>
      <c r="F8226" s="28">
        <v>184</v>
      </c>
      <c r="G8226" s="28">
        <v>10.1</v>
      </c>
      <c r="H8226" s="28">
        <v>217</v>
      </c>
      <c r="I8226" s="28">
        <v>17</v>
      </c>
      <c r="J8226" s="28">
        <v>1.1599999999999999E-2</v>
      </c>
      <c r="AI8226"/>
      <c r="AJ8226"/>
    </row>
    <row r="8227" spans="1:36" ht="14.5" x14ac:dyDescent="0.35">
      <c r="A8227" s="52">
        <f t="shared" si="398"/>
        <v>2016</v>
      </c>
      <c r="B8227" s="30">
        <f t="shared" si="399"/>
        <v>153</v>
      </c>
      <c r="C8227" s="4">
        <f t="shared" si="400"/>
        <v>23</v>
      </c>
      <c r="D8227" s="4" t="s">
        <v>807</v>
      </c>
      <c r="E8227" s="28">
        <v>555</v>
      </c>
      <c r="F8227" s="28">
        <v>184</v>
      </c>
      <c r="G8227" s="28">
        <v>10.1</v>
      </c>
      <c r="H8227" s="28">
        <v>217</v>
      </c>
      <c r="I8227" s="28">
        <v>17</v>
      </c>
      <c r="J8227" s="28">
        <v>6.6E-3</v>
      </c>
      <c r="AI8227"/>
      <c r="AJ8227"/>
    </row>
    <row r="8228" spans="1:36" ht="14.5" x14ac:dyDescent="0.35">
      <c r="A8228" s="52">
        <f t="shared" si="398"/>
        <v>2016</v>
      </c>
      <c r="B8228" s="30">
        <f t="shared" si="399"/>
        <v>153</v>
      </c>
      <c r="C8228" s="4">
        <f t="shared" si="400"/>
        <v>23</v>
      </c>
      <c r="D8228" s="4" t="s">
        <v>807</v>
      </c>
      <c r="E8228" s="28">
        <v>557</v>
      </c>
      <c r="F8228" s="28">
        <v>192</v>
      </c>
      <c r="G8228" s="28">
        <v>9</v>
      </c>
      <c r="H8228" s="28">
        <v>217</v>
      </c>
      <c r="I8228" s="28">
        <v>5</v>
      </c>
      <c r="J8228" s="28">
        <v>4.0000000000000002E-4</v>
      </c>
      <c r="AI8228"/>
      <c r="AJ8228"/>
    </row>
    <row r="8229" spans="1:36" ht="14.5" x14ac:dyDescent="0.35">
      <c r="A8229" s="52">
        <f t="shared" si="398"/>
        <v>2016</v>
      </c>
      <c r="B8229" s="30">
        <f t="shared" si="399"/>
        <v>153</v>
      </c>
      <c r="C8229" s="4">
        <f t="shared" si="400"/>
        <v>23</v>
      </c>
      <c r="D8229" s="4" t="s">
        <v>807</v>
      </c>
      <c r="E8229" s="28">
        <v>557</v>
      </c>
      <c r="F8229" s="28">
        <v>192</v>
      </c>
      <c r="G8229" s="28">
        <v>9</v>
      </c>
      <c r="H8229" s="28">
        <v>217</v>
      </c>
      <c r="I8229" s="28">
        <v>6</v>
      </c>
      <c r="J8229" s="28">
        <v>2E-3</v>
      </c>
      <c r="AI8229"/>
      <c r="AJ8229"/>
    </row>
    <row r="8230" spans="1:36" ht="14.5" x14ac:dyDescent="0.35">
      <c r="A8230" s="52">
        <f t="shared" si="398"/>
        <v>2016</v>
      </c>
      <c r="B8230" s="30">
        <f t="shared" si="399"/>
        <v>153</v>
      </c>
      <c r="C8230" s="4">
        <f t="shared" si="400"/>
        <v>23</v>
      </c>
      <c r="D8230" s="4" t="s">
        <v>807</v>
      </c>
      <c r="E8230" s="28">
        <v>557</v>
      </c>
      <c r="F8230" s="28">
        <v>192</v>
      </c>
      <c r="G8230" s="28">
        <v>9</v>
      </c>
      <c r="H8230" s="28">
        <v>217</v>
      </c>
      <c r="I8230" s="28">
        <v>7</v>
      </c>
      <c r="J8230" s="28">
        <v>1.2999999999999999E-3</v>
      </c>
      <c r="AI8230"/>
      <c r="AJ8230"/>
    </row>
    <row r="8231" spans="1:36" ht="14.5" x14ac:dyDescent="0.35">
      <c r="A8231" s="52">
        <f t="shared" si="398"/>
        <v>2016</v>
      </c>
      <c r="B8231" s="30">
        <f t="shared" si="399"/>
        <v>153</v>
      </c>
      <c r="C8231" s="4">
        <f t="shared" si="400"/>
        <v>23</v>
      </c>
      <c r="D8231" s="4" t="s">
        <v>807</v>
      </c>
      <c r="E8231" s="28">
        <v>556</v>
      </c>
      <c r="F8231" s="28">
        <v>192</v>
      </c>
      <c r="G8231" s="28">
        <v>9</v>
      </c>
      <c r="H8231" s="28">
        <v>217</v>
      </c>
      <c r="I8231" s="28">
        <v>8</v>
      </c>
      <c r="J8231" s="28">
        <v>5.4000000000000003E-3</v>
      </c>
      <c r="AI8231"/>
      <c r="AJ8231"/>
    </row>
    <row r="8232" spans="1:36" ht="14.5" x14ac:dyDescent="0.35">
      <c r="A8232" s="52">
        <f t="shared" si="398"/>
        <v>2016</v>
      </c>
      <c r="B8232" s="30">
        <f t="shared" si="399"/>
        <v>153</v>
      </c>
      <c r="C8232" s="4">
        <f t="shared" si="400"/>
        <v>23</v>
      </c>
      <c r="D8232" s="4" t="s">
        <v>807</v>
      </c>
      <c r="E8232" s="28">
        <v>557</v>
      </c>
      <c r="F8232" s="28">
        <v>192</v>
      </c>
      <c r="G8232" s="28">
        <v>9</v>
      </c>
      <c r="H8232" s="28">
        <v>217</v>
      </c>
      <c r="I8232" s="28">
        <v>8</v>
      </c>
      <c r="J8232" s="28">
        <v>2.3999999999999998E-3</v>
      </c>
      <c r="AI8232"/>
      <c r="AJ8232"/>
    </row>
    <row r="8233" spans="1:36" ht="14.5" x14ac:dyDescent="0.35">
      <c r="A8233" s="52">
        <f t="shared" si="398"/>
        <v>2016</v>
      </c>
      <c r="B8233" s="30">
        <f t="shared" si="399"/>
        <v>153</v>
      </c>
      <c r="C8233" s="4">
        <f t="shared" si="400"/>
        <v>23</v>
      </c>
      <c r="D8233" s="4" t="s">
        <v>807</v>
      </c>
      <c r="E8233" s="28">
        <v>557</v>
      </c>
      <c r="F8233" s="28">
        <v>192</v>
      </c>
      <c r="G8233" s="28">
        <v>9</v>
      </c>
      <c r="H8233" s="28">
        <v>217</v>
      </c>
      <c r="I8233" s="28">
        <v>9</v>
      </c>
      <c r="J8233" s="28">
        <v>3.0000000000000001E-3</v>
      </c>
      <c r="AI8233"/>
      <c r="AJ8233"/>
    </row>
    <row r="8234" spans="1:36" ht="14.5" x14ac:dyDescent="0.35">
      <c r="A8234" s="52">
        <f t="shared" si="398"/>
        <v>2016</v>
      </c>
      <c r="B8234" s="30">
        <f t="shared" si="399"/>
        <v>153</v>
      </c>
      <c r="C8234" s="4">
        <f t="shared" si="400"/>
        <v>23</v>
      </c>
      <c r="D8234" s="4" t="s">
        <v>807</v>
      </c>
      <c r="E8234" s="28">
        <v>557</v>
      </c>
      <c r="F8234" s="28">
        <v>192</v>
      </c>
      <c r="G8234" s="28">
        <v>9</v>
      </c>
      <c r="H8234" s="28">
        <v>217</v>
      </c>
      <c r="I8234" s="28">
        <v>9</v>
      </c>
      <c r="J8234" s="28">
        <v>2.7000000000000001E-3</v>
      </c>
      <c r="AI8234"/>
      <c r="AJ8234"/>
    </row>
    <row r="8235" spans="1:36" ht="14.5" x14ac:dyDescent="0.35">
      <c r="A8235" s="52">
        <f t="shared" si="398"/>
        <v>2016</v>
      </c>
      <c r="B8235" s="30">
        <f t="shared" si="399"/>
        <v>153</v>
      </c>
      <c r="C8235" s="4">
        <f t="shared" si="400"/>
        <v>23</v>
      </c>
      <c r="D8235" s="4" t="s">
        <v>807</v>
      </c>
      <c r="E8235" s="28">
        <v>556</v>
      </c>
      <c r="F8235" s="28">
        <v>192</v>
      </c>
      <c r="G8235" s="28">
        <v>9</v>
      </c>
      <c r="H8235" s="28">
        <v>217</v>
      </c>
      <c r="I8235" s="28">
        <v>10</v>
      </c>
      <c r="J8235" s="28">
        <v>4.4000000000000003E-3</v>
      </c>
      <c r="AI8235"/>
      <c r="AJ8235"/>
    </row>
    <row r="8236" spans="1:36" ht="14.5" x14ac:dyDescent="0.35">
      <c r="A8236" s="52">
        <f t="shared" si="398"/>
        <v>2016</v>
      </c>
      <c r="B8236" s="30">
        <f t="shared" si="399"/>
        <v>153</v>
      </c>
      <c r="C8236" s="4">
        <f t="shared" si="400"/>
        <v>23</v>
      </c>
      <c r="D8236" s="4" t="s">
        <v>807</v>
      </c>
      <c r="E8236" s="28">
        <v>556</v>
      </c>
      <c r="F8236" s="28">
        <v>192</v>
      </c>
      <c r="G8236" s="28">
        <v>9</v>
      </c>
      <c r="H8236" s="28">
        <v>217</v>
      </c>
      <c r="I8236" s="28">
        <v>10</v>
      </c>
      <c r="J8236" s="28">
        <v>3.8999999999999998E-3</v>
      </c>
      <c r="AI8236"/>
      <c r="AJ8236"/>
    </row>
    <row r="8237" spans="1:36" ht="14.5" x14ac:dyDescent="0.35">
      <c r="A8237" s="52">
        <f t="shared" si="398"/>
        <v>2016</v>
      </c>
      <c r="B8237" s="30">
        <f t="shared" si="399"/>
        <v>153</v>
      </c>
      <c r="C8237" s="4">
        <f t="shared" si="400"/>
        <v>23</v>
      </c>
      <c r="D8237" s="4" t="s">
        <v>807</v>
      </c>
      <c r="E8237" s="28">
        <v>556</v>
      </c>
      <c r="F8237" s="28">
        <v>192</v>
      </c>
      <c r="G8237" s="28">
        <v>9</v>
      </c>
      <c r="H8237" s="28">
        <v>217</v>
      </c>
      <c r="I8237" s="28">
        <v>10</v>
      </c>
      <c r="J8237" s="28">
        <v>1E-3</v>
      </c>
      <c r="AI8237"/>
      <c r="AJ8237"/>
    </row>
    <row r="8238" spans="1:36" ht="14.5" x14ac:dyDescent="0.35">
      <c r="A8238" s="52">
        <f t="shared" si="398"/>
        <v>2016</v>
      </c>
      <c r="B8238" s="30">
        <f t="shared" si="399"/>
        <v>153</v>
      </c>
      <c r="C8238" s="4">
        <f t="shared" si="400"/>
        <v>23</v>
      </c>
      <c r="D8238" s="4" t="s">
        <v>807</v>
      </c>
      <c r="E8238" s="28">
        <v>557</v>
      </c>
      <c r="F8238" s="28">
        <v>192</v>
      </c>
      <c r="G8238" s="28">
        <v>9</v>
      </c>
      <c r="H8238" s="28">
        <v>217</v>
      </c>
      <c r="I8238" s="28">
        <v>10</v>
      </c>
      <c r="J8238" s="28">
        <v>1.5E-3</v>
      </c>
      <c r="AI8238"/>
      <c r="AJ8238"/>
    </row>
    <row r="8239" spans="1:36" ht="14.5" x14ac:dyDescent="0.35">
      <c r="A8239" s="52">
        <f t="shared" si="398"/>
        <v>2016</v>
      </c>
      <c r="B8239" s="30">
        <f t="shared" si="399"/>
        <v>153</v>
      </c>
      <c r="C8239" s="4">
        <f t="shared" si="400"/>
        <v>23</v>
      </c>
      <c r="D8239" s="4" t="s">
        <v>807</v>
      </c>
      <c r="E8239" s="28">
        <v>556</v>
      </c>
      <c r="F8239" s="28">
        <v>192</v>
      </c>
      <c r="G8239" s="28">
        <v>9</v>
      </c>
      <c r="H8239" s="28">
        <v>217</v>
      </c>
      <c r="I8239" s="28">
        <v>11</v>
      </c>
      <c r="J8239" s="28">
        <v>2.7000000000000001E-3</v>
      </c>
      <c r="AI8239"/>
      <c r="AJ8239"/>
    </row>
    <row r="8240" spans="1:36" ht="14.5" x14ac:dyDescent="0.35">
      <c r="A8240" s="52">
        <f t="shared" si="398"/>
        <v>2016</v>
      </c>
      <c r="B8240" s="30">
        <f t="shared" si="399"/>
        <v>153</v>
      </c>
      <c r="C8240" s="4">
        <f t="shared" si="400"/>
        <v>23</v>
      </c>
      <c r="D8240" s="4" t="s">
        <v>807</v>
      </c>
      <c r="E8240" s="28">
        <v>557</v>
      </c>
      <c r="F8240" s="28">
        <v>192</v>
      </c>
      <c r="G8240" s="28">
        <v>9</v>
      </c>
      <c r="H8240" s="28">
        <v>217</v>
      </c>
      <c r="I8240" s="28">
        <v>11</v>
      </c>
      <c r="J8240" s="28">
        <v>2.3E-3</v>
      </c>
      <c r="AI8240"/>
      <c r="AJ8240"/>
    </row>
    <row r="8241" spans="1:36" ht="14.5" x14ac:dyDescent="0.35">
      <c r="A8241" s="52">
        <f t="shared" si="398"/>
        <v>2016</v>
      </c>
      <c r="B8241" s="30">
        <f t="shared" si="399"/>
        <v>153</v>
      </c>
      <c r="C8241" s="4">
        <f t="shared" si="400"/>
        <v>23</v>
      </c>
      <c r="D8241" s="4" t="s">
        <v>807</v>
      </c>
      <c r="E8241" s="28">
        <v>557</v>
      </c>
      <c r="F8241" s="28">
        <v>192</v>
      </c>
      <c r="G8241" s="28">
        <v>9</v>
      </c>
      <c r="H8241" s="28">
        <v>217</v>
      </c>
      <c r="I8241" s="28">
        <v>11</v>
      </c>
      <c r="J8241" s="28">
        <v>1.8E-3</v>
      </c>
      <c r="AI8241"/>
      <c r="AJ8241"/>
    </row>
    <row r="8242" spans="1:36" ht="14.5" x14ac:dyDescent="0.35">
      <c r="A8242" s="52">
        <f t="shared" si="398"/>
        <v>2016</v>
      </c>
      <c r="B8242" s="30">
        <f t="shared" si="399"/>
        <v>153</v>
      </c>
      <c r="C8242" s="4">
        <f t="shared" si="400"/>
        <v>23</v>
      </c>
      <c r="D8242" s="4" t="s">
        <v>807</v>
      </c>
      <c r="E8242" s="28">
        <v>557</v>
      </c>
      <c r="F8242" s="28">
        <v>192</v>
      </c>
      <c r="G8242" s="28">
        <v>9</v>
      </c>
      <c r="H8242" s="28">
        <v>217</v>
      </c>
      <c r="I8242" s="28">
        <v>11</v>
      </c>
      <c r="J8242" s="28">
        <v>2.7000000000000001E-3</v>
      </c>
      <c r="AI8242"/>
      <c r="AJ8242"/>
    </row>
    <row r="8243" spans="1:36" ht="14.5" x14ac:dyDescent="0.35">
      <c r="A8243" s="52">
        <f t="shared" si="398"/>
        <v>2016</v>
      </c>
      <c r="B8243" s="30">
        <f t="shared" si="399"/>
        <v>153</v>
      </c>
      <c r="C8243" s="4">
        <f t="shared" si="400"/>
        <v>23</v>
      </c>
      <c r="D8243" s="4" t="s">
        <v>807</v>
      </c>
      <c r="E8243" s="28">
        <v>556</v>
      </c>
      <c r="F8243" s="28">
        <v>192</v>
      </c>
      <c r="G8243" s="28">
        <v>9</v>
      </c>
      <c r="H8243" s="28">
        <v>217</v>
      </c>
      <c r="I8243" s="28">
        <v>12</v>
      </c>
      <c r="J8243" s="28">
        <v>5.7999999999999996E-3</v>
      </c>
      <c r="AI8243"/>
      <c r="AJ8243"/>
    </row>
    <row r="8244" spans="1:36" ht="14.5" x14ac:dyDescent="0.35">
      <c r="A8244" s="52">
        <f t="shared" si="398"/>
        <v>2016</v>
      </c>
      <c r="B8244" s="30">
        <f t="shared" si="399"/>
        <v>153</v>
      </c>
      <c r="C8244" s="4">
        <f t="shared" si="400"/>
        <v>23</v>
      </c>
      <c r="D8244" s="4" t="s">
        <v>807</v>
      </c>
      <c r="E8244" s="28">
        <v>556</v>
      </c>
      <c r="F8244" s="28">
        <v>192</v>
      </c>
      <c r="G8244" s="28">
        <v>9</v>
      </c>
      <c r="H8244" s="28">
        <v>217</v>
      </c>
      <c r="I8244" s="28">
        <v>12</v>
      </c>
      <c r="J8244" s="28">
        <v>4.4000000000000003E-3</v>
      </c>
      <c r="AI8244"/>
      <c r="AJ8244"/>
    </row>
    <row r="8245" spans="1:36" ht="14.5" x14ac:dyDescent="0.35">
      <c r="A8245" s="52">
        <f t="shared" si="398"/>
        <v>2016</v>
      </c>
      <c r="B8245" s="30">
        <f t="shared" si="399"/>
        <v>153</v>
      </c>
      <c r="C8245" s="4">
        <f t="shared" si="400"/>
        <v>23</v>
      </c>
      <c r="D8245" s="4" t="s">
        <v>807</v>
      </c>
      <c r="E8245" s="28">
        <v>557</v>
      </c>
      <c r="F8245" s="28">
        <v>192</v>
      </c>
      <c r="G8245" s="28">
        <v>9</v>
      </c>
      <c r="H8245" s="28">
        <v>217</v>
      </c>
      <c r="I8245" s="28">
        <v>12</v>
      </c>
      <c r="J8245" s="28">
        <v>4.0000000000000001E-3</v>
      </c>
      <c r="AI8245"/>
      <c r="AJ8245"/>
    </row>
    <row r="8246" spans="1:36" ht="14.5" x14ac:dyDescent="0.35">
      <c r="A8246" s="52">
        <f t="shared" si="398"/>
        <v>2016</v>
      </c>
      <c r="B8246" s="30">
        <f t="shared" si="399"/>
        <v>153</v>
      </c>
      <c r="C8246" s="4">
        <f t="shared" si="400"/>
        <v>23</v>
      </c>
      <c r="D8246" s="4" t="s">
        <v>807</v>
      </c>
      <c r="E8246" s="28">
        <v>557</v>
      </c>
      <c r="F8246" s="28">
        <v>192</v>
      </c>
      <c r="G8246" s="28">
        <v>9</v>
      </c>
      <c r="H8246" s="28">
        <v>217</v>
      </c>
      <c r="I8246" s="28">
        <v>12</v>
      </c>
      <c r="J8246" s="28">
        <v>3.0999999999999999E-3</v>
      </c>
      <c r="AI8246"/>
      <c r="AJ8246"/>
    </row>
    <row r="8247" spans="1:36" ht="14.5" x14ac:dyDescent="0.35">
      <c r="A8247" s="52">
        <f t="shared" si="398"/>
        <v>2016</v>
      </c>
      <c r="B8247" s="30">
        <f t="shared" si="399"/>
        <v>153</v>
      </c>
      <c r="C8247" s="4">
        <f t="shared" si="400"/>
        <v>23</v>
      </c>
      <c r="D8247" s="4" t="s">
        <v>807</v>
      </c>
      <c r="E8247" s="28">
        <v>557</v>
      </c>
      <c r="F8247" s="28">
        <v>192</v>
      </c>
      <c r="G8247" s="28">
        <v>9</v>
      </c>
      <c r="H8247" s="28">
        <v>217</v>
      </c>
      <c r="I8247" s="28">
        <v>12</v>
      </c>
      <c r="J8247" s="28">
        <v>2.0999999999999999E-3</v>
      </c>
      <c r="AI8247"/>
      <c r="AJ8247"/>
    </row>
    <row r="8248" spans="1:36" ht="14.5" x14ac:dyDescent="0.35">
      <c r="A8248" s="52">
        <f t="shared" si="398"/>
        <v>2016</v>
      </c>
      <c r="B8248" s="30">
        <f t="shared" si="399"/>
        <v>153</v>
      </c>
      <c r="C8248" s="4">
        <f t="shared" si="400"/>
        <v>23</v>
      </c>
      <c r="D8248" s="4" t="s">
        <v>807</v>
      </c>
      <c r="E8248" s="28">
        <v>557</v>
      </c>
      <c r="F8248" s="28">
        <v>192</v>
      </c>
      <c r="G8248" s="28">
        <v>9</v>
      </c>
      <c r="H8248" s="28">
        <v>217</v>
      </c>
      <c r="I8248" s="28">
        <v>12</v>
      </c>
      <c r="J8248" s="28">
        <v>2.8E-3</v>
      </c>
      <c r="AI8248"/>
      <c r="AJ8248"/>
    </row>
    <row r="8249" spans="1:36" ht="14.5" x14ac:dyDescent="0.35">
      <c r="A8249" s="52">
        <f t="shared" si="398"/>
        <v>2016</v>
      </c>
      <c r="B8249" s="30">
        <f t="shared" si="399"/>
        <v>153</v>
      </c>
      <c r="C8249" s="4">
        <f t="shared" si="400"/>
        <v>23</v>
      </c>
      <c r="D8249" s="4" t="s">
        <v>807</v>
      </c>
      <c r="E8249" s="28">
        <v>557</v>
      </c>
      <c r="F8249" s="28">
        <v>192</v>
      </c>
      <c r="G8249" s="28">
        <v>9</v>
      </c>
      <c r="H8249" s="28">
        <v>217</v>
      </c>
      <c r="I8249" s="28">
        <v>12</v>
      </c>
      <c r="J8249" s="28">
        <v>1.5E-3</v>
      </c>
      <c r="AI8249"/>
      <c r="AJ8249"/>
    </row>
    <row r="8250" spans="1:36" ht="14.5" x14ac:dyDescent="0.35">
      <c r="A8250" s="52">
        <f t="shared" si="398"/>
        <v>2016</v>
      </c>
      <c r="B8250" s="30">
        <f t="shared" si="399"/>
        <v>153</v>
      </c>
      <c r="C8250" s="4">
        <f t="shared" si="400"/>
        <v>23</v>
      </c>
      <c r="D8250" s="4" t="s">
        <v>807</v>
      </c>
      <c r="E8250" s="28">
        <v>556</v>
      </c>
      <c r="F8250" s="28">
        <v>192</v>
      </c>
      <c r="G8250" s="28">
        <v>9</v>
      </c>
      <c r="H8250" s="28">
        <v>217</v>
      </c>
      <c r="I8250" s="28">
        <v>13</v>
      </c>
      <c r="J8250" s="28">
        <v>5.1999999999999998E-3</v>
      </c>
      <c r="AI8250"/>
      <c r="AJ8250"/>
    </row>
    <row r="8251" spans="1:36" ht="14.5" x14ac:dyDescent="0.35">
      <c r="A8251" s="52">
        <f t="shared" si="398"/>
        <v>2016</v>
      </c>
      <c r="B8251" s="30">
        <f t="shared" si="399"/>
        <v>153</v>
      </c>
      <c r="C8251" s="4">
        <f t="shared" si="400"/>
        <v>23</v>
      </c>
      <c r="D8251" s="4" t="s">
        <v>807</v>
      </c>
      <c r="E8251" s="28">
        <v>556</v>
      </c>
      <c r="F8251" s="28">
        <v>192</v>
      </c>
      <c r="G8251" s="28">
        <v>9</v>
      </c>
      <c r="H8251" s="28">
        <v>217</v>
      </c>
      <c r="I8251" s="28">
        <v>13</v>
      </c>
      <c r="J8251" s="28">
        <v>1.6000000000000001E-3</v>
      </c>
      <c r="AI8251"/>
      <c r="AJ8251"/>
    </row>
    <row r="8252" spans="1:36" ht="14.5" x14ac:dyDescent="0.35">
      <c r="A8252" s="52">
        <f t="shared" si="398"/>
        <v>2016</v>
      </c>
      <c r="B8252" s="30">
        <f t="shared" si="399"/>
        <v>153</v>
      </c>
      <c r="C8252" s="4">
        <f t="shared" si="400"/>
        <v>23</v>
      </c>
      <c r="D8252" s="4" t="s">
        <v>807</v>
      </c>
      <c r="E8252" s="28">
        <v>556</v>
      </c>
      <c r="F8252" s="28">
        <v>192</v>
      </c>
      <c r="G8252" s="28">
        <v>9</v>
      </c>
      <c r="H8252" s="28">
        <v>217</v>
      </c>
      <c r="I8252" s="28">
        <v>13</v>
      </c>
      <c r="J8252" s="28">
        <v>3.0999999999999999E-3</v>
      </c>
      <c r="AI8252"/>
      <c r="AJ8252"/>
    </row>
    <row r="8253" spans="1:36" ht="14.5" x14ac:dyDescent="0.35">
      <c r="A8253" s="52">
        <f t="shared" si="398"/>
        <v>2016</v>
      </c>
      <c r="B8253" s="30">
        <f t="shared" si="399"/>
        <v>153</v>
      </c>
      <c r="C8253" s="4">
        <f t="shared" si="400"/>
        <v>23</v>
      </c>
      <c r="D8253" s="4" t="s">
        <v>807</v>
      </c>
      <c r="E8253" s="28">
        <v>557</v>
      </c>
      <c r="F8253" s="28">
        <v>192</v>
      </c>
      <c r="G8253" s="28">
        <v>9</v>
      </c>
      <c r="H8253" s="28">
        <v>217</v>
      </c>
      <c r="I8253" s="28">
        <v>13</v>
      </c>
      <c r="J8253" s="28">
        <v>2.8999999999999998E-3</v>
      </c>
      <c r="AI8253"/>
      <c r="AJ8253"/>
    </row>
    <row r="8254" spans="1:36" ht="14.5" x14ac:dyDescent="0.35">
      <c r="A8254" s="52">
        <f t="shared" si="398"/>
        <v>2016</v>
      </c>
      <c r="B8254" s="30">
        <f t="shared" si="399"/>
        <v>153</v>
      </c>
      <c r="C8254" s="4">
        <f t="shared" si="400"/>
        <v>23</v>
      </c>
      <c r="D8254" s="4" t="s">
        <v>807</v>
      </c>
      <c r="E8254" s="28">
        <v>557</v>
      </c>
      <c r="F8254" s="28">
        <v>192</v>
      </c>
      <c r="G8254" s="28">
        <v>9</v>
      </c>
      <c r="H8254" s="28">
        <v>217</v>
      </c>
      <c r="I8254" s="28">
        <v>13</v>
      </c>
      <c r="J8254" s="28">
        <v>3.5000000000000001E-3</v>
      </c>
      <c r="AI8254"/>
      <c r="AJ8254"/>
    </row>
    <row r="8255" spans="1:36" ht="14.5" x14ac:dyDescent="0.35">
      <c r="A8255" s="52">
        <f t="shared" si="398"/>
        <v>2016</v>
      </c>
      <c r="B8255" s="30">
        <f t="shared" si="399"/>
        <v>153</v>
      </c>
      <c r="C8255" s="4">
        <f t="shared" si="400"/>
        <v>23</v>
      </c>
      <c r="D8255" s="4" t="s">
        <v>807</v>
      </c>
      <c r="E8255" s="28">
        <v>557</v>
      </c>
      <c r="F8255" s="28">
        <v>192</v>
      </c>
      <c r="G8255" s="28">
        <v>9</v>
      </c>
      <c r="H8255" s="28">
        <v>217</v>
      </c>
      <c r="I8255" s="28">
        <v>13</v>
      </c>
      <c r="J8255" s="28">
        <v>3.8999999999999998E-3</v>
      </c>
      <c r="AI8255"/>
      <c r="AJ8255"/>
    </row>
    <row r="8256" spans="1:36" ht="14.5" x14ac:dyDescent="0.35">
      <c r="A8256" s="52">
        <f t="shared" si="398"/>
        <v>2016</v>
      </c>
      <c r="B8256" s="30">
        <f t="shared" si="399"/>
        <v>153</v>
      </c>
      <c r="C8256" s="4">
        <f t="shared" si="400"/>
        <v>23</v>
      </c>
      <c r="D8256" s="4" t="s">
        <v>807</v>
      </c>
      <c r="E8256" s="28">
        <v>556</v>
      </c>
      <c r="F8256" s="28">
        <v>192</v>
      </c>
      <c r="G8256" s="28">
        <v>9</v>
      </c>
      <c r="H8256" s="28">
        <v>217</v>
      </c>
      <c r="I8256" s="28">
        <v>14</v>
      </c>
      <c r="J8256" s="28">
        <v>5.7000000000000002E-3</v>
      </c>
      <c r="AI8256"/>
      <c r="AJ8256"/>
    </row>
    <row r="8257" spans="1:36" ht="14.5" x14ac:dyDescent="0.35">
      <c r="A8257" s="52">
        <f t="shared" si="398"/>
        <v>2016</v>
      </c>
      <c r="B8257" s="30">
        <f t="shared" si="399"/>
        <v>153</v>
      </c>
      <c r="C8257" s="4">
        <f t="shared" si="400"/>
        <v>23</v>
      </c>
      <c r="D8257" s="4" t="s">
        <v>807</v>
      </c>
      <c r="E8257" s="28">
        <v>556</v>
      </c>
      <c r="F8257" s="28">
        <v>192</v>
      </c>
      <c r="G8257" s="28">
        <v>9</v>
      </c>
      <c r="H8257" s="28">
        <v>217</v>
      </c>
      <c r="I8257" s="28">
        <v>14</v>
      </c>
      <c r="J8257" s="28">
        <v>3.3E-3</v>
      </c>
      <c r="AI8257"/>
      <c r="AJ8257"/>
    </row>
    <row r="8258" spans="1:36" ht="14.5" x14ac:dyDescent="0.35">
      <c r="A8258" s="52">
        <f t="shared" ref="A8258:A8321" si="401">YEAR(D8258)</f>
        <v>2016</v>
      </c>
      <c r="B8258" s="30">
        <f t="shared" ref="B8258:B8321" si="402">D8258-DATE(YEAR(D8258),1,0)</f>
        <v>153</v>
      </c>
      <c r="C8258" s="4">
        <f t="shared" ref="C8258:C8321" si="403">WEEKNUM(D8258,1)</f>
        <v>23</v>
      </c>
      <c r="D8258" s="4" t="s">
        <v>807</v>
      </c>
      <c r="E8258" s="28">
        <v>556</v>
      </c>
      <c r="F8258" s="28">
        <v>192</v>
      </c>
      <c r="G8258" s="28">
        <v>9</v>
      </c>
      <c r="H8258" s="28">
        <v>217</v>
      </c>
      <c r="I8258" s="28">
        <v>14</v>
      </c>
      <c r="J8258" s="28">
        <v>5.3E-3</v>
      </c>
      <c r="AI8258"/>
      <c r="AJ8258"/>
    </row>
    <row r="8259" spans="1:36" ht="14.5" x14ac:dyDescent="0.35">
      <c r="A8259" s="52">
        <f t="shared" si="401"/>
        <v>2016</v>
      </c>
      <c r="B8259" s="30">
        <f t="shared" si="402"/>
        <v>153</v>
      </c>
      <c r="C8259" s="4">
        <f t="shared" si="403"/>
        <v>23</v>
      </c>
      <c r="D8259" s="4" t="s">
        <v>807</v>
      </c>
      <c r="E8259" s="28">
        <v>557</v>
      </c>
      <c r="F8259" s="28">
        <v>192</v>
      </c>
      <c r="G8259" s="28">
        <v>9</v>
      </c>
      <c r="H8259" s="28">
        <v>217</v>
      </c>
      <c r="I8259" s="28">
        <v>14</v>
      </c>
      <c r="J8259" s="28">
        <v>3.8E-3</v>
      </c>
      <c r="AI8259"/>
      <c r="AJ8259"/>
    </row>
    <row r="8260" spans="1:36" ht="14.5" x14ac:dyDescent="0.35">
      <c r="A8260" s="52">
        <f t="shared" si="401"/>
        <v>2016</v>
      </c>
      <c r="B8260" s="30">
        <f t="shared" si="402"/>
        <v>153</v>
      </c>
      <c r="C8260" s="4">
        <f t="shared" si="403"/>
        <v>23</v>
      </c>
      <c r="D8260" s="4" t="s">
        <v>807</v>
      </c>
      <c r="E8260" s="28">
        <v>556</v>
      </c>
      <c r="F8260" s="28">
        <v>192</v>
      </c>
      <c r="G8260" s="28">
        <v>9</v>
      </c>
      <c r="H8260" s="28">
        <v>217</v>
      </c>
      <c r="I8260" s="28">
        <v>15</v>
      </c>
      <c r="J8260" s="28">
        <v>4.0000000000000001E-3</v>
      </c>
      <c r="AI8260"/>
      <c r="AJ8260"/>
    </row>
    <row r="8261" spans="1:36" ht="14.5" x14ac:dyDescent="0.35">
      <c r="A8261" s="52">
        <f t="shared" si="401"/>
        <v>2016</v>
      </c>
      <c r="B8261" s="30">
        <f t="shared" si="402"/>
        <v>153</v>
      </c>
      <c r="C8261" s="4">
        <f t="shared" si="403"/>
        <v>23</v>
      </c>
      <c r="D8261" s="4" t="s">
        <v>807</v>
      </c>
      <c r="E8261" s="28">
        <v>556</v>
      </c>
      <c r="F8261" s="28">
        <v>192</v>
      </c>
      <c r="G8261" s="28">
        <v>9</v>
      </c>
      <c r="H8261" s="28">
        <v>217</v>
      </c>
      <c r="I8261" s="28">
        <v>15</v>
      </c>
      <c r="J8261" s="28">
        <v>6.0000000000000001E-3</v>
      </c>
      <c r="AI8261"/>
      <c r="AJ8261"/>
    </row>
    <row r="8262" spans="1:36" ht="14.5" x14ac:dyDescent="0.35">
      <c r="A8262" s="52">
        <f t="shared" si="401"/>
        <v>2016</v>
      </c>
      <c r="B8262" s="30">
        <f t="shared" si="402"/>
        <v>153</v>
      </c>
      <c r="C8262" s="4">
        <f t="shared" si="403"/>
        <v>23</v>
      </c>
      <c r="D8262" s="4" t="s">
        <v>807</v>
      </c>
      <c r="E8262" s="28">
        <v>556</v>
      </c>
      <c r="F8262" s="28">
        <v>192</v>
      </c>
      <c r="G8262" s="28">
        <v>9</v>
      </c>
      <c r="H8262" s="28">
        <v>217</v>
      </c>
      <c r="I8262" s="28">
        <v>15</v>
      </c>
      <c r="J8262" s="28">
        <v>7.3000000000000001E-3</v>
      </c>
      <c r="AI8262"/>
      <c r="AJ8262"/>
    </row>
    <row r="8263" spans="1:36" ht="14.5" x14ac:dyDescent="0.35">
      <c r="A8263" s="52">
        <f t="shared" si="401"/>
        <v>2016</v>
      </c>
      <c r="B8263" s="30">
        <f t="shared" si="402"/>
        <v>153</v>
      </c>
      <c r="C8263" s="4">
        <f t="shared" si="403"/>
        <v>23</v>
      </c>
      <c r="D8263" s="4" t="s">
        <v>807</v>
      </c>
      <c r="E8263" s="28">
        <v>556</v>
      </c>
      <c r="F8263" s="28">
        <v>192</v>
      </c>
      <c r="G8263" s="28">
        <v>9</v>
      </c>
      <c r="H8263" s="28">
        <v>217</v>
      </c>
      <c r="I8263" s="28">
        <v>15</v>
      </c>
      <c r="J8263" s="28">
        <v>5.7000000000000002E-3</v>
      </c>
      <c r="AI8263"/>
      <c r="AJ8263"/>
    </row>
    <row r="8264" spans="1:36" ht="14.5" x14ac:dyDescent="0.35">
      <c r="A8264" s="52">
        <f t="shared" si="401"/>
        <v>2016</v>
      </c>
      <c r="B8264" s="30">
        <f t="shared" si="402"/>
        <v>153</v>
      </c>
      <c r="C8264" s="4">
        <f t="shared" si="403"/>
        <v>23</v>
      </c>
      <c r="D8264" s="4" t="s">
        <v>807</v>
      </c>
      <c r="E8264" s="28">
        <v>556</v>
      </c>
      <c r="F8264" s="28">
        <v>192</v>
      </c>
      <c r="G8264" s="28">
        <v>9</v>
      </c>
      <c r="H8264" s="28">
        <v>217</v>
      </c>
      <c r="I8264" s="28">
        <v>15</v>
      </c>
      <c r="J8264" s="28">
        <v>5.4999999999999997E-3</v>
      </c>
      <c r="AI8264"/>
      <c r="AJ8264"/>
    </row>
    <row r="8265" spans="1:36" ht="14.5" x14ac:dyDescent="0.35">
      <c r="A8265" s="52">
        <f t="shared" si="401"/>
        <v>2016</v>
      </c>
      <c r="B8265" s="30">
        <f t="shared" si="402"/>
        <v>153</v>
      </c>
      <c r="C8265" s="4">
        <f t="shared" si="403"/>
        <v>23</v>
      </c>
      <c r="D8265" s="4" t="s">
        <v>807</v>
      </c>
      <c r="E8265" s="28">
        <v>556</v>
      </c>
      <c r="F8265" s="28">
        <v>192</v>
      </c>
      <c r="G8265" s="28">
        <v>9</v>
      </c>
      <c r="H8265" s="28">
        <v>217</v>
      </c>
      <c r="I8265" s="28">
        <v>15</v>
      </c>
      <c r="J8265" s="28">
        <v>5.3E-3</v>
      </c>
      <c r="AI8265"/>
      <c r="AJ8265"/>
    </row>
    <row r="8266" spans="1:36" ht="14.5" x14ac:dyDescent="0.35">
      <c r="A8266" s="52">
        <f t="shared" si="401"/>
        <v>2016</v>
      </c>
      <c r="B8266" s="30">
        <f t="shared" si="402"/>
        <v>153</v>
      </c>
      <c r="C8266" s="4">
        <f t="shared" si="403"/>
        <v>23</v>
      </c>
      <c r="D8266" s="4" t="s">
        <v>807</v>
      </c>
      <c r="E8266" s="28">
        <v>557</v>
      </c>
      <c r="F8266" s="28">
        <v>192</v>
      </c>
      <c r="G8266" s="28">
        <v>9</v>
      </c>
      <c r="H8266" s="28">
        <v>217</v>
      </c>
      <c r="I8266" s="28">
        <v>15</v>
      </c>
      <c r="J8266" s="28">
        <v>7.5999999999999998E-2</v>
      </c>
      <c r="AI8266"/>
      <c r="AJ8266"/>
    </row>
    <row r="8267" spans="1:36" ht="14.5" x14ac:dyDescent="0.35">
      <c r="A8267" s="52">
        <f t="shared" si="401"/>
        <v>2016</v>
      </c>
      <c r="B8267" s="30">
        <f t="shared" si="402"/>
        <v>153</v>
      </c>
      <c r="C8267" s="4">
        <f t="shared" si="403"/>
        <v>23</v>
      </c>
      <c r="D8267" s="4" t="s">
        <v>807</v>
      </c>
      <c r="E8267" s="28">
        <v>556</v>
      </c>
      <c r="F8267" s="28">
        <v>192</v>
      </c>
      <c r="G8267" s="28">
        <v>9</v>
      </c>
      <c r="H8267" s="28">
        <v>217</v>
      </c>
      <c r="I8267" s="28">
        <v>16</v>
      </c>
      <c r="J8267" s="28">
        <v>3.3E-3</v>
      </c>
      <c r="AI8267"/>
      <c r="AJ8267"/>
    </row>
    <row r="8268" spans="1:36" ht="14.5" x14ac:dyDescent="0.35">
      <c r="A8268" s="52">
        <f t="shared" si="401"/>
        <v>2016</v>
      </c>
      <c r="B8268" s="30">
        <f t="shared" si="402"/>
        <v>153</v>
      </c>
      <c r="C8268" s="4">
        <f t="shared" si="403"/>
        <v>23</v>
      </c>
      <c r="D8268" s="4" t="s">
        <v>807</v>
      </c>
      <c r="E8268" s="28">
        <v>556</v>
      </c>
      <c r="F8268" s="28">
        <v>192</v>
      </c>
      <c r="G8268" s="28">
        <v>9</v>
      </c>
      <c r="H8268" s="28">
        <v>217</v>
      </c>
      <c r="I8268" s="28">
        <v>16</v>
      </c>
      <c r="J8268" s="28">
        <v>7.1000000000000004E-3</v>
      </c>
      <c r="AI8268"/>
      <c r="AJ8268"/>
    </row>
    <row r="8269" spans="1:36" ht="14.5" x14ac:dyDescent="0.35">
      <c r="A8269" s="52">
        <f t="shared" si="401"/>
        <v>2016</v>
      </c>
      <c r="B8269" s="30">
        <f t="shared" si="402"/>
        <v>153</v>
      </c>
      <c r="C8269" s="4">
        <f t="shared" si="403"/>
        <v>23</v>
      </c>
      <c r="D8269" s="4" t="s">
        <v>807</v>
      </c>
      <c r="E8269" s="28">
        <v>556</v>
      </c>
      <c r="F8269" s="28">
        <v>192</v>
      </c>
      <c r="G8269" s="28">
        <v>9</v>
      </c>
      <c r="H8269" s="28">
        <v>217</v>
      </c>
      <c r="I8269" s="28">
        <v>16</v>
      </c>
      <c r="J8269" s="28">
        <v>1.0699999999999999E-2</v>
      </c>
      <c r="AI8269"/>
      <c r="AJ8269"/>
    </row>
    <row r="8270" spans="1:36" ht="14.5" x14ac:dyDescent="0.35">
      <c r="A8270" s="52">
        <f t="shared" si="401"/>
        <v>2016</v>
      </c>
      <c r="B8270" s="30">
        <f t="shared" si="402"/>
        <v>153</v>
      </c>
      <c r="C8270" s="4">
        <f t="shared" si="403"/>
        <v>23</v>
      </c>
      <c r="D8270" s="4" t="s">
        <v>807</v>
      </c>
      <c r="E8270" s="28">
        <v>557</v>
      </c>
      <c r="F8270" s="28">
        <v>192</v>
      </c>
      <c r="G8270" s="28">
        <v>9</v>
      </c>
      <c r="H8270" s="28">
        <v>217</v>
      </c>
      <c r="I8270" s="28">
        <v>16</v>
      </c>
      <c r="J8270" s="28">
        <v>9.1999999999999998E-3</v>
      </c>
      <c r="AI8270"/>
      <c r="AJ8270"/>
    </row>
    <row r="8271" spans="1:36" ht="14.5" x14ac:dyDescent="0.35">
      <c r="A8271" s="52">
        <f t="shared" si="401"/>
        <v>2016</v>
      </c>
      <c r="B8271" s="30">
        <f t="shared" si="402"/>
        <v>153</v>
      </c>
      <c r="C8271" s="4">
        <f t="shared" si="403"/>
        <v>23</v>
      </c>
      <c r="D8271" s="4" t="s">
        <v>807</v>
      </c>
      <c r="E8271" s="28">
        <v>556</v>
      </c>
      <c r="F8271" s="28">
        <v>192</v>
      </c>
      <c r="G8271" s="28">
        <v>9</v>
      </c>
      <c r="H8271" s="28">
        <v>217</v>
      </c>
      <c r="I8271" s="28">
        <v>17</v>
      </c>
      <c r="J8271" s="28">
        <v>4.5999999999999999E-3</v>
      </c>
      <c r="AI8271"/>
      <c r="AJ8271"/>
    </row>
    <row r="8272" spans="1:36" ht="14.5" x14ac:dyDescent="0.35">
      <c r="A8272" s="52">
        <f t="shared" si="401"/>
        <v>2016</v>
      </c>
      <c r="B8272" s="30">
        <f t="shared" si="402"/>
        <v>153</v>
      </c>
      <c r="C8272" s="4">
        <f t="shared" si="403"/>
        <v>23</v>
      </c>
      <c r="D8272" s="4" t="s">
        <v>807</v>
      </c>
      <c r="E8272" s="28">
        <v>556</v>
      </c>
      <c r="F8272" s="28">
        <v>192</v>
      </c>
      <c r="G8272" s="28">
        <v>9</v>
      </c>
      <c r="H8272" s="28">
        <v>217</v>
      </c>
      <c r="I8272" s="28">
        <v>17</v>
      </c>
      <c r="J8272" s="28">
        <v>2.8E-3</v>
      </c>
      <c r="AI8272"/>
      <c r="AJ8272"/>
    </row>
    <row r="8273" spans="1:36" ht="14.5" x14ac:dyDescent="0.35">
      <c r="A8273" s="52">
        <f t="shared" si="401"/>
        <v>2016</v>
      </c>
      <c r="B8273" s="30">
        <f t="shared" si="402"/>
        <v>153</v>
      </c>
      <c r="C8273" s="4">
        <f t="shared" si="403"/>
        <v>23</v>
      </c>
      <c r="D8273" s="4" t="s">
        <v>807</v>
      </c>
      <c r="E8273" s="28">
        <v>556</v>
      </c>
      <c r="F8273" s="28">
        <v>192</v>
      </c>
      <c r="G8273" s="28">
        <v>9</v>
      </c>
      <c r="H8273" s="28">
        <v>900</v>
      </c>
      <c r="I8273" s="28">
        <v>17</v>
      </c>
      <c r="J8273" s="28">
        <v>1.0500000000000001E-2</v>
      </c>
      <c r="AI8273"/>
      <c r="AJ8273"/>
    </row>
    <row r="8274" spans="1:36" ht="14.5" x14ac:dyDescent="0.35">
      <c r="A8274" s="52">
        <f t="shared" si="401"/>
        <v>2016</v>
      </c>
      <c r="B8274" s="30">
        <f t="shared" si="402"/>
        <v>153</v>
      </c>
      <c r="C8274" s="4">
        <f t="shared" si="403"/>
        <v>23</v>
      </c>
      <c r="D8274" s="4" t="s">
        <v>807</v>
      </c>
      <c r="E8274" s="28">
        <v>556</v>
      </c>
      <c r="F8274" s="28">
        <v>192</v>
      </c>
      <c r="G8274" s="28">
        <v>9</v>
      </c>
      <c r="H8274" s="28">
        <v>217</v>
      </c>
      <c r="I8274" s="28">
        <v>18</v>
      </c>
      <c r="J8274" s="28">
        <v>1.15E-2</v>
      </c>
      <c r="AI8274"/>
      <c r="AJ8274"/>
    </row>
    <row r="8275" spans="1:36" ht="14.5" x14ac:dyDescent="0.35">
      <c r="A8275" s="52">
        <f t="shared" si="401"/>
        <v>2016</v>
      </c>
      <c r="B8275" s="30">
        <f t="shared" si="402"/>
        <v>154</v>
      </c>
      <c r="C8275" s="4">
        <f t="shared" si="403"/>
        <v>23</v>
      </c>
      <c r="D8275" s="4" t="s">
        <v>808</v>
      </c>
      <c r="E8275" s="28">
        <v>565</v>
      </c>
      <c r="F8275" s="28">
        <v>181</v>
      </c>
      <c r="G8275" s="28">
        <v>6.9</v>
      </c>
      <c r="H8275" s="28">
        <v>217</v>
      </c>
      <c r="I8275" s="28">
        <v>12</v>
      </c>
      <c r="J8275" s="28">
        <v>5.0000000000000001E-3</v>
      </c>
      <c r="AI8275"/>
      <c r="AJ8275"/>
    </row>
    <row r="8276" spans="1:36" ht="14.5" x14ac:dyDescent="0.35">
      <c r="A8276" s="52">
        <f t="shared" si="401"/>
        <v>2016</v>
      </c>
      <c r="B8276" s="30">
        <f t="shared" si="402"/>
        <v>154</v>
      </c>
      <c r="C8276" s="4">
        <f t="shared" si="403"/>
        <v>23</v>
      </c>
      <c r="D8276" s="4" t="s">
        <v>808</v>
      </c>
      <c r="E8276" s="28">
        <v>563</v>
      </c>
      <c r="F8276" s="28">
        <v>182</v>
      </c>
      <c r="G8276" s="28">
        <v>8.5</v>
      </c>
      <c r="H8276" s="28">
        <v>217</v>
      </c>
      <c r="I8276" s="28">
        <v>12</v>
      </c>
      <c r="J8276" s="28">
        <v>3.0999999999999999E-3</v>
      </c>
      <c r="AI8276"/>
      <c r="AJ8276"/>
    </row>
    <row r="8277" spans="1:36" ht="14.5" x14ac:dyDescent="0.35">
      <c r="A8277" s="52">
        <f t="shared" si="401"/>
        <v>2016</v>
      </c>
      <c r="B8277" s="30">
        <f t="shared" si="402"/>
        <v>154</v>
      </c>
      <c r="C8277" s="4">
        <f t="shared" si="403"/>
        <v>23</v>
      </c>
      <c r="D8277" s="4" t="s">
        <v>808</v>
      </c>
      <c r="E8277" s="28">
        <v>562</v>
      </c>
      <c r="F8277" s="28">
        <v>182</v>
      </c>
      <c r="G8277" s="28">
        <v>8.5</v>
      </c>
      <c r="H8277" s="28">
        <v>217</v>
      </c>
      <c r="I8277" s="28">
        <v>13</v>
      </c>
      <c r="J8277" s="28">
        <v>3.0000000000000001E-3</v>
      </c>
      <c r="AI8277"/>
      <c r="AJ8277"/>
    </row>
    <row r="8278" spans="1:36" ht="14.5" x14ac:dyDescent="0.35">
      <c r="A8278" s="52">
        <f t="shared" si="401"/>
        <v>2016</v>
      </c>
      <c r="B8278" s="30">
        <f t="shared" si="402"/>
        <v>154</v>
      </c>
      <c r="C8278" s="4">
        <f t="shared" si="403"/>
        <v>23</v>
      </c>
      <c r="D8278" s="4" t="s">
        <v>808</v>
      </c>
      <c r="E8278" s="28">
        <v>563</v>
      </c>
      <c r="F8278" s="28">
        <v>182</v>
      </c>
      <c r="G8278" s="28">
        <v>8.5</v>
      </c>
      <c r="H8278" s="28">
        <v>217</v>
      </c>
      <c r="I8278" s="28">
        <v>13</v>
      </c>
      <c r="J8278" s="28">
        <v>3.2000000000000002E-3</v>
      </c>
      <c r="AI8278"/>
      <c r="AJ8278"/>
    </row>
    <row r="8279" spans="1:36" ht="14.5" x14ac:dyDescent="0.35">
      <c r="A8279" s="52">
        <f t="shared" si="401"/>
        <v>2016</v>
      </c>
      <c r="B8279" s="30">
        <f t="shared" si="402"/>
        <v>154</v>
      </c>
      <c r="C8279" s="4">
        <f t="shared" si="403"/>
        <v>23</v>
      </c>
      <c r="D8279" s="4" t="s">
        <v>808</v>
      </c>
      <c r="E8279" s="28">
        <v>563</v>
      </c>
      <c r="F8279" s="28">
        <v>182</v>
      </c>
      <c r="G8279" s="28">
        <v>8.5</v>
      </c>
      <c r="H8279" s="28">
        <v>217</v>
      </c>
      <c r="I8279" s="28">
        <v>13</v>
      </c>
      <c r="J8279" s="28">
        <v>2.5000000000000001E-3</v>
      </c>
      <c r="AI8279"/>
      <c r="AJ8279"/>
    </row>
    <row r="8280" spans="1:36" ht="14.5" x14ac:dyDescent="0.35">
      <c r="A8280" s="52">
        <f t="shared" si="401"/>
        <v>2016</v>
      </c>
      <c r="B8280" s="30">
        <f t="shared" si="402"/>
        <v>154</v>
      </c>
      <c r="C8280" s="4">
        <f t="shared" si="403"/>
        <v>23</v>
      </c>
      <c r="D8280" s="4" t="s">
        <v>808</v>
      </c>
      <c r="E8280" s="28">
        <v>563</v>
      </c>
      <c r="F8280" s="28">
        <v>182</v>
      </c>
      <c r="G8280" s="28">
        <v>8.5</v>
      </c>
      <c r="H8280" s="28">
        <v>217</v>
      </c>
      <c r="I8280" s="28">
        <v>13</v>
      </c>
      <c r="J8280" s="28">
        <v>2.7000000000000001E-3</v>
      </c>
      <c r="AI8280"/>
      <c r="AJ8280"/>
    </row>
    <row r="8281" spans="1:36" ht="14.5" x14ac:dyDescent="0.35">
      <c r="A8281" s="52">
        <f t="shared" si="401"/>
        <v>2016</v>
      </c>
      <c r="B8281" s="30">
        <f t="shared" si="402"/>
        <v>154</v>
      </c>
      <c r="C8281" s="4">
        <f t="shared" si="403"/>
        <v>23</v>
      </c>
      <c r="D8281" s="4" t="s">
        <v>808</v>
      </c>
      <c r="E8281" s="28">
        <v>563</v>
      </c>
      <c r="F8281" s="28">
        <v>182</v>
      </c>
      <c r="G8281" s="28">
        <v>8.5</v>
      </c>
      <c r="H8281" s="28">
        <v>217</v>
      </c>
      <c r="I8281" s="28">
        <v>13</v>
      </c>
      <c r="J8281" s="28">
        <v>4.0000000000000001E-3</v>
      </c>
      <c r="AI8281"/>
      <c r="AJ8281"/>
    </row>
    <row r="8282" spans="1:36" ht="14.5" x14ac:dyDescent="0.35">
      <c r="A8282" s="52">
        <f t="shared" si="401"/>
        <v>2016</v>
      </c>
      <c r="B8282" s="30">
        <f t="shared" si="402"/>
        <v>154</v>
      </c>
      <c r="C8282" s="4">
        <f t="shared" si="403"/>
        <v>23</v>
      </c>
      <c r="D8282" s="4" t="s">
        <v>808</v>
      </c>
      <c r="E8282" s="28">
        <v>562</v>
      </c>
      <c r="F8282" s="28">
        <v>182</v>
      </c>
      <c r="G8282" s="28">
        <v>8.5</v>
      </c>
      <c r="H8282" s="28">
        <v>217</v>
      </c>
      <c r="I8282" s="28">
        <v>14</v>
      </c>
      <c r="J8282" s="28">
        <v>4.4999999999999997E-3</v>
      </c>
      <c r="AI8282"/>
      <c r="AJ8282"/>
    </row>
    <row r="8283" spans="1:36" ht="14.5" x14ac:dyDescent="0.35">
      <c r="A8283" s="52">
        <f t="shared" si="401"/>
        <v>2016</v>
      </c>
      <c r="B8283" s="30">
        <f t="shared" si="402"/>
        <v>154</v>
      </c>
      <c r="C8283" s="4">
        <f t="shared" si="403"/>
        <v>23</v>
      </c>
      <c r="D8283" s="4" t="s">
        <v>808</v>
      </c>
      <c r="E8283" s="28">
        <v>562</v>
      </c>
      <c r="F8283" s="28">
        <v>182</v>
      </c>
      <c r="G8283" s="28">
        <v>8.5</v>
      </c>
      <c r="H8283" s="28">
        <v>217</v>
      </c>
      <c r="I8283" s="28">
        <v>14</v>
      </c>
      <c r="J8283" s="28">
        <v>2.5999999999999999E-3</v>
      </c>
      <c r="AI8283"/>
      <c r="AJ8283"/>
    </row>
    <row r="8284" spans="1:36" ht="14.5" x14ac:dyDescent="0.35">
      <c r="A8284" s="52">
        <f t="shared" si="401"/>
        <v>2016</v>
      </c>
      <c r="B8284" s="30">
        <f t="shared" si="402"/>
        <v>154</v>
      </c>
      <c r="C8284" s="4">
        <f t="shared" si="403"/>
        <v>23</v>
      </c>
      <c r="D8284" s="4" t="s">
        <v>808</v>
      </c>
      <c r="E8284" s="28">
        <v>563</v>
      </c>
      <c r="F8284" s="28">
        <v>182</v>
      </c>
      <c r="G8284" s="28">
        <v>8.5</v>
      </c>
      <c r="H8284" s="28">
        <v>217</v>
      </c>
      <c r="I8284" s="28">
        <v>14</v>
      </c>
      <c r="J8284" s="28">
        <v>5.4000000000000003E-3</v>
      </c>
      <c r="AI8284"/>
      <c r="AJ8284"/>
    </row>
    <row r="8285" spans="1:36" ht="14.5" x14ac:dyDescent="0.35">
      <c r="A8285" s="52">
        <f t="shared" si="401"/>
        <v>2016</v>
      </c>
      <c r="B8285" s="30">
        <f t="shared" si="402"/>
        <v>154</v>
      </c>
      <c r="C8285" s="4">
        <f t="shared" si="403"/>
        <v>23</v>
      </c>
      <c r="D8285" s="4" t="s">
        <v>808</v>
      </c>
      <c r="E8285" s="28">
        <v>563</v>
      </c>
      <c r="F8285" s="28">
        <v>182</v>
      </c>
      <c r="G8285" s="28">
        <v>8.5</v>
      </c>
      <c r="H8285" s="28">
        <v>217</v>
      </c>
      <c r="I8285" s="28">
        <v>14</v>
      </c>
      <c r="J8285" s="28">
        <v>2.8999999999999998E-3</v>
      </c>
      <c r="AI8285"/>
      <c r="AJ8285"/>
    </row>
    <row r="8286" spans="1:36" ht="14.5" x14ac:dyDescent="0.35">
      <c r="A8286" s="52">
        <f t="shared" si="401"/>
        <v>2016</v>
      </c>
      <c r="B8286" s="30">
        <f t="shared" si="402"/>
        <v>154</v>
      </c>
      <c r="C8286" s="4">
        <f t="shared" si="403"/>
        <v>23</v>
      </c>
      <c r="D8286" s="4" t="s">
        <v>808</v>
      </c>
      <c r="E8286" s="28">
        <v>563</v>
      </c>
      <c r="F8286" s="28">
        <v>182</v>
      </c>
      <c r="G8286" s="28">
        <v>8.5</v>
      </c>
      <c r="H8286" s="28">
        <v>217</v>
      </c>
      <c r="I8286" s="28">
        <v>14</v>
      </c>
      <c r="J8286" s="28">
        <v>6.0000000000000001E-3</v>
      </c>
      <c r="AI8286"/>
      <c r="AJ8286"/>
    </row>
    <row r="8287" spans="1:36" ht="14.5" x14ac:dyDescent="0.35">
      <c r="A8287" s="52">
        <f t="shared" si="401"/>
        <v>2016</v>
      </c>
      <c r="B8287" s="30">
        <f t="shared" si="402"/>
        <v>154</v>
      </c>
      <c r="C8287" s="4">
        <f t="shared" si="403"/>
        <v>23</v>
      </c>
      <c r="D8287" s="4" t="s">
        <v>808</v>
      </c>
      <c r="E8287" s="28">
        <v>563</v>
      </c>
      <c r="F8287" s="28">
        <v>182</v>
      </c>
      <c r="G8287" s="28">
        <v>8.5</v>
      </c>
      <c r="H8287" s="28">
        <v>217</v>
      </c>
      <c r="I8287" s="28">
        <v>14</v>
      </c>
      <c r="J8287" s="28">
        <v>5.0000000000000001E-3</v>
      </c>
      <c r="AI8287"/>
      <c r="AJ8287"/>
    </row>
    <row r="8288" spans="1:36" ht="14.5" x14ac:dyDescent="0.35">
      <c r="A8288" s="52">
        <f t="shared" si="401"/>
        <v>2016</v>
      </c>
      <c r="B8288" s="30">
        <f t="shared" si="402"/>
        <v>154</v>
      </c>
      <c r="C8288" s="4">
        <f t="shared" si="403"/>
        <v>23</v>
      </c>
      <c r="D8288" s="4" t="s">
        <v>808</v>
      </c>
      <c r="E8288" s="28">
        <v>563</v>
      </c>
      <c r="F8288" s="28">
        <v>182</v>
      </c>
      <c r="G8288" s="28">
        <v>8.5</v>
      </c>
      <c r="H8288" s="28">
        <v>217</v>
      </c>
      <c r="I8288" s="28">
        <v>14</v>
      </c>
      <c r="J8288" s="28">
        <v>6.6E-3</v>
      </c>
      <c r="AI8288"/>
      <c r="AJ8288"/>
    </row>
    <row r="8289" spans="1:36" ht="14.5" x14ac:dyDescent="0.35">
      <c r="A8289" s="52">
        <f t="shared" si="401"/>
        <v>2016</v>
      </c>
      <c r="B8289" s="30">
        <f t="shared" si="402"/>
        <v>154</v>
      </c>
      <c r="C8289" s="4">
        <f t="shared" si="403"/>
        <v>23</v>
      </c>
      <c r="D8289" s="4" t="s">
        <v>808</v>
      </c>
      <c r="E8289" s="28">
        <v>562</v>
      </c>
      <c r="F8289" s="28">
        <v>182</v>
      </c>
      <c r="G8289" s="28">
        <v>8.5</v>
      </c>
      <c r="H8289" s="28">
        <v>217</v>
      </c>
      <c r="I8289" s="28">
        <v>15</v>
      </c>
      <c r="J8289" s="28">
        <v>4.5999999999999999E-3</v>
      </c>
      <c r="AI8289"/>
      <c r="AJ8289"/>
    </row>
    <row r="8290" spans="1:36" ht="14.5" x14ac:dyDescent="0.35">
      <c r="A8290" s="52">
        <f t="shared" si="401"/>
        <v>2016</v>
      </c>
      <c r="B8290" s="30">
        <f t="shared" si="402"/>
        <v>154</v>
      </c>
      <c r="C8290" s="4">
        <f t="shared" si="403"/>
        <v>23</v>
      </c>
      <c r="D8290" s="4" t="s">
        <v>808</v>
      </c>
      <c r="E8290" s="28">
        <v>562</v>
      </c>
      <c r="F8290" s="28">
        <v>182</v>
      </c>
      <c r="G8290" s="28">
        <v>8.5</v>
      </c>
      <c r="H8290" s="28">
        <v>217</v>
      </c>
      <c r="I8290" s="28">
        <v>15</v>
      </c>
      <c r="J8290" s="28">
        <v>4.4000000000000003E-3</v>
      </c>
      <c r="AI8290"/>
      <c r="AJ8290"/>
    </row>
    <row r="8291" spans="1:36" ht="14.5" x14ac:dyDescent="0.35">
      <c r="A8291" s="52">
        <f t="shared" si="401"/>
        <v>2016</v>
      </c>
      <c r="B8291" s="30">
        <f t="shared" si="402"/>
        <v>154</v>
      </c>
      <c r="C8291" s="4">
        <f t="shared" si="403"/>
        <v>23</v>
      </c>
      <c r="D8291" s="4" t="s">
        <v>808</v>
      </c>
      <c r="E8291" s="28">
        <v>563</v>
      </c>
      <c r="F8291" s="28">
        <v>182</v>
      </c>
      <c r="G8291" s="28">
        <v>8.5</v>
      </c>
      <c r="H8291" s="28">
        <v>217</v>
      </c>
      <c r="I8291" s="28">
        <v>15</v>
      </c>
      <c r="J8291" s="28">
        <v>5.4999999999999997E-3</v>
      </c>
      <c r="AI8291"/>
      <c r="AJ8291"/>
    </row>
    <row r="8292" spans="1:36" ht="14.5" x14ac:dyDescent="0.35">
      <c r="A8292" s="52">
        <f t="shared" si="401"/>
        <v>2016</v>
      </c>
      <c r="B8292" s="30">
        <f t="shared" si="402"/>
        <v>154</v>
      </c>
      <c r="C8292" s="4">
        <f t="shared" si="403"/>
        <v>23</v>
      </c>
      <c r="D8292" s="4" t="s">
        <v>808</v>
      </c>
      <c r="E8292" s="28">
        <v>563</v>
      </c>
      <c r="F8292" s="28">
        <v>182</v>
      </c>
      <c r="G8292" s="28">
        <v>8.5</v>
      </c>
      <c r="H8292" s="28">
        <v>217</v>
      </c>
      <c r="I8292" s="28">
        <v>15</v>
      </c>
      <c r="J8292" s="28">
        <v>6.1999999999999998E-3</v>
      </c>
      <c r="AI8292"/>
      <c r="AJ8292"/>
    </row>
    <row r="8293" spans="1:36" ht="14.5" x14ac:dyDescent="0.35">
      <c r="A8293" s="52">
        <f t="shared" si="401"/>
        <v>2016</v>
      </c>
      <c r="B8293" s="30">
        <f t="shared" si="402"/>
        <v>154</v>
      </c>
      <c r="C8293" s="4">
        <f t="shared" si="403"/>
        <v>23</v>
      </c>
      <c r="D8293" s="4" t="s">
        <v>808</v>
      </c>
      <c r="E8293" s="28">
        <v>563</v>
      </c>
      <c r="F8293" s="28">
        <v>182</v>
      </c>
      <c r="G8293" s="28">
        <v>8.5</v>
      </c>
      <c r="H8293" s="28">
        <v>217</v>
      </c>
      <c r="I8293" s="28">
        <v>15</v>
      </c>
      <c r="J8293" s="28">
        <v>5.5999999999999999E-3</v>
      </c>
      <c r="AI8293"/>
      <c r="AJ8293"/>
    </row>
    <row r="8294" spans="1:36" ht="14.5" x14ac:dyDescent="0.35">
      <c r="A8294" s="52">
        <f t="shared" si="401"/>
        <v>2016</v>
      </c>
      <c r="B8294" s="30">
        <f t="shared" si="402"/>
        <v>154</v>
      </c>
      <c r="C8294" s="4">
        <f t="shared" si="403"/>
        <v>23</v>
      </c>
      <c r="D8294" s="4" t="s">
        <v>808</v>
      </c>
      <c r="E8294" s="28">
        <v>562</v>
      </c>
      <c r="F8294" s="28">
        <v>182</v>
      </c>
      <c r="G8294" s="28">
        <v>8.5</v>
      </c>
      <c r="H8294" s="28">
        <v>217</v>
      </c>
      <c r="I8294" s="28">
        <v>16</v>
      </c>
      <c r="J8294" s="28">
        <v>1.0200000000000001E-2</v>
      </c>
      <c r="AI8294"/>
      <c r="AJ8294"/>
    </row>
    <row r="8295" spans="1:36" ht="14.5" x14ac:dyDescent="0.35">
      <c r="A8295" s="52">
        <f t="shared" si="401"/>
        <v>2016</v>
      </c>
      <c r="B8295" s="30">
        <f t="shared" si="402"/>
        <v>154</v>
      </c>
      <c r="C8295" s="4">
        <f t="shared" si="403"/>
        <v>23</v>
      </c>
      <c r="D8295" s="4" t="s">
        <v>808</v>
      </c>
      <c r="E8295" s="28">
        <v>562</v>
      </c>
      <c r="F8295" s="28">
        <v>182</v>
      </c>
      <c r="G8295" s="28">
        <v>8.5</v>
      </c>
      <c r="H8295" s="28">
        <v>217</v>
      </c>
      <c r="I8295" s="28">
        <v>16</v>
      </c>
      <c r="J8295" s="28">
        <v>6.7000000000000002E-3</v>
      </c>
      <c r="AI8295"/>
      <c r="AJ8295"/>
    </row>
    <row r="8296" spans="1:36" ht="14.5" x14ac:dyDescent="0.35">
      <c r="A8296" s="52">
        <f t="shared" si="401"/>
        <v>2016</v>
      </c>
      <c r="B8296" s="30">
        <f t="shared" si="402"/>
        <v>154</v>
      </c>
      <c r="C8296" s="4">
        <f t="shared" si="403"/>
        <v>23</v>
      </c>
      <c r="D8296" s="4" t="s">
        <v>808</v>
      </c>
      <c r="E8296" s="28">
        <v>562</v>
      </c>
      <c r="F8296" s="28">
        <v>182</v>
      </c>
      <c r="G8296" s="28">
        <v>8.5</v>
      </c>
      <c r="H8296" s="28">
        <v>217</v>
      </c>
      <c r="I8296" s="28">
        <v>16</v>
      </c>
      <c r="J8296" s="28">
        <v>6.7999999999999996E-3</v>
      </c>
      <c r="AI8296"/>
      <c r="AJ8296"/>
    </row>
    <row r="8297" spans="1:36" ht="14.5" x14ac:dyDescent="0.35">
      <c r="A8297" s="52">
        <f t="shared" si="401"/>
        <v>2016</v>
      </c>
      <c r="B8297" s="30">
        <f t="shared" si="402"/>
        <v>154</v>
      </c>
      <c r="C8297" s="4">
        <f t="shared" si="403"/>
        <v>23</v>
      </c>
      <c r="D8297" s="4" t="s">
        <v>808</v>
      </c>
      <c r="E8297" s="28">
        <v>563</v>
      </c>
      <c r="F8297" s="28">
        <v>182</v>
      </c>
      <c r="G8297" s="28">
        <v>8.5</v>
      </c>
      <c r="H8297" s="28">
        <v>217</v>
      </c>
      <c r="I8297" s="28">
        <v>16</v>
      </c>
      <c r="J8297" s="28">
        <v>5.3E-3</v>
      </c>
      <c r="AI8297"/>
      <c r="AJ8297"/>
    </row>
    <row r="8298" spans="1:36" ht="14.5" x14ac:dyDescent="0.35">
      <c r="A8298" s="52">
        <f t="shared" si="401"/>
        <v>2016</v>
      </c>
      <c r="B8298" s="30">
        <f t="shared" si="402"/>
        <v>154</v>
      </c>
      <c r="C8298" s="4">
        <f t="shared" si="403"/>
        <v>23</v>
      </c>
      <c r="D8298" s="4" t="s">
        <v>808</v>
      </c>
      <c r="E8298" s="28">
        <v>563</v>
      </c>
      <c r="F8298" s="28">
        <v>182</v>
      </c>
      <c r="G8298" s="28">
        <v>8.5</v>
      </c>
      <c r="H8298" s="28">
        <v>217</v>
      </c>
      <c r="I8298" s="28">
        <v>16</v>
      </c>
      <c r="J8298" s="28">
        <v>8.2000000000000007E-3</v>
      </c>
      <c r="AI8298"/>
      <c r="AJ8298"/>
    </row>
    <row r="8299" spans="1:36" ht="14.5" x14ac:dyDescent="0.35">
      <c r="A8299" s="52">
        <f t="shared" si="401"/>
        <v>2016</v>
      </c>
      <c r="B8299" s="30">
        <f t="shared" si="402"/>
        <v>154</v>
      </c>
      <c r="C8299" s="4">
        <f t="shared" si="403"/>
        <v>23</v>
      </c>
      <c r="D8299" s="4" t="s">
        <v>808</v>
      </c>
      <c r="E8299" s="28">
        <v>563</v>
      </c>
      <c r="F8299" s="28">
        <v>182</v>
      </c>
      <c r="G8299" s="28">
        <v>8.5</v>
      </c>
      <c r="H8299" s="28">
        <v>217</v>
      </c>
      <c r="I8299" s="28">
        <v>16</v>
      </c>
      <c r="J8299" s="28">
        <v>7.7999999999999996E-3</v>
      </c>
      <c r="AI8299"/>
      <c r="AJ8299"/>
    </row>
    <row r="8300" spans="1:36" ht="14.5" x14ac:dyDescent="0.35">
      <c r="A8300" s="52">
        <f t="shared" si="401"/>
        <v>2016</v>
      </c>
      <c r="B8300" s="30">
        <f t="shared" si="402"/>
        <v>154</v>
      </c>
      <c r="C8300" s="4">
        <f t="shared" si="403"/>
        <v>23</v>
      </c>
      <c r="D8300" s="4" t="s">
        <v>808</v>
      </c>
      <c r="E8300" s="28">
        <v>563</v>
      </c>
      <c r="F8300" s="28">
        <v>182</v>
      </c>
      <c r="G8300" s="28">
        <v>8.5</v>
      </c>
      <c r="H8300" s="28">
        <v>217</v>
      </c>
      <c r="I8300" s="28">
        <v>16</v>
      </c>
      <c r="J8300" s="28">
        <v>7.7999999999999996E-3</v>
      </c>
      <c r="AI8300"/>
      <c r="AJ8300"/>
    </row>
    <row r="8301" spans="1:36" ht="14.5" x14ac:dyDescent="0.35">
      <c r="A8301" s="52">
        <f t="shared" si="401"/>
        <v>2016</v>
      </c>
      <c r="B8301" s="30">
        <f t="shared" si="402"/>
        <v>154</v>
      </c>
      <c r="C8301" s="4">
        <f t="shared" si="403"/>
        <v>23</v>
      </c>
      <c r="D8301" s="4" t="s">
        <v>808</v>
      </c>
      <c r="E8301" s="28">
        <v>563</v>
      </c>
      <c r="F8301" s="28">
        <v>182</v>
      </c>
      <c r="G8301" s="28">
        <v>8.5</v>
      </c>
      <c r="H8301" s="28">
        <v>217</v>
      </c>
      <c r="I8301" s="28">
        <v>16</v>
      </c>
      <c r="J8301" s="28">
        <v>8.5000000000000006E-3</v>
      </c>
      <c r="AI8301"/>
      <c r="AJ8301"/>
    </row>
    <row r="8302" spans="1:36" ht="14.5" x14ac:dyDescent="0.35">
      <c r="A8302" s="52">
        <f t="shared" si="401"/>
        <v>2016</v>
      </c>
      <c r="B8302" s="30">
        <f t="shared" si="402"/>
        <v>154</v>
      </c>
      <c r="C8302" s="4">
        <f t="shared" si="403"/>
        <v>23</v>
      </c>
      <c r="D8302" s="4" t="s">
        <v>808</v>
      </c>
      <c r="E8302" s="28">
        <v>563</v>
      </c>
      <c r="F8302" s="28">
        <v>182</v>
      </c>
      <c r="G8302" s="28">
        <v>8.5</v>
      </c>
      <c r="H8302" s="28">
        <v>217</v>
      </c>
      <c r="I8302" s="28">
        <v>16</v>
      </c>
      <c r="J8302" s="28">
        <v>1.03E-2</v>
      </c>
      <c r="AI8302"/>
      <c r="AJ8302"/>
    </row>
    <row r="8303" spans="1:36" ht="14.5" x14ac:dyDescent="0.35">
      <c r="A8303" s="52">
        <f t="shared" si="401"/>
        <v>2016</v>
      </c>
      <c r="B8303" s="30">
        <f t="shared" si="402"/>
        <v>154</v>
      </c>
      <c r="C8303" s="4">
        <f t="shared" si="403"/>
        <v>23</v>
      </c>
      <c r="D8303" s="4" t="s">
        <v>808</v>
      </c>
      <c r="E8303" s="28">
        <v>563</v>
      </c>
      <c r="F8303" s="28">
        <v>182</v>
      </c>
      <c r="G8303" s="28">
        <v>8.5</v>
      </c>
      <c r="H8303" s="28">
        <v>217</v>
      </c>
      <c r="I8303" s="28">
        <v>16</v>
      </c>
      <c r="J8303" s="28">
        <v>7.6E-3</v>
      </c>
      <c r="AI8303"/>
      <c r="AJ8303"/>
    </row>
    <row r="8304" spans="1:36" ht="14.5" x14ac:dyDescent="0.35">
      <c r="A8304" s="52">
        <f t="shared" si="401"/>
        <v>2016</v>
      </c>
      <c r="B8304" s="30">
        <f t="shared" si="402"/>
        <v>154</v>
      </c>
      <c r="C8304" s="4">
        <f t="shared" si="403"/>
        <v>23</v>
      </c>
      <c r="D8304" s="4" t="s">
        <v>808</v>
      </c>
      <c r="E8304" s="28">
        <v>563</v>
      </c>
      <c r="F8304" s="28">
        <v>182</v>
      </c>
      <c r="G8304" s="28">
        <v>8.5</v>
      </c>
      <c r="H8304" s="28">
        <v>217</v>
      </c>
      <c r="I8304" s="28">
        <v>16</v>
      </c>
      <c r="J8304" s="28">
        <v>8.0999999999999996E-3</v>
      </c>
      <c r="AI8304"/>
      <c r="AJ8304"/>
    </row>
    <row r="8305" spans="1:36" ht="14.5" x14ac:dyDescent="0.35">
      <c r="A8305" s="52">
        <f t="shared" si="401"/>
        <v>2016</v>
      </c>
      <c r="B8305" s="30">
        <f t="shared" si="402"/>
        <v>154</v>
      </c>
      <c r="C8305" s="4">
        <f t="shared" si="403"/>
        <v>23</v>
      </c>
      <c r="D8305" s="4" t="s">
        <v>808</v>
      </c>
      <c r="E8305" s="28">
        <v>563</v>
      </c>
      <c r="F8305" s="28">
        <v>182</v>
      </c>
      <c r="G8305" s="28">
        <v>8.5</v>
      </c>
      <c r="H8305" s="28">
        <v>217</v>
      </c>
      <c r="I8305" s="28">
        <v>17</v>
      </c>
      <c r="J8305" s="28">
        <v>1.11E-2</v>
      </c>
      <c r="AI8305"/>
      <c r="AJ8305"/>
    </row>
    <row r="8306" spans="1:36" ht="14.5" x14ac:dyDescent="0.35">
      <c r="A8306" s="52">
        <f t="shared" si="401"/>
        <v>2016</v>
      </c>
      <c r="B8306" s="30">
        <f t="shared" si="402"/>
        <v>154</v>
      </c>
      <c r="C8306" s="4">
        <f t="shared" si="403"/>
        <v>23</v>
      </c>
      <c r="D8306" s="4" t="s">
        <v>808</v>
      </c>
      <c r="E8306" s="28">
        <v>561</v>
      </c>
      <c r="F8306" s="28">
        <v>183</v>
      </c>
      <c r="G8306" s="28">
        <v>10</v>
      </c>
      <c r="H8306" s="28">
        <v>217</v>
      </c>
      <c r="I8306" s="28">
        <v>12</v>
      </c>
      <c r="J8306" s="28">
        <v>4.0000000000000001E-3</v>
      </c>
      <c r="AI8306"/>
      <c r="AJ8306"/>
    </row>
    <row r="8307" spans="1:36" ht="14.5" x14ac:dyDescent="0.35">
      <c r="A8307" s="52">
        <f t="shared" si="401"/>
        <v>2016</v>
      </c>
      <c r="B8307" s="30">
        <f t="shared" si="402"/>
        <v>154</v>
      </c>
      <c r="C8307" s="4">
        <f t="shared" si="403"/>
        <v>23</v>
      </c>
      <c r="D8307" s="4" t="s">
        <v>808</v>
      </c>
      <c r="E8307" s="28">
        <v>561</v>
      </c>
      <c r="F8307" s="28">
        <v>183</v>
      </c>
      <c r="G8307" s="28">
        <v>10</v>
      </c>
      <c r="H8307" s="28">
        <v>217</v>
      </c>
      <c r="I8307" s="28">
        <v>12</v>
      </c>
      <c r="J8307" s="28">
        <v>3.0000000000000001E-3</v>
      </c>
      <c r="AI8307"/>
      <c r="AJ8307"/>
    </row>
    <row r="8308" spans="1:36" ht="14.5" x14ac:dyDescent="0.35">
      <c r="A8308" s="52">
        <f t="shared" si="401"/>
        <v>2016</v>
      </c>
      <c r="B8308" s="30">
        <f t="shared" si="402"/>
        <v>154</v>
      </c>
      <c r="C8308" s="4">
        <f t="shared" si="403"/>
        <v>23</v>
      </c>
      <c r="D8308" s="4" t="s">
        <v>808</v>
      </c>
      <c r="E8308" s="28">
        <v>561</v>
      </c>
      <c r="F8308" s="28">
        <v>183</v>
      </c>
      <c r="G8308" s="28">
        <v>10</v>
      </c>
      <c r="H8308" s="28">
        <v>217</v>
      </c>
      <c r="I8308" s="28">
        <v>13</v>
      </c>
      <c r="J8308" s="28">
        <v>3.0000000000000001E-3</v>
      </c>
      <c r="AI8308"/>
      <c r="AJ8308"/>
    </row>
    <row r="8309" spans="1:36" ht="14.5" x14ac:dyDescent="0.35">
      <c r="A8309" s="52">
        <f t="shared" si="401"/>
        <v>2016</v>
      </c>
      <c r="B8309" s="30">
        <f t="shared" si="402"/>
        <v>154</v>
      </c>
      <c r="C8309" s="4">
        <f t="shared" si="403"/>
        <v>23</v>
      </c>
      <c r="D8309" s="4" t="s">
        <v>808</v>
      </c>
      <c r="E8309" s="28">
        <v>561</v>
      </c>
      <c r="F8309" s="28">
        <v>183</v>
      </c>
      <c r="G8309" s="28">
        <v>10</v>
      </c>
      <c r="H8309" s="28">
        <v>217</v>
      </c>
      <c r="I8309" s="28">
        <v>13</v>
      </c>
      <c r="J8309" s="28">
        <v>1.4E-3</v>
      </c>
      <c r="AI8309"/>
      <c r="AJ8309"/>
    </row>
    <row r="8310" spans="1:36" ht="14.5" x14ac:dyDescent="0.35">
      <c r="A8310" s="52">
        <f t="shared" si="401"/>
        <v>2016</v>
      </c>
      <c r="B8310" s="30">
        <f t="shared" si="402"/>
        <v>154</v>
      </c>
      <c r="C8310" s="4">
        <f t="shared" si="403"/>
        <v>23</v>
      </c>
      <c r="D8310" s="4" t="s">
        <v>808</v>
      </c>
      <c r="E8310" s="28">
        <v>561</v>
      </c>
      <c r="F8310" s="28">
        <v>183</v>
      </c>
      <c r="G8310" s="28">
        <v>10</v>
      </c>
      <c r="H8310" s="28">
        <v>217</v>
      </c>
      <c r="I8310" s="28">
        <v>13</v>
      </c>
      <c r="J8310" s="28">
        <v>3.0000000000000001E-3</v>
      </c>
      <c r="AI8310"/>
      <c r="AJ8310"/>
    </row>
    <row r="8311" spans="1:36" ht="14.5" x14ac:dyDescent="0.35">
      <c r="A8311" s="52">
        <f t="shared" si="401"/>
        <v>2016</v>
      </c>
      <c r="B8311" s="30">
        <f t="shared" si="402"/>
        <v>154</v>
      </c>
      <c r="C8311" s="4">
        <f t="shared" si="403"/>
        <v>23</v>
      </c>
      <c r="D8311" s="4" t="s">
        <v>808</v>
      </c>
      <c r="E8311" s="28">
        <v>561</v>
      </c>
      <c r="F8311" s="28">
        <v>183</v>
      </c>
      <c r="G8311" s="28">
        <v>10</v>
      </c>
      <c r="H8311" s="28">
        <v>217</v>
      </c>
      <c r="I8311" s="28">
        <v>13</v>
      </c>
      <c r="J8311" s="28">
        <v>2.5000000000000001E-3</v>
      </c>
      <c r="AI8311"/>
      <c r="AJ8311"/>
    </row>
    <row r="8312" spans="1:36" ht="14.5" x14ac:dyDescent="0.35">
      <c r="A8312" s="52">
        <f t="shared" si="401"/>
        <v>2016</v>
      </c>
      <c r="B8312" s="30">
        <f t="shared" si="402"/>
        <v>154</v>
      </c>
      <c r="C8312" s="4">
        <f t="shared" si="403"/>
        <v>23</v>
      </c>
      <c r="D8312" s="4" t="s">
        <v>808</v>
      </c>
      <c r="E8312" s="28">
        <v>561</v>
      </c>
      <c r="F8312" s="28">
        <v>183</v>
      </c>
      <c r="G8312" s="28">
        <v>10</v>
      </c>
      <c r="H8312" s="28">
        <v>217</v>
      </c>
      <c r="I8312" s="28">
        <v>13</v>
      </c>
      <c r="J8312" s="28">
        <v>3.3999999999999998E-3</v>
      </c>
      <c r="AI8312"/>
      <c r="AJ8312"/>
    </row>
    <row r="8313" spans="1:36" ht="14.5" x14ac:dyDescent="0.35">
      <c r="A8313" s="52">
        <f t="shared" si="401"/>
        <v>2016</v>
      </c>
      <c r="B8313" s="30">
        <f t="shared" si="402"/>
        <v>154</v>
      </c>
      <c r="C8313" s="4">
        <f t="shared" si="403"/>
        <v>23</v>
      </c>
      <c r="D8313" s="4" t="s">
        <v>808</v>
      </c>
      <c r="E8313" s="28">
        <v>561</v>
      </c>
      <c r="F8313" s="28">
        <v>183</v>
      </c>
      <c r="G8313" s="28">
        <v>10</v>
      </c>
      <c r="H8313" s="28">
        <v>217</v>
      </c>
      <c r="I8313" s="28">
        <v>13</v>
      </c>
      <c r="J8313" s="28">
        <v>3.3999999999999998E-3</v>
      </c>
      <c r="AI8313"/>
      <c r="AJ8313"/>
    </row>
    <row r="8314" spans="1:36" ht="14.5" x14ac:dyDescent="0.35">
      <c r="A8314" s="52">
        <f t="shared" si="401"/>
        <v>2016</v>
      </c>
      <c r="B8314" s="30">
        <f t="shared" si="402"/>
        <v>154</v>
      </c>
      <c r="C8314" s="4">
        <f t="shared" si="403"/>
        <v>23</v>
      </c>
      <c r="D8314" s="4" t="s">
        <v>808</v>
      </c>
      <c r="E8314" s="28">
        <v>561</v>
      </c>
      <c r="F8314" s="28">
        <v>183</v>
      </c>
      <c r="G8314" s="28">
        <v>10</v>
      </c>
      <c r="H8314" s="28">
        <v>217</v>
      </c>
      <c r="I8314" s="28">
        <v>13</v>
      </c>
      <c r="J8314" s="28">
        <v>1.8E-3</v>
      </c>
      <c r="AI8314"/>
      <c r="AJ8314"/>
    </row>
    <row r="8315" spans="1:36" ht="14.5" x14ac:dyDescent="0.35">
      <c r="A8315" s="52">
        <f t="shared" si="401"/>
        <v>2016</v>
      </c>
      <c r="B8315" s="30">
        <f t="shared" si="402"/>
        <v>154</v>
      </c>
      <c r="C8315" s="4">
        <f t="shared" si="403"/>
        <v>23</v>
      </c>
      <c r="D8315" s="4" t="s">
        <v>808</v>
      </c>
      <c r="E8315" s="28">
        <v>561</v>
      </c>
      <c r="F8315" s="28">
        <v>183</v>
      </c>
      <c r="G8315" s="28">
        <v>10</v>
      </c>
      <c r="H8315" s="28">
        <v>217</v>
      </c>
      <c r="I8315" s="28">
        <v>14</v>
      </c>
      <c r="J8315" s="28">
        <v>4.5999999999999999E-3</v>
      </c>
      <c r="AI8315"/>
      <c r="AJ8315"/>
    </row>
    <row r="8316" spans="1:36" ht="14.5" x14ac:dyDescent="0.35">
      <c r="A8316" s="52">
        <f t="shared" si="401"/>
        <v>2016</v>
      </c>
      <c r="B8316" s="30">
        <f t="shared" si="402"/>
        <v>154</v>
      </c>
      <c r="C8316" s="4">
        <f t="shared" si="403"/>
        <v>23</v>
      </c>
      <c r="D8316" s="4" t="s">
        <v>808</v>
      </c>
      <c r="E8316" s="28">
        <v>561</v>
      </c>
      <c r="F8316" s="28">
        <v>183</v>
      </c>
      <c r="G8316" s="28">
        <v>10</v>
      </c>
      <c r="H8316" s="28">
        <v>217</v>
      </c>
      <c r="I8316" s="28">
        <v>14</v>
      </c>
      <c r="J8316" s="28">
        <v>3.5000000000000001E-3</v>
      </c>
      <c r="AI8316"/>
      <c r="AJ8316"/>
    </row>
    <row r="8317" spans="1:36" ht="14.5" x14ac:dyDescent="0.35">
      <c r="A8317" s="52">
        <f t="shared" si="401"/>
        <v>2016</v>
      </c>
      <c r="B8317" s="30">
        <f t="shared" si="402"/>
        <v>154</v>
      </c>
      <c r="C8317" s="4">
        <f t="shared" si="403"/>
        <v>23</v>
      </c>
      <c r="D8317" s="4" t="s">
        <v>808</v>
      </c>
      <c r="E8317" s="28">
        <v>561</v>
      </c>
      <c r="F8317" s="28">
        <v>183</v>
      </c>
      <c r="G8317" s="28">
        <v>10</v>
      </c>
      <c r="H8317" s="28">
        <v>217</v>
      </c>
      <c r="I8317" s="28">
        <v>14</v>
      </c>
      <c r="J8317" s="28">
        <v>4.5999999999999999E-3</v>
      </c>
      <c r="AI8317"/>
      <c r="AJ8317"/>
    </row>
    <row r="8318" spans="1:36" ht="14.5" x14ac:dyDescent="0.35">
      <c r="A8318" s="52">
        <f t="shared" si="401"/>
        <v>2016</v>
      </c>
      <c r="B8318" s="30">
        <f t="shared" si="402"/>
        <v>154</v>
      </c>
      <c r="C8318" s="4">
        <f t="shared" si="403"/>
        <v>23</v>
      </c>
      <c r="D8318" s="4" t="s">
        <v>808</v>
      </c>
      <c r="E8318" s="28">
        <v>561</v>
      </c>
      <c r="F8318" s="28">
        <v>183</v>
      </c>
      <c r="G8318" s="28">
        <v>10</v>
      </c>
      <c r="H8318" s="28">
        <v>217</v>
      </c>
      <c r="I8318" s="28">
        <v>14</v>
      </c>
      <c r="J8318" s="28">
        <v>5.5999999999999999E-3</v>
      </c>
      <c r="AI8318"/>
      <c r="AJ8318"/>
    </row>
    <row r="8319" spans="1:36" ht="14.5" x14ac:dyDescent="0.35">
      <c r="A8319" s="52">
        <f t="shared" si="401"/>
        <v>2016</v>
      </c>
      <c r="B8319" s="30">
        <f t="shared" si="402"/>
        <v>154</v>
      </c>
      <c r="C8319" s="4">
        <f t="shared" si="403"/>
        <v>23</v>
      </c>
      <c r="D8319" s="4" t="s">
        <v>808</v>
      </c>
      <c r="E8319" s="28">
        <v>561</v>
      </c>
      <c r="F8319" s="28">
        <v>183</v>
      </c>
      <c r="G8319" s="28">
        <v>10</v>
      </c>
      <c r="H8319" s="28">
        <v>217</v>
      </c>
      <c r="I8319" s="28">
        <v>14</v>
      </c>
      <c r="J8319" s="28">
        <v>3.5999999999999999E-3</v>
      </c>
      <c r="AI8319"/>
      <c r="AJ8319"/>
    </row>
    <row r="8320" spans="1:36" ht="14.5" x14ac:dyDescent="0.35">
      <c r="A8320" s="52">
        <f t="shared" si="401"/>
        <v>2016</v>
      </c>
      <c r="B8320" s="30">
        <f t="shared" si="402"/>
        <v>154</v>
      </c>
      <c r="C8320" s="4">
        <f t="shared" si="403"/>
        <v>23</v>
      </c>
      <c r="D8320" s="4" t="s">
        <v>808</v>
      </c>
      <c r="E8320" s="28">
        <v>561</v>
      </c>
      <c r="F8320" s="28">
        <v>183</v>
      </c>
      <c r="G8320" s="28">
        <v>10</v>
      </c>
      <c r="H8320" s="28">
        <v>217</v>
      </c>
      <c r="I8320" s="28">
        <v>14</v>
      </c>
      <c r="J8320" s="28">
        <v>4.7999999999999996E-3</v>
      </c>
      <c r="AI8320"/>
      <c r="AJ8320"/>
    </row>
    <row r="8321" spans="1:36" ht="14.5" x14ac:dyDescent="0.35">
      <c r="A8321" s="52">
        <f t="shared" si="401"/>
        <v>2016</v>
      </c>
      <c r="B8321" s="30">
        <f t="shared" si="402"/>
        <v>154</v>
      </c>
      <c r="C8321" s="4">
        <f t="shared" si="403"/>
        <v>23</v>
      </c>
      <c r="D8321" s="4" t="s">
        <v>808</v>
      </c>
      <c r="E8321" s="28">
        <v>561</v>
      </c>
      <c r="F8321" s="28">
        <v>183</v>
      </c>
      <c r="G8321" s="28">
        <v>10</v>
      </c>
      <c r="H8321" s="28">
        <v>217</v>
      </c>
      <c r="I8321" s="28">
        <v>14</v>
      </c>
      <c r="J8321" s="28">
        <v>4.1000000000000003E-3</v>
      </c>
      <c r="AI8321"/>
      <c r="AJ8321"/>
    </row>
    <row r="8322" spans="1:36" ht="14.5" x14ac:dyDescent="0.35">
      <c r="A8322" s="52">
        <f t="shared" ref="A8322:A8385" si="404">YEAR(D8322)</f>
        <v>2016</v>
      </c>
      <c r="B8322" s="30">
        <f t="shared" ref="B8322:B8385" si="405">D8322-DATE(YEAR(D8322),1,0)</f>
        <v>154</v>
      </c>
      <c r="C8322" s="4">
        <f t="shared" ref="C8322:C8385" si="406">WEEKNUM(D8322,1)</f>
        <v>23</v>
      </c>
      <c r="D8322" s="4" t="s">
        <v>808</v>
      </c>
      <c r="E8322" s="28">
        <v>561</v>
      </c>
      <c r="F8322" s="28">
        <v>183</v>
      </c>
      <c r="G8322" s="28">
        <v>10</v>
      </c>
      <c r="H8322" s="28">
        <v>217</v>
      </c>
      <c r="I8322" s="28">
        <v>14</v>
      </c>
      <c r="J8322" s="28">
        <v>4.3E-3</v>
      </c>
      <c r="AI8322"/>
      <c r="AJ8322"/>
    </row>
    <row r="8323" spans="1:36" ht="14.5" x14ac:dyDescent="0.35">
      <c r="A8323" s="52">
        <f t="shared" si="404"/>
        <v>2016</v>
      </c>
      <c r="B8323" s="30">
        <f t="shared" si="405"/>
        <v>154</v>
      </c>
      <c r="C8323" s="4">
        <f t="shared" si="406"/>
        <v>23</v>
      </c>
      <c r="D8323" s="4" t="s">
        <v>808</v>
      </c>
      <c r="E8323" s="28">
        <v>561</v>
      </c>
      <c r="F8323" s="28">
        <v>183</v>
      </c>
      <c r="G8323" s="28">
        <v>10</v>
      </c>
      <c r="H8323" s="28">
        <v>217</v>
      </c>
      <c r="I8323" s="28">
        <v>15</v>
      </c>
      <c r="J8323" s="28">
        <v>4.7999999999999996E-3</v>
      </c>
      <c r="AI8323"/>
      <c r="AJ8323"/>
    </row>
    <row r="8324" spans="1:36" ht="14.5" x14ac:dyDescent="0.35">
      <c r="A8324" s="52">
        <f t="shared" si="404"/>
        <v>2016</v>
      </c>
      <c r="B8324" s="30">
        <f t="shared" si="405"/>
        <v>154</v>
      </c>
      <c r="C8324" s="4">
        <f t="shared" si="406"/>
        <v>23</v>
      </c>
      <c r="D8324" s="4" t="s">
        <v>808</v>
      </c>
      <c r="E8324" s="28">
        <v>561</v>
      </c>
      <c r="F8324" s="28">
        <v>183</v>
      </c>
      <c r="G8324" s="28">
        <v>10</v>
      </c>
      <c r="H8324" s="28">
        <v>217</v>
      </c>
      <c r="I8324" s="28">
        <v>15</v>
      </c>
      <c r="J8324" s="28">
        <v>3.8999999999999998E-3</v>
      </c>
      <c r="AI8324"/>
      <c r="AJ8324"/>
    </row>
    <row r="8325" spans="1:36" ht="14.5" x14ac:dyDescent="0.35">
      <c r="A8325" s="52">
        <f t="shared" si="404"/>
        <v>2016</v>
      </c>
      <c r="B8325" s="30">
        <f t="shared" si="405"/>
        <v>154</v>
      </c>
      <c r="C8325" s="4">
        <f t="shared" si="406"/>
        <v>23</v>
      </c>
      <c r="D8325" s="4" t="s">
        <v>808</v>
      </c>
      <c r="E8325" s="28">
        <v>561</v>
      </c>
      <c r="F8325" s="28">
        <v>183</v>
      </c>
      <c r="G8325" s="28">
        <v>10</v>
      </c>
      <c r="H8325" s="28">
        <v>217</v>
      </c>
      <c r="I8325" s="28">
        <v>15</v>
      </c>
      <c r="J8325" s="28">
        <v>4.7000000000000002E-3</v>
      </c>
      <c r="AI8325"/>
      <c r="AJ8325"/>
    </row>
    <row r="8326" spans="1:36" ht="14.5" x14ac:dyDescent="0.35">
      <c r="A8326" s="52">
        <f t="shared" si="404"/>
        <v>2016</v>
      </c>
      <c r="B8326" s="30">
        <f t="shared" si="405"/>
        <v>154</v>
      </c>
      <c r="C8326" s="4">
        <f t="shared" si="406"/>
        <v>23</v>
      </c>
      <c r="D8326" s="4" t="s">
        <v>808</v>
      </c>
      <c r="E8326" s="28">
        <v>561</v>
      </c>
      <c r="F8326" s="28">
        <v>183</v>
      </c>
      <c r="G8326" s="28">
        <v>10</v>
      </c>
      <c r="H8326" s="28">
        <v>217</v>
      </c>
      <c r="I8326" s="28">
        <v>15</v>
      </c>
      <c r="J8326" s="28">
        <v>4.4000000000000003E-3</v>
      </c>
      <c r="AI8326"/>
      <c r="AJ8326"/>
    </row>
    <row r="8327" spans="1:36" ht="14.5" x14ac:dyDescent="0.35">
      <c r="A8327" s="52">
        <f t="shared" si="404"/>
        <v>2016</v>
      </c>
      <c r="B8327" s="30">
        <f t="shared" si="405"/>
        <v>154</v>
      </c>
      <c r="C8327" s="4">
        <f t="shared" si="406"/>
        <v>23</v>
      </c>
      <c r="D8327" s="4" t="s">
        <v>808</v>
      </c>
      <c r="E8327" s="28">
        <v>561</v>
      </c>
      <c r="F8327" s="28">
        <v>183</v>
      </c>
      <c r="G8327" s="28">
        <v>10</v>
      </c>
      <c r="H8327" s="28">
        <v>217</v>
      </c>
      <c r="I8327" s="28">
        <v>15</v>
      </c>
      <c r="J8327" s="28">
        <v>3.0999999999999999E-3</v>
      </c>
      <c r="AI8327"/>
      <c r="AJ8327"/>
    </row>
    <row r="8328" spans="1:36" ht="14.5" x14ac:dyDescent="0.35">
      <c r="A8328" s="52">
        <f t="shared" si="404"/>
        <v>2016</v>
      </c>
      <c r="B8328" s="30">
        <f t="shared" si="405"/>
        <v>154</v>
      </c>
      <c r="C8328" s="4">
        <f t="shared" si="406"/>
        <v>23</v>
      </c>
      <c r="D8328" s="4" t="s">
        <v>808</v>
      </c>
      <c r="E8328" s="28">
        <v>561</v>
      </c>
      <c r="F8328" s="28">
        <v>183</v>
      </c>
      <c r="G8328" s="28">
        <v>10</v>
      </c>
      <c r="H8328" s="28">
        <v>217</v>
      </c>
      <c r="I8328" s="28">
        <v>15</v>
      </c>
      <c r="J8328" s="28">
        <v>6.0000000000000001E-3</v>
      </c>
      <c r="AI8328"/>
      <c r="AJ8328"/>
    </row>
    <row r="8329" spans="1:36" ht="14.5" x14ac:dyDescent="0.35">
      <c r="A8329" s="52">
        <f t="shared" si="404"/>
        <v>2016</v>
      </c>
      <c r="B8329" s="30">
        <f t="shared" si="405"/>
        <v>154</v>
      </c>
      <c r="C8329" s="4">
        <f t="shared" si="406"/>
        <v>23</v>
      </c>
      <c r="D8329" s="4" t="s">
        <v>808</v>
      </c>
      <c r="E8329" s="28">
        <v>561</v>
      </c>
      <c r="F8329" s="28">
        <v>183</v>
      </c>
      <c r="G8329" s="28">
        <v>10</v>
      </c>
      <c r="H8329" s="28">
        <v>217</v>
      </c>
      <c r="I8329" s="28">
        <v>15</v>
      </c>
      <c r="J8329" s="28">
        <v>5.3E-3</v>
      </c>
      <c r="AI8329"/>
      <c r="AJ8329"/>
    </row>
    <row r="8330" spans="1:36" ht="14.5" x14ac:dyDescent="0.35">
      <c r="A8330" s="52">
        <f t="shared" si="404"/>
        <v>2016</v>
      </c>
      <c r="B8330" s="30">
        <f t="shared" si="405"/>
        <v>154</v>
      </c>
      <c r="C8330" s="4">
        <f t="shared" si="406"/>
        <v>23</v>
      </c>
      <c r="D8330" s="4" t="s">
        <v>808</v>
      </c>
      <c r="E8330" s="28">
        <v>561</v>
      </c>
      <c r="F8330" s="28">
        <v>183</v>
      </c>
      <c r="G8330" s="28">
        <v>10</v>
      </c>
      <c r="H8330" s="28">
        <v>217</v>
      </c>
      <c r="I8330" s="28">
        <v>15</v>
      </c>
      <c r="J8330" s="28">
        <v>4.5999999999999999E-3</v>
      </c>
      <c r="AI8330"/>
      <c r="AJ8330"/>
    </row>
    <row r="8331" spans="1:36" ht="14.5" x14ac:dyDescent="0.35">
      <c r="A8331" s="52">
        <f t="shared" si="404"/>
        <v>2016</v>
      </c>
      <c r="B8331" s="30">
        <f t="shared" si="405"/>
        <v>154</v>
      </c>
      <c r="C8331" s="4">
        <f t="shared" si="406"/>
        <v>23</v>
      </c>
      <c r="D8331" s="4" t="s">
        <v>808</v>
      </c>
      <c r="E8331" s="28">
        <v>561</v>
      </c>
      <c r="F8331" s="28">
        <v>183</v>
      </c>
      <c r="G8331" s="28">
        <v>10</v>
      </c>
      <c r="H8331" s="28">
        <v>217</v>
      </c>
      <c r="I8331" s="28">
        <v>15</v>
      </c>
      <c r="J8331" s="28">
        <v>4.4000000000000003E-3</v>
      </c>
      <c r="AI8331"/>
      <c r="AJ8331"/>
    </row>
    <row r="8332" spans="1:36" ht="14.5" x14ac:dyDescent="0.35">
      <c r="A8332" s="52">
        <f t="shared" si="404"/>
        <v>2016</v>
      </c>
      <c r="B8332" s="30">
        <f t="shared" si="405"/>
        <v>154</v>
      </c>
      <c r="C8332" s="4">
        <f t="shared" si="406"/>
        <v>23</v>
      </c>
      <c r="D8332" s="4" t="s">
        <v>808</v>
      </c>
      <c r="E8332" s="28">
        <v>561</v>
      </c>
      <c r="F8332" s="28">
        <v>183</v>
      </c>
      <c r="G8332" s="28">
        <v>10</v>
      </c>
      <c r="H8332" s="28">
        <v>217</v>
      </c>
      <c r="I8332" s="28">
        <v>15</v>
      </c>
      <c r="J8332" s="28">
        <v>5.1999999999999998E-3</v>
      </c>
      <c r="AI8332"/>
      <c r="AJ8332"/>
    </row>
    <row r="8333" spans="1:36" ht="14.5" x14ac:dyDescent="0.35">
      <c r="A8333" s="52">
        <f t="shared" si="404"/>
        <v>2016</v>
      </c>
      <c r="B8333" s="30">
        <f t="shared" si="405"/>
        <v>154</v>
      </c>
      <c r="C8333" s="4">
        <f t="shared" si="406"/>
        <v>23</v>
      </c>
      <c r="D8333" s="4" t="s">
        <v>808</v>
      </c>
      <c r="E8333" s="28">
        <v>561</v>
      </c>
      <c r="F8333" s="28">
        <v>183</v>
      </c>
      <c r="G8333" s="28">
        <v>10</v>
      </c>
      <c r="H8333" s="28">
        <v>217</v>
      </c>
      <c r="I8333" s="28">
        <v>15</v>
      </c>
      <c r="J8333" s="28">
        <v>5.7999999999999996E-3</v>
      </c>
      <c r="AI8333"/>
      <c r="AJ8333"/>
    </row>
    <row r="8334" spans="1:36" ht="14.5" x14ac:dyDescent="0.35">
      <c r="A8334" s="52">
        <f t="shared" si="404"/>
        <v>2016</v>
      </c>
      <c r="B8334" s="30">
        <f t="shared" si="405"/>
        <v>154</v>
      </c>
      <c r="C8334" s="4">
        <f t="shared" si="406"/>
        <v>23</v>
      </c>
      <c r="D8334" s="4" t="s">
        <v>808</v>
      </c>
      <c r="E8334" s="28">
        <v>561</v>
      </c>
      <c r="F8334" s="28">
        <v>183</v>
      </c>
      <c r="G8334" s="28">
        <v>10</v>
      </c>
      <c r="H8334" s="28">
        <v>217</v>
      </c>
      <c r="I8334" s="28">
        <v>15</v>
      </c>
      <c r="J8334" s="28">
        <v>1.03E-2</v>
      </c>
      <c r="AI8334"/>
      <c r="AJ8334"/>
    </row>
    <row r="8335" spans="1:36" ht="14.5" x14ac:dyDescent="0.35">
      <c r="A8335" s="52">
        <f t="shared" si="404"/>
        <v>2016</v>
      </c>
      <c r="B8335" s="30">
        <f t="shared" si="405"/>
        <v>154</v>
      </c>
      <c r="C8335" s="4">
        <f t="shared" si="406"/>
        <v>23</v>
      </c>
      <c r="D8335" s="4" t="s">
        <v>808</v>
      </c>
      <c r="E8335" s="28">
        <v>561</v>
      </c>
      <c r="F8335" s="28">
        <v>183</v>
      </c>
      <c r="G8335" s="28">
        <v>10</v>
      </c>
      <c r="H8335" s="28">
        <v>217</v>
      </c>
      <c r="I8335" s="28">
        <v>15</v>
      </c>
      <c r="J8335" s="28">
        <v>7.3000000000000001E-3</v>
      </c>
      <c r="AI8335"/>
      <c r="AJ8335"/>
    </row>
    <row r="8336" spans="1:36" ht="14.5" x14ac:dyDescent="0.35">
      <c r="A8336" s="52">
        <f t="shared" si="404"/>
        <v>2016</v>
      </c>
      <c r="B8336" s="30">
        <f t="shared" si="405"/>
        <v>154</v>
      </c>
      <c r="C8336" s="4">
        <f t="shared" si="406"/>
        <v>23</v>
      </c>
      <c r="D8336" s="4" t="s">
        <v>808</v>
      </c>
      <c r="E8336" s="28">
        <v>561</v>
      </c>
      <c r="F8336" s="28">
        <v>183</v>
      </c>
      <c r="G8336" s="28">
        <v>10</v>
      </c>
      <c r="H8336" s="28">
        <v>217</v>
      </c>
      <c r="I8336" s="28">
        <v>15</v>
      </c>
      <c r="J8336" s="28">
        <v>5.3E-3</v>
      </c>
      <c r="AI8336"/>
      <c r="AJ8336"/>
    </row>
    <row r="8337" spans="1:36" ht="14.5" x14ac:dyDescent="0.35">
      <c r="A8337" s="52">
        <f t="shared" si="404"/>
        <v>2016</v>
      </c>
      <c r="B8337" s="30">
        <f t="shared" si="405"/>
        <v>154</v>
      </c>
      <c r="C8337" s="4">
        <f t="shared" si="406"/>
        <v>23</v>
      </c>
      <c r="D8337" s="4" t="s">
        <v>808</v>
      </c>
      <c r="E8337" s="28">
        <v>561</v>
      </c>
      <c r="F8337" s="28">
        <v>183</v>
      </c>
      <c r="G8337" s="28">
        <v>10</v>
      </c>
      <c r="H8337" s="28">
        <v>217</v>
      </c>
      <c r="I8337" s="28">
        <v>16</v>
      </c>
      <c r="J8337" s="28">
        <v>9.4000000000000004E-3</v>
      </c>
      <c r="AI8337"/>
      <c r="AJ8337"/>
    </row>
    <row r="8338" spans="1:36" ht="14.5" x14ac:dyDescent="0.35">
      <c r="A8338" s="52">
        <f t="shared" si="404"/>
        <v>2016</v>
      </c>
      <c r="B8338" s="30">
        <f t="shared" si="405"/>
        <v>154</v>
      </c>
      <c r="C8338" s="4">
        <f t="shared" si="406"/>
        <v>23</v>
      </c>
      <c r="D8338" s="4" t="s">
        <v>808</v>
      </c>
      <c r="E8338" s="28">
        <v>561</v>
      </c>
      <c r="F8338" s="28">
        <v>183</v>
      </c>
      <c r="G8338" s="28">
        <v>10</v>
      </c>
      <c r="H8338" s="28">
        <v>217</v>
      </c>
      <c r="I8338" s="28">
        <v>16</v>
      </c>
      <c r="J8338" s="28">
        <v>7.4999999999999997E-3</v>
      </c>
      <c r="AI8338"/>
      <c r="AJ8338"/>
    </row>
    <row r="8339" spans="1:36" ht="14.5" x14ac:dyDescent="0.35">
      <c r="A8339" s="52">
        <f t="shared" si="404"/>
        <v>2016</v>
      </c>
      <c r="B8339" s="30">
        <f t="shared" si="405"/>
        <v>154</v>
      </c>
      <c r="C8339" s="4">
        <f t="shared" si="406"/>
        <v>23</v>
      </c>
      <c r="D8339" s="4" t="s">
        <v>808</v>
      </c>
      <c r="E8339" s="28">
        <v>561</v>
      </c>
      <c r="F8339" s="28">
        <v>183</v>
      </c>
      <c r="G8339" s="28">
        <v>10</v>
      </c>
      <c r="H8339" s="28">
        <v>217</v>
      </c>
      <c r="I8339" s="28">
        <v>16</v>
      </c>
      <c r="J8339" s="28">
        <v>5.7999999999999996E-3</v>
      </c>
      <c r="AI8339"/>
      <c r="AJ8339"/>
    </row>
    <row r="8340" spans="1:36" ht="14.5" x14ac:dyDescent="0.35">
      <c r="A8340" s="52">
        <f t="shared" si="404"/>
        <v>2016</v>
      </c>
      <c r="B8340" s="30">
        <f t="shared" si="405"/>
        <v>154</v>
      </c>
      <c r="C8340" s="4">
        <f t="shared" si="406"/>
        <v>23</v>
      </c>
      <c r="D8340" s="4" t="s">
        <v>808</v>
      </c>
      <c r="E8340" s="28">
        <v>561</v>
      </c>
      <c r="F8340" s="28">
        <v>183</v>
      </c>
      <c r="G8340" s="28">
        <v>10</v>
      </c>
      <c r="H8340" s="28">
        <v>217</v>
      </c>
      <c r="I8340" s="28">
        <v>16</v>
      </c>
      <c r="J8340" s="28">
        <v>6.0000000000000001E-3</v>
      </c>
      <c r="AI8340"/>
      <c r="AJ8340"/>
    </row>
    <row r="8341" spans="1:36" ht="14.5" x14ac:dyDescent="0.35">
      <c r="A8341" s="52">
        <f t="shared" si="404"/>
        <v>2016</v>
      </c>
      <c r="B8341" s="30">
        <f t="shared" si="405"/>
        <v>154</v>
      </c>
      <c r="C8341" s="4">
        <f t="shared" si="406"/>
        <v>23</v>
      </c>
      <c r="D8341" s="4" t="s">
        <v>808</v>
      </c>
      <c r="E8341" s="28">
        <v>561</v>
      </c>
      <c r="F8341" s="28">
        <v>183</v>
      </c>
      <c r="G8341" s="28">
        <v>10</v>
      </c>
      <c r="H8341" s="28">
        <v>217</v>
      </c>
      <c r="I8341" s="28">
        <v>16</v>
      </c>
      <c r="J8341" s="28">
        <v>9.1999999999999998E-3</v>
      </c>
      <c r="AI8341"/>
      <c r="AJ8341"/>
    </row>
    <row r="8342" spans="1:36" ht="14.5" x14ac:dyDescent="0.35">
      <c r="A8342" s="52">
        <f t="shared" si="404"/>
        <v>2016</v>
      </c>
      <c r="B8342" s="30">
        <f t="shared" si="405"/>
        <v>154</v>
      </c>
      <c r="C8342" s="4">
        <f t="shared" si="406"/>
        <v>23</v>
      </c>
      <c r="D8342" s="4" t="s">
        <v>808</v>
      </c>
      <c r="E8342" s="28">
        <v>561</v>
      </c>
      <c r="F8342" s="28">
        <v>183</v>
      </c>
      <c r="G8342" s="28">
        <v>10</v>
      </c>
      <c r="H8342" s="28">
        <v>217</v>
      </c>
      <c r="I8342" s="28">
        <v>16</v>
      </c>
      <c r="J8342" s="28">
        <v>7.7999999999999996E-3</v>
      </c>
      <c r="AI8342"/>
      <c r="AJ8342"/>
    </row>
    <row r="8343" spans="1:36" ht="14.5" x14ac:dyDescent="0.35">
      <c r="A8343" s="52">
        <f t="shared" si="404"/>
        <v>2016</v>
      </c>
      <c r="B8343" s="30">
        <f t="shared" si="405"/>
        <v>154</v>
      </c>
      <c r="C8343" s="4">
        <f t="shared" si="406"/>
        <v>23</v>
      </c>
      <c r="D8343" s="4" t="s">
        <v>808</v>
      </c>
      <c r="E8343" s="28">
        <v>561</v>
      </c>
      <c r="F8343" s="28">
        <v>183</v>
      </c>
      <c r="G8343" s="28">
        <v>10</v>
      </c>
      <c r="H8343" s="28">
        <v>217</v>
      </c>
      <c r="I8343" s="28">
        <v>16</v>
      </c>
      <c r="J8343" s="28">
        <v>5.1000000000000004E-3</v>
      </c>
      <c r="AI8343"/>
      <c r="AJ8343"/>
    </row>
    <row r="8344" spans="1:36" ht="14.5" x14ac:dyDescent="0.35">
      <c r="A8344" s="52">
        <f t="shared" si="404"/>
        <v>2016</v>
      </c>
      <c r="B8344" s="30">
        <f t="shared" si="405"/>
        <v>154</v>
      </c>
      <c r="C8344" s="4">
        <f t="shared" si="406"/>
        <v>23</v>
      </c>
      <c r="D8344" s="4" t="s">
        <v>808</v>
      </c>
      <c r="E8344" s="28">
        <v>561</v>
      </c>
      <c r="F8344" s="28">
        <v>183</v>
      </c>
      <c r="G8344" s="28">
        <v>10</v>
      </c>
      <c r="H8344" s="28">
        <v>217</v>
      </c>
      <c r="I8344" s="28">
        <v>16</v>
      </c>
      <c r="J8344" s="28">
        <v>7.4999999999999997E-3</v>
      </c>
      <c r="AI8344"/>
      <c r="AJ8344"/>
    </row>
    <row r="8345" spans="1:36" ht="14.5" x14ac:dyDescent="0.35">
      <c r="A8345" s="52">
        <f t="shared" si="404"/>
        <v>2016</v>
      </c>
      <c r="B8345" s="30">
        <f t="shared" si="405"/>
        <v>154</v>
      </c>
      <c r="C8345" s="4">
        <f t="shared" si="406"/>
        <v>23</v>
      </c>
      <c r="D8345" s="4" t="s">
        <v>808</v>
      </c>
      <c r="E8345" s="28">
        <v>561</v>
      </c>
      <c r="F8345" s="28">
        <v>183</v>
      </c>
      <c r="G8345" s="28">
        <v>10</v>
      </c>
      <c r="H8345" s="28">
        <v>217</v>
      </c>
      <c r="I8345" s="28">
        <v>16</v>
      </c>
      <c r="J8345" s="28">
        <v>7.9000000000000008E-3</v>
      </c>
      <c r="AI8345"/>
      <c r="AJ8345"/>
    </row>
    <row r="8346" spans="1:36" ht="14.5" x14ac:dyDescent="0.35">
      <c r="A8346" s="52">
        <f t="shared" si="404"/>
        <v>2016</v>
      </c>
      <c r="B8346" s="30">
        <f t="shared" si="405"/>
        <v>154</v>
      </c>
      <c r="C8346" s="4">
        <f t="shared" si="406"/>
        <v>23</v>
      </c>
      <c r="D8346" s="4" t="s">
        <v>808</v>
      </c>
      <c r="E8346" s="28">
        <v>561</v>
      </c>
      <c r="F8346" s="28">
        <v>183</v>
      </c>
      <c r="G8346" s="28">
        <v>10</v>
      </c>
      <c r="H8346" s="28">
        <v>217</v>
      </c>
      <c r="I8346" s="28">
        <v>16</v>
      </c>
      <c r="J8346" s="28">
        <v>6.4999999999999997E-3</v>
      </c>
      <c r="AI8346"/>
      <c r="AJ8346"/>
    </row>
    <row r="8347" spans="1:36" ht="14.5" x14ac:dyDescent="0.35">
      <c r="A8347" s="52">
        <f t="shared" si="404"/>
        <v>2016</v>
      </c>
      <c r="B8347" s="30">
        <f t="shared" si="405"/>
        <v>154</v>
      </c>
      <c r="C8347" s="4">
        <f t="shared" si="406"/>
        <v>23</v>
      </c>
      <c r="D8347" s="4" t="s">
        <v>808</v>
      </c>
      <c r="E8347" s="28">
        <v>561</v>
      </c>
      <c r="F8347" s="28">
        <v>183</v>
      </c>
      <c r="G8347" s="28">
        <v>10</v>
      </c>
      <c r="H8347" s="28">
        <v>217</v>
      </c>
      <c r="I8347" s="28">
        <v>16</v>
      </c>
      <c r="J8347" s="28">
        <v>7.7000000000000002E-3</v>
      </c>
      <c r="AI8347"/>
      <c r="AJ8347"/>
    </row>
    <row r="8348" spans="1:36" ht="14.5" x14ac:dyDescent="0.35">
      <c r="A8348" s="52">
        <f t="shared" si="404"/>
        <v>2016</v>
      </c>
      <c r="B8348" s="30">
        <f t="shared" si="405"/>
        <v>154</v>
      </c>
      <c r="C8348" s="4">
        <f t="shared" si="406"/>
        <v>23</v>
      </c>
      <c r="D8348" s="4" t="s">
        <v>808</v>
      </c>
      <c r="E8348" s="28">
        <v>561</v>
      </c>
      <c r="F8348" s="28">
        <v>183</v>
      </c>
      <c r="G8348" s="28">
        <v>10</v>
      </c>
      <c r="H8348" s="28">
        <v>217</v>
      </c>
      <c r="I8348" s="28">
        <v>16</v>
      </c>
      <c r="J8348" s="28">
        <v>8.0999999999999996E-3</v>
      </c>
      <c r="AI8348"/>
      <c r="AJ8348"/>
    </row>
    <row r="8349" spans="1:36" ht="14.5" x14ac:dyDescent="0.35">
      <c r="A8349" s="52">
        <f t="shared" si="404"/>
        <v>2016</v>
      </c>
      <c r="B8349" s="30">
        <f t="shared" si="405"/>
        <v>154</v>
      </c>
      <c r="C8349" s="4">
        <f t="shared" si="406"/>
        <v>23</v>
      </c>
      <c r="D8349" s="4" t="s">
        <v>808</v>
      </c>
      <c r="E8349" s="28">
        <v>561</v>
      </c>
      <c r="F8349" s="28">
        <v>183</v>
      </c>
      <c r="G8349" s="28">
        <v>10</v>
      </c>
      <c r="H8349" s="28">
        <v>217</v>
      </c>
      <c r="I8349" s="28">
        <v>16</v>
      </c>
      <c r="J8349" s="28">
        <v>6.0000000000000001E-3</v>
      </c>
      <c r="AI8349"/>
      <c r="AJ8349"/>
    </row>
    <row r="8350" spans="1:36" ht="14.5" x14ac:dyDescent="0.35">
      <c r="A8350" s="52">
        <f t="shared" si="404"/>
        <v>2016</v>
      </c>
      <c r="B8350" s="30">
        <f t="shared" si="405"/>
        <v>154</v>
      </c>
      <c r="C8350" s="4">
        <f t="shared" si="406"/>
        <v>23</v>
      </c>
      <c r="D8350" s="4" t="s">
        <v>808</v>
      </c>
      <c r="E8350" s="28">
        <v>561</v>
      </c>
      <c r="F8350" s="28">
        <v>183</v>
      </c>
      <c r="G8350" s="28">
        <v>10</v>
      </c>
      <c r="H8350" s="28">
        <v>217</v>
      </c>
      <c r="I8350" s="28">
        <v>17</v>
      </c>
      <c r="J8350" s="28">
        <v>8.6999999999999994E-3</v>
      </c>
      <c r="AI8350"/>
      <c r="AJ8350"/>
    </row>
    <row r="8351" spans="1:36" ht="14.5" x14ac:dyDescent="0.35">
      <c r="A8351" s="52">
        <f t="shared" si="404"/>
        <v>2016</v>
      </c>
      <c r="B8351" s="30">
        <f t="shared" si="405"/>
        <v>154</v>
      </c>
      <c r="C8351" s="4">
        <f t="shared" si="406"/>
        <v>23</v>
      </c>
      <c r="D8351" s="4" t="s">
        <v>808</v>
      </c>
      <c r="E8351" s="28">
        <v>561</v>
      </c>
      <c r="F8351" s="28">
        <v>183</v>
      </c>
      <c r="G8351" s="28">
        <v>10</v>
      </c>
      <c r="H8351" s="28">
        <v>217</v>
      </c>
      <c r="I8351" s="28">
        <v>17</v>
      </c>
      <c r="J8351" s="28">
        <v>1.32E-2</v>
      </c>
      <c r="AI8351"/>
      <c r="AJ8351"/>
    </row>
    <row r="8352" spans="1:36" ht="14.5" x14ac:dyDescent="0.35">
      <c r="A8352" s="52">
        <f t="shared" si="404"/>
        <v>2016</v>
      </c>
      <c r="B8352" s="30">
        <f t="shared" si="405"/>
        <v>154</v>
      </c>
      <c r="C8352" s="4">
        <f t="shared" si="406"/>
        <v>23</v>
      </c>
      <c r="D8352" s="4" t="s">
        <v>808</v>
      </c>
      <c r="E8352" s="28">
        <v>561</v>
      </c>
      <c r="F8352" s="28">
        <v>183</v>
      </c>
      <c r="G8352" s="28">
        <v>10</v>
      </c>
      <c r="H8352" s="28">
        <v>217</v>
      </c>
      <c r="I8352" s="28">
        <v>17</v>
      </c>
      <c r="J8352" s="28">
        <v>5.4999999999999997E-3</v>
      </c>
      <c r="AI8352"/>
      <c r="AJ8352"/>
    </row>
    <row r="8353" spans="1:36" ht="14.5" x14ac:dyDescent="0.35">
      <c r="A8353" s="52">
        <f t="shared" si="404"/>
        <v>2016</v>
      </c>
      <c r="B8353" s="30">
        <f t="shared" si="405"/>
        <v>154</v>
      </c>
      <c r="C8353" s="4">
        <f t="shared" si="406"/>
        <v>23</v>
      </c>
      <c r="D8353" s="4" t="s">
        <v>808</v>
      </c>
      <c r="E8353" s="28">
        <v>561</v>
      </c>
      <c r="F8353" s="28">
        <v>183</v>
      </c>
      <c r="G8353" s="28">
        <v>10</v>
      </c>
      <c r="H8353" s="28">
        <v>217</v>
      </c>
      <c r="I8353" s="28">
        <v>18</v>
      </c>
      <c r="J8353" s="28">
        <v>1.18E-2</v>
      </c>
      <c r="AI8353"/>
      <c r="AJ8353"/>
    </row>
    <row r="8354" spans="1:36" ht="14.5" x14ac:dyDescent="0.35">
      <c r="A8354" s="52">
        <f t="shared" si="404"/>
        <v>2016</v>
      </c>
      <c r="B8354" s="30">
        <f t="shared" si="405"/>
        <v>154</v>
      </c>
      <c r="C8354" s="4">
        <f t="shared" si="406"/>
        <v>23</v>
      </c>
      <c r="D8354" s="4" t="s">
        <v>808</v>
      </c>
      <c r="E8354" s="28">
        <v>561</v>
      </c>
      <c r="F8354" s="28">
        <v>183</v>
      </c>
      <c r="G8354" s="28">
        <v>10</v>
      </c>
      <c r="H8354" s="28">
        <v>217</v>
      </c>
      <c r="I8354" s="28">
        <v>18</v>
      </c>
      <c r="J8354" s="28">
        <v>9.9000000000000008E-3</v>
      </c>
      <c r="AI8354"/>
      <c r="AJ8354"/>
    </row>
    <row r="8355" spans="1:36" ht="14.5" x14ac:dyDescent="0.35">
      <c r="A8355" s="52">
        <f t="shared" si="404"/>
        <v>2016</v>
      </c>
      <c r="B8355" s="30">
        <f t="shared" si="405"/>
        <v>154</v>
      </c>
      <c r="C8355" s="4">
        <f t="shared" si="406"/>
        <v>23</v>
      </c>
      <c r="D8355" s="4" t="s">
        <v>808</v>
      </c>
      <c r="E8355" s="28">
        <v>561</v>
      </c>
      <c r="F8355" s="28">
        <v>183</v>
      </c>
      <c r="G8355" s="28">
        <v>10</v>
      </c>
      <c r="H8355" s="28">
        <v>217</v>
      </c>
      <c r="I8355" s="28">
        <v>19</v>
      </c>
      <c r="J8355" s="28">
        <v>9.4000000000000004E-3</v>
      </c>
      <c r="AI8355"/>
      <c r="AJ8355"/>
    </row>
    <row r="8356" spans="1:36" ht="14.5" x14ac:dyDescent="0.35">
      <c r="A8356" s="52">
        <f t="shared" si="404"/>
        <v>2016</v>
      </c>
      <c r="B8356" s="30">
        <f t="shared" si="405"/>
        <v>155</v>
      </c>
      <c r="C8356" s="4">
        <f t="shared" si="406"/>
        <v>23</v>
      </c>
      <c r="D8356" s="4" t="s">
        <v>809</v>
      </c>
      <c r="E8356" s="28">
        <v>566</v>
      </c>
      <c r="F8356" s="28">
        <v>82</v>
      </c>
      <c r="G8356" s="28">
        <v>9.8000000000000007</v>
      </c>
      <c r="H8356" s="28">
        <v>217</v>
      </c>
      <c r="I8356" s="28">
        <v>10</v>
      </c>
      <c r="J8356" s="28">
        <v>4.8999999999999998E-3</v>
      </c>
      <c r="AI8356"/>
      <c r="AJ8356"/>
    </row>
    <row r="8357" spans="1:36" ht="14.5" x14ac:dyDescent="0.35">
      <c r="A8357" s="52">
        <f t="shared" si="404"/>
        <v>2016</v>
      </c>
      <c r="B8357" s="30">
        <f t="shared" si="405"/>
        <v>155</v>
      </c>
      <c r="C8357" s="4">
        <f t="shared" si="406"/>
        <v>23</v>
      </c>
      <c r="D8357" s="4" t="s">
        <v>809</v>
      </c>
      <c r="E8357" s="28">
        <v>566</v>
      </c>
      <c r="F8357" s="28">
        <v>82</v>
      </c>
      <c r="G8357" s="28">
        <v>9.8000000000000007</v>
      </c>
      <c r="H8357" s="28">
        <v>217</v>
      </c>
      <c r="I8357" s="28">
        <v>12</v>
      </c>
      <c r="J8357" s="28">
        <v>6.6E-3</v>
      </c>
      <c r="AI8357"/>
      <c r="AJ8357"/>
    </row>
    <row r="8358" spans="1:36" ht="14.5" x14ac:dyDescent="0.35">
      <c r="A8358" s="52">
        <f t="shared" si="404"/>
        <v>2016</v>
      </c>
      <c r="B8358" s="30">
        <f t="shared" si="405"/>
        <v>155</v>
      </c>
      <c r="C8358" s="4">
        <f t="shared" si="406"/>
        <v>23</v>
      </c>
      <c r="D8358" s="4" t="s">
        <v>809</v>
      </c>
      <c r="E8358" s="28">
        <v>566</v>
      </c>
      <c r="F8358" s="28">
        <v>82</v>
      </c>
      <c r="G8358" s="28">
        <v>9.8000000000000007</v>
      </c>
      <c r="H8358" s="28">
        <v>217</v>
      </c>
      <c r="I8358" s="28">
        <v>12</v>
      </c>
      <c r="J8358" s="28">
        <v>7.1999999999999998E-3</v>
      </c>
      <c r="AI8358"/>
      <c r="AJ8358"/>
    </row>
    <row r="8359" spans="1:36" ht="14.5" x14ac:dyDescent="0.35">
      <c r="A8359" s="52">
        <f t="shared" si="404"/>
        <v>2016</v>
      </c>
      <c r="B8359" s="30">
        <f t="shared" si="405"/>
        <v>155</v>
      </c>
      <c r="C8359" s="4">
        <f t="shared" si="406"/>
        <v>23</v>
      </c>
      <c r="D8359" s="4" t="s">
        <v>809</v>
      </c>
      <c r="E8359" s="28">
        <v>566</v>
      </c>
      <c r="F8359" s="28">
        <v>82</v>
      </c>
      <c r="G8359" s="28">
        <v>9.8000000000000007</v>
      </c>
      <c r="H8359" s="28">
        <v>217</v>
      </c>
      <c r="I8359" s="28">
        <v>12</v>
      </c>
      <c r="J8359" s="28">
        <v>4.4999999999999997E-3</v>
      </c>
      <c r="AI8359"/>
      <c r="AJ8359"/>
    </row>
    <row r="8360" spans="1:36" ht="14.5" x14ac:dyDescent="0.35">
      <c r="A8360" s="52">
        <f t="shared" si="404"/>
        <v>2016</v>
      </c>
      <c r="B8360" s="30">
        <f t="shared" si="405"/>
        <v>155</v>
      </c>
      <c r="C8360" s="4">
        <f t="shared" si="406"/>
        <v>23</v>
      </c>
      <c r="D8360" s="4" t="s">
        <v>809</v>
      </c>
      <c r="E8360" s="28">
        <v>567</v>
      </c>
      <c r="F8360" s="28">
        <v>82</v>
      </c>
      <c r="G8360" s="28">
        <v>9.8000000000000007</v>
      </c>
      <c r="H8360" s="28">
        <v>217</v>
      </c>
      <c r="I8360" s="28">
        <v>13</v>
      </c>
      <c r="J8360" s="28">
        <v>1.2E-2</v>
      </c>
      <c r="AI8360"/>
      <c r="AJ8360"/>
    </row>
    <row r="8361" spans="1:36" ht="14.5" x14ac:dyDescent="0.35">
      <c r="A8361" s="52">
        <f t="shared" si="404"/>
        <v>2016</v>
      </c>
      <c r="B8361" s="30">
        <f t="shared" si="405"/>
        <v>155</v>
      </c>
      <c r="C8361" s="4">
        <f t="shared" si="406"/>
        <v>23</v>
      </c>
      <c r="D8361" s="4" t="s">
        <v>809</v>
      </c>
      <c r="E8361" s="28">
        <v>567</v>
      </c>
      <c r="F8361" s="28">
        <v>82</v>
      </c>
      <c r="G8361" s="28">
        <v>9.8000000000000007</v>
      </c>
      <c r="H8361" s="28">
        <v>217</v>
      </c>
      <c r="I8361" s="28">
        <v>14</v>
      </c>
      <c r="J8361" s="28">
        <v>9.7999999999999997E-3</v>
      </c>
      <c r="AI8361"/>
      <c r="AJ8361"/>
    </row>
    <row r="8362" spans="1:36" ht="14.5" x14ac:dyDescent="0.35">
      <c r="A8362" s="52">
        <f t="shared" si="404"/>
        <v>2016</v>
      </c>
      <c r="B8362" s="30">
        <f t="shared" si="405"/>
        <v>155</v>
      </c>
      <c r="C8362" s="4">
        <f t="shared" si="406"/>
        <v>23</v>
      </c>
      <c r="D8362" s="4" t="s">
        <v>809</v>
      </c>
      <c r="E8362" s="28">
        <v>567</v>
      </c>
      <c r="F8362" s="28">
        <v>82</v>
      </c>
      <c r="G8362" s="28">
        <v>9.8000000000000007</v>
      </c>
      <c r="H8362" s="28">
        <v>217</v>
      </c>
      <c r="I8362" s="28">
        <v>16</v>
      </c>
      <c r="J8362" s="28">
        <v>1.9300000000000001E-2</v>
      </c>
      <c r="AI8362"/>
      <c r="AJ8362"/>
    </row>
    <row r="8363" spans="1:36" ht="14.5" x14ac:dyDescent="0.35">
      <c r="A8363" s="52">
        <f t="shared" si="404"/>
        <v>2016</v>
      </c>
      <c r="B8363" s="30">
        <f t="shared" si="405"/>
        <v>155</v>
      </c>
      <c r="C8363" s="4">
        <f t="shared" si="406"/>
        <v>23</v>
      </c>
      <c r="D8363" s="4" t="s">
        <v>809</v>
      </c>
      <c r="E8363" s="28">
        <v>568</v>
      </c>
      <c r="F8363" s="28">
        <v>84</v>
      </c>
      <c r="G8363" s="28">
        <v>12.6</v>
      </c>
      <c r="H8363" s="28">
        <v>217</v>
      </c>
      <c r="I8363" s="28">
        <v>13</v>
      </c>
      <c r="J8363" s="28">
        <v>8.8999999999999999E-3</v>
      </c>
      <c r="AI8363"/>
      <c r="AJ8363"/>
    </row>
    <row r="8364" spans="1:36" ht="14.5" x14ac:dyDescent="0.35">
      <c r="A8364" s="52">
        <f t="shared" si="404"/>
        <v>2016</v>
      </c>
      <c r="B8364" s="30">
        <f t="shared" si="405"/>
        <v>155</v>
      </c>
      <c r="C8364" s="4">
        <f t="shared" si="406"/>
        <v>23</v>
      </c>
      <c r="D8364" s="4" t="s">
        <v>809</v>
      </c>
      <c r="E8364" s="28">
        <v>570</v>
      </c>
      <c r="F8364" s="28">
        <v>85</v>
      </c>
      <c r="G8364" s="28">
        <v>7.2</v>
      </c>
      <c r="H8364" s="28">
        <v>217</v>
      </c>
      <c r="I8364" s="28">
        <v>10</v>
      </c>
      <c r="J8364" s="28">
        <v>5.5999999999999999E-3</v>
      </c>
      <c r="AI8364"/>
      <c r="AJ8364"/>
    </row>
    <row r="8365" spans="1:36" ht="14.5" x14ac:dyDescent="0.35">
      <c r="A8365" s="52">
        <f t="shared" si="404"/>
        <v>2016</v>
      </c>
      <c r="B8365" s="30">
        <f t="shared" si="405"/>
        <v>155</v>
      </c>
      <c r="C8365" s="4">
        <f t="shared" si="406"/>
        <v>23</v>
      </c>
      <c r="D8365" s="4" t="s">
        <v>809</v>
      </c>
      <c r="E8365" s="28">
        <v>571</v>
      </c>
      <c r="F8365" s="28">
        <v>85</v>
      </c>
      <c r="G8365" s="28">
        <v>7.2</v>
      </c>
      <c r="H8365" s="28">
        <v>217</v>
      </c>
      <c r="I8365" s="28">
        <v>10</v>
      </c>
      <c r="J8365" s="28">
        <v>4.5999999999999999E-3</v>
      </c>
      <c r="AI8365"/>
      <c r="AJ8365"/>
    </row>
    <row r="8366" spans="1:36" ht="14.5" x14ac:dyDescent="0.35">
      <c r="A8366" s="52">
        <f t="shared" si="404"/>
        <v>2016</v>
      </c>
      <c r="B8366" s="30">
        <f t="shared" si="405"/>
        <v>155</v>
      </c>
      <c r="C8366" s="4">
        <f t="shared" si="406"/>
        <v>23</v>
      </c>
      <c r="D8366" s="4" t="s">
        <v>809</v>
      </c>
      <c r="E8366" s="28">
        <v>571</v>
      </c>
      <c r="F8366" s="28">
        <v>85</v>
      </c>
      <c r="G8366" s="28">
        <v>7.2</v>
      </c>
      <c r="H8366" s="28">
        <v>217</v>
      </c>
      <c r="I8366" s="28">
        <v>10</v>
      </c>
      <c r="J8366" s="28">
        <v>4.4000000000000003E-3</v>
      </c>
      <c r="AI8366"/>
      <c r="AJ8366"/>
    </row>
    <row r="8367" spans="1:36" ht="14.5" x14ac:dyDescent="0.35">
      <c r="A8367" s="52">
        <f t="shared" si="404"/>
        <v>2016</v>
      </c>
      <c r="B8367" s="30">
        <f t="shared" si="405"/>
        <v>155</v>
      </c>
      <c r="C8367" s="4">
        <f t="shared" si="406"/>
        <v>23</v>
      </c>
      <c r="D8367" s="4" t="s">
        <v>809</v>
      </c>
      <c r="E8367" s="28">
        <v>570</v>
      </c>
      <c r="F8367" s="28">
        <v>85</v>
      </c>
      <c r="G8367" s="28">
        <v>7.2</v>
      </c>
      <c r="H8367" s="28">
        <v>217</v>
      </c>
      <c r="I8367" s="28">
        <v>11</v>
      </c>
      <c r="J8367" s="28">
        <v>4.7999999999999996E-3</v>
      </c>
      <c r="AI8367"/>
      <c r="AJ8367"/>
    </row>
    <row r="8368" spans="1:36" ht="14.5" x14ac:dyDescent="0.35">
      <c r="A8368" s="52">
        <f t="shared" si="404"/>
        <v>2016</v>
      </c>
      <c r="B8368" s="30">
        <f t="shared" si="405"/>
        <v>155</v>
      </c>
      <c r="C8368" s="4">
        <f t="shared" si="406"/>
        <v>23</v>
      </c>
      <c r="D8368" s="4" t="s">
        <v>809</v>
      </c>
      <c r="E8368" s="28">
        <v>570</v>
      </c>
      <c r="F8368" s="28">
        <v>85</v>
      </c>
      <c r="G8368" s="28">
        <v>7.2</v>
      </c>
      <c r="H8368" s="28">
        <v>217</v>
      </c>
      <c r="I8368" s="28">
        <v>11</v>
      </c>
      <c r="J8368" s="28">
        <v>4.7999999999999996E-3</v>
      </c>
      <c r="AI8368"/>
      <c r="AJ8368"/>
    </row>
    <row r="8369" spans="1:36" ht="14.5" x14ac:dyDescent="0.35">
      <c r="A8369" s="52">
        <f t="shared" si="404"/>
        <v>2016</v>
      </c>
      <c r="B8369" s="30">
        <f t="shared" si="405"/>
        <v>155</v>
      </c>
      <c r="C8369" s="4">
        <f t="shared" si="406"/>
        <v>23</v>
      </c>
      <c r="D8369" s="4" t="s">
        <v>809</v>
      </c>
      <c r="E8369" s="28">
        <v>571</v>
      </c>
      <c r="F8369" s="28">
        <v>85</v>
      </c>
      <c r="G8369" s="28">
        <v>7.2</v>
      </c>
      <c r="H8369" s="28">
        <v>217</v>
      </c>
      <c r="I8369" s="28">
        <v>11</v>
      </c>
      <c r="J8369" s="28">
        <v>7.3000000000000001E-3</v>
      </c>
      <c r="AI8369"/>
      <c r="AJ8369"/>
    </row>
    <row r="8370" spans="1:36" ht="14.5" x14ac:dyDescent="0.35">
      <c r="A8370" s="52">
        <f t="shared" si="404"/>
        <v>2016</v>
      </c>
      <c r="B8370" s="30">
        <f t="shared" si="405"/>
        <v>155</v>
      </c>
      <c r="C8370" s="4">
        <f t="shared" si="406"/>
        <v>23</v>
      </c>
      <c r="D8370" s="4" t="s">
        <v>809</v>
      </c>
      <c r="E8370" s="28">
        <v>571</v>
      </c>
      <c r="F8370" s="28">
        <v>85</v>
      </c>
      <c r="G8370" s="28">
        <v>7.2</v>
      </c>
      <c r="H8370" s="28">
        <v>217</v>
      </c>
      <c r="I8370" s="28">
        <v>11</v>
      </c>
      <c r="J8370" s="28">
        <v>6.3E-3</v>
      </c>
      <c r="AI8370"/>
      <c r="AJ8370"/>
    </row>
    <row r="8371" spans="1:36" ht="14.5" x14ac:dyDescent="0.35">
      <c r="A8371" s="52">
        <f t="shared" si="404"/>
        <v>2016</v>
      </c>
      <c r="B8371" s="30">
        <f t="shared" si="405"/>
        <v>155</v>
      </c>
      <c r="C8371" s="4">
        <f t="shared" si="406"/>
        <v>23</v>
      </c>
      <c r="D8371" s="4" t="s">
        <v>809</v>
      </c>
      <c r="E8371" s="28">
        <v>571</v>
      </c>
      <c r="F8371" s="28">
        <v>85</v>
      </c>
      <c r="G8371" s="28">
        <v>7.2</v>
      </c>
      <c r="H8371" s="28">
        <v>217</v>
      </c>
      <c r="I8371" s="28">
        <v>11</v>
      </c>
      <c r="J8371" s="28">
        <v>7.3000000000000001E-3</v>
      </c>
      <c r="AI8371"/>
      <c r="AJ8371"/>
    </row>
    <row r="8372" spans="1:36" ht="14.5" x14ac:dyDescent="0.35">
      <c r="A8372" s="52">
        <f t="shared" si="404"/>
        <v>2016</v>
      </c>
      <c r="B8372" s="30">
        <f t="shared" si="405"/>
        <v>155</v>
      </c>
      <c r="C8372" s="4">
        <f t="shared" si="406"/>
        <v>23</v>
      </c>
      <c r="D8372" s="4" t="s">
        <v>809</v>
      </c>
      <c r="E8372" s="28">
        <v>571</v>
      </c>
      <c r="F8372" s="28">
        <v>85</v>
      </c>
      <c r="G8372" s="28">
        <v>7.2</v>
      </c>
      <c r="H8372" s="28">
        <v>217</v>
      </c>
      <c r="I8372" s="28">
        <v>11</v>
      </c>
      <c r="J8372" s="28">
        <v>7.1999999999999998E-3</v>
      </c>
      <c r="AI8372"/>
      <c r="AJ8372"/>
    </row>
    <row r="8373" spans="1:36" ht="14.5" x14ac:dyDescent="0.35">
      <c r="A8373" s="52">
        <f t="shared" si="404"/>
        <v>2016</v>
      </c>
      <c r="B8373" s="30">
        <f t="shared" si="405"/>
        <v>155</v>
      </c>
      <c r="C8373" s="4">
        <f t="shared" si="406"/>
        <v>23</v>
      </c>
      <c r="D8373" s="4" t="s">
        <v>809</v>
      </c>
      <c r="E8373" s="28">
        <v>571</v>
      </c>
      <c r="F8373" s="28">
        <v>85</v>
      </c>
      <c r="G8373" s="28">
        <v>7.2</v>
      </c>
      <c r="H8373" s="28">
        <v>217</v>
      </c>
      <c r="I8373" s="28">
        <v>11</v>
      </c>
      <c r="J8373" s="28">
        <v>7.9000000000000008E-3</v>
      </c>
      <c r="AI8373"/>
      <c r="AJ8373"/>
    </row>
    <row r="8374" spans="1:36" ht="14.5" x14ac:dyDescent="0.35">
      <c r="A8374" s="52">
        <f t="shared" si="404"/>
        <v>2016</v>
      </c>
      <c r="B8374" s="30">
        <f t="shared" si="405"/>
        <v>155</v>
      </c>
      <c r="C8374" s="4">
        <f t="shared" si="406"/>
        <v>23</v>
      </c>
      <c r="D8374" s="4" t="s">
        <v>809</v>
      </c>
      <c r="E8374" s="28">
        <v>571</v>
      </c>
      <c r="F8374" s="28">
        <v>85</v>
      </c>
      <c r="G8374" s="28">
        <v>7.2</v>
      </c>
      <c r="H8374" s="28">
        <v>217</v>
      </c>
      <c r="I8374" s="28">
        <v>11</v>
      </c>
      <c r="J8374" s="28">
        <v>6.7999999999999996E-3</v>
      </c>
      <c r="AI8374"/>
      <c r="AJ8374"/>
    </row>
    <row r="8375" spans="1:36" ht="14.5" x14ac:dyDescent="0.35">
      <c r="A8375" s="52">
        <f t="shared" si="404"/>
        <v>2016</v>
      </c>
      <c r="B8375" s="30">
        <f t="shared" si="405"/>
        <v>155</v>
      </c>
      <c r="C8375" s="4">
        <f t="shared" si="406"/>
        <v>23</v>
      </c>
      <c r="D8375" s="4" t="s">
        <v>809</v>
      </c>
      <c r="E8375" s="28">
        <v>570</v>
      </c>
      <c r="F8375" s="28">
        <v>85</v>
      </c>
      <c r="G8375" s="28">
        <v>7.2</v>
      </c>
      <c r="H8375" s="28">
        <v>217</v>
      </c>
      <c r="I8375" s="28">
        <v>12</v>
      </c>
      <c r="J8375" s="28">
        <v>7.4999999999999997E-3</v>
      </c>
      <c r="AI8375"/>
      <c r="AJ8375"/>
    </row>
    <row r="8376" spans="1:36" ht="14.5" x14ac:dyDescent="0.35">
      <c r="A8376" s="52">
        <f t="shared" si="404"/>
        <v>2016</v>
      </c>
      <c r="B8376" s="30">
        <f t="shared" si="405"/>
        <v>155</v>
      </c>
      <c r="C8376" s="4">
        <f t="shared" si="406"/>
        <v>23</v>
      </c>
      <c r="D8376" s="4" t="s">
        <v>809</v>
      </c>
      <c r="E8376" s="28">
        <v>570</v>
      </c>
      <c r="F8376" s="28">
        <v>85</v>
      </c>
      <c r="G8376" s="28">
        <v>7.2</v>
      </c>
      <c r="H8376" s="28">
        <v>217</v>
      </c>
      <c r="I8376" s="28">
        <v>12</v>
      </c>
      <c r="J8376" s="28">
        <v>1.09E-2</v>
      </c>
      <c r="AI8376"/>
      <c r="AJ8376"/>
    </row>
    <row r="8377" spans="1:36" ht="14.5" x14ac:dyDescent="0.35">
      <c r="A8377" s="52">
        <f t="shared" si="404"/>
        <v>2016</v>
      </c>
      <c r="B8377" s="30">
        <f t="shared" si="405"/>
        <v>155</v>
      </c>
      <c r="C8377" s="4">
        <f t="shared" si="406"/>
        <v>23</v>
      </c>
      <c r="D8377" s="4" t="s">
        <v>809</v>
      </c>
      <c r="E8377" s="28">
        <v>570</v>
      </c>
      <c r="F8377" s="28">
        <v>85</v>
      </c>
      <c r="G8377" s="28">
        <v>7.2</v>
      </c>
      <c r="H8377" s="28">
        <v>217</v>
      </c>
      <c r="I8377" s="28">
        <v>12</v>
      </c>
      <c r="J8377" s="28">
        <v>6.7000000000000002E-3</v>
      </c>
      <c r="AI8377"/>
      <c r="AJ8377"/>
    </row>
    <row r="8378" spans="1:36" ht="14.5" x14ac:dyDescent="0.35">
      <c r="A8378" s="52">
        <f t="shared" si="404"/>
        <v>2016</v>
      </c>
      <c r="B8378" s="30">
        <f t="shared" si="405"/>
        <v>155</v>
      </c>
      <c r="C8378" s="4">
        <f t="shared" si="406"/>
        <v>23</v>
      </c>
      <c r="D8378" s="4" t="s">
        <v>809</v>
      </c>
      <c r="E8378" s="28">
        <v>570</v>
      </c>
      <c r="F8378" s="28">
        <v>85</v>
      </c>
      <c r="G8378" s="28">
        <v>7.2</v>
      </c>
      <c r="H8378" s="28">
        <v>217</v>
      </c>
      <c r="I8378" s="28">
        <v>12</v>
      </c>
      <c r="J8378" s="28">
        <v>6.7999999999999996E-3</v>
      </c>
      <c r="AI8378"/>
      <c r="AJ8378"/>
    </row>
    <row r="8379" spans="1:36" ht="14.5" x14ac:dyDescent="0.35">
      <c r="A8379" s="52">
        <f t="shared" si="404"/>
        <v>2016</v>
      </c>
      <c r="B8379" s="30">
        <f t="shared" si="405"/>
        <v>155</v>
      </c>
      <c r="C8379" s="4">
        <f t="shared" si="406"/>
        <v>23</v>
      </c>
      <c r="D8379" s="4" t="s">
        <v>809</v>
      </c>
      <c r="E8379" s="28">
        <v>570</v>
      </c>
      <c r="F8379" s="28">
        <v>85</v>
      </c>
      <c r="G8379" s="28">
        <v>7.2</v>
      </c>
      <c r="H8379" s="28">
        <v>217</v>
      </c>
      <c r="I8379" s="28">
        <v>12</v>
      </c>
      <c r="J8379" s="28">
        <v>6.0000000000000001E-3</v>
      </c>
      <c r="AI8379"/>
      <c r="AJ8379"/>
    </row>
    <row r="8380" spans="1:36" ht="14.5" x14ac:dyDescent="0.35">
      <c r="A8380" s="52">
        <f t="shared" si="404"/>
        <v>2016</v>
      </c>
      <c r="B8380" s="30">
        <f t="shared" si="405"/>
        <v>155</v>
      </c>
      <c r="C8380" s="4">
        <f t="shared" si="406"/>
        <v>23</v>
      </c>
      <c r="D8380" s="4" t="s">
        <v>809</v>
      </c>
      <c r="E8380" s="28">
        <v>571</v>
      </c>
      <c r="F8380" s="28">
        <v>85</v>
      </c>
      <c r="G8380" s="28">
        <v>7.2</v>
      </c>
      <c r="H8380" s="28">
        <v>217</v>
      </c>
      <c r="I8380" s="28">
        <v>12</v>
      </c>
      <c r="J8380" s="28">
        <v>7.4999999999999997E-3</v>
      </c>
      <c r="AI8380"/>
      <c r="AJ8380"/>
    </row>
    <row r="8381" spans="1:36" ht="14.5" x14ac:dyDescent="0.35">
      <c r="A8381" s="52">
        <f t="shared" si="404"/>
        <v>2016</v>
      </c>
      <c r="B8381" s="30">
        <f t="shared" si="405"/>
        <v>155</v>
      </c>
      <c r="C8381" s="4">
        <f t="shared" si="406"/>
        <v>23</v>
      </c>
      <c r="D8381" s="4" t="s">
        <v>809</v>
      </c>
      <c r="E8381" s="28">
        <v>571</v>
      </c>
      <c r="F8381" s="28">
        <v>85</v>
      </c>
      <c r="G8381" s="28">
        <v>7.2</v>
      </c>
      <c r="H8381" s="28">
        <v>217</v>
      </c>
      <c r="I8381" s="28">
        <v>12</v>
      </c>
      <c r="J8381" s="28">
        <v>8.0999999999999996E-3</v>
      </c>
      <c r="AI8381"/>
      <c r="AJ8381"/>
    </row>
    <row r="8382" spans="1:36" ht="14.5" x14ac:dyDescent="0.35">
      <c r="A8382" s="52">
        <f t="shared" si="404"/>
        <v>2016</v>
      </c>
      <c r="B8382" s="30">
        <f t="shared" si="405"/>
        <v>155</v>
      </c>
      <c r="C8382" s="4">
        <f t="shared" si="406"/>
        <v>23</v>
      </c>
      <c r="D8382" s="4" t="s">
        <v>809</v>
      </c>
      <c r="E8382" s="28">
        <v>571</v>
      </c>
      <c r="F8382" s="28">
        <v>85</v>
      </c>
      <c r="G8382" s="28">
        <v>7.2</v>
      </c>
      <c r="H8382" s="28">
        <v>217</v>
      </c>
      <c r="I8382" s="28">
        <v>12</v>
      </c>
      <c r="J8382" s="28">
        <v>6.4000000000000003E-3</v>
      </c>
      <c r="AI8382"/>
      <c r="AJ8382"/>
    </row>
    <row r="8383" spans="1:36" ht="14.5" x14ac:dyDescent="0.35">
      <c r="A8383" s="52">
        <f t="shared" si="404"/>
        <v>2016</v>
      </c>
      <c r="B8383" s="30">
        <f t="shared" si="405"/>
        <v>155</v>
      </c>
      <c r="C8383" s="4">
        <f t="shared" si="406"/>
        <v>23</v>
      </c>
      <c r="D8383" s="4" t="s">
        <v>809</v>
      </c>
      <c r="E8383" s="28">
        <v>571</v>
      </c>
      <c r="F8383" s="28">
        <v>85</v>
      </c>
      <c r="G8383" s="28">
        <v>7.2</v>
      </c>
      <c r="H8383" s="28">
        <v>217</v>
      </c>
      <c r="I8383" s="28">
        <v>12</v>
      </c>
      <c r="J8383" s="28">
        <v>8.6999999999999994E-3</v>
      </c>
      <c r="AI8383"/>
      <c r="AJ8383"/>
    </row>
    <row r="8384" spans="1:36" ht="14.5" x14ac:dyDescent="0.35">
      <c r="A8384" s="52">
        <f t="shared" si="404"/>
        <v>2016</v>
      </c>
      <c r="B8384" s="30">
        <f t="shared" si="405"/>
        <v>155</v>
      </c>
      <c r="C8384" s="4">
        <f t="shared" si="406"/>
        <v>23</v>
      </c>
      <c r="D8384" s="4" t="s">
        <v>809</v>
      </c>
      <c r="E8384" s="28">
        <v>571</v>
      </c>
      <c r="F8384" s="28">
        <v>85</v>
      </c>
      <c r="G8384" s="28">
        <v>7.2</v>
      </c>
      <c r="H8384" s="28">
        <v>217</v>
      </c>
      <c r="I8384" s="28">
        <v>12</v>
      </c>
      <c r="J8384" s="28">
        <v>6.4000000000000003E-3</v>
      </c>
      <c r="AI8384"/>
      <c r="AJ8384"/>
    </row>
    <row r="8385" spans="1:36" ht="14.5" x14ac:dyDescent="0.35">
      <c r="A8385" s="52">
        <f t="shared" si="404"/>
        <v>2016</v>
      </c>
      <c r="B8385" s="30">
        <f t="shared" si="405"/>
        <v>155</v>
      </c>
      <c r="C8385" s="4">
        <f t="shared" si="406"/>
        <v>23</v>
      </c>
      <c r="D8385" s="4" t="s">
        <v>809</v>
      </c>
      <c r="E8385" s="28">
        <v>571</v>
      </c>
      <c r="F8385" s="28">
        <v>85</v>
      </c>
      <c r="G8385" s="28">
        <v>7.2</v>
      </c>
      <c r="H8385" s="28">
        <v>217</v>
      </c>
      <c r="I8385" s="28">
        <v>12</v>
      </c>
      <c r="J8385" s="28">
        <v>4.5999999999999999E-3</v>
      </c>
      <c r="AI8385"/>
      <c r="AJ8385"/>
    </row>
    <row r="8386" spans="1:36" ht="14.5" x14ac:dyDescent="0.35">
      <c r="A8386" s="52">
        <f t="shared" ref="A8386:A8449" si="407">YEAR(D8386)</f>
        <v>2016</v>
      </c>
      <c r="B8386" s="30">
        <f t="shared" ref="B8386:B8449" si="408">D8386-DATE(YEAR(D8386),1,0)</f>
        <v>155</v>
      </c>
      <c r="C8386" s="4">
        <f t="shared" ref="C8386:C8449" si="409">WEEKNUM(D8386,1)</f>
        <v>23</v>
      </c>
      <c r="D8386" s="4" t="s">
        <v>809</v>
      </c>
      <c r="E8386" s="28">
        <v>570</v>
      </c>
      <c r="F8386" s="28">
        <v>85</v>
      </c>
      <c r="G8386" s="28">
        <v>7.2</v>
      </c>
      <c r="H8386" s="28">
        <v>217</v>
      </c>
      <c r="I8386" s="28">
        <v>13</v>
      </c>
      <c r="J8386" s="28">
        <v>9.1999999999999998E-3</v>
      </c>
      <c r="AI8386"/>
      <c r="AJ8386"/>
    </row>
    <row r="8387" spans="1:36" ht="14.5" x14ac:dyDescent="0.35">
      <c r="A8387" s="52">
        <f t="shared" si="407"/>
        <v>2016</v>
      </c>
      <c r="B8387" s="30">
        <f t="shared" si="408"/>
        <v>155</v>
      </c>
      <c r="C8387" s="4">
        <f t="shared" si="409"/>
        <v>23</v>
      </c>
      <c r="D8387" s="4" t="s">
        <v>809</v>
      </c>
      <c r="E8387" s="28">
        <v>570</v>
      </c>
      <c r="F8387" s="28">
        <v>85</v>
      </c>
      <c r="G8387" s="28">
        <v>7.2</v>
      </c>
      <c r="H8387" s="28">
        <v>217</v>
      </c>
      <c r="I8387" s="28">
        <v>13</v>
      </c>
      <c r="J8387" s="28">
        <v>7.9000000000000008E-3</v>
      </c>
      <c r="AI8387"/>
      <c r="AJ8387"/>
    </row>
    <row r="8388" spans="1:36" ht="14.5" x14ac:dyDescent="0.35">
      <c r="A8388" s="52">
        <f t="shared" si="407"/>
        <v>2016</v>
      </c>
      <c r="B8388" s="30">
        <f t="shared" si="408"/>
        <v>155</v>
      </c>
      <c r="C8388" s="4">
        <f t="shared" si="409"/>
        <v>23</v>
      </c>
      <c r="D8388" s="4" t="s">
        <v>809</v>
      </c>
      <c r="E8388" s="28">
        <v>570</v>
      </c>
      <c r="F8388" s="28">
        <v>85</v>
      </c>
      <c r="G8388" s="28">
        <v>7.2</v>
      </c>
      <c r="H8388" s="28">
        <v>217</v>
      </c>
      <c r="I8388" s="28">
        <v>13</v>
      </c>
      <c r="J8388" s="28">
        <v>8.9999999999999993E-3</v>
      </c>
      <c r="AI8388"/>
      <c r="AJ8388"/>
    </row>
    <row r="8389" spans="1:36" ht="14.5" x14ac:dyDescent="0.35">
      <c r="A8389" s="52">
        <f t="shared" si="407"/>
        <v>2016</v>
      </c>
      <c r="B8389" s="30">
        <f t="shared" si="408"/>
        <v>155</v>
      </c>
      <c r="C8389" s="4">
        <f t="shared" si="409"/>
        <v>23</v>
      </c>
      <c r="D8389" s="4" t="s">
        <v>809</v>
      </c>
      <c r="E8389" s="28">
        <v>570</v>
      </c>
      <c r="F8389" s="28">
        <v>85</v>
      </c>
      <c r="G8389" s="28">
        <v>7.2</v>
      </c>
      <c r="H8389" s="28">
        <v>217</v>
      </c>
      <c r="I8389" s="28">
        <v>13</v>
      </c>
      <c r="J8389" s="28">
        <v>7.6E-3</v>
      </c>
      <c r="AI8389"/>
      <c r="AJ8389"/>
    </row>
    <row r="8390" spans="1:36" ht="14.5" x14ac:dyDescent="0.35">
      <c r="A8390" s="52">
        <f t="shared" si="407"/>
        <v>2016</v>
      </c>
      <c r="B8390" s="30">
        <f t="shared" si="408"/>
        <v>155</v>
      </c>
      <c r="C8390" s="4">
        <f t="shared" si="409"/>
        <v>23</v>
      </c>
      <c r="D8390" s="4" t="s">
        <v>809</v>
      </c>
      <c r="E8390" s="28">
        <v>570</v>
      </c>
      <c r="F8390" s="28">
        <v>85</v>
      </c>
      <c r="G8390" s="28">
        <v>7.2</v>
      </c>
      <c r="H8390" s="28">
        <v>217</v>
      </c>
      <c r="I8390" s="28">
        <v>13</v>
      </c>
      <c r="J8390" s="28">
        <v>8.3999999999999995E-3</v>
      </c>
      <c r="AI8390"/>
      <c r="AJ8390"/>
    </row>
    <row r="8391" spans="1:36" ht="14.5" x14ac:dyDescent="0.35">
      <c r="A8391" s="52">
        <f t="shared" si="407"/>
        <v>2016</v>
      </c>
      <c r="B8391" s="30">
        <f t="shared" si="408"/>
        <v>155</v>
      </c>
      <c r="C8391" s="4">
        <f t="shared" si="409"/>
        <v>23</v>
      </c>
      <c r="D8391" s="4" t="s">
        <v>809</v>
      </c>
      <c r="E8391" s="28">
        <v>570</v>
      </c>
      <c r="F8391" s="28">
        <v>85</v>
      </c>
      <c r="G8391" s="28">
        <v>7.2</v>
      </c>
      <c r="H8391" s="28">
        <v>217</v>
      </c>
      <c r="I8391" s="28">
        <v>13</v>
      </c>
      <c r="J8391" s="28">
        <v>9.1999999999999998E-3</v>
      </c>
      <c r="AI8391"/>
      <c r="AJ8391"/>
    </row>
    <row r="8392" spans="1:36" ht="14.5" x14ac:dyDescent="0.35">
      <c r="A8392" s="52">
        <f t="shared" si="407"/>
        <v>2016</v>
      </c>
      <c r="B8392" s="30">
        <f t="shared" si="408"/>
        <v>155</v>
      </c>
      <c r="C8392" s="4">
        <f t="shared" si="409"/>
        <v>23</v>
      </c>
      <c r="D8392" s="4" t="s">
        <v>809</v>
      </c>
      <c r="E8392" s="28">
        <v>571</v>
      </c>
      <c r="F8392" s="28">
        <v>85</v>
      </c>
      <c r="G8392" s="28">
        <v>7.2</v>
      </c>
      <c r="H8392" s="28">
        <v>217</v>
      </c>
      <c r="I8392" s="28">
        <v>13</v>
      </c>
      <c r="J8392" s="28">
        <v>9.5999999999999992E-3</v>
      </c>
      <c r="AI8392"/>
      <c r="AJ8392"/>
    </row>
    <row r="8393" spans="1:36" ht="14.5" x14ac:dyDescent="0.35">
      <c r="A8393" s="52">
        <f t="shared" si="407"/>
        <v>2016</v>
      </c>
      <c r="B8393" s="30">
        <f t="shared" si="408"/>
        <v>155</v>
      </c>
      <c r="C8393" s="4">
        <f t="shared" si="409"/>
        <v>23</v>
      </c>
      <c r="D8393" s="4" t="s">
        <v>809</v>
      </c>
      <c r="E8393" s="28">
        <v>571</v>
      </c>
      <c r="F8393" s="28">
        <v>85</v>
      </c>
      <c r="G8393" s="28">
        <v>7.2</v>
      </c>
      <c r="H8393" s="28">
        <v>217</v>
      </c>
      <c r="I8393" s="28">
        <v>13</v>
      </c>
      <c r="J8393" s="28">
        <v>1.01E-2</v>
      </c>
      <c r="AI8393"/>
      <c r="AJ8393"/>
    </row>
    <row r="8394" spans="1:36" ht="14.5" x14ac:dyDescent="0.35">
      <c r="A8394" s="52">
        <f t="shared" si="407"/>
        <v>2016</v>
      </c>
      <c r="B8394" s="30">
        <f t="shared" si="408"/>
        <v>155</v>
      </c>
      <c r="C8394" s="4">
        <f t="shared" si="409"/>
        <v>23</v>
      </c>
      <c r="D8394" s="4" t="s">
        <v>809</v>
      </c>
      <c r="E8394" s="28">
        <v>570</v>
      </c>
      <c r="F8394" s="28">
        <v>85</v>
      </c>
      <c r="G8394" s="28">
        <v>7.2</v>
      </c>
      <c r="H8394" s="28">
        <v>217</v>
      </c>
      <c r="I8394" s="28">
        <v>14</v>
      </c>
      <c r="J8394" s="28">
        <v>1.23E-2</v>
      </c>
      <c r="AI8394"/>
      <c r="AJ8394"/>
    </row>
    <row r="8395" spans="1:36" ht="14.5" x14ac:dyDescent="0.35">
      <c r="A8395" s="52">
        <f t="shared" si="407"/>
        <v>2016</v>
      </c>
      <c r="B8395" s="30">
        <f t="shared" si="408"/>
        <v>155</v>
      </c>
      <c r="C8395" s="4">
        <f t="shared" si="409"/>
        <v>23</v>
      </c>
      <c r="D8395" s="4" t="s">
        <v>809</v>
      </c>
      <c r="E8395" s="28">
        <v>571</v>
      </c>
      <c r="F8395" s="28">
        <v>85</v>
      </c>
      <c r="G8395" s="28">
        <v>7.2</v>
      </c>
      <c r="H8395" s="28">
        <v>217</v>
      </c>
      <c r="I8395" s="28">
        <v>14</v>
      </c>
      <c r="J8395" s="28">
        <v>1.0699999999999999E-2</v>
      </c>
      <c r="AI8395"/>
      <c r="AJ8395"/>
    </row>
    <row r="8396" spans="1:36" ht="14.5" x14ac:dyDescent="0.35">
      <c r="A8396" s="52">
        <f t="shared" si="407"/>
        <v>2016</v>
      </c>
      <c r="B8396" s="30">
        <f t="shared" si="408"/>
        <v>155</v>
      </c>
      <c r="C8396" s="4">
        <f t="shared" si="409"/>
        <v>23</v>
      </c>
      <c r="D8396" s="4" t="s">
        <v>809</v>
      </c>
      <c r="E8396" s="28">
        <v>572</v>
      </c>
      <c r="F8396" s="28">
        <v>101</v>
      </c>
      <c r="G8396" s="28">
        <v>6.1</v>
      </c>
      <c r="H8396" s="28">
        <v>217</v>
      </c>
      <c r="I8396" s="28">
        <v>9</v>
      </c>
      <c r="J8396" s="28">
        <v>1.2500000000000001E-2</v>
      </c>
      <c r="AI8396"/>
      <c r="AJ8396"/>
    </row>
    <row r="8397" spans="1:36" ht="14.5" x14ac:dyDescent="0.35">
      <c r="A8397" s="52">
        <f t="shared" si="407"/>
        <v>2016</v>
      </c>
      <c r="B8397" s="30">
        <f t="shared" si="408"/>
        <v>155</v>
      </c>
      <c r="C8397" s="4">
        <f t="shared" si="409"/>
        <v>23</v>
      </c>
      <c r="D8397" s="4" t="s">
        <v>809</v>
      </c>
      <c r="E8397" s="28">
        <v>572</v>
      </c>
      <c r="F8397" s="28">
        <v>101</v>
      </c>
      <c r="G8397" s="28">
        <v>6.1</v>
      </c>
      <c r="H8397" s="28">
        <v>217</v>
      </c>
      <c r="I8397" s="28">
        <v>10</v>
      </c>
      <c r="J8397" s="28">
        <v>8.6E-3</v>
      </c>
      <c r="AI8397"/>
      <c r="AJ8397"/>
    </row>
    <row r="8398" spans="1:36" ht="14.5" x14ac:dyDescent="0.35">
      <c r="A8398" s="52">
        <f t="shared" si="407"/>
        <v>2016</v>
      </c>
      <c r="B8398" s="30">
        <f t="shared" si="408"/>
        <v>155</v>
      </c>
      <c r="C8398" s="4">
        <f t="shared" si="409"/>
        <v>23</v>
      </c>
      <c r="D8398" s="4" t="s">
        <v>809</v>
      </c>
      <c r="E8398" s="28">
        <v>572</v>
      </c>
      <c r="F8398" s="28">
        <v>101</v>
      </c>
      <c r="G8398" s="28">
        <v>6.1</v>
      </c>
      <c r="H8398" s="28">
        <v>217</v>
      </c>
      <c r="I8398" s="28">
        <v>10</v>
      </c>
      <c r="J8398" s="28">
        <v>1.2999999999999999E-2</v>
      </c>
      <c r="AI8398"/>
      <c r="AJ8398"/>
    </row>
    <row r="8399" spans="1:36" ht="14.5" x14ac:dyDescent="0.35">
      <c r="A8399" s="52">
        <f t="shared" si="407"/>
        <v>2016</v>
      </c>
      <c r="B8399" s="30">
        <f t="shared" si="408"/>
        <v>155</v>
      </c>
      <c r="C8399" s="4">
        <f t="shared" si="409"/>
        <v>23</v>
      </c>
      <c r="D8399" s="4" t="s">
        <v>809</v>
      </c>
      <c r="E8399" s="28">
        <v>572</v>
      </c>
      <c r="F8399" s="28">
        <v>101</v>
      </c>
      <c r="G8399" s="28">
        <v>6.1</v>
      </c>
      <c r="H8399" s="28">
        <v>217</v>
      </c>
      <c r="I8399" s="28">
        <v>10</v>
      </c>
      <c r="J8399" s="28">
        <v>9.2999999999999992E-3</v>
      </c>
      <c r="AI8399"/>
      <c r="AJ8399"/>
    </row>
    <row r="8400" spans="1:36" ht="14.5" x14ac:dyDescent="0.35">
      <c r="A8400" s="52">
        <f t="shared" si="407"/>
        <v>2016</v>
      </c>
      <c r="B8400" s="30">
        <f t="shared" si="408"/>
        <v>155</v>
      </c>
      <c r="C8400" s="4">
        <f t="shared" si="409"/>
        <v>23</v>
      </c>
      <c r="D8400" s="4" t="s">
        <v>809</v>
      </c>
      <c r="E8400" s="28">
        <v>572</v>
      </c>
      <c r="F8400" s="28">
        <v>101</v>
      </c>
      <c r="G8400" s="28">
        <v>6.1</v>
      </c>
      <c r="H8400" s="28">
        <v>217</v>
      </c>
      <c r="I8400" s="28">
        <v>10</v>
      </c>
      <c r="J8400" s="28">
        <v>7.4999999999999997E-3</v>
      </c>
      <c r="AI8400"/>
      <c r="AJ8400"/>
    </row>
    <row r="8401" spans="1:36" ht="14.5" x14ac:dyDescent="0.35">
      <c r="A8401" s="52">
        <f t="shared" si="407"/>
        <v>2016</v>
      </c>
      <c r="B8401" s="30">
        <f t="shared" si="408"/>
        <v>155</v>
      </c>
      <c r="C8401" s="4">
        <f t="shared" si="409"/>
        <v>23</v>
      </c>
      <c r="D8401" s="4" t="s">
        <v>809</v>
      </c>
      <c r="E8401" s="28">
        <v>572</v>
      </c>
      <c r="F8401" s="28">
        <v>101</v>
      </c>
      <c r="G8401" s="28">
        <v>6.1</v>
      </c>
      <c r="H8401" s="28">
        <v>217</v>
      </c>
      <c r="I8401" s="28">
        <v>10</v>
      </c>
      <c r="J8401" s="28">
        <v>1.34E-2</v>
      </c>
      <c r="AI8401"/>
      <c r="AJ8401"/>
    </row>
    <row r="8402" spans="1:36" ht="14.5" x14ac:dyDescent="0.35">
      <c r="A8402" s="52">
        <f t="shared" si="407"/>
        <v>2016</v>
      </c>
      <c r="B8402" s="30">
        <f t="shared" si="408"/>
        <v>155</v>
      </c>
      <c r="C8402" s="4">
        <f t="shared" si="409"/>
        <v>23</v>
      </c>
      <c r="D8402" s="4" t="s">
        <v>809</v>
      </c>
      <c r="E8402" s="28">
        <v>572</v>
      </c>
      <c r="F8402" s="28">
        <v>101</v>
      </c>
      <c r="G8402" s="28">
        <v>6.1</v>
      </c>
      <c r="H8402" s="28">
        <v>217</v>
      </c>
      <c r="I8402" s="28">
        <v>10</v>
      </c>
      <c r="J8402" s="28">
        <v>1.34E-2</v>
      </c>
      <c r="AI8402"/>
      <c r="AJ8402"/>
    </row>
    <row r="8403" spans="1:36" ht="14.5" x14ac:dyDescent="0.35">
      <c r="A8403" s="52">
        <f t="shared" si="407"/>
        <v>2016</v>
      </c>
      <c r="B8403" s="30">
        <f t="shared" si="408"/>
        <v>155</v>
      </c>
      <c r="C8403" s="4">
        <f t="shared" si="409"/>
        <v>23</v>
      </c>
      <c r="D8403" s="4" t="s">
        <v>809</v>
      </c>
      <c r="E8403" s="28">
        <v>573</v>
      </c>
      <c r="F8403" s="28">
        <v>101</v>
      </c>
      <c r="G8403" s="28">
        <v>6.1</v>
      </c>
      <c r="H8403" s="28">
        <v>217</v>
      </c>
      <c r="I8403" s="28">
        <v>10</v>
      </c>
      <c r="J8403" s="28">
        <v>4.0000000000000001E-3</v>
      </c>
      <c r="AI8403"/>
      <c r="AJ8403"/>
    </row>
    <row r="8404" spans="1:36" ht="14.5" x14ac:dyDescent="0.35">
      <c r="A8404" s="52">
        <f t="shared" si="407"/>
        <v>2016</v>
      </c>
      <c r="B8404" s="30">
        <f t="shared" si="408"/>
        <v>155</v>
      </c>
      <c r="C8404" s="4">
        <f t="shared" si="409"/>
        <v>23</v>
      </c>
      <c r="D8404" s="4" t="s">
        <v>809</v>
      </c>
      <c r="E8404" s="28">
        <v>573</v>
      </c>
      <c r="F8404" s="28">
        <v>101</v>
      </c>
      <c r="G8404" s="28">
        <v>6.1</v>
      </c>
      <c r="H8404" s="28">
        <v>217</v>
      </c>
      <c r="I8404" s="28">
        <v>10</v>
      </c>
      <c r="J8404" s="28">
        <v>6.1000000000000004E-3</v>
      </c>
      <c r="AI8404"/>
      <c r="AJ8404"/>
    </row>
    <row r="8405" spans="1:36" ht="14.5" x14ac:dyDescent="0.35">
      <c r="A8405" s="52">
        <f t="shared" si="407"/>
        <v>2016</v>
      </c>
      <c r="B8405" s="30">
        <f t="shared" si="408"/>
        <v>155</v>
      </c>
      <c r="C8405" s="4">
        <f t="shared" si="409"/>
        <v>23</v>
      </c>
      <c r="D8405" s="4" t="s">
        <v>809</v>
      </c>
      <c r="E8405" s="28">
        <v>572</v>
      </c>
      <c r="F8405" s="28">
        <v>101</v>
      </c>
      <c r="G8405" s="28">
        <v>6.1</v>
      </c>
      <c r="H8405" s="28">
        <v>217</v>
      </c>
      <c r="I8405" s="28">
        <v>11</v>
      </c>
      <c r="J8405" s="28">
        <v>1.0800000000000001E-2</v>
      </c>
      <c r="AI8405"/>
      <c r="AJ8405"/>
    </row>
    <row r="8406" spans="1:36" ht="14.5" x14ac:dyDescent="0.35">
      <c r="A8406" s="52">
        <f t="shared" si="407"/>
        <v>2016</v>
      </c>
      <c r="B8406" s="30">
        <f t="shared" si="408"/>
        <v>155</v>
      </c>
      <c r="C8406" s="4">
        <f t="shared" si="409"/>
        <v>23</v>
      </c>
      <c r="D8406" s="4" t="s">
        <v>809</v>
      </c>
      <c r="E8406" s="28">
        <v>572</v>
      </c>
      <c r="F8406" s="28">
        <v>101</v>
      </c>
      <c r="G8406" s="28">
        <v>6.1</v>
      </c>
      <c r="H8406" s="28">
        <v>217</v>
      </c>
      <c r="I8406" s="28">
        <v>11</v>
      </c>
      <c r="J8406" s="28">
        <v>1.8499999999999999E-2</v>
      </c>
      <c r="AI8406"/>
      <c r="AJ8406"/>
    </row>
    <row r="8407" spans="1:36" ht="14.5" x14ac:dyDescent="0.35">
      <c r="A8407" s="52">
        <f t="shared" si="407"/>
        <v>2016</v>
      </c>
      <c r="B8407" s="30">
        <f t="shared" si="408"/>
        <v>155</v>
      </c>
      <c r="C8407" s="4">
        <f t="shared" si="409"/>
        <v>23</v>
      </c>
      <c r="D8407" s="4" t="s">
        <v>809</v>
      </c>
      <c r="E8407" s="28">
        <v>572</v>
      </c>
      <c r="F8407" s="28">
        <v>101</v>
      </c>
      <c r="G8407" s="28">
        <v>6.1</v>
      </c>
      <c r="H8407" s="28">
        <v>217</v>
      </c>
      <c r="I8407" s="28">
        <v>11</v>
      </c>
      <c r="J8407" s="28">
        <v>1.0999999999999999E-2</v>
      </c>
      <c r="AI8407"/>
      <c r="AJ8407"/>
    </row>
    <row r="8408" spans="1:36" ht="14.5" x14ac:dyDescent="0.35">
      <c r="A8408" s="52">
        <f t="shared" si="407"/>
        <v>2016</v>
      </c>
      <c r="B8408" s="30">
        <f t="shared" si="408"/>
        <v>155</v>
      </c>
      <c r="C8408" s="4">
        <f t="shared" si="409"/>
        <v>23</v>
      </c>
      <c r="D8408" s="4" t="s">
        <v>809</v>
      </c>
      <c r="E8408" s="28">
        <v>572</v>
      </c>
      <c r="F8408" s="28">
        <v>101</v>
      </c>
      <c r="G8408" s="28">
        <v>6.1</v>
      </c>
      <c r="H8408" s="28">
        <v>217</v>
      </c>
      <c r="I8408" s="28">
        <v>11</v>
      </c>
      <c r="J8408" s="28">
        <v>1.37E-2</v>
      </c>
      <c r="AI8408"/>
      <c r="AJ8408"/>
    </row>
    <row r="8409" spans="1:36" ht="14.5" x14ac:dyDescent="0.35">
      <c r="A8409" s="52">
        <f t="shared" si="407"/>
        <v>2016</v>
      </c>
      <c r="B8409" s="30">
        <f t="shared" si="408"/>
        <v>155</v>
      </c>
      <c r="C8409" s="4">
        <f t="shared" si="409"/>
        <v>23</v>
      </c>
      <c r="D8409" s="4" t="s">
        <v>809</v>
      </c>
      <c r="E8409" s="28">
        <v>572</v>
      </c>
      <c r="F8409" s="28">
        <v>101</v>
      </c>
      <c r="G8409" s="28">
        <v>6.1</v>
      </c>
      <c r="H8409" s="28">
        <v>217</v>
      </c>
      <c r="I8409" s="28">
        <v>11</v>
      </c>
      <c r="J8409" s="28">
        <v>1.18E-2</v>
      </c>
      <c r="AI8409"/>
      <c r="AJ8409"/>
    </row>
    <row r="8410" spans="1:36" ht="14.5" x14ac:dyDescent="0.35">
      <c r="A8410" s="52">
        <f t="shared" si="407"/>
        <v>2016</v>
      </c>
      <c r="B8410" s="30">
        <f t="shared" si="408"/>
        <v>155</v>
      </c>
      <c r="C8410" s="4">
        <f t="shared" si="409"/>
        <v>23</v>
      </c>
      <c r="D8410" s="4" t="s">
        <v>809</v>
      </c>
      <c r="E8410" s="28">
        <v>572</v>
      </c>
      <c r="F8410" s="28">
        <v>101</v>
      </c>
      <c r="G8410" s="28">
        <v>6.1</v>
      </c>
      <c r="H8410" s="28">
        <v>217</v>
      </c>
      <c r="I8410" s="28">
        <v>11</v>
      </c>
      <c r="J8410" s="28">
        <v>1.5900000000000001E-2</v>
      </c>
      <c r="AI8410"/>
      <c r="AJ8410"/>
    </row>
    <row r="8411" spans="1:36" ht="14.5" x14ac:dyDescent="0.35">
      <c r="A8411" s="52">
        <f t="shared" si="407"/>
        <v>2016</v>
      </c>
      <c r="B8411" s="30">
        <f t="shared" si="408"/>
        <v>155</v>
      </c>
      <c r="C8411" s="4">
        <f t="shared" si="409"/>
        <v>23</v>
      </c>
      <c r="D8411" s="4" t="s">
        <v>809</v>
      </c>
      <c r="E8411" s="28">
        <v>572</v>
      </c>
      <c r="F8411" s="28">
        <v>101</v>
      </c>
      <c r="G8411" s="28">
        <v>6.1</v>
      </c>
      <c r="H8411" s="28">
        <v>217</v>
      </c>
      <c r="I8411" s="28">
        <v>11</v>
      </c>
      <c r="J8411" s="28">
        <v>1.2699999999999999E-2</v>
      </c>
      <c r="AI8411"/>
      <c r="AJ8411"/>
    </row>
    <row r="8412" spans="1:36" ht="14.5" x14ac:dyDescent="0.35">
      <c r="A8412" s="52">
        <f t="shared" si="407"/>
        <v>2016</v>
      </c>
      <c r="B8412" s="30">
        <f t="shared" si="408"/>
        <v>155</v>
      </c>
      <c r="C8412" s="4">
        <f t="shared" si="409"/>
        <v>23</v>
      </c>
      <c r="D8412" s="4" t="s">
        <v>809</v>
      </c>
      <c r="E8412" s="28">
        <v>572</v>
      </c>
      <c r="F8412" s="28">
        <v>101</v>
      </c>
      <c r="G8412" s="28">
        <v>6.1</v>
      </c>
      <c r="H8412" s="28">
        <v>217</v>
      </c>
      <c r="I8412" s="28">
        <v>11</v>
      </c>
      <c r="J8412" s="28">
        <v>9.1000000000000004E-3</v>
      </c>
      <c r="AI8412"/>
      <c r="AJ8412"/>
    </row>
    <row r="8413" spans="1:36" ht="14.5" x14ac:dyDescent="0.35">
      <c r="A8413" s="52">
        <f t="shared" si="407"/>
        <v>2016</v>
      </c>
      <c r="B8413" s="30">
        <f t="shared" si="408"/>
        <v>155</v>
      </c>
      <c r="C8413" s="4">
        <f t="shared" si="409"/>
        <v>23</v>
      </c>
      <c r="D8413" s="4" t="s">
        <v>809</v>
      </c>
      <c r="E8413" s="28">
        <v>572</v>
      </c>
      <c r="F8413" s="28">
        <v>101</v>
      </c>
      <c r="G8413" s="28">
        <v>6.1</v>
      </c>
      <c r="H8413" s="28">
        <v>217</v>
      </c>
      <c r="I8413" s="28">
        <v>11</v>
      </c>
      <c r="J8413" s="28">
        <v>1.17E-2</v>
      </c>
      <c r="AI8413"/>
      <c r="AJ8413"/>
    </row>
    <row r="8414" spans="1:36" ht="14.5" x14ac:dyDescent="0.35">
      <c r="A8414" s="52">
        <f t="shared" si="407"/>
        <v>2016</v>
      </c>
      <c r="B8414" s="30">
        <f t="shared" si="408"/>
        <v>155</v>
      </c>
      <c r="C8414" s="4">
        <f t="shared" si="409"/>
        <v>23</v>
      </c>
      <c r="D8414" s="4" t="s">
        <v>809</v>
      </c>
      <c r="E8414" s="28">
        <v>572</v>
      </c>
      <c r="F8414" s="28">
        <v>101</v>
      </c>
      <c r="G8414" s="28">
        <v>6.1</v>
      </c>
      <c r="H8414" s="28">
        <v>217</v>
      </c>
      <c r="I8414" s="28">
        <v>11</v>
      </c>
      <c r="J8414" s="28">
        <v>1.0800000000000001E-2</v>
      </c>
      <c r="AI8414"/>
      <c r="AJ8414"/>
    </row>
    <row r="8415" spans="1:36" ht="14.5" x14ac:dyDescent="0.35">
      <c r="A8415" s="52">
        <f t="shared" si="407"/>
        <v>2016</v>
      </c>
      <c r="B8415" s="30">
        <f t="shared" si="408"/>
        <v>155</v>
      </c>
      <c r="C8415" s="4">
        <f t="shared" si="409"/>
        <v>23</v>
      </c>
      <c r="D8415" s="4" t="s">
        <v>809</v>
      </c>
      <c r="E8415" s="28">
        <v>572</v>
      </c>
      <c r="F8415" s="28">
        <v>101</v>
      </c>
      <c r="G8415" s="28">
        <v>6.1</v>
      </c>
      <c r="H8415" s="28">
        <v>217</v>
      </c>
      <c r="I8415" s="28">
        <v>11</v>
      </c>
      <c r="J8415" s="28">
        <v>1.2500000000000001E-2</v>
      </c>
      <c r="AI8415"/>
      <c r="AJ8415"/>
    </row>
    <row r="8416" spans="1:36" ht="14.5" x14ac:dyDescent="0.35">
      <c r="A8416" s="52">
        <f t="shared" si="407"/>
        <v>2016</v>
      </c>
      <c r="B8416" s="30">
        <f t="shared" si="408"/>
        <v>155</v>
      </c>
      <c r="C8416" s="4">
        <f t="shared" si="409"/>
        <v>23</v>
      </c>
      <c r="D8416" s="4" t="s">
        <v>809</v>
      </c>
      <c r="E8416" s="28">
        <v>572</v>
      </c>
      <c r="F8416" s="28">
        <v>101</v>
      </c>
      <c r="G8416" s="28">
        <v>6.1</v>
      </c>
      <c r="H8416" s="28">
        <v>217</v>
      </c>
      <c r="I8416" s="28">
        <v>11</v>
      </c>
      <c r="J8416" s="28">
        <v>1.11E-2</v>
      </c>
      <c r="AI8416"/>
      <c r="AJ8416"/>
    </row>
    <row r="8417" spans="1:36" ht="14.5" x14ac:dyDescent="0.35">
      <c r="A8417" s="52">
        <f t="shared" si="407"/>
        <v>2016</v>
      </c>
      <c r="B8417" s="30">
        <f t="shared" si="408"/>
        <v>155</v>
      </c>
      <c r="C8417" s="4">
        <f t="shared" si="409"/>
        <v>23</v>
      </c>
      <c r="D8417" s="4" t="s">
        <v>809</v>
      </c>
      <c r="E8417" s="28">
        <v>572</v>
      </c>
      <c r="F8417" s="28">
        <v>101</v>
      </c>
      <c r="G8417" s="28">
        <v>6.1</v>
      </c>
      <c r="H8417" s="28">
        <v>217</v>
      </c>
      <c r="I8417" s="28">
        <v>11</v>
      </c>
      <c r="J8417" s="28">
        <v>1.2200000000000001E-2</v>
      </c>
      <c r="AI8417"/>
      <c r="AJ8417"/>
    </row>
    <row r="8418" spans="1:36" ht="14.5" x14ac:dyDescent="0.35">
      <c r="A8418" s="52">
        <f t="shared" si="407"/>
        <v>2016</v>
      </c>
      <c r="B8418" s="30">
        <f t="shared" si="408"/>
        <v>155</v>
      </c>
      <c r="C8418" s="4">
        <f t="shared" si="409"/>
        <v>23</v>
      </c>
      <c r="D8418" s="4" t="s">
        <v>809</v>
      </c>
      <c r="E8418" s="28">
        <v>572</v>
      </c>
      <c r="F8418" s="28">
        <v>101</v>
      </c>
      <c r="G8418" s="28">
        <v>6.1</v>
      </c>
      <c r="H8418" s="28">
        <v>217</v>
      </c>
      <c r="I8418" s="28">
        <v>11</v>
      </c>
      <c r="J8418" s="28">
        <v>8.6E-3</v>
      </c>
      <c r="AI8418"/>
      <c r="AJ8418"/>
    </row>
    <row r="8419" spans="1:36" ht="14.5" x14ac:dyDescent="0.35">
      <c r="A8419" s="52">
        <f t="shared" si="407"/>
        <v>2016</v>
      </c>
      <c r="B8419" s="30">
        <f t="shared" si="408"/>
        <v>155</v>
      </c>
      <c r="C8419" s="4">
        <f t="shared" si="409"/>
        <v>23</v>
      </c>
      <c r="D8419" s="4" t="s">
        <v>809</v>
      </c>
      <c r="E8419" s="28">
        <v>572</v>
      </c>
      <c r="F8419" s="28">
        <v>101</v>
      </c>
      <c r="G8419" s="28">
        <v>6.1</v>
      </c>
      <c r="H8419" s="28">
        <v>217</v>
      </c>
      <c r="I8419" s="28">
        <v>11</v>
      </c>
      <c r="J8419" s="28">
        <v>1.12E-2</v>
      </c>
      <c r="AI8419"/>
      <c r="AJ8419"/>
    </row>
    <row r="8420" spans="1:36" ht="14.5" x14ac:dyDescent="0.35">
      <c r="A8420" s="52">
        <f t="shared" si="407"/>
        <v>2016</v>
      </c>
      <c r="B8420" s="30">
        <f t="shared" si="408"/>
        <v>155</v>
      </c>
      <c r="C8420" s="4">
        <f t="shared" si="409"/>
        <v>23</v>
      </c>
      <c r="D8420" s="4" t="s">
        <v>809</v>
      </c>
      <c r="E8420" s="28">
        <v>573</v>
      </c>
      <c r="F8420" s="28">
        <v>101</v>
      </c>
      <c r="G8420" s="28">
        <v>6.1</v>
      </c>
      <c r="H8420" s="28">
        <v>217</v>
      </c>
      <c r="I8420" s="28">
        <v>11</v>
      </c>
      <c r="J8420" s="28">
        <v>6.6E-3</v>
      </c>
      <c r="AI8420"/>
      <c r="AJ8420"/>
    </row>
    <row r="8421" spans="1:36" ht="14.5" x14ac:dyDescent="0.35">
      <c r="A8421" s="52">
        <f t="shared" si="407"/>
        <v>2016</v>
      </c>
      <c r="B8421" s="30">
        <f t="shared" si="408"/>
        <v>155</v>
      </c>
      <c r="C8421" s="4">
        <f t="shared" si="409"/>
        <v>23</v>
      </c>
      <c r="D8421" s="4" t="s">
        <v>809</v>
      </c>
      <c r="E8421" s="28">
        <v>573</v>
      </c>
      <c r="F8421" s="28">
        <v>101</v>
      </c>
      <c r="G8421" s="28">
        <v>6.1</v>
      </c>
      <c r="H8421" s="28">
        <v>217</v>
      </c>
      <c r="I8421" s="28">
        <v>11</v>
      </c>
      <c r="J8421" s="28">
        <v>6.1999999999999998E-3</v>
      </c>
      <c r="AI8421"/>
      <c r="AJ8421"/>
    </row>
    <row r="8422" spans="1:36" ht="14.5" x14ac:dyDescent="0.35">
      <c r="A8422" s="52">
        <f t="shared" si="407"/>
        <v>2016</v>
      </c>
      <c r="B8422" s="30">
        <f t="shared" si="408"/>
        <v>155</v>
      </c>
      <c r="C8422" s="4">
        <f t="shared" si="409"/>
        <v>23</v>
      </c>
      <c r="D8422" s="4" t="s">
        <v>809</v>
      </c>
      <c r="E8422" s="28">
        <v>573</v>
      </c>
      <c r="F8422" s="28">
        <v>101</v>
      </c>
      <c r="G8422" s="28">
        <v>6.1</v>
      </c>
      <c r="H8422" s="28">
        <v>217</v>
      </c>
      <c r="I8422" s="28">
        <v>11</v>
      </c>
      <c r="J8422" s="28">
        <v>7.7999999999999996E-3</v>
      </c>
      <c r="AI8422"/>
      <c r="AJ8422"/>
    </row>
    <row r="8423" spans="1:36" ht="14.5" x14ac:dyDescent="0.35">
      <c r="A8423" s="52">
        <f t="shared" si="407"/>
        <v>2016</v>
      </c>
      <c r="B8423" s="30">
        <f t="shared" si="408"/>
        <v>155</v>
      </c>
      <c r="C8423" s="4">
        <f t="shared" si="409"/>
        <v>23</v>
      </c>
      <c r="D8423" s="4" t="s">
        <v>809</v>
      </c>
      <c r="E8423" s="28">
        <v>573</v>
      </c>
      <c r="F8423" s="28">
        <v>101</v>
      </c>
      <c r="G8423" s="28">
        <v>6.1</v>
      </c>
      <c r="H8423" s="28">
        <v>217</v>
      </c>
      <c r="I8423" s="28">
        <v>11</v>
      </c>
      <c r="J8423" s="28">
        <v>5.4999999999999997E-3</v>
      </c>
      <c r="AI8423"/>
      <c r="AJ8423"/>
    </row>
    <row r="8424" spans="1:36" ht="14.5" x14ac:dyDescent="0.35">
      <c r="A8424" s="52">
        <f t="shared" si="407"/>
        <v>2016</v>
      </c>
      <c r="B8424" s="30">
        <f t="shared" si="408"/>
        <v>155</v>
      </c>
      <c r="C8424" s="4">
        <f t="shared" si="409"/>
        <v>23</v>
      </c>
      <c r="D8424" s="4" t="s">
        <v>809</v>
      </c>
      <c r="E8424" s="28">
        <v>573</v>
      </c>
      <c r="F8424" s="28">
        <v>101</v>
      </c>
      <c r="G8424" s="28">
        <v>6.1</v>
      </c>
      <c r="H8424" s="28">
        <v>217</v>
      </c>
      <c r="I8424" s="28">
        <v>11</v>
      </c>
      <c r="J8424" s="28">
        <v>6.3E-3</v>
      </c>
      <c r="AI8424"/>
      <c r="AJ8424"/>
    </row>
    <row r="8425" spans="1:36" ht="14.5" x14ac:dyDescent="0.35">
      <c r="A8425" s="52">
        <f t="shared" si="407"/>
        <v>2016</v>
      </c>
      <c r="B8425" s="30">
        <f t="shared" si="408"/>
        <v>155</v>
      </c>
      <c r="C8425" s="4">
        <f t="shared" si="409"/>
        <v>23</v>
      </c>
      <c r="D8425" s="4" t="s">
        <v>809</v>
      </c>
      <c r="E8425" s="28">
        <v>573</v>
      </c>
      <c r="F8425" s="28">
        <v>101</v>
      </c>
      <c r="G8425" s="28">
        <v>6.1</v>
      </c>
      <c r="H8425" s="28">
        <v>217</v>
      </c>
      <c r="I8425" s="28">
        <v>11</v>
      </c>
      <c r="J8425" s="28">
        <v>5.8999999999999999E-3</v>
      </c>
      <c r="AI8425"/>
      <c r="AJ8425"/>
    </row>
    <row r="8426" spans="1:36" ht="14.5" x14ac:dyDescent="0.35">
      <c r="A8426" s="52">
        <f t="shared" si="407"/>
        <v>2016</v>
      </c>
      <c r="B8426" s="30">
        <f t="shared" si="408"/>
        <v>155</v>
      </c>
      <c r="C8426" s="4">
        <f t="shared" si="409"/>
        <v>23</v>
      </c>
      <c r="D8426" s="4" t="s">
        <v>809</v>
      </c>
      <c r="E8426" s="28">
        <v>573</v>
      </c>
      <c r="F8426" s="28">
        <v>101</v>
      </c>
      <c r="G8426" s="28">
        <v>6.1</v>
      </c>
      <c r="H8426" s="28">
        <v>217</v>
      </c>
      <c r="I8426" s="28">
        <v>11</v>
      </c>
      <c r="J8426" s="28">
        <v>6.3E-3</v>
      </c>
      <c r="AI8426"/>
      <c r="AJ8426"/>
    </row>
    <row r="8427" spans="1:36" ht="14.5" x14ac:dyDescent="0.35">
      <c r="A8427" s="52">
        <f t="shared" si="407"/>
        <v>2016</v>
      </c>
      <c r="B8427" s="30">
        <f t="shared" si="408"/>
        <v>155</v>
      </c>
      <c r="C8427" s="4">
        <f t="shared" si="409"/>
        <v>23</v>
      </c>
      <c r="D8427" s="4" t="s">
        <v>809</v>
      </c>
      <c r="E8427" s="28">
        <v>573</v>
      </c>
      <c r="F8427" s="28">
        <v>101</v>
      </c>
      <c r="G8427" s="28">
        <v>6.1</v>
      </c>
      <c r="H8427" s="28">
        <v>217</v>
      </c>
      <c r="I8427" s="28">
        <v>11</v>
      </c>
      <c r="J8427" s="28">
        <v>7.3000000000000001E-3</v>
      </c>
      <c r="AI8427"/>
      <c r="AJ8427"/>
    </row>
    <row r="8428" spans="1:36" ht="14.5" x14ac:dyDescent="0.35">
      <c r="A8428" s="52">
        <f t="shared" si="407"/>
        <v>2016</v>
      </c>
      <c r="B8428" s="30">
        <f t="shared" si="408"/>
        <v>155</v>
      </c>
      <c r="C8428" s="4">
        <f t="shared" si="409"/>
        <v>23</v>
      </c>
      <c r="D8428" s="4" t="s">
        <v>809</v>
      </c>
      <c r="E8428" s="28">
        <v>572</v>
      </c>
      <c r="F8428" s="28">
        <v>101</v>
      </c>
      <c r="G8428" s="28">
        <v>6.1</v>
      </c>
      <c r="H8428" s="28">
        <v>217</v>
      </c>
      <c r="I8428" s="28">
        <v>12</v>
      </c>
      <c r="J8428" s="28">
        <v>1.5100000000000001E-2</v>
      </c>
      <c r="AI8428"/>
      <c r="AJ8428"/>
    </row>
    <row r="8429" spans="1:36" ht="14.5" x14ac:dyDescent="0.35">
      <c r="A8429" s="52">
        <f t="shared" si="407"/>
        <v>2016</v>
      </c>
      <c r="B8429" s="30">
        <f t="shared" si="408"/>
        <v>155</v>
      </c>
      <c r="C8429" s="4">
        <f t="shared" si="409"/>
        <v>23</v>
      </c>
      <c r="D8429" s="4" t="s">
        <v>809</v>
      </c>
      <c r="E8429" s="28">
        <v>572</v>
      </c>
      <c r="F8429" s="28">
        <v>101</v>
      </c>
      <c r="G8429" s="28">
        <v>6.1</v>
      </c>
      <c r="H8429" s="28">
        <v>217</v>
      </c>
      <c r="I8429" s="28">
        <v>12</v>
      </c>
      <c r="J8429" s="28">
        <v>2.0799999999999999E-2</v>
      </c>
      <c r="AI8429"/>
      <c r="AJ8429"/>
    </row>
    <row r="8430" spans="1:36" ht="14.5" x14ac:dyDescent="0.35">
      <c r="A8430" s="52">
        <f t="shared" si="407"/>
        <v>2016</v>
      </c>
      <c r="B8430" s="30">
        <f t="shared" si="408"/>
        <v>155</v>
      </c>
      <c r="C8430" s="4">
        <f t="shared" si="409"/>
        <v>23</v>
      </c>
      <c r="D8430" s="4" t="s">
        <v>809</v>
      </c>
      <c r="E8430" s="28">
        <v>572</v>
      </c>
      <c r="F8430" s="28">
        <v>101</v>
      </c>
      <c r="G8430" s="28">
        <v>6.1</v>
      </c>
      <c r="H8430" s="28">
        <v>217</v>
      </c>
      <c r="I8430" s="28">
        <v>12</v>
      </c>
      <c r="J8430" s="28">
        <v>1.1599999999999999E-2</v>
      </c>
      <c r="AI8430"/>
      <c r="AJ8430"/>
    </row>
    <row r="8431" spans="1:36" ht="14.5" x14ac:dyDescent="0.35">
      <c r="A8431" s="52">
        <f t="shared" si="407"/>
        <v>2016</v>
      </c>
      <c r="B8431" s="30">
        <f t="shared" si="408"/>
        <v>155</v>
      </c>
      <c r="C8431" s="4">
        <f t="shared" si="409"/>
        <v>23</v>
      </c>
      <c r="D8431" s="4" t="s">
        <v>809</v>
      </c>
      <c r="E8431" s="28">
        <v>572</v>
      </c>
      <c r="F8431" s="28">
        <v>101</v>
      </c>
      <c r="G8431" s="28">
        <v>6.1</v>
      </c>
      <c r="H8431" s="28">
        <v>217</v>
      </c>
      <c r="I8431" s="28">
        <v>12</v>
      </c>
      <c r="J8431" s="28">
        <v>1.6899999999999998E-2</v>
      </c>
      <c r="AI8431"/>
      <c r="AJ8431"/>
    </row>
    <row r="8432" spans="1:36" ht="14.5" x14ac:dyDescent="0.35">
      <c r="A8432" s="52">
        <f t="shared" si="407"/>
        <v>2016</v>
      </c>
      <c r="B8432" s="30">
        <f t="shared" si="408"/>
        <v>155</v>
      </c>
      <c r="C8432" s="4">
        <f t="shared" si="409"/>
        <v>23</v>
      </c>
      <c r="D8432" s="4" t="s">
        <v>809</v>
      </c>
      <c r="E8432" s="28">
        <v>572</v>
      </c>
      <c r="F8432" s="28">
        <v>101</v>
      </c>
      <c r="G8432" s="28">
        <v>6.1</v>
      </c>
      <c r="H8432" s="28">
        <v>217</v>
      </c>
      <c r="I8432" s="28">
        <v>12</v>
      </c>
      <c r="J8432" s="28">
        <v>1.15E-2</v>
      </c>
      <c r="AI8432"/>
      <c r="AJ8432"/>
    </row>
    <row r="8433" spans="1:36" ht="14.5" x14ac:dyDescent="0.35">
      <c r="A8433" s="52">
        <f t="shared" si="407"/>
        <v>2016</v>
      </c>
      <c r="B8433" s="30">
        <f t="shared" si="408"/>
        <v>155</v>
      </c>
      <c r="C8433" s="4">
        <f t="shared" si="409"/>
        <v>23</v>
      </c>
      <c r="D8433" s="4" t="s">
        <v>809</v>
      </c>
      <c r="E8433" s="28">
        <v>572</v>
      </c>
      <c r="F8433" s="28">
        <v>101</v>
      </c>
      <c r="G8433" s="28">
        <v>6.1</v>
      </c>
      <c r="H8433" s="28">
        <v>217</v>
      </c>
      <c r="I8433" s="28">
        <v>12</v>
      </c>
      <c r="J8433" s="28">
        <v>1.6400000000000001E-2</v>
      </c>
      <c r="AI8433"/>
      <c r="AJ8433"/>
    </row>
    <row r="8434" spans="1:36" ht="14.5" x14ac:dyDescent="0.35">
      <c r="A8434" s="52">
        <f t="shared" si="407"/>
        <v>2016</v>
      </c>
      <c r="B8434" s="30">
        <f t="shared" si="408"/>
        <v>155</v>
      </c>
      <c r="C8434" s="4">
        <f t="shared" si="409"/>
        <v>23</v>
      </c>
      <c r="D8434" s="4" t="s">
        <v>809</v>
      </c>
      <c r="E8434" s="28">
        <v>572</v>
      </c>
      <c r="F8434" s="28">
        <v>101</v>
      </c>
      <c r="G8434" s="28">
        <v>6.1</v>
      </c>
      <c r="H8434" s="28">
        <v>217</v>
      </c>
      <c r="I8434" s="28">
        <v>12</v>
      </c>
      <c r="J8434" s="28">
        <v>1.47E-2</v>
      </c>
      <c r="AI8434"/>
      <c r="AJ8434"/>
    </row>
    <row r="8435" spans="1:36" ht="14.5" x14ac:dyDescent="0.35">
      <c r="A8435" s="52">
        <f t="shared" si="407"/>
        <v>2016</v>
      </c>
      <c r="B8435" s="30">
        <f t="shared" si="408"/>
        <v>155</v>
      </c>
      <c r="C8435" s="4">
        <f t="shared" si="409"/>
        <v>23</v>
      </c>
      <c r="D8435" s="4" t="s">
        <v>809</v>
      </c>
      <c r="E8435" s="28">
        <v>572</v>
      </c>
      <c r="F8435" s="28">
        <v>101</v>
      </c>
      <c r="G8435" s="28">
        <v>6.1</v>
      </c>
      <c r="H8435" s="28">
        <v>217</v>
      </c>
      <c r="I8435" s="28">
        <v>12</v>
      </c>
      <c r="J8435" s="28">
        <v>1.6400000000000001E-2</v>
      </c>
      <c r="AI8435"/>
      <c r="AJ8435"/>
    </row>
    <row r="8436" spans="1:36" ht="14.5" x14ac:dyDescent="0.35">
      <c r="A8436" s="52">
        <f t="shared" si="407"/>
        <v>2016</v>
      </c>
      <c r="B8436" s="30">
        <f t="shared" si="408"/>
        <v>155</v>
      </c>
      <c r="C8436" s="4">
        <f t="shared" si="409"/>
        <v>23</v>
      </c>
      <c r="D8436" s="4" t="s">
        <v>809</v>
      </c>
      <c r="E8436" s="28">
        <v>572</v>
      </c>
      <c r="F8436" s="28">
        <v>101</v>
      </c>
      <c r="G8436" s="28">
        <v>6.1</v>
      </c>
      <c r="H8436" s="28">
        <v>217</v>
      </c>
      <c r="I8436" s="28">
        <v>12</v>
      </c>
      <c r="J8436" s="28">
        <v>1.3299999999999999E-2</v>
      </c>
      <c r="AI8436"/>
      <c r="AJ8436"/>
    </row>
    <row r="8437" spans="1:36" ht="14.5" x14ac:dyDescent="0.35">
      <c r="A8437" s="52">
        <f t="shared" si="407"/>
        <v>2016</v>
      </c>
      <c r="B8437" s="30">
        <f t="shared" si="408"/>
        <v>155</v>
      </c>
      <c r="C8437" s="4">
        <f t="shared" si="409"/>
        <v>23</v>
      </c>
      <c r="D8437" s="4" t="s">
        <v>809</v>
      </c>
      <c r="E8437" s="28">
        <v>572</v>
      </c>
      <c r="F8437" s="28">
        <v>101</v>
      </c>
      <c r="G8437" s="28">
        <v>6.1</v>
      </c>
      <c r="H8437" s="28">
        <v>217</v>
      </c>
      <c r="I8437" s="28">
        <v>12</v>
      </c>
      <c r="J8437" s="28">
        <v>1.6199999999999999E-2</v>
      </c>
      <c r="AI8437"/>
      <c r="AJ8437"/>
    </row>
    <row r="8438" spans="1:36" ht="14.5" x14ac:dyDescent="0.35">
      <c r="A8438" s="52">
        <f t="shared" si="407"/>
        <v>2016</v>
      </c>
      <c r="B8438" s="30">
        <f t="shared" si="408"/>
        <v>155</v>
      </c>
      <c r="C8438" s="4">
        <f t="shared" si="409"/>
        <v>23</v>
      </c>
      <c r="D8438" s="4" t="s">
        <v>809</v>
      </c>
      <c r="E8438" s="28">
        <v>572</v>
      </c>
      <c r="F8438" s="28">
        <v>101</v>
      </c>
      <c r="G8438" s="28">
        <v>6.1</v>
      </c>
      <c r="H8438" s="28">
        <v>217</v>
      </c>
      <c r="I8438" s="28">
        <v>12</v>
      </c>
      <c r="J8438" s="28">
        <v>1.4E-2</v>
      </c>
      <c r="AI8438"/>
      <c r="AJ8438"/>
    </row>
    <row r="8439" spans="1:36" ht="14.5" x14ac:dyDescent="0.35">
      <c r="A8439" s="52">
        <f t="shared" si="407"/>
        <v>2016</v>
      </c>
      <c r="B8439" s="30">
        <f t="shared" si="408"/>
        <v>155</v>
      </c>
      <c r="C8439" s="4">
        <f t="shared" si="409"/>
        <v>23</v>
      </c>
      <c r="D8439" s="4" t="s">
        <v>809</v>
      </c>
      <c r="E8439" s="28">
        <v>573</v>
      </c>
      <c r="F8439" s="28">
        <v>101</v>
      </c>
      <c r="G8439" s="28">
        <v>6.1</v>
      </c>
      <c r="H8439" s="28">
        <v>217</v>
      </c>
      <c r="I8439" s="28">
        <v>12</v>
      </c>
      <c r="J8439" s="28">
        <v>9.5999999999999992E-3</v>
      </c>
      <c r="AI8439"/>
      <c r="AJ8439"/>
    </row>
    <row r="8440" spans="1:36" ht="14.5" x14ac:dyDescent="0.35">
      <c r="A8440" s="52">
        <f t="shared" si="407"/>
        <v>2016</v>
      </c>
      <c r="B8440" s="30">
        <f t="shared" si="408"/>
        <v>155</v>
      </c>
      <c r="C8440" s="4">
        <f t="shared" si="409"/>
        <v>23</v>
      </c>
      <c r="D8440" s="4" t="s">
        <v>809</v>
      </c>
      <c r="E8440" s="28">
        <v>573</v>
      </c>
      <c r="F8440" s="28">
        <v>101</v>
      </c>
      <c r="G8440" s="28">
        <v>6.1</v>
      </c>
      <c r="H8440" s="28">
        <v>217</v>
      </c>
      <c r="I8440" s="28">
        <v>12</v>
      </c>
      <c r="J8440" s="28">
        <v>8.0000000000000002E-3</v>
      </c>
      <c r="AI8440"/>
      <c r="AJ8440"/>
    </row>
    <row r="8441" spans="1:36" ht="14.5" x14ac:dyDescent="0.35">
      <c r="A8441" s="52">
        <f t="shared" si="407"/>
        <v>2016</v>
      </c>
      <c r="B8441" s="30">
        <f t="shared" si="408"/>
        <v>155</v>
      </c>
      <c r="C8441" s="4">
        <f t="shared" si="409"/>
        <v>23</v>
      </c>
      <c r="D8441" s="4" t="s">
        <v>809</v>
      </c>
      <c r="E8441" s="28">
        <v>573</v>
      </c>
      <c r="F8441" s="28">
        <v>101</v>
      </c>
      <c r="G8441" s="28">
        <v>6.1</v>
      </c>
      <c r="H8441" s="28">
        <v>217</v>
      </c>
      <c r="I8441" s="28">
        <v>12</v>
      </c>
      <c r="J8441" s="28">
        <v>7.1999999999999998E-3</v>
      </c>
      <c r="AI8441"/>
      <c r="AJ8441"/>
    </row>
    <row r="8442" spans="1:36" ht="14.5" x14ac:dyDescent="0.35">
      <c r="A8442" s="52">
        <f t="shared" si="407"/>
        <v>2016</v>
      </c>
      <c r="B8442" s="30">
        <f t="shared" si="408"/>
        <v>155</v>
      </c>
      <c r="C8442" s="4">
        <f t="shared" si="409"/>
        <v>23</v>
      </c>
      <c r="D8442" s="4" t="s">
        <v>809</v>
      </c>
      <c r="E8442" s="28">
        <v>573</v>
      </c>
      <c r="F8442" s="28">
        <v>101</v>
      </c>
      <c r="G8442" s="28">
        <v>6.1</v>
      </c>
      <c r="H8442" s="28">
        <v>217</v>
      </c>
      <c r="I8442" s="28">
        <v>12</v>
      </c>
      <c r="J8442" s="28">
        <v>5.7999999999999996E-3</v>
      </c>
      <c r="AI8442"/>
      <c r="AJ8442"/>
    </row>
    <row r="8443" spans="1:36" ht="14.5" x14ac:dyDescent="0.35">
      <c r="A8443" s="52">
        <f t="shared" si="407"/>
        <v>2016</v>
      </c>
      <c r="B8443" s="30">
        <f t="shared" si="408"/>
        <v>155</v>
      </c>
      <c r="C8443" s="4">
        <f t="shared" si="409"/>
        <v>23</v>
      </c>
      <c r="D8443" s="4" t="s">
        <v>809</v>
      </c>
      <c r="E8443" s="28">
        <v>573</v>
      </c>
      <c r="F8443" s="28">
        <v>101</v>
      </c>
      <c r="G8443" s="28">
        <v>6.1</v>
      </c>
      <c r="H8443" s="28">
        <v>217</v>
      </c>
      <c r="I8443" s="28">
        <v>12</v>
      </c>
      <c r="J8443" s="28">
        <v>7.4999999999999997E-3</v>
      </c>
      <c r="AI8443"/>
      <c r="AJ8443"/>
    </row>
    <row r="8444" spans="1:36" ht="14.5" x14ac:dyDescent="0.35">
      <c r="A8444" s="52">
        <f t="shared" si="407"/>
        <v>2016</v>
      </c>
      <c r="B8444" s="30">
        <f t="shared" si="408"/>
        <v>155</v>
      </c>
      <c r="C8444" s="4">
        <f t="shared" si="409"/>
        <v>23</v>
      </c>
      <c r="D8444" s="4" t="s">
        <v>809</v>
      </c>
      <c r="E8444" s="28">
        <v>573</v>
      </c>
      <c r="F8444" s="28">
        <v>101</v>
      </c>
      <c r="G8444" s="28">
        <v>6.1</v>
      </c>
      <c r="H8444" s="28">
        <v>217</v>
      </c>
      <c r="I8444" s="28">
        <v>12</v>
      </c>
      <c r="J8444" s="28">
        <v>6.3E-3</v>
      </c>
      <c r="AI8444"/>
      <c r="AJ8444"/>
    </row>
    <row r="8445" spans="1:36" ht="14.5" x14ac:dyDescent="0.35">
      <c r="A8445" s="52">
        <f t="shared" si="407"/>
        <v>2016</v>
      </c>
      <c r="B8445" s="30">
        <f t="shared" si="408"/>
        <v>155</v>
      </c>
      <c r="C8445" s="4">
        <f t="shared" si="409"/>
        <v>23</v>
      </c>
      <c r="D8445" s="4" t="s">
        <v>809</v>
      </c>
      <c r="E8445" s="28">
        <v>573</v>
      </c>
      <c r="F8445" s="28">
        <v>101</v>
      </c>
      <c r="G8445" s="28">
        <v>6.1</v>
      </c>
      <c r="H8445" s="28">
        <v>217</v>
      </c>
      <c r="I8445" s="28">
        <v>12</v>
      </c>
      <c r="J8445" s="28">
        <v>7.1000000000000004E-3</v>
      </c>
      <c r="AI8445"/>
      <c r="AJ8445"/>
    </row>
    <row r="8446" spans="1:36" ht="14.5" x14ac:dyDescent="0.35">
      <c r="A8446" s="52">
        <f t="shared" si="407"/>
        <v>2016</v>
      </c>
      <c r="B8446" s="30">
        <f t="shared" si="408"/>
        <v>155</v>
      </c>
      <c r="C8446" s="4">
        <f t="shared" si="409"/>
        <v>23</v>
      </c>
      <c r="D8446" s="4" t="s">
        <v>809</v>
      </c>
      <c r="E8446" s="28">
        <v>573</v>
      </c>
      <c r="F8446" s="28">
        <v>101</v>
      </c>
      <c r="G8446" s="28">
        <v>6.1</v>
      </c>
      <c r="H8446" s="28">
        <v>217</v>
      </c>
      <c r="I8446" s="28">
        <v>12</v>
      </c>
      <c r="J8446" s="28">
        <v>6.7999999999999996E-3</v>
      </c>
      <c r="AI8446"/>
      <c r="AJ8446"/>
    </row>
    <row r="8447" spans="1:36" ht="14.5" x14ac:dyDescent="0.35">
      <c r="A8447" s="52">
        <f t="shared" si="407"/>
        <v>2016</v>
      </c>
      <c r="B8447" s="30">
        <f t="shared" si="408"/>
        <v>155</v>
      </c>
      <c r="C8447" s="4">
        <f t="shared" si="409"/>
        <v>23</v>
      </c>
      <c r="D8447" s="4" t="s">
        <v>809</v>
      </c>
      <c r="E8447" s="28">
        <v>573</v>
      </c>
      <c r="F8447" s="28">
        <v>101</v>
      </c>
      <c r="G8447" s="28">
        <v>6.1</v>
      </c>
      <c r="H8447" s="28">
        <v>217</v>
      </c>
      <c r="I8447" s="28">
        <v>12</v>
      </c>
      <c r="J8447" s="28">
        <v>7.3000000000000001E-3</v>
      </c>
      <c r="AI8447"/>
      <c r="AJ8447"/>
    </row>
    <row r="8448" spans="1:36" ht="14.5" x14ac:dyDescent="0.35">
      <c r="A8448" s="52">
        <f t="shared" si="407"/>
        <v>2016</v>
      </c>
      <c r="B8448" s="30">
        <f t="shared" si="408"/>
        <v>155</v>
      </c>
      <c r="C8448" s="4">
        <f t="shared" si="409"/>
        <v>23</v>
      </c>
      <c r="D8448" s="4" t="s">
        <v>809</v>
      </c>
      <c r="E8448" s="28">
        <v>573</v>
      </c>
      <c r="F8448" s="28">
        <v>101</v>
      </c>
      <c r="G8448" s="28">
        <v>6.1</v>
      </c>
      <c r="H8448" s="28">
        <v>217</v>
      </c>
      <c r="I8448" s="28">
        <v>12</v>
      </c>
      <c r="J8448" s="28">
        <v>7.1999999999999998E-3</v>
      </c>
      <c r="AI8448"/>
      <c r="AJ8448"/>
    </row>
    <row r="8449" spans="1:36" ht="14.5" x14ac:dyDescent="0.35">
      <c r="A8449" s="52">
        <f t="shared" si="407"/>
        <v>2016</v>
      </c>
      <c r="B8449" s="30">
        <f t="shared" si="408"/>
        <v>155</v>
      </c>
      <c r="C8449" s="4">
        <f t="shared" si="409"/>
        <v>23</v>
      </c>
      <c r="D8449" s="4" t="s">
        <v>809</v>
      </c>
      <c r="E8449" s="28">
        <v>573</v>
      </c>
      <c r="F8449" s="28">
        <v>101</v>
      </c>
      <c r="G8449" s="28">
        <v>6.1</v>
      </c>
      <c r="H8449" s="28">
        <v>217</v>
      </c>
      <c r="I8449" s="28">
        <v>12</v>
      </c>
      <c r="J8449" s="28">
        <v>6.0000000000000001E-3</v>
      </c>
      <c r="AI8449"/>
      <c r="AJ8449"/>
    </row>
    <row r="8450" spans="1:36" ht="14.5" x14ac:dyDescent="0.35">
      <c r="A8450" s="52">
        <f t="shared" ref="A8450:A8513" si="410">YEAR(D8450)</f>
        <v>2016</v>
      </c>
      <c r="B8450" s="30">
        <f t="shared" ref="B8450:B8513" si="411">D8450-DATE(YEAR(D8450),1,0)</f>
        <v>155</v>
      </c>
      <c r="C8450" s="4">
        <f t="shared" ref="C8450:C8513" si="412">WEEKNUM(D8450,1)</f>
        <v>23</v>
      </c>
      <c r="D8450" s="4" t="s">
        <v>809</v>
      </c>
      <c r="E8450" s="28">
        <v>573</v>
      </c>
      <c r="F8450" s="28">
        <v>101</v>
      </c>
      <c r="G8450" s="28">
        <v>6.1</v>
      </c>
      <c r="H8450" s="28">
        <v>217</v>
      </c>
      <c r="I8450" s="28">
        <v>12</v>
      </c>
      <c r="J8450" s="28">
        <v>5.8999999999999999E-3</v>
      </c>
      <c r="AI8450"/>
      <c r="AJ8450"/>
    </row>
    <row r="8451" spans="1:36" ht="14.5" x14ac:dyDescent="0.35">
      <c r="A8451" s="52">
        <f t="shared" si="410"/>
        <v>2016</v>
      </c>
      <c r="B8451" s="30">
        <f t="shared" si="411"/>
        <v>155</v>
      </c>
      <c r="C8451" s="4">
        <f t="shared" si="412"/>
        <v>23</v>
      </c>
      <c r="D8451" s="4" t="s">
        <v>809</v>
      </c>
      <c r="E8451" s="28">
        <v>573</v>
      </c>
      <c r="F8451" s="28">
        <v>101</v>
      </c>
      <c r="G8451" s="28">
        <v>6.1</v>
      </c>
      <c r="H8451" s="28">
        <v>217</v>
      </c>
      <c r="I8451" s="28">
        <v>12</v>
      </c>
      <c r="J8451" s="28">
        <v>5.3E-3</v>
      </c>
      <c r="AI8451"/>
      <c r="AJ8451"/>
    </row>
    <row r="8452" spans="1:36" ht="14.5" x14ac:dyDescent="0.35">
      <c r="A8452" s="52">
        <f t="shared" si="410"/>
        <v>2016</v>
      </c>
      <c r="B8452" s="30">
        <f t="shared" si="411"/>
        <v>155</v>
      </c>
      <c r="C8452" s="4">
        <f t="shared" si="412"/>
        <v>23</v>
      </c>
      <c r="D8452" s="4" t="s">
        <v>809</v>
      </c>
      <c r="E8452" s="28">
        <v>573</v>
      </c>
      <c r="F8452" s="28">
        <v>101</v>
      </c>
      <c r="G8452" s="28">
        <v>6.1</v>
      </c>
      <c r="H8452" s="28">
        <v>217</v>
      </c>
      <c r="I8452" s="28">
        <v>12</v>
      </c>
      <c r="J8452" s="28">
        <v>9.4999999999999998E-3</v>
      </c>
      <c r="AI8452"/>
      <c r="AJ8452"/>
    </row>
    <row r="8453" spans="1:36" ht="14.5" x14ac:dyDescent="0.35">
      <c r="A8453" s="52">
        <f t="shared" si="410"/>
        <v>2016</v>
      </c>
      <c r="B8453" s="30">
        <f t="shared" si="411"/>
        <v>155</v>
      </c>
      <c r="C8453" s="4">
        <f t="shared" si="412"/>
        <v>23</v>
      </c>
      <c r="D8453" s="4" t="s">
        <v>809</v>
      </c>
      <c r="E8453" s="28">
        <v>573</v>
      </c>
      <c r="F8453" s="28">
        <v>101</v>
      </c>
      <c r="G8453" s="28">
        <v>6.1</v>
      </c>
      <c r="H8453" s="28">
        <v>217</v>
      </c>
      <c r="I8453" s="28">
        <v>12</v>
      </c>
      <c r="J8453" s="28">
        <v>6.4000000000000003E-3</v>
      </c>
      <c r="AI8453"/>
      <c r="AJ8453"/>
    </row>
    <row r="8454" spans="1:36" ht="14.5" x14ac:dyDescent="0.35">
      <c r="A8454" s="52">
        <f t="shared" si="410"/>
        <v>2016</v>
      </c>
      <c r="B8454" s="30">
        <f t="shared" si="411"/>
        <v>155</v>
      </c>
      <c r="C8454" s="4">
        <f t="shared" si="412"/>
        <v>23</v>
      </c>
      <c r="D8454" s="4" t="s">
        <v>809</v>
      </c>
      <c r="E8454" s="28">
        <v>573</v>
      </c>
      <c r="F8454" s="28">
        <v>101</v>
      </c>
      <c r="G8454" s="28">
        <v>6.1</v>
      </c>
      <c r="H8454" s="28">
        <v>217</v>
      </c>
      <c r="I8454" s="28">
        <v>12</v>
      </c>
      <c r="J8454" s="28">
        <v>6.8999999999999999E-3</v>
      </c>
      <c r="AI8454"/>
      <c r="AJ8454"/>
    </row>
    <row r="8455" spans="1:36" ht="14.5" x14ac:dyDescent="0.35">
      <c r="A8455" s="52">
        <f t="shared" si="410"/>
        <v>2016</v>
      </c>
      <c r="B8455" s="30">
        <f t="shared" si="411"/>
        <v>155</v>
      </c>
      <c r="C8455" s="4">
        <f t="shared" si="412"/>
        <v>23</v>
      </c>
      <c r="D8455" s="4" t="s">
        <v>809</v>
      </c>
      <c r="E8455" s="28">
        <v>573</v>
      </c>
      <c r="F8455" s="28">
        <v>101</v>
      </c>
      <c r="G8455" s="28">
        <v>6.1</v>
      </c>
      <c r="H8455" s="28">
        <v>217</v>
      </c>
      <c r="I8455" s="28">
        <v>12</v>
      </c>
      <c r="J8455" s="28">
        <v>8.2000000000000007E-3</v>
      </c>
      <c r="AI8455"/>
      <c r="AJ8455"/>
    </row>
    <row r="8456" spans="1:36" ht="14.5" x14ac:dyDescent="0.35">
      <c r="A8456" s="52">
        <f t="shared" si="410"/>
        <v>2016</v>
      </c>
      <c r="B8456" s="30">
        <f t="shared" si="411"/>
        <v>155</v>
      </c>
      <c r="C8456" s="4">
        <f t="shared" si="412"/>
        <v>23</v>
      </c>
      <c r="D8456" s="4" t="s">
        <v>809</v>
      </c>
      <c r="E8456" s="28">
        <v>572</v>
      </c>
      <c r="F8456" s="28">
        <v>101</v>
      </c>
      <c r="G8456" s="28">
        <v>6.1</v>
      </c>
      <c r="H8456" s="28">
        <v>217</v>
      </c>
      <c r="I8456" s="28">
        <v>13</v>
      </c>
      <c r="J8456" s="28">
        <v>1.7399999999999999E-2</v>
      </c>
      <c r="AI8456"/>
      <c r="AJ8456"/>
    </row>
    <row r="8457" spans="1:36" ht="14.5" x14ac:dyDescent="0.35">
      <c r="A8457" s="52">
        <f t="shared" si="410"/>
        <v>2016</v>
      </c>
      <c r="B8457" s="30">
        <f t="shared" si="411"/>
        <v>155</v>
      </c>
      <c r="C8457" s="4">
        <f t="shared" si="412"/>
        <v>23</v>
      </c>
      <c r="D8457" s="4" t="s">
        <v>809</v>
      </c>
      <c r="E8457" s="28">
        <v>572</v>
      </c>
      <c r="F8457" s="28">
        <v>101</v>
      </c>
      <c r="G8457" s="28">
        <v>6.1</v>
      </c>
      <c r="H8457" s="28">
        <v>217</v>
      </c>
      <c r="I8457" s="28">
        <v>13</v>
      </c>
      <c r="J8457" s="28">
        <v>1.3599999999999999E-2</v>
      </c>
      <c r="AI8457"/>
      <c r="AJ8457"/>
    </row>
    <row r="8458" spans="1:36" ht="14.5" x14ac:dyDescent="0.35">
      <c r="A8458" s="52">
        <f t="shared" si="410"/>
        <v>2016</v>
      </c>
      <c r="B8458" s="30">
        <f t="shared" si="411"/>
        <v>155</v>
      </c>
      <c r="C8458" s="4">
        <f t="shared" si="412"/>
        <v>23</v>
      </c>
      <c r="D8458" s="4" t="s">
        <v>809</v>
      </c>
      <c r="E8458" s="28">
        <v>572</v>
      </c>
      <c r="F8458" s="28">
        <v>101</v>
      </c>
      <c r="G8458" s="28">
        <v>6.1</v>
      </c>
      <c r="H8458" s="28">
        <v>217</v>
      </c>
      <c r="I8458" s="28">
        <v>13</v>
      </c>
      <c r="J8458" s="28">
        <v>1.7399999999999999E-2</v>
      </c>
      <c r="AI8458"/>
      <c r="AJ8458"/>
    </row>
    <row r="8459" spans="1:36" ht="14.5" x14ac:dyDescent="0.35">
      <c r="A8459" s="52">
        <f t="shared" si="410"/>
        <v>2016</v>
      </c>
      <c r="B8459" s="30">
        <f t="shared" si="411"/>
        <v>155</v>
      </c>
      <c r="C8459" s="4">
        <f t="shared" si="412"/>
        <v>23</v>
      </c>
      <c r="D8459" s="4" t="s">
        <v>809</v>
      </c>
      <c r="E8459" s="28">
        <v>572</v>
      </c>
      <c r="F8459" s="28">
        <v>101</v>
      </c>
      <c r="G8459" s="28">
        <v>6.1</v>
      </c>
      <c r="H8459" s="28">
        <v>217</v>
      </c>
      <c r="I8459" s="28">
        <v>13</v>
      </c>
      <c r="J8459" s="28">
        <v>1.95E-2</v>
      </c>
      <c r="AI8459"/>
      <c r="AJ8459"/>
    </row>
    <row r="8460" spans="1:36" ht="14.5" x14ac:dyDescent="0.35">
      <c r="A8460" s="52">
        <f t="shared" si="410"/>
        <v>2016</v>
      </c>
      <c r="B8460" s="30">
        <f t="shared" si="411"/>
        <v>155</v>
      </c>
      <c r="C8460" s="4">
        <f t="shared" si="412"/>
        <v>23</v>
      </c>
      <c r="D8460" s="4" t="s">
        <v>809</v>
      </c>
      <c r="E8460" s="28">
        <v>572</v>
      </c>
      <c r="F8460" s="28">
        <v>101</v>
      </c>
      <c r="G8460" s="28">
        <v>6.1</v>
      </c>
      <c r="H8460" s="28">
        <v>217</v>
      </c>
      <c r="I8460" s="28">
        <v>13</v>
      </c>
      <c r="J8460" s="28">
        <v>1.7600000000000001E-2</v>
      </c>
      <c r="AI8460"/>
      <c r="AJ8460"/>
    </row>
    <row r="8461" spans="1:36" ht="14.5" x14ac:dyDescent="0.35">
      <c r="A8461" s="52">
        <f t="shared" si="410"/>
        <v>2016</v>
      </c>
      <c r="B8461" s="30">
        <f t="shared" si="411"/>
        <v>155</v>
      </c>
      <c r="C8461" s="4">
        <f t="shared" si="412"/>
        <v>23</v>
      </c>
      <c r="D8461" s="4" t="s">
        <v>809</v>
      </c>
      <c r="E8461" s="28">
        <v>572</v>
      </c>
      <c r="F8461" s="28">
        <v>101</v>
      </c>
      <c r="G8461" s="28">
        <v>6.1</v>
      </c>
      <c r="H8461" s="28">
        <v>217</v>
      </c>
      <c r="I8461" s="28">
        <v>13</v>
      </c>
      <c r="J8461" s="28">
        <v>1.6400000000000001E-2</v>
      </c>
      <c r="AI8461"/>
      <c r="AJ8461"/>
    </row>
    <row r="8462" spans="1:36" ht="14.5" x14ac:dyDescent="0.35">
      <c r="A8462" s="52">
        <f t="shared" si="410"/>
        <v>2016</v>
      </c>
      <c r="B8462" s="30">
        <f t="shared" si="411"/>
        <v>155</v>
      </c>
      <c r="C8462" s="4">
        <f t="shared" si="412"/>
        <v>23</v>
      </c>
      <c r="D8462" s="4" t="s">
        <v>809</v>
      </c>
      <c r="E8462" s="28">
        <v>572</v>
      </c>
      <c r="F8462" s="28">
        <v>101</v>
      </c>
      <c r="G8462" s="28">
        <v>6.1</v>
      </c>
      <c r="H8462" s="28">
        <v>217</v>
      </c>
      <c r="I8462" s="28">
        <v>13</v>
      </c>
      <c r="J8462" s="28">
        <v>0.01</v>
      </c>
      <c r="AI8462"/>
      <c r="AJ8462"/>
    </row>
    <row r="8463" spans="1:36" ht="14.5" x14ac:dyDescent="0.35">
      <c r="A8463" s="52">
        <f t="shared" si="410"/>
        <v>2016</v>
      </c>
      <c r="B8463" s="30">
        <f t="shared" si="411"/>
        <v>155</v>
      </c>
      <c r="C8463" s="4">
        <f t="shared" si="412"/>
        <v>23</v>
      </c>
      <c r="D8463" s="4" t="s">
        <v>809</v>
      </c>
      <c r="E8463" s="28">
        <v>572</v>
      </c>
      <c r="F8463" s="28">
        <v>101</v>
      </c>
      <c r="G8463" s="28">
        <v>6.1</v>
      </c>
      <c r="H8463" s="28">
        <v>217</v>
      </c>
      <c r="I8463" s="28">
        <v>13</v>
      </c>
      <c r="J8463" s="28">
        <v>1.3100000000000001E-2</v>
      </c>
      <c r="AI8463"/>
      <c r="AJ8463"/>
    </row>
    <row r="8464" spans="1:36" ht="14.5" x14ac:dyDescent="0.35">
      <c r="A8464" s="52">
        <f t="shared" si="410"/>
        <v>2016</v>
      </c>
      <c r="B8464" s="30">
        <f t="shared" si="411"/>
        <v>155</v>
      </c>
      <c r="C8464" s="4">
        <f t="shared" si="412"/>
        <v>23</v>
      </c>
      <c r="D8464" s="4" t="s">
        <v>809</v>
      </c>
      <c r="E8464" s="28">
        <v>572</v>
      </c>
      <c r="F8464" s="28">
        <v>101</v>
      </c>
      <c r="G8464" s="28">
        <v>6.1</v>
      </c>
      <c r="H8464" s="28">
        <v>217</v>
      </c>
      <c r="I8464" s="28">
        <v>13</v>
      </c>
      <c r="J8464" s="28">
        <v>1.6E-2</v>
      </c>
      <c r="AI8464"/>
      <c r="AJ8464"/>
    </row>
    <row r="8465" spans="1:36" ht="14.5" x14ac:dyDescent="0.35">
      <c r="A8465" s="52">
        <f t="shared" si="410"/>
        <v>2016</v>
      </c>
      <c r="B8465" s="30">
        <f t="shared" si="411"/>
        <v>155</v>
      </c>
      <c r="C8465" s="4">
        <f t="shared" si="412"/>
        <v>23</v>
      </c>
      <c r="D8465" s="4" t="s">
        <v>809</v>
      </c>
      <c r="E8465" s="28">
        <v>572</v>
      </c>
      <c r="F8465" s="28">
        <v>101</v>
      </c>
      <c r="G8465" s="28">
        <v>6.1</v>
      </c>
      <c r="H8465" s="28">
        <v>217</v>
      </c>
      <c r="I8465" s="28">
        <v>13</v>
      </c>
      <c r="J8465" s="28">
        <v>1.3899999999999999E-2</v>
      </c>
      <c r="AI8465"/>
      <c r="AJ8465"/>
    </row>
    <row r="8466" spans="1:36" ht="14.5" x14ac:dyDescent="0.35">
      <c r="A8466" s="52">
        <f t="shared" si="410"/>
        <v>2016</v>
      </c>
      <c r="B8466" s="30">
        <f t="shared" si="411"/>
        <v>155</v>
      </c>
      <c r="C8466" s="4">
        <f t="shared" si="412"/>
        <v>23</v>
      </c>
      <c r="D8466" s="4" t="s">
        <v>809</v>
      </c>
      <c r="E8466" s="28">
        <v>572</v>
      </c>
      <c r="F8466" s="28">
        <v>101</v>
      </c>
      <c r="G8466" s="28">
        <v>6.1</v>
      </c>
      <c r="H8466" s="28">
        <v>217</v>
      </c>
      <c r="I8466" s="28">
        <v>13</v>
      </c>
      <c r="J8466" s="28">
        <v>1.9300000000000001E-2</v>
      </c>
      <c r="AI8466"/>
      <c r="AJ8466"/>
    </row>
    <row r="8467" spans="1:36" ht="14.5" x14ac:dyDescent="0.35">
      <c r="A8467" s="52">
        <f t="shared" si="410"/>
        <v>2016</v>
      </c>
      <c r="B8467" s="30">
        <f t="shared" si="411"/>
        <v>155</v>
      </c>
      <c r="C8467" s="4">
        <f t="shared" si="412"/>
        <v>23</v>
      </c>
      <c r="D8467" s="4" t="s">
        <v>809</v>
      </c>
      <c r="E8467" s="28">
        <v>572</v>
      </c>
      <c r="F8467" s="28">
        <v>101</v>
      </c>
      <c r="G8467" s="28">
        <v>6.1</v>
      </c>
      <c r="H8467" s="28">
        <v>217</v>
      </c>
      <c r="I8467" s="28">
        <v>13</v>
      </c>
      <c r="J8467" s="28">
        <v>0.02</v>
      </c>
      <c r="AI8467"/>
      <c r="AJ8467"/>
    </row>
    <row r="8468" spans="1:36" ht="14.5" x14ac:dyDescent="0.35">
      <c r="A8468" s="52">
        <f t="shared" si="410"/>
        <v>2016</v>
      </c>
      <c r="B8468" s="30">
        <f t="shared" si="411"/>
        <v>155</v>
      </c>
      <c r="C8468" s="4">
        <f t="shared" si="412"/>
        <v>23</v>
      </c>
      <c r="D8468" s="4" t="s">
        <v>809</v>
      </c>
      <c r="E8468" s="28">
        <v>572</v>
      </c>
      <c r="F8468" s="28">
        <v>101</v>
      </c>
      <c r="G8468" s="28">
        <v>6.1</v>
      </c>
      <c r="H8468" s="28">
        <v>217</v>
      </c>
      <c r="I8468" s="28">
        <v>13</v>
      </c>
      <c r="J8468" s="28">
        <v>1.89E-2</v>
      </c>
      <c r="AI8468"/>
      <c r="AJ8468"/>
    </row>
    <row r="8469" spans="1:36" ht="14.5" x14ac:dyDescent="0.35">
      <c r="A8469" s="52">
        <f t="shared" si="410"/>
        <v>2016</v>
      </c>
      <c r="B8469" s="30">
        <f t="shared" si="411"/>
        <v>155</v>
      </c>
      <c r="C8469" s="4">
        <f t="shared" si="412"/>
        <v>23</v>
      </c>
      <c r="D8469" s="4" t="s">
        <v>809</v>
      </c>
      <c r="E8469" s="28">
        <v>573</v>
      </c>
      <c r="F8469" s="28">
        <v>101</v>
      </c>
      <c r="G8469" s="28">
        <v>6.1</v>
      </c>
      <c r="H8469" s="28">
        <v>217</v>
      </c>
      <c r="I8469" s="28">
        <v>13</v>
      </c>
      <c r="J8469" s="28">
        <v>9.4999999999999998E-3</v>
      </c>
      <c r="AI8469"/>
      <c r="AJ8469"/>
    </row>
    <row r="8470" spans="1:36" ht="14.5" x14ac:dyDescent="0.35">
      <c r="A8470" s="52">
        <f t="shared" si="410"/>
        <v>2016</v>
      </c>
      <c r="B8470" s="30">
        <f t="shared" si="411"/>
        <v>155</v>
      </c>
      <c r="C8470" s="4">
        <f t="shared" si="412"/>
        <v>23</v>
      </c>
      <c r="D8470" s="4" t="s">
        <v>809</v>
      </c>
      <c r="E8470" s="28">
        <v>573</v>
      </c>
      <c r="F8470" s="28">
        <v>101</v>
      </c>
      <c r="G8470" s="28">
        <v>6.1</v>
      </c>
      <c r="H8470" s="28">
        <v>217</v>
      </c>
      <c r="I8470" s="28">
        <v>13</v>
      </c>
      <c r="J8470" s="28">
        <v>8.9999999999999993E-3</v>
      </c>
      <c r="AI8470"/>
      <c r="AJ8470"/>
    </row>
    <row r="8471" spans="1:36" ht="14.5" x14ac:dyDescent="0.35">
      <c r="A8471" s="52">
        <f t="shared" si="410"/>
        <v>2016</v>
      </c>
      <c r="B8471" s="30">
        <f t="shared" si="411"/>
        <v>155</v>
      </c>
      <c r="C8471" s="4">
        <f t="shared" si="412"/>
        <v>23</v>
      </c>
      <c r="D8471" s="4" t="s">
        <v>809</v>
      </c>
      <c r="E8471" s="28">
        <v>573</v>
      </c>
      <c r="F8471" s="28">
        <v>101</v>
      </c>
      <c r="G8471" s="28">
        <v>6.1</v>
      </c>
      <c r="H8471" s="28">
        <v>217</v>
      </c>
      <c r="I8471" s="28">
        <v>13</v>
      </c>
      <c r="J8471" s="28">
        <v>7.9000000000000008E-3</v>
      </c>
      <c r="AI8471"/>
      <c r="AJ8471"/>
    </row>
    <row r="8472" spans="1:36" ht="14.5" x14ac:dyDescent="0.35">
      <c r="A8472" s="52">
        <f t="shared" si="410"/>
        <v>2016</v>
      </c>
      <c r="B8472" s="30">
        <f t="shared" si="411"/>
        <v>155</v>
      </c>
      <c r="C8472" s="4">
        <f t="shared" si="412"/>
        <v>23</v>
      </c>
      <c r="D8472" s="4" t="s">
        <v>809</v>
      </c>
      <c r="E8472" s="28">
        <v>573</v>
      </c>
      <c r="F8472" s="28">
        <v>101</v>
      </c>
      <c r="G8472" s="28">
        <v>6.1</v>
      </c>
      <c r="H8472" s="28">
        <v>217</v>
      </c>
      <c r="I8472" s="28">
        <v>13</v>
      </c>
      <c r="J8472" s="28">
        <v>8.6E-3</v>
      </c>
      <c r="AI8472"/>
      <c r="AJ8472"/>
    </row>
    <row r="8473" spans="1:36" ht="14.5" x14ac:dyDescent="0.35">
      <c r="A8473" s="52">
        <f t="shared" si="410"/>
        <v>2016</v>
      </c>
      <c r="B8473" s="30">
        <f t="shared" si="411"/>
        <v>155</v>
      </c>
      <c r="C8473" s="4">
        <f t="shared" si="412"/>
        <v>23</v>
      </c>
      <c r="D8473" s="4" t="s">
        <v>809</v>
      </c>
      <c r="E8473" s="28">
        <v>573</v>
      </c>
      <c r="F8473" s="28">
        <v>101</v>
      </c>
      <c r="G8473" s="28">
        <v>6.1</v>
      </c>
      <c r="H8473" s="28">
        <v>217</v>
      </c>
      <c r="I8473" s="28">
        <v>13</v>
      </c>
      <c r="J8473" s="28">
        <v>6.3E-3</v>
      </c>
      <c r="AI8473"/>
      <c r="AJ8473"/>
    </row>
    <row r="8474" spans="1:36" ht="14.5" x14ac:dyDescent="0.35">
      <c r="A8474" s="52">
        <f t="shared" si="410"/>
        <v>2016</v>
      </c>
      <c r="B8474" s="30">
        <f t="shared" si="411"/>
        <v>155</v>
      </c>
      <c r="C8474" s="4">
        <f t="shared" si="412"/>
        <v>23</v>
      </c>
      <c r="D8474" s="4" t="s">
        <v>809</v>
      </c>
      <c r="E8474" s="28">
        <v>573</v>
      </c>
      <c r="F8474" s="28">
        <v>101</v>
      </c>
      <c r="G8474" s="28">
        <v>6.1</v>
      </c>
      <c r="H8474" s="28">
        <v>217</v>
      </c>
      <c r="I8474" s="28">
        <v>13</v>
      </c>
      <c r="J8474" s="28">
        <v>7.7999999999999996E-3</v>
      </c>
      <c r="AI8474"/>
      <c r="AJ8474"/>
    </row>
    <row r="8475" spans="1:36" ht="14.5" x14ac:dyDescent="0.35">
      <c r="A8475" s="52">
        <f t="shared" si="410"/>
        <v>2016</v>
      </c>
      <c r="B8475" s="30">
        <f t="shared" si="411"/>
        <v>155</v>
      </c>
      <c r="C8475" s="4">
        <f t="shared" si="412"/>
        <v>23</v>
      </c>
      <c r="D8475" s="4" t="s">
        <v>809</v>
      </c>
      <c r="E8475" s="28">
        <v>573</v>
      </c>
      <c r="F8475" s="28">
        <v>101</v>
      </c>
      <c r="G8475" s="28">
        <v>6.1</v>
      </c>
      <c r="H8475" s="28">
        <v>217</v>
      </c>
      <c r="I8475" s="28">
        <v>13</v>
      </c>
      <c r="J8475" s="28">
        <v>6.4000000000000003E-3</v>
      </c>
      <c r="AI8475"/>
      <c r="AJ8475"/>
    </row>
    <row r="8476" spans="1:36" ht="14.5" x14ac:dyDescent="0.35">
      <c r="A8476" s="52">
        <f t="shared" si="410"/>
        <v>2016</v>
      </c>
      <c r="B8476" s="30">
        <f t="shared" si="411"/>
        <v>155</v>
      </c>
      <c r="C8476" s="4">
        <f t="shared" si="412"/>
        <v>23</v>
      </c>
      <c r="D8476" s="4" t="s">
        <v>809</v>
      </c>
      <c r="E8476" s="28">
        <v>573</v>
      </c>
      <c r="F8476" s="28">
        <v>101</v>
      </c>
      <c r="G8476" s="28">
        <v>6.1</v>
      </c>
      <c r="H8476" s="28">
        <v>217</v>
      </c>
      <c r="I8476" s="28">
        <v>13</v>
      </c>
      <c r="J8476" s="28">
        <v>7.3000000000000001E-3</v>
      </c>
      <c r="AI8476"/>
      <c r="AJ8476"/>
    </row>
    <row r="8477" spans="1:36" ht="14.5" x14ac:dyDescent="0.35">
      <c r="A8477" s="52">
        <f t="shared" si="410"/>
        <v>2016</v>
      </c>
      <c r="B8477" s="30">
        <f t="shared" si="411"/>
        <v>155</v>
      </c>
      <c r="C8477" s="4">
        <f t="shared" si="412"/>
        <v>23</v>
      </c>
      <c r="D8477" s="4" t="s">
        <v>809</v>
      </c>
      <c r="E8477" s="28">
        <v>573</v>
      </c>
      <c r="F8477" s="28">
        <v>101</v>
      </c>
      <c r="G8477" s="28">
        <v>6.1</v>
      </c>
      <c r="H8477" s="28">
        <v>217</v>
      </c>
      <c r="I8477" s="28">
        <v>13</v>
      </c>
      <c r="J8477" s="28">
        <v>6.6E-3</v>
      </c>
      <c r="AI8477"/>
      <c r="AJ8477"/>
    </row>
    <row r="8478" spans="1:36" ht="14.5" x14ac:dyDescent="0.35">
      <c r="A8478" s="52">
        <f t="shared" si="410"/>
        <v>2016</v>
      </c>
      <c r="B8478" s="30">
        <f t="shared" si="411"/>
        <v>155</v>
      </c>
      <c r="C8478" s="4">
        <f t="shared" si="412"/>
        <v>23</v>
      </c>
      <c r="D8478" s="4" t="s">
        <v>809</v>
      </c>
      <c r="E8478" s="28">
        <v>573</v>
      </c>
      <c r="F8478" s="28">
        <v>101</v>
      </c>
      <c r="G8478" s="28">
        <v>6.1</v>
      </c>
      <c r="H8478" s="28">
        <v>217</v>
      </c>
      <c r="I8478" s="28">
        <v>13</v>
      </c>
      <c r="J8478" s="28">
        <v>7.1000000000000004E-3</v>
      </c>
      <c r="AI8478"/>
      <c r="AJ8478"/>
    </row>
    <row r="8479" spans="1:36" ht="14.5" x14ac:dyDescent="0.35">
      <c r="A8479" s="52">
        <f t="shared" si="410"/>
        <v>2016</v>
      </c>
      <c r="B8479" s="30">
        <f t="shared" si="411"/>
        <v>155</v>
      </c>
      <c r="C8479" s="4">
        <f t="shared" si="412"/>
        <v>23</v>
      </c>
      <c r="D8479" s="4" t="s">
        <v>809</v>
      </c>
      <c r="E8479" s="28">
        <v>573</v>
      </c>
      <c r="F8479" s="28">
        <v>101</v>
      </c>
      <c r="G8479" s="28">
        <v>6.1</v>
      </c>
      <c r="H8479" s="28">
        <v>217</v>
      </c>
      <c r="I8479" s="28">
        <v>13</v>
      </c>
      <c r="J8479" s="28">
        <v>8.0000000000000002E-3</v>
      </c>
      <c r="AI8479"/>
      <c r="AJ8479"/>
    </row>
    <row r="8480" spans="1:36" ht="14.5" x14ac:dyDescent="0.35">
      <c r="A8480" s="52">
        <f t="shared" si="410"/>
        <v>2016</v>
      </c>
      <c r="B8480" s="30">
        <f t="shared" si="411"/>
        <v>155</v>
      </c>
      <c r="C8480" s="4">
        <f t="shared" si="412"/>
        <v>23</v>
      </c>
      <c r="D8480" s="4" t="s">
        <v>809</v>
      </c>
      <c r="E8480" s="28">
        <v>573</v>
      </c>
      <c r="F8480" s="28">
        <v>101</v>
      </c>
      <c r="G8480" s="28">
        <v>6.1</v>
      </c>
      <c r="H8480" s="28">
        <v>217</v>
      </c>
      <c r="I8480" s="28">
        <v>13</v>
      </c>
      <c r="J8480" s="28">
        <v>6.6E-3</v>
      </c>
      <c r="AI8480"/>
      <c r="AJ8480"/>
    </row>
    <row r="8481" spans="1:36" ht="14.5" x14ac:dyDescent="0.35">
      <c r="A8481" s="52">
        <f t="shared" si="410"/>
        <v>2016</v>
      </c>
      <c r="B8481" s="30">
        <f t="shared" si="411"/>
        <v>155</v>
      </c>
      <c r="C8481" s="4">
        <f t="shared" si="412"/>
        <v>23</v>
      </c>
      <c r="D8481" s="4" t="s">
        <v>809</v>
      </c>
      <c r="E8481" s="28">
        <v>573</v>
      </c>
      <c r="F8481" s="28">
        <v>101</v>
      </c>
      <c r="G8481" s="28">
        <v>6.1</v>
      </c>
      <c r="H8481" s="28">
        <v>217</v>
      </c>
      <c r="I8481" s="28">
        <v>13</v>
      </c>
      <c r="J8481" s="28">
        <v>8.8000000000000005E-3</v>
      </c>
      <c r="AI8481"/>
      <c r="AJ8481"/>
    </row>
    <row r="8482" spans="1:36" ht="14.5" x14ac:dyDescent="0.35">
      <c r="A8482" s="52">
        <f t="shared" si="410"/>
        <v>2016</v>
      </c>
      <c r="B8482" s="30">
        <f t="shared" si="411"/>
        <v>155</v>
      </c>
      <c r="C8482" s="4">
        <f t="shared" si="412"/>
        <v>23</v>
      </c>
      <c r="D8482" s="4" t="s">
        <v>809</v>
      </c>
      <c r="E8482" s="28">
        <v>573</v>
      </c>
      <c r="F8482" s="28">
        <v>101</v>
      </c>
      <c r="G8482" s="28">
        <v>6.1</v>
      </c>
      <c r="H8482" s="28">
        <v>217</v>
      </c>
      <c r="I8482" s="28">
        <v>13</v>
      </c>
      <c r="J8482" s="28">
        <v>8.6E-3</v>
      </c>
      <c r="AI8482"/>
      <c r="AJ8482"/>
    </row>
    <row r="8483" spans="1:36" ht="14.5" x14ac:dyDescent="0.35">
      <c r="A8483" s="52">
        <f t="shared" si="410"/>
        <v>2016</v>
      </c>
      <c r="B8483" s="30">
        <f t="shared" si="411"/>
        <v>155</v>
      </c>
      <c r="C8483" s="4">
        <f t="shared" si="412"/>
        <v>23</v>
      </c>
      <c r="D8483" s="4" t="s">
        <v>809</v>
      </c>
      <c r="E8483" s="28">
        <v>573</v>
      </c>
      <c r="F8483" s="28">
        <v>101</v>
      </c>
      <c r="G8483" s="28">
        <v>6.1</v>
      </c>
      <c r="H8483" s="28">
        <v>217</v>
      </c>
      <c r="I8483" s="28">
        <v>13</v>
      </c>
      <c r="J8483" s="28">
        <v>6.7000000000000002E-3</v>
      </c>
      <c r="AI8483"/>
      <c r="AJ8483"/>
    </row>
    <row r="8484" spans="1:36" ht="14.5" x14ac:dyDescent="0.35">
      <c r="A8484" s="52">
        <f t="shared" si="410"/>
        <v>2016</v>
      </c>
      <c r="B8484" s="30">
        <f t="shared" si="411"/>
        <v>155</v>
      </c>
      <c r="C8484" s="4">
        <f t="shared" si="412"/>
        <v>23</v>
      </c>
      <c r="D8484" s="4" t="s">
        <v>809</v>
      </c>
      <c r="E8484" s="28">
        <v>573</v>
      </c>
      <c r="F8484" s="28">
        <v>101</v>
      </c>
      <c r="G8484" s="28">
        <v>6.1</v>
      </c>
      <c r="H8484" s="28">
        <v>217</v>
      </c>
      <c r="I8484" s="28">
        <v>13</v>
      </c>
      <c r="J8484" s="28">
        <v>7.1999999999999998E-3</v>
      </c>
      <c r="AI8484"/>
      <c r="AJ8484"/>
    </row>
    <row r="8485" spans="1:36" ht="14.5" x14ac:dyDescent="0.35">
      <c r="A8485" s="52">
        <f t="shared" si="410"/>
        <v>2016</v>
      </c>
      <c r="B8485" s="30">
        <f t="shared" si="411"/>
        <v>155</v>
      </c>
      <c r="C8485" s="4">
        <f t="shared" si="412"/>
        <v>23</v>
      </c>
      <c r="D8485" s="4" t="s">
        <v>809</v>
      </c>
      <c r="E8485" s="28">
        <v>572</v>
      </c>
      <c r="F8485" s="28">
        <v>101</v>
      </c>
      <c r="G8485" s="28">
        <v>6.1</v>
      </c>
      <c r="H8485" s="28">
        <v>217</v>
      </c>
      <c r="I8485" s="28">
        <v>14</v>
      </c>
      <c r="J8485" s="28">
        <v>1.4E-2</v>
      </c>
      <c r="AI8485"/>
      <c r="AJ8485"/>
    </row>
    <row r="8486" spans="1:36" ht="14.5" x14ac:dyDescent="0.35">
      <c r="A8486" s="52">
        <f t="shared" si="410"/>
        <v>2016</v>
      </c>
      <c r="B8486" s="30">
        <f t="shared" si="411"/>
        <v>155</v>
      </c>
      <c r="C8486" s="4">
        <f t="shared" si="412"/>
        <v>23</v>
      </c>
      <c r="D8486" s="4" t="s">
        <v>809</v>
      </c>
      <c r="E8486" s="28">
        <v>572</v>
      </c>
      <c r="F8486" s="28">
        <v>101</v>
      </c>
      <c r="G8486" s="28">
        <v>6.1</v>
      </c>
      <c r="H8486" s="28">
        <v>217</v>
      </c>
      <c r="I8486" s="28">
        <v>14</v>
      </c>
      <c r="J8486" s="28">
        <v>1.55E-2</v>
      </c>
      <c r="AI8486"/>
      <c r="AJ8486"/>
    </row>
    <row r="8487" spans="1:36" ht="14.5" x14ac:dyDescent="0.35">
      <c r="A8487" s="52">
        <f t="shared" si="410"/>
        <v>2016</v>
      </c>
      <c r="B8487" s="30">
        <f t="shared" si="411"/>
        <v>155</v>
      </c>
      <c r="C8487" s="4">
        <f t="shared" si="412"/>
        <v>23</v>
      </c>
      <c r="D8487" s="4" t="s">
        <v>809</v>
      </c>
      <c r="E8487" s="28">
        <v>572</v>
      </c>
      <c r="F8487" s="28">
        <v>101</v>
      </c>
      <c r="G8487" s="28">
        <v>6.1</v>
      </c>
      <c r="H8487" s="28">
        <v>217</v>
      </c>
      <c r="I8487" s="28">
        <v>14</v>
      </c>
      <c r="J8487" s="28">
        <v>1.72E-2</v>
      </c>
      <c r="AI8487"/>
      <c r="AJ8487"/>
    </row>
    <row r="8488" spans="1:36" ht="14.5" x14ac:dyDescent="0.35">
      <c r="A8488" s="52">
        <f t="shared" si="410"/>
        <v>2016</v>
      </c>
      <c r="B8488" s="30">
        <f t="shared" si="411"/>
        <v>155</v>
      </c>
      <c r="C8488" s="4">
        <f t="shared" si="412"/>
        <v>23</v>
      </c>
      <c r="D8488" s="4" t="s">
        <v>809</v>
      </c>
      <c r="E8488" s="28">
        <v>573</v>
      </c>
      <c r="F8488" s="28">
        <v>101</v>
      </c>
      <c r="G8488" s="28">
        <v>6.1</v>
      </c>
      <c r="H8488" s="28">
        <v>217</v>
      </c>
      <c r="I8488" s="28">
        <v>14</v>
      </c>
      <c r="J8488" s="28">
        <v>8.3999999999999995E-3</v>
      </c>
      <c r="AI8488"/>
      <c r="AJ8488"/>
    </row>
    <row r="8489" spans="1:36" ht="14.5" x14ac:dyDescent="0.35">
      <c r="A8489" s="52">
        <f t="shared" si="410"/>
        <v>2016</v>
      </c>
      <c r="B8489" s="30">
        <f t="shared" si="411"/>
        <v>155</v>
      </c>
      <c r="C8489" s="4">
        <f t="shared" si="412"/>
        <v>23</v>
      </c>
      <c r="D8489" s="4" t="s">
        <v>809</v>
      </c>
      <c r="E8489" s="28">
        <v>573</v>
      </c>
      <c r="F8489" s="28">
        <v>101</v>
      </c>
      <c r="G8489" s="28">
        <v>6.1</v>
      </c>
      <c r="H8489" s="28">
        <v>217</v>
      </c>
      <c r="I8489" s="28">
        <v>14</v>
      </c>
      <c r="J8489" s="28">
        <v>0.01</v>
      </c>
      <c r="AI8489"/>
      <c r="AJ8489"/>
    </row>
    <row r="8490" spans="1:36" ht="14.5" x14ac:dyDescent="0.35">
      <c r="A8490" s="52">
        <f t="shared" si="410"/>
        <v>2016</v>
      </c>
      <c r="B8490" s="30">
        <f t="shared" si="411"/>
        <v>155</v>
      </c>
      <c r="C8490" s="4">
        <f t="shared" si="412"/>
        <v>23</v>
      </c>
      <c r="D8490" s="4" t="s">
        <v>809</v>
      </c>
      <c r="E8490" s="28">
        <v>573</v>
      </c>
      <c r="F8490" s="28">
        <v>101</v>
      </c>
      <c r="G8490" s="28">
        <v>6.1</v>
      </c>
      <c r="H8490" s="28">
        <v>217</v>
      </c>
      <c r="I8490" s="28">
        <v>14</v>
      </c>
      <c r="J8490" s="28">
        <v>1.04E-2</v>
      </c>
      <c r="AI8490"/>
      <c r="AJ8490"/>
    </row>
    <row r="8491" spans="1:36" ht="14.5" x14ac:dyDescent="0.35">
      <c r="A8491" s="52">
        <f t="shared" si="410"/>
        <v>2016</v>
      </c>
      <c r="B8491" s="30">
        <f t="shared" si="411"/>
        <v>155</v>
      </c>
      <c r="C8491" s="4">
        <f t="shared" si="412"/>
        <v>23</v>
      </c>
      <c r="D8491" s="4" t="s">
        <v>809</v>
      </c>
      <c r="E8491" s="28">
        <v>573</v>
      </c>
      <c r="F8491" s="28">
        <v>101</v>
      </c>
      <c r="G8491" s="28">
        <v>6.1</v>
      </c>
      <c r="H8491" s="28">
        <v>217</v>
      </c>
      <c r="I8491" s="28">
        <v>14</v>
      </c>
      <c r="J8491" s="28">
        <v>1.0200000000000001E-2</v>
      </c>
      <c r="AI8491"/>
      <c r="AJ8491"/>
    </row>
    <row r="8492" spans="1:36" ht="14.5" x14ac:dyDescent="0.35">
      <c r="A8492" s="52">
        <f t="shared" si="410"/>
        <v>2016</v>
      </c>
      <c r="B8492" s="30">
        <f t="shared" si="411"/>
        <v>155</v>
      </c>
      <c r="C8492" s="4">
        <f t="shared" si="412"/>
        <v>23</v>
      </c>
      <c r="D8492" s="4" t="s">
        <v>809</v>
      </c>
      <c r="E8492" s="28">
        <v>573</v>
      </c>
      <c r="F8492" s="28">
        <v>101</v>
      </c>
      <c r="G8492" s="28">
        <v>6.1</v>
      </c>
      <c r="H8492" s="28">
        <v>217</v>
      </c>
      <c r="I8492" s="28">
        <v>14</v>
      </c>
      <c r="J8492" s="28">
        <v>9.7999999999999997E-3</v>
      </c>
      <c r="AI8492"/>
      <c r="AJ8492"/>
    </row>
    <row r="8493" spans="1:36" ht="14.5" x14ac:dyDescent="0.35">
      <c r="A8493" s="52">
        <f t="shared" si="410"/>
        <v>2016</v>
      </c>
      <c r="B8493" s="30">
        <f t="shared" si="411"/>
        <v>155</v>
      </c>
      <c r="C8493" s="4">
        <f t="shared" si="412"/>
        <v>23</v>
      </c>
      <c r="D8493" s="4" t="s">
        <v>809</v>
      </c>
      <c r="E8493" s="28">
        <v>573</v>
      </c>
      <c r="F8493" s="28">
        <v>101</v>
      </c>
      <c r="G8493" s="28">
        <v>6.1</v>
      </c>
      <c r="H8493" s="28">
        <v>217</v>
      </c>
      <c r="I8493" s="28">
        <v>14</v>
      </c>
      <c r="J8493" s="28">
        <v>1.03E-2</v>
      </c>
      <c r="AI8493"/>
      <c r="AJ8493"/>
    </row>
    <row r="8494" spans="1:36" ht="14.5" x14ac:dyDescent="0.35">
      <c r="A8494" s="52">
        <f t="shared" si="410"/>
        <v>2016</v>
      </c>
      <c r="B8494" s="30">
        <f t="shared" si="411"/>
        <v>155</v>
      </c>
      <c r="C8494" s="4">
        <f t="shared" si="412"/>
        <v>23</v>
      </c>
      <c r="D8494" s="4" t="s">
        <v>809</v>
      </c>
      <c r="E8494" s="28">
        <v>572</v>
      </c>
      <c r="F8494" s="28">
        <v>101</v>
      </c>
      <c r="G8494" s="28">
        <v>6.1</v>
      </c>
      <c r="H8494" s="28">
        <v>217</v>
      </c>
      <c r="I8494" s="28">
        <v>15</v>
      </c>
      <c r="J8494" s="28">
        <v>1.8599999999999998E-2</v>
      </c>
      <c r="AI8494"/>
      <c r="AJ8494"/>
    </row>
    <row r="8495" spans="1:36" ht="14.5" x14ac:dyDescent="0.35">
      <c r="A8495" s="52">
        <f t="shared" si="410"/>
        <v>2016</v>
      </c>
      <c r="B8495" s="30">
        <f t="shared" si="411"/>
        <v>155</v>
      </c>
      <c r="C8495" s="4">
        <f t="shared" si="412"/>
        <v>23</v>
      </c>
      <c r="D8495" s="4" t="s">
        <v>809</v>
      </c>
      <c r="E8495" s="28">
        <v>573</v>
      </c>
      <c r="F8495" s="28">
        <v>101</v>
      </c>
      <c r="G8495" s="28">
        <v>6.1</v>
      </c>
      <c r="H8495" s="28">
        <v>217</v>
      </c>
      <c r="I8495" s="28">
        <v>15</v>
      </c>
      <c r="J8495" s="28">
        <v>1.1900000000000001E-2</v>
      </c>
      <c r="AI8495"/>
      <c r="AJ8495"/>
    </row>
    <row r="8496" spans="1:36" ht="14.5" x14ac:dyDescent="0.35">
      <c r="A8496" s="52">
        <f t="shared" si="410"/>
        <v>2016</v>
      </c>
      <c r="B8496" s="30">
        <f t="shared" si="411"/>
        <v>156</v>
      </c>
      <c r="C8496" s="4">
        <f t="shared" si="412"/>
        <v>23</v>
      </c>
      <c r="D8496" s="4" t="s">
        <v>810</v>
      </c>
      <c r="E8496" s="28">
        <v>577</v>
      </c>
      <c r="F8496" s="28">
        <v>142</v>
      </c>
      <c r="G8496" s="28">
        <v>7.4</v>
      </c>
      <c r="H8496" s="28">
        <v>217</v>
      </c>
      <c r="I8496" s="28">
        <v>10</v>
      </c>
      <c r="J8496" s="28">
        <v>1.0699999999999999E-2</v>
      </c>
      <c r="AI8496"/>
      <c r="AJ8496"/>
    </row>
    <row r="8497" spans="1:36" ht="14.5" x14ac:dyDescent="0.35">
      <c r="A8497" s="52">
        <f t="shared" si="410"/>
        <v>2016</v>
      </c>
      <c r="B8497" s="30">
        <f t="shared" si="411"/>
        <v>156</v>
      </c>
      <c r="C8497" s="4">
        <f t="shared" si="412"/>
        <v>23</v>
      </c>
      <c r="D8497" s="4" t="s">
        <v>810</v>
      </c>
      <c r="E8497" s="28">
        <v>577</v>
      </c>
      <c r="F8497" s="28">
        <v>142</v>
      </c>
      <c r="G8497" s="28">
        <v>7.4</v>
      </c>
      <c r="H8497" s="28">
        <v>217</v>
      </c>
      <c r="I8497" s="28">
        <v>11</v>
      </c>
      <c r="J8497" s="28">
        <v>1.2800000000000001E-2</v>
      </c>
      <c r="AI8497"/>
      <c r="AJ8497"/>
    </row>
    <row r="8498" spans="1:36" ht="14.5" x14ac:dyDescent="0.35">
      <c r="A8498" s="52">
        <f t="shared" si="410"/>
        <v>2016</v>
      </c>
      <c r="B8498" s="30">
        <f t="shared" si="411"/>
        <v>156</v>
      </c>
      <c r="C8498" s="4">
        <f t="shared" si="412"/>
        <v>23</v>
      </c>
      <c r="D8498" s="4" t="s">
        <v>810</v>
      </c>
      <c r="E8498" s="28">
        <v>576</v>
      </c>
      <c r="F8498" s="28">
        <v>142</v>
      </c>
      <c r="G8498" s="28">
        <v>7.4</v>
      </c>
      <c r="H8498" s="28">
        <v>217</v>
      </c>
      <c r="I8498" s="28">
        <v>12</v>
      </c>
      <c r="J8498" s="28">
        <v>9.7999999999999997E-3</v>
      </c>
      <c r="AI8498"/>
      <c r="AJ8498"/>
    </row>
    <row r="8499" spans="1:36" ht="14.5" x14ac:dyDescent="0.35">
      <c r="A8499" s="52">
        <f t="shared" si="410"/>
        <v>2016</v>
      </c>
      <c r="B8499" s="30">
        <f t="shared" si="411"/>
        <v>156</v>
      </c>
      <c r="C8499" s="4">
        <f t="shared" si="412"/>
        <v>23</v>
      </c>
      <c r="D8499" s="4" t="s">
        <v>810</v>
      </c>
      <c r="E8499" s="28">
        <v>576</v>
      </c>
      <c r="F8499" s="28">
        <v>142</v>
      </c>
      <c r="G8499" s="28">
        <v>7.4</v>
      </c>
      <c r="H8499" s="28">
        <v>217</v>
      </c>
      <c r="I8499" s="28">
        <v>13</v>
      </c>
      <c r="J8499" s="28">
        <v>1.2699999999999999E-2</v>
      </c>
      <c r="AI8499"/>
      <c r="AJ8499"/>
    </row>
    <row r="8500" spans="1:36" ht="14.5" x14ac:dyDescent="0.35">
      <c r="A8500" s="52">
        <f t="shared" si="410"/>
        <v>2016</v>
      </c>
      <c r="B8500" s="30">
        <f t="shared" si="411"/>
        <v>156</v>
      </c>
      <c r="C8500" s="4">
        <f t="shared" si="412"/>
        <v>23</v>
      </c>
      <c r="D8500" s="4" t="s">
        <v>810</v>
      </c>
      <c r="E8500" s="28">
        <v>576</v>
      </c>
      <c r="F8500" s="28">
        <v>142</v>
      </c>
      <c r="G8500" s="28">
        <v>7.4</v>
      </c>
      <c r="H8500" s="28">
        <v>217</v>
      </c>
      <c r="I8500" s="28">
        <v>13</v>
      </c>
      <c r="J8500" s="28">
        <v>1.3599999999999999E-2</v>
      </c>
      <c r="AI8500"/>
      <c r="AJ8500"/>
    </row>
    <row r="8501" spans="1:36" ht="14.5" x14ac:dyDescent="0.35">
      <c r="A8501" s="52">
        <f t="shared" si="410"/>
        <v>2016</v>
      </c>
      <c r="B8501" s="30">
        <f t="shared" si="411"/>
        <v>156</v>
      </c>
      <c r="C8501" s="4">
        <f t="shared" si="412"/>
        <v>23</v>
      </c>
      <c r="D8501" s="4" t="s">
        <v>810</v>
      </c>
      <c r="E8501" s="28">
        <v>576</v>
      </c>
      <c r="F8501" s="28">
        <v>142</v>
      </c>
      <c r="G8501" s="28">
        <v>7.4</v>
      </c>
      <c r="H8501" s="28">
        <v>217</v>
      </c>
      <c r="I8501" s="28">
        <v>13</v>
      </c>
      <c r="J8501" s="28">
        <v>1.54E-2</v>
      </c>
      <c r="AI8501"/>
      <c r="AJ8501"/>
    </row>
    <row r="8502" spans="1:36" ht="14.5" x14ac:dyDescent="0.35">
      <c r="A8502" s="52">
        <f t="shared" si="410"/>
        <v>2016</v>
      </c>
      <c r="B8502" s="30">
        <f t="shared" si="411"/>
        <v>156</v>
      </c>
      <c r="C8502" s="4">
        <f t="shared" si="412"/>
        <v>23</v>
      </c>
      <c r="D8502" s="4" t="s">
        <v>810</v>
      </c>
      <c r="E8502" s="28">
        <v>576</v>
      </c>
      <c r="F8502" s="28">
        <v>142</v>
      </c>
      <c r="G8502" s="28">
        <v>7.4</v>
      </c>
      <c r="H8502" s="28">
        <v>217</v>
      </c>
      <c r="I8502" s="28">
        <v>13</v>
      </c>
      <c r="J8502" s="28">
        <v>1.15E-2</v>
      </c>
      <c r="AI8502"/>
      <c r="AJ8502"/>
    </row>
    <row r="8503" spans="1:36" ht="14.5" x14ac:dyDescent="0.35">
      <c r="A8503" s="52">
        <f t="shared" si="410"/>
        <v>2016</v>
      </c>
      <c r="B8503" s="30">
        <f t="shared" si="411"/>
        <v>156</v>
      </c>
      <c r="C8503" s="4">
        <f t="shared" si="412"/>
        <v>23</v>
      </c>
      <c r="D8503" s="4" t="s">
        <v>810</v>
      </c>
      <c r="E8503" s="28">
        <v>576</v>
      </c>
      <c r="F8503" s="28">
        <v>142</v>
      </c>
      <c r="G8503" s="28">
        <v>7.4</v>
      </c>
      <c r="H8503" s="28">
        <v>217</v>
      </c>
      <c r="I8503" s="28">
        <v>13</v>
      </c>
      <c r="J8503" s="28">
        <v>1.43E-2</v>
      </c>
      <c r="AI8503"/>
      <c r="AJ8503"/>
    </row>
    <row r="8504" spans="1:36" ht="14.5" x14ac:dyDescent="0.35">
      <c r="A8504" s="52">
        <f t="shared" si="410"/>
        <v>2016</v>
      </c>
      <c r="B8504" s="30">
        <f t="shared" si="411"/>
        <v>156</v>
      </c>
      <c r="C8504" s="4">
        <f t="shared" si="412"/>
        <v>23</v>
      </c>
      <c r="D8504" s="4" t="s">
        <v>810</v>
      </c>
      <c r="E8504" s="28">
        <v>576</v>
      </c>
      <c r="F8504" s="28">
        <v>142</v>
      </c>
      <c r="G8504" s="28">
        <v>7.4</v>
      </c>
      <c r="H8504" s="28">
        <v>217</v>
      </c>
      <c r="I8504" s="28">
        <v>13</v>
      </c>
      <c r="J8504" s="28">
        <v>1.5800000000000002E-2</v>
      </c>
      <c r="AI8504"/>
      <c r="AJ8504"/>
    </row>
    <row r="8505" spans="1:36" ht="14.5" x14ac:dyDescent="0.35">
      <c r="A8505" s="52">
        <f t="shared" si="410"/>
        <v>2016</v>
      </c>
      <c r="B8505" s="30">
        <f t="shared" si="411"/>
        <v>156</v>
      </c>
      <c r="C8505" s="4">
        <f t="shared" si="412"/>
        <v>23</v>
      </c>
      <c r="D8505" s="4" t="s">
        <v>810</v>
      </c>
      <c r="E8505" s="28">
        <v>576</v>
      </c>
      <c r="F8505" s="28">
        <v>142</v>
      </c>
      <c r="G8505" s="28">
        <v>7.4</v>
      </c>
      <c r="H8505" s="28">
        <v>217</v>
      </c>
      <c r="I8505" s="28">
        <v>13</v>
      </c>
      <c r="J8505" s="28">
        <v>1.4E-2</v>
      </c>
      <c r="AI8505"/>
      <c r="AJ8505"/>
    </row>
    <row r="8506" spans="1:36" ht="14.5" x14ac:dyDescent="0.35">
      <c r="A8506" s="52">
        <f t="shared" si="410"/>
        <v>2016</v>
      </c>
      <c r="B8506" s="30">
        <f t="shared" si="411"/>
        <v>156</v>
      </c>
      <c r="C8506" s="4">
        <f t="shared" si="412"/>
        <v>23</v>
      </c>
      <c r="D8506" s="4" t="s">
        <v>810</v>
      </c>
      <c r="E8506" s="28">
        <v>576</v>
      </c>
      <c r="F8506" s="28">
        <v>142</v>
      </c>
      <c r="G8506" s="28">
        <v>7.4</v>
      </c>
      <c r="H8506" s="28">
        <v>217</v>
      </c>
      <c r="I8506" s="28">
        <v>14</v>
      </c>
      <c r="J8506" s="28">
        <v>1.1900000000000001E-2</v>
      </c>
      <c r="AI8506"/>
      <c r="AJ8506"/>
    </row>
    <row r="8507" spans="1:36" ht="14.5" x14ac:dyDescent="0.35">
      <c r="A8507" s="52">
        <f t="shared" si="410"/>
        <v>2016</v>
      </c>
      <c r="B8507" s="30">
        <f t="shared" si="411"/>
        <v>156</v>
      </c>
      <c r="C8507" s="4">
        <f t="shared" si="412"/>
        <v>23</v>
      </c>
      <c r="D8507" s="4" t="s">
        <v>810</v>
      </c>
      <c r="E8507" s="28">
        <v>576</v>
      </c>
      <c r="F8507" s="28">
        <v>142</v>
      </c>
      <c r="G8507" s="28">
        <v>7.4</v>
      </c>
      <c r="H8507" s="28">
        <v>217</v>
      </c>
      <c r="I8507" s="28">
        <v>14</v>
      </c>
      <c r="J8507" s="28">
        <v>1.46E-2</v>
      </c>
      <c r="AI8507"/>
      <c r="AJ8507"/>
    </row>
    <row r="8508" spans="1:36" ht="14.5" x14ac:dyDescent="0.35">
      <c r="A8508" s="52">
        <f t="shared" si="410"/>
        <v>2016</v>
      </c>
      <c r="B8508" s="30">
        <f t="shared" si="411"/>
        <v>156</v>
      </c>
      <c r="C8508" s="4">
        <f t="shared" si="412"/>
        <v>23</v>
      </c>
      <c r="D8508" s="4" t="s">
        <v>810</v>
      </c>
      <c r="E8508" s="28">
        <v>576</v>
      </c>
      <c r="F8508" s="28">
        <v>142</v>
      </c>
      <c r="G8508" s="28">
        <v>7.4</v>
      </c>
      <c r="H8508" s="28">
        <v>217</v>
      </c>
      <c r="I8508" s="28">
        <v>14</v>
      </c>
      <c r="J8508" s="28">
        <v>1.49E-2</v>
      </c>
      <c r="AI8508"/>
      <c r="AJ8508"/>
    </row>
    <row r="8509" spans="1:36" ht="14.5" x14ac:dyDescent="0.35">
      <c r="A8509" s="52">
        <f t="shared" si="410"/>
        <v>2016</v>
      </c>
      <c r="B8509" s="30">
        <f t="shared" si="411"/>
        <v>156</v>
      </c>
      <c r="C8509" s="4">
        <f t="shared" si="412"/>
        <v>23</v>
      </c>
      <c r="D8509" s="4" t="s">
        <v>810</v>
      </c>
      <c r="E8509" s="28">
        <v>577</v>
      </c>
      <c r="F8509" s="28">
        <v>142</v>
      </c>
      <c r="G8509" s="28">
        <v>7.4</v>
      </c>
      <c r="H8509" s="28">
        <v>217</v>
      </c>
      <c r="I8509" s="28">
        <v>14</v>
      </c>
      <c r="J8509" s="28">
        <v>1.52E-2</v>
      </c>
      <c r="AI8509"/>
      <c r="AJ8509"/>
    </row>
    <row r="8510" spans="1:36" ht="14.5" x14ac:dyDescent="0.35">
      <c r="A8510" s="52">
        <f t="shared" si="410"/>
        <v>2016</v>
      </c>
      <c r="B8510" s="30">
        <f t="shared" si="411"/>
        <v>156</v>
      </c>
      <c r="C8510" s="4">
        <f t="shared" si="412"/>
        <v>23</v>
      </c>
      <c r="D8510" s="4" t="s">
        <v>810</v>
      </c>
      <c r="E8510" s="28">
        <v>576</v>
      </c>
      <c r="F8510" s="28">
        <v>142</v>
      </c>
      <c r="G8510" s="28">
        <v>7.4</v>
      </c>
      <c r="H8510" s="28">
        <v>217</v>
      </c>
      <c r="I8510" s="28">
        <v>15</v>
      </c>
      <c r="J8510" s="28">
        <v>8.5000000000000006E-3</v>
      </c>
      <c r="AI8510"/>
      <c r="AJ8510"/>
    </row>
    <row r="8511" spans="1:36" ht="14.5" x14ac:dyDescent="0.35">
      <c r="A8511" s="52">
        <f t="shared" si="410"/>
        <v>2016</v>
      </c>
      <c r="B8511" s="30">
        <f t="shared" si="411"/>
        <v>156</v>
      </c>
      <c r="C8511" s="4">
        <f t="shared" si="412"/>
        <v>23</v>
      </c>
      <c r="D8511" s="4" t="s">
        <v>810</v>
      </c>
      <c r="E8511" s="28">
        <v>576</v>
      </c>
      <c r="F8511" s="28">
        <v>142</v>
      </c>
      <c r="G8511" s="28">
        <v>7.4</v>
      </c>
      <c r="H8511" s="28">
        <v>217</v>
      </c>
      <c r="I8511" s="28">
        <v>15</v>
      </c>
      <c r="J8511" s="28">
        <v>1.8499999999999999E-2</v>
      </c>
      <c r="AI8511"/>
      <c r="AJ8511"/>
    </row>
    <row r="8512" spans="1:36" ht="14.5" x14ac:dyDescent="0.35">
      <c r="A8512" s="52">
        <f t="shared" si="410"/>
        <v>2016</v>
      </c>
      <c r="B8512" s="30">
        <f t="shared" si="411"/>
        <v>156</v>
      </c>
      <c r="C8512" s="4">
        <f t="shared" si="412"/>
        <v>23</v>
      </c>
      <c r="D8512" s="4" t="s">
        <v>810</v>
      </c>
      <c r="E8512" s="28">
        <v>576</v>
      </c>
      <c r="F8512" s="28">
        <v>142</v>
      </c>
      <c r="G8512" s="28">
        <v>7.4</v>
      </c>
      <c r="H8512" s="28">
        <v>217</v>
      </c>
      <c r="I8512" s="28">
        <v>15</v>
      </c>
      <c r="J8512" s="28">
        <v>1.5299999999999999E-2</v>
      </c>
      <c r="AI8512"/>
      <c r="AJ8512"/>
    </row>
    <row r="8513" spans="1:36" ht="14.5" x14ac:dyDescent="0.35">
      <c r="A8513" s="52">
        <f t="shared" si="410"/>
        <v>2016</v>
      </c>
      <c r="B8513" s="30">
        <f t="shared" si="411"/>
        <v>156</v>
      </c>
      <c r="C8513" s="4">
        <f t="shared" si="412"/>
        <v>23</v>
      </c>
      <c r="D8513" s="4" t="s">
        <v>810</v>
      </c>
      <c r="E8513" s="28">
        <v>576</v>
      </c>
      <c r="F8513" s="28">
        <v>142</v>
      </c>
      <c r="G8513" s="28">
        <v>7.4</v>
      </c>
      <c r="H8513" s="28">
        <v>217</v>
      </c>
      <c r="I8513" s="28">
        <v>15</v>
      </c>
      <c r="J8513" s="28">
        <v>2.0299999999999999E-2</v>
      </c>
      <c r="AI8513"/>
      <c r="AJ8513"/>
    </row>
    <row r="8514" spans="1:36" ht="14.5" x14ac:dyDescent="0.35">
      <c r="A8514" s="52">
        <f t="shared" ref="A8514:A8577" si="413">YEAR(D8514)</f>
        <v>2016</v>
      </c>
      <c r="B8514" s="30">
        <f t="shared" ref="B8514:B8577" si="414">D8514-DATE(YEAR(D8514),1,0)</f>
        <v>156</v>
      </c>
      <c r="C8514" s="4">
        <f t="shared" ref="C8514:C8577" si="415">WEEKNUM(D8514,1)</f>
        <v>23</v>
      </c>
      <c r="D8514" s="4" t="s">
        <v>810</v>
      </c>
      <c r="E8514" s="28">
        <v>577</v>
      </c>
      <c r="F8514" s="28">
        <v>142</v>
      </c>
      <c r="G8514" s="28">
        <v>7.4</v>
      </c>
      <c r="H8514" s="28">
        <v>217</v>
      </c>
      <c r="I8514" s="28">
        <v>15</v>
      </c>
      <c r="J8514" s="28">
        <v>1.7500000000000002E-2</v>
      </c>
      <c r="AI8514"/>
      <c r="AJ8514"/>
    </row>
    <row r="8515" spans="1:36" ht="14.5" x14ac:dyDescent="0.35">
      <c r="A8515" s="52">
        <f t="shared" si="413"/>
        <v>2016</v>
      </c>
      <c r="B8515" s="30">
        <f t="shared" si="414"/>
        <v>156</v>
      </c>
      <c r="C8515" s="4">
        <f t="shared" si="415"/>
        <v>23</v>
      </c>
      <c r="D8515" s="4" t="s">
        <v>810</v>
      </c>
      <c r="E8515" s="28">
        <v>576</v>
      </c>
      <c r="F8515" s="28">
        <v>142</v>
      </c>
      <c r="G8515" s="28">
        <v>7.4</v>
      </c>
      <c r="H8515" s="28">
        <v>217</v>
      </c>
      <c r="I8515" s="28">
        <v>17</v>
      </c>
      <c r="J8515" s="28">
        <v>2.2599999999999999E-2</v>
      </c>
      <c r="AI8515"/>
      <c r="AJ8515"/>
    </row>
    <row r="8516" spans="1:36" ht="14.5" x14ac:dyDescent="0.35">
      <c r="A8516" s="52">
        <f t="shared" si="413"/>
        <v>2016</v>
      </c>
      <c r="B8516" s="30">
        <f t="shared" si="414"/>
        <v>156</v>
      </c>
      <c r="C8516" s="4">
        <f t="shared" si="415"/>
        <v>23</v>
      </c>
      <c r="D8516" s="4" t="s">
        <v>810</v>
      </c>
      <c r="E8516" s="28">
        <v>574</v>
      </c>
      <c r="F8516" s="28">
        <v>158</v>
      </c>
      <c r="G8516" s="28">
        <v>8.5</v>
      </c>
      <c r="H8516" s="28">
        <v>217</v>
      </c>
      <c r="I8516" s="28">
        <v>10</v>
      </c>
      <c r="J8516" s="28">
        <v>3.3999999999999998E-3</v>
      </c>
      <c r="AI8516"/>
      <c r="AJ8516"/>
    </row>
    <row r="8517" spans="1:36" ht="14.5" x14ac:dyDescent="0.35">
      <c r="A8517" s="52">
        <f t="shared" si="413"/>
        <v>2016</v>
      </c>
      <c r="B8517" s="30">
        <f t="shared" si="414"/>
        <v>156</v>
      </c>
      <c r="C8517" s="4">
        <f t="shared" si="415"/>
        <v>23</v>
      </c>
      <c r="D8517" s="4" t="s">
        <v>810</v>
      </c>
      <c r="E8517" s="28">
        <v>574</v>
      </c>
      <c r="F8517" s="28">
        <v>158</v>
      </c>
      <c r="G8517" s="28">
        <v>8.5</v>
      </c>
      <c r="H8517" s="28">
        <v>217</v>
      </c>
      <c r="I8517" s="28">
        <v>11</v>
      </c>
      <c r="J8517" s="28">
        <v>6.1999999999999998E-3</v>
      </c>
      <c r="AI8517"/>
      <c r="AJ8517"/>
    </row>
    <row r="8518" spans="1:36" ht="14.5" x14ac:dyDescent="0.35">
      <c r="A8518" s="52">
        <f t="shared" si="413"/>
        <v>2016</v>
      </c>
      <c r="B8518" s="30">
        <f t="shared" si="414"/>
        <v>156</v>
      </c>
      <c r="C8518" s="4">
        <f t="shared" si="415"/>
        <v>23</v>
      </c>
      <c r="D8518" s="4" t="s">
        <v>810</v>
      </c>
      <c r="E8518" s="28">
        <v>575</v>
      </c>
      <c r="F8518" s="28">
        <v>158</v>
      </c>
      <c r="G8518" s="28">
        <v>8.5</v>
      </c>
      <c r="H8518" s="28">
        <v>217</v>
      </c>
      <c r="I8518" s="28">
        <v>11</v>
      </c>
      <c r="J8518" s="28">
        <v>6.7000000000000002E-3</v>
      </c>
      <c r="AI8518"/>
      <c r="AJ8518"/>
    </row>
    <row r="8519" spans="1:36" ht="14.5" x14ac:dyDescent="0.35">
      <c r="A8519" s="52">
        <f t="shared" si="413"/>
        <v>2016</v>
      </c>
      <c r="B8519" s="30">
        <f t="shared" si="414"/>
        <v>156</v>
      </c>
      <c r="C8519" s="4">
        <f t="shared" si="415"/>
        <v>23</v>
      </c>
      <c r="D8519" s="4" t="s">
        <v>810</v>
      </c>
      <c r="E8519" s="28">
        <v>574</v>
      </c>
      <c r="F8519" s="28">
        <v>158</v>
      </c>
      <c r="G8519" s="28">
        <v>8.5</v>
      </c>
      <c r="H8519" s="28">
        <v>217</v>
      </c>
      <c r="I8519" s="28">
        <v>12</v>
      </c>
      <c r="J8519" s="28">
        <v>9.4999999999999998E-3</v>
      </c>
      <c r="AI8519"/>
      <c r="AJ8519"/>
    </row>
    <row r="8520" spans="1:36" ht="14.5" x14ac:dyDescent="0.35">
      <c r="A8520" s="52">
        <f t="shared" si="413"/>
        <v>2016</v>
      </c>
      <c r="B8520" s="30">
        <f t="shared" si="414"/>
        <v>156</v>
      </c>
      <c r="C8520" s="4">
        <f t="shared" si="415"/>
        <v>23</v>
      </c>
      <c r="D8520" s="4" t="s">
        <v>810</v>
      </c>
      <c r="E8520" s="28">
        <v>575</v>
      </c>
      <c r="F8520" s="28">
        <v>158</v>
      </c>
      <c r="G8520" s="28">
        <v>8.5</v>
      </c>
      <c r="H8520" s="28">
        <v>217</v>
      </c>
      <c r="I8520" s="28">
        <v>12</v>
      </c>
      <c r="J8520" s="28">
        <v>9.7000000000000003E-3</v>
      </c>
      <c r="AI8520"/>
      <c r="AJ8520"/>
    </row>
    <row r="8521" spans="1:36" ht="14.5" x14ac:dyDescent="0.35">
      <c r="A8521" s="52">
        <f t="shared" si="413"/>
        <v>2016</v>
      </c>
      <c r="B8521" s="30">
        <f t="shared" si="414"/>
        <v>156</v>
      </c>
      <c r="C8521" s="4">
        <f t="shared" si="415"/>
        <v>23</v>
      </c>
      <c r="D8521" s="4" t="s">
        <v>810</v>
      </c>
      <c r="E8521" s="28">
        <v>575</v>
      </c>
      <c r="F8521" s="28">
        <v>158</v>
      </c>
      <c r="G8521" s="28">
        <v>8.5</v>
      </c>
      <c r="H8521" s="28">
        <v>217</v>
      </c>
      <c r="I8521" s="28">
        <v>12</v>
      </c>
      <c r="J8521" s="28">
        <v>7.1999999999999998E-3</v>
      </c>
      <c r="AI8521"/>
      <c r="AJ8521"/>
    </row>
    <row r="8522" spans="1:36" ht="14.5" x14ac:dyDescent="0.35">
      <c r="A8522" s="52">
        <f t="shared" si="413"/>
        <v>2016</v>
      </c>
      <c r="B8522" s="30">
        <f t="shared" si="414"/>
        <v>156</v>
      </c>
      <c r="C8522" s="4">
        <f t="shared" si="415"/>
        <v>23</v>
      </c>
      <c r="D8522" s="4" t="s">
        <v>810</v>
      </c>
      <c r="E8522" s="28">
        <v>574</v>
      </c>
      <c r="F8522" s="28">
        <v>158</v>
      </c>
      <c r="G8522" s="28">
        <v>8.5</v>
      </c>
      <c r="H8522" s="28">
        <v>109</v>
      </c>
      <c r="I8522" s="28">
        <v>13</v>
      </c>
      <c r="J8522" s="28">
        <v>7.1000000000000004E-3</v>
      </c>
      <c r="AI8522"/>
      <c r="AJ8522"/>
    </row>
    <row r="8523" spans="1:36" ht="14.5" x14ac:dyDescent="0.35">
      <c r="A8523" s="52">
        <f t="shared" si="413"/>
        <v>2016</v>
      </c>
      <c r="B8523" s="30">
        <f t="shared" si="414"/>
        <v>156</v>
      </c>
      <c r="C8523" s="4">
        <f t="shared" si="415"/>
        <v>23</v>
      </c>
      <c r="D8523" s="4" t="s">
        <v>810</v>
      </c>
      <c r="E8523" s="28">
        <v>574</v>
      </c>
      <c r="F8523" s="28">
        <v>158</v>
      </c>
      <c r="G8523" s="28">
        <v>8.5</v>
      </c>
      <c r="H8523" s="28">
        <v>217</v>
      </c>
      <c r="I8523" s="28">
        <v>13</v>
      </c>
      <c r="J8523" s="28">
        <v>8.0999999999999996E-3</v>
      </c>
      <c r="AI8523"/>
      <c r="AJ8523"/>
    </row>
    <row r="8524" spans="1:36" ht="14.5" x14ac:dyDescent="0.35">
      <c r="A8524" s="52">
        <f t="shared" si="413"/>
        <v>2016</v>
      </c>
      <c r="B8524" s="30">
        <f t="shared" si="414"/>
        <v>156</v>
      </c>
      <c r="C8524" s="4">
        <f t="shared" si="415"/>
        <v>23</v>
      </c>
      <c r="D8524" s="4" t="s">
        <v>810</v>
      </c>
      <c r="E8524" s="28">
        <v>575</v>
      </c>
      <c r="F8524" s="28">
        <v>158</v>
      </c>
      <c r="G8524" s="28">
        <v>8.5</v>
      </c>
      <c r="H8524" s="28">
        <v>217</v>
      </c>
      <c r="I8524" s="28">
        <v>13</v>
      </c>
      <c r="J8524" s="28">
        <v>1.12E-2</v>
      </c>
      <c r="AI8524"/>
      <c r="AJ8524"/>
    </row>
    <row r="8525" spans="1:36" ht="14.5" x14ac:dyDescent="0.35">
      <c r="A8525" s="52">
        <f t="shared" si="413"/>
        <v>2016</v>
      </c>
      <c r="B8525" s="30">
        <f t="shared" si="414"/>
        <v>156</v>
      </c>
      <c r="C8525" s="4">
        <f t="shared" si="415"/>
        <v>23</v>
      </c>
      <c r="D8525" s="4" t="s">
        <v>810</v>
      </c>
      <c r="E8525" s="28">
        <v>575</v>
      </c>
      <c r="F8525" s="28">
        <v>158</v>
      </c>
      <c r="G8525" s="28">
        <v>8.5</v>
      </c>
      <c r="H8525" s="28">
        <v>217</v>
      </c>
      <c r="I8525" s="28">
        <v>13</v>
      </c>
      <c r="J8525" s="28">
        <v>1.21E-2</v>
      </c>
      <c r="AI8525"/>
      <c r="AJ8525"/>
    </row>
    <row r="8526" spans="1:36" ht="14.5" x14ac:dyDescent="0.35">
      <c r="A8526" s="52">
        <f t="shared" si="413"/>
        <v>2016</v>
      </c>
      <c r="B8526" s="30">
        <f t="shared" si="414"/>
        <v>156</v>
      </c>
      <c r="C8526" s="4">
        <f t="shared" si="415"/>
        <v>23</v>
      </c>
      <c r="D8526" s="4" t="s">
        <v>810</v>
      </c>
      <c r="E8526" s="28">
        <v>575</v>
      </c>
      <c r="F8526" s="28">
        <v>158</v>
      </c>
      <c r="G8526" s="28">
        <v>8.5</v>
      </c>
      <c r="H8526" s="28">
        <v>217</v>
      </c>
      <c r="I8526" s="28">
        <v>13</v>
      </c>
      <c r="J8526" s="28">
        <v>1.18E-2</v>
      </c>
      <c r="AI8526"/>
      <c r="AJ8526"/>
    </row>
    <row r="8527" spans="1:36" ht="14.5" x14ac:dyDescent="0.35">
      <c r="A8527" s="52">
        <f t="shared" si="413"/>
        <v>2016</v>
      </c>
      <c r="B8527" s="30">
        <f t="shared" si="414"/>
        <v>156</v>
      </c>
      <c r="C8527" s="4">
        <f t="shared" si="415"/>
        <v>23</v>
      </c>
      <c r="D8527" s="4" t="s">
        <v>810</v>
      </c>
      <c r="E8527" s="28">
        <v>574</v>
      </c>
      <c r="F8527" s="28">
        <v>158</v>
      </c>
      <c r="G8527" s="28">
        <v>8.5</v>
      </c>
      <c r="H8527" s="28">
        <v>109</v>
      </c>
      <c r="I8527" s="28">
        <v>14</v>
      </c>
      <c r="J8527" s="28">
        <v>1.44E-2</v>
      </c>
      <c r="AI8527"/>
      <c r="AJ8527"/>
    </row>
    <row r="8528" spans="1:36" ht="14.5" x14ac:dyDescent="0.35">
      <c r="A8528" s="52">
        <f t="shared" si="413"/>
        <v>2016</v>
      </c>
      <c r="B8528" s="30">
        <f t="shared" si="414"/>
        <v>156</v>
      </c>
      <c r="C8528" s="4">
        <f t="shared" si="415"/>
        <v>23</v>
      </c>
      <c r="D8528" s="4" t="s">
        <v>810</v>
      </c>
      <c r="E8528" s="28">
        <v>574</v>
      </c>
      <c r="F8528" s="28">
        <v>158</v>
      </c>
      <c r="G8528" s="28">
        <v>8.5</v>
      </c>
      <c r="H8528" s="28">
        <v>217</v>
      </c>
      <c r="I8528" s="28">
        <v>14</v>
      </c>
      <c r="J8528" s="28">
        <v>1.29E-2</v>
      </c>
      <c r="AI8528"/>
      <c r="AJ8528"/>
    </row>
    <row r="8529" spans="1:36" ht="14.5" x14ac:dyDescent="0.35">
      <c r="A8529" s="52">
        <f t="shared" si="413"/>
        <v>2016</v>
      </c>
      <c r="B8529" s="30">
        <f t="shared" si="414"/>
        <v>156</v>
      </c>
      <c r="C8529" s="4">
        <f t="shared" si="415"/>
        <v>23</v>
      </c>
      <c r="D8529" s="4" t="s">
        <v>810</v>
      </c>
      <c r="E8529" s="28">
        <v>574</v>
      </c>
      <c r="F8529" s="28">
        <v>158</v>
      </c>
      <c r="G8529" s="28">
        <v>8.5</v>
      </c>
      <c r="H8529" s="28">
        <v>217</v>
      </c>
      <c r="I8529" s="28">
        <v>14</v>
      </c>
      <c r="J8529" s="28">
        <v>0.01</v>
      </c>
      <c r="AI8529"/>
      <c r="AJ8529"/>
    </row>
    <row r="8530" spans="1:36" ht="14.5" x14ac:dyDescent="0.35">
      <c r="A8530" s="52">
        <f t="shared" si="413"/>
        <v>2016</v>
      </c>
      <c r="B8530" s="30">
        <f t="shared" si="414"/>
        <v>156</v>
      </c>
      <c r="C8530" s="4">
        <f t="shared" si="415"/>
        <v>23</v>
      </c>
      <c r="D8530" s="4" t="s">
        <v>810</v>
      </c>
      <c r="E8530" s="28">
        <v>575</v>
      </c>
      <c r="F8530" s="28">
        <v>158</v>
      </c>
      <c r="G8530" s="28">
        <v>8.5</v>
      </c>
      <c r="H8530" s="28">
        <v>217</v>
      </c>
      <c r="I8530" s="28">
        <v>14</v>
      </c>
      <c r="J8530" s="28">
        <v>9.2999999999999992E-3</v>
      </c>
      <c r="AI8530"/>
      <c r="AJ8530"/>
    </row>
    <row r="8531" spans="1:36" ht="14.5" x14ac:dyDescent="0.35">
      <c r="A8531" s="52">
        <f t="shared" si="413"/>
        <v>2016</v>
      </c>
      <c r="B8531" s="30">
        <f t="shared" si="414"/>
        <v>156</v>
      </c>
      <c r="C8531" s="4">
        <f t="shared" si="415"/>
        <v>23</v>
      </c>
      <c r="D8531" s="4" t="s">
        <v>810</v>
      </c>
      <c r="E8531" s="28">
        <v>575</v>
      </c>
      <c r="F8531" s="28">
        <v>158</v>
      </c>
      <c r="G8531" s="28">
        <v>8.5</v>
      </c>
      <c r="H8531" s="28">
        <v>217</v>
      </c>
      <c r="I8531" s="28">
        <v>14</v>
      </c>
      <c r="J8531" s="28">
        <v>1.6799999999999999E-2</v>
      </c>
      <c r="AI8531"/>
      <c r="AJ8531"/>
    </row>
    <row r="8532" spans="1:36" ht="14.5" x14ac:dyDescent="0.35">
      <c r="A8532" s="52">
        <f t="shared" si="413"/>
        <v>2016</v>
      </c>
      <c r="B8532" s="30">
        <f t="shared" si="414"/>
        <v>156</v>
      </c>
      <c r="C8532" s="4">
        <f t="shared" si="415"/>
        <v>23</v>
      </c>
      <c r="D8532" s="4" t="s">
        <v>810</v>
      </c>
      <c r="E8532" s="28">
        <v>575</v>
      </c>
      <c r="F8532" s="28">
        <v>158</v>
      </c>
      <c r="G8532" s="28">
        <v>8.5</v>
      </c>
      <c r="H8532" s="28">
        <v>217</v>
      </c>
      <c r="I8532" s="28">
        <v>14</v>
      </c>
      <c r="J8532" s="28">
        <v>1.7600000000000001E-2</v>
      </c>
      <c r="AI8532"/>
      <c r="AJ8532"/>
    </row>
    <row r="8533" spans="1:36" ht="14.5" x14ac:dyDescent="0.35">
      <c r="A8533" s="52">
        <f t="shared" si="413"/>
        <v>2016</v>
      </c>
      <c r="B8533" s="30">
        <f t="shared" si="414"/>
        <v>156</v>
      </c>
      <c r="C8533" s="4">
        <f t="shared" si="415"/>
        <v>23</v>
      </c>
      <c r="D8533" s="4" t="s">
        <v>810</v>
      </c>
      <c r="E8533" s="28">
        <v>574</v>
      </c>
      <c r="F8533" s="28">
        <v>158</v>
      </c>
      <c r="G8533" s="28">
        <v>8.5</v>
      </c>
      <c r="H8533" s="28">
        <v>217</v>
      </c>
      <c r="I8533" s="28">
        <v>15</v>
      </c>
      <c r="J8533" s="28">
        <v>1.18E-2</v>
      </c>
      <c r="AI8533"/>
      <c r="AJ8533"/>
    </row>
    <row r="8534" spans="1:36" ht="14.5" x14ac:dyDescent="0.35">
      <c r="A8534" s="52">
        <f t="shared" si="413"/>
        <v>2016</v>
      </c>
      <c r="B8534" s="30">
        <f t="shared" si="414"/>
        <v>156</v>
      </c>
      <c r="C8534" s="4">
        <f t="shared" si="415"/>
        <v>23</v>
      </c>
      <c r="D8534" s="4" t="s">
        <v>810</v>
      </c>
      <c r="E8534" s="28">
        <v>575</v>
      </c>
      <c r="F8534" s="28">
        <v>158</v>
      </c>
      <c r="G8534" s="28">
        <v>8.5</v>
      </c>
      <c r="H8534" s="28">
        <v>217</v>
      </c>
      <c r="I8534" s="28">
        <v>16</v>
      </c>
      <c r="J8534" s="28">
        <v>1.7899999999999999E-2</v>
      </c>
      <c r="AI8534"/>
      <c r="AJ8534"/>
    </row>
    <row r="8535" spans="1:36" ht="14.5" x14ac:dyDescent="0.35">
      <c r="A8535" s="52">
        <f t="shared" si="413"/>
        <v>2016</v>
      </c>
      <c r="B8535" s="30">
        <f t="shared" si="414"/>
        <v>156</v>
      </c>
      <c r="C8535" s="4">
        <f t="shared" si="415"/>
        <v>23</v>
      </c>
      <c r="D8535" s="4" t="s">
        <v>810</v>
      </c>
      <c r="E8535" s="28">
        <v>578</v>
      </c>
      <c r="F8535" s="28">
        <v>196</v>
      </c>
      <c r="G8535" s="28">
        <v>7.6</v>
      </c>
      <c r="H8535" s="28">
        <v>217</v>
      </c>
      <c r="I8535" s="28">
        <v>10</v>
      </c>
      <c r="J8535" s="28">
        <v>2.8E-3</v>
      </c>
      <c r="AI8535"/>
      <c r="AJ8535"/>
    </row>
    <row r="8536" spans="1:36" ht="14.5" x14ac:dyDescent="0.35">
      <c r="A8536" s="52">
        <f t="shared" si="413"/>
        <v>2016</v>
      </c>
      <c r="B8536" s="30">
        <f t="shared" si="414"/>
        <v>156</v>
      </c>
      <c r="C8536" s="4">
        <f t="shared" si="415"/>
        <v>23</v>
      </c>
      <c r="D8536" s="4" t="s">
        <v>810</v>
      </c>
      <c r="E8536" s="28">
        <v>578</v>
      </c>
      <c r="F8536" s="28">
        <v>196</v>
      </c>
      <c r="G8536" s="28">
        <v>7.6</v>
      </c>
      <c r="H8536" s="28">
        <v>217</v>
      </c>
      <c r="I8536" s="28">
        <v>10</v>
      </c>
      <c r="J8536" s="28">
        <v>2.8E-3</v>
      </c>
      <c r="AI8536"/>
      <c r="AJ8536"/>
    </row>
    <row r="8537" spans="1:36" ht="14.5" x14ac:dyDescent="0.35">
      <c r="A8537" s="52">
        <f t="shared" si="413"/>
        <v>2016</v>
      </c>
      <c r="B8537" s="30">
        <f t="shared" si="414"/>
        <v>156</v>
      </c>
      <c r="C8537" s="4">
        <f t="shared" si="415"/>
        <v>23</v>
      </c>
      <c r="D8537" s="4" t="s">
        <v>810</v>
      </c>
      <c r="E8537" s="28">
        <v>578</v>
      </c>
      <c r="F8537" s="28">
        <v>196</v>
      </c>
      <c r="G8537" s="28">
        <v>7.6</v>
      </c>
      <c r="H8537" s="28">
        <v>217</v>
      </c>
      <c r="I8537" s="28">
        <v>12</v>
      </c>
      <c r="J8537" s="28">
        <v>6.8999999999999999E-3</v>
      </c>
      <c r="AI8537"/>
      <c r="AJ8537"/>
    </row>
    <row r="8538" spans="1:36" ht="14.5" x14ac:dyDescent="0.35">
      <c r="A8538" s="52">
        <f t="shared" si="413"/>
        <v>2016</v>
      </c>
      <c r="B8538" s="30">
        <f t="shared" si="414"/>
        <v>156</v>
      </c>
      <c r="C8538" s="4">
        <f t="shared" si="415"/>
        <v>23</v>
      </c>
      <c r="D8538" s="4" t="s">
        <v>810</v>
      </c>
      <c r="E8538" s="28">
        <v>578</v>
      </c>
      <c r="F8538" s="28">
        <v>196</v>
      </c>
      <c r="G8538" s="28">
        <v>7.6</v>
      </c>
      <c r="H8538" s="28">
        <v>217</v>
      </c>
      <c r="I8538" s="28">
        <v>12</v>
      </c>
      <c r="J8538" s="28">
        <v>8.0999999999999996E-3</v>
      </c>
      <c r="AI8538"/>
      <c r="AJ8538"/>
    </row>
    <row r="8539" spans="1:36" ht="14.5" x14ac:dyDescent="0.35">
      <c r="A8539" s="52">
        <f t="shared" si="413"/>
        <v>2016</v>
      </c>
      <c r="B8539" s="30">
        <f t="shared" si="414"/>
        <v>156</v>
      </c>
      <c r="C8539" s="4">
        <f t="shared" si="415"/>
        <v>23</v>
      </c>
      <c r="D8539" s="4" t="s">
        <v>810</v>
      </c>
      <c r="E8539" s="28">
        <v>578</v>
      </c>
      <c r="F8539" s="28">
        <v>196</v>
      </c>
      <c r="G8539" s="28">
        <v>7.6</v>
      </c>
      <c r="H8539" s="28">
        <v>217</v>
      </c>
      <c r="I8539" s="28">
        <v>12</v>
      </c>
      <c r="J8539" s="28">
        <v>5.7999999999999996E-3</v>
      </c>
      <c r="AI8539"/>
      <c r="AJ8539"/>
    </row>
    <row r="8540" spans="1:36" ht="14.5" x14ac:dyDescent="0.35">
      <c r="A8540" s="52">
        <f t="shared" si="413"/>
        <v>2016</v>
      </c>
      <c r="B8540" s="30">
        <f t="shared" si="414"/>
        <v>156</v>
      </c>
      <c r="C8540" s="4">
        <f t="shared" si="415"/>
        <v>23</v>
      </c>
      <c r="D8540" s="4" t="s">
        <v>810</v>
      </c>
      <c r="E8540" s="28">
        <v>578</v>
      </c>
      <c r="F8540" s="28">
        <v>196</v>
      </c>
      <c r="G8540" s="28">
        <v>7.6</v>
      </c>
      <c r="H8540" s="28">
        <v>217</v>
      </c>
      <c r="I8540" s="28">
        <v>12</v>
      </c>
      <c r="J8540" s="28">
        <v>5.5999999999999999E-3</v>
      </c>
      <c r="AI8540"/>
      <c r="AJ8540"/>
    </row>
    <row r="8541" spans="1:36" ht="14.5" x14ac:dyDescent="0.35">
      <c r="A8541" s="52">
        <f t="shared" si="413"/>
        <v>2016</v>
      </c>
      <c r="B8541" s="30">
        <f t="shared" si="414"/>
        <v>156</v>
      </c>
      <c r="C8541" s="4">
        <f t="shared" si="415"/>
        <v>23</v>
      </c>
      <c r="D8541" s="4" t="s">
        <v>810</v>
      </c>
      <c r="E8541" s="28">
        <v>578</v>
      </c>
      <c r="F8541" s="28">
        <v>196</v>
      </c>
      <c r="G8541" s="28">
        <v>7.6</v>
      </c>
      <c r="H8541" s="28">
        <v>217</v>
      </c>
      <c r="I8541" s="28">
        <v>12</v>
      </c>
      <c r="J8541" s="28">
        <v>5.8999999999999999E-3</v>
      </c>
      <c r="AI8541"/>
      <c r="AJ8541"/>
    </row>
    <row r="8542" spans="1:36" ht="14.5" x14ac:dyDescent="0.35">
      <c r="A8542" s="52">
        <f t="shared" si="413"/>
        <v>2016</v>
      </c>
      <c r="B8542" s="30">
        <f t="shared" si="414"/>
        <v>156</v>
      </c>
      <c r="C8542" s="4">
        <f t="shared" si="415"/>
        <v>23</v>
      </c>
      <c r="D8542" s="4" t="s">
        <v>810</v>
      </c>
      <c r="E8542" s="28">
        <v>578</v>
      </c>
      <c r="F8542" s="28">
        <v>196</v>
      </c>
      <c r="G8542" s="28">
        <v>7.6</v>
      </c>
      <c r="H8542" s="28">
        <v>217</v>
      </c>
      <c r="I8542" s="28">
        <v>12</v>
      </c>
      <c r="J8542" s="28">
        <v>5.7999999999999996E-3</v>
      </c>
      <c r="AI8542"/>
      <c r="AJ8542"/>
    </row>
    <row r="8543" spans="1:36" ht="14.5" x14ac:dyDescent="0.35">
      <c r="A8543" s="52">
        <f t="shared" si="413"/>
        <v>2016</v>
      </c>
      <c r="B8543" s="30">
        <f t="shared" si="414"/>
        <v>156</v>
      </c>
      <c r="C8543" s="4">
        <f t="shared" si="415"/>
        <v>23</v>
      </c>
      <c r="D8543" s="4" t="s">
        <v>810</v>
      </c>
      <c r="E8543" s="28">
        <v>578</v>
      </c>
      <c r="F8543" s="28">
        <v>196</v>
      </c>
      <c r="G8543" s="28">
        <v>7.6</v>
      </c>
      <c r="H8543" s="28">
        <v>217</v>
      </c>
      <c r="I8543" s="28">
        <v>12</v>
      </c>
      <c r="J8543" s="28">
        <v>7.1999999999999998E-3</v>
      </c>
      <c r="AI8543"/>
      <c r="AJ8543"/>
    </row>
    <row r="8544" spans="1:36" ht="14.5" x14ac:dyDescent="0.35">
      <c r="A8544" s="52">
        <f t="shared" si="413"/>
        <v>2016</v>
      </c>
      <c r="B8544" s="30">
        <f t="shared" si="414"/>
        <v>156</v>
      </c>
      <c r="C8544" s="4">
        <f t="shared" si="415"/>
        <v>23</v>
      </c>
      <c r="D8544" s="4" t="s">
        <v>810</v>
      </c>
      <c r="E8544" s="28">
        <v>578</v>
      </c>
      <c r="F8544" s="28">
        <v>196</v>
      </c>
      <c r="G8544" s="28">
        <v>7.6</v>
      </c>
      <c r="H8544" s="28">
        <v>217</v>
      </c>
      <c r="I8544" s="28">
        <v>12</v>
      </c>
      <c r="J8544" s="28">
        <v>4.7999999999999996E-3</v>
      </c>
      <c r="AI8544"/>
      <c r="AJ8544"/>
    </row>
    <row r="8545" spans="1:36" ht="14.5" x14ac:dyDescent="0.35">
      <c r="A8545" s="52">
        <f t="shared" si="413"/>
        <v>2016</v>
      </c>
      <c r="B8545" s="30">
        <f t="shared" si="414"/>
        <v>156</v>
      </c>
      <c r="C8545" s="4">
        <f t="shared" si="415"/>
        <v>23</v>
      </c>
      <c r="D8545" s="4" t="s">
        <v>810</v>
      </c>
      <c r="E8545" s="28">
        <v>579</v>
      </c>
      <c r="F8545" s="28">
        <v>196</v>
      </c>
      <c r="G8545" s="28">
        <v>7.6</v>
      </c>
      <c r="H8545" s="28">
        <v>217</v>
      </c>
      <c r="I8545" s="28">
        <v>12</v>
      </c>
      <c r="J8545" s="28">
        <v>9.7000000000000003E-3</v>
      </c>
      <c r="AI8545"/>
      <c r="AJ8545"/>
    </row>
    <row r="8546" spans="1:36" ht="14.5" x14ac:dyDescent="0.35">
      <c r="A8546" s="52">
        <f t="shared" si="413"/>
        <v>2016</v>
      </c>
      <c r="B8546" s="30">
        <f t="shared" si="414"/>
        <v>156</v>
      </c>
      <c r="C8546" s="4">
        <f t="shared" si="415"/>
        <v>23</v>
      </c>
      <c r="D8546" s="4" t="s">
        <v>810</v>
      </c>
      <c r="E8546" s="28">
        <v>579</v>
      </c>
      <c r="F8546" s="28">
        <v>196</v>
      </c>
      <c r="G8546" s="28">
        <v>7.6</v>
      </c>
      <c r="H8546" s="28">
        <v>217</v>
      </c>
      <c r="I8546" s="28">
        <v>12</v>
      </c>
      <c r="J8546" s="28">
        <v>8.0999999999999996E-3</v>
      </c>
      <c r="AI8546"/>
      <c r="AJ8546"/>
    </row>
    <row r="8547" spans="1:36" ht="14.5" x14ac:dyDescent="0.35">
      <c r="A8547" s="52">
        <f t="shared" si="413"/>
        <v>2016</v>
      </c>
      <c r="B8547" s="30">
        <f t="shared" si="414"/>
        <v>156</v>
      </c>
      <c r="C8547" s="4">
        <f t="shared" si="415"/>
        <v>23</v>
      </c>
      <c r="D8547" s="4" t="s">
        <v>810</v>
      </c>
      <c r="E8547" s="28">
        <v>579</v>
      </c>
      <c r="F8547" s="28">
        <v>196</v>
      </c>
      <c r="G8547" s="28">
        <v>7.6</v>
      </c>
      <c r="H8547" s="28">
        <v>217</v>
      </c>
      <c r="I8547" s="28">
        <v>12</v>
      </c>
      <c r="J8547" s="28">
        <v>6.7000000000000002E-3</v>
      </c>
      <c r="AI8547"/>
      <c r="AJ8547"/>
    </row>
    <row r="8548" spans="1:36" ht="14.5" x14ac:dyDescent="0.35">
      <c r="A8548" s="52">
        <f t="shared" si="413"/>
        <v>2016</v>
      </c>
      <c r="B8548" s="30">
        <f t="shared" si="414"/>
        <v>156</v>
      </c>
      <c r="C8548" s="4">
        <f t="shared" si="415"/>
        <v>23</v>
      </c>
      <c r="D8548" s="4" t="s">
        <v>810</v>
      </c>
      <c r="E8548" s="28">
        <v>579</v>
      </c>
      <c r="F8548" s="28">
        <v>196</v>
      </c>
      <c r="G8548" s="28">
        <v>7.6</v>
      </c>
      <c r="H8548" s="28">
        <v>217</v>
      </c>
      <c r="I8548" s="28">
        <v>12</v>
      </c>
      <c r="J8548" s="28">
        <v>8.0999999999999996E-3</v>
      </c>
      <c r="AI8548"/>
      <c r="AJ8548"/>
    </row>
    <row r="8549" spans="1:36" ht="14.5" x14ac:dyDescent="0.35">
      <c r="A8549" s="52">
        <f t="shared" si="413"/>
        <v>2016</v>
      </c>
      <c r="B8549" s="30">
        <f t="shared" si="414"/>
        <v>156</v>
      </c>
      <c r="C8549" s="4">
        <f t="shared" si="415"/>
        <v>23</v>
      </c>
      <c r="D8549" s="4" t="s">
        <v>810</v>
      </c>
      <c r="E8549" s="28">
        <v>579</v>
      </c>
      <c r="F8549" s="28">
        <v>196</v>
      </c>
      <c r="G8549" s="28">
        <v>7.6</v>
      </c>
      <c r="H8549" s="28">
        <v>217</v>
      </c>
      <c r="I8549" s="28">
        <v>12</v>
      </c>
      <c r="J8549" s="28">
        <v>6.7999999999999996E-3</v>
      </c>
      <c r="AI8549"/>
      <c r="AJ8549"/>
    </row>
    <row r="8550" spans="1:36" ht="14.5" x14ac:dyDescent="0.35">
      <c r="A8550" s="52">
        <f t="shared" si="413"/>
        <v>2016</v>
      </c>
      <c r="B8550" s="30">
        <f t="shared" si="414"/>
        <v>156</v>
      </c>
      <c r="C8550" s="4">
        <f t="shared" si="415"/>
        <v>23</v>
      </c>
      <c r="D8550" s="4" t="s">
        <v>810</v>
      </c>
      <c r="E8550" s="28">
        <v>579</v>
      </c>
      <c r="F8550" s="28">
        <v>196</v>
      </c>
      <c r="G8550" s="28">
        <v>7.6</v>
      </c>
      <c r="H8550" s="28">
        <v>217</v>
      </c>
      <c r="I8550" s="28">
        <v>12</v>
      </c>
      <c r="J8550" s="28">
        <v>8.0000000000000002E-3</v>
      </c>
      <c r="AI8550"/>
      <c r="AJ8550"/>
    </row>
    <row r="8551" spans="1:36" ht="14.5" x14ac:dyDescent="0.35">
      <c r="A8551" s="52">
        <f t="shared" si="413"/>
        <v>2016</v>
      </c>
      <c r="B8551" s="30">
        <f t="shared" si="414"/>
        <v>156</v>
      </c>
      <c r="C8551" s="4">
        <f t="shared" si="415"/>
        <v>23</v>
      </c>
      <c r="D8551" s="4" t="s">
        <v>810</v>
      </c>
      <c r="E8551" s="28">
        <v>579</v>
      </c>
      <c r="F8551" s="28">
        <v>196</v>
      </c>
      <c r="G8551" s="28">
        <v>7.6</v>
      </c>
      <c r="H8551" s="28">
        <v>217</v>
      </c>
      <c r="I8551" s="28">
        <v>12</v>
      </c>
      <c r="J8551" s="28">
        <v>0.01</v>
      </c>
      <c r="AI8551"/>
      <c r="AJ8551"/>
    </row>
    <row r="8552" spans="1:36" ht="14.5" x14ac:dyDescent="0.35">
      <c r="A8552" s="52">
        <f t="shared" si="413"/>
        <v>2016</v>
      </c>
      <c r="B8552" s="30">
        <f t="shared" si="414"/>
        <v>156</v>
      </c>
      <c r="C8552" s="4">
        <f t="shared" si="415"/>
        <v>23</v>
      </c>
      <c r="D8552" s="4" t="s">
        <v>810</v>
      </c>
      <c r="E8552" s="28">
        <v>579</v>
      </c>
      <c r="F8552" s="28">
        <v>196</v>
      </c>
      <c r="G8552" s="28">
        <v>7.6</v>
      </c>
      <c r="H8552" s="28">
        <v>217</v>
      </c>
      <c r="I8552" s="28">
        <v>12</v>
      </c>
      <c r="J8552" s="28">
        <v>8.6E-3</v>
      </c>
      <c r="AI8552"/>
      <c r="AJ8552"/>
    </row>
    <row r="8553" spans="1:36" ht="14.5" x14ac:dyDescent="0.35">
      <c r="A8553" s="52">
        <f t="shared" si="413"/>
        <v>2016</v>
      </c>
      <c r="B8553" s="30">
        <f t="shared" si="414"/>
        <v>156</v>
      </c>
      <c r="C8553" s="4">
        <f t="shared" si="415"/>
        <v>23</v>
      </c>
      <c r="D8553" s="4" t="s">
        <v>810</v>
      </c>
      <c r="E8553" s="28">
        <v>579</v>
      </c>
      <c r="F8553" s="28">
        <v>196</v>
      </c>
      <c r="G8553" s="28">
        <v>7.6</v>
      </c>
      <c r="H8553" s="28">
        <v>217</v>
      </c>
      <c r="I8553" s="28">
        <v>12</v>
      </c>
      <c r="J8553" s="28">
        <v>7.1000000000000004E-3</v>
      </c>
      <c r="AI8553"/>
      <c r="AJ8553"/>
    </row>
    <row r="8554" spans="1:36" ht="14.5" x14ac:dyDescent="0.35">
      <c r="A8554" s="52">
        <f t="shared" si="413"/>
        <v>2016</v>
      </c>
      <c r="B8554" s="30">
        <f t="shared" si="414"/>
        <v>156</v>
      </c>
      <c r="C8554" s="4">
        <f t="shared" si="415"/>
        <v>23</v>
      </c>
      <c r="D8554" s="4" t="s">
        <v>810</v>
      </c>
      <c r="E8554" s="28">
        <v>578</v>
      </c>
      <c r="F8554" s="28">
        <v>196</v>
      </c>
      <c r="G8554" s="28">
        <v>7.6</v>
      </c>
      <c r="H8554" s="28">
        <v>217</v>
      </c>
      <c r="I8554" s="28">
        <v>13</v>
      </c>
      <c r="J8554" s="28">
        <v>8.3999999999999995E-3</v>
      </c>
      <c r="AI8554"/>
      <c r="AJ8554"/>
    </row>
    <row r="8555" spans="1:36" ht="14.5" x14ac:dyDescent="0.35">
      <c r="A8555" s="52">
        <f t="shared" si="413"/>
        <v>2016</v>
      </c>
      <c r="B8555" s="30">
        <f t="shared" si="414"/>
        <v>156</v>
      </c>
      <c r="C8555" s="4">
        <f t="shared" si="415"/>
        <v>23</v>
      </c>
      <c r="D8555" s="4" t="s">
        <v>810</v>
      </c>
      <c r="E8555" s="28">
        <v>578</v>
      </c>
      <c r="F8555" s="28">
        <v>196</v>
      </c>
      <c r="G8555" s="28">
        <v>7.6</v>
      </c>
      <c r="H8555" s="28">
        <v>217</v>
      </c>
      <c r="I8555" s="28">
        <v>13</v>
      </c>
      <c r="J8555" s="28">
        <v>9.5999999999999992E-3</v>
      </c>
      <c r="AI8555"/>
      <c r="AJ8555"/>
    </row>
    <row r="8556" spans="1:36" ht="14.5" x14ac:dyDescent="0.35">
      <c r="A8556" s="52">
        <f t="shared" si="413"/>
        <v>2016</v>
      </c>
      <c r="B8556" s="30">
        <f t="shared" si="414"/>
        <v>156</v>
      </c>
      <c r="C8556" s="4">
        <f t="shared" si="415"/>
        <v>23</v>
      </c>
      <c r="D8556" s="4" t="s">
        <v>810</v>
      </c>
      <c r="E8556" s="28">
        <v>578</v>
      </c>
      <c r="F8556" s="28">
        <v>196</v>
      </c>
      <c r="G8556" s="28">
        <v>7.6</v>
      </c>
      <c r="H8556" s="28">
        <v>217</v>
      </c>
      <c r="I8556" s="28">
        <v>13</v>
      </c>
      <c r="J8556" s="28">
        <v>6.6E-3</v>
      </c>
      <c r="AI8556"/>
      <c r="AJ8556"/>
    </row>
    <row r="8557" spans="1:36" ht="14.5" x14ac:dyDescent="0.35">
      <c r="A8557" s="52">
        <f t="shared" si="413"/>
        <v>2016</v>
      </c>
      <c r="B8557" s="30">
        <f t="shared" si="414"/>
        <v>156</v>
      </c>
      <c r="C8557" s="4">
        <f t="shared" si="415"/>
        <v>23</v>
      </c>
      <c r="D8557" s="4" t="s">
        <v>810</v>
      </c>
      <c r="E8557" s="28">
        <v>578</v>
      </c>
      <c r="F8557" s="28">
        <v>196</v>
      </c>
      <c r="G8557" s="28">
        <v>7.6</v>
      </c>
      <c r="H8557" s="28">
        <v>217</v>
      </c>
      <c r="I8557" s="28">
        <v>13</v>
      </c>
      <c r="J8557" s="28">
        <v>7.3000000000000001E-3</v>
      </c>
      <c r="AI8557"/>
      <c r="AJ8557"/>
    </row>
    <row r="8558" spans="1:36" ht="14.5" x14ac:dyDescent="0.35">
      <c r="A8558" s="52">
        <f t="shared" si="413"/>
        <v>2016</v>
      </c>
      <c r="B8558" s="30">
        <f t="shared" si="414"/>
        <v>156</v>
      </c>
      <c r="C8558" s="4">
        <f t="shared" si="415"/>
        <v>23</v>
      </c>
      <c r="D8558" s="4" t="s">
        <v>810</v>
      </c>
      <c r="E8558" s="28">
        <v>578</v>
      </c>
      <c r="F8558" s="28">
        <v>196</v>
      </c>
      <c r="G8558" s="28">
        <v>7.6</v>
      </c>
      <c r="H8558" s="28">
        <v>217</v>
      </c>
      <c r="I8558" s="28">
        <v>13</v>
      </c>
      <c r="J8558" s="28">
        <v>9.5999999999999992E-3</v>
      </c>
      <c r="AI8558"/>
      <c r="AJ8558"/>
    </row>
    <row r="8559" spans="1:36" ht="14.5" x14ac:dyDescent="0.35">
      <c r="A8559" s="52">
        <f t="shared" si="413"/>
        <v>2016</v>
      </c>
      <c r="B8559" s="30">
        <f t="shared" si="414"/>
        <v>156</v>
      </c>
      <c r="C8559" s="4">
        <f t="shared" si="415"/>
        <v>23</v>
      </c>
      <c r="D8559" s="4" t="s">
        <v>810</v>
      </c>
      <c r="E8559" s="28">
        <v>578</v>
      </c>
      <c r="F8559" s="28">
        <v>196</v>
      </c>
      <c r="G8559" s="28">
        <v>7.6</v>
      </c>
      <c r="H8559" s="28">
        <v>217</v>
      </c>
      <c r="I8559" s="28">
        <v>13</v>
      </c>
      <c r="J8559" s="28">
        <v>8.2000000000000007E-3</v>
      </c>
      <c r="AI8559"/>
      <c r="AJ8559"/>
    </row>
    <row r="8560" spans="1:36" ht="14.5" x14ac:dyDescent="0.35">
      <c r="A8560" s="52">
        <f t="shared" si="413"/>
        <v>2016</v>
      </c>
      <c r="B8560" s="30">
        <f t="shared" si="414"/>
        <v>156</v>
      </c>
      <c r="C8560" s="4">
        <f t="shared" si="415"/>
        <v>23</v>
      </c>
      <c r="D8560" s="4" t="s">
        <v>810</v>
      </c>
      <c r="E8560" s="28">
        <v>579</v>
      </c>
      <c r="F8560" s="28">
        <v>196</v>
      </c>
      <c r="G8560" s="28">
        <v>7.6</v>
      </c>
      <c r="H8560" s="28">
        <v>217</v>
      </c>
      <c r="I8560" s="28">
        <v>13</v>
      </c>
      <c r="J8560" s="28">
        <v>8.6E-3</v>
      </c>
      <c r="AI8560"/>
      <c r="AJ8560"/>
    </row>
    <row r="8561" spans="1:36" ht="14.5" x14ac:dyDescent="0.35">
      <c r="A8561" s="52">
        <f t="shared" si="413"/>
        <v>2016</v>
      </c>
      <c r="B8561" s="30">
        <f t="shared" si="414"/>
        <v>156</v>
      </c>
      <c r="C8561" s="4">
        <f t="shared" si="415"/>
        <v>23</v>
      </c>
      <c r="D8561" s="4" t="s">
        <v>810</v>
      </c>
      <c r="E8561" s="28">
        <v>579</v>
      </c>
      <c r="F8561" s="28">
        <v>196</v>
      </c>
      <c r="G8561" s="28">
        <v>7.6</v>
      </c>
      <c r="H8561" s="28">
        <v>217</v>
      </c>
      <c r="I8561" s="28">
        <v>13</v>
      </c>
      <c r="J8561" s="28">
        <v>1.3299999999999999E-2</v>
      </c>
      <c r="AI8561"/>
      <c r="AJ8561"/>
    </row>
    <row r="8562" spans="1:36" ht="14.5" x14ac:dyDescent="0.35">
      <c r="A8562" s="52">
        <f t="shared" si="413"/>
        <v>2016</v>
      </c>
      <c r="B8562" s="30">
        <f t="shared" si="414"/>
        <v>156</v>
      </c>
      <c r="C8562" s="4">
        <f t="shared" si="415"/>
        <v>23</v>
      </c>
      <c r="D8562" s="4" t="s">
        <v>810</v>
      </c>
      <c r="E8562" s="28">
        <v>579</v>
      </c>
      <c r="F8562" s="28">
        <v>196</v>
      </c>
      <c r="G8562" s="28">
        <v>7.6</v>
      </c>
      <c r="H8562" s="28">
        <v>217</v>
      </c>
      <c r="I8562" s="28">
        <v>13</v>
      </c>
      <c r="J8562" s="28">
        <v>9.9000000000000008E-3</v>
      </c>
      <c r="AI8562"/>
      <c r="AJ8562"/>
    </row>
    <row r="8563" spans="1:36" ht="14.5" x14ac:dyDescent="0.35">
      <c r="A8563" s="52">
        <f t="shared" si="413"/>
        <v>2016</v>
      </c>
      <c r="B8563" s="30">
        <f t="shared" si="414"/>
        <v>156</v>
      </c>
      <c r="C8563" s="4">
        <f t="shared" si="415"/>
        <v>23</v>
      </c>
      <c r="D8563" s="4" t="s">
        <v>810</v>
      </c>
      <c r="E8563" s="28">
        <v>579</v>
      </c>
      <c r="F8563" s="28">
        <v>196</v>
      </c>
      <c r="G8563" s="28">
        <v>7.6</v>
      </c>
      <c r="H8563" s="28">
        <v>217</v>
      </c>
      <c r="I8563" s="28">
        <v>13</v>
      </c>
      <c r="J8563" s="28">
        <v>8.0000000000000002E-3</v>
      </c>
      <c r="AI8563"/>
      <c r="AJ8563"/>
    </row>
    <row r="8564" spans="1:36" ht="14.5" x14ac:dyDescent="0.35">
      <c r="A8564" s="52">
        <f t="shared" si="413"/>
        <v>2016</v>
      </c>
      <c r="B8564" s="30">
        <f t="shared" si="414"/>
        <v>156</v>
      </c>
      <c r="C8564" s="4">
        <f t="shared" si="415"/>
        <v>23</v>
      </c>
      <c r="D8564" s="4" t="s">
        <v>810</v>
      </c>
      <c r="E8564" s="28">
        <v>579</v>
      </c>
      <c r="F8564" s="28">
        <v>196</v>
      </c>
      <c r="G8564" s="28">
        <v>7.6</v>
      </c>
      <c r="H8564" s="28">
        <v>217</v>
      </c>
      <c r="I8564" s="28">
        <v>13</v>
      </c>
      <c r="J8564" s="28">
        <v>7.4000000000000003E-3</v>
      </c>
      <c r="AI8564"/>
      <c r="AJ8564"/>
    </row>
    <row r="8565" spans="1:36" ht="14.5" x14ac:dyDescent="0.35">
      <c r="A8565" s="52">
        <f t="shared" si="413"/>
        <v>2016</v>
      </c>
      <c r="B8565" s="30">
        <f t="shared" si="414"/>
        <v>156</v>
      </c>
      <c r="C8565" s="4">
        <f t="shared" si="415"/>
        <v>23</v>
      </c>
      <c r="D8565" s="4" t="s">
        <v>810</v>
      </c>
      <c r="E8565" s="28">
        <v>579</v>
      </c>
      <c r="F8565" s="28">
        <v>196</v>
      </c>
      <c r="G8565" s="28">
        <v>7.6</v>
      </c>
      <c r="H8565" s="28">
        <v>217</v>
      </c>
      <c r="I8565" s="28">
        <v>13</v>
      </c>
      <c r="J8565" s="28">
        <v>7.9000000000000008E-3</v>
      </c>
      <c r="AI8565"/>
      <c r="AJ8565"/>
    </row>
    <row r="8566" spans="1:36" ht="14.5" x14ac:dyDescent="0.35">
      <c r="A8566" s="52">
        <f t="shared" si="413"/>
        <v>2016</v>
      </c>
      <c r="B8566" s="30">
        <f t="shared" si="414"/>
        <v>156</v>
      </c>
      <c r="C8566" s="4">
        <f t="shared" si="415"/>
        <v>23</v>
      </c>
      <c r="D8566" s="4" t="s">
        <v>810</v>
      </c>
      <c r="E8566" s="28">
        <v>579</v>
      </c>
      <c r="F8566" s="28">
        <v>196</v>
      </c>
      <c r="G8566" s="28">
        <v>7.6</v>
      </c>
      <c r="H8566" s="28">
        <v>217</v>
      </c>
      <c r="I8566" s="28">
        <v>13</v>
      </c>
      <c r="J8566" s="28">
        <v>9.4999999999999998E-3</v>
      </c>
      <c r="AI8566"/>
      <c r="AJ8566"/>
    </row>
    <row r="8567" spans="1:36" ht="14.5" x14ac:dyDescent="0.35">
      <c r="A8567" s="52">
        <f t="shared" si="413"/>
        <v>2016</v>
      </c>
      <c r="B8567" s="30">
        <f t="shared" si="414"/>
        <v>156</v>
      </c>
      <c r="C8567" s="4">
        <f t="shared" si="415"/>
        <v>23</v>
      </c>
      <c r="D8567" s="4" t="s">
        <v>810</v>
      </c>
      <c r="E8567" s="28">
        <v>579</v>
      </c>
      <c r="F8567" s="28">
        <v>196</v>
      </c>
      <c r="G8567" s="28">
        <v>7.6</v>
      </c>
      <c r="H8567" s="28">
        <v>217</v>
      </c>
      <c r="I8567" s="28">
        <v>13</v>
      </c>
      <c r="J8567" s="28">
        <v>1.15E-2</v>
      </c>
      <c r="AI8567"/>
      <c r="AJ8567"/>
    </row>
    <row r="8568" spans="1:36" ht="14.5" x14ac:dyDescent="0.35">
      <c r="A8568" s="52">
        <f t="shared" si="413"/>
        <v>2016</v>
      </c>
      <c r="B8568" s="30">
        <f t="shared" si="414"/>
        <v>156</v>
      </c>
      <c r="C8568" s="4">
        <f t="shared" si="415"/>
        <v>23</v>
      </c>
      <c r="D8568" s="4" t="s">
        <v>810</v>
      </c>
      <c r="E8568" s="28">
        <v>579</v>
      </c>
      <c r="F8568" s="28">
        <v>196</v>
      </c>
      <c r="G8568" s="28">
        <v>7.6</v>
      </c>
      <c r="H8568" s="28">
        <v>217</v>
      </c>
      <c r="I8568" s="28">
        <v>13</v>
      </c>
      <c r="J8568" s="28">
        <v>8.6E-3</v>
      </c>
      <c r="AI8568"/>
      <c r="AJ8568"/>
    </row>
    <row r="8569" spans="1:36" ht="14.5" x14ac:dyDescent="0.35">
      <c r="A8569" s="52">
        <f t="shared" si="413"/>
        <v>2016</v>
      </c>
      <c r="B8569" s="30">
        <f t="shared" si="414"/>
        <v>156</v>
      </c>
      <c r="C8569" s="4">
        <f t="shared" si="415"/>
        <v>23</v>
      </c>
      <c r="D8569" s="4" t="s">
        <v>810</v>
      </c>
      <c r="E8569" s="28">
        <v>579</v>
      </c>
      <c r="F8569" s="28">
        <v>196</v>
      </c>
      <c r="G8569" s="28">
        <v>7.6</v>
      </c>
      <c r="H8569" s="28">
        <v>217</v>
      </c>
      <c r="I8569" s="28">
        <v>13</v>
      </c>
      <c r="J8569" s="28">
        <v>1.15E-2</v>
      </c>
      <c r="AI8569"/>
      <c r="AJ8569"/>
    </row>
    <row r="8570" spans="1:36" ht="14.5" x14ac:dyDescent="0.35">
      <c r="A8570" s="52">
        <f t="shared" si="413"/>
        <v>2016</v>
      </c>
      <c r="B8570" s="30">
        <f t="shared" si="414"/>
        <v>156</v>
      </c>
      <c r="C8570" s="4">
        <f t="shared" si="415"/>
        <v>23</v>
      </c>
      <c r="D8570" s="4" t="s">
        <v>810</v>
      </c>
      <c r="E8570" s="28">
        <v>578</v>
      </c>
      <c r="F8570" s="28">
        <v>196</v>
      </c>
      <c r="G8570" s="28">
        <v>7.6</v>
      </c>
      <c r="H8570" s="28">
        <v>217</v>
      </c>
      <c r="I8570" s="28">
        <v>14</v>
      </c>
      <c r="J8570" s="28">
        <v>1.06E-2</v>
      </c>
      <c r="AI8570"/>
      <c r="AJ8570"/>
    </row>
    <row r="8571" spans="1:36" ht="14.5" x14ac:dyDescent="0.35">
      <c r="A8571" s="52">
        <f t="shared" si="413"/>
        <v>2016</v>
      </c>
      <c r="B8571" s="30">
        <f t="shared" si="414"/>
        <v>156</v>
      </c>
      <c r="C8571" s="4">
        <f t="shared" si="415"/>
        <v>23</v>
      </c>
      <c r="D8571" s="4" t="s">
        <v>810</v>
      </c>
      <c r="E8571" s="28">
        <v>579</v>
      </c>
      <c r="F8571" s="28">
        <v>196</v>
      </c>
      <c r="G8571" s="28">
        <v>7.6</v>
      </c>
      <c r="H8571" s="28">
        <v>217</v>
      </c>
      <c r="I8571" s="28">
        <v>14</v>
      </c>
      <c r="J8571" s="28">
        <v>1.5800000000000002E-2</v>
      </c>
      <c r="AI8571"/>
      <c r="AJ8571"/>
    </row>
    <row r="8572" spans="1:36" ht="14.5" x14ac:dyDescent="0.35">
      <c r="A8572" s="52">
        <f t="shared" si="413"/>
        <v>2016</v>
      </c>
      <c r="B8572" s="30">
        <f t="shared" si="414"/>
        <v>156</v>
      </c>
      <c r="C8572" s="4">
        <f t="shared" si="415"/>
        <v>23</v>
      </c>
      <c r="D8572" s="4" t="s">
        <v>810</v>
      </c>
      <c r="E8572" s="28">
        <v>579</v>
      </c>
      <c r="F8572" s="28">
        <v>196</v>
      </c>
      <c r="G8572" s="28">
        <v>7.6</v>
      </c>
      <c r="H8572" s="28">
        <v>217</v>
      </c>
      <c r="I8572" s="28">
        <v>14</v>
      </c>
      <c r="J8572" s="28">
        <v>1.03E-2</v>
      </c>
      <c r="AI8572"/>
      <c r="AJ8572"/>
    </row>
    <row r="8573" spans="1:36" ht="14.5" x14ac:dyDescent="0.35">
      <c r="A8573" s="52">
        <f t="shared" si="413"/>
        <v>2016</v>
      </c>
      <c r="B8573" s="30">
        <f t="shared" si="414"/>
        <v>156</v>
      </c>
      <c r="C8573" s="4">
        <f t="shared" si="415"/>
        <v>23</v>
      </c>
      <c r="D8573" s="4" t="s">
        <v>810</v>
      </c>
      <c r="E8573" s="28">
        <v>579</v>
      </c>
      <c r="F8573" s="28">
        <v>196</v>
      </c>
      <c r="G8573" s="28">
        <v>7.6</v>
      </c>
      <c r="H8573" s="28">
        <v>217</v>
      </c>
      <c r="I8573" s="28">
        <v>14</v>
      </c>
      <c r="J8573" s="28">
        <v>7.1000000000000004E-3</v>
      </c>
      <c r="AI8573"/>
      <c r="AJ8573"/>
    </row>
    <row r="8574" spans="1:36" ht="14.5" x14ac:dyDescent="0.35">
      <c r="A8574" s="52">
        <f t="shared" si="413"/>
        <v>2016</v>
      </c>
      <c r="B8574" s="30">
        <f t="shared" si="414"/>
        <v>156</v>
      </c>
      <c r="C8574" s="4">
        <f t="shared" si="415"/>
        <v>23</v>
      </c>
      <c r="D8574" s="4" t="s">
        <v>810</v>
      </c>
      <c r="E8574" s="28">
        <v>579</v>
      </c>
      <c r="F8574" s="28">
        <v>196</v>
      </c>
      <c r="G8574" s="28">
        <v>7.6</v>
      </c>
      <c r="H8574" s="28">
        <v>217</v>
      </c>
      <c r="I8574" s="28">
        <v>15</v>
      </c>
      <c r="J8574" s="28">
        <v>1.4E-2</v>
      </c>
      <c r="AI8574"/>
      <c r="AJ8574"/>
    </row>
    <row r="8575" spans="1:36" ht="14.5" x14ac:dyDescent="0.35">
      <c r="A8575" s="52">
        <f t="shared" si="413"/>
        <v>2016</v>
      </c>
      <c r="B8575" s="30">
        <f t="shared" si="414"/>
        <v>156</v>
      </c>
      <c r="C8575" s="4">
        <f t="shared" si="415"/>
        <v>23</v>
      </c>
      <c r="D8575" s="4" t="s">
        <v>810</v>
      </c>
      <c r="E8575" s="28">
        <v>579</v>
      </c>
      <c r="F8575" s="28">
        <v>196</v>
      </c>
      <c r="G8575" s="28">
        <v>7.6</v>
      </c>
      <c r="H8575" s="28">
        <v>217</v>
      </c>
      <c r="I8575" s="28">
        <v>15</v>
      </c>
      <c r="J8575" s="28">
        <v>9.9000000000000008E-3</v>
      </c>
      <c r="AI8575"/>
      <c r="AJ8575"/>
    </row>
    <row r="8576" spans="1:36" ht="14.5" x14ac:dyDescent="0.35">
      <c r="A8576" s="52">
        <f t="shared" si="413"/>
        <v>2016</v>
      </c>
      <c r="B8576" s="30">
        <f t="shared" si="414"/>
        <v>157</v>
      </c>
      <c r="C8576" s="4">
        <f t="shared" si="415"/>
        <v>24</v>
      </c>
      <c r="D8576" s="4" t="s">
        <v>811</v>
      </c>
      <c r="E8576" s="28">
        <v>583</v>
      </c>
      <c r="F8576" s="28">
        <v>88</v>
      </c>
      <c r="G8576" s="28">
        <v>8.1999999999999993</v>
      </c>
      <c r="H8576" s="28">
        <v>217</v>
      </c>
      <c r="I8576" s="28">
        <v>10</v>
      </c>
      <c r="J8576" s="28">
        <v>7.3000000000000001E-3</v>
      </c>
      <c r="AI8576"/>
      <c r="AJ8576"/>
    </row>
    <row r="8577" spans="1:36" ht="14.5" x14ac:dyDescent="0.35">
      <c r="A8577" s="52">
        <f t="shared" si="413"/>
        <v>2016</v>
      </c>
      <c r="B8577" s="30">
        <f t="shared" si="414"/>
        <v>157</v>
      </c>
      <c r="C8577" s="4">
        <f t="shared" si="415"/>
        <v>24</v>
      </c>
      <c r="D8577" s="4" t="s">
        <v>811</v>
      </c>
      <c r="E8577" s="28">
        <v>582</v>
      </c>
      <c r="F8577" s="28">
        <v>88</v>
      </c>
      <c r="G8577" s="28">
        <v>8.1999999999999993</v>
      </c>
      <c r="H8577" s="28">
        <v>217</v>
      </c>
      <c r="I8577" s="28">
        <v>11</v>
      </c>
      <c r="J8577" s="28">
        <v>6.1999999999999998E-3</v>
      </c>
      <c r="AI8577"/>
      <c r="AJ8577"/>
    </row>
    <row r="8578" spans="1:36" ht="14.5" x14ac:dyDescent="0.35">
      <c r="A8578" s="52">
        <f t="shared" ref="A8578:A8641" si="416">YEAR(D8578)</f>
        <v>2016</v>
      </c>
      <c r="B8578" s="30">
        <f t="shared" ref="B8578:B8641" si="417">D8578-DATE(YEAR(D8578),1,0)</f>
        <v>157</v>
      </c>
      <c r="C8578" s="4">
        <f t="shared" ref="C8578:C8641" si="418">WEEKNUM(D8578,1)</f>
        <v>24</v>
      </c>
      <c r="D8578" s="4" t="s">
        <v>811</v>
      </c>
      <c r="E8578" s="28">
        <v>582</v>
      </c>
      <c r="F8578" s="28">
        <v>88</v>
      </c>
      <c r="G8578" s="28">
        <v>8.1999999999999993</v>
      </c>
      <c r="H8578" s="28">
        <v>217</v>
      </c>
      <c r="I8578" s="28">
        <v>12</v>
      </c>
      <c r="J8578" s="28">
        <v>6.7000000000000002E-3</v>
      </c>
      <c r="AI8578"/>
      <c r="AJ8578"/>
    </row>
    <row r="8579" spans="1:36" ht="14.5" x14ac:dyDescent="0.35">
      <c r="A8579" s="52">
        <f t="shared" si="416"/>
        <v>2016</v>
      </c>
      <c r="B8579" s="30">
        <f t="shared" si="417"/>
        <v>157</v>
      </c>
      <c r="C8579" s="4">
        <f t="shared" si="418"/>
        <v>24</v>
      </c>
      <c r="D8579" s="4" t="s">
        <v>811</v>
      </c>
      <c r="E8579" s="28">
        <v>583</v>
      </c>
      <c r="F8579" s="28">
        <v>88</v>
      </c>
      <c r="G8579" s="28">
        <v>8.1999999999999993</v>
      </c>
      <c r="H8579" s="28">
        <v>217</v>
      </c>
      <c r="I8579" s="28">
        <v>12</v>
      </c>
      <c r="J8579" s="28">
        <v>1.11E-2</v>
      </c>
      <c r="AI8579"/>
      <c r="AJ8579"/>
    </row>
    <row r="8580" spans="1:36" ht="14.5" x14ac:dyDescent="0.35">
      <c r="A8580" s="52">
        <f t="shared" si="416"/>
        <v>2016</v>
      </c>
      <c r="B8580" s="30">
        <f t="shared" si="417"/>
        <v>157</v>
      </c>
      <c r="C8580" s="4">
        <f t="shared" si="418"/>
        <v>24</v>
      </c>
      <c r="D8580" s="4" t="s">
        <v>811</v>
      </c>
      <c r="E8580" s="28">
        <v>583</v>
      </c>
      <c r="F8580" s="28">
        <v>88</v>
      </c>
      <c r="G8580" s="28">
        <v>8.1999999999999993</v>
      </c>
      <c r="H8580" s="28">
        <v>217</v>
      </c>
      <c r="I8580" s="28">
        <v>12</v>
      </c>
      <c r="J8580" s="28">
        <v>8.5000000000000006E-3</v>
      </c>
      <c r="AI8580"/>
      <c r="AJ8580"/>
    </row>
    <row r="8581" spans="1:36" ht="14.5" x14ac:dyDescent="0.35">
      <c r="A8581" s="52">
        <f t="shared" si="416"/>
        <v>2016</v>
      </c>
      <c r="B8581" s="30">
        <f t="shared" si="417"/>
        <v>157</v>
      </c>
      <c r="C8581" s="4">
        <f t="shared" si="418"/>
        <v>24</v>
      </c>
      <c r="D8581" s="4" t="s">
        <v>811</v>
      </c>
      <c r="E8581" s="28">
        <v>583</v>
      </c>
      <c r="F8581" s="28">
        <v>88</v>
      </c>
      <c r="G8581" s="28">
        <v>8.1999999999999993</v>
      </c>
      <c r="H8581" s="28">
        <v>217</v>
      </c>
      <c r="I8581" s="28">
        <v>13</v>
      </c>
      <c r="J8581" s="28">
        <v>1.5800000000000002E-2</v>
      </c>
      <c r="AI8581"/>
      <c r="AJ8581"/>
    </row>
    <row r="8582" spans="1:36" ht="14.5" x14ac:dyDescent="0.35">
      <c r="A8582" s="52">
        <f t="shared" si="416"/>
        <v>2016</v>
      </c>
      <c r="B8582" s="30">
        <f t="shared" si="417"/>
        <v>157</v>
      </c>
      <c r="C8582" s="4">
        <f t="shared" si="418"/>
        <v>24</v>
      </c>
      <c r="D8582" s="4" t="s">
        <v>811</v>
      </c>
      <c r="E8582" s="28">
        <v>583</v>
      </c>
      <c r="F8582" s="28">
        <v>88</v>
      </c>
      <c r="G8582" s="28">
        <v>8.1999999999999993</v>
      </c>
      <c r="H8582" s="28">
        <v>217</v>
      </c>
      <c r="I8582" s="28">
        <v>13</v>
      </c>
      <c r="J8582" s="28">
        <v>1.46E-2</v>
      </c>
      <c r="AI8582"/>
      <c r="AJ8582"/>
    </row>
    <row r="8583" spans="1:36" ht="14.5" x14ac:dyDescent="0.35">
      <c r="A8583" s="52">
        <f t="shared" si="416"/>
        <v>2016</v>
      </c>
      <c r="B8583" s="30">
        <f t="shared" si="417"/>
        <v>157</v>
      </c>
      <c r="C8583" s="4">
        <f t="shared" si="418"/>
        <v>24</v>
      </c>
      <c r="D8583" s="4" t="s">
        <v>811</v>
      </c>
      <c r="E8583" s="28">
        <v>583</v>
      </c>
      <c r="F8583" s="28">
        <v>88</v>
      </c>
      <c r="G8583" s="28">
        <v>8.1999999999999993</v>
      </c>
      <c r="H8583" s="28">
        <v>217</v>
      </c>
      <c r="I8583" s="28">
        <v>13</v>
      </c>
      <c r="J8583" s="28">
        <v>1.0999999999999999E-2</v>
      </c>
      <c r="AI8583"/>
      <c r="AJ8583"/>
    </row>
    <row r="8584" spans="1:36" ht="14.5" x14ac:dyDescent="0.35">
      <c r="A8584" s="52">
        <f t="shared" si="416"/>
        <v>2016</v>
      </c>
      <c r="B8584" s="30">
        <f t="shared" si="417"/>
        <v>157</v>
      </c>
      <c r="C8584" s="4">
        <f t="shared" si="418"/>
        <v>24</v>
      </c>
      <c r="D8584" s="4" t="s">
        <v>811</v>
      </c>
      <c r="E8584" s="28">
        <v>582</v>
      </c>
      <c r="F8584" s="28">
        <v>88</v>
      </c>
      <c r="G8584" s="28">
        <v>8.1999999999999993</v>
      </c>
      <c r="H8584" s="28">
        <v>217</v>
      </c>
      <c r="I8584" s="28">
        <v>14</v>
      </c>
      <c r="J8584" s="28">
        <v>8.2000000000000007E-3</v>
      </c>
      <c r="AI8584"/>
      <c r="AJ8584"/>
    </row>
    <row r="8585" spans="1:36" ht="14.5" x14ac:dyDescent="0.35">
      <c r="A8585" s="52">
        <f t="shared" si="416"/>
        <v>2016</v>
      </c>
      <c r="B8585" s="30">
        <f t="shared" si="417"/>
        <v>157</v>
      </c>
      <c r="C8585" s="4">
        <f t="shared" si="418"/>
        <v>24</v>
      </c>
      <c r="D8585" s="4" t="s">
        <v>811</v>
      </c>
      <c r="E8585" s="28">
        <v>582</v>
      </c>
      <c r="F8585" s="28">
        <v>88</v>
      </c>
      <c r="G8585" s="28">
        <v>8.1999999999999993</v>
      </c>
      <c r="H8585" s="28">
        <v>217</v>
      </c>
      <c r="I8585" s="28">
        <v>14</v>
      </c>
      <c r="J8585" s="28">
        <v>1.0200000000000001E-2</v>
      </c>
      <c r="AI8585"/>
      <c r="AJ8585"/>
    </row>
    <row r="8586" spans="1:36" ht="14.5" x14ac:dyDescent="0.35">
      <c r="A8586" s="52">
        <f t="shared" si="416"/>
        <v>2016</v>
      </c>
      <c r="B8586" s="30">
        <f t="shared" si="417"/>
        <v>157</v>
      </c>
      <c r="C8586" s="4">
        <f t="shared" si="418"/>
        <v>24</v>
      </c>
      <c r="D8586" s="4" t="s">
        <v>811</v>
      </c>
      <c r="E8586" s="28">
        <v>583</v>
      </c>
      <c r="F8586" s="28">
        <v>88</v>
      </c>
      <c r="G8586" s="28">
        <v>8.1999999999999993</v>
      </c>
      <c r="H8586" s="28">
        <v>217</v>
      </c>
      <c r="I8586" s="28">
        <v>14</v>
      </c>
      <c r="J8586" s="28">
        <v>1.46E-2</v>
      </c>
      <c r="AI8586"/>
      <c r="AJ8586"/>
    </row>
    <row r="8587" spans="1:36" ht="14.5" x14ac:dyDescent="0.35">
      <c r="A8587" s="52">
        <f t="shared" si="416"/>
        <v>2016</v>
      </c>
      <c r="B8587" s="30">
        <f t="shared" si="417"/>
        <v>157</v>
      </c>
      <c r="C8587" s="4">
        <f t="shared" si="418"/>
        <v>24</v>
      </c>
      <c r="D8587" s="4" t="s">
        <v>811</v>
      </c>
      <c r="E8587" s="28">
        <v>581</v>
      </c>
      <c r="F8587" s="28">
        <v>120</v>
      </c>
      <c r="G8587" s="28">
        <v>9</v>
      </c>
      <c r="H8587" s="28">
        <v>217</v>
      </c>
      <c r="I8587" s="28">
        <v>10</v>
      </c>
      <c r="J8587" s="28">
        <v>6.0000000000000001E-3</v>
      </c>
      <c r="AI8587"/>
      <c r="AJ8587"/>
    </row>
    <row r="8588" spans="1:36" ht="14.5" x14ac:dyDescent="0.35">
      <c r="A8588" s="52">
        <f t="shared" si="416"/>
        <v>2016</v>
      </c>
      <c r="B8588" s="30">
        <f t="shared" si="417"/>
        <v>157</v>
      </c>
      <c r="C8588" s="4">
        <f t="shared" si="418"/>
        <v>24</v>
      </c>
      <c r="D8588" s="4" t="s">
        <v>811</v>
      </c>
      <c r="E8588" s="28">
        <v>581</v>
      </c>
      <c r="F8588" s="28">
        <v>120</v>
      </c>
      <c r="G8588" s="28">
        <v>9</v>
      </c>
      <c r="H8588" s="28">
        <v>217</v>
      </c>
      <c r="I8588" s="28">
        <v>13</v>
      </c>
      <c r="J8588" s="28">
        <v>8.6E-3</v>
      </c>
      <c r="AI8588"/>
      <c r="AJ8588"/>
    </row>
    <row r="8589" spans="1:36" ht="14.5" x14ac:dyDescent="0.35">
      <c r="A8589" s="52">
        <f t="shared" si="416"/>
        <v>2016</v>
      </c>
      <c r="B8589" s="30">
        <f t="shared" si="417"/>
        <v>157</v>
      </c>
      <c r="C8589" s="4">
        <f t="shared" si="418"/>
        <v>24</v>
      </c>
      <c r="D8589" s="4" t="s">
        <v>811</v>
      </c>
      <c r="E8589" s="28">
        <v>581</v>
      </c>
      <c r="F8589" s="28">
        <v>120</v>
      </c>
      <c r="G8589" s="28">
        <v>9</v>
      </c>
      <c r="H8589" s="28">
        <v>217</v>
      </c>
      <c r="I8589" s="28">
        <v>13</v>
      </c>
      <c r="J8589" s="28">
        <v>8.3000000000000001E-3</v>
      </c>
      <c r="AI8589"/>
      <c r="AJ8589"/>
    </row>
    <row r="8590" spans="1:36" ht="14.5" x14ac:dyDescent="0.35">
      <c r="A8590" s="52">
        <f t="shared" si="416"/>
        <v>2016</v>
      </c>
      <c r="B8590" s="30">
        <f t="shared" si="417"/>
        <v>157</v>
      </c>
      <c r="C8590" s="4">
        <f t="shared" si="418"/>
        <v>24</v>
      </c>
      <c r="D8590" s="4" t="s">
        <v>811</v>
      </c>
      <c r="E8590" s="28">
        <v>580</v>
      </c>
      <c r="F8590" s="28">
        <v>120</v>
      </c>
      <c r="G8590" s="28">
        <v>9</v>
      </c>
      <c r="H8590" s="28">
        <v>217</v>
      </c>
      <c r="I8590" s="28">
        <v>14</v>
      </c>
      <c r="J8590" s="28">
        <v>1.2699999999999999E-2</v>
      </c>
      <c r="AI8590"/>
      <c r="AJ8590"/>
    </row>
    <row r="8591" spans="1:36" ht="14.5" x14ac:dyDescent="0.35">
      <c r="A8591" s="52">
        <f t="shared" si="416"/>
        <v>2016</v>
      </c>
      <c r="B8591" s="30">
        <f t="shared" si="417"/>
        <v>157</v>
      </c>
      <c r="C8591" s="4">
        <f t="shared" si="418"/>
        <v>24</v>
      </c>
      <c r="D8591" s="4" t="s">
        <v>811</v>
      </c>
      <c r="E8591" s="28">
        <v>580</v>
      </c>
      <c r="F8591" s="28">
        <v>120</v>
      </c>
      <c r="G8591" s="28">
        <v>9</v>
      </c>
      <c r="H8591" s="28">
        <v>217</v>
      </c>
      <c r="I8591" s="28">
        <v>14</v>
      </c>
      <c r="J8591" s="28">
        <v>1.03E-2</v>
      </c>
      <c r="AI8591"/>
      <c r="AJ8591"/>
    </row>
    <row r="8592" spans="1:36" ht="14.5" x14ac:dyDescent="0.35">
      <c r="A8592" s="52">
        <f t="shared" si="416"/>
        <v>2016</v>
      </c>
      <c r="B8592" s="30">
        <f t="shared" si="417"/>
        <v>157</v>
      </c>
      <c r="C8592" s="4">
        <f t="shared" si="418"/>
        <v>24</v>
      </c>
      <c r="D8592" s="4" t="s">
        <v>811</v>
      </c>
      <c r="E8592" s="28">
        <v>580</v>
      </c>
      <c r="F8592" s="28">
        <v>120</v>
      </c>
      <c r="G8592" s="28">
        <v>9</v>
      </c>
      <c r="H8592" s="28">
        <v>217</v>
      </c>
      <c r="I8592" s="28">
        <v>14</v>
      </c>
      <c r="J8592" s="28">
        <v>1.09E-2</v>
      </c>
      <c r="AI8592"/>
      <c r="AJ8592"/>
    </row>
    <row r="8593" spans="1:36" ht="14.5" x14ac:dyDescent="0.35">
      <c r="A8593" s="52">
        <f t="shared" si="416"/>
        <v>2016</v>
      </c>
      <c r="B8593" s="30">
        <f t="shared" si="417"/>
        <v>157</v>
      </c>
      <c r="C8593" s="4">
        <f t="shared" si="418"/>
        <v>24</v>
      </c>
      <c r="D8593" s="4" t="s">
        <v>811</v>
      </c>
      <c r="E8593" s="28">
        <v>580</v>
      </c>
      <c r="F8593" s="28">
        <v>120</v>
      </c>
      <c r="G8593" s="28">
        <v>9</v>
      </c>
      <c r="H8593" s="28">
        <v>217</v>
      </c>
      <c r="I8593" s="28">
        <v>14</v>
      </c>
      <c r="J8593" s="28">
        <v>1.06E-2</v>
      </c>
      <c r="AI8593"/>
      <c r="AJ8593"/>
    </row>
    <row r="8594" spans="1:36" ht="14.5" x14ac:dyDescent="0.35">
      <c r="A8594" s="52">
        <f t="shared" si="416"/>
        <v>2016</v>
      </c>
      <c r="B8594" s="30">
        <f t="shared" si="417"/>
        <v>157</v>
      </c>
      <c r="C8594" s="4">
        <f t="shared" si="418"/>
        <v>24</v>
      </c>
      <c r="D8594" s="4" t="s">
        <v>811</v>
      </c>
      <c r="E8594" s="28">
        <v>587</v>
      </c>
      <c r="F8594" s="28">
        <v>178</v>
      </c>
      <c r="G8594" s="28">
        <v>7.2</v>
      </c>
      <c r="H8594" s="28">
        <v>217</v>
      </c>
      <c r="I8594" s="28">
        <v>12</v>
      </c>
      <c r="J8594" s="28">
        <v>9.7000000000000003E-3</v>
      </c>
      <c r="AI8594"/>
      <c r="AJ8594"/>
    </row>
    <row r="8595" spans="1:36" ht="14.5" x14ac:dyDescent="0.35">
      <c r="A8595" s="52">
        <f t="shared" si="416"/>
        <v>2016</v>
      </c>
      <c r="B8595" s="30">
        <f t="shared" si="417"/>
        <v>157</v>
      </c>
      <c r="C8595" s="4">
        <f t="shared" si="418"/>
        <v>24</v>
      </c>
      <c r="D8595" s="4" t="s">
        <v>811</v>
      </c>
      <c r="E8595" s="28">
        <v>586</v>
      </c>
      <c r="F8595" s="28">
        <v>178</v>
      </c>
      <c r="G8595" s="28">
        <v>7.2</v>
      </c>
      <c r="H8595" s="28">
        <v>217</v>
      </c>
      <c r="I8595" s="28">
        <v>13</v>
      </c>
      <c r="J8595" s="28">
        <v>9.2999999999999992E-3</v>
      </c>
      <c r="AI8595"/>
      <c r="AJ8595"/>
    </row>
    <row r="8596" spans="1:36" ht="14.5" x14ac:dyDescent="0.35">
      <c r="A8596" s="52">
        <f t="shared" si="416"/>
        <v>2016</v>
      </c>
      <c r="B8596" s="30">
        <f t="shared" si="417"/>
        <v>157</v>
      </c>
      <c r="C8596" s="4">
        <f t="shared" si="418"/>
        <v>24</v>
      </c>
      <c r="D8596" s="4" t="s">
        <v>811</v>
      </c>
      <c r="E8596" s="28">
        <v>586</v>
      </c>
      <c r="F8596" s="28">
        <v>178</v>
      </c>
      <c r="G8596" s="28">
        <v>7.2</v>
      </c>
      <c r="H8596" s="28">
        <v>217</v>
      </c>
      <c r="I8596" s="28">
        <v>13</v>
      </c>
      <c r="J8596" s="28">
        <v>6.4999999999999997E-3</v>
      </c>
      <c r="AI8596"/>
      <c r="AJ8596"/>
    </row>
    <row r="8597" spans="1:36" ht="14.5" x14ac:dyDescent="0.35">
      <c r="A8597" s="52">
        <f t="shared" si="416"/>
        <v>2016</v>
      </c>
      <c r="B8597" s="30">
        <f t="shared" si="417"/>
        <v>157</v>
      </c>
      <c r="C8597" s="4">
        <f t="shared" si="418"/>
        <v>24</v>
      </c>
      <c r="D8597" s="4" t="s">
        <v>811</v>
      </c>
      <c r="E8597" s="28">
        <v>586</v>
      </c>
      <c r="F8597" s="28">
        <v>178</v>
      </c>
      <c r="G8597" s="28">
        <v>7.2</v>
      </c>
      <c r="H8597" s="28">
        <v>217</v>
      </c>
      <c r="I8597" s="28">
        <v>15</v>
      </c>
      <c r="J8597" s="28">
        <v>2.0199999999999999E-2</v>
      </c>
      <c r="AI8597"/>
      <c r="AJ8597"/>
    </row>
    <row r="8598" spans="1:36" ht="14.5" x14ac:dyDescent="0.35">
      <c r="A8598" s="52">
        <f t="shared" si="416"/>
        <v>2016</v>
      </c>
      <c r="B8598" s="30">
        <f t="shared" si="417"/>
        <v>157</v>
      </c>
      <c r="C8598" s="4">
        <f t="shared" si="418"/>
        <v>24</v>
      </c>
      <c r="D8598" s="4" t="s">
        <v>811</v>
      </c>
      <c r="E8598" s="28">
        <v>587</v>
      </c>
      <c r="F8598" s="28">
        <v>178</v>
      </c>
      <c r="G8598" s="28">
        <v>7.2</v>
      </c>
      <c r="H8598" s="28">
        <v>217</v>
      </c>
      <c r="I8598" s="28">
        <v>15</v>
      </c>
      <c r="J8598" s="28">
        <v>1.46E-2</v>
      </c>
      <c r="AI8598"/>
      <c r="AJ8598"/>
    </row>
    <row r="8599" spans="1:36" ht="14.5" x14ac:dyDescent="0.35">
      <c r="A8599" s="52">
        <f t="shared" si="416"/>
        <v>2016</v>
      </c>
      <c r="B8599" s="30">
        <f t="shared" si="417"/>
        <v>157</v>
      </c>
      <c r="C8599" s="4">
        <f t="shared" si="418"/>
        <v>24</v>
      </c>
      <c r="D8599" s="4" t="s">
        <v>811</v>
      </c>
      <c r="E8599" s="28">
        <v>584</v>
      </c>
      <c r="F8599" s="28">
        <v>209</v>
      </c>
      <c r="G8599" s="28">
        <v>8.5</v>
      </c>
      <c r="H8599" s="28">
        <v>217</v>
      </c>
      <c r="I8599" s="28">
        <v>12</v>
      </c>
      <c r="J8599" s="28">
        <v>6.7000000000000002E-3</v>
      </c>
      <c r="AI8599"/>
      <c r="AJ8599"/>
    </row>
    <row r="8600" spans="1:36" ht="14.5" x14ac:dyDescent="0.35">
      <c r="A8600" s="52">
        <f t="shared" si="416"/>
        <v>2016</v>
      </c>
      <c r="B8600" s="30">
        <f t="shared" si="417"/>
        <v>157</v>
      </c>
      <c r="C8600" s="4">
        <f t="shared" si="418"/>
        <v>24</v>
      </c>
      <c r="D8600" s="4" t="s">
        <v>811</v>
      </c>
      <c r="E8600" s="28">
        <v>584</v>
      </c>
      <c r="F8600" s="28">
        <v>209</v>
      </c>
      <c r="G8600" s="28">
        <v>8.5</v>
      </c>
      <c r="H8600" s="28">
        <v>217</v>
      </c>
      <c r="I8600" s="28">
        <v>13</v>
      </c>
      <c r="J8600" s="28">
        <v>8.8999999999999999E-3</v>
      </c>
      <c r="AI8600"/>
      <c r="AJ8600"/>
    </row>
    <row r="8601" spans="1:36" ht="14.5" x14ac:dyDescent="0.35">
      <c r="A8601" s="52">
        <f t="shared" si="416"/>
        <v>2016</v>
      </c>
      <c r="B8601" s="30">
        <f t="shared" si="417"/>
        <v>157</v>
      </c>
      <c r="C8601" s="4">
        <f t="shared" si="418"/>
        <v>24</v>
      </c>
      <c r="D8601" s="4" t="s">
        <v>811</v>
      </c>
      <c r="E8601" s="28">
        <v>585</v>
      </c>
      <c r="F8601" s="28">
        <v>209</v>
      </c>
      <c r="G8601" s="28">
        <v>8.5</v>
      </c>
      <c r="H8601" s="28">
        <v>217</v>
      </c>
      <c r="I8601" s="28">
        <v>13</v>
      </c>
      <c r="J8601" s="28">
        <v>1.3599999999999999E-2</v>
      </c>
      <c r="AI8601"/>
      <c r="AJ8601"/>
    </row>
    <row r="8602" spans="1:36" ht="14.5" x14ac:dyDescent="0.35">
      <c r="A8602" s="52">
        <f t="shared" si="416"/>
        <v>2016</v>
      </c>
      <c r="B8602" s="30">
        <f t="shared" si="417"/>
        <v>157</v>
      </c>
      <c r="C8602" s="4">
        <f t="shared" si="418"/>
        <v>24</v>
      </c>
      <c r="D8602" s="4" t="s">
        <v>811</v>
      </c>
      <c r="E8602" s="28">
        <v>585</v>
      </c>
      <c r="F8602" s="28">
        <v>209</v>
      </c>
      <c r="G8602" s="28">
        <v>8.5</v>
      </c>
      <c r="H8602" s="28">
        <v>217</v>
      </c>
      <c r="I8602" s="28">
        <v>13</v>
      </c>
      <c r="J8602" s="28">
        <v>8.8000000000000005E-3</v>
      </c>
      <c r="AI8602"/>
      <c r="AJ8602"/>
    </row>
    <row r="8603" spans="1:36" ht="14.5" x14ac:dyDescent="0.35">
      <c r="A8603" s="52">
        <f t="shared" si="416"/>
        <v>2016</v>
      </c>
      <c r="B8603" s="30">
        <f t="shared" si="417"/>
        <v>157</v>
      </c>
      <c r="C8603" s="4">
        <f t="shared" si="418"/>
        <v>24</v>
      </c>
      <c r="D8603" s="4" t="s">
        <v>811</v>
      </c>
      <c r="E8603" s="28">
        <v>584</v>
      </c>
      <c r="F8603" s="28">
        <v>209</v>
      </c>
      <c r="G8603" s="28">
        <v>8.5</v>
      </c>
      <c r="H8603" s="28">
        <v>217</v>
      </c>
      <c r="I8603" s="28">
        <v>14</v>
      </c>
      <c r="J8603" s="28">
        <v>1.0999999999999999E-2</v>
      </c>
      <c r="AI8603"/>
      <c r="AJ8603"/>
    </row>
    <row r="8604" spans="1:36" ht="14.5" x14ac:dyDescent="0.35">
      <c r="A8604" s="52">
        <f t="shared" si="416"/>
        <v>2016</v>
      </c>
      <c r="B8604" s="30">
        <f t="shared" si="417"/>
        <v>157</v>
      </c>
      <c r="C8604" s="4">
        <f t="shared" si="418"/>
        <v>24</v>
      </c>
      <c r="D8604" s="4" t="s">
        <v>811</v>
      </c>
      <c r="E8604" s="28">
        <v>584</v>
      </c>
      <c r="F8604" s="28">
        <v>209</v>
      </c>
      <c r="G8604" s="28">
        <v>8.5</v>
      </c>
      <c r="H8604" s="28">
        <v>217</v>
      </c>
      <c r="I8604" s="28">
        <v>15</v>
      </c>
      <c r="J8604" s="28">
        <v>1.06E-2</v>
      </c>
      <c r="AI8604"/>
      <c r="AJ8604"/>
    </row>
    <row r="8605" spans="1:36" ht="14.5" x14ac:dyDescent="0.35">
      <c r="A8605" s="52">
        <f t="shared" si="416"/>
        <v>2016</v>
      </c>
      <c r="B8605" s="30">
        <f t="shared" si="417"/>
        <v>157</v>
      </c>
      <c r="C8605" s="4">
        <f t="shared" si="418"/>
        <v>24</v>
      </c>
      <c r="D8605" s="4" t="s">
        <v>811</v>
      </c>
      <c r="E8605" s="28">
        <v>584</v>
      </c>
      <c r="F8605" s="28">
        <v>209</v>
      </c>
      <c r="G8605" s="28">
        <v>8.5</v>
      </c>
      <c r="H8605" s="28">
        <v>217</v>
      </c>
      <c r="I8605" s="28">
        <v>16</v>
      </c>
      <c r="J8605" s="28">
        <v>2.1700000000000001E-2</v>
      </c>
      <c r="AI8605"/>
      <c r="AJ8605"/>
    </row>
    <row r="8606" spans="1:36" ht="14.5" x14ac:dyDescent="0.35">
      <c r="A8606" s="52">
        <f t="shared" si="416"/>
        <v>2016</v>
      </c>
      <c r="B8606" s="30">
        <f t="shared" si="417"/>
        <v>158</v>
      </c>
      <c r="C8606" s="4">
        <f t="shared" si="418"/>
        <v>24</v>
      </c>
      <c r="D8606" s="4" t="s">
        <v>812</v>
      </c>
      <c r="E8606" s="28">
        <v>589</v>
      </c>
      <c r="F8606" s="28">
        <v>174</v>
      </c>
      <c r="G8606" s="28">
        <v>7</v>
      </c>
      <c r="H8606" s="28">
        <v>217</v>
      </c>
      <c r="I8606" s="28">
        <v>10</v>
      </c>
      <c r="J8606" s="28">
        <v>1.1599999999999999E-2</v>
      </c>
      <c r="AI8606"/>
      <c r="AJ8606"/>
    </row>
    <row r="8607" spans="1:36" ht="14.5" x14ac:dyDescent="0.35">
      <c r="A8607" s="52">
        <f t="shared" si="416"/>
        <v>2016</v>
      </c>
      <c r="B8607" s="30">
        <f t="shared" si="417"/>
        <v>158</v>
      </c>
      <c r="C8607" s="4">
        <f t="shared" si="418"/>
        <v>24</v>
      </c>
      <c r="D8607" s="4" t="s">
        <v>812</v>
      </c>
      <c r="E8607" s="28">
        <v>589</v>
      </c>
      <c r="F8607" s="28">
        <v>174</v>
      </c>
      <c r="G8607" s="28">
        <v>7</v>
      </c>
      <c r="H8607" s="28">
        <v>217</v>
      </c>
      <c r="I8607" s="28">
        <v>11</v>
      </c>
      <c r="J8607" s="28">
        <v>1.38E-2</v>
      </c>
      <c r="AI8607"/>
      <c r="AJ8607"/>
    </row>
    <row r="8608" spans="1:36" ht="14.5" x14ac:dyDescent="0.35">
      <c r="A8608" s="52">
        <f t="shared" si="416"/>
        <v>2016</v>
      </c>
      <c r="B8608" s="30">
        <f t="shared" si="417"/>
        <v>158</v>
      </c>
      <c r="C8608" s="4">
        <f t="shared" si="418"/>
        <v>24</v>
      </c>
      <c r="D8608" s="4" t="s">
        <v>812</v>
      </c>
      <c r="E8608" s="28">
        <v>589</v>
      </c>
      <c r="F8608" s="28">
        <v>174</v>
      </c>
      <c r="G8608" s="28">
        <v>7</v>
      </c>
      <c r="H8608" s="28">
        <v>217</v>
      </c>
      <c r="I8608" s="28">
        <v>11</v>
      </c>
      <c r="J8608" s="28">
        <v>1.29E-2</v>
      </c>
      <c r="AI8608"/>
      <c r="AJ8608"/>
    </row>
    <row r="8609" spans="1:36" ht="14.5" x14ac:dyDescent="0.35">
      <c r="A8609" s="52">
        <f t="shared" si="416"/>
        <v>2016</v>
      </c>
      <c r="B8609" s="30">
        <f t="shared" si="417"/>
        <v>158</v>
      </c>
      <c r="C8609" s="4">
        <f t="shared" si="418"/>
        <v>24</v>
      </c>
      <c r="D8609" s="4" t="s">
        <v>812</v>
      </c>
      <c r="E8609" s="28">
        <v>589</v>
      </c>
      <c r="F8609" s="28">
        <v>174</v>
      </c>
      <c r="G8609" s="28">
        <v>7</v>
      </c>
      <c r="H8609" s="28">
        <v>217</v>
      </c>
      <c r="I8609" s="28">
        <v>12</v>
      </c>
      <c r="J8609" s="28">
        <v>3.1899999999999998E-2</v>
      </c>
      <c r="AI8609"/>
      <c r="AJ8609"/>
    </row>
    <row r="8610" spans="1:36" ht="14.5" x14ac:dyDescent="0.35">
      <c r="A8610" s="52">
        <f t="shared" si="416"/>
        <v>2016</v>
      </c>
      <c r="B8610" s="30">
        <f t="shared" si="417"/>
        <v>158</v>
      </c>
      <c r="C8610" s="4">
        <f t="shared" si="418"/>
        <v>24</v>
      </c>
      <c r="D8610" s="4" t="s">
        <v>812</v>
      </c>
      <c r="E8610" s="28">
        <v>589</v>
      </c>
      <c r="F8610" s="28">
        <v>174</v>
      </c>
      <c r="G8610" s="28">
        <v>7</v>
      </c>
      <c r="H8610" s="28">
        <v>217</v>
      </c>
      <c r="I8610" s="28">
        <v>12</v>
      </c>
      <c r="J8610" s="28">
        <v>1.4800000000000001E-2</v>
      </c>
      <c r="AI8610"/>
      <c r="AJ8610"/>
    </row>
    <row r="8611" spans="1:36" ht="14.5" x14ac:dyDescent="0.35">
      <c r="A8611" s="52">
        <f t="shared" si="416"/>
        <v>2016</v>
      </c>
      <c r="B8611" s="30">
        <f t="shared" si="417"/>
        <v>158</v>
      </c>
      <c r="C8611" s="4">
        <f t="shared" si="418"/>
        <v>24</v>
      </c>
      <c r="D8611" s="4" t="s">
        <v>812</v>
      </c>
      <c r="E8611" s="28">
        <v>588</v>
      </c>
      <c r="F8611" s="28">
        <v>174</v>
      </c>
      <c r="G8611" s="28">
        <v>7</v>
      </c>
      <c r="H8611" s="28">
        <v>217</v>
      </c>
      <c r="I8611" s="28">
        <v>13</v>
      </c>
      <c r="J8611" s="28">
        <v>1.03E-2</v>
      </c>
      <c r="AI8611"/>
      <c r="AJ8611"/>
    </row>
    <row r="8612" spans="1:36" ht="14.5" x14ac:dyDescent="0.35">
      <c r="A8612" s="52">
        <f t="shared" si="416"/>
        <v>2016</v>
      </c>
      <c r="B8612" s="30">
        <f t="shared" si="417"/>
        <v>158</v>
      </c>
      <c r="C8612" s="4">
        <f t="shared" si="418"/>
        <v>24</v>
      </c>
      <c r="D8612" s="4" t="s">
        <v>812</v>
      </c>
      <c r="E8612" s="28">
        <v>588</v>
      </c>
      <c r="F8612" s="28">
        <v>174</v>
      </c>
      <c r="G8612" s="28">
        <v>7</v>
      </c>
      <c r="H8612" s="28">
        <v>217</v>
      </c>
      <c r="I8612" s="28">
        <v>13</v>
      </c>
      <c r="J8612" s="28">
        <v>9.2999999999999992E-3</v>
      </c>
      <c r="AI8612"/>
      <c r="AJ8612"/>
    </row>
    <row r="8613" spans="1:36" ht="14.5" x14ac:dyDescent="0.35">
      <c r="A8613" s="52">
        <f t="shared" si="416"/>
        <v>2016</v>
      </c>
      <c r="B8613" s="30">
        <f t="shared" si="417"/>
        <v>158</v>
      </c>
      <c r="C8613" s="4">
        <f t="shared" si="418"/>
        <v>24</v>
      </c>
      <c r="D8613" s="4" t="s">
        <v>812</v>
      </c>
      <c r="E8613" s="28">
        <v>588</v>
      </c>
      <c r="F8613" s="28">
        <v>174</v>
      </c>
      <c r="G8613" s="28">
        <v>7</v>
      </c>
      <c r="H8613" s="28">
        <v>217</v>
      </c>
      <c r="I8613" s="28">
        <v>13</v>
      </c>
      <c r="J8613" s="28">
        <v>7.1999999999999998E-3</v>
      </c>
      <c r="AI8613"/>
      <c r="AJ8613"/>
    </row>
    <row r="8614" spans="1:36" ht="14.5" x14ac:dyDescent="0.35">
      <c r="A8614" s="52">
        <f t="shared" si="416"/>
        <v>2016</v>
      </c>
      <c r="B8614" s="30">
        <f t="shared" si="417"/>
        <v>158</v>
      </c>
      <c r="C8614" s="4">
        <f t="shared" si="418"/>
        <v>24</v>
      </c>
      <c r="D8614" s="4" t="s">
        <v>812</v>
      </c>
      <c r="E8614" s="28">
        <v>588</v>
      </c>
      <c r="F8614" s="28">
        <v>174</v>
      </c>
      <c r="G8614" s="28">
        <v>7</v>
      </c>
      <c r="H8614" s="28">
        <v>217</v>
      </c>
      <c r="I8614" s="28">
        <v>13</v>
      </c>
      <c r="J8614" s="28">
        <v>8.6999999999999994E-3</v>
      </c>
      <c r="AI8614"/>
      <c r="AJ8614"/>
    </row>
    <row r="8615" spans="1:36" ht="14.5" x14ac:dyDescent="0.35">
      <c r="A8615" s="52">
        <f t="shared" si="416"/>
        <v>2016</v>
      </c>
      <c r="B8615" s="30">
        <f t="shared" si="417"/>
        <v>158</v>
      </c>
      <c r="C8615" s="4">
        <f t="shared" si="418"/>
        <v>24</v>
      </c>
      <c r="D8615" s="4" t="s">
        <v>812</v>
      </c>
      <c r="E8615" s="28">
        <v>589</v>
      </c>
      <c r="F8615" s="28">
        <v>174</v>
      </c>
      <c r="G8615" s="28">
        <v>7</v>
      </c>
      <c r="H8615" s="28">
        <v>217</v>
      </c>
      <c r="I8615" s="28">
        <v>13</v>
      </c>
      <c r="J8615" s="28">
        <v>2.1899999999999999E-2</v>
      </c>
      <c r="AI8615"/>
      <c r="AJ8615"/>
    </row>
    <row r="8616" spans="1:36" ht="14.5" x14ac:dyDescent="0.35">
      <c r="A8616" s="52">
        <f t="shared" si="416"/>
        <v>2016</v>
      </c>
      <c r="B8616" s="30">
        <f t="shared" si="417"/>
        <v>158</v>
      </c>
      <c r="C8616" s="4">
        <f t="shared" si="418"/>
        <v>24</v>
      </c>
      <c r="D8616" s="4" t="s">
        <v>812</v>
      </c>
      <c r="E8616" s="28">
        <v>588</v>
      </c>
      <c r="F8616" s="28">
        <v>174</v>
      </c>
      <c r="G8616" s="28">
        <v>7</v>
      </c>
      <c r="H8616" s="28">
        <v>217</v>
      </c>
      <c r="I8616" s="28">
        <v>14</v>
      </c>
      <c r="J8616" s="28">
        <v>1.15E-2</v>
      </c>
      <c r="AI8616"/>
      <c r="AJ8616"/>
    </row>
    <row r="8617" spans="1:36" ht="14.5" x14ac:dyDescent="0.35">
      <c r="A8617" s="52">
        <f t="shared" si="416"/>
        <v>2016</v>
      </c>
      <c r="B8617" s="30">
        <f t="shared" si="417"/>
        <v>158</v>
      </c>
      <c r="C8617" s="4">
        <f t="shared" si="418"/>
        <v>24</v>
      </c>
      <c r="D8617" s="4" t="s">
        <v>812</v>
      </c>
      <c r="E8617" s="28">
        <v>590</v>
      </c>
      <c r="F8617" s="28">
        <v>176</v>
      </c>
      <c r="G8617" s="28">
        <v>7.8</v>
      </c>
      <c r="H8617" s="28">
        <v>217</v>
      </c>
      <c r="I8617" s="28">
        <v>11</v>
      </c>
      <c r="J8617" s="28">
        <v>5.0000000000000001E-3</v>
      </c>
      <c r="AI8617"/>
      <c r="AJ8617"/>
    </row>
    <row r="8618" spans="1:36" ht="14.5" x14ac:dyDescent="0.35">
      <c r="A8618" s="52">
        <f t="shared" si="416"/>
        <v>2016</v>
      </c>
      <c r="B8618" s="30">
        <f t="shared" si="417"/>
        <v>158</v>
      </c>
      <c r="C8618" s="4">
        <f t="shared" si="418"/>
        <v>24</v>
      </c>
      <c r="D8618" s="4" t="s">
        <v>812</v>
      </c>
      <c r="E8618" s="28">
        <v>591</v>
      </c>
      <c r="F8618" s="28">
        <v>176</v>
      </c>
      <c r="G8618" s="28">
        <v>7.8</v>
      </c>
      <c r="H8618" s="28">
        <v>217</v>
      </c>
      <c r="I8618" s="28">
        <v>13</v>
      </c>
      <c r="J8618" s="28">
        <v>8.8999999999999999E-3</v>
      </c>
      <c r="AI8618"/>
      <c r="AJ8618"/>
    </row>
    <row r="8619" spans="1:36" ht="14.5" x14ac:dyDescent="0.35">
      <c r="A8619" s="52">
        <f t="shared" si="416"/>
        <v>2016</v>
      </c>
      <c r="B8619" s="30">
        <f t="shared" si="417"/>
        <v>158</v>
      </c>
      <c r="C8619" s="4">
        <f t="shared" si="418"/>
        <v>24</v>
      </c>
      <c r="D8619" s="4" t="s">
        <v>812</v>
      </c>
      <c r="E8619" s="28">
        <v>590</v>
      </c>
      <c r="F8619" s="28">
        <v>176</v>
      </c>
      <c r="G8619" s="28">
        <v>7.8</v>
      </c>
      <c r="H8619" s="28">
        <v>217</v>
      </c>
      <c r="I8619" s="28">
        <v>14</v>
      </c>
      <c r="J8619" s="28">
        <v>1.1900000000000001E-2</v>
      </c>
      <c r="AI8619"/>
      <c r="AJ8619"/>
    </row>
    <row r="8620" spans="1:36" ht="14.5" x14ac:dyDescent="0.35">
      <c r="A8620" s="52">
        <f t="shared" si="416"/>
        <v>2016</v>
      </c>
      <c r="B8620" s="30">
        <f t="shared" si="417"/>
        <v>159</v>
      </c>
      <c r="C8620" s="4">
        <f t="shared" si="418"/>
        <v>24</v>
      </c>
      <c r="D8620" s="4" t="s">
        <v>813</v>
      </c>
      <c r="E8620" s="28">
        <v>594</v>
      </c>
      <c r="F8620" s="28">
        <v>174</v>
      </c>
      <c r="G8620" s="28">
        <v>9.3000000000000007</v>
      </c>
      <c r="H8620" s="28">
        <v>217</v>
      </c>
      <c r="I8620" s="28">
        <v>8</v>
      </c>
      <c r="J8620" s="28">
        <v>3.5000000000000001E-3</v>
      </c>
      <c r="AI8620"/>
      <c r="AJ8620"/>
    </row>
    <row r="8621" spans="1:36" ht="14.5" x14ac:dyDescent="0.35">
      <c r="A8621" s="52">
        <f t="shared" si="416"/>
        <v>2016</v>
      </c>
      <c r="B8621" s="30">
        <f t="shared" si="417"/>
        <v>159</v>
      </c>
      <c r="C8621" s="4">
        <f t="shared" si="418"/>
        <v>24</v>
      </c>
      <c r="D8621" s="4" t="s">
        <v>813</v>
      </c>
      <c r="E8621" s="28">
        <v>594</v>
      </c>
      <c r="F8621" s="28">
        <v>174</v>
      </c>
      <c r="G8621" s="28">
        <v>9.3000000000000007</v>
      </c>
      <c r="H8621" s="28">
        <v>217</v>
      </c>
      <c r="I8621" s="28">
        <v>9</v>
      </c>
      <c r="J8621" s="28">
        <v>5.1999999999999998E-3</v>
      </c>
      <c r="AI8621"/>
      <c r="AJ8621"/>
    </row>
    <row r="8622" spans="1:36" ht="14.5" x14ac:dyDescent="0.35">
      <c r="A8622" s="52">
        <f t="shared" si="416"/>
        <v>2016</v>
      </c>
      <c r="B8622" s="30">
        <f t="shared" si="417"/>
        <v>159</v>
      </c>
      <c r="C8622" s="4">
        <f t="shared" si="418"/>
        <v>24</v>
      </c>
      <c r="D8622" s="4" t="s">
        <v>813</v>
      </c>
      <c r="E8622" s="28">
        <v>594</v>
      </c>
      <c r="F8622" s="28">
        <v>174</v>
      </c>
      <c r="G8622" s="28">
        <v>9.3000000000000007</v>
      </c>
      <c r="H8622" s="28">
        <v>217</v>
      </c>
      <c r="I8622" s="28">
        <v>9</v>
      </c>
      <c r="J8622" s="28">
        <v>8.9999999999999993E-3</v>
      </c>
      <c r="AI8622"/>
      <c r="AJ8622"/>
    </row>
    <row r="8623" spans="1:36" ht="14.5" x14ac:dyDescent="0.35">
      <c r="A8623" s="52">
        <f t="shared" si="416"/>
        <v>2016</v>
      </c>
      <c r="B8623" s="30">
        <f t="shared" si="417"/>
        <v>159</v>
      </c>
      <c r="C8623" s="4">
        <f t="shared" si="418"/>
        <v>24</v>
      </c>
      <c r="D8623" s="4" t="s">
        <v>813</v>
      </c>
      <c r="E8623" s="28">
        <v>595</v>
      </c>
      <c r="F8623" s="28">
        <v>174</v>
      </c>
      <c r="G8623" s="28">
        <v>9.3000000000000007</v>
      </c>
      <c r="H8623" s="28">
        <v>217</v>
      </c>
      <c r="I8623" s="28">
        <v>9</v>
      </c>
      <c r="J8623" s="28">
        <v>2.8E-3</v>
      </c>
      <c r="AI8623"/>
      <c r="AJ8623"/>
    </row>
    <row r="8624" spans="1:36" ht="14.5" x14ac:dyDescent="0.35">
      <c r="A8624" s="52">
        <f t="shared" si="416"/>
        <v>2016</v>
      </c>
      <c r="B8624" s="30">
        <f t="shared" si="417"/>
        <v>159</v>
      </c>
      <c r="C8624" s="4">
        <f t="shared" si="418"/>
        <v>24</v>
      </c>
      <c r="D8624" s="4" t="s">
        <v>813</v>
      </c>
      <c r="E8624" s="28">
        <v>594</v>
      </c>
      <c r="F8624" s="28">
        <v>174</v>
      </c>
      <c r="G8624" s="28">
        <v>9.3000000000000007</v>
      </c>
      <c r="H8624" s="28">
        <v>217</v>
      </c>
      <c r="I8624" s="28">
        <v>10</v>
      </c>
      <c r="J8624" s="28">
        <v>8.8000000000000005E-3</v>
      </c>
      <c r="AI8624"/>
      <c r="AJ8624"/>
    </row>
    <row r="8625" spans="1:36" ht="14.5" x14ac:dyDescent="0.35">
      <c r="A8625" s="52">
        <f t="shared" si="416"/>
        <v>2016</v>
      </c>
      <c r="B8625" s="30">
        <f t="shared" si="417"/>
        <v>159</v>
      </c>
      <c r="C8625" s="4">
        <f t="shared" si="418"/>
        <v>24</v>
      </c>
      <c r="D8625" s="4" t="s">
        <v>813</v>
      </c>
      <c r="E8625" s="28">
        <v>595</v>
      </c>
      <c r="F8625" s="28">
        <v>174</v>
      </c>
      <c r="G8625" s="28">
        <v>9.3000000000000007</v>
      </c>
      <c r="H8625" s="28">
        <v>217</v>
      </c>
      <c r="I8625" s="28">
        <v>10</v>
      </c>
      <c r="J8625" s="28">
        <v>3.5000000000000001E-3</v>
      </c>
      <c r="AI8625"/>
      <c r="AJ8625"/>
    </row>
    <row r="8626" spans="1:36" ht="14.5" x14ac:dyDescent="0.35">
      <c r="A8626" s="52">
        <f t="shared" si="416"/>
        <v>2016</v>
      </c>
      <c r="B8626" s="30">
        <f t="shared" si="417"/>
        <v>159</v>
      </c>
      <c r="C8626" s="4">
        <f t="shared" si="418"/>
        <v>24</v>
      </c>
      <c r="D8626" s="4" t="s">
        <v>813</v>
      </c>
      <c r="E8626" s="28">
        <v>595</v>
      </c>
      <c r="F8626" s="28">
        <v>174</v>
      </c>
      <c r="G8626" s="28">
        <v>9.3000000000000007</v>
      </c>
      <c r="H8626" s="28">
        <v>217</v>
      </c>
      <c r="I8626" s="28">
        <v>10</v>
      </c>
      <c r="J8626" s="28">
        <v>4.1999999999999997E-3</v>
      </c>
      <c r="AI8626"/>
      <c r="AJ8626"/>
    </row>
    <row r="8627" spans="1:36" ht="14.5" x14ac:dyDescent="0.35">
      <c r="A8627" s="52">
        <f t="shared" si="416"/>
        <v>2016</v>
      </c>
      <c r="B8627" s="30">
        <f t="shared" si="417"/>
        <v>159</v>
      </c>
      <c r="C8627" s="4">
        <f t="shared" si="418"/>
        <v>24</v>
      </c>
      <c r="D8627" s="4" t="s">
        <v>813</v>
      </c>
      <c r="E8627" s="28">
        <v>594</v>
      </c>
      <c r="F8627" s="28">
        <v>174</v>
      </c>
      <c r="G8627" s="28">
        <v>9.3000000000000007</v>
      </c>
      <c r="H8627" s="28">
        <v>217</v>
      </c>
      <c r="I8627" s="28">
        <v>11</v>
      </c>
      <c r="J8627" s="28">
        <v>1.2E-2</v>
      </c>
      <c r="AI8627"/>
      <c r="AJ8627"/>
    </row>
    <row r="8628" spans="1:36" ht="14.5" x14ac:dyDescent="0.35">
      <c r="A8628" s="52">
        <f t="shared" si="416"/>
        <v>2016</v>
      </c>
      <c r="B8628" s="30">
        <f t="shared" si="417"/>
        <v>159</v>
      </c>
      <c r="C8628" s="4">
        <f t="shared" si="418"/>
        <v>24</v>
      </c>
      <c r="D8628" s="4" t="s">
        <v>813</v>
      </c>
      <c r="E8628" s="28">
        <v>594</v>
      </c>
      <c r="F8628" s="28">
        <v>174</v>
      </c>
      <c r="G8628" s="28">
        <v>9.3000000000000007</v>
      </c>
      <c r="H8628" s="28">
        <v>217</v>
      </c>
      <c r="I8628" s="28">
        <v>12</v>
      </c>
      <c r="J8628" s="28">
        <v>2.12E-2</v>
      </c>
      <c r="AI8628"/>
      <c r="AJ8628"/>
    </row>
    <row r="8629" spans="1:36" ht="14.5" x14ac:dyDescent="0.35">
      <c r="A8629" s="52">
        <f t="shared" si="416"/>
        <v>2016</v>
      </c>
      <c r="B8629" s="30">
        <f t="shared" si="417"/>
        <v>159</v>
      </c>
      <c r="C8629" s="4">
        <f t="shared" si="418"/>
        <v>24</v>
      </c>
      <c r="D8629" s="4" t="s">
        <v>813</v>
      </c>
      <c r="E8629" s="28">
        <v>594</v>
      </c>
      <c r="F8629" s="28">
        <v>174</v>
      </c>
      <c r="G8629" s="28">
        <v>9.3000000000000007</v>
      </c>
      <c r="H8629" s="28">
        <v>217</v>
      </c>
      <c r="I8629" s="28">
        <v>13</v>
      </c>
      <c r="J8629" s="28">
        <v>2.3699999999999999E-2</v>
      </c>
      <c r="AI8629"/>
      <c r="AJ8629"/>
    </row>
    <row r="8630" spans="1:36" ht="14.5" x14ac:dyDescent="0.35">
      <c r="A8630" s="52">
        <f t="shared" si="416"/>
        <v>2016</v>
      </c>
      <c r="B8630" s="30">
        <f t="shared" si="417"/>
        <v>159</v>
      </c>
      <c r="C8630" s="4">
        <f t="shared" si="418"/>
        <v>24</v>
      </c>
      <c r="D8630" s="4" t="s">
        <v>813</v>
      </c>
      <c r="E8630" s="28">
        <v>594</v>
      </c>
      <c r="F8630" s="28">
        <v>174</v>
      </c>
      <c r="G8630" s="28">
        <v>9.3000000000000007</v>
      </c>
      <c r="H8630" s="28">
        <v>217</v>
      </c>
      <c r="I8630" s="28">
        <v>15</v>
      </c>
      <c r="J8630" s="28">
        <v>2.64E-2</v>
      </c>
      <c r="AI8630"/>
      <c r="AJ8630"/>
    </row>
    <row r="8631" spans="1:36" ht="14.5" x14ac:dyDescent="0.35">
      <c r="A8631" s="52">
        <f t="shared" si="416"/>
        <v>2016</v>
      </c>
      <c r="B8631" s="30">
        <f t="shared" si="417"/>
        <v>159</v>
      </c>
      <c r="C8631" s="4">
        <f t="shared" si="418"/>
        <v>24</v>
      </c>
      <c r="D8631" s="4" t="s">
        <v>813</v>
      </c>
      <c r="E8631" s="28">
        <v>595</v>
      </c>
      <c r="F8631" s="28">
        <v>174</v>
      </c>
      <c r="G8631" s="28">
        <v>9.3000000000000007</v>
      </c>
      <c r="H8631" s="28">
        <v>217</v>
      </c>
      <c r="I8631" s="28">
        <v>15</v>
      </c>
      <c r="J8631" s="28">
        <v>1.6899999999999998E-2</v>
      </c>
      <c r="AI8631"/>
      <c r="AJ8631"/>
    </row>
    <row r="8632" spans="1:36" ht="14.5" x14ac:dyDescent="0.35">
      <c r="A8632" s="52">
        <f t="shared" si="416"/>
        <v>2016</v>
      </c>
      <c r="B8632" s="30">
        <f t="shared" si="417"/>
        <v>159</v>
      </c>
      <c r="C8632" s="4">
        <f t="shared" si="418"/>
        <v>24</v>
      </c>
      <c r="D8632" s="4" t="s">
        <v>813</v>
      </c>
      <c r="E8632" s="28">
        <v>597</v>
      </c>
      <c r="F8632" s="28">
        <v>193</v>
      </c>
      <c r="G8632" s="28">
        <v>9.5</v>
      </c>
      <c r="H8632" s="28">
        <v>217</v>
      </c>
      <c r="I8632" s="28">
        <v>14</v>
      </c>
      <c r="J8632" s="28">
        <v>1.03E-2</v>
      </c>
      <c r="AI8632"/>
      <c r="AJ8632"/>
    </row>
    <row r="8633" spans="1:36" ht="14.5" x14ac:dyDescent="0.35">
      <c r="A8633" s="52">
        <f t="shared" si="416"/>
        <v>2016</v>
      </c>
      <c r="B8633" s="30">
        <f t="shared" si="417"/>
        <v>159</v>
      </c>
      <c r="C8633" s="4">
        <f t="shared" si="418"/>
        <v>24</v>
      </c>
      <c r="D8633" s="4" t="s">
        <v>813</v>
      </c>
      <c r="E8633" s="28">
        <v>596</v>
      </c>
      <c r="F8633" s="28">
        <v>193</v>
      </c>
      <c r="G8633" s="28">
        <v>9.5</v>
      </c>
      <c r="H8633" s="28">
        <v>217</v>
      </c>
      <c r="I8633" s="28">
        <v>15</v>
      </c>
      <c r="J8633" s="28">
        <v>1.6799999999999999E-2</v>
      </c>
      <c r="AI8633"/>
      <c r="AJ8633"/>
    </row>
    <row r="8634" spans="1:36" ht="14.5" x14ac:dyDescent="0.35">
      <c r="A8634" s="52">
        <f t="shared" si="416"/>
        <v>2016</v>
      </c>
      <c r="B8634" s="30">
        <f t="shared" si="417"/>
        <v>159</v>
      </c>
      <c r="C8634" s="4">
        <f t="shared" si="418"/>
        <v>24</v>
      </c>
      <c r="D8634" s="4" t="s">
        <v>813</v>
      </c>
      <c r="E8634" s="28">
        <v>596</v>
      </c>
      <c r="F8634" s="28">
        <v>193</v>
      </c>
      <c r="G8634" s="28">
        <v>9.5</v>
      </c>
      <c r="H8634" s="28">
        <v>217</v>
      </c>
      <c r="I8634" s="28">
        <v>15</v>
      </c>
      <c r="J8634" s="28">
        <v>1.7299999999999999E-2</v>
      </c>
      <c r="AI8634"/>
      <c r="AJ8634"/>
    </row>
    <row r="8635" spans="1:36" ht="14.5" x14ac:dyDescent="0.35">
      <c r="A8635" s="52">
        <f t="shared" si="416"/>
        <v>2016</v>
      </c>
      <c r="B8635" s="30">
        <f t="shared" si="417"/>
        <v>159</v>
      </c>
      <c r="C8635" s="4">
        <f t="shared" si="418"/>
        <v>24</v>
      </c>
      <c r="D8635" s="4" t="s">
        <v>813</v>
      </c>
      <c r="E8635" s="28">
        <v>597</v>
      </c>
      <c r="F8635" s="28">
        <v>193</v>
      </c>
      <c r="G8635" s="28">
        <v>9.5</v>
      </c>
      <c r="H8635" s="28">
        <v>217</v>
      </c>
      <c r="I8635" s="28">
        <v>15</v>
      </c>
      <c r="J8635" s="28">
        <v>1.09E-2</v>
      </c>
      <c r="AI8635"/>
      <c r="AJ8635"/>
    </row>
    <row r="8636" spans="1:36" ht="14.5" x14ac:dyDescent="0.35">
      <c r="A8636" s="52">
        <f t="shared" si="416"/>
        <v>2016</v>
      </c>
      <c r="B8636" s="30">
        <f t="shared" si="417"/>
        <v>159</v>
      </c>
      <c r="C8636" s="4">
        <f t="shared" si="418"/>
        <v>24</v>
      </c>
      <c r="D8636" s="4" t="s">
        <v>813</v>
      </c>
      <c r="E8636" s="28">
        <v>597</v>
      </c>
      <c r="F8636" s="28">
        <v>193</v>
      </c>
      <c r="G8636" s="28">
        <v>9.5</v>
      </c>
      <c r="H8636" s="28">
        <v>217</v>
      </c>
      <c r="I8636" s="28">
        <v>15</v>
      </c>
      <c r="J8636" s="28">
        <v>1.43E-2</v>
      </c>
      <c r="AI8636"/>
      <c r="AJ8636"/>
    </row>
    <row r="8637" spans="1:36" ht="14.5" x14ac:dyDescent="0.35">
      <c r="A8637" s="52">
        <f t="shared" si="416"/>
        <v>2016</v>
      </c>
      <c r="B8637" s="30">
        <f t="shared" si="417"/>
        <v>159</v>
      </c>
      <c r="C8637" s="4">
        <f t="shared" si="418"/>
        <v>24</v>
      </c>
      <c r="D8637" s="4" t="s">
        <v>813</v>
      </c>
      <c r="E8637" s="28">
        <v>597</v>
      </c>
      <c r="F8637" s="28">
        <v>193</v>
      </c>
      <c r="G8637" s="28">
        <v>9.5</v>
      </c>
      <c r="H8637" s="28">
        <v>217</v>
      </c>
      <c r="I8637" s="28">
        <v>15</v>
      </c>
      <c r="J8637" s="28">
        <v>1.52E-2</v>
      </c>
      <c r="AI8637"/>
      <c r="AJ8637"/>
    </row>
    <row r="8638" spans="1:36" ht="14.5" x14ac:dyDescent="0.35">
      <c r="A8638" s="52">
        <f t="shared" si="416"/>
        <v>2016</v>
      </c>
      <c r="B8638" s="30">
        <f t="shared" si="417"/>
        <v>159</v>
      </c>
      <c r="C8638" s="4">
        <f t="shared" si="418"/>
        <v>24</v>
      </c>
      <c r="D8638" s="4" t="s">
        <v>813</v>
      </c>
      <c r="E8638" s="28">
        <v>596</v>
      </c>
      <c r="F8638" s="28">
        <v>193</v>
      </c>
      <c r="G8638" s="28">
        <v>9.5</v>
      </c>
      <c r="H8638" s="28">
        <v>217</v>
      </c>
      <c r="I8638" s="28">
        <v>16</v>
      </c>
      <c r="J8638" s="28">
        <v>2.4400000000000002E-2</v>
      </c>
      <c r="AI8638"/>
      <c r="AJ8638"/>
    </row>
    <row r="8639" spans="1:36" ht="14.5" x14ac:dyDescent="0.35">
      <c r="A8639" s="52">
        <f t="shared" si="416"/>
        <v>2016</v>
      </c>
      <c r="B8639" s="30">
        <f t="shared" si="417"/>
        <v>159</v>
      </c>
      <c r="C8639" s="4">
        <f t="shared" si="418"/>
        <v>24</v>
      </c>
      <c r="D8639" s="4" t="s">
        <v>813</v>
      </c>
      <c r="E8639" s="28">
        <v>597</v>
      </c>
      <c r="F8639" s="28">
        <v>193</v>
      </c>
      <c r="G8639" s="28">
        <v>9.5</v>
      </c>
      <c r="H8639" s="28">
        <v>217</v>
      </c>
      <c r="I8639" s="28">
        <v>16</v>
      </c>
      <c r="J8639" s="28">
        <v>1.8100000000000002E-2</v>
      </c>
      <c r="AI8639"/>
      <c r="AJ8639"/>
    </row>
    <row r="8640" spans="1:36" ht="14.5" x14ac:dyDescent="0.35">
      <c r="A8640" s="52">
        <f t="shared" si="416"/>
        <v>2016</v>
      </c>
      <c r="B8640" s="30">
        <f t="shared" si="417"/>
        <v>159</v>
      </c>
      <c r="C8640" s="4">
        <f t="shared" si="418"/>
        <v>24</v>
      </c>
      <c r="D8640" s="4" t="s">
        <v>813</v>
      </c>
      <c r="E8640" s="28">
        <v>597</v>
      </c>
      <c r="F8640" s="28">
        <v>193</v>
      </c>
      <c r="G8640" s="28">
        <v>9.5</v>
      </c>
      <c r="H8640" s="28">
        <v>217</v>
      </c>
      <c r="I8640" s="28">
        <v>16</v>
      </c>
      <c r="J8640" s="28">
        <v>1.8100000000000002E-2</v>
      </c>
      <c r="AI8640"/>
      <c r="AJ8640"/>
    </row>
    <row r="8641" spans="1:36" ht="14.5" x14ac:dyDescent="0.35">
      <c r="A8641" s="52">
        <f t="shared" si="416"/>
        <v>2016</v>
      </c>
      <c r="B8641" s="30">
        <f t="shared" si="417"/>
        <v>159</v>
      </c>
      <c r="C8641" s="4">
        <f t="shared" si="418"/>
        <v>24</v>
      </c>
      <c r="D8641" s="4" t="s">
        <v>813</v>
      </c>
      <c r="E8641" s="28">
        <v>597</v>
      </c>
      <c r="F8641" s="28">
        <v>193</v>
      </c>
      <c r="G8641" s="28">
        <v>9.5</v>
      </c>
      <c r="H8641" s="28">
        <v>217</v>
      </c>
      <c r="I8641" s="28">
        <v>16</v>
      </c>
      <c r="J8641" s="28">
        <v>1.54E-2</v>
      </c>
      <c r="AI8641"/>
      <c r="AJ8641"/>
    </row>
    <row r="8642" spans="1:36" ht="14.5" x14ac:dyDescent="0.35">
      <c r="A8642" s="52">
        <f t="shared" ref="A8642:A8705" si="419">YEAR(D8642)</f>
        <v>2016</v>
      </c>
      <c r="B8642" s="30">
        <f t="shared" ref="B8642:B8705" si="420">D8642-DATE(YEAR(D8642),1,0)</f>
        <v>159</v>
      </c>
      <c r="C8642" s="4">
        <f t="shared" ref="C8642:C8705" si="421">WEEKNUM(D8642,1)</f>
        <v>24</v>
      </c>
      <c r="D8642" s="4" t="s">
        <v>813</v>
      </c>
      <c r="E8642" s="28">
        <v>597</v>
      </c>
      <c r="F8642" s="28">
        <v>193</v>
      </c>
      <c r="G8642" s="28">
        <v>9.5</v>
      </c>
      <c r="H8642" s="28">
        <v>217</v>
      </c>
      <c r="I8642" s="28">
        <v>16</v>
      </c>
      <c r="J8642" s="28">
        <v>1.66E-2</v>
      </c>
      <c r="AI8642"/>
      <c r="AJ8642"/>
    </row>
    <row r="8643" spans="1:36" ht="14.5" x14ac:dyDescent="0.35">
      <c r="A8643" s="52">
        <f t="shared" si="419"/>
        <v>2016</v>
      </c>
      <c r="B8643" s="30">
        <f t="shared" si="420"/>
        <v>159</v>
      </c>
      <c r="C8643" s="4">
        <f t="shared" si="421"/>
        <v>24</v>
      </c>
      <c r="D8643" s="4" t="s">
        <v>813</v>
      </c>
      <c r="E8643" s="28">
        <v>596</v>
      </c>
      <c r="F8643" s="28">
        <v>193</v>
      </c>
      <c r="G8643" s="28">
        <v>9.5</v>
      </c>
      <c r="H8643" s="28">
        <v>217</v>
      </c>
      <c r="I8643" s="28">
        <v>17</v>
      </c>
      <c r="J8643" s="28">
        <v>2.3599999999999999E-2</v>
      </c>
      <c r="AI8643"/>
      <c r="AJ8643"/>
    </row>
    <row r="8644" spans="1:36" ht="14.5" x14ac:dyDescent="0.35">
      <c r="A8644" s="52">
        <f t="shared" si="419"/>
        <v>2016</v>
      </c>
      <c r="B8644" s="30">
        <f t="shared" si="420"/>
        <v>159</v>
      </c>
      <c r="C8644" s="4">
        <f t="shared" si="421"/>
        <v>24</v>
      </c>
      <c r="D8644" s="4" t="s">
        <v>813</v>
      </c>
      <c r="E8644" s="28">
        <v>596</v>
      </c>
      <c r="F8644" s="28">
        <v>193</v>
      </c>
      <c r="G8644" s="28">
        <v>9.5</v>
      </c>
      <c r="H8644" s="28">
        <v>217</v>
      </c>
      <c r="I8644" s="28">
        <v>17</v>
      </c>
      <c r="J8644" s="28">
        <v>2.8299999999999999E-2</v>
      </c>
      <c r="AI8644"/>
      <c r="AJ8644"/>
    </row>
    <row r="8645" spans="1:36" ht="14.5" x14ac:dyDescent="0.35">
      <c r="A8645" s="52">
        <f t="shared" si="419"/>
        <v>2016</v>
      </c>
      <c r="B8645" s="30">
        <f t="shared" si="420"/>
        <v>159</v>
      </c>
      <c r="C8645" s="4">
        <f t="shared" si="421"/>
        <v>24</v>
      </c>
      <c r="D8645" s="4" t="s">
        <v>813</v>
      </c>
      <c r="E8645" s="28">
        <v>596</v>
      </c>
      <c r="F8645" s="28">
        <v>193</v>
      </c>
      <c r="G8645" s="28">
        <v>9.5</v>
      </c>
      <c r="H8645" s="28">
        <v>217</v>
      </c>
      <c r="I8645" s="28">
        <v>17</v>
      </c>
      <c r="J8645" s="28">
        <v>0.02</v>
      </c>
      <c r="AI8645"/>
      <c r="AJ8645"/>
    </row>
    <row r="8646" spans="1:36" ht="14.5" x14ac:dyDescent="0.35">
      <c r="A8646" s="52">
        <f t="shared" si="419"/>
        <v>2016</v>
      </c>
      <c r="B8646" s="30">
        <f t="shared" si="420"/>
        <v>159</v>
      </c>
      <c r="C8646" s="4">
        <f t="shared" si="421"/>
        <v>24</v>
      </c>
      <c r="D8646" s="4" t="s">
        <v>813</v>
      </c>
      <c r="E8646" s="28">
        <v>596</v>
      </c>
      <c r="F8646" s="28">
        <v>193</v>
      </c>
      <c r="G8646" s="28">
        <v>9.5</v>
      </c>
      <c r="H8646" s="28">
        <v>217</v>
      </c>
      <c r="I8646" s="28">
        <v>17</v>
      </c>
      <c r="J8646" s="28">
        <v>1.6199999999999999E-2</v>
      </c>
      <c r="AI8646"/>
      <c r="AJ8646"/>
    </row>
    <row r="8647" spans="1:36" ht="14.5" x14ac:dyDescent="0.35">
      <c r="A8647" s="52">
        <f t="shared" si="419"/>
        <v>2016</v>
      </c>
      <c r="B8647" s="30">
        <f t="shared" si="420"/>
        <v>159</v>
      </c>
      <c r="C8647" s="4">
        <f t="shared" si="421"/>
        <v>24</v>
      </c>
      <c r="D8647" s="4" t="s">
        <v>813</v>
      </c>
      <c r="E8647" s="28">
        <v>596</v>
      </c>
      <c r="F8647" s="28">
        <v>193</v>
      </c>
      <c r="G8647" s="28">
        <v>9.5</v>
      </c>
      <c r="H8647" s="28">
        <v>217</v>
      </c>
      <c r="I8647" s="28">
        <v>18</v>
      </c>
      <c r="J8647" s="28">
        <v>2.7E-2</v>
      </c>
      <c r="AI8647"/>
      <c r="AJ8647"/>
    </row>
    <row r="8648" spans="1:36" ht="14.5" x14ac:dyDescent="0.35">
      <c r="A8648" s="52">
        <f t="shared" si="419"/>
        <v>2016</v>
      </c>
      <c r="B8648" s="30">
        <f t="shared" si="420"/>
        <v>159</v>
      </c>
      <c r="C8648" s="4">
        <f t="shared" si="421"/>
        <v>24</v>
      </c>
      <c r="D8648" s="4" t="s">
        <v>813</v>
      </c>
      <c r="E8648" s="28">
        <v>596</v>
      </c>
      <c r="F8648" s="28">
        <v>193</v>
      </c>
      <c r="G8648" s="28">
        <v>9.5</v>
      </c>
      <c r="H8648" s="28">
        <v>217</v>
      </c>
      <c r="I8648" s="28">
        <v>21</v>
      </c>
      <c r="J8648" s="28">
        <v>4.2299999999999997E-2</v>
      </c>
      <c r="AI8648"/>
      <c r="AJ8648"/>
    </row>
    <row r="8649" spans="1:36" ht="14.5" x14ac:dyDescent="0.35">
      <c r="A8649" s="52">
        <f t="shared" si="419"/>
        <v>2016</v>
      </c>
      <c r="B8649" s="30">
        <f t="shared" si="420"/>
        <v>161</v>
      </c>
      <c r="C8649" s="4">
        <f t="shared" si="421"/>
        <v>24</v>
      </c>
      <c r="D8649" s="4" t="s">
        <v>814</v>
      </c>
      <c r="E8649" s="28">
        <v>605</v>
      </c>
      <c r="F8649" s="28">
        <v>457</v>
      </c>
      <c r="G8649" s="28">
        <v>9.5</v>
      </c>
      <c r="H8649" s="28">
        <v>109</v>
      </c>
      <c r="I8649" s="28">
        <v>11</v>
      </c>
      <c r="J8649" s="28">
        <v>7.1000000000000004E-3</v>
      </c>
      <c r="AI8649"/>
      <c r="AJ8649"/>
    </row>
    <row r="8650" spans="1:36" ht="14.5" x14ac:dyDescent="0.35">
      <c r="A8650" s="52">
        <f t="shared" si="419"/>
        <v>2016</v>
      </c>
      <c r="B8650" s="30">
        <f t="shared" si="420"/>
        <v>161</v>
      </c>
      <c r="C8650" s="4">
        <f t="shared" si="421"/>
        <v>24</v>
      </c>
      <c r="D8650" s="4" t="s">
        <v>814</v>
      </c>
      <c r="E8650" s="28">
        <v>598</v>
      </c>
      <c r="F8650" s="28">
        <v>460</v>
      </c>
      <c r="G8650" s="28">
        <v>10</v>
      </c>
      <c r="H8650" s="28">
        <v>217</v>
      </c>
      <c r="I8650" s="28">
        <v>14</v>
      </c>
      <c r="J8650" s="28">
        <v>1.6199999999999999E-2</v>
      </c>
      <c r="AI8650"/>
      <c r="AJ8650"/>
    </row>
    <row r="8651" spans="1:36" ht="14.5" x14ac:dyDescent="0.35">
      <c r="A8651" s="52">
        <f t="shared" si="419"/>
        <v>2016</v>
      </c>
      <c r="B8651" s="30">
        <f t="shared" si="420"/>
        <v>161</v>
      </c>
      <c r="C8651" s="4">
        <f t="shared" si="421"/>
        <v>24</v>
      </c>
      <c r="D8651" s="4" t="s">
        <v>814</v>
      </c>
      <c r="E8651" s="28">
        <v>598</v>
      </c>
      <c r="F8651" s="28">
        <v>460</v>
      </c>
      <c r="G8651" s="28">
        <v>10</v>
      </c>
      <c r="H8651" s="28">
        <v>217</v>
      </c>
      <c r="I8651" s="28">
        <v>15</v>
      </c>
      <c r="J8651" s="28">
        <v>1.84E-2</v>
      </c>
      <c r="AI8651"/>
      <c r="AJ8651"/>
    </row>
    <row r="8652" spans="1:36" ht="14.5" x14ac:dyDescent="0.35">
      <c r="A8652" s="52">
        <f t="shared" si="419"/>
        <v>2016</v>
      </c>
      <c r="B8652" s="30">
        <f t="shared" si="420"/>
        <v>161</v>
      </c>
      <c r="C8652" s="4">
        <f t="shared" si="421"/>
        <v>24</v>
      </c>
      <c r="D8652" s="4" t="s">
        <v>814</v>
      </c>
      <c r="E8652" s="28">
        <v>598</v>
      </c>
      <c r="F8652" s="28">
        <v>460</v>
      </c>
      <c r="G8652" s="28">
        <v>10</v>
      </c>
      <c r="H8652" s="28">
        <v>217</v>
      </c>
      <c r="I8652" s="28">
        <v>15</v>
      </c>
      <c r="J8652" s="28">
        <v>1.8499999999999999E-2</v>
      </c>
      <c r="AI8652"/>
      <c r="AJ8652"/>
    </row>
    <row r="8653" spans="1:36" ht="14.5" x14ac:dyDescent="0.35">
      <c r="A8653" s="52">
        <f t="shared" si="419"/>
        <v>2016</v>
      </c>
      <c r="B8653" s="30">
        <f t="shared" si="420"/>
        <v>161</v>
      </c>
      <c r="C8653" s="4">
        <f t="shared" si="421"/>
        <v>24</v>
      </c>
      <c r="D8653" s="4" t="s">
        <v>814</v>
      </c>
      <c r="E8653" s="28">
        <v>599</v>
      </c>
      <c r="F8653" s="28">
        <v>460</v>
      </c>
      <c r="G8653" s="28">
        <v>10</v>
      </c>
      <c r="H8653" s="28">
        <v>217</v>
      </c>
      <c r="I8653" s="28">
        <v>17</v>
      </c>
      <c r="J8653" s="28">
        <v>2.5999999999999999E-2</v>
      </c>
      <c r="AI8653"/>
      <c r="AJ8653"/>
    </row>
    <row r="8654" spans="1:36" ht="14.5" x14ac:dyDescent="0.35">
      <c r="A8654" s="52">
        <f t="shared" si="419"/>
        <v>2016</v>
      </c>
      <c r="B8654" s="30">
        <f t="shared" si="420"/>
        <v>161</v>
      </c>
      <c r="C8654" s="4">
        <f t="shared" si="421"/>
        <v>24</v>
      </c>
      <c r="D8654" s="4" t="s">
        <v>814</v>
      </c>
      <c r="E8654" s="28">
        <v>598</v>
      </c>
      <c r="F8654" s="28">
        <v>460</v>
      </c>
      <c r="G8654" s="28">
        <v>10</v>
      </c>
      <c r="H8654" s="28">
        <v>217</v>
      </c>
      <c r="I8654" s="28">
        <v>18</v>
      </c>
      <c r="J8654" s="28">
        <v>2.8799999999999999E-2</v>
      </c>
      <c r="AI8654"/>
      <c r="AJ8654"/>
    </row>
    <row r="8655" spans="1:36" ht="14.5" x14ac:dyDescent="0.35">
      <c r="A8655" s="52">
        <f t="shared" si="419"/>
        <v>2016</v>
      </c>
      <c r="B8655" s="30">
        <f t="shared" si="420"/>
        <v>161</v>
      </c>
      <c r="C8655" s="4">
        <f t="shared" si="421"/>
        <v>24</v>
      </c>
      <c r="D8655" s="4" t="s">
        <v>814</v>
      </c>
      <c r="E8655" s="28">
        <v>603</v>
      </c>
      <c r="F8655" s="28">
        <v>461</v>
      </c>
      <c r="G8655" s="28">
        <v>5.7</v>
      </c>
      <c r="H8655" s="28">
        <v>109</v>
      </c>
      <c r="I8655" s="28">
        <v>13</v>
      </c>
      <c r="J8655" s="28">
        <v>1.0200000000000001E-2</v>
      </c>
      <c r="AI8655"/>
      <c r="AJ8655"/>
    </row>
    <row r="8656" spans="1:36" ht="14.5" x14ac:dyDescent="0.35">
      <c r="A8656" s="52">
        <f t="shared" si="419"/>
        <v>2016</v>
      </c>
      <c r="B8656" s="30">
        <f t="shared" si="420"/>
        <v>162</v>
      </c>
      <c r="C8656" s="4">
        <f t="shared" si="421"/>
        <v>24</v>
      </c>
      <c r="D8656" s="4" t="s">
        <v>815</v>
      </c>
      <c r="E8656" s="28">
        <v>612</v>
      </c>
      <c r="F8656" s="28">
        <v>451</v>
      </c>
      <c r="G8656" s="28">
        <v>7.6</v>
      </c>
      <c r="H8656" s="28">
        <v>109</v>
      </c>
      <c r="I8656" s="28">
        <v>10</v>
      </c>
      <c r="J8656" s="28">
        <v>8.0999999999999996E-3</v>
      </c>
      <c r="AI8656"/>
      <c r="AJ8656"/>
    </row>
    <row r="8657" spans="1:36" ht="14.5" x14ac:dyDescent="0.35">
      <c r="A8657" s="52">
        <f t="shared" si="419"/>
        <v>2016</v>
      </c>
      <c r="B8657" s="30">
        <f t="shared" si="420"/>
        <v>162</v>
      </c>
      <c r="C8657" s="4">
        <f t="shared" si="421"/>
        <v>24</v>
      </c>
      <c r="D8657" s="4" t="s">
        <v>815</v>
      </c>
      <c r="E8657" s="28">
        <v>613</v>
      </c>
      <c r="F8657" s="28">
        <v>451</v>
      </c>
      <c r="G8657" s="28">
        <v>7.6</v>
      </c>
      <c r="H8657" s="28">
        <v>109</v>
      </c>
      <c r="I8657" s="28">
        <v>10</v>
      </c>
      <c r="J8657" s="28">
        <v>9.4999999999999998E-3</v>
      </c>
      <c r="AI8657"/>
      <c r="AJ8657"/>
    </row>
    <row r="8658" spans="1:36" ht="14.5" x14ac:dyDescent="0.35">
      <c r="A8658" s="52">
        <f t="shared" si="419"/>
        <v>2016</v>
      </c>
      <c r="B8658" s="30">
        <f t="shared" si="420"/>
        <v>162</v>
      </c>
      <c r="C8658" s="4">
        <f t="shared" si="421"/>
        <v>24</v>
      </c>
      <c r="D8658" s="4" t="s">
        <v>815</v>
      </c>
      <c r="E8658" s="28">
        <v>612</v>
      </c>
      <c r="F8658" s="28">
        <v>451</v>
      </c>
      <c r="G8658" s="28">
        <v>7.6</v>
      </c>
      <c r="H8658" s="28">
        <v>109</v>
      </c>
      <c r="I8658" s="28">
        <v>11</v>
      </c>
      <c r="J8658" s="28">
        <v>7.4999999999999997E-3</v>
      </c>
      <c r="AI8658"/>
      <c r="AJ8658"/>
    </row>
    <row r="8659" spans="1:36" ht="14.5" x14ac:dyDescent="0.35">
      <c r="A8659" s="52">
        <f t="shared" si="419"/>
        <v>2016</v>
      </c>
      <c r="B8659" s="30">
        <f t="shared" si="420"/>
        <v>162</v>
      </c>
      <c r="C8659" s="4">
        <f t="shared" si="421"/>
        <v>24</v>
      </c>
      <c r="D8659" s="4" t="s">
        <v>815</v>
      </c>
      <c r="E8659" s="28">
        <v>612</v>
      </c>
      <c r="F8659" s="28">
        <v>451</v>
      </c>
      <c r="G8659" s="28">
        <v>7.6</v>
      </c>
      <c r="H8659" s="28">
        <v>109</v>
      </c>
      <c r="I8659" s="28">
        <v>11</v>
      </c>
      <c r="J8659" s="28">
        <v>1.03E-2</v>
      </c>
      <c r="AI8659"/>
      <c r="AJ8659"/>
    </row>
    <row r="8660" spans="1:36" ht="14.5" x14ac:dyDescent="0.35">
      <c r="A8660" s="52">
        <f t="shared" si="419"/>
        <v>2016</v>
      </c>
      <c r="B8660" s="30">
        <f t="shared" si="420"/>
        <v>162</v>
      </c>
      <c r="C8660" s="4">
        <f t="shared" si="421"/>
        <v>24</v>
      </c>
      <c r="D8660" s="4" t="s">
        <v>815</v>
      </c>
      <c r="E8660" s="28">
        <v>613</v>
      </c>
      <c r="F8660" s="28">
        <v>451</v>
      </c>
      <c r="G8660" s="28">
        <v>7.6</v>
      </c>
      <c r="H8660" s="28">
        <v>109</v>
      </c>
      <c r="I8660" s="28">
        <v>11</v>
      </c>
      <c r="J8660" s="28">
        <v>1.06E-2</v>
      </c>
      <c r="AI8660"/>
      <c r="AJ8660"/>
    </row>
    <row r="8661" spans="1:36" ht="14.5" x14ac:dyDescent="0.35">
      <c r="A8661" s="52">
        <f t="shared" si="419"/>
        <v>2016</v>
      </c>
      <c r="B8661" s="30">
        <f t="shared" si="420"/>
        <v>162</v>
      </c>
      <c r="C8661" s="4">
        <f t="shared" si="421"/>
        <v>24</v>
      </c>
      <c r="D8661" s="4" t="s">
        <v>815</v>
      </c>
      <c r="E8661" s="28">
        <v>612</v>
      </c>
      <c r="F8661" s="28">
        <v>451</v>
      </c>
      <c r="G8661" s="28">
        <v>7.6</v>
      </c>
      <c r="H8661" s="28">
        <v>109</v>
      </c>
      <c r="I8661" s="28">
        <v>12</v>
      </c>
      <c r="J8661" s="28">
        <v>8.6E-3</v>
      </c>
      <c r="AI8661"/>
      <c r="AJ8661"/>
    </row>
    <row r="8662" spans="1:36" ht="14.5" x14ac:dyDescent="0.35">
      <c r="A8662" s="52">
        <f t="shared" si="419"/>
        <v>2016</v>
      </c>
      <c r="B8662" s="30">
        <f t="shared" si="420"/>
        <v>162</v>
      </c>
      <c r="C8662" s="4">
        <f t="shared" si="421"/>
        <v>24</v>
      </c>
      <c r="D8662" s="4" t="s">
        <v>815</v>
      </c>
      <c r="E8662" s="28">
        <v>612</v>
      </c>
      <c r="F8662" s="28">
        <v>451</v>
      </c>
      <c r="G8662" s="28">
        <v>7.6</v>
      </c>
      <c r="H8662" s="28">
        <v>109</v>
      </c>
      <c r="I8662" s="28">
        <v>12</v>
      </c>
      <c r="J8662" s="28">
        <v>8.6999999999999994E-3</v>
      </c>
      <c r="AI8662"/>
      <c r="AJ8662"/>
    </row>
    <row r="8663" spans="1:36" ht="14.5" x14ac:dyDescent="0.35">
      <c r="A8663" s="52">
        <f t="shared" si="419"/>
        <v>2016</v>
      </c>
      <c r="B8663" s="30">
        <f t="shared" si="420"/>
        <v>162</v>
      </c>
      <c r="C8663" s="4">
        <f t="shared" si="421"/>
        <v>24</v>
      </c>
      <c r="D8663" s="4" t="s">
        <v>815</v>
      </c>
      <c r="E8663" s="28">
        <v>612</v>
      </c>
      <c r="F8663" s="28">
        <v>451</v>
      </c>
      <c r="G8663" s="28">
        <v>7.6</v>
      </c>
      <c r="H8663" s="28">
        <v>109</v>
      </c>
      <c r="I8663" s="28">
        <v>12</v>
      </c>
      <c r="J8663" s="28">
        <v>8.5000000000000006E-3</v>
      </c>
      <c r="AI8663"/>
      <c r="AJ8663"/>
    </row>
    <row r="8664" spans="1:36" ht="14.5" x14ac:dyDescent="0.35">
      <c r="A8664" s="52">
        <f t="shared" si="419"/>
        <v>2016</v>
      </c>
      <c r="B8664" s="30">
        <f t="shared" si="420"/>
        <v>162</v>
      </c>
      <c r="C8664" s="4">
        <f t="shared" si="421"/>
        <v>24</v>
      </c>
      <c r="D8664" s="4" t="s">
        <v>815</v>
      </c>
      <c r="E8664" s="28">
        <v>612</v>
      </c>
      <c r="F8664" s="28">
        <v>451</v>
      </c>
      <c r="G8664" s="28">
        <v>7.6</v>
      </c>
      <c r="H8664" s="28">
        <v>109</v>
      </c>
      <c r="I8664" s="28">
        <v>12</v>
      </c>
      <c r="J8664" s="28">
        <v>9.5999999999999992E-3</v>
      </c>
      <c r="AI8664"/>
      <c r="AJ8664"/>
    </row>
    <row r="8665" spans="1:36" ht="14.5" x14ac:dyDescent="0.35">
      <c r="A8665" s="52">
        <f t="shared" si="419"/>
        <v>2016</v>
      </c>
      <c r="B8665" s="30">
        <f t="shared" si="420"/>
        <v>162</v>
      </c>
      <c r="C8665" s="4">
        <f t="shared" si="421"/>
        <v>24</v>
      </c>
      <c r="D8665" s="4" t="s">
        <v>815</v>
      </c>
      <c r="E8665" s="28">
        <v>612</v>
      </c>
      <c r="F8665" s="28">
        <v>451</v>
      </c>
      <c r="G8665" s="28">
        <v>7.6</v>
      </c>
      <c r="H8665" s="28">
        <v>109</v>
      </c>
      <c r="I8665" s="28">
        <v>12</v>
      </c>
      <c r="J8665" s="28">
        <v>9.1000000000000004E-3</v>
      </c>
      <c r="AI8665"/>
      <c r="AJ8665"/>
    </row>
    <row r="8666" spans="1:36" ht="14.5" x14ac:dyDescent="0.35">
      <c r="A8666" s="52">
        <f t="shared" si="419"/>
        <v>2016</v>
      </c>
      <c r="B8666" s="30">
        <f t="shared" si="420"/>
        <v>162</v>
      </c>
      <c r="C8666" s="4">
        <f t="shared" si="421"/>
        <v>24</v>
      </c>
      <c r="D8666" s="4" t="s">
        <v>815</v>
      </c>
      <c r="E8666" s="28">
        <v>612</v>
      </c>
      <c r="F8666" s="28">
        <v>451</v>
      </c>
      <c r="G8666" s="28">
        <v>7.6</v>
      </c>
      <c r="H8666" s="28">
        <v>109</v>
      </c>
      <c r="I8666" s="28">
        <v>12</v>
      </c>
      <c r="J8666" s="28">
        <v>9.1000000000000004E-3</v>
      </c>
      <c r="AI8666"/>
      <c r="AJ8666"/>
    </row>
    <row r="8667" spans="1:36" ht="14.5" x14ac:dyDescent="0.35">
      <c r="A8667" s="52">
        <f t="shared" si="419"/>
        <v>2016</v>
      </c>
      <c r="B8667" s="30">
        <f t="shared" si="420"/>
        <v>162</v>
      </c>
      <c r="C8667" s="4">
        <f t="shared" si="421"/>
        <v>24</v>
      </c>
      <c r="D8667" s="4" t="s">
        <v>815</v>
      </c>
      <c r="E8667" s="28">
        <v>612</v>
      </c>
      <c r="F8667" s="28">
        <v>451</v>
      </c>
      <c r="G8667" s="28">
        <v>7.6</v>
      </c>
      <c r="H8667" s="28">
        <v>109</v>
      </c>
      <c r="I8667" s="28">
        <v>12</v>
      </c>
      <c r="J8667" s="28">
        <v>6.6E-3</v>
      </c>
      <c r="AI8667"/>
      <c r="AJ8667"/>
    </row>
    <row r="8668" spans="1:36" ht="14.5" x14ac:dyDescent="0.35">
      <c r="A8668" s="52">
        <f t="shared" si="419"/>
        <v>2016</v>
      </c>
      <c r="B8668" s="30">
        <f t="shared" si="420"/>
        <v>162</v>
      </c>
      <c r="C8668" s="4">
        <f t="shared" si="421"/>
        <v>24</v>
      </c>
      <c r="D8668" s="4" t="s">
        <v>815</v>
      </c>
      <c r="E8668" s="28">
        <v>613</v>
      </c>
      <c r="F8668" s="28">
        <v>451</v>
      </c>
      <c r="G8668" s="28">
        <v>7.6</v>
      </c>
      <c r="H8668" s="28">
        <v>109</v>
      </c>
      <c r="I8668" s="28">
        <v>12</v>
      </c>
      <c r="J8668" s="28">
        <v>1.03E-2</v>
      </c>
      <c r="AI8668"/>
      <c r="AJ8668"/>
    </row>
    <row r="8669" spans="1:36" ht="14.5" x14ac:dyDescent="0.35">
      <c r="A8669" s="52">
        <f t="shared" si="419"/>
        <v>2016</v>
      </c>
      <c r="B8669" s="30">
        <f t="shared" si="420"/>
        <v>162</v>
      </c>
      <c r="C8669" s="4">
        <f t="shared" si="421"/>
        <v>24</v>
      </c>
      <c r="D8669" s="4" t="s">
        <v>815</v>
      </c>
      <c r="E8669" s="28">
        <v>613</v>
      </c>
      <c r="F8669" s="28">
        <v>451</v>
      </c>
      <c r="G8669" s="28">
        <v>7.6</v>
      </c>
      <c r="H8669" s="28">
        <v>109</v>
      </c>
      <c r="I8669" s="28">
        <v>13</v>
      </c>
      <c r="J8669" s="28">
        <v>0.01</v>
      </c>
      <c r="AI8669"/>
      <c r="AJ8669"/>
    </row>
    <row r="8670" spans="1:36" ht="14.5" x14ac:dyDescent="0.35">
      <c r="A8670" s="52">
        <f t="shared" si="419"/>
        <v>2016</v>
      </c>
      <c r="B8670" s="30">
        <f t="shared" si="420"/>
        <v>162</v>
      </c>
      <c r="C8670" s="4">
        <f t="shared" si="421"/>
        <v>24</v>
      </c>
      <c r="D8670" s="4" t="s">
        <v>815</v>
      </c>
      <c r="E8670" s="28">
        <v>613</v>
      </c>
      <c r="F8670" s="28">
        <v>451</v>
      </c>
      <c r="G8670" s="28">
        <v>7.6</v>
      </c>
      <c r="H8670" s="28">
        <v>109</v>
      </c>
      <c r="I8670" s="28">
        <v>13</v>
      </c>
      <c r="J8670" s="28">
        <v>1.0200000000000001E-2</v>
      </c>
      <c r="AI8670"/>
      <c r="AJ8670"/>
    </row>
    <row r="8671" spans="1:36" ht="14.5" x14ac:dyDescent="0.35">
      <c r="A8671" s="52">
        <f t="shared" si="419"/>
        <v>2016</v>
      </c>
      <c r="B8671" s="30">
        <f t="shared" si="420"/>
        <v>162</v>
      </c>
      <c r="C8671" s="4">
        <f t="shared" si="421"/>
        <v>24</v>
      </c>
      <c r="D8671" s="4" t="s">
        <v>815</v>
      </c>
      <c r="E8671" s="28">
        <v>613</v>
      </c>
      <c r="F8671" s="28">
        <v>451</v>
      </c>
      <c r="G8671" s="28">
        <v>7.6</v>
      </c>
      <c r="H8671" s="28">
        <v>109</v>
      </c>
      <c r="I8671" s="28">
        <v>13</v>
      </c>
      <c r="J8671" s="28">
        <v>1.0200000000000001E-2</v>
      </c>
      <c r="AI8671"/>
      <c r="AJ8671"/>
    </row>
    <row r="8672" spans="1:36" ht="14.5" x14ac:dyDescent="0.35">
      <c r="A8672" s="52">
        <f t="shared" si="419"/>
        <v>2016</v>
      </c>
      <c r="B8672" s="30">
        <f t="shared" si="420"/>
        <v>162</v>
      </c>
      <c r="C8672" s="4">
        <f t="shared" si="421"/>
        <v>24</v>
      </c>
      <c r="D8672" s="4" t="s">
        <v>815</v>
      </c>
      <c r="E8672" s="28">
        <v>613</v>
      </c>
      <c r="F8672" s="28">
        <v>451</v>
      </c>
      <c r="G8672" s="28">
        <v>7.6</v>
      </c>
      <c r="H8672" s="28">
        <v>109</v>
      </c>
      <c r="I8672" s="28">
        <v>13</v>
      </c>
      <c r="J8672" s="28">
        <v>8.3000000000000001E-3</v>
      </c>
      <c r="AI8672"/>
      <c r="AJ8672"/>
    </row>
    <row r="8673" spans="1:36" ht="14.5" x14ac:dyDescent="0.35">
      <c r="A8673" s="52">
        <f t="shared" si="419"/>
        <v>2016</v>
      </c>
      <c r="B8673" s="30">
        <f t="shared" si="420"/>
        <v>162</v>
      </c>
      <c r="C8673" s="4">
        <f t="shared" si="421"/>
        <v>24</v>
      </c>
      <c r="D8673" s="4" t="s">
        <v>815</v>
      </c>
      <c r="E8673" s="28">
        <v>613</v>
      </c>
      <c r="F8673" s="28">
        <v>451</v>
      </c>
      <c r="G8673" s="28">
        <v>7.6</v>
      </c>
      <c r="H8673" s="28">
        <v>109</v>
      </c>
      <c r="I8673" s="28">
        <v>13</v>
      </c>
      <c r="J8673" s="28">
        <v>8.8999999999999999E-3</v>
      </c>
      <c r="AI8673"/>
      <c r="AJ8673"/>
    </row>
    <row r="8674" spans="1:36" ht="14.5" x14ac:dyDescent="0.35">
      <c r="A8674" s="52">
        <f t="shared" si="419"/>
        <v>2016</v>
      </c>
      <c r="B8674" s="30">
        <f t="shared" si="420"/>
        <v>162</v>
      </c>
      <c r="C8674" s="4">
        <f t="shared" si="421"/>
        <v>24</v>
      </c>
      <c r="D8674" s="4" t="s">
        <v>815</v>
      </c>
      <c r="E8674" s="28">
        <v>613</v>
      </c>
      <c r="F8674" s="28">
        <v>451</v>
      </c>
      <c r="G8674" s="28">
        <v>7.6</v>
      </c>
      <c r="H8674" s="28">
        <v>109</v>
      </c>
      <c r="I8674" s="28">
        <v>13</v>
      </c>
      <c r="J8674" s="28">
        <v>1.12E-2</v>
      </c>
      <c r="AI8674"/>
      <c r="AJ8674"/>
    </row>
    <row r="8675" spans="1:36" ht="14.5" x14ac:dyDescent="0.35">
      <c r="A8675" s="52">
        <f t="shared" si="419"/>
        <v>2016</v>
      </c>
      <c r="B8675" s="30">
        <f t="shared" si="420"/>
        <v>162</v>
      </c>
      <c r="C8675" s="4">
        <f t="shared" si="421"/>
        <v>24</v>
      </c>
      <c r="D8675" s="4" t="s">
        <v>815</v>
      </c>
      <c r="E8675" s="28">
        <v>613</v>
      </c>
      <c r="F8675" s="28">
        <v>451</v>
      </c>
      <c r="G8675" s="28">
        <v>7.6</v>
      </c>
      <c r="H8675" s="28">
        <v>109</v>
      </c>
      <c r="I8675" s="28">
        <v>13</v>
      </c>
      <c r="J8675" s="28">
        <v>1.01E-2</v>
      </c>
      <c r="AI8675"/>
      <c r="AJ8675"/>
    </row>
    <row r="8676" spans="1:36" ht="14.5" x14ac:dyDescent="0.35">
      <c r="A8676" s="52">
        <f t="shared" si="419"/>
        <v>2016</v>
      </c>
      <c r="B8676" s="30">
        <f t="shared" si="420"/>
        <v>162</v>
      </c>
      <c r="C8676" s="4">
        <f t="shared" si="421"/>
        <v>24</v>
      </c>
      <c r="D8676" s="4" t="s">
        <v>815</v>
      </c>
      <c r="E8676" s="28">
        <v>612</v>
      </c>
      <c r="F8676" s="28">
        <v>451</v>
      </c>
      <c r="G8676" s="28">
        <v>7.6</v>
      </c>
      <c r="H8676" s="28">
        <v>109</v>
      </c>
      <c r="I8676" s="28">
        <v>14</v>
      </c>
      <c r="J8676" s="28">
        <v>1.03E-2</v>
      </c>
      <c r="AI8676"/>
      <c r="AJ8676"/>
    </row>
    <row r="8677" spans="1:36" ht="14.5" x14ac:dyDescent="0.35">
      <c r="A8677" s="52">
        <f t="shared" si="419"/>
        <v>2016</v>
      </c>
      <c r="B8677" s="30">
        <f t="shared" si="420"/>
        <v>162</v>
      </c>
      <c r="C8677" s="4">
        <f t="shared" si="421"/>
        <v>24</v>
      </c>
      <c r="D8677" s="4" t="s">
        <v>815</v>
      </c>
      <c r="E8677" s="28">
        <v>613</v>
      </c>
      <c r="F8677" s="28">
        <v>451</v>
      </c>
      <c r="G8677" s="28">
        <v>7.6</v>
      </c>
      <c r="H8677" s="28">
        <v>109</v>
      </c>
      <c r="I8677" s="28">
        <v>14</v>
      </c>
      <c r="J8677" s="28">
        <v>8.9999999999999993E-3</v>
      </c>
      <c r="AI8677"/>
      <c r="AJ8677"/>
    </row>
    <row r="8678" spans="1:36" ht="14.5" x14ac:dyDescent="0.35">
      <c r="A8678" s="52">
        <f t="shared" si="419"/>
        <v>2016</v>
      </c>
      <c r="B8678" s="30">
        <f t="shared" si="420"/>
        <v>162</v>
      </c>
      <c r="C8678" s="4">
        <f t="shared" si="421"/>
        <v>24</v>
      </c>
      <c r="D8678" s="4" t="s">
        <v>815</v>
      </c>
      <c r="E8678" s="28">
        <v>610</v>
      </c>
      <c r="F8678" s="28">
        <v>454</v>
      </c>
      <c r="G8678" s="28">
        <v>7.3</v>
      </c>
      <c r="H8678" s="28">
        <v>217</v>
      </c>
      <c r="I8678" s="28">
        <v>12</v>
      </c>
      <c r="J8678" s="28">
        <v>9.1999999999999998E-3</v>
      </c>
      <c r="AI8678"/>
      <c r="AJ8678"/>
    </row>
    <row r="8679" spans="1:36" ht="14.5" x14ac:dyDescent="0.35">
      <c r="A8679" s="52">
        <f t="shared" si="419"/>
        <v>2016</v>
      </c>
      <c r="B8679" s="30">
        <f t="shared" si="420"/>
        <v>162</v>
      </c>
      <c r="C8679" s="4">
        <f t="shared" si="421"/>
        <v>24</v>
      </c>
      <c r="D8679" s="4" t="s">
        <v>815</v>
      </c>
      <c r="E8679" s="28">
        <v>610</v>
      </c>
      <c r="F8679" s="28">
        <v>454</v>
      </c>
      <c r="G8679" s="28">
        <v>7.3</v>
      </c>
      <c r="H8679" s="28">
        <v>217</v>
      </c>
      <c r="I8679" s="28">
        <v>12</v>
      </c>
      <c r="J8679" s="28">
        <v>1.01E-2</v>
      </c>
      <c r="AI8679"/>
      <c r="AJ8679"/>
    </row>
    <row r="8680" spans="1:36" ht="14.5" x14ac:dyDescent="0.35">
      <c r="A8680" s="52">
        <f t="shared" si="419"/>
        <v>2016</v>
      </c>
      <c r="B8680" s="30">
        <f t="shared" si="420"/>
        <v>162</v>
      </c>
      <c r="C8680" s="4">
        <f t="shared" si="421"/>
        <v>24</v>
      </c>
      <c r="D8680" s="4" t="s">
        <v>815</v>
      </c>
      <c r="E8680" s="28">
        <v>610</v>
      </c>
      <c r="F8680" s="28">
        <v>454</v>
      </c>
      <c r="G8680" s="28">
        <v>7.3</v>
      </c>
      <c r="H8680" s="28">
        <v>217</v>
      </c>
      <c r="I8680" s="28">
        <v>13</v>
      </c>
      <c r="J8680" s="28">
        <v>9.1000000000000004E-3</v>
      </c>
      <c r="AI8680"/>
      <c r="AJ8680"/>
    </row>
    <row r="8681" spans="1:36" ht="14.5" x14ac:dyDescent="0.35">
      <c r="A8681" s="52">
        <f t="shared" si="419"/>
        <v>2016</v>
      </c>
      <c r="B8681" s="30">
        <f t="shared" si="420"/>
        <v>162</v>
      </c>
      <c r="C8681" s="4">
        <f t="shared" si="421"/>
        <v>24</v>
      </c>
      <c r="D8681" s="4" t="s">
        <v>815</v>
      </c>
      <c r="E8681" s="28">
        <v>610</v>
      </c>
      <c r="F8681" s="28">
        <v>454</v>
      </c>
      <c r="G8681" s="28">
        <v>7.3</v>
      </c>
      <c r="H8681" s="28">
        <v>217</v>
      </c>
      <c r="I8681" s="28">
        <v>13</v>
      </c>
      <c r="J8681" s="28">
        <v>9.7999999999999997E-3</v>
      </c>
      <c r="AI8681"/>
      <c r="AJ8681"/>
    </row>
    <row r="8682" spans="1:36" ht="14.5" x14ac:dyDescent="0.35">
      <c r="A8682" s="52">
        <f t="shared" si="419"/>
        <v>2016</v>
      </c>
      <c r="B8682" s="30">
        <f t="shared" si="420"/>
        <v>162</v>
      </c>
      <c r="C8682" s="4">
        <f t="shared" si="421"/>
        <v>24</v>
      </c>
      <c r="D8682" s="4" t="s">
        <v>815</v>
      </c>
      <c r="E8682" s="28">
        <v>610</v>
      </c>
      <c r="F8682" s="28">
        <v>454</v>
      </c>
      <c r="G8682" s="28">
        <v>7.3</v>
      </c>
      <c r="H8682" s="28">
        <v>217</v>
      </c>
      <c r="I8682" s="28">
        <v>13</v>
      </c>
      <c r="J8682" s="28">
        <v>9.1999999999999998E-3</v>
      </c>
      <c r="AI8682"/>
      <c r="AJ8682"/>
    </row>
    <row r="8683" spans="1:36" ht="14.5" x14ac:dyDescent="0.35">
      <c r="A8683" s="52">
        <f t="shared" si="419"/>
        <v>2016</v>
      </c>
      <c r="B8683" s="30">
        <f t="shared" si="420"/>
        <v>162</v>
      </c>
      <c r="C8683" s="4">
        <f t="shared" si="421"/>
        <v>24</v>
      </c>
      <c r="D8683" s="4" t="s">
        <v>815</v>
      </c>
      <c r="E8683" s="28">
        <v>611</v>
      </c>
      <c r="F8683" s="28">
        <v>454</v>
      </c>
      <c r="G8683" s="28">
        <v>7.3</v>
      </c>
      <c r="H8683" s="28">
        <v>217</v>
      </c>
      <c r="I8683" s="28">
        <v>13</v>
      </c>
      <c r="J8683" s="28">
        <v>9.4000000000000004E-3</v>
      </c>
      <c r="AI8683"/>
      <c r="AJ8683"/>
    </row>
    <row r="8684" spans="1:36" ht="14.5" x14ac:dyDescent="0.35">
      <c r="A8684" s="52">
        <f t="shared" si="419"/>
        <v>2016</v>
      </c>
      <c r="B8684" s="30">
        <f t="shared" si="420"/>
        <v>162</v>
      </c>
      <c r="C8684" s="4">
        <f t="shared" si="421"/>
        <v>24</v>
      </c>
      <c r="D8684" s="4" t="s">
        <v>815</v>
      </c>
      <c r="E8684" s="28">
        <v>610</v>
      </c>
      <c r="F8684" s="28">
        <v>454</v>
      </c>
      <c r="G8684" s="28">
        <v>7.3</v>
      </c>
      <c r="H8684" s="28">
        <v>217</v>
      </c>
      <c r="I8684" s="28">
        <v>15</v>
      </c>
      <c r="J8684" s="28">
        <v>2.0199999999999999E-2</v>
      </c>
      <c r="AI8684"/>
      <c r="AJ8684"/>
    </row>
    <row r="8685" spans="1:36" ht="14.5" x14ac:dyDescent="0.35">
      <c r="A8685" s="52">
        <f t="shared" si="419"/>
        <v>2016</v>
      </c>
      <c r="B8685" s="30">
        <f t="shared" si="420"/>
        <v>162</v>
      </c>
      <c r="C8685" s="4">
        <f t="shared" si="421"/>
        <v>24</v>
      </c>
      <c r="D8685" s="4" t="s">
        <v>815</v>
      </c>
      <c r="E8685" s="28">
        <v>611</v>
      </c>
      <c r="F8685" s="28">
        <v>454</v>
      </c>
      <c r="G8685" s="28">
        <v>7.3</v>
      </c>
      <c r="H8685" s="28">
        <v>217</v>
      </c>
      <c r="I8685" s="28">
        <v>15</v>
      </c>
      <c r="J8685" s="28">
        <v>1.7000000000000001E-2</v>
      </c>
      <c r="AI8685"/>
      <c r="AJ8685"/>
    </row>
    <row r="8686" spans="1:36" ht="14.5" x14ac:dyDescent="0.35">
      <c r="A8686" s="52">
        <f t="shared" si="419"/>
        <v>2016</v>
      </c>
      <c r="B8686" s="30">
        <f t="shared" si="420"/>
        <v>162</v>
      </c>
      <c r="C8686" s="4">
        <f t="shared" si="421"/>
        <v>24</v>
      </c>
      <c r="D8686" s="4" t="s">
        <v>815</v>
      </c>
      <c r="E8686" s="28">
        <v>611</v>
      </c>
      <c r="F8686" s="28">
        <v>454</v>
      </c>
      <c r="G8686" s="28">
        <v>7.3</v>
      </c>
      <c r="H8686" s="28">
        <v>217</v>
      </c>
      <c r="I8686" s="28">
        <v>16</v>
      </c>
      <c r="J8686" s="28">
        <v>1.54E-2</v>
      </c>
      <c r="AI8686"/>
      <c r="AJ8686"/>
    </row>
    <row r="8687" spans="1:36" ht="14.5" x14ac:dyDescent="0.35">
      <c r="A8687" s="52">
        <f t="shared" si="419"/>
        <v>2016</v>
      </c>
      <c r="B8687" s="30">
        <f t="shared" si="420"/>
        <v>162</v>
      </c>
      <c r="C8687" s="4">
        <f t="shared" si="421"/>
        <v>24</v>
      </c>
      <c r="D8687" s="4" t="s">
        <v>815</v>
      </c>
      <c r="E8687" s="28">
        <v>611</v>
      </c>
      <c r="F8687" s="28">
        <v>454</v>
      </c>
      <c r="G8687" s="28">
        <v>7.3</v>
      </c>
      <c r="H8687" s="28">
        <v>217</v>
      </c>
      <c r="I8687" s="28">
        <v>18</v>
      </c>
      <c r="J8687" s="28">
        <v>2.0899999999999998E-2</v>
      </c>
      <c r="AI8687"/>
      <c r="AJ8687"/>
    </row>
    <row r="8688" spans="1:36" ht="14.5" x14ac:dyDescent="0.35">
      <c r="A8688" s="52">
        <f t="shared" si="419"/>
        <v>2016</v>
      </c>
      <c r="B8688" s="30">
        <f t="shared" si="420"/>
        <v>162</v>
      </c>
      <c r="C8688" s="4">
        <f t="shared" si="421"/>
        <v>24</v>
      </c>
      <c r="D8688" s="4" t="s">
        <v>815</v>
      </c>
      <c r="E8688" s="28">
        <v>611</v>
      </c>
      <c r="F8688" s="28">
        <v>454</v>
      </c>
      <c r="G8688" s="28">
        <v>7.3</v>
      </c>
      <c r="H8688" s="28">
        <v>217</v>
      </c>
      <c r="I8688" s="28">
        <v>35</v>
      </c>
      <c r="J8688" s="28">
        <v>0.29609999999999997</v>
      </c>
      <c r="AI8688"/>
      <c r="AJ8688"/>
    </row>
    <row r="8689" spans="1:36" ht="14.5" x14ac:dyDescent="0.35">
      <c r="A8689" s="52">
        <f t="shared" si="419"/>
        <v>2016</v>
      </c>
      <c r="B8689" s="30">
        <f t="shared" si="420"/>
        <v>162</v>
      </c>
      <c r="C8689" s="4">
        <f t="shared" si="421"/>
        <v>24</v>
      </c>
      <c r="D8689" s="4" t="s">
        <v>815</v>
      </c>
      <c r="E8689" s="28">
        <v>610</v>
      </c>
      <c r="F8689" s="28">
        <v>454</v>
      </c>
      <c r="G8689" s="28">
        <v>7.3</v>
      </c>
      <c r="H8689" s="28">
        <v>217</v>
      </c>
      <c r="I8689" s="28">
        <v>36</v>
      </c>
      <c r="J8689" s="28">
        <v>0.39529999999999998</v>
      </c>
      <c r="AI8689"/>
      <c r="AJ8689"/>
    </row>
    <row r="8690" spans="1:36" ht="14.5" x14ac:dyDescent="0.35">
      <c r="A8690" s="52">
        <f t="shared" si="419"/>
        <v>2016</v>
      </c>
      <c r="B8690" s="30">
        <f t="shared" si="420"/>
        <v>162</v>
      </c>
      <c r="C8690" s="4">
        <f t="shared" si="421"/>
        <v>24</v>
      </c>
      <c r="D8690" s="4" t="s">
        <v>815</v>
      </c>
      <c r="E8690" s="28">
        <v>608</v>
      </c>
      <c r="F8690" s="28">
        <v>455</v>
      </c>
      <c r="G8690" s="28">
        <v>5.0999999999999996</v>
      </c>
      <c r="H8690" s="28">
        <v>109</v>
      </c>
      <c r="I8690" s="28">
        <v>9</v>
      </c>
      <c r="J8690" s="28">
        <v>5.7000000000000002E-3</v>
      </c>
      <c r="AI8690"/>
      <c r="AJ8690"/>
    </row>
    <row r="8691" spans="1:36" ht="14.5" x14ac:dyDescent="0.35">
      <c r="A8691" s="52">
        <f t="shared" si="419"/>
        <v>2016</v>
      </c>
      <c r="B8691" s="30">
        <f t="shared" si="420"/>
        <v>162</v>
      </c>
      <c r="C8691" s="4">
        <f t="shared" si="421"/>
        <v>24</v>
      </c>
      <c r="D8691" s="4" t="s">
        <v>815</v>
      </c>
      <c r="E8691" s="28">
        <v>608</v>
      </c>
      <c r="F8691" s="28">
        <v>455</v>
      </c>
      <c r="G8691" s="28">
        <v>5.0999999999999996</v>
      </c>
      <c r="H8691" s="28">
        <v>109</v>
      </c>
      <c r="I8691" s="28">
        <v>11</v>
      </c>
      <c r="J8691" s="28">
        <v>3.5000000000000001E-3</v>
      </c>
      <c r="AI8691"/>
      <c r="AJ8691"/>
    </row>
    <row r="8692" spans="1:36" ht="14.5" x14ac:dyDescent="0.35">
      <c r="A8692" s="52">
        <f t="shared" si="419"/>
        <v>2016</v>
      </c>
      <c r="B8692" s="30">
        <f t="shared" si="420"/>
        <v>162</v>
      </c>
      <c r="C8692" s="4">
        <f t="shared" si="421"/>
        <v>24</v>
      </c>
      <c r="D8692" s="4" t="s">
        <v>815</v>
      </c>
      <c r="E8692" s="28">
        <v>608</v>
      </c>
      <c r="F8692" s="28">
        <v>455</v>
      </c>
      <c r="G8692" s="28">
        <v>5.0999999999999996</v>
      </c>
      <c r="H8692" s="28">
        <v>109</v>
      </c>
      <c r="I8692" s="28">
        <v>11</v>
      </c>
      <c r="J8692" s="28">
        <v>4.7999999999999996E-3</v>
      </c>
      <c r="AI8692"/>
      <c r="AJ8692"/>
    </row>
    <row r="8693" spans="1:36" ht="14.5" x14ac:dyDescent="0.35">
      <c r="A8693" s="52">
        <f t="shared" si="419"/>
        <v>2016</v>
      </c>
      <c r="B8693" s="30">
        <f t="shared" si="420"/>
        <v>162</v>
      </c>
      <c r="C8693" s="4">
        <f t="shared" si="421"/>
        <v>24</v>
      </c>
      <c r="D8693" s="4" t="s">
        <v>815</v>
      </c>
      <c r="E8693" s="28">
        <v>608</v>
      </c>
      <c r="F8693" s="28">
        <v>455</v>
      </c>
      <c r="G8693" s="28">
        <v>5.0999999999999996</v>
      </c>
      <c r="H8693" s="28">
        <v>217</v>
      </c>
      <c r="I8693" s="28">
        <v>11</v>
      </c>
      <c r="J8693" s="28">
        <v>6.6E-3</v>
      </c>
      <c r="AI8693"/>
      <c r="AJ8693"/>
    </row>
    <row r="8694" spans="1:36" ht="14.5" x14ac:dyDescent="0.35">
      <c r="A8694" s="52">
        <f t="shared" si="419"/>
        <v>2016</v>
      </c>
      <c r="B8694" s="30">
        <f t="shared" si="420"/>
        <v>162</v>
      </c>
      <c r="C8694" s="4">
        <f t="shared" si="421"/>
        <v>24</v>
      </c>
      <c r="D8694" s="4" t="s">
        <v>815</v>
      </c>
      <c r="E8694" s="28">
        <v>608</v>
      </c>
      <c r="F8694" s="28">
        <v>455</v>
      </c>
      <c r="G8694" s="28">
        <v>5.0999999999999996</v>
      </c>
      <c r="H8694" s="28">
        <v>109</v>
      </c>
      <c r="I8694" s="28">
        <v>12</v>
      </c>
      <c r="J8694" s="28">
        <v>6.0000000000000001E-3</v>
      </c>
      <c r="AI8694"/>
      <c r="AJ8694"/>
    </row>
    <row r="8695" spans="1:36" ht="14.5" x14ac:dyDescent="0.35">
      <c r="A8695" s="52">
        <f t="shared" si="419"/>
        <v>2016</v>
      </c>
      <c r="B8695" s="30">
        <f t="shared" si="420"/>
        <v>162</v>
      </c>
      <c r="C8695" s="4">
        <f t="shared" si="421"/>
        <v>24</v>
      </c>
      <c r="D8695" s="4" t="s">
        <v>815</v>
      </c>
      <c r="E8695" s="28">
        <v>608</v>
      </c>
      <c r="F8695" s="28">
        <v>455</v>
      </c>
      <c r="G8695" s="28">
        <v>5.0999999999999996</v>
      </c>
      <c r="H8695" s="28">
        <v>109</v>
      </c>
      <c r="I8695" s="28">
        <v>12</v>
      </c>
      <c r="J8695" s="28">
        <v>4.7000000000000002E-3</v>
      </c>
      <c r="AI8695"/>
      <c r="AJ8695"/>
    </row>
    <row r="8696" spans="1:36" ht="14.5" x14ac:dyDescent="0.35">
      <c r="A8696" s="52">
        <f t="shared" si="419"/>
        <v>2016</v>
      </c>
      <c r="B8696" s="30">
        <f t="shared" si="420"/>
        <v>162</v>
      </c>
      <c r="C8696" s="4">
        <f t="shared" si="421"/>
        <v>24</v>
      </c>
      <c r="D8696" s="4" t="s">
        <v>815</v>
      </c>
      <c r="E8696" s="28">
        <v>608</v>
      </c>
      <c r="F8696" s="28">
        <v>455</v>
      </c>
      <c r="G8696" s="28">
        <v>5.0999999999999996</v>
      </c>
      <c r="H8696" s="28">
        <v>109</v>
      </c>
      <c r="I8696" s="28">
        <v>12</v>
      </c>
      <c r="J8696" s="28">
        <v>5.8999999999999999E-3</v>
      </c>
      <c r="AI8696"/>
      <c r="AJ8696"/>
    </row>
    <row r="8697" spans="1:36" ht="14.5" x14ac:dyDescent="0.35">
      <c r="A8697" s="52">
        <f t="shared" si="419"/>
        <v>2016</v>
      </c>
      <c r="B8697" s="30">
        <f t="shared" si="420"/>
        <v>162</v>
      </c>
      <c r="C8697" s="4">
        <f t="shared" si="421"/>
        <v>24</v>
      </c>
      <c r="D8697" s="4" t="s">
        <v>815</v>
      </c>
      <c r="E8697" s="28">
        <v>608</v>
      </c>
      <c r="F8697" s="28">
        <v>455</v>
      </c>
      <c r="G8697" s="28">
        <v>5.0999999999999996</v>
      </c>
      <c r="H8697" s="28">
        <v>217</v>
      </c>
      <c r="I8697" s="28">
        <v>12</v>
      </c>
      <c r="J8697" s="28">
        <v>1.03E-2</v>
      </c>
      <c r="AI8697"/>
      <c r="AJ8697"/>
    </row>
    <row r="8698" spans="1:36" ht="14.5" x14ac:dyDescent="0.35">
      <c r="A8698" s="52">
        <f t="shared" si="419"/>
        <v>2016</v>
      </c>
      <c r="B8698" s="30">
        <f t="shared" si="420"/>
        <v>162</v>
      </c>
      <c r="C8698" s="4">
        <f t="shared" si="421"/>
        <v>24</v>
      </c>
      <c r="D8698" s="4" t="s">
        <v>815</v>
      </c>
      <c r="E8698" s="28">
        <v>608</v>
      </c>
      <c r="F8698" s="28">
        <v>455</v>
      </c>
      <c r="G8698" s="28">
        <v>5.0999999999999996</v>
      </c>
      <c r="H8698" s="28">
        <v>217</v>
      </c>
      <c r="I8698" s="28">
        <v>12</v>
      </c>
      <c r="J8698" s="28">
        <v>6.1999999999999998E-3</v>
      </c>
      <c r="AI8698"/>
      <c r="AJ8698"/>
    </row>
    <row r="8699" spans="1:36" ht="14.5" x14ac:dyDescent="0.35">
      <c r="A8699" s="52">
        <f t="shared" si="419"/>
        <v>2016</v>
      </c>
      <c r="B8699" s="30">
        <f t="shared" si="420"/>
        <v>162</v>
      </c>
      <c r="C8699" s="4">
        <f t="shared" si="421"/>
        <v>24</v>
      </c>
      <c r="D8699" s="4" t="s">
        <v>815</v>
      </c>
      <c r="E8699" s="28">
        <v>608</v>
      </c>
      <c r="F8699" s="28">
        <v>455</v>
      </c>
      <c r="G8699" s="28">
        <v>5.0999999999999996</v>
      </c>
      <c r="H8699" s="28">
        <v>217</v>
      </c>
      <c r="I8699" s="28">
        <v>13</v>
      </c>
      <c r="J8699" s="28">
        <v>8.0999999999999996E-3</v>
      </c>
      <c r="AI8699"/>
      <c r="AJ8699"/>
    </row>
    <row r="8700" spans="1:36" ht="14.5" x14ac:dyDescent="0.35">
      <c r="A8700" s="52">
        <f t="shared" si="419"/>
        <v>2016</v>
      </c>
      <c r="B8700" s="30">
        <f t="shared" si="420"/>
        <v>162</v>
      </c>
      <c r="C8700" s="4">
        <f t="shared" si="421"/>
        <v>24</v>
      </c>
      <c r="D8700" s="4" t="s">
        <v>815</v>
      </c>
      <c r="E8700" s="28">
        <v>608</v>
      </c>
      <c r="F8700" s="28">
        <v>455</v>
      </c>
      <c r="G8700" s="28">
        <v>5.0999999999999996</v>
      </c>
      <c r="H8700" s="28">
        <v>217</v>
      </c>
      <c r="I8700" s="28">
        <v>13</v>
      </c>
      <c r="J8700" s="28">
        <v>8.6E-3</v>
      </c>
      <c r="AI8700"/>
      <c r="AJ8700"/>
    </row>
    <row r="8701" spans="1:36" ht="14.5" x14ac:dyDescent="0.35">
      <c r="A8701" s="52">
        <f t="shared" si="419"/>
        <v>2016</v>
      </c>
      <c r="B8701" s="30">
        <f t="shared" si="420"/>
        <v>162</v>
      </c>
      <c r="C8701" s="4">
        <f t="shared" si="421"/>
        <v>24</v>
      </c>
      <c r="D8701" s="4" t="s">
        <v>815</v>
      </c>
      <c r="E8701" s="28">
        <v>608</v>
      </c>
      <c r="F8701" s="28">
        <v>455</v>
      </c>
      <c r="G8701" s="28">
        <v>5.0999999999999996</v>
      </c>
      <c r="H8701" s="28">
        <v>217</v>
      </c>
      <c r="I8701" s="28">
        <v>14</v>
      </c>
      <c r="J8701" s="28">
        <v>1.26E-2</v>
      </c>
      <c r="AI8701"/>
      <c r="AJ8701"/>
    </row>
    <row r="8702" spans="1:36" ht="14.5" x14ac:dyDescent="0.35">
      <c r="A8702" s="52">
        <f t="shared" si="419"/>
        <v>2016</v>
      </c>
      <c r="B8702" s="30">
        <f t="shared" si="420"/>
        <v>162</v>
      </c>
      <c r="C8702" s="4">
        <f t="shared" si="421"/>
        <v>24</v>
      </c>
      <c r="D8702" s="4" t="s">
        <v>815</v>
      </c>
      <c r="E8702" s="28">
        <v>609</v>
      </c>
      <c r="F8702" s="28">
        <v>455</v>
      </c>
      <c r="G8702" s="28">
        <v>5.0999999999999996</v>
      </c>
      <c r="H8702" s="28">
        <v>217</v>
      </c>
      <c r="I8702" s="28">
        <v>14</v>
      </c>
      <c r="J8702" s="28">
        <v>7.4999999999999997E-3</v>
      </c>
      <c r="AI8702"/>
      <c r="AJ8702"/>
    </row>
    <row r="8703" spans="1:36" ht="14.5" x14ac:dyDescent="0.35">
      <c r="A8703" s="52">
        <f t="shared" si="419"/>
        <v>2016</v>
      </c>
      <c r="B8703" s="30">
        <f t="shared" si="420"/>
        <v>162</v>
      </c>
      <c r="C8703" s="4">
        <f t="shared" si="421"/>
        <v>24</v>
      </c>
      <c r="D8703" s="4" t="s">
        <v>815</v>
      </c>
      <c r="E8703" s="28">
        <v>608</v>
      </c>
      <c r="F8703" s="28">
        <v>455</v>
      </c>
      <c r="G8703" s="28">
        <v>5.0999999999999996</v>
      </c>
      <c r="H8703" s="28">
        <v>217</v>
      </c>
      <c r="I8703" s="28">
        <v>15</v>
      </c>
      <c r="J8703" s="28">
        <v>0.01</v>
      </c>
      <c r="AI8703"/>
      <c r="AJ8703"/>
    </row>
    <row r="8704" spans="1:36" ht="14.5" x14ac:dyDescent="0.35">
      <c r="A8704" s="52">
        <f t="shared" si="419"/>
        <v>2016</v>
      </c>
      <c r="B8704" s="30">
        <f t="shared" si="420"/>
        <v>162</v>
      </c>
      <c r="C8704" s="4">
        <f t="shared" si="421"/>
        <v>24</v>
      </c>
      <c r="D8704" s="4" t="s">
        <v>815</v>
      </c>
      <c r="E8704" s="28">
        <v>609</v>
      </c>
      <c r="F8704" s="28">
        <v>455</v>
      </c>
      <c r="G8704" s="28">
        <v>5.0999999999999996</v>
      </c>
      <c r="H8704" s="28">
        <v>217</v>
      </c>
      <c r="I8704" s="28">
        <v>15</v>
      </c>
      <c r="J8704" s="28">
        <v>1.14E-2</v>
      </c>
      <c r="AI8704"/>
      <c r="AJ8704"/>
    </row>
    <row r="8705" spans="1:36" ht="14.5" x14ac:dyDescent="0.35">
      <c r="A8705" s="52">
        <f t="shared" si="419"/>
        <v>2016</v>
      </c>
      <c r="B8705" s="30">
        <f t="shared" si="420"/>
        <v>162</v>
      </c>
      <c r="C8705" s="4">
        <f t="shared" si="421"/>
        <v>24</v>
      </c>
      <c r="D8705" s="4" t="s">
        <v>815</v>
      </c>
      <c r="E8705" s="28">
        <v>606</v>
      </c>
      <c r="F8705" s="28">
        <v>456</v>
      </c>
      <c r="G8705" s="28">
        <v>5.9</v>
      </c>
      <c r="H8705" s="28">
        <v>217</v>
      </c>
      <c r="I8705" s="28">
        <v>9</v>
      </c>
      <c r="J8705" s="28">
        <v>8.0000000000000002E-3</v>
      </c>
      <c r="AI8705"/>
      <c r="AJ8705"/>
    </row>
    <row r="8706" spans="1:36" ht="14.5" x14ac:dyDescent="0.35">
      <c r="A8706" s="52">
        <f t="shared" ref="A8706:A8769" si="422">YEAR(D8706)</f>
        <v>2016</v>
      </c>
      <c r="B8706" s="30">
        <f t="shared" ref="B8706:B8769" si="423">D8706-DATE(YEAR(D8706),1,0)</f>
        <v>162</v>
      </c>
      <c r="C8706" s="4">
        <f t="shared" ref="C8706:C8769" si="424">WEEKNUM(D8706,1)</f>
        <v>24</v>
      </c>
      <c r="D8706" s="4" t="s">
        <v>815</v>
      </c>
      <c r="E8706" s="28">
        <v>607</v>
      </c>
      <c r="F8706" s="28">
        <v>456</v>
      </c>
      <c r="G8706" s="28">
        <v>5.9</v>
      </c>
      <c r="H8706" s="28">
        <v>217</v>
      </c>
      <c r="I8706" s="28">
        <v>10</v>
      </c>
      <c r="J8706" s="28">
        <v>1.09E-2</v>
      </c>
      <c r="AI8706"/>
      <c r="AJ8706"/>
    </row>
    <row r="8707" spans="1:36" ht="14.5" x14ac:dyDescent="0.35">
      <c r="A8707" s="52">
        <f t="shared" si="422"/>
        <v>2016</v>
      </c>
      <c r="B8707" s="30">
        <f t="shared" si="423"/>
        <v>162</v>
      </c>
      <c r="C8707" s="4">
        <f t="shared" si="424"/>
        <v>24</v>
      </c>
      <c r="D8707" s="4" t="s">
        <v>815</v>
      </c>
      <c r="E8707" s="28">
        <v>606</v>
      </c>
      <c r="F8707" s="28">
        <v>456</v>
      </c>
      <c r="G8707" s="28">
        <v>5.9</v>
      </c>
      <c r="H8707" s="28">
        <v>109</v>
      </c>
      <c r="I8707" s="28">
        <v>11</v>
      </c>
      <c r="J8707" s="28">
        <v>1.37E-2</v>
      </c>
      <c r="AI8707"/>
      <c r="AJ8707"/>
    </row>
    <row r="8708" spans="1:36" ht="14.5" x14ac:dyDescent="0.35">
      <c r="A8708" s="52">
        <f t="shared" si="422"/>
        <v>2016</v>
      </c>
      <c r="B8708" s="30">
        <f t="shared" si="423"/>
        <v>162</v>
      </c>
      <c r="C8708" s="4">
        <f t="shared" si="424"/>
        <v>24</v>
      </c>
      <c r="D8708" s="4" t="s">
        <v>815</v>
      </c>
      <c r="E8708" s="28">
        <v>606</v>
      </c>
      <c r="F8708" s="28">
        <v>456</v>
      </c>
      <c r="G8708" s="28">
        <v>5.9</v>
      </c>
      <c r="H8708" s="28">
        <v>217</v>
      </c>
      <c r="I8708" s="28">
        <v>11</v>
      </c>
      <c r="J8708" s="28">
        <v>1.23E-2</v>
      </c>
      <c r="AI8708"/>
      <c r="AJ8708"/>
    </row>
    <row r="8709" spans="1:36" ht="14.5" x14ac:dyDescent="0.35">
      <c r="A8709" s="52">
        <f t="shared" si="422"/>
        <v>2016</v>
      </c>
      <c r="B8709" s="30">
        <f t="shared" si="423"/>
        <v>162</v>
      </c>
      <c r="C8709" s="4">
        <f t="shared" si="424"/>
        <v>24</v>
      </c>
      <c r="D8709" s="4" t="s">
        <v>815</v>
      </c>
      <c r="E8709" s="28">
        <v>606</v>
      </c>
      <c r="F8709" s="28">
        <v>456</v>
      </c>
      <c r="G8709" s="28">
        <v>5.9</v>
      </c>
      <c r="H8709" s="28">
        <v>217</v>
      </c>
      <c r="I8709" s="28">
        <v>11</v>
      </c>
      <c r="J8709" s="28">
        <v>1.3299999999999999E-2</v>
      </c>
      <c r="AI8709"/>
      <c r="AJ8709"/>
    </row>
    <row r="8710" spans="1:36" ht="14.5" x14ac:dyDescent="0.35">
      <c r="A8710" s="52">
        <f t="shared" si="422"/>
        <v>2016</v>
      </c>
      <c r="B8710" s="30">
        <f t="shared" si="423"/>
        <v>162</v>
      </c>
      <c r="C8710" s="4">
        <f t="shared" si="424"/>
        <v>24</v>
      </c>
      <c r="D8710" s="4" t="s">
        <v>815</v>
      </c>
      <c r="E8710" s="28">
        <v>606</v>
      </c>
      <c r="F8710" s="28">
        <v>456</v>
      </c>
      <c r="G8710" s="28">
        <v>5.9</v>
      </c>
      <c r="H8710" s="28">
        <v>217</v>
      </c>
      <c r="I8710" s="28">
        <v>11</v>
      </c>
      <c r="J8710" s="28">
        <v>1.2200000000000001E-2</v>
      </c>
      <c r="AI8710"/>
      <c r="AJ8710"/>
    </row>
    <row r="8711" spans="1:36" ht="14.5" x14ac:dyDescent="0.35">
      <c r="A8711" s="52">
        <f t="shared" si="422"/>
        <v>2016</v>
      </c>
      <c r="B8711" s="30">
        <f t="shared" si="423"/>
        <v>162</v>
      </c>
      <c r="C8711" s="4">
        <f t="shared" si="424"/>
        <v>24</v>
      </c>
      <c r="D8711" s="4" t="s">
        <v>815</v>
      </c>
      <c r="E8711" s="28">
        <v>607</v>
      </c>
      <c r="F8711" s="28">
        <v>456</v>
      </c>
      <c r="G8711" s="28">
        <v>5.9</v>
      </c>
      <c r="H8711" s="28">
        <v>109</v>
      </c>
      <c r="I8711" s="28">
        <v>11</v>
      </c>
      <c r="J8711" s="28">
        <v>7.3000000000000001E-3</v>
      </c>
      <c r="AI8711"/>
      <c r="AJ8711"/>
    </row>
    <row r="8712" spans="1:36" ht="14.5" x14ac:dyDescent="0.35">
      <c r="A8712" s="52">
        <f t="shared" si="422"/>
        <v>2016</v>
      </c>
      <c r="B8712" s="30">
        <f t="shared" si="423"/>
        <v>162</v>
      </c>
      <c r="C8712" s="4">
        <f t="shared" si="424"/>
        <v>24</v>
      </c>
      <c r="D8712" s="4" t="s">
        <v>815</v>
      </c>
      <c r="E8712" s="28">
        <v>607</v>
      </c>
      <c r="F8712" s="28">
        <v>456</v>
      </c>
      <c r="G8712" s="28">
        <v>5.9</v>
      </c>
      <c r="H8712" s="28">
        <v>217</v>
      </c>
      <c r="I8712" s="28">
        <v>11</v>
      </c>
      <c r="J8712" s="28">
        <v>1.2E-2</v>
      </c>
      <c r="AI8712"/>
      <c r="AJ8712"/>
    </row>
    <row r="8713" spans="1:36" ht="14.5" x14ac:dyDescent="0.35">
      <c r="A8713" s="52">
        <f t="shared" si="422"/>
        <v>2016</v>
      </c>
      <c r="B8713" s="30">
        <f t="shared" si="423"/>
        <v>162</v>
      </c>
      <c r="C8713" s="4">
        <f t="shared" si="424"/>
        <v>24</v>
      </c>
      <c r="D8713" s="4" t="s">
        <v>815</v>
      </c>
      <c r="E8713" s="28">
        <v>607</v>
      </c>
      <c r="F8713" s="28">
        <v>456</v>
      </c>
      <c r="G8713" s="28">
        <v>5.9</v>
      </c>
      <c r="H8713" s="28">
        <v>217</v>
      </c>
      <c r="I8713" s="28">
        <v>11</v>
      </c>
      <c r="J8713" s="28">
        <v>1.3100000000000001E-2</v>
      </c>
      <c r="AI8713"/>
      <c r="AJ8713"/>
    </row>
    <row r="8714" spans="1:36" ht="14.5" x14ac:dyDescent="0.35">
      <c r="A8714" s="52">
        <f t="shared" si="422"/>
        <v>2016</v>
      </c>
      <c r="B8714" s="30">
        <f t="shared" si="423"/>
        <v>162</v>
      </c>
      <c r="C8714" s="4">
        <f t="shared" si="424"/>
        <v>24</v>
      </c>
      <c r="D8714" s="4" t="s">
        <v>815</v>
      </c>
      <c r="E8714" s="28">
        <v>607</v>
      </c>
      <c r="F8714" s="28">
        <v>456</v>
      </c>
      <c r="G8714" s="28">
        <v>5.9</v>
      </c>
      <c r="H8714" s="28">
        <v>217</v>
      </c>
      <c r="I8714" s="28">
        <v>11</v>
      </c>
      <c r="J8714" s="28">
        <v>1.3899999999999999E-2</v>
      </c>
      <c r="AI8714"/>
      <c r="AJ8714"/>
    </row>
    <row r="8715" spans="1:36" ht="14.5" x14ac:dyDescent="0.35">
      <c r="A8715" s="52">
        <f t="shared" si="422"/>
        <v>2016</v>
      </c>
      <c r="B8715" s="30">
        <f t="shared" si="423"/>
        <v>162</v>
      </c>
      <c r="C8715" s="4">
        <f t="shared" si="424"/>
        <v>24</v>
      </c>
      <c r="D8715" s="4" t="s">
        <v>815</v>
      </c>
      <c r="E8715" s="28">
        <v>607</v>
      </c>
      <c r="F8715" s="28">
        <v>456</v>
      </c>
      <c r="G8715" s="28">
        <v>5.9</v>
      </c>
      <c r="H8715" s="28">
        <v>217</v>
      </c>
      <c r="I8715" s="28">
        <v>11</v>
      </c>
      <c r="J8715" s="28">
        <v>1.26E-2</v>
      </c>
      <c r="AI8715"/>
      <c r="AJ8715"/>
    </row>
    <row r="8716" spans="1:36" ht="14.5" x14ac:dyDescent="0.35">
      <c r="A8716" s="52">
        <f t="shared" si="422"/>
        <v>2016</v>
      </c>
      <c r="B8716" s="30">
        <f t="shared" si="423"/>
        <v>162</v>
      </c>
      <c r="C8716" s="4">
        <f t="shared" si="424"/>
        <v>24</v>
      </c>
      <c r="D8716" s="4" t="s">
        <v>815</v>
      </c>
      <c r="E8716" s="28">
        <v>607</v>
      </c>
      <c r="F8716" s="28">
        <v>456</v>
      </c>
      <c r="G8716" s="28">
        <v>5.9</v>
      </c>
      <c r="H8716" s="28">
        <v>217</v>
      </c>
      <c r="I8716" s="28">
        <v>11</v>
      </c>
      <c r="J8716" s="28">
        <v>1.1599999999999999E-2</v>
      </c>
      <c r="AI8716"/>
      <c r="AJ8716"/>
    </row>
    <row r="8717" spans="1:36" ht="14.5" x14ac:dyDescent="0.35">
      <c r="A8717" s="52">
        <f t="shared" si="422"/>
        <v>2016</v>
      </c>
      <c r="B8717" s="30">
        <f t="shared" si="423"/>
        <v>162</v>
      </c>
      <c r="C8717" s="4">
        <f t="shared" si="424"/>
        <v>24</v>
      </c>
      <c r="D8717" s="4" t="s">
        <v>815</v>
      </c>
      <c r="E8717" s="28">
        <v>607</v>
      </c>
      <c r="F8717" s="28">
        <v>456</v>
      </c>
      <c r="G8717" s="28">
        <v>5.9</v>
      </c>
      <c r="H8717" s="28">
        <v>217</v>
      </c>
      <c r="I8717" s="28">
        <v>11</v>
      </c>
      <c r="J8717" s="28">
        <v>1.1299999999999999E-2</v>
      </c>
      <c r="AI8717"/>
      <c r="AJ8717"/>
    </row>
    <row r="8718" spans="1:36" ht="14.5" x14ac:dyDescent="0.35">
      <c r="A8718" s="52">
        <f t="shared" si="422"/>
        <v>2016</v>
      </c>
      <c r="B8718" s="30">
        <f t="shared" si="423"/>
        <v>162</v>
      </c>
      <c r="C8718" s="4">
        <f t="shared" si="424"/>
        <v>24</v>
      </c>
      <c r="D8718" s="4" t="s">
        <v>815</v>
      </c>
      <c r="E8718" s="28">
        <v>607</v>
      </c>
      <c r="F8718" s="28">
        <v>456</v>
      </c>
      <c r="G8718" s="28">
        <v>5.9</v>
      </c>
      <c r="H8718" s="28">
        <v>217</v>
      </c>
      <c r="I8718" s="28">
        <v>11</v>
      </c>
      <c r="J8718" s="28">
        <v>1.0200000000000001E-2</v>
      </c>
      <c r="AI8718"/>
      <c r="AJ8718"/>
    </row>
    <row r="8719" spans="1:36" ht="14.5" x14ac:dyDescent="0.35">
      <c r="A8719" s="52">
        <f t="shared" si="422"/>
        <v>2016</v>
      </c>
      <c r="B8719" s="30">
        <f t="shared" si="423"/>
        <v>162</v>
      </c>
      <c r="C8719" s="4">
        <f t="shared" si="424"/>
        <v>24</v>
      </c>
      <c r="D8719" s="4" t="s">
        <v>815</v>
      </c>
      <c r="E8719" s="28">
        <v>607</v>
      </c>
      <c r="F8719" s="28">
        <v>456</v>
      </c>
      <c r="G8719" s="28">
        <v>5.9</v>
      </c>
      <c r="H8719" s="28">
        <v>217</v>
      </c>
      <c r="I8719" s="28">
        <v>11</v>
      </c>
      <c r="J8719" s="28">
        <v>1.1299999999999999E-2</v>
      </c>
      <c r="AI8719"/>
      <c r="AJ8719"/>
    </row>
    <row r="8720" spans="1:36" ht="14.5" x14ac:dyDescent="0.35">
      <c r="A8720" s="52">
        <f t="shared" si="422"/>
        <v>2016</v>
      </c>
      <c r="B8720" s="30">
        <f t="shared" si="423"/>
        <v>162</v>
      </c>
      <c r="C8720" s="4">
        <f t="shared" si="424"/>
        <v>24</v>
      </c>
      <c r="D8720" s="4" t="s">
        <v>815</v>
      </c>
      <c r="E8720" s="28">
        <v>606</v>
      </c>
      <c r="F8720" s="28">
        <v>456</v>
      </c>
      <c r="G8720" s="28">
        <v>5.9</v>
      </c>
      <c r="H8720" s="28">
        <v>109</v>
      </c>
      <c r="I8720" s="28">
        <v>12</v>
      </c>
      <c r="J8720" s="28">
        <v>1.38E-2</v>
      </c>
      <c r="AI8720"/>
      <c r="AJ8720"/>
    </row>
    <row r="8721" spans="1:36" ht="14.5" x14ac:dyDescent="0.35">
      <c r="A8721" s="52">
        <f t="shared" si="422"/>
        <v>2016</v>
      </c>
      <c r="B8721" s="30">
        <f t="shared" si="423"/>
        <v>162</v>
      </c>
      <c r="C8721" s="4">
        <f t="shared" si="424"/>
        <v>24</v>
      </c>
      <c r="D8721" s="4" t="s">
        <v>815</v>
      </c>
      <c r="E8721" s="28">
        <v>606</v>
      </c>
      <c r="F8721" s="28">
        <v>456</v>
      </c>
      <c r="G8721" s="28">
        <v>5.9</v>
      </c>
      <c r="H8721" s="28">
        <v>109</v>
      </c>
      <c r="I8721" s="28">
        <v>12</v>
      </c>
      <c r="J8721" s="28">
        <v>1.4200000000000001E-2</v>
      </c>
      <c r="AI8721"/>
      <c r="AJ8721"/>
    </row>
    <row r="8722" spans="1:36" ht="14.5" x14ac:dyDescent="0.35">
      <c r="A8722" s="52">
        <f t="shared" si="422"/>
        <v>2016</v>
      </c>
      <c r="B8722" s="30">
        <f t="shared" si="423"/>
        <v>162</v>
      </c>
      <c r="C8722" s="4">
        <f t="shared" si="424"/>
        <v>24</v>
      </c>
      <c r="D8722" s="4" t="s">
        <v>815</v>
      </c>
      <c r="E8722" s="28">
        <v>606</v>
      </c>
      <c r="F8722" s="28">
        <v>456</v>
      </c>
      <c r="G8722" s="28">
        <v>5.9</v>
      </c>
      <c r="H8722" s="28">
        <v>109</v>
      </c>
      <c r="I8722" s="28">
        <v>12</v>
      </c>
      <c r="J8722" s="28">
        <v>1.17E-2</v>
      </c>
      <c r="AI8722"/>
      <c r="AJ8722"/>
    </row>
    <row r="8723" spans="1:36" ht="14.5" x14ac:dyDescent="0.35">
      <c r="A8723" s="52">
        <f t="shared" si="422"/>
        <v>2016</v>
      </c>
      <c r="B8723" s="30">
        <f t="shared" si="423"/>
        <v>162</v>
      </c>
      <c r="C8723" s="4">
        <f t="shared" si="424"/>
        <v>24</v>
      </c>
      <c r="D8723" s="4" t="s">
        <v>815</v>
      </c>
      <c r="E8723" s="28">
        <v>606</v>
      </c>
      <c r="F8723" s="28">
        <v>456</v>
      </c>
      <c r="G8723" s="28">
        <v>5.9</v>
      </c>
      <c r="H8723" s="28">
        <v>109</v>
      </c>
      <c r="I8723" s="28">
        <v>12</v>
      </c>
      <c r="J8723" s="28">
        <v>1.17E-2</v>
      </c>
      <c r="AI8723"/>
      <c r="AJ8723"/>
    </row>
    <row r="8724" spans="1:36" ht="14.5" x14ac:dyDescent="0.35">
      <c r="A8724" s="52">
        <f t="shared" si="422"/>
        <v>2016</v>
      </c>
      <c r="B8724" s="30">
        <f t="shared" si="423"/>
        <v>162</v>
      </c>
      <c r="C8724" s="4">
        <f t="shared" si="424"/>
        <v>24</v>
      </c>
      <c r="D8724" s="4" t="s">
        <v>815</v>
      </c>
      <c r="E8724" s="28">
        <v>606</v>
      </c>
      <c r="F8724" s="28">
        <v>456</v>
      </c>
      <c r="G8724" s="28">
        <v>5.9</v>
      </c>
      <c r="H8724" s="28">
        <v>109</v>
      </c>
      <c r="I8724" s="28">
        <v>12</v>
      </c>
      <c r="J8724" s="28">
        <v>1.38E-2</v>
      </c>
      <c r="AI8724"/>
      <c r="AJ8724"/>
    </row>
    <row r="8725" spans="1:36" ht="14.5" x14ac:dyDescent="0.35">
      <c r="A8725" s="52">
        <f t="shared" si="422"/>
        <v>2016</v>
      </c>
      <c r="B8725" s="30">
        <f t="shared" si="423"/>
        <v>162</v>
      </c>
      <c r="C8725" s="4">
        <f t="shared" si="424"/>
        <v>24</v>
      </c>
      <c r="D8725" s="4" t="s">
        <v>815</v>
      </c>
      <c r="E8725" s="28">
        <v>606</v>
      </c>
      <c r="F8725" s="28">
        <v>456</v>
      </c>
      <c r="G8725" s="28">
        <v>5.9</v>
      </c>
      <c r="H8725" s="28">
        <v>109</v>
      </c>
      <c r="I8725" s="28">
        <v>12</v>
      </c>
      <c r="J8725" s="28">
        <v>1.49E-2</v>
      </c>
      <c r="AI8725"/>
      <c r="AJ8725"/>
    </row>
    <row r="8726" spans="1:36" ht="14.5" x14ac:dyDescent="0.35">
      <c r="A8726" s="52">
        <f t="shared" si="422"/>
        <v>2016</v>
      </c>
      <c r="B8726" s="30">
        <f t="shared" si="423"/>
        <v>162</v>
      </c>
      <c r="C8726" s="4">
        <f t="shared" si="424"/>
        <v>24</v>
      </c>
      <c r="D8726" s="4" t="s">
        <v>815</v>
      </c>
      <c r="E8726" s="28">
        <v>606</v>
      </c>
      <c r="F8726" s="28">
        <v>456</v>
      </c>
      <c r="G8726" s="28">
        <v>5.9</v>
      </c>
      <c r="H8726" s="28">
        <v>109</v>
      </c>
      <c r="I8726" s="28">
        <v>12</v>
      </c>
      <c r="J8726" s="28">
        <v>1.3899999999999999E-2</v>
      </c>
      <c r="AI8726"/>
      <c r="AJ8726"/>
    </row>
    <row r="8727" spans="1:36" ht="14.5" x14ac:dyDescent="0.35">
      <c r="A8727" s="52">
        <f t="shared" si="422"/>
        <v>2016</v>
      </c>
      <c r="B8727" s="30">
        <f t="shared" si="423"/>
        <v>162</v>
      </c>
      <c r="C8727" s="4">
        <f t="shared" si="424"/>
        <v>24</v>
      </c>
      <c r="D8727" s="4" t="s">
        <v>815</v>
      </c>
      <c r="E8727" s="28">
        <v>606</v>
      </c>
      <c r="F8727" s="28">
        <v>456</v>
      </c>
      <c r="G8727" s="28">
        <v>5.9</v>
      </c>
      <c r="H8727" s="28">
        <v>109</v>
      </c>
      <c r="I8727" s="28">
        <v>12</v>
      </c>
      <c r="J8727" s="28">
        <v>1.47E-2</v>
      </c>
      <c r="AI8727"/>
      <c r="AJ8727"/>
    </row>
    <row r="8728" spans="1:36" ht="14.5" x14ac:dyDescent="0.35">
      <c r="A8728" s="52">
        <f t="shared" si="422"/>
        <v>2016</v>
      </c>
      <c r="B8728" s="30">
        <f t="shared" si="423"/>
        <v>162</v>
      </c>
      <c r="C8728" s="4">
        <f t="shared" si="424"/>
        <v>24</v>
      </c>
      <c r="D8728" s="4" t="s">
        <v>815</v>
      </c>
      <c r="E8728" s="28">
        <v>606</v>
      </c>
      <c r="F8728" s="28">
        <v>456</v>
      </c>
      <c r="G8728" s="28">
        <v>5.9</v>
      </c>
      <c r="H8728" s="28">
        <v>109</v>
      </c>
      <c r="I8728" s="28">
        <v>12</v>
      </c>
      <c r="J8728" s="28">
        <v>1.2500000000000001E-2</v>
      </c>
      <c r="AI8728"/>
      <c r="AJ8728"/>
    </row>
    <row r="8729" spans="1:36" ht="14.5" x14ac:dyDescent="0.35">
      <c r="A8729" s="52">
        <f t="shared" si="422"/>
        <v>2016</v>
      </c>
      <c r="B8729" s="30">
        <f t="shared" si="423"/>
        <v>162</v>
      </c>
      <c r="C8729" s="4">
        <f t="shared" si="424"/>
        <v>24</v>
      </c>
      <c r="D8729" s="4" t="s">
        <v>815</v>
      </c>
      <c r="E8729" s="28">
        <v>606</v>
      </c>
      <c r="F8729" s="28">
        <v>456</v>
      </c>
      <c r="G8729" s="28">
        <v>5.9</v>
      </c>
      <c r="H8729" s="28">
        <v>109</v>
      </c>
      <c r="I8729" s="28">
        <v>12</v>
      </c>
      <c r="J8729" s="28">
        <v>1.17E-2</v>
      </c>
      <c r="AI8729"/>
      <c r="AJ8729"/>
    </row>
    <row r="8730" spans="1:36" ht="14.5" x14ac:dyDescent="0.35">
      <c r="A8730" s="52">
        <f t="shared" si="422"/>
        <v>2016</v>
      </c>
      <c r="B8730" s="30">
        <f t="shared" si="423"/>
        <v>162</v>
      </c>
      <c r="C8730" s="4">
        <f t="shared" si="424"/>
        <v>24</v>
      </c>
      <c r="D8730" s="4" t="s">
        <v>815</v>
      </c>
      <c r="E8730" s="28">
        <v>606</v>
      </c>
      <c r="F8730" s="28">
        <v>456</v>
      </c>
      <c r="G8730" s="28">
        <v>5.9</v>
      </c>
      <c r="H8730" s="28">
        <v>109</v>
      </c>
      <c r="I8730" s="28">
        <v>12</v>
      </c>
      <c r="J8730" s="28">
        <v>1.44E-2</v>
      </c>
      <c r="AI8730"/>
      <c r="AJ8730"/>
    </row>
    <row r="8731" spans="1:36" ht="14.5" x14ac:dyDescent="0.35">
      <c r="A8731" s="52">
        <f t="shared" si="422"/>
        <v>2016</v>
      </c>
      <c r="B8731" s="30">
        <f t="shared" si="423"/>
        <v>162</v>
      </c>
      <c r="C8731" s="4">
        <f t="shared" si="424"/>
        <v>24</v>
      </c>
      <c r="D8731" s="4" t="s">
        <v>815</v>
      </c>
      <c r="E8731" s="28">
        <v>606</v>
      </c>
      <c r="F8731" s="28">
        <v>456</v>
      </c>
      <c r="G8731" s="28">
        <v>5.9</v>
      </c>
      <c r="H8731" s="28">
        <v>109</v>
      </c>
      <c r="I8731" s="28">
        <v>12</v>
      </c>
      <c r="J8731" s="28">
        <v>1.2800000000000001E-2</v>
      </c>
      <c r="AI8731"/>
      <c r="AJ8731"/>
    </row>
    <row r="8732" spans="1:36" ht="14.5" x14ac:dyDescent="0.35">
      <c r="A8732" s="52">
        <f t="shared" si="422"/>
        <v>2016</v>
      </c>
      <c r="B8732" s="30">
        <f t="shared" si="423"/>
        <v>162</v>
      </c>
      <c r="C8732" s="4">
        <f t="shared" si="424"/>
        <v>24</v>
      </c>
      <c r="D8732" s="4" t="s">
        <v>815</v>
      </c>
      <c r="E8732" s="28">
        <v>606</v>
      </c>
      <c r="F8732" s="28">
        <v>456</v>
      </c>
      <c r="G8732" s="28">
        <v>5.9</v>
      </c>
      <c r="H8732" s="28">
        <v>109</v>
      </c>
      <c r="I8732" s="28">
        <v>12</v>
      </c>
      <c r="J8732" s="28">
        <v>1.23E-2</v>
      </c>
      <c r="AI8732"/>
      <c r="AJ8732"/>
    </row>
    <row r="8733" spans="1:36" ht="14.5" x14ac:dyDescent="0.35">
      <c r="A8733" s="52">
        <f t="shared" si="422"/>
        <v>2016</v>
      </c>
      <c r="B8733" s="30">
        <f t="shared" si="423"/>
        <v>162</v>
      </c>
      <c r="C8733" s="4">
        <f t="shared" si="424"/>
        <v>24</v>
      </c>
      <c r="D8733" s="4" t="s">
        <v>815</v>
      </c>
      <c r="E8733" s="28">
        <v>606</v>
      </c>
      <c r="F8733" s="28">
        <v>456</v>
      </c>
      <c r="G8733" s="28">
        <v>5.9</v>
      </c>
      <c r="H8733" s="28">
        <v>109</v>
      </c>
      <c r="I8733" s="28">
        <v>12</v>
      </c>
      <c r="J8733" s="28">
        <v>1.23E-2</v>
      </c>
      <c r="AI8733"/>
      <c r="AJ8733"/>
    </row>
    <row r="8734" spans="1:36" ht="14.5" x14ac:dyDescent="0.35">
      <c r="A8734" s="52">
        <f t="shared" si="422"/>
        <v>2016</v>
      </c>
      <c r="B8734" s="30">
        <f t="shared" si="423"/>
        <v>162</v>
      </c>
      <c r="C8734" s="4">
        <f t="shared" si="424"/>
        <v>24</v>
      </c>
      <c r="D8734" s="4" t="s">
        <v>815</v>
      </c>
      <c r="E8734" s="28">
        <v>606</v>
      </c>
      <c r="F8734" s="28">
        <v>456</v>
      </c>
      <c r="G8734" s="28">
        <v>5.9</v>
      </c>
      <c r="H8734" s="28">
        <v>109</v>
      </c>
      <c r="I8734" s="28">
        <v>12</v>
      </c>
      <c r="J8734" s="28">
        <v>1.37E-2</v>
      </c>
      <c r="AI8734"/>
      <c r="AJ8734"/>
    </row>
    <row r="8735" spans="1:36" ht="14.5" x14ac:dyDescent="0.35">
      <c r="A8735" s="52">
        <f t="shared" si="422"/>
        <v>2016</v>
      </c>
      <c r="B8735" s="30">
        <f t="shared" si="423"/>
        <v>162</v>
      </c>
      <c r="C8735" s="4">
        <f t="shared" si="424"/>
        <v>24</v>
      </c>
      <c r="D8735" s="4" t="s">
        <v>815</v>
      </c>
      <c r="E8735" s="28">
        <v>606</v>
      </c>
      <c r="F8735" s="28">
        <v>456</v>
      </c>
      <c r="G8735" s="28">
        <v>5.9</v>
      </c>
      <c r="H8735" s="28">
        <v>217</v>
      </c>
      <c r="I8735" s="28">
        <v>12</v>
      </c>
      <c r="J8735" s="28">
        <v>1.2E-2</v>
      </c>
      <c r="AI8735"/>
      <c r="AJ8735"/>
    </row>
    <row r="8736" spans="1:36" ht="14.5" x14ac:dyDescent="0.35">
      <c r="A8736" s="52">
        <f t="shared" si="422"/>
        <v>2016</v>
      </c>
      <c r="B8736" s="30">
        <f t="shared" si="423"/>
        <v>162</v>
      </c>
      <c r="C8736" s="4">
        <f t="shared" si="424"/>
        <v>24</v>
      </c>
      <c r="D8736" s="4" t="s">
        <v>815</v>
      </c>
      <c r="E8736" s="28">
        <v>606</v>
      </c>
      <c r="F8736" s="28">
        <v>456</v>
      </c>
      <c r="G8736" s="28">
        <v>5.9</v>
      </c>
      <c r="H8736" s="28">
        <v>217</v>
      </c>
      <c r="I8736" s="28">
        <v>12</v>
      </c>
      <c r="J8736" s="28">
        <v>1.2999999999999999E-2</v>
      </c>
      <c r="AI8736"/>
      <c r="AJ8736"/>
    </row>
    <row r="8737" spans="1:36" ht="14.5" x14ac:dyDescent="0.35">
      <c r="A8737" s="52">
        <f t="shared" si="422"/>
        <v>2016</v>
      </c>
      <c r="B8737" s="30">
        <f t="shared" si="423"/>
        <v>162</v>
      </c>
      <c r="C8737" s="4">
        <f t="shared" si="424"/>
        <v>24</v>
      </c>
      <c r="D8737" s="4" t="s">
        <v>815</v>
      </c>
      <c r="E8737" s="28">
        <v>606</v>
      </c>
      <c r="F8737" s="28">
        <v>456</v>
      </c>
      <c r="G8737" s="28">
        <v>5.9</v>
      </c>
      <c r="H8737" s="28">
        <v>217</v>
      </c>
      <c r="I8737" s="28">
        <v>12</v>
      </c>
      <c r="J8737" s="28">
        <v>1.3100000000000001E-2</v>
      </c>
      <c r="AI8737"/>
      <c r="AJ8737"/>
    </row>
    <row r="8738" spans="1:36" ht="14.5" x14ac:dyDescent="0.35">
      <c r="A8738" s="52">
        <f t="shared" si="422"/>
        <v>2016</v>
      </c>
      <c r="B8738" s="30">
        <f t="shared" si="423"/>
        <v>162</v>
      </c>
      <c r="C8738" s="4">
        <f t="shared" si="424"/>
        <v>24</v>
      </c>
      <c r="D8738" s="4" t="s">
        <v>815</v>
      </c>
      <c r="E8738" s="28">
        <v>606</v>
      </c>
      <c r="F8738" s="28">
        <v>456</v>
      </c>
      <c r="G8738" s="28">
        <v>5.9</v>
      </c>
      <c r="H8738" s="28">
        <v>217</v>
      </c>
      <c r="I8738" s="28">
        <v>12</v>
      </c>
      <c r="J8738" s="28">
        <v>1.72E-2</v>
      </c>
      <c r="AI8738"/>
      <c r="AJ8738"/>
    </row>
    <row r="8739" spans="1:36" ht="14.5" x14ac:dyDescent="0.35">
      <c r="A8739" s="52">
        <f t="shared" si="422"/>
        <v>2016</v>
      </c>
      <c r="B8739" s="30">
        <f t="shared" si="423"/>
        <v>162</v>
      </c>
      <c r="C8739" s="4">
        <f t="shared" si="424"/>
        <v>24</v>
      </c>
      <c r="D8739" s="4" t="s">
        <v>815</v>
      </c>
      <c r="E8739" s="28">
        <v>606</v>
      </c>
      <c r="F8739" s="28">
        <v>456</v>
      </c>
      <c r="G8739" s="28">
        <v>5.9</v>
      </c>
      <c r="H8739" s="28">
        <v>217</v>
      </c>
      <c r="I8739" s="28">
        <v>12</v>
      </c>
      <c r="J8739" s="28">
        <v>1.66E-2</v>
      </c>
      <c r="AI8739"/>
      <c r="AJ8739"/>
    </row>
    <row r="8740" spans="1:36" ht="14.5" x14ac:dyDescent="0.35">
      <c r="A8740" s="52">
        <f t="shared" si="422"/>
        <v>2016</v>
      </c>
      <c r="B8740" s="30">
        <f t="shared" si="423"/>
        <v>162</v>
      </c>
      <c r="C8740" s="4">
        <f t="shared" si="424"/>
        <v>24</v>
      </c>
      <c r="D8740" s="4" t="s">
        <v>815</v>
      </c>
      <c r="E8740" s="28">
        <v>606</v>
      </c>
      <c r="F8740" s="28">
        <v>456</v>
      </c>
      <c r="G8740" s="28">
        <v>5.9</v>
      </c>
      <c r="H8740" s="28">
        <v>217</v>
      </c>
      <c r="I8740" s="28">
        <v>12</v>
      </c>
      <c r="J8740" s="28">
        <v>1.5699999999999999E-2</v>
      </c>
      <c r="AI8740"/>
      <c r="AJ8740"/>
    </row>
    <row r="8741" spans="1:36" ht="14.5" x14ac:dyDescent="0.35">
      <c r="A8741" s="52">
        <f t="shared" si="422"/>
        <v>2016</v>
      </c>
      <c r="B8741" s="30">
        <f t="shared" si="423"/>
        <v>162</v>
      </c>
      <c r="C8741" s="4">
        <f t="shared" si="424"/>
        <v>24</v>
      </c>
      <c r="D8741" s="4" t="s">
        <v>815</v>
      </c>
      <c r="E8741" s="28">
        <v>606</v>
      </c>
      <c r="F8741" s="28">
        <v>456</v>
      </c>
      <c r="G8741" s="28">
        <v>5.9</v>
      </c>
      <c r="H8741" s="28">
        <v>217</v>
      </c>
      <c r="I8741" s="28">
        <v>12</v>
      </c>
      <c r="J8741" s="28">
        <v>1.1900000000000001E-2</v>
      </c>
      <c r="AI8741"/>
      <c r="AJ8741"/>
    </row>
    <row r="8742" spans="1:36" ht="14.5" x14ac:dyDescent="0.35">
      <c r="A8742" s="52">
        <f t="shared" si="422"/>
        <v>2016</v>
      </c>
      <c r="B8742" s="30">
        <f t="shared" si="423"/>
        <v>162</v>
      </c>
      <c r="C8742" s="4">
        <f t="shared" si="424"/>
        <v>24</v>
      </c>
      <c r="D8742" s="4" t="s">
        <v>815</v>
      </c>
      <c r="E8742" s="28">
        <v>606</v>
      </c>
      <c r="F8742" s="28">
        <v>456</v>
      </c>
      <c r="G8742" s="28">
        <v>5.9</v>
      </c>
      <c r="H8742" s="28">
        <v>217</v>
      </c>
      <c r="I8742" s="28">
        <v>12</v>
      </c>
      <c r="J8742" s="28">
        <v>1.9900000000000001E-2</v>
      </c>
      <c r="AI8742"/>
      <c r="AJ8742"/>
    </row>
    <row r="8743" spans="1:36" ht="14.5" x14ac:dyDescent="0.35">
      <c r="A8743" s="52">
        <f t="shared" si="422"/>
        <v>2016</v>
      </c>
      <c r="B8743" s="30">
        <f t="shared" si="423"/>
        <v>162</v>
      </c>
      <c r="C8743" s="4">
        <f t="shared" si="424"/>
        <v>24</v>
      </c>
      <c r="D8743" s="4" t="s">
        <v>815</v>
      </c>
      <c r="E8743" s="28">
        <v>606</v>
      </c>
      <c r="F8743" s="28">
        <v>456</v>
      </c>
      <c r="G8743" s="28">
        <v>5.9</v>
      </c>
      <c r="H8743" s="28">
        <v>217</v>
      </c>
      <c r="I8743" s="28">
        <v>12</v>
      </c>
      <c r="J8743" s="28">
        <v>1.46E-2</v>
      </c>
      <c r="AI8743"/>
      <c r="AJ8743"/>
    </row>
    <row r="8744" spans="1:36" ht="14.5" x14ac:dyDescent="0.35">
      <c r="A8744" s="52">
        <f t="shared" si="422"/>
        <v>2016</v>
      </c>
      <c r="B8744" s="30">
        <f t="shared" si="423"/>
        <v>162</v>
      </c>
      <c r="C8744" s="4">
        <f t="shared" si="424"/>
        <v>24</v>
      </c>
      <c r="D8744" s="4" t="s">
        <v>815</v>
      </c>
      <c r="E8744" s="28">
        <v>606</v>
      </c>
      <c r="F8744" s="28">
        <v>456</v>
      </c>
      <c r="G8744" s="28">
        <v>5.9</v>
      </c>
      <c r="H8744" s="28">
        <v>217</v>
      </c>
      <c r="I8744" s="28">
        <v>12</v>
      </c>
      <c r="J8744" s="28">
        <v>1.4999999999999999E-2</v>
      </c>
      <c r="AI8744"/>
      <c r="AJ8744"/>
    </row>
    <row r="8745" spans="1:36" ht="14.5" x14ac:dyDescent="0.35">
      <c r="A8745" s="52">
        <f t="shared" si="422"/>
        <v>2016</v>
      </c>
      <c r="B8745" s="30">
        <f t="shared" si="423"/>
        <v>162</v>
      </c>
      <c r="C8745" s="4">
        <f t="shared" si="424"/>
        <v>24</v>
      </c>
      <c r="D8745" s="4" t="s">
        <v>815</v>
      </c>
      <c r="E8745" s="28">
        <v>606</v>
      </c>
      <c r="F8745" s="28">
        <v>456</v>
      </c>
      <c r="G8745" s="28">
        <v>5.9</v>
      </c>
      <c r="H8745" s="28">
        <v>217</v>
      </c>
      <c r="I8745" s="28">
        <v>12</v>
      </c>
      <c r="J8745" s="28">
        <v>1.47E-2</v>
      </c>
      <c r="AI8745"/>
      <c r="AJ8745"/>
    </row>
    <row r="8746" spans="1:36" ht="14.5" x14ac:dyDescent="0.35">
      <c r="A8746" s="52">
        <f t="shared" si="422"/>
        <v>2016</v>
      </c>
      <c r="B8746" s="30">
        <f t="shared" si="423"/>
        <v>162</v>
      </c>
      <c r="C8746" s="4">
        <f t="shared" si="424"/>
        <v>24</v>
      </c>
      <c r="D8746" s="4" t="s">
        <v>815</v>
      </c>
      <c r="E8746" s="28">
        <v>606</v>
      </c>
      <c r="F8746" s="28">
        <v>456</v>
      </c>
      <c r="G8746" s="28">
        <v>5.9</v>
      </c>
      <c r="H8746" s="28">
        <v>217</v>
      </c>
      <c r="I8746" s="28">
        <v>12</v>
      </c>
      <c r="J8746" s="28">
        <v>1.8599999999999998E-2</v>
      </c>
      <c r="AI8746"/>
      <c r="AJ8746"/>
    </row>
    <row r="8747" spans="1:36" ht="14.5" x14ac:dyDescent="0.35">
      <c r="A8747" s="52">
        <f t="shared" si="422"/>
        <v>2016</v>
      </c>
      <c r="B8747" s="30">
        <f t="shared" si="423"/>
        <v>162</v>
      </c>
      <c r="C8747" s="4">
        <f t="shared" si="424"/>
        <v>24</v>
      </c>
      <c r="D8747" s="4" t="s">
        <v>815</v>
      </c>
      <c r="E8747" s="28">
        <v>606</v>
      </c>
      <c r="F8747" s="28">
        <v>456</v>
      </c>
      <c r="G8747" s="28">
        <v>5.9</v>
      </c>
      <c r="H8747" s="28">
        <v>217</v>
      </c>
      <c r="I8747" s="28">
        <v>12</v>
      </c>
      <c r="J8747" s="28">
        <v>1.38E-2</v>
      </c>
      <c r="AI8747"/>
      <c r="AJ8747"/>
    </row>
    <row r="8748" spans="1:36" ht="14.5" x14ac:dyDescent="0.35">
      <c r="A8748" s="52">
        <f t="shared" si="422"/>
        <v>2016</v>
      </c>
      <c r="B8748" s="30">
        <f t="shared" si="423"/>
        <v>162</v>
      </c>
      <c r="C8748" s="4">
        <f t="shared" si="424"/>
        <v>24</v>
      </c>
      <c r="D8748" s="4" t="s">
        <v>815</v>
      </c>
      <c r="E8748" s="28">
        <v>606</v>
      </c>
      <c r="F8748" s="28">
        <v>456</v>
      </c>
      <c r="G8748" s="28">
        <v>5.9</v>
      </c>
      <c r="H8748" s="28">
        <v>217</v>
      </c>
      <c r="I8748" s="28">
        <v>12</v>
      </c>
      <c r="J8748" s="28">
        <v>1.6199999999999999E-2</v>
      </c>
      <c r="AI8748"/>
      <c r="AJ8748"/>
    </row>
    <row r="8749" spans="1:36" ht="14.5" x14ac:dyDescent="0.35">
      <c r="A8749" s="52">
        <f t="shared" si="422"/>
        <v>2016</v>
      </c>
      <c r="B8749" s="30">
        <f t="shared" si="423"/>
        <v>162</v>
      </c>
      <c r="C8749" s="4">
        <f t="shared" si="424"/>
        <v>24</v>
      </c>
      <c r="D8749" s="4" t="s">
        <v>815</v>
      </c>
      <c r="E8749" s="28">
        <v>606</v>
      </c>
      <c r="F8749" s="28">
        <v>456</v>
      </c>
      <c r="G8749" s="28">
        <v>5.9</v>
      </c>
      <c r="H8749" s="28">
        <v>217</v>
      </c>
      <c r="I8749" s="28">
        <v>12</v>
      </c>
      <c r="J8749" s="28">
        <v>1.26E-2</v>
      </c>
      <c r="AI8749"/>
      <c r="AJ8749"/>
    </row>
    <row r="8750" spans="1:36" ht="14.5" x14ac:dyDescent="0.35">
      <c r="A8750" s="52">
        <f t="shared" si="422"/>
        <v>2016</v>
      </c>
      <c r="B8750" s="30">
        <f t="shared" si="423"/>
        <v>162</v>
      </c>
      <c r="C8750" s="4">
        <f t="shared" si="424"/>
        <v>24</v>
      </c>
      <c r="D8750" s="4" t="s">
        <v>815</v>
      </c>
      <c r="E8750" s="28">
        <v>606</v>
      </c>
      <c r="F8750" s="28">
        <v>456</v>
      </c>
      <c r="G8750" s="28">
        <v>5.9</v>
      </c>
      <c r="H8750" s="28">
        <v>217</v>
      </c>
      <c r="I8750" s="28">
        <v>12</v>
      </c>
      <c r="J8750" s="28">
        <v>0.02</v>
      </c>
      <c r="AI8750"/>
      <c r="AJ8750"/>
    </row>
    <row r="8751" spans="1:36" ht="14.5" x14ac:dyDescent="0.35">
      <c r="A8751" s="52">
        <f t="shared" si="422"/>
        <v>2016</v>
      </c>
      <c r="B8751" s="30">
        <f t="shared" si="423"/>
        <v>162</v>
      </c>
      <c r="C8751" s="4">
        <f t="shared" si="424"/>
        <v>24</v>
      </c>
      <c r="D8751" s="4" t="s">
        <v>815</v>
      </c>
      <c r="E8751" s="28">
        <v>606</v>
      </c>
      <c r="F8751" s="28">
        <v>456</v>
      </c>
      <c r="G8751" s="28">
        <v>5.9</v>
      </c>
      <c r="H8751" s="28">
        <v>217</v>
      </c>
      <c r="I8751" s="28">
        <v>12</v>
      </c>
      <c r="J8751" s="28">
        <v>1.41E-2</v>
      </c>
      <c r="AI8751"/>
      <c r="AJ8751"/>
    </row>
    <row r="8752" spans="1:36" ht="14.5" x14ac:dyDescent="0.35">
      <c r="A8752" s="52">
        <f t="shared" si="422"/>
        <v>2016</v>
      </c>
      <c r="B8752" s="30">
        <f t="shared" si="423"/>
        <v>162</v>
      </c>
      <c r="C8752" s="4">
        <f t="shared" si="424"/>
        <v>24</v>
      </c>
      <c r="D8752" s="4" t="s">
        <v>815</v>
      </c>
      <c r="E8752" s="28">
        <v>606</v>
      </c>
      <c r="F8752" s="28">
        <v>456</v>
      </c>
      <c r="G8752" s="28">
        <v>5.9</v>
      </c>
      <c r="H8752" s="28">
        <v>217</v>
      </c>
      <c r="I8752" s="28">
        <v>12</v>
      </c>
      <c r="J8752" s="28">
        <v>1.14E-2</v>
      </c>
      <c r="AI8752"/>
      <c r="AJ8752"/>
    </row>
    <row r="8753" spans="1:36" ht="14.5" x14ac:dyDescent="0.35">
      <c r="A8753" s="52">
        <f t="shared" si="422"/>
        <v>2016</v>
      </c>
      <c r="B8753" s="30">
        <f t="shared" si="423"/>
        <v>162</v>
      </c>
      <c r="C8753" s="4">
        <f t="shared" si="424"/>
        <v>24</v>
      </c>
      <c r="D8753" s="4" t="s">
        <v>815</v>
      </c>
      <c r="E8753" s="28">
        <v>606</v>
      </c>
      <c r="F8753" s="28">
        <v>456</v>
      </c>
      <c r="G8753" s="28">
        <v>5.9</v>
      </c>
      <c r="H8753" s="28">
        <v>217</v>
      </c>
      <c r="I8753" s="28">
        <v>12</v>
      </c>
      <c r="J8753" s="28">
        <v>1.52E-2</v>
      </c>
      <c r="AI8753"/>
      <c r="AJ8753"/>
    </row>
    <row r="8754" spans="1:36" ht="14.5" x14ac:dyDescent="0.35">
      <c r="A8754" s="52">
        <f t="shared" si="422"/>
        <v>2016</v>
      </c>
      <c r="B8754" s="30">
        <f t="shared" si="423"/>
        <v>162</v>
      </c>
      <c r="C8754" s="4">
        <f t="shared" si="424"/>
        <v>24</v>
      </c>
      <c r="D8754" s="4" t="s">
        <v>815</v>
      </c>
      <c r="E8754" s="28">
        <v>606</v>
      </c>
      <c r="F8754" s="28">
        <v>456</v>
      </c>
      <c r="G8754" s="28">
        <v>5.9</v>
      </c>
      <c r="H8754" s="28">
        <v>217</v>
      </c>
      <c r="I8754" s="28">
        <v>12</v>
      </c>
      <c r="J8754" s="28">
        <v>1.37E-2</v>
      </c>
      <c r="AI8754"/>
      <c r="AJ8754"/>
    </row>
    <row r="8755" spans="1:36" ht="14.5" x14ac:dyDescent="0.35">
      <c r="A8755" s="52">
        <f t="shared" si="422"/>
        <v>2016</v>
      </c>
      <c r="B8755" s="30">
        <f t="shared" si="423"/>
        <v>162</v>
      </c>
      <c r="C8755" s="4">
        <f t="shared" si="424"/>
        <v>24</v>
      </c>
      <c r="D8755" s="4" t="s">
        <v>815</v>
      </c>
      <c r="E8755" s="28">
        <v>606</v>
      </c>
      <c r="F8755" s="28">
        <v>456</v>
      </c>
      <c r="G8755" s="28">
        <v>5.9</v>
      </c>
      <c r="H8755" s="28">
        <v>217</v>
      </c>
      <c r="I8755" s="28">
        <v>12</v>
      </c>
      <c r="J8755" s="28">
        <v>1.6799999999999999E-2</v>
      </c>
      <c r="AI8755"/>
      <c r="AJ8755"/>
    </row>
    <row r="8756" spans="1:36" ht="14.5" x14ac:dyDescent="0.35">
      <c r="A8756" s="52">
        <f t="shared" si="422"/>
        <v>2016</v>
      </c>
      <c r="B8756" s="30">
        <f t="shared" si="423"/>
        <v>162</v>
      </c>
      <c r="C8756" s="4">
        <f t="shared" si="424"/>
        <v>24</v>
      </c>
      <c r="D8756" s="4" t="s">
        <v>815</v>
      </c>
      <c r="E8756" s="28">
        <v>606</v>
      </c>
      <c r="F8756" s="28">
        <v>456</v>
      </c>
      <c r="G8756" s="28">
        <v>5.9</v>
      </c>
      <c r="H8756" s="28">
        <v>217</v>
      </c>
      <c r="I8756" s="28">
        <v>12</v>
      </c>
      <c r="J8756" s="28">
        <v>1.7000000000000001E-2</v>
      </c>
      <c r="AI8756"/>
      <c r="AJ8756"/>
    </row>
    <row r="8757" spans="1:36" ht="14.5" x14ac:dyDescent="0.35">
      <c r="A8757" s="52">
        <f t="shared" si="422"/>
        <v>2016</v>
      </c>
      <c r="B8757" s="30">
        <f t="shared" si="423"/>
        <v>162</v>
      </c>
      <c r="C8757" s="4">
        <f t="shared" si="424"/>
        <v>24</v>
      </c>
      <c r="D8757" s="4" t="s">
        <v>815</v>
      </c>
      <c r="E8757" s="28">
        <v>607</v>
      </c>
      <c r="F8757" s="28">
        <v>456</v>
      </c>
      <c r="G8757" s="28">
        <v>5.9</v>
      </c>
      <c r="H8757" s="28">
        <v>109</v>
      </c>
      <c r="I8757" s="28">
        <v>12</v>
      </c>
      <c r="J8757" s="28">
        <v>8.8000000000000005E-3</v>
      </c>
      <c r="AI8757"/>
      <c r="AJ8757"/>
    </row>
    <row r="8758" spans="1:36" ht="14.5" x14ac:dyDescent="0.35">
      <c r="A8758" s="52">
        <f t="shared" si="422"/>
        <v>2016</v>
      </c>
      <c r="B8758" s="30">
        <f t="shared" si="423"/>
        <v>162</v>
      </c>
      <c r="C8758" s="4">
        <f t="shared" si="424"/>
        <v>24</v>
      </c>
      <c r="D8758" s="4" t="s">
        <v>815</v>
      </c>
      <c r="E8758" s="28">
        <v>607</v>
      </c>
      <c r="F8758" s="28">
        <v>456</v>
      </c>
      <c r="G8758" s="28">
        <v>5.9</v>
      </c>
      <c r="H8758" s="28">
        <v>109</v>
      </c>
      <c r="I8758" s="28">
        <v>12</v>
      </c>
      <c r="J8758" s="28">
        <v>1.0200000000000001E-2</v>
      </c>
      <c r="AI8758"/>
      <c r="AJ8758"/>
    </row>
    <row r="8759" spans="1:36" ht="14.5" x14ac:dyDescent="0.35">
      <c r="A8759" s="52">
        <f t="shared" si="422"/>
        <v>2016</v>
      </c>
      <c r="B8759" s="30">
        <f t="shared" si="423"/>
        <v>162</v>
      </c>
      <c r="C8759" s="4">
        <f t="shared" si="424"/>
        <v>24</v>
      </c>
      <c r="D8759" s="4" t="s">
        <v>815</v>
      </c>
      <c r="E8759" s="28">
        <v>607</v>
      </c>
      <c r="F8759" s="28">
        <v>456</v>
      </c>
      <c r="G8759" s="28">
        <v>5.9</v>
      </c>
      <c r="H8759" s="28">
        <v>109</v>
      </c>
      <c r="I8759" s="28">
        <v>12</v>
      </c>
      <c r="J8759" s="28">
        <v>8.3000000000000001E-3</v>
      </c>
      <c r="AI8759"/>
      <c r="AJ8759"/>
    </row>
    <row r="8760" spans="1:36" ht="14.5" x14ac:dyDescent="0.35">
      <c r="A8760" s="52">
        <f t="shared" si="422"/>
        <v>2016</v>
      </c>
      <c r="B8760" s="30">
        <f t="shared" si="423"/>
        <v>162</v>
      </c>
      <c r="C8760" s="4">
        <f t="shared" si="424"/>
        <v>24</v>
      </c>
      <c r="D8760" s="4" t="s">
        <v>815</v>
      </c>
      <c r="E8760" s="28">
        <v>607</v>
      </c>
      <c r="F8760" s="28">
        <v>456</v>
      </c>
      <c r="G8760" s="28">
        <v>5.9</v>
      </c>
      <c r="H8760" s="28">
        <v>109</v>
      </c>
      <c r="I8760" s="28">
        <v>12</v>
      </c>
      <c r="J8760" s="28">
        <v>0.01</v>
      </c>
      <c r="AI8760"/>
      <c r="AJ8760"/>
    </row>
    <row r="8761" spans="1:36" ht="14.5" x14ac:dyDescent="0.35">
      <c r="A8761" s="52">
        <f t="shared" si="422"/>
        <v>2016</v>
      </c>
      <c r="B8761" s="30">
        <f t="shared" si="423"/>
        <v>162</v>
      </c>
      <c r="C8761" s="4">
        <f t="shared" si="424"/>
        <v>24</v>
      </c>
      <c r="D8761" s="4" t="s">
        <v>815</v>
      </c>
      <c r="E8761" s="28">
        <v>607</v>
      </c>
      <c r="F8761" s="28">
        <v>456</v>
      </c>
      <c r="G8761" s="28">
        <v>5.9</v>
      </c>
      <c r="H8761" s="28">
        <v>109</v>
      </c>
      <c r="I8761" s="28">
        <v>12</v>
      </c>
      <c r="J8761" s="28">
        <v>8.8999999999999999E-3</v>
      </c>
      <c r="AI8761"/>
      <c r="AJ8761"/>
    </row>
    <row r="8762" spans="1:36" ht="14.5" x14ac:dyDescent="0.35">
      <c r="A8762" s="52">
        <f t="shared" si="422"/>
        <v>2016</v>
      </c>
      <c r="B8762" s="30">
        <f t="shared" si="423"/>
        <v>162</v>
      </c>
      <c r="C8762" s="4">
        <f t="shared" si="424"/>
        <v>24</v>
      </c>
      <c r="D8762" s="4" t="s">
        <v>815</v>
      </c>
      <c r="E8762" s="28">
        <v>607</v>
      </c>
      <c r="F8762" s="28">
        <v>456</v>
      </c>
      <c r="G8762" s="28">
        <v>5.9</v>
      </c>
      <c r="H8762" s="28">
        <v>109</v>
      </c>
      <c r="I8762" s="28">
        <v>12</v>
      </c>
      <c r="J8762" s="28">
        <v>7.6E-3</v>
      </c>
      <c r="AI8762"/>
      <c r="AJ8762"/>
    </row>
    <row r="8763" spans="1:36" ht="14.5" x14ac:dyDescent="0.35">
      <c r="A8763" s="52">
        <f t="shared" si="422"/>
        <v>2016</v>
      </c>
      <c r="B8763" s="30">
        <f t="shared" si="423"/>
        <v>162</v>
      </c>
      <c r="C8763" s="4">
        <f t="shared" si="424"/>
        <v>24</v>
      </c>
      <c r="D8763" s="4" t="s">
        <v>815</v>
      </c>
      <c r="E8763" s="28">
        <v>607</v>
      </c>
      <c r="F8763" s="28">
        <v>456</v>
      </c>
      <c r="G8763" s="28">
        <v>5.9</v>
      </c>
      <c r="H8763" s="28">
        <v>109</v>
      </c>
      <c r="I8763" s="28">
        <v>12</v>
      </c>
      <c r="J8763" s="28">
        <v>7.1000000000000004E-3</v>
      </c>
      <c r="AI8763"/>
      <c r="AJ8763"/>
    </row>
    <row r="8764" spans="1:36" ht="14.5" x14ac:dyDescent="0.35">
      <c r="A8764" s="52">
        <f t="shared" si="422"/>
        <v>2016</v>
      </c>
      <c r="B8764" s="30">
        <f t="shared" si="423"/>
        <v>162</v>
      </c>
      <c r="C8764" s="4">
        <f t="shared" si="424"/>
        <v>24</v>
      </c>
      <c r="D8764" s="4" t="s">
        <v>815</v>
      </c>
      <c r="E8764" s="28">
        <v>607</v>
      </c>
      <c r="F8764" s="28">
        <v>456</v>
      </c>
      <c r="G8764" s="28">
        <v>5.9</v>
      </c>
      <c r="H8764" s="28">
        <v>109</v>
      </c>
      <c r="I8764" s="28">
        <v>12</v>
      </c>
      <c r="J8764" s="28">
        <v>7.0000000000000001E-3</v>
      </c>
      <c r="AI8764"/>
      <c r="AJ8764"/>
    </row>
    <row r="8765" spans="1:36" ht="14.5" x14ac:dyDescent="0.35">
      <c r="A8765" s="52">
        <f t="shared" si="422"/>
        <v>2016</v>
      </c>
      <c r="B8765" s="30">
        <f t="shared" si="423"/>
        <v>162</v>
      </c>
      <c r="C8765" s="4">
        <f t="shared" si="424"/>
        <v>24</v>
      </c>
      <c r="D8765" s="4" t="s">
        <v>815</v>
      </c>
      <c r="E8765" s="28">
        <v>607</v>
      </c>
      <c r="F8765" s="28">
        <v>456</v>
      </c>
      <c r="G8765" s="28">
        <v>5.9</v>
      </c>
      <c r="H8765" s="28">
        <v>109</v>
      </c>
      <c r="I8765" s="28">
        <v>12</v>
      </c>
      <c r="J8765" s="28">
        <v>7.6E-3</v>
      </c>
      <c r="AI8765"/>
      <c r="AJ8765"/>
    </row>
    <row r="8766" spans="1:36" ht="14.5" x14ac:dyDescent="0.35">
      <c r="A8766" s="52">
        <f t="shared" si="422"/>
        <v>2016</v>
      </c>
      <c r="B8766" s="30">
        <f t="shared" si="423"/>
        <v>162</v>
      </c>
      <c r="C8766" s="4">
        <f t="shared" si="424"/>
        <v>24</v>
      </c>
      <c r="D8766" s="4" t="s">
        <v>815</v>
      </c>
      <c r="E8766" s="28">
        <v>607</v>
      </c>
      <c r="F8766" s="28">
        <v>456</v>
      </c>
      <c r="G8766" s="28">
        <v>5.9</v>
      </c>
      <c r="H8766" s="28">
        <v>109</v>
      </c>
      <c r="I8766" s="28">
        <v>12</v>
      </c>
      <c r="J8766" s="28">
        <v>7.0000000000000001E-3</v>
      </c>
      <c r="AI8766"/>
      <c r="AJ8766"/>
    </row>
    <row r="8767" spans="1:36" ht="14.5" x14ac:dyDescent="0.35">
      <c r="A8767" s="52">
        <f t="shared" si="422"/>
        <v>2016</v>
      </c>
      <c r="B8767" s="30">
        <f t="shared" si="423"/>
        <v>162</v>
      </c>
      <c r="C8767" s="4">
        <f t="shared" si="424"/>
        <v>24</v>
      </c>
      <c r="D8767" s="4" t="s">
        <v>815</v>
      </c>
      <c r="E8767" s="28">
        <v>607</v>
      </c>
      <c r="F8767" s="28">
        <v>456</v>
      </c>
      <c r="G8767" s="28">
        <v>5.9</v>
      </c>
      <c r="H8767" s="28">
        <v>109</v>
      </c>
      <c r="I8767" s="28">
        <v>12</v>
      </c>
      <c r="J8767" s="28">
        <v>6.8999999999999999E-3</v>
      </c>
      <c r="AI8767"/>
      <c r="AJ8767"/>
    </row>
    <row r="8768" spans="1:36" ht="14.5" x14ac:dyDescent="0.35">
      <c r="A8768" s="52">
        <f t="shared" si="422"/>
        <v>2016</v>
      </c>
      <c r="B8768" s="30">
        <f t="shared" si="423"/>
        <v>162</v>
      </c>
      <c r="C8768" s="4">
        <f t="shared" si="424"/>
        <v>24</v>
      </c>
      <c r="D8768" s="4" t="s">
        <v>815</v>
      </c>
      <c r="E8768" s="28">
        <v>607</v>
      </c>
      <c r="F8768" s="28">
        <v>456</v>
      </c>
      <c r="G8768" s="28">
        <v>5.9</v>
      </c>
      <c r="H8768" s="28">
        <v>109</v>
      </c>
      <c r="I8768" s="28">
        <v>12</v>
      </c>
      <c r="J8768" s="28">
        <v>7.7000000000000002E-3</v>
      </c>
      <c r="AI8768"/>
      <c r="AJ8768"/>
    </row>
    <row r="8769" spans="1:36" ht="14.5" x14ac:dyDescent="0.35">
      <c r="A8769" s="52">
        <f t="shared" si="422"/>
        <v>2016</v>
      </c>
      <c r="B8769" s="30">
        <f t="shared" si="423"/>
        <v>162</v>
      </c>
      <c r="C8769" s="4">
        <f t="shared" si="424"/>
        <v>24</v>
      </c>
      <c r="D8769" s="4" t="s">
        <v>815</v>
      </c>
      <c r="E8769" s="28">
        <v>607</v>
      </c>
      <c r="F8769" s="28">
        <v>456</v>
      </c>
      <c r="G8769" s="28">
        <v>5.9</v>
      </c>
      <c r="H8769" s="28">
        <v>109</v>
      </c>
      <c r="I8769" s="28">
        <v>12</v>
      </c>
      <c r="J8769" s="28">
        <v>8.5000000000000006E-3</v>
      </c>
      <c r="AI8769"/>
      <c r="AJ8769"/>
    </row>
    <row r="8770" spans="1:36" ht="14.5" x14ac:dyDescent="0.35">
      <c r="A8770" s="52">
        <f t="shared" ref="A8770:A8833" si="425">YEAR(D8770)</f>
        <v>2016</v>
      </c>
      <c r="B8770" s="30">
        <f t="shared" ref="B8770:B8833" si="426">D8770-DATE(YEAR(D8770),1,0)</f>
        <v>162</v>
      </c>
      <c r="C8770" s="4">
        <f t="shared" ref="C8770:C8833" si="427">WEEKNUM(D8770,1)</f>
        <v>24</v>
      </c>
      <c r="D8770" s="4" t="s">
        <v>815</v>
      </c>
      <c r="E8770" s="28">
        <v>607</v>
      </c>
      <c r="F8770" s="28">
        <v>456</v>
      </c>
      <c r="G8770" s="28">
        <v>5.9</v>
      </c>
      <c r="H8770" s="28">
        <v>109</v>
      </c>
      <c r="I8770" s="28">
        <v>12</v>
      </c>
      <c r="J8770" s="28">
        <v>7.4999999999999997E-3</v>
      </c>
      <c r="AI8770"/>
      <c r="AJ8770"/>
    </row>
    <row r="8771" spans="1:36" ht="14.5" x14ac:dyDescent="0.35">
      <c r="A8771" s="52">
        <f t="shared" si="425"/>
        <v>2016</v>
      </c>
      <c r="B8771" s="30">
        <f t="shared" si="426"/>
        <v>162</v>
      </c>
      <c r="C8771" s="4">
        <f t="shared" si="427"/>
        <v>24</v>
      </c>
      <c r="D8771" s="4" t="s">
        <v>815</v>
      </c>
      <c r="E8771" s="28">
        <v>607</v>
      </c>
      <c r="F8771" s="28">
        <v>456</v>
      </c>
      <c r="G8771" s="28">
        <v>5.9</v>
      </c>
      <c r="H8771" s="28">
        <v>109</v>
      </c>
      <c r="I8771" s="28">
        <v>12</v>
      </c>
      <c r="J8771" s="28">
        <v>6.8999999999999999E-3</v>
      </c>
      <c r="AI8771"/>
      <c r="AJ8771"/>
    </row>
    <row r="8772" spans="1:36" ht="14.5" x14ac:dyDescent="0.35">
      <c r="A8772" s="52">
        <f t="shared" si="425"/>
        <v>2016</v>
      </c>
      <c r="B8772" s="30">
        <f t="shared" si="426"/>
        <v>162</v>
      </c>
      <c r="C8772" s="4">
        <f t="shared" si="427"/>
        <v>24</v>
      </c>
      <c r="D8772" s="4" t="s">
        <v>815</v>
      </c>
      <c r="E8772" s="28">
        <v>607</v>
      </c>
      <c r="F8772" s="28">
        <v>456</v>
      </c>
      <c r="G8772" s="28">
        <v>5.9</v>
      </c>
      <c r="H8772" s="28">
        <v>109</v>
      </c>
      <c r="I8772" s="28">
        <v>12</v>
      </c>
      <c r="J8772" s="28">
        <v>8.2000000000000007E-3</v>
      </c>
      <c r="AI8772"/>
      <c r="AJ8772"/>
    </row>
    <row r="8773" spans="1:36" ht="14.5" x14ac:dyDescent="0.35">
      <c r="A8773" s="52">
        <f t="shared" si="425"/>
        <v>2016</v>
      </c>
      <c r="B8773" s="30">
        <f t="shared" si="426"/>
        <v>162</v>
      </c>
      <c r="C8773" s="4">
        <f t="shared" si="427"/>
        <v>24</v>
      </c>
      <c r="D8773" s="4" t="s">
        <v>815</v>
      </c>
      <c r="E8773" s="28">
        <v>607</v>
      </c>
      <c r="F8773" s="28">
        <v>456</v>
      </c>
      <c r="G8773" s="28">
        <v>5.9</v>
      </c>
      <c r="H8773" s="28">
        <v>109</v>
      </c>
      <c r="I8773" s="28">
        <v>12</v>
      </c>
      <c r="J8773" s="28">
        <v>8.0999999999999996E-3</v>
      </c>
      <c r="AI8773"/>
      <c r="AJ8773"/>
    </row>
    <row r="8774" spans="1:36" ht="14.5" x14ac:dyDescent="0.35">
      <c r="A8774" s="52">
        <f t="shared" si="425"/>
        <v>2016</v>
      </c>
      <c r="B8774" s="30">
        <f t="shared" si="426"/>
        <v>162</v>
      </c>
      <c r="C8774" s="4">
        <f t="shared" si="427"/>
        <v>24</v>
      </c>
      <c r="D8774" s="4" t="s">
        <v>815</v>
      </c>
      <c r="E8774" s="28">
        <v>607</v>
      </c>
      <c r="F8774" s="28">
        <v>456</v>
      </c>
      <c r="G8774" s="28">
        <v>5.9</v>
      </c>
      <c r="H8774" s="28">
        <v>109</v>
      </c>
      <c r="I8774" s="28">
        <v>12</v>
      </c>
      <c r="J8774" s="28">
        <v>7.3000000000000001E-3</v>
      </c>
      <c r="AI8774"/>
      <c r="AJ8774"/>
    </row>
    <row r="8775" spans="1:36" ht="14.5" x14ac:dyDescent="0.35">
      <c r="A8775" s="52">
        <f t="shared" si="425"/>
        <v>2016</v>
      </c>
      <c r="B8775" s="30">
        <f t="shared" si="426"/>
        <v>162</v>
      </c>
      <c r="C8775" s="4">
        <f t="shared" si="427"/>
        <v>24</v>
      </c>
      <c r="D8775" s="4" t="s">
        <v>815</v>
      </c>
      <c r="E8775" s="28">
        <v>607</v>
      </c>
      <c r="F8775" s="28">
        <v>456</v>
      </c>
      <c r="G8775" s="28">
        <v>5.9</v>
      </c>
      <c r="H8775" s="28">
        <v>109</v>
      </c>
      <c r="I8775" s="28">
        <v>12</v>
      </c>
      <c r="J8775" s="28">
        <v>7.4999999999999997E-3</v>
      </c>
      <c r="AI8775"/>
      <c r="AJ8775"/>
    </row>
    <row r="8776" spans="1:36" ht="14.5" x14ac:dyDescent="0.35">
      <c r="A8776" s="52">
        <f t="shared" si="425"/>
        <v>2016</v>
      </c>
      <c r="B8776" s="30">
        <f t="shared" si="426"/>
        <v>162</v>
      </c>
      <c r="C8776" s="4">
        <f t="shared" si="427"/>
        <v>24</v>
      </c>
      <c r="D8776" s="4" t="s">
        <v>815</v>
      </c>
      <c r="E8776" s="28">
        <v>607</v>
      </c>
      <c r="F8776" s="28">
        <v>456</v>
      </c>
      <c r="G8776" s="28">
        <v>5.9</v>
      </c>
      <c r="H8776" s="28">
        <v>109</v>
      </c>
      <c r="I8776" s="28">
        <v>12</v>
      </c>
      <c r="J8776" s="28">
        <v>6.7000000000000002E-3</v>
      </c>
      <c r="AI8776"/>
      <c r="AJ8776"/>
    </row>
    <row r="8777" spans="1:36" ht="14.5" x14ac:dyDescent="0.35">
      <c r="A8777" s="52">
        <f t="shared" si="425"/>
        <v>2016</v>
      </c>
      <c r="B8777" s="30">
        <f t="shared" si="426"/>
        <v>162</v>
      </c>
      <c r="C8777" s="4">
        <f t="shared" si="427"/>
        <v>24</v>
      </c>
      <c r="D8777" s="4" t="s">
        <v>815</v>
      </c>
      <c r="E8777" s="28">
        <v>607</v>
      </c>
      <c r="F8777" s="28">
        <v>456</v>
      </c>
      <c r="G8777" s="28">
        <v>5.9</v>
      </c>
      <c r="H8777" s="28">
        <v>109</v>
      </c>
      <c r="I8777" s="28">
        <v>12</v>
      </c>
      <c r="J8777" s="28">
        <v>9.2999999999999992E-3</v>
      </c>
      <c r="AI8777"/>
      <c r="AJ8777"/>
    </row>
    <row r="8778" spans="1:36" ht="14.5" x14ac:dyDescent="0.35">
      <c r="A8778" s="52">
        <f t="shared" si="425"/>
        <v>2016</v>
      </c>
      <c r="B8778" s="30">
        <f t="shared" si="426"/>
        <v>162</v>
      </c>
      <c r="C8778" s="4">
        <f t="shared" si="427"/>
        <v>24</v>
      </c>
      <c r="D8778" s="4" t="s">
        <v>815</v>
      </c>
      <c r="E8778" s="28">
        <v>607</v>
      </c>
      <c r="F8778" s="28">
        <v>456</v>
      </c>
      <c r="G8778" s="28">
        <v>5.9</v>
      </c>
      <c r="H8778" s="28">
        <v>109</v>
      </c>
      <c r="I8778" s="28">
        <v>12</v>
      </c>
      <c r="J8778" s="28">
        <v>7.6E-3</v>
      </c>
      <c r="AI8778"/>
      <c r="AJ8778"/>
    </row>
    <row r="8779" spans="1:36" ht="14.5" x14ac:dyDescent="0.35">
      <c r="A8779" s="52">
        <f t="shared" si="425"/>
        <v>2016</v>
      </c>
      <c r="B8779" s="30">
        <f t="shared" si="426"/>
        <v>162</v>
      </c>
      <c r="C8779" s="4">
        <f t="shared" si="427"/>
        <v>24</v>
      </c>
      <c r="D8779" s="4" t="s">
        <v>815</v>
      </c>
      <c r="E8779" s="28">
        <v>607</v>
      </c>
      <c r="F8779" s="28">
        <v>456</v>
      </c>
      <c r="G8779" s="28">
        <v>5.9</v>
      </c>
      <c r="H8779" s="28">
        <v>109</v>
      </c>
      <c r="I8779" s="28">
        <v>12</v>
      </c>
      <c r="J8779" s="28">
        <v>8.6999999999999994E-3</v>
      </c>
      <c r="AI8779"/>
      <c r="AJ8779"/>
    </row>
    <row r="8780" spans="1:36" ht="14.5" x14ac:dyDescent="0.35">
      <c r="A8780" s="52">
        <f t="shared" si="425"/>
        <v>2016</v>
      </c>
      <c r="B8780" s="30">
        <f t="shared" si="426"/>
        <v>162</v>
      </c>
      <c r="C8780" s="4">
        <f t="shared" si="427"/>
        <v>24</v>
      </c>
      <c r="D8780" s="4" t="s">
        <v>815</v>
      </c>
      <c r="E8780" s="28">
        <v>607</v>
      </c>
      <c r="F8780" s="28">
        <v>456</v>
      </c>
      <c r="G8780" s="28">
        <v>5.9</v>
      </c>
      <c r="H8780" s="28">
        <v>109</v>
      </c>
      <c r="I8780" s="28">
        <v>12</v>
      </c>
      <c r="J8780" s="28">
        <v>7.4999999999999997E-3</v>
      </c>
      <c r="AI8780"/>
      <c r="AJ8780"/>
    </row>
    <row r="8781" spans="1:36" ht="14.5" x14ac:dyDescent="0.35">
      <c r="A8781" s="52">
        <f t="shared" si="425"/>
        <v>2016</v>
      </c>
      <c r="B8781" s="30">
        <f t="shared" si="426"/>
        <v>162</v>
      </c>
      <c r="C8781" s="4">
        <f t="shared" si="427"/>
        <v>24</v>
      </c>
      <c r="D8781" s="4" t="s">
        <v>815</v>
      </c>
      <c r="E8781" s="28">
        <v>607</v>
      </c>
      <c r="F8781" s="28">
        <v>456</v>
      </c>
      <c r="G8781" s="28">
        <v>5.9</v>
      </c>
      <c r="H8781" s="28">
        <v>109</v>
      </c>
      <c r="I8781" s="28">
        <v>12</v>
      </c>
      <c r="J8781" s="28">
        <v>9.1000000000000004E-3</v>
      </c>
      <c r="AI8781"/>
      <c r="AJ8781"/>
    </row>
    <row r="8782" spans="1:36" ht="14.5" x14ac:dyDescent="0.35">
      <c r="A8782" s="52">
        <f t="shared" si="425"/>
        <v>2016</v>
      </c>
      <c r="B8782" s="30">
        <f t="shared" si="426"/>
        <v>162</v>
      </c>
      <c r="C8782" s="4">
        <f t="shared" si="427"/>
        <v>24</v>
      </c>
      <c r="D8782" s="4" t="s">
        <v>815</v>
      </c>
      <c r="E8782" s="28">
        <v>607</v>
      </c>
      <c r="F8782" s="28">
        <v>456</v>
      </c>
      <c r="G8782" s="28">
        <v>5.9</v>
      </c>
      <c r="H8782" s="28">
        <v>217</v>
      </c>
      <c r="I8782" s="28">
        <v>12</v>
      </c>
      <c r="J8782" s="28">
        <v>1.3299999999999999E-2</v>
      </c>
      <c r="AI8782"/>
      <c r="AJ8782"/>
    </row>
    <row r="8783" spans="1:36" ht="14.5" x14ac:dyDescent="0.35">
      <c r="A8783" s="52">
        <f t="shared" si="425"/>
        <v>2016</v>
      </c>
      <c r="B8783" s="30">
        <f t="shared" si="426"/>
        <v>162</v>
      </c>
      <c r="C8783" s="4">
        <f t="shared" si="427"/>
        <v>24</v>
      </c>
      <c r="D8783" s="4" t="s">
        <v>815</v>
      </c>
      <c r="E8783" s="28">
        <v>607</v>
      </c>
      <c r="F8783" s="28">
        <v>456</v>
      </c>
      <c r="G8783" s="28">
        <v>5.9</v>
      </c>
      <c r="H8783" s="28">
        <v>217</v>
      </c>
      <c r="I8783" s="28">
        <v>12</v>
      </c>
      <c r="J8783" s="28">
        <v>1.0699999999999999E-2</v>
      </c>
      <c r="AI8783"/>
      <c r="AJ8783"/>
    </row>
    <row r="8784" spans="1:36" ht="14.5" x14ac:dyDescent="0.35">
      <c r="A8784" s="52">
        <f t="shared" si="425"/>
        <v>2016</v>
      </c>
      <c r="B8784" s="30">
        <f t="shared" si="426"/>
        <v>162</v>
      </c>
      <c r="C8784" s="4">
        <f t="shared" si="427"/>
        <v>24</v>
      </c>
      <c r="D8784" s="4" t="s">
        <v>815</v>
      </c>
      <c r="E8784" s="28">
        <v>607</v>
      </c>
      <c r="F8784" s="28">
        <v>456</v>
      </c>
      <c r="G8784" s="28">
        <v>5.9</v>
      </c>
      <c r="H8784" s="28">
        <v>217</v>
      </c>
      <c r="I8784" s="28">
        <v>12</v>
      </c>
      <c r="J8784" s="28">
        <v>1.7100000000000001E-2</v>
      </c>
      <c r="AI8784"/>
      <c r="AJ8784"/>
    </row>
    <row r="8785" spans="1:36" ht="14.5" x14ac:dyDescent="0.35">
      <c r="A8785" s="52">
        <f t="shared" si="425"/>
        <v>2016</v>
      </c>
      <c r="B8785" s="30">
        <f t="shared" si="426"/>
        <v>162</v>
      </c>
      <c r="C8785" s="4">
        <f t="shared" si="427"/>
        <v>24</v>
      </c>
      <c r="D8785" s="4" t="s">
        <v>815</v>
      </c>
      <c r="E8785" s="28">
        <v>607</v>
      </c>
      <c r="F8785" s="28">
        <v>456</v>
      </c>
      <c r="G8785" s="28">
        <v>5.9</v>
      </c>
      <c r="H8785" s="28">
        <v>217</v>
      </c>
      <c r="I8785" s="28">
        <v>12</v>
      </c>
      <c r="J8785" s="28">
        <v>1.1299999999999999E-2</v>
      </c>
      <c r="AI8785"/>
      <c r="AJ8785"/>
    </row>
    <row r="8786" spans="1:36" ht="14.5" x14ac:dyDescent="0.35">
      <c r="A8786" s="52">
        <f t="shared" si="425"/>
        <v>2016</v>
      </c>
      <c r="B8786" s="30">
        <f t="shared" si="426"/>
        <v>162</v>
      </c>
      <c r="C8786" s="4">
        <f t="shared" si="427"/>
        <v>24</v>
      </c>
      <c r="D8786" s="4" t="s">
        <v>815</v>
      </c>
      <c r="E8786" s="28">
        <v>607</v>
      </c>
      <c r="F8786" s="28">
        <v>456</v>
      </c>
      <c r="G8786" s="28">
        <v>5.9</v>
      </c>
      <c r="H8786" s="28">
        <v>217</v>
      </c>
      <c r="I8786" s="28">
        <v>12</v>
      </c>
      <c r="J8786" s="28">
        <v>1.2800000000000001E-2</v>
      </c>
      <c r="AI8786"/>
      <c r="AJ8786"/>
    </row>
    <row r="8787" spans="1:36" ht="14.5" x14ac:dyDescent="0.35">
      <c r="A8787" s="52">
        <f t="shared" si="425"/>
        <v>2016</v>
      </c>
      <c r="B8787" s="30">
        <f t="shared" si="426"/>
        <v>162</v>
      </c>
      <c r="C8787" s="4">
        <f t="shared" si="427"/>
        <v>24</v>
      </c>
      <c r="D8787" s="4" t="s">
        <v>815</v>
      </c>
      <c r="E8787" s="28">
        <v>607</v>
      </c>
      <c r="F8787" s="28">
        <v>456</v>
      </c>
      <c r="G8787" s="28">
        <v>5.9</v>
      </c>
      <c r="H8787" s="28">
        <v>217</v>
      </c>
      <c r="I8787" s="28">
        <v>12</v>
      </c>
      <c r="J8787" s="28">
        <v>1.11E-2</v>
      </c>
      <c r="AI8787"/>
      <c r="AJ8787"/>
    </row>
    <row r="8788" spans="1:36" ht="14.5" x14ac:dyDescent="0.35">
      <c r="A8788" s="52">
        <f t="shared" si="425"/>
        <v>2016</v>
      </c>
      <c r="B8788" s="30">
        <f t="shared" si="426"/>
        <v>162</v>
      </c>
      <c r="C8788" s="4">
        <f t="shared" si="427"/>
        <v>24</v>
      </c>
      <c r="D8788" s="4" t="s">
        <v>815</v>
      </c>
      <c r="E8788" s="28">
        <v>607</v>
      </c>
      <c r="F8788" s="28">
        <v>456</v>
      </c>
      <c r="G8788" s="28">
        <v>5.9</v>
      </c>
      <c r="H8788" s="28">
        <v>217</v>
      </c>
      <c r="I8788" s="28">
        <v>12</v>
      </c>
      <c r="J8788" s="28">
        <v>1.5699999999999999E-2</v>
      </c>
      <c r="AI8788"/>
      <c r="AJ8788"/>
    </row>
    <row r="8789" spans="1:36" ht="14.5" x14ac:dyDescent="0.35">
      <c r="A8789" s="52">
        <f t="shared" si="425"/>
        <v>2016</v>
      </c>
      <c r="B8789" s="30">
        <f t="shared" si="426"/>
        <v>162</v>
      </c>
      <c r="C8789" s="4">
        <f t="shared" si="427"/>
        <v>24</v>
      </c>
      <c r="D8789" s="4" t="s">
        <v>815</v>
      </c>
      <c r="E8789" s="28">
        <v>607</v>
      </c>
      <c r="F8789" s="28">
        <v>456</v>
      </c>
      <c r="G8789" s="28">
        <v>5.9</v>
      </c>
      <c r="H8789" s="28">
        <v>217</v>
      </c>
      <c r="I8789" s="28">
        <v>12</v>
      </c>
      <c r="J8789" s="28">
        <v>1.4200000000000001E-2</v>
      </c>
      <c r="AI8789"/>
      <c r="AJ8789"/>
    </row>
    <row r="8790" spans="1:36" ht="14.5" x14ac:dyDescent="0.35">
      <c r="A8790" s="52">
        <f t="shared" si="425"/>
        <v>2016</v>
      </c>
      <c r="B8790" s="30">
        <f t="shared" si="426"/>
        <v>162</v>
      </c>
      <c r="C8790" s="4">
        <f t="shared" si="427"/>
        <v>24</v>
      </c>
      <c r="D8790" s="4" t="s">
        <v>815</v>
      </c>
      <c r="E8790" s="28">
        <v>607</v>
      </c>
      <c r="F8790" s="28">
        <v>456</v>
      </c>
      <c r="G8790" s="28">
        <v>5.9</v>
      </c>
      <c r="H8790" s="28">
        <v>217</v>
      </c>
      <c r="I8790" s="28">
        <v>12</v>
      </c>
      <c r="J8790" s="28">
        <v>1.55E-2</v>
      </c>
      <c r="AI8790"/>
      <c r="AJ8790"/>
    </row>
    <row r="8791" spans="1:36" ht="14.5" x14ac:dyDescent="0.35">
      <c r="A8791" s="52">
        <f t="shared" si="425"/>
        <v>2016</v>
      </c>
      <c r="B8791" s="30">
        <f t="shared" si="426"/>
        <v>162</v>
      </c>
      <c r="C8791" s="4">
        <f t="shared" si="427"/>
        <v>24</v>
      </c>
      <c r="D8791" s="4" t="s">
        <v>815</v>
      </c>
      <c r="E8791" s="28">
        <v>607</v>
      </c>
      <c r="F8791" s="28">
        <v>456</v>
      </c>
      <c r="G8791" s="28">
        <v>5.9</v>
      </c>
      <c r="H8791" s="28">
        <v>217</v>
      </c>
      <c r="I8791" s="28">
        <v>12</v>
      </c>
      <c r="J8791" s="28">
        <v>1.14E-2</v>
      </c>
      <c r="AI8791"/>
      <c r="AJ8791"/>
    </row>
    <row r="8792" spans="1:36" ht="14.5" x14ac:dyDescent="0.35">
      <c r="A8792" s="52">
        <f t="shared" si="425"/>
        <v>2016</v>
      </c>
      <c r="B8792" s="30">
        <f t="shared" si="426"/>
        <v>162</v>
      </c>
      <c r="C8792" s="4">
        <f t="shared" si="427"/>
        <v>24</v>
      </c>
      <c r="D8792" s="4" t="s">
        <v>815</v>
      </c>
      <c r="E8792" s="28">
        <v>607</v>
      </c>
      <c r="F8792" s="28">
        <v>456</v>
      </c>
      <c r="G8792" s="28">
        <v>5.9</v>
      </c>
      <c r="H8792" s="28">
        <v>217</v>
      </c>
      <c r="I8792" s="28">
        <v>12</v>
      </c>
      <c r="J8792" s="28">
        <v>1.38E-2</v>
      </c>
      <c r="AI8792"/>
      <c r="AJ8792"/>
    </row>
    <row r="8793" spans="1:36" ht="14.5" x14ac:dyDescent="0.35">
      <c r="A8793" s="52">
        <f t="shared" si="425"/>
        <v>2016</v>
      </c>
      <c r="B8793" s="30">
        <f t="shared" si="426"/>
        <v>162</v>
      </c>
      <c r="C8793" s="4">
        <f t="shared" si="427"/>
        <v>24</v>
      </c>
      <c r="D8793" s="4" t="s">
        <v>815</v>
      </c>
      <c r="E8793" s="28">
        <v>607</v>
      </c>
      <c r="F8793" s="28">
        <v>456</v>
      </c>
      <c r="G8793" s="28">
        <v>5.9</v>
      </c>
      <c r="H8793" s="28">
        <v>217</v>
      </c>
      <c r="I8793" s="28">
        <v>12</v>
      </c>
      <c r="J8793" s="28">
        <v>1.1299999999999999E-2</v>
      </c>
      <c r="AI8793"/>
      <c r="AJ8793"/>
    </row>
    <row r="8794" spans="1:36" ht="14.5" x14ac:dyDescent="0.35">
      <c r="A8794" s="52">
        <f t="shared" si="425"/>
        <v>2016</v>
      </c>
      <c r="B8794" s="30">
        <f t="shared" si="426"/>
        <v>162</v>
      </c>
      <c r="C8794" s="4">
        <f t="shared" si="427"/>
        <v>24</v>
      </c>
      <c r="D8794" s="4" t="s">
        <v>815</v>
      </c>
      <c r="E8794" s="28">
        <v>607</v>
      </c>
      <c r="F8794" s="28">
        <v>456</v>
      </c>
      <c r="G8794" s="28">
        <v>5.9</v>
      </c>
      <c r="H8794" s="28">
        <v>217</v>
      </c>
      <c r="I8794" s="28">
        <v>12</v>
      </c>
      <c r="J8794" s="28">
        <v>1.5699999999999999E-2</v>
      </c>
      <c r="AI8794"/>
      <c r="AJ8794"/>
    </row>
    <row r="8795" spans="1:36" ht="14.5" x14ac:dyDescent="0.35">
      <c r="A8795" s="52">
        <f t="shared" si="425"/>
        <v>2016</v>
      </c>
      <c r="B8795" s="30">
        <f t="shared" si="426"/>
        <v>162</v>
      </c>
      <c r="C8795" s="4">
        <f t="shared" si="427"/>
        <v>24</v>
      </c>
      <c r="D8795" s="4" t="s">
        <v>815</v>
      </c>
      <c r="E8795" s="28">
        <v>607</v>
      </c>
      <c r="F8795" s="28">
        <v>456</v>
      </c>
      <c r="G8795" s="28">
        <v>5.9</v>
      </c>
      <c r="H8795" s="28">
        <v>217</v>
      </c>
      <c r="I8795" s="28">
        <v>12</v>
      </c>
      <c r="J8795" s="28">
        <v>1.29E-2</v>
      </c>
      <c r="AI8795"/>
      <c r="AJ8795"/>
    </row>
    <row r="8796" spans="1:36" ht="14.5" x14ac:dyDescent="0.35">
      <c r="A8796" s="52">
        <f t="shared" si="425"/>
        <v>2016</v>
      </c>
      <c r="B8796" s="30">
        <f t="shared" si="426"/>
        <v>162</v>
      </c>
      <c r="C8796" s="4">
        <f t="shared" si="427"/>
        <v>24</v>
      </c>
      <c r="D8796" s="4" t="s">
        <v>815</v>
      </c>
      <c r="E8796" s="28">
        <v>607</v>
      </c>
      <c r="F8796" s="28">
        <v>456</v>
      </c>
      <c r="G8796" s="28">
        <v>5.9</v>
      </c>
      <c r="H8796" s="28">
        <v>217</v>
      </c>
      <c r="I8796" s="28">
        <v>12</v>
      </c>
      <c r="J8796" s="28">
        <v>1.6199999999999999E-2</v>
      </c>
      <c r="AI8796"/>
      <c r="AJ8796"/>
    </row>
    <row r="8797" spans="1:36" ht="14.5" x14ac:dyDescent="0.35">
      <c r="A8797" s="52">
        <f t="shared" si="425"/>
        <v>2016</v>
      </c>
      <c r="B8797" s="30">
        <f t="shared" si="426"/>
        <v>162</v>
      </c>
      <c r="C8797" s="4">
        <f t="shared" si="427"/>
        <v>24</v>
      </c>
      <c r="D8797" s="4" t="s">
        <v>815</v>
      </c>
      <c r="E8797" s="28">
        <v>607</v>
      </c>
      <c r="F8797" s="28">
        <v>456</v>
      </c>
      <c r="G8797" s="28">
        <v>5.9</v>
      </c>
      <c r="H8797" s="28">
        <v>217</v>
      </c>
      <c r="I8797" s="28">
        <v>12</v>
      </c>
      <c r="J8797" s="28">
        <v>1.3100000000000001E-2</v>
      </c>
      <c r="AI8797"/>
      <c r="AJ8797"/>
    </row>
    <row r="8798" spans="1:36" ht="14.5" x14ac:dyDescent="0.35">
      <c r="A8798" s="52">
        <f t="shared" si="425"/>
        <v>2016</v>
      </c>
      <c r="B8798" s="30">
        <f t="shared" si="426"/>
        <v>162</v>
      </c>
      <c r="C8798" s="4">
        <f t="shared" si="427"/>
        <v>24</v>
      </c>
      <c r="D8798" s="4" t="s">
        <v>815</v>
      </c>
      <c r="E8798" s="28">
        <v>607</v>
      </c>
      <c r="F8798" s="28">
        <v>456</v>
      </c>
      <c r="G8798" s="28">
        <v>5.9</v>
      </c>
      <c r="H8798" s="28">
        <v>217</v>
      </c>
      <c r="I8798" s="28">
        <v>12</v>
      </c>
      <c r="J8798" s="28">
        <v>1.11E-2</v>
      </c>
      <c r="AI8798"/>
      <c r="AJ8798"/>
    </row>
    <row r="8799" spans="1:36" ht="14.5" x14ac:dyDescent="0.35">
      <c r="A8799" s="52">
        <f t="shared" si="425"/>
        <v>2016</v>
      </c>
      <c r="B8799" s="30">
        <f t="shared" si="426"/>
        <v>162</v>
      </c>
      <c r="C8799" s="4">
        <f t="shared" si="427"/>
        <v>24</v>
      </c>
      <c r="D8799" s="4" t="s">
        <v>815</v>
      </c>
      <c r="E8799" s="28">
        <v>607</v>
      </c>
      <c r="F8799" s="28">
        <v>456</v>
      </c>
      <c r="G8799" s="28">
        <v>5.9</v>
      </c>
      <c r="H8799" s="28">
        <v>217</v>
      </c>
      <c r="I8799" s="28">
        <v>12</v>
      </c>
      <c r="J8799" s="28">
        <v>1.6199999999999999E-2</v>
      </c>
      <c r="AI8799"/>
      <c r="AJ8799"/>
    </row>
    <row r="8800" spans="1:36" ht="14.5" x14ac:dyDescent="0.35">
      <c r="A8800" s="52">
        <f t="shared" si="425"/>
        <v>2016</v>
      </c>
      <c r="B8800" s="30">
        <f t="shared" si="426"/>
        <v>162</v>
      </c>
      <c r="C8800" s="4">
        <f t="shared" si="427"/>
        <v>24</v>
      </c>
      <c r="D8800" s="4" t="s">
        <v>815</v>
      </c>
      <c r="E8800" s="28">
        <v>607</v>
      </c>
      <c r="F8800" s="28">
        <v>456</v>
      </c>
      <c r="G8800" s="28">
        <v>5.9</v>
      </c>
      <c r="H8800" s="28">
        <v>217</v>
      </c>
      <c r="I8800" s="28">
        <v>12</v>
      </c>
      <c r="J8800" s="28">
        <v>1.3299999999999999E-2</v>
      </c>
      <c r="AI8800"/>
      <c r="AJ8800"/>
    </row>
    <row r="8801" spans="1:36" ht="14.5" x14ac:dyDescent="0.35">
      <c r="A8801" s="52">
        <f t="shared" si="425"/>
        <v>2016</v>
      </c>
      <c r="B8801" s="30">
        <f t="shared" si="426"/>
        <v>162</v>
      </c>
      <c r="C8801" s="4">
        <f t="shared" si="427"/>
        <v>24</v>
      </c>
      <c r="D8801" s="4" t="s">
        <v>815</v>
      </c>
      <c r="E8801" s="28">
        <v>606</v>
      </c>
      <c r="F8801" s="28">
        <v>456</v>
      </c>
      <c r="G8801" s="28">
        <v>5.9</v>
      </c>
      <c r="H8801" s="28">
        <v>109</v>
      </c>
      <c r="I8801" s="28">
        <v>13</v>
      </c>
      <c r="J8801" s="28">
        <v>1.4E-2</v>
      </c>
      <c r="AI8801"/>
      <c r="AJ8801"/>
    </row>
    <row r="8802" spans="1:36" ht="14.5" x14ac:dyDescent="0.35">
      <c r="A8802" s="52">
        <f t="shared" si="425"/>
        <v>2016</v>
      </c>
      <c r="B8802" s="30">
        <f t="shared" si="426"/>
        <v>162</v>
      </c>
      <c r="C8802" s="4">
        <f t="shared" si="427"/>
        <v>24</v>
      </c>
      <c r="D8802" s="4" t="s">
        <v>815</v>
      </c>
      <c r="E8802" s="28">
        <v>606</v>
      </c>
      <c r="F8802" s="28">
        <v>456</v>
      </c>
      <c r="G8802" s="28">
        <v>5.9</v>
      </c>
      <c r="H8802" s="28">
        <v>109</v>
      </c>
      <c r="I8802" s="28">
        <v>13</v>
      </c>
      <c r="J8802" s="28">
        <v>1.41E-2</v>
      </c>
      <c r="AI8802"/>
      <c r="AJ8802"/>
    </row>
    <row r="8803" spans="1:36" ht="14.5" x14ac:dyDescent="0.35">
      <c r="A8803" s="52">
        <f t="shared" si="425"/>
        <v>2016</v>
      </c>
      <c r="B8803" s="30">
        <f t="shared" si="426"/>
        <v>162</v>
      </c>
      <c r="C8803" s="4">
        <f t="shared" si="427"/>
        <v>24</v>
      </c>
      <c r="D8803" s="4" t="s">
        <v>815</v>
      </c>
      <c r="E8803" s="28">
        <v>606</v>
      </c>
      <c r="F8803" s="28">
        <v>456</v>
      </c>
      <c r="G8803" s="28">
        <v>5.9</v>
      </c>
      <c r="H8803" s="28">
        <v>109</v>
      </c>
      <c r="I8803" s="28">
        <v>13</v>
      </c>
      <c r="J8803" s="28">
        <v>1.5100000000000001E-2</v>
      </c>
      <c r="AI8803"/>
      <c r="AJ8803"/>
    </row>
    <row r="8804" spans="1:36" ht="14.5" x14ac:dyDescent="0.35">
      <c r="A8804" s="52">
        <f t="shared" si="425"/>
        <v>2016</v>
      </c>
      <c r="B8804" s="30">
        <f t="shared" si="426"/>
        <v>162</v>
      </c>
      <c r="C8804" s="4">
        <f t="shared" si="427"/>
        <v>24</v>
      </c>
      <c r="D8804" s="4" t="s">
        <v>815</v>
      </c>
      <c r="E8804" s="28">
        <v>606</v>
      </c>
      <c r="F8804" s="28">
        <v>456</v>
      </c>
      <c r="G8804" s="28">
        <v>5.9</v>
      </c>
      <c r="H8804" s="28">
        <v>109</v>
      </c>
      <c r="I8804" s="28">
        <v>13</v>
      </c>
      <c r="J8804" s="28">
        <v>1.3299999999999999E-2</v>
      </c>
      <c r="AI8804"/>
      <c r="AJ8804"/>
    </row>
    <row r="8805" spans="1:36" ht="14.5" x14ac:dyDescent="0.35">
      <c r="A8805" s="52">
        <f t="shared" si="425"/>
        <v>2016</v>
      </c>
      <c r="B8805" s="30">
        <f t="shared" si="426"/>
        <v>162</v>
      </c>
      <c r="C8805" s="4">
        <f t="shared" si="427"/>
        <v>24</v>
      </c>
      <c r="D8805" s="4" t="s">
        <v>815</v>
      </c>
      <c r="E8805" s="28">
        <v>606</v>
      </c>
      <c r="F8805" s="28">
        <v>456</v>
      </c>
      <c r="G8805" s="28">
        <v>5.9</v>
      </c>
      <c r="H8805" s="28">
        <v>109</v>
      </c>
      <c r="I8805" s="28">
        <v>13</v>
      </c>
      <c r="J8805" s="28">
        <v>1.43E-2</v>
      </c>
      <c r="AI8805"/>
      <c r="AJ8805"/>
    </row>
    <row r="8806" spans="1:36" ht="14.5" x14ac:dyDescent="0.35">
      <c r="A8806" s="52">
        <f t="shared" si="425"/>
        <v>2016</v>
      </c>
      <c r="B8806" s="30">
        <f t="shared" si="426"/>
        <v>162</v>
      </c>
      <c r="C8806" s="4">
        <f t="shared" si="427"/>
        <v>24</v>
      </c>
      <c r="D8806" s="4" t="s">
        <v>815</v>
      </c>
      <c r="E8806" s="28">
        <v>606</v>
      </c>
      <c r="F8806" s="28">
        <v>456</v>
      </c>
      <c r="G8806" s="28">
        <v>5.9</v>
      </c>
      <c r="H8806" s="28">
        <v>109</v>
      </c>
      <c r="I8806" s="28">
        <v>13</v>
      </c>
      <c r="J8806" s="28">
        <v>1.5299999999999999E-2</v>
      </c>
      <c r="AI8806"/>
      <c r="AJ8806"/>
    </row>
    <row r="8807" spans="1:36" ht="14.5" x14ac:dyDescent="0.35">
      <c r="A8807" s="52">
        <f t="shared" si="425"/>
        <v>2016</v>
      </c>
      <c r="B8807" s="30">
        <f t="shared" si="426"/>
        <v>162</v>
      </c>
      <c r="C8807" s="4">
        <f t="shared" si="427"/>
        <v>24</v>
      </c>
      <c r="D8807" s="4" t="s">
        <v>815</v>
      </c>
      <c r="E8807" s="28">
        <v>606</v>
      </c>
      <c r="F8807" s="28">
        <v>456</v>
      </c>
      <c r="G8807" s="28">
        <v>5.9</v>
      </c>
      <c r="H8807" s="28">
        <v>109</v>
      </c>
      <c r="I8807" s="28">
        <v>13</v>
      </c>
      <c r="J8807" s="28">
        <v>1.21E-2</v>
      </c>
      <c r="AI8807"/>
      <c r="AJ8807"/>
    </row>
    <row r="8808" spans="1:36" ht="14.5" x14ac:dyDescent="0.35">
      <c r="A8808" s="52">
        <f t="shared" si="425"/>
        <v>2016</v>
      </c>
      <c r="B8808" s="30">
        <f t="shared" si="426"/>
        <v>162</v>
      </c>
      <c r="C8808" s="4">
        <f t="shared" si="427"/>
        <v>24</v>
      </c>
      <c r="D8808" s="4" t="s">
        <v>815</v>
      </c>
      <c r="E8808" s="28">
        <v>606</v>
      </c>
      <c r="F8808" s="28">
        <v>456</v>
      </c>
      <c r="G8808" s="28">
        <v>5.9</v>
      </c>
      <c r="H8808" s="28">
        <v>109</v>
      </c>
      <c r="I8808" s="28">
        <v>13</v>
      </c>
      <c r="J8808" s="28">
        <v>1.2800000000000001E-2</v>
      </c>
      <c r="AI8808"/>
      <c r="AJ8808"/>
    </row>
    <row r="8809" spans="1:36" ht="14.5" x14ac:dyDescent="0.35">
      <c r="A8809" s="52">
        <f t="shared" si="425"/>
        <v>2016</v>
      </c>
      <c r="B8809" s="30">
        <f t="shared" si="426"/>
        <v>162</v>
      </c>
      <c r="C8809" s="4">
        <f t="shared" si="427"/>
        <v>24</v>
      </c>
      <c r="D8809" s="4" t="s">
        <v>815</v>
      </c>
      <c r="E8809" s="28">
        <v>606</v>
      </c>
      <c r="F8809" s="28">
        <v>456</v>
      </c>
      <c r="G8809" s="28">
        <v>5.9</v>
      </c>
      <c r="H8809" s="28">
        <v>109</v>
      </c>
      <c r="I8809" s="28">
        <v>13</v>
      </c>
      <c r="J8809" s="28">
        <v>1.3899999999999999E-2</v>
      </c>
      <c r="AI8809"/>
      <c r="AJ8809"/>
    </row>
    <row r="8810" spans="1:36" ht="14.5" x14ac:dyDescent="0.35">
      <c r="A8810" s="52">
        <f t="shared" si="425"/>
        <v>2016</v>
      </c>
      <c r="B8810" s="30">
        <f t="shared" si="426"/>
        <v>162</v>
      </c>
      <c r="C8810" s="4">
        <f t="shared" si="427"/>
        <v>24</v>
      </c>
      <c r="D8810" s="4" t="s">
        <v>815</v>
      </c>
      <c r="E8810" s="28">
        <v>606</v>
      </c>
      <c r="F8810" s="28">
        <v>456</v>
      </c>
      <c r="G8810" s="28">
        <v>5.9</v>
      </c>
      <c r="H8810" s="28">
        <v>109</v>
      </c>
      <c r="I8810" s="28">
        <v>13</v>
      </c>
      <c r="J8810" s="28">
        <v>1.23E-2</v>
      </c>
      <c r="AI8810"/>
      <c r="AJ8810"/>
    </row>
    <row r="8811" spans="1:36" ht="14.5" x14ac:dyDescent="0.35">
      <c r="A8811" s="52">
        <f t="shared" si="425"/>
        <v>2016</v>
      </c>
      <c r="B8811" s="30">
        <f t="shared" si="426"/>
        <v>162</v>
      </c>
      <c r="C8811" s="4">
        <f t="shared" si="427"/>
        <v>24</v>
      </c>
      <c r="D8811" s="4" t="s">
        <v>815</v>
      </c>
      <c r="E8811" s="28">
        <v>606</v>
      </c>
      <c r="F8811" s="28">
        <v>456</v>
      </c>
      <c r="G8811" s="28">
        <v>5.9</v>
      </c>
      <c r="H8811" s="28">
        <v>109</v>
      </c>
      <c r="I8811" s="28">
        <v>13</v>
      </c>
      <c r="J8811" s="28">
        <v>1.0800000000000001E-2</v>
      </c>
      <c r="AI8811"/>
      <c r="AJ8811"/>
    </row>
    <row r="8812" spans="1:36" ht="14.5" x14ac:dyDescent="0.35">
      <c r="A8812" s="52">
        <f t="shared" si="425"/>
        <v>2016</v>
      </c>
      <c r="B8812" s="30">
        <f t="shared" si="426"/>
        <v>162</v>
      </c>
      <c r="C8812" s="4">
        <f t="shared" si="427"/>
        <v>24</v>
      </c>
      <c r="D8812" s="4" t="s">
        <v>815</v>
      </c>
      <c r="E8812" s="28">
        <v>606</v>
      </c>
      <c r="F8812" s="28">
        <v>456</v>
      </c>
      <c r="G8812" s="28">
        <v>5.9</v>
      </c>
      <c r="H8812" s="28">
        <v>109</v>
      </c>
      <c r="I8812" s="28">
        <v>13</v>
      </c>
      <c r="J8812" s="28">
        <v>1.24E-2</v>
      </c>
      <c r="AI8812"/>
      <c r="AJ8812"/>
    </row>
    <row r="8813" spans="1:36" ht="14.5" x14ac:dyDescent="0.35">
      <c r="A8813" s="52">
        <f t="shared" si="425"/>
        <v>2016</v>
      </c>
      <c r="B8813" s="30">
        <f t="shared" si="426"/>
        <v>162</v>
      </c>
      <c r="C8813" s="4">
        <f t="shared" si="427"/>
        <v>24</v>
      </c>
      <c r="D8813" s="4" t="s">
        <v>815</v>
      </c>
      <c r="E8813" s="28">
        <v>606</v>
      </c>
      <c r="F8813" s="28">
        <v>456</v>
      </c>
      <c r="G8813" s="28">
        <v>5.9</v>
      </c>
      <c r="H8813" s="28">
        <v>109</v>
      </c>
      <c r="I8813" s="28">
        <v>13</v>
      </c>
      <c r="J8813" s="28">
        <v>1.38E-2</v>
      </c>
      <c r="AI8813"/>
      <c r="AJ8813"/>
    </row>
    <row r="8814" spans="1:36" ht="14.5" x14ac:dyDescent="0.35">
      <c r="A8814" s="52">
        <f t="shared" si="425"/>
        <v>2016</v>
      </c>
      <c r="B8814" s="30">
        <f t="shared" si="426"/>
        <v>162</v>
      </c>
      <c r="C8814" s="4">
        <f t="shared" si="427"/>
        <v>24</v>
      </c>
      <c r="D8814" s="4" t="s">
        <v>815</v>
      </c>
      <c r="E8814" s="28">
        <v>606</v>
      </c>
      <c r="F8814" s="28">
        <v>456</v>
      </c>
      <c r="G8814" s="28">
        <v>5.9</v>
      </c>
      <c r="H8814" s="28">
        <v>109</v>
      </c>
      <c r="I8814" s="28">
        <v>13</v>
      </c>
      <c r="J8814" s="28">
        <v>1.2999999999999999E-2</v>
      </c>
      <c r="AI8814"/>
      <c r="AJ8814"/>
    </row>
    <row r="8815" spans="1:36" ht="14.5" x14ac:dyDescent="0.35">
      <c r="A8815" s="52">
        <f t="shared" si="425"/>
        <v>2016</v>
      </c>
      <c r="B8815" s="30">
        <f t="shared" si="426"/>
        <v>162</v>
      </c>
      <c r="C8815" s="4">
        <f t="shared" si="427"/>
        <v>24</v>
      </c>
      <c r="D8815" s="4" t="s">
        <v>815</v>
      </c>
      <c r="E8815" s="28">
        <v>606</v>
      </c>
      <c r="F8815" s="28">
        <v>456</v>
      </c>
      <c r="G8815" s="28">
        <v>5.9</v>
      </c>
      <c r="H8815" s="28">
        <v>109</v>
      </c>
      <c r="I8815" s="28">
        <v>13</v>
      </c>
      <c r="J8815" s="28">
        <v>1.5100000000000001E-2</v>
      </c>
      <c r="AI8815"/>
      <c r="AJ8815"/>
    </row>
    <row r="8816" spans="1:36" ht="14.5" x14ac:dyDescent="0.35">
      <c r="A8816" s="52">
        <f t="shared" si="425"/>
        <v>2016</v>
      </c>
      <c r="B8816" s="30">
        <f t="shared" si="426"/>
        <v>162</v>
      </c>
      <c r="C8816" s="4">
        <f t="shared" si="427"/>
        <v>24</v>
      </c>
      <c r="D8816" s="4" t="s">
        <v>815</v>
      </c>
      <c r="E8816" s="28">
        <v>606</v>
      </c>
      <c r="F8816" s="28">
        <v>456</v>
      </c>
      <c r="G8816" s="28">
        <v>5.9</v>
      </c>
      <c r="H8816" s="28">
        <v>109</v>
      </c>
      <c r="I8816" s="28">
        <v>13</v>
      </c>
      <c r="J8816" s="28">
        <v>1.3599999999999999E-2</v>
      </c>
      <c r="AI8816"/>
      <c r="AJ8816"/>
    </row>
    <row r="8817" spans="1:36" ht="14.5" x14ac:dyDescent="0.35">
      <c r="A8817" s="52">
        <f t="shared" si="425"/>
        <v>2016</v>
      </c>
      <c r="B8817" s="30">
        <f t="shared" si="426"/>
        <v>162</v>
      </c>
      <c r="C8817" s="4">
        <f t="shared" si="427"/>
        <v>24</v>
      </c>
      <c r="D8817" s="4" t="s">
        <v>815</v>
      </c>
      <c r="E8817" s="28">
        <v>606</v>
      </c>
      <c r="F8817" s="28">
        <v>456</v>
      </c>
      <c r="G8817" s="28">
        <v>5.9</v>
      </c>
      <c r="H8817" s="28">
        <v>109</v>
      </c>
      <c r="I8817" s="28">
        <v>13</v>
      </c>
      <c r="J8817" s="28">
        <v>1.34E-2</v>
      </c>
      <c r="AI8817"/>
      <c r="AJ8817"/>
    </row>
    <row r="8818" spans="1:36" ht="14.5" x14ac:dyDescent="0.35">
      <c r="A8818" s="52">
        <f t="shared" si="425"/>
        <v>2016</v>
      </c>
      <c r="B8818" s="30">
        <f t="shared" si="426"/>
        <v>162</v>
      </c>
      <c r="C8818" s="4">
        <f t="shared" si="427"/>
        <v>24</v>
      </c>
      <c r="D8818" s="4" t="s">
        <v>815</v>
      </c>
      <c r="E8818" s="28">
        <v>606</v>
      </c>
      <c r="F8818" s="28">
        <v>456</v>
      </c>
      <c r="G8818" s="28">
        <v>5.9</v>
      </c>
      <c r="H8818" s="28">
        <v>109</v>
      </c>
      <c r="I8818" s="28">
        <v>13</v>
      </c>
      <c r="J8818" s="28">
        <v>1.52E-2</v>
      </c>
      <c r="AI8818"/>
      <c r="AJ8818"/>
    </row>
    <row r="8819" spans="1:36" ht="14.5" x14ac:dyDescent="0.35">
      <c r="A8819" s="52">
        <f t="shared" si="425"/>
        <v>2016</v>
      </c>
      <c r="B8819" s="30">
        <f t="shared" si="426"/>
        <v>162</v>
      </c>
      <c r="C8819" s="4">
        <f t="shared" si="427"/>
        <v>24</v>
      </c>
      <c r="D8819" s="4" t="s">
        <v>815</v>
      </c>
      <c r="E8819" s="28">
        <v>606</v>
      </c>
      <c r="F8819" s="28">
        <v>456</v>
      </c>
      <c r="G8819" s="28">
        <v>5.9</v>
      </c>
      <c r="H8819" s="28">
        <v>109</v>
      </c>
      <c r="I8819" s="28">
        <v>13</v>
      </c>
      <c r="J8819" s="28">
        <v>1.5599999999999999E-2</v>
      </c>
      <c r="AI8819"/>
      <c r="AJ8819"/>
    </row>
    <row r="8820" spans="1:36" ht="14.5" x14ac:dyDescent="0.35">
      <c r="A8820" s="52">
        <f t="shared" si="425"/>
        <v>2016</v>
      </c>
      <c r="B8820" s="30">
        <f t="shared" si="426"/>
        <v>162</v>
      </c>
      <c r="C8820" s="4">
        <f t="shared" si="427"/>
        <v>24</v>
      </c>
      <c r="D8820" s="4" t="s">
        <v>815</v>
      </c>
      <c r="E8820" s="28">
        <v>606</v>
      </c>
      <c r="F8820" s="28">
        <v>456</v>
      </c>
      <c r="G8820" s="28">
        <v>5.9</v>
      </c>
      <c r="H8820" s="28">
        <v>109</v>
      </c>
      <c r="I8820" s="28">
        <v>13</v>
      </c>
      <c r="J8820" s="28">
        <v>1.41E-2</v>
      </c>
      <c r="AI8820"/>
      <c r="AJ8820"/>
    </row>
    <row r="8821" spans="1:36" ht="14.5" x14ac:dyDescent="0.35">
      <c r="A8821" s="52">
        <f t="shared" si="425"/>
        <v>2016</v>
      </c>
      <c r="B8821" s="30">
        <f t="shared" si="426"/>
        <v>162</v>
      </c>
      <c r="C8821" s="4">
        <f t="shared" si="427"/>
        <v>24</v>
      </c>
      <c r="D8821" s="4" t="s">
        <v>815</v>
      </c>
      <c r="E8821" s="28">
        <v>606</v>
      </c>
      <c r="F8821" s="28">
        <v>456</v>
      </c>
      <c r="G8821" s="28">
        <v>5.9</v>
      </c>
      <c r="H8821" s="28">
        <v>109</v>
      </c>
      <c r="I8821" s="28">
        <v>13</v>
      </c>
      <c r="J8821" s="28">
        <v>1.2699999999999999E-2</v>
      </c>
      <c r="AI8821"/>
      <c r="AJ8821"/>
    </row>
    <row r="8822" spans="1:36" ht="14.5" x14ac:dyDescent="0.35">
      <c r="A8822" s="52">
        <f t="shared" si="425"/>
        <v>2016</v>
      </c>
      <c r="B8822" s="30">
        <f t="shared" si="426"/>
        <v>162</v>
      </c>
      <c r="C8822" s="4">
        <f t="shared" si="427"/>
        <v>24</v>
      </c>
      <c r="D8822" s="4" t="s">
        <v>815</v>
      </c>
      <c r="E8822" s="28">
        <v>606</v>
      </c>
      <c r="F8822" s="28">
        <v>456</v>
      </c>
      <c r="G8822" s="28">
        <v>5.9</v>
      </c>
      <c r="H8822" s="28">
        <v>109</v>
      </c>
      <c r="I8822" s="28">
        <v>13</v>
      </c>
      <c r="J8822" s="28">
        <v>1.3599999999999999E-2</v>
      </c>
      <c r="AI8822"/>
      <c r="AJ8822"/>
    </row>
    <row r="8823" spans="1:36" ht="14.5" x14ac:dyDescent="0.35">
      <c r="A8823" s="52">
        <f t="shared" si="425"/>
        <v>2016</v>
      </c>
      <c r="B8823" s="30">
        <f t="shared" si="426"/>
        <v>162</v>
      </c>
      <c r="C8823" s="4">
        <f t="shared" si="427"/>
        <v>24</v>
      </c>
      <c r="D8823" s="4" t="s">
        <v>815</v>
      </c>
      <c r="E8823" s="28">
        <v>606</v>
      </c>
      <c r="F8823" s="28">
        <v>456</v>
      </c>
      <c r="G8823" s="28">
        <v>5.9</v>
      </c>
      <c r="H8823" s="28">
        <v>109</v>
      </c>
      <c r="I8823" s="28">
        <v>13</v>
      </c>
      <c r="J8823" s="28">
        <v>1.6899999999999998E-2</v>
      </c>
      <c r="AI8823"/>
      <c r="AJ8823"/>
    </row>
    <row r="8824" spans="1:36" ht="14.5" x14ac:dyDescent="0.35">
      <c r="A8824" s="52">
        <f t="shared" si="425"/>
        <v>2016</v>
      </c>
      <c r="B8824" s="30">
        <f t="shared" si="426"/>
        <v>162</v>
      </c>
      <c r="C8824" s="4">
        <f t="shared" si="427"/>
        <v>24</v>
      </c>
      <c r="D8824" s="4" t="s">
        <v>815</v>
      </c>
      <c r="E8824" s="28">
        <v>606</v>
      </c>
      <c r="F8824" s="28">
        <v>456</v>
      </c>
      <c r="G8824" s="28">
        <v>5.9</v>
      </c>
      <c r="H8824" s="28">
        <v>109</v>
      </c>
      <c r="I8824" s="28">
        <v>13</v>
      </c>
      <c r="J8824" s="28">
        <v>1.4800000000000001E-2</v>
      </c>
      <c r="AI8824"/>
      <c r="AJ8824"/>
    </row>
    <row r="8825" spans="1:36" ht="14.5" x14ac:dyDescent="0.35">
      <c r="A8825" s="52">
        <f t="shared" si="425"/>
        <v>2016</v>
      </c>
      <c r="B8825" s="30">
        <f t="shared" si="426"/>
        <v>162</v>
      </c>
      <c r="C8825" s="4">
        <f t="shared" si="427"/>
        <v>24</v>
      </c>
      <c r="D8825" s="4" t="s">
        <v>815</v>
      </c>
      <c r="E8825" s="28">
        <v>606</v>
      </c>
      <c r="F8825" s="28">
        <v>456</v>
      </c>
      <c r="G8825" s="28">
        <v>5.9</v>
      </c>
      <c r="H8825" s="28">
        <v>217</v>
      </c>
      <c r="I8825" s="28">
        <v>13</v>
      </c>
      <c r="J8825" s="28">
        <v>1.6199999999999999E-2</v>
      </c>
      <c r="AI8825"/>
      <c r="AJ8825"/>
    </row>
    <row r="8826" spans="1:36" ht="14.5" x14ac:dyDescent="0.35">
      <c r="A8826" s="52">
        <f t="shared" si="425"/>
        <v>2016</v>
      </c>
      <c r="B8826" s="30">
        <f t="shared" si="426"/>
        <v>162</v>
      </c>
      <c r="C8826" s="4">
        <f t="shared" si="427"/>
        <v>24</v>
      </c>
      <c r="D8826" s="4" t="s">
        <v>815</v>
      </c>
      <c r="E8826" s="28">
        <v>606</v>
      </c>
      <c r="F8826" s="28">
        <v>456</v>
      </c>
      <c r="G8826" s="28">
        <v>5.9</v>
      </c>
      <c r="H8826" s="28">
        <v>217</v>
      </c>
      <c r="I8826" s="28">
        <v>13</v>
      </c>
      <c r="J8826" s="28">
        <v>1.8200000000000001E-2</v>
      </c>
      <c r="AI8826"/>
      <c r="AJ8826"/>
    </row>
    <row r="8827" spans="1:36" ht="14.5" x14ac:dyDescent="0.35">
      <c r="A8827" s="52">
        <f t="shared" si="425"/>
        <v>2016</v>
      </c>
      <c r="B8827" s="30">
        <f t="shared" si="426"/>
        <v>162</v>
      </c>
      <c r="C8827" s="4">
        <f t="shared" si="427"/>
        <v>24</v>
      </c>
      <c r="D8827" s="4" t="s">
        <v>815</v>
      </c>
      <c r="E8827" s="28">
        <v>606</v>
      </c>
      <c r="F8827" s="28">
        <v>456</v>
      </c>
      <c r="G8827" s="28">
        <v>5.9</v>
      </c>
      <c r="H8827" s="28">
        <v>217</v>
      </c>
      <c r="I8827" s="28">
        <v>13</v>
      </c>
      <c r="J8827" s="28">
        <v>1.5900000000000001E-2</v>
      </c>
      <c r="AI8827"/>
      <c r="AJ8827"/>
    </row>
    <row r="8828" spans="1:36" ht="14.5" x14ac:dyDescent="0.35">
      <c r="A8828" s="52">
        <f t="shared" si="425"/>
        <v>2016</v>
      </c>
      <c r="B8828" s="30">
        <f t="shared" si="426"/>
        <v>162</v>
      </c>
      <c r="C8828" s="4">
        <f t="shared" si="427"/>
        <v>24</v>
      </c>
      <c r="D8828" s="4" t="s">
        <v>815</v>
      </c>
      <c r="E8828" s="28">
        <v>606</v>
      </c>
      <c r="F8828" s="28">
        <v>456</v>
      </c>
      <c r="G8828" s="28">
        <v>5.9</v>
      </c>
      <c r="H8828" s="28">
        <v>217</v>
      </c>
      <c r="I8828" s="28">
        <v>13</v>
      </c>
      <c r="J8828" s="28">
        <v>1.5900000000000001E-2</v>
      </c>
      <c r="AI8828"/>
      <c r="AJ8828"/>
    </row>
    <row r="8829" spans="1:36" ht="14.5" x14ac:dyDescent="0.35">
      <c r="A8829" s="52">
        <f t="shared" si="425"/>
        <v>2016</v>
      </c>
      <c r="B8829" s="30">
        <f t="shared" si="426"/>
        <v>162</v>
      </c>
      <c r="C8829" s="4">
        <f t="shared" si="427"/>
        <v>24</v>
      </c>
      <c r="D8829" s="4" t="s">
        <v>815</v>
      </c>
      <c r="E8829" s="28">
        <v>606</v>
      </c>
      <c r="F8829" s="28">
        <v>456</v>
      </c>
      <c r="G8829" s="28">
        <v>5.9</v>
      </c>
      <c r="H8829" s="28">
        <v>217</v>
      </c>
      <c r="I8829" s="28">
        <v>13</v>
      </c>
      <c r="J8829" s="28">
        <v>1.24E-2</v>
      </c>
      <c r="AI8829"/>
      <c r="AJ8829"/>
    </row>
    <row r="8830" spans="1:36" ht="14.5" x14ac:dyDescent="0.35">
      <c r="A8830" s="52">
        <f t="shared" si="425"/>
        <v>2016</v>
      </c>
      <c r="B8830" s="30">
        <f t="shared" si="426"/>
        <v>162</v>
      </c>
      <c r="C8830" s="4">
        <f t="shared" si="427"/>
        <v>24</v>
      </c>
      <c r="D8830" s="4" t="s">
        <v>815</v>
      </c>
      <c r="E8830" s="28">
        <v>606</v>
      </c>
      <c r="F8830" s="28">
        <v>456</v>
      </c>
      <c r="G8830" s="28">
        <v>5.9</v>
      </c>
      <c r="H8830" s="28">
        <v>217</v>
      </c>
      <c r="I8830" s="28">
        <v>13</v>
      </c>
      <c r="J8830" s="28">
        <v>1.47E-2</v>
      </c>
      <c r="AI8830"/>
      <c r="AJ8830"/>
    </row>
    <row r="8831" spans="1:36" ht="14.5" x14ac:dyDescent="0.35">
      <c r="A8831" s="52">
        <f t="shared" si="425"/>
        <v>2016</v>
      </c>
      <c r="B8831" s="30">
        <f t="shared" si="426"/>
        <v>162</v>
      </c>
      <c r="C8831" s="4">
        <f t="shared" si="427"/>
        <v>24</v>
      </c>
      <c r="D8831" s="4" t="s">
        <v>815</v>
      </c>
      <c r="E8831" s="28">
        <v>606</v>
      </c>
      <c r="F8831" s="28">
        <v>456</v>
      </c>
      <c r="G8831" s="28">
        <v>5.9</v>
      </c>
      <c r="H8831" s="28">
        <v>217</v>
      </c>
      <c r="I8831" s="28">
        <v>13</v>
      </c>
      <c r="J8831" s="28">
        <v>1.5699999999999999E-2</v>
      </c>
      <c r="AI8831"/>
      <c r="AJ8831"/>
    </row>
    <row r="8832" spans="1:36" ht="14.5" x14ac:dyDescent="0.35">
      <c r="A8832" s="52">
        <f t="shared" si="425"/>
        <v>2016</v>
      </c>
      <c r="B8832" s="30">
        <f t="shared" si="426"/>
        <v>162</v>
      </c>
      <c r="C8832" s="4">
        <f t="shared" si="427"/>
        <v>24</v>
      </c>
      <c r="D8832" s="4" t="s">
        <v>815</v>
      </c>
      <c r="E8832" s="28">
        <v>606</v>
      </c>
      <c r="F8832" s="28">
        <v>456</v>
      </c>
      <c r="G8832" s="28">
        <v>5.9</v>
      </c>
      <c r="H8832" s="28">
        <v>217</v>
      </c>
      <c r="I8832" s="28">
        <v>13</v>
      </c>
      <c r="J8832" s="28">
        <v>1.7399999999999999E-2</v>
      </c>
      <c r="AI8832"/>
      <c r="AJ8832"/>
    </row>
    <row r="8833" spans="1:36" ht="14.5" x14ac:dyDescent="0.35">
      <c r="A8833" s="52">
        <f t="shared" si="425"/>
        <v>2016</v>
      </c>
      <c r="B8833" s="30">
        <f t="shared" si="426"/>
        <v>162</v>
      </c>
      <c r="C8833" s="4">
        <f t="shared" si="427"/>
        <v>24</v>
      </c>
      <c r="D8833" s="4" t="s">
        <v>815</v>
      </c>
      <c r="E8833" s="28">
        <v>606</v>
      </c>
      <c r="F8833" s="28">
        <v>456</v>
      </c>
      <c r="G8833" s="28">
        <v>5.9</v>
      </c>
      <c r="H8833" s="28">
        <v>217</v>
      </c>
      <c r="I8833" s="28">
        <v>13</v>
      </c>
      <c r="J8833" s="28">
        <v>1.67E-2</v>
      </c>
      <c r="AI8833"/>
      <c r="AJ8833"/>
    </row>
    <row r="8834" spans="1:36" ht="14.5" x14ac:dyDescent="0.35">
      <c r="A8834" s="52">
        <f t="shared" ref="A8834:A8897" si="428">YEAR(D8834)</f>
        <v>2016</v>
      </c>
      <c r="B8834" s="30">
        <f t="shared" ref="B8834:B8897" si="429">D8834-DATE(YEAR(D8834),1,0)</f>
        <v>162</v>
      </c>
      <c r="C8834" s="4">
        <f t="shared" ref="C8834:C8897" si="430">WEEKNUM(D8834,1)</f>
        <v>24</v>
      </c>
      <c r="D8834" s="4" t="s">
        <v>815</v>
      </c>
      <c r="E8834" s="28">
        <v>606</v>
      </c>
      <c r="F8834" s="28">
        <v>456</v>
      </c>
      <c r="G8834" s="28">
        <v>5.9</v>
      </c>
      <c r="H8834" s="28">
        <v>217</v>
      </c>
      <c r="I8834" s="28">
        <v>13</v>
      </c>
      <c r="J8834" s="28">
        <v>2.2599999999999999E-2</v>
      </c>
      <c r="AI8834"/>
      <c r="AJ8834"/>
    </row>
    <row r="8835" spans="1:36" ht="14.5" x14ac:dyDescent="0.35">
      <c r="A8835" s="52">
        <f t="shared" si="428"/>
        <v>2016</v>
      </c>
      <c r="B8835" s="30">
        <f t="shared" si="429"/>
        <v>162</v>
      </c>
      <c r="C8835" s="4">
        <f t="shared" si="430"/>
        <v>24</v>
      </c>
      <c r="D8835" s="4" t="s">
        <v>815</v>
      </c>
      <c r="E8835" s="28">
        <v>607</v>
      </c>
      <c r="F8835" s="28">
        <v>456</v>
      </c>
      <c r="G8835" s="28">
        <v>5.9</v>
      </c>
      <c r="H8835" s="28">
        <v>109</v>
      </c>
      <c r="I8835" s="28">
        <v>13</v>
      </c>
      <c r="J8835" s="28">
        <v>8.6E-3</v>
      </c>
      <c r="AI8835"/>
      <c r="AJ8835"/>
    </row>
    <row r="8836" spans="1:36" ht="14.5" x14ac:dyDescent="0.35">
      <c r="A8836" s="52">
        <f t="shared" si="428"/>
        <v>2016</v>
      </c>
      <c r="B8836" s="30">
        <f t="shared" si="429"/>
        <v>162</v>
      </c>
      <c r="C8836" s="4">
        <f t="shared" si="430"/>
        <v>24</v>
      </c>
      <c r="D8836" s="4" t="s">
        <v>815</v>
      </c>
      <c r="E8836" s="28">
        <v>607</v>
      </c>
      <c r="F8836" s="28">
        <v>456</v>
      </c>
      <c r="G8836" s="28">
        <v>5.9</v>
      </c>
      <c r="H8836" s="28">
        <v>109</v>
      </c>
      <c r="I8836" s="28">
        <v>13</v>
      </c>
      <c r="J8836" s="28">
        <v>1.0999999999999999E-2</v>
      </c>
      <c r="AI8836"/>
      <c r="AJ8836"/>
    </row>
    <row r="8837" spans="1:36" ht="14.5" x14ac:dyDescent="0.35">
      <c r="A8837" s="52">
        <f t="shared" si="428"/>
        <v>2016</v>
      </c>
      <c r="B8837" s="30">
        <f t="shared" si="429"/>
        <v>162</v>
      </c>
      <c r="C8837" s="4">
        <f t="shared" si="430"/>
        <v>24</v>
      </c>
      <c r="D8837" s="4" t="s">
        <v>815</v>
      </c>
      <c r="E8837" s="28">
        <v>607</v>
      </c>
      <c r="F8837" s="28">
        <v>456</v>
      </c>
      <c r="G8837" s="28">
        <v>5.9</v>
      </c>
      <c r="H8837" s="28">
        <v>109</v>
      </c>
      <c r="I8837" s="28">
        <v>13</v>
      </c>
      <c r="J8837" s="28">
        <v>7.6E-3</v>
      </c>
      <c r="AI8837"/>
      <c r="AJ8837"/>
    </row>
    <row r="8838" spans="1:36" ht="14.5" x14ac:dyDescent="0.35">
      <c r="A8838" s="52">
        <f t="shared" si="428"/>
        <v>2016</v>
      </c>
      <c r="B8838" s="30">
        <f t="shared" si="429"/>
        <v>162</v>
      </c>
      <c r="C8838" s="4">
        <f t="shared" si="430"/>
        <v>24</v>
      </c>
      <c r="D8838" s="4" t="s">
        <v>815</v>
      </c>
      <c r="E8838" s="28">
        <v>607</v>
      </c>
      <c r="F8838" s="28">
        <v>456</v>
      </c>
      <c r="G8838" s="28">
        <v>5.9</v>
      </c>
      <c r="H8838" s="28">
        <v>109</v>
      </c>
      <c r="I8838" s="28">
        <v>13</v>
      </c>
      <c r="J8838" s="28">
        <v>1.0699999999999999E-2</v>
      </c>
      <c r="AI8838"/>
      <c r="AJ8838"/>
    </row>
    <row r="8839" spans="1:36" ht="14.5" x14ac:dyDescent="0.35">
      <c r="A8839" s="52">
        <f t="shared" si="428"/>
        <v>2016</v>
      </c>
      <c r="B8839" s="30">
        <f t="shared" si="429"/>
        <v>162</v>
      </c>
      <c r="C8839" s="4">
        <f t="shared" si="430"/>
        <v>24</v>
      </c>
      <c r="D8839" s="4" t="s">
        <v>815</v>
      </c>
      <c r="E8839" s="28">
        <v>607</v>
      </c>
      <c r="F8839" s="28">
        <v>456</v>
      </c>
      <c r="G8839" s="28">
        <v>5.9</v>
      </c>
      <c r="H8839" s="28">
        <v>109</v>
      </c>
      <c r="I8839" s="28">
        <v>13</v>
      </c>
      <c r="J8839" s="28">
        <v>9.1000000000000004E-3</v>
      </c>
      <c r="AI8839"/>
      <c r="AJ8839"/>
    </row>
    <row r="8840" spans="1:36" ht="14.5" x14ac:dyDescent="0.35">
      <c r="A8840" s="52">
        <f t="shared" si="428"/>
        <v>2016</v>
      </c>
      <c r="B8840" s="30">
        <f t="shared" si="429"/>
        <v>162</v>
      </c>
      <c r="C8840" s="4">
        <f t="shared" si="430"/>
        <v>24</v>
      </c>
      <c r="D8840" s="4" t="s">
        <v>815</v>
      </c>
      <c r="E8840" s="28">
        <v>607</v>
      </c>
      <c r="F8840" s="28">
        <v>456</v>
      </c>
      <c r="G8840" s="28">
        <v>5.9</v>
      </c>
      <c r="H8840" s="28">
        <v>109</v>
      </c>
      <c r="I8840" s="28">
        <v>13</v>
      </c>
      <c r="J8840" s="28">
        <v>1.0500000000000001E-2</v>
      </c>
      <c r="AI8840"/>
      <c r="AJ8840"/>
    </row>
    <row r="8841" spans="1:36" ht="14.5" x14ac:dyDescent="0.35">
      <c r="A8841" s="52">
        <f t="shared" si="428"/>
        <v>2016</v>
      </c>
      <c r="B8841" s="30">
        <f t="shared" si="429"/>
        <v>162</v>
      </c>
      <c r="C8841" s="4">
        <f t="shared" si="430"/>
        <v>24</v>
      </c>
      <c r="D8841" s="4" t="s">
        <v>815</v>
      </c>
      <c r="E8841" s="28">
        <v>607</v>
      </c>
      <c r="F8841" s="28">
        <v>456</v>
      </c>
      <c r="G8841" s="28">
        <v>5.9</v>
      </c>
      <c r="H8841" s="28">
        <v>109</v>
      </c>
      <c r="I8841" s="28">
        <v>13</v>
      </c>
      <c r="J8841" s="28">
        <v>8.5000000000000006E-3</v>
      </c>
      <c r="AI8841"/>
      <c r="AJ8841"/>
    </row>
    <row r="8842" spans="1:36" ht="14.5" x14ac:dyDescent="0.35">
      <c r="A8842" s="52">
        <f t="shared" si="428"/>
        <v>2016</v>
      </c>
      <c r="B8842" s="30">
        <f t="shared" si="429"/>
        <v>162</v>
      </c>
      <c r="C8842" s="4">
        <f t="shared" si="430"/>
        <v>24</v>
      </c>
      <c r="D8842" s="4" t="s">
        <v>815</v>
      </c>
      <c r="E8842" s="28">
        <v>607</v>
      </c>
      <c r="F8842" s="28">
        <v>456</v>
      </c>
      <c r="G8842" s="28">
        <v>5.9</v>
      </c>
      <c r="H8842" s="28">
        <v>109</v>
      </c>
      <c r="I8842" s="28">
        <v>13</v>
      </c>
      <c r="J8842" s="28">
        <v>7.7000000000000002E-3</v>
      </c>
      <c r="AI8842"/>
      <c r="AJ8842"/>
    </row>
    <row r="8843" spans="1:36" ht="14.5" x14ac:dyDescent="0.35">
      <c r="A8843" s="52">
        <f t="shared" si="428"/>
        <v>2016</v>
      </c>
      <c r="B8843" s="30">
        <f t="shared" si="429"/>
        <v>162</v>
      </c>
      <c r="C8843" s="4">
        <f t="shared" si="430"/>
        <v>24</v>
      </c>
      <c r="D8843" s="4" t="s">
        <v>815</v>
      </c>
      <c r="E8843" s="28">
        <v>607</v>
      </c>
      <c r="F8843" s="28">
        <v>456</v>
      </c>
      <c r="G8843" s="28">
        <v>5.9</v>
      </c>
      <c r="H8843" s="28">
        <v>109</v>
      </c>
      <c r="I8843" s="28">
        <v>13</v>
      </c>
      <c r="J8843" s="28">
        <v>8.6999999999999994E-3</v>
      </c>
      <c r="AI8843"/>
      <c r="AJ8843"/>
    </row>
    <row r="8844" spans="1:36" ht="14.5" x14ac:dyDescent="0.35">
      <c r="A8844" s="52">
        <f t="shared" si="428"/>
        <v>2016</v>
      </c>
      <c r="B8844" s="30">
        <f t="shared" si="429"/>
        <v>162</v>
      </c>
      <c r="C8844" s="4">
        <f t="shared" si="430"/>
        <v>24</v>
      </c>
      <c r="D8844" s="4" t="s">
        <v>815</v>
      </c>
      <c r="E8844" s="28">
        <v>607</v>
      </c>
      <c r="F8844" s="28">
        <v>456</v>
      </c>
      <c r="G8844" s="28">
        <v>5.9</v>
      </c>
      <c r="H8844" s="28">
        <v>109</v>
      </c>
      <c r="I8844" s="28">
        <v>13</v>
      </c>
      <c r="J8844" s="28">
        <v>1.03E-2</v>
      </c>
      <c r="AI8844"/>
      <c r="AJ8844"/>
    </row>
    <row r="8845" spans="1:36" ht="14.5" x14ac:dyDescent="0.35">
      <c r="A8845" s="52">
        <f t="shared" si="428"/>
        <v>2016</v>
      </c>
      <c r="B8845" s="30">
        <f t="shared" si="429"/>
        <v>162</v>
      </c>
      <c r="C8845" s="4">
        <f t="shared" si="430"/>
        <v>24</v>
      </c>
      <c r="D8845" s="4" t="s">
        <v>815</v>
      </c>
      <c r="E8845" s="28">
        <v>607</v>
      </c>
      <c r="F8845" s="28">
        <v>456</v>
      </c>
      <c r="G8845" s="28">
        <v>5.9</v>
      </c>
      <c r="H8845" s="28">
        <v>109</v>
      </c>
      <c r="I8845" s="28">
        <v>13</v>
      </c>
      <c r="J8845" s="28">
        <v>9.4000000000000004E-3</v>
      </c>
      <c r="AI8845"/>
      <c r="AJ8845"/>
    </row>
    <row r="8846" spans="1:36" ht="14.5" x14ac:dyDescent="0.35">
      <c r="A8846" s="52">
        <f t="shared" si="428"/>
        <v>2016</v>
      </c>
      <c r="B8846" s="30">
        <f t="shared" si="429"/>
        <v>162</v>
      </c>
      <c r="C8846" s="4">
        <f t="shared" si="430"/>
        <v>24</v>
      </c>
      <c r="D8846" s="4" t="s">
        <v>815</v>
      </c>
      <c r="E8846" s="28">
        <v>607</v>
      </c>
      <c r="F8846" s="28">
        <v>456</v>
      </c>
      <c r="G8846" s="28">
        <v>5.9</v>
      </c>
      <c r="H8846" s="28">
        <v>109</v>
      </c>
      <c r="I8846" s="28">
        <v>13</v>
      </c>
      <c r="J8846" s="28">
        <v>8.5000000000000006E-3</v>
      </c>
      <c r="AI8846"/>
      <c r="AJ8846"/>
    </row>
    <row r="8847" spans="1:36" ht="14.5" x14ac:dyDescent="0.35">
      <c r="A8847" s="52">
        <f t="shared" si="428"/>
        <v>2016</v>
      </c>
      <c r="B8847" s="30">
        <f t="shared" si="429"/>
        <v>162</v>
      </c>
      <c r="C8847" s="4">
        <f t="shared" si="430"/>
        <v>24</v>
      </c>
      <c r="D8847" s="4" t="s">
        <v>815</v>
      </c>
      <c r="E8847" s="28">
        <v>607</v>
      </c>
      <c r="F8847" s="28">
        <v>456</v>
      </c>
      <c r="G8847" s="28">
        <v>5.9</v>
      </c>
      <c r="H8847" s="28">
        <v>109</v>
      </c>
      <c r="I8847" s="28">
        <v>13</v>
      </c>
      <c r="J8847" s="28">
        <v>8.0000000000000002E-3</v>
      </c>
      <c r="AI8847"/>
      <c r="AJ8847"/>
    </row>
    <row r="8848" spans="1:36" ht="14.5" x14ac:dyDescent="0.35">
      <c r="A8848" s="52">
        <f t="shared" si="428"/>
        <v>2016</v>
      </c>
      <c r="B8848" s="30">
        <f t="shared" si="429"/>
        <v>162</v>
      </c>
      <c r="C8848" s="4">
        <f t="shared" si="430"/>
        <v>24</v>
      </c>
      <c r="D8848" s="4" t="s">
        <v>815</v>
      </c>
      <c r="E8848" s="28">
        <v>607</v>
      </c>
      <c r="F8848" s="28">
        <v>456</v>
      </c>
      <c r="G8848" s="28">
        <v>5.9</v>
      </c>
      <c r="H8848" s="28">
        <v>109</v>
      </c>
      <c r="I8848" s="28">
        <v>13</v>
      </c>
      <c r="J8848" s="28">
        <v>9.7000000000000003E-3</v>
      </c>
      <c r="AI8848"/>
      <c r="AJ8848"/>
    </row>
    <row r="8849" spans="1:36" ht="14.5" x14ac:dyDescent="0.35">
      <c r="A8849" s="52">
        <f t="shared" si="428"/>
        <v>2016</v>
      </c>
      <c r="B8849" s="30">
        <f t="shared" si="429"/>
        <v>162</v>
      </c>
      <c r="C8849" s="4">
        <f t="shared" si="430"/>
        <v>24</v>
      </c>
      <c r="D8849" s="4" t="s">
        <v>815</v>
      </c>
      <c r="E8849" s="28">
        <v>607</v>
      </c>
      <c r="F8849" s="28">
        <v>456</v>
      </c>
      <c r="G8849" s="28">
        <v>5.9</v>
      </c>
      <c r="H8849" s="28">
        <v>109</v>
      </c>
      <c r="I8849" s="28">
        <v>13</v>
      </c>
      <c r="J8849" s="28">
        <v>9.1000000000000004E-3</v>
      </c>
      <c r="AI8849"/>
      <c r="AJ8849"/>
    </row>
    <row r="8850" spans="1:36" ht="14.5" x14ac:dyDescent="0.35">
      <c r="A8850" s="52">
        <f t="shared" si="428"/>
        <v>2016</v>
      </c>
      <c r="B8850" s="30">
        <f t="shared" si="429"/>
        <v>162</v>
      </c>
      <c r="C8850" s="4">
        <f t="shared" si="430"/>
        <v>24</v>
      </c>
      <c r="D8850" s="4" t="s">
        <v>815</v>
      </c>
      <c r="E8850" s="28">
        <v>607</v>
      </c>
      <c r="F8850" s="28">
        <v>456</v>
      </c>
      <c r="G8850" s="28">
        <v>5.9</v>
      </c>
      <c r="H8850" s="28">
        <v>109</v>
      </c>
      <c r="I8850" s="28">
        <v>13</v>
      </c>
      <c r="J8850" s="28">
        <v>9.1999999999999998E-3</v>
      </c>
      <c r="AI8850"/>
      <c r="AJ8850"/>
    </row>
    <row r="8851" spans="1:36" ht="14.5" x14ac:dyDescent="0.35">
      <c r="A8851" s="52">
        <f t="shared" si="428"/>
        <v>2016</v>
      </c>
      <c r="B8851" s="30">
        <f t="shared" si="429"/>
        <v>162</v>
      </c>
      <c r="C8851" s="4">
        <f t="shared" si="430"/>
        <v>24</v>
      </c>
      <c r="D8851" s="4" t="s">
        <v>815</v>
      </c>
      <c r="E8851" s="28">
        <v>607</v>
      </c>
      <c r="F8851" s="28">
        <v>456</v>
      </c>
      <c r="G8851" s="28">
        <v>5.9</v>
      </c>
      <c r="H8851" s="28">
        <v>109</v>
      </c>
      <c r="I8851" s="28">
        <v>13</v>
      </c>
      <c r="J8851" s="28">
        <v>8.0999999999999996E-3</v>
      </c>
      <c r="AI8851"/>
      <c r="AJ8851"/>
    </row>
    <row r="8852" spans="1:36" ht="14.5" x14ac:dyDescent="0.35">
      <c r="A8852" s="52">
        <f t="shared" si="428"/>
        <v>2016</v>
      </c>
      <c r="B8852" s="30">
        <f t="shared" si="429"/>
        <v>162</v>
      </c>
      <c r="C8852" s="4">
        <f t="shared" si="430"/>
        <v>24</v>
      </c>
      <c r="D8852" s="4" t="s">
        <v>815</v>
      </c>
      <c r="E8852" s="28">
        <v>607</v>
      </c>
      <c r="F8852" s="28">
        <v>456</v>
      </c>
      <c r="G8852" s="28">
        <v>5.9</v>
      </c>
      <c r="H8852" s="28">
        <v>109</v>
      </c>
      <c r="I8852" s="28">
        <v>13</v>
      </c>
      <c r="J8852" s="28">
        <v>9.5999999999999992E-3</v>
      </c>
      <c r="AI8852"/>
      <c r="AJ8852"/>
    </row>
    <row r="8853" spans="1:36" ht="14.5" x14ac:dyDescent="0.35">
      <c r="A8853" s="52">
        <f t="shared" si="428"/>
        <v>2016</v>
      </c>
      <c r="B8853" s="30">
        <f t="shared" si="429"/>
        <v>162</v>
      </c>
      <c r="C8853" s="4">
        <f t="shared" si="430"/>
        <v>24</v>
      </c>
      <c r="D8853" s="4" t="s">
        <v>815</v>
      </c>
      <c r="E8853" s="28">
        <v>607</v>
      </c>
      <c r="F8853" s="28">
        <v>456</v>
      </c>
      <c r="G8853" s="28">
        <v>5.9</v>
      </c>
      <c r="H8853" s="28">
        <v>109</v>
      </c>
      <c r="I8853" s="28">
        <v>13</v>
      </c>
      <c r="J8853" s="28">
        <v>8.8000000000000005E-3</v>
      </c>
      <c r="AI8853"/>
      <c r="AJ8853"/>
    </row>
    <row r="8854" spans="1:36" ht="14.5" x14ac:dyDescent="0.35">
      <c r="A8854" s="52">
        <f t="shared" si="428"/>
        <v>2016</v>
      </c>
      <c r="B8854" s="30">
        <f t="shared" si="429"/>
        <v>162</v>
      </c>
      <c r="C8854" s="4">
        <f t="shared" si="430"/>
        <v>24</v>
      </c>
      <c r="D8854" s="4" t="s">
        <v>815</v>
      </c>
      <c r="E8854" s="28">
        <v>607</v>
      </c>
      <c r="F8854" s="28">
        <v>456</v>
      </c>
      <c r="G8854" s="28">
        <v>5.9</v>
      </c>
      <c r="H8854" s="28">
        <v>109</v>
      </c>
      <c r="I8854" s="28">
        <v>13</v>
      </c>
      <c r="J8854" s="28">
        <v>1.0200000000000001E-2</v>
      </c>
      <c r="AI8854"/>
      <c r="AJ8854"/>
    </row>
    <row r="8855" spans="1:36" ht="14.5" x14ac:dyDescent="0.35">
      <c r="A8855" s="52">
        <f t="shared" si="428"/>
        <v>2016</v>
      </c>
      <c r="B8855" s="30">
        <f t="shared" si="429"/>
        <v>162</v>
      </c>
      <c r="C8855" s="4">
        <f t="shared" si="430"/>
        <v>24</v>
      </c>
      <c r="D8855" s="4" t="s">
        <v>815</v>
      </c>
      <c r="E8855" s="28">
        <v>607</v>
      </c>
      <c r="F8855" s="28">
        <v>456</v>
      </c>
      <c r="G8855" s="28">
        <v>5.9</v>
      </c>
      <c r="H8855" s="28">
        <v>109</v>
      </c>
      <c r="I8855" s="28">
        <v>13</v>
      </c>
      <c r="J8855" s="28">
        <v>8.6E-3</v>
      </c>
      <c r="AI8855"/>
      <c r="AJ8855"/>
    </row>
    <row r="8856" spans="1:36" ht="14.5" x14ac:dyDescent="0.35">
      <c r="A8856" s="52">
        <f t="shared" si="428"/>
        <v>2016</v>
      </c>
      <c r="B8856" s="30">
        <f t="shared" si="429"/>
        <v>162</v>
      </c>
      <c r="C8856" s="4">
        <f t="shared" si="430"/>
        <v>24</v>
      </c>
      <c r="D8856" s="4" t="s">
        <v>815</v>
      </c>
      <c r="E8856" s="28">
        <v>607</v>
      </c>
      <c r="F8856" s="28">
        <v>456</v>
      </c>
      <c r="G8856" s="28">
        <v>5.9</v>
      </c>
      <c r="H8856" s="28">
        <v>109</v>
      </c>
      <c r="I8856" s="28">
        <v>13</v>
      </c>
      <c r="J8856" s="28">
        <v>8.6E-3</v>
      </c>
      <c r="AI8856"/>
      <c r="AJ8856"/>
    </row>
    <row r="8857" spans="1:36" ht="14.5" x14ac:dyDescent="0.35">
      <c r="A8857" s="52">
        <f t="shared" si="428"/>
        <v>2016</v>
      </c>
      <c r="B8857" s="30">
        <f t="shared" si="429"/>
        <v>162</v>
      </c>
      <c r="C8857" s="4">
        <f t="shared" si="430"/>
        <v>24</v>
      </c>
      <c r="D8857" s="4" t="s">
        <v>815</v>
      </c>
      <c r="E8857" s="28">
        <v>607</v>
      </c>
      <c r="F8857" s="28">
        <v>456</v>
      </c>
      <c r="G8857" s="28">
        <v>5.9</v>
      </c>
      <c r="H8857" s="28">
        <v>109</v>
      </c>
      <c r="I8857" s="28">
        <v>13</v>
      </c>
      <c r="J8857" s="28">
        <v>8.3999999999999995E-3</v>
      </c>
      <c r="AI8857"/>
      <c r="AJ8857"/>
    </row>
    <row r="8858" spans="1:36" ht="14.5" x14ac:dyDescent="0.35">
      <c r="A8858" s="52">
        <f t="shared" si="428"/>
        <v>2016</v>
      </c>
      <c r="B8858" s="30">
        <f t="shared" si="429"/>
        <v>162</v>
      </c>
      <c r="C8858" s="4">
        <f t="shared" si="430"/>
        <v>24</v>
      </c>
      <c r="D8858" s="4" t="s">
        <v>815</v>
      </c>
      <c r="E8858" s="28">
        <v>607</v>
      </c>
      <c r="F8858" s="28">
        <v>456</v>
      </c>
      <c r="G8858" s="28">
        <v>5.9</v>
      </c>
      <c r="H8858" s="28">
        <v>109</v>
      </c>
      <c r="I8858" s="28">
        <v>13</v>
      </c>
      <c r="J8858" s="28">
        <v>8.2000000000000007E-3</v>
      </c>
      <c r="AI8858"/>
      <c r="AJ8858"/>
    </row>
    <row r="8859" spans="1:36" ht="14.5" x14ac:dyDescent="0.35">
      <c r="A8859" s="52">
        <f t="shared" si="428"/>
        <v>2016</v>
      </c>
      <c r="B8859" s="30">
        <f t="shared" si="429"/>
        <v>162</v>
      </c>
      <c r="C8859" s="4">
        <f t="shared" si="430"/>
        <v>24</v>
      </c>
      <c r="D8859" s="4" t="s">
        <v>815</v>
      </c>
      <c r="E8859" s="28">
        <v>607</v>
      </c>
      <c r="F8859" s="28">
        <v>456</v>
      </c>
      <c r="G8859" s="28">
        <v>5.9</v>
      </c>
      <c r="H8859" s="28">
        <v>217</v>
      </c>
      <c r="I8859" s="28">
        <v>13</v>
      </c>
      <c r="J8859" s="28">
        <v>1.4999999999999999E-2</v>
      </c>
      <c r="AI8859"/>
      <c r="AJ8859"/>
    </row>
    <row r="8860" spans="1:36" ht="14.5" x14ac:dyDescent="0.35">
      <c r="A8860" s="52">
        <f t="shared" si="428"/>
        <v>2016</v>
      </c>
      <c r="B8860" s="30">
        <f t="shared" si="429"/>
        <v>162</v>
      </c>
      <c r="C8860" s="4">
        <f t="shared" si="430"/>
        <v>24</v>
      </c>
      <c r="D8860" s="4" t="s">
        <v>815</v>
      </c>
      <c r="E8860" s="28">
        <v>607</v>
      </c>
      <c r="F8860" s="28">
        <v>456</v>
      </c>
      <c r="G8860" s="28">
        <v>5.9</v>
      </c>
      <c r="H8860" s="28">
        <v>217</v>
      </c>
      <c r="I8860" s="28">
        <v>13</v>
      </c>
      <c r="J8860" s="28">
        <v>1.2699999999999999E-2</v>
      </c>
      <c r="AI8860"/>
      <c r="AJ8860"/>
    </row>
    <row r="8861" spans="1:36" ht="14.5" x14ac:dyDescent="0.35">
      <c r="A8861" s="52">
        <f t="shared" si="428"/>
        <v>2016</v>
      </c>
      <c r="B8861" s="30">
        <f t="shared" si="429"/>
        <v>162</v>
      </c>
      <c r="C8861" s="4">
        <f t="shared" si="430"/>
        <v>24</v>
      </c>
      <c r="D8861" s="4" t="s">
        <v>815</v>
      </c>
      <c r="E8861" s="28">
        <v>607</v>
      </c>
      <c r="F8861" s="28">
        <v>456</v>
      </c>
      <c r="G8861" s="28">
        <v>5.9</v>
      </c>
      <c r="H8861" s="28">
        <v>217</v>
      </c>
      <c r="I8861" s="28">
        <v>13</v>
      </c>
      <c r="J8861" s="28">
        <v>1.61E-2</v>
      </c>
      <c r="AI8861"/>
      <c r="AJ8861"/>
    </row>
    <row r="8862" spans="1:36" ht="14.5" x14ac:dyDescent="0.35">
      <c r="A8862" s="52">
        <f t="shared" si="428"/>
        <v>2016</v>
      </c>
      <c r="B8862" s="30">
        <f t="shared" si="429"/>
        <v>162</v>
      </c>
      <c r="C8862" s="4">
        <f t="shared" si="430"/>
        <v>24</v>
      </c>
      <c r="D8862" s="4" t="s">
        <v>815</v>
      </c>
      <c r="E8862" s="28">
        <v>607</v>
      </c>
      <c r="F8862" s="28">
        <v>456</v>
      </c>
      <c r="G8862" s="28">
        <v>5.9</v>
      </c>
      <c r="H8862" s="28">
        <v>217</v>
      </c>
      <c r="I8862" s="28">
        <v>13</v>
      </c>
      <c r="J8862" s="28">
        <v>1.21E-2</v>
      </c>
      <c r="AI8862"/>
      <c r="AJ8862"/>
    </row>
    <row r="8863" spans="1:36" ht="14.5" x14ac:dyDescent="0.35">
      <c r="A8863" s="52">
        <f t="shared" si="428"/>
        <v>2016</v>
      </c>
      <c r="B8863" s="30">
        <f t="shared" si="429"/>
        <v>162</v>
      </c>
      <c r="C8863" s="4">
        <f t="shared" si="430"/>
        <v>24</v>
      </c>
      <c r="D8863" s="4" t="s">
        <v>815</v>
      </c>
      <c r="E8863" s="28">
        <v>607</v>
      </c>
      <c r="F8863" s="28">
        <v>456</v>
      </c>
      <c r="G8863" s="28">
        <v>5.9</v>
      </c>
      <c r="H8863" s="28">
        <v>217</v>
      </c>
      <c r="I8863" s="28">
        <v>13</v>
      </c>
      <c r="J8863" s="28">
        <v>1.66E-2</v>
      </c>
      <c r="AI8863"/>
      <c r="AJ8863"/>
    </row>
    <row r="8864" spans="1:36" ht="14.5" x14ac:dyDescent="0.35">
      <c r="A8864" s="52">
        <f t="shared" si="428"/>
        <v>2016</v>
      </c>
      <c r="B8864" s="30">
        <f t="shared" si="429"/>
        <v>162</v>
      </c>
      <c r="C8864" s="4">
        <f t="shared" si="430"/>
        <v>24</v>
      </c>
      <c r="D8864" s="4" t="s">
        <v>815</v>
      </c>
      <c r="E8864" s="28">
        <v>607</v>
      </c>
      <c r="F8864" s="28">
        <v>456</v>
      </c>
      <c r="G8864" s="28">
        <v>5.9</v>
      </c>
      <c r="H8864" s="28">
        <v>217</v>
      </c>
      <c r="I8864" s="28">
        <v>13</v>
      </c>
      <c r="J8864" s="28">
        <v>1.37E-2</v>
      </c>
      <c r="AI8864"/>
      <c r="AJ8864"/>
    </row>
    <row r="8865" spans="1:36" ht="14.5" x14ac:dyDescent="0.35">
      <c r="A8865" s="52">
        <f t="shared" si="428"/>
        <v>2016</v>
      </c>
      <c r="B8865" s="30">
        <f t="shared" si="429"/>
        <v>162</v>
      </c>
      <c r="C8865" s="4">
        <f t="shared" si="430"/>
        <v>24</v>
      </c>
      <c r="D8865" s="4" t="s">
        <v>815</v>
      </c>
      <c r="E8865" s="28">
        <v>607</v>
      </c>
      <c r="F8865" s="28">
        <v>456</v>
      </c>
      <c r="G8865" s="28">
        <v>5.9</v>
      </c>
      <c r="H8865" s="28">
        <v>217</v>
      </c>
      <c r="I8865" s="28">
        <v>13</v>
      </c>
      <c r="J8865" s="28">
        <v>1.37E-2</v>
      </c>
      <c r="AI8865"/>
      <c r="AJ8865"/>
    </row>
    <row r="8866" spans="1:36" ht="14.5" x14ac:dyDescent="0.35">
      <c r="A8866" s="52">
        <f t="shared" si="428"/>
        <v>2016</v>
      </c>
      <c r="B8866" s="30">
        <f t="shared" si="429"/>
        <v>162</v>
      </c>
      <c r="C8866" s="4">
        <f t="shared" si="430"/>
        <v>24</v>
      </c>
      <c r="D8866" s="4" t="s">
        <v>815</v>
      </c>
      <c r="E8866" s="28">
        <v>607</v>
      </c>
      <c r="F8866" s="28">
        <v>456</v>
      </c>
      <c r="G8866" s="28">
        <v>5.9</v>
      </c>
      <c r="H8866" s="28">
        <v>217</v>
      </c>
      <c r="I8866" s="28">
        <v>13</v>
      </c>
      <c r="J8866" s="28">
        <v>1.3599999999999999E-2</v>
      </c>
      <c r="AI8866"/>
      <c r="AJ8866"/>
    </row>
    <row r="8867" spans="1:36" ht="14.5" x14ac:dyDescent="0.35">
      <c r="A8867" s="52">
        <f t="shared" si="428"/>
        <v>2016</v>
      </c>
      <c r="B8867" s="30">
        <f t="shared" si="429"/>
        <v>162</v>
      </c>
      <c r="C8867" s="4">
        <f t="shared" si="430"/>
        <v>24</v>
      </c>
      <c r="D8867" s="4" t="s">
        <v>815</v>
      </c>
      <c r="E8867" s="28">
        <v>607</v>
      </c>
      <c r="F8867" s="28">
        <v>456</v>
      </c>
      <c r="G8867" s="28">
        <v>5.9</v>
      </c>
      <c r="H8867" s="28">
        <v>217</v>
      </c>
      <c r="I8867" s="28">
        <v>13</v>
      </c>
      <c r="J8867" s="28">
        <v>1.3899999999999999E-2</v>
      </c>
      <c r="AI8867"/>
      <c r="AJ8867"/>
    </row>
    <row r="8868" spans="1:36" ht="14.5" x14ac:dyDescent="0.35">
      <c r="A8868" s="52">
        <f t="shared" si="428"/>
        <v>2016</v>
      </c>
      <c r="B8868" s="30">
        <f t="shared" si="429"/>
        <v>162</v>
      </c>
      <c r="C8868" s="4">
        <f t="shared" si="430"/>
        <v>24</v>
      </c>
      <c r="D8868" s="4" t="s">
        <v>815</v>
      </c>
      <c r="E8868" s="28">
        <v>607</v>
      </c>
      <c r="F8868" s="28">
        <v>456</v>
      </c>
      <c r="G8868" s="28">
        <v>5.9</v>
      </c>
      <c r="H8868" s="28">
        <v>217</v>
      </c>
      <c r="I8868" s="28">
        <v>13</v>
      </c>
      <c r="J8868" s="28">
        <v>1.61E-2</v>
      </c>
      <c r="AI8868"/>
      <c r="AJ8868"/>
    </row>
    <row r="8869" spans="1:36" ht="14.5" x14ac:dyDescent="0.35">
      <c r="A8869" s="52">
        <f t="shared" si="428"/>
        <v>2016</v>
      </c>
      <c r="B8869" s="30">
        <f t="shared" si="429"/>
        <v>162</v>
      </c>
      <c r="C8869" s="4">
        <f t="shared" si="430"/>
        <v>24</v>
      </c>
      <c r="D8869" s="4" t="s">
        <v>815</v>
      </c>
      <c r="E8869" s="28">
        <v>607</v>
      </c>
      <c r="F8869" s="28">
        <v>456</v>
      </c>
      <c r="G8869" s="28">
        <v>5.9</v>
      </c>
      <c r="H8869" s="28">
        <v>217</v>
      </c>
      <c r="I8869" s="28">
        <v>13</v>
      </c>
      <c r="J8869" s="28">
        <v>1.6E-2</v>
      </c>
      <c r="AI8869"/>
      <c r="AJ8869"/>
    </row>
    <row r="8870" spans="1:36" ht="14.5" x14ac:dyDescent="0.35">
      <c r="A8870" s="52">
        <f t="shared" si="428"/>
        <v>2016</v>
      </c>
      <c r="B8870" s="30">
        <f t="shared" si="429"/>
        <v>162</v>
      </c>
      <c r="C8870" s="4">
        <f t="shared" si="430"/>
        <v>24</v>
      </c>
      <c r="D8870" s="4" t="s">
        <v>815</v>
      </c>
      <c r="E8870" s="28">
        <v>607</v>
      </c>
      <c r="F8870" s="28">
        <v>456</v>
      </c>
      <c r="G8870" s="28">
        <v>5.9</v>
      </c>
      <c r="H8870" s="28">
        <v>217</v>
      </c>
      <c r="I8870" s="28">
        <v>13</v>
      </c>
      <c r="J8870" s="28">
        <v>1.3899999999999999E-2</v>
      </c>
      <c r="AI8870"/>
      <c r="AJ8870"/>
    </row>
    <row r="8871" spans="1:36" ht="14.5" x14ac:dyDescent="0.35">
      <c r="A8871" s="52">
        <f t="shared" si="428"/>
        <v>2016</v>
      </c>
      <c r="B8871" s="30">
        <f t="shared" si="429"/>
        <v>162</v>
      </c>
      <c r="C8871" s="4">
        <f t="shared" si="430"/>
        <v>24</v>
      </c>
      <c r="D8871" s="4" t="s">
        <v>815</v>
      </c>
      <c r="E8871" s="28">
        <v>606</v>
      </c>
      <c r="F8871" s="28">
        <v>456</v>
      </c>
      <c r="G8871" s="28">
        <v>5.9</v>
      </c>
      <c r="H8871" s="28">
        <v>109</v>
      </c>
      <c r="I8871" s="28">
        <v>14</v>
      </c>
      <c r="J8871" s="28">
        <v>1.38E-2</v>
      </c>
      <c r="AI8871"/>
      <c r="AJ8871"/>
    </row>
    <row r="8872" spans="1:36" ht="14.5" x14ac:dyDescent="0.35">
      <c r="A8872" s="52">
        <f t="shared" si="428"/>
        <v>2016</v>
      </c>
      <c r="B8872" s="30">
        <f t="shared" si="429"/>
        <v>162</v>
      </c>
      <c r="C8872" s="4">
        <f t="shared" si="430"/>
        <v>24</v>
      </c>
      <c r="D8872" s="4" t="s">
        <v>815</v>
      </c>
      <c r="E8872" s="28">
        <v>606</v>
      </c>
      <c r="F8872" s="28">
        <v>456</v>
      </c>
      <c r="G8872" s="28">
        <v>5.9</v>
      </c>
      <c r="H8872" s="28">
        <v>109</v>
      </c>
      <c r="I8872" s="28">
        <v>14</v>
      </c>
      <c r="J8872" s="28">
        <v>1.6400000000000001E-2</v>
      </c>
      <c r="AI8872"/>
      <c r="AJ8872"/>
    </row>
    <row r="8873" spans="1:36" ht="14.5" x14ac:dyDescent="0.35">
      <c r="A8873" s="52">
        <f t="shared" si="428"/>
        <v>2016</v>
      </c>
      <c r="B8873" s="30">
        <f t="shared" si="429"/>
        <v>162</v>
      </c>
      <c r="C8873" s="4">
        <f t="shared" si="430"/>
        <v>24</v>
      </c>
      <c r="D8873" s="4" t="s">
        <v>815</v>
      </c>
      <c r="E8873" s="28">
        <v>606</v>
      </c>
      <c r="F8873" s="28">
        <v>456</v>
      </c>
      <c r="G8873" s="28">
        <v>5.9</v>
      </c>
      <c r="H8873" s="28">
        <v>109</v>
      </c>
      <c r="I8873" s="28">
        <v>14</v>
      </c>
      <c r="J8873" s="28">
        <v>1.7299999999999999E-2</v>
      </c>
      <c r="AI8873"/>
      <c r="AJ8873"/>
    </row>
    <row r="8874" spans="1:36" ht="14.5" x14ac:dyDescent="0.35">
      <c r="A8874" s="52">
        <f t="shared" si="428"/>
        <v>2016</v>
      </c>
      <c r="B8874" s="30">
        <f t="shared" si="429"/>
        <v>162</v>
      </c>
      <c r="C8874" s="4">
        <f t="shared" si="430"/>
        <v>24</v>
      </c>
      <c r="D8874" s="4" t="s">
        <v>815</v>
      </c>
      <c r="E8874" s="28">
        <v>606</v>
      </c>
      <c r="F8874" s="28">
        <v>456</v>
      </c>
      <c r="G8874" s="28">
        <v>5.9</v>
      </c>
      <c r="H8874" s="28">
        <v>109</v>
      </c>
      <c r="I8874" s="28">
        <v>14</v>
      </c>
      <c r="J8874" s="28">
        <v>1.3100000000000001E-2</v>
      </c>
      <c r="AI8874"/>
      <c r="AJ8874"/>
    </row>
    <row r="8875" spans="1:36" ht="14.5" x14ac:dyDescent="0.35">
      <c r="A8875" s="52">
        <f t="shared" si="428"/>
        <v>2016</v>
      </c>
      <c r="B8875" s="30">
        <f t="shared" si="429"/>
        <v>162</v>
      </c>
      <c r="C8875" s="4">
        <f t="shared" si="430"/>
        <v>24</v>
      </c>
      <c r="D8875" s="4" t="s">
        <v>815</v>
      </c>
      <c r="E8875" s="28">
        <v>606</v>
      </c>
      <c r="F8875" s="28">
        <v>456</v>
      </c>
      <c r="G8875" s="28">
        <v>5.9</v>
      </c>
      <c r="H8875" s="28">
        <v>109</v>
      </c>
      <c r="I8875" s="28">
        <v>14</v>
      </c>
      <c r="J8875" s="28">
        <v>1.55E-2</v>
      </c>
      <c r="AI8875"/>
      <c r="AJ8875"/>
    </row>
    <row r="8876" spans="1:36" ht="14.5" x14ac:dyDescent="0.35">
      <c r="A8876" s="52">
        <f t="shared" si="428"/>
        <v>2016</v>
      </c>
      <c r="B8876" s="30">
        <f t="shared" si="429"/>
        <v>162</v>
      </c>
      <c r="C8876" s="4">
        <f t="shared" si="430"/>
        <v>24</v>
      </c>
      <c r="D8876" s="4" t="s">
        <v>815</v>
      </c>
      <c r="E8876" s="28">
        <v>606</v>
      </c>
      <c r="F8876" s="28">
        <v>456</v>
      </c>
      <c r="G8876" s="28">
        <v>5.9</v>
      </c>
      <c r="H8876" s="28">
        <v>109</v>
      </c>
      <c r="I8876" s="28">
        <v>14</v>
      </c>
      <c r="J8876" s="28">
        <v>1.7500000000000002E-2</v>
      </c>
      <c r="AI8876"/>
      <c r="AJ8876"/>
    </row>
    <row r="8877" spans="1:36" ht="14.5" x14ac:dyDescent="0.35">
      <c r="A8877" s="52">
        <f t="shared" si="428"/>
        <v>2016</v>
      </c>
      <c r="B8877" s="30">
        <f t="shared" si="429"/>
        <v>162</v>
      </c>
      <c r="C8877" s="4">
        <f t="shared" si="430"/>
        <v>24</v>
      </c>
      <c r="D8877" s="4" t="s">
        <v>815</v>
      </c>
      <c r="E8877" s="28">
        <v>606</v>
      </c>
      <c r="F8877" s="28">
        <v>456</v>
      </c>
      <c r="G8877" s="28">
        <v>5.9</v>
      </c>
      <c r="H8877" s="28">
        <v>109</v>
      </c>
      <c r="I8877" s="28">
        <v>14</v>
      </c>
      <c r="J8877" s="28">
        <v>1.47E-2</v>
      </c>
      <c r="AI8877"/>
      <c r="AJ8877"/>
    </row>
    <row r="8878" spans="1:36" ht="14.5" x14ac:dyDescent="0.35">
      <c r="A8878" s="52">
        <f t="shared" si="428"/>
        <v>2016</v>
      </c>
      <c r="B8878" s="30">
        <f t="shared" si="429"/>
        <v>162</v>
      </c>
      <c r="C8878" s="4">
        <f t="shared" si="430"/>
        <v>24</v>
      </c>
      <c r="D8878" s="4" t="s">
        <v>815</v>
      </c>
      <c r="E8878" s="28">
        <v>606</v>
      </c>
      <c r="F8878" s="28">
        <v>456</v>
      </c>
      <c r="G8878" s="28">
        <v>5.9</v>
      </c>
      <c r="H8878" s="28">
        <v>109</v>
      </c>
      <c r="I8878" s="28">
        <v>14</v>
      </c>
      <c r="J8878" s="28">
        <v>1.4999999999999999E-2</v>
      </c>
      <c r="AI8878"/>
      <c r="AJ8878"/>
    </row>
    <row r="8879" spans="1:36" ht="14.5" x14ac:dyDescent="0.35">
      <c r="A8879" s="52">
        <f t="shared" si="428"/>
        <v>2016</v>
      </c>
      <c r="B8879" s="30">
        <f t="shared" si="429"/>
        <v>162</v>
      </c>
      <c r="C8879" s="4">
        <f t="shared" si="430"/>
        <v>24</v>
      </c>
      <c r="D8879" s="4" t="s">
        <v>815</v>
      </c>
      <c r="E8879" s="28">
        <v>606</v>
      </c>
      <c r="F8879" s="28">
        <v>456</v>
      </c>
      <c r="G8879" s="28">
        <v>5.9</v>
      </c>
      <c r="H8879" s="28">
        <v>217</v>
      </c>
      <c r="I8879" s="28">
        <v>14</v>
      </c>
      <c r="J8879" s="28">
        <v>1.9199999999999998E-2</v>
      </c>
      <c r="AI8879"/>
      <c r="AJ8879"/>
    </row>
    <row r="8880" spans="1:36" ht="14.5" x14ac:dyDescent="0.35">
      <c r="A8880" s="52">
        <f t="shared" si="428"/>
        <v>2016</v>
      </c>
      <c r="B8880" s="30">
        <f t="shared" si="429"/>
        <v>162</v>
      </c>
      <c r="C8880" s="4">
        <f t="shared" si="430"/>
        <v>24</v>
      </c>
      <c r="D8880" s="4" t="s">
        <v>815</v>
      </c>
      <c r="E8880" s="28">
        <v>606</v>
      </c>
      <c r="F8880" s="28">
        <v>456</v>
      </c>
      <c r="G8880" s="28">
        <v>5.9</v>
      </c>
      <c r="H8880" s="28">
        <v>217</v>
      </c>
      <c r="I8880" s="28">
        <v>14</v>
      </c>
      <c r="J8880" s="28">
        <v>1.7399999999999999E-2</v>
      </c>
      <c r="AI8880"/>
      <c r="AJ8880"/>
    </row>
    <row r="8881" spans="1:36" ht="14.5" x14ac:dyDescent="0.35">
      <c r="A8881" s="52">
        <f t="shared" si="428"/>
        <v>2016</v>
      </c>
      <c r="B8881" s="30">
        <f t="shared" si="429"/>
        <v>162</v>
      </c>
      <c r="C8881" s="4">
        <f t="shared" si="430"/>
        <v>24</v>
      </c>
      <c r="D8881" s="4" t="s">
        <v>815</v>
      </c>
      <c r="E8881" s="28">
        <v>606</v>
      </c>
      <c r="F8881" s="28">
        <v>456</v>
      </c>
      <c r="G8881" s="28">
        <v>5.9</v>
      </c>
      <c r="H8881" s="28">
        <v>217</v>
      </c>
      <c r="I8881" s="28">
        <v>14</v>
      </c>
      <c r="J8881" s="28">
        <v>1.49E-2</v>
      </c>
      <c r="AI8881"/>
      <c r="AJ8881"/>
    </row>
    <row r="8882" spans="1:36" ht="14.5" x14ac:dyDescent="0.35">
      <c r="A8882" s="52">
        <f t="shared" si="428"/>
        <v>2016</v>
      </c>
      <c r="B8882" s="30">
        <f t="shared" si="429"/>
        <v>162</v>
      </c>
      <c r="C8882" s="4">
        <f t="shared" si="430"/>
        <v>24</v>
      </c>
      <c r="D8882" s="4" t="s">
        <v>815</v>
      </c>
      <c r="E8882" s="28">
        <v>606</v>
      </c>
      <c r="F8882" s="28">
        <v>456</v>
      </c>
      <c r="G8882" s="28">
        <v>5.9</v>
      </c>
      <c r="H8882" s="28">
        <v>217</v>
      </c>
      <c r="I8882" s="28">
        <v>14</v>
      </c>
      <c r="J8882" s="28">
        <v>1.4500000000000001E-2</v>
      </c>
      <c r="AI8882"/>
      <c r="AJ8882"/>
    </row>
    <row r="8883" spans="1:36" ht="14.5" x14ac:dyDescent="0.35">
      <c r="A8883" s="52">
        <f t="shared" si="428"/>
        <v>2016</v>
      </c>
      <c r="B8883" s="30">
        <f t="shared" si="429"/>
        <v>162</v>
      </c>
      <c r="C8883" s="4">
        <f t="shared" si="430"/>
        <v>24</v>
      </c>
      <c r="D8883" s="4" t="s">
        <v>815</v>
      </c>
      <c r="E8883" s="28">
        <v>606</v>
      </c>
      <c r="F8883" s="28">
        <v>456</v>
      </c>
      <c r="G8883" s="28">
        <v>5.9</v>
      </c>
      <c r="H8883" s="28">
        <v>217</v>
      </c>
      <c r="I8883" s="28">
        <v>14</v>
      </c>
      <c r="J8883" s="28">
        <v>1.8599999999999998E-2</v>
      </c>
      <c r="AI8883"/>
      <c r="AJ8883"/>
    </row>
    <row r="8884" spans="1:36" ht="14.5" x14ac:dyDescent="0.35">
      <c r="A8884" s="52">
        <f t="shared" si="428"/>
        <v>2016</v>
      </c>
      <c r="B8884" s="30">
        <f t="shared" si="429"/>
        <v>162</v>
      </c>
      <c r="C8884" s="4">
        <f t="shared" si="430"/>
        <v>24</v>
      </c>
      <c r="D8884" s="4" t="s">
        <v>815</v>
      </c>
      <c r="E8884" s="28">
        <v>606</v>
      </c>
      <c r="F8884" s="28">
        <v>456</v>
      </c>
      <c r="G8884" s="28">
        <v>5.9</v>
      </c>
      <c r="H8884" s="28">
        <v>217</v>
      </c>
      <c r="I8884" s="28">
        <v>14</v>
      </c>
      <c r="J8884" s="28">
        <v>1.9099999999999999E-2</v>
      </c>
      <c r="AI8884"/>
      <c r="AJ8884"/>
    </row>
    <row r="8885" spans="1:36" ht="14.5" x14ac:dyDescent="0.35">
      <c r="A8885" s="52">
        <f t="shared" si="428"/>
        <v>2016</v>
      </c>
      <c r="B8885" s="30">
        <f t="shared" si="429"/>
        <v>162</v>
      </c>
      <c r="C8885" s="4">
        <f t="shared" si="430"/>
        <v>24</v>
      </c>
      <c r="D8885" s="4" t="s">
        <v>815</v>
      </c>
      <c r="E8885" s="28">
        <v>606</v>
      </c>
      <c r="F8885" s="28">
        <v>456</v>
      </c>
      <c r="G8885" s="28">
        <v>5.9</v>
      </c>
      <c r="H8885" s="28">
        <v>217</v>
      </c>
      <c r="I8885" s="28">
        <v>14</v>
      </c>
      <c r="J8885" s="28">
        <v>2.6200000000000001E-2</v>
      </c>
      <c r="AI8885"/>
      <c r="AJ8885"/>
    </row>
    <row r="8886" spans="1:36" ht="14.5" x14ac:dyDescent="0.35">
      <c r="A8886" s="52">
        <f t="shared" si="428"/>
        <v>2016</v>
      </c>
      <c r="B8886" s="30">
        <f t="shared" si="429"/>
        <v>162</v>
      </c>
      <c r="C8886" s="4">
        <f t="shared" si="430"/>
        <v>24</v>
      </c>
      <c r="D8886" s="4" t="s">
        <v>815</v>
      </c>
      <c r="E8886" s="28">
        <v>606</v>
      </c>
      <c r="F8886" s="28">
        <v>456</v>
      </c>
      <c r="G8886" s="28">
        <v>5.9</v>
      </c>
      <c r="H8886" s="28">
        <v>217</v>
      </c>
      <c r="I8886" s="28">
        <v>14</v>
      </c>
      <c r="J8886" s="28">
        <v>1.5599999999999999E-2</v>
      </c>
      <c r="AI8886"/>
      <c r="AJ8886"/>
    </row>
    <row r="8887" spans="1:36" ht="14.5" x14ac:dyDescent="0.35">
      <c r="A8887" s="52">
        <f t="shared" si="428"/>
        <v>2016</v>
      </c>
      <c r="B8887" s="30">
        <f t="shared" si="429"/>
        <v>162</v>
      </c>
      <c r="C8887" s="4">
        <f t="shared" si="430"/>
        <v>24</v>
      </c>
      <c r="D8887" s="4" t="s">
        <v>815</v>
      </c>
      <c r="E8887" s="28">
        <v>607</v>
      </c>
      <c r="F8887" s="28">
        <v>456</v>
      </c>
      <c r="G8887" s="28">
        <v>5.9</v>
      </c>
      <c r="H8887" s="28">
        <v>217</v>
      </c>
      <c r="I8887" s="28">
        <v>14</v>
      </c>
      <c r="J8887" s="28">
        <v>1.7600000000000001E-2</v>
      </c>
      <c r="AI8887"/>
      <c r="AJ8887"/>
    </row>
    <row r="8888" spans="1:36" ht="14.5" x14ac:dyDescent="0.35">
      <c r="A8888" s="52">
        <f t="shared" si="428"/>
        <v>2016</v>
      </c>
      <c r="B8888" s="30">
        <f t="shared" si="429"/>
        <v>162</v>
      </c>
      <c r="C8888" s="4">
        <f t="shared" si="430"/>
        <v>24</v>
      </c>
      <c r="D8888" s="4" t="s">
        <v>815</v>
      </c>
      <c r="E8888" s="28">
        <v>607</v>
      </c>
      <c r="F8888" s="28">
        <v>456</v>
      </c>
      <c r="G8888" s="28">
        <v>5.9</v>
      </c>
      <c r="H8888" s="28">
        <v>217</v>
      </c>
      <c r="I8888" s="28">
        <v>14</v>
      </c>
      <c r="J8888" s="28">
        <v>1.9800000000000002E-2</v>
      </c>
      <c r="AI8888"/>
      <c r="AJ8888"/>
    </row>
    <row r="8889" spans="1:36" ht="14.5" x14ac:dyDescent="0.35">
      <c r="A8889" s="52">
        <f t="shared" si="428"/>
        <v>2016</v>
      </c>
      <c r="B8889" s="30">
        <f t="shared" si="429"/>
        <v>162</v>
      </c>
      <c r="C8889" s="4">
        <f t="shared" si="430"/>
        <v>24</v>
      </c>
      <c r="D8889" s="4" t="s">
        <v>815</v>
      </c>
      <c r="E8889" s="28">
        <v>607</v>
      </c>
      <c r="F8889" s="28">
        <v>456</v>
      </c>
      <c r="G8889" s="28">
        <v>5.9</v>
      </c>
      <c r="H8889" s="28">
        <v>217</v>
      </c>
      <c r="I8889" s="28">
        <v>14</v>
      </c>
      <c r="J8889" s="28">
        <v>1.38E-2</v>
      </c>
      <c r="AI8889"/>
      <c r="AJ8889"/>
    </row>
    <row r="8890" spans="1:36" ht="14.5" x14ac:dyDescent="0.35">
      <c r="A8890" s="52">
        <f t="shared" si="428"/>
        <v>2016</v>
      </c>
      <c r="B8890" s="30">
        <f t="shared" si="429"/>
        <v>162</v>
      </c>
      <c r="C8890" s="4">
        <f t="shared" si="430"/>
        <v>24</v>
      </c>
      <c r="D8890" s="4" t="s">
        <v>815</v>
      </c>
      <c r="E8890" s="28">
        <v>607</v>
      </c>
      <c r="F8890" s="28">
        <v>456</v>
      </c>
      <c r="G8890" s="28">
        <v>5.9</v>
      </c>
      <c r="H8890" s="28">
        <v>217</v>
      </c>
      <c r="I8890" s="28">
        <v>14</v>
      </c>
      <c r="J8890" s="28">
        <v>1.47E-2</v>
      </c>
      <c r="AI8890"/>
      <c r="AJ8890"/>
    </row>
    <row r="8891" spans="1:36" ht="14.5" x14ac:dyDescent="0.35">
      <c r="A8891" s="52">
        <f t="shared" si="428"/>
        <v>2016</v>
      </c>
      <c r="B8891" s="30">
        <f t="shared" si="429"/>
        <v>162</v>
      </c>
      <c r="C8891" s="4">
        <f t="shared" si="430"/>
        <v>24</v>
      </c>
      <c r="D8891" s="4" t="s">
        <v>815</v>
      </c>
      <c r="E8891" s="28">
        <v>606</v>
      </c>
      <c r="F8891" s="28">
        <v>456</v>
      </c>
      <c r="G8891" s="28">
        <v>5.9</v>
      </c>
      <c r="H8891" s="28">
        <v>109</v>
      </c>
      <c r="I8891" s="28">
        <v>15</v>
      </c>
      <c r="J8891" s="28">
        <v>1.9599999999999999E-2</v>
      </c>
      <c r="AI8891"/>
      <c r="AJ8891"/>
    </row>
    <row r="8892" spans="1:36" ht="14.5" x14ac:dyDescent="0.35">
      <c r="A8892" s="52">
        <f t="shared" si="428"/>
        <v>2016</v>
      </c>
      <c r="B8892" s="30">
        <f t="shared" si="429"/>
        <v>162</v>
      </c>
      <c r="C8892" s="4">
        <f t="shared" si="430"/>
        <v>24</v>
      </c>
      <c r="D8892" s="4" t="s">
        <v>815</v>
      </c>
      <c r="E8892" s="28">
        <v>606</v>
      </c>
      <c r="F8892" s="28">
        <v>456</v>
      </c>
      <c r="G8892" s="28">
        <v>5.9</v>
      </c>
      <c r="H8892" s="28">
        <v>109</v>
      </c>
      <c r="I8892" s="28">
        <v>15</v>
      </c>
      <c r="J8892" s="28">
        <v>1.6299999999999999E-2</v>
      </c>
      <c r="AI8892"/>
      <c r="AJ8892"/>
    </row>
    <row r="8893" spans="1:36" ht="14.5" x14ac:dyDescent="0.35">
      <c r="A8893" s="52">
        <f t="shared" si="428"/>
        <v>2016</v>
      </c>
      <c r="B8893" s="30">
        <f t="shared" si="429"/>
        <v>162</v>
      </c>
      <c r="C8893" s="4">
        <f t="shared" si="430"/>
        <v>24</v>
      </c>
      <c r="D8893" s="4" t="s">
        <v>815</v>
      </c>
      <c r="E8893" s="28">
        <v>606</v>
      </c>
      <c r="F8893" s="28">
        <v>456</v>
      </c>
      <c r="G8893" s="28">
        <v>5.9</v>
      </c>
      <c r="H8893" s="28">
        <v>217</v>
      </c>
      <c r="I8893" s="28">
        <v>15</v>
      </c>
      <c r="J8893" s="28">
        <v>1.6E-2</v>
      </c>
      <c r="AI8893"/>
      <c r="AJ8893"/>
    </row>
    <row r="8894" spans="1:36" ht="14.5" x14ac:dyDescent="0.35">
      <c r="A8894" s="52">
        <f t="shared" si="428"/>
        <v>2016</v>
      </c>
      <c r="B8894" s="30">
        <f t="shared" si="429"/>
        <v>162</v>
      </c>
      <c r="C8894" s="4">
        <f t="shared" si="430"/>
        <v>24</v>
      </c>
      <c r="D8894" s="4" t="s">
        <v>815</v>
      </c>
      <c r="E8894" s="28">
        <v>606</v>
      </c>
      <c r="F8894" s="28">
        <v>456</v>
      </c>
      <c r="G8894" s="28">
        <v>5.9</v>
      </c>
      <c r="H8894" s="28">
        <v>217</v>
      </c>
      <c r="I8894" s="28">
        <v>15</v>
      </c>
      <c r="J8894" s="28">
        <v>2.0500000000000001E-2</v>
      </c>
      <c r="AI8894"/>
      <c r="AJ8894"/>
    </row>
    <row r="8895" spans="1:36" ht="14.5" x14ac:dyDescent="0.35">
      <c r="A8895" s="52">
        <f t="shared" si="428"/>
        <v>2016</v>
      </c>
      <c r="B8895" s="30">
        <f t="shared" si="429"/>
        <v>162</v>
      </c>
      <c r="C8895" s="4">
        <f t="shared" si="430"/>
        <v>24</v>
      </c>
      <c r="D8895" s="4" t="s">
        <v>815</v>
      </c>
      <c r="E8895" s="28">
        <v>606</v>
      </c>
      <c r="F8895" s="28">
        <v>456</v>
      </c>
      <c r="G8895" s="28">
        <v>5.9</v>
      </c>
      <c r="H8895" s="28">
        <v>217</v>
      </c>
      <c r="I8895" s="28">
        <v>15</v>
      </c>
      <c r="J8895" s="28">
        <v>2.1499999999999998E-2</v>
      </c>
      <c r="AI8895"/>
      <c r="AJ8895"/>
    </row>
    <row r="8896" spans="1:36" ht="14.5" x14ac:dyDescent="0.35">
      <c r="A8896" s="52">
        <f t="shared" si="428"/>
        <v>2016</v>
      </c>
      <c r="B8896" s="30">
        <f t="shared" si="429"/>
        <v>162</v>
      </c>
      <c r="C8896" s="4">
        <f t="shared" si="430"/>
        <v>24</v>
      </c>
      <c r="D8896" s="4" t="s">
        <v>815</v>
      </c>
      <c r="E8896" s="28">
        <v>606</v>
      </c>
      <c r="F8896" s="28">
        <v>456</v>
      </c>
      <c r="G8896" s="28">
        <v>5.9</v>
      </c>
      <c r="H8896" s="28">
        <v>217</v>
      </c>
      <c r="I8896" s="28">
        <v>15</v>
      </c>
      <c r="J8896" s="28">
        <v>1.9599999999999999E-2</v>
      </c>
      <c r="AI8896"/>
      <c r="AJ8896"/>
    </row>
    <row r="8897" spans="1:36" ht="14.5" x14ac:dyDescent="0.35">
      <c r="A8897" s="52">
        <f t="shared" si="428"/>
        <v>2016</v>
      </c>
      <c r="B8897" s="30">
        <f t="shared" si="429"/>
        <v>162</v>
      </c>
      <c r="C8897" s="4">
        <f t="shared" si="430"/>
        <v>24</v>
      </c>
      <c r="D8897" s="4" t="s">
        <v>815</v>
      </c>
      <c r="E8897" s="28">
        <v>606</v>
      </c>
      <c r="F8897" s="28">
        <v>456</v>
      </c>
      <c r="G8897" s="28">
        <v>5.9</v>
      </c>
      <c r="H8897" s="28">
        <v>217</v>
      </c>
      <c r="I8897" s="28">
        <v>15</v>
      </c>
      <c r="J8897" s="28">
        <v>1.78E-2</v>
      </c>
      <c r="AI8897"/>
      <c r="AJ8897"/>
    </row>
    <row r="8898" spans="1:36" ht="14.5" x14ac:dyDescent="0.35">
      <c r="A8898" s="52">
        <f t="shared" ref="A8898:A8961" si="431">YEAR(D8898)</f>
        <v>2016</v>
      </c>
      <c r="B8898" s="30">
        <f t="shared" ref="B8898:B8961" si="432">D8898-DATE(YEAR(D8898),1,0)</f>
        <v>162</v>
      </c>
      <c r="C8898" s="4">
        <f t="shared" ref="C8898:C8961" si="433">WEEKNUM(D8898,1)</f>
        <v>24</v>
      </c>
      <c r="D8898" s="4" t="s">
        <v>815</v>
      </c>
      <c r="E8898" s="28">
        <v>607</v>
      </c>
      <c r="F8898" s="28">
        <v>456</v>
      </c>
      <c r="G8898" s="28">
        <v>5.9</v>
      </c>
      <c r="H8898" s="28">
        <v>217</v>
      </c>
      <c r="I8898" s="28">
        <v>15</v>
      </c>
      <c r="J8898" s="28">
        <v>1.6400000000000001E-2</v>
      </c>
      <c r="AI8898"/>
      <c r="AJ8898"/>
    </row>
    <row r="8899" spans="1:36" ht="14.5" x14ac:dyDescent="0.35">
      <c r="A8899" s="52">
        <f t="shared" si="431"/>
        <v>2016</v>
      </c>
      <c r="B8899" s="30">
        <f t="shared" si="432"/>
        <v>162</v>
      </c>
      <c r="C8899" s="4">
        <f t="shared" si="433"/>
        <v>24</v>
      </c>
      <c r="D8899" s="4" t="s">
        <v>815</v>
      </c>
      <c r="E8899" s="28">
        <v>607</v>
      </c>
      <c r="F8899" s="28">
        <v>456</v>
      </c>
      <c r="G8899" s="28">
        <v>5.9</v>
      </c>
      <c r="H8899" s="28">
        <v>217</v>
      </c>
      <c r="I8899" s="28">
        <v>15</v>
      </c>
      <c r="J8899" s="28">
        <v>1.9599999999999999E-2</v>
      </c>
      <c r="AI8899"/>
      <c r="AJ8899"/>
    </row>
    <row r="8900" spans="1:36" ht="14.5" x14ac:dyDescent="0.35">
      <c r="A8900" s="52">
        <f t="shared" si="431"/>
        <v>2016</v>
      </c>
      <c r="B8900" s="30">
        <f t="shared" si="432"/>
        <v>162</v>
      </c>
      <c r="C8900" s="4">
        <f t="shared" si="433"/>
        <v>24</v>
      </c>
      <c r="D8900" s="4" t="s">
        <v>815</v>
      </c>
      <c r="E8900" s="28">
        <v>607</v>
      </c>
      <c r="F8900" s="28">
        <v>456</v>
      </c>
      <c r="G8900" s="28">
        <v>5.9</v>
      </c>
      <c r="H8900" s="28">
        <v>217</v>
      </c>
      <c r="I8900" s="28">
        <v>15</v>
      </c>
      <c r="J8900" s="28">
        <v>2.4299999999999999E-2</v>
      </c>
      <c r="AI8900"/>
      <c r="AJ8900"/>
    </row>
    <row r="8901" spans="1:36" ht="14.5" x14ac:dyDescent="0.35">
      <c r="A8901" s="52">
        <f t="shared" si="431"/>
        <v>2016</v>
      </c>
      <c r="B8901" s="30">
        <f t="shared" si="432"/>
        <v>162</v>
      </c>
      <c r="C8901" s="4">
        <f t="shared" si="433"/>
        <v>24</v>
      </c>
      <c r="D8901" s="4" t="s">
        <v>815</v>
      </c>
      <c r="E8901" s="28">
        <v>606</v>
      </c>
      <c r="F8901" s="28">
        <v>456</v>
      </c>
      <c r="G8901" s="28">
        <v>5.9</v>
      </c>
      <c r="H8901" s="28">
        <v>217</v>
      </c>
      <c r="I8901" s="28">
        <v>16</v>
      </c>
      <c r="J8901" s="28">
        <v>1.9699999999999999E-2</v>
      </c>
      <c r="AI8901"/>
      <c r="AJ8901"/>
    </row>
    <row r="8902" spans="1:36" ht="14.5" x14ac:dyDescent="0.35">
      <c r="A8902" s="52">
        <f t="shared" si="431"/>
        <v>2016</v>
      </c>
      <c r="B8902" s="30">
        <f t="shared" si="432"/>
        <v>162</v>
      </c>
      <c r="C8902" s="4">
        <f t="shared" si="433"/>
        <v>24</v>
      </c>
      <c r="D8902" s="4" t="s">
        <v>815</v>
      </c>
      <c r="E8902" s="28">
        <v>607</v>
      </c>
      <c r="F8902" s="28">
        <v>456</v>
      </c>
      <c r="G8902" s="28">
        <v>5.9</v>
      </c>
      <c r="H8902" s="28">
        <v>217</v>
      </c>
      <c r="I8902" s="28">
        <v>16</v>
      </c>
      <c r="J8902" s="28">
        <v>1.9599999999999999E-2</v>
      </c>
      <c r="AI8902"/>
      <c r="AJ8902"/>
    </row>
    <row r="8903" spans="1:36" ht="14.5" x14ac:dyDescent="0.35">
      <c r="A8903" s="52">
        <f t="shared" si="431"/>
        <v>2016</v>
      </c>
      <c r="B8903" s="30">
        <f t="shared" si="432"/>
        <v>162</v>
      </c>
      <c r="C8903" s="4">
        <f t="shared" si="433"/>
        <v>24</v>
      </c>
      <c r="D8903" s="4" t="s">
        <v>815</v>
      </c>
      <c r="E8903" s="28">
        <v>607</v>
      </c>
      <c r="F8903" s="28">
        <v>456</v>
      </c>
      <c r="G8903" s="28">
        <v>5.9</v>
      </c>
      <c r="H8903" s="28">
        <v>217</v>
      </c>
      <c r="I8903" s="28">
        <v>16</v>
      </c>
      <c r="J8903" s="28">
        <v>2.81E-2</v>
      </c>
      <c r="AI8903"/>
      <c r="AJ8903"/>
    </row>
    <row r="8904" spans="1:36" ht="14.5" x14ac:dyDescent="0.35">
      <c r="A8904" s="52">
        <f t="shared" si="431"/>
        <v>2016</v>
      </c>
      <c r="B8904" s="30">
        <f t="shared" si="432"/>
        <v>162</v>
      </c>
      <c r="C8904" s="4">
        <f t="shared" si="433"/>
        <v>24</v>
      </c>
      <c r="D8904" s="4" t="s">
        <v>815</v>
      </c>
      <c r="E8904" s="28">
        <v>607</v>
      </c>
      <c r="F8904" s="28">
        <v>456</v>
      </c>
      <c r="G8904" s="28">
        <v>5.9</v>
      </c>
      <c r="H8904" s="28">
        <v>217</v>
      </c>
      <c r="I8904" s="28">
        <v>16</v>
      </c>
      <c r="J8904" s="28">
        <v>2.8000000000000001E-2</v>
      </c>
      <c r="AI8904"/>
      <c r="AJ8904"/>
    </row>
    <row r="8905" spans="1:36" ht="14.5" x14ac:dyDescent="0.35">
      <c r="A8905" s="52">
        <f t="shared" si="431"/>
        <v>2016</v>
      </c>
      <c r="B8905" s="30">
        <f t="shared" si="432"/>
        <v>162</v>
      </c>
      <c r="C8905" s="4">
        <f t="shared" si="433"/>
        <v>24</v>
      </c>
      <c r="D8905" s="4" t="s">
        <v>815</v>
      </c>
      <c r="E8905" s="28">
        <v>615</v>
      </c>
      <c r="F8905" s="28">
        <v>462</v>
      </c>
      <c r="G8905" s="28">
        <v>6.7</v>
      </c>
      <c r="H8905" s="28">
        <v>217</v>
      </c>
      <c r="I8905" s="28">
        <v>10</v>
      </c>
      <c r="J8905" s="28">
        <v>7.9000000000000008E-3</v>
      </c>
      <c r="AI8905"/>
      <c r="AJ8905"/>
    </row>
    <row r="8906" spans="1:36" ht="14.5" x14ac:dyDescent="0.35">
      <c r="A8906" s="52">
        <f t="shared" si="431"/>
        <v>2016</v>
      </c>
      <c r="B8906" s="30">
        <f t="shared" si="432"/>
        <v>162</v>
      </c>
      <c r="C8906" s="4">
        <f t="shared" si="433"/>
        <v>24</v>
      </c>
      <c r="D8906" s="4" t="s">
        <v>815</v>
      </c>
      <c r="E8906" s="28">
        <v>614</v>
      </c>
      <c r="F8906" s="28">
        <v>462</v>
      </c>
      <c r="G8906" s="28">
        <v>6.7</v>
      </c>
      <c r="H8906" s="28">
        <v>217</v>
      </c>
      <c r="I8906" s="28">
        <v>12</v>
      </c>
      <c r="J8906" s="28">
        <v>1.7399999999999999E-2</v>
      </c>
      <c r="AI8906"/>
      <c r="AJ8906"/>
    </row>
    <row r="8907" spans="1:36" ht="14.5" x14ac:dyDescent="0.35">
      <c r="A8907" s="52">
        <f t="shared" si="431"/>
        <v>2016</v>
      </c>
      <c r="B8907" s="30">
        <f t="shared" si="432"/>
        <v>162</v>
      </c>
      <c r="C8907" s="4">
        <f t="shared" si="433"/>
        <v>24</v>
      </c>
      <c r="D8907" s="4" t="s">
        <v>815</v>
      </c>
      <c r="E8907" s="28">
        <v>614</v>
      </c>
      <c r="F8907" s="28">
        <v>462</v>
      </c>
      <c r="G8907" s="28">
        <v>6.7</v>
      </c>
      <c r="H8907" s="28">
        <v>217</v>
      </c>
      <c r="I8907" s="28">
        <v>12</v>
      </c>
      <c r="J8907" s="28">
        <v>1.4E-3</v>
      </c>
      <c r="AI8907"/>
      <c r="AJ8907"/>
    </row>
    <row r="8908" spans="1:36" ht="14.5" x14ac:dyDescent="0.35">
      <c r="A8908" s="52">
        <f t="shared" si="431"/>
        <v>2016</v>
      </c>
      <c r="B8908" s="30">
        <f t="shared" si="432"/>
        <v>162</v>
      </c>
      <c r="C8908" s="4">
        <f t="shared" si="433"/>
        <v>24</v>
      </c>
      <c r="D8908" s="4" t="s">
        <v>815</v>
      </c>
      <c r="E8908" s="28">
        <v>614</v>
      </c>
      <c r="F8908" s="28">
        <v>462</v>
      </c>
      <c r="G8908" s="28">
        <v>6.7</v>
      </c>
      <c r="H8908" s="28">
        <v>217</v>
      </c>
      <c r="I8908" s="28">
        <v>12</v>
      </c>
      <c r="J8908" s="28">
        <v>1.9599999999999999E-2</v>
      </c>
      <c r="AI8908"/>
      <c r="AJ8908"/>
    </row>
    <row r="8909" spans="1:36" ht="14.5" x14ac:dyDescent="0.35">
      <c r="A8909" s="52">
        <f t="shared" si="431"/>
        <v>2016</v>
      </c>
      <c r="B8909" s="30">
        <f t="shared" si="432"/>
        <v>162</v>
      </c>
      <c r="C8909" s="4">
        <f t="shared" si="433"/>
        <v>24</v>
      </c>
      <c r="D8909" s="4" t="s">
        <v>815</v>
      </c>
      <c r="E8909" s="28">
        <v>615</v>
      </c>
      <c r="F8909" s="28">
        <v>462</v>
      </c>
      <c r="G8909" s="28">
        <v>6.7</v>
      </c>
      <c r="H8909" s="28">
        <v>217</v>
      </c>
      <c r="I8909" s="28">
        <v>12</v>
      </c>
      <c r="J8909" s="28">
        <v>1.17E-2</v>
      </c>
      <c r="AI8909"/>
      <c r="AJ8909"/>
    </row>
    <row r="8910" spans="1:36" ht="14.5" x14ac:dyDescent="0.35">
      <c r="A8910" s="52">
        <f t="shared" si="431"/>
        <v>2016</v>
      </c>
      <c r="B8910" s="30">
        <f t="shared" si="432"/>
        <v>162</v>
      </c>
      <c r="C8910" s="4">
        <f t="shared" si="433"/>
        <v>24</v>
      </c>
      <c r="D8910" s="4" t="s">
        <v>815</v>
      </c>
      <c r="E8910" s="28">
        <v>615</v>
      </c>
      <c r="F8910" s="28">
        <v>462</v>
      </c>
      <c r="G8910" s="28">
        <v>6.7</v>
      </c>
      <c r="H8910" s="28">
        <v>217</v>
      </c>
      <c r="I8910" s="28">
        <v>12</v>
      </c>
      <c r="J8910" s="28">
        <v>1.6299999999999999E-2</v>
      </c>
      <c r="AI8910"/>
      <c r="AJ8910"/>
    </row>
    <row r="8911" spans="1:36" ht="14.5" x14ac:dyDescent="0.35">
      <c r="A8911" s="52">
        <f t="shared" si="431"/>
        <v>2016</v>
      </c>
      <c r="B8911" s="30">
        <f t="shared" si="432"/>
        <v>162</v>
      </c>
      <c r="C8911" s="4">
        <f t="shared" si="433"/>
        <v>24</v>
      </c>
      <c r="D8911" s="4" t="s">
        <v>815</v>
      </c>
      <c r="E8911" s="28">
        <v>614</v>
      </c>
      <c r="F8911" s="28">
        <v>462</v>
      </c>
      <c r="G8911" s="28">
        <v>6.7</v>
      </c>
      <c r="H8911" s="28">
        <v>109</v>
      </c>
      <c r="I8911" s="28">
        <v>13</v>
      </c>
      <c r="J8911" s="28">
        <v>1.5800000000000002E-2</v>
      </c>
      <c r="AI8911"/>
      <c r="AJ8911"/>
    </row>
    <row r="8912" spans="1:36" ht="14.5" x14ac:dyDescent="0.35">
      <c r="A8912" s="52">
        <f t="shared" si="431"/>
        <v>2016</v>
      </c>
      <c r="B8912" s="30">
        <f t="shared" si="432"/>
        <v>162</v>
      </c>
      <c r="C8912" s="4">
        <f t="shared" si="433"/>
        <v>24</v>
      </c>
      <c r="D8912" s="4" t="s">
        <v>815</v>
      </c>
      <c r="E8912" s="28">
        <v>614</v>
      </c>
      <c r="F8912" s="28">
        <v>462</v>
      </c>
      <c r="G8912" s="28">
        <v>6.7</v>
      </c>
      <c r="H8912" s="28">
        <v>217</v>
      </c>
      <c r="I8912" s="28">
        <v>13</v>
      </c>
      <c r="J8912" s="28">
        <v>1.9199999999999998E-2</v>
      </c>
      <c r="AI8912"/>
      <c r="AJ8912"/>
    </row>
    <row r="8913" spans="1:36" ht="14.5" x14ac:dyDescent="0.35">
      <c r="A8913" s="52">
        <f t="shared" si="431"/>
        <v>2016</v>
      </c>
      <c r="B8913" s="30">
        <f t="shared" si="432"/>
        <v>162</v>
      </c>
      <c r="C8913" s="4">
        <f t="shared" si="433"/>
        <v>24</v>
      </c>
      <c r="D8913" s="4" t="s">
        <v>815</v>
      </c>
      <c r="E8913" s="28">
        <v>614</v>
      </c>
      <c r="F8913" s="28">
        <v>462</v>
      </c>
      <c r="G8913" s="28">
        <v>6.7</v>
      </c>
      <c r="H8913" s="28">
        <v>217</v>
      </c>
      <c r="I8913" s="28">
        <v>13</v>
      </c>
      <c r="J8913" s="28">
        <v>2.3300000000000001E-2</v>
      </c>
      <c r="AI8913"/>
      <c r="AJ8913"/>
    </row>
    <row r="8914" spans="1:36" ht="14.5" x14ac:dyDescent="0.35">
      <c r="A8914" s="52">
        <f t="shared" si="431"/>
        <v>2016</v>
      </c>
      <c r="B8914" s="30">
        <f t="shared" si="432"/>
        <v>162</v>
      </c>
      <c r="C8914" s="4">
        <f t="shared" si="433"/>
        <v>24</v>
      </c>
      <c r="D8914" s="4" t="s">
        <v>815</v>
      </c>
      <c r="E8914" s="28">
        <v>614</v>
      </c>
      <c r="F8914" s="28">
        <v>462</v>
      </c>
      <c r="G8914" s="28">
        <v>6.7</v>
      </c>
      <c r="H8914" s="28">
        <v>217</v>
      </c>
      <c r="I8914" s="28">
        <v>13</v>
      </c>
      <c r="J8914" s="28">
        <v>2.0400000000000001E-2</v>
      </c>
      <c r="AI8914"/>
      <c r="AJ8914"/>
    </row>
    <row r="8915" spans="1:36" ht="14.5" x14ac:dyDescent="0.35">
      <c r="A8915" s="52">
        <f t="shared" si="431"/>
        <v>2016</v>
      </c>
      <c r="B8915" s="30">
        <f t="shared" si="432"/>
        <v>162</v>
      </c>
      <c r="C8915" s="4">
        <f t="shared" si="433"/>
        <v>24</v>
      </c>
      <c r="D8915" s="4" t="s">
        <v>815</v>
      </c>
      <c r="E8915" s="28">
        <v>615</v>
      </c>
      <c r="F8915" s="28">
        <v>462</v>
      </c>
      <c r="G8915" s="28">
        <v>6.7</v>
      </c>
      <c r="H8915" s="28">
        <v>109</v>
      </c>
      <c r="I8915" s="28">
        <v>13</v>
      </c>
      <c r="J8915" s="28">
        <v>1.26E-2</v>
      </c>
      <c r="AI8915"/>
      <c r="AJ8915"/>
    </row>
    <row r="8916" spans="1:36" ht="14.5" x14ac:dyDescent="0.35">
      <c r="A8916" s="52">
        <f t="shared" si="431"/>
        <v>2016</v>
      </c>
      <c r="B8916" s="30">
        <f t="shared" si="432"/>
        <v>162</v>
      </c>
      <c r="C8916" s="4">
        <f t="shared" si="433"/>
        <v>24</v>
      </c>
      <c r="D8916" s="4" t="s">
        <v>815</v>
      </c>
      <c r="E8916" s="28">
        <v>615</v>
      </c>
      <c r="F8916" s="28">
        <v>462</v>
      </c>
      <c r="G8916" s="28">
        <v>6.7</v>
      </c>
      <c r="H8916" s="28">
        <v>109</v>
      </c>
      <c r="I8916" s="28">
        <v>13</v>
      </c>
      <c r="J8916" s="28">
        <v>1.5100000000000001E-2</v>
      </c>
      <c r="AI8916"/>
      <c r="AJ8916"/>
    </row>
    <row r="8917" spans="1:36" ht="14.5" x14ac:dyDescent="0.35">
      <c r="A8917" s="52">
        <f t="shared" si="431"/>
        <v>2016</v>
      </c>
      <c r="B8917" s="30">
        <f t="shared" si="432"/>
        <v>162</v>
      </c>
      <c r="C8917" s="4">
        <f t="shared" si="433"/>
        <v>24</v>
      </c>
      <c r="D8917" s="4" t="s">
        <v>815</v>
      </c>
      <c r="E8917" s="28">
        <v>615</v>
      </c>
      <c r="F8917" s="28">
        <v>462</v>
      </c>
      <c r="G8917" s="28">
        <v>6.7</v>
      </c>
      <c r="H8917" s="28">
        <v>217</v>
      </c>
      <c r="I8917" s="28">
        <v>13</v>
      </c>
      <c r="J8917" s="28">
        <v>1.6199999999999999E-2</v>
      </c>
      <c r="AI8917"/>
      <c r="AJ8917"/>
    </row>
    <row r="8918" spans="1:36" ht="14.5" x14ac:dyDescent="0.35">
      <c r="A8918" s="52">
        <f t="shared" si="431"/>
        <v>2016</v>
      </c>
      <c r="B8918" s="30">
        <f t="shared" si="432"/>
        <v>162</v>
      </c>
      <c r="C8918" s="4">
        <f t="shared" si="433"/>
        <v>24</v>
      </c>
      <c r="D8918" s="4" t="s">
        <v>815</v>
      </c>
      <c r="E8918" s="28">
        <v>614</v>
      </c>
      <c r="F8918" s="28">
        <v>462</v>
      </c>
      <c r="G8918" s="28">
        <v>6.7</v>
      </c>
      <c r="H8918" s="28">
        <v>109</v>
      </c>
      <c r="I8918" s="28">
        <v>14</v>
      </c>
      <c r="J8918" s="28">
        <v>1.8700000000000001E-2</v>
      </c>
      <c r="AI8918"/>
      <c r="AJ8918"/>
    </row>
    <row r="8919" spans="1:36" ht="14.5" x14ac:dyDescent="0.35">
      <c r="A8919" s="52">
        <f t="shared" si="431"/>
        <v>2016</v>
      </c>
      <c r="B8919" s="30">
        <f t="shared" si="432"/>
        <v>162</v>
      </c>
      <c r="C8919" s="4">
        <f t="shared" si="433"/>
        <v>24</v>
      </c>
      <c r="D8919" s="4" t="s">
        <v>815</v>
      </c>
      <c r="E8919" s="28">
        <v>614</v>
      </c>
      <c r="F8919" s="28">
        <v>462</v>
      </c>
      <c r="G8919" s="28">
        <v>6.7</v>
      </c>
      <c r="H8919" s="28">
        <v>109</v>
      </c>
      <c r="I8919" s="28">
        <v>14</v>
      </c>
      <c r="J8919" s="28">
        <v>1.6E-2</v>
      </c>
      <c r="AI8919"/>
      <c r="AJ8919"/>
    </row>
    <row r="8920" spans="1:36" ht="14.5" x14ac:dyDescent="0.35">
      <c r="A8920" s="52">
        <f t="shared" si="431"/>
        <v>2016</v>
      </c>
      <c r="B8920" s="30">
        <f t="shared" si="432"/>
        <v>162</v>
      </c>
      <c r="C8920" s="4">
        <f t="shared" si="433"/>
        <v>24</v>
      </c>
      <c r="D8920" s="4" t="s">
        <v>815</v>
      </c>
      <c r="E8920" s="28">
        <v>614</v>
      </c>
      <c r="F8920" s="28">
        <v>462</v>
      </c>
      <c r="G8920" s="28">
        <v>6.7</v>
      </c>
      <c r="H8920" s="28">
        <v>109</v>
      </c>
      <c r="I8920" s="28">
        <v>14</v>
      </c>
      <c r="J8920" s="28">
        <v>1.61E-2</v>
      </c>
      <c r="AI8920"/>
      <c r="AJ8920"/>
    </row>
    <row r="8921" spans="1:36" ht="14.5" x14ac:dyDescent="0.35">
      <c r="A8921" s="52">
        <f t="shared" si="431"/>
        <v>2016</v>
      </c>
      <c r="B8921" s="30">
        <f t="shared" si="432"/>
        <v>162</v>
      </c>
      <c r="C8921" s="4">
        <f t="shared" si="433"/>
        <v>24</v>
      </c>
      <c r="D8921" s="4" t="s">
        <v>815</v>
      </c>
      <c r="E8921" s="28">
        <v>614</v>
      </c>
      <c r="F8921" s="28">
        <v>462</v>
      </c>
      <c r="G8921" s="28">
        <v>6.7</v>
      </c>
      <c r="H8921" s="28">
        <v>109</v>
      </c>
      <c r="I8921" s="28">
        <v>14</v>
      </c>
      <c r="J8921" s="28">
        <v>1.8100000000000002E-2</v>
      </c>
      <c r="AI8921"/>
      <c r="AJ8921"/>
    </row>
    <row r="8922" spans="1:36" ht="14.5" x14ac:dyDescent="0.35">
      <c r="A8922" s="52">
        <f t="shared" si="431"/>
        <v>2016</v>
      </c>
      <c r="B8922" s="30">
        <f t="shared" si="432"/>
        <v>162</v>
      </c>
      <c r="C8922" s="4">
        <f t="shared" si="433"/>
        <v>24</v>
      </c>
      <c r="D8922" s="4" t="s">
        <v>815</v>
      </c>
      <c r="E8922" s="28">
        <v>614</v>
      </c>
      <c r="F8922" s="28">
        <v>462</v>
      </c>
      <c r="G8922" s="28">
        <v>6.7</v>
      </c>
      <c r="H8922" s="28">
        <v>217</v>
      </c>
      <c r="I8922" s="28">
        <v>14</v>
      </c>
      <c r="J8922" s="28">
        <v>2.12E-2</v>
      </c>
      <c r="AI8922"/>
      <c r="AJ8922"/>
    </row>
    <row r="8923" spans="1:36" ht="14.5" x14ac:dyDescent="0.35">
      <c r="A8923" s="52">
        <f t="shared" si="431"/>
        <v>2016</v>
      </c>
      <c r="B8923" s="30">
        <f t="shared" si="432"/>
        <v>162</v>
      </c>
      <c r="C8923" s="4">
        <f t="shared" si="433"/>
        <v>24</v>
      </c>
      <c r="D8923" s="4" t="s">
        <v>815</v>
      </c>
      <c r="E8923" s="28">
        <v>614</v>
      </c>
      <c r="F8923" s="28">
        <v>462</v>
      </c>
      <c r="G8923" s="28">
        <v>6.7</v>
      </c>
      <c r="H8923" s="28">
        <v>217</v>
      </c>
      <c r="I8923" s="28">
        <v>14</v>
      </c>
      <c r="J8923" s="28">
        <v>1.9E-2</v>
      </c>
      <c r="AI8923"/>
      <c r="AJ8923"/>
    </row>
    <row r="8924" spans="1:36" ht="14.5" x14ac:dyDescent="0.35">
      <c r="A8924" s="52">
        <f t="shared" si="431"/>
        <v>2016</v>
      </c>
      <c r="B8924" s="30">
        <f t="shared" si="432"/>
        <v>162</v>
      </c>
      <c r="C8924" s="4">
        <f t="shared" si="433"/>
        <v>24</v>
      </c>
      <c r="D8924" s="4" t="s">
        <v>815</v>
      </c>
      <c r="E8924" s="28">
        <v>615</v>
      </c>
      <c r="F8924" s="28">
        <v>462</v>
      </c>
      <c r="G8924" s="28">
        <v>6.7</v>
      </c>
      <c r="H8924" s="28">
        <v>109</v>
      </c>
      <c r="I8924" s="28">
        <v>14</v>
      </c>
      <c r="J8924" s="28">
        <v>1.7299999999999999E-2</v>
      </c>
      <c r="AI8924"/>
      <c r="AJ8924"/>
    </row>
    <row r="8925" spans="1:36" ht="14.5" x14ac:dyDescent="0.35">
      <c r="A8925" s="52">
        <f t="shared" si="431"/>
        <v>2016</v>
      </c>
      <c r="B8925" s="30">
        <f t="shared" si="432"/>
        <v>162</v>
      </c>
      <c r="C8925" s="4">
        <f t="shared" si="433"/>
        <v>24</v>
      </c>
      <c r="D8925" s="4" t="s">
        <v>815</v>
      </c>
      <c r="E8925" s="28">
        <v>615</v>
      </c>
      <c r="F8925" s="28">
        <v>462</v>
      </c>
      <c r="G8925" s="28">
        <v>6.7</v>
      </c>
      <c r="H8925" s="28">
        <v>217</v>
      </c>
      <c r="I8925" s="28">
        <v>14</v>
      </c>
      <c r="J8925" s="28">
        <v>2.06E-2</v>
      </c>
      <c r="AI8925"/>
      <c r="AJ8925"/>
    </row>
    <row r="8926" spans="1:36" ht="14.5" x14ac:dyDescent="0.35">
      <c r="A8926" s="52">
        <f t="shared" si="431"/>
        <v>2016</v>
      </c>
      <c r="B8926" s="30">
        <f t="shared" si="432"/>
        <v>162</v>
      </c>
      <c r="C8926" s="4">
        <f t="shared" si="433"/>
        <v>24</v>
      </c>
      <c r="D8926" s="4" t="s">
        <v>815</v>
      </c>
      <c r="E8926" s="28">
        <v>615</v>
      </c>
      <c r="F8926" s="28">
        <v>462</v>
      </c>
      <c r="G8926" s="28">
        <v>6.7</v>
      </c>
      <c r="H8926" s="28">
        <v>217</v>
      </c>
      <c r="I8926" s="28">
        <v>14</v>
      </c>
      <c r="J8926" s="28">
        <v>1.9599999999999999E-2</v>
      </c>
      <c r="AI8926"/>
      <c r="AJ8926"/>
    </row>
    <row r="8927" spans="1:36" ht="14.5" x14ac:dyDescent="0.35">
      <c r="A8927" s="52">
        <f t="shared" si="431"/>
        <v>2016</v>
      </c>
      <c r="B8927" s="30">
        <f t="shared" si="432"/>
        <v>162</v>
      </c>
      <c r="C8927" s="4">
        <f t="shared" si="433"/>
        <v>24</v>
      </c>
      <c r="D8927" s="4" t="s">
        <v>815</v>
      </c>
      <c r="E8927" s="28">
        <v>615</v>
      </c>
      <c r="F8927" s="28">
        <v>462</v>
      </c>
      <c r="G8927" s="28">
        <v>6.7</v>
      </c>
      <c r="H8927" s="28">
        <v>217</v>
      </c>
      <c r="I8927" s="28">
        <v>14</v>
      </c>
      <c r="J8927" s="28">
        <v>2.24E-2</v>
      </c>
      <c r="AI8927"/>
      <c r="AJ8927"/>
    </row>
    <row r="8928" spans="1:36" ht="14.5" x14ac:dyDescent="0.35">
      <c r="A8928" s="52">
        <f t="shared" si="431"/>
        <v>2016</v>
      </c>
      <c r="B8928" s="30">
        <f t="shared" si="432"/>
        <v>162</v>
      </c>
      <c r="C8928" s="4">
        <f t="shared" si="433"/>
        <v>24</v>
      </c>
      <c r="D8928" s="4" t="s">
        <v>815</v>
      </c>
      <c r="E8928" s="28">
        <v>614</v>
      </c>
      <c r="F8928" s="28">
        <v>462</v>
      </c>
      <c r="G8928" s="28">
        <v>6.7</v>
      </c>
      <c r="H8928" s="28">
        <v>217</v>
      </c>
      <c r="I8928" s="28">
        <v>15</v>
      </c>
      <c r="J8928" s="28">
        <v>2.1600000000000001E-2</v>
      </c>
      <c r="AI8928"/>
      <c r="AJ8928"/>
    </row>
    <row r="8929" spans="1:36" ht="14.5" x14ac:dyDescent="0.35">
      <c r="A8929" s="52">
        <f t="shared" si="431"/>
        <v>2016</v>
      </c>
      <c r="B8929" s="30">
        <f t="shared" si="432"/>
        <v>162</v>
      </c>
      <c r="C8929" s="4">
        <f t="shared" si="433"/>
        <v>24</v>
      </c>
      <c r="D8929" s="4" t="s">
        <v>815</v>
      </c>
      <c r="E8929" s="28">
        <v>614</v>
      </c>
      <c r="F8929" s="28">
        <v>462</v>
      </c>
      <c r="G8929" s="28">
        <v>6.7</v>
      </c>
      <c r="H8929" s="28">
        <v>217</v>
      </c>
      <c r="I8929" s="28">
        <v>15</v>
      </c>
      <c r="J8929" s="28">
        <v>3.0300000000000001E-2</v>
      </c>
      <c r="AI8929"/>
      <c r="AJ8929"/>
    </row>
    <row r="8930" spans="1:36" ht="14.5" x14ac:dyDescent="0.35">
      <c r="A8930" s="52">
        <f t="shared" si="431"/>
        <v>2016</v>
      </c>
      <c r="B8930" s="30">
        <f t="shared" si="432"/>
        <v>162</v>
      </c>
      <c r="C8930" s="4">
        <f t="shared" si="433"/>
        <v>24</v>
      </c>
      <c r="D8930" s="4" t="s">
        <v>815</v>
      </c>
      <c r="E8930" s="28">
        <v>615</v>
      </c>
      <c r="F8930" s="28">
        <v>462</v>
      </c>
      <c r="G8930" s="28">
        <v>6.7</v>
      </c>
      <c r="H8930" s="28">
        <v>217</v>
      </c>
      <c r="I8930" s="28">
        <v>15</v>
      </c>
      <c r="J8930" s="28">
        <v>1.8800000000000001E-2</v>
      </c>
      <c r="AI8930"/>
      <c r="AJ8930"/>
    </row>
    <row r="8931" spans="1:36" ht="14.5" x14ac:dyDescent="0.35">
      <c r="A8931" s="52">
        <f t="shared" si="431"/>
        <v>2016</v>
      </c>
      <c r="B8931" s="30">
        <f t="shared" si="432"/>
        <v>162</v>
      </c>
      <c r="C8931" s="4">
        <f t="shared" si="433"/>
        <v>24</v>
      </c>
      <c r="D8931" s="4" t="s">
        <v>815</v>
      </c>
      <c r="E8931" s="28">
        <v>615</v>
      </c>
      <c r="F8931" s="28">
        <v>462</v>
      </c>
      <c r="G8931" s="28">
        <v>6.7</v>
      </c>
      <c r="H8931" s="28">
        <v>217</v>
      </c>
      <c r="I8931" s="28">
        <v>17</v>
      </c>
      <c r="J8931" s="28">
        <v>3.09E-2</v>
      </c>
      <c r="AI8931"/>
      <c r="AJ8931"/>
    </row>
    <row r="8932" spans="1:36" ht="14.5" x14ac:dyDescent="0.35">
      <c r="A8932" s="52">
        <f t="shared" si="431"/>
        <v>2016</v>
      </c>
      <c r="B8932" s="30">
        <f t="shared" si="432"/>
        <v>162</v>
      </c>
      <c r="C8932" s="4">
        <f t="shared" si="433"/>
        <v>24</v>
      </c>
      <c r="D8932" s="4" t="s">
        <v>815</v>
      </c>
      <c r="E8932" s="28">
        <v>615</v>
      </c>
      <c r="F8932" s="28">
        <v>462</v>
      </c>
      <c r="G8932" s="28">
        <v>6.7</v>
      </c>
      <c r="H8932" s="28">
        <v>217</v>
      </c>
      <c r="I8932" s="28">
        <v>23</v>
      </c>
      <c r="J8932" s="28">
        <v>0.10349999999999999</v>
      </c>
      <c r="AI8932"/>
      <c r="AJ8932"/>
    </row>
    <row r="8933" spans="1:36" ht="14.5" x14ac:dyDescent="0.35">
      <c r="A8933" s="52">
        <f t="shared" si="431"/>
        <v>2016</v>
      </c>
      <c r="B8933" s="30">
        <f t="shared" si="432"/>
        <v>162</v>
      </c>
      <c r="C8933" s="4">
        <f t="shared" si="433"/>
        <v>24</v>
      </c>
      <c r="D8933" s="4" t="s">
        <v>815</v>
      </c>
      <c r="E8933" s="28">
        <v>615</v>
      </c>
      <c r="F8933" s="28">
        <v>462</v>
      </c>
      <c r="G8933" s="28">
        <v>6.7</v>
      </c>
      <c r="H8933" s="28">
        <v>217</v>
      </c>
      <c r="I8933" s="28">
        <v>43</v>
      </c>
      <c r="J8933" s="28">
        <v>0.29189999999999999</v>
      </c>
      <c r="AI8933"/>
      <c r="AJ8933"/>
    </row>
    <row r="8934" spans="1:36" ht="14.5" x14ac:dyDescent="0.35">
      <c r="A8934" s="52">
        <f t="shared" si="431"/>
        <v>2016</v>
      </c>
      <c r="B8934" s="30">
        <f t="shared" si="432"/>
        <v>162</v>
      </c>
      <c r="C8934" s="4">
        <f t="shared" si="433"/>
        <v>24</v>
      </c>
      <c r="D8934" s="4" t="s">
        <v>815</v>
      </c>
      <c r="E8934" s="28">
        <v>614</v>
      </c>
      <c r="F8934" s="28">
        <v>462</v>
      </c>
      <c r="G8934" s="28">
        <v>6.7</v>
      </c>
      <c r="H8934" s="28">
        <v>109</v>
      </c>
      <c r="I8934" s="28">
        <v>49</v>
      </c>
      <c r="J8934" s="28">
        <v>0.46110000000000001</v>
      </c>
      <c r="AI8934"/>
      <c r="AJ8934"/>
    </row>
    <row r="8935" spans="1:36" ht="14.5" x14ac:dyDescent="0.35">
      <c r="A8935" s="52">
        <f t="shared" si="431"/>
        <v>2016</v>
      </c>
      <c r="B8935" s="30">
        <f t="shared" si="432"/>
        <v>163</v>
      </c>
      <c r="C8935" s="4">
        <f t="shared" si="433"/>
        <v>24</v>
      </c>
      <c r="D8935" s="4" t="s">
        <v>816</v>
      </c>
      <c r="E8935" s="28">
        <v>616</v>
      </c>
      <c r="F8935" s="28">
        <v>463</v>
      </c>
      <c r="G8935" s="28">
        <v>6.4</v>
      </c>
      <c r="H8935" s="28">
        <v>217</v>
      </c>
      <c r="I8935" s="28">
        <v>10</v>
      </c>
      <c r="J8935" s="28">
        <v>4.3E-3</v>
      </c>
      <c r="AI8935"/>
      <c r="AJ8935"/>
    </row>
    <row r="8936" spans="1:36" ht="14.5" x14ac:dyDescent="0.35">
      <c r="A8936" s="52">
        <f t="shared" si="431"/>
        <v>2016</v>
      </c>
      <c r="B8936" s="30">
        <f t="shared" si="432"/>
        <v>163</v>
      </c>
      <c r="C8936" s="4">
        <f t="shared" si="433"/>
        <v>24</v>
      </c>
      <c r="D8936" s="4" t="s">
        <v>816</v>
      </c>
      <c r="E8936" s="28">
        <v>616</v>
      </c>
      <c r="F8936" s="28">
        <v>463</v>
      </c>
      <c r="G8936" s="28">
        <v>6.4</v>
      </c>
      <c r="H8936" s="28">
        <v>217</v>
      </c>
      <c r="I8936" s="28">
        <v>10</v>
      </c>
      <c r="J8936" s="28">
        <v>4.1999999999999997E-3</v>
      </c>
      <c r="AI8936"/>
      <c r="AJ8936"/>
    </row>
    <row r="8937" spans="1:36" ht="14.5" x14ac:dyDescent="0.35">
      <c r="A8937" s="52">
        <f t="shared" si="431"/>
        <v>2016</v>
      </c>
      <c r="B8937" s="30">
        <f t="shared" si="432"/>
        <v>163</v>
      </c>
      <c r="C8937" s="4">
        <f t="shared" si="433"/>
        <v>24</v>
      </c>
      <c r="D8937" s="4" t="s">
        <v>816</v>
      </c>
      <c r="E8937" s="28">
        <v>616</v>
      </c>
      <c r="F8937" s="28">
        <v>463</v>
      </c>
      <c r="G8937" s="28">
        <v>6.4</v>
      </c>
      <c r="H8937" s="28">
        <v>217</v>
      </c>
      <c r="I8937" s="28">
        <v>10</v>
      </c>
      <c r="J8937" s="28">
        <v>5.3E-3</v>
      </c>
      <c r="AI8937"/>
      <c r="AJ8937"/>
    </row>
    <row r="8938" spans="1:36" ht="14.5" x14ac:dyDescent="0.35">
      <c r="A8938" s="52">
        <f t="shared" si="431"/>
        <v>2016</v>
      </c>
      <c r="B8938" s="30">
        <f t="shared" si="432"/>
        <v>163</v>
      </c>
      <c r="C8938" s="4">
        <f t="shared" si="433"/>
        <v>24</v>
      </c>
      <c r="D8938" s="4" t="s">
        <v>816</v>
      </c>
      <c r="E8938" s="28">
        <v>616</v>
      </c>
      <c r="F8938" s="28">
        <v>463</v>
      </c>
      <c r="G8938" s="28">
        <v>6.4</v>
      </c>
      <c r="H8938" s="28">
        <v>217</v>
      </c>
      <c r="I8938" s="28">
        <v>10</v>
      </c>
      <c r="J8938" s="28">
        <v>4.7000000000000002E-3</v>
      </c>
      <c r="AI8938"/>
      <c r="AJ8938"/>
    </row>
    <row r="8939" spans="1:36" ht="14.5" x14ac:dyDescent="0.35">
      <c r="A8939" s="52">
        <f t="shared" si="431"/>
        <v>2016</v>
      </c>
      <c r="B8939" s="30">
        <f t="shared" si="432"/>
        <v>163</v>
      </c>
      <c r="C8939" s="4">
        <f t="shared" si="433"/>
        <v>24</v>
      </c>
      <c r="D8939" s="4" t="s">
        <v>816</v>
      </c>
      <c r="E8939" s="28">
        <v>616</v>
      </c>
      <c r="F8939" s="28">
        <v>463</v>
      </c>
      <c r="G8939" s="28">
        <v>6.4</v>
      </c>
      <c r="H8939" s="28">
        <v>217</v>
      </c>
      <c r="I8939" s="28">
        <v>10</v>
      </c>
      <c r="J8939" s="28">
        <v>9.7999999999999997E-3</v>
      </c>
      <c r="AI8939"/>
      <c r="AJ8939"/>
    </row>
    <row r="8940" spans="1:36" ht="14.5" x14ac:dyDescent="0.35">
      <c r="A8940" s="52">
        <f t="shared" si="431"/>
        <v>2016</v>
      </c>
      <c r="B8940" s="30">
        <f t="shared" si="432"/>
        <v>163</v>
      </c>
      <c r="C8940" s="4">
        <f t="shared" si="433"/>
        <v>24</v>
      </c>
      <c r="D8940" s="4" t="s">
        <v>816</v>
      </c>
      <c r="E8940" s="28">
        <v>616</v>
      </c>
      <c r="F8940" s="28">
        <v>463</v>
      </c>
      <c r="G8940" s="28">
        <v>6.4</v>
      </c>
      <c r="H8940" s="28">
        <v>217</v>
      </c>
      <c r="I8940" s="28">
        <v>10</v>
      </c>
      <c r="J8940" s="28">
        <v>3.5000000000000001E-3</v>
      </c>
      <c r="AI8940"/>
      <c r="AJ8940"/>
    </row>
    <row r="8941" spans="1:36" ht="14.5" x14ac:dyDescent="0.35">
      <c r="A8941" s="52">
        <f t="shared" si="431"/>
        <v>2016</v>
      </c>
      <c r="B8941" s="30">
        <f t="shared" si="432"/>
        <v>163</v>
      </c>
      <c r="C8941" s="4">
        <f t="shared" si="433"/>
        <v>24</v>
      </c>
      <c r="D8941" s="4" t="s">
        <v>816</v>
      </c>
      <c r="E8941" s="28">
        <v>616</v>
      </c>
      <c r="F8941" s="28">
        <v>463</v>
      </c>
      <c r="G8941" s="28">
        <v>6.4</v>
      </c>
      <c r="H8941" s="28">
        <v>217</v>
      </c>
      <c r="I8941" s="28">
        <v>10</v>
      </c>
      <c r="J8941" s="28">
        <v>5.4999999999999997E-3</v>
      </c>
      <c r="AI8941"/>
      <c r="AJ8941"/>
    </row>
    <row r="8942" spans="1:36" ht="14.5" x14ac:dyDescent="0.35">
      <c r="A8942" s="52">
        <f t="shared" si="431"/>
        <v>2016</v>
      </c>
      <c r="B8942" s="30">
        <f t="shared" si="432"/>
        <v>163</v>
      </c>
      <c r="C8942" s="4">
        <f t="shared" si="433"/>
        <v>24</v>
      </c>
      <c r="D8942" s="4" t="s">
        <v>816</v>
      </c>
      <c r="E8942" s="28">
        <v>616</v>
      </c>
      <c r="F8942" s="28">
        <v>463</v>
      </c>
      <c r="G8942" s="28">
        <v>6.4</v>
      </c>
      <c r="H8942" s="28">
        <v>217</v>
      </c>
      <c r="I8942" s="28">
        <v>10</v>
      </c>
      <c r="J8942" s="28">
        <v>4.0000000000000001E-3</v>
      </c>
      <c r="AI8942"/>
      <c r="AJ8942"/>
    </row>
    <row r="8943" spans="1:36" ht="14.5" x14ac:dyDescent="0.35">
      <c r="A8943" s="52">
        <f t="shared" si="431"/>
        <v>2016</v>
      </c>
      <c r="B8943" s="30">
        <f t="shared" si="432"/>
        <v>163</v>
      </c>
      <c r="C8943" s="4">
        <f t="shared" si="433"/>
        <v>24</v>
      </c>
      <c r="D8943" s="4" t="s">
        <v>816</v>
      </c>
      <c r="E8943" s="28">
        <v>616</v>
      </c>
      <c r="F8943" s="28">
        <v>463</v>
      </c>
      <c r="G8943" s="28">
        <v>6.4</v>
      </c>
      <c r="H8943" s="28">
        <v>217</v>
      </c>
      <c r="I8943" s="28">
        <v>10</v>
      </c>
      <c r="J8943" s="28">
        <v>4.5999999999999999E-3</v>
      </c>
      <c r="AI8943"/>
      <c r="AJ8943"/>
    </row>
    <row r="8944" spans="1:36" ht="14.5" x14ac:dyDescent="0.35">
      <c r="A8944" s="52">
        <f t="shared" si="431"/>
        <v>2016</v>
      </c>
      <c r="B8944" s="30">
        <f t="shared" si="432"/>
        <v>163</v>
      </c>
      <c r="C8944" s="4">
        <f t="shared" si="433"/>
        <v>24</v>
      </c>
      <c r="D8944" s="4" t="s">
        <v>816</v>
      </c>
      <c r="E8944" s="28">
        <v>616</v>
      </c>
      <c r="F8944" s="28">
        <v>463</v>
      </c>
      <c r="G8944" s="28">
        <v>6.4</v>
      </c>
      <c r="H8944" s="28">
        <v>217</v>
      </c>
      <c r="I8944" s="28">
        <v>10</v>
      </c>
      <c r="J8944" s="28">
        <v>4.1999999999999997E-3</v>
      </c>
      <c r="AI8944"/>
      <c r="AJ8944"/>
    </row>
    <row r="8945" spans="1:36" ht="14.5" x14ac:dyDescent="0.35">
      <c r="A8945" s="52">
        <f t="shared" si="431"/>
        <v>2016</v>
      </c>
      <c r="B8945" s="30">
        <f t="shared" si="432"/>
        <v>163</v>
      </c>
      <c r="C8945" s="4">
        <f t="shared" si="433"/>
        <v>24</v>
      </c>
      <c r="D8945" s="4" t="s">
        <v>816</v>
      </c>
      <c r="E8945" s="28">
        <v>616</v>
      </c>
      <c r="F8945" s="28">
        <v>463</v>
      </c>
      <c r="G8945" s="28">
        <v>6.4</v>
      </c>
      <c r="H8945" s="28">
        <v>217</v>
      </c>
      <c r="I8945" s="28">
        <v>10</v>
      </c>
      <c r="J8945" s="28">
        <v>4.7000000000000002E-3</v>
      </c>
      <c r="AI8945"/>
      <c r="AJ8945"/>
    </row>
    <row r="8946" spans="1:36" ht="14.5" x14ac:dyDescent="0.35">
      <c r="A8946" s="52">
        <f t="shared" si="431"/>
        <v>2016</v>
      </c>
      <c r="B8946" s="30">
        <f t="shared" si="432"/>
        <v>163</v>
      </c>
      <c r="C8946" s="4">
        <f t="shared" si="433"/>
        <v>24</v>
      </c>
      <c r="D8946" s="4" t="s">
        <v>816</v>
      </c>
      <c r="E8946" s="28">
        <v>616</v>
      </c>
      <c r="F8946" s="28">
        <v>463</v>
      </c>
      <c r="G8946" s="28">
        <v>6.4</v>
      </c>
      <c r="H8946" s="28">
        <v>217</v>
      </c>
      <c r="I8946" s="28">
        <v>10</v>
      </c>
      <c r="J8946" s="28">
        <v>4.7000000000000002E-3</v>
      </c>
      <c r="AI8946"/>
      <c r="AJ8946"/>
    </row>
    <row r="8947" spans="1:36" ht="14.5" x14ac:dyDescent="0.35">
      <c r="A8947" s="52">
        <f t="shared" si="431"/>
        <v>2016</v>
      </c>
      <c r="B8947" s="30">
        <f t="shared" si="432"/>
        <v>163</v>
      </c>
      <c r="C8947" s="4">
        <f t="shared" si="433"/>
        <v>24</v>
      </c>
      <c r="D8947" s="4" t="s">
        <v>816</v>
      </c>
      <c r="E8947" s="28">
        <v>617</v>
      </c>
      <c r="F8947" s="28">
        <v>463</v>
      </c>
      <c r="G8947" s="28">
        <v>6.4</v>
      </c>
      <c r="H8947" s="28">
        <v>217</v>
      </c>
      <c r="I8947" s="28">
        <v>10</v>
      </c>
      <c r="J8947" s="28">
        <v>4.4999999999999997E-3</v>
      </c>
      <c r="AI8947"/>
      <c r="AJ8947"/>
    </row>
    <row r="8948" spans="1:36" ht="14.5" x14ac:dyDescent="0.35">
      <c r="A8948" s="52">
        <f t="shared" si="431"/>
        <v>2016</v>
      </c>
      <c r="B8948" s="30">
        <f t="shared" si="432"/>
        <v>163</v>
      </c>
      <c r="C8948" s="4">
        <f t="shared" si="433"/>
        <v>24</v>
      </c>
      <c r="D8948" s="4" t="s">
        <v>816</v>
      </c>
      <c r="E8948" s="28">
        <v>617</v>
      </c>
      <c r="F8948" s="28">
        <v>463</v>
      </c>
      <c r="G8948" s="28">
        <v>6.4</v>
      </c>
      <c r="H8948" s="28">
        <v>217</v>
      </c>
      <c r="I8948" s="28">
        <v>10</v>
      </c>
      <c r="J8948" s="28">
        <v>3.5999999999999999E-3</v>
      </c>
      <c r="AI8948"/>
      <c r="AJ8948"/>
    </row>
    <row r="8949" spans="1:36" ht="14.5" x14ac:dyDescent="0.35">
      <c r="A8949" s="52">
        <f t="shared" si="431"/>
        <v>2016</v>
      </c>
      <c r="B8949" s="30">
        <f t="shared" si="432"/>
        <v>163</v>
      </c>
      <c r="C8949" s="4">
        <f t="shared" si="433"/>
        <v>24</v>
      </c>
      <c r="D8949" s="4" t="s">
        <v>816</v>
      </c>
      <c r="E8949" s="28">
        <v>617</v>
      </c>
      <c r="F8949" s="28">
        <v>463</v>
      </c>
      <c r="G8949" s="28">
        <v>6.4</v>
      </c>
      <c r="H8949" s="28">
        <v>217</v>
      </c>
      <c r="I8949" s="28">
        <v>10</v>
      </c>
      <c r="J8949" s="28">
        <v>3.5000000000000001E-3</v>
      </c>
      <c r="AI8949"/>
      <c r="AJ8949"/>
    </row>
    <row r="8950" spans="1:36" ht="14.5" x14ac:dyDescent="0.35">
      <c r="A8950" s="52">
        <f t="shared" si="431"/>
        <v>2016</v>
      </c>
      <c r="B8950" s="30">
        <f t="shared" si="432"/>
        <v>163</v>
      </c>
      <c r="C8950" s="4">
        <f t="shared" si="433"/>
        <v>24</v>
      </c>
      <c r="D8950" s="4" t="s">
        <v>816</v>
      </c>
      <c r="E8950" s="28">
        <v>617</v>
      </c>
      <c r="F8950" s="28">
        <v>463</v>
      </c>
      <c r="G8950" s="28">
        <v>6.4</v>
      </c>
      <c r="H8950" s="28">
        <v>217</v>
      </c>
      <c r="I8950" s="28">
        <v>10</v>
      </c>
      <c r="J8950" s="28">
        <v>3.3999999999999998E-3</v>
      </c>
      <c r="AI8950"/>
      <c r="AJ8950"/>
    </row>
    <row r="8951" spans="1:36" ht="14.5" x14ac:dyDescent="0.35">
      <c r="A8951" s="52">
        <f t="shared" si="431"/>
        <v>2016</v>
      </c>
      <c r="B8951" s="30">
        <f t="shared" si="432"/>
        <v>163</v>
      </c>
      <c r="C8951" s="4">
        <f t="shared" si="433"/>
        <v>24</v>
      </c>
      <c r="D8951" s="4" t="s">
        <v>816</v>
      </c>
      <c r="E8951" s="28">
        <v>617</v>
      </c>
      <c r="F8951" s="28">
        <v>463</v>
      </c>
      <c r="G8951" s="28">
        <v>6.4</v>
      </c>
      <c r="H8951" s="28">
        <v>217</v>
      </c>
      <c r="I8951" s="28">
        <v>10</v>
      </c>
      <c r="J8951" s="28">
        <v>5.7999999999999996E-3</v>
      </c>
      <c r="AI8951"/>
      <c r="AJ8951"/>
    </row>
    <row r="8952" spans="1:36" ht="14.5" x14ac:dyDescent="0.35">
      <c r="A8952" s="52">
        <f t="shared" si="431"/>
        <v>2016</v>
      </c>
      <c r="B8952" s="30">
        <f t="shared" si="432"/>
        <v>163</v>
      </c>
      <c r="C8952" s="4">
        <f t="shared" si="433"/>
        <v>24</v>
      </c>
      <c r="D8952" s="4" t="s">
        <v>816</v>
      </c>
      <c r="E8952" s="28">
        <v>617</v>
      </c>
      <c r="F8952" s="28">
        <v>463</v>
      </c>
      <c r="G8952" s="28">
        <v>6.4</v>
      </c>
      <c r="H8952" s="28">
        <v>217</v>
      </c>
      <c r="I8952" s="28">
        <v>10</v>
      </c>
      <c r="J8952" s="28">
        <v>5.1999999999999998E-3</v>
      </c>
      <c r="AI8952"/>
      <c r="AJ8952"/>
    </row>
    <row r="8953" spans="1:36" ht="14.5" x14ac:dyDescent="0.35">
      <c r="A8953" s="52">
        <f t="shared" si="431"/>
        <v>2016</v>
      </c>
      <c r="B8953" s="30">
        <f t="shared" si="432"/>
        <v>163</v>
      </c>
      <c r="C8953" s="4">
        <f t="shared" si="433"/>
        <v>24</v>
      </c>
      <c r="D8953" s="4" t="s">
        <v>816</v>
      </c>
      <c r="E8953" s="28">
        <v>617</v>
      </c>
      <c r="F8953" s="28">
        <v>463</v>
      </c>
      <c r="G8953" s="28">
        <v>6.4</v>
      </c>
      <c r="H8953" s="28">
        <v>217</v>
      </c>
      <c r="I8953" s="28">
        <v>10</v>
      </c>
      <c r="J8953" s="28">
        <v>4.1000000000000003E-3</v>
      </c>
      <c r="AI8953"/>
      <c r="AJ8953"/>
    </row>
    <row r="8954" spans="1:36" ht="14.5" x14ac:dyDescent="0.35">
      <c r="A8954" s="52">
        <f t="shared" si="431"/>
        <v>2016</v>
      </c>
      <c r="B8954" s="30">
        <f t="shared" si="432"/>
        <v>163</v>
      </c>
      <c r="C8954" s="4">
        <f t="shared" si="433"/>
        <v>24</v>
      </c>
      <c r="D8954" s="4" t="s">
        <v>816</v>
      </c>
      <c r="E8954" s="28">
        <v>617</v>
      </c>
      <c r="F8954" s="28">
        <v>463</v>
      </c>
      <c r="G8954" s="28">
        <v>6.4</v>
      </c>
      <c r="H8954" s="28">
        <v>217</v>
      </c>
      <c r="I8954" s="28">
        <v>10</v>
      </c>
      <c r="J8954" s="28">
        <v>5.3E-3</v>
      </c>
      <c r="AI8954"/>
      <c r="AJ8954"/>
    </row>
    <row r="8955" spans="1:36" ht="14.5" x14ac:dyDescent="0.35">
      <c r="A8955" s="52">
        <f t="shared" si="431"/>
        <v>2016</v>
      </c>
      <c r="B8955" s="30">
        <f t="shared" si="432"/>
        <v>163</v>
      </c>
      <c r="C8955" s="4">
        <f t="shared" si="433"/>
        <v>24</v>
      </c>
      <c r="D8955" s="4" t="s">
        <v>816</v>
      </c>
      <c r="E8955" s="28">
        <v>617</v>
      </c>
      <c r="F8955" s="28">
        <v>463</v>
      </c>
      <c r="G8955" s="28">
        <v>6.4</v>
      </c>
      <c r="H8955" s="28">
        <v>217</v>
      </c>
      <c r="I8955" s="28">
        <v>10</v>
      </c>
      <c r="J8955" s="28">
        <v>3.8E-3</v>
      </c>
      <c r="AI8955"/>
      <c r="AJ8955"/>
    </row>
    <row r="8956" spans="1:36" ht="14.5" x14ac:dyDescent="0.35">
      <c r="A8956" s="52">
        <f t="shared" si="431"/>
        <v>2016</v>
      </c>
      <c r="B8956" s="30">
        <f t="shared" si="432"/>
        <v>163</v>
      </c>
      <c r="C8956" s="4">
        <f t="shared" si="433"/>
        <v>24</v>
      </c>
      <c r="D8956" s="4" t="s">
        <v>816</v>
      </c>
      <c r="E8956" s="28">
        <v>617</v>
      </c>
      <c r="F8956" s="28">
        <v>463</v>
      </c>
      <c r="G8956" s="28">
        <v>6.4</v>
      </c>
      <c r="H8956" s="28">
        <v>217</v>
      </c>
      <c r="I8956" s="28">
        <v>10</v>
      </c>
      <c r="J8956" s="28">
        <v>5.7000000000000002E-3</v>
      </c>
      <c r="AI8956"/>
      <c r="AJ8956"/>
    </row>
    <row r="8957" spans="1:36" ht="14.5" x14ac:dyDescent="0.35">
      <c r="A8957" s="52">
        <f t="shared" si="431"/>
        <v>2016</v>
      </c>
      <c r="B8957" s="30">
        <f t="shared" si="432"/>
        <v>163</v>
      </c>
      <c r="C8957" s="4">
        <f t="shared" si="433"/>
        <v>24</v>
      </c>
      <c r="D8957" s="4" t="s">
        <v>816</v>
      </c>
      <c r="E8957" s="28">
        <v>617</v>
      </c>
      <c r="F8957" s="28">
        <v>463</v>
      </c>
      <c r="G8957" s="28">
        <v>6.4</v>
      </c>
      <c r="H8957" s="28">
        <v>217</v>
      </c>
      <c r="I8957" s="28">
        <v>10</v>
      </c>
      <c r="J8957" s="28">
        <v>4.1999999999999997E-3</v>
      </c>
      <c r="AI8957"/>
      <c r="AJ8957"/>
    </row>
    <row r="8958" spans="1:36" ht="14.5" x14ac:dyDescent="0.35">
      <c r="A8958" s="52">
        <f t="shared" si="431"/>
        <v>2016</v>
      </c>
      <c r="B8958" s="30">
        <f t="shared" si="432"/>
        <v>163</v>
      </c>
      <c r="C8958" s="4">
        <f t="shared" si="433"/>
        <v>24</v>
      </c>
      <c r="D8958" s="4" t="s">
        <v>816</v>
      </c>
      <c r="E8958" s="28">
        <v>617</v>
      </c>
      <c r="F8958" s="28">
        <v>463</v>
      </c>
      <c r="G8958" s="28">
        <v>6.4</v>
      </c>
      <c r="H8958" s="28">
        <v>217</v>
      </c>
      <c r="I8958" s="28">
        <v>10</v>
      </c>
      <c r="J8958" s="28">
        <v>5.3E-3</v>
      </c>
      <c r="AI8958"/>
      <c r="AJ8958"/>
    </row>
    <row r="8959" spans="1:36" ht="14.5" x14ac:dyDescent="0.35">
      <c r="A8959" s="52">
        <f t="shared" si="431"/>
        <v>2016</v>
      </c>
      <c r="B8959" s="30">
        <f t="shared" si="432"/>
        <v>163</v>
      </c>
      <c r="C8959" s="4">
        <f t="shared" si="433"/>
        <v>24</v>
      </c>
      <c r="D8959" s="4" t="s">
        <v>816</v>
      </c>
      <c r="E8959" s="28">
        <v>616</v>
      </c>
      <c r="F8959" s="28">
        <v>463</v>
      </c>
      <c r="G8959" s="28">
        <v>6.4</v>
      </c>
      <c r="H8959" s="28">
        <v>217</v>
      </c>
      <c r="I8959" s="28">
        <v>11</v>
      </c>
      <c r="J8959" s="28">
        <v>7.7000000000000002E-3</v>
      </c>
      <c r="AI8959"/>
      <c r="AJ8959"/>
    </row>
    <row r="8960" spans="1:36" ht="14.5" x14ac:dyDescent="0.35">
      <c r="A8960" s="52">
        <f t="shared" si="431"/>
        <v>2016</v>
      </c>
      <c r="B8960" s="30">
        <f t="shared" si="432"/>
        <v>163</v>
      </c>
      <c r="C8960" s="4">
        <f t="shared" si="433"/>
        <v>24</v>
      </c>
      <c r="D8960" s="4" t="s">
        <v>816</v>
      </c>
      <c r="E8960" s="28">
        <v>616</v>
      </c>
      <c r="F8960" s="28">
        <v>463</v>
      </c>
      <c r="G8960" s="28">
        <v>6.4</v>
      </c>
      <c r="H8960" s="28">
        <v>217</v>
      </c>
      <c r="I8960" s="28">
        <v>11</v>
      </c>
      <c r="J8960" s="28">
        <v>8.0999999999999996E-3</v>
      </c>
      <c r="AI8960"/>
      <c r="AJ8960"/>
    </row>
    <row r="8961" spans="1:36" ht="14.5" x14ac:dyDescent="0.35">
      <c r="A8961" s="52">
        <f t="shared" si="431"/>
        <v>2016</v>
      </c>
      <c r="B8961" s="30">
        <f t="shared" si="432"/>
        <v>163</v>
      </c>
      <c r="C8961" s="4">
        <f t="shared" si="433"/>
        <v>24</v>
      </c>
      <c r="D8961" s="4" t="s">
        <v>816</v>
      </c>
      <c r="E8961" s="28">
        <v>616</v>
      </c>
      <c r="F8961" s="28">
        <v>463</v>
      </c>
      <c r="G8961" s="28">
        <v>6.4</v>
      </c>
      <c r="H8961" s="28">
        <v>217</v>
      </c>
      <c r="I8961" s="28">
        <v>11</v>
      </c>
      <c r="J8961" s="28">
        <v>4.7999999999999996E-3</v>
      </c>
      <c r="AI8961"/>
      <c r="AJ8961"/>
    </row>
    <row r="8962" spans="1:36" ht="14.5" x14ac:dyDescent="0.35">
      <c r="A8962" s="52">
        <f t="shared" ref="A8962:A9025" si="434">YEAR(D8962)</f>
        <v>2016</v>
      </c>
      <c r="B8962" s="30">
        <f t="shared" ref="B8962:B9025" si="435">D8962-DATE(YEAR(D8962),1,0)</f>
        <v>163</v>
      </c>
      <c r="C8962" s="4">
        <f t="shared" ref="C8962:C9025" si="436">WEEKNUM(D8962,1)</f>
        <v>24</v>
      </c>
      <c r="D8962" s="4" t="s">
        <v>816</v>
      </c>
      <c r="E8962" s="28">
        <v>616</v>
      </c>
      <c r="F8962" s="28">
        <v>463</v>
      </c>
      <c r="G8962" s="28">
        <v>6.4</v>
      </c>
      <c r="H8962" s="28">
        <v>217</v>
      </c>
      <c r="I8962" s="28">
        <v>11</v>
      </c>
      <c r="J8962" s="28">
        <v>5.4000000000000003E-3</v>
      </c>
      <c r="AI8962"/>
      <c r="AJ8962"/>
    </row>
    <row r="8963" spans="1:36" ht="14.5" x14ac:dyDescent="0.35">
      <c r="A8963" s="52">
        <f t="shared" si="434"/>
        <v>2016</v>
      </c>
      <c r="B8963" s="30">
        <f t="shared" si="435"/>
        <v>163</v>
      </c>
      <c r="C8963" s="4">
        <f t="shared" si="436"/>
        <v>24</v>
      </c>
      <c r="D8963" s="4" t="s">
        <v>816</v>
      </c>
      <c r="E8963" s="28">
        <v>616</v>
      </c>
      <c r="F8963" s="28">
        <v>463</v>
      </c>
      <c r="G8963" s="28">
        <v>6.4</v>
      </c>
      <c r="H8963" s="28">
        <v>217</v>
      </c>
      <c r="I8963" s="28">
        <v>11</v>
      </c>
      <c r="J8963" s="28">
        <v>3.7000000000000002E-3</v>
      </c>
      <c r="AI8963"/>
      <c r="AJ8963"/>
    </row>
    <row r="8964" spans="1:36" ht="14.5" x14ac:dyDescent="0.35">
      <c r="A8964" s="52">
        <f t="shared" si="434"/>
        <v>2016</v>
      </c>
      <c r="B8964" s="30">
        <f t="shared" si="435"/>
        <v>163</v>
      </c>
      <c r="C8964" s="4">
        <f t="shared" si="436"/>
        <v>24</v>
      </c>
      <c r="D8964" s="4" t="s">
        <v>816</v>
      </c>
      <c r="E8964" s="28">
        <v>616</v>
      </c>
      <c r="F8964" s="28">
        <v>463</v>
      </c>
      <c r="G8964" s="28">
        <v>6.4</v>
      </c>
      <c r="H8964" s="28">
        <v>217</v>
      </c>
      <c r="I8964" s="28">
        <v>11</v>
      </c>
      <c r="J8964" s="28">
        <v>5.1000000000000004E-3</v>
      </c>
      <c r="AI8964"/>
      <c r="AJ8964"/>
    </row>
    <row r="8965" spans="1:36" ht="14.5" x14ac:dyDescent="0.35">
      <c r="A8965" s="52">
        <f t="shared" si="434"/>
        <v>2016</v>
      </c>
      <c r="B8965" s="30">
        <f t="shared" si="435"/>
        <v>163</v>
      </c>
      <c r="C8965" s="4">
        <f t="shared" si="436"/>
        <v>24</v>
      </c>
      <c r="D8965" s="4" t="s">
        <v>816</v>
      </c>
      <c r="E8965" s="28">
        <v>616</v>
      </c>
      <c r="F8965" s="28">
        <v>463</v>
      </c>
      <c r="G8965" s="28">
        <v>6.4</v>
      </c>
      <c r="H8965" s="28">
        <v>217</v>
      </c>
      <c r="I8965" s="28">
        <v>11</v>
      </c>
      <c r="J8965" s="28">
        <v>5.4000000000000003E-3</v>
      </c>
      <c r="AI8965"/>
      <c r="AJ8965"/>
    </row>
    <row r="8966" spans="1:36" ht="14.5" x14ac:dyDescent="0.35">
      <c r="A8966" s="52">
        <f t="shared" si="434"/>
        <v>2016</v>
      </c>
      <c r="B8966" s="30">
        <f t="shared" si="435"/>
        <v>163</v>
      </c>
      <c r="C8966" s="4">
        <f t="shared" si="436"/>
        <v>24</v>
      </c>
      <c r="D8966" s="4" t="s">
        <v>816</v>
      </c>
      <c r="E8966" s="28">
        <v>616</v>
      </c>
      <c r="F8966" s="28">
        <v>463</v>
      </c>
      <c r="G8966" s="28">
        <v>6.4</v>
      </c>
      <c r="H8966" s="28">
        <v>217</v>
      </c>
      <c r="I8966" s="28">
        <v>11</v>
      </c>
      <c r="J8966" s="28">
        <v>5.7999999999999996E-3</v>
      </c>
      <c r="AI8966"/>
      <c r="AJ8966"/>
    </row>
    <row r="8967" spans="1:36" ht="14.5" x14ac:dyDescent="0.35">
      <c r="A8967" s="52">
        <f t="shared" si="434"/>
        <v>2016</v>
      </c>
      <c r="B8967" s="30">
        <f t="shared" si="435"/>
        <v>163</v>
      </c>
      <c r="C8967" s="4">
        <f t="shared" si="436"/>
        <v>24</v>
      </c>
      <c r="D8967" s="4" t="s">
        <v>816</v>
      </c>
      <c r="E8967" s="28">
        <v>616</v>
      </c>
      <c r="F8967" s="28">
        <v>463</v>
      </c>
      <c r="G8967" s="28">
        <v>6.4</v>
      </c>
      <c r="H8967" s="28">
        <v>217</v>
      </c>
      <c r="I8967" s="28">
        <v>11</v>
      </c>
      <c r="J8967" s="28">
        <v>8.6E-3</v>
      </c>
      <c r="AI8967"/>
      <c r="AJ8967"/>
    </row>
    <row r="8968" spans="1:36" ht="14.5" x14ac:dyDescent="0.35">
      <c r="A8968" s="52">
        <f t="shared" si="434"/>
        <v>2016</v>
      </c>
      <c r="B8968" s="30">
        <f t="shared" si="435"/>
        <v>163</v>
      </c>
      <c r="C8968" s="4">
        <f t="shared" si="436"/>
        <v>24</v>
      </c>
      <c r="D8968" s="4" t="s">
        <v>816</v>
      </c>
      <c r="E8968" s="28">
        <v>616</v>
      </c>
      <c r="F8968" s="28">
        <v>463</v>
      </c>
      <c r="G8968" s="28">
        <v>6.4</v>
      </c>
      <c r="H8968" s="28">
        <v>217</v>
      </c>
      <c r="I8968" s="28">
        <v>11</v>
      </c>
      <c r="J8968" s="28">
        <v>5.1000000000000004E-3</v>
      </c>
      <c r="AI8968"/>
      <c r="AJ8968"/>
    </row>
    <row r="8969" spans="1:36" ht="14.5" x14ac:dyDescent="0.35">
      <c r="A8969" s="52">
        <f t="shared" si="434"/>
        <v>2016</v>
      </c>
      <c r="B8969" s="30">
        <f t="shared" si="435"/>
        <v>163</v>
      </c>
      <c r="C8969" s="4">
        <f t="shared" si="436"/>
        <v>24</v>
      </c>
      <c r="D8969" s="4" t="s">
        <v>816</v>
      </c>
      <c r="E8969" s="28">
        <v>616</v>
      </c>
      <c r="F8969" s="28">
        <v>463</v>
      </c>
      <c r="G8969" s="28">
        <v>6.4</v>
      </c>
      <c r="H8969" s="28">
        <v>217</v>
      </c>
      <c r="I8969" s="28">
        <v>11</v>
      </c>
      <c r="J8969" s="28">
        <v>6.0000000000000001E-3</v>
      </c>
      <c r="AI8969"/>
      <c r="AJ8969"/>
    </row>
    <row r="8970" spans="1:36" ht="14.5" x14ac:dyDescent="0.35">
      <c r="A8970" s="52">
        <f t="shared" si="434"/>
        <v>2016</v>
      </c>
      <c r="B8970" s="30">
        <f t="shared" si="435"/>
        <v>163</v>
      </c>
      <c r="C8970" s="4">
        <f t="shared" si="436"/>
        <v>24</v>
      </c>
      <c r="D8970" s="4" t="s">
        <v>816</v>
      </c>
      <c r="E8970" s="28">
        <v>616</v>
      </c>
      <c r="F8970" s="28">
        <v>463</v>
      </c>
      <c r="G8970" s="28">
        <v>6.4</v>
      </c>
      <c r="H8970" s="28">
        <v>217</v>
      </c>
      <c r="I8970" s="28">
        <v>11</v>
      </c>
      <c r="J8970" s="28">
        <v>5.7999999999999996E-3</v>
      </c>
      <c r="AI8970"/>
      <c r="AJ8970"/>
    </row>
    <row r="8971" spans="1:36" ht="14.5" x14ac:dyDescent="0.35">
      <c r="A8971" s="52">
        <f t="shared" si="434"/>
        <v>2016</v>
      </c>
      <c r="B8971" s="30">
        <f t="shared" si="435"/>
        <v>163</v>
      </c>
      <c r="C8971" s="4">
        <f t="shared" si="436"/>
        <v>24</v>
      </c>
      <c r="D8971" s="4" t="s">
        <v>816</v>
      </c>
      <c r="E8971" s="28">
        <v>617</v>
      </c>
      <c r="F8971" s="28">
        <v>463</v>
      </c>
      <c r="G8971" s="28">
        <v>6.4</v>
      </c>
      <c r="H8971" s="28">
        <v>217</v>
      </c>
      <c r="I8971" s="28">
        <v>11</v>
      </c>
      <c r="J8971" s="28">
        <v>5.3E-3</v>
      </c>
      <c r="AI8971"/>
      <c r="AJ8971"/>
    </row>
    <row r="8972" spans="1:36" ht="14.5" x14ac:dyDescent="0.35">
      <c r="A8972" s="52">
        <f t="shared" si="434"/>
        <v>2016</v>
      </c>
      <c r="B8972" s="30">
        <f t="shared" si="435"/>
        <v>163</v>
      </c>
      <c r="C8972" s="4">
        <f t="shared" si="436"/>
        <v>24</v>
      </c>
      <c r="D8972" s="4" t="s">
        <v>816</v>
      </c>
      <c r="E8972" s="28">
        <v>617</v>
      </c>
      <c r="F8972" s="28">
        <v>463</v>
      </c>
      <c r="G8972" s="28">
        <v>6.4</v>
      </c>
      <c r="H8972" s="28">
        <v>217</v>
      </c>
      <c r="I8972" s="28">
        <v>11</v>
      </c>
      <c r="J8972" s="28">
        <v>7.0000000000000001E-3</v>
      </c>
      <c r="AI8972"/>
      <c r="AJ8972"/>
    </row>
    <row r="8973" spans="1:36" ht="14.5" x14ac:dyDescent="0.35">
      <c r="A8973" s="52">
        <f t="shared" si="434"/>
        <v>2016</v>
      </c>
      <c r="B8973" s="30">
        <f t="shared" si="435"/>
        <v>163</v>
      </c>
      <c r="C8973" s="4">
        <f t="shared" si="436"/>
        <v>24</v>
      </c>
      <c r="D8973" s="4" t="s">
        <v>816</v>
      </c>
      <c r="E8973" s="28">
        <v>617</v>
      </c>
      <c r="F8973" s="28">
        <v>463</v>
      </c>
      <c r="G8973" s="28">
        <v>6.4</v>
      </c>
      <c r="H8973" s="28">
        <v>217</v>
      </c>
      <c r="I8973" s="28">
        <v>11</v>
      </c>
      <c r="J8973" s="28">
        <v>4.7000000000000002E-3</v>
      </c>
      <c r="AI8973"/>
      <c r="AJ8973"/>
    </row>
    <row r="8974" spans="1:36" ht="14.5" x14ac:dyDescent="0.35">
      <c r="A8974" s="52">
        <f t="shared" si="434"/>
        <v>2016</v>
      </c>
      <c r="B8974" s="30">
        <f t="shared" si="435"/>
        <v>163</v>
      </c>
      <c r="C8974" s="4">
        <f t="shared" si="436"/>
        <v>24</v>
      </c>
      <c r="D8974" s="4" t="s">
        <v>816</v>
      </c>
      <c r="E8974" s="28">
        <v>617</v>
      </c>
      <c r="F8974" s="28">
        <v>463</v>
      </c>
      <c r="G8974" s="28">
        <v>6.4</v>
      </c>
      <c r="H8974" s="28">
        <v>217</v>
      </c>
      <c r="I8974" s="28">
        <v>11</v>
      </c>
      <c r="J8974" s="28">
        <v>5.0000000000000001E-3</v>
      </c>
      <c r="AI8974"/>
      <c r="AJ8974"/>
    </row>
    <row r="8975" spans="1:36" ht="14.5" x14ac:dyDescent="0.35">
      <c r="A8975" s="52">
        <f t="shared" si="434"/>
        <v>2016</v>
      </c>
      <c r="B8975" s="30">
        <f t="shared" si="435"/>
        <v>163</v>
      </c>
      <c r="C8975" s="4">
        <f t="shared" si="436"/>
        <v>24</v>
      </c>
      <c r="D8975" s="4" t="s">
        <v>816</v>
      </c>
      <c r="E8975" s="28">
        <v>617</v>
      </c>
      <c r="F8975" s="28">
        <v>463</v>
      </c>
      <c r="G8975" s="28">
        <v>6.4</v>
      </c>
      <c r="H8975" s="28">
        <v>217</v>
      </c>
      <c r="I8975" s="28">
        <v>11</v>
      </c>
      <c r="J8975" s="28">
        <v>6.4999999999999997E-3</v>
      </c>
      <c r="AI8975"/>
      <c r="AJ8975"/>
    </row>
    <row r="8976" spans="1:36" ht="14.5" x14ac:dyDescent="0.35">
      <c r="A8976" s="52">
        <f t="shared" si="434"/>
        <v>2016</v>
      </c>
      <c r="B8976" s="30">
        <f t="shared" si="435"/>
        <v>163</v>
      </c>
      <c r="C8976" s="4">
        <f t="shared" si="436"/>
        <v>24</v>
      </c>
      <c r="D8976" s="4" t="s">
        <v>816</v>
      </c>
      <c r="E8976" s="28">
        <v>617</v>
      </c>
      <c r="F8976" s="28">
        <v>463</v>
      </c>
      <c r="G8976" s="28">
        <v>6.4</v>
      </c>
      <c r="H8976" s="28">
        <v>217</v>
      </c>
      <c r="I8976" s="28">
        <v>11</v>
      </c>
      <c r="J8976" s="28">
        <v>5.3E-3</v>
      </c>
      <c r="AI8976"/>
      <c r="AJ8976"/>
    </row>
    <row r="8977" spans="1:36" ht="14.5" x14ac:dyDescent="0.35">
      <c r="A8977" s="52">
        <f t="shared" si="434"/>
        <v>2016</v>
      </c>
      <c r="B8977" s="30">
        <f t="shared" si="435"/>
        <v>163</v>
      </c>
      <c r="C8977" s="4">
        <f t="shared" si="436"/>
        <v>24</v>
      </c>
      <c r="D8977" s="4" t="s">
        <v>816</v>
      </c>
      <c r="E8977" s="28">
        <v>617</v>
      </c>
      <c r="F8977" s="28">
        <v>463</v>
      </c>
      <c r="G8977" s="28">
        <v>6.4</v>
      </c>
      <c r="H8977" s="28">
        <v>217</v>
      </c>
      <c r="I8977" s="28">
        <v>11</v>
      </c>
      <c r="J8977" s="28">
        <v>6.7999999999999996E-3</v>
      </c>
      <c r="AI8977"/>
      <c r="AJ8977"/>
    </row>
    <row r="8978" spans="1:36" ht="14.5" x14ac:dyDescent="0.35">
      <c r="A8978" s="52">
        <f t="shared" si="434"/>
        <v>2016</v>
      </c>
      <c r="B8978" s="30">
        <f t="shared" si="435"/>
        <v>163</v>
      </c>
      <c r="C8978" s="4">
        <f t="shared" si="436"/>
        <v>24</v>
      </c>
      <c r="D8978" s="4" t="s">
        <v>816</v>
      </c>
      <c r="E8978" s="28">
        <v>617</v>
      </c>
      <c r="F8978" s="28">
        <v>463</v>
      </c>
      <c r="G8978" s="28">
        <v>6.4</v>
      </c>
      <c r="H8978" s="28">
        <v>217</v>
      </c>
      <c r="I8978" s="28">
        <v>11</v>
      </c>
      <c r="J8978" s="28">
        <v>3.5000000000000001E-3</v>
      </c>
      <c r="AI8978"/>
      <c r="AJ8978"/>
    </row>
    <row r="8979" spans="1:36" ht="14.5" x14ac:dyDescent="0.35">
      <c r="A8979" s="52">
        <f t="shared" si="434"/>
        <v>2016</v>
      </c>
      <c r="B8979" s="30">
        <f t="shared" si="435"/>
        <v>163</v>
      </c>
      <c r="C8979" s="4">
        <f t="shared" si="436"/>
        <v>24</v>
      </c>
      <c r="D8979" s="4" t="s">
        <v>816</v>
      </c>
      <c r="E8979" s="28">
        <v>617</v>
      </c>
      <c r="F8979" s="28">
        <v>463</v>
      </c>
      <c r="G8979" s="28">
        <v>6.4</v>
      </c>
      <c r="H8979" s="28">
        <v>217</v>
      </c>
      <c r="I8979" s="28">
        <v>11</v>
      </c>
      <c r="J8979" s="28">
        <v>5.4000000000000003E-3</v>
      </c>
      <c r="AI8979"/>
      <c r="AJ8979"/>
    </row>
    <row r="8980" spans="1:36" ht="14.5" x14ac:dyDescent="0.35">
      <c r="A8980" s="52">
        <f t="shared" si="434"/>
        <v>2016</v>
      </c>
      <c r="B8980" s="30">
        <f t="shared" si="435"/>
        <v>163</v>
      </c>
      <c r="C8980" s="4">
        <f t="shared" si="436"/>
        <v>24</v>
      </c>
      <c r="D8980" s="4" t="s">
        <v>816</v>
      </c>
      <c r="E8980" s="28">
        <v>617</v>
      </c>
      <c r="F8980" s="28">
        <v>463</v>
      </c>
      <c r="G8980" s="28">
        <v>6.4</v>
      </c>
      <c r="H8980" s="28">
        <v>217</v>
      </c>
      <c r="I8980" s="28">
        <v>11</v>
      </c>
      <c r="J8980" s="28">
        <v>7.1000000000000004E-3</v>
      </c>
      <c r="AI8980"/>
      <c r="AJ8980"/>
    </row>
    <row r="8981" spans="1:36" ht="14.5" x14ac:dyDescent="0.35">
      <c r="A8981" s="52">
        <f t="shared" si="434"/>
        <v>2016</v>
      </c>
      <c r="B8981" s="30">
        <f t="shared" si="435"/>
        <v>163</v>
      </c>
      <c r="C8981" s="4">
        <f t="shared" si="436"/>
        <v>24</v>
      </c>
      <c r="D8981" s="4" t="s">
        <v>816</v>
      </c>
      <c r="E8981" s="28">
        <v>617</v>
      </c>
      <c r="F8981" s="28">
        <v>463</v>
      </c>
      <c r="G8981" s="28">
        <v>6.4</v>
      </c>
      <c r="H8981" s="28">
        <v>217</v>
      </c>
      <c r="I8981" s="28">
        <v>11</v>
      </c>
      <c r="J8981" s="28">
        <v>7.1000000000000004E-3</v>
      </c>
      <c r="AI8981"/>
      <c r="AJ8981"/>
    </row>
    <row r="8982" spans="1:36" ht="14.5" x14ac:dyDescent="0.35">
      <c r="A8982" s="52">
        <f t="shared" si="434"/>
        <v>2016</v>
      </c>
      <c r="B8982" s="30">
        <f t="shared" si="435"/>
        <v>163</v>
      </c>
      <c r="C8982" s="4">
        <f t="shared" si="436"/>
        <v>24</v>
      </c>
      <c r="D8982" s="4" t="s">
        <v>816</v>
      </c>
      <c r="E8982" s="28">
        <v>617</v>
      </c>
      <c r="F8982" s="28">
        <v>463</v>
      </c>
      <c r="G8982" s="28">
        <v>6.4</v>
      </c>
      <c r="H8982" s="28">
        <v>217</v>
      </c>
      <c r="I8982" s="28">
        <v>11</v>
      </c>
      <c r="J8982" s="28">
        <v>5.1000000000000004E-3</v>
      </c>
      <c r="AI8982"/>
      <c r="AJ8982"/>
    </row>
    <row r="8983" spans="1:36" ht="14.5" x14ac:dyDescent="0.35">
      <c r="A8983" s="52">
        <f t="shared" si="434"/>
        <v>2016</v>
      </c>
      <c r="B8983" s="30">
        <f t="shared" si="435"/>
        <v>163</v>
      </c>
      <c r="C8983" s="4">
        <f t="shared" si="436"/>
        <v>24</v>
      </c>
      <c r="D8983" s="4" t="s">
        <v>816</v>
      </c>
      <c r="E8983" s="28">
        <v>617</v>
      </c>
      <c r="F8983" s="28">
        <v>463</v>
      </c>
      <c r="G8983" s="28">
        <v>6.4</v>
      </c>
      <c r="H8983" s="28">
        <v>217</v>
      </c>
      <c r="I8983" s="28">
        <v>11</v>
      </c>
      <c r="J8983" s="28">
        <v>5.4000000000000003E-3</v>
      </c>
      <c r="AI8983"/>
      <c r="AJ8983"/>
    </row>
    <row r="8984" spans="1:36" ht="14.5" x14ac:dyDescent="0.35">
      <c r="A8984" s="52">
        <f t="shared" si="434"/>
        <v>2016</v>
      </c>
      <c r="B8984" s="30">
        <f t="shared" si="435"/>
        <v>163</v>
      </c>
      <c r="C8984" s="4">
        <f t="shared" si="436"/>
        <v>24</v>
      </c>
      <c r="D8984" s="4" t="s">
        <v>816</v>
      </c>
      <c r="E8984" s="28">
        <v>617</v>
      </c>
      <c r="F8984" s="28">
        <v>463</v>
      </c>
      <c r="G8984" s="28">
        <v>6.4</v>
      </c>
      <c r="H8984" s="28">
        <v>217</v>
      </c>
      <c r="I8984" s="28">
        <v>11</v>
      </c>
      <c r="J8984" s="28">
        <v>4.1999999999999997E-3</v>
      </c>
      <c r="AI8984"/>
      <c r="AJ8984"/>
    </row>
    <row r="8985" spans="1:36" ht="14.5" x14ac:dyDescent="0.35">
      <c r="A8985" s="52">
        <f t="shared" si="434"/>
        <v>2016</v>
      </c>
      <c r="B8985" s="30">
        <f t="shared" si="435"/>
        <v>163</v>
      </c>
      <c r="C8985" s="4">
        <f t="shared" si="436"/>
        <v>24</v>
      </c>
      <c r="D8985" s="4" t="s">
        <v>816</v>
      </c>
      <c r="E8985" s="28">
        <v>617</v>
      </c>
      <c r="F8985" s="28">
        <v>463</v>
      </c>
      <c r="G8985" s="28">
        <v>6.4</v>
      </c>
      <c r="H8985" s="28">
        <v>217</v>
      </c>
      <c r="I8985" s="28">
        <v>11</v>
      </c>
      <c r="J8985" s="28">
        <v>4.1000000000000003E-3</v>
      </c>
      <c r="AI8985"/>
      <c r="AJ8985"/>
    </row>
    <row r="8986" spans="1:36" ht="14.5" x14ac:dyDescent="0.35">
      <c r="A8986" s="52">
        <f t="shared" si="434"/>
        <v>2016</v>
      </c>
      <c r="B8986" s="30">
        <f t="shared" si="435"/>
        <v>163</v>
      </c>
      <c r="C8986" s="4">
        <f t="shared" si="436"/>
        <v>24</v>
      </c>
      <c r="D8986" s="4" t="s">
        <v>816</v>
      </c>
      <c r="E8986" s="28">
        <v>617</v>
      </c>
      <c r="F8986" s="28">
        <v>463</v>
      </c>
      <c r="G8986" s="28">
        <v>6.4</v>
      </c>
      <c r="H8986" s="28">
        <v>217</v>
      </c>
      <c r="I8986" s="28">
        <v>11</v>
      </c>
      <c r="J8986" s="28">
        <v>5.4000000000000003E-3</v>
      </c>
      <c r="AI8986"/>
      <c r="AJ8986"/>
    </row>
    <row r="8987" spans="1:36" ht="14.5" x14ac:dyDescent="0.35">
      <c r="A8987" s="52">
        <f t="shared" si="434"/>
        <v>2016</v>
      </c>
      <c r="B8987" s="30">
        <f t="shared" si="435"/>
        <v>163</v>
      </c>
      <c r="C8987" s="4">
        <f t="shared" si="436"/>
        <v>24</v>
      </c>
      <c r="D8987" s="4" t="s">
        <v>816</v>
      </c>
      <c r="E8987" s="28">
        <v>617</v>
      </c>
      <c r="F8987" s="28">
        <v>463</v>
      </c>
      <c r="G8987" s="28">
        <v>6.4</v>
      </c>
      <c r="H8987" s="28">
        <v>217</v>
      </c>
      <c r="I8987" s="28">
        <v>11</v>
      </c>
      <c r="J8987" s="28">
        <v>6.3E-3</v>
      </c>
      <c r="AI8987"/>
      <c r="AJ8987"/>
    </row>
    <row r="8988" spans="1:36" ht="14.5" x14ac:dyDescent="0.35">
      <c r="A8988" s="52">
        <f t="shared" si="434"/>
        <v>2016</v>
      </c>
      <c r="B8988" s="30">
        <f t="shared" si="435"/>
        <v>163</v>
      </c>
      <c r="C8988" s="4">
        <f t="shared" si="436"/>
        <v>24</v>
      </c>
      <c r="D8988" s="4" t="s">
        <v>816</v>
      </c>
      <c r="E8988" s="28">
        <v>617</v>
      </c>
      <c r="F8988" s="28">
        <v>463</v>
      </c>
      <c r="G8988" s="28">
        <v>6.4</v>
      </c>
      <c r="H8988" s="28">
        <v>217</v>
      </c>
      <c r="I8988" s="28">
        <v>11</v>
      </c>
      <c r="J8988" s="28">
        <v>4.0000000000000001E-3</v>
      </c>
      <c r="AI8988"/>
      <c r="AJ8988"/>
    </row>
    <row r="8989" spans="1:36" ht="14.5" x14ac:dyDescent="0.35">
      <c r="A8989" s="52">
        <f t="shared" si="434"/>
        <v>2016</v>
      </c>
      <c r="B8989" s="30">
        <f t="shared" si="435"/>
        <v>163</v>
      </c>
      <c r="C8989" s="4">
        <f t="shared" si="436"/>
        <v>24</v>
      </c>
      <c r="D8989" s="4" t="s">
        <v>816</v>
      </c>
      <c r="E8989" s="28">
        <v>616</v>
      </c>
      <c r="F8989" s="28">
        <v>463</v>
      </c>
      <c r="G8989" s="28">
        <v>6.4</v>
      </c>
      <c r="H8989" s="28">
        <v>217</v>
      </c>
      <c r="I8989" s="28">
        <v>12</v>
      </c>
      <c r="J8989" s="28">
        <v>7.3000000000000001E-3</v>
      </c>
      <c r="AI8989"/>
      <c r="AJ8989"/>
    </row>
    <row r="8990" spans="1:36" ht="14.5" x14ac:dyDescent="0.35">
      <c r="A8990" s="52">
        <f t="shared" si="434"/>
        <v>2016</v>
      </c>
      <c r="B8990" s="30">
        <f t="shared" si="435"/>
        <v>163</v>
      </c>
      <c r="C8990" s="4">
        <f t="shared" si="436"/>
        <v>24</v>
      </c>
      <c r="D8990" s="4" t="s">
        <v>816</v>
      </c>
      <c r="E8990" s="28">
        <v>616</v>
      </c>
      <c r="F8990" s="28">
        <v>463</v>
      </c>
      <c r="G8990" s="28">
        <v>6.4</v>
      </c>
      <c r="H8990" s="28">
        <v>217</v>
      </c>
      <c r="I8990" s="28">
        <v>12</v>
      </c>
      <c r="J8990" s="28">
        <v>5.1000000000000004E-3</v>
      </c>
      <c r="AI8990"/>
      <c r="AJ8990"/>
    </row>
    <row r="8991" spans="1:36" ht="14.5" x14ac:dyDescent="0.35">
      <c r="A8991" s="52">
        <f t="shared" si="434"/>
        <v>2016</v>
      </c>
      <c r="B8991" s="30">
        <f t="shared" si="435"/>
        <v>163</v>
      </c>
      <c r="C8991" s="4">
        <f t="shared" si="436"/>
        <v>24</v>
      </c>
      <c r="D8991" s="4" t="s">
        <v>816</v>
      </c>
      <c r="E8991" s="28">
        <v>616</v>
      </c>
      <c r="F8991" s="28">
        <v>463</v>
      </c>
      <c r="G8991" s="28">
        <v>6.4</v>
      </c>
      <c r="H8991" s="28">
        <v>217</v>
      </c>
      <c r="I8991" s="28">
        <v>12</v>
      </c>
      <c r="J8991" s="28">
        <v>8.9999999999999993E-3</v>
      </c>
      <c r="AI8991"/>
      <c r="AJ8991"/>
    </row>
    <row r="8992" spans="1:36" ht="14.5" x14ac:dyDescent="0.35">
      <c r="A8992" s="52">
        <f t="shared" si="434"/>
        <v>2016</v>
      </c>
      <c r="B8992" s="30">
        <f t="shared" si="435"/>
        <v>163</v>
      </c>
      <c r="C8992" s="4">
        <f t="shared" si="436"/>
        <v>24</v>
      </c>
      <c r="D8992" s="4" t="s">
        <v>816</v>
      </c>
      <c r="E8992" s="28">
        <v>616</v>
      </c>
      <c r="F8992" s="28">
        <v>463</v>
      </c>
      <c r="G8992" s="28">
        <v>6.4</v>
      </c>
      <c r="H8992" s="28">
        <v>217</v>
      </c>
      <c r="I8992" s="28">
        <v>12</v>
      </c>
      <c r="J8992" s="28">
        <v>7.1999999999999998E-3</v>
      </c>
      <c r="AI8992"/>
      <c r="AJ8992"/>
    </row>
    <row r="8993" spans="1:36" ht="14.5" x14ac:dyDescent="0.35">
      <c r="A8993" s="52">
        <f t="shared" si="434"/>
        <v>2016</v>
      </c>
      <c r="B8993" s="30">
        <f t="shared" si="435"/>
        <v>163</v>
      </c>
      <c r="C8993" s="4">
        <f t="shared" si="436"/>
        <v>24</v>
      </c>
      <c r="D8993" s="4" t="s">
        <v>816</v>
      </c>
      <c r="E8993" s="28">
        <v>616</v>
      </c>
      <c r="F8993" s="28">
        <v>463</v>
      </c>
      <c r="G8993" s="28">
        <v>6.4</v>
      </c>
      <c r="H8993" s="28">
        <v>217</v>
      </c>
      <c r="I8993" s="28">
        <v>12</v>
      </c>
      <c r="J8993" s="28">
        <v>5.5999999999999999E-3</v>
      </c>
      <c r="AI8993"/>
      <c r="AJ8993"/>
    </row>
    <row r="8994" spans="1:36" ht="14.5" x14ac:dyDescent="0.35">
      <c r="A8994" s="52">
        <f t="shared" si="434"/>
        <v>2016</v>
      </c>
      <c r="B8994" s="30">
        <f t="shared" si="435"/>
        <v>163</v>
      </c>
      <c r="C8994" s="4">
        <f t="shared" si="436"/>
        <v>24</v>
      </c>
      <c r="D8994" s="4" t="s">
        <v>816</v>
      </c>
      <c r="E8994" s="28">
        <v>616</v>
      </c>
      <c r="F8994" s="28">
        <v>463</v>
      </c>
      <c r="G8994" s="28">
        <v>6.4</v>
      </c>
      <c r="H8994" s="28">
        <v>217</v>
      </c>
      <c r="I8994" s="28">
        <v>12</v>
      </c>
      <c r="J8994" s="28">
        <v>5.7999999999999996E-3</v>
      </c>
      <c r="AI8994"/>
      <c r="AJ8994"/>
    </row>
    <row r="8995" spans="1:36" ht="14.5" x14ac:dyDescent="0.35">
      <c r="A8995" s="52">
        <f t="shared" si="434"/>
        <v>2016</v>
      </c>
      <c r="B8995" s="30">
        <f t="shared" si="435"/>
        <v>163</v>
      </c>
      <c r="C8995" s="4">
        <f t="shared" si="436"/>
        <v>24</v>
      </c>
      <c r="D8995" s="4" t="s">
        <v>816</v>
      </c>
      <c r="E8995" s="28">
        <v>616</v>
      </c>
      <c r="F8995" s="28">
        <v>463</v>
      </c>
      <c r="G8995" s="28">
        <v>6.4</v>
      </c>
      <c r="H8995" s="28">
        <v>217</v>
      </c>
      <c r="I8995" s="28">
        <v>12</v>
      </c>
      <c r="J8995" s="28">
        <v>5.7999999999999996E-3</v>
      </c>
      <c r="AI8995"/>
      <c r="AJ8995"/>
    </row>
    <row r="8996" spans="1:36" ht="14.5" x14ac:dyDescent="0.35">
      <c r="A8996" s="52">
        <f t="shared" si="434"/>
        <v>2016</v>
      </c>
      <c r="B8996" s="30">
        <f t="shared" si="435"/>
        <v>163</v>
      </c>
      <c r="C8996" s="4">
        <f t="shared" si="436"/>
        <v>24</v>
      </c>
      <c r="D8996" s="4" t="s">
        <v>816</v>
      </c>
      <c r="E8996" s="28">
        <v>616</v>
      </c>
      <c r="F8996" s="28">
        <v>463</v>
      </c>
      <c r="G8996" s="28">
        <v>6.4</v>
      </c>
      <c r="H8996" s="28">
        <v>217</v>
      </c>
      <c r="I8996" s="28">
        <v>12</v>
      </c>
      <c r="J8996" s="28">
        <v>8.3000000000000001E-3</v>
      </c>
      <c r="AI8996"/>
      <c r="AJ8996"/>
    </row>
    <row r="8997" spans="1:36" ht="14.5" x14ac:dyDescent="0.35">
      <c r="A8997" s="52">
        <f t="shared" si="434"/>
        <v>2016</v>
      </c>
      <c r="B8997" s="30">
        <f t="shared" si="435"/>
        <v>163</v>
      </c>
      <c r="C8997" s="4">
        <f t="shared" si="436"/>
        <v>24</v>
      </c>
      <c r="D8997" s="4" t="s">
        <v>816</v>
      </c>
      <c r="E8997" s="28">
        <v>616</v>
      </c>
      <c r="F8997" s="28">
        <v>463</v>
      </c>
      <c r="G8997" s="28">
        <v>6.4</v>
      </c>
      <c r="H8997" s="28">
        <v>217</v>
      </c>
      <c r="I8997" s="28">
        <v>12</v>
      </c>
      <c r="J8997" s="28">
        <v>7.3000000000000001E-3</v>
      </c>
      <c r="AI8997"/>
      <c r="AJ8997"/>
    </row>
    <row r="8998" spans="1:36" ht="14.5" x14ac:dyDescent="0.35">
      <c r="A8998" s="52">
        <f t="shared" si="434"/>
        <v>2016</v>
      </c>
      <c r="B8998" s="30">
        <f t="shared" si="435"/>
        <v>163</v>
      </c>
      <c r="C8998" s="4">
        <f t="shared" si="436"/>
        <v>24</v>
      </c>
      <c r="D8998" s="4" t="s">
        <v>816</v>
      </c>
      <c r="E8998" s="28">
        <v>616</v>
      </c>
      <c r="F8998" s="28">
        <v>463</v>
      </c>
      <c r="G8998" s="28">
        <v>6.4</v>
      </c>
      <c r="H8998" s="28">
        <v>217</v>
      </c>
      <c r="I8998" s="28">
        <v>12</v>
      </c>
      <c r="J8998" s="28">
        <v>5.5999999999999999E-3</v>
      </c>
      <c r="AI8998"/>
      <c r="AJ8998"/>
    </row>
    <row r="8999" spans="1:36" ht="14.5" x14ac:dyDescent="0.35">
      <c r="A8999" s="52">
        <f t="shared" si="434"/>
        <v>2016</v>
      </c>
      <c r="B8999" s="30">
        <f t="shared" si="435"/>
        <v>163</v>
      </c>
      <c r="C8999" s="4">
        <f t="shared" si="436"/>
        <v>24</v>
      </c>
      <c r="D8999" s="4" t="s">
        <v>816</v>
      </c>
      <c r="E8999" s="28">
        <v>616</v>
      </c>
      <c r="F8999" s="28">
        <v>463</v>
      </c>
      <c r="G8999" s="28">
        <v>6.4</v>
      </c>
      <c r="H8999" s="28">
        <v>217</v>
      </c>
      <c r="I8999" s="28">
        <v>12</v>
      </c>
      <c r="J8999" s="28">
        <v>5.8999999999999999E-3</v>
      </c>
      <c r="AI8999"/>
      <c r="AJ8999"/>
    </row>
    <row r="9000" spans="1:36" ht="14.5" x14ac:dyDescent="0.35">
      <c r="A9000" s="52">
        <f t="shared" si="434"/>
        <v>2016</v>
      </c>
      <c r="B9000" s="30">
        <f t="shared" si="435"/>
        <v>163</v>
      </c>
      <c r="C9000" s="4">
        <f t="shared" si="436"/>
        <v>24</v>
      </c>
      <c r="D9000" s="4" t="s">
        <v>816</v>
      </c>
      <c r="E9000" s="28">
        <v>617</v>
      </c>
      <c r="F9000" s="28">
        <v>463</v>
      </c>
      <c r="G9000" s="28">
        <v>6.4</v>
      </c>
      <c r="H9000" s="28">
        <v>217</v>
      </c>
      <c r="I9000" s="28">
        <v>12</v>
      </c>
      <c r="J9000" s="28">
        <v>1.0500000000000001E-2</v>
      </c>
      <c r="AI9000"/>
      <c r="AJ9000"/>
    </row>
    <row r="9001" spans="1:36" ht="14.5" x14ac:dyDescent="0.35">
      <c r="A9001" s="52">
        <f t="shared" si="434"/>
        <v>2016</v>
      </c>
      <c r="B9001" s="30">
        <f t="shared" si="435"/>
        <v>163</v>
      </c>
      <c r="C9001" s="4">
        <f t="shared" si="436"/>
        <v>24</v>
      </c>
      <c r="D9001" s="4" t="s">
        <v>816</v>
      </c>
      <c r="E9001" s="28">
        <v>617</v>
      </c>
      <c r="F9001" s="28">
        <v>463</v>
      </c>
      <c r="G9001" s="28">
        <v>6.4</v>
      </c>
      <c r="H9001" s="28">
        <v>217</v>
      </c>
      <c r="I9001" s="28">
        <v>12</v>
      </c>
      <c r="J9001" s="28">
        <v>7.3000000000000001E-3</v>
      </c>
      <c r="AI9001"/>
      <c r="AJ9001"/>
    </row>
    <row r="9002" spans="1:36" ht="14.5" x14ac:dyDescent="0.35">
      <c r="A9002" s="52">
        <f t="shared" si="434"/>
        <v>2016</v>
      </c>
      <c r="B9002" s="30">
        <f t="shared" si="435"/>
        <v>163</v>
      </c>
      <c r="C9002" s="4">
        <f t="shared" si="436"/>
        <v>24</v>
      </c>
      <c r="D9002" s="4" t="s">
        <v>816</v>
      </c>
      <c r="E9002" s="28">
        <v>617</v>
      </c>
      <c r="F9002" s="28">
        <v>463</v>
      </c>
      <c r="G9002" s="28">
        <v>6.4</v>
      </c>
      <c r="H9002" s="28">
        <v>217</v>
      </c>
      <c r="I9002" s="28">
        <v>12</v>
      </c>
      <c r="J9002" s="28">
        <v>6.6E-3</v>
      </c>
      <c r="AI9002"/>
      <c r="AJ9002"/>
    </row>
    <row r="9003" spans="1:36" ht="14.5" x14ac:dyDescent="0.35">
      <c r="A9003" s="52">
        <f t="shared" si="434"/>
        <v>2016</v>
      </c>
      <c r="B9003" s="30">
        <f t="shared" si="435"/>
        <v>163</v>
      </c>
      <c r="C9003" s="4">
        <f t="shared" si="436"/>
        <v>24</v>
      </c>
      <c r="D9003" s="4" t="s">
        <v>816</v>
      </c>
      <c r="E9003" s="28">
        <v>617</v>
      </c>
      <c r="F9003" s="28">
        <v>463</v>
      </c>
      <c r="G9003" s="28">
        <v>6.4</v>
      </c>
      <c r="H9003" s="28">
        <v>217</v>
      </c>
      <c r="I9003" s="28">
        <v>12</v>
      </c>
      <c r="J9003" s="28">
        <v>6.0000000000000001E-3</v>
      </c>
      <c r="AI9003"/>
      <c r="AJ9003"/>
    </row>
    <row r="9004" spans="1:36" ht="14.5" x14ac:dyDescent="0.35">
      <c r="A9004" s="52">
        <f t="shared" si="434"/>
        <v>2016</v>
      </c>
      <c r="B9004" s="30">
        <f t="shared" si="435"/>
        <v>163</v>
      </c>
      <c r="C9004" s="4">
        <f t="shared" si="436"/>
        <v>24</v>
      </c>
      <c r="D9004" s="4" t="s">
        <v>816</v>
      </c>
      <c r="E9004" s="28">
        <v>617</v>
      </c>
      <c r="F9004" s="28">
        <v>463</v>
      </c>
      <c r="G9004" s="28">
        <v>6.4</v>
      </c>
      <c r="H9004" s="28">
        <v>217</v>
      </c>
      <c r="I9004" s="28">
        <v>12</v>
      </c>
      <c r="J9004" s="28">
        <v>1.14E-2</v>
      </c>
      <c r="AI9004"/>
      <c r="AJ9004"/>
    </row>
    <row r="9005" spans="1:36" ht="14.5" x14ac:dyDescent="0.35">
      <c r="A9005" s="52">
        <f t="shared" si="434"/>
        <v>2016</v>
      </c>
      <c r="B9005" s="30">
        <f t="shared" si="435"/>
        <v>163</v>
      </c>
      <c r="C9005" s="4">
        <f t="shared" si="436"/>
        <v>24</v>
      </c>
      <c r="D9005" s="4" t="s">
        <v>816</v>
      </c>
      <c r="E9005" s="28">
        <v>617</v>
      </c>
      <c r="F9005" s="28">
        <v>463</v>
      </c>
      <c r="G9005" s="28">
        <v>6.4</v>
      </c>
      <c r="H9005" s="28">
        <v>217</v>
      </c>
      <c r="I9005" s="28">
        <v>12</v>
      </c>
      <c r="J9005" s="28">
        <v>6.1000000000000004E-3</v>
      </c>
      <c r="AI9005"/>
      <c r="AJ9005"/>
    </row>
    <row r="9006" spans="1:36" ht="14.5" x14ac:dyDescent="0.35">
      <c r="A9006" s="52">
        <f t="shared" si="434"/>
        <v>2016</v>
      </c>
      <c r="B9006" s="30">
        <f t="shared" si="435"/>
        <v>163</v>
      </c>
      <c r="C9006" s="4">
        <f t="shared" si="436"/>
        <v>24</v>
      </c>
      <c r="D9006" s="4" t="s">
        <v>816</v>
      </c>
      <c r="E9006" s="28">
        <v>616</v>
      </c>
      <c r="F9006" s="28">
        <v>463</v>
      </c>
      <c r="G9006" s="28">
        <v>6.4</v>
      </c>
      <c r="H9006" s="28">
        <v>217</v>
      </c>
      <c r="I9006" s="28">
        <v>13</v>
      </c>
      <c r="J9006" s="28">
        <v>6.1000000000000004E-3</v>
      </c>
      <c r="AI9006"/>
      <c r="AJ9006"/>
    </row>
    <row r="9007" spans="1:36" ht="14.5" x14ac:dyDescent="0.35">
      <c r="A9007" s="52">
        <f t="shared" si="434"/>
        <v>2016</v>
      </c>
      <c r="B9007" s="30">
        <f t="shared" si="435"/>
        <v>163</v>
      </c>
      <c r="C9007" s="4">
        <f t="shared" si="436"/>
        <v>24</v>
      </c>
      <c r="D9007" s="4" t="s">
        <v>816</v>
      </c>
      <c r="E9007" s="28">
        <v>616</v>
      </c>
      <c r="F9007" s="28">
        <v>463</v>
      </c>
      <c r="G9007" s="28">
        <v>6.4</v>
      </c>
      <c r="H9007" s="28">
        <v>217</v>
      </c>
      <c r="I9007" s="28">
        <v>13</v>
      </c>
      <c r="J9007" s="28">
        <v>1.09E-2</v>
      </c>
      <c r="AI9007"/>
      <c r="AJ9007"/>
    </row>
    <row r="9008" spans="1:36" ht="14.5" x14ac:dyDescent="0.35">
      <c r="A9008" s="52">
        <f t="shared" si="434"/>
        <v>2016</v>
      </c>
      <c r="B9008" s="30">
        <f t="shared" si="435"/>
        <v>163</v>
      </c>
      <c r="C9008" s="4">
        <f t="shared" si="436"/>
        <v>24</v>
      </c>
      <c r="D9008" s="4" t="s">
        <v>816</v>
      </c>
      <c r="E9008" s="28">
        <v>616</v>
      </c>
      <c r="F9008" s="28">
        <v>463</v>
      </c>
      <c r="G9008" s="28">
        <v>6.4</v>
      </c>
      <c r="H9008" s="28">
        <v>217</v>
      </c>
      <c r="I9008" s="28">
        <v>13</v>
      </c>
      <c r="J9008" s="28">
        <v>6.7000000000000002E-3</v>
      </c>
      <c r="AI9008"/>
      <c r="AJ9008"/>
    </row>
    <row r="9009" spans="1:36" ht="14.5" x14ac:dyDescent="0.35">
      <c r="A9009" s="52">
        <f t="shared" si="434"/>
        <v>2016</v>
      </c>
      <c r="B9009" s="30">
        <f t="shared" si="435"/>
        <v>163</v>
      </c>
      <c r="C9009" s="4">
        <f t="shared" si="436"/>
        <v>24</v>
      </c>
      <c r="D9009" s="4" t="s">
        <v>816</v>
      </c>
      <c r="E9009" s="28">
        <v>616</v>
      </c>
      <c r="F9009" s="28">
        <v>463</v>
      </c>
      <c r="G9009" s="28">
        <v>6.4</v>
      </c>
      <c r="H9009" s="28">
        <v>217</v>
      </c>
      <c r="I9009" s="28">
        <v>13</v>
      </c>
      <c r="J9009" s="28">
        <v>8.8999999999999999E-3</v>
      </c>
      <c r="AI9009"/>
      <c r="AJ9009"/>
    </row>
    <row r="9010" spans="1:36" ht="14.5" x14ac:dyDescent="0.35">
      <c r="A9010" s="52">
        <f t="shared" si="434"/>
        <v>2016</v>
      </c>
      <c r="B9010" s="30">
        <f t="shared" si="435"/>
        <v>163</v>
      </c>
      <c r="C9010" s="4">
        <f t="shared" si="436"/>
        <v>24</v>
      </c>
      <c r="D9010" s="4" t="s">
        <v>816</v>
      </c>
      <c r="E9010" s="28">
        <v>616</v>
      </c>
      <c r="F9010" s="28">
        <v>463</v>
      </c>
      <c r="G9010" s="28">
        <v>6.4</v>
      </c>
      <c r="H9010" s="28">
        <v>217</v>
      </c>
      <c r="I9010" s="28">
        <v>13</v>
      </c>
      <c r="J9010" s="28">
        <v>7.7999999999999996E-3</v>
      </c>
      <c r="AI9010"/>
      <c r="AJ9010"/>
    </row>
    <row r="9011" spans="1:36" ht="14.5" x14ac:dyDescent="0.35">
      <c r="A9011" s="52">
        <f t="shared" si="434"/>
        <v>2016</v>
      </c>
      <c r="B9011" s="30">
        <f t="shared" si="435"/>
        <v>163</v>
      </c>
      <c r="C9011" s="4">
        <f t="shared" si="436"/>
        <v>24</v>
      </c>
      <c r="D9011" s="4" t="s">
        <v>816</v>
      </c>
      <c r="E9011" s="28">
        <v>617</v>
      </c>
      <c r="F9011" s="28">
        <v>463</v>
      </c>
      <c r="G9011" s="28">
        <v>6.4</v>
      </c>
      <c r="H9011" s="28">
        <v>217</v>
      </c>
      <c r="I9011" s="28">
        <v>13</v>
      </c>
      <c r="J9011" s="28">
        <v>9.7000000000000003E-3</v>
      </c>
      <c r="AI9011"/>
      <c r="AJ9011"/>
    </row>
    <row r="9012" spans="1:36" ht="14.5" x14ac:dyDescent="0.35">
      <c r="A9012" s="52">
        <f t="shared" si="434"/>
        <v>2016</v>
      </c>
      <c r="B9012" s="30">
        <f t="shared" si="435"/>
        <v>163</v>
      </c>
      <c r="C9012" s="4">
        <f t="shared" si="436"/>
        <v>24</v>
      </c>
      <c r="D9012" s="4" t="s">
        <v>816</v>
      </c>
      <c r="E9012" s="28">
        <v>617</v>
      </c>
      <c r="F9012" s="28">
        <v>463</v>
      </c>
      <c r="G9012" s="28">
        <v>6.4</v>
      </c>
      <c r="H9012" s="28">
        <v>217</v>
      </c>
      <c r="I9012" s="28">
        <v>13</v>
      </c>
      <c r="J9012" s="28">
        <v>5.3E-3</v>
      </c>
      <c r="AI9012"/>
      <c r="AJ9012"/>
    </row>
    <row r="9013" spans="1:36" ht="14.5" x14ac:dyDescent="0.35">
      <c r="A9013" s="52">
        <f t="shared" si="434"/>
        <v>2016</v>
      </c>
      <c r="B9013" s="30">
        <f t="shared" si="435"/>
        <v>163</v>
      </c>
      <c r="C9013" s="4">
        <f t="shared" si="436"/>
        <v>24</v>
      </c>
      <c r="D9013" s="4" t="s">
        <v>816</v>
      </c>
      <c r="E9013" s="28">
        <v>617</v>
      </c>
      <c r="F9013" s="28">
        <v>463</v>
      </c>
      <c r="G9013" s="28">
        <v>6.4</v>
      </c>
      <c r="H9013" s="28">
        <v>217</v>
      </c>
      <c r="I9013" s="28">
        <v>13</v>
      </c>
      <c r="J9013" s="28">
        <v>9.7000000000000003E-3</v>
      </c>
      <c r="AI9013"/>
      <c r="AJ9013"/>
    </row>
    <row r="9014" spans="1:36" ht="14.5" x14ac:dyDescent="0.35">
      <c r="A9014" s="52">
        <f t="shared" si="434"/>
        <v>2016</v>
      </c>
      <c r="B9014" s="30">
        <f t="shared" si="435"/>
        <v>163</v>
      </c>
      <c r="C9014" s="4">
        <f t="shared" si="436"/>
        <v>24</v>
      </c>
      <c r="D9014" s="4" t="s">
        <v>816</v>
      </c>
      <c r="E9014" s="28">
        <v>617</v>
      </c>
      <c r="F9014" s="28">
        <v>463</v>
      </c>
      <c r="G9014" s="28">
        <v>6.4</v>
      </c>
      <c r="H9014" s="28">
        <v>217</v>
      </c>
      <c r="I9014" s="28">
        <v>13</v>
      </c>
      <c r="J9014" s="28">
        <v>7.7999999999999996E-3</v>
      </c>
      <c r="AI9014"/>
      <c r="AJ9014"/>
    </row>
    <row r="9015" spans="1:36" ht="14.5" x14ac:dyDescent="0.35">
      <c r="A9015" s="52">
        <f t="shared" si="434"/>
        <v>2016</v>
      </c>
      <c r="B9015" s="30">
        <f t="shared" si="435"/>
        <v>163</v>
      </c>
      <c r="C9015" s="4">
        <f t="shared" si="436"/>
        <v>24</v>
      </c>
      <c r="D9015" s="4" t="s">
        <v>816</v>
      </c>
      <c r="E9015" s="28">
        <v>617</v>
      </c>
      <c r="F9015" s="28">
        <v>463</v>
      </c>
      <c r="G9015" s="28">
        <v>6.4</v>
      </c>
      <c r="H9015" s="28">
        <v>217</v>
      </c>
      <c r="I9015" s="28">
        <v>13</v>
      </c>
      <c r="J9015" s="28">
        <v>9.5999999999999992E-3</v>
      </c>
      <c r="AI9015"/>
      <c r="AJ9015"/>
    </row>
    <row r="9016" spans="1:36" ht="14.5" x14ac:dyDescent="0.35">
      <c r="A9016" s="52">
        <f t="shared" si="434"/>
        <v>2016</v>
      </c>
      <c r="B9016" s="30">
        <f t="shared" si="435"/>
        <v>163</v>
      </c>
      <c r="C9016" s="4">
        <f t="shared" si="436"/>
        <v>24</v>
      </c>
      <c r="D9016" s="4" t="s">
        <v>816</v>
      </c>
      <c r="E9016" s="28">
        <v>617</v>
      </c>
      <c r="F9016" s="28">
        <v>463</v>
      </c>
      <c r="G9016" s="28">
        <v>6.4</v>
      </c>
      <c r="H9016" s="28">
        <v>217</v>
      </c>
      <c r="I9016" s="28">
        <v>13</v>
      </c>
      <c r="J9016" s="28">
        <v>7.9000000000000008E-3</v>
      </c>
      <c r="AI9016"/>
      <c r="AJ9016"/>
    </row>
    <row r="9017" spans="1:36" ht="14.5" x14ac:dyDescent="0.35">
      <c r="A9017" s="52">
        <f t="shared" si="434"/>
        <v>2016</v>
      </c>
      <c r="B9017" s="30">
        <f t="shared" si="435"/>
        <v>163</v>
      </c>
      <c r="C9017" s="4">
        <f t="shared" si="436"/>
        <v>24</v>
      </c>
      <c r="D9017" s="4" t="s">
        <v>816</v>
      </c>
      <c r="E9017" s="28">
        <v>617</v>
      </c>
      <c r="F9017" s="28">
        <v>463</v>
      </c>
      <c r="G9017" s="28">
        <v>6.4</v>
      </c>
      <c r="H9017" s="28">
        <v>217</v>
      </c>
      <c r="I9017" s="28">
        <v>13</v>
      </c>
      <c r="J9017" s="28">
        <v>1.09E-2</v>
      </c>
      <c r="AI9017"/>
      <c r="AJ9017"/>
    </row>
    <row r="9018" spans="1:36" ht="14.5" x14ac:dyDescent="0.35">
      <c r="A9018" s="52">
        <f t="shared" si="434"/>
        <v>2016</v>
      </c>
      <c r="B9018" s="30">
        <f t="shared" si="435"/>
        <v>163</v>
      </c>
      <c r="C9018" s="4">
        <f t="shared" si="436"/>
        <v>24</v>
      </c>
      <c r="D9018" s="4" t="s">
        <v>816</v>
      </c>
      <c r="E9018" s="28">
        <v>616</v>
      </c>
      <c r="F9018" s="28">
        <v>463</v>
      </c>
      <c r="G9018" s="28">
        <v>6.4</v>
      </c>
      <c r="H9018" s="28">
        <v>217</v>
      </c>
      <c r="I9018" s="28">
        <v>14</v>
      </c>
      <c r="J9018" s="28">
        <v>9.1000000000000004E-3</v>
      </c>
      <c r="AI9018"/>
      <c r="AJ9018"/>
    </row>
    <row r="9019" spans="1:36" ht="14.5" x14ac:dyDescent="0.35">
      <c r="A9019" s="52">
        <f t="shared" si="434"/>
        <v>2016</v>
      </c>
      <c r="B9019" s="30">
        <f t="shared" si="435"/>
        <v>163</v>
      </c>
      <c r="C9019" s="4">
        <f t="shared" si="436"/>
        <v>24</v>
      </c>
      <c r="D9019" s="4" t="s">
        <v>816</v>
      </c>
      <c r="E9019" s="28">
        <v>616</v>
      </c>
      <c r="F9019" s="28">
        <v>463</v>
      </c>
      <c r="G9019" s="28">
        <v>6.4</v>
      </c>
      <c r="H9019" s="28">
        <v>217</v>
      </c>
      <c r="I9019" s="28">
        <v>14</v>
      </c>
      <c r="J9019" s="28">
        <v>1.06E-2</v>
      </c>
      <c r="AI9019"/>
      <c r="AJ9019"/>
    </row>
    <row r="9020" spans="1:36" ht="14.5" x14ac:dyDescent="0.35">
      <c r="A9020" s="52">
        <f t="shared" si="434"/>
        <v>2016</v>
      </c>
      <c r="B9020" s="30">
        <f t="shared" si="435"/>
        <v>163</v>
      </c>
      <c r="C9020" s="4">
        <f t="shared" si="436"/>
        <v>24</v>
      </c>
      <c r="D9020" s="4" t="s">
        <v>816</v>
      </c>
      <c r="E9020" s="28">
        <v>616</v>
      </c>
      <c r="F9020" s="28">
        <v>463</v>
      </c>
      <c r="G9020" s="28">
        <v>6.4</v>
      </c>
      <c r="H9020" s="28">
        <v>217</v>
      </c>
      <c r="I9020" s="28">
        <v>14</v>
      </c>
      <c r="J9020" s="28">
        <v>1.0200000000000001E-2</v>
      </c>
      <c r="AI9020"/>
      <c r="AJ9020"/>
    </row>
    <row r="9021" spans="1:36" ht="14.5" x14ac:dyDescent="0.35">
      <c r="A9021" s="52">
        <f t="shared" si="434"/>
        <v>2016</v>
      </c>
      <c r="B9021" s="30">
        <f t="shared" si="435"/>
        <v>163</v>
      </c>
      <c r="C9021" s="4">
        <f t="shared" si="436"/>
        <v>24</v>
      </c>
      <c r="D9021" s="4" t="s">
        <v>816</v>
      </c>
      <c r="E9021" s="28">
        <v>616</v>
      </c>
      <c r="F9021" s="28">
        <v>463</v>
      </c>
      <c r="G9021" s="28">
        <v>6.4</v>
      </c>
      <c r="H9021" s="28">
        <v>217</v>
      </c>
      <c r="I9021" s="28">
        <v>14</v>
      </c>
      <c r="J9021" s="28">
        <v>1.2800000000000001E-2</v>
      </c>
      <c r="AI9021"/>
      <c r="AJ9021"/>
    </row>
    <row r="9022" spans="1:36" ht="14.5" x14ac:dyDescent="0.35">
      <c r="A9022" s="52">
        <f t="shared" si="434"/>
        <v>2016</v>
      </c>
      <c r="B9022" s="30">
        <f t="shared" si="435"/>
        <v>163</v>
      </c>
      <c r="C9022" s="4">
        <f t="shared" si="436"/>
        <v>24</v>
      </c>
      <c r="D9022" s="4" t="s">
        <v>816</v>
      </c>
      <c r="E9022" s="28">
        <v>616</v>
      </c>
      <c r="F9022" s="28">
        <v>463</v>
      </c>
      <c r="G9022" s="28">
        <v>6.4</v>
      </c>
      <c r="H9022" s="28">
        <v>217</v>
      </c>
      <c r="I9022" s="28">
        <v>14</v>
      </c>
      <c r="J9022" s="28">
        <v>0.01</v>
      </c>
      <c r="AI9022"/>
      <c r="AJ9022"/>
    </row>
    <row r="9023" spans="1:36" ht="14.5" x14ac:dyDescent="0.35">
      <c r="A9023" s="52">
        <f t="shared" si="434"/>
        <v>2016</v>
      </c>
      <c r="B9023" s="30">
        <f t="shared" si="435"/>
        <v>163</v>
      </c>
      <c r="C9023" s="4">
        <f t="shared" si="436"/>
        <v>24</v>
      </c>
      <c r="D9023" s="4" t="s">
        <v>816</v>
      </c>
      <c r="E9023" s="28">
        <v>617</v>
      </c>
      <c r="F9023" s="28">
        <v>463</v>
      </c>
      <c r="G9023" s="28">
        <v>6.4</v>
      </c>
      <c r="H9023" s="28">
        <v>217</v>
      </c>
      <c r="I9023" s="28">
        <v>14</v>
      </c>
      <c r="J9023" s="28">
        <v>9.9000000000000008E-3</v>
      </c>
      <c r="AI9023"/>
      <c r="AJ9023"/>
    </row>
    <row r="9024" spans="1:36" ht="14.5" x14ac:dyDescent="0.35">
      <c r="A9024" s="52">
        <f t="shared" si="434"/>
        <v>2016</v>
      </c>
      <c r="B9024" s="30">
        <f t="shared" si="435"/>
        <v>163</v>
      </c>
      <c r="C9024" s="4">
        <f t="shared" si="436"/>
        <v>24</v>
      </c>
      <c r="D9024" s="4" t="s">
        <v>816</v>
      </c>
      <c r="E9024" s="28">
        <v>617</v>
      </c>
      <c r="F9024" s="28">
        <v>463</v>
      </c>
      <c r="G9024" s="28">
        <v>6.4</v>
      </c>
      <c r="H9024" s="28">
        <v>217</v>
      </c>
      <c r="I9024" s="28">
        <v>14</v>
      </c>
      <c r="J9024" s="28">
        <v>1.2500000000000001E-2</v>
      </c>
      <c r="AI9024"/>
      <c r="AJ9024"/>
    </row>
    <row r="9025" spans="1:36" ht="14.5" x14ac:dyDescent="0.35">
      <c r="A9025" s="52">
        <f t="shared" si="434"/>
        <v>2016</v>
      </c>
      <c r="B9025" s="30">
        <f t="shared" si="435"/>
        <v>163</v>
      </c>
      <c r="C9025" s="4">
        <f t="shared" si="436"/>
        <v>24</v>
      </c>
      <c r="D9025" s="4" t="s">
        <v>816</v>
      </c>
      <c r="E9025" s="28">
        <v>617</v>
      </c>
      <c r="F9025" s="28">
        <v>463</v>
      </c>
      <c r="G9025" s="28">
        <v>6.4</v>
      </c>
      <c r="H9025" s="28">
        <v>217</v>
      </c>
      <c r="I9025" s="28">
        <v>14</v>
      </c>
      <c r="J9025" s="28">
        <v>1.34E-2</v>
      </c>
      <c r="AI9025"/>
      <c r="AJ9025"/>
    </row>
    <row r="9026" spans="1:36" ht="14.5" x14ac:dyDescent="0.35">
      <c r="A9026" s="52">
        <f t="shared" ref="A9026:A9089" si="437">YEAR(D9026)</f>
        <v>2016</v>
      </c>
      <c r="B9026" s="30">
        <f t="shared" ref="B9026:B9089" si="438">D9026-DATE(YEAR(D9026),1,0)</f>
        <v>163</v>
      </c>
      <c r="C9026" s="4">
        <f t="shared" ref="C9026:C9089" si="439">WEEKNUM(D9026,1)</f>
        <v>24</v>
      </c>
      <c r="D9026" s="4" t="s">
        <v>816</v>
      </c>
      <c r="E9026" s="28">
        <v>616</v>
      </c>
      <c r="F9026" s="28">
        <v>463</v>
      </c>
      <c r="G9026" s="28">
        <v>6.4</v>
      </c>
      <c r="H9026" s="28">
        <v>217</v>
      </c>
      <c r="I9026" s="28">
        <v>15</v>
      </c>
      <c r="J9026" s="28">
        <v>1.4800000000000001E-2</v>
      </c>
      <c r="AI9026"/>
      <c r="AJ9026"/>
    </row>
    <row r="9027" spans="1:36" ht="14.5" x14ac:dyDescent="0.35">
      <c r="A9027" s="52">
        <f t="shared" si="437"/>
        <v>2016</v>
      </c>
      <c r="B9027" s="30">
        <f t="shared" si="438"/>
        <v>163</v>
      </c>
      <c r="C9027" s="4">
        <f t="shared" si="439"/>
        <v>24</v>
      </c>
      <c r="D9027" s="4" t="s">
        <v>816</v>
      </c>
      <c r="E9027" s="28">
        <v>616</v>
      </c>
      <c r="F9027" s="28">
        <v>463</v>
      </c>
      <c r="G9027" s="28">
        <v>6.4</v>
      </c>
      <c r="H9027" s="28">
        <v>217</v>
      </c>
      <c r="I9027" s="28">
        <v>15</v>
      </c>
      <c r="J9027" s="28">
        <v>1.23E-2</v>
      </c>
      <c r="AI9027"/>
      <c r="AJ9027"/>
    </row>
    <row r="9028" spans="1:36" ht="14.5" x14ac:dyDescent="0.35">
      <c r="A9028" s="52">
        <f t="shared" si="437"/>
        <v>2016</v>
      </c>
      <c r="B9028" s="30">
        <f t="shared" si="438"/>
        <v>163</v>
      </c>
      <c r="C9028" s="4">
        <f t="shared" si="439"/>
        <v>24</v>
      </c>
      <c r="D9028" s="4" t="s">
        <v>816</v>
      </c>
      <c r="E9028" s="28">
        <v>616</v>
      </c>
      <c r="F9028" s="28">
        <v>463</v>
      </c>
      <c r="G9028" s="28">
        <v>6.4</v>
      </c>
      <c r="H9028" s="28">
        <v>217</v>
      </c>
      <c r="I9028" s="28">
        <v>15</v>
      </c>
      <c r="J9028" s="28">
        <v>1.43E-2</v>
      </c>
      <c r="AI9028"/>
      <c r="AJ9028"/>
    </row>
    <row r="9029" spans="1:36" ht="14.5" x14ac:dyDescent="0.35">
      <c r="A9029" s="52">
        <f t="shared" si="437"/>
        <v>2016</v>
      </c>
      <c r="B9029" s="30">
        <f t="shared" si="438"/>
        <v>163</v>
      </c>
      <c r="C9029" s="4">
        <f t="shared" si="439"/>
        <v>24</v>
      </c>
      <c r="D9029" s="4" t="s">
        <v>816</v>
      </c>
      <c r="E9029" s="28">
        <v>617</v>
      </c>
      <c r="F9029" s="28">
        <v>463</v>
      </c>
      <c r="G9029" s="28">
        <v>6.4</v>
      </c>
      <c r="H9029" s="28">
        <v>217</v>
      </c>
      <c r="I9029" s="28">
        <v>15</v>
      </c>
      <c r="J9029" s="28">
        <v>1.2699999999999999E-2</v>
      </c>
      <c r="AI9029"/>
      <c r="AJ9029"/>
    </row>
    <row r="9030" spans="1:36" ht="14.5" x14ac:dyDescent="0.35">
      <c r="A9030" s="52">
        <f t="shared" si="437"/>
        <v>2016</v>
      </c>
      <c r="B9030" s="30">
        <f t="shared" si="438"/>
        <v>163</v>
      </c>
      <c r="C9030" s="4">
        <f t="shared" si="439"/>
        <v>24</v>
      </c>
      <c r="D9030" s="4" t="s">
        <v>816</v>
      </c>
      <c r="E9030" s="28">
        <v>617</v>
      </c>
      <c r="F9030" s="28">
        <v>463</v>
      </c>
      <c r="G9030" s="28">
        <v>6.4</v>
      </c>
      <c r="H9030" s="28">
        <v>217</v>
      </c>
      <c r="I9030" s="28">
        <v>15</v>
      </c>
      <c r="J9030" s="28">
        <v>1.1900000000000001E-2</v>
      </c>
      <c r="AI9030"/>
      <c r="AJ9030"/>
    </row>
    <row r="9031" spans="1:36" ht="14.5" x14ac:dyDescent="0.35">
      <c r="A9031" s="52">
        <f t="shared" si="437"/>
        <v>2016</v>
      </c>
      <c r="B9031" s="30">
        <f t="shared" si="438"/>
        <v>163</v>
      </c>
      <c r="C9031" s="4">
        <f t="shared" si="439"/>
        <v>24</v>
      </c>
      <c r="D9031" s="4" t="s">
        <v>816</v>
      </c>
      <c r="E9031" s="28">
        <v>617</v>
      </c>
      <c r="F9031" s="28">
        <v>463</v>
      </c>
      <c r="G9031" s="28">
        <v>6.4</v>
      </c>
      <c r="H9031" s="28">
        <v>217</v>
      </c>
      <c r="I9031" s="28">
        <v>15</v>
      </c>
      <c r="J9031" s="28">
        <v>1.3899999999999999E-2</v>
      </c>
      <c r="AI9031"/>
      <c r="AJ9031"/>
    </row>
    <row r="9032" spans="1:36" ht="14.5" x14ac:dyDescent="0.35">
      <c r="A9032" s="52">
        <f t="shared" si="437"/>
        <v>2016</v>
      </c>
      <c r="B9032" s="30">
        <f t="shared" si="438"/>
        <v>163</v>
      </c>
      <c r="C9032" s="4">
        <f t="shared" si="439"/>
        <v>24</v>
      </c>
      <c r="D9032" s="4" t="s">
        <v>816</v>
      </c>
      <c r="E9032" s="28">
        <v>616</v>
      </c>
      <c r="F9032" s="28">
        <v>463</v>
      </c>
      <c r="G9032" s="28">
        <v>6.4</v>
      </c>
      <c r="H9032" s="28">
        <v>217</v>
      </c>
      <c r="I9032" s="28">
        <v>16</v>
      </c>
      <c r="J9032" s="28">
        <v>1.7000000000000001E-2</v>
      </c>
      <c r="AI9032"/>
      <c r="AJ9032"/>
    </row>
    <row r="9033" spans="1:36" ht="14.5" x14ac:dyDescent="0.35">
      <c r="A9033" s="52">
        <f t="shared" si="437"/>
        <v>2016</v>
      </c>
      <c r="B9033" s="30">
        <f t="shared" si="438"/>
        <v>163</v>
      </c>
      <c r="C9033" s="4">
        <f t="shared" si="439"/>
        <v>24</v>
      </c>
      <c r="D9033" s="4" t="s">
        <v>816</v>
      </c>
      <c r="E9033" s="28">
        <v>617</v>
      </c>
      <c r="F9033" s="28">
        <v>463</v>
      </c>
      <c r="G9033" s="28">
        <v>6.4</v>
      </c>
      <c r="H9033" s="28">
        <v>217</v>
      </c>
      <c r="I9033" s="28">
        <v>16</v>
      </c>
      <c r="J9033" s="28">
        <v>1.5100000000000001E-2</v>
      </c>
      <c r="AI9033"/>
      <c r="AJ9033"/>
    </row>
    <row r="9034" spans="1:36" ht="14.5" x14ac:dyDescent="0.35">
      <c r="A9034" s="52">
        <f t="shared" si="437"/>
        <v>2016</v>
      </c>
      <c r="B9034" s="30">
        <f t="shared" si="438"/>
        <v>163</v>
      </c>
      <c r="C9034" s="4">
        <f t="shared" si="439"/>
        <v>24</v>
      </c>
      <c r="D9034" s="4" t="s">
        <v>816</v>
      </c>
      <c r="E9034" s="28">
        <v>616</v>
      </c>
      <c r="F9034" s="28">
        <v>463</v>
      </c>
      <c r="G9034" s="28">
        <v>6.4</v>
      </c>
      <c r="H9034" s="28">
        <v>217</v>
      </c>
      <c r="I9034" s="28">
        <v>18</v>
      </c>
      <c r="J9034" s="28">
        <v>1.9400000000000001E-2</v>
      </c>
      <c r="AI9034"/>
      <c r="AJ9034"/>
    </row>
    <row r="9035" spans="1:36" ht="14.5" x14ac:dyDescent="0.35">
      <c r="A9035" s="52">
        <f t="shared" si="437"/>
        <v>2016</v>
      </c>
      <c r="B9035" s="30">
        <f t="shared" si="438"/>
        <v>163</v>
      </c>
      <c r="C9035" s="4">
        <f t="shared" si="439"/>
        <v>24</v>
      </c>
      <c r="D9035" s="4" t="s">
        <v>816</v>
      </c>
      <c r="E9035" s="28">
        <v>618</v>
      </c>
      <c r="F9035" s="28">
        <v>464</v>
      </c>
      <c r="G9035" s="28">
        <v>4.8</v>
      </c>
      <c r="H9035" s="28">
        <v>217</v>
      </c>
      <c r="I9035" s="28">
        <v>10</v>
      </c>
      <c r="J9035" s="28">
        <v>5.4000000000000003E-3</v>
      </c>
      <c r="AI9035"/>
      <c r="AJ9035"/>
    </row>
    <row r="9036" spans="1:36" ht="14.5" x14ac:dyDescent="0.35">
      <c r="A9036" s="52">
        <f t="shared" si="437"/>
        <v>2016</v>
      </c>
      <c r="B9036" s="30">
        <f t="shared" si="438"/>
        <v>163</v>
      </c>
      <c r="C9036" s="4">
        <f t="shared" si="439"/>
        <v>24</v>
      </c>
      <c r="D9036" s="4" t="s">
        <v>816</v>
      </c>
      <c r="E9036" s="28">
        <v>619</v>
      </c>
      <c r="F9036" s="28">
        <v>464</v>
      </c>
      <c r="G9036" s="28">
        <v>4.8</v>
      </c>
      <c r="H9036" s="28">
        <v>217</v>
      </c>
      <c r="I9036" s="28">
        <v>10</v>
      </c>
      <c r="J9036" s="28">
        <v>5.5999999999999999E-3</v>
      </c>
      <c r="AI9036"/>
      <c r="AJ9036"/>
    </row>
    <row r="9037" spans="1:36" ht="14.5" x14ac:dyDescent="0.35">
      <c r="A9037" s="52">
        <f t="shared" si="437"/>
        <v>2016</v>
      </c>
      <c r="B9037" s="30">
        <f t="shared" si="438"/>
        <v>163</v>
      </c>
      <c r="C9037" s="4">
        <f t="shared" si="439"/>
        <v>24</v>
      </c>
      <c r="D9037" s="4" t="s">
        <v>816</v>
      </c>
      <c r="E9037" s="28">
        <v>619</v>
      </c>
      <c r="F9037" s="28">
        <v>464</v>
      </c>
      <c r="G9037" s="28">
        <v>4.8</v>
      </c>
      <c r="H9037" s="28">
        <v>217</v>
      </c>
      <c r="I9037" s="28">
        <v>10</v>
      </c>
      <c r="J9037" s="28">
        <v>8.6E-3</v>
      </c>
      <c r="AI9037"/>
      <c r="AJ9037"/>
    </row>
    <row r="9038" spans="1:36" ht="14.5" x14ac:dyDescent="0.35">
      <c r="A9038" s="52">
        <f t="shared" si="437"/>
        <v>2016</v>
      </c>
      <c r="B9038" s="30">
        <f t="shared" si="438"/>
        <v>163</v>
      </c>
      <c r="C9038" s="4">
        <f t="shared" si="439"/>
        <v>24</v>
      </c>
      <c r="D9038" s="4" t="s">
        <v>816</v>
      </c>
      <c r="E9038" s="28">
        <v>619</v>
      </c>
      <c r="F9038" s="28">
        <v>464</v>
      </c>
      <c r="G9038" s="28">
        <v>4.8</v>
      </c>
      <c r="H9038" s="28">
        <v>217</v>
      </c>
      <c r="I9038" s="28">
        <v>11</v>
      </c>
      <c r="J9038" s="28">
        <v>0.01</v>
      </c>
      <c r="AI9038"/>
      <c r="AJ9038"/>
    </row>
    <row r="9039" spans="1:36" ht="14.5" x14ac:dyDescent="0.35">
      <c r="A9039" s="52">
        <f t="shared" si="437"/>
        <v>2016</v>
      </c>
      <c r="B9039" s="30">
        <f t="shared" si="438"/>
        <v>163</v>
      </c>
      <c r="C9039" s="4">
        <f t="shared" si="439"/>
        <v>24</v>
      </c>
      <c r="D9039" s="4" t="s">
        <v>816</v>
      </c>
      <c r="E9039" s="28">
        <v>619</v>
      </c>
      <c r="F9039" s="28">
        <v>464</v>
      </c>
      <c r="G9039" s="28">
        <v>4.8</v>
      </c>
      <c r="H9039" s="28">
        <v>217</v>
      </c>
      <c r="I9039" s="28">
        <v>12</v>
      </c>
      <c r="J9039" s="28">
        <v>9.1000000000000004E-3</v>
      </c>
      <c r="AI9039"/>
      <c r="AJ9039"/>
    </row>
    <row r="9040" spans="1:36" ht="14.5" x14ac:dyDescent="0.35">
      <c r="A9040" s="52">
        <f t="shared" si="437"/>
        <v>2016</v>
      </c>
      <c r="B9040" s="30">
        <f t="shared" si="438"/>
        <v>163</v>
      </c>
      <c r="C9040" s="4">
        <f t="shared" si="439"/>
        <v>24</v>
      </c>
      <c r="D9040" s="4" t="s">
        <v>816</v>
      </c>
      <c r="E9040" s="28">
        <v>618</v>
      </c>
      <c r="F9040" s="28">
        <v>464</v>
      </c>
      <c r="G9040" s="28">
        <v>4.8</v>
      </c>
      <c r="H9040" s="28">
        <v>217</v>
      </c>
      <c r="I9040" s="28">
        <v>13</v>
      </c>
      <c r="J9040" s="28">
        <v>9.2999999999999992E-3</v>
      </c>
      <c r="AI9040"/>
      <c r="AJ9040"/>
    </row>
    <row r="9041" spans="1:36" ht="14.5" x14ac:dyDescent="0.35">
      <c r="A9041" s="52">
        <f t="shared" si="437"/>
        <v>2016</v>
      </c>
      <c r="B9041" s="30">
        <f t="shared" si="438"/>
        <v>163</v>
      </c>
      <c r="C9041" s="4">
        <f t="shared" si="439"/>
        <v>24</v>
      </c>
      <c r="D9041" s="4" t="s">
        <v>816</v>
      </c>
      <c r="E9041" s="28">
        <v>619</v>
      </c>
      <c r="F9041" s="28">
        <v>464</v>
      </c>
      <c r="G9041" s="28">
        <v>4.8</v>
      </c>
      <c r="H9041" s="28">
        <v>217</v>
      </c>
      <c r="I9041" s="28">
        <v>15</v>
      </c>
      <c r="J9041" s="28">
        <v>1.5800000000000002E-2</v>
      </c>
      <c r="AI9041"/>
      <c r="AJ9041"/>
    </row>
    <row r="9042" spans="1:36" ht="14.5" x14ac:dyDescent="0.35">
      <c r="A9042" s="52">
        <f t="shared" si="437"/>
        <v>2016</v>
      </c>
      <c r="B9042" s="30">
        <f t="shared" si="438"/>
        <v>164</v>
      </c>
      <c r="C9042" s="4">
        <f t="shared" si="439"/>
        <v>25</v>
      </c>
      <c r="D9042" s="4" t="s">
        <v>817</v>
      </c>
      <c r="E9042" s="28">
        <v>630</v>
      </c>
      <c r="F9042" s="28">
        <v>417</v>
      </c>
      <c r="G9042" s="28">
        <v>6.6</v>
      </c>
      <c r="H9042" s="28">
        <v>217</v>
      </c>
      <c r="I9042" s="28">
        <v>8</v>
      </c>
      <c r="J9042" s="28">
        <v>7.6E-3</v>
      </c>
      <c r="AI9042"/>
      <c r="AJ9042"/>
    </row>
    <row r="9043" spans="1:36" ht="14.5" x14ac:dyDescent="0.35">
      <c r="A9043" s="52">
        <f t="shared" si="437"/>
        <v>2016</v>
      </c>
      <c r="B9043" s="30">
        <f t="shared" si="438"/>
        <v>164</v>
      </c>
      <c r="C9043" s="4">
        <f t="shared" si="439"/>
        <v>25</v>
      </c>
      <c r="D9043" s="4" t="s">
        <v>817</v>
      </c>
      <c r="E9043" s="28">
        <v>630</v>
      </c>
      <c r="F9043" s="28">
        <v>417</v>
      </c>
      <c r="G9043" s="28">
        <v>6.6</v>
      </c>
      <c r="H9043" s="28">
        <v>217</v>
      </c>
      <c r="I9043" s="28">
        <v>10</v>
      </c>
      <c r="J9043" s="28">
        <v>2.8999999999999998E-3</v>
      </c>
      <c r="AI9043"/>
      <c r="AJ9043"/>
    </row>
    <row r="9044" spans="1:36" ht="14.5" x14ac:dyDescent="0.35">
      <c r="A9044" s="52">
        <f t="shared" si="437"/>
        <v>2016</v>
      </c>
      <c r="B9044" s="30">
        <f t="shared" si="438"/>
        <v>164</v>
      </c>
      <c r="C9044" s="4">
        <f t="shared" si="439"/>
        <v>25</v>
      </c>
      <c r="D9044" s="4" t="s">
        <v>817</v>
      </c>
      <c r="E9044" s="28">
        <v>630</v>
      </c>
      <c r="F9044" s="28">
        <v>417</v>
      </c>
      <c r="G9044" s="28">
        <v>6.6</v>
      </c>
      <c r="H9044" s="28">
        <v>217</v>
      </c>
      <c r="I9044" s="28">
        <v>11</v>
      </c>
      <c r="J9044" s="28">
        <v>3.5999999999999999E-3</v>
      </c>
      <c r="AI9044"/>
      <c r="AJ9044"/>
    </row>
    <row r="9045" spans="1:36" ht="14.5" x14ac:dyDescent="0.35">
      <c r="A9045" s="52">
        <f t="shared" si="437"/>
        <v>2016</v>
      </c>
      <c r="B9045" s="30">
        <f t="shared" si="438"/>
        <v>164</v>
      </c>
      <c r="C9045" s="4">
        <f t="shared" si="439"/>
        <v>25</v>
      </c>
      <c r="D9045" s="4" t="s">
        <v>817</v>
      </c>
      <c r="E9045" s="28">
        <v>631</v>
      </c>
      <c r="F9045" s="28">
        <v>417</v>
      </c>
      <c r="G9045" s="28">
        <v>6.6</v>
      </c>
      <c r="H9045" s="28">
        <v>217</v>
      </c>
      <c r="I9045" s="28">
        <v>11</v>
      </c>
      <c r="J9045" s="28">
        <v>4.5999999999999999E-3</v>
      </c>
      <c r="AI9045"/>
      <c r="AJ9045"/>
    </row>
    <row r="9046" spans="1:36" ht="14.5" x14ac:dyDescent="0.35">
      <c r="A9046" s="52">
        <f t="shared" si="437"/>
        <v>2016</v>
      </c>
      <c r="B9046" s="30">
        <f t="shared" si="438"/>
        <v>164</v>
      </c>
      <c r="C9046" s="4">
        <f t="shared" si="439"/>
        <v>25</v>
      </c>
      <c r="D9046" s="4" t="s">
        <v>817</v>
      </c>
      <c r="E9046" s="28">
        <v>630</v>
      </c>
      <c r="F9046" s="28">
        <v>417</v>
      </c>
      <c r="G9046" s="28">
        <v>6.6</v>
      </c>
      <c r="H9046" s="28">
        <v>217</v>
      </c>
      <c r="I9046" s="28">
        <v>12</v>
      </c>
      <c r="J9046" s="28">
        <v>5.4999999999999997E-3</v>
      </c>
      <c r="AI9046"/>
      <c r="AJ9046"/>
    </row>
    <row r="9047" spans="1:36" ht="14.5" x14ac:dyDescent="0.35">
      <c r="A9047" s="52">
        <f t="shared" si="437"/>
        <v>2016</v>
      </c>
      <c r="B9047" s="30">
        <f t="shared" si="438"/>
        <v>164</v>
      </c>
      <c r="C9047" s="4">
        <f t="shared" si="439"/>
        <v>25</v>
      </c>
      <c r="D9047" s="4" t="s">
        <v>817</v>
      </c>
      <c r="E9047" s="28">
        <v>631</v>
      </c>
      <c r="F9047" s="28">
        <v>417</v>
      </c>
      <c r="G9047" s="28">
        <v>6.6</v>
      </c>
      <c r="H9047" s="28">
        <v>217</v>
      </c>
      <c r="I9047" s="28">
        <v>12</v>
      </c>
      <c r="J9047" s="28">
        <v>6.1000000000000004E-3</v>
      </c>
      <c r="AI9047"/>
      <c r="AJ9047"/>
    </row>
    <row r="9048" spans="1:36" ht="14.5" x14ac:dyDescent="0.35">
      <c r="A9048" s="52">
        <f t="shared" si="437"/>
        <v>2016</v>
      </c>
      <c r="B9048" s="30">
        <f t="shared" si="438"/>
        <v>164</v>
      </c>
      <c r="C9048" s="4">
        <f t="shared" si="439"/>
        <v>25</v>
      </c>
      <c r="D9048" s="4" t="s">
        <v>817</v>
      </c>
      <c r="E9048" s="28">
        <v>631</v>
      </c>
      <c r="F9048" s="28">
        <v>417</v>
      </c>
      <c r="G9048" s="28">
        <v>6.6</v>
      </c>
      <c r="H9048" s="28">
        <v>217</v>
      </c>
      <c r="I9048" s="28">
        <v>12</v>
      </c>
      <c r="J9048" s="28">
        <v>4.8999999999999998E-3</v>
      </c>
      <c r="AI9048"/>
      <c r="AJ9048"/>
    </row>
    <row r="9049" spans="1:36" ht="14.5" x14ac:dyDescent="0.35">
      <c r="A9049" s="52">
        <f t="shared" si="437"/>
        <v>2016</v>
      </c>
      <c r="B9049" s="30">
        <f t="shared" si="438"/>
        <v>164</v>
      </c>
      <c r="C9049" s="4">
        <f t="shared" si="439"/>
        <v>25</v>
      </c>
      <c r="D9049" s="4" t="s">
        <v>817</v>
      </c>
      <c r="E9049" s="28">
        <v>630</v>
      </c>
      <c r="F9049" s="28">
        <v>417</v>
      </c>
      <c r="G9049" s="28">
        <v>6.6</v>
      </c>
      <c r="H9049" s="28">
        <v>217</v>
      </c>
      <c r="I9049" s="28">
        <v>13</v>
      </c>
      <c r="J9049" s="28">
        <v>9.4000000000000004E-3</v>
      </c>
      <c r="AI9049"/>
      <c r="AJ9049"/>
    </row>
    <row r="9050" spans="1:36" ht="14.5" x14ac:dyDescent="0.35">
      <c r="A9050" s="52">
        <f t="shared" si="437"/>
        <v>2016</v>
      </c>
      <c r="B9050" s="30">
        <f t="shared" si="438"/>
        <v>164</v>
      </c>
      <c r="C9050" s="4">
        <f t="shared" si="439"/>
        <v>25</v>
      </c>
      <c r="D9050" s="4" t="s">
        <v>817</v>
      </c>
      <c r="E9050" s="28">
        <v>630</v>
      </c>
      <c r="F9050" s="28">
        <v>417</v>
      </c>
      <c r="G9050" s="28">
        <v>6.6</v>
      </c>
      <c r="H9050" s="28">
        <v>217</v>
      </c>
      <c r="I9050" s="28">
        <v>13</v>
      </c>
      <c r="J9050" s="28">
        <v>6.8999999999999999E-3</v>
      </c>
      <c r="AI9050"/>
      <c r="AJ9050"/>
    </row>
    <row r="9051" spans="1:36" ht="14.5" x14ac:dyDescent="0.35">
      <c r="A9051" s="52">
        <f t="shared" si="437"/>
        <v>2016</v>
      </c>
      <c r="B9051" s="30">
        <f t="shared" si="438"/>
        <v>164</v>
      </c>
      <c r="C9051" s="4">
        <f t="shared" si="439"/>
        <v>25</v>
      </c>
      <c r="D9051" s="4" t="s">
        <v>817</v>
      </c>
      <c r="E9051" s="28">
        <v>630</v>
      </c>
      <c r="F9051" s="28">
        <v>417</v>
      </c>
      <c r="G9051" s="28">
        <v>6.6</v>
      </c>
      <c r="H9051" s="28">
        <v>217</v>
      </c>
      <c r="I9051" s="28">
        <v>13</v>
      </c>
      <c r="J9051" s="28">
        <v>7.3000000000000001E-3</v>
      </c>
      <c r="AI9051"/>
      <c r="AJ9051"/>
    </row>
    <row r="9052" spans="1:36" ht="14.5" x14ac:dyDescent="0.35">
      <c r="A9052" s="52">
        <f t="shared" si="437"/>
        <v>2016</v>
      </c>
      <c r="B9052" s="30">
        <f t="shared" si="438"/>
        <v>164</v>
      </c>
      <c r="C9052" s="4">
        <f t="shared" si="439"/>
        <v>25</v>
      </c>
      <c r="D9052" s="4" t="s">
        <v>817</v>
      </c>
      <c r="E9052" s="28">
        <v>630</v>
      </c>
      <c r="F9052" s="28">
        <v>417</v>
      </c>
      <c r="G9052" s="28">
        <v>6.6</v>
      </c>
      <c r="H9052" s="28">
        <v>217</v>
      </c>
      <c r="I9052" s="28">
        <v>13</v>
      </c>
      <c r="J9052" s="28">
        <v>5.7999999999999996E-3</v>
      </c>
      <c r="AI9052"/>
      <c r="AJ9052"/>
    </row>
    <row r="9053" spans="1:36" ht="14.5" x14ac:dyDescent="0.35">
      <c r="A9053" s="52">
        <f t="shared" si="437"/>
        <v>2016</v>
      </c>
      <c r="B9053" s="30">
        <f t="shared" si="438"/>
        <v>164</v>
      </c>
      <c r="C9053" s="4">
        <f t="shared" si="439"/>
        <v>25</v>
      </c>
      <c r="D9053" s="4" t="s">
        <v>817</v>
      </c>
      <c r="E9053" s="28">
        <v>631</v>
      </c>
      <c r="F9053" s="28">
        <v>417</v>
      </c>
      <c r="G9053" s="28">
        <v>6.6</v>
      </c>
      <c r="H9053" s="28">
        <v>217</v>
      </c>
      <c r="I9053" s="28">
        <v>13</v>
      </c>
      <c r="J9053" s="28">
        <v>7.4999999999999997E-3</v>
      </c>
      <c r="AI9053"/>
      <c r="AJ9053"/>
    </row>
    <row r="9054" spans="1:36" ht="14.5" x14ac:dyDescent="0.35">
      <c r="A9054" s="52">
        <f t="shared" si="437"/>
        <v>2016</v>
      </c>
      <c r="B9054" s="30">
        <f t="shared" si="438"/>
        <v>164</v>
      </c>
      <c r="C9054" s="4">
        <f t="shared" si="439"/>
        <v>25</v>
      </c>
      <c r="D9054" s="4" t="s">
        <v>817</v>
      </c>
      <c r="E9054" s="28">
        <v>631</v>
      </c>
      <c r="F9054" s="28">
        <v>417</v>
      </c>
      <c r="G9054" s="28">
        <v>6.6</v>
      </c>
      <c r="H9054" s="28">
        <v>217</v>
      </c>
      <c r="I9054" s="28">
        <v>13</v>
      </c>
      <c r="J9054" s="28">
        <v>8.3999999999999995E-3</v>
      </c>
      <c r="AI9054"/>
      <c r="AJ9054"/>
    </row>
    <row r="9055" spans="1:36" ht="14.5" x14ac:dyDescent="0.35">
      <c r="A9055" s="52">
        <f t="shared" si="437"/>
        <v>2016</v>
      </c>
      <c r="B9055" s="30">
        <f t="shared" si="438"/>
        <v>164</v>
      </c>
      <c r="C9055" s="4">
        <f t="shared" si="439"/>
        <v>25</v>
      </c>
      <c r="D9055" s="4" t="s">
        <v>817</v>
      </c>
      <c r="E9055" s="28">
        <v>631</v>
      </c>
      <c r="F9055" s="28">
        <v>417</v>
      </c>
      <c r="G9055" s="28">
        <v>6.6</v>
      </c>
      <c r="H9055" s="28">
        <v>217</v>
      </c>
      <c r="I9055" s="28">
        <v>13</v>
      </c>
      <c r="J9055" s="28">
        <v>6.7999999999999996E-3</v>
      </c>
      <c r="AI9055"/>
      <c r="AJ9055"/>
    </row>
    <row r="9056" spans="1:36" ht="14.5" x14ac:dyDescent="0.35">
      <c r="A9056" s="52">
        <f t="shared" si="437"/>
        <v>2016</v>
      </c>
      <c r="B9056" s="30">
        <f t="shared" si="438"/>
        <v>164</v>
      </c>
      <c r="C9056" s="4">
        <f t="shared" si="439"/>
        <v>25</v>
      </c>
      <c r="D9056" s="4" t="s">
        <v>817</v>
      </c>
      <c r="E9056" s="28">
        <v>631</v>
      </c>
      <c r="F9056" s="28">
        <v>417</v>
      </c>
      <c r="G9056" s="28">
        <v>6.6</v>
      </c>
      <c r="H9056" s="28">
        <v>217</v>
      </c>
      <c r="I9056" s="28">
        <v>13</v>
      </c>
      <c r="J9056" s="28">
        <v>8.5000000000000006E-3</v>
      </c>
      <c r="AI9056"/>
      <c r="AJ9056"/>
    </row>
    <row r="9057" spans="1:36" ht="14.5" x14ac:dyDescent="0.35">
      <c r="A9057" s="52">
        <f t="shared" si="437"/>
        <v>2016</v>
      </c>
      <c r="B9057" s="30">
        <f t="shared" si="438"/>
        <v>164</v>
      </c>
      <c r="C9057" s="4">
        <f t="shared" si="439"/>
        <v>25</v>
      </c>
      <c r="D9057" s="4" t="s">
        <v>817</v>
      </c>
      <c r="E9057" s="28">
        <v>630</v>
      </c>
      <c r="F9057" s="28">
        <v>417</v>
      </c>
      <c r="G9057" s="28">
        <v>6.6</v>
      </c>
      <c r="H9057" s="28">
        <v>217</v>
      </c>
      <c r="I9057" s="28">
        <v>14</v>
      </c>
      <c r="J9057" s="28">
        <v>8.2000000000000007E-3</v>
      </c>
      <c r="AI9057"/>
      <c r="AJ9057"/>
    </row>
    <row r="9058" spans="1:36" ht="14.5" x14ac:dyDescent="0.35">
      <c r="A9058" s="52">
        <f t="shared" si="437"/>
        <v>2016</v>
      </c>
      <c r="B9058" s="30">
        <f t="shared" si="438"/>
        <v>164</v>
      </c>
      <c r="C9058" s="4">
        <f t="shared" si="439"/>
        <v>25</v>
      </c>
      <c r="D9058" s="4" t="s">
        <v>817</v>
      </c>
      <c r="E9058" s="28">
        <v>630</v>
      </c>
      <c r="F9058" s="28">
        <v>417</v>
      </c>
      <c r="G9058" s="28">
        <v>6.6</v>
      </c>
      <c r="H9058" s="28">
        <v>217</v>
      </c>
      <c r="I9058" s="28">
        <v>14</v>
      </c>
      <c r="J9058" s="28">
        <v>9.4999999999999998E-3</v>
      </c>
      <c r="AI9058"/>
      <c r="AJ9058"/>
    </row>
    <row r="9059" spans="1:36" ht="14.5" x14ac:dyDescent="0.35">
      <c r="A9059" s="52">
        <f t="shared" si="437"/>
        <v>2016</v>
      </c>
      <c r="B9059" s="30">
        <f t="shared" si="438"/>
        <v>164</v>
      </c>
      <c r="C9059" s="4">
        <f t="shared" si="439"/>
        <v>25</v>
      </c>
      <c r="D9059" s="4" t="s">
        <v>817</v>
      </c>
      <c r="E9059" s="28">
        <v>631</v>
      </c>
      <c r="F9059" s="28">
        <v>417</v>
      </c>
      <c r="G9059" s="28">
        <v>6.6</v>
      </c>
      <c r="H9059" s="28">
        <v>217</v>
      </c>
      <c r="I9059" s="28">
        <v>14</v>
      </c>
      <c r="J9059" s="28">
        <v>7.6E-3</v>
      </c>
      <c r="AI9059"/>
      <c r="AJ9059"/>
    </row>
    <row r="9060" spans="1:36" ht="14.5" x14ac:dyDescent="0.35">
      <c r="A9060" s="52">
        <f t="shared" si="437"/>
        <v>2016</v>
      </c>
      <c r="B9060" s="30">
        <f t="shared" si="438"/>
        <v>164</v>
      </c>
      <c r="C9060" s="4">
        <f t="shared" si="439"/>
        <v>25</v>
      </c>
      <c r="D9060" s="4" t="s">
        <v>817</v>
      </c>
      <c r="E9060" s="28">
        <v>631</v>
      </c>
      <c r="F9060" s="28">
        <v>417</v>
      </c>
      <c r="G9060" s="28">
        <v>6.6</v>
      </c>
      <c r="H9060" s="28">
        <v>217</v>
      </c>
      <c r="I9060" s="28">
        <v>14</v>
      </c>
      <c r="J9060" s="28">
        <v>7.3000000000000001E-3</v>
      </c>
      <c r="AI9060"/>
      <c r="AJ9060"/>
    </row>
    <row r="9061" spans="1:36" ht="14.5" x14ac:dyDescent="0.35">
      <c r="A9061" s="52">
        <f t="shared" si="437"/>
        <v>2016</v>
      </c>
      <c r="B9061" s="30">
        <f t="shared" si="438"/>
        <v>164</v>
      </c>
      <c r="C9061" s="4">
        <f t="shared" si="439"/>
        <v>25</v>
      </c>
      <c r="D9061" s="4" t="s">
        <v>817</v>
      </c>
      <c r="E9061" s="28">
        <v>631</v>
      </c>
      <c r="F9061" s="28">
        <v>417</v>
      </c>
      <c r="G9061" s="28">
        <v>6.6</v>
      </c>
      <c r="H9061" s="28">
        <v>217</v>
      </c>
      <c r="I9061" s="28">
        <v>15</v>
      </c>
      <c r="J9061" s="28">
        <v>1.26E-2</v>
      </c>
      <c r="AI9061"/>
      <c r="AJ9061"/>
    </row>
    <row r="9062" spans="1:36" ht="14.5" x14ac:dyDescent="0.35">
      <c r="A9062" s="52">
        <f t="shared" si="437"/>
        <v>2016</v>
      </c>
      <c r="B9062" s="30">
        <f t="shared" si="438"/>
        <v>164</v>
      </c>
      <c r="C9062" s="4">
        <f t="shared" si="439"/>
        <v>25</v>
      </c>
      <c r="D9062" s="4" t="s">
        <v>817</v>
      </c>
      <c r="E9062" s="28">
        <v>630</v>
      </c>
      <c r="F9062" s="28">
        <v>417</v>
      </c>
      <c r="G9062" s="28">
        <v>6.6</v>
      </c>
      <c r="H9062" s="28">
        <v>217</v>
      </c>
      <c r="I9062" s="28">
        <v>16</v>
      </c>
      <c r="J9062" s="28">
        <v>1.15E-2</v>
      </c>
      <c r="AI9062"/>
      <c r="AJ9062"/>
    </row>
    <row r="9063" spans="1:36" ht="14.5" x14ac:dyDescent="0.35">
      <c r="A9063" s="52">
        <f t="shared" si="437"/>
        <v>2016</v>
      </c>
      <c r="B9063" s="30">
        <f t="shared" si="438"/>
        <v>164</v>
      </c>
      <c r="C9063" s="4">
        <f t="shared" si="439"/>
        <v>25</v>
      </c>
      <c r="D9063" s="4" t="s">
        <v>817</v>
      </c>
      <c r="E9063" s="28">
        <v>631</v>
      </c>
      <c r="F9063" s="28">
        <v>417</v>
      </c>
      <c r="G9063" s="28">
        <v>6.6</v>
      </c>
      <c r="H9063" s="28">
        <v>217</v>
      </c>
      <c r="I9063" s="28">
        <v>16</v>
      </c>
      <c r="J9063" s="28">
        <v>1.7299999999999999E-2</v>
      </c>
      <c r="AI9063"/>
      <c r="AJ9063"/>
    </row>
    <row r="9064" spans="1:36" ht="14.5" x14ac:dyDescent="0.35">
      <c r="A9064" s="52">
        <f t="shared" si="437"/>
        <v>2016</v>
      </c>
      <c r="B9064" s="30">
        <f t="shared" si="438"/>
        <v>164</v>
      </c>
      <c r="C9064" s="4">
        <f t="shared" si="439"/>
        <v>25</v>
      </c>
      <c r="D9064" s="4" t="s">
        <v>817</v>
      </c>
      <c r="E9064" s="28">
        <v>628</v>
      </c>
      <c r="F9064" s="28">
        <v>418</v>
      </c>
      <c r="G9064" s="28">
        <v>4.9000000000000004</v>
      </c>
      <c r="H9064" s="28">
        <v>109</v>
      </c>
      <c r="I9064" s="28">
        <v>8</v>
      </c>
      <c r="J9064" s="28">
        <v>5.9999999999999995E-4</v>
      </c>
      <c r="AI9064"/>
      <c r="AJ9064"/>
    </row>
    <row r="9065" spans="1:36" ht="14.5" x14ac:dyDescent="0.35">
      <c r="A9065" s="52">
        <f t="shared" si="437"/>
        <v>2016</v>
      </c>
      <c r="B9065" s="30">
        <f t="shared" si="438"/>
        <v>164</v>
      </c>
      <c r="C9065" s="4">
        <f t="shared" si="439"/>
        <v>25</v>
      </c>
      <c r="D9065" s="4" t="s">
        <v>817</v>
      </c>
      <c r="E9065" s="28">
        <v>628</v>
      </c>
      <c r="F9065" s="28">
        <v>418</v>
      </c>
      <c r="G9065" s="28">
        <v>4.9000000000000004</v>
      </c>
      <c r="H9065" s="28">
        <v>109</v>
      </c>
      <c r="I9065" s="28">
        <v>8</v>
      </c>
      <c r="J9065" s="28">
        <v>5.0000000000000001E-4</v>
      </c>
      <c r="AI9065"/>
      <c r="AJ9065"/>
    </row>
    <row r="9066" spans="1:36" ht="14.5" x14ac:dyDescent="0.35">
      <c r="A9066" s="52">
        <f t="shared" si="437"/>
        <v>2016</v>
      </c>
      <c r="B9066" s="30">
        <f t="shared" si="438"/>
        <v>164</v>
      </c>
      <c r="C9066" s="4">
        <f t="shared" si="439"/>
        <v>25</v>
      </c>
      <c r="D9066" s="4" t="s">
        <v>817</v>
      </c>
      <c r="E9066" s="28">
        <v>629</v>
      </c>
      <c r="F9066" s="28">
        <v>418</v>
      </c>
      <c r="G9066" s="28">
        <v>4.9000000000000004</v>
      </c>
      <c r="H9066" s="28">
        <v>109</v>
      </c>
      <c r="I9066" s="28">
        <v>10</v>
      </c>
      <c r="J9066" s="28">
        <v>2E-3</v>
      </c>
      <c r="AI9066"/>
      <c r="AJ9066"/>
    </row>
    <row r="9067" spans="1:36" ht="14.5" x14ac:dyDescent="0.35">
      <c r="A9067" s="52">
        <f t="shared" si="437"/>
        <v>2016</v>
      </c>
      <c r="B9067" s="30">
        <f t="shared" si="438"/>
        <v>164</v>
      </c>
      <c r="C9067" s="4">
        <f t="shared" si="439"/>
        <v>25</v>
      </c>
      <c r="D9067" s="4" t="s">
        <v>817</v>
      </c>
      <c r="E9067" s="28">
        <v>629</v>
      </c>
      <c r="F9067" s="28">
        <v>418</v>
      </c>
      <c r="G9067" s="28">
        <v>4.9000000000000004</v>
      </c>
      <c r="H9067" s="28">
        <v>109</v>
      </c>
      <c r="I9067" s="28">
        <v>11</v>
      </c>
      <c r="J9067" s="28">
        <v>3.5000000000000001E-3</v>
      </c>
      <c r="AI9067"/>
      <c r="AJ9067"/>
    </row>
    <row r="9068" spans="1:36" ht="14.5" x14ac:dyDescent="0.35">
      <c r="A9068" s="52">
        <f t="shared" si="437"/>
        <v>2016</v>
      </c>
      <c r="B9068" s="30">
        <f t="shared" si="438"/>
        <v>164</v>
      </c>
      <c r="C9068" s="4">
        <f t="shared" si="439"/>
        <v>25</v>
      </c>
      <c r="D9068" s="4" t="s">
        <v>817</v>
      </c>
      <c r="E9068" s="28">
        <v>627</v>
      </c>
      <c r="F9068" s="28">
        <v>419</v>
      </c>
      <c r="G9068" s="28">
        <v>4.9000000000000004</v>
      </c>
      <c r="H9068" s="28">
        <v>217</v>
      </c>
      <c r="I9068" s="28">
        <v>5</v>
      </c>
      <c r="J9068" s="28">
        <v>2.9999999999999997E-4</v>
      </c>
      <c r="AI9068"/>
      <c r="AJ9068"/>
    </row>
    <row r="9069" spans="1:36" ht="14.5" x14ac:dyDescent="0.35">
      <c r="A9069" s="52">
        <f t="shared" si="437"/>
        <v>2016</v>
      </c>
      <c r="B9069" s="30">
        <f t="shared" si="438"/>
        <v>164</v>
      </c>
      <c r="C9069" s="4">
        <f t="shared" si="439"/>
        <v>25</v>
      </c>
      <c r="D9069" s="4" t="s">
        <v>817</v>
      </c>
      <c r="E9069" s="28">
        <v>627</v>
      </c>
      <c r="F9069" s="28">
        <v>419</v>
      </c>
      <c r="G9069" s="28">
        <v>4.9000000000000004</v>
      </c>
      <c r="H9069" s="28">
        <v>217</v>
      </c>
      <c r="I9069" s="28">
        <v>8</v>
      </c>
      <c r="J9069" s="28">
        <v>6.9999999999999999E-4</v>
      </c>
      <c r="AI9069"/>
      <c r="AJ9069"/>
    </row>
    <row r="9070" spans="1:36" ht="14.5" x14ac:dyDescent="0.35">
      <c r="A9070" s="52">
        <f t="shared" si="437"/>
        <v>2016</v>
      </c>
      <c r="B9070" s="30">
        <f t="shared" si="438"/>
        <v>164</v>
      </c>
      <c r="C9070" s="4">
        <f t="shared" si="439"/>
        <v>25</v>
      </c>
      <c r="D9070" s="4" t="s">
        <v>817</v>
      </c>
      <c r="E9070" s="28">
        <v>627</v>
      </c>
      <c r="F9070" s="28">
        <v>419</v>
      </c>
      <c r="G9070" s="28">
        <v>4.9000000000000004</v>
      </c>
      <c r="H9070" s="28">
        <v>217</v>
      </c>
      <c r="I9070" s="28">
        <v>8</v>
      </c>
      <c r="J9070" s="28">
        <v>8.9999999999999998E-4</v>
      </c>
      <c r="AI9070"/>
      <c r="AJ9070"/>
    </row>
    <row r="9071" spans="1:36" ht="14.5" x14ac:dyDescent="0.35">
      <c r="A9071" s="52">
        <f t="shared" si="437"/>
        <v>2016</v>
      </c>
      <c r="B9071" s="30">
        <f t="shared" si="438"/>
        <v>164</v>
      </c>
      <c r="C9071" s="4">
        <f t="shared" si="439"/>
        <v>25</v>
      </c>
      <c r="D9071" s="4" t="s">
        <v>817</v>
      </c>
      <c r="E9071" s="28">
        <v>626</v>
      </c>
      <c r="F9071" s="28">
        <v>419</v>
      </c>
      <c r="G9071" s="28">
        <v>4.9000000000000004</v>
      </c>
      <c r="H9071" s="28">
        <v>217</v>
      </c>
      <c r="I9071" s="28">
        <v>10</v>
      </c>
      <c r="J9071" s="28">
        <v>1.2999999999999999E-3</v>
      </c>
      <c r="AI9071"/>
      <c r="AJ9071"/>
    </row>
    <row r="9072" spans="1:36" ht="14.5" x14ac:dyDescent="0.35">
      <c r="A9072" s="52">
        <f t="shared" si="437"/>
        <v>2016</v>
      </c>
      <c r="B9072" s="30">
        <f t="shared" si="438"/>
        <v>164</v>
      </c>
      <c r="C9072" s="4">
        <f t="shared" si="439"/>
        <v>25</v>
      </c>
      <c r="D9072" s="4" t="s">
        <v>817</v>
      </c>
      <c r="E9072" s="28">
        <v>627</v>
      </c>
      <c r="F9072" s="28">
        <v>419</v>
      </c>
      <c r="G9072" s="28">
        <v>4.9000000000000004</v>
      </c>
      <c r="H9072" s="28">
        <v>217</v>
      </c>
      <c r="I9072" s="28">
        <v>10</v>
      </c>
      <c r="J9072" s="28">
        <v>3.8999999999999998E-3</v>
      </c>
      <c r="AI9072"/>
      <c r="AJ9072"/>
    </row>
    <row r="9073" spans="1:36" ht="14.5" x14ac:dyDescent="0.35">
      <c r="A9073" s="52">
        <f t="shared" si="437"/>
        <v>2016</v>
      </c>
      <c r="B9073" s="30">
        <f t="shared" si="438"/>
        <v>164</v>
      </c>
      <c r="C9073" s="4">
        <f t="shared" si="439"/>
        <v>25</v>
      </c>
      <c r="D9073" s="4" t="s">
        <v>817</v>
      </c>
      <c r="E9073" s="28">
        <v>627</v>
      </c>
      <c r="F9073" s="28">
        <v>419</v>
      </c>
      <c r="G9073" s="28">
        <v>4.9000000000000004</v>
      </c>
      <c r="H9073" s="28">
        <v>217</v>
      </c>
      <c r="I9073" s="28">
        <v>10</v>
      </c>
      <c r="J9073" s="28">
        <v>2.0999999999999999E-3</v>
      </c>
      <c r="AI9073"/>
      <c r="AJ9073"/>
    </row>
    <row r="9074" spans="1:36" ht="14.5" x14ac:dyDescent="0.35">
      <c r="A9074" s="52">
        <f t="shared" si="437"/>
        <v>2016</v>
      </c>
      <c r="B9074" s="30">
        <f t="shared" si="438"/>
        <v>164</v>
      </c>
      <c r="C9074" s="4">
        <f t="shared" si="439"/>
        <v>25</v>
      </c>
      <c r="D9074" s="4" t="s">
        <v>817</v>
      </c>
      <c r="E9074" s="28">
        <v>627</v>
      </c>
      <c r="F9074" s="28">
        <v>419</v>
      </c>
      <c r="G9074" s="28">
        <v>4.9000000000000004</v>
      </c>
      <c r="H9074" s="28">
        <v>217</v>
      </c>
      <c r="I9074" s="28">
        <v>10</v>
      </c>
      <c r="J9074" s="28">
        <v>4.4999999999999997E-3</v>
      </c>
      <c r="AI9074"/>
      <c r="AJ9074"/>
    </row>
    <row r="9075" spans="1:36" ht="14.5" x14ac:dyDescent="0.35">
      <c r="A9075" s="52">
        <f t="shared" si="437"/>
        <v>2016</v>
      </c>
      <c r="B9075" s="30">
        <f t="shared" si="438"/>
        <v>164</v>
      </c>
      <c r="C9075" s="4">
        <f t="shared" si="439"/>
        <v>25</v>
      </c>
      <c r="D9075" s="4" t="s">
        <v>817</v>
      </c>
      <c r="E9075" s="28">
        <v>626</v>
      </c>
      <c r="F9075" s="28">
        <v>419</v>
      </c>
      <c r="G9075" s="28">
        <v>4.9000000000000004</v>
      </c>
      <c r="H9075" s="28">
        <v>217</v>
      </c>
      <c r="I9075" s="28">
        <v>11</v>
      </c>
      <c r="J9075" s="28">
        <v>2.3E-3</v>
      </c>
      <c r="AI9075"/>
      <c r="AJ9075"/>
    </row>
    <row r="9076" spans="1:36" ht="14.5" x14ac:dyDescent="0.35">
      <c r="A9076" s="52">
        <f t="shared" si="437"/>
        <v>2016</v>
      </c>
      <c r="B9076" s="30">
        <f t="shared" si="438"/>
        <v>164</v>
      </c>
      <c r="C9076" s="4">
        <f t="shared" si="439"/>
        <v>25</v>
      </c>
      <c r="D9076" s="4" t="s">
        <v>817</v>
      </c>
      <c r="E9076" s="28">
        <v>626</v>
      </c>
      <c r="F9076" s="28">
        <v>419</v>
      </c>
      <c r="G9076" s="28">
        <v>4.9000000000000004</v>
      </c>
      <c r="H9076" s="28">
        <v>217</v>
      </c>
      <c r="I9076" s="28">
        <v>12</v>
      </c>
      <c r="J9076" s="28">
        <v>3.2000000000000002E-3</v>
      </c>
      <c r="AI9076"/>
      <c r="AJ9076"/>
    </row>
    <row r="9077" spans="1:36" ht="14.5" x14ac:dyDescent="0.35">
      <c r="A9077" s="52">
        <f t="shared" si="437"/>
        <v>2016</v>
      </c>
      <c r="B9077" s="30">
        <f t="shared" si="438"/>
        <v>164</v>
      </c>
      <c r="C9077" s="4">
        <f t="shared" si="439"/>
        <v>25</v>
      </c>
      <c r="D9077" s="4" t="s">
        <v>817</v>
      </c>
      <c r="E9077" s="28">
        <v>626</v>
      </c>
      <c r="F9077" s="28">
        <v>419</v>
      </c>
      <c r="G9077" s="28">
        <v>4.9000000000000004</v>
      </c>
      <c r="H9077" s="28">
        <v>217</v>
      </c>
      <c r="I9077" s="28">
        <v>12</v>
      </c>
      <c r="J9077" s="28">
        <v>3.2000000000000002E-3</v>
      </c>
      <c r="AI9077"/>
      <c r="AJ9077"/>
    </row>
    <row r="9078" spans="1:36" ht="14.5" x14ac:dyDescent="0.35">
      <c r="A9078" s="52">
        <f t="shared" si="437"/>
        <v>2016</v>
      </c>
      <c r="B9078" s="30">
        <f t="shared" si="438"/>
        <v>164</v>
      </c>
      <c r="C9078" s="4">
        <f t="shared" si="439"/>
        <v>25</v>
      </c>
      <c r="D9078" s="4" t="s">
        <v>817</v>
      </c>
      <c r="E9078" s="28">
        <v>626</v>
      </c>
      <c r="F9078" s="28">
        <v>419</v>
      </c>
      <c r="G9078" s="28">
        <v>4.9000000000000004</v>
      </c>
      <c r="H9078" s="28">
        <v>217</v>
      </c>
      <c r="I9078" s="28">
        <v>13</v>
      </c>
      <c r="J9078" s="28">
        <v>2.8999999999999998E-3</v>
      </c>
      <c r="AI9078"/>
      <c r="AJ9078"/>
    </row>
    <row r="9079" spans="1:36" ht="14.5" x14ac:dyDescent="0.35">
      <c r="A9079" s="52">
        <f t="shared" si="437"/>
        <v>2016</v>
      </c>
      <c r="B9079" s="30">
        <f t="shared" si="438"/>
        <v>164</v>
      </c>
      <c r="C9079" s="4">
        <f t="shared" si="439"/>
        <v>25</v>
      </c>
      <c r="D9079" s="4" t="s">
        <v>817</v>
      </c>
      <c r="E9079" s="28">
        <v>626</v>
      </c>
      <c r="F9079" s="28">
        <v>419</v>
      </c>
      <c r="G9079" s="28">
        <v>4.9000000000000004</v>
      </c>
      <c r="H9079" s="28">
        <v>217</v>
      </c>
      <c r="I9079" s="28">
        <v>13</v>
      </c>
      <c r="J9079" s="28">
        <v>3.8E-3</v>
      </c>
      <c r="AI9079"/>
      <c r="AJ9079"/>
    </row>
    <row r="9080" spans="1:36" ht="14.5" x14ac:dyDescent="0.35">
      <c r="A9080" s="52">
        <f t="shared" si="437"/>
        <v>2016</v>
      </c>
      <c r="B9080" s="30">
        <f t="shared" si="438"/>
        <v>164</v>
      </c>
      <c r="C9080" s="4">
        <f t="shared" si="439"/>
        <v>25</v>
      </c>
      <c r="D9080" s="4" t="s">
        <v>817</v>
      </c>
      <c r="E9080" s="28">
        <v>626</v>
      </c>
      <c r="F9080" s="28">
        <v>419</v>
      </c>
      <c r="G9080" s="28">
        <v>4.9000000000000004</v>
      </c>
      <c r="H9080" s="28">
        <v>217</v>
      </c>
      <c r="I9080" s="28">
        <v>13</v>
      </c>
      <c r="J9080" s="28">
        <v>4.7000000000000002E-3</v>
      </c>
      <c r="AI9080"/>
      <c r="AJ9080"/>
    </row>
    <row r="9081" spans="1:36" ht="14.5" x14ac:dyDescent="0.35">
      <c r="A9081" s="52">
        <f t="shared" si="437"/>
        <v>2016</v>
      </c>
      <c r="B9081" s="30">
        <f t="shared" si="438"/>
        <v>164</v>
      </c>
      <c r="C9081" s="4">
        <f t="shared" si="439"/>
        <v>25</v>
      </c>
      <c r="D9081" s="4" t="s">
        <v>817</v>
      </c>
      <c r="E9081" s="28">
        <v>626</v>
      </c>
      <c r="F9081" s="28">
        <v>419</v>
      </c>
      <c r="G9081" s="28">
        <v>4.9000000000000004</v>
      </c>
      <c r="H9081" s="28">
        <v>217</v>
      </c>
      <c r="I9081" s="28">
        <v>13</v>
      </c>
      <c r="J9081" s="28">
        <v>4.3E-3</v>
      </c>
      <c r="AI9081"/>
      <c r="AJ9081"/>
    </row>
    <row r="9082" spans="1:36" ht="14.5" x14ac:dyDescent="0.35">
      <c r="A9082" s="52">
        <f t="shared" si="437"/>
        <v>2016</v>
      </c>
      <c r="B9082" s="30">
        <f t="shared" si="438"/>
        <v>164</v>
      </c>
      <c r="C9082" s="4">
        <f t="shared" si="439"/>
        <v>25</v>
      </c>
      <c r="D9082" s="4" t="s">
        <v>817</v>
      </c>
      <c r="E9082" s="28">
        <v>626</v>
      </c>
      <c r="F9082" s="28">
        <v>419</v>
      </c>
      <c r="G9082" s="28">
        <v>4.9000000000000004</v>
      </c>
      <c r="H9082" s="28">
        <v>217</v>
      </c>
      <c r="I9082" s="28">
        <v>13</v>
      </c>
      <c r="J9082" s="28">
        <v>4.1999999999999997E-3</v>
      </c>
      <c r="AI9082"/>
      <c r="AJ9082"/>
    </row>
    <row r="9083" spans="1:36" ht="14.5" x14ac:dyDescent="0.35">
      <c r="A9083" s="52">
        <f t="shared" si="437"/>
        <v>2016</v>
      </c>
      <c r="B9083" s="30">
        <f t="shared" si="438"/>
        <v>164</v>
      </c>
      <c r="C9083" s="4">
        <f t="shared" si="439"/>
        <v>25</v>
      </c>
      <c r="D9083" s="4" t="s">
        <v>817</v>
      </c>
      <c r="E9083" s="28">
        <v>627</v>
      </c>
      <c r="F9083" s="28">
        <v>419</v>
      </c>
      <c r="G9083" s="28">
        <v>4.9000000000000004</v>
      </c>
      <c r="H9083" s="28">
        <v>217</v>
      </c>
      <c r="I9083" s="28">
        <v>13</v>
      </c>
      <c r="J9083" s="28">
        <v>4.8999999999999998E-3</v>
      </c>
      <c r="AI9083"/>
      <c r="AJ9083"/>
    </row>
    <row r="9084" spans="1:36" ht="14.5" x14ac:dyDescent="0.35">
      <c r="A9084" s="52">
        <f t="shared" si="437"/>
        <v>2016</v>
      </c>
      <c r="B9084" s="30">
        <f t="shared" si="438"/>
        <v>164</v>
      </c>
      <c r="C9084" s="4">
        <f t="shared" si="439"/>
        <v>25</v>
      </c>
      <c r="D9084" s="4" t="s">
        <v>817</v>
      </c>
      <c r="E9084" s="28">
        <v>627</v>
      </c>
      <c r="F9084" s="28">
        <v>419</v>
      </c>
      <c r="G9084" s="28">
        <v>4.9000000000000004</v>
      </c>
      <c r="H9084" s="28">
        <v>217</v>
      </c>
      <c r="I9084" s="28">
        <v>13</v>
      </c>
      <c r="J9084" s="28">
        <v>6.8999999999999999E-3</v>
      </c>
      <c r="AI9084"/>
      <c r="AJ9084"/>
    </row>
    <row r="9085" spans="1:36" ht="14.5" x14ac:dyDescent="0.35">
      <c r="A9085" s="52">
        <f t="shared" si="437"/>
        <v>2016</v>
      </c>
      <c r="B9085" s="30">
        <f t="shared" si="438"/>
        <v>164</v>
      </c>
      <c r="C9085" s="4">
        <f t="shared" si="439"/>
        <v>25</v>
      </c>
      <c r="D9085" s="4" t="s">
        <v>817</v>
      </c>
      <c r="E9085" s="28">
        <v>626</v>
      </c>
      <c r="F9085" s="28">
        <v>419</v>
      </c>
      <c r="G9085" s="28">
        <v>4.9000000000000004</v>
      </c>
      <c r="H9085" s="28">
        <v>217</v>
      </c>
      <c r="I9085" s="28">
        <v>14</v>
      </c>
      <c r="J9085" s="28">
        <v>6.7999999999999996E-3</v>
      </c>
      <c r="AI9085"/>
      <c r="AJ9085"/>
    </row>
    <row r="9086" spans="1:36" ht="14.5" x14ac:dyDescent="0.35">
      <c r="A9086" s="52">
        <f t="shared" si="437"/>
        <v>2016</v>
      </c>
      <c r="B9086" s="30">
        <f t="shared" si="438"/>
        <v>164</v>
      </c>
      <c r="C9086" s="4">
        <f t="shared" si="439"/>
        <v>25</v>
      </c>
      <c r="D9086" s="4" t="s">
        <v>817</v>
      </c>
      <c r="E9086" s="28">
        <v>626</v>
      </c>
      <c r="F9086" s="28">
        <v>419</v>
      </c>
      <c r="G9086" s="28">
        <v>4.9000000000000004</v>
      </c>
      <c r="H9086" s="28">
        <v>217</v>
      </c>
      <c r="I9086" s="28">
        <v>14</v>
      </c>
      <c r="J9086" s="28">
        <v>6.7000000000000002E-3</v>
      </c>
      <c r="AI9086"/>
      <c r="AJ9086"/>
    </row>
    <row r="9087" spans="1:36" ht="14.5" x14ac:dyDescent="0.35">
      <c r="A9087" s="52">
        <f t="shared" si="437"/>
        <v>2016</v>
      </c>
      <c r="B9087" s="30">
        <f t="shared" si="438"/>
        <v>164</v>
      </c>
      <c r="C9087" s="4">
        <f t="shared" si="439"/>
        <v>25</v>
      </c>
      <c r="D9087" s="4" t="s">
        <v>817</v>
      </c>
      <c r="E9087" s="28">
        <v>627</v>
      </c>
      <c r="F9087" s="28">
        <v>419</v>
      </c>
      <c r="G9087" s="28">
        <v>4.9000000000000004</v>
      </c>
      <c r="H9087" s="28">
        <v>217</v>
      </c>
      <c r="I9087" s="28">
        <v>14</v>
      </c>
      <c r="J9087" s="28">
        <v>7.1999999999999998E-3</v>
      </c>
      <c r="AI9087"/>
      <c r="AJ9087"/>
    </row>
    <row r="9088" spans="1:36" ht="14.5" x14ac:dyDescent="0.35">
      <c r="A9088" s="52">
        <f t="shared" si="437"/>
        <v>2016</v>
      </c>
      <c r="B9088" s="30">
        <f t="shared" si="438"/>
        <v>164</v>
      </c>
      <c r="C9088" s="4">
        <f t="shared" si="439"/>
        <v>25</v>
      </c>
      <c r="D9088" s="4" t="s">
        <v>817</v>
      </c>
      <c r="E9088" s="28">
        <v>626</v>
      </c>
      <c r="F9088" s="28">
        <v>419</v>
      </c>
      <c r="G9088" s="28">
        <v>4.9000000000000004</v>
      </c>
      <c r="H9088" s="28">
        <v>217</v>
      </c>
      <c r="I9088" s="28">
        <v>15</v>
      </c>
      <c r="J9088" s="28">
        <v>8.8000000000000005E-3</v>
      </c>
      <c r="AI9088"/>
      <c r="AJ9088"/>
    </row>
    <row r="9089" spans="1:36" ht="14.5" x14ac:dyDescent="0.35">
      <c r="A9089" s="52">
        <f t="shared" si="437"/>
        <v>2016</v>
      </c>
      <c r="B9089" s="30">
        <f t="shared" si="438"/>
        <v>164</v>
      </c>
      <c r="C9089" s="4">
        <f t="shared" si="439"/>
        <v>25</v>
      </c>
      <c r="D9089" s="4" t="s">
        <v>817</v>
      </c>
      <c r="E9089" s="28">
        <v>627</v>
      </c>
      <c r="F9089" s="28">
        <v>419</v>
      </c>
      <c r="G9089" s="28">
        <v>4.9000000000000004</v>
      </c>
      <c r="H9089" s="28">
        <v>217</v>
      </c>
      <c r="I9089" s="28">
        <v>15</v>
      </c>
      <c r="J9089" s="28">
        <v>8.2000000000000007E-3</v>
      </c>
      <c r="AI9089"/>
      <c r="AJ9089"/>
    </row>
    <row r="9090" spans="1:36" ht="14.5" x14ac:dyDescent="0.35">
      <c r="A9090" s="52">
        <f t="shared" ref="A9090:A9153" si="440">YEAR(D9090)</f>
        <v>2016</v>
      </c>
      <c r="B9090" s="30">
        <f t="shared" ref="B9090:B9153" si="441">D9090-DATE(YEAR(D9090),1,0)</f>
        <v>164</v>
      </c>
      <c r="C9090" s="4">
        <f t="shared" ref="C9090:C9153" si="442">WEEKNUM(D9090,1)</f>
        <v>25</v>
      </c>
      <c r="D9090" s="4" t="s">
        <v>817</v>
      </c>
      <c r="E9090" s="28">
        <v>624</v>
      </c>
      <c r="F9090" s="28">
        <v>420</v>
      </c>
      <c r="G9090" s="28">
        <v>5.3</v>
      </c>
      <c r="H9090" s="28">
        <v>109</v>
      </c>
      <c r="I9090" s="28">
        <v>12</v>
      </c>
      <c r="J9090" s="28">
        <v>5.4999999999999997E-3</v>
      </c>
      <c r="AI9090"/>
      <c r="AJ9090"/>
    </row>
    <row r="9091" spans="1:36" ht="14.5" x14ac:dyDescent="0.35">
      <c r="A9091" s="52">
        <f t="shared" si="440"/>
        <v>2016</v>
      </c>
      <c r="B9091" s="30">
        <f t="shared" si="441"/>
        <v>164</v>
      </c>
      <c r="C9091" s="4">
        <f t="shared" si="442"/>
        <v>25</v>
      </c>
      <c r="D9091" s="4" t="s">
        <v>817</v>
      </c>
      <c r="E9091" s="28">
        <v>625</v>
      </c>
      <c r="F9091" s="28">
        <v>420</v>
      </c>
      <c r="G9091" s="28">
        <v>5.3</v>
      </c>
      <c r="H9091" s="28">
        <v>217</v>
      </c>
      <c r="I9091" s="28">
        <v>12</v>
      </c>
      <c r="J9091" s="28">
        <v>5.7999999999999996E-3</v>
      </c>
      <c r="AI9091"/>
      <c r="AJ9091"/>
    </row>
    <row r="9092" spans="1:36" ht="14.5" x14ac:dyDescent="0.35">
      <c r="A9092" s="52">
        <f t="shared" si="440"/>
        <v>2016</v>
      </c>
      <c r="B9092" s="30">
        <f t="shared" si="441"/>
        <v>164</v>
      </c>
      <c r="C9092" s="4">
        <f t="shared" si="442"/>
        <v>25</v>
      </c>
      <c r="D9092" s="4" t="s">
        <v>817</v>
      </c>
      <c r="E9092" s="28">
        <v>624</v>
      </c>
      <c r="F9092" s="28">
        <v>420</v>
      </c>
      <c r="G9092" s="28">
        <v>5.3</v>
      </c>
      <c r="H9092" s="28">
        <v>109</v>
      </c>
      <c r="I9092" s="28">
        <v>13</v>
      </c>
      <c r="J9092" s="28">
        <v>5.1000000000000004E-3</v>
      </c>
      <c r="AI9092"/>
      <c r="AJ9092"/>
    </row>
    <row r="9093" spans="1:36" ht="14.5" x14ac:dyDescent="0.35">
      <c r="A9093" s="52">
        <f t="shared" si="440"/>
        <v>2016</v>
      </c>
      <c r="B9093" s="30">
        <f t="shared" si="441"/>
        <v>164</v>
      </c>
      <c r="C9093" s="4">
        <f t="shared" si="442"/>
        <v>25</v>
      </c>
      <c r="D9093" s="4" t="s">
        <v>817</v>
      </c>
      <c r="E9093" s="28">
        <v>624</v>
      </c>
      <c r="F9093" s="28">
        <v>420</v>
      </c>
      <c r="G9093" s="28">
        <v>5.3</v>
      </c>
      <c r="H9093" s="28">
        <v>109</v>
      </c>
      <c r="I9093" s="28">
        <v>13</v>
      </c>
      <c r="J9093" s="28">
        <v>6.1999999999999998E-3</v>
      </c>
      <c r="AI9093"/>
      <c r="AJ9093"/>
    </row>
    <row r="9094" spans="1:36" ht="14.5" x14ac:dyDescent="0.35">
      <c r="A9094" s="52">
        <f t="shared" si="440"/>
        <v>2016</v>
      </c>
      <c r="B9094" s="30">
        <f t="shared" si="441"/>
        <v>164</v>
      </c>
      <c r="C9094" s="4">
        <f t="shared" si="442"/>
        <v>25</v>
      </c>
      <c r="D9094" s="4" t="s">
        <v>817</v>
      </c>
      <c r="E9094" s="28">
        <v>624</v>
      </c>
      <c r="F9094" s="28">
        <v>420</v>
      </c>
      <c r="G9094" s="28">
        <v>5.3</v>
      </c>
      <c r="H9094" s="28">
        <v>109</v>
      </c>
      <c r="I9094" s="28">
        <v>13</v>
      </c>
      <c r="J9094" s="28">
        <v>6.3E-3</v>
      </c>
      <c r="AI9094"/>
      <c r="AJ9094"/>
    </row>
    <row r="9095" spans="1:36" ht="14.5" x14ac:dyDescent="0.35">
      <c r="A9095" s="52">
        <f t="shared" si="440"/>
        <v>2016</v>
      </c>
      <c r="B9095" s="30">
        <f t="shared" si="441"/>
        <v>164</v>
      </c>
      <c r="C9095" s="4">
        <f t="shared" si="442"/>
        <v>25</v>
      </c>
      <c r="D9095" s="4" t="s">
        <v>817</v>
      </c>
      <c r="E9095" s="28">
        <v>624</v>
      </c>
      <c r="F9095" s="28">
        <v>420</v>
      </c>
      <c r="G9095" s="28">
        <v>5.3</v>
      </c>
      <c r="H9095" s="28">
        <v>109</v>
      </c>
      <c r="I9095" s="28">
        <v>13</v>
      </c>
      <c r="J9095" s="28">
        <v>5.0000000000000001E-3</v>
      </c>
      <c r="AI9095"/>
      <c r="AJ9095"/>
    </row>
    <row r="9096" spans="1:36" ht="14.5" x14ac:dyDescent="0.35">
      <c r="A9096" s="52">
        <f t="shared" si="440"/>
        <v>2016</v>
      </c>
      <c r="B9096" s="30">
        <f t="shared" si="441"/>
        <v>164</v>
      </c>
      <c r="C9096" s="4">
        <f t="shared" si="442"/>
        <v>25</v>
      </c>
      <c r="D9096" s="4" t="s">
        <v>817</v>
      </c>
      <c r="E9096" s="28">
        <v>624</v>
      </c>
      <c r="F9096" s="28">
        <v>420</v>
      </c>
      <c r="G9096" s="28">
        <v>5.3</v>
      </c>
      <c r="H9096" s="28">
        <v>217</v>
      </c>
      <c r="I9096" s="28">
        <v>13</v>
      </c>
      <c r="J9096" s="28">
        <v>4.1999999999999997E-3</v>
      </c>
      <c r="AI9096"/>
      <c r="AJ9096"/>
    </row>
    <row r="9097" spans="1:36" ht="14.5" x14ac:dyDescent="0.35">
      <c r="A9097" s="52">
        <f t="shared" si="440"/>
        <v>2016</v>
      </c>
      <c r="B9097" s="30">
        <f t="shared" si="441"/>
        <v>164</v>
      </c>
      <c r="C9097" s="4">
        <f t="shared" si="442"/>
        <v>25</v>
      </c>
      <c r="D9097" s="4" t="s">
        <v>817</v>
      </c>
      <c r="E9097" s="28">
        <v>624</v>
      </c>
      <c r="F9097" s="28">
        <v>420</v>
      </c>
      <c r="G9097" s="28">
        <v>5.3</v>
      </c>
      <c r="H9097" s="28">
        <v>217</v>
      </c>
      <c r="I9097" s="28">
        <v>14</v>
      </c>
      <c r="J9097" s="28">
        <v>4.8999999999999998E-3</v>
      </c>
      <c r="AI9097"/>
      <c r="AJ9097"/>
    </row>
    <row r="9098" spans="1:36" ht="14.5" x14ac:dyDescent="0.35">
      <c r="A9098" s="52">
        <f t="shared" si="440"/>
        <v>2016</v>
      </c>
      <c r="B9098" s="30">
        <f t="shared" si="441"/>
        <v>164</v>
      </c>
      <c r="C9098" s="4">
        <f t="shared" si="442"/>
        <v>25</v>
      </c>
      <c r="D9098" s="4" t="s">
        <v>817</v>
      </c>
      <c r="E9098" s="28">
        <v>624</v>
      </c>
      <c r="F9098" s="28">
        <v>420</v>
      </c>
      <c r="G9098" s="28">
        <v>5.3</v>
      </c>
      <c r="H9098" s="28">
        <v>217</v>
      </c>
      <c r="I9098" s="28">
        <v>14</v>
      </c>
      <c r="J9098" s="28">
        <v>8.5000000000000006E-3</v>
      </c>
      <c r="AI9098"/>
      <c r="AJ9098"/>
    </row>
    <row r="9099" spans="1:36" ht="14.5" x14ac:dyDescent="0.35">
      <c r="A9099" s="52">
        <f t="shared" si="440"/>
        <v>2016</v>
      </c>
      <c r="B9099" s="30">
        <f t="shared" si="441"/>
        <v>164</v>
      </c>
      <c r="C9099" s="4">
        <f t="shared" si="442"/>
        <v>25</v>
      </c>
      <c r="D9099" s="4" t="s">
        <v>817</v>
      </c>
      <c r="E9099" s="28">
        <v>625</v>
      </c>
      <c r="F9099" s="28">
        <v>420</v>
      </c>
      <c r="G9099" s="28">
        <v>5.3</v>
      </c>
      <c r="H9099" s="28">
        <v>217</v>
      </c>
      <c r="I9099" s="28">
        <v>14</v>
      </c>
      <c r="J9099" s="28">
        <v>5.7000000000000002E-3</v>
      </c>
      <c r="AI9099"/>
      <c r="AJ9099"/>
    </row>
    <row r="9100" spans="1:36" ht="14.5" x14ac:dyDescent="0.35">
      <c r="A9100" s="52">
        <f t="shared" si="440"/>
        <v>2016</v>
      </c>
      <c r="B9100" s="30">
        <f t="shared" si="441"/>
        <v>164</v>
      </c>
      <c r="C9100" s="4">
        <f t="shared" si="442"/>
        <v>25</v>
      </c>
      <c r="D9100" s="4" t="s">
        <v>817</v>
      </c>
      <c r="E9100" s="28">
        <v>625</v>
      </c>
      <c r="F9100" s="28">
        <v>420</v>
      </c>
      <c r="G9100" s="28">
        <v>5.3</v>
      </c>
      <c r="H9100" s="28">
        <v>217</v>
      </c>
      <c r="I9100" s="28">
        <v>14</v>
      </c>
      <c r="J9100" s="28">
        <v>6.4999999999999997E-3</v>
      </c>
      <c r="AI9100"/>
      <c r="AJ9100"/>
    </row>
    <row r="9101" spans="1:36" ht="14.5" x14ac:dyDescent="0.35">
      <c r="A9101" s="52">
        <f t="shared" si="440"/>
        <v>2016</v>
      </c>
      <c r="B9101" s="30">
        <f t="shared" si="441"/>
        <v>164</v>
      </c>
      <c r="C9101" s="4">
        <f t="shared" si="442"/>
        <v>25</v>
      </c>
      <c r="D9101" s="4" t="s">
        <v>817</v>
      </c>
      <c r="E9101" s="28">
        <v>625</v>
      </c>
      <c r="F9101" s="28">
        <v>420</v>
      </c>
      <c r="G9101" s="28">
        <v>5.3</v>
      </c>
      <c r="H9101" s="28">
        <v>217</v>
      </c>
      <c r="I9101" s="28">
        <v>14</v>
      </c>
      <c r="J9101" s="28">
        <v>4.5999999999999999E-3</v>
      </c>
      <c r="AI9101"/>
      <c r="AJ9101"/>
    </row>
    <row r="9102" spans="1:36" ht="14.5" x14ac:dyDescent="0.35">
      <c r="A9102" s="52">
        <f t="shared" si="440"/>
        <v>2016</v>
      </c>
      <c r="B9102" s="30">
        <f t="shared" si="441"/>
        <v>164</v>
      </c>
      <c r="C9102" s="4">
        <f t="shared" si="442"/>
        <v>25</v>
      </c>
      <c r="D9102" s="4" t="s">
        <v>817</v>
      </c>
      <c r="E9102" s="28">
        <v>624</v>
      </c>
      <c r="F9102" s="28">
        <v>420</v>
      </c>
      <c r="G9102" s="28">
        <v>5.3</v>
      </c>
      <c r="H9102" s="28">
        <v>217</v>
      </c>
      <c r="I9102" s="28">
        <v>15</v>
      </c>
      <c r="J9102" s="28">
        <v>1.1599999999999999E-2</v>
      </c>
      <c r="AI9102"/>
      <c r="AJ9102"/>
    </row>
    <row r="9103" spans="1:36" ht="14.5" x14ac:dyDescent="0.35">
      <c r="A9103" s="52">
        <f t="shared" si="440"/>
        <v>2016</v>
      </c>
      <c r="B9103" s="30">
        <f t="shared" si="441"/>
        <v>164</v>
      </c>
      <c r="C9103" s="4">
        <f t="shared" si="442"/>
        <v>25</v>
      </c>
      <c r="D9103" s="4" t="s">
        <v>817</v>
      </c>
      <c r="E9103" s="28">
        <v>624</v>
      </c>
      <c r="F9103" s="28">
        <v>420</v>
      </c>
      <c r="G9103" s="28">
        <v>5.3</v>
      </c>
      <c r="H9103" s="28">
        <v>217</v>
      </c>
      <c r="I9103" s="28">
        <v>17</v>
      </c>
      <c r="J9103" s="28">
        <v>1.8700000000000001E-2</v>
      </c>
      <c r="AI9103"/>
      <c r="AJ9103"/>
    </row>
    <row r="9104" spans="1:36" ht="14.5" x14ac:dyDescent="0.35">
      <c r="A9104" s="52">
        <f t="shared" si="440"/>
        <v>2016</v>
      </c>
      <c r="B9104" s="30">
        <f t="shared" si="441"/>
        <v>164</v>
      </c>
      <c r="C9104" s="4">
        <f t="shared" si="442"/>
        <v>25</v>
      </c>
      <c r="D9104" s="4" t="s">
        <v>817</v>
      </c>
      <c r="E9104" s="28">
        <v>624</v>
      </c>
      <c r="F9104" s="28">
        <v>420</v>
      </c>
      <c r="G9104" s="28">
        <v>5.3</v>
      </c>
      <c r="H9104" s="28">
        <v>217</v>
      </c>
      <c r="I9104" s="28">
        <v>31</v>
      </c>
      <c r="J9104" s="28">
        <v>0.17219999999999999</v>
      </c>
      <c r="AI9104"/>
      <c r="AJ9104"/>
    </row>
    <row r="9105" spans="1:36" ht="14.5" x14ac:dyDescent="0.35">
      <c r="A9105" s="52">
        <f t="shared" si="440"/>
        <v>2016</v>
      </c>
      <c r="B9105" s="30">
        <f t="shared" si="441"/>
        <v>164</v>
      </c>
      <c r="C9105" s="4">
        <f t="shared" si="442"/>
        <v>25</v>
      </c>
      <c r="D9105" s="4" t="s">
        <v>817</v>
      </c>
      <c r="E9105" s="28">
        <v>622</v>
      </c>
      <c r="F9105" s="28">
        <v>422</v>
      </c>
      <c r="G9105" s="28">
        <v>5.8</v>
      </c>
      <c r="H9105" s="28">
        <v>217</v>
      </c>
      <c r="I9105" s="28">
        <v>9</v>
      </c>
      <c r="J9105" s="28">
        <v>5.8999999999999999E-3</v>
      </c>
      <c r="AI9105"/>
      <c r="AJ9105"/>
    </row>
    <row r="9106" spans="1:36" ht="14.5" x14ac:dyDescent="0.35">
      <c r="A9106" s="52">
        <f t="shared" si="440"/>
        <v>2016</v>
      </c>
      <c r="B9106" s="30">
        <f t="shared" si="441"/>
        <v>164</v>
      </c>
      <c r="C9106" s="4">
        <f t="shared" si="442"/>
        <v>25</v>
      </c>
      <c r="D9106" s="4" t="s">
        <v>817</v>
      </c>
      <c r="E9106" s="28">
        <v>622</v>
      </c>
      <c r="F9106" s="28">
        <v>422</v>
      </c>
      <c r="G9106" s="28">
        <v>5.8</v>
      </c>
      <c r="H9106" s="28">
        <v>217</v>
      </c>
      <c r="I9106" s="28">
        <v>10</v>
      </c>
      <c r="J9106" s="28">
        <v>5.1999999999999998E-3</v>
      </c>
      <c r="AI9106"/>
      <c r="AJ9106"/>
    </row>
    <row r="9107" spans="1:36" ht="14.5" x14ac:dyDescent="0.35">
      <c r="A9107" s="52">
        <f t="shared" si="440"/>
        <v>2016</v>
      </c>
      <c r="B9107" s="30">
        <f t="shared" si="441"/>
        <v>164</v>
      </c>
      <c r="C9107" s="4">
        <f t="shared" si="442"/>
        <v>25</v>
      </c>
      <c r="D9107" s="4" t="s">
        <v>817</v>
      </c>
      <c r="E9107" s="28">
        <v>623</v>
      </c>
      <c r="F9107" s="28">
        <v>422</v>
      </c>
      <c r="G9107" s="28">
        <v>5.8</v>
      </c>
      <c r="H9107" s="28">
        <v>217</v>
      </c>
      <c r="I9107" s="28">
        <v>10</v>
      </c>
      <c r="J9107" s="28">
        <v>2.7000000000000001E-3</v>
      </c>
      <c r="AI9107"/>
      <c r="AJ9107"/>
    </row>
    <row r="9108" spans="1:36" ht="14.5" x14ac:dyDescent="0.35">
      <c r="A9108" s="52">
        <f t="shared" si="440"/>
        <v>2016</v>
      </c>
      <c r="B9108" s="30">
        <f t="shared" si="441"/>
        <v>164</v>
      </c>
      <c r="C9108" s="4">
        <f t="shared" si="442"/>
        <v>25</v>
      </c>
      <c r="D9108" s="4" t="s">
        <v>817</v>
      </c>
      <c r="E9108" s="28">
        <v>623</v>
      </c>
      <c r="F9108" s="28">
        <v>422</v>
      </c>
      <c r="G9108" s="28">
        <v>5.8</v>
      </c>
      <c r="H9108" s="28">
        <v>217</v>
      </c>
      <c r="I9108" s="28">
        <v>10</v>
      </c>
      <c r="J9108" s="28">
        <v>3.5999999999999999E-3</v>
      </c>
      <c r="AI9108"/>
      <c r="AJ9108"/>
    </row>
    <row r="9109" spans="1:36" ht="14.5" x14ac:dyDescent="0.35">
      <c r="A9109" s="52">
        <f t="shared" si="440"/>
        <v>2016</v>
      </c>
      <c r="B9109" s="30">
        <f t="shared" si="441"/>
        <v>164</v>
      </c>
      <c r="C9109" s="4">
        <f t="shared" si="442"/>
        <v>25</v>
      </c>
      <c r="D9109" s="4" t="s">
        <v>817</v>
      </c>
      <c r="E9109" s="28">
        <v>622</v>
      </c>
      <c r="F9109" s="28">
        <v>422</v>
      </c>
      <c r="G9109" s="28">
        <v>5.8</v>
      </c>
      <c r="H9109" s="28">
        <v>217</v>
      </c>
      <c r="I9109" s="28">
        <v>11</v>
      </c>
      <c r="J9109" s="28">
        <v>1.0200000000000001E-2</v>
      </c>
      <c r="AI9109"/>
      <c r="AJ9109"/>
    </row>
    <row r="9110" spans="1:36" ht="14.5" x14ac:dyDescent="0.35">
      <c r="A9110" s="52">
        <f t="shared" si="440"/>
        <v>2016</v>
      </c>
      <c r="B9110" s="30">
        <f t="shared" si="441"/>
        <v>164</v>
      </c>
      <c r="C9110" s="4">
        <f t="shared" si="442"/>
        <v>25</v>
      </c>
      <c r="D9110" s="4" t="s">
        <v>817</v>
      </c>
      <c r="E9110" s="28">
        <v>622</v>
      </c>
      <c r="F9110" s="28">
        <v>422</v>
      </c>
      <c r="G9110" s="28">
        <v>5.8</v>
      </c>
      <c r="H9110" s="28">
        <v>217</v>
      </c>
      <c r="I9110" s="28">
        <v>11</v>
      </c>
      <c r="J9110" s="28">
        <v>6.7999999999999996E-3</v>
      </c>
      <c r="AI9110"/>
      <c r="AJ9110"/>
    </row>
    <row r="9111" spans="1:36" ht="14.5" x14ac:dyDescent="0.35">
      <c r="A9111" s="52">
        <f t="shared" si="440"/>
        <v>2016</v>
      </c>
      <c r="B9111" s="30">
        <f t="shared" si="441"/>
        <v>164</v>
      </c>
      <c r="C9111" s="4">
        <f t="shared" si="442"/>
        <v>25</v>
      </c>
      <c r="D9111" s="4" t="s">
        <v>817</v>
      </c>
      <c r="E9111" s="28">
        <v>622</v>
      </c>
      <c r="F9111" s="28">
        <v>422</v>
      </c>
      <c r="G9111" s="28">
        <v>5.8</v>
      </c>
      <c r="H9111" s="28">
        <v>217</v>
      </c>
      <c r="I9111" s="28">
        <v>11</v>
      </c>
      <c r="J9111" s="28">
        <v>8.6E-3</v>
      </c>
      <c r="AI9111"/>
      <c r="AJ9111"/>
    </row>
    <row r="9112" spans="1:36" ht="14.5" x14ac:dyDescent="0.35">
      <c r="A9112" s="52">
        <f t="shared" si="440"/>
        <v>2016</v>
      </c>
      <c r="B9112" s="30">
        <f t="shared" si="441"/>
        <v>164</v>
      </c>
      <c r="C9112" s="4">
        <f t="shared" si="442"/>
        <v>25</v>
      </c>
      <c r="D9112" s="4" t="s">
        <v>817</v>
      </c>
      <c r="E9112" s="28">
        <v>622</v>
      </c>
      <c r="F9112" s="28">
        <v>422</v>
      </c>
      <c r="G9112" s="28">
        <v>5.8</v>
      </c>
      <c r="H9112" s="28">
        <v>217</v>
      </c>
      <c r="I9112" s="28">
        <v>12</v>
      </c>
      <c r="J9112" s="28">
        <v>9.2999999999999992E-3</v>
      </c>
      <c r="AI9112"/>
      <c r="AJ9112"/>
    </row>
    <row r="9113" spans="1:36" ht="14.5" x14ac:dyDescent="0.35">
      <c r="A9113" s="52">
        <f t="shared" si="440"/>
        <v>2016</v>
      </c>
      <c r="B9113" s="30">
        <f t="shared" si="441"/>
        <v>164</v>
      </c>
      <c r="C9113" s="4">
        <f t="shared" si="442"/>
        <v>25</v>
      </c>
      <c r="D9113" s="4" t="s">
        <v>817</v>
      </c>
      <c r="E9113" s="28">
        <v>622</v>
      </c>
      <c r="F9113" s="28">
        <v>422</v>
      </c>
      <c r="G9113" s="28">
        <v>5.8</v>
      </c>
      <c r="H9113" s="28">
        <v>217</v>
      </c>
      <c r="I9113" s="28">
        <v>12</v>
      </c>
      <c r="J9113" s="28">
        <v>8.2000000000000007E-3</v>
      </c>
      <c r="AI9113"/>
      <c r="AJ9113"/>
    </row>
    <row r="9114" spans="1:36" ht="14.5" x14ac:dyDescent="0.35">
      <c r="A9114" s="52">
        <f t="shared" si="440"/>
        <v>2016</v>
      </c>
      <c r="B9114" s="30">
        <f t="shared" si="441"/>
        <v>164</v>
      </c>
      <c r="C9114" s="4">
        <f t="shared" si="442"/>
        <v>25</v>
      </c>
      <c r="D9114" s="4" t="s">
        <v>817</v>
      </c>
      <c r="E9114" s="28">
        <v>623</v>
      </c>
      <c r="F9114" s="28">
        <v>422</v>
      </c>
      <c r="G9114" s="28">
        <v>5.8</v>
      </c>
      <c r="H9114" s="28">
        <v>217</v>
      </c>
      <c r="I9114" s="28">
        <v>12</v>
      </c>
      <c r="J9114" s="28">
        <v>7.1000000000000004E-3</v>
      </c>
      <c r="AI9114"/>
      <c r="AJ9114"/>
    </row>
    <row r="9115" spans="1:36" ht="14.5" x14ac:dyDescent="0.35">
      <c r="A9115" s="52">
        <f t="shared" si="440"/>
        <v>2016</v>
      </c>
      <c r="B9115" s="30">
        <f t="shared" si="441"/>
        <v>164</v>
      </c>
      <c r="C9115" s="4">
        <f t="shared" si="442"/>
        <v>25</v>
      </c>
      <c r="D9115" s="4" t="s">
        <v>817</v>
      </c>
      <c r="E9115" s="28">
        <v>623</v>
      </c>
      <c r="F9115" s="28">
        <v>422</v>
      </c>
      <c r="G9115" s="28">
        <v>5.8</v>
      </c>
      <c r="H9115" s="28">
        <v>217</v>
      </c>
      <c r="I9115" s="28">
        <v>12</v>
      </c>
      <c r="J9115" s="28">
        <v>5.7000000000000002E-3</v>
      </c>
      <c r="AI9115"/>
      <c r="AJ9115"/>
    </row>
    <row r="9116" spans="1:36" ht="14.5" x14ac:dyDescent="0.35">
      <c r="A9116" s="52">
        <f t="shared" si="440"/>
        <v>2016</v>
      </c>
      <c r="B9116" s="30">
        <f t="shared" si="441"/>
        <v>164</v>
      </c>
      <c r="C9116" s="4">
        <f t="shared" si="442"/>
        <v>25</v>
      </c>
      <c r="D9116" s="4" t="s">
        <v>817</v>
      </c>
      <c r="E9116" s="28">
        <v>623</v>
      </c>
      <c r="F9116" s="28">
        <v>422</v>
      </c>
      <c r="G9116" s="28">
        <v>5.8</v>
      </c>
      <c r="H9116" s="28">
        <v>217</v>
      </c>
      <c r="I9116" s="28">
        <v>12</v>
      </c>
      <c r="J9116" s="28">
        <v>8.0000000000000002E-3</v>
      </c>
      <c r="AI9116"/>
      <c r="AJ9116"/>
    </row>
    <row r="9117" spans="1:36" ht="14.5" x14ac:dyDescent="0.35">
      <c r="A9117" s="52">
        <f t="shared" si="440"/>
        <v>2016</v>
      </c>
      <c r="B9117" s="30">
        <f t="shared" si="441"/>
        <v>164</v>
      </c>
      <c r="C9117" s="4">
        <f t="shared" si="442"/>
        <v>25</v>
      </c>
      <c r="D9117" s="4" t="s">
        <v>817</v>
      </c>
      <c r="E9117" s="28">
        <v>622</v>
      </c>
      <c r="F9117" s="28">
        <v>422</v>
      </c>
      <c r="G9117" s="28">
        <v>5.8</v>
      </c>
      <c r="H9117" s="28">
        <v>217</v>
      </c>
      <c r="I9117" s="28">
        <v>13</v>
      </c>
      <c r="J9117" s="28">
        <v>1.35E-2</v>
      </c>
      <c r="AI9117"/>
      <c r="AJ9117"/>
    </row>
    <row r="9118" spans="1:36" ht="14.5" x14ac:dyDescent="0.35">
      <c r="A9118" s="52">
        <f t="shared" si="440"/>
        <v>2016</v>
      </c>
      <c r="B9118" s="30">
        <f t="shared" si="441"/>
        <v>164</v>
      </c>
      <c r="C9118" s="4">
        <f t="shared" si="442"/>
        <v>25</v>
      </c>
      <c r="D9118" s="4" t="s">
        <v>817</v>
      </c>
      <c r="E9118" s="28">
        <v>622</v>
      </c>
      <c r="F9118" s="28">
        <v>422</v>
      </c>
      <c r="G9118" s="28">
        <v>5.8</v>
      </c>
      <c r="H9118" s="28">
        <v>217</v>
      </c>
      <c r="I9118" s="28">
        <v>13</v>
      </c>
      <c r="J9118" s="28">
        <v>2.3199999999999998E-2</v>
      </c>
      <c r="AI9118"/>
      <c r="AJ9118"/>
    </row>
    <row r="9119" spans="1:36" ht="14.5" x14ac:dyDescent="0.35">
      <c r="A9119" s="52">
        <f t="shared" si="440"/>
        <v>2016</v>
      </c>
      <c r="B9119" s="30">
        <f t="shared" si="441"/>
        <v>164</v>
      </c>
      <c r="C9119" s="4">
        <f t="shared" si="442"/>
        <v>25</v>
      </c>
      <c r="D9119" s="4" t="s">
        <v>817</v>
      </c>
      <c r="E9119" s="28">
        <v>623</v>
      </c>
      <c r="F9119" s="28">
        <v>422</v>
      </c>
      <c r="G9119" s="28">
        <v>5.8</v>
      </c>
      <c r="H9119" s="28">
        <v>217</v>
      </c>
      <c r="I9119" s="28">
        <v>13</v>
      </c>
      <c r="J9119" s="28">
        <v>6.7999999999999996E-3</v>
      </c>
      <c r="AI9119"/>
      <c r="AJ9119"/>
    </row>
    <row r="9120" spans="1:36" ht="14.5" x14ac:dyDescent="0.35">
      <c r="A9120" s="52">
        <f t="shared" si="440"/>
        <v>2016</v>
      </c>
      <c r="B9120" s="30">
        <f t="shared" si="441"/>
        <v>164</v>
      </c>
      <c r="C9120" s="4">
        <f t="shared" si="442"/>
        <v>25</v>
      </c>
      <c r="D9120" s="4" t="s">
        <v>817</v>
      </c>
      <c r="E9120" s="28">
        <v>623</v>
      </c>
      <c r="F9120" s="28">
        <v>422</v>
      </c>
      <c r="G9120" s="28">
        <v>5.8</v>
      </c>
      <c r="H9120" s="28">
        <v>217</v>
      </c>
      <c r="I9120" s="28">
        <v>13</v>
      </c>
      <c r="J9120" s="28">
        <v>0.01</v>
      </c>
      <c r="AI9120"/>
      <c r="AJ9120"/>
    </row>
    <row r="9121" spans="1:36" ht="14.5" x14ac:dyDescent="0.35">
      <c r="A9121" s="52">
        <f t="shared" si="440"/>
        <v>2016</v>
      </c>
      <c r="B9121" s="30">
        <f t="shared" si="441"/>
        <v>164</v>
      </c>
      <c r="C9121" s="4">
        <f t="shared" si="442"/>
        <v>25</v>
      </c>
      <c r="D9121" s="4" t="s">
        <v>817</v>
      </c>
      <c r="E9121" s="28">
        <v>623</v>
      </c>
      <c r="F9121" s="28">
        <v>422</v>
      </c>
      <c r="G9121" s="28">
        <v>5.8</v>
      </c>
      <c r="H9121" s="28">
        <v>217</v>
      </c>
      <c r="I9121" s="28">
        <v>13</v>
      </c>
      <c r="J9121" s="28">
        <v>9.1999999999999998E-3</v>
      </c>
      <c r="AI9121"/>
      <c r="AJ9121"/>
    </row>
    <row r="9122" spans="1:36" ht="14.5" x14ac:dyDescent="0.35">
      <c r="A9122" s="52">
        <f t="shared" si="440"/>
        <v>2016</v>
      </c>
      <c r="B9122" s="30">
        <f t="shared" si="441"/>
        <v>164</v>
      </c>
      <c r="C9122" s="4">
        <f t="shared" si="442"/>
        <v>25</v>
      </c>
      <c r="D9122" s="4" t="s">
        <v>817</v>
      </c>
      <c r="E9122" s="28">
        <v>623</v>
      </c>
      <c r="F9122" s="28">
        <v>422</v>
      </c>
      <c r="G9122" s="28">
        <v>5.8</v>
      </c>
      <c r="H9122" s="28">
        <v>217</v>
      </c>
      <c r="I9122" s="28">
        <v>13</v>
      </c>
      <c r="J9122" s="28">
        <v>1.03E-2</v>
      </c>
      <c r="AI9122"/>
      <c r="AJ9122"/>
    </row>
    <row r="9123" spans="1:36" ht="14.5" x14ac:dyDescent="0.35">
      <c r="A9123" s="52">
        <f t="shared" si="440"/>
        <v>2016</v>
      </c>
      <c r="B9123" s="30">
        <f t="shared" si="441"/>
        <v>164</v>
      </c>
      <c r="C9123" s="4">
        <f t="shared" si="442"/>
        <v>25</v>
      </c>
      <c r="D9123" s="4" t="s">
        <v>817</v>
      </c>
      <c r="E9123" s="28">
        <v>623</v>
      </c>
      <c r="F9123" s="28">
        <v>422</v>
      </c>
      <c r="G9123" s="28">
        <v>5.8</v>
      </c>
      <c r="H9123" s="28">
        <v>217</v>
      </c>
      <c r="I9123" s="28">
        <v>13</v>
      </c>
      <c r="J9123" s="28">
        <v>8.0999999999999996E-3</v>
      </c>
      <c r="AI9123"/>
      <c r="AJ9123"/>
    </row>
    <row r="9124" spans="1:36" ht="14.5" x14ac:dyDescent="0.35">
      <c r="A9124" s="52">
        <f t="shared" si="440"/>
        <v>2016</v>
      </c>
      <c r="B9124" s="30">
        <f t="shared" si="441"/>
        <v>164</v>
      </c>
      <c r="C9124" s="4">
        <f t="shared" si="442"/>
        <v>25</v>
      </c>
      <c r="D9124" s="4" t="s">
        <v>817</v>
      </c>
      <c r="E9124" s="28">
        <v>623</v>
      </c>
      <c r="F9124" s="28">
        <v>422</v>
      </c>
      <c r="G9124" s="28">
        <v>5.8</v>
      </c>
      <c r="H9124" s="28">
        <v>217</v>
      </c>
      <c r="I9124" s="28">
        <v>13</v>
      </c>
      <c r="J9124" s="28">
        <v>9.4000000000000004E-3</v>
      </c>
      <c r="AI9124"/>
      <c r="AJ9124"/>
    </row>
    <row r="9125" spans="1:36" ht="14.5" x14ac:dyDescent="0.35">
      <c r="A9125" s="52">
        <f t="shared" si="440"/>
        <v>2016</v>
      </c>
      <c r="B9125" s="30">
        <f t="shared" si="441"/>
        <v>164</v>
      </c>
      <c r="C9125" s="4">
        <f t="shared" si="442"/>
        <v>25</v>
      </c>
      <c r="D9125" s="4" t="s">
        <v>817</v>
      </c>
      <c r="E9125" s="28">
        <v>622</v>
      </c>
      <c r="F9125" s="28">
        <v>422</v>
      </c>
      <c r="G9125" s="28">
        <v>5.8</v>
      </c>
      <c r="H9125" s="28">
        <v>217</v>
      </c>
      <c r="I9125" s="28">
        <v>14</v>
      </c>
      <c r="J9125" s="28">
        <v>1.1599999999999999E-2</v>
      </c>
      <c r="AI9125"/>
      <c r="AJ9125"/>
    </row>
    <row r="9126" spans="1:36" ht="14.5" x14ac:dyDescent="0.35">
      <c r="A9126" s="52">
        <f t="shared" si="440"/>
        <v>2016</v>
      </c>
      <c r="B9126" s="30">
        <f t="shared" si="441"/>
        <v>164</v>
      </c>
      <c r="C9126" s="4">
        <f t="shared" si="442"/>
        <v>25</v>
      </c>
      <c r="D9126" s="4" t="s">
        <v>817</v>
      </c>
      <c r="E9126" s="28">
        <v>622</v>
      </c>
      <c r="F9126" s="28">
        <v>422</v>
      </c>
      <c r="G9126" s="28">
        <v>5.8</v>
      </c>
      <c r="H9126" s="28">
        <v>217</v>
      </c>
      <c r="I9126" s="28">
        <v>14</v>
      </c>
      <c r="J9126" s="28">
        <v>1.35E-2</v>
      </c>
      <c r="AI9126"/>
      <c r="AJ9126"/>
    </row>
    <row r="9127" spans="1:36" ht="14.5" x14ac:dyDescent="0.35">
      <c r="A9127" s="52">
        <f t="shared" si="440"/>
        <v>2016</v>
      </c>
      <c r="B9127" s="30">
        <f t="shared" si="441"/>
        <v>164</v>
      </c>
      <c r="C9127" s="4">
        <f t="shared" si="442"/>
        <v>25</v>
      </c>
      <c r="D9127" s="4" t="s">
        <v>817</v>
      </c>
      <c r="E9127" s="28">
        <v>623</v>
      </c>
      <c r="F9127" s="28">
        <v>422</v>
      </c>
      <c r="G9127" s="28">
        <v>5.8</v>
      </c>
      <c r="H9127" s="28">
        <v>217</v>
      </c>
      <c r="I9127" s="28">
        <v>14</v>
      </c>
      <c r="J9127" s="28">
        <v>1.6E-2</v>
      </c>
      <c r="AI9127"/>
      <c r="AJ9127"/>
    </row>
    <row r="9128" spans="1:36" ht="14.5" x14ac:dyDescent="0.35">
      <c r="A9128" s="52">
        <f t="shared" si="440"/>
        <v>2016</v>
      </c>
      <c r="B9128" s="30">
        <f t="shared" si="441"/>
        <v>164</v>
      </c>
      <c r="C9128" s="4">
        <f t="shared" si="442"/>
        <v>25</v>
      </c>
      <c r="D9128" s="4" t="s">
        <v>817</v>
      </c>
      <c r="E9128" s="28">
        <v>623</v>
      </c>
      <c r="F9128" s="28">
        <v>422</v>
      </c>
      <c r="G9128" s="28">
        <v>5.8</v>
      </c>
      <c r="H9128" s="28">
        <v>217</v>
      </c>
      <c r="I9128" s="28">
        <v>14</v>
      </c>
      <c r="J9128" s="28">
        <v>1.14E-2</v>
      </c>
      <c r="AI9128"/>
      <c r="AJ9128"/>
    </row>
    <row r="9129" spans="1:36" ht="14.5" x14ac:dyDescent="0.35">
      <c r="A9129" s="52">
        <f t="shared" si="440"/>
        <v>2016</v>
      </c>
      <c r="B9129" s="30">
        <f t="shared" si="441"/>
        <v>164</v>
      </c>
      <c r="C9129" s="4">
        <f t="shared" si="442"/>
        <v>25</v>
      </c>
      <c r="D9129" s="4" t="s">
        <v>817</v>
      </c>
      <c r="E9129" s="28">
        <v>622</v>
      </c>
      <c r="F9129" s="28">
        <v>422</v>
      </c>
      <c r="G9129" s="28">
        <v>5.8</v>
      </c>
      <c r="H9129" s="28">
        <v>217</v>
      </c>
      <c r="I9129" s="28">
        <v>15</v>
      </c>
      <c r="J9129" s="28">
        <v>1.2999999999999999E-2</v>
      </c>
      <c r="AI9129"/>
      <c r="AJ9129"/>
    </row>
    <row r="9130" spans="1:36" ht="14.5" x14ac:dyDescent="0.35">
      <c r="A9130" s="52">
        <f t="shared" si="440"/>
        <v>2016</v>
      </c>
      <c r="B9130" s="30">
        <f t="shared" si="441"/>
        <v>164</v>
      </c>
      <c r="C9130" s="4">
        <f t="shared" si="442"/>
        <v>25</v>
      </c>
      <c r="D9130" s="4" t="s">
        <v>817</v>
      </c>
      <c r="E9130" s="28">
        <v>622</v>
      </c>
      <c r="F9130" s="28">
        <v>422</v>
      </c>
      <c r="G9130" s="28">
        <v>5.8</v>
      </c>
      <c r="H9130" s="28">
        <v>217</v>
      </c>
      <c r="I9130" s="28">
        <v>15</v>
      </c>
      <c r="J9130" s="28">
        <v>1.6899999999999998E-2</v>
      </c>
      <c r="AI9130"/>
      <c r="AJ9130"/>
    </row>
    <row r="9131" spans="1:36" ht="14.5" x14ac:dyDescent="0.35">
      <c r="A9131" s="52">
        <f t="shared" si="440"/>
        <v>2016</v>
      </c>
      <c r="B9131" s="30">
        <f t="shared" si="441"/>
        <v>164</v>
      </c>
      <c r="C9131" s="4">
        <f t="shared" si="442"/>
        <v>25</v>
      </c>
      <c r="D9131" s="4" t="s">
        <v>817</v>
      </c>
      <c r="E9131" s="28">
        <v>623</v>
      </c>
      <c r="F9131" s="28">
        <v>422</v>
      </c>
      <c r="G9131" s="28">
        <v>5.8</v>
      </c>
      <c r="H9131" s="28">
        <v>217</v>
      </c>
      <c r="I9131" s="28">
        <v>15</v>
      </c>
      <c r="J9131" s="28">
        <v>1.77E-2</v>
      </c>
      <c r="AI9131"/>
      <c r="AJ9131"/>
    </row>
    <row r="9132" spans="1:36" ht="14.5" x14ac:dyDescent="0.35">
      <c r="A9132" s="52">
        <f t="shared" si="440"/>
        <v>2016</v>
      </c>
      <c r="B9132" s="30">
        <f t="shared" si="441"/>
        <v>164</v>
      </c>
      <c r="C9132" s="4">
        <f t="shared" si="442"/>
        <v>25</v>
      </c>
      <c r="D9132" s="4" t="s">
        <v>817</v>
      </c>
      <c r="E9132" s="28">
        <v>623</v>
      </c>
      <c r="F9132" s="28">
        <v>422</v>
      </c>
      <c r="G9132" s="28">
        <v>5.8</v>
      </c>
      <c r="H9132" s="28">
        <v>217</v>
      </c>
      <c r="I9132" s="28">
        <v>15</v>
      </c>
      <c r="J9132" s="28">
        <v>1.34E-2</v>
      </c>
      <c r="AI9132"/>
      <c r="AJ9132"/>
    </row>
    <row r="9133" spans="1:36" ht="14.5" x14ac:dyDescent="0.35">
      <c r="A9133" s="52">
        <f t="shared" si="440"/>
        <v>2016</v>
      </c>
      <c r="B9133" s="30">
        <f t="shared" si="441"/>
        <v>164</v>
      </c>
      <c r="C9133" s="4">
        <f t="shared" si="442"/>
        <v>25</v>
      </c>
      <c r="D9133" s="4" t="s">
        <v>817</v>
      </c>
      <c r="E9133" s="28">
        <v>623</v>
      </c>
      <c r="F9133" s="28">
        <v>422</v>
      </c>
      <c r="G9133" s="28">
        <v>5.8</v>
      </c>
      <c r="H9133" s="28">
        <v>217</v>
      </c>
      <c r="I9133" s="28">
        <v>15</v>
      </c>
      <c r="J9133" s="28">
        <v>1.21E-2</v>
      </c>
      <c r="AI9133"/>
      <c r="AJ9133"/>
    </row>
    <row r="9134" spans="1:36" ht="14.5" x14ac:dyDescent="0.35">
      <c r="A9134" s="52">
        <f t="shared" si="440"/>
        <v>2016</v>
      </c>
      <c r="B9134" s="30">
        <f t="shared" si="441"/>
        <v>164</v>
      </c>
      <c r="C9134" s="4">
        <f t="shared" si="442"/>
        <v>25</v>
      </c>
      <c r="D9134" s="4" t="s">
        <v>817</v>
      </c>
      <c r="E9134" s="28">
        <v>623</v>
      </c>
      <c r="F9134" s="28">
        <v>422</v>
      </c>
      <c r="G9134" s="28">
        <v>5.8</v>
      </c>
      <c r="H9134" s="28">
        <v>217</v>
      </c>
      <c r="I9134" s="28">
        <v>15</v>
      </c>
      <c r="J9134" s="28">
        <v>1.4E-2</v>
      </c>
      <c r="AI9134"/>
      <c r="AJ9134"/>
    </row>
    <row r="9135" spans="1:36" ht="14.5" x14ac:dyDescent="0.35">
      <c r="A9135" s="52">
        <f t="shared" si="440"/>
        <v>2016</v>
      </c>
      <c r="B9135" s="30">
        <f t="shared" si="441"/>
        <v>164</v>
      </c>
      <c r="C9135" s="4">
        <f t="shared" si="442"/>
        <v>25</v>
      </c>
      <c r="D9135" s="4" t="s">
        <v>817</v>
      </c>
      <c r="E9135" s="28">
        <v>622</v>
      </c>
      <c r="F9135" s="28">
        <v>422</v>
      </c>
      <c r="G9135" s="28">
        <v>5.8</v>
      </c>
      <c r="H9135" s="28">
        <v>217</v>
      </c>
      <c r="I9135" s="28">
        <v>16</v>
      </c>
      <c r="J9135" s="28">
        <v>2.0899999999999998E-2</v>
      </c>
      <c r="AI9135"/>
      <c r="AJ9135"/>
    </row>
    <row r="9136" spans="1:36" ht="14.5" x14ac:dyDescent="0.35">
      <c r="A9136" s="52">
        <f t="shared" si="440"/>
        <v>2016</v>
      </c>
      <c r="B9136" s="30">
        <f t="shared" si="441"/>
        <v>164</v>
      </c>
      <c r="C9136" s="4">
        <f t="shared" si="442"/>
        <v>25</v>
      </c>
      <c r="D9136" s="4" t="s">
        <v>817</v>
      </c>
      <c r="E9136" s="28">
        <v>623</v>
      </c>
      <c r="F9136" s="28">
        <v>422</v>
      </c>
      <c r="G9136" s="28">
        <v>5.8</v>
      </c>
      <c r="H9136" s="28">
        <v>217</v>
      </c>
      <c r="I9136" s="28">
        <v>16</v>
      </c>
      <c r="J9136" s="28">
        <v>2.3800000000000002E-2</v>
      </c>
      <c r="AI9136"/>
      <c r="AJ9136"/>
    </row>
    <row r="9137" spans="1:36" ht="14.5" x14ac:dyDescent="0.35">
      <c r="A9137" s="52">
        <f t="shared" si="440"/>
        <v>2016</v>
      </c>
      <c r="B9137" s="30">
        <f t="shared" si="441"/>
        <v>164</v>
      </c>
      <c r="C9137" s="4">
        <f t="shared" si="442"/>
        <v>25</v>
      </c>
      <c r="D9137" s="4" t="s">
        <v>817</v>
      </c>
      <c r="E9137" s="28">
        <v>623</v>
      </c>
      <c r="F9137" s="28">
        <v>422</v>
      </c>
      <c r="G9137" s="28">
        <v>5.8</v>
      </c>
      <c r="H9137" s="28">
        <v>217</v>
      </c>
      <c r="I9137" s="28">
        <v>16</v>
      </c>
      <c r="J9137" s="28">
        <v>1.6400000000000001E-2</v>
      </c>
      <c r="AI9137"/>
      <c r="AJ9137"/>
    </row>
    <row r="9138" spans="1:36" ht="14.5" x14ac:dyDescent="0.35">
      <c r="A9138" s="52">
        <f t="shared" si="440"/>
        <v>2016</v>
      </c>
      <c r="B9138" s="30">
        <f t="shared" si="441"/>
        <v>164</v>
      </c>
      <c r="C9138" s="4">
        <f t="shared" si="442"/>
        <v>25</v>
      </c>
      <c r="D9138" s="4" t="s">
        <v>817</v>
      </c>
      <c r="E9138" s="28">
        <v>623</v>
      </c>
      <c r="F9138" s="28">
        <v>422</v>
      </c>
      <c r="G9138" s="28">
        <v>5.8</v>
      </c>
      <c r="H9138" s="28">
        <v>217</v>
      </c>
      <c r="I9138" s="28">
        <v>18</v>
      </c>
      <c r="J9138" s="28">
        <v>2.3699999999999999E-2</v>
      </c>
      <c r="AI9138"/>
      <c r="AJ9138"/>
    </row>
    <row r="9139" spans="1:36" ht="14.5" x14ac:dyDescent="0.35">
      <c r="A9139" s="52">
        <f t="shared" si="440"/>
        <v>2016</v>
      </c>
      <c r="B9139" s="30">
        <f t="shared" si="441"/>
        <v>164</v>
      </c>
      <c r="C9139" s="4">
        <f t="shared" si="442"/>
        <v>25</v>
      </c>
      <c r="D9139" s="4" t="s">
        <v>817</v>
      </c>
      <c r="E9139" s="28">
        <v>623</v>
      </c>
      <c r="F9139" s="28">
        <v>422</v>
      </c>
      <c r="G9139" s="28">
        <v>5.8</v>
      </c>
      <c r="H9139" s="28">
        <v>217</v>
      </c>
      <c r="I9139" s="28">
        <v>20</v>
      </c>
      <c r="J9139" s="28">
        <v>3.4500000000000003E-2</v>
      </c>
      <c r="AI9139"/>
      <c r="AJ9139"/>
    </row>
    <row r="9140" spans="1:36" ht="14.5" x14ac:dyDescent="0.35">
      <c r="A9140" s="52">
        <f t="shared" si="440"/>
        <v>2016</v>
      </c>
      <c r="B9140" s="30">
        <f t="shared" si="441"/>
        <v>164</v>
      </c>
      <c r="C9140" s="4">
        <f t="shared" si="442"/>
        <v>25</v>
      </c>
      <c r="D9140" s="4" t="s">
        <v>817</v>
      </c>
      <c r="E9140" s="28">
        <v>623</v>
      </c>
      <c r="F9140" s="28">
        <v>422</v>
      </c>
      <c r="G9140" s="28">
        <v>5.8</v>
      </c>
      <c r="H9140" s="28">
        <v>217</v>
      </c>
      <c r="I9140" s="28">
        <v>37</v>
      </c>
      <c r="J9140" s="28">
        <v>0.29149999999999998</v>
      </c>
      <c r="AI9140"/>
      <c r="AJ9140"/>
    </row>
    <row r="9141" spans="1:36" ht="14.5" x14ac:dyDescent="0.35">
      <c r="A9141" s="52">
        <f t="shared" si="440"/>
        <v>2016</v>
      </c>
      <c r="B9141" s="30">
        <f t="shared" si="441"/>
        <v>164</v>
      </c>
      <c r="C9141" s="4">
        <f t="shared" si="442"/>
        <v>25</v>
      </c>
      <c r="D9141" s="4" t="s">
        <v>817</v>
      </c>
      <c r="E9141" s="28">
        <v>623</v>
      </c>
      <c r="F9141" s="28">
        <v>422</v>
      </c>
      <c r="G9141" s="28">
        <v>5.8</v>
      </c>
      <c r="H9141" s="28">
        <v>217</v>
      </c>
      <c r="I9141" s="28">
        <v>38</v>
      </c>
      <c r="J9141" s="28">
        <v>0.31269999999999998</v>
      </c>
      <c r="AI9141"/>
      <c r="AJ9141"/>
    </row>
    <row r="9142" spans="1:36" ht="14.5" x14ac:dyDescent="0.35">
      <c r="A9142" s="52">
        <f t="shared" si="440"/>
        <v>2016</v>
      </c>
      <c r="B9142" s="30">
        <f t="shared" si="441"/>
        <v>165</v>
      </c>
      <c r="C9142" s="4">
        <f t="shared" si="442"/>
        <v>25</v>
      </c>
      <c r="D9142" s="4" t="s">
        <v>818</v>
      </c>
      <c r="E9142" s="28">
        <v>640</v>
      </c>
      <c r="F9142" s="28">
        <v>411</v>
      </c>
      <c r="G9142" s="28">
        <v>7.3</v>
      </c>
      <c r="H9142" s="28">
        <v>109</v>
      </c>
      <c r="I9142" s="28">
        <v>10</v>
      </c>
      <c r="J9142" s="28">
        <v>3.2000000000000002E-3</v>
      </c>
      <c r="AI9142"/>
      <c r="AJ9142"/>
    </row>
    <row r="9143" spans="1:36" ht="14.5" x14ac:dyDescent="0.35">
      <c r="A9143" s="52">
        <f t="shared" si="440"/>
        <v>2016</v>
      </c>
      <c r="B9143" s="30">
        <f t="shared" si="441"/>
        <v>165</v>
      </c>
      <c r="C9143" s="4">
        <f t="shared" si="442"/>
        <v>25</v>
      </c>
      <c r="D9143" s="4" t="s">
        <v>818</v>
      </c>
      <c r="E9143" s="28">
        <v>641</v>
      </c>
      <c r="F9143" s="28">
        <v>411</v>
      </c>
      <c r="G9143" s="28">
        <v>7.3</v>
      </c>
      <c r="H9143" s="28">
        <v>217</v>
      </c>
      <c r="I9143" s="28">
        <v>10</v>
      </c>
      <c r="J9143" s="28">
        <v>4.3E-3</v>
      </c>
      <c r="AI9143"/>
      <c r="AJ9143"/>
    </row>
    <row r="9144" spans="1:36" ht="14.5" x14ac:dyDescent="0.35">
      <c r="A9144" s="52">
        <f t="shared" si="440"/>
        <v>2016</v>
      </c>
      <c r="B9144" s="30">
        <f t="shared" si="441"/>
        <v>165</v>
      </c>
      <c r="C9144" s="4">
        <f t="shared" si="442"/>
        <v>25</v>
      </c>
      <c r="D9144" s="4" t="s">
        <v>818</v>
      </c>
      <c r="E9144" s="28">
        <v>641</v>
      </c>
      <c r="F9144" s="28">
        <v>411</v>
      </c>
      <c r="G9144" s="28">
        <v>7.3</v>
      </c>
      <c r="H9144" s="28">
        <v>217</v>
      </c>
      <c r="I9144" s="28">
        <v>10</v>
      </c>
      <c r="J9144" s="28">
        <v>3.3E-3</v>
      </c>
      <c r="AI9144"/>
      <c r="AJ9144"/>
    </row>
    <row r="9145" spans="1:36" ht="14.5" x14ac:dyDescent="0.35">
      <c r="A9145" s="52">
        <f t="shared" si="440"/>
        <v>2016</v>
      </c>
      <c r="B9145" s="30">
        <f t="shared" si="441"/>
        <v>165</v>
      </c>
      <c r="C9145" s="4">
        <f t="shared" si="442"/>
        <v>25</v>
      </c>
      <c r="D9145" s="4" t="s">
        <v>818</v>
      </c>
      <c r="E9145" s="28">
        <v>641</v>
      </c>
      <c r="F9145" s="28">
        <v>411</v>
      </c>
      <c r="G9145" s="28">
        <v>7.3</v>
      </c>
      <c r="H9145" s="28">
        <v>217</v>
      </c>
      <c r="I9145" s="28">
        <v>10</v>
      </c>
      <c r="J9145" s="28">
        <v>3.3E-3</v>
      </c>
      <c r="AI9145"/>
      <c r="AJ9145"/>
    </row>
    <row r="9146" spans="1:36" ht="14.5" x14ac:dyDescent="0.35">
      <c r="A9146" s="52">
        <f t="shared" si="440"/>
        <v>2016</v>
      </c>
      <c r="B9146" s="30">
        <f t="shared" si="441"/>
        <v>165</v>
      </c>
      <c r="C9146" s="4">
        <f t="shared" si="442"/>
        <v>25</v>
      </c>
      <c r="D9146" s="4" t="s">
        <v>818</v>
      </c>
      <c r="E9146" s="28">
        <v>640</v>
      </c>
      <c r="F9146" s="28">
        <v>411</v>
      </c>
      <c r="G9146" s="28">
        <v>7.3</v>
      </c>
      <c r="H9146" s="28">
        <v>109</v>
      </c>
      <c r="I9146" s="28">
        <v>11</v>
      </c>
      <c r="J9146" s="28">
        <v>4.3E-3</v>
      </c>
      <c r="AI9146"/>
      <c r="AJ9146"/>
    </row>
    <row r="9147" spans="1:36" ht="14.5" x14ac:dyDescent="0.35">
      <c r="A9147" s="52">
        <f t="shared" si="440"/>
        <v>2016</v>
      </c>
      <c r="B9147" s="30">
        <f t="shared" si="441"/>
        <v>165</v>
      </c>
      <c r="C9147" s="4">
        <f t="shared" si="442"/>
        <v>25</v>
      </c>
      <c r="D9147" s="4" t="s">
        <v>818</v>
      </c>
      <c r="E9147" s="28">
        <v>641</v>
      </c>
      <c r="F9147" s="28">
        <v>411</v>
      </c>
      <c r="G9147" s="28">
        <v>7.3</v>
      </c>
      <c r="H9147" s="28">
        <v>217</v>
      </c>
      <c r="I9147" s="28">
        <v>11</v>
      </c>
      <c r="J9147" s="28">
        <v>5.5999999999999999E-3</v>
      </c>
      <c r="AI9147"/>
      <c r="AJ9147"/>
    </row>
    <row r="9148" spans="1:36" ht="14.5" x14ac:dyDescent="0.35">
      <c r="A9148" s="52">
        <f t="shared" si="440"/>
        <v>2016</v>
      </c>
      <c r="B9148" s="30">
        <f t="shared" si="441"/>
        <v>165</v>
      </c>
      <c r="C9148" s="4">
        <f t="shared" si="442"/>
        <v>25</v>
      </c>
      <c r="D9148" s="4" t="s">
        <v>818</v>
      </c>
      <c r="E9148" s="28">
        <v>638</v>
      </c>
      <c r="F9148" s="28">
        <v>412</v>
      </c>
      <c r="G9148" s="28">
        <v>13.2</v>
      </c>
      <c r="H9148" s="28">
        <v>217</v>
      </c>
      <c r="I9148" s="28">
        <v>4</v>
      </c>
      <c r="J9148" s="28">
        <v>1E-4</v>
      </c>
      <c r="AI9148"/>
      <c r="AJ9148"/>
    </row>
    <row r="9149" spans="1:36" ht="14.5" x14ac:dyDescent="0.35">
      <c r="A9149" s="52">
        <f t="shared" si="440"/>
        <v>2016</v>
      </c>
      <c r="B9149" s="30">
        <f t="shared" si="441"/>
        <v>165</v>
      </c>
      <c r="C9149" s="4">
        <f t="shared" si="442"/>
        <v>25</v>
      </c>
      <c r="D9149" s="4" t="s">
        <v>818</v>
      </c>
      <c r="E9149" s="28">
        <v>638</v>
      </c>
      <c r="F9149" s="28">
        <v>412</v>
      </c>
      <c r="G9149" s="28">
        <v>13.2</v>
      </c>
      <c r="H9149" s="28">
        <v>217</v>
      </c>
      <c r="I9149" s="28">
        <v>6</v>
      </c>
      <c r="J9149" s="28">
        <v>6.9999999999999999E-4</v>
      </c>
      <c r="AI9149"/>
      <c r="AJ9149"/>
    </row>
    <row r="9150" spans="1:36" ht="14.5" x14ac:dyDescent="0.35">
      <c r="A9150" s="52">
        <f t="shared" si="440"/>
        <v>2016</v>
      </c>
      <c r="B9150" s="30">
        <f t="shared" si="441"/>
        <v>165</v>
      </c>
      <c r="C9150" s="4">
        <f t="shared" si="442"/>
        <v>25</v>
      </c>
      <c r="D9150" s="4" t="s">
        <v>818</v>
      </c>
      <c r="E9150" s="28">
        <v>638</v>
      </c>
      <c r="F9150" s="28">
        <v>412</v>
      </c>
      <c r="G9150" s="28">
        <v>13.2</v>
      </c>
      <c r="H9150" s="28">
        <v>217</v>
      </c>
      <c r="I9150" s="28">
        <v>6</v>
      </c>
      <c r="J9150" s="28">
        <v>2.0000000000000001E-4</v>
      </c>
      <c r="AI9150"/>
      <c r="AJ9150"/>
    </row>
    <row r="9151" spans="1:36" ht="14.5" x14ac:dyDescent="0.35">
      <c r="A9151" s="52">
        <f t="shared" si="440"/>
        <v>2016</v>
      </c>
      <c r="B9151" s="30">
        <f t="shared" si="441"/>
        <v>165</v>
      </c>
      <c r="C9151" s="4">
        <f t="shared" si="442"/>
        <v>25</v>
      </c>
      <c r="D9151" s="4" t="s">
        <v>818</v>
      </c>
      <c r="E9151" s="28">
        <v>638</v>
      </c>
      <c r="F9151" s="28">
        <v>412</v>
      </c>
      <c r="G9151" s="28">
        <v>13.2</v>
      </c>
      <c r="H9151" s="28">
        <v>217</v>
      </c>
      <c r="I9151" s="28">
        <v>6</v>
      </c>
      <c r="J9151" s="28">
        <v>2.9999999999999997E-4</v>
      </c>
      <c r="AI9151"/>
      <c r="AJ9151"/>
    </row>
    <row r="9152" spans="1:36" ht="14.5" x14ac:dyDescent="0.35">
      <c r="A9152" s="52">
        <f t="shared" si="440"/>
        <v>2016</v>
      </c>
      <c r="B9152" s="30">
        <f t="shared" si="441"/>
        <v>165</v>
      </c>
      <c r="C9152" s="4">
        <f t="shared" si="442"/>
        <v>25</v>
      </c>
      <c r="D9152" s="4" t="s">
        <v>818</v>
      </c>
      <c r="E9152" s="28">
        <v>639</v>
      </c>
      <c r="F9152" s="28">
        <v>412</v>
      </c>
      <c r="G9152" s="28">
        <v>13.2</v>
      </c>
      <c r="H9152" s="28">
        <v>109</v>
      </c>
      <c r="I9152" s="28">
        <v>6</v>
      </c>
      <c r="J9152" s="28">
        <v>2.9999999999999997E-4</v>
      </c>
      <c r="AI9152"/>
      <c r="AJ9152"/>
    </row>
    <row r="9153" spans="1:36" ht="14.5" x14ac:dyDescent="0.35">
      <c r="A9153" s="52">
        <f t="shared" si="440"/>
        <v>2016</v>
      </c>
      <c r="B9153" s="30">
        <f t="shared" si="441"/>
        <v>165</v>
      </c>
      <c r="C9153" s="4">
        <f t="shared" si="442"/>
        <v>25</v>
      </c>
      <c r="D9153" s="4" t="s">
        <v>818</v>
      </c>
      <c r="E9153" s="28">
        <v>638</v>
      </c>
      <c r="F9153" s="28">
        <v>412</v>
      </c>
      <c r="G9153" s="28">
        <v>13.2</v>
      </c>
      <c r="H9153" s="28">
        <v>217</v>
      </c>
      <c r="I9153" s="28">
        <v>7</v>
      </c>
      <c r="J9153" s="28">
        <v>5.0000000000000001E-4</v>
      </c>
      <c r="AI9153"/>
      <c r="AJ9153"/>
    </row>
    <row r="9154" spans="1:36" ht="14.5" x14ac:dyDescent="0.35">
      <c r="A9154" s="52">
        <f t="shared" ref="A9154:A9217" si="443">YEAR(D9154)</f>
        <v>2016</v>
      </c>
      <c r="B9154" s="30">
        <f t="shared" ref="B9154:B9217" si="444">D9154-DATE(YEAR(D9154),1,0)</f>
        <v>165</v>
      </c>
      <c r="C9154" s="4">
        <f t="shared" ref="C9154:C9217" si="445">WEEKNUM(D9154,1)</f>
        <v>25</v>
      </c>
      <c r="D9154" s="4" t="s">
        <v>818</v>
      </c>
      <c r="E9154" s="28">
        <v>638</v>
      </c>
      <c r="F9154" s="28">
        <v>412</v>
      </c>
      <c r="G9154" s="28">
        <v>13.2</v>
      </c>
      <c r="H9154" s="28">
        <v>217</v>
      </c>
      <c r="I9154" s="28">
        <v>7</v>
      </c>
      <c r="J9154" s="28">
        <v>5.0000000000000001E-4</v>
      </c>
      <c r="AI9154"/>
      <c r="AJ9154"/>
    </row>
    <row r="9155" spans="1:36" ht="14.5" x14ac:dyDescent="0.35">
      <c r="A9155" s="52">
        <f t="shared" si="443"/>
        <v>2016</v>
      </c>
      <c r="B9155" s="30">
        <f t="shared" si="444"/>
        <v>165</v>
      </c>
      <c r="C9155" s="4">
        <f t="shared" si="445"/>
        <v>25</v>
      </c>
      <c r="D9155" s="4" t="s">
        <v>818</v>
      </c>
      <c r="E9155" s="28">
        <v>638</v>
      </c>
      <c r="F9155" s="28">
        <v>412</v>
      </c>
      <c r="G9155" s="28">
        <v>13.2</v>
      </c>
      <c r="H9155" s="28">
        <v>217</v>
      </c>
      <c r="I9155" s="28">
        <v>7</v>
      </c>
      <c r="J9155" s="28">
        <v>8.9999999999999998E-4</v>
      </c>
      <c r="AI9155"/>
      <c r="AJ9155"/>
    </row>
    <row r="9156" spans="1:36" ht="14.5" x14ac:dyDescent="0.35">
      <c r="A9156" s="52">
        <f t="shared" si="443"/>
        <v>2016</v>
      </c>
      <c r="B9156" s="30">
        <f t="shared" si="444"/>
        <v>165</v>
      </c>
      <c r="C9156" s="4">
        <f t="shared" si="445"/>
        <v>25</v>
      </c>
      <c r="D9156" s="4" t="s">
        <v>818</v>
      </c>
      <c r="E9156" s="28">
        <v>638</v>
      </c>
      <c r="F9156" s="28">
        <v>412</v>
      </c>
      <c r="G9156" s="28">
        <v>13.2</v>
      </c>
      <c r="H9156" s="28">
        <v>217</v>
      </c>
      <c r="I9156" s="28">
        <v>7</v>
      </c>
      <c r="J9156" s="28">
        <v>8.9999999999999998E-4</v>
      </c>
      <c r="AI9156"/>
      <c r="AJ9156"/>
    </row>
    <row r="9157" spans="1:36" ht="14.5" x14ac:dyDescent="0.35">
      <c r="A9157" s="52">
        <f t="shared" si="443"/>
        <v>2016</v>
      </c>
      <c r="B9157" s="30">
        <f t="shared" si="444"/>
        <v>165</v>
      </c>
      <c r="C9157" s="4">
        <f t="shared" si="445"/>
        <v>25</v>
      </c>
      <c r="D9157" s="4" t="s">
        <v>818</v>
      </c>
      <c r="E9157" s="28">
        <v>638</v>
      </c>
      <c r="F9157" s="28">
        <v>412</v>
      </c>
      <c r="G9157" s="28">
        <v>13.2</v>
      </c>
      <c r="H9157" s="28">
        <v>217</v>
      </c>
      <c r="I9157" s="28">
        <v>8</v>
      </c>
      <c r="J9157" s="28">
        <v>5.0000000000000001E-4</v>
      </c>
      <c r="AI9157"/>
      <c r="AJ9157"/>
    </row>
    <row r="9158" spans="1:36" ht="14.5" x14ac:dyDescent="0.35">
      <c r="A9158" s="52">
        <f t="shared" si="443"/>
        <v>2016</v>
      </c>
      <c r="B9158" s="30">
        <f t="shared" si="444"/>
        <v>165</v>
      </c>
      <c r="C9158" s="4">
        <f t="shared" si="445"/>
        <v>25</v>
      </c>
      <c r="D9158" s="4" t="s">
        <v>818</v>
      </c>
      <c r="E9158" s="28">
        <v>638</v>
      </c>
      <c r="F9158" s="28">
        <v>412</v>
      </c>
      <c r="G9158" s="28">
        <v>13.2</v>
      </c>
      <c r="H9158" s="28">
        <v>217</v>
      </c>
      <c r="I9158" s="28">
        <v>8</v>
      </c>
      <c r="J9158" s="28">
        <v>2.9999999999999997E-4</v>
      </c>
      <c r="AI9158"/>
      <c r="AJ9158"/>
    </row>
    <row r="9159" spans="1:36" ht="14.5" x14ac:dyDescent="0.35">
      <c r="A9159" s="52">
        <f t="shared" si="443"/>
        <v>2016</v>
      </c>
      <c r="B9159" s="30">
        <f t="shared" si="444"/>
        <v>165</v>
      </c>
      <c r="C9159" s="4">
        <f t="shared" si="445"/>
        <v>25</v>
      </c>
      <c r="D9159" s="4" t="s">
        <v>818</v>
      </c>
      <c r="E9159" s="28">
        <v>638</v>
      </c>
      <c r="F9159" s="28">
        <v>412</v>
      </c>
      <c r="G9159" s="28">
        <v>13.2</v>
      </c>
      <c r="H9159" s="28">
        <v>217</v>
      </c>
      <c r="I9159" s="28">
        <v>8</v>
      </c>
      <c r="J9159" s="28">
        <v>8.0000000000000004E-4</v>
      </c>
      <c r="AI9159"/>
      <c r="AJ9159"/>
    </row>
    <row r="9160" spans="1:36" ht="14.5" x14ac:dyDescent="0.35">
      <c r="A9160" s="52">
        <f t="shared" si="443"/>
        <v>2016</v>
      </c>
      <c r="B9160" s="30">
        <f t="shared" si="444"/>
        <v>165</v>
      </c>
      <c r="C9160" s="4">
        <f t="shared" si="445"/>
        <v>25</v>
      </c>
      <c r="D9160" s="4" t="s">
        <v>818</v>
      </c>
      <c r="E9160" s="28">
        <v>638</v>
      </c>
      <c r="F9160" s="28">
        <v>412</v>
      </c>
      <c r="G9160" s="28">
        <v>13.2</v>
      </c>
      <c r="H9160" s="28">
        <v>217</v>
      </c>
      <c r="I9160" s="28">
        <v>8</v>
      </c>
      <c r="J9160" s="28">
        <v>2.9999999999999997E-4</v>
      </c>
      <c r="AI9160"/>
      <c r="AJ9160"/>
    </row>
    <row r="9161" spans="1:36" ht="14.5" x14ac:dyDescent="0.35">
      <c r="A9161" s="52">
        <f t="shared" si="443"/>
        <v>2016</v>
      </c>
      <c r="B9161" s="30">
        <f t="shared" si="444"/>
        <v>165</v>
      </c>
      <c r="C9161" s="4">
        <f t="shared" si="445"/>
        <v>25</v>
      </c>
      <c r="D9161" s="4" t="s">
        <v>818</v>
      </c>
      <c r="E9161" s="28">
        <v>638</v>
      </c>
      <c r="F9161" s="28">
        <v>412</v>
      </c>
      <c r="G9161" s="28">
        <v>13.2</v>
      </c>
      <c r="H9161" s="28">
        <v>217</v>
      </c>
      <c r="I9161" s="28">
        <v>8</v>
      </c>
      <c r="J9161" s="28">
        <v>1.2999999999999999E-3</v>
      </c>
      <c r="AI9161"/>
      <c r="AJ9161"/>
    </row>
    <row r="9162" spans="1:36" ht="14.5" x14ac:dyDescent="0.35">
      <c r="A9162" s="52">
        <f t="shared" si="443"/>
        <v>2016</v>
      </c>
      <c r="B9162" s="30">
        <f t="shared" si="444"/>
        <v>165</v>
      </c>
      <c r="C9162" s="4">
        <f t="shared" si="445"/>
        <v>25</v>
      </c>
      <c r="D9162" s="4" t="s">
        <v>818</v>
      </c>
      <c r="E9162" s="28">
        <v>638</v>
      </c>
      <c r="F9162" s="28">
        <v>412</v>
      </c>
      <c r="G9162" s="28">
        <v>13.2</v>
      </c>
      <c r="H9162" s="28">
        <v>217</v>
      </c>
      <c r="I9162" s="28">
        <v>8</v>
      </c>
      <c r="J9162" s="28">
        <v>8.9999999999999998E-4</v>
      </c>
      <c r="AI9162"/>
      <c r="AJ9162"/>
    </row>
    <row r="9163" spans="1:36" ht="14.5" x14ac:dyDescent="0.35">
      <c r="A9163" s="52">
        <f t="shared" si="443"/>
        <v>2016</v>
      </c>
      <c r="B9163" s="30">
        <f t="shared" si="444"/>
        <v>165</v>
      </c>
      <c r="C9163" s="4">
        <f t="shared" si="445"/>
        <v>25</v>
      </c>
      <c r="D9163" s="4" t="s">
        <v>818</v>
      </c>
      <c r="E9163" s="28">
        <v>638</v>
      </c>
      <c r="F9163" s="28">
        <v>412</v>
      </c>
      <c r="G9163" s="28">
        <v>13.2</v>
      </c>
      <c r="H9163" s="28">
        <v>217</v>
      </c>
      <c r="I9163" s="28">
        <v>8</v>
      </c>
      <c r="J9163" s="28">
        <v>2.9999999999999997E-4</v>
      </c>
      <c r="AI9163"/>
      <c r="AJ9163"/>
    </row>
    <row r="9164" spans="1:36" ht="14.5" x14ac:dyDescent="0.35">
      <c r="A9164" s="52">
        <f t="shared" si="443"/>
        <v>2016</v>
      </c>
      <c r="B9164" s="30">
        <f t="shared" si="444"/>
        <v>165</v>
      </c>
      <c r="C9164" s="4">
        <f t="shared" si="445"/>
        <v>25</v>
      </c>
      <c r="D9164" s="4" t="s">
        <v>818</v>
      </c>
      <c r="E9164" s="28">
        <v>638</v>
      </c>
      <c r="F9164" s="28">
        <v>412</v>
      </c>
      <c r="G9164" s="28">
        <v>13.2</v>
      </c>
      <c r="H9164" s="28">
        <v>217</v>
      </c>
      <c r="I9164" s="28">
        <v>9</v>
      </c>
      <c r="J9164" s="28">
        <v>2.9999999999999997E-4</v>
      </c>
      <c r="AI9164"/>
      <c r="AJ9164"/>
    </row>
    <row r="9165" spans="1:36" ht="14.5" x14ac:dyDescent="0.35">
      <c r="A9165" s="52">
        <f t="shared" si="443"/>
        <v>2016</v>
      </c>
      <c r="B9165" s="30">
        <f t="shared" si="444"/>
        <v>165</v>
      </c>
      <c r="C9165" s="4">
        <f t="shared" si="445"/>
        <v>25</v>
      </c>
      <c r="D9165" s="4" t="s">
        <v>818</v>
      </c>
      <c r="E9165" s="28">
        <v>638</v>
      </c>
      <c r="F9165" s="28">
        <v>412</v>
      </c>
      <c r="G9165" s="28">
        <v>13.2</v>
      </c>
      <c r="H9165" s="28">
        <v>217</v>
      </c>
      <c r="I9165" s="28">
        <v>9</v>
      </c>
      <c r="J9165" s="28">
        <v>5.0000000000000001E-4</v>
      </c>
      <c r="AI9165"/>
      <c r="AJ9165"/>
    </row>
    <row r="9166" spans="1:36" ht="14.5" x14ac:dyDescent="0.35">
      <c r="A9166" s="52">
        <f t="shared" si="443"/>
        <v>2016</v>
      </c>
      <c r="B9166" s="30">
        <f t="shared" si="444"/>
        <v>165</v>
      </c>
      <c r="C9166" s="4">
        <f t="shared" si="445"/>
        <v>25</v>
      </c>
      <c r="D9166" s="4" t="s">
        <v>818</v>
      </c>
      <c r="E9166" s="28">
        <v>638</v>
      </c>
      <c r="F9166" s="28">
        <v>412</v>
      </c>
      <c r="G9166" s="28">
        <v>13.2</v>
      </c>
      <c r="H9166" s="28">
        <v>217</v>
      </c>
      <c r="I9166" s="28">
        <v>9</v>
      </c>
      <c r="J9166" s="28">
        <v>8.0000000000000004E-4</v>
      </c>
      <c r="AI9166"/>
      <c r="AJ9166"/>
    </row>
    <row r="9167" spans="1:36" ht="14.5" x14ac:dyDescent="0.35">
      <c r="A9167" s="52">
        <f t="shared" si="443"/>
        <v>2016</v>
      </c>
      <c r="B9167" s="30">
        <f t="shared" si="444"/>
        <v>165</v>
      </c>
      <c r="C9167" s="4">
        <f t="shared" si="445"/>
        <v>25</v>
      </c>
      <c r="D9167" s="4" t="s">
        <v>818</v>
      </c>
      <c r="E9167" s="28">
        <v>638</v>
      </c>
      <c r="F9167" s="28">
        <v>412</v>
      </c>
      <c r="G9167" s="28">
        <v>13.2</v>
      </c>
      <c r="H9167" s="28">
        <v>217</v>
      </c>
      <c r="I9167" s="28">
        <v>9</v>
      </c>
      <c r="J9167" s="28">
        <v>2.9999999999999997E-4</v>
      </c>
      <c r="AI9167"/>
      <c r="AJ9167"/>
    </row>
    <row r="9168" spans="1:36" ht="14.5" x14ac:dyDescent="0.35">
      <c r="A9168" s="52">
        <f t="shared" si="443"/>
        <v>2016</v>
      </c>
      <c r="B9168" s="30">
        <f t="shared" si="444"/>
        <v>165</v>
      </c>
      <c r="C9168" s="4">
        <f t="shared" si="445"/>
        <v>25</v>
      </c>
      <c r="D9168" s="4" t="s">
        <v>818</v>
      </c>
      <c r="E9168" s="28">
        <v>638</v>
      </c>
      <c r="F9168" s="28">
        <v>412</v>
      </c>
      <c r="G9168" s="28">
        <v>13.2</v>
      </c>
      <c r="H9168" s="28">
        <v>217</v>
      </c>
      <c r="I9168" s="28">
        <v>10</v>
      </c>
      <c r="J9168" s="28">
        <v>5.0000000000000001E-4</v>
      </c>
      <c r="AI9168"/>
      <c r="AJ9168"/>
    </row>
    <row r="9169" spans="1:36" ht="14.5" x14ac:dyDescent="0.35">
      <c r="A9169" s="52">
        <f t="shared" si="443"/>
        <v>2016</v>
      </c>
      <c r="B9169" s="30">
        <f t="shared" si="444"/>
        <v>165</v>
      </c>
      <c r="C9169" s="4">
        <f t="shared" si="445"/>
        <v>25</v>
      </c>
      <c r="D9169" s="4" t="s">
        <v>818</v>
      </c>
      <c r="E9169" s="28">
        <v>638</v>
      </c>
      <c r="F9169" s="28">
        <v>412</v>
      </c>
      <c r="G9169" s="28">
        <v>13.2</v>
      </c>
      <c r="H9169" s="28">
        <v>217</v>
      </c>
      <c r="I9169" s="28">
        <v>10</v>
      </c>
      <c r="J9169" s="28">
        <v>2.3999999999999998E-3</v>
      </c>
      <c r="AI9169"/>
      <c r="AJ9169"/>
    </row>
    <row r="9170" spans="1:36" ht="14.5" x14ac:dyDescent="0.35">
      <c r="A9170" s="52">
        <f t="shared" si="443"/>
        <v>2016</v>
      </c>
      <c r="B9170" s="30">
        <f t="shared" si="444"/>
        <v>165</v>
      </c>
      <c r="C9170" s="4">
        <f t="shared" si="445"/>
        <v>25</v>
      </c>
      <c r="D9170" s="4" t="s">
        <v>818</v>
      </c>
      <c r="E9170" s="28">
        <v>638</v>
      </c>
      <c r="F9170" s="28">
        <v>412</v>
      </c>
      <c r="G9170" s="28">
        <v>13.2</v>
      </c>
      <c r="H9170" s="28">
        <v>217</v>
      </c>
      <c r="I9170" s="28">
        <v>10</v>
      </c>
      <c r="J9170" s="28">
        <v>1E-3</v>
      </c>
      <c r="AI9170"/>
      <c r="AJ9170"/>
    </row>
    <row r="9171" spans="1:36" ht="14.5" x14ac:dyDescent="0.35">
      <c r="A9171" s="52">
        <f t="shared" si="443"/>
        <v>2016</v>
      </c>
      <c r="B9171" s="30">
        <f t="shared" si="444"/>
        <v>165</v>
      </c>
      <c r="C9171" s="4">
        <f t="shared" si="445"/>
        <v>25</v>
      </c>
      <c r="D9171" s="4" t="s">
        <v>818</v>
      </c>
      <c r="E9171" s="28">
        <v>638</v>
      </c>
      <c r="F9171" s="28">
        <v>412</v>
      </c>
      <c r="G9171" s="28">
        <v>13.2</v>
      </c>
      <c r="H9171" s="28">
        <v>217</v>
      </c>
      <c r="I9171" s="28">
        <v>10</v>
      </c>
      <c r="J9171" s="28">
        <v>8.9999999999999998E-4</v>
      </c>
      <c r="AI9171"/>
      <c r="AJ9171"/>
    </row>
    <row r="9172" spans="1:36" ht="14.5" x14ac:dyDescent="0.35">
      <c r="A9172" s="52">
        <f t="shared" si="443"/>
        <v>2016</v>
      </c>
      <c r="B9172" s="30">
        <f t="shared" si="444"/>
        <v>165</v>
      </c>
      <c r="C9172" s="4">
        <f t="shared" si="445"/>
        <v>25</v>
      </c>
      <c r="D9172" s="4" t="s">
        <v>818</v>
      </c>
      <c r="E9172" s="28">
        <v>638</v>
      </c>
      <c r="F9172" s="28">
        <v>412</v>
      </c>
      <c r="G9172" s="28">
        <v>13.2</v>
      </c>
      <c r="H9172" s="28">
        <v>217</v>
      </c>
      <c r="I9172" s="28">
        <v>10</v>
      </c>
      <c r="J9172" s="28">
        <v>8.0000000000000004E-4</v>
      </c>
      <c r="AI9172"/>
      <c r="AJ9172"/>
    </row>
    <row r="9173" spans="1:36" ht="14.5" x14ac:dyDescent="0.35">
      <c r="A9173" s="52">
        <f t="shared" si="443"/>
        <v>2016</v>
      </c>
      <c r="B9173" s="30">
        <f t="shared" si="444"/>
        <v>165</v>
      </c>
      <c r="C9173" s="4">
        <f t="shared" si="445"/>
        <v>25</v>
      </c>
      <c r="D9173" s="4" t="s">
        <v>818</v>
      </c>
      <c r="E9173" s="28">
        <v>638</v>
      </c>
      <c r="F9173" s="28">
        <v>412</v>
      </c>
      <c r="G9173" s="28">
        <v>13.2</v>
      </c>
      <c r="H9173" s="28">
        <v>217</v>
      </c>
      <c r="I9173" s="28">
        <v>10</v>
      </c>
      <c r="J9173" s="28">
        <v>5.9999999999999995E-4</v>
      </c>
      <c r="AI9173"/>
      <c r="AJ9173"/>
    </row>
    <row r="9174" spans="1:36" ht="14.5" x14ac:dyDescent="0.35">
      <c r="A9174" s="52">
        <f t="shared" si="443"/>
        <v>2016</v>
      </c>
      <c r="B9174" s="30">
        <f t="shared" si="444"/>
        <v>165</v>
      </c>
      <c r="C9174" s="4">
        <f t="shared" si="445"/>
        <v>25</v>
      </c>
      <c r="D9174" s="4" t="s">
        <v>818</v>
      </c>
      <c r="E9174" s="28">
        <v>638</v>
      </c>
      <c r="F9174" s="28">
        <v>412</v>
      </c>
      <c r="G9174" s="28">
        <v>13.2</v>
      </c>
      <c r="H9174" s="28">
        <v>217</v>
      </c>
      <c r="I9174" s="28">
        <v>10</v>
      </c>
      <c r="J9174" s="28">
        <v>8.9999999999999998E-4</v>
      </c>
      <c r="AI9174"/>
      <c r="AJ9174"/>
    </row>
    <row r="9175" spans="1:36" ht="14.5" x14ac:dyDescent="0.35">
      <c r="A9175" s="52">
        <f t="shared" si="443"/>
        <v>2016</v>
      </c>
      <c r="B9175" s="30">
        <f t="shared" si="444"/>
        <v>165</v>
      </c>
      <c r="C9175" s="4">
        <f t="shared" si="445"/>
        <v>25</v>
      </c>
      <c r="D9175" s="4" t="s">
        <v>818</v>
      </c>
      <c r="E9175" s="28">
        <v>638</v>
      </c>
      <c r="F9175" s="28">
        <v>412</v>
      </c>
      <c r="G9175" s="28">
        <v>13.2</v>
      </c>
      <c r="H9175" s="28">
        <v>217</v>
      </c>
      <c r="I9175" s="28">
        <v>10</v>
      </c>
      <c r="J9175" s="28">
        <v>1.1999999999999999E-3</v>
      </c>
      <c r="AI9175"/>
      <c r="AJ9175"/>
    </row>
    <row r="9176" spans="1:36" ht="14.5" x14ac:dyDescent="0.35">
      <c r="A9176" s="52">
        <f t="shared" si="443"/>
        <v>2016</v>
      </c>
      <c r="B9176" s="30">
        <f t="shared" si="444"/>
        <v>165</v>
      </c>
      <c r="C9176" s="4">
        <f t="shared" si="445"/>
        <v>25</v>
      </c>
      <c r="D9176" s="4" t="s">
        <v>818</v>
      </c>
      <c r="E9176" s="28">
        <v>638</v>
      </c>
      <c r="F9176" s="28">
        <v>412</v>
      </c>
      <c r="G9176" s="28">
        <v>13.2</v>
      </c>
      <c r="H9176" s="28">
        <v>217</v>
      </c>
      <c r="I9176" s="28">
        <v>10</v>
      </c>
      <c r="J9176" s="28">
        <v>1.9E-3</v>
      </c>
      <c r="AI9176"/>
      <c r="AJ9176"/>
    </row>
    <row r="9177" spans="1:36" ht="14.5" x14ac:dyDescent="0.35">
      <c r="A9177" s="52">
        <f t="shared" si="443"/>
        <v>2016</v>
      </c>
      <c r="B9177" s="30">
        <f t="shared" si="444"/>
        <v>165</v>
      </c>
      <c r="C9177" s="4">
        <f t="shared" si="445"/>
        <v>25</v>
      </c>
      <c r="D9177" s="4" t="s">
        <v>818</v>
      </c>
      <c r="E9177" s="28">
        <v>638</v>
      </c>
      <c r="F9177" s="28">
        <v>412</v>
      </c>
      <c r="G9177" s="28">
        <v>13.2</v>
      </c>
      <c r="H9177" s="28">
        <v>217</v>
      </c>
      <c r="I9177" s="28">
        <v>10</v>
      </c>
      <c r="J9177" s="28">
        <v>1E-3</v>
      </c>
      <c r="AI9177"/>
      <c r="AJ9177"/>
    </row>
    <row r="9178" spans="1:36" ht="14.5" x14ac:dyDescent="0.35">
      <c r="A9178" s="52">
        <f t="shared" si="443"/>
        <v>2016</v>
      </c>
      <c r="B9178" s="30">
        <f t="shared" si="444"/>
        <v>165</v>
      </c>
      <c r="C9178" s="4">
        <f t="shared" si="445"/>
        <v>25</v>
      </c>
      <c r="D9178" s="4" t="s">
        <v>818</v>
      </c>
      <c r="E9178" s="28">
        <v>638</v>
      </c>
      <c r="F9178" s="28">
        <v>412</v>
      </c>
      <c r="G9178" s="28">
        <v>13.2</v>
      </c>
      <c r="H9178" s="28">
        <v>217</v>
      </c>
      <c r="I9178" s="28">
        <v>10</v>
      </c>
      <c r="J9178" s="28">
        <v>1.2999999999999999E-3</v>
      </c>
      <c r="AI9178"/>
      <c r="AJ9178"/>
    </row>
    <row r="9179" spans="1:36" ht="14.5" x14ac:dyDescent="0.35">
      <c r="A9179" s="52">
        <f t="shared" si="443"/>
        <v>2016</v>
      </c>
      <c r="B9179" s="30">
        <f t="shared" si="444"/>
        <v>165</v>
      </c>
      <c r="C9179" s="4">
        <f t="shared" si="445"/>
        <v>25</v>
      </c>
      <c r="D9179" s="4" t="s">
        <v>818</v>
      </c>
      <c r="E9179" s="28">
        <v>639</v>
      </c>
      <c r="F9179" s="28">
        <v>412</v>
      </c>
      <c r="G9179" s="28">
        <v>13.2</v>
      </c>
      <c r="H9179" s="28">
        <v>109</v>
      </c>
      <c r="I9179" s="28">
        <v>10</v>
      </c>
      <c r="J9179" s="28">
        <v>2.9999999999999997E-4</v>
      </c>
      <c r="AI9179"/>
      <c r="AJ9179"/>
    </row>
    <row r="9180" spans="1:36" ht="14.5" x14ac:dyDescent="0.35">
      <c r="A9180" s="52">
        <f t="shared" si="443"/>
        <v>2016</v>
      </c>
      <c r="B9180" s="30">
        <f t="shared" si="444"/>
        <v>165</v>
      </c>
      <c r="C9180" s="4">
        <f t="shared" si="445"/>
        <v>25</v>
      </c>
      <c r="D9180" s="4" t="s">
        <v>818</v>
      </c>
      <c r="E9180" s="28">
        <v>638</v>
      </c>
      <c r="F9180" s="28">
        <v>412</v>
      </c>
      <c r="G9180" s="28">
        <v>13.2</v>
      </c>
      <c r="H9180" s="28">
        <v>217</v>
      </c>
      <c r="I9180" s="28">
        <v>11</v>
      </c>
      <c r="J9180" s="28">
        <v>2.8E-3</v>
      </c>
      <c r="AI9180"/>
      <c r="AJ9180"/>
    </row>
    <row r="9181" spans="1:36" ht="14.5" x14ac:dyDescent="0.35">
      <c r="A9181" s="52">
        <f t="shared" si="443"/>
        <v>2016</v>
      </c>
      <c r="B9181" s="30">
        <f t="shared" si="444"/>
        <v>165</v>
      </c>
      <c r="C9181" s="4">
        <f t="shared" si="445"/>
        <v>25</v>
      </c>
      <c r="D9181" s="4" t="s">
        <v>818</v>
      </c>
      <c r="E9181" s="28">
        <v>638</v>
      </c>
      <c r="F9181" s="28">
        <v>412</v>
      </c>
      <c r="G9181" s="28">
        <v>13.2</v>
      </c>
      <c r="H9181" s="28">
        <v>217</v>
      </c>
      <c r="I9181" s="28">
        <v>11</v>
      </c>
      <c r="J9181" s="28">
        <v>2.8E-3</v>
      </c>
      <c r="AI9181"/>
      <c r="AJ9181"/>
    </row>
    <row r="9182" spans="1:36" ht="14.5" x14ac:dyDescent="0.35">
      <c r="A9182" s="52">
        <f t="shared" si="443"/>
        <v>2016</v>
      </c>
      <c r="B9182" s="30">
        <f t="shared" si="444"/>
        <v>165</v>
      </c>
      <c r="C9182" s="4">
        <f t="shared" si="445"/>
        <v>25</v>
      </c>
      <c r="D9182" s="4" t="s">
        <v>818</v>
      </c>
      <c r="E9182" s="28">
        <v>638</v>
      </c>
      <c r="F9182" s="28">
        <v>412</v>
      </c>
      <c r="G9182" s="28">
        <v>13.2</v>
      </c>
      <c r="H9182" s="28">
        <v>217</v>
      </c>
      <c r="I9182" s="28">
        <v>11</v>
      </c>
      <c r="J9182" s="28">
        <v>8.9999999999999998E-4</v>
      </c>
      <c r="AI9182"/>
      <c r="AJ9182"/>
    </row>
    <row r="9183" spans="1:36" ht="14.5" x14ac:dyDescent="0.35">
      <c r="A9183" s="52">
        <f t="shared" si="443"/>
        <v>2016</v>
      </c>
      <c r="B9183" s="30">
        <f t="shared" si="444"/>
        <v>165</v>
      </c>
      <c r="C9183" s="4">
        <f t="shared" si="445"/>
        <v>25</v>
      </c>
      <c r="D9183" s="4" t="s">
        <v>818</v>
      </c>
      <c r="E9183" s="28">
        <v>639</v>
      </c>
      <c r="F9183" s="28">
        <v>412</v>
      </c>
      <c r="G9183" s="28">
        <v>13.2</v>
      </c>
      <c r="H9183" s="28">
        <v>109</v>
      </c>
      <c r="I9183" s="28">
        <v>11</v>
      </c>
      <c r="J9183" s="28">
        <v>8.9999999999999998E-4</v>
      </c>
      <c r="AI9183"/>
      <c r="AJ9183"/>
    </row>
    <row r="9184" spans="1:36" ht="14.5" x14ac:dyDescent="0.35">
      <c r="A9184" s="52">
        <f t="shared" si="443"/>
        <v>2016</v>
      </c>
      <c r="B9184" s="30">
        <f t="shared" si="444"/>
        <v>165</v>
      </c>
      <c r="C9184" s="4">
        <f t="shared" si="445"/>
        <v>25</v>
      </c>
      <c r="D9184" s="4" t="s">
        <v>818</v>
      </c>
      <c r="E9184" s="28">
        <v>638</v>
      </c>
      <c r="F9184" s="28">
        <v>412</v>
      </c>
      <c r="G9184" s="28">
        <v>13.2</v>
      </c>
      <c r="H9184" s="28">
        <v>217</v>
      </c>
      <c r="I9184" s="28">
        <v>12</v>
      </c>
      <c r="J9184" s="28">
        <v>3.0000000000000001E-3</v>
      </c>
      <c r="AI9184"/>
      <c r="AJ9184"/>
    </row>
    <row r="9185" spans="1:36" ht="14.5" x14ac:dyDescent="0.35">
      <c r="A9185" s="52">
        <f t="shared" si="443"/>
        <v>2016</v>
      </c>
      <c r="B9185" s="30">
        <f t="shared" si="444"/>
        <v>165</v>
      </c>
      <c r="C9185" s="4">
        <f t="shared" si="445"/>
        <v>25</v>
      </c>
      <c r="D9185" s="4" t="s">
        <v>818</v>
      </c>
      <c r="E9185" s="28">
        <v>638</v>
      </c>
      <c r="F9185" s="28">
        <v>412</v>
      </c>
      <c r="G9185" s="28">
        <v>13.2</v>
      </c>
      <c r="H9185" s="28">
        <v>217</v>
      </c>
      <c r="I9185" s="28">
        <v>12</v>
      </c>
      <c r="J9185" s="28">
        <v>4.4999999999999997E-3</v>
      </c>
      <c r="AI9185"/>
      <c r="AJ9185"/>
    </row>
    <row r="9186" spans="1:36" ht="14.5" x14ac:dyDescent="0.35">
      <c r="A9186" s="52">
        <f t="shared" si="443"/>
        <v>2016</v>
      </c>
      <c r="B9186" s="30">
        <f t="shared" si="444"/>
        <v>165</v>
      </c>
      <c r="C9186" s="4">
        <f t="shared" si="445"/>
        <v>25</v>
      </c>
      <c r="D9186" s="4" t="s">
        <v>818</v>
      </c>
      <c r="E9186" s="28">
        <v>638</v>
      </c>
      <c r="F9186" s="28">
        <v>412</v>
      </c>
      <c r="G9186" s="28">
        <v>13.2</v>
      </c>
      <c r="H9186" s="28">
        <v>217</v>
      </c>
      <c r="I9186" s="28">
        <v>12</v>
      </c>
      <c r="J9186" s="28">
        <v>2.0999999999999999E-3</v>
      </c>
      <c r="AI9186"/>
      <c r="AJ9186"/>
    </row>
    <row r="9187" spans="1:36" ht="14.5" x14ac:dyDescent="0.35">
      <c r="A9187" s="52">
        <f t="shared" si="443"/>
        <v>2016</v>
      </c>
      <c r="B9187" s="30">
        <f t="shared" si="444"/>
        <v>165</v>
      </c>
      <c r="C9187" s="4">
        <f t="shared" si="445"/>
        <v>25</v>
      </c>
      <c r="D9187" s="4" t="s">
        <v>818</v>
      </c>
      <c r="E9187" s="28">
        <v>638</v>
      </c>
      <c r="F9187" s="28">
        <v>412</v>
      </c>
      <c r="G9187" s="28">
        <v>13.2</v>
      </c>
      <c r="H9187" s="28">
        <v>217</v>
      </c>
      <c r="I9187" s="28">
        <v>12</v>
      </c>
      <c r="J9187" s="28">
        <v>1.1000000000000001E-3</v>
      </c>
      <c r="AI9187"/>
      <c r="AJ9187"/>
    </row>
    <row r="9188" spans="1:36" ht="14.5" x14ac:dyDescent="0.35">
      <c r="A9188" s="52">
        <f t="shared" si="443"/>
        <v>2016</v>
      </c>
      <c r="B9188" s="30">
        <f t="shared" si="444"/>
        <v>165</v>
      </c>
      <c r="C9188" s="4">
        <f t="shared" si="445"/>
        <v>25</v>
      </c>
      <c r="D9188" s="4" t="s">
        <v>818</v>
      </c>
      <c r="E9188" s="28">
        <v>638</v>
      </c>
      <c r="F9188" s="28">
        <v>412</v>
      </c>
      <c r="G9188" s="28">
        <v>13.2</v>
      </c>
      <c r="H9188" s="28">
        <v>217</v>
      </c>
      <c r="I9188" s="28">
        <v>13</v>
      </c>
      <c r="J9188" s="28">
        <v>1.8E-3</v>
      </c>
      <c r="AI9188"/>
      <c r="AJ9188"/>
    </row>
    <row r="9189" spans="1:36" ht="14.5" x14ac:dyDescent="0.35">
      <c r="A9189" s="52">
        <f t="shared" si="443"/>
        <v>2016</v>
      </c>
      <c r="B9189" s="30">
        <f t="shared" si="444"/>
        <v>165</v>
      </c>
      <c r="C9189" s="4">
        <f t="shared" si="445"/>
        <v>25</v>
      </c>
      <c r="D9189" s="4" t="s">
        <v>818</v>
      </c>
      <c r="E9189" s="28">
        <v>638</v>
      </c>
      <c r="F9189" s="28">
        <v>412</v>
      </c>
      <c r="G9189" s="28">
        <v>13.2</v>
      </c>
      <c r="H9189" s="28">
        <v>217</v>
      </c>
      <c r="I9189" s="28">
        <v>13</v>
      </c>
      <c r="J9189" s="28">
        <v>1.6999999999999999E-3</v>
      </c>
      <c r="AI9189"/>
      <c r="AJ9189"/>
    </row>
    <row r="9190" spans="1:36" ht="14.5" x14ac:dyDescent="0.35">
      <c r="A9190" s="52">
        <f t="shared" si="443"/>
        <v>2016</v>
      </c>
      <c r="B9190" s="30">
        <f t="shared" si="444"/>
        <v>165</v>
      </c>
      <c r="C9190" s="4">
        <f t="shared" si="445"/>
        <v>25</v>
      </c>
      <c r="D9190" s="4" t="s">
        <v>818</v>
      </c>
      <c r="E9190" s="28">
        <v>638</v>
      </c>
      <c r="F9190" s="28">
        <v>412</v>
      </c>
      <c r="G9190" s="28">
        <v>13.2</v>
      </c>
      <c r="H9190" s="28">
        <v>217</v>
      </c>
      <c r="I9190" s="28">
        <v>13</v>
      </c>
      <c r="J9190" s="28">
        <v>1.6999999999999999E-3</v>
      </c>
      <c r="AI9190"/>
      <c r="AJ9190"/>
    </row>
    <row r="9191" spans="1:36" ht="14.5" x14ac:dyDescent="0.35">
      <c r="A9191" s="52">
        <f t="shared" si="443"/>
        <v>2016</v>
      </c>
      <c r="B9191" s="30">
        <f t="shared" si="444"/>
        <v>165</v>
      </c>
      <c r="C9191" s="4">
        <f t="shared" si="445"/>
        <v>25</v>
      </c>
      <c r="D9191" s="4" t="s">
        <v>818</v>
      </c>
      <c r="E9191" s="28">
        <v>639</v>
      </c>
      <c r="F9191" s="28">
        <v>412</v>
      </c>
      <c r="G9191" s="28">
        <v>13.2</v>
      </c>
      <c r="H9191" s="28">
        <v>109</v>
      </c>
      <c r="I9191" s="28">
        <v>13</v>
      </c>
      <c r="J9191" s="28">
        <v>5.9999999999999995E-4</v>
      </c>
      <c r="AI9191"/>
      <c r="AJ9191"/>
    </row>
    <row r="9192" spans="1:36" ht="14.5" x14ac:dyDescent="0.35">
      <c r="A9192" s="52">
        <f t="shared" si="443"/>
        <v>2016</v>
      </c>
      <c r="B9192" s="30">
        <f t="shared" si="444"/>
        <v>165</v>
      </c>
      <c r="C9192" s="4">
        <f t="shared" si="445"/>
        <v>25</v>
      </c>
      <c r="D9192" s="4" t="s">
        <v>818</v>
      </c>
      <c r="E9192" s="28">
        <v>638</v>
      </c>
      <c r="F9192" s="28">
        <v>412</v>
      </c>
      <c r="G9192" s="28">
        <v>13.2</v>
      </c>
      <c r="H9192" s="28">
        <v>217</v>
      </c>
      <c r="I9192" s="28">
        <v>14</v>
      </c>
      <c r="J9192" s="28">
        <v>4.8999999999999998E-3</v>
      </c>
      <c r="AI9192"/>
      <c r="AJ9192"/>
    </row>
    <row r="9193" spans="1:36" ht="14.5" x14ac:dyDescent="0.35">
      <c r="A9193" s="52">
        <f t="shared" si="443"/>
        <v>2016</v>
      </c>
      <c r="B9193" s="30">
        <f t="shared" si="444"/>
        <v>165</v>
      </c>
      <c r="C9193" s="4">
        <f t="shared" si="445"/>
        <v>25</v>
      </c>
      <c r="D9193" s="4" t="s">
        <v>818</v>
      </c>
      <c r="E9193" s="28">
        <v>638</v>
      </c>
      <c r="F9193" s="28">
        <v>412</v>
      </c>
      <c r="G9193" s="28">
        <v>13.2</v>
      </c>
      <c r="H9193" s="28">
        <v>217</v>
      </c>
      <c r="I9193" s="28">
        <v>14</v>
      </c>
      <c r="J9193" s="28">
        <v>3.8999999999999998E-3</v>
      </c>
      <c r="AI9193"/>
      <c r="AJ9193"/>
    </row>
    <row r="9194" spans="1:36" ht="14.5" x14ac:dyDescent="0.35">
      <c r="A9194" s="52">
        <f t="shared" si="443"/>
        <v>2016</v>
      </c>
      <c r="B9194" s="30">
        <f t="shared" si="444"/>
        <v>165</v>
      </c>
      <c r="C9194" s="4">
        <f t="shared" si="445"/>
        <v>25</v>
      </c>
      <c r="D9194" s="4" t="s">
        <v>818</v>
      </c>
      <c r="E9194" s="28">
        <v>639</v>
      </c>
      <c r="F9194" s="28">
        <v>412</v>
      </c>
      <c r="G9194" s="28">
        <v>13.2</v>
      </c>
      <c r="H9194" s="28">
        <v>109</v>
      </c>
      <c r="I9194" s="28">
        <v>14</v>
      </c>
      <c r="J9194" s="28">
        <v>3.5000000000000001E-3</v>
      </c>
      <c r="AI9194"/>
      <c r="AJ9194"/>
    </row>
    <row r="9195" spans="1:36" ht="14.5" x14ac:dyDescent="0.35">
      <c r="A9195" s="52">
        <f t="shared" si="443"/>
        <v>2016</v>
      </c>
      <c r="B9195" s="30">
        <f t="shared" si="444"/>
        <v>165</v>
      </c>
      <c r="C9195" s="4">
        <f t="shared" si="445"/>
        <v>25</v>
      </c>
      <c r="D9195" s="4" t="s">
        <v>818</v>
      </c>
      <c r="E9195" s="28">
        <v>636</v>
      </c>
      <c r="F9195" s="28">
        <v>413</v>
      </c>
      <c r="G9195" s="28">
        <v>11.5</v>
      </c>
      <c r="H9195" s="28">
        <v>109</v>
      </c>
      <c r="I9195" s="28">
        <v>5</v>
      </c>
      <c r="J9195" s="28">
        <v>1E-4</v>
      </c>
      <c r="AI9195"/>
      <c r="AJ9195"/>
    </row>
    <row r="9196" spans="1:36" ht="14.5" x14ac:dyDescent="0.35">
      <c r="A9196" s="52">
        <f t="shared" si="443"/>
        <v>2016</v>
      </c>
      <c r="B9196" s="30">
        <f t="shared" si="444"/>
        <v>165</v>
      </c>
      <c r="C9196" s="4">
        <f t="shared" si="445"/>
        <v>25</v>
      </c>
      <c r="D9196" s="4" t="s">
        <v>818</v>
      </c>
      <c r="E9196" s="28">
        <v>636</v>
      </c>
      <c r="F9196" s="28">
        <v>413</v>
      </c>
      <c r="G9196" s="28">
        <v>11.5</v>
      </c>
      <c r="H9196" s="28">
        <v>109</v>
      </c>
      <c r="I9196" s="28">
        <v>6</v>
      </c>
      <c r="J9196" s="28">
        <v>2.0000000000000001E-4</v>
      </c>
      <c r="AI9196"/>
      <c r="AJ9196"/>
    </row>
    <row r="9197" spans="1:36" ht="14.5" x14ac:dyDescent="0.35">
      <c r="A9197" s="52">
        <f t="shared" si="443"/>
        <v>2016</v>
      </c>
      <c r="B9197" s="30">
        <f t="shared" si="444"/>
        <v>165</v>
      </c>
      <c r="C9197" s="4">
        <f t="shared" si="445"/>
        <v>25</v>
      </c>
      <c r="D9197" s="4" t="s">
        <v>818</v>
      </c>
      <c r="E9197" s="28">
        <v>636</v>
      </c>
      <c r="F9197" s="28">
        <v>413</v>
      </c>
      <c r="G9197" s="28">
        <v>11.5</v>
      </c>
      <c r="H9197" s="28">
        <v>109</v>
      </c>
      <c r="I9197" s="28">
        <v>6</v>
      </c>
      <c r="J9197" s="28">
        <v>4.0000000000000002E-4</v>
      </c>
      <c r="AI9197"/>
      <c r="AJ9197"/>
    </row>
    <row r="9198" spans="1:36" ht="14.5" x14ac:dyDescent="0.35">
      <c r="A9198" s="52">
        <f t="shared" si="443"/>
        <v>2016</v>
      </c>
      <c r="B9198" s="30">
        <f t="shared" si="444"/>
        <v>165</v>
      </c>
      <c r="C9198" s="4">
        <f t="shared" si="445"/>
        <v>25</v>
      </c>
      <c r="D9198" s="4" t="s">
        <v>818</v>
      </c>
      <c r="E9198" s="28">
        <v>636</v>
      </c>
      <c r="F9198" s="28">
        <v>413</v>
      </c>
      <c r="G9198" s="28">
        <v>11.5</v>
      </c>
      <c r="H9198" s="28">
        <v>109</v>
      </c>
      <c r="I9198" s="28">
        <v>7</v>
      </c>
      <c r="J9198" s="28">
        <v>1E-4</v>
      </c>
      <c r="AI9198"/>
      <c r="AJ9198"/>
    </row>
    <row r="9199" spans="1:36" ht="14.5" x14ac:dyDescent="0.35">
      <c r="A9199" s="52">
        <f t="shared" si="443"/>
        <v>2016</v>
      </c>
      <c r="B9199" s="30">
        <f t="shared" si="444"/>
        <v>165</v>
      </c>
      <c r="C9199" s="4">
        <f t="shared" si="445"/>
        <v>25</v>
      </c>
      <c r="D9199" s="4" t="s">
        <v>818</v>
      </c>
      <c r="E9199" s="28">
        <v>636</v>
      </c>
      <c r="F9199" s="28">
        <v>413</v>
      </c>
      <c r="G9199" s="28">
        <v>11.5</v>
      </c>
      <c r="H9199" s="28">
        <v>109</v>
      </c>
      <c r="I9199" s="28">
        <v>9</v>
      </c>
      <c r="J9199" s="28">
        <v>4.0000000000000002E-4</v>
      </c>
      <c r="AI9199"/>
      <c r="AJ9199"/>
    </row>
    <row r="9200" spans="1:36" ht="14.5" x14ac:dyDescent="0.35">
      <c r="A9200" s="52">
        <f t="shared" si="443"/>
        <v>2016</v>
      </c>
      <c r="B9200" s="30">
        <f t="shared" si="444"/>
        <v>165</v>
      </c>
      <c r="C9200" s="4">
        <f t="shared" si="445"/>
        <v>25</v>
      </c>
      <c r="D9200" s="4" t="s">
        <v>818</v>
      </c>
      <c r="E9200" s="28">
        <v>636</v>
      </c>
      <c r="F9200" s="28">
        <v>413</v>
      </c>
      <c r="G9200" s="28">
        <v>11.5</v>
      </c>
      <c r="H9200" s="28">
        <v>109</v>
      </c>
      <c r="I9200" s="28">
        <v>10</v>
      </c>
      <c r="J9200" s="28">
        <v>5.9999999999999995E-4</v>
      </c>
      <c r="AI9200"/>
      <c r="AJ9200"/>
    </row>
    <row r="9201" spans="1:36" ht="14.5" x14ac:dyDescent="0.35">
      <c r="A9201" s="52">
        <f t="shared" si="443"/>
        <v>2016</v>
      </c>
      <c r="B9201" s="30">
        <f t="shared" si="444"/>
        <v>165</v>
      </c>
      <c r="C9201" s="4">
        <f t="shared" si="445"/>
        <v>25</v>
      </c>
      <c r="D9201" s="4" t="s">
        <v>818</v>
      </c>
      <c r="E9201" s="28">
        <v>634</v>
      </c>
      <c r="F9201" s="28">
        <v>414</v>
      </c>
      <c r="G9201" s="28">
        <v>9.9</v>
      </c>
      <c r="H9201" s="28">
        <v>217</v>
      </c>
      <c r="I9201" s="28">
        <v>6</v>
      </c>
      <c r="J9201" s="28">
        <v>4.0000000000000002E-4</v>
      </c>
      <c r="AI9201"/>
      <c r="AJ9201"/>
    </row>
    <row r="9202" spans="1:36" ht="14.5" x14ac:dyDescent="0.35">
      <c r="A9202" s="52">
        <f t="shared" si="443"/>
        <v>2016</v>
      </c>
      <c r="B9202" s="30">
        <f t="shared" si="444"/>
        <v>165</v>
      </c>
      <c r="C9202" s="4">
        <f t="shared" si="445"/>
        <v>25</v>
      </c>
      <c r="D9202" s="4" t="s">
        <v>818</v>
      </c>
      <c r="E9202" s="28">
        <v>634</v>
      </c>
      <c r="F9202" s="28">
        <v>414</v>
      </c>
      <c r="G9202" s="28">
        <v>9.9</v>
      </c>
      <c r="H9202" s="28">
        <v>217</v>
      </c>
      <c r="I9202" s="28">
        <v>9</v>
      </c>
      <c r="J9202" s="28">
        <v>2.2000000000000001E-3</v>
      </c>
      <c r="AI9202"/>
      <c r="AJ9202"/>
    </row>
    <row r="9203" spans="1:36" ht="14.5" x14ac:dyDescent="0.35">
      <c r="A9203" s="52">
        <f t="shared" si="443"/>
        <v>2016</v>
      </c>
      <c r="B9203" s="30">
        <f t="shared" si="444"/>
        <v>165</v>
      </c>
      <c r="C9203" s="4">
        <f t="shared" si="445"/>
        <v>25</v>
      </c>
      <c r="D9203" s="4" t="s">
        <v>818</v>
      </c>
      <c r="E9203" s="28">
        <v>632</v>
      </c>
      <c r="F9203" s="28">
        <v>415</v>
      </c>
      <c r="G9203" s="28">
        <v>8.1999999999999993</v>
      </c>
      <c r="H9203" s="28">
        <v>217</v>
      </c>
      <c r="I9203" s="28">
        <v>5</v>
      </c>
      <c r="J9203" s="28">
        <v>2.0000000000000001E-4</v>
      </c>
      <c r="AI9203"/>
      <c r="AJ9203"/>
    </row>
    <row r="9204" spans="1:36" ht="14.5" x14ac:dyDescent="0.35">
      <c r="A9204" s="52">
        <f t="shared" si="443"/>
        <v>2016</v>
      </c>
      <c r="B9204" s="30">
        <f t="shared" si="444"/>
        <v>165</v>
      </c>
      <c r="C9204" s="4">
        <f t="shared" si="445"/>
        <v>25</v>
      </c>
      <c r="D9204" s="4" t="s">
        <v>818</v>
      </c>
      <c r="E9204" s="28">
        <v>632</v>
      </c>
      <c r="F9204" s="28">
        <v>415</v>
      </c>
      <c r="G9204" s="28">
        <v>8.1999999999999993</v>
      </c>
      <c r="H9204" s="28">
        <v>217</v>
      </c>
      <c r="I9204" s="28">
        <v>7</v>
      </c>
      <c r="J9204" s="28">
        <v>2.9999999999999997E-4</v>
      </c>
      <c r="AI9204"/>
      <c r="AJ9204"/>
    </row>
    <row r="9205" spans="1:36" ht="14.5" x14ac:dyDescent="0.35">
      <c r="A9205" s="52">
        <f t="shared" si="443"/>
        <v>2016</v>
      </c>
      <c r="B9205" s="30">
        <f t="shared" si="444"/>
        <v>165</v>
      </c>
      <c r="C9205" s="4">
        <f t="shared" si="445"/>
        <v>25</v>
      </c>
      <c r="D9205" s="4" t="s">
        <v>818</v>
      </c>
      <c r="E9205" s="28">
        <v>632</v>
      </c>
      <c r="F9205" s="28">
        <v>415</v>
      </c>
      <c r="G9205" s="28">
        <v>8.1999999999999993</v>
      </c>
      <c r="H9205" s="28">
        <v>217</v>
      </c>
      <c r="I9205" s="28">
        <v>7</v>
      </c>
      <c r="J9205" s="28">
        <v>5.9999999999999995E-4</v>
      </c>
      <c r="AI9205"/>
      <c r="AJ9205"/>
    </row>
    <row r="9206" spans="1:36" ht="14.5" x14ac:dyDescent="0.35">
      <c r="A9206" s="52">
        <f t="shared" si="443"/>
        <v>2016</v>
      </c>
      <c r="B9206" s="30">
        <f t="shared" si="444"/>
        <v>165</v>
      </c>
      <c r="C9206" s="4">
        <f t="shared" si="445"/>
        <v>25</v>
      </c>
      <c r="D9206" s="4" t="s">
        <v>818</v>
      </c>
      <c r="E9206" s="28">
        <v>632</v>
      </c>
      <c r="F9206" s="28">
        <v>415</v>
      </c>
      <c r="G9206" s="28">
        <v>8.1999999999999993</v>
      </c>
      <c r="H9206" s="28">
        <v>217</v>
      </c>
      <c r="I9206" s="28">
        <v>9</v>
      </c>
      <c r="J9206" s="28">
        <v>5.0000000000000001E-4</v>
      </c>
      <c r="AI9206"/>
      <c r="AJ9206"/>
    </row>
    <row r="9207" spans="1:36" ht="14.5" x14ac:dyDescent="0.35">
      <c r="A9207" s="52">
        <f t="shared" si="443"/>
        <v>2016</v>
      </c>
      <c r="B9207" s="30">
        <f t="shared" si="444"/>
        <v>165</v>
      </c>
      <c r="C9207" s="4">
        <f t="shared" si="445"/>
        <v>25</v>
      </c>
      <c r="D9207" s="4" t="s">
        <v>818</v>
      </c>
      <c r="E9207" s="28">
        <v>632</v>
      </c>
      <c r="F9207" s="28">
        <v>415</v>
      </c>
      <c r="G9207" s="28">
        <v>8.1999999999999993</v>
      </c>
      <c r="H9207" s="28">
        <v>217</v>
      </c>
      <c r="I9207" s="28">
        <v>10</v>
      </c>
      <c r="J9207" s="28">
        <v>1.1000000000000001E-3</v>
      </c>
      <c r="AI9207"/>
      <c r="AJ9207"/>
    </row>
    <row r="9208" spans="1:36" ht="14.5" x14ac:dyDescent="0.35">
      <c r="A9208" s="52">
        <f t="shared" si="443"/>
        <v>2016</v>
      </c>
      <c r="B9208" s="30">
        <f t="shared" si="444"/>
        <v>165</v>
      </c>
      <c r="C9208" s="4">
        <f t="shared" si="445"/>
        <v>25</v>
      </c>
      <c r="D9208" s="4" t="s">
        <v>818</v>
      </c>
      <c r="E9208" s="28">
        <v>632</v>
      </c>
      <c r="F9208" s="28">
        <v>415</v>
      </c>
      <c r="G9208" s="28">
        <v>8.1999999999999993</v>
      </c>
      <c r="H9208" s="28">
        <v>217</v>
      </c>
      <c r="I9208" s="28">
        <v>10</v>
      </c>
      <c r="J9208" s="28">
        <v>4.1999999999999997E-3</v>
      </c>
      <c r="AI9208"/>
      <c r="AJ9208"/>
    </row>
    <row r="9209" spans="1:36" ht="14.5" x14ac:dyDescent="0.35">
      <c r="A9209" s="52">
        <f t="shared" si="443"/>
        <v>2016</v>
      </c>
      <c r="B9209" s="30">
        <f t="shared" si="444"/>
        <v>165</v>
      </c>
      <c r="C9209" s="4">
        <f t="shared" si="445"/>
        <v>25</v>
      </c>
      <c r="D9209" s="4" t="s">
        <v>818</v>
      </c>
      <c r="E9209" s="28">
        <v>632</v>
      </c>
      <c r="F9209" s="28">
        <v>415</v>
      </c>
      <c r="G9209" s="28">
        <v>8.1999999999999993</v>
      </c>
      <c r="H9209" s="28">
        <v>217</v>
      </c>
      <c r="I9209" s="28">
        <v>10</v>
      </c>
      <c r="J9209" s="28">
        <v>1.1000000000000001E-3</v>
      </c>
      <c r="AI9209"/>
      <c r="AJ9209"/>
    </row>
    <row r="9210" spans="1:36" ht="14.5" x14ac:dyDescent="0.35">
      <c r="A9210" s="52">
        <f t="shared" si="443"/>
        <v>2016</v>
      </c>
      <c r="B9210" s="30">
        <f t="shared" si="444"/>
        <v>165</v>
      </c>
      <c r="C9210" s="4">
        <f t="shared" si="445"/>
        <v>25</v>
      </c>
      <c r="D9210" s="4" t="s">
        <v>818</v>
      </c>
      <c r="E9210" s="28">
        <v>632</v>
      </c>
      <c r="F9210" s="28">
        <v>415</v>
      </c>
      <c r="G9210" s="28">
        <v>8.1999999999999993</v>
      </c>
      <c r="H9210" s="28">
        <v>217</v>
      </c>
      <c r="I9210" s="28">
        <v>10</v>
      </c>
      <c r="J9210" s="28">
        <v>8.9999999999999998E-4</v>
      </c>
      <c r="AI9210"/>
      <c r="AJ9210"/>
    </row>
    <row r="9211" spans="1:36" ht="14.5" x14ac:dyDescent="0.35">
      <c r="A9211" s="52">
        <f t="shared" si="443"/>
        <v>2016</v>
      </c>
      <c r="B9211" s="30">
        <f t="shared" si="444"/>
        <v>165</v>
      </c>
      <c r="C9211" s="4">
        <f t="shared" si="445"/>
        <v>25</v>
      </c>
      <c r="D9211" s="4" t="s">
        <v>818</v>
      </c>
      <c r="E9211" s="28">
        <v>633</v>
      </c>
      <c r="F9211" s="28">
        <v>415</v>
      </c>
      <c r="G9211" s="28">
        <v>8.1999999999999993</v>
      </c>
      <c r="H9211" s="28">
        <v>217</v>
      </c>
      <c r="I9211" s="28">
        <v>10</v>
      </c>
      <c r="J9211" s="28">
        <v>2.5999999999999999E-3</v>
      </c>
      <c r="AI9211"/>
      <c r="AJ9211"/>
    </row>
    <row r="9212" spans="1:36" ht="14.5" x14ac:dyDescent="0.35">
      <c r="A9212" s="52">
        <f t="shared" si="443"/>
        <v>2016</v>
      </c>
      <c r="B9212" s="30">
        <f t="shared" si="444"/>
        <v>165</v>
      </c>
      <c r="C9212" s="4">
        <f t="shared" si="445"/>
        <v>25</v>
      </c>
      <c r="D9212" s="4" t="s">
        <v>818</v>
      </c>
      <c r="E9212" s="28">
        <v>633</v>
      </c>
      <c r="F9212" s="28">
        <v>415</v>
      </c>
      <c r="G9212" s="28">
        <v>8.1999999999999993</v>
      </c>
      <c r="H9212" s="28">
        <v>217</v>
      </c>
      <c r="I9212" s="28">
        <v>10</v>
      </c>
      <c r="J9212" s="28">
        <v>8.0000000000000004E-4</v>
      </c>
      <c r="AI9212"/>
      <c r="AJ9212"/>
    </row>
    <row r="9213" spans="1:36" ht="14.5" x14ac:dyDescent="0.35">
      <c r="A9213" s="52">
        <f t="shared" si="443"/>
        <v>2016</v>
      </c>
      <c r="B9213" s="30">
        <f t="shared" si="444"/>
        <v>165</v>
      </c>
      <c r="C9213" s="4">
        <f t="shared" si="445"/>
        <v>25</v>
      </c>
      <c r="D9213" s="4" t="s">
        <v>818</v>
      </c>
      <c r="E9213" s="28">
        <v>632</v>
      </c>
      <c r="F9213" s="28">
        <v>415</v>
      </c>
      <c r="G9213" s="28">
        <v>8.1999999999999993</v>
      </c>
      <c r="H9213" s="28">
        <v>217</v>
      </c>
      <c r="I9213" s="28">
        <v>11</v>
      </c>
      <c r="J9213" s="28">
        <v>1.9E-3</v>
      </c>
      <c r="AI9213"/>
      <c r="AJ9213"/>
    </row>
    <row r="9214" spans="1:36" ht="14.5" x14ac:dyDescent="0.35">
      <c r="A9214" s="52">
        <f t="shared" si="443"/>
        <v>2016</v>
      </c>
      <c r="B9214" s="30">
        <f t="shared" si="444"/>
        <v>165</v>
      </c>
      <c r="C9214" s="4">
        <f t="shared" si="445"/>
        <v>25</v>
      </c>
      <c r="D9214" s="4" t="s">
        <v>818</v>
      </c>
      <c r="E9214" s="28">
        <v>633</v>
      </c>
      <c r="F9214" s="28">
        <v>415</v>
      </c>
      <c r="G9214" s="28">
        <v>8.1999999999999993</v>
      </c>
      <c r="H9214" s="28">
        <v>217</v>
      </c>
      <c r="I9214" s="28">
        <v>11</v>
      </c>
      <c r="J9214" s="28">
        <v>2.3999999999999998E-3</v>
      </c>
      <c r="AI9214"/>
      <c r="AJ9214"/>
    </row>
    <row r="9215" spans="1:36" ht="14.5" x14ac:dyDescent="0.35">
      <c r="A9215" s="52">
        <f t="shared" si="443"/>
        <v>2016</v>
      </c>
      <c r="B9215" s="30">
        <f t="shared" si="444"/>
        <v>165</v>
      </c>
      <c r="C9215" s="4">
        <f t="shared" si="445"/>
        <v>25</v>
      </c>
      <c r="D9215" s="4" t="s">
        <v>818</v>
      </c>
      <c r="E9215" s="28">
        <v>633</v>
      </c>
      <c r="F9215" s="28">
        <v>415</v>
      </c>
      <c r="G9215" s="28">
        <v>8.1999999999999993</v>
      </c>
      <c r="H9215" s="28">
        <v>217</v>
      </c>
      <c r="I9215" s="28">
        <v>12</v>
      </c>
      <c r="J9215" s="28">
        <v>4.0000000000000001E-3</v>
      </c>
      <c r="AI9215"/>
      <c r="AJ9215"/>
    </row>
    <row r="9216" spans="1:36" ht="14.5" x14ac:dyDescent="0.35">
      <c r="A9216" s="52">
        <f t="shared" si="443"/>
        <v>2016</v>
      </c>
      <c r="B9216" s="30">
        <f t="shared" si="444"/>
        <v>165</v>
      </c>
      <c r="C9216" s="4">
        <f t="shared" si="445"/>
        <v>25</v>
      </c>
      <c r="D9216" s="4" t="s">
        <v>818</v>
      </c>
      <c r="E9216" s="28">
        <v>633</v>
      </c>
      <c r="F9216" s="28">
        <v>415</v>
      </c>
      <c r="G9216" s="28">
        <v>8.1999999999999993</v>
      </c>
      <c r="H9216" s="28">
        <v>217</v>
      </c>
      <c r="I9216" s="28">
        <v>13</v>
      </c>
      <c r="J9216" s="28">
        <v>5.7000000000000002E-3</v>
      </c>
      <c r="AI9216"/>
      <c r="AJ9216"/>
    </row>
    <row r="9217" spans="1:36" ht="14.5" x14ac:dyDescent="0.35">
      <c r="A9217" s="52">
        <f t="shared" si="443"/>
        <v>2016</v>
      </c>
      <c r="B9217" s="30">
        <f t="shared" si="444"/>
        <v>166</v>
      </c>
      <c r="C9217" s="4">
        <f t="shared" si="445"/>
        <v>25</v>
      </c>
      <c r="D9217" s="4" t="s">
        <v>819</v>
      </c>
      <c r="E9217" s="28">
        <v>642</v>
      </c>
      <c r="F9217" s="28">
        <v>408</v>
      </c>
      <c r="G9217" s="28">
        <v>13.3</v>
      </c>
      <c r="H9217" s="28">
        <v>217</v>
      </c>
      <c r="I9217" s="28">
        <v>3</v>
      </c>
      <c r="J9217" s="28">
        <v>4.0000000000000002E-4</v>
      </c>
      <c r="AI9217"/>
      <c r="AJ9217"/>
    </row>
    <row r="9218" spans="1:36" ht="14.5" x14ac:dyDescent="0.35">
      <c r="A9218" s="52">
        <f t="shared" ref="A9218:A9281" si="446">YEAR(D9218)</f>
        <v>2016</v>
      </c>
      <c r="B9218" s="30">
        <f t="shared" ref="B9218:B9281" si="447">D9218-DATE(YEAR(D9218),1,0)</f>
        <v>166</v>
      </c>
      <c r="C9218" s="4">
        <f t="shared" ref="C9218:C9281" si="448">WEEKNUM(D9218,1)</f>
        <v>25</v>
      </c>
      <c r="D9218" s="4" t="s">
        <v>819</v>
      </c>
      <c r="E9218" s="28">
        <v>642</v>
      </c>
      <c r="F9218" s="28">
        <v>408</v>
      </c>
      <c r="G9218" s="28">
        <v>13.3</v>
      </c>
      <c r="H9218" s="28">
        <v>217</v>
      </c>
      <c r="I9218" s="28">
        <v>4</v>
      </c>
      <c r="J9218" s="28">
        <v>4.0000000000000002E-4</v>
      </c>
      <c r="AI9218"/>
      <c r="AJ9218"/>
    </row>
    <row r="9219" spans="1:36" ht="14.5" x14ac:dyDescent="0.35">
      <c r="A9219" s="52">
        <f t="shared" si="446"/>
        <v>2016</v>
      </c>
      <c r="B9219" s="30">
        <f t="shared" si="447"/>
        <v>166</v>
      </c>
      <c r="C9219" s="4">
        <f t="shared" si="448"/>
        <v>25</v>
      </c>
      <c r="D9219" s="4" t="s">
        <v>819</v>
      </c>
      <c r="E9219" s="28">
        <v>643</v>
      </c>
      <c r="F9219" s="28">
        <v>408</v>
      </c>
      <c r="G9219" s="28">
        <v>13.3</v>
      </c>
      <c r="H9219" s="28">
        <v>109</v>
      </c>
      <c r="I9219" s="28">
        <v>5</v>
      </c>
      <c r="J9219" s="28">
        <v>8.0000000000000004E-4</v>
      </c>
      <c r="AI9219"/>
      <c r="AJ9219"/>
    </row>
    <row r="9220" spans="1:36" ht="14.5" x14ac:dyDescent="0.35">
      <c r="A9220" s="52">
        <f t="shared" si="446"/>
        <v>2016</v>
      </c>
      <c r="B9220" s="30">
        <f t="shared" si="447"/>
        <v>166</v>
      </c>
      <c r="C9220" s="4">
        <f t="shared" si="448"/>
        <v>25</v>
      </c>
      <c r="D9220" s="4" t="s">
        <v>819</v>
      </c>
      <c r="E9220" s="28">
        <v>643</v>
      </c>
      <c r="F9220" s="28">
        <v>408</v>
      </c>
      <c r="G9220" s="28">
        <v>13.3</v>
      </c>
      <c r="H9220" s="28">
        <v>109</v>
      </c>
      <c r="I9220" s="28">
        <v>5</v>
      </c>
      <c r="J9220" s="28">
        <v>2.0000000000000001E-4</v>
      </c>
      <c r="AI9220"/>
      <c r="AJ9220"/>
    </row>
    <row r="9221" spans="1:36" ht="14.5" x14ac:dyDescent="0.35">
      <c r="A9221" s="52">
        <f t="shared" si="446"/>
        <v>2016</v>
      </c>
      <c r="B9221" s="30">
        <f t="shared" si="447"/>
        <v>166</v>
      </c>
      <c r="C9221" s="4">
        <f t="shared" si="448"/>
        <v>25</v>
      </c>
      <c r="D9221" s="4" t="s">
        <v>819</v>
      </c>
      <c r="E9221" s="28">
        <v>642</v>
      </c>
      <c r="F9221" s="28">
        <v>408</v>
      </c>
      <c r="G9221" s="28">
        <v>13.3</v>
      </c>
      <c r="H9221" s="28">
        <v>217</v>
      </c>
      <c r="I9221" s="28">
        <v>6</v>
      </c>
      <c r="J9221" s="28">
        <v>5.9999999999999995E-4</v>
      </c>
      <c r="AI9221"/>
      <c r="AJ9221"/>
    </row>
    <row r="9222" spans="1:36" ht="14.5" x14ac:dyDescent="0.35">
      <c r="A9222" s="52">
        <f t="shared" si="446"/>
        <v>2016</v>
      </c>
      <c r="B9222" s="30">
        <f t="shared" si="447"/>
        <v>166</v>
      </c>
      <c r="C9222" s="4">
        <f t="shared" si="448"/>
        <v>25</v>
      </c>
      <c r="D9222" s="4" t="s">
        <v>819</v>
      </c>
      <c r="E9222" s="28">
        <v>643</v>
      </c>
      <c r="F9222" s="28">
        <v>408</v>
      </c>
      <c r="G9222" s="28">
        <v>13.3</v>
      </c>
      <c r="H9222" s="28">
        <v>109</v>
      </c>
      <c r="I9222" s="28">
        <v>6</v>
      </c>
      <c r="J9222" s="28">
        <v>4.0000000000000002E-4</v>
      </c>
      <c r="AI9222"/>
      <c r="AJ9222"/>
    </row>
    <row r="9223" spans="1:36" ht="14.5" x14ac:dyDescent="0.35">
      <c r="A9223" s="52">
        <f t="shared" si="446"/>
        <v>2016</v>
      </c>
      <c r="B9223" s="30">
        <f t="shared" si="447"/>
        <v>166</v>
      </c>
      <c r="C9223" s="4">
        <f t="shared" si="448"/>
        <v>25</v>
      </c>
      <c r="D9223" s="4" t="s">
        <v>819</v>
      </c>
      <c r="E9223" s="28">
        <v>643</v>
      </c>
      <c r="F9223" s="28">
        <v>408</v>
      </c>
      <c r="G9223" s="28">
        <v>13.3</v>
      </c>
      <c r="H9223" s="28">
        <v>109</v>
      </c>
      <c r="I9223" s="28">
        <v>6</v>
      </c>
      <c r="J9223" s="28">
        <v>5.0000000000000001E-4</v>
      </c>
      <c r="AI9223"/>
      <c r="AJ9223"/>
    </row>
    <row r="9224" spans="1:36" ht="14.5" x14ac:dyDescent="0.35">
      <c r="A9224" s="52">
        <f t="shared" si="446"/>
        <v>2016</v>
      </c>
      <c r="B9224" s="30">
        <f t="shared" si="447"/>
        <v>167</v>
      </c>
      <c r="C9224" s="4">
        <f t="shared" si="448"/>
        <v>25</v>
      </c>
      <c r="D9224" s="4" t="s">
        <v>820</v>
      </c>
      <c r="E9224" s="28">
        <v>650</v>
      </c>
      <c r="F9224" s="28">
        <v>401</v>
      </c>
      <c r="G9224" s="28">
        <v>8.6999999999999993</v>
      </c>
      <c r="H9224" s="28">
        <v>217</v>
      </c>
      <c r="I9224" s="28">
        <v>9</v>
      </c>
      <c r="J9224" s="28">
        <v>1E-3</v>
      </c>
      <c r="AI9224"/>
      <c r="AJ9224"/>
    </row>
    <row r="9225" spans="1:36" ht="14.5" x14ac:dyDescent="0.35">
      <c r="A9225" s="52">
        <f t="shared" si="446"/>
        <v>2016</v>
      </c>
      <c r="B9225" s="30">
        <f t="shared" si="447"/>
        <v>167</v>
      </c>
      <c r="C9225" s="4">
        <f t="shared" si="448"/>
        <v>25</v>
      </c>
      <c r="D9225" s="4" t="s">
        <v>820</v>
      </c>
      <c r="E9225" s="28">
        <v>650</v>
      </c>
      <c r="F9225" s="28">
        <v>401</v>
      </c>
      <c r="G9225" s="28">
        <v>8.6999999999999993</v>
      </c>
      <c r="H9225" s="28">
        <v>217</v>
      </c>
      <c r="I9225" s="28">
        <v>9</v>
      </c>
      <c r="J9225" s="28">
        <v>6.4999999999999997E-3</v>
      </c>
      <c r="AI9225"/>
      <c r="AJ9225"/>
    </row>
    <row r="9226" spans="1:36" ht="14.5" x14ac:dyDescent="0.35">
      <c r="A9226" s="52">
        <f t="shared" si="446"/>
        <v>2016</v>
      </c>
      <c r="B9226" s="30">
        <f t="shared" si="447"/>
        <v>167</v>
      </c>
      <c r="C9226" s="4">
        <f t="shared" si="448"/>
        <v>25</v>
      </c>
      <c r="D9226" s="4" t="s">
        <v>820</v>
      </c>
      <c r="E9226" s="28">
        <v>650</v>
      </c>
      <c r="F9226" s="28">
        <v>401</v>
      </c>
      <c r="G9226" s="28">
        <v>8.6999999999999993</v>
      </c>
      <c r="H9226" s="28">
        <v>217</v>
      </c>
      <c r="I9226" s="28">
        <v>10</v>
      </c>
      <c r="J9226" s="28">
        <v>1.5E-3</v>
      </c>
      <c r="AI9226"/>
      <c r="AJ9226"/>
    </row>
    <row r="9227" spans="1:36" ht="14.5" x14ac:dyDescent="0.35">
      <c r="A9227" s="52">
        <f t="shared" si="446"/>
        <v>2016</v>
      </c>
      <c r="B9227" s="30">
        <f t="shared" si="447"/>
        <v>167</v>
      </c>
      <c r="C9227" s="4">
        <f t="shared" si="448"/>
        <v>25</v>
      </c>
      <c r="D9227" s="4" t="s">
        <v>820</v>
      </c>
      <c r="E9227" s="28">
        <v>650</v>
      </c>
      <c r="F9227" s="28">
        <v>401</v>
      </c>
      <c r="G9227" s="28">
        <v>8.6999999999999993</v>
      </c>
      <c r="H9227" s="28">
        <v>217</v>
      </c>
      <c r="I9227" s="28">
        <v>10</v>
      </c>
      <c r="J9227" s="28">
        <v>2.3999999999999998E-3</v>
      </c>
      <c r="AI9227"/>
      <c r="AJ9227"/>
    </row>
    <row r="9228" spans="1:36" ht="14.5" x14ac:dyDescent="0.35">
      <c r="A9228" s="52">
        <f t="shared" si="446"/>
        <v>2016</v>
      </c>
      <c r="B9228" s="30">
        <f t="shared" si="447"/>
        <v>167</v>
      </c>
      <c r="C9228" s="4">
        <f t="shared" si="448"/>
        <v>25</v>
      </c>
      <c r="D9228" s="4" t="s">
        <v>820</v>
      </c>
      <c r="E9228" s="28">
        <v>650</v>
      </c>
      <c r="F9228" s="28">
        <v>401</v>
      </c>
      <c r="G9228" s="28">
        <v>8.6999999999999993</v>
      </c>
      <c r="H9228" s="28">
        <v>217</v>
      </c>
      <c r="I9228" s="28">
        <v>10</v>
      </c>
      <c r="J9228" s="28">
        <v>1.5E-3</v>
      </c>
      <c r="AI9228"/>
      <c r="AJ9228"/>
    </row>
    <row r="9229" spans="1:36" ht="14.5" x14ac:dyDescent="0.35">
      <c r="A9229" s="52">
        <f t="shared" si="446"/>
        <v>2016</v>
      </c>
      <c r="B9229" s="30">
        <f t="shared" si="447"/>
        <v>167</v>
      </c>
      <c r="C9229" s="4">
        <f t="shared" si="448"/>
        <v>25</v>
      </c>
      <c r="D9229" s="4" t="s">
        <v>820</v>
      </c>
      <c r="E9229" s="28">
        <v>650</v>
      </c>
      <c r="F9229" s="28">
        <v>401</v>
      </c>
      <c r="G9229" s="28">
        <v>8.6999999999999993</v>
      </c>
      <c r="H9229" s="28">
        <v>217</v>
      </c>
      <c r="I9229" s="28">
        <v>10</v>
      </c>
      <c r="J9229" s="28">
        <v>2.3E-3</v>
      </c>
      <c r="AI9229"/>
      <c r="AJ9229"/>
    </row>
    <row r="9230" spans="1:36" ht="14.5" x14ac:dyDescent="0.35">
      <c r="A9230" s="52">
        <f t="shared" si="446"/>
        <v>2016</v>
      </c>
      <c r="B9230" s="30">
        <f t="shared" si="447"/>
        <v>167</v>
      </c>
      <c r="C9230" s="4">
        <f t="shared" si="448"/>
        <v>25</v>
      </c>
      <c r="D9230" s="4" t="s">
        <v>820</v>
      </c>
      <c r="E9230" s="28">
        <v>651</v>
      </c>
      <c r="F9230" s="28">
        <v>401</v>
      </c>
      <c r="G9230" s="28">
        <v>8.6999999999999993</v>
      </c>
      <c r="H9230" s="28">
        <v>217</v>
      </c>
      <c r="I9230" s="28">
        <v>10</v>
      </c>
      <c r="J9230" s="28">
        <v>2.7000000000000001E-3</v>
      </c>
      <c r="AI9230"/>
      <c r="AJ9230"/>
    </row>
    <row r="9231" spans="1:36" ht="14.5" x14ac:dyDescent="0.35">
      <c r="A9231" s="52">
        <f t="shared" si="446"/>
        <v>2016</v>
      </c>
      <c r="B9231" s="30">
        <f t="shared" si="447"/>
        <v>167</v>
      </c>
      <c r="C9231" s="4">
        <f t="shared" si="448"/>
        <v>25</v>
      </c>
      <c r="D9231" s="4" t="s">
        <v>820</v>
      </c>
      <c r="E9231" s="28">
        <v>651</v>
      </c>
      <c r="F9231" s="28">
        <v>401</v>
      </c>
      <c r="G9231" s="28">
        <v>8.6999999999999993</v>
      </c>
      <c r="H9231" s="28">
        <v>217</v>
      </c>
      <c r="I9231" s="28">
        <v>10</v>
      </c>
      <c r="J9231" s="28">
        <v>3.3E-3</v>
      </c>
      <c r="AI9231"/>
      <c r="AJ9231"/>
    </row>
    <row r="9232" spans="1:36" ht="14.5" x14ac:dyDescent="0.35">
      <c r="A9232" s="52">
        <f t="shared" si="446"/>
        <v>2016</v>
      </c>
      <c r="B9232" s="30">
        <f t="shared" si="447"/>
        <v>167</v>
      </c>
      <c r="C9232" s="4">
        <f t="shared" si="448"/>
        <v>25</v>
      </c>
      <c r="D9232" s="4" t="s">
        <v>820</v>
      </c>
      <c r="E9232" s="28">
        <v>650</v>
      </c>
      <c r="F9232" s="28">
        <v>401</v>
      </c>
      <c r="G9232" s="28">
        <v>8.6999999999999993</v>
      </c>
      <c r="H9232" s="28">
        <v>217</v>
      </c>
      <c r="I9232" s="28">
        <v>11</v>
      </c>
      <c r="J9232" s="28">
        <v>2.8999999999999998E-3</v>
      </c>
      <c r="AI9232"/>
      <c r="AJ9232"/>
    </row>
    <row r="9233" spans="1:36" ht="14.5" x14ac:dyDescent="0.35">
      <c r="A9233" s="52">
        <f t="shared" si="446"/>
        <v>2016</v>
      </c>
      <c r="B9233" s="30">
        <f t="shared" si="447"/>
        <v>167</v>
      </c>
      <c r="C9233" s="4">
        <f t="shared" si="448"/>
        <v>25</v>
      </c>
      <c r="D9233" s="4" t="s">
        <v>820</v>
      </c>
      <c r="E9233" s="28">
        <v>650</v>
      </c>
      <c r="F9233" s="28">
        <v>401</v>
      </c>
      <c r="G9233" s="28">
        <v>8.6999999999999993</v>
      </c>
      <c r="H9233" s="28">
        <v>217</v>
      </c>
      <c r="I9233" s="28">
        <v>11</v>
      </c>
      <c r="J9233" s="28">
        <v>6.0000000000000001E-3</v>
      </c>
      <c r="AI9233"/>
      <c r="AJ9233"/>
    </row>
    <row r="9234" spans="1:36" ht="14.5" x14ac:dyDescent="0.35">
      <c r="A9234" s="52">
        <f t="shared" si="446"/>
        <v>2016</v>
      </c>
      <c r="B9234" s="30">
        <f t="shared" si="447"/>
        <v>167</v>
      </c>
      <c r="C9234" s="4">
        <f t="shared" si="448"/>
        <v>25</v>
      </c>
      <c r="D9234" s="4" t="s">
        <v>820</v>
      </c>
      <c r="E9234" s="28">
        <v>650</v>
      </c>
      <c r="F9234" s="28">
        <v>401</v>
      </c>
      <c r="G9234" s="28">
        <v>8.6999999999999993</v>
      </c>
      <c r="H9234" s="28">
        <v>217</v>
      </c>
      <c r="I9234" s="28">
        <v>11</v>
      </c>
      <c r="J9234" s="28">
        <v>2.2000000000000001E-3</v>
      </c>
      <c r="AI9234"/>
      <c r="AJ9234"/>
    </row>
    <row r="9235" spans="1:36" ht="14.5" x14ac:dyDescent="0.35">
      <c r="A9235" s="52">
        <f t="shared" si="446"/>
        <v>2016</v>
      </c>
      <c r="B9235" s="30">
        <f t="shared" si="447"/>
        <v>167</v>
      </c>
      <c r="C9235" s="4">
        <f t="shared" si="448"/>
        <v>25</v>
      </c>
      <c r="D9235" s="4" t="s">
        <v>820</v>
      </c>
      <c r="E9235" s="28">
        <v>650</v>
      </c>
      <c r="F9235" s="28">
        <v>401</v>
      </c>
      <c r="G9235" s="28">
        <v>8.6999999999999993</v>
      </c>
      <c r="H9235" s="28">
        <v>217</v>
      </c>
      <c r="I9235" s="28">
        <v>11</v>
      </c>
      <c r="J9235" s="28">
        <v>6.0000000000000001E-3</v>
      </c>
      <c r="AI9235"/>
      <c r="AJ9235"/>
    </row>
    <row r="9236" spans="1:36" ht="14.5" x14ac:dyDescent="0.35">
      <c r="A9236" s="52">
        <f t="shared" si="446"/>
        <v>2016</v>
      </c>
      <c r="B9236" s="30">
        <f t="shared" si="447"/>
        <v>167</v>
      </c>
      <c r="C9236" s="4">
        <f t="shared" si="448"/>
        <v>25</v>
      </c>
      <c r="D9236" s="4" t="s">
        <v>820</v>
      </c>
      <c r="E9236" s="28">
        <v>651</v>
      </c>
      <c r="F9236" s="28">
        <v>401</v>
      </c>
      <c r="G9236" s="28">
        <v>8.6999999999999993</v>
      </c>
      <c r="H9236" s="28">
        <v>217</v>
      </c>
      <c r="I9236" s="28">
        <v>11</v>
      </c>
      <c r="J9236" s="28">
        <v>3.0999999999999999E-3</v>
      </c>
      <c r="AI9236"/>
      <c r="AJ9236"/>
    </row>
    <row r="9237" spans="1:36" ht="14.5" x14ac:dyDescent="0.35">
      <c r="A9237" s="52">
        <f t="shared" si="446"/>
        <v>2016</v>
      </c>
      <c r="B9237" s="30">
        <f t="shared" si="447"/>
        <v>167</v>
      </c>
      <c r="C9237" s="4">
        <f t="shared" si="448"/>
        <v>25</v>
      </c>
      <c r="D9237" s="4" t="s">
        <v>820</v>
      </c>
      <c r="E9237" s="28">
        <v>650</v>
      </c>
      <c r="F9237" s="28">
        <v>401</v>
      </c>
      <c r="G9237" s="28">
        <v>8.6999999999999993</v>
      </c>
      <c r="H9237" s="28">
        <v>217</v>
      </c>
      <c r="I9237" s="28">
        <v>12</v>
      </c>
      <c r="J9237" s="28">
        <v>8.3999999999999995E-3</v>
      </c>
      <c r="AI9237"/>
      <c r="AJ9237"/>
    </row>
    <row r="9238" spans="1:36" ht="14.5" x14ac:dyDescent="0.35">
      <c r="A9238" s="52">
        <f t="shared" si="446"/>
        <v>2016</v>
      </c>
      <c r="B9238" s="30">
        <f t="shared" si="447"/>
        <v>167</v>
      </c>
      <c r="C9238" s="4">
        <f t="shared" si="448"/>
        <v>25</v>
      </c>
      <c r="D9238" s="4" t="s">
        <v>820</v>
      </c>
      <c r="E9238" s="28">
        <v>650</v>
      </c>
      <c r="F9238" s="28">
        <v>401</v>
      </c>
      <c r="G9238" s="28">
        <v>8.6999999999999993</v>
      </c>
      <c r="H9238" s="28">
        <v>217</v>
      </c>
      <c r="I9238" s="28">
        <v>12</v>
      </c>
      <c r="J9238" s="28">
        <v>6.7999999999999996E-3</v>
      </c>
      <c r="AI9238"/>
      <c r="AJ9238"/>
    </row>
    <row r="9239" spans="1:36" ht="14.5" x14ac:dyDescent="0.35">
      <c r="A9239" s="52">
        <f t="shared" si="446"/>
        <v>2016</v>
      </c>
      <c r="B9239" s="30">
        <f t="shared" si="447"/>
        <v>167</v>
      </c>
      <c r="C9239" s="4">
        <f t="shared" si="448"/>
        <v>25</v>
      </c>
      <c r="D9239" s="4" t="s">
        <v>820</v>
      </c>
      <c r="E9239" s="28">
        <v>650</v>
      </c>
      <c r="F9239" s="28">
        <v>401</v>
      </c>
      <c r="G9239" s="28">
        <v>8.6999999999999993</v>
      </c>
      <c r="H9239" s="28">
        <v>217</v>
      </c>
      <c r="I9239" s="28">
        <v>12</v>
      </c>
      <c r="J9239" s="28">
        <v>6.8999999999999999E-3</v>
      </c>
      <c r="AI9239"/>
      <c r="AJ9239"/>
    </row>
    <row r="9240" spans="1:36" ht="14.5" x14ac:dyDescent="0.35">
      <c r="A9240" s="52">
        <f t="shared" si="446"/>
        <v>2016</v>
      </c>
      <c r="B9240" s="30">
        <f t="shared" si="447"/>
        <v>167</v>
      </c>
      <c r="C9240" s="4">
        <f t="shared" si="448"/>
        <v>25</v>
      </c>
      <c r="D9240" s="4" t="s">
        <v>820</v>
      </c>
      <c r="E9240" s="28">
        <v>650</v>
      </c>
      <c r="F9240" s="28">
        <v>401</v>
      </c>
      <c r="G9240" s="28">
        <v>8.6999999999999993</v>
      </c>
      <c r="H9240" s="28">
        <v>217</v>
      </c>
      <c r="I9240" s="28">
        <v>12</v>
      </c>
      <c r="J9240" s="28">
        <v>6.4000000000000003E-3</v>
      </c>
      <c r="AI9240"/>
      <c r="AJ9240"/>
    </row>
    <row r="9241" spans="1:36" ht="14.5" x14ac:dyDescent="0.35">
      <c r="A9241" s="52">
        <f t="shared" si="446"/>
        <v>2016</v>
      </c>
      <c r="B9241" s="30">
        <f t="shared" si="447"/>
        <v>167</v>
      </c>
      <c r="C9241" s="4">
        <f t="shared" si="448"/>
        <v>25</v>
      </c>
      <c r="D9241" s="4" t="s">
        <v>820</v>
      </c>
      <c r="E9241" s="28">
        <v>650</v>
      </c>
      <c r="F9241" s="28">
        <v>401</v>
      </c>
      <c r="G9241" s="28">
        <v>8.6999999999999993</v>
      </c>
      <c r="H9241" s="28">
        <v>217</v>
      </c>
      <c r="I9241" s="28">
        <v>12</v>
      </c>
      <c r="J9241" s="28">
        <v>4.0000000000000001E-3</v>
      </c>
      <c r="AI9241"/>
      <c r="AJ9241"/>
    </row>
    <row r="9242" spans="1:36" ht="14.5" x14ac:dyDescent="0.35">
      <c r="A9242" s="52">
        <f t="shared" si="446"/>
        <v>2016</v>
      </c>
      <c r="B9242" s="30">
        <f t="shared" si="447"/>
        <v>167</v>
      </c>
      <c r="C9242" s="4">
        <f t="shared" si="448"/>
        <v>25</v>
      </c>
      <c r="D9242" s="4" t="s">
        <v>820</v>
      </c>
      <c r="E9242" s="28">
        <v>651</v>
      </c>
      <c r="F9242" s="28">
        <v>401</v>
      </c>
      <c r="G9242" s="28">
        <v>8.6999999999999993</v>
      </c>
      <c r="H9242" s="28">
        <v>217</v>
      </c>
      <c r="I9242" s="28">
        <v>12</v>
      </c>
      <c r="J9242" s="28">
        <v>8.0000000000000002E-3</v>
      </c>
      <c r="AI9242"/>
      <c r="AJ9242"/>
    </row>
    <row r="9243" spans="1:36" ht="14.5" x14ac:dyDescent="0.35">
      <c r="A9243" s="52">
        <f t="shared" si="446"/>
        <v>2016</v>
      </c>
      <c r="B9243" s="30">
        <f t="shared" si="447"/>
        <v>167</v>
      </c>
      <c r="C9243" s="4">
        <f t="shared" si="448"/>
        <v>25</v>
      </c>
      <c r="D9243" s="4" t="s">
        <v>820</v>
      </c>
      <c r="E9243" s="28">
        <v>651</v>
      </c>
      <c r="F9243" s="28">
        <v>401</v>
      </c>
      <c r="G9243" s="28">
        <v>8.6999999999999993</v>
      </c>
      <c r="H9243" s="28">
        <v>217</v>
      </c>
      <c r="I9243" s="28">
        <v>12</v>
      </c>
      <c r="J9243" s="28">
        <v>3.0999999999999999E-3</v>
      </c>
      <c r="AI9243"/>
      <c r="AJ9243"/>
    </row>
    <row r="9244" spans="1:36" ht="14.5" x14ac:dyDescent="0.35">
      <c r="A9244" s="52">
        <f t="shared" si="446"/>
        <v>2016</v>
      </c>
      <c r="B9244" s="30">
        <f t="shared" si="447"/>
        <v>167</v>
      </c>
      <c r="C9244" s="4">
        <f t="shared" si="448"/>
        <v>25</v>
      </c>
      <c r="D9244" s="4" t="s">
        <v>820</v>
      </c>
      <c r="E9244" s="28">
        <v>651</v>
      </c>
      <c r="F9244" s="28">
        <v>401</v>
      </c>
      <c r="G9244" s="28">
        <v>8.6999999999999993</v>
      </c>
      <c r="H9244" s="28">
        <v>217</v>
      </c>
      <c r="I9244" s="28">
        <v>12</v>
      </c>
      <c r="J9244" s="28">
        <v>5.5999999999999999E-3</v>
      </c>
      <c r="AI9244"/>
      <c r="AJ9244"/>
    </row>
    <row r="9245" spans="1:36" ht="14.5" x14ac:dyDescent="0.35">
      <c r="A9245" s="52">
        <f t="shared" si="446"/>
        <v>2016</v>
      </c>
      <c r="B9245" s="30">
        <f t="shared" si="447"/>
        <v>167</v>
      </c>
      <c r="C9245" s="4">
        <f t="shared" si="448"/>
        <v>25</v>
      </c>
      <c r="D9245" s="4" t="s">
        <v>820</v>
      </c>
      <c r="E9245" s="28">
        <v>651</v>
      </c>
      <c r="F9245" s="28">
        <v>401</v>
      </c>
      <c r="G9245" s="28">
        <v>8.6999999999999993</v>
      </c>
      <c r="H9245" s="28">
        <v>217</v>
      </c>
      <c r="I9245" s="28">
        <v>12</v>
      </c>
      <c r="J9245" s="28">
        <v>8.0000000000000002E-3</v>
      </c>
      <c r="AI9245"/>
      <c r="AJ9245"/>
    </row>
    <row r="9246" spans="1:36" ht="14.5" x14ac:dyDescent="0.35">
      <c r="A9246" s="52">
        <f t="shared" si="446"/>
        <v>2016</v>
      </c>
      <c r="B9246" s="30">
        <f t="shared" si="447"/>
        <v>167</v>
      </c>
      <c r="C9246" s="4">
        <f t="shared" si="448"/>
        <v>25</v>
      </c>
      <c r="D9246" s="4" t="s">
        <v>820</v>
      </c>
      <c r="E9246" s="28">
        <v>651</v>
      </c>
      <c r="F9246" s="28">
        <v>401</v>
      </c>
      <c r="G9246" s="28">
        <v>8.6999999999999993</v>
      </c>
      <c r="H9246" s="28">
        <v>217</v>
      </c>
      <c r="I9246" s="28">
        <v>12</v>
      </c>
      <c r="J9246" s="28">
        <v>8.9999999999999993E-3</v>
      </c>
      <c r="AI9246"/>
      <c r="AJ9246"/>
    </row>
    <row r="9247" spans="1:36" ht="14.5" x14ac:dyDescent="0.35">
      <c r="A9247" s="52">
        <f t="shared" si="446"/>
        <v>2016</v>
      </c>
      <c r="B9247" s="30">
        <f t="shared" si="447"/>
        <v>167</v>
      </c>
      <c r="C9247" s="4">
        <f t="shared" si="448"/>
        <v>25</v>
      </c>
      <c r="D9247" s="4" t="s">
        <v>820</v>
      </c>
      <c r="E9247" s="28">
        <v>650</v>
      </c>
      <c r="F9247" s="28">
        <v>401</v>
      </c>
      <c r="G9247" s="28">
        <v>8.6999999999999993</v>
      </c>
      <c r="H9247" s="28">
        <v>217</v>
      </c>
      <c r="I9247" s="28">
        <v>13</v>
      </c>
      <c r="J9247" s="28">
        <v>9.4000000000000004E-3</v>
      </c>
      <c r="AI9247"/>
      <c r="AJ9247"/>
    </row>
    <row r="9248" spans="1:36" ht="14.5" x14ac:dyDescent="0.35">
      <c r="A9248" s="52">
        <f t="shared" si="446"/>
        <v>2016</v>
      </c>
      <c r="B9248" s="30">
        <f t="shared" si="447"/>
        <v>167</v>
      </c>
      <c r="C9248" s="4">
        <f t="shared" si="448"/>
        <v>25</v>
      </c>
      <c r="D9248" s="4" t="s">
        <v>820</v>
      </c>
      <c r="E9248" s="28">
        <v>650</v>
      </c>
      <c r="F9248" s="28">
        <v>401</v>
      </c>
      <c r="G9248" s="28">
        <v>8.6999999999999993</v>
      </c>
      <c r="H9248" s="28">
        <v>217</v>
      </c>
      <c r="I9248" s="28">
        <v>13</v>
      </c>
      <c r="J9248" s="28">
        <v>7.3000000000000001E-3</v>
      </c>
      <c r="AI9248"/>
      <c r="AJ9248"/>
    </row>
    <row r="9249" spans="1:36" ht="14.5" x14ac:dyDescent="0.35">
      <c r="A9249" s="52">
        <f t="shared" si="446"/>
        <v>2016</v>
      </c>
      <c r="B9249" s="30">
        <f t="shared" si="447"/>
        <v>167</v>
      </c>
      <c r="C9249" s="4">
        <f t="shared" si="448"/>
        <v>25</v>
      </c>
      <c r="D9249" s="4" t="s">
        <v>820</v>
      </c>
      <c r="E9249" s="28">
        <v>650</v>
      </c>
      <c r="F9249" s="28">
        <v>401</v>
      </c>
      <c r="G9249" s="28">
        <v>8.6999999999999993</v>
      </c>
      <c r="H9249" s="28">
        <v>217</v>
      </c>
      <c r="I9249" s="28">
        <v>13</v>
      </c>
      <c r="J9249" s="28">
        <v>8.8999999999999999E-3</v>
      </c>
      <c r="AI9249"/>
      <c r="AJ9249"/>
    </row>
    <row r="9250" spans="1:36" ht="14.5" x14ac:dyDescent="0.35">
      <c r="A9250" s="52">
        <f t="shared" si="446"/>
        <v>2016</v>
      </c>
      <c r="B9250" s="30">
        <f t="shared" si="447"/>
        <v>167</v>
      </c>
      <c r="C9250" s="4">
        <f t="shared" si="448"/>
        <v>25</v>
      </c>
      <c r="D9250" s="4" t="s">
        <v>820</v>
      </c>
      <c r="E9250" s="28">
        <v>650</v>
      </c>
      <c r="F9250" s="28">
        <v>401</v>
      </c>
      <c r="G9250" s="28">
        <v>8.6999999999999993</v>
      </c>
      <c r="H9250" s="28">
        <v>217</v>
      </c>
      <c r="I9250" s="28">
        <v>13</v>
      </c>
      <c r="J9250" s="28">
        <v>7.7999999999999996E-3</v>
      </c>
      <c r="AI9250"/>
      <c r="AJ9250"/>
    </row>
    <row r="9251" spans="1:36" ht="14.5" x14ac:dyDescent="0.35">
      <c r="A9251" s="52">
        <f t="shared" si="446"/>
        <v>2016</v>
      </c>
      <c r="B9251" s="30">
        <f t="shared" si="447"/>
        <v>167</v>
      </c>
      <c r="C9251" s="4">
        <f t="shared" si="448"/>
        <v>25</v>
      </c>
      <c r="D9251" s="4" t="s">
        <v>820</v>
      </c>
      <c r="E9251" s="28">
        <v>650</v>
      </c>
      <c r="F9251" s="28">
        <v>401</v>
      </c>
      <c r="G9251" s="28">
        <v>8.6999999999999993</v>
      </c>
      <c r="H9251" s="28">
        <v>217</v>
      </c>
      <c r="I9251" s="28">
        <v>13</v>
      </c>
      <c r="J9251" s="28">
        <v>1.0999999999999999E-2</v>
      </c>
      <c r="AI9251"/>
      <c r="AJ9251"/>
    </row>
    <row r="9252" spans="1:36" ht="14.5" x14ac:dyDescent="0.35">
      <c r="A9252" s="52">
        <f t="shared" si="446"/>
        <v>2016</v>
      </c>
      <c r="B9252" s="30">
        <f t="shared" si="447"/>
        <v>167</v>
      </c>
      <c r="C9252" s="4">
        <f t="shared" si="448"/>
        <v>25</v>
      </c>
      <c r="D9252" s="4" t="s">
        <v>820</v>
      </c>
      <c r="E9252" s="28">
        <v>651</v>
      </c>
      <c r="F9252" s="28">
        <v>401</v>
      </c>
      <c r="G9252" s="28">
        <v>8.6999999999999993</v>
      </c>
      <c r="H9252" s="28">
        <v>217</v>
      </c>
      <c r="I9252" s="28">
        <v>13</v>
      </c>
      <c r="J9252" s="28">
        <v>6.6E-3</v>
      </c>
      <c r="AI9252"/>
      <c r="AJ9252"/>
    </row>
    <row r="9253" spans="1:36" ht="14.5" x14ac:dyDescent="0.35">
      <c r="A9253" s="52">
        <f t="shared" si="446"/>
        <v>2016</v>
      </c>
      <c r="B9253" s="30">
        <f t="shared" si="447"/>
        <v>167</v>
      </c>
      <c r="C9253" s="4">
        <f t="shared" si="448"/>
        <v>25</v>
      </c>
      <c r="D9253" s="4" t="s">
        <v>820</v>
      </c>
      <c r="E9253" s="28">
        <v>651</v>
      </c>
      <c r="F9253" s="28">
        <v>401</v>
      </c>
      <c r="G9253" s="28">
        <v>8.6999999999999993</v>
      </c>
      <c r="H9253" s="28">
        <v>217</v>
      </c>
      <c r="I9253" s="28">
        <v>13</v>
      </c>
      <c r="J9253" s="28">
        <v>1.12E-2</v>
      </c>
      <c r="AI9253"/>
      <c r="AJ9253"/>
    </row>
    <row r="9254" spans="1:36" ht="14.5" x14ac:dyDescent="0.35">
      <c r="A9254" s="52">
        <f t="shared" si="446"/>
        <v>2016</v>
      </c>
      <c r="B9254" s="30">
        <f t="shared" si="447"/>
        <v>167</v>
      </c>
      <c r="C9254" s="4">
        <f t="shared" si="448"/>
        <v>25</v>
      </c>
      <c r="D9254" s="4" t="s">
        <v>820</v>
      </c>
      <c r="E9254" s="28">
        <v>651</v>
      </c>
      <c r="F9254" s="28">
        <v>401</v>
      </c>
      <c r="G9254" s="28">
        <v>8.6999999999999993</v>
      </c>
      <c r="H9254" s="28">
        <v>217</v>
      </c>
      <c r="I9254" s="28">
        <v>13</v>
      </c>
      <c r="J9254" s="28">
        <v>8.0999999999999996E-3</v>
      </c>
      <c r="AI9254"/>
      <c r="AJ9254"/>
    </row>
    <row r="9255" spans="1:36" ht="14.5" x14ac:dyDescent="0.35">
      <c r="A9255" s="52">
        <f t="shared" si="446"/>
        <v>2016</v>
      </c>
      <c r="B9255" s="30">
        <f t="shared" si="447"/>
        <v>167</v>
      </c>
      <c r="C9255" s="4">
        <f t="shared" si="448"/>
        <v>25</v>
      </c>
      <c r="D9255" s="4" t="s">
        <v>820</v>
      </c>
      <c r="E9255" s="28">
        <v>651</v>
      </c>
      <c r="F9255" s="28">
        <v>401</v>
      </c>
      <c r="G9255" s="28">
        <v>8.6999999999999993</v>
      </c>
      <c r="H9255" s="28">
        <v>217</v>
      </c>
      <c r="I9255" s="28">
        <v>13</v>
      </c>
      <c r="J9255" s="28">
        <v>1.17E-2</v>
      </c>
      <c r="AI9255"/>
      <c r="AJ9255"/>
    </row>
    <row r="9256" spans="1:36" ht="14.5" x14ac:dyDescent="0.35">
      <c r="A9256" s="52">
        <f t="shared" si="446"/>
        <v>2016</v>
      </c>
      <c r="B9256" s="30">
        <f t="shared" si="447"/>
        <v>167</v>
      </c>
      <c r="C9256" s="4">
        <f t="shared" si="448"/>
        <v>25</v>
      </c>
      <c r="D9256" s="4" t="s">
        <v>820</v>
      </c>
      <c r="E9256" s="28">
        <v>651</v>
      </c>
      <c r="F9256" s="28">
        <v>401</v>
      </c>
      <c r="G9256" s="28">
        <v>8.6999999999999993</v>
      </c>
      <c r="H9256" s="28">
        <v>217</v>
      </c>
      <c r="I9256" s="28">
        <v>13</v>
      </c>
      <c r="J9256" s="28">
        <v>1.6500000000000001E-2</v>
      </c>
      <c r="AI9256"/>
      <c r="AJ9256"/>
    </row>
    <row r="9257" spans="1:36" ht="14.5" x14ac:dyDescent="0.35">
      <c r="A9257" s="52">
        <f t="shared" si="446"/>
        <v>2016</v>
      </c>
      <c r="B9257" s="30">
        <f t="shared" si="447"/>
        <v>167</v>
      </c>
      <c r="C9257" s="4">
        <f t="shared" si="448"/>
        <v>25</v>
      </c>
      <c r="D9257" s="4" t="s">
        <v>820</v>
      </c>
      <c r="E9257" s="28">
        <v>651</v>
      </c>
      <c r="F9257" s="28">
        <v>401</v>
      </c>
      <c r="G9257" s="28">
        <v>8.6999999999999993</v>
      </c>
      <c r="H9257" s="28">
        <v>217</v>
      </c>
      <c r="I9257" s="28">
        <v>13</v>
      </c>
      <c r="J9257" s="28">
        <v>1.0800000000000001E-2</v>
      </c>
      <c r="AI9257"/>
      <c r="AJ9257"/>
    </row>
    <row r="9258" spans="1:36" ht="14.5" x14ac:dyDescent="0.35">
      <c r="A9258" s="52">
        <f t="shared" si="446"/>
        <v>2016</v>
      </c>
      <c r="B9258" s="30">
        <f t="shared" si="447"/>
        <v>167</v>
      </c>
      <c r="C9258" s="4">
        <f t="shared" si="448"/>
        <v>25</v>
      </c>
      <c r="D9258" s="4" t="s">
        <v>820</v>
      </c>
      <c r="E9258" s="28">
        <v>651</v>
      </c>
      <c r="F9258" s="28">
        <v>401</v>
      </c>
      <c r="G9258" s="28">
        <v>8.6999999999999993</v>
      </c>
      <c r="H9258" s="28">
        <v>217</v>
      </c>
      <c r="I9258" s="28">
        <v>13</v>
      </c>
      <c r="J9258" s="28">
        <v>8.0999999999999996E-3</v>
      </c>
      <c r="AI9258"/>
      <c r="AJ9258"/>
    </row>
    <row r="9259" spans="1:36" ht="14.5" x14ac:dyDescent="0.35">
      <c r="A9259" s="52">
        <f t="shared" si="446"/>
        <v>2016</v>
      </c>
      <c r="B9259" s="30">
        <f t="shared" si="447"/>
        <v>167</v>
      </c>
      <c r="C9259" s="4">
        <f t="shared" si="448"/>
        <v>25</v>
      </c>
      <c r="D9259" s="4" t="s">
        <v>820</v>
      </c>
      <c r="E9259" s="28">
        <v>651</v>
      </c>
      <c r="F9259" s="28">
        <v>401</v>
      </c>
      <c r="G9259" s="28">
        <v>8.6999999999999993</v>
      </c>
      <c r="H9259" s="28">
        <v>217</v>
      </c>
      <c r="I9259" s="28">
        <v>13</v>
      </c>
      <c r="J9259" s="28">
        <v>8.8999999999999999E-3</v>
      </c>
      <c r="AI9259"/>
      <c r="AJ9259"/>
    </row>
    <row r="9260" spans="1:36" ht="14.5" x14ac:dyDescent="0.35">
      <c r="A9260" s="52">
        <f t="shared" si="446"/>
        <v>2016</v>
      </c>
      <c r="B9260" s="30">
        <f t="shared" si="447"/>
        <v>167</v>
      </c>
      <c r="C9260" s="4">
        <f t="shared" si="448"/>
        <v>25</v>
      </c>
      <c r="D9260" s="4" t="s">
        <v>820</v>
      </c>
      <c r="E9260" s="28">
        <v>650</v>
      </c>
      <c r="F9260" s="28">
        <v>401</v>
      </c>
      <c r="G9260" s="28">
        <v>8.6999999999999993</v>
      </c>
      <c r="H9260" s="28">
        <v>217</v>
      </c>
      <c r="I9260" s="28">
        <v>14</v>
      </c>
      <c r="J9260" s="28">
        <v>1.6199999999999999E-2</v>
      </c>
      <c r="AI9260"/>
      <c r="AJ9260"/>
    </row>
    <row r="9261" spans="1:36" ht="14.5" x14ac:dyDescent="0.35">
      <c r="A9261" s="52">
        <f t="shared" si="446"/>
        <v>2016</v>
      </c>
      <c r="B9261" s="30">
        <f t="shared" si="447"/>
        <v>167</v>
      </c>
      <c r="C9261" s="4">
        <f t="shared" si="448"/>
        <v>25</v>
      </c>
      <c r="D9261" s="4" t="s">
        <v>820</v>
      </c>
      <c r="E9261" s="28">
        <v>650</v>
      </c>
      <c r="F9261" s="28">
        <v>401</v>
      </c>
      <c r="G9261" s="28">
        <v>8.6999999999999993</v>
      </c>
      <c r="H9261" s="28">
        <v>217</v>
      </c>
      <c r="I9261" s="28">
        <v>14</v>
      </c>
      <c r="J9261" s="28">
        <v>9.7000000000000003E-3</v>
      </c>
      <c r="AI9261"/>
      <c r="AJ9261"/>
    </row>
    <row r="9262" spans="1:36" ht="14.5" x14ac:dyDescent="0.35">
      <c r="A9262" s="52">
        <f t="shared" si="446"/>
        <v>2016</v>
      </c>
      <c r="B9262" s="30">
        <f t="shared" si="447"/>
        <v>167</v>
      </c>
      <c r="C9262" s="4">
        <f t="shared" si="448"/>
        <v>25</v>
      </c>
      <c r="D9262" s="4" t="s">
        <v>820</v>
      </c>
      <c r="E9262" s="28">
        <v>650</v>
      </c>
      <c r="F9262" s="28">
        <v>401</v>
      </c>
      <c r="G9262" s="28">
        <v>8.6999999999999993</v>
      </c>
      <c r="H9262" s="28">
        <v>217</v>
      </c>
      <c r="I9262" s="28">
        <v>14</v>
      </c>
      <c r="J9262" s="28">
        <v>9.5999999999999992E-3</v>
      </c>
      <c r="AI9262"/>
      <c r="AJ9262"/>
    </row>
    <row r="9263" spans="1:36" ht="14.5" x14ac:dyDescent="0.35">
      <c r="A9263" s="52">
        <f t="shared" si="446"/>
        <v>2016</v>
      </c>
      <c r="B9263" s="30">
        <f t="shared" si="447"/>
        <v>167</v>
      </c>
      <c r="C9263" s="4">
        <f t="shared" si="448"/>
        <v>25</v>
      </c>
      <c r="D9263" s="4" t="s">
        <v>820</v>
      </c>
      <c r="E9263" s="28">
        <v>650</v>
      </c>
      <c r="F9263" s="28">
        <v>401</v>
      </c>
      <c r="G9263" s="28">
        <v>8.6999999999999993</v>
      </c>
      <c r="H9263" s="28">
        <v>217</v>
      </c>
      <c r="I9263" s="28">
        <v>14</v>
      </c>
      <c r="J9263" s="28">
        <v>1.17E-2</v>
      </c>
      <c r="AI9263"/>
      <c r="AJ9263"/>
    </row>
    <row r="9264" spans="1:36" ht="14.5" x14ac:dyDescent="0.35">
      <c r="A9264" s="52">
        <f t="shared" si="446"/>
        <v>2016</v>
      </c>
      <c r="B9264" s="30">
        <f t="shared" si="447"/>
        <v>167</v>
      </c>
      <c r="C9264" s="4">
        <f t="shared" si="448"/>
        <v>25</v>
      </c>
      <c r="D9264" s="4" t="s">
        <v>820</v>
      </c>
      <c r="E9264" s="28">
        <v>650</v>
      </c>
      <c r="F9264" s="28">
        <v>401</v>
      </c>
      <c r="G9264" s="28">
        <v>8.6999999999999993</v>
      </c>
      <c r="H9264" s="28">
        <v>217</v>
      </c>
      <c r="I9264" s="28">
        <v>14</v>
      </c>
      <c r="J9264" s="28">
        <v>1.0200000000000001E-2</v>
      </c>
      <c r="AI9264"/>
      <c r="AJ9264"/>
    </row>
    <row r="9265" spans="1:36" ht="14.5" x14ac:dyDescent="0.35">
      <c r="A9265" s="52">
        <f t="shared" si="446"/>
        <v>2016</v>
      </c>
      <c r="B9265" s="30">
        <f t="shared" si="447"/>
        <v>167</v>
      </c>
      <c r="C9265" s="4">
        <f t="shared" si="448"/>
        <v>25</v>
      </c>
      <c r="D9265" s="4" t="s">
        <v>820</v>
      </c>
      <c r="E9265" s="28">
        <v>650</v>
      </c>
      <c r="F9265" s="28">
        <v>401</v>
      </c>
      <c r="G9265" s="28">
        <v>8.6999999999999993</v>
      </c>
      <c r="H9265" s="28">
        <v>217</v>
      </c>
      <c r="I9265" s="28">
        <v>14</v>
      </c>
      <c r="J9265" s="28">
        <v>1.04E-2</v>
      </c>
      <c r="AI9265"/>
      <c r="AJ9265"/>
    </row>
    <row r="9266" spans="1:36" ht="14.5" x14ac:dyDescent="0.35">
      <c r="A9266" s="52">
        <f t="shared" si="446"/>
        <v>2016</v>
      </c>
      <c r="B9266" s="30">
        <f t="shared" si="447"/>
        <v>167</v>
      </c>
      <c r="C9266" s="4">
        <f t="shared" si="448"/>
        <v>25</v>
      </c>
      <c r="D9266" s="4" t="s">
        <v>820</v>
      </c>
      <c r="E9266" s="28">
        <v>650</v>
      </c>
      <c r="F9266" s="28">
        <v>401</v>
      </c>
      <c r="G9266" s="28">
        <v>8.6999999999999993</v>
      </c>
      <c r="H9266" s="28">
        <v>217</v>
      </c>
      <c r="I9266" s="28">
        <v>14</v>
      </c>
      <c r="J9266" s="28">
        <v>1.3299999999999999E-2</v>
      </c>
      <c r="AI9266"/>
      <c r="AJ9266"/>
    </row>
    <row r="9267" spans="1:36" ht="14.5" x14ac:dyDescent="0.35">
      <c r="A9267" s="52">
        <f t="shared" si="446"/>
        <v>2016</v>
      </c>
      <c r="B9267" s="30">
        <f t="shared" si="447"/>
        <v>167</v>
      </c>
      <c r="C9267" s="4">
        <f t="shared" si="448"/>
        <v>25</v>
      </c>
      <c r="D9267" s="4" t="s">
        <v>820</v>
      </c>
      <c r="E9267" s="28">
        <v>650</v>
      </c>
      <c r="F9267" s="28">
        <v>401</v>
      </c>
      <c r="G9267" s="28">
        <v>8.6999999999999993</v>
      </c>
      <c r="H9267" s="28">
        <v>217</v>
      </c>
      <c r="I9267" s="28">
        <v>14</v>
      </c>
      <c r="J9267" s="28">
        <v>9.2999999999999992E-3</v>
      </c>
      <c r="AI9267"/>
      <c r="AJ9267"/>
    </row>
    <row r="9268" spans="1:36" ht="14.5" x14ac:dyDescent="0.35">
      <c r="A9268" s="52">
        <f t="shared" si="446"/>
        <v>2016</v>
      </c>
      <c r="B9268" s="30">
        <f t="shared" si="447"/>
        <v>167</v>
      </c>
      <c r="C9268" s="4">
        <f t="shared" si="448"/>
        <v>25</v>
      </c>
      <c r="D9268" s="4" t="s">
        <v>820</v>
      </c>
      <c r="E9268" s="28">
        <v>651</v>
      </c>
      <c r="F9268" s="28">
        <v>401</v>
      </c>
      <c r="G9268" s="28">
        <v>8.6999999999999993</v>
      </c>
      <c r="H9268" s="28">
        <v>217</v>
      </c>
      <c r="I9268" s="28">
        <v>14</v>
      </c>
      <c r="J9268" s="28">
        <v>1.2699999999999999E-2</v>
      </c>
      <c r="AI9268"/>
      <c r="AJ9268"/>
    </row>
    <row r="9269" spans="1:36" ht="14.5" x14ac:dyDescent="0.35">
      <c r="A9269" s="52">
        <f t="shared" si="446"/>
        <v>2016</v>
      </c>
      <c r="B9269" s="30">
        <f t="shared" si="447"/>
        <v>167</v>
      </c>
      <c r="C9269" s="4">
        <f t="shared" si="448"/>
        <v>25</v>
      </c>
      <c r="D9269" s="4" t="s">
        <v>820</v>
      </c>
      <c r="E9269" s="28">
        <v>651</v>
      </c>
      <c r="F9269" s="28">
        <v>401</v>
      </c>
      <c r="G9269" s="28">
        <v>8.6999999999999993</v>
      </c>
      <c r="H9269" s="28">
        <v>217</v>
      </c>
      <c r="I9269" s="28">
        <v>14</v>
      </c>
      <c r="J9269" s="28">
        <v>1.01E-2</v>
      </c>
      <c r="AI9269"/>
      <c r="AJ9269"/>
    </row>
    <row r="9270" spans="1:36" ht="14.5" x14ac:dyDescent="0.35">
      <c r="A9270" s="52">
        <f t="shared" si="446"/>
        <v>2016</v>
      </c>
      <c r="B9270" s="30">
        <f t="shared" si="447"/>
        <v>167</v>
      </c>
      <c r="C9270" s="4">
        <f t="shared" si="448"/>
        <v>25</v>
      </c>
      <c r="D9270" s="4" t="s">
        <v>820</v>
      </c>
      <c r="E9270" s="28">
        <v>651</v>
      </c>
      <c r="F9270" s="28">
        <v>401</v>
      </c>
      <c r="G9270" s="28">
        <v>8.6999999999999993</v>
      </c>
      <c r="H9270" s="28">
        <v>217</v>
      </c>
      <c r="I9270" s="28">
        <v>14</v>
      </c>
      <c r="J9270" s="28">
        <v>1.21E-2</v>
      </c>
      <c r="AI9270"/>
      <c r="AJ9270"/>
    </row>
    <row r="9271" spans="1:36" ht="14.5" x14ac:dyDescent="0.35">
      <c r="A9271" s="52">
        <f t="shared" si="446"/>
        <v>2016</v>
      </c>
      <c r="B9271" s="30">
        <f t="shared" si="447"/>
        <v>167</v>
      </c>
      <c r="C9271" s="4">
        <f t="shared" si="448"/>
        <v>25</v>
      </c>
      <c r="D9271" s="4" t="s">
        <v>820</v>
      </c>
      <c r="E9271" s="28">
        <v>651</v>
      </c>
      <c r="F9271" s="28">
        <v>401</v>
      </c>
      <c r="G9271" s="28">
        <v>8.6999999999999993</v>
      </c>
      <c r="H9271" s="28">
        <v>217</v>
      </c>
      <c r="I9271" s="28">
        <v>14</v>
      </c>
      <c r="J9271" s="28">
        <v>1.21E-2</v>
      </c>
      <c r="AI9271"/>
      <c r="AJ9271"/>
    </row>
    <row r="9272" spans="1:36" ht="14.5" x14ac:dyDescent="0.35">
      <c r="A9272" s="52">
        <f t="shared" si="446"/>
        <v>2016</v>
      </c>
      <c r="B9272" s="30">
        <f t="shared" si="447"/>
        <v>167</v>
      </c>
      <c r="C9272" s="4">
        <f t="shared" si="448"/>
        <v>25</v>
      </c>
      <c r="D9272" s="4" t="s">
        <v>820</v>
      </c>
      <c r="E9272" s="28">
        <v>651</v>
      </c>
      <c r="F9272" s="28">
        <v>401</v>
      </c>
      <c r="G9272" s="28">
        <v>8.6999999999999993</v>
      </c>
      <c r="H9272" s="28">
        <v>217</v>
      </c>
      <c r="I9272" s="28">
        <v>14</v>
      </c>
      <c r="J9272" s="28">
        <v>1.38E-2</v>
      </c>
      <c r="AI9272"/>
      <c r="AJ9272"/>
    </row>
    <row r="9273" spans="1:36" ht="14.5" x14ac:dyDescent="0.35">
      <c r="A9273" s="52">
        <f t="shared" si="446"/>
        <v>2016</v>
      </c>
      <c r="B9273" s="30">
        <f t="shared" si="447"/>
        <v>167</v>
      </c>
      <c r="C9273" s="4">
        <f t="shared" si="448"/>
        <v>25</v>
      </c>
      <c r="D9273" s="4" t="s">
        <v>820</v>
      </c>
      <c r="E9273" s="28">
        <v>651</v>
      </c>
      <c r="F9273" s="28">
        <v>401</v>
      </c>
      <c r="G9273" s="28">
        <v>8.6999999999999993</v>
      </c>
      <c r="H9273" s="28">
        <v>217</v>
      </c>
      <c r="I9273" s="28">
        <v>14</v>
      </c>
      <c r="J9273" s="28">
        <v>1.24E-2</v>
      </c>
      <c r="AI9273"/>
      <c r="AJ9273"/>
    </row>
    <row r="9274" spans="1:36" ht="14.5" x14ac:dyDescent="0.35">
      <c r="A9274" s="52">
        <f t="shared" si="446"/>
        <v>2016</v>
      </c>
      <c r="B9274" s="30">
        <f t="shared" si="447"/>
        <v>167</v>
      </c>
      <c r="C9274" s="4">
        <f t="shared" si="448"/>
        <v>25</v>
      </c>
      <c r="D9274" s="4" t="s">
        <v>820</v>
      </c>
      <c r="E9274" s="28">
        <v>651</v>
      </c>
      <c r="F9274" s="28">
        <v>401</v>
      </c>
      <c r="G9274" s="28">
        <v>8.6999999999999993</v>
      </c>
      <c r="H9274" s="28">
        <v>217</v>
      </c>
      <c r="I9274" s="28">
        <v>14</v>
      </c>
      <c r="J9274" s="28">
        <v>1.2E-2</v>
      </c>
      <c r="AI9274"/>
      <c r="AJ9274"/>
    </row>
    <row r="9275" spans="1:36" ht="14.5" x14ac:dyDescent="0.35">
      <c r="A9275" s="52">
        <f t="shared" si="446"/>
        <v>2016</v>
      </c>
      <c r="B9275" s="30">
        <f t="shared" si="447"/>
        <v>167</v>
      </c>
      <c r="C9275" s="4">
        <f t="shared" si="448"/>
        <v>25</v>
      </c>
      <c r="D9275" s="4" t="s">
        <v>820</v>
      </c>
      <c r="E9275" s="28">
        <v>651</v>
      </c>
      <c r="F9275" s="28">
        <v>401</v>
      </c>
      <c r="G9275" s="28">
        <v>8.6999999999999993</v>
      </c>
      <c r="H9275" s="28">
        <v>217</v>
      </c>
      <c r="I9275" s="28">
        <v>14</v>
      </c>
      <c r="J9275" s="28">
        <v>1.4800000000000001E-2</v>
      </c>
      <c r="AI9275"/>
      <c r="AJ9275"/>
    </row>
    <row r="9276" spans="1:36" ht="14.5" x14ac:dyDescent="0.35">
      <c r="A9276" s="52">
        <f t="shared" si="446"/>
        <v>2016</v>
      </c>
      <c r="B9276" s="30">
        <f t="shared" si="447"/>
        <v>167</v>
      </c>
      <c r="C9276" s="4">
        <f t="shared" si="448"/>
        <v>25</v>
      </c>
      <c r="D9276" s="4" t="s">
        <v>820</v>
      </c>
      <c r="E9276" s="28">
        <v>651</v>
      </c>
      <c r="F9276" s="28">
        <v>401</v>
      </c>
      <c r="G9276" s="28">
        <v>8.6999999999999993</v>
      </c>
      <c r="H9276" s="28">
        <v>217</v>
      </c>
      <c r="I9276" s="28">
        <v>14</v>
      </c>
      <c r="J9276" s="28">
        <v>1.04E-2</v>
      </c>
      <c r="AI9276"/>
      <c r="AJ9276"/>
    </row>
    <row r="9277" spans="1:36" ht="14.5" x14ac:dyDescent="0.35">
      <c r="A9277" s="52">
        <f t="shared" si="446"/>
        <v>2016</v>
      </c>
      <c r="B9277" s="30">
        <f t="shared" si="447"/>
        <v>167</v>
      </c>
      <c r="C9277" s="4">
        <f t="shared" si="448"/>
        <v>25</v>
      </c>
      <c r="D9277" s="4" t="s">
        <v>820</v>
      </c>
      <c r="E9277" s="28">
        <v>650</v>
      </c>
      <c r="F9277" s="28">
        <v>401</v>
      </c>
      <c r="G9277" s="28">
        <v>8.6999999999999993</v>
      </c>
      <c r="H9277" s="28">
        <v>217</v>
      </c>
      <c r="I9277" s="28">
        <v>15</v>
      </c>
      <c r="J9277" s="28">
        <v>1.38E-2</v>
      </c>
      <c r="AI9277"/>
      <c r="AJ9277"/>
    </row>
    <row r="9278" spans="1:36" ht="14.5" x14ac:dyDescent="0.35">
      <c r="A9278" s="52">
        <f t="shared" si="446"/>
        <v>2016</v>
      </c>
      <c r="B9278" s="30">
        <f t="shared" si="447"/>
        <v>167</v>
      </c>
      <c r="C9278" s="4">
        <f t="shared" si="448"/>
        <v>25</v>
      </c>
      <c r="D9278" s="4" t="s">
        <v>820</v>
      </c>
      <c r="E9278" s="28">
        <v>650</v>
      </c>
      <c r="F9278" s="28">
        <v>401</v>
      </c>
      <c r="G9278" s="28">
        <v>8.6999999999999993</v>
      </c>
      <c r="H9278" s="28">
        <v>217</v>
      </c>
      <c r="I9278" s="28">
        <v>15</v>
      </c>
      <c r="J9278" s="28">
        <v>1.03E-2</v>
      </c>
      <c r="AI9278"/>
      <c r="AJ9278"/>
    </row>
    <row r="9279" spans="1:36" ht="14.5" x14ac:dyDescent="0.35">
      <c r="A9279" s="52">
        <f t="shared" si="446"/>
        <v>2016</v>
      </c>
      <c r="B9279" s="30">
        <f t="shared" si="447"/>
        <v>167</v>
      </c>
      <c r="C9279" s="4">
        <f t="shared" si="448"/>
        <v>25</v>
      </c>
      <c r="D9279" s="4" t="s">
        <v>820</v>
      </c>
      <c r="E9279" s="28">
        <v>650</v>
      </c>
      <c r="F9279" s="28">
        <v>401</v>
      </c>
      <c r="G9279" s="28">
        <v>8.6999999999999993</v>
      </c>
      <c r="H9279" s="28">
        <v>217</v>
      </c>
      <c r="I9279" s="28">
        <v>15</v>
      </c>
      <c r="J9279" s="28">
        <v>1.11E-2</v>
      </c>
      <c r="AI9279"/>
      <c r="AJ9279"/>
    </row>
    <row r="9280" spans="1:36" ht="14.5" x14ac:dyDescent="0.35">
      <c r="A9280" s="52">
        <f t="shared" si="446"/>
        <v>2016</v>
      </c>
      <c r="B9280" s="30">
        <f t="shared" si="447"/>
        <v>167</v>
      </c>
      <c r="C9280" s="4">
        <f t="shared" si="448"/>
        <v>25</v>
      </c>
      <c r="D9280" s="4" t="s">
        <v>820</v>
      </c>
      <c r="E9280" s="28">
        <v>650</v>
      </c>
      <c r="F9280" s="28">
        <v>401</v>
      </c>
      <c r="G9280" s="28">
        <v>8.6999999999999993</v>
      </c>
      <c r="H9280" s="28">
        <v>217</v>
      </c>
      <c r="I9280" s="28">
        <v>15</v>
      </c>
      <c r="J9280" s="28">
        <v>1.61E-2</v>
      </c>
      <c r="AI9280"/>
      <c r="AJ9280"/>
    </row>
    <row r="9281" spans="1:36" ht="14.5" x14ac:dyDescent="0.35">
      <c r="A9281" s="52">
        <f t="shared" si="446"/>
        <v>2016</v>
      </c>
      <c r="B9281" s="30">
        <f t="shared" si="447"/>
        <v>167</v>
      </c>
      <c r="C9281" s="4">
        <f t="shared" si="448"/>
        <v>25</v>
      </c>
      <c r="D9281" s="4" t="s">
        <v>820</v>
      </c>
      <c r="E9281" s="28">
        <v>650</v>
      </c>
      <c r="F9281" s="28">
        <v>401</v>
      </c>
      <c r="G9281" s="28">
        <v>8.6999999999999993</v>
      </c>
      <c r="H9281" s="28">
        <v>217</v>
      </c>
      <c r="I9281" s="28">
        <v>15</v>
      </c>
      <c r="J9281" s="28">
        <v>1.52E-2</v>
      </c>
      <c r="AI9281"/>
      <c r="AJ9281"/>
    </row>
    <row r="9282" spans="1:36" ht="14.5" x14ac:dyDescent="0.35">
      <c r="A9282" s="52">
        <f t="shared" ref="A9282:A9345" si="449">YEAR(D9282)</f>
        <v>2016</v>
      </c>
      <c r="B9282" s="30">
        <f t="shared" ref="B9282:B9345" si="450">D9282-DATE(YEAR(D9282),1,0)</f>
        <v>167</v>
      </c>
      <c r="C9282" s="4">
        <f t="shared" ref="C9282:C9345" si="451">WEEKNUM(D9282,1)</f>
        <v>25</v>
      </c>
      <c r="D9282" s="4" t="s">
        <v>820</v>
      </c>
      <c r="E9282" s="28">
        <v>650</v>
      </c>
      <c r="F9282" s="28">
        <v>401</v>
      </c>
      <c r="G9282" s="28">
        <v>8.6999999999999993</v>
      </c>
      <c r="H9282" s="28">
        <v>217</v>
      </c>
      <c r="I9282" s="28">
        <v>15</v>
      </c>
      <c r="J9282" s="28">
        <v>1.1900000000000001E-2</v>
      </c>
      <c r="AI9282"/>
      <c r="AJ9282"/>
    </row>
    <row r="9283" spans="1:36" ht="14.5" x14ac:dyDescent="0.35">
      <c r="A9283" s="52">
        <f t="shared" si="449"/>
        <v>2016</v>
      </c>
      <c r="B9283" s="30">
        <f t="shared" si="450"/>
        <v>167</v>
      </c>
      <c r="C9283" s="4">
        <f t="shared" si="451"/>
        <v>25</v>
      </c>
      <c r="D9283" s="4" t="s">
        <v>820</v>
      </c>
      <c r="E9283" s="28">
        <v>650</v>
      </c>
      <c r="F9283" s="28">
        <v>401</v>
      </c>
      <c r="G9283" s="28">
        <v>8.6999999999999993</v>
      </c>
      <c r="H9283" s="28">
        <v>217</v>
      </c>
      <c r="I9283" s="28">
        <v>15</v>
      </c>
      <c r="J9283" s="28">
        <v>1.18E-2</v>
      </c>
      <c r="AI9283"/>
      <c r="AJ9283"/>
    </row>
    <row r="9284" spans="1:36" ht="14.5" x14ac:dyDescent="0.35">
      <c r="A9284" s="52">
        <f t="shared" si="449"/>
        <v>2016</v>
      </c>
      <c r="B9284" s="30">
        <f t="shared" si="450"/>
        <v>167</v>
      </c>
      <c r="C9284" s="4">
        <f t="shared" si="451"/>
        <v>25</v>
      </c>
      <c r="D9284" s="4" t="s">
        <v>820</v>
      </c>
      <c r="E9284" s="28">
        <v>650</v>
      </c>
      <c r="F9284" s="28">
        <v>401</v>
      </c>
      <c r="G9284" s="28">
        <v>8.6999999999999993</v>
      </c>
      <c r="H9284" s="28">
        <v>217</v>
      </c>
      <c r="I9284" s="28">
        <v>15</v>
      </c>
      <c r="J9284" s="28">
        <v>1.4800000000000001E-2</v>
      </c>
      <c r="AI9284"/>
      <c r="AJ9284"/>
    </row>
    <row r="9285" spans="1:36" ht="14.5" x14ac:dyDescent="0.35">
      <c r="A9285" s="52">
        <f t="shared" si="449"/>
        <v>2016</v>
      </c>
      <c r="B9285" s="30">
        <f t="shared" si="450"/>
        <v>167</v>
      </c>
      <c r="C9285" s="4">
        <f t="shared" si="451"/>
        <v>25</v>
      </c>
      <c r="D9285" s="4" t="s">
        <v>820</v>
      </c>
      <c r="E9285" s="28">
        <v>650</v>
      </c>
      <c r="F9285" s="28">
        <v>401</v>
      </c>
      <c r="G9285" s="28">
        <v>8.6999999999999993</v>
      </c>
      <c r="H9285" s="28">
        <v>217</v>
      </c>
      <c r="I9285" s="28">
        <v>15</v>
      </c>
      <c r="J9285" s="28">
        <v>1.3100000000000001E-2</v>
      </c>
      <c r="AI9285"/>
      <c r="AJ9285"/>
    </row>
    <row r="9286" spans="1:36" ht="14.5" x14ac:dyDescent="0.35">
      <c r="A9286" s="52">
        <f t="shared" si="449"/>
        <v>2016</v>
      </c>
      <c r="B9286" s="30">
        <f t="shared" si="450"/>
        <v>167</v>
      </c>
      <c r="C9286" s="4">
        <f t="shared" si="451"/>
        <v>25</v>
      </c>
      <c r="D9286" s="4" t="s">
        <v>820</v>
      </c>
      <c r="E9286" s="28">
        <v>651</v>
      </c>
      <c r="F9286" s="28">
        <v>401</v>
      </c>
      <c r="G9286" s="28">
        <v>8.6999999999999993</v>
      </c>
      <c r="H9286" s="28">
        <v>217</v>
      </c>
      <c r="I9286" s="28">
        <v>15</v>
      </c>
      <c r="J9286" s="28">
        <v>1.54E-2</v>
      </c>
      <c r="AI9286"/>
      <c r="AJ9286"/>
    </row>
    <row r="9287" spans="1:36" ht="14.5" x14ac:dyDescent="0.35">
      <c r="A9287" s="52">
        <f t="shared" si="449"/>
        <v>2016</v>
      </c>
      <c r="B9287" s="30">
        <f t="shared" si="450"/>
        <v>167</v>
      </c>
      <c r="C9287" s="4">
        <f t="shared" si="451"/>
        <v>25</v>
      </c>
      <c r="D9287" s="4" t="s">
        <v>820</v>
      </c>
      <c r="E9287" s="28">
        <v>651</v>
      </c>
      <c r="F9287" s="28">
        <v>401</v>
      </c>
      <c r="G9287" s="28">
        <v>8.6999999999999993</v>
      </c>
      <c r="H9287" s="28">
        <v>217</v>
      </c>
      <c r="I9287" s="28">
        <v>15</v>
      </c>
      <c r="J9287" s="28">
        <v>1.55E-2</v>
      </c>
      <c r="AI9287"/>
      <c r="AJ9287"/>
    </row>
    <row r="9288" spans="1:36" ht="14.5" x14ac:dyDescent="0.35">
      <c r="A9288" s="52">
        <f t="shared" si="449"/>
        <v>2016</v>
      </c>
      <c r="B9288" s="30">
        <f t="shared" si="450"/>
        <v>167</v>
      </c>
      <c r="C9288" s="4">
        <f t="shared" si="451"/>
        <v>25</v>
      </c>
      <c r="D9288" s="4" t="s">
        <v>820</v>
      </c>
      <c r="E9288" s="28">
        <v>651</v>
      </c>
      <c r="F9288" s="28">
        <v>401</v>
      </c>
      <c r="G9288" s="28">
        <v>8.6999999999999993</v>
      </c>
      <c r="H9288" s="28">
        <v>217</v>
      </c>
      <c r="I9288" s="28">
        <v>15</v>
      </c>
      <c r="J9288" s="28">
        <v>1.8200000000000001E-2</v>
      </c>
      <c r="AI9288"/>
      <c r="AJ9288"/>
    </row>
    <row r="9289" spans="1:36" ht="14.5" x14ac:dyDescent="0.35">
      <c r="A9289" s="52">
        <f t="shared" si="449"/>
        <v>2016</v>
      </c>
      <c r="B9289" s="30">
        <f t="shared" si="450"/>
        <v>167</v>
      </c>
      <c r="C9289" s="4">
        <f t="shared" si="451"/>
        <v>25</v>
      </c>
      <c r="D9289" s="4" t="s">
        <v>820</v>
      </c>
      <c r="E9289" s="28">
        <v>651</v>
      </c>
      <c r="F9289" s="28">
        <v>401</v>
      </c>
      <c r="G9289" s="28">
        <v>8.6999999999999993</v>
      </c>
      <c r="H9289" s="28">
        <v>217</v>
      </c>
      <c r="I9289" s="28">
        <v>15</v>
      </c>
      <c r="J9289" s="28">
        <v>1.5100000000000001E-2</v>
      </c>
      <c r="AI9289"/>
      <c r="AJ9289"/>
    </row>
    <row r="9290" spans="1:36" ht="14.5" x14ac:dyDescent="0.35">
      <c r="A9290" s="52">
        <f t="shared" si="449"/>
        <v>2016</v>
      </c>
      <c r="B9290" s="30">
        <f t="shared" si="450"/>
        <v>167</v>
      </c>
      <c r="C9290" s="4">
        <f t="shared" si="451"/>
        <v>25</v>
      </c>
      <c r="D9290" s="4" t="s">
        <v>820</v>
      </c>
      <c r="E9290" s="28">
        <v>651</v>
      </c>
      <c r="F9290" s="28">
        <v>401</v>
      </c>
      <c r="G9290" s="28">
        <v>8.6999999999999993</v>
      </c>
      <c r="H9290" s="28">
        <v>217</v>
      </c>
      <c r="I9290" s="28">
        <v>15</v>
      </c>
      <c r="J9290" s="28">
        <v>1.52E-2</v>
      </c>
      <c r="AI9290"/>
      <c r="AJ9290"/>
    </row>
    <row r="9291" spans="1:36" ht="14.5" x14ac:dyDescent="0.35">
      <c r="A9291" s="52">
        <f t="shared" si="449"/>
        <v>2016</v>
      </c>
      <c r="B9291" s="30">
        <f t="shared" si="450"/>
        <v>167</v>
      </c>
      <c r="C9291" s="4">
        <f t="shared" si="451"/>
        <v>25</v>
      </c>
      <c r="D9291" s="4" t="s">
        <v>820</v>
      </c>
      <c r="E9291" s="28">
        <v>651</v>
      </c>
      <c r="F9291" s="28">
        <v>401</v>
      </c>
      <c r="G9291" s="28">
        <v>8.6999999999999993</v>
      </c>
      <c r="H9291" s="28">
        <v>217</v>
      </c>
      <c r="I9291" s="28">
        <v>15</v>
      </c>
      <c r="J9291" s="28">
        <v>1.44E-2</v>
      </c>
      <c r="AI9291"/>
      <c r="AJ9291"/>
    </row>
    <row r="9292" spans="1:36" ht="14.5" x14ac:dyDescent="0.35">
      <c r="A9292" s="52">
        <f t="shared" si="449"/>
        <v>2016</v>
      </c>
      <c r="B9292" s="30">
        <f t="shared" si="450"/>
        <v>167</v>
      </c>
      <c r="C9292" s="4">
        <f t="shared" si="451"/>
        <v>25</v>
      </c>
      <c r="D9292" s="4" t="s">
        <v>820</v>
      </c>
      <c r="E9292" s="28">
        <v>651</v>
      </c>
      <c r="F9292" s="28">
        <v>401</v>
      </c>
      <c r="G9292" s="28">
        <v>8.6999999999999993</v>
      </c>
      <c r="H9292" s="28">
        <v>217</v>
      </c>
      <c r="I9292" s="28">
        <v>15</v>
      </c>
      <c r="J9292" s="28">
        <v>1.6E-2</v>
      </c>
      <c r="AI9292"/>
      <c r="AJ9292"/>
    </row>
    <row r="9293" spans="1:36" ht="14.5" x14ac:dyDescent="0.35">
      <c r="A9293" s="52">
        <f t="shared" si="449"/>
        <v>2016</v>
      </c>
      <c r="B9293" s="30">
        <f t="shared" si="450"/>
        <v>167</v>
      </c>
      <c r="C9293" s="4">
        <f t="shared" si="451"/>
        <v>25</v>
      </c>
      <c r="D9293" s="4" t="s">
        <v>820</v>
      </c>
      <c r="E9293" s="28">
        <v>651</v>
      </c>
      <c r="F9293" s="28">
        <v>401</v>
      </c>
      <c r="G9293" s="28">
        <v>8.6999999999999993</v>
      </c>
      <c r="H9293" s="28">
        <v>217</v>
      </c>
      <c r="I9293" s="28">
        <v>15</v>
      </c>
      <c r="J9293" s="28">
        <v>1.9199999999999998E-2</v>
      </c>
      <c r="AI9293"/>
      <c r="AJ9293"/>
    </row>
    <row r="9294" spans="1:36" ht="14.5" x14ac:dyDescent="0.35">
      <c r="A9294" s="52">
        <f t="shared" si="449"/>
        <v>2016</v>
      </c>
      <c r="B9294" s="30">
        <f t="shared" si="450"/>
        <v>167</v>
      </c>
      <c r="C9294" s="4">
        <f t="shared" si="451"/>
        <v>25</v>
      </c>
      <c r="D9294" s="4" t="s">
        <v>820</v>
      </c>
      <c r="E9294" s="28">
        <v>651</v>
      </c>
      <c r="F9294" s="28">
        <v>401</v>
      </c>
      <c r="G9294" s="28">
        <v>8.6999999999999993</v>
      </c>
      <c r="H9294" s="28">
        <v>217</v>
      </c>
      <c r="I9294" s="28">
        <v>15</v>
      </c>
      <c r="J9294" s="28">
        <v>1.49E-2</v>
      </c>
      <c r="AI9294"/>
      <c r="AJ9294"/>
    </row>
    <row r="9295" spans="1:36" ht="14.5" x14ac:dyDescent="0.35">
      <c r="A9295" s="52">
        <f t="shared" si="449"/>
        <v>2016</v>
      </c>
      <c r="B9295" s="30">
        <f t="shared" si="450"/>
        <v>167</v>
      </c>
      <c r="C9295" s="4">
        <f t="shared" si="451"/>
        <v>25</v>
      </c>
      <c r="D9295" s="4" t="s">
        <v>820</v>
      </c>
      <c r="E9295" s="28">
        <v>651</v>
      </c>
      <c r="F9295" s="28">
        <v>401</v>
      </c>
      <c r="G9295" s="28">
        <v>8.6999999999999993</v>
      </c>
      <c r="H9295" s="28">
        <v>217</v>
      </c>
      <c r="I9295" s="28">
        <v>15</v>
      </c>
      <c r="J9295" s="28">
        <v>1.7600000000000001E-2</v>
      </c>
      <c r="AI9295"/>
      <c r="AJ9295"/>
    </row>
    <row r="9296" spans="1:36" ht="14.5" x14ac:dyDescent="0.35">
      <c r="A9296" s="52">
        <f t="shared" si="449"/>
        <v>2016</v>
      </c>
      <c r="B9296" s="30">
        <f t="shared" si="450"/>
        <v>167</v>
      </c>
      <c r="C9296" s="4">
        <f t="shared" si="451"/>
        <v>25</v>
      </c>
      <c r="D9296" s="4" t="s">
        <v>820</v>
      </c>
      <c r="E9296" s="28">
        <v>651</v>
      </c>
      <c r="F9296" s="28">
        <v>401</v>
      </c>
      <c r="G9296" s="28">
        <v>8.6999999999999993</v>
      </c>
      <c r="H9296" s="28">
        <v>217</v>
      </c>
      <c r="I9296" s="28">
        <v>15</v>
      </c>
      <c r="J9296" s="28">
        <v>1.37E-2</v>
      </c>
      <c r="AI9296"/>
      <c r="AJ9296"/>
    </row>
    <row r="9297" spans="1:36" ht="14.5" x14ac:dyDescent="0.35">
      <c r="A9297" s="52">
        <f t="shared" si="449"/>
        <v>2016</v>
      </c>
      <c r="B9297" s="30">
        <f t="shared" si="450"/>
        <v>167</v>
      </c>
      <c r="C9297" s="4">
        <f t="shared" si="451"/>
        <v>25</v>
      </c>
      <c r="D9297" s="4" t="s">
        <v>820</v>
      </c>
      <c r="E9297" s="28">
        <v>651</v>
      </c>
      <c r="F9297" s="28">
        <v>401</v>
      </c>
      <c r="G9297" s="28">
        <v>8.6999999999999993</v>
      </c>
      <c r="H9297" s="28">
        <v>217</v>
      </c>
      <c r="I9297" s="28">
        <v>15</v>
      </c>
      <c r="J9297" s="28">
        <v>1.8599999999999998E-2</v>
      </c>
      <c r="AI9297"/>
      <c r="AJ9297"/>
    </row>
    <row r="9298" spans="1:36" ht="14.5" x14ac:dyDescent="0.35">
      <c r="A9298" s="52">
        <f t="shared" si="449"/>
        <v>2016</v>
      </c>
      <c r="B9298" s="30">
        <f t="shared" si="450"/>
        <v>167</v>
      </c>
      <c r="C9298" s="4">
        <f t="shared" si="451"/>
        <v>25</v>
      </c>
      <c r="D9298" s="4" t="s">
        <v>820</v>
      </c>
      <c r="E9298" s="28">
        <v>650</v>
      </c>
      <c r="F9298" s="28">
        <v>401</v>
      </c>
      <c r="G9298" s="28">
        <v>8.6999999999999993</v>
      </c>
      <c r="H9298" s="28">
        <v>217</v>
      </c>
      <c r="I9298" s="28">
        <v>16</v>
      </c>
      <c r="J9298" s="28">
        <v>1.61E-2</v>
      </c>
      <c r="AI9298"/>
      <c r="AJ9298"/>
    </row>
    <row r="9299" spans="1:36" ht="14.5" x14ac:dyDescent="0.35">
      <c r="A9299" s="52">
        <f t="shared" si="449"/>
        <v>2016</v>
      </c>
      <c r="B9299" s="30">
        <f t="shared" si="450"/>
        <v>167</v>
      </c>
      <c r="C9299" s="4">
        <f t="shared" si="451"/>
        <v>25</v>
      </c>
      <c r="D9299" s="4" t="s">
        <v>820</v>
      </c>
      <c r="E9299" s="28">
        <v>650</v>
      </c>
      <c r="F9299" s="28">
        <v>401</v>
      </c>
      <c r="G9299" s="28">
        <v>8.6999999999999993</v>
      </c>
      <c r="H9299" s="28">
        <v>217</v>
      </c>
      <c r="I9299" s="28">
        <v>16</v>
      </c>
      <c r="J9299" s="28">
        <v>1.21E-2</v>
      </c>
      <c r="AI9299"/>
      <c r="AJ9299"/>
    </row>
    <row r="9300" spans="1:36" ht="14.5" x14ac:dyDescent="0.35">
      <c r="A9300" s="52">
        <f t="shared" si="449"/>
        <v>2016</v>
      </c>
      <c r="B9300" s="30">
        <f t="shared" si="450"/>
        <v>167</v>
      </c>
      <c r="C9300" s="4">
        <f t="shared" si="451"/>
        <v>25</v>
      </c>
      <c r="D9300" s="4" t="s">
        <v>820</v>
      </c>
      <c r="E9300" s="28">
        <v>650</v>
      </c>
      <c r="F9300" s="28">
        <v>401</v>
      </c>
      <c r="G9300" s="28">
        <v>8.6999999999999993</v>
      </c>
      <c r="H9300" s="28">
        <v>217</v>
      </c>
      <c r="I9300" s="28">
        <v>16</v>
      </c>
      <c r="J9300" s="28">
        <v>1.8499999999999999E-2</v>
      </c>
      <c r="AI9300"/>
      <c r="AJ9300"/>
    </row>
    <row r="9301" spans="1:36" ht="14.5" x14ac:dyDescent="0.35">
      <c r="A9301" s="52">
        <f t="shared" si="449"/>
        <v>2016</v>
      </c>
      <c r="B9301" s="30">
        <f t="shared" si="450"/>
        <v>167</v>
      </c>
      <c r="C9301" s="4">
        <f t="shared" si="451"/>
        <v>25</v>
      </c>
      <c r="D9301" s="4" t="s">
        <v>820</v>
      </c>
      <c r="E9301" s="28">
        <v>650</v>
      </c>
      <c r="F9301" s="28">
        <v>401</v>
      </c>
      <c r="G9301" s="28">
        <v>8.6999999999999993</v>
      </c>
      <c r="H9301" s="28">
        <v>217</v>
      </c>
      <c r="I9301" s="28">
        <v>16</v>
      </c>
      <c r="J9301" s="28">
        <v>1.29E-2</v>
      </c>
      <c r="AI9301"/>
      <c r="AJ9301"/>
    </row>
    <row r="9302" spans="1:36" ht="14.5" x14ac:dyDescent="0.35">
      <c r="A9302" s="52">
        <f t="shared" si="449"/>
        <v>2016</v>
      </c>
      <c r="B9302" s="30">
        <f t="shared" si="450"/>
        <v>167</v>
      </c>
      <c r="C9302" s="4">
        <f t="shared" si="451"/>
        <v>25</v>
      </c>
      <c r="D9302" s="4" t="s">
        <v>820</v>
      </c>
      <c r="E9302" s="28">
        <v>650</v>
      </c>
      <c r="F9302" s="28">
        <v>401</v>
      </c>
      <c r="G9302" s="28">
        <v>8.6999999999999993</v>
      </c>
      <c r="H9302" s="28">
        <v>217</v>
      </c>
      <c r="I9302" s="28">
        <v>16</v>
      </c>
      <c r="J9302" s="28">
        <v>1.7399999999999999E-2</v>
      </c>
      <c r="AI9302"/>
      <c r="AJ9302"/>
    </row>
    <row r="9303" spans="1:36" ht="14.5" x14ac:dyDescent="0.35">
      <c r="A9303" s="52">
        <f t="shared" si="449"/>
        <v>2016</v>
      </c>
      <c r="B9303" s="30">
        <f t="shared" si="450"/>
        <v>167</v>
      </c>
      <c r="C9303" s="4">
        <f t="shared" si="451"/>
        <v>25</v>
      </c>
      <c r="D9303" s="4" t="s">
        <v>820</v>
      </c>
      <c r="E9303" s="28">
        <v>650</v>
      </c>
      <c r="F9303" s="28">
        <v>401</v>
      </c>
      <c r="G9303" s="28">
        <v>8.6999999999999993</v>
      </c>
      <c r="H9303" s="28">
        <v>217</v>
      </c>
      <c r="I9303" s="28">
        <v>16</v>
      </c>
      <c r="J9303" s="28">
        <v>2.1299999999999999E-2</v>
      </c>
      <c r="AI9303"/>
      <c r="AJ9303"/>
    </row>
    <row r="9304" spans="1:36" ht="14.5" x14ac:dyDescent="0.35">
      <c r="A9304" s="52">
        <f t="shared" si="449"/>
        <v>2016</v>
      </c>
      <c r="B9304" s="30">
        <f t="shared" si="450"/>
        <v>167</v>
      </c>
      <c r="C9304" s="4">
        <f t="shared" si="451"/>
        <v>25</v>
      </c>
      <c r="D9304" s="4" t="s">
        <v>820</v>
      </c>
      <c r="E9304" s="28">
        <v>650</v>
      </c>
      <c r="F9304" s="28">
        <v>401</v>
      </c>
      <c r="G9304" s="28">
        <v>8.6999999999999993</v>
      </c>
      <c r="H9304" s="28">
        <v>217</v>
      </c>
      <c r="I9304" s="28">
        <v>16</v>
      </c>
      <c r="J9304" s="28">
        <v>1.7000000000000001E-2</v>
      </c>
      <c r="AI9304"/>
      <c r="AJ9304"/>
    </row>
    <row r="9305" spans="1:36" ht="14.5" x14ac:dyDescent="0.35">
      <c r="A9305" s="52">
        <f t="shared" si="449"/>
        <v>2016</v>
      </c>
      <c r="B9305" s="30">
        <f t="shared" si="450"/>
        <v>167</v>
      </c>
      <c r="C9305" s="4">
        <f t="shared" si="451"/>
        <v>25</v>
      </c>
      <c r="D9305" s="4" t="s">
        <v>820</v>
      </c>
      <c r="E9305" s="28">
        <v>650</v>
      </c>
      <c r="F9305" s="28">
        <v>401</v>
      </c>
      <c r="G9305" s="28">
        <v>8.6999999999999993</v>
      </c>
      <c r="H9305" s="28">
        <v>217</v>
      </c>
      <c r="I9305" s="28">
        <v>16</v>
      </c>
      <c r="J9305" s="28">
        <v>1.9599999999999999E-2</v>
      </c>
      <c r="AI9305"/>
      <c r="AJ9305"/>
    </row>
    <row r="9306" spans="1:36" ht="14.5" x14ac:dyDescent="0.35">
      <c r="A9306" s="52">
        <f t="shared" si="449"/>
        <v>2016</v>
      </c>
      <c r="B9306" s="30">
        <f t="shared" si="450"/>
        <v>167</v>
      </c>
      <c r="C9306" s="4">
        <f t="shared" si="451"/>
        <v>25</v>
      </c>
      <c r="D9306" s="4" t="s">
        <v>820</v>
      </c>
      <c r="E9306" s="28">
        <v>650</v>
      </c>
      <c r="F9306" s="28">
        <v>401</v>
      </c>
      <c r="G9306" s="28">
        <v>8.6999999999999993</v>
      </c>
      <c r="H9306" s="28">
        <v>217</v>
      </c>
      <c r="I9306" s="28">
        <v>16</v>
      </c>
      <c r="J9306" s="28">
        <v>1.83E-2</v>
      </c>
      <c r="AI9306"/>
      <c r="AJ9306"/>
    </row>
    <row r="9307" spans="1:36" ht="14.5" x14ac:dyDescent="0.35">
      <c r="A9307" s="52">
        <f t="shared" si="449"/>
        <v>2016</v>
      </c>
      <c r="B9307" s="30">
        <f t="shared" si="450"/>
        <v>167</v>
      </c>
      <c r="C9307" s="4">
        <f t="shared" si="451"/>
        <v>25</v>
      </c>
      <c r="D9307" s="4" t="s">
        <v>820</v>
      </c>
      <c r="E9307" s="28">
        <v>651</v>
      </c>
      <c r="F9307" s="28">
        <v>401</v>
      </c>
      <c r="G9307" s="28">
        <v>8.6999999999999993</v>
      </c>
      <c r="H9307" s="28">
        <v>217</v>
      </c>
      <c r="I9307" s="28">
        <v>16</v>
      </c>
      <c r="J9307" s="28">
        <v>1.8599999999999998E-2</v>
      </c>
      <c r="AI9307"/>
      <c r="AJ9307"/>
    </row>
    <row r="9308" spans="1:36" ht="14.5" x14ac:dyDescent="0.35">
      <c r="A9308" s="52">
        <f t="shared" si="449"/>
        <v>2016</v>
      </c>
      <c r="B9308" s="30">
        <f t="shared" si="450"/>
        <v>167</v>
      </c>
      <c r="C9308" s="4">
        <f t="shared" si="451"/>
        <v>25</v>
      </c>
      <c r="D9308" s="4" t="s">
        <v>820</v>
      </c>
      <c r="E9308" s="28">
        <v>651</v>
      </c>
      <c r="F9308" s="28">
        <v>401</v>
      </c>
      <c r="G9308" s="28">
        <v>8.6999999999999993</v>
      </c>
      <c r="H9308" s="28">
        <v>217</v>
      </c>
      <c r="I9308" s="28">
        <v>16</v>
      </c>
      <c r="J9308" s="28">
        <v>2.0799999999999999E-2</v>
      </c>
      <c r="AI9308"/>
      <c r="AJ9308"/>
    </row>
    <row r="9309" spans="1:36" ht="14.5" x14ac:dyDescent="0.35">
      <c r="A9309" s="52">
        <f t="shared" si="449"/>
        <v>2016</v>
      </c>
      <c r="B9309" s="30">
        <f t="shared" si="450"/>
        <v>167</v>
      </c>
      <c r="C9309" s="4">
        <f t="shared" si="451"/>
        <v>25</v>
      </c>
      <c r="D9309" s="4" t="s">
        <v>820</v>
      </c>
      <c r="E9309" s="28">
        <v>651</v>
      </c>
      <c r="F9309" s="28">
        <v>401</v>
      </c>
      <c r="G9309" s="28">
        <v>8.6999999999999993</v>
      </c>
      <c r="H9309" s="28">
        <v>217</v>
      </c>
      <c r="I9309" s="28">
        <v>16</v>
      </c>
      <c r="J9309" s="28">
        <v>1.6199999999999999E-2</v>
      </c>
      <c r="AI9309"/>
      <c r="AJ9309"/>
    </row>
    <row r="9310" spans="1:36" ht="14.5" x14ac:dyDescent="0.35">
      <c r="A9310" s="52">
        <f t="shared" si="449"/>
        <v>2016</v>
      </c>
      <c r="B9310" s="30">
        <f t="shared" si="450"/>
        <v>167</v>
      </c>
      <c r="C9310" s="4">
        <f t="shared" si="451"/>
        <v>25</v>
      </c>
      <c r="D9310" s="4" t="s">
        <v>820</v>
      </c>
      <c r="E9310" s="28">
        <v>651</v>
      </c>
      <c r="F9310" s="28">
        <v>401</v>
      </c>
      <c r="G9310" s="28">
        <v>8.6999999999999993</v>
      </c>
      <c r="H9310" s="28">
        <v>217</v>
      </c>
      <c r="I9310" s="28">
        <v>16</v>
      </c>
      <c r="J9310" s="28">
        <v>2.24E-2</v>
      </c>
      <c r="AI9310"/>
      <c r="AJ9310"/>
    </row>
    <row r="9311" spans="1:36" ht="14.5" x14ac:dyDescent="0.35">
      <c r="A9311" s="52">
        <f t="shared" si="449"/>
        <v>2016</v>
      </c>
      <c r="B9311" s="30">
        <f t="shared" si="450"/>
        <v>167</v>
      </c>
      <c r="C9311" s="4">
        <f t="shared" si="451"/>
        <v>25</v>
      </c>
      <c r="D9311" s="4" t="s">
        <v>820</v>
      </c>
      <c r="E9311" s="28">
        <v>651</v>
      </c>
      <c r="F9311" s="28">
        <v>401</v>
      </c>
      <c r="G9311" s="28">
        <v>8.6999999999999993</v>
      </c>
      <c r="H9311" s="28">
        <v>217</v>
      </c>
      <c r="I9311" s="28">
        <v>16</v>
      </c>
      <c r="J9311" s="28">
        <v>1.9199999999999998E-2</v>
      </c>
      <c r="AI9311"/>
      <c r="AJ9311"/>
    </row>
    <row r="9312" spans="1:36" ht="14.5" x14ac:dyDescent="0.35">
      <c r="A9312" s="52">
        <f t="shared" si="449"/>
        <v>2016</v>
      </c>
      <c r="B9312" s="30">
        <f t="shared" si="450"/>
        <v>167</v>
      </c>
      <c r="C9312" s="4">
        <f t="shared" si="451"/>
        <v>25</v>
      </c>
      <c r="D9312" s="4" t="s">
        <v>820</v>
      </c>
      <c r="E9312" s="28">
        <v>651</v>
      </c>
      <c r="F9312" s="28">
        <v>401</v>
      </c>
      <c r="G9312" s="28">
        <v>8.6999999999999993</v>
      </c>
      <c r="H9312" s="28">
        <v>217</v>
      </c>
      <c r="I9312" s="28">
        <v>16</v>
      </c>
      <c r="J9312" s="28">
        <v>2.1899999999999999E-2</v>
      </c>
      <c r="AI9312"/>
      <c r="AJ9312"/>
    </row>
    <row r="9313" spans="1:36" ht="14.5" x14ac:dyDescent="0.35">
      <c r="A9313" s="52">
        <f t="shared" si="449"/>
        <v>2016</v>
      </c>
      <c r="B9313" s="30">
        <f t="shared" si="450"/>
        <v>167</v>
      </c>
      <c r="C9313" s="4">
        <f t="shared" si="451"/>
        <v>25</v>
      </c>
      <c r="D9313" s="4" t="s">
        <v>820</v>
      </c>
      <c r="E9313" s="28">
        <v>651</v>
      </c>
      <c r="F9313" s="28">
        <v>401</v>
      </c>
      <c r="G9313" s="28">
        <v>8.6999999999999993</v>
      </c>
      <c r="H9313" s="28">
        <v>217</v>
      </c>
      <c r="I9313" s="28">
        <v>16</v>
      </c>
      <c r="J9313" s="28">
        <v>1.9900000000000001E-2</v>
      </c>
      <c r="AI9313"/>
      <c r="AJ9313"/>
    </row>
    <row r="9314" spans="1:36" ht="14.5" x14ac:dyDescent="0.35">
      <c r="A9314" s="52">
        <f t="shared" si="449"/>
        <v>2016</v>
      </c>
      <c r="B9314" s="30">
        <f t="shared" si="450"/>
        <v>167</v>
      </c>
      <c r="C9314" s="4">
        <f t="shared" si="451"/>
        <v>25</v>
      </c>
      <c r="D9314" s="4" t="s">
        <v>820</v>
      </c>
      <c r="E9314" s="28">
        <v>651</v>
      </c>
      <c r="F9314" s="28">
        <v>401</v>
      </c>
      <c r="G9314" s="28">
        <v>8.6999999999999993</v>
      </c>
      <c r="H9314" s="28">
        <v>217</v>
      </c>
      <c r="I9314" s="28">
        <v>16</v>
      </c>
      <c r="J9314" s="28">
        <v>2.1700000000000001E-2</v>
      </c>
      <c r="AI9314"/>
      <c r="AJ9314"/>
    </row>
    <row r="9315" spans="1:36" ht="14.5" x14ac:dyDescent="0.35">
      <c r="A9315" s="52">
        <f t="shared" si="449"/>
        <v>2016</v>
      </c>
      <c r="B9315" s="30">
        <f t="shared" si="450"/>
        <v>167</v>
      </c>
      <c r="C9315" s="4">
        <f t="shared" si="451"/>
        <v>25</v>
      </c>
      <c r="D9315" s="4" t="s">
        <v>820</v>
      </c>
      <c r="E9315" s="28">
        <v>650</v>
      </c>
      <c r="F9315" s="28">
        <v>401</v>
      </c>
      <c r="G9315" s="28">
        <v>8.6999999999999993</v>
      </c>
      <c r="H9315" s="28">
        <v>217</v>
      </c>
      <c r="I9315" s="28">
        <v>17</v>
      </c>
      <c r="J9315" s="28">
        <v>2.3400000000000001E-2</v>
      </c>
      <c r="AI9315"/>
      <c r="AJ9315"/>
    </row>
    <row r="9316" spans="1:36" ht="14.5" x14ac:dyDescent="0.35">
      <c r="A9316" s="52">
        <f t="shared" si="449"/>
        <v>2016</v>
      </c>
      <c r="B9316" s="30">
        <f t="shared" si="450"/>
        <v>167</v>
      </c>
      <c r="C9316" s="4">
        <f t="shared" si="451"/>
        <v>25</v>
      </c>
      <c r="D9316" s="4" t="s">
        <v>820</v>
      </c>
      <c r="E9316" s="28">
        <v>650</v>
      </c>
      <c r="F9316" s="28">
        <v>401</v>
      </c>
      <c r="G9316" s="28">
        <v>8.6999999999999993</v>
      </c>
      <c r="H9316" s="28">
        <v>217</v>
      </c>
      <c r="I9316" s="28">
        <v>17</v>
      </c>
      <c r="J9316" s="28">
        <v>1.7000000000000001E-2</v>
      </c>
      <c r="AI9316"/>
      <c r="AJ9316"/>
    </row>
    <row r="9317" spans="1:36" ht="14.5" x14ac:dyDescent="0.35">
      <c r="A9317" s="52">
        <f t="shared" si="449"/>
        <v>2016</v>
      </c>
      <c r="B9317" s="30">
        <f t="shared" si="450"/>
        <v>167</v>
      </c>
      <c r="C9317" s="4">
        <f t="shared" si="451"/>
        <v>25</v>
      </c>
      <c r="D9317" s="4" t="s">
        <v>820</v>
      </c>
      <c r="E9317" s="28">
        <v>650</v>
      </c>
      <c r="F9317" s="28">
        <v>401</v>
      </c>
      <c r="G9317" s="28">
        <v>8.6999999999999993</v>
      </c>
      <c r="H9317" s="28">
        <v>217</v>
      </c>
      <c r="I9317" s="28">
        <v>17</v>
      </c>
      <c r="J9317" s="28">
        <v>1.55E-2</v>
      </c>
      <c r="AI9317"/>
      <c r="AJ9317"/>
    </row>
    <row r="9318" spans="1:36" ht="14.5" x14ac:dyDescent="0.35">
      <c r="A9318" s="52">
        <f t="shared" si="449"/>
        <v>2016</v>
      </c>
      <c r="B9318" s="30">
        <f t="shared" si="450"/>
        <v>167</v>
      </c>
      <c r="C9318" s="4">
        <f t="shared" si="451"/>
        <v>25</v>
      </c>
      <c r="D9318" s="4" t="s">
        <v>820</v>
      </c>
      <c r="E9318" s="28">
        <v>651</v>
      </c>
      <c r="F9318" s="28">
        <v>401</v>
      </c>
      <c r="G9318" s="28">
        <v>8.6999999999999993</v>
      </c>
      <c r="H9318" s="28">
        <v>217</v>
      </c>
      <c r="I9318" s="28">
        <v>17</v>
      </c>
      <c r="J9318" s="28">
        <v>1.9699999999999999E-2</v>
      </c>
      <c r="AI9318"/>
      <c r="AJ9318"/>
    </row>
    <row r="9319" spans="1:36" ht="14.5" x14ac:dyDescent="0.35">
      <c r="A9319" s="52">
        <f t="shared" si="449"/>
        <v>2016</v>
      </c>
      <c r="B9319" s="30">
        <f t="shared" si="450"/>
        <v>167</v>
      </c>
      <c r="C9319" s="4">
        <f t="shared" si="451"/>
        <v>25</v>
      </c>
      <c r="D9319" s="4" t="s">
        <v>820</v>
      </c>
      <c r="E9319" s="28">
        <v>651</v>
      </c>
      <c r="F9319" s="28">
        <v>401</v>
      </c>
      <c r="G9319" s="28">
        <v>8.6999999999999993</v>
      </c>
      <c r="H9319" s="28">
        <v>217</v>
      </c>
      <c r="I9319" s="28">
        <v>17</v>
      </c>
      <c r="J9319" s="28">
        <v>1.7899999999999999E-2</v>
      </c>
      <c r="AI9319"/>
      <c r="AJ9319"/>
    </row>
    <row r="9320" spans="1:36" ht="14.5" x14ac:dyDescent="0.35">
      <c r="A9320" s="52">
        <f t="shared" si="449"/>
        <v>2016</v>
      </c>
      <c r="B9320" s="30">
        <f t="shared" si="450"/>
        <v>167</v>
      </c>
      <c r="C9320" s="4">
        <f t="shared" si="451"/>
        <v>25</v>
      </c>
      <c r="D9320" s="4" t="s">
        <v>820</v>
      </c>
      <c r="E9320" s="28">
        <v>650</v>
      </c>
      <c r="F9320" s="28">
        <v>401</v>
      </c>
      <c r="G9320" s="28">
        <v>8.6999999999999993</v>
      </c>
      <c r="H9320" s="28">
        <v>217</v>
      </c>
      <c r="I9320" s="28">
        <v>18</v>
      </c>
      <c r="J9320" s="28">
        <v>2.1899999999999999E-2</v>
      </c>
      <c r="AI9320"/>
      <c r="AJ9320"/>
    </row>
    <row r="9321" spans="1:36" ht="14.5" x14ac:dyDescent="0.35">
      <c r="A9321" s="52">
        <f t="shared" si="449"/>
        <v>2016</v>
      </c>
      <c r="B9321" s="30">
        <f t="shared" si="450"/>
        <v>167</v>
      </c>
      <c r="C9321" s="4">
        <f t="shared" si="451"/>
        <v>25</v>
      </c>
      <c r="D9321" s="4" t="s">
        <v>820</v>
      </c>
      <c r="E9321" s="28">
        <v>651</v>
      </c>
      <c r="F9321" s="28">
        <v>401</v>
      </c>
      <c r="G9321" s="28">
        <v>8.6999999999999993</v>
      </c>
      <c r="H9321" s="28">
        <v>217</v>
      </c>
      <c r="I9321" s="28">
        <v>18</v>
      </c>
      <c r="J9321" s="28">
        <v>2.8899999999999999E-2</v>
      </c>
      <c r="AI9321"/>
      <c r="AJ9321"/>
    </row>
    <row r="9322" spans="1:36" ht="14.5" x14ac:dyDescent="0.35">
      <c r="A9322" s="52">
        <f t="shared" si="449"/>
        <v>2016</v>
      </c>
      <c r="B9322" s="30">
        <f t="shared" si="450"/>
        <v>167</v>
      </c>
      <c r="C9322" s="4">
        <f t="shared" si="451"/>
        <v>25</v>
      </c>
      <c r="D9322" s="4" t="s">
        <v>820</v>
      </c>
      <c r="E9322" s="28">
        <v>651</v>
      </c>
      <c r="F9322" s="28">
        <v>401</v>
      </c>
      <c r="G9322" s="28">
        <v>8.6999999999999993</v>
      </c>
      <c r="H9322" s="28">
        <v>217</v>
      </c>
      <c r="I9322" s="28">
        <v>18</v>
      </c>
      <c r="J9322" s="28">
        <v>2.23E-2</v>
      </c>
      <c r="AI9322"/>
      <c r="AJ9322"/>
    </row>
    <row r="9323" spans="1:36" ht="14.5" x14ac:dyDescent="0.35">
      <c r="A9323" s="52">
        <f t="shared" si="449"/>
        <v>2016</v>
      </c>
      <c r="B9323" s="30">
        <f t="shared" si="450"/>
        <v>167</v>
      </c>
      <c r="C9323" s="4">
        <f t="shared" si="451"/>
        <v>25</v>
      </c>
      <c r="D9323" s="4" t="s">
        <v>820</v>
      </c>
      <c r="E9323" s="28">
        <v>651</v>
      </c>
      <c r="F9323" s="28">
        <v>401</v>
      </c>
      <c r="G9323" s="28">
        <v>8.6999999999999993</v>
      </c>
      <c r="H9323" s="28">
        <v>217</v>
      </c>
      <c r="I9323" s="28">
        <v>19</v>
      </c>
      <c r="J9323" s="28">
        <v>2.7400000000000001E-2</v>
      </c>
      <c r="AI9323"/>
      <c r="AJ9323"/>
    </row>
    <row r="9324" spans="1:36" ht="14.5" x14ac:dyDescent="0.35">
      <c r="A9324" s="52">
        <f t="shared" si="449"/>
        <v>2016</v>
      </c>
      <c r="B9324" s="30">
        <f t="shared" si="450"/>
        <v>167</v>
      </c>
      <c r="C9324" s="4">
        <f t="shared" si="451"/>
        <v>25</v>
      </c>
      <c r="D9324" s="4" t="s">
        <v>820</v>
      </c>
      <c r="E9324" s="28">
        <v>655</v>
      </c>
      <c r="F9324" s="28">
        <v>404</v>
      </c>
      <c r="G9324" s="28">
        <v>9.3000000000000007</v>
      </c>
      <c r="H9324" s="28">
        <v>217</v>
      </c>
      <c r="I9324" s="28">
        <v>10</v>
      </c>
      <c r="J9324" s="28">
        <v>3.2000000000000002E-3</v>
      </c>
      <c r="AI9324"/>
      <c r="AJ9324"/>
    </row>
    <row r="9325" spans="1:36" ht="14.5" x14ac:dyDescent="0.35">
      <c r="A9325" s="52">
        <f t="shared" si="449"/>
        <v>2016</v>
      </c>
      <c r="B9325" s="30">
        <f t="shared" si="450"/>
        <v>167</v>
      </c>
      <c r="C9325" s="4">
        <f t="shared" si="451"/>
        <v>25</v>
      </c>
      <c r="D9325" s="4" t="s">
        <v>820</v>
      </c>
      <c r="E9325" s="28">
        <v>655</v>
      </c>
      <c r="F9325" s="28">
        <v>404</v>
      </c>
      <c r="G9325" s="28">
        <v>9.3000000000000007</v>
      </c>
      <c r="H9325" s="28">
        <v>217</v>
      </c>
      <c r="I9325" s="28">
        <v>10</v>
      </c>
      <c r="J9325" s="28">
        <v>2.2000000000000001E-3</v>
      </c>
      <c r="AI9325"/>
      <c r="AJ9325"/>
    </row>
    <row r="9326" spans="1:36" ht="14.5" x14ac:dyDescent="0.35">
      <c r="A9326" s="52">
        <f t="shared" si="449"/>
        <v>2016</v>
      </c>
      <c r="B9326" s="30">
        <f t="shared" si="450"/>
        <v>167</v>
      </c>
      <c r="C9326" s="4">
        <f t="shared" si="451"/>
        <v>25</v>
      </c>
      <c r="D9326" s="4" t="s">
        <v>820</v>
      </c>
      <c r="E9326" s="28">
        <v>654</v>
      </c>
      <c r="F9326" s="28">
        <v>404</v>
      </c>
      <c r="G9326" s="28">
        <v>9.3000000000000007</v>
      </c>
      <c r="H9326" s="28">
        <v>217</v>
      </c>
      <c r="I9326" s="28">
        <v>11</v>
      </c>
      <c r="J9326" s="28">
        <v>7.7999999999999996E-3</v>
      </c>
      <c r="AI9326"/>
      <c r="AJ9326"/>
    </row>
    <row r="9327" spans="1:36" ht="14.5" x14ac:dyDescent="0.35">
      <c r="A9327" s="52">
        <f t="shared" si="449"/>
        <v>2016</v>
      </c>
      <c r="B9327" s="30">
        <f t="shared" si="450"/>
        <v>167</v>
      </c>
      <c r="C9327" s="4">
        <f t="shared" si="451"/>
        <v>25</v>
      </c>
      <c r="D9327" s="4" t="s">
        <v>820</v>
      </c>
      <c r="E9327" s="28">
        <v>654</v>
      </c>
      <c r="F9327" s="28">
        <v>404</v>
      </c>
      <c r="G9327" s="28">
        <v>9.3000000000000007</v>
      </c>
      <c r="H9327" s="28">
        <v>217</v>
      </c>
      <c r="I9327" s="28">
        <v>11</v>
      </c>
      <c r="J9327" s="28">
        <v>7.1000000000000004E-3</v>
      </c>
      <c r="AI9327"/>
      <c r="AJ9327"/>
    </row>
    <row r="9328" spans="1:36" ht="14.5" x14ac:dyDescent="0.35">
      <c r="A9328" s="52">
        <f t="shared" si="449"/>
        <v>2016</v>
      </c>
      <c r="B9328" s="30">
        <f t="shared" si="450"/>
        <v>167</v>
      </c>
      <c r="C9328" s="4">
        <f t="shared" si="451"/>
        <v>25</v>
      </c>
      <c r="D9328" s="4" t="s">
        <v>820</v>
      </c>
      <c r="E9328" s="28">
        <v>655</v>
      </c>
      <c r="F9328" s="28">
        <v>404</v>
      </c>
      <c r="G9328" s="28">
        <v>9.3000000000000007</v>
      </c>
      <c r="H9328" s="28">
        <v>217</v>
      </c>
      <c r="I9328" s="28">
        <v>11</v>
      </c>
      <c r="J9328" s="28">
        <v>4.3E-3</v>
      </c>
      <c r="AI9328"/>
      <c r="AJ9328"/>
    </row>
    <row r="9329" spans="1:36" ht="14.5" x14ac:dyDescent="0.35">
      <c r="A9329" s="52">
        <f t="shared" si="449"/>
        <v>2016</v>
      </c>
      <c r="B9329" s="30">
        <f t="shared" si="450"/>
        <v>167</v>
      </c>
      <c r="C9329" s="4">
        <f t="shared" si="451"/>
        <v>25</v>
      </c>
      <c r="D9329" s="4" t="s">
        <v>820</v>
      </c>
      <c r="E9329" s="28">
        <v>654</v>
      </c>
      <c r="F9329" s="28">
        <v>404</v>
      </c>
      <c r="G9329" s="28">
        <v>9.3000000000000007</v>
      </c>
      <c r="H9329" s="28">
        <v>217</v>
      </c>
      <c r="I9329" s="28">
        <v>12</v>
      </c>
      <c r="J9329" s="28">
        <v>8.3999999999999995E-3</v>
      </c>
      <c r="AI9329"/>
      <c r="AJ9329"/>
    </row>
    <row r="9330" spans="1:36" ht="14.5" x14ac:dyDescent="0.35">
      <c r="A9330" s="52">
        <f t="shared" si="449"/>
        <v>2016</v>
      </c>
      <c r="B9330" s="30">
        <f t="shared" si="450"/>
        <v>167</v>
      </c>
      <c r="C9330" s="4">
        <f t="shared" si="451"/>
        <v>25</v>
      </c>
      <c r="D9330" s="4" t="s">
        <v>820</v>
      </c>
      <c r="E9330" s="28">
        <v>655</v>
      </c>
      <c r="F9330" s="28">
        <v>404</v>
      </c>
      <c r="G9330" s="28">
        <v>9.3000000000000007</v>
      </c>
      <c r="H9330" s="28">
        <v>217</v>
      </c>
      <c r="I9330" s="28">
        <v>15</v>
      </c>
      <c r="J9330" s="28">
        <v>1.04E-2</v>
      </c>
      <c r="AI9330"/>
      <c r="AJ9330"/>
    </row>
    <row r="9331" spans="1:36" ht="14.5" x14ac:dyDescent="0.35">
      <c r="A9331" s="52">
        <f t="shared" si="449"/>
        <v>2016</v>
      </c>
      <c r="B9331" s="30">
        <f t="shared" si="450"/>
        <v>168</v>
      </c>
      <c r="C9331" s="4">
        <f t="shared" si="451"/>
        <v>25</v>
      </c>
      <c r="D9331" s="4" t="s">
        <v>821</v>
      </c>
      <c r="E9331" s="28">
        <v>664</v>
      </c>
      <c r="F9331" s="28">
        <v>65</v>
      </c>
      <c r="G9331" s="28">
        <v>5.3</v>
      </c>
      <c r="H9331" s="28">
        <v>217</v>
      </c>
      <c r="I9331" s="28">
        <v>11</v>
      </c>
      <c r="J9331" s="28">
        <v>1.15E-2</v>
      </c>
      <c r="AI9331"/>
      <c r="AJ9331"/>
    </row>
    <row r="9332" spans="1:36" ht="14.5" x14ac:dyDescent="0.35">
      <c r="A9332" s="52">
        <f t="shared" si="449"/>
        <v>2016</v>
      </c>
      <c r="B9332" s="30">
        <f t="shared" si="450"/>
        <v>168</v>
      </c>
      <c r="C9332" s="4">
        <f t="shared" si="451"/>
        <v>25</v>
      </c>
      <c r="D9332" s="4" t="s">
        <v>821</v>
      </c>
      <c r="E9332" s="28">
        <v>664</v>
      </c>
      <c r="F9332" s="28">
        <v>65</v>
      </c>
      <c r="G9332" s="28">
        <v>5.3</v>
      </c>
      <c r="H9332" s="28">
        <v>217</v>
      </c>
      <c r="I9332" s="28">
        <v>11</v>
      </c>
      <c r="J9332" s="28">
        <v>4.4000000000000003E-3</v>
      </c>
      <c r="AI9332"/>
      <c r="AJ9332"/>
    </row>
    <row r="9333" spans="1:36" ht="14.5" x14ac:dyDescent="0.35">
      <c r="A9333" s="52">
        <f t="shared" si="449"/>
        <v>2016</v>
      </c>
      <c r="B9333" s="30">
        <f t="shared" si="450"/>
        <v>168</v>
      </c>
      <c r="C9333" s="4">
        <f t="shared" si="451"/>
        <v>25</v>
      </c>
      <c r="D9333" s="4" t="s">
        <v>821</v>
      </c>
      <c r="E9333" s="28">
        <v>664</v>
      </c>
      <c r="F9333" s="28">
        <v>65</v>
      </c>
      <c r="G9333" s="28">
        <v>5.3</v>
      </c>
      <c r="H9333" s="28">
        <v>217</v>
      </c>
      <c r="I9333" s="28">
        <v>11</v>
      </c>
      <c r="J9333" s="28">
        <v>5.4999999999999997E-3</v>
      </c>
      <c r="AI9333"/>
      <c r="AJ9333"/>
    </row>
    <row r="9334" spans="1:36" ht="14.5" x14ac:dyDescent="0.35">
      <c r="A9334" s="52">
        <f t="shared" si="449"/>
        <v>2016</v>
      </c>
      <c r="B9334" s="30">
        <f t="shared" si="450"/>
        <v>168</v>
      </c>
      <c r="C9334" s="4">
        <f t="shared" si="451"/>
        <v>25</v>
      </c>
      <c r="D9334" s="4" t="s">
        <v>821</v>
      </c>
      <c r="E9334" s="28">
        <v>664</v>
      </c>
      <c r="F9334" s="28">
        <v>65</v>
      </c>
      <c r="G9334" s="28">
        <v>5.3</v>
      </c>
      <c r="H9334" s="28">
        <v>217</v>
      </c>
      <c r="I9334" s="28">
        <v>11</v>
      </c>
      <c r="J9334" s="28">
        <v>6.4000000000000003E-3</v>
      </c>
      <c r="AI9334"/>
      <c r="AJ9334"/>
    </row>
    <row r="9335" spans="1:36" ht="14.5" x14ac:dyDescent="0.35">
      <c r="A9335" s="52">
        <f t="shared" si="449"/>
        <v>2016</v>
      </c>
      <c r="B9335" s="30">
        <f t="shared" si="450"/>
        <v>168</v>
      </c>
      <c r="C9335" s="4">
        <f t="shared" si="451"/>
        <v>25</v>
      </c>
      <c r="D9335" s="4" t="s">
        <v>821</v>
      </c>
      <c r="E9335" s="28">
        <v>664</v>
      </c>
      <c r="F9335" s="28">
        <v>65</v>
      </c>
      <c r="G9335" s="28">
        <v>5.3</v>
      </c>
      <c r="H9335" s="28">
        <v>217</v>
      </c>
      <c r="I9335" s="28">
        <v>11</v>
      </c>
      <c r="J9335" s="28">
        <v>5.4999999999999997E-3</v>
      </c>
      <c r="AI9335"/>
      <c r="AJ9335"/>
    </row>
    <row r="9336" spans="1:36" ht="14.5" x14ac:dyDescent="0.35">
      <c r="A9336" s="52">
        <f t="shared" si="449"/>
        <v>2016</v>
      </c>
      <c r="B9336" s="30">
        <f t="shared" si="450"/>
        <v>168</v>
      </c>
      <c r="C9336" s="4">
        <f t="shared" si="451"/>
        <v>25</v>
      </c>
      <c r="D9336" s="4" t="s">
        <v>821</v>
      </c>
      <c r="E9336" s="28">
        <v>665</v>
      </c>
      <c r="F9336" s="28">
        <v>65</v>
      </c>
      <c r="G9336" s="28">
        <v>5.3</v>
      </c>
      <c r="H9336" s="28">
        <v>217</v>
      </c>
      <c r="I9336" s="28">
        <v>11</v>
      </c>
      <c r="J9336" s="28">
        <v>5.5999999999999999E-3</v>
      </c>
      <c r="AI9336"/>
      <c r="AJ9336"/>
    </row>
    <row r="9337" spans="1:36" ht="14.5" x14ac:dyDescent="0.35">
      <c r="A9337" s="52">
        <f t="shared" si="449"/>
        <v>2016</v>
      </c>
      <c r="B9337" s="30">
        <f t="shared" si="450"/>
        <v>168</v>
      </c>
      <c r="C9337" s="4">
        <f t="shared" si="451"/>
        <v>25</v>
      </c>
      <c r="D9337" s="4" t="s">
        <v>821</v>
      </c>
      <c r="E9337" s="28">
        <v>665</v>
      </c>
      <c r="F9337" s="28">
        <v>65</v>
      </c>
      <c r="G9337" s="28">
        <v>5.3</v>
      </c>
      <c r="H9337" s="28">
        <v>217</v>
      </c>
      <c r="I9337" s="28">
        <v>11</v>
      </c>
      <c r="J9337" s="28">
        <v>6.0000000000000001E-3</v>
      </c>
      <c r="AI9337"/>
      <c r="AJ9337"/>
    </row>
    <row r="9338" spans="1:36" ht="14.5" x14ac:dyDescent="0.35">
      <c r="A9338" s="52">
        <f t="shared" si="449"/>
        <v>2016</v>
      </c>
      <c r="B9338" s="30">
        <f t="shared" si="450"/>
        <v>168</v>
      </c>
      <c r="C9338" s="4">
        <f t="shared" si="451"/>
        <v>25</v>
      </c>
      <c r="D9338" s="4" t="s">
        <v>821</v>
      </c>
      <c r="E9338" s="28">
        <v>665</v>
      </c>
      <c r="F9338" s="28">
        <v>65</v>
      </c>
      <c r="G9338" s="28">
        <v>5.3</v>
      </c>
      <c r="H9338" s="28">
        <v>217</v>
      </c>
      <c r="I9338" s="28">
        <v>11</v>
      </c>
      <c r="J9338" s="28">
        <v>4.1999999999999997E-3</v>
      </c>
      <c r="AI9338"/>
      <c r="AJ9338"/>
    </row>
    <row r="9339" spans="1:36" ht="14.5" x14ac:dyDescent="0.35">
      <c r="A9339" s="52">
        <f t="shared" si="449"/>
        <v>2016</v>
      </c>
      <c r="B9339" s="30">
        <f t="shared" si="450"/>
        <v>168</v>
      </c>
      <c r="C9339" s="4">
        <f t="shared" si="451"/>
        <v>25</v>
      </c>
      <c r="D9339" s="4" t="s">
        <v>821</v>
      </c>
      <c r="E9339" s="28">
        <v>665</v>
      </c>
      <c r="F9339" s="28">
        <v>65</v>
      </c>
      <c r="G9339" s="28">
        <v>5.3</v>
      </c>
      <c r="H9339" s="28">
        <v>217</v>
      </c>
      <c r="I9339" s="28">
        <v>11</v>
      </c>
      <c r="J9339" s="28">
        <v>5.8999999999999999E-3</v>
      </c>
      <c r="AI9339"/>
      <c r="AJ9339"/>
    </row>
    <row r="9340" spans="1:36" ht="14.5" x14ac:dyDescent="0.35">
      <c r="A9340" s="52">
        <f t="shared" si="449"/>
        <v>2016</v>
      </c>
      <c r="B9340" s="30">
        <f t="shared" si="450"/>
        <v>168</v>
      </c>
      <c r="C9340" s="4">
        <f t="shared" si="451"/>
        <v>25</v>
      </c>
      <c r="D9340" s="4" t="s">
        <v>821</v>
      </c>
      <c r="E9340" s="28">
        <v>665</v>
      </c>
      <c r="F9340" s="28">
        <v>65</v>
      </c>
      <c r="G9340" s="28">
        <v>5.3</v>
      </c>
      <c r="H9340" s="28">
        <v>217</v>
      </c>
      <c r="I9340" s="28">
        <v>11</v>
      </c>
      <c r="J9340" s="28">
        <v>6.6E-3</v>
      </c>
      <c r="AI9340"/>
      <c r="AJ9340"/>
    </row>
    <row r="9341" spans="1:36" ht="14.5" x14ac:dyDescent="0.35">
      <c r="A9341" s="52">
        <f t="shared" si="449"/>
        <v>2016</v>
      </c>
      <c r="B9341" s="30">
        <f t="shared" si="450"/>
        <v>168</v>
      </c>
      <c r="C9341" s="4">
        <f t="shared" si="451"/>
        <v>25</v>
      </c>
      <c r="D9341" s="4" t="s">
        <v>821</v>
      </c>
      <c r="E9341" s="28">
        <v>665</v>
      </c>
      <c r="F9341" s="28">
        <v>65</v>
      </c>
      <c r="G9341" s="28">
        <v>5.3</v>
      </c>
      <c r="H9341" s="28">
        <v>217</v>
      </c>
      <c r="I9341" s="28">
        <v>11</v>
      </c>
      <c r="J9341" s="28">
        <v>5.3E-3</v>
      </c>
      <c r="AI9341"/>
      <c r="AJ9341"/>
    </row>
    <row r="9342" spans="1:36" ht="14.5" x14ac:dyDescent="0.35">
      <c r="A9342" s="52">
        <f t="shared" si="449"/>
        <v>2016</v>
      </c>
      <c r="B9342" s="30">
        <f t="shared" si="450"/>
        <v>168</v>
      </c>
      <c r="C9342" s="4">
        <f t="shared" si="451"/>
        <v>25</v>
      </c>
      <c r="D9342" s="4" t="s">
        <v>821</v>
      </c>
      <c r="E9342" s="28">
        <v>664</v>
      </c>
      <c r="F9342" s="28">
        <v>65</v>
      </c>
      <c r="G9342" s="28">
        <v>5.3</v>
      </c>
      <c r="H9342" s="28">
        <v>217</v>
      </c>
      <c r="I9342" s="28">
        <v>12</v>
      </c>
      <c r="J9342" s="28">
        <v>6.1999999999999998E-3</v>
      </c>
      <c r="AI9342"/>
      <c r="AJ9342"/>
    </row>
    <row r="9343" spans="1:36" ht="14.5" x14ac:dyDescent="0.35">
      <c r="A9343" s="52">
        <f t="shared" si="449"/>
        <v>2016</v>
      </c>
      <c r="B9343" s="30">
        <f t="shared" si="450"/>
        <v>168</v>
      </c>
      <c r="C9343" s="4">
        <f t="shared" si="451"/>
        <v>25</v>
      </c>
      <c r="D9343" s="4" t="s">
        <v>821</v>
      </c>
      <c r="E9343" s="28">
        <v>664</v>
      </c>
      <c r="F9343" s="28">
        <v>65</v>
      </c>
      <c r="G9343" s="28">
        <v>5.3</v>
      </c>
      <c r="H9343" s="28">
        <v>217</v>
      </c>
      <c r="I9343" s="28">
        <v>12</v>
      </c>
      <c r="J9343" s="28">
        <v>6.7000000000000002E-3</v>
      </c>
      <c r="AI9343"/>
      <c r="AJ9343"/>
    </row>
    <row r="9344" spans="1:36" ht="14.5" x14ac:dyDescent="0.35">
      <c r="A9344" s="52">
        <f t="shared" si="449"/>
        <v>2016</v>
      </c>
      <c r="B9344" s="30">
        <f t="shared" si="450"/>
        <v>168</v>
      </c>
      <c r="C9344" s="4">
        <f t="shared" si="451"/>
        <v>25</v>
      </c>
      <c r="D9344" s="4" t="s">
        <v>821</v>
      </c>
      <c r="E9344" s="28">
        <v>664</v>
      </c>
      <c r="F9344" s="28">
        <v>65</v>
      </c>
      <c r="G9344" s="28">
        <v>5.3</v>
      </c>
      <c r="H9344" s="28">
        <v>217</v>
      </c>
      <c r="I9344" s="28">
        <v>12</v>
      </c>
      <c r="J9344" s="28">
        <v>7.1000000000000004E-3</v>
      </c>
      <c r="AI9344"/>
      <c r="AJ9344"/>
    </row>
    <row r="9345" spans="1:36" ht="14.5" x14ac:dyDescent="0.35">
      <c r="A9345" s="52">
        <f t="shared" si="449"/>
        <v>2016</v>
      </c>
      <c r="B9345" s="30">
        <f t="shared" si="450"/>
        <v>168</v>
      </c>
      <c r="C9345" s="4">
        <f t="shared" si="451"/>
        <v>25</v>
      </c>
      <c r="D9345" s="4" t="s">
        <v>821</v>
      </c>
      <c r="E9345" s="28">
        <v>664</v>
      </c>
      <c r="F9345" s="28">
        <v>65</v>
      </c>
      <c r="G9345" s="28">
        <v>5.3</v>
      </c>
      <c r="H9345" s="28">
        <v>217</v>
      </c>
      <c r="I9345" s="28">
        <v>12</v>
      </c>
      <c r="J9345" s="28">
        <v>5.7000000000000002E-3</v>
      </c>
      <c r="AI9345"/>
      <c r="AJ9345"/>
    </row>
    <row r="9346" spans="1:36" ht="14.5" x14ac:dyDescent="0.35">
      <c r="A9346" s="52">
        <f t="shared" ref="A9346:A9409" si="452">YEAR(D9346)</f>
        <v>2016</v>
      </c>
      <c r="B9346" s="30">
        <f t="shared" ref="B9346:B9409" si="453">D9346-DATE(YEAR(D9346),1,0)</f>
        <v>168</v>
      </c>
      <c r="C9346" s="4">
        <f t="shared" ref="C9346:C9409" si="454">WEEKNUM(D9346,1)</f>
        <v>25</v>
      </c>
      <c r="D9346" s="4" t="s">
        <v>821</v>
      </c>
      <c r="E9346" s="28">
        <v>664</v>
      </c>
      <c r="F9346" s="28">
        <v>65</v>
      </c>
      <c r="G9346" s="28">
        <v>5.3</v>
      </c>
      <c r="H9346" s="28">
        <v>217</v>
      </c>
      <c r="I9346" s="28">
        <v>12</v>
      </c>
      <c r="J9346" s="28">
        <v>6.0000000000000001E-3</v>
      </c>
      <c r="AI9346"/>
      <c r="AJ9346"/>
    </row>
    <row r="9347" spans="1:36" ht="14.5" x14ac:dyDescent="0.35">
      <c r="A9347" s="52">
        <f t="shared" si="452"/>
        <v>2016</v>
      </c>
      <c r="B9347" s="30">
        <f t="shared" si="453"/>
        <v>168</v>
      </c>
      <c r="C9347" s="4">
        <f t="shared" si="454"/>
        <v>25</v>
      </c>
      <c r="D9347" s="4" t="s">
        <v>821</v>
      </c>
      <c r="E9347" s="28">
        <v>665</v>
      </c>
      <c r="F9347" s="28">
        <v>65</v>
      </c>
      <c r="G9347" s="28">
        <v>5.3</v>
      </c>
      <c r="H9347" s="28">
        <v>217</v>
      </c>
      <c r="I9347" s="28">
        <v>12</v>
      </c>
      <c r="J9347" s="28">
        <v>1.0200000000000001E-2</v>
      </c>
      <c r="AI9347"/>
      <c r="AJ9347"/>
    </row>
    <row r="9348" spans="1:36" ht="14.5" x14ac:dyDescent="0.35">
      <c r="A9348" s="52">
        <f t="shared" si="452"/>
        <v>2016</v>
      </c>
      <c r="B9348" s="30">
        <f t="shared" si="453"/>
        <v>168</v>
      </c>
      <c r="C9348" s="4">
        <f t="shared" si="454"/>
        <v>25</v>
      </c>
      <c r="D9348" s="4" t="s">
        <v>821</v>
      </c>
      <c r="E9348" s="28">
        <v>665</v>
      </c>
      <c r="F9348" s="28">
        <v>65</v>
      </c>
      <c r="G9348" s="28">
        <v>5.3</v>
      </c>
      <c r="H9348" s="28">
        <v>217</v>
      </c>
      <c r="I9348" s="28">
        <v>12</v>
      </c>
      <c r="J9348" s="28">
        <v>6.4999999999999997E-3</v>
      </c>
      <c r="AI9348"/>
      <c r="AJ9348"/>
    </row>
    <row r="9349" spans="1:36" ht="14.5" x14ac:dyDescent="0.35">
      <c r="A9349" s="52">
        <f t="shared" si="452"/>
        <v>2016</v>
      </c>
      <c r="B9349" s="30">
        <f t="shared" si="453"/>
        <v>168</v>
      </c>
      <c r="C9349" s="4">
        <f t="shared" si="454"/>
        <v>25</v>
      </c>
      <c r="D9349" s="4" t="s">
        <v>821</v>
      </c>
      <c r="E9349" s="28">
        <v>665</v>
      </c>
      <c r="F9349" s="28">
        <v>65</v>
      </c>
      <c r="G9349" s="28">
        <v>5.3</v>
      </c>
      <c r="H9349" s="28">
        <v>217</v>
      </c>
      <c r="I9349" s="28">
        <v>12</v>
      </c>
      <c r="J9349" s="28">
        <v>1.09E-2</v>
      </c>
      <c r="AI9349"/>
      <c r="AJ9349"/>
    </row>
    <row r="9350" spans="1:36" ht="14.5" x14ac:dyDescent="0.35">
      <c r="A9350" s="52">
        <f t="shared" si="452"/>
        <v>2016</v>
      </c>
      <c r="B9350" s="30">
        <f t="shared" si="453"/>
        <v>168</v>
      </c>
      <c r="C9350" s="4">
        <f t="shared" si="454"/>
        <v>25</v>
      </c>
      <c r="D9350" s="4" t="s">
        <v>821</v>
      </c>
      <c r="E9350" s="28">
        <v>665</v>
      </c>
      <c r="F9350" s="28">
        <v>65</v>
      </c>
      <c r="G9350" s="28">
        <v>5.3</v>
      </c>
      <c r="H9350" s="28">
        <v>217</v>
      </c>
      <c r="I9350" s="28">
        <v>12</v>
      </c>
      <c r="J9350" s="28">
        <v>8.8999999999999999E-3</v>
      </c>
      <c r="AI9350"/>
      <c r="AJ9350"/>
    </row>
    <row r="9351" spans="1:36" ht="14.5" x14ac:dyDescent="0.35">
      <c r="A9351" s="52">
        <f t="shared" si="452"/>
        <v>2016</v>
      </c>
      <c r="B9351" s="30">
        <f t="shared" si="453"/>
        <v>168</v>
      </c>
      <c r="C9351" s="4">
        <f t="shared" si="454"/>
        <v>25</v>
      </c>
      <c r="D9351" s="4" t="s">
        <v>821</v>
      </c>
      <c r="E9351" s="28">
        <v>665</v>
      </c>
      <c r="F9351" s="28">
        <v>65</v>
      </c>
      <c r="G9351" s="28">
        <v>5.3</v>
      </c>
      <c r="H9351" s="28">
        <v>217</v>
      </c>
      <c r="I9351" s="28">
        <v>12</v>
      </c>
      <c r="J9351" s="28">
        <v>8.2000000000000007E-3</v>
      </c>
      <c r="AI9351"/>
      <c r="AJ9351"/>
    </row>
    <row r="9352" spans="1:36" ht="14.5" x14ac:dyDescent="0.35">
      <c r="A9352" s="52">
        <f t="shared" si="452"/>
        <v>2016</v>
      </c>
      <c r="B9352" s="30">
        <f t="shared" si="453"/>
        <v>168</v>
      </c>
      <c r="C9352" s="4">
        <f t="shared" si="454"/>
        <v>25</v>
      </c>
      <c r="D9352" s="4" t="s">
        <v>821</v>
      </c>
      <c r="E9352" s="28">
        <v>665</v>
      </c>
      <c r="F9352" s="28">
        <v>65</v>
      </c>
      <c r="G9352" s="28">
        <v>5.3</v>
      </c>
      <c r="H9352" s="28">
        <v>217</v>
      </c>
      <c r="I9352" s="28">
        <v>12</v>
      </c>
      <c r="J9352" s="28">
        <v>8.8999999999999999E-3</v>
      </c>
      <c r="AI9352"/>
      <c r="AJ9352"/>
    </row>
    <row r="9353" spans="1:36" ht="14.5" x14ac:dyDescent="0.35">
      <c r="A9353" s="52">
        <f t="shared" si="452"/>
        <v>2016</v>
      </c>
      <c r="B9353" s="30">
        <f t="shared" si="453"/>
        <v>168</v>
      </c>
      <c r="C9353" s="4">
        <f t="shared" si="454"/>
        <v>25</v>
      </c>
      <c r="D9353" s="4" t="s">
        <v>821</v>
      </c>
      <c r="E9353" s="28">
        <v>665</v>
      </c>
      <c r="F9353" s="28">
        <v>65</v>
      </c>
      <c r="G9353" s="28">
        <v>5.3</v>
      </c>
      <c r="H9353" s="28">
        <v>217</v>
      </c>
      <c r="I9353" s="28">
        <v>12</v>
      </c>
      <c r="J9353" s="28">
        <v>8.9999999999999993E-3</v>
      </c>
      <c r="AI9353"/>
      <c r="AJ9353"/>
    </row>
    <row r="9354" spans="1:36" ht="14.5" x14ac:dyDescent="0.35">
      <c r="A9354" s="52">
        <f t="shared" si="452"/>
        <v>2016</v>
      </c>
      <c r="B9354" s="30">
        <f t="shared" si="453"/>
        <v>168</v>
      </c>
      <c r="C9354" s="4">
        <f t="shared" si="454"/>
        <v>25</v>
      </c>
      <c r="D9354" s="4" t="s">
        <v>821</v>
      </c>
      <c r="E9354" s="28">
        <v>665</v>
      </c>
      <c r="F9354" s="28">
        <v>65</v>
      </c>
      <c r="G9354" s="28">
        <v>5.3</v>
      </c>
      <c r="H9354" s="28">
        <v>217</v>
      </c>
      <c r="I9354" s="28">
        <v>12</v>
      </c>
      <c r="J9354" s="28">
        <v>8.3000000000000001E-3</v>
      </c>
      <c r="AI9354"/>
      <c r="AJ9354"/>
    </row>
    <row r="9355" spans="1:36" ht="14.5" x14ac:dyDescent="0.35">
      <c r="A9355" s="52">
        <f t="shared" si="452"/>
        <v>2016</v>
      </c>
      <c r="B9355" s="30">
        <f t="shared" si="453"/>
        <v>168</v>
      </c>
      <c r="C9355" s="4">
        <f t="shared" si="454"/>
        <v>25</v>
      </c>
      <c r="D9355" s="4" t="s">
        <v>821</v>
      </c>
      <c r="E9355" s="28">
        <v>665</v>
      </c>
      <c r="F9355" s="28">
        <v>65</v>
      </c>
      <c r="G9355" s="28">
        <v>5.3</v>
      </c>
      <c r="H9355" s="28">
        <v>217</v>
      </c>
      <c r="I9355" s="28">
        <v>12</v>
      </c>
      <c r="J9355" s="28">
        <v>5.4999999999999997E-3</v>
      </c>
      <c r="AI9355"/>
      <c r="AJ9355"/>
    </row>
    <row r="9356" spans="1:36" ht="14.5" x14ac:dyDescent="0.35">
      <c r="A9356" s="52">
        <f t="shared" si="452"/>
        <v>2016</v>
      </c>
      <c r="B9356" s="30">
        <f t="shared" si="453"/>
        <v>168</v>
      </c>
      <c r="C9356" s="4">
        <f t="shared" si="454"/>
        <v>25</v>
      </c>
      <c r="D9356" s="4" t="s">
        <v>821</v>
      </c>
      <c r="E9356" s="28">
        <v>665</v>
      </c>
      <c r="F9356" s="28">
        <v>65</v>
      </c>
      <c r="G9356" s="28">
        <v>5.3</v>
      </c>
      <c r="H9356" s="28">
        <v>217</v>
      </c>
      <c r="I9356" s="28">
        <v>12</v>
      </c>
      <c r="J9356" s="28">
        <v>8.8999999999999999E-3</v>
      </c>
      <c r="AI9356"/>
      <c r="AJ9356"/>
    </row>
    <row r="9357" spans="1:36" ht="14.5" x14ac:dyDescent="0.35">
      <c r="A9357" s="52">
        <f t="shared" si="452"/>
        <v>2016</v>
      </c>
      <c r="B9357" s="30">
        <f t="shared" si="453"/>
        <v>168</v>
      </c>
      <c r="C9357" s="4">
        <f t="shared" si="454"/>
        <v>25</v>
      </c>
      <c r="D9357" s="4" t="s">
        <v>821</v>
      </c>
      <c r="E9357" s="28">
        <v>665</v>
      </c>
      <c r="F9357" s="28">
        <v>65</v>
      </c>
      <c r="G9357" s="28">
        <v>5.3</v>
      </c>
      <c r="H9357" s="28">
        <v>217</v>
      </c>
      <c r="I9357" s="28">
        <v>12</v>
      </c>
      <c r="J9357" s="28">
        <v>9.9000000000000008E-3</v>
      </c>
      <c r="AI9357"/>
      <c r="AJ9357"/>
    </row>
    <row r="9358" spans="1:36" ht="14.5" x14ac:dyDescent="0.35">
      <c r="A9358" s="52">
        <f t="shared" si="452"/>
        <v>2016</v>
      </c>
      <c r="B9358" s="30">
        <f t="shared" si="453"/>
        <v>168</v>
      </c>
      <c r="C9358" s="4">
        <f t="shared" si="454"/>
        <v>25</v>
      </c>
      <c r="D9358" s="4" t="s">
        <v>821</v>
      </c>
      <c r="E9358" s="28">
        <v>664</v>
      </c>
      <c r="F9358" s="28">
        <v>65</v>
      </c>
      <c r="G9358" s="28">
        <v>5.3</v>
      </c>
      <c r="H9358" s="28">
        <v>217</v>
      </c>
      <c r="I9358" s="28">
        <v>13</v>
      </c>
      <c r="J9358" s="28">
        <v>0.01</v>
      </c>
      <c r="AI9358"/>
      <c r="AJ9358"/>
    </row>
    <row r="9359" spans="1:36" ht="14.5" x14ac:dyDescent="0.35">
      <c r="A9359" s="52">
        <f t="shared" si="452"/>
        <v>2016</v>
      </c>
      <c r="B9359" s="30">
        <f t="shared" si="453"/>
        <v>168</v>
      </c>
      <c r="C9359" s="4">
        <f t="shared" si="454"/>
        <v>25</v>
      </c>
      <c r="D9359" s="4" t="s">
        <v>821</v>
      </c>
      <c r="E9359" s="28">
        <v>664</v>
      </c>
      <c r="F9359" s="28">
        <v>65</v>
      </c>
      <c r="G9359" s="28">
        <v>5.3</v>
      </c>
      <c r="H9359" s="28">
        <v>217</v>
      </c>
      <c r="I9359" s="28">
        <v>13</v>
      </c>
      <c r="J9359" s="28">
        <v>6.8999999999999999E-3</v>
      </c>
      <c r="AI9359"/>
      <c r="AJ9359"/>
    </row>
    <row r="9360" spans="1:36" ht="14.5" x14ac:dyDescent="0.35">
      <c r="A9360" s="52">
        <f t="shared" si="452"/>
        <v>2016</v>
      </c>
      <c r="B9360" s="30">
        <f t="shared" si="453"/>
        <v>168</v>
      </c>
      <c r="C9360" s="4">
        <f t="shared" si="454"/>
        <v>25</v>
      </c>
      <c r="D9360" s="4" t="s">
        <v>821</v>
      </c>
      <c r="E9360" s="28">
        <v>664</v>
      </c>
      <c r="F9360" s="28">
        <v>65</v>
      </c>
      <c r="G9360" s="28">
        <v>5.3</v>
      </c>
      <c r="H9360" s="28">
        <v>217</v>
      </c>
      <c r="I9360" s="28">
        <v>13</v>
      </c>
      <c r="J9360" s="28">
        <v>1.14E-2</v>
      </c>
      <c r="AI9360"/>
      <c r="AJ9360"/>
    </row>
    <row r="9361" spans="1:36" ht="14.5" x14ac:dyDescent="0.35">
      <c r="A9361" s="52">
        <f t="shared" si="452"/>
        <v>2016</v>
      </c>
      <c r="B9361" s="30">
        <f t="shared" si="453"/>
        <v>168</v>
      </c>
      <c r="C9361" s="4">
        <f t="shared" si="454"/>
        <v>25</v>
      </c>
      <c r="D9361" s="4" t="s">
        <v>821</v>
      </c>
      <c r="E9361" s="28">
        <v>664</v>
      </c>
      <c r="F9361" s="28">
        <v>65</v>
      </c>
      <c r="G9361" s="28">
        <v>5.3</v>
      </c>
      <c r="H9361" s="28">
        <v>217</v>
      </c>
      <c r="I9361" s="28">
        <v>13</v>
      </c>
      <c r="J9361" s="28">
        <v>6.1999999999999998E-3</v>
      </c>
      <c r="AI9361"/>
      <c r="AJ9361"/>
    </row>
    <row r="9362" spans="1:36" ht="14.5" x14ac:dyDescent="0.35">
      <c r="A9362" s="52">
        <f t="shared" si="452"/>
        <v>2016</v>
      </c>
      <c r="B9362" s="30">
        <f t="shared" si="453"/>
        <v>168</v>
      </c>
      <c r="C9362" s="4">
        <f t="shared" si="454"/>
        <v>25</v>
      </c>
      <c r="D9362" s="4" t="s">
        <v>821</v>
      </c>
      <c r="E9362" s="28">
        <v>664</v>
      </c>
      <c r="F9362" s="28">
        <v>65</v>
      </c>
      <c r="G9362" s="28">
        <v>5.3</v>
      </c>
      <c r="H9362" s="28">
        <v>217</v>
      </c>
      <c r="I9362" s="28">
        <v>13</v>
      </c>
      <c r="J9362" s="28">
        <v>7.1000000000000004E-3</v>
      </c>
      <c r="AI9362"/>
      <c r="AJ9362"/>
    </row>
    <row r="9363" spans="1:36" ht="14.5" x14ac:dyDescent="0.35">
      <c r="A9363" s="52">
        <f t="shared" si="452"/>
        <v>2016</v>
      </c>
      <c r="B9363" s="30">
        <f t="shared" si="453"/>
        <v>168</v>
      </c>
      <c r="C9363" s="4">
        <f t="shared" si="454"/>
        <v>25</v>
      </c>
      <c r="D9363" s="4" t="s">
        <v>821</v>
      </c>
      <c r="E9363" s="28">
        <v>664</v>
      </c>
      <c r="F9363" s="28">
        <v>65</v>
      </c>
      <c r="G9363" s="28">
        <v>5.3</v>
      </c>
      <c r="H9363" s="28">
        <v>217</v>
      </c>
      <c r="I9363" s="28">
        <v>13</v>
      </c>
      <c r="J9363" s="28">
        <v>7.7999999999999996E-3</v>
      </c>
      <c r="AI9363"/>
      <c r="AJ9363"/>
    </row>
    <row r="9364" spans="1:36" ht="14.5" x14ac:dyDescent="0.35">
      <c r="A9364" s="52">
        <f t="shared" si="452"/>
        <v>2016</v>
      </c>
      <c r="B9364" s="30">
        <f t="shared" si="453"/>
        <v>168</v>
      </c>
      <c r="C9364" s="4">
        <f t="shared" si="454"/>
        <v>25</v>
      </c>
      <c r="D9364" s="4" t="s">
        <v>821</v>
      </c>
      <c r="E9364" s="28">
        <v>664</v>
      </c>
      <c r="F9364" s="28">
        <v>65</v>
      </c>
      <c r="G9364" s="28">
        <v>5.3</v>
      </c>
      <c r="H9364" s="28">
        <v>217</v>
      </c>
      <c r="I9364" s="28">
        <v>13</v>
      </c>
      <c r="J9364" s="28">
        <v>1.11E-2</v>
      </c>
      <c r="AI9364"/>
      <c r="AJ9364"/>
    </row>
    <row r="9365" spans="1:36" ht="14.5" x14ac:dyDescent="0.35">
      <c r="A9365" s="52">
        <f t="shared" si="452"/>
        <v>2016</v>
      </c>
      <c r="B9365" s="30">
        <f t="shared" si="453"/>
        <v>168</v>
      </c>
      <c r="C9365" s="4">
        <f t="shared" si="454"/>
        <v>25</v>
      </c>
      <c r="D9365" s="4" t="s">
        <v>821</v>
      </c>
      <c r="E9365" s="28">
        <v>664</v>
      </c>
      <c r="F9365" s="28">
        <v>65</v>
      </c>
      <c r="G9365" s="28">
        <v>5.3</v>
      </c>
      <c r="H9365" s="28">
        <v>217</v>
      </c>
      <c r="I9365" s="28">
        <v>13</v>
      </c>
      <c r="J9365" s="28">
        <v>1.17E-2</v>
      </c>
      <c r="AI9365"/>
      <c r="AJ9365"/>
    </row>
    <row r="9366" spans="1:36" ht="14.5" x14ac:dyDescent="0.35">
      <c r="A9366" s="52">
        <f t="shared" si="452"/>
        <v>2016</v>
      </c>
      <c r="B9366" s="30">
        <f t="shared" si="453"/>
        <v>168</v>
      </c>
      <c r="C9366" s="4">
        <f t="shared" si="454"/>
        <v>25</v>
      </c>
      <c r="D9366" s="4" t="s">
        <v>821</v>
      </c>
      <c r="E9366" s="28">
        <v>664</v>
      </c>
      <c r="F9366" s="28">
        <v>65</v>
      </c>
      <c r="G9366" s="28">
        <v>5.3</v>
      </c>
      <c r="H9366" s="28">
        <v>217</v>
      </c>
      <c r="I9366" s="28">
        <v>13</v>
      </c>
      <c r="J9366" s="28">
        <v>1.11E-2</v>
      </c>
      <c r="AI9366"/>
      <c r="AJ9366"/>
    </row>
    <row r="9367" spans="1:36" ht="14.5" x14ac:dyDescent="0.35">
      <c r="A9367" s="52">
        <f t="shared" si="452"/>
        <v>2016</v>
      </c>
      <c r="B9367" s="30">
        <f t="shared" si="453"/>
        <v>168</v>
      </c>
      <c r="C9367" s="4">
        <f t="shared" si="454"/>
        <v>25</v>
      </c>
      <c r="D9367" s="4" t="s">
        <v>821</v>
      </c>
      <c r="E9367" s="28">
        <v>664</v>
      </c>
      <c r="F9367" s="28">
        <v>65</v>
      </c>
      <c r="G9367" s="28">
        <v>5.3</v>
      </c>
      <c r="H9367" s="28">
        <v>217</v>
      </c>
      <c r="I9367" s="28">
        <v>13</v>
      </c>
      <c r="J9367" s="28">
        <v>1.06E-2</v>
      </c>
      <c r="AI9367"/>
      <c r="AJ9367"/>
    </row>
    <row r="9368" spans="1:36" ht="14.5" x14ac:dyDescent="0.35">
      <c r="A9368" s="52">
        <f t="shared" si="452"/>
        <v>2016</v>
      </c>
      <c r="B9368" s="30">
        <f t="shared" si="453"/>
        <v>168</v>
      </c>
      <c r="C9368" s="4">
        <f t="shared" si="454"/>
        <v>25</v>
      </c>
      <c r="D9368" s="4" t="s">
        <v>821</v>
      </c>
      <c r="E9368" s="28">
        <v>664</v>
      </c>
      <c r="F9368" s="28">
        <v>65</v>
      </c>
      <c r="G9368" s="28">
        <v>5.3</v>
      </c>
      <c r="H9368" s="28">
        <v>217</v>
      </c>
      <c r="I9368" s="28">
        <v>13</v>
      </c>
      <c r="J9368" s="28">
        <v>0.01</v>
      </c>
      <c r="AI9368"/>
      <c r="AJ9368"/>
    </row>
    <row r="9369" spans="1:36" ht="14.5" x14ac:dyDescent="0.35">
      <c r="A9369" s="52">
        <f t="shared" si="452"/>
        <v>2016</v>
      </c>
      <c r="B9369" s="30">
        <f t="shared" si="453"/>
        <v>168</v>
      </c>
      <c r="C9369" s="4">
        <f t="shared" si="454"/>
        <v>25</v>
      </c>
      <c r="D9369" s="4" t="s">
        <v>821</v>
      </c>
      <c r="E9369" s="28">
        <v>665</v>
      </c>
      <c r="F9369" s="28">
        <v>65</v>
      </c>
      <c r="G9369" s="28">
        <v>5.3</v>
      </c>
      <c r="H9369" s="28">
        <v>217</v>
      </c>
      <c r="I9369" s="28">
        <v>13</v>
      </c>
      <c r="J9369" s="28">
        <v>0.01</v>
      </c>
      <c r="AI9369"/>
      <c r="AJ9369"/>
    </row>
    <row r="9370" spans="1:36" ht="14.5" x14ac:dyDescent="0.35">
      <c r="A9370" s="52">
        <f t="shared" si="452"/>
        <v>2016</v>
      </c>
      <c r="B9370" s="30">
        <f t="shared" si="453"/>
        <v>168</v>
      </c>
      <c r="C9370" s="4">
        <f t="shared" si="454"/>
        <v>25</v>
      </c>
      <c r="D9370" s="4" t="s">
        <v>821</v>
      </c>
      <c r="E9370" s="28">
        <v>665</v>
      </c>
      <c r="F9370" s="28">
        <v>65</v>
      </c>
      <c r="G9370" s="28">
        <v>5.3</v>
      </c>
      <c r="H9370" s="28">
        <v>217</v>
      </c>
      <c r="I9370" s="28">
        <v>13</v>
      </c>
      <c r="J9370" s="28">
        <v>1.03E-2</v>
      </c>
      <c r="AI9370"/>
      <c r="AJ9370"/>
    </row>
    <row r="9371" spans="1:36" ht="14.5" x14ac:dyDescent="0.35">
      <c r="A9371" s="52">
        <f t="shared" si="452"/>
        <v>2016</v>
      </c>
      <c r="B9371" s="30">
        <f t="shared" si="453"/>
        <v>168</v>
      </c>
      <c r="C9371" s="4">
        <f t="shared" si="454"/>
        <v>25</v>
      </c>
      <c r="D9371" s="4" t="s">
        <v>821</v>
      </c>
      <c r="E9371" s="28">
        <v>665</v>
      </c>
      <c r="F9371" s="28">
        <v>65</v>
      </c>
      <c r="G9371" s="28">
        <v>5.3</v>
      </c>
      <c r="H9371" s="28">
        <v>217</v>
      </c>
      <c r="I9371" s="28">
        <v>13</v>
      </c>
      <c r="J9371" s="28">
        <v>7.7000000000000002E-3</v>
      </c>
      <c r="AI9371"/>
      <c r="AJ9371"/>
    </row>
    <row r="9372" spans="1:36" ht="14.5" x14ac:dyDescent="0.35">
      <c r="A9372" s="52">
        <f t="shared" si="452"/>
        <v>2016</v>
      </c>
      <c r="B9372" s="30">
        <f t="shared" si="453"/>
        <v>168</v>
      </c>
      <c r="C9372" s="4">
        <f t="shared" si="454"/>
        <v>25</v>
      </c>
      <c r="D9372" s="4" t="s">
        <v>821</v>
      </c>
      <c r="E9372" s="28">
        <v>665</v>
      </c>
      <c r="F9372" s="28">
        <v>65</v>
      </c>
      <c r="G9372" s="28">
        <v>5.3</v>
      </c>
      <c r="H9372" s="28">
        <v>217</v>
      </c>
      <c r="I9372" s="28">
        <v>13</v>
      </c>
      <c r="J9372" s="28">
        <v>9.7000000000000003E-3</v>
      </c>
      <c r="AI9372"/>
      <c r="AJ9372"/>
    </row>
    <row r="9373" spans="1:36" ht="14.5" x14ac:dyDescent="0.35">
      <c r="A9373" s="52">
        <f t="shared" si="452"/>
        <v>2016</v>
      </c>
      <c r="B9373" s="30">
        <f t="shared" si="453"/>
        <v>168</v>
      </c>
      <c r="C9373" s="4">
        <f t="shared" si="454"/>
        <v>25</v>
      </c>
      <c r="D9373" s="4" t="s">
        <v>821</v>
      </c>
      <c r="E9373" s="28">
        <v>665</v>
      </c>
      <c r="F9373" s="28">
        <v>65</v>
      </c>
      <c r="G9373" s="28">
        <v>5.3</v>
      </c>
      <c r="H9373" s="28">
        <v>217</v>
      </c>
      <c r="I9373" s="28">
        <v>13</v>
      </c>
      <c r="J9373" s="28">
        <v>8.9999999999999993E-3</v>
      </c>
      <c r="AI9373"/>
      <c r="AJ9373"/>
    </row>
    <row r="9374" spans="1:36" ht="14.5" x14ac:dyDescent="0.35">
      <c r="A9374" s="52">
        <f t="shared" si="452"/>
        <v>2016</v>
      </c>
      <c r="B9374" s="30">
        <f t="shared" si="453"/>
        <v>168</v>
      </c>
      <c r="C9374" s="4">
        <f t="shared" si="454"/>
        <v>25</v>
      </c>
      <c r="D9374" s="4" t="s">
        <v>821</v>
      </c>
      <c r="E9374" s="28">
        <v>665</v>
      </c>
      <c r="F9374" s="28">
        <v>65</v>
      </c>
      <c r="G9374" s="28">
        <v>5.3</v>
      </c>
      <c r="H9374" s="28">
        <v>217</v>
      </c>
      <c r="I9374" s="28">
        <v>13</v>
      </c>
      <c r="J9374" s="28">
        <v>1.12E-2</v>
      </c>
      <c r="AI9374"/>
      <c r="AJ9374"/>
    </row>
    <row r="9375" spans="1:36" ht="14.5" x14ac:dyDescent="0.35">
      <c r="A9375" s="52">
        <f t="shared" si="452"/>
        <v>2016</v>
      </c>
      <c r="B9375" s="30">
        <f t="shared" si="453"/>
        <v>168</v>
      </c>
      <c r="C9375" s="4">
        <f t="shared" si="454"/>
        <v>25</v>
      </c>
      <c r="D9375" s="4" t="s">
        <v>821</v>
      </c>
      <c r="E9375" s="28">
        <v>665</v>
      </c>
      <c r="F9375" s="28">
        <v>65</v>
      </c>
      <c r="G9375" s="28">
        <v>5.3</v>
      </c>
      <c r="H9375" s="28">
        <v>217</v>
      </c>
      <c r="I9375" s="28">
        <v>13</v>
      </c>
      <c r="J9375" s="28">
        <v>1.0800000000000001E-2</v>
      </c>
      <c r="AI9375"/>
      <c r="AJ9375"/>
    </row>
    <row r="9376" spans="1:36" ht="14.5" x14ac:dyDescent="0.35">
      <c r="A9376" s="52">
        <f t="shared" si="452"/>
        <v>2016</v>
      </c>
      <c r="B9376" s="30">
        <f t="shared" si="453"/>
        <v>168</v>
      </c>
      <c r="C9376" s="4">
        <f t="shared" si="454"/>
        <v>25</v>
      </c>
      <c r="D9376" s="4" t="s">
        <v>821</v>
      </c>
      <c r="E9376" s="28">
        <v>665</v>
      </c>
      <c r="F9376" s="28">
        <v>65</v>
      </c>
      <c r="G9376" s="28">
        <v>5.3</v>
      </c>
      <c r="H9376" s="28">
        <v>217</v>
      </c>
      <c r="I9376" s="28">
        <v>13</v>
      </c>
      <c r="J9376" s="28">
        <v>9.7000000000000003E-3</v>
      </c>
      <c r="AI9376"/>
      <c r="AJ9376"/>
    </row>
    <row r="9377" spans="1:36" ht="14.5" x14ac:dyDescent="0.35">
      <c r="A9377" s="52">
        <f t="shared" si="452"/>
        <v>2016</v>
      </c>
      <c r="B9377" s="30">
        <f t="shared" si="453"/>
        <v>168</v>
      </c>
      <c r="C9377" s="4">
        <f t="shared" si="454"/>
        <v>25</v>
      </c>
      <c r="D9377" s="4" t="s">
        <v>821</v>
      </c>
      <c r="E9377" s="28">
        <v>665</v>
      </c>
      <c r="F9377" s="28">
        <v>65</v>
      </c>
      <c r="G9377" s="28">
        <v>5.3</v>
      </c>
      <c r="H9377" s="28">
        <v>217</v>
      </c>
      <c r="I9377" s="28">
        <v>13</v>
      </c>
      <c r="J9377" s="28">
        <v>8.8999999999999999E-3</v>
      </c>
      <c r="AI9377"/>
      <c r="AJ9377"/>
    </row>
    <row r="9378" spans="1:36" ht="14.5" x14ac:dyDescent="0.35">
      <c r="A9378" s="52">
        <f t="shared" si="452"/>
        <v>2016</v>
      </c>
      <c r="B9378" s="30">
        <f t="shared" si="453"/>
        <v>168</v>
      </c>
      <c r="C9378" s="4">
        <f t="shared" si="454"/>
        <v>25</v>
      </c>
      <c r="D9378" s="4" t="s">
        <v>821</v>
      </c>
      <c r="E9378" s="28">
        <v>665</v>
      </c>
      <c r="F9378" s="28">
        <v>65</v>
      </c>
      <c r="G9378" s="28">
        <v>5.3</v>
      </c>
      <c r="H9378" s="28">
        <v>217</v>
      </c>
      <c r="I9378" s="28">
        <v>13</v>
      </c>
      <c r="J9378" s="28">
        <v>9.1000000000000004E-3</v>
      </c>
      <c r="AI9378"/>
      <c r="AJ9378"/>
    </row>
    <row r="9379" spans="1:36" ht="14.5" x14ac:dyDescent="0.35">
      <c r="A9379" s="52">
        <f t="shared" si="452"/>
        <v>2016</v>
      </c>
      <c r="B9379" s="30">
        <f t="shared" si="453"/>
        <v>168</v>
      </c>
      <c r="C9379" s="4">
        <f t="shared" si="454"/>
        <v>25</v>
      </c>
      <c r="D9379" s="4" t="s">
        <v>821</v>
      </c>
      <c r="E9379" s="28">
        <v>665</v>
      </c>
      <c r="F9379" s="28">
        <v>65</v>
      </c>
      <c r="G9379" s="28">
        <v>5.3</v>
      </c>
      <c r="H9379" s="28">
        <v>217</v>
      </c>
      <c r="I9379" s="28">
        <v>13</v>
      </c>
      <c r="J9379" s="28">
        <v>9.4000000000000004E-3</v>
      </c>
      <c r="AI9379"/>
      <c r="AJ9379"/>
    </row>
    <row r="9380" spans="1:36" ht="14.5" x14ac:dyDescent="0.35">
      <c r="A9380" s="52">
        <f t="shared" si="452"/>
        <v>2016</v>
      </c>
      <c r="B9380" s="30">
        <f t="shared" si="453"/>
        <v>168</v>
      </c>
      <c r="C9380" s="4">
        <f t="shared" si="454"/>
        <v>25</v>
      </c>
      <c r="D9380" s="4" t="s">
        <v>821</v>
      </c>
      <c r="E9380" s="28">
        <v>665</v>
      </c>
      <c r="F9380" s="28">
        <v>65</v>
      </c>
      <c r="G9380" s="28">
        <v>5.3</v>
      </c>
      <c r="H9380" s="28">
        <v>217</v>
      </c>
      <c r="I9380" s="28">
        <v>13</v>
      </c>
      <c r="J9380" s="28">
        <v>8.8000000000000005E-3</v>
      </c>
      <c r="AI9380"/>
      <c r="AJ9380"/>
    </row>
    <row r="9381" spans="1:36" ht="14.5" x14ac:dyDescent="0.35">
      <c r="A9381" s="52">
        <f t="shared" si="452"/>
        <v>2016</v>
      </c>
      <c r="B9381" s="30">
        <f t="shared" si="453"/>
        <v>168</v>
      </c>
      <c r="C9381" s="4">
        <f t="shared" si="454"/>
        <v>25</v>
      </c>
      <c r="D9381" s="4" t="s">
        <v>821</v>
      </c>
      <c r="E9381" s="28">
        <v>664</v>
      </c>
      <c r="F9381" s="28">
        <v>65</v>
      </c>
      <c r="G9381" s="28">
        <v>5.3</v>
      </c>
      <c r="H9381" s="28">
        <v>217</v>
      </c>
      <c r="I9381" s="28">
        <v>14</v>
      </c>
      <c r="J9381" s="28">
        <v>1.32E-2</v>
      </c>
      <c r="AI9381"/>
      <c r="AJ9381"/>
    </row>
    <row r="9382" spans="1:36" ht="14.5" x14ac:dyDescent="0.35">
      <c r="A9382" s="52">
        <f t="shared" si="452"/>
        <v>2016</v>
      </c>
      <c r="B9382" s="30">
        <f t="shared" si="453"/>
        <v>168</v>
      </c>
      <c r="C9382" s="4">
        <f t="shared" si="454"/>
        <v>25</v>
      </c>
      <c r="D9382" s="4" t="s">
        <v>821</v>
      </c>
      <c r="E9382" s="28">
        <v>664</v>
      </c>
      <c r="F9382" s="28">
        <v>65</v>
      </c>
      <c r="G9382" s="28">
        <v>5.3</v>
      </c>
      <c r="H9382" s="28">
        <v>217</v>
      </c>
      <c r="I9382" s="28">
        <v>14</v>
      </c>
      <c r="J9382" s="28">
        <v>1.3599999999999999E-2</v>
      </c>
      <c r="AI9382"/>
      <c r="AJ9382"/>
    </row>
    <row r="9383" spans="1:36" ht="14.5" x14ac:dyDescent="0.35">
      <c r="A9383" s="52">
        <f t="shared" si="452"/>
        <v>2016</v>
      </c>
      <c r="B9383" s="30">
        <f t="shared" si="453"/>
        <v>168</v>
      </c>
      <c r="C9383" s="4">
        <f t="shared" si="454"/>
        <v>25</v>
      </c>
      <c r="D9383" s="4" t="s">
        <v>821</v>
      </c>
      <c r="E9383" s="28">
        <v>664</v>
      </c>
      <c r="F9383" s="28">
        <v>65</v>
      </c>
      <c r="G9383" s="28">
        <v>5.3</v>
      </c>
      <c r="H9383" s="28">
        <v>217</v>
      </c>
      <c r="I9383" s="28">
        <v>14</v>
      </c>
      <c r="J9383" s="28">
        <v>6.4000000000000003E-3</v>
      </c>
      <c r="AI9383"/>
      <c r="AJ9383"/>
    </row>
    <row r="9384" spans="1:36" ht="14.5" x14ac:dyDescent="0.35">
      <c r="A9384" s="52">
        <f t="shared" si="452"/>
        <v>2016</v>
      </c>
      <c r="B9384" s="30">
        <f t="shared" si="453"/>
        <v>168</v>
      </c>
      <c r="C9384" s="4">
        <f t="shared" si="454"/>
        <v>25</v>
      </c>
      <c r="D9384" s="4" t="s">
        <v>821</v>
      </c>
      <c r="E9384" s="28">
        <v>664</v>
      </c>
      <c r="F9384" s="28">
        <v>65</v>
      </c>
      <c r="G9384" s="28">
        <v>5.3</v>
      </c>
      <c r="H9384" s="28">
        <v>217</v>
      </c>
      <c r="I9384" s="28">
        <v>14</v>
      </c>
      <c r="J9384" s="28">
        <v>0.01</v>
      </c>
      <c r="AI9384"/>
      <c r="AJ9384"/>
    </row>
    <row r="9385" spans="1:36" ht="14.5" x14ac:dyDescent="0.35">
      <c r="A9385" s="52">
        <f t="shared" si="452"/>
        <v>2016</v>
      </c>
      <c r="B9385" s="30">
        <f t="shared" si="453"/>
        <v>168</v>
      </c>
      <c r="C9385" s="4">
        <f t="shared" si="454"/>
        <v>25</v>
      </c>
      <c r="D9385" s="4" t="s">
        <v>821</v>
      </c>
      <c r="E9385" s="28">
        <v>664</v>
      </c>
      <c r="F9385" s="28">
        <v>65</v>
      </c>
      <c r="G9385" s="28">
        <v>5.3</v>
      </c>
      <c r="H9385" s="28">
        <v>217</v>
      </c>
      <c r="I9385" s="28">
        <v>14</v>
      </c>
      <c r="J9385" s="28">
        <v>1.03E-2</v>
      </c>
      <c r="AI9385"/>
      <c r="AJ9385"/>
    </row>
    <row r="9386" spans="1:36" ht="14.5" x14ac:dyDescent="0.35">
      <c r="A9386" s="52">
        <f t="shared" si="452"/>
        <v>2016</v>
      </c>
      <c r="B9386" s="30">
        <f t="shared" si="453"/>
        <v>168</v>
      </c>
      <c r="C9386" s="4">
        <f t="shared" si="454"/>
        <v>25</v>
      </c>
      <c r="D9386" s="4" t="s">
        <v>821</v>
      </c>
      <c r="E9386" s="28">
        <v>664</v>
      </c>
      <c r="F9386" s="28">
        <v>65</v>
      </c>
      <c r="G9386" s="28">
        <v>5.3</v>
      </c>
      <c r="H9386" s="28">
        <v>217</v>
      </c>
      <c r="I9386" s="28">
        <v>14</v>
      </c>
      <c r="J9386" s="28">
        <v>8.3999999999999995E-3</v>
      </c>
      <c r="AI9386"/>
      <c r="AJ9386"/>
    </row>
    <row r="9387" spans="1:36" ht="14.5" x14ac:dyDescent="0.35">
      <c r="A9387" s="52">
        <f t="shared" si="452"/>
        <v>2016</v>
      </c>
      <c r="B9387" s="30">
        <f t="shared" si="453"/>
        <v>168</v>
      </c>
      <c r="C9387" s="4">
        <f t="shared" si="454"/>
        <v>25</v>
      </c>
      <c r="D9387" s="4" t="s">
        <v>821</v>
      </c>
      <c r="E9387" s="28">
        <v>664</v>
      </c>
      <c r="F9387" s="28">
        <v>65</v>
      </c>
      <c r="G9387" s="28">
        <v>5.3</v>
      </c>
      <c r="H9387" s="28">
        <v>217</v>
      </c>
      <c r="I9387" s="28">
        <v>14</v>
      </c>
      <c r="J9387" s="28">
        <v>1.21E-2</v>
      </c>
      <c r="AI9387"/>
      <c r="AJ9387"/>
    </row>
    <row r="9388" spans="1:36" ht="14.5" x14ac:dyDescent="0.35">
      <c r="A9388" s="52">
        <f t="shared" si="452"/>
        <v>2016</v>
      </c>
      <c r="B9388" s="30">
        <f t="shared" si="453"/>
        <v>168</v>
      </c>
      <c r="C9388" s="4">
        <f t="shared" si="454"/>
        <v>25</v>
      </c>
      <c r="D9388" s="4" t="s">
        <v>821</v>
      </c>
      <c r="E9388" s="28">
        <v>664</v>
      </c>
      <c r="F9388" s="28">
        <v>65</v>
      </c>
      <c r="G9388" s="28">
        <v>5.3</v>
      </c>
      <c r="H9388" s="28">
        <v>217</v>
      </c>
      <c r="I9388" s="28">
        <v>14</v>
      </c>
      <c r="J9388" s="28">
        <v>9.9000000000000008E-3</v>
      </c>
      <c r="AI9388"/>
      <c r="AJ9388"/>
    </row>
    <row r="9389" spans="1:36" ht="14.5" x14ac:dyDescent="0.35">
      <c r="A9389" s="52">
        <f t="shared" si="452"/>
        <v>2016</v>
      </c>
      <c r="B9389" s="30">
        <f t="shared" si="453"/>
        <v>168</v>
      </c>
      <c r="C9389" s="4">
        <f t="shared" si="454"/>
        <v>25</v>
      </c>
      <c r="D9389" s="4" t="s">
        <v>821</v>
      </c>
      <c r="E9389" s="28">
        <v>664</v>
      </c>
      <c r="F9389" s="28">
        <v>65</v>
      </c>
      <c r="G9389" s="28">
        <v>5.3</v>
      </c>
      <c r="H9389" s="28">
        <v>217</v>
      </c>
      <c r="I9389" s="28">
        <v>14</v>
      </c>
      <c r="J9389" s="28">
        <v>8.6E-3</v>
      </c>
      <c r="AI9389"/>
      <c r="AJ9389"/>
    </row>
    <row r="9390" spans="1:36" ht="14.5" x14ac:dyDescent="0.35">
      <c r="A9390" s="52">
        <f t="shared" si="452"/>
        <v>2016</v>
      </c>
      <c r="B9390" s="30">
        <f t="shared" si="453"/>
        <v>168</v>
      </c>
      <c r="C9390" s="4">
        <f t="shared" si="454"/>
        <v>25</v>
      </c>
      <c r="D9390" s="4" t="s">
        <v>821</v>
      </c>
      <c r="E9390" s="28">
        <v>664</v>
      </c>
      <c r="F9390" s="28">
        <v>65</v>
      </c>
      <c r="G9390" s="28">
        <v>5.3</v>
      </c>
      <c r="H9390" s="28">
        <v>217</v>
      </c>
      <c r="I9390" s="28">
        <v>14</v>
      </c>
      <c r="J9390" s="28">
        <v>9.9000000000000008E-3</v>
      </c>
      <c r="AI9390"/>
      <c r="AJ9390"/>
    </row>
    <row r="9391" spans="1:36" ht="14.5" x14ac:dyDescent="0.35">
      <c r="A9391" s="52">
        <f t="shared" si="452"/>
        <v>2016</v>
      </c>
      <c r="B9391" s="30">
        <f t="shared" si="453"/>
        <v>168</v>
      </c>
      <c r="C9391" s="4">
        <f t="shared" si="454"/>
        <v>25</v>
      </c>
      <c r="D9391" s="4" t="s">
        <v>821</v>
      </c>
      <c r="E9391" s="28">
        <v>664</v>
      </c>
      <c r="F9391" s="28">
        <v>65</v>
      </c>
      <c r="G9391" s="28">
        <v>5.3</v>
      </c>
      <c r="H9391" s="28">
        <v>217</v>
      </c>
      <c r="I9391" s="28">
        <v>14</v>
      </c>
      <c r="J9391" s="28">
        <v>1.17E-2</v>
      </c>
      <c r="AI9391"/>
      <c r="AJ9391"/>
    </row>
    <row r="9392" spans="1:36" ht="14.5" x14ac:dyDescent="0.35">
      <c r="A9392" s="52">
        <f t="shared" si="452"/>
        <v>2016</v>
      </c>
      <c r="B9392" s="30">
        <f t="shared" si="453"/>
        <v>168</v>
      </c>
      <c r="C9392" s="4">
        <f t="shared" si="454"/>
        <v>25</v>
      </c>
      <c r="D9392" s="4" t="s">
        <v>821</v>
      </c>
      <c r="E9392" s="28">
        <v>664</v>
      </c>
      <c r="F9392" s="28">
        <v>65</v>
      </c>
      <c r="G9392" s="28">
        <v>5.3</v>
      </c>
      <c r="H9392" s="28">
        <v>217</v>
      </c>
      <c r="I9392" s="28">
        <v>14</v>
      </c>
      <c r="J9392" s="28">
        <v>1.01E-2</v>
      </c>
      <c r="AI9392"/>
      <c r="AJ9392"/>
    </row>
    <row r="9393" spans="1:36" ht="14.5" x14ac:dyDescent="0.35">
      <c r="A9393" s="52">
        <f t="shared" si="452"/>
        <v>2016</v>
      </c>
      <c r="B9393" s="30">
        <f t="shared" si="453"/>
        <v>168</v>
      </c>
      <c r="C9393" s="4">
        <f t="shared" si="454"/>
        <v>25</v>
      </c>
      <c r="D9393" s="4" t="s">
        <v>821</v>
      </c>
      <c r="E9393" s="28">
        <v>665</v>
      </c>
      <c r="F9393" s="28">
        <v>65</v>
      </c>
      <c r="G9393" s="28">
        <v>5.3</v>
      </c>
      <c r="H9393" s="28">
        <v>217</v>
      </c>
      <c r="I9393" s="28">
        <v>14</v>
      </c>
      <c r="J9393" s="28">
        <v>1.0999999999999999E-2</v>
      </c>
      <c r="AI9393"/>
      <c r="AJ9393"/>
    </row>
    <row r="9394" spans="1:36" ht="14.5" x14ac:dyDescent="0.35">
      <c r="A9394" s="52">
        <f t="shared" si="452"/>
        <v>2016</v>
      </c>
      <c r="B9394" s="30">
        <f t="shared" si="453"/>
        <v>168</v>
      </c>
      <c r="C9394" s="4">
        <f t="shared" si="454"/>
        <v>25</v>
      </c>
      <c r="D9394" s="4" t="s">
        <v>821</v>
      </c>
      <c r="E9394" s="28">
        <v>665</v>
      </c>
      <c r="F9394" s="28">
        <v>65</v>
      </c>
      <c r="G9394" s="28">
        <v>5.3</v>
      </c>
      <c r="H9394" s="28">
        <v>217</v>
      </c>
      <c r="I9394" s="28">
        <v>14</v>
      </c>
      <c r="J9394" s="28">
        <v>1.0999999999999999E-2</v>
      </c>
      <c r="AI9394"/>
      <c r="AJ9394"/>
    </row>
    <row r="9395" spans="1:36" ht="14.5" x14ac:dyDescent="0.35">
      <c r="A9395" s="52">
        <f t="shared" si="452"/>
        <v>2016</v>
      </c>
      <c r="B9395" s="30">
        <f t="shared" si="453"/>
        <v>168</v>
      </c>
      <c r="C9395" s="4">
        <f t="shared" si="454"/>
        <v>25</v>
      </c>
      <c r="D9395" s="4" t="s">
        <v>821</v>
      </c>
      <c r="E9395" s="28">
        <v>665</v>
      </c>
      <c r="F9395" s="28">
        <v>65</v>
      </c>
      <c r="G9395" s="28">
        <v>5.3</v>
      </c>
      <c r="H9395" s="28">
        <v>217</v>
      </c>
      <c r="I9395" s="28">
        <v>14</v>
      </c>
      <c r="J9395" s="28">
        <v>1.04E-2</v>
      </c>
      <c r="AI9395"/>
      <c r="AJ9395"/>
    </row>
    <row r="9396" spans="1:36" ht="14.5" x14ac:dyDescent="0.35">
      <c r="A9396" s="52">
        <f t="shared" si="452"/>
        <v>2016</v>
      </c>
      <c r="B9396" s="30">
        <f t="shared" si="453"/>
        <v>168</v>
      </c>
      <c r="C9396" s="4">
        <f t="shared" si="454"/>
        <v>25</v>
      </c>
      <c r="D9396" s="4" t="s">
        <v>821</v>
      </c>
      <c r="E9396" s="28">
        <v>665</v>
      </c>
      <c r="F9396" s="28">
        <v>65</v>
      </c>
      <c r="G9396" s="28">
        <v>5.3</v>
      </c>
      <c r="H9396" s="28">
        <v>217</v>
      </c>
      <c r="I9396" s="28">
        <v>14</v>
      </c>
      <c r="J9396" s="28">
        <v>1.0200000000000001E-2</v>
      </c>
      <c r="AI9396"/>
      <c r="AJ9396"/>
    </row>
    <row r="9397" spans="1:36" ht="14.5" x14ac:dyDescent="0.35">
      <c r="A9397" s="52">
        <f t="shared" si="452"/>
        <v>2016</v>
      </c>
      <c r="B9397" s="30">
        <f t="shared" si="453"/>
        <v>168</v>
      </c>
      <c r="C9397" s="4">
        <f t="shared" si="454"/>
        <v>25</v>
      </c>
      <c r="D9397" s="4" t="s">
        <v>821</v>
      </c>
      <c r="E9397" s="28">
        <v>665</v>
      </c>
      <c r="F9397" s="28">
        <v>65</v>
      </c>
      <c r="G9397" s="28">
        <v>5.3</v>
      </c>
      <c r="H9397" s="28">
        <v>217</v>
      </c>
      <c r="I9397" s="28">
        <v>14</v>
      </c>
      <c r="J9397" s="28">
        <v>1.3100000000000001E-2</v>
      </c>
      <c r="AI9397"/>
      <c r="AJ9397"/>
    </row>
    <row r="9398" spans="1:36" ht="14.5" x14ac:dyDescent="0.35">
      <c r="A9398" s="52">
        <f t="shared" si="452"/>
        <v>2016</v>
      </c>
      <c r="B9398" s="30">
        <f t="shared" si="453"/>
        <v>168</v>
      </c>
      <c r="C9398" s="4">
        <f t="shared" si="454"/>
        <v>25</v>
      </c>
      <c r="D9398" s="4" t="s">
        <v>821</v>
      </c>
      <c r="E9398" s="28">
        <v>665</v>
      </c>
      <c r="F9398" s="28">
        <v>65</v>
      </c>
      <c r="G9398" s="28">
        <v>5.3</v>
      </c>
      <c r="H9398" s="28">
        <v>217</v>
      </c>
      <c r="I9398" s="28">
        <v>14</v>
      </c>
      <c r="J9398" s="28">
        <v>1.2500000000000001E-2</v>
      </c>
      <c r="AI9398"/>
      <c r="AJ9398"/>
    </row>
    <row r="9399" spans="1:36" ht="14.5" x14ac:dyDescent="0.35">
      <c r="A9399" s="52">
        <f t="shared" si="452"/>
        <v>2016</v>
      </c>
      <c r="B9399" s="30">
        <f t="shared" si="453"/>
        <v>168</v>
      </c>
      <c r="C9399" s="4">
        <f t="shared" si="454"/>
        <v>25</v>
      </c>
      <c r="D9399" s="4" t="s">
        <v>821</v>
      </c>
      <c r="E9399" s="28">
        <v>665</v>
      </c>
      <c r="F9399" s="28">
        <v>65</v>
      </c>
      <c r="G9399" s="28">
        <v>5.3</v>
      </c>
      <c r="H9399" s="28">
        <v>217</v>
      </c>
      <c r="I9399" s="28">
        <v>14</v>
      </c>
      <c r="J9399" s="28">
        <v>1.23E-2</v>
      </c>
      <c r="AI9399"/>
      <c r="AJ9399"/>
    </row>
    <row r="9400" spans="1:36" ht="14.5" x14ac:dyDescent="0.35">
      <c r="A9400" s="52">
        <f t="shared" si="452"/>
        <v>2016</v>
      </c>
      <c r="B9400" s="30">
        <f t="shared" si="453"/>
        <v>168</v>
      </c>
      <c r="C9400" s="4">
        <f t="shared" si="454"/>
        <v>25</v>
      </c>
      <c r="D9400" s="4" t="s">
        <v>821</v>
      </c>
      <c r="E9400" s="28">
        <v>664</v>
      </c>
      <c r="F9400" s="28">
        <v>65</v>
      </c>
      <c r="G9400" s="28">
        <v>5.3</v>
      </c>
      <c r="H9400" s="28">
        <v>217</v>
      </c>
      <c r="I9400" s="28">
        <v>15</v>
      </c>
      <c r="J9400" s="28">
        <v>1.21E-2</v>
      </c>
      <c r="AI9400"/>
      <c r="AJ9400"/>
    </row>
    <row r="9401" spans="1:36" ht="14.5" x14ac:dyDescent="0.35">
      <c r="A9401" s="52">
        <f t="shared" si="452"/>
        <v>2016</v>
      </c>
      <c r="B9401" s="30">
        <f t="shared" si="453"/>
        <v>168</v>
      </c>
      <c r="C9401" s="4">
        <f t="shared" si="454"/>
        <v>25</v>
      </c>
      <c r="D9401" s="4" t="s">
        <v>821</v>
      </c>
      <c r="E9401" s="28">
        <v>664</v>
      </c>
      <c r="F9401" s="28">
        <v>65</v>
      </c>
      <c r="G9401" s="28">
        <v>5.3</v>
      </c>
      <c r="H9401" s="28">
        <v>217</v>
      </c>
      <c r="I9401" s="28">
        <v>15</v>
      </c>
      <c r="J9401" s="28">
        <v>1.0999999999999999E-2</v>
      </c>
      <c r="AI9401"/>
      <c r="AJ9401"/>
    </row>
    <row r="9402" spans="1:36" ht="14.5" x14ac:dyDescent="0.35">
      <c r="A9402" s="52">
        <f t="shared" si="452"/>
        <v>2016</v>
      </c>
      <c r="B9402" s="30">
        <f t="shared" si="453"/>
        <v>168</v>
      </c>
      <c r="C9402" s="4">
        <f t="shared" si="454"/>
        <v>25</v>
      </c>
      <c r="D9402" s="4" t="s">
        <v>821</v>
      </c>
      <c r="E9402" s="28">
        <v>664</v>
      </c>
      <c r="F9402" s="28">
        <v>65</v>
      </c>
      <c r="G9402" s="28">
        <v>5.3</v>
      </c>
      <c r="H9402" s="28">
        <v>217</v>
      </c>
      <c r="I9402" s="28">
        <v>15</v>
      </c>
      <c r="J9402" s="28">
        <v>1.54E-2</v>
      </c>
      <c r="AI9402"/>
      <c r="AJ9402"/>
    </row>
    <row r="9403" spans="1:36" ht="14.5" x14ac:dyDescent="0.35">
      <c r="A9403" s="52">
        <f t="shared" si="452"/>
        <v>2016</v>
      </c>
      <c r="B9403" s="30">
        <f t="shared" si="453"/>
        <v>168</v>
      </c>
      <c r="C9403" s="4">
        <f t="shared" si="454"/>
        <v>25</v>
      </c>
      <c r="D9403" s="4" t="s">
        <v>821</v>
      </c>
      <c r="E9403" s="28">
        <v>664</v>
      </c>
      <c r="F9403" s="28">
        <v>65</v>
      </c>
      <c r="G9403" s="28">
        <v>5.3</v>
      </c>
      <c r="H9403" s="28">
        <v>217</v>
      </c>
      <c r="I9403" s="28">
        <v>15</v>
      </c>
      <c r="J9403" s="28">
        <v>1.1599999999999999E-2</v>
      </c>
      <c r="AI9403"/>
      <c r="AJ9403"/>
    </row>
    <row r="9404" spans="1:36" ht="14.5" x14ac:dyDescent="0.35">
      <c r="A9404" s="52">
        <f t="shared" si="452"/>
        <v>2016</v>
      </c>
      <c r="B9404" s="30">
        <f t="shared" si="453"/>
        <v>168</v>
      </c>
      <c r="C9404" s="4">
        <f t="shared" si="454"/>
        <v>25</v>
      </c>
      <c r="D9404" s="4" t="s">
        <v>821</v>
      </c>
      <c r="E9404" s="28">
        <v>664</v>
      </c>
      <c r="F9404" s="28">
        <v>65</v>
      </c>
      <c r="G9404" s="28">
        <v>5.3</v>
      </c>
      <c r="H9404" s="28">
        <v>217</v>
      </c>
      <c r="I9404" s="28">
        <v>15</v>
      </c>
      <c r="J9404" s="28">
        <v>1.12E-2</v>
      </c>
      <c r="AI9404"/>
      <c r="AJ9404"/>
    </row>
    <row r="9405" spans="1:36" ht="14.5" x14ac:dyDescent="0.35">
      <c r="A9405" s="52">
        <f t="shared" si="452"/>
        <v>2016</v>
      </c>
      <c r="B9405" s="30">
        <f t="shared" si="453"/>
        <v>168</v>
      </c>
      <c r="C9405" s="4">
        <f t="shared" si="454"/>
        <v>25</v>
      </c>
      <c r="D9405" s="4" t="s">
        <v>821</v>
      </c>
      <c r="E9405" s="28">
        <v>665</v>
      </c>
      <c r="F9405" s="28">
        <v>65</v>
      </c>
      <c r="G9405" s="28">
        <v>5.3</v>
      </c>
      <c r="H9405" s="28">
        <v>217</v>
      </c>
      <c r="I9405" s="28">
        <v>15</v>
      </c>
      <c r="J9405" s="28">
        <v>1.66E-2</v>
      </c>
      <c r="AI9405"/>
      <c r="AJ9405"/>
    </row>
    <row r="9406" spans="1:36" ht="14.5" x14ac:dyDescent="0.35">
      <c r="A9406" s="52">
        <f t="shared" si="452"/>
        <v>2016</v>
      </c>
      <c r="B9406" s="30">
        <f t="shared" si="453"/>
        <v>168</v>
      </c>
      <c r="C9406" s="4">
        <f t="shared" si="454"/>
        <v>25</v>
      </c>
      <c r="D9406" s="4" t="s">
        <v>821</v>
      </c>
      <c r="E9406" s="28">
        <v>665</v>
      </c>
      <c r="F9406" s="28">
        <v>65</v>
      </c>
      <c r="G9406" s="28">
        <v>5.3</v>
      </c>
      <c r="H9406" s="28">
        <v>217</v>
      </c>
      <c r="I9406" s="28">
        <v>15</v>
      </c>
      <c r="J9406" s="28">
        <v>1.0999999999999999E-2</v>
      </c>
      <c r="AI9406"/>
      <c r="AJ9406"/>
    </row>
    <row r="9407" spans="1:36" ht="14.5" x14ac:dyDescent="0.35">
      <c r="A9407" s="52">
        <f t="shared" si="452"/>
        <v>2016</v>
      </c>
      <c r="B9407" s="30">
        <f t="shared" si="453"/>
        <v>168</v>
      </c>
      <c r="C9407" s="4">
        <f t="shared" si="454"/>
        <v>25</v>
      </c>
      <c r="D9407" s="4" t="s">
        <v>821</v>
      </c>
      <c r="E9407" s="28">
        <v>665</v>
      </c>
      <c r="F9407" s="28">
        <v>65</v>
      </c>
      <c r="G9407" s="28">
        <v>5.3</v>
      </c>
      <c r="H9407" s="28">
        <v>217</v>
      </c>
      <c r="I9407" s="28">
        <v>15</v>
      </c>
      <c r="J9407" s="28">
        <v>1.9900000000000001E-2</v>
      </c>
      <c r="AI9407"/>
      <c r="AJ9407"/>
    </row>
    <row r="9408" spans="1:36" ht="14.5" x14ac:dyDescent="0.35">
      <c r="A9408" s="52">
        <f t="shared" si="452"/>
        <v>2016</v>
      </c>
      <c r="B9408" s="30">
        <f t="shared" si="453"/>
        <v>168</v>
      </c>
      <c r="C9408" s="4">
        <f t="shared" si="454"/>
        <v>25</v>
      </c>
      <c r="D9408" s="4" t="s">
        <v>821</v>
      </c>
      <c r="E9408" s="28">
        <v>665</v>
      </c>
      <c r="F9408" s="28">
        <v>65</v>
      </c>
      <c r="G9408" s="28">
        <v>5.3</v>
      </c>
      <c r="H9408" s="28">
        <v>217</v>
      </c>
      <c r="I9408" s="28">
        <v>15</v>
      </c>
      <c r="J9408" s="28">
        <v>1.5599999999999999E-2</v>
      </c>
      <c r="AI9408"/>
      <c r="AJ9408"/>
    </row>
    <row r="9409" spans="1:36" ht="14.5" x14ac:dyDescent="0.35">
      <c r="A9409" s="52">
        <f t="shared" si="452"/>
        <v>2016</v>
      </c>
      <c r="B9409" s="30">
        <f t="shared" si="453"/>
        <v>168</v>
      </c>
      <c r="C9409" s="4">
        <f t="shared" si="454"/>
        <v>25</v>
      </c>
      <c r="D9409" s="4" t="s">
        <v>821</v>
      </c>
      <c r="E9409" s="28">
        <v>665</v>
      </c>
      <c r="F9409" s="28">
        <v>65</v>
      </c>
      <c r="G9409" s="28">
        <v>5.3</v>
      </c>
      <c r="H9409" s="28">
        <v>217</v>
      </c>
      <c r="I9409" s="28">
        <v>15</v>
      </c>
      <c r="J9409" s="28">
        <v>1.7399999999999999E-2</v>
      </c>
      <c r="AI9409"/>
      <c r="AJ9409"/>
    </row>
    <row r="9410" spans="1:36" ht="14.5" x14ac:dyDescent="0.35">
      <c r="A9410" s="52">
        <f t="shared" ref="A9410:A9473" si="455">YEAR(D9410)</f>
        <v>2016</v>
      </c>
      <c r="B9410" s="30">
        <f t="shared" ref="B9410:B9473" si="456">D9410-DATE(YEAR(D9410),1,0)</f>
        <v>168</v>
      </c>
      <c r="C9410" s="4">
        <f t="shared" ref="C9410:C9473" si="457">WEEKNUM(D9410,1)</f>
        <v>25</v>
      </c>
      <c r="D9410" s="4" t="s">
        <v>821</v>
      </c>
      <c r="E9410" s="28">
        <v>665</v>
      </c>
      <c r="F9410" s="28">
        <v>65</v>
      </c>
      <c r="G9410" s="28">
        <v>5.3</v>
      </c>
      <c r="H9410" s="28">
        <v>217</v>
      </c>
      <c r="I9410" s="28">
        <v>15</v>
      </c>
      <c r="J9410" s="28">
        <v>1.0200000000000001E-2</v>
      </c>
      <c r="AI9410"/>
      <c r="AJ9410"/>
    </row>
    <row r="9411" spans="1:36" ht="14.5" x14ac:dyDescent="0.35">
      <c r="A9411" s="52">
        <f t="shared" si="455"/>
        <v>2016</v>
      </c>
      <c r="B9411" s="30">
        <f t="shared" si="456"/>
        <v>168</v>
      </c>
      <c r="C9411" s="4">
        <f t="shared" si="457"/>
        <v>25</v>
      </c>
      <c r="D9411" s="4" t="s">
        <v>821</v>
      </c>
      <c r="E9411" s="28">
        <v>665</v>
      </c>
      <c r="F9411" s="28">
        <v>65</v>
      </c>
      <c r="G9411" s="28">
        <v>5.3</v>
      </c>
      <c r="H9411" s="28">
        <v>217</v>
      </c>
      <c r="I9411" s="28">
        <v>15</v>
      </c>
      <c r="J9411" s="28">
        <v>1.26E-2</v>
      </c>
      <c r="AI9411"/>
      <c r="AJ9411"/>
    </row>
    <row r="9412" spans="1:36" ht="14.5" x14ac:dyDescent="0.35">
      <c r="A9412" s="52">
        <f t="shared" si="455"/>
        <v>2016</v>
      </c>
      <c r="B9412" s="30">
        <f t="shared" si="456"/>
        <v>168</v>
      </c>
      <c r="C9412" s="4">
        <f t="shared" si="457"/>
        <v>25</v>
      </c>
      <c r="D9412" s="4" t="s">
        <v>821</v>
      </c>
      <c r="E9412" s="28">
        <v>665</v>
      </c>
      <c r="F9412" s="28">
        <v>65</v>
      </c>
      <c r="G9412" s="28">
        <v>5.3</v>
      </c>
      <c r="H9412" s="28">
        <v>217</v>
      </c>
      <c r="I9412" s="28">
        <v>15</v>
      </c>
      <c r="J9412" s="28">
        <v>1.9E-2</v>
      </c>
      <c r="AI9412"/>
      <c r="AJ9412"/>
    </row>
    <row r="9413" spans="1:36" ht="14.5" x14ac:dyDescent="0.35">
      <c r="A9413" s="52">
        <f t="shared" si="455"/>
        <v>2016</v>
      </c>
      <c r="B9413" s="30">
        <f t="shared" si="456"/>
        <v>168</v>
      </c>
      <c r="C9413" s="4">
        <f t="shared" si="457"/>
        <v>25</v>
      </c>
      <c r="D9413" s="4" t="s">
        <v>821</v>
      </c>
      <c r="E9413" s="28">
        <v>664</v>
      </c>
      <c r="F9413" s="28">
        <v>65</v>
      </c>
      <c r="G9413" s="28">
        <v>5.3</v>
      </c>
      <c r="H9413" s="28">
        <v>217</v>
      </c>
      <c r="I9413" s="28">
        <v>16</v>
      </c>
      <c r="J9413" s="28">
        <v>1.49E-2</v>
      </c>
      <c r="AI9413"/>
      <c r="AJ9413"/>
    </row>
    <row r="9414" spans="1:36" ht="14.5" x14ac:dyDescent="0.35">
      <c r="A9414" s="52">
        <f t="shared" si="455"/>
        <v>2016</v>
      </c>
      <c r="B9414" s="30">
        <f t="shared" si="456"/>
        <v>168</v>
      </c>
      <c r="C9414" s="4">
        <f t="shared" si="457"/>
        <v>25</v>
      </c>
      <c r="D9414" s="4" t="s">
        <v>821</v>
      </c>
      <c r="E9414" s="28">
        <v>664</v>
      </c>
      <c r="F9414" s="28">
        <v>65</v>
      </c>
      <c r="G9414" s="28">
        <v>5.3</v>
      </c>
      <c r="H9414" s="28">
        <v>217</v>
      </c>
      <c r="I9414" s="28">
        <v>16</v>
      </c>
      <c r="J9414" s="28">
        <v>2.01E-2</v>
      </c>
      <c r="AI9414"/>
      <c r="AJ9414"/>
    </row>
    <row r="9415" spans="1:36" ht="14.5" x14ac:dyDescent="0.35">
      <c r="A9415" s="52">
        <f t="shared" si="455"/>
        <v>2016</v>
      </c>
      <c r="B9415" s="30">
        <f t="shared" si="456"/>
        <v>168</v>
      </c>
      <c r="C9415" s="4">
        <f t="shared" si="457"/>
        <v>25</v>
      </c>
      <c r="D9415" s="4" t="s">
        <v>821</v>
      </c>
      <c r="E9415" s="28">
        <v>664</v>
      </c>
      <c r="F9415" s="28">
        <v>65</v>
      </c>
      <c r="G9415" s="28">
        <v>5.3</v>
      </c>
      <c r="H9415" s="28">
        <v>217</v>
      </c>
      <c r="I9415" s="28">
        <v>16</v>
      </c>
      <c r="J9415" s="28">
        <v>1.67E-2</v>
      </c>
      <c r="AI9415"/>
      <c r="AJ9415"/>
    </row>
    <row r="9416" spans="1:36" ht="14.5" x14ac:dyDescent="0.35">
      <c r="A9416" s="52">
        <f t="shared" si="455"/>
        <v>2016</v>
      </c>
      <c r="B9416" s="30">
        <f t="shared" si="456"/>
        <v>168</v>
      </c>
      <c r="C9416" s="4">
        <f t="shared" si="457"/>
        <v>25</v>
      </c>
      <c r="D9416" s="4" t="s">
        <v>821</v>
      </c>
      <c r="E9416" s="28">
        <v>664</v>
      </c>
      <c r="F9416" s="28">
        <v>65</v>
      </c>
      <c r="G9416" s="28">
        <v>5.3</v>
      </c>
      <c r="H9416" s="28">
        <v>217</v>
      </c>
      <c r="I9416" s="28">
        <v>16</v>
      </c>
      <c r="J9416" s="28">
        <v>1.6899999999999998E-2</v>
      </c>
      <c r="AI9416"/>
      <c r="AJ9416"/>
    </row>
    <row r="9417" spans="1:36" ht="14.5" x14ac:dyDescent="0.35">
      <c r="A9417" s="52">
        <f t="shared" si="455"/>
        <v>2016</v>
      </c>
      <c r="B9417" s="30">
        <f t="shared" si="456"/>
        <v>168</v>
      </c>
      <c r="C9417" s="4">
        <f t="shared" si="457"/>
        <v>25</v>
      </c>
      <c r="D9417" s="4" t="s">
        <v>821</v>
      </c>
      <c r="E9417" s="28">
        <v>664</v>
      </c>
      <c r="F9417" s="28">
        <v>65</v>
      </c>
      <c r="G9417" s="28">
        <v>5.3</v>
      </c>
      <c r="H9417" s="28">
        <v>217</v>
      </c>
      <c r="I9417" s="28">
        <v>16</v>
      </c>
      <c r="J9417" s="28">
        <v>2.23E-2</v>
      </c>
      <c r="AI9417"/>
      <c r="AJ9417"/>
    </row>
    <row r="9418" spans="1:36" ht="14.5" x14ac:dyDescent="0.35">
      <c r="A9418" s="52">
        <f t="shared" si="455"/>
        <v>2016</v>
      </c>
      <c r="B9418" s="30">
        <f t="shared" si="456"/>
        <v>168</v>
      </c>
      <c r="C9418" s="4">
        <f t="shared" si="457"/>
        <v>25</v>
      </c>
      <c r="D9418" s="4" t="s">
        <v>821</v>
      </c>
      <c r="E9418" s="28">
        <v>664</v>
      </c>
      <c r="F9418" s="28">
        <v>65</v>
      </c>
      <c r="G9418" s="28">
        <v>5.3</v>
      </c>
      <c r="H9418" s="28">
        <v>217</v>
      </c>
      <c r="I9418" s="28">
        <v>17</v>
      </c>
      <c r="J9418" s="28">
        <v>2.9399999999999999E-2</v>
      </c>
      <c r="AI9418"/>
      <c r="AJ9418"/>
    </row>
    <row r="9419" spans="1:36" ht="14.5" x14ac:dyDescent="0.35">
      <c r="A9419" s="52">
        <f t="shared" si="455"/>
        <v>2016</v>
      </c>
      <c r="B9419" s="30">
        <f t="shared" si="456"/>
        <v>168</v>
      </c>
      <c r="C9419" s="4">
        <f t="shared" si="457"/>
        <v>25</v>
      </c>
      <c r="D9419" s="4" t="s">
        <v>821</v>
      </c>
      <c r="E9419" s="28">
        <v>664</v>
      </c>
      <c r="F9419" s="28">
        <v>65</v>
      </c>
      <c r="G9419" s="28">
        <v>5.3</v>
      </c>
      <c r="H9419" s="28">
        <v>217</v>
      </c>
      <c r="I9419" s="28">
        <v>17</v>
      </c>
      <c r="J9419" s="28">
        <v>2.53E-2</v>
      </c>
      <c r="AI9419"/>
      <c r="AJ9419"/>
    </row>
    <row r="9420" spans="1:36" ht="14.5" x14ac:dyDescent="0.35">
      <c r="A9420" s="52">
        <f t="shared" si="455"/>
        <v>2016</v>
      </c>
      <c r="B9420" s="30">
        <f t="shared" si="456"/>
        <v>168</v>
      </c>
      <c r="C9420" s="4">
        <f t="shared" si="457"/>
        <v>25</v>
      </c>
      <c r="D9420" s="4" t="s">
        <v>821</v>
      </c>
      <c r="E9420" s="28">
        <v>665</v>
      </c>
      <c r="F9420" s="28">
        <v>65</v>
      </c>
      <c r="G9420" s="28">
        <v>5.3</v>
      </c>
      <c r="H9420" s="28">
        <v>217</v>
      </c>
      <c r="I9420" s="28">
        <v>17</v>
      </c>
      <c r="J9420" s="28">
        <v>2.6599999999999999E-2</v>
      </c>
      <c r="AI9420"/>
      <c r="AJ9420"/>
    </row>
    <row r="9421" spans="1:36" ht="14.5" x14ac:dyDescent="0.35">
      <c r="A9421" s="52">
        <f t="shared" si="455"/>
        <v>2016</v>
      </c>
      <c r="B9421" s="30">
        <f t="shared" si="456"/>
        <v>168</v>
      </c>
      <c r="C9421" s="4">
        <f t="shared" si="457"/>
        <v>25</v>
      </c>
      <c r="D9421" s="4" t="s">
        <v>821</v>
      </c>
      <c r="E9421" s="28">
        <v>665</v>
      </c>
      <c r="F9421" s="28">
        <v>65</v>
      </c>
      <c r="G9421" s="28">
        <v>5.3</v>
      </c>
      <c r="H9421" s="28">
        <v>217</v>
      </c>
      <c r="I9421" s="28">
        <v>17</v>
      </c>
      <c r="J9421" s="28">
        <v>2.0299999999999999E-2</v>
      </c>
      <c r="AI9421"/>
      <c r="AJ9421"/>
    </row>
    <row r="9422" spans="1:36" ht="14.5" x14ac:dyDescent="0.35">
      <c r="A9422" s="52">
        <f t="shared" si="455"/>
        <v>2016</v>
      </c>
      <c r="B9422" s="30">
        <f t="shared" si="456"/>
        <v>168</v>
      </c>
      <c r="C9422" s="4">
        <f t="shared" si="457"/>
        <v>25</v>
      </c>
      <c r="D9422" s="4" t="s">
        <v>821</v>
      </c>
      <c r="E9422" s="28">
        <v>665</v>
      </c>
      <c r="F9422" s="28">
        <v>65</v>
      </c>
      <c r="G9422" s="28">
        <v>5.3</v>
      </c>
      <c r="H9422" s="28">
        <v>217</v>
      </c>
      <c r="I9422" s="28">
        <v>17</v>
      </c>
      <c r="J9422" s="28">
        <v>2.52E-2</v>
      </c>
      <c r="AI9422"/>
      <c r="AJ9422"/>
    </row>
    <row r="9423" spans="1:36" ht="14.5" x14ac:dyDescent="0.35">
      <c r="A9423" s="52">
        <f t="shared" si="455"/>
        <v>2016</v>
      </c>
      <c r="B9423" s="30">
        <f t="shared" si="456"/>
        <v>168</v>
      </c>
      <c r="C9423" s="4">
        <f t="shared" si="457"/>
        <v>25</v>
      </c>
      <c r="D9423" s="4" t="s">
        <v>821</v>
      </c>
      <c r="E9423" s="28">
        <v>665</v>
      </c>
      <c r="F9423" s="28">
        <v>65</v>
      </c>
      <c r="G9423" s="28">
        <v>5.3</v>
      </c>
      <c r="H9423" s="28">
        <v>217</v>
      </c>
      <c r="I9423" s="28">
        <v>17</v>
      </c>
      <c r="J9423" s="28">
        <v>2.3199999999999998E-2</v>
      </c>
      <c r="AI9423"/>
      <c r="AJ9423"/>
    </row>
    <row r="9424" spans="1:36" ht="14.5" x14ac:dyDescent="0.35">
      <c r="A9424" s="52">
        <f t="shared" si="455"/>
        <v>2016</v>
      </c>
      <c r="B9424" s="30">
        <f t="shared" si="456"/>
        <v>168</v>
      </c>
      <c r="C9424" s="4">
        <f t="shared" si="457"/>
        <v>25</v>
      </c>
      <c r="D9424" s="4" t="s">
        <v>821</v>
      </c>
      <c r="E9424" s="28">
        <v>664</v>
      </c>
      <c r="F9424" s="28">
        <v>65</v>
      </c>
      <c r="G9424" s="28">
        <v>5.3</v>
      </c>
      <c r="H9424" s="28">
        <v>217</v>
      </c>
      <c r="I9424" s="28">
        <v>18</v>
      </c>
      <c r="J9424" s="28">
        <v>3.0599999999999999E-2</v>
      </c>
      <c r="AI9424"/>
      <c r="AJ9424"/>
    </row>
    <row r="9425" spans="1:36" ht="14.5" x14ac:dyDescent="0.35">
      <c r="A9425" s="52">
        <f t="shared" si="455"/>
        <v>2016</v>
      </c>
      <c r="B9425" s="30">
        <f t="shared" si="456"/>
        <v>168</v>
      </c>
      <c r="C9425" s="4">
        <f t="shared" si="457"/>
        <v>25</v>
      </c>
      <c r="D9425" s="4" t="s">
        <v>821</v>
      </c>
      <c r="E9425" s="28">
        <v>664</v>
      </c>
      <c r="F9425" s="28">
        <v>65</v>
      </c>
      <c r="G9425" s="28">
        <v>5.3</v>
      </c>
      <c r="H9425" s="28">
        <v>217</v>
      </c>
      <c r="I9425" s="28">
        <v>18</v>
      </c>
      <c r="J9425" s="28">
        <v>2.6499999999999999E-2</v>
      </c>
      <c r="AI9425"/>
      <c r="AJ9425"/>
    </row>
    <row r="9426" spans="1:36" ht="14.5" x14ac:dyDescent="0.35">
      <c r="A9426" s="52">
        <f t="shared" si="455"/>
        <v>2016</v>
      </c>
      <c r="B9426" s="30">
        <f t="shared" si="456"/>
        <v>168</v>
      </c>
      <c r="C9426" s="4">
        <f t="shared" si="457"/>
        <v>25</v>
      </c>
      <c r="D9426" s="4" t="s">
        <v>821</v>
      </c>
      <c r="E9426" s="28">
        <v>664</v>
      </c>
      <c r="F9426" s="28">
        <v>65</v>
      </c>
      <c r="G9426" s="28">
        <v>5.3</v>
      </c>
      <c r="H9426" s="28">
        <v>217</v>
      </c>
      <c r="I9426" s="28">
        <v>18</v>
      </c>
      <c r="J9426" s="28">
        <v>2.9700000000000001E-2</v>
      </c>
      <c r="AI9426"/>
      <c r="AJ9426"/>
    </row>
    <row r="9427" spans="1:36" ht="14.5" x14ac:dyDescent="0.35">
      <c r="A9427" s="52">
        <f t="shared" si="455"/>
        <v>2016</v>
      </c>
      <c r="B9427" s="30">
        <f t="shared" si="456"/>
        <v>168</v>
      </c>
      <c r="C9427" s="4">
        <f t="shared" si="457"/>
        <v>25</v>
      </c>
      <c r="D9427" s="4" t="s">
        <v>821</v>
      </c>
      <c r="E9427" s="28">
        <v>665</v>
      </c>
      <c r="F9427" s="28">
        <v>65</v>
      </c>
      <c r="G9427" s="28">
        <v>5.3</v>
      </c>
      <c r="H9427" s="28">
        <v>217</v>
      </c>
      <c r="I9427" s="28">
        <v>18</v>
      </c>
      <c r="J9427" s="28">
        <v>2.81E-2</v>
      </c>
      <c r="AI9427"/>
      <c r="AJ9427"/>
    </row>
    <row r="9428" spans="1:36" ht="14.5" x14ac:dyDescent="0.35">
      <c r="A9428" s="52">
        <f t="shared" si="455"/>
        <v>2016</v>
      </c>
      <c r="B9428" s="30">
        <f t="shared" si="456"/>
        <v>168</v>
      </c>
      <c r="C9428" s="4">
        <f t="shared" si="457"/>
        <v>25</v>
      </c>
      <c r="D9428" s="4" t="s">
        <v>821</v>
      </c>
      <c r="E9428" s="28">
        <v>664</v>
      </c>
      <c r="F9428" s="28">
        <v>65</v>
      </c>
      <c r="G9428" s="28">
        <v>5.3</v>
      </c>
      <c r="H9428" s="28">
        <v>217</v>
      </c>
      <c r="I9428" s="28">
        <v>19</v>
      </c>
      <c r="J9428" s="28">
        <v>0.03</v>
      </c>
      <c r="AI9428"/>
      <c r="AJ9428"/>
    </row>
    <row r="9429" spans="1:36" ht="14.5" x14ac:dyDescent="0.35">
      <c r="A9429" s="52">
        <f t="shared" si="455"/>
        <v>2016</v>
      </c>
      <c r="B9429" s="30">
        <f t="shared" si="456"/>
        <v>168</v>
      </c>
      <c r="C9429" s="4">
        <f t="shared" si="457"/>
        <v>25</v>
      </c>
      <c r="D9429" s="4" t="s">
        <v>821</v>
      </c>
      <c r="E9429" s="28">
        <v>664</v>
      </c>
      <c r="F9429" s="28">
        <v>65</v>
      </c>
      <c r="G9429" s="28">
        <v>5.3</v>
      </c>
      <c r="H9429" s="28">
        <v>217</v>
      </c>
      <c r="I9429" s="28">
        <v>20</v>
      </c>
      <c r="J9429" s="28">
        <v>4.02E-2</v>
      </c>
      <c r="AI9429"/>
      <c r="AJ9429"/>
    </row>
    <row r="9430" spans="1:36" ht="14.5" x14ac:dyDescent="0.35">
      <c r="A9430" s="52">
        <f t="shared" si="455"/>
        <v>2016</v>
      </c>
      <c r="B9430" s="30">
        <f t="shared" si="456"/>
        <v>168</v>
      </c>
      <c r="C9430" s="4">
        <f t="shared" si="457"/>
        <v>25</v>
      </c>
      <c r="D9430" s="4" t="s">
        <v>821</v>
      </c>
      <c r="E9430" s="28">
        <v>665</v>
      </c>
      <c r="F9430" s="28">
        <v>65</v>
      </c>
      <c r="G9430" s="28">
        <v>5.3</v>
      </c>
      <c r="H9430" s="28">
        <v>217</v>
      </c>
      <c r="I9430" s="28">
        <v>20</v>
      </c>
      <c r="J9430" s="28">
        <v>3.6200000000000003E-2</v>
      </c>
      <c r="AI9430"/>
      <c r="AJ9430"/>
    </row>
    <row r="9431" spans="1:36" ht="14.5" x14ac:dyDescent="0.35">
      <c r="A9431" s="52">
        <f t="shared" si="455"/>
        <v>2016</v>
      </c>
      <c r="B9431" s="30">
        <f t="shared" si="456"/>
        <v>168</v>
      </c>
      <c r="C9431" s="4">
        <f t="shared" si="457"/>
        <v>25</v>
      </c>
      <c r="D9431" s="4" t="s">
        <v>821</v>
      </c>
      <c r="E9431" s="28">
        <v>661</v>
      </c>
      <c r="F9431" s="28">
        <v>191</v>
      </c>
      <c r="G9431" s="28">
        <v>9.4</v>
      </c>
      <c r="H9431" s="28">
        <v>217</v>
      </c>
      <c r="I9431" s="28">
        <v>12</v>
      </c>
      <c r="J9431" s="28">
        <v>1.14E-2</v>
      </c>
      <c r="AI9431"/>
      <c r="AJ9431"/>
    </row>
    <row r="9432" spans="1:36" ht="14.5" x14ac:dyDescent="0.35">
      <c r="A9432" s="52">
        <f t="shared" si="455"/>
        <v>2016</v>
      </c>
      <c r="B9432" s="30">
        <f t="shared" si="456"/>
        <v>168</v>
      </c>
      <c r="C9432" s="4">
        <f t="shared" si="457"/>
        <v>25</v>
      </c>
      <c r="D9432" s="4" t="s">
        <v>821</v>
      </c>
      <c r="E9432" s="28">
        <v>661</v>
      </c>
      <c r="F9432" s="28">
        <v>191</v>
      </c>
      <c r="G9432" s="28">
        <v>9.4</v>
      </c>
      <c r="H9432" s="28">
        <v>217</v>
      </c>
      <c r="I9432" s="28">
        <v>12</v>
      </c>
      <c r="J9432" s="28">
        <v>9.1000000000000004E-3</v>
      </c>
      <c r="AI9432"/>
      <c r="AJ9432"/>
    </row>
    <row r="9433" spans="1:36" ht="14.5" x14ac:dyDescent="0.35">
      <c r="A9433" s="52">
        <f t="shared" si="455"/>
        <v>2016</v>
      </c>
      <c r="B9433" s="30">
        <f t="shared" si="456"/>
        <v>168</v>
      </c>
      <c r="C9433" s="4">
        <f t="shared" si="457"/>
        <v>25</v>
      </c>
      <c r="D9433" s="4" t="s">
        <v>821</v>
      </c>
      <c r="E9433" s="28">
        <v>660</v>
      </c>
      <c r="F9433" s="28">
        <v>191</v>
      </c>
      <c r="G9433" s="28">
        <v>9.4</v>
      </c>
      <c r="H9433" s="28">
        <v>217</v>
      </c>
      <c r="I9433" s="28">
        <v>13</v>
      </c>
      <c r="J9433" s="28">
        <v>9.5999999999999992E-3</v>
      </c>
      <c r="AI9433"/>
      <c r="AJ9433"/>
    </row>
    <row r="9434" spans="1:36" ht="14.5" x14ac:dyDescent="0.35">
      <c r="A9434" s="52">
        <f t="shared" si="455"/>
        <v>2016</v>
      </c>
      <c r="B9434" s="30">
        <f t="shared" si="456"/>
        <v>168</v>
      </c>
      <c r="C9434" s="4">
        <f t="shared" si="457"/>
        <v>25</v>
      </c>
      <c r="D9434" s="4" t="s">
        <v>821</v>
      </c>
      <c r="E9434" s="28">
        <v>660</v>
      </c>
      <c r="F9434" s="28">
        <v>191</v>
      </c>
      <c r="G9434" s="28">
        <v>9.4</v>
      </c>
      <c r="H9434" s="28">
        <v>217</v>
      </c>
      <c r="I9434" s="28">
        <v>13</v>
      </c>
      <c r="J9434" s="28">
        <v>9.1999999999999998E-3</v>
      </c>
      <c r="AI9434"/>
      <c r="AJ9434"/>
    </row>
    <row r="9435" spans="1:36" ht="14.5" x14ac:dyDescent="0.35">
      <c r="A9435" s="52">
        <f t="shared" si="455"/>
        <v>2016</v>
      </c>
      <c r="B9435" s="30">
        <f t="shared" si="456"/>
        <v>168</v>
      </c>
      <c r="C9435" s="4">
        <f t="shared" si="457"/>
        <v>25</v>
      </c>
      <c r="D9435" s="4" t="s">
        <v>821</v>
      </c>
      <c r="E9435" s="28">
        <v>660</v>
      </c>
      <c r="F9435" s="28">
        <v>191</v>
      </c>
      <c r="G9435" s="28">
        <v>9.4</v>
      </c>
      <c r="H9435" s="28">
        <v>217</v>
      </c>
      <c r="I9435" s="28">
        <v>13</v>
      </c>
      <c r="J9435" s="28">
        <v>1.06E-2</v>
      </c>
      <c r="AI9435"/>
      <c r="AJ9435"/>
    </row>
    <row r="9436" spans="1:36" ht="14.5" x14ac:dyDescent="0.35">
      <c r="A9436" s="52">
        <f t="shared" si="455"/>
        <v>2016</v>
      </c>
      <c r="B9436" s="30">
        <f t="shared" si="456"/>
        <v>168</v>
      </c>
      <c r="C9436" s="4">
        <f t="shared" si="457"/>
        <v>25</v>
      </c>
      <c r="D9436" s="4" t="s">
        <v>821</v>
      </c>
      <c r="E9436" s="28">
        <v>661</v>
      </c>
      <c r="F9436" s="28">
        <v>191</v>
      </c>
      <c r="G9436" s="28">
        <v>9.4</v>
      </c>
      <c r="H9436" s="28">
        <v>217</v>
      </c>
      <c r="I9436" s="28">
        <v>13</v>
      </c>
      <c r="J9436" s="28">
        <v>1.61E-2</v>
      </c>
      <c r="AI9436"/>
      <c r="AJ9436"/>
    </row>
    <row r="9437" spans="1:36" ht="14.5" x14ac:dyDescent="0.35">
      <c r="A9437" s="52">
        <f t="shared" si="455"/>
        <v>2016</v>
      </c>
      <c r="B9437" s="30">
        <f t="shared" si="456"/>
        <v>168</v>
      </c>
      <c r="C9437" s="4">
        <f t="shared" si="457"/>
        <v>25</v>
      </c>
      <c r="D9437" s="4" t="s">
        <v>821</v>
      </c>
      <c r="E9437" s="28">
        <v>660</v>
      </c>
      <c r="F9437" s="28">
        <v>191</v>
      </c>
      <c r="G9437" s="28">
        <v>9.4</v>
      </c>
      <c r="H9437" s="28">
        <v>217</v>
      </c>
      <c r="I9437" s="28">
        <v>14</v>
      </c>
      <c r="J9437" s="28">
        <v>9.4999999999999998E-3</v>
      </c>
      <c r="AI9437"/>
      <c r="AJ9437"/>
    </row>
    <row r="9438" spans="1:36" ht="14.5" x14ac:dyDescent="0.35">
      <c r="A9438" s="52">
        <f t="shared" si="455"/>
        <v>2016</v>
      </c>
      <c r="B9438" s="30">
        <f t="shared" si="456"/>
        <v>168</v>
      </c>
      <c r="C9438" s="4">
        <f t="shared" si="457"/>
        <v>25</v>
      </c>
      <c r="D9438" s="4" t="s">
        <v>821</v>
      </c>
      <c r="E9438" s="28">
        <v>660</v>
      </c>
      <c r="F9438" s="28">
        <v>191</v>
      </c>
      <c r="G9438" s="28">
        <v>9.4</v>
      </c>
      <c r="H9438" s="28">
        <v>217</v>
      </c>
      <c r="I9438" s="28">
        <v>14</v>
      </c>
      <c r="J9438" s="28">
        <v>1.41E-2</v>
      </c>
      <c r="AI9438"/>
      <c r="AJ9438"/>
    </row>
    <row r="9439" spans="1:36" ht="14.5" x14ac:dyDescent="0.35">
      <c r="A9439" s="52">
        <f t="shared" si="455"/>
        <v>2016</v>
      </c>
      <c r="B9439" s="30">
        <f t="shared" si="456"/>
        <v>168</v>
      </c>
      <c r="C9439" s="4">
        <f t="shared" si="457"/>
        <v>25</v>
      </c>
      <c r="D9439" s="4" t="s">
        <v>821</v>
      </c>
      <c r="E9439" s="28">
        <v>660</v>
      </c>
      <c r="F9439" s="28">
        <v>191</v>
      </c>
      <c r="G9439" s="28">
        <v>9.4</v>
      </c>
      <c r="H9439" s="28">
        <v>217</v>
      </c>
      <c r="I9439" s="28">
        <v>14</v>
      </c>
      <c r="J9439" s="28">
        <v>2.1100000000000001E-2</v>
      </c>
      <c r="AI9439"/>
      <c r="AJ9439"/>
    </row>
    <row r="9440" spans="1:36" ht="14.5" x14ac:dyDescent="0.35">
      <c r="A9440" s="52">
        <f t="shared" si="455"/>
        <v>2016</v>
      </c>
      <c r="B9440" s="30">
        <f t="shared" si="456"/>
        <v>168</v>
      </c>
      <c r="C9440" s="4">
        <f t="shared" si="457"/>
        <v>25</v>
      </c>
      <c r="D9440" s="4" t="s">
        <v>821</v>
      </c>
      <c r="E9440" s="28">
        <v>660</v>
      </c>
      <c r="F9440" s="28">
        <v>191</v>
      </c>
      <c r="G9440" s="28">
        <v>9.4</v>
      </c>
      <c r="H9440" s="28">
        <v>217</v>
      </c>
      <c r="I9440" s="28">
        <v>14</v>
      </c>
      <c r="J9440" s="28">
        <v>1.29E-2</v>
      </c>
      <c r="AI9440"/>
      <c r="AJ9440"/>
    </row>
    <row r="9441" spans="1:36" ht="14.5" x14ac:dyDescent="0.35">
      <c r="A9441" s="52">
        <f t="shared" si="455"/>
        <v>2016</v>
      </c>
      <c r="B9441" s="30">
        <f t="shared" si="456"/>
        <v>168</v>
      </c>
      <c r="C9441" s="4">
        <f t="shared" si="457"/>
        <v>25</v>
      </c>
      <c r="D9441" s="4" t="s">
        <v>821</v>
      </c>
      <c r="E9441" s="28">
        <v>660</v>
      </c>
      <c r="F9441" s="28">
        <v>191</v>
      </c>
      <c r="G9441" s="28">
        <v>9.4</v>
      </c>
      <c r="H9441" s="28">
        <v>217</v>
      </c>
      <c r="I9441" s="28">
        <v>14</v>
      </c>
      <c r="J9441" s="28">
        <v>1.72E-2</v>
      </c>
      <c r="AI9441"/>
      <c r="AJ9441"/>
    </row>
    <row r="9442" spans="1:36" ht="14.5" x14ac:dyDescent="0.35">
      <c r="A9442" s="52">
        <f t="shared" si="455"/>
        <v>2016</v>
      </c>
      <c r="B9442" s="30">
        <f t="shared" si="456"/>
        <v>168</v>
      </c>
      <c r="C9442" s="4">
        <f t="shared" si="457"/>
        <v>25</v>
      </c>
      <c r="D9442" s="4" t="s">
        <v>821</v>
      </c>
      <c r="E9442" s="28">
        <v>661</v>
      </c>
      <c r="F9442" s="28">
        <v>191</v>
      </c>
      <c r="G9442" s="28">
        <v>9.4</v>
      </c>
      <c r="H9442" s="28">
        <v>217</v>
      </c>
      <c r="I9442" s="28">
        <v>14</v>
      </c>
      <c r="J9442" s="28">
        <v>1.5900000000000001E-2</v>
      </c>
      <c r="AI9442"/>
      <c r="AJ9442"/>
    </row>
    <row r="9443" spans="1:36" ht="14.5" x14ac:dyDescent="0.35">
      <c r="A9443" s="52">
        <f t="shared" si="455"/>
        <v>2016</v>
      </c>
      <c r="B9443" s="30">
        <f t="shared" si="456"/>
        <v>168</v>
      </c>
      <c r="C9443" s="4">
        <f t="shared" si="457"/>
        <v>25</v>
      </c>
      <c r="D9443" s="4" t="s">
        <v>821</v>
      </c>
      <c r="E9443" s="28">
        <v>661</v>
      </c>
      <c r="F9443" s="28">
        <v>191</v>
      </c>
      <c r="G9443" s="28">
        <v>9.4</v>
      </c>
      <c r="H9443" s="28">
        <v>217</v>
      </c>
      <c r="I9443" s="28">
        <v>14</v>
      </c>
      <c r="J9443" s="28">
        <v>1.04E-2</v>
      </c>
      <c r="AI9443"/>
      <c r="AJ9443"/>
    </row>
    <row r="9444" spans="1:36" ht="14.5" x14ac:dyDescent="0.35">
      <c r="A9444" s="52">
        <f t="shared" si="455"/>
        <v>2016</v>
      </c>
      <c r="B9444" s="30">
        <f t="shared" si="456"/>
        <v>168</v>
      </c>
      <c r="C9444" s="4">
        <f t="shared" si="457"/>
        <v>25</v>
      </c>
      <c r="D9444" s="4" t="s">
        <v>821</v>
      </c>
      <c r="E9444" s="28">
        <v>661</v>
      </c>
      <c r="F9444" s="28">
        <v>191</v>
      </c>
      <c r="G9444" s="28">
        <v>9.4</v>
      </c>
      <c r="H9444" s="28">
        <v>217</v>
      </c>
      <c r="I9444" s="28">
        <v>14</v>
      </c>
      <c r="J9444" s="28">
        <v>1.3899999999999999E-2</v>
      </c>
      <c r="AI9444"/>
      <c r="AJ9444"/>
    </row>
    <row r="9445" spans="1:36" ht="14.5" x14ac:dyDescent="0.35">
      <c r="A9445" s="52">
        <f t="shared" si="455"/>
        <v>2016</v>
      </c>
      <c r="B9445" s="30">
        <f t="shared" si="456"/>
        <v>168</v>
      </c>
      <c r="C9445" s="4">
        <f t="shared" si="457"/>
        <v>25</v>
      </c>
      <c r="D9445" s="4" t="s">
        <v>821</v>
      </c>
      <c r="E9445" s="28">
        <v>661</v>
      </c>
      <c r="F9445" s="28">
        <v>191</v>
      </c>
      <c r="G9445" s="28">
        <v>9.4</v>
      </c>
      <c r="H9445" s="28">
        <v>217</v>
      </c>
      <c r="I9445" s="28">
        <v>14</v>
      </c>
      <c r="J9445" s="28">
        <v>1.43E-2</v>
      </c>
      <c r="AI9445"/>
      <c r="AJ9445"/>
    </row>
    <row r="9446" spans="1:36" ht="14.5" x14ac:dyDescent="0.35">
      <c r="A9446" s="52">
        <f t="shared" si="455"/>
        <v>2016</v>
      </c>
      <c r="B9446" s="30">
        <f t="shared" si="456"/>
        <v>168</v>
      </c>
      <c r="C9446" s="4">
        <f t="shared" si="457"/>
        <v>25</v>
      </c>
      <c r="D9446" s="4" t="s">
        <v>821</v>
      </c>
      <c r="E9446" s="28">
        <v>660</v>
      </c>
      <c r="F9446" s="28">
        <v>191</v>
      </c>
      <c r="G9446" s="28">
        <v>9.4</v>
      </c>
      <c r="H9446" s="28">
        <v>217</v>
      </c>
      <c r="I9446" s="28">
        <v>15</v>
      </c>
      <c r="J9446" s="28">
        <v>1.3100000000000001E-2</v>
      </c>
      <c r="AI9446"/>
      <c r="AJ9446"/>
    </row>
    <row r="9447" spans="1:36" ht="14.5" x14ac:dyDescent="0.35">
      <c r="A9447" s="52">
        <f t="shared" si="455"/>
        <v>2016</v>
      </c>
      <c r="B9447" s="30">
        <f t="shared" si="456"/>
        <v>168</v>
      </c>
      <c r="C9447" s="4">
        <f t="shared" si="457"/>
        <v>25</v>
      </c>
      <c r="D9447" s="4" t="s">
        <v>821</v>
      </c>
      <c r="E9447" s="28">
        <v>660</v>
      </c>
      <c r="F9447" s="28">
        <v>191</v>
      </c>
      <c r="G9447" s="28">
        <v>9.4</v>
      </c>
      <c r="H9447" s="28">
        <v>217</v>
      </c>
      <c r="I9447" s="28">
        <v>15</v>
      </c>
      <c r="J9447" s="28">
        <v>1.55E-2</v>
      </c>
      <c r="AI9447"/>
      <c r="AJ9447"/>
    </row>
    <row r="9448" spans="1:36" ht="14.5" x14ac:dyDescent="0.35">
      <c r="A9448" s="52">
        <f t="shared" si="455"/>
        <v>2016</v>
      </c>
      <c r="B9448" s="30">
        <f t="shared" si="456"/>
        <v>168</v>
      </c>
      <c r="C9448" s="4">
        <f t="shared" si="457"/>
        <v>25</v>
      </c>
      <c r="D9448" s="4" t="s">
        <v>821</v>
      </c>
      <c r="E9448" s="28">
        <v>660</v>
      </c>
      <c r="F9448" s="28">
        <v>191</v>
      </c>
      <c r="G9448" s="28">
        <v>9.4</v>
      </c>
      <c r="H9448" s="28">
        <v>217</v>
      </c>
      <c r="I9448" s="28">
        <v>15</v>
      </c>
      <c r="J9448" s="28">
        <v>1.7500000000000002E-2</v>
      </c>
      <c r="AI9448"/>
      <c r="AJ9448"/>
    </row>
    <row r="9449" spans="1:36" ht="14.5" x14ac:dyDescent="0.35">
      <c r="A9449" s="52">
        <f t="shared" si="455"/>
        <v>2016</v>
      </c>
      <c r="B9449" s="30">
        <f t="shared" si="456"/>
        <v>168</v>
      </c>
      <c r="C9449" s="4">
        <f t="shared" si="457"/>
        <v>25</v>
      </c>
      <c r="D9449" s="4" t="s">
        <v>821</v>
      </c>
      <c r="E9449" s="28">
        <v>660</v>
      </c>
      <c r="F9449" s="28">
        <v>191</v>
      </c>
      <c r="G9449" s="28">
        <v>9.4</v>
      </c>
      <c r="H9449" s="28">
        <v>217</v>
      </c>
      <c r="I9449" s="28">
        <v>15</v>
      </c>
      <c r="J9449" s="28">
        <v>3.3300000000000003E-2</v>
      </c>
      <c r="AI9449"/>
      <c r="AJ9449"/>
    </row>
    <row r="9450" spans="1:36" ht="14.5" x14ac:dyDescent="0.35">
      <c r="A9450" s="52">
        <f t="shared" si="455"/>
        <v>2016</v>
      </c>
      <c r="B9450" s="30">
        <f t="shared" si="456"/>
        <v>168</v>
      </c>
      <c r="C9450" s="4">
        <f t="shared" si="457"/>
        <v>25</v>
      </c>
      <c r="D9450" s="4" t="s">
        <v>821</v>
      </c>
      <c r="E9450" s="28">
        <v>660</v>
      </c>
      <c r="F9450" s="28">
        <v>191</v>
      </c>
      <c r="G9450" s="28">
        <v>9.4</v>
      </c>
      <c r="H9450" s="28">
        <v>217</v>
      </c>
      <c r="I9450" s="28">
        <v>15</v>
      </c>
      <c r="J9450" s="28">
        <v>1.47E-2</v>
      </c>
      <c r="AI9450"/>
      <c r="AJ9450"/>
    </row>
    <row r="9451" spans="1:36" ht="14.5" x14ac:dyDescent="0.35">
      <c r="A9451" s="52">
        <f t="shared" si="455"/>
        <v>2016</v>
      </c>
      <c r="B9451" s="30">
        <f t="shared" si="456"/>
        <v>168</v>
      </c>
      <c r="C9451" s="4">
        <f t="shared" si="457"/>
        <v>25</v>
      </c>
      <c r="D9451" s="4" t="s">
        <v>821</v>
      </c>
      <c r="E9451" s="28">
        <v>660</v>
      </c>
      <c r="F9451" s="28">
        <v>191</v>
      </c>
      <c r="G9451" s="28">
        <v>9.4</v>
      </c>
      <c r="H9451" s="28">
        <v>217</v>
      </c>
      <c r="I9451" s="28">
        <v>15</v>
      </c>
      <c r="J9451" s="28">
        <v>1.29E-2</v>
      </c>
      <c r="AI9451"/>
      <c r="AJ9451"/>
    </row>
    <row r="9452" spans="1:36" ht="14.5" x14ac:dyDescent="0.35">
      <c r="A9452" s="52">
        <f t="shared" si="455"/>
        <v>2016</v>
      </c>
      <c r="B9452" s="30">
        <f t="shared" si="456"/>
        <v>168</v>
      </c>
      <c r="C9452" s="4">
        <f t="shared" si="457"/>
        <v>25</v>
      </c>
      <c r="D9452" s="4" t="s">
        <v>821</v>
      </c>
      <c r="E9452" s="28">
        <v>660</v>
      </c>
      <c r="F9452" s="28">
        <v>191</v>
      </c>
      <c r="G9452" s="28">
        <v>9.4</v>
      </c>
      <c r="H9452" s="28">
        <v>217</v>
      </c>
      <c r="I9452" s="28">
        <v>15</v>
      </c>
      <c r="J9452" s="28">
        <v>1.6199999999999999E-2</v>
      </c>
      <c r="AI9452"/>
      <c r="AJ9452"/>
    </row>
    <row r="9453" spans="1:36" ht="14.5" x14ac:dyDescent="0.35">
      <c r="A9453" s="52">
        <f t="shared" si="455"/>
        <v>2016</v>
      </c>
      <c r="B9453" s="30">
        <f t="shared" si="456"/>
        <v>168</v>
      </c>
      <c r="C9453" s="4">
        <f t="shared" si="457"/>
        <v>25</v>
      </c>
      <c r="D9453" s="4" t="s">
        <v>821</v>
      </c>
      <c r="E9453" s="28">
        <v>660</v>
      </c>
      <c r="F9453" s="28">
        <v>191</v>
      </c>
      <c r="G9453" s="28">
        <v>9.4</v>
      </c>
      <c r="H9453" s="28">
        <v>217</v>
      </c>
      <c r="I9453" s="28">
        <v>15</v>
      </c>
      <c r="J9453" s="28">
        <v>1.7500000000000002E-2</v>
      </c>
      <c r="AI9453"/>
      <c r="AJ9453"/>
    </row>
    <row r="9454" spans="1:36" ht="14.5" x14ac:dyDescent="0.35">
      <c r="A9454" s="52">
        <f t="shared" si="455"/>
        <v>2016</v>
      </c>
      <c r="B9454" s="30">
        <f t="shared" si="456"/>
        <v>168</v>
      </c>
      <c r="C9454" s="4">
        <f t="shared" si="457"/>
        <v>25</v>
      </c>
      <c r="D9454" s="4" t="s">
        <v>821</v>
      </c>
      <c r="E9454" s="28">
        <v>660</v>
      </c>
      <c r="F9454" s="28">
        <v>191</v>
      </c>
      <c r="G9454" s="28">
        <v>9.4</v>
      </c>
      <c r="H9454" s="28">
        <v>217</v>
      </c>
      <c r="I9454" s="28">
        <v>15</v>
      </c>
      <c r="J9454" s="28">
        <v>1.54E-2</v>
      </c>
      <c r="AI9454"/>
      <c r="AJ9454"/>
    </row>
    <row r="9455" spans="1:36" ht="14.5" x14ac:dyDescent="0.35">
      <c r="A9455" s="52">
        <f t="shared" si="455"/>
        <v>2016</v>
      </c>
      <c r="B9455" s="30">
        <f t="shared" si="456"/>
        <v>168</v>
      </c>
      <c r="C9455" s="4">
        <f t="shared" si="457"/>
        <v>25</v>
      </c>
      <c r="D9455" s="4" t="s">
        <v>821</v>
      </c>
      <c r="E9455" s="28">
        <v>660</v>
      </c>
      <c r="F9455" s="28">
        <v>191</v>
      </c>
      <c r="G9455" s="28">
        <v>9.4</v>
      </c>
      <c r="H9455" s="28">
        <v>217</v>
      </c>
      <c r="I9455" s="28">
        <v>15</v>
      </c>
      <c r="J9455" s="28">
        <v>1.7399999999999999E-2</v>
      </c>
      <c r="AI9455"/>
      <c r="AJ9455"/>
    </row>
    <row r="9456" spans="1:36" ht="14.5" x14ac:dyDescent="0.35">
      <c r="A9456" s="52">
        <f t="shared" si="455"/>
        <v>2016</v>
      </c>
      <c r="B9456" s="30">
        <f t="shared" si="456"/>
        <v>168</v>
      </c>
      <c r="C9456" s="4">
        <f t="shared" si="457"/>
        <v>25</v>
      </c>
      <c r="D9456" s="4" t="s">
        <v>821</v>
      </c>
      <c r="E9456" s="28">
        <v>660</v>
      </c>
      <c r="F9456" s="28">
        <v>191</v>
      </c>
      <c r="G9456" s="28">
        <v>9.4</v>
      </c>
      <c r="H9456" s="28">
        <v>217</v>
      </c>
      <c r="I9456" s="28">
        <v>15</v>
      </c>
      <c r="J9456" s="28">
        <v>8.6999999999999994E-3</v>
      </c>
      <c r="AI9456"/>
      <c r="AJ9456"/>
    </row>
    <row r="9457" spans="1:36" ht="14.5" x14ac:dyDescent="0.35">
      <c r="A9457" s="52">
        <f t="shared" si="455"/>
        <v>2016</v>
      </c>
      <c r="B9457" s="30">
        <f t="shared" si="456"/>
        <v>168</v>
      </c>
      <c r="C9457" s="4">
        <f t="shared" si="457"/>
        <v>25</v>
      </c>
      <c r="D9457" s="4" t="s">
        <v>821</v>
      </c>
      <c r="E9457" s="28">
        <v>660</v>
      </c>
      <c r="F9457" s="28">
        <v>191</v>
      </c>
      <c r="G9457" s="28">
        <v>9.4</v>
      </c>
      <c r="H9457" s="28">
        <v>217</v>
      </c>
      <c r="I9457" s="28">
        <v>15</v>
      </c>
      <c r="J9457" s="28">
        <v>1.17E-2</v>
      </c>
      <c r="AI9457"/>
      <c r="AJ9457"/>
    </row>
    <row r="9458" spans="1:36" ht="14.5" x14ac:dyDescent="0.35">
      <c r="A9458" s="52">
        <f t="shared" si="455"/>
        <v>2016</v>
      </c>
      <c r="B9458" s="30">
        <f t="shared" si="456"/>
        <v>168</v>
      </c>
      <c r="C9458" s="4">
        <f t="shared" si="457"/>
        <v>25</v>
      </c>
      <c r="D9458" s="4" t="s">
        <v>821</v>
      </c>
      <c r="E9458" s="28">
        <v>661</v>
      </c>
      <c r="F9458" s="28">
        <v>191</v>
      </c>
      <c r="G9458" s="28">
        <v>9.4</v>
      </c>
      <c r="H9458" s="28">
        <v>217</v>
      </c>
      <c r="I9458" s="28">
        <v>15</v>
      </c>
      <c r="J9458" s="28">
        <v>1.9699999999999999E-2</v>
      </c>
      <c r="AI9458"/>
      <c r="AJ9458"/>
    </row>
    <row r="9459" spans="1:36" ht="14.5" x14ac:dyDescent="0.35">
      <c r="A9459" s="52">
        <f t="shared" si="455"/>
        <v>2016</v>
      </c>
      <c r="B9459" s="30">
        <f t="shared" si="456"/>
        <v>168</v>
      </c>
      <c r="C9459" s="4">
        <f t="shared" si="457"/>
        <v>25</v>
      </c>
      <c r="D9459" s="4" t="s">
        <v>821</v>
      </c>
      <c r="E9459" s="28">
        <v>661</v>
      </c>
      <c r="F9459" s="28">
        <v>191</v>
      </c>
      <c r="G9459" s="28">
        <v>9.4</v>
      </c>
      <c r="H9459" s="28">
        <v>217</v>
      </c>
      <c r="I9459" s="28">
        <v>15</v>
      </c>
      <c r="J9459" s="28">
        <v>1.5100000000000001E-2</v>
      </c>
      <c r="AI9459"/>
      <c r="AJ9459"/>
    </row>
    <row r="9460" spans="1:36" ht="14.5" x14ac:dyDescent="0.35">
      <c r="A9460" s="52">
        <f t="shared" si="455"/>
        <v>2016</v>
      </c>
      <c r="B9460" s="30">
        <f t="shared" si="456"/>
        <v>168</v>
      </c>
      <c r="C9460" s="4">
        <f t="shared" si="457"/>
        <v>25</v>
      </c>
      <c r="D9460" s="4" t="s">
        <v>821</v>
      </c>
      <c r="E9460" s="28">
        <v>661</v>
      </c>
      <c r="F9460" s="28">
        <v>191</v>
      </c>
      <c r="G9460" s="28">
        <v>9.4</v>
      </c>
      <c r="H9460" s="28">
        <v>217</v>
      </c>
      <c r="I9460" s="28">
        <v>15</v>
      </c>
      <c r="J9460" s="28">
        <v>2.69E-2</v>
      </c>
      <c r="AI9460"/>
      <c r="AJ9460"/>
    </row>
    <row r="9461" spans="1:36" ht="14.5" x14ac:dyDescent="0.35">
      <c r="A9461" s="52">
        <f t="shared" si="455"/>
        <v>2016</v>
      </c>
      <c r="B9461" s="30">
        <f t="shared" si="456"/>
        <v>168</v>
      </c>
      <c r="C9461" s="4">
        <f t="shared" si="457"/>
        <v>25</v>
      </c>
      <c r="D9461" s="4" t="s">
        <v>821</v>
      </c>
      <c r="E9461" s="28">
        <v>661</v>
      </c>
      <c r="F9461" s="28">
        <v>191</v>
      </c>
      <c r="G9461" s="28">
        <v>9.4</v>
      </c>
      <c r="H9461" s="28">
        <v>217</v>
      </c>
      <c r="I9461" s="28">
        <v>15</v>
      </c>
      <c r="J9461" s="28">
        <v>1.4999999999999999E-2</v>
      </c>
      <c r="AI9461"/>
      <c r="AJ9461"/>
    </row>
    <row r="9462" spans="1:36" ht="14.5" x14ac:dyDescent="0.35">
      <c r="A9462" s="52">
        <f t="shared" si="455"/>
        <v>2016</v>
      </c>
      <c r="B9462" s="30">
        <f t="shared" si="456"/>
        <v>168</v>
      </c>
      <c r="C9462" s="4">
        <f t="shared" si="457"/>
        <v>25</v>
      </c>
      <c r="D9462" s="4" t="s">
        <v>821</v>
      </c>
      <c r="E9462" s="28">
        <v>661</v>
      </c>
      <c r="F9462" s="28">
        <v>191</v>
      </c>
      <c r="G9462" s="28">
        <v>9.4</v>
      </c>
      <c r="H9462" s="28">
        <v>217</v>
      </c>
      <c r="I9462" s="28">
        <v>15</v>
      </c>
      <c r="J9462" s="28">
        <v>1.6500000000000001E-2</v>
      </c>
      <c r="AI9462"/>
      <c r="AJ9462"/>
    </row>
    <row r="9463" spans="1:36" ht="14.5" x14ac:dyDescent="0.35">
      <c r="A9463" s="52">
        <f t="shared" si="455"/>
        <v>2016</v>
      </c>
      <c r="B9463" s="30">
        <f t="shared" si="456"/>
        <v>168</v>
      </c>
      <c r="C9463" s="4">
        <f t="shared" si="457"/>
        <v>25</v>
      </c>
      <c r="D9463" s="4" t="s">
        <v>821</v>
      </c>
      <c r="E9463" s="28">
        <v>661</v>
      </c>
      <c r="F9463" s="28">
        <v>191</v>
      </c>
      <c r="G9463" s="28">
        <v>9.4</v>
      </c>
      <c r="H9463" s="28">
        <v>217</v>
      </c>
      <c r="I9463" s="28">
        <v>15</v>
      </c>
      <c r="J9463" s="28">
        <v>2.12E-2</v>
      </c>
      <c r="AI9463"/>
      <c r="AJ9463"/>
    </row>
    <row r="9464" spans="1:36" ht="14.5" x14ac:dyDescent="0.35">
      <c r="A9464" s="52">
        <f t="shared" si="455"/>
        <v>2016</v>
      </c>
      <c r="B9464" s="30">
        <f t="shared" si="456"/>
        <v>168</v>
      </c>
      <c r="C9464" s="4">
        <f t="shared" si="457"/>
        <v>25</v>
      </c>
      <c r="D9464" s="4" t="s">
        <v>821</v>
      </c>
      <c r="E9464" s="28">
        <v>661</v>
      </c>
      <c r="F9464" s="28">
        <v>191</v>
      </c>
      <c r="G9464" s="28">
        <v>9.4</v>
      </c>
      <c r="H9464" s="28">
        <v>217</v>
      </c>
      <c r="I9464" s="28">
        <v>15</v>
      </c>
      <c r="J9464" s="28">
        <v>1.3299999999999999E-2</v>
      </c>
      <c r="AI9464"/>
      <c r="AJ9464"/>
    </row>
    <row r="9465" spans="1:36" ht="14.5" x14ac:dyDescent="0.35">
      <c r="A9465" s="52">
        <f t="shared" si="455"/>
        <v>2016</v>
      </c>
      <c r="B9465" s="30">
        <f t="shared" si="456"/>
        <v>168</v>
      </c>
      <c r="C9465" s="4">
        <f t="shared" si="457"/>
        <v>25</v>
      </c>
      <c r="D9465" s="4" t="s">
        <v>821</v>
      </c>
      <c r="E9465" s="28">
        <v>661</v>
      </c>
      <c r="F9465" s="28">
        <v>191</v>
      </c>
      <c r="G9465" s="28">
        <v>9.4</v>
      </c>
      <c r="H9465" s="28">
        <v>217</v>
      </c>
      <c r="I9465" s="28">
        <v>15</v>
      </c>
      <c r="J9465" s="28">
        <v>2.4199999999999999E-2</v>
      </c>
      <c r="AI9465"/>
      <c r="AJ9465"/>
    </row>
    <row r="9466" spans="1:36" ht="14.5" x14ac:dyDescent="0.35">
      <c r="A9466" s="52">
        <f t="shared" si="455"/>
        <v>2016</v>
      </c>
      <c r="B9466" s="30">
        <f t="shared" si="456"/>
        <v>168</v>
      </c>
      <c r="C9466" s="4">
        <f t="shared" si="457"/>
        <v>25</v>
      </c>
      <c r="D9466" s="4" t="s">
        <v>821</v>
      </c>
      <c r="E9466" s="28">
        <v>661</v>
      </c>
      <c r="F9466" s="28">
        <v>191</v>
      </c>
      <c r="G9466" s="28">
        <v>9.4</v>
      </c>
      <c r="H9466" s="28">
        <v>217</v>
      </c>
      <c r="I9466" s="28">
        <v>15</v>
      </c>
      <c r="J9466" s="28">
        <v>1.6E-2</v>
      </c>
      <c r="AI9466"/>
      <c r="AJ9466"/>
    </row>
    <row r="9467" spans="1:36" ht="14.5" x14ac:dyDescent="0.35">
      <c r="A9467" s="52">
        <f t="shared" si="455"/>
        <v>2016</v>
      </c>
      <c r="B9467" s="30">
        <f t="shared" si="456"/>
        <v>168</v>
      </c>
      <c r="C9467" s="4">
        <f t="shared" si="457"/>
        <v>25</v>
      </c>
      <c r="D9467" s="4" t="s">
        <v>821</v>
      </c>
      <c r="E9467" s="28">
        <v>661</v>
      </c>
      <c r="F9467" s="28">
        <v>191</v>
      </c>
      <c r="G9467" s="28">
        <v>9.4</v>
      </c>
      <c r="H9467" s="28">
        <v>217</v>
      </c>
      <c r="I9467" s="28">
        <v>15</v>
      </c>
      <c r="J9467" s="28">
        <v>1.4800000000000001E-2</v>
      </c>
      <c r="AI9467"/>
      <c r="AJ9467"/>
    </row>
    <row r="9468" spans="1:36" ht="14.5" x14ac:dyDescent="0.35">
      <c r="A9468" s="52">
        <f t="shared" si="455"/>
        <v>2016</v>
      </c>
      <c r="B9468" s="30">
        <f t="shared" si="456"/>
        <v>168</v>
      </c>
      <c r="C9468" s="4">
        <f t="shared" si="457"/>
        <v>25</v>
      </c>
      <c r="D9468" s="4" t="s">
        <v>821</v>
      </c>
      <c r="E9468" s="28">
        <v>661</v>
      </c>
      <c r="F9468" s="28">
        <v>191</v>
      </c>
      <c r="G9468" s="28">
        <v>9.4</v>
      </c>
      <c r="H9468" s="28">
        <v>217</v>
      </c>
      <c r="I9468" s="28">
        <v>15</v>
      </c>
      <c r="J9468" s="28">
        <v>1.5699999999999999E-2</v>
      </c>
      <c r="AI9468"/>
      <c r="AJ9468"/>
    </row>
    <row r="9469" spans="1:36" ht="14.5" x14ac:dyDescent="0.35">
      <c r="A9469" s="52">
        <f t="shared" si="455"/>
        <v>2016</v>
      </c>
      <c r="B9469" s="30">
        <f t="shared" si="456"/>
        <v>168</v>
      </c>
      <c r="C9469" s="4">
        <f t="shared" si="457"/>
        <v>25</v>
      </c>
      <c r="D9469" s="4" t="s">
        <v>821</v>
      </c>
      <c r="E9469" s="28">
        <v>661</v>
      </c>
      <c r="F9469" s="28">
        <v>191</v>
      </c>
      <c r="G9469" s="28">
        <v>9.4</v>
      </c>
      <c r="H9469" s="28">
        <v>217</v>
      </c>
      <c r="I9469" s="28">
        <v>15</v>
      </c>
      <c r="J9469" s="28">
        <v>1.67E-2</v>
      </c>
      <c r="AI9469"/>
      <c r="AJ9469"/>
    </row>
    <row r="9470" spans="1:36" ht="14.5" x14ac:dyDescent="0.35">
      <c r="A9470" s="52">
        <f t="shared" si="455"/>
        <v>2016</v>
      </c>
      <c r="B9470" s="30">
        <f t="shared" si="456"/>
        <v>168</v>
      </c>
      <c r="C9470" s="4">
        <f t="shared" si="457"/>
        <v>25</v>
      </c>
      <c r="D9470" s="4" t="s">
        <v>821</v>
      </c>
      <c r="E9470" s="28">
        <v>661</v>
      </c>
      <c r="F9470" s="28">
        <v>191</v>
      </c>
      <c r="G9470" s="28">
        <v>9.4</v>
      </c>
      <c r="H9470" s="28">
        <v>217</v>
      </c>
      <c r="I9470" s="28">
        <v>15</v>
      </c>
      <c r="J9470" s="28">
        <v>1.4999999999999999E-2</v>
      </c>
      <c r="AI9470"/>
      <c r="AJ9470"/>
    </row>
    <row r="9471" spans="1:36" ht="14.5" x14ac:dyDescent="0.35">
      <c r="A9471" s="52">
        <f t="shared" si="455"/>
        <v>2016</v>
      </c>
      <c r="B9471" s="30">
        <f t="shared" si="456"/>
        <v>168</v>
      </c>
      <c r="C9471" s="4">
        <f t="shared" si="457"/>
        <v>25</v>
      </c>
      <c r="D9471" s="4" t="s">
        <v>821</v>
      </c>
      <c r="E9471" s="28">
        <v>661</v>
      </c>
      <c r="F9471" s="28">
        <v>191</v>
      </c>
      <c r="G9471" s="28">
        <v>9.4</v>
      </c>
      <c r="H9471" s="28">
        <v>217</v>
      </c>
      <c r="I9471" s="28">
        <v>15</v>
      </c>
      <c r="J9471" s="28">
        <v>1.5800000000000002E-2</v>
      </c>
      <c r="AI9471"/>
      <c r="AJ9471"/>
    </row>
    <row r="9472" spans="1:36" ht="14.5" x14ac:dyDescent="0.35">
      <c r="A9472" s="52">
        <f t="shared" si="455"/>
        <v>2016</v>
      </c>
      <c r="B9472" s="30">
        <f t="shared" si="456"/>
        <v>168</v>
      </c>
      <c r="C9472" s="4">
        <f t="shared" si="457"/>
        <v>25</v>
      </c>
      <c r="D9472" s="4" t="s">
        <v>821</v>
      </c>
      <c r="E9472" s="28">
        <v>661</v>
      </c>
      <c r="F9472" s="28">
        <v>191</v>
      </c>
      <c r="G9472" s="28">
        <v>9.4</v>
      </c>
      <c r="H9472" s="28">
        <v>217</v>
      </c>
      <c r="I9472" s="28">
        <v>15</v>
      </c>
      <c r="J9472" s="28">
        <v>2.2100000000000002E-2</v>
      </c>
      <c r="AI9472"/>
      <c r="AJ9472"/>
    </row>
    <row r="9473" spans="1:36" ht="14.5" x14ac:dyDescent="0.35">
      <c r="A9473" s="52">
        <f t="shared" si="455"/>
        <v>2016</v>
      </c>
      <c r="B9473" s="30">
        <f t="shared" si="456"/>
        <v>168</v>
      </c>
      <c r="C9473" s="4">
        <f t="shared" si="457"/>
        <v>25</v>
      </c>
      <c r="D9473" s="4" t="s">
        <v>821</v>
      </c>
      <c r="E9473" s="28">
        <v>661</v>
      </c>
      <c r="F9473" s="28">
        <v>191</v>
      </c>
      <c r="G9473" s="28">
        <v>9.4</v>
      </c>
      <c r="H9473" s="28">
        <v>217</v>
      </c>
      <c r="I9473" s="28">
        <v>15</v>
      </c>
      <c r="J9473" s="28">
        <v>2.5000000000000001E-2</v>
      </c>
      <c r="AI9473"/>
      <c r="AJ9473"/>
    </row>
    <row r="9474" spans="1:36" ht="14.5" x14ac:dyDescent="0.35">
      <c r="A9474" s="52">
        <f t="shared" ref="A9474:A9537" si="458">YEAR(D9474)</f>
        <v>2016</v>
      </c>
      <c r="B9474" s="30">
        <f t="shared" ref="B9474:B9537" si="459">D9474-DATE(YEAR(D9474),1,0)</f>
        <v>168</v>
      </c>
      <c r="C9474" s="4">
        <f t="shared" ref="C9474:C9537" si="460">WEEKNUM(D9474,1)</f>
        <v>25</v>
      </c>
      <c r="D9474" s="4" t="s">
        <v>821</v>
      </c>
      <c r="E9474" s="28">
        <v>661</v>
      </c>
      <c r="F9474" s="28">
        <v>191</v>
      </c>
      <c r="G9474" s="28">
        <v>9.4</v>
      </c>
      <c r="H9474" s="28">
        <v>217</v>
      </c>
      <c r="I9474" s="28">
        <v>15</v>
      </c>
      <c r="J9474" s="28">
        <v>1.32E-2</v>
      </c>
      <c r="AI9474"/>
      <c r="AJ9474"/>
    </row>
    <row r="9475" spans="1:36" ht="14.5" x14ac:dyDescent="0.35">
      <c r="A9475" s="52">
        <f t="shared" si="458"/>
        <v>2016</v>
      </c>
      <c r="B9475" s="30">
        <f t="shared" si="459"/>
        <v>168</v>
      </c>
      <c r="C9475" s="4">
        <f t="shared" si="460"/>
        <v>25</v>
      </c>
      <c r="D9475" s="4" t="s">
        <v>821</v>
      </c>
      <c r="E9475" s="28">
        <v>661</v>
      </c>
      <c r="F9475" s="28">
        <v>191</v>
      </c>
      <c r="G9475" s="28">
        <v>9.4</v>
      </c>
      <c r="H9475" s="28">
        <v>217</v>
      </c>
      <c r="I9475" s="28">
        <v>15</v>
      </c>
      <c r="J9475" s="28">
        <v>1.9900000000000001E-2</v>
      </c>
      <c r="AI9475"/>
      <c r="AJ9475"/>
    </row>
    <row r="9476" spans="1:36" ht="14.5" x14ac:dyDescent="0.35">
      <c r="A9476" s="52">
        <f t="shared" si="458"/>
        <v>2016</v>
      </c>
      <c r="B9476" s="30">
        <f t="shared" si="459"/>
        <v>168</v>
      </c>
      <c r="C9476" s="4">
        <f t="shared" si="460"/>
        <v>25</v>
      </c>
      <c r="D9476" s="4" t="s">
        <v>821</v>
      </c>
      <c r="E9476" s="28">
        <v>660</v>
      </c>
      <c r="F9476" s="28">
        <v>191</v>
      </c>
      <c r="G9476" s="28">
        <v>9.4</v>
      </c>
      <c r="H9476" s="28">
        <v>217</v>
      </c>
      <c r="I9476" s="28">
        <v>16</v>
      </c>
      <c r="J9476" s="28">
        <v>1.72E-2</v>
      </c>
      <c r="AI9476"/>
      <c r="AJ9476"/>
    </row>
    <row r="9477" spans="1:36" ht="14.5" x14ac:dyDescent="0.35">
      <c r="A9477" s="52">
        <f t="shared" si="458"/>
        <v>2016</v>
      </c>
      <c r="B9477" s="30">
        <f t="shared" si="459"/>
        <v>168</v>
      </c>
      <c r="C9477" s="4">
        <f t="shared" si="460"/>
        <v>25</v>
      </c>
      <c r="D9477" s="4" t="s">
        <v>821</v>
      </c>
      <c r="E9477" s="28">
        <v>660</v>
      </c>
      <c r="F9477" s="28">
        <v>191</v>
      </c>
      <c r="G9477" s="28">
        <v>9.4</v>
      </c>
      <c r="H9477" s="28">
        <v>217</v>
      </c>
      <c r="I9477" s="28">
        <v>16</v>
      </c>
      <c r="J9477" s="28">
        <v>1.77E-2</v>
      </c>
      <c r="AI9477"/>
      <c r="AJ9477"/>
    </row>
    <row r="9478" spans="1:36" ht="14.5" x14ac:dyDescent="0.35">
      <c r="A9478" s="52">
        <f t="shared" si="458"/>
        <v>2016</v>
      </c>
      <c r="B9478" s="30">
        <f t="shared" si="459"/>
        <v>168</v>
      </c>
      <c r="C9478" s="4">
        <f t="shared" si="460"/>
        <v>25</v>
      </c>
      <c r="D9478" s="4" t="s">
        <v>821</v>
      </c>
      <c r="E9478" s="28">
        <v>660</v>
      </c>
      <c r="F9478" s="28">
        <v>191</v>
      </c>
      <c r="G9478" s="28">
        <v>9.4</v>
      </c>
      <c r="H9478" s="28">
        <v>217</v>
      </c>
      <c r="I9478" s="28">
        <v>16</v>
      </c>
      <c r="J9478" s="28">
        <v>1.9300000000000001E-2</v>
      </c>
      <c r="AI9478"/>
      <c r="AJ9478"/>
    </row>
    <row r="9479" spans="1:36" ht="14.5" x14ac:dyDescent="0.35">
      <c r="A9479" s="52">
        <f t="shared" si="458"/>
        <v>2016</v>
      </c>
      <c r="B9479" s="30">
        <f t="shared" si="459"/>
        <v>168</v>
      </c>
      <c r="C9479" s="4">
        <f t="shared" si="460"/>
        <v>25</v>
      </c>
      <c r="D9479" s="4" t="s">
        <v>821</v>
      </c>
      <c r="E9479" s="28">
        <v>660</v>
      </c>
      <c r="F9479" s="28">
        <v>191</v>
      </c>
      <c r="G9479" s="28">
        <v>9.4</v>
      </c>
      <c r="H9479" s="28">
        <v>217</v>
      </c>
      <c r="I9479" s="28">
        <v>16</v>
      </c>
      <c r="J9479" s="28">
        <v>1.44E-2</v>
      </c>
      <c r="AI9479"/>
      <c r="AJ9479"/>
    </row>
    <row r="9480" spans="1:36" ht="14.5" x14ac:dyDescent="0.35">
      <c r="A9480" s="52">
        <f t="shared" si="458"/>
        <v>2016</v>
      </c>
      <c r="B9480" s="30">
        <f t="shared" si="459"/>
        <v>168</v>
      </c>
      <c r="C9480" s="4">
        <f t="shared" si="460"/>
        <v>25</v>
      </c>
      <c r="D9480" s="4" t="s">
        <v>821</v>
      </c>
      <c r="E9480" s="28">
        <v>660</v>
      </c>
      <c r="F9480" s="28">
        <v>191</v>
      </c>
      <c r="G9480" s="28">
        <v>9.4</v>
      </c>
      <c r="H9480" s="28">
        <v>217</v>
      </c>
      <c r="I9480" s="28">
        <v>16</v>
      </c>
      <c r="J9480" s="28">
        <v>1.5100000000000001E-2</v>
      </c>
      <c r="AI9480"/>
      <c r="AJ9480"/>
    </row>
    <row r="9481" spans="1:36" ht="14.5" x14ac:dyDescent="0.35">
      <c r="A9481" s="52">
        <f t="shared" si="458"/>
        <v>2016</v>
      </c>
      <c r="B9481" s="30">
        <f t="shared" si="459"/>
        <v>168</v>
      </c>
      <c r="C9481" s="4">
        <f t="shared" si="460"/>
        <v>25</v>
      </c>
      <c r="D9481" s="4" t="s">
        <v>821</v>
      </c>
      <c r="E9481" s="28">
        <v>660</v>
      </c>
      <c r="F9481" s="28">
        <v>191</v>
      </c>
      <c r="G9481" s="28">
        <v>9.4</v>
      </c>
      <c r="H9481" s="28">
        <v>217</v>
      </c>
      <c r="I9481" s="28">
        <v>16</v>
      </c>
      <c r="J9481" s="28">
        <v>2.9000000000000001E-2</v>
      </c>
      <c r="AI9481"/>
      <c r="AJ9481"/>
    </row>
    <row r="9482" spans="1:36" ht="14.5" x14ac:dyDescent="0.35">
      <c r="A9482" s="52">
        <f t="shared" si="458"/>
        <v>2016</v>
      </c>
      <c r="B9482" s="30">
        <f t="shared" si="459"/>
        <v>168</v>
      </c>
      <c r="C9482" s="4">
        <f t="shared" si="460"/>
        <v>25</v>
      </c>
      <c r="D9482" s="4" t="s">
        <v>821</v>
      </c>
      <c r="E9482" s="28">
        <v>660</v>
      </c>
      <c r="F9482" s="28">
        <v>191</v>
      </c>
      <c r="G9482" s="28">
        <v>9.4</v>
      </c>
      <c r="H9482" s="28">
        <v>217</v>
      </c>
      <c r="I9482" s="28">
        <v>16</v>
      </c>
      <c r="J9482" s="28">
        <v>1.7000000000000001E-2</v>
      </c>
      <c r="AI9482"/>
      <c r="AJ9482"/>
    </row>
    <row r="9483" spans="1:36" ht="14.5" x14ac:dyDescent="0.35">
      <c r="A9483" s="52">
        <f t="shared" si="458"/>
        <v>2016</v>
      </c>
      <c r="B9483" s="30">
        <f t="shared" si="459"/>
        <v>168</v>
      </c>
      <c r="C9483" s="4">
        <f t="shared" si="460"/>
        <v>25</v>
      </c>
      <c r="D9483" s="4" t="s">
        <v>821</v>
      </c>
      <c r="E9483" s="28">
        <v>660</v>
      </c>
      <c r="F9483" s="28">
        <v>191</v>
      </c>
      <c r="G9483" s="28">
        <v>9.4</v>
      </c>
      <c r="H9483" s="28">
        <v>217</v>
      </c>
      <c r="I9483" s="28">
        <v>16</v>
      </c>
      <c r="J9483" s="28">
        <v>1.6500000000000001E-2</v>
      </c>
      <c r="AI9483"/>
      <c r="AJ9483"/>
    </row>
    <row r="9484" spans="1:36" ht="14.5" x14ac:dyDescent="0.35">
      <c r="A9484" s="52">
        <f t="shared" si="458"/>
        <v>2016</v>
      </c>
      <c r="B9484" s="30">
        <f t="shared" si="459"/>
        <v>168</v>
      </c>
      <c r="C9484" s="4">
        <f t="shared" si="460"/>
        <v>25</v>
      </c>
      <c r="D9484" s="4" t="s">
        <v>821</v>
      </c>
      <c r="E9484" s="28">
        <v>660</v>
      </c>
      <c r="F9484" s="28">
        <v>191</v>
      </c>
      <c r="G9484" s="28">
        <v>9.4</v>
      </c>
      <c r="H9484" s="28">
        <v>217</v>
      </c>
      <c r="I9484" s="28">
        <v>16</v>
      </c>
      <c r="J9484" s="28">
        <v>2.24E-2</v>
      </c>
      <c r="AI9484"/>
      <c r="AJ9484"/>
    </row>
    <row r="9485" spans="1:36" ht="14.5" x14ac:dyDescent="0.35">
      <c r="A9485" s="52">
        <f t="shared" si="458"/>
        <v>2016</v>
      </c>
      <c r="B9485" s="30">
        <f t="shared" si="459"/>
        <v>168</v>
      </c>
      <c r="C9485" s="4">
        <f t="shared" si="460"/>
        <v>25</v>
      </c>
      <c r="D9485" s="4" t="s">
        <v>821</v>
      </c>
      <c r="E9485" s="28">
        <v>660</v>
      </c>
      <c r="F9485" s="28">
        <v>191</v>
      </c>
      <c r="G9485" s="28">
        <v>9.4</v>
      </c>
      <c r="H9485" s="28">
        <v>217</v>
      </c>
      <c r="I9485" s="28">
        <v>16</v>
      </c>
      <c r="J9485" s="28">
        <v>1.7399999999999999E-2</v>
      </c>
      <c r="AI9485"/>
      <c r="AJ9485"/>
    </row>
    <row r="9486" spans="1:36" ht="14.5" x14ac:dyDescent="0.35">
      <c r="A9486" s="52">
        <f t="shared" si="458"/>
        <v>2016</v>
      </c>
      <c r="B9486" s="30">
        <f t="shared" si="459"/>
        <v>168</v>
      </c>
      <c r="C9486" s="4">
        <f t="shared" si="460"/>
        <v>25</v>
      </c>
      <c r="D9486" s="4" t="s">
        <v>821</v>
      </c>
      <c r="E9486" s="28">
        <v>660</v>
      </c>
      <c r="F9486" s="28">
        <v>191</v>
      </c>
      <c r="G9486" s="28">
        <v>9.4</v>
      </c>
      <c r="H9486" s="28">
        <v>217</v>
      </c>
      <c r="I9486" s="28">
        <v>16</v>
      </c>
      <c r="J9486" s="28">
        <v>2.46E-2</v>
      </c>
      <c r="AI9486"/>
      <c r="AJ9486"/>
    </row>
    <row r="9487" spans="1:36" ht="14.5" x14ac:dyDescent="0.35">
      <c r="A9487" s="52">
        <f t="shared" si="458"/>
        <v>2016</v>
      </c>
      <c r="B9487" s="30">
        <f t="shared" si="459"/>
        <v>168</v>
      </c>
      <c r="C9487" s="4">
        <f t="shared" si="460"/>
        <v>25</v>
      </c>
      <c r="D9487" s="4" t="s">
        <v>821</v>
      </c>
      <c r="E9487" s="28">
        <v>660</v>
      </c>
      <c r="F9487" s="28">
        <v>191</v>
      </c>
      <c r="G9487" s="28">
        <v>9.4</v>
      </c>
      <c r="H9487" s="28">
        <v>217</v>
      </c>
      <c r="I9487" s="28">
        <v>16</v>
      </c>
      <c r="J9487" s="28">
        <v>1.66E-2</v>
      </c>
      <c r="AI9487"/>
      <c r="AJ9487"/>
    </row>
    <row r="9488" spans="1:36" ht="14.5" x14ac:dyDescent="0.35">
      <c r="A9488" s="52">
        <f t="shared" si="458"/>
        <v>2016</v>
      </c>
      <c r="B9488" s="30">
        <f t="shared" si="459"/>
        <v>168</v>
      </c>
      <c r="C9488" s="4">
        <f t="shared" si="460"/>
        <v>25</v>
      </c>
      <c r="D9488" s="4" t="s">
        <v>821</v>
      </c>
      <c r="E9488" s="28">
        <v>660</v>
      </c>
      <c r="F9488" s="28">
        <v>191</v>
      </c>
      <c r="G9488" s="28">
        <v>9.4</v>
      </c>
      <c r="H9488" s="28">
        <v>217</v>
      </c>
      <c r="I9488" s="28">
        <v>16</v>
      </c>
      <c r="J9488" s="28">
        <v>2.0500000000000001E-2</v>
      </c>
      <c r="AI9488"/>
      <c r="AJ9488"/>
    </row>
    <row r="9489" spans="1:36" ht="14.5" x14ac:dyDescent="0.35">
      <c r="A9489" s="52">
        <f t="shared" si="458"/>
        <v>2016</v>
      </c>
      <c r="B9489" s="30">
        <f t="shared" si="459"/>
        <v>168</v>
      </c>
      <c r="C9489" s="4">
        <f t="shared" si="460"/>
        <v>25</v>
      </c>
      <c r="D9489" s="4" t="s">
        <v>821</v>
      </c>
      <c r="E9489" s="28">
        <v>660</v>
      </c>
      <c r="F9489" s="28">
        <v>191</v>
      </c>
      <c r="G9489" s="28">
        <v>9.4</v>
      </c>
      <c r="H9489" s="28">
        <v>217</v>
      </c>
      <c r="I9489" s="28">
        <v>16</v>
      </c>
      <c r="J9489" s="28">
        <v>2.2800000000000001E-2</v>
      </c>
      <c r="AI9489"/>
      <c r="AJ9489"/>
    </row>
    <row r="9490" spans="1:36" ht="14.5" x14ac:dyDescent="0.35">
      <c r="A9490" s="52">
        <f t="shared" si="458"/>
        <v>2016</v>
      </c>
      <c r="B9490" s="30">
        <f t="shared" si="459"/>
        <v>168</v>
      </c>
      <c r="C9490" s="4">
        <f t="shared" si="460"/>
        <v>25</v>
      </c>
      <c r="D9490" s="4" t="s">
        <v>821</v>
      </c>
      <c r="E9490" s="28">
        <v>660</v>
      </c>
      <c r="F9490" s="28">
        <v>191</v>
      </c>
      <c r="G9490" s="28">
        <v>9.4</v>
      </c>
      <c r="H9490" s="28">
        <v>217</v>
      </c>
      <c r="I9490" s="28">
        <v>16</v>
      </c>
      <c r="J9490" s="28">
        <v>1.2699999999999999E-2</v>
      </c>
      <c r="AI9490"/>
      <c r="AJ9490"/>
    </row>
    <row r="9491" spans="1:36" ht="14.5" x14ac:dyDescent="0.35">
      <c r="A9491" s="52">
        <f t="shared" si="458"/>
        <v>2016</v>
      </c>
      <c r="B9491" s="30">
        <f t="shared" si="459"/>
        <v>168</v>
      </c>
      <c r="C9491" s="4">
        <f t="shared" si="460"/>
        <v>25</v>
      </c>
      <c r="D9491" s="4" t="s">
        <v>821</v>
      </c>
      <c r="E9491" s="28">
        <v>660</v>
      </c>
      <c r="F9491" s="28">
        <v>191</v>
      </c>
      <c r="G9491" s="28">
        <v>9.4</v>
      </c>
      <c r="H9491" s="28">
        <v>217</v>
      </c>
      <c r="I9491" s="28">
        <v>16</v>
      </c>
      <c r="J9491" s="28">
        <v>1.5699999999999999E-2</v>
      </c>
      <c r="AI9491"/>
      <c r="AJ9491"/>
    </row>
    <row r="9492" spans="1:36" ht="14.5" x14ac:dyDescent="0.35">
      <c r="A9492" s="52">
        <f t="shared" si="458"/>
        <v>2016</v>
      </c>
      <c r="B9492" s="30">
        <f t="shared" si="459"/>
        <v>168</v>
      </c>
      <c r="C9492" s="4">
        <f t="shared" si="460"/>
        <v>25</v>
      </c>
      <c r="D9492" s="4" t="s">
        <v>821</v>
      </c>
      <c r="E9492" s="28">
        <v>661</v>
      </c>
      <c r="F9492" s="28">
        <v>191</v>
      </c>
      <c r="G9492" s="28">
        <v>9.4</v>
      </c>
      <c r="H9492" s="28">
        <v>217</v>
      </c>
      <c r="I9492" s="28">
        <v>16</v>
      </c>
      <c r="J9492" s="28">
        <v>2.3099999999999999E-2</v>
      </c>
      <c r="AI9492"/>
      <c r="AJ9492"/>
    </row>
    <row r="9493" spans="1:36" ht="14.5" x14ac:dyDescent="0.35">
      <c r="A9493" s="52">
        <f t="shared" si="458"/>
        <v>2016</v>
      </c>
      <c r="B9493" s="30">
        <f t="shared" si="459"/>
        <v>168</v>
      </c>
      <c r="C9493" s="4">
        <f t="shared" si="460"/>
        <v>25</v>
      </c>
      <c r="D9493" s="4" t="s">
        <v>821</v>
      </c>
      <c r="E9493" s="28">
        <v>661</v>
      </c>
      <c r="F9493" s="28">
        <v>191</v>
      </c>
      <c r="G9493" s="28">
        <v>9.4</v>
      </c>
      <c r="H9493" s="28">
        <v>217</v>
      </c>
      <c r="I9493" s="28">
        <v>16</v>
      </c>
      <c r="J9493" s="28">
        <v>1.35E-2</v>
      </c>
      <c r="AI9493"/>
      <c r="AJ9493"/>
    </row>
    <row r="9494" spans="1:36" ht="14.5" x14ac:dyDescent="0.35">
      <c r="A9494" s="52">
        <f t="shared" si="458"/>
        <v>2016</v>
      </c>
      <c r="B9494" s="30">
        <f t="shared" si="459"/>
        <v>168</v>
      </c>
      <c r="C9494" s="4">
        <f t="shared" si="460"/>
        <v>25</v>
      </c>
      <c r="D9494" s="4" t="s">
        <v>821</v>
      </c>
      <c r="E9494" s="28">
        <v>661</v>
      </c>
      <c r="F9494" s="28">
        <v>191</v>
      </c>
      <c r="G9494" s="28">
        <v>9.4</v>
      </c>
      <c r="H9494" s="28">
        <v>217</v>
      </c>
      <c r="I9494" s="28">
        <v>16</v>
      </c>
      <c r="J9494" s="28">
        <v>1.46E-2</v>
      </c>
      <c r="AI9494"/>
      <c r="AJ9494"/>
    </row>
    <row r="9495" spans="1:36" ht="14.5" x14ac:dyDescent="0.35">
      <c r="A9495" s="52">
        <f t="shared" si="458"/>
        <v>2016</v>
      </c>
      <c r="B9495" s="30">
        <f t="shared" si="459"/>
        <v>168</v>
      </c>
      <c r="C9495" s="4">
        <f t="shared" si="460"/>
        <v>25</v>
      </c>
      <c r="D9495" s="4" t="s">
        <v>821</v>
      </c>
      <c r="E9495" s="28">
        <v>661</v>
      </c>
      <c r="F9495" s="28">
        <v>191</v>
      </c>
      <c r="G9495" s="28">
        <v>9.4</v>
      </c>
      <c r="H9495" s="28">
        <v>217</v>
      </c>
      <c r="I9495" s="28">
        <v>16</v>
      </c>
      <c r="J9495" s="28">
        <v>1.6E-2</v>
      </c>
      <c r="AI9495"/>
      <c r="AJ9495"/>
    </row>
    <row r="9496" spans="1:36" ht="14.5" x14ac:dyDescent="0.35">
      <c r="A9496" s="52">
        <f t="shared" si="458"/>
        <v>2016</v>
      </c>
      <c r="B9496" s="30">
        <f t="shared" si="459"/>
        <v>168</v>
      </c>
      <c r="C9496" s="4">
        <f t="shared" si="460"/>
        <v>25</v>
      </c>
      <c r="D9496" s="4" t="s">
        <v>821</v>
      </c>
      <c r="E9496" s="28">
        <v>661</v>
      </c>
      <c r="F9496" s="28">
        <v>191</v>
      </c>
      <c r="G9496" s="28">
        <v>9.4</v>
      </c>
      <c r="H9496" s="28">
        <v>217</v>
      </c>
      <c r="I9496" s="28">
        <v>16</v>
      </c>
      <c r="J9496" s="28">
        <v>1.9E-2</v>
      </c>
      <c r="AI9496"/>
      <c r="AJ9496"/>
    </row>
    <row r="9497" spans="1:36" ht="14.5" x14ac:dyDescent="0.35">
      <c r="A9497" s="52">
        <f t="shared" si="458"/>
        <v>2016</v>
      </c>
      <c r="B9497" s="30">
        <f t="shared" si="459"/>
        <v>168</v>
      </c>
      <c r="C9497" s="4">
        <f t="shared" si="460"/>
        <v>25</v>
      </c>
      <c r="D9497" s="4" t="s">
        <v>821</v>
      </c>
      <c r="E9497" s="28">
        <v>661</v>
      </c>
      <c r="F9497" s="28">
        <v>191</v>
      </c>
      <c r="G9497" s="28">
        <v>9.4</v>
      </c>
      <c r="H9497" s="28">
        <v>217</v>
      </c>
      <c r="I9497" s="28">
        <v>16</v>
      </c>
      <c r="J9497" s="28">
        <v>2.07E-2</v>
      </c>
      <c r="AI9497"/>
      <c r="AJ9497"/>
    </row>
    <row r="9498" spans="1:36" ht="14.5" x14ac:dyDescent="0.35">
      <c r="A9498" s="52">
        <f t="shared" si="458"/>
        <v>2016</v>
      </c>
      <c r="B9498" s="30">
        <f t="shared" si="459"/>
        <v>168</v>
      </c>
      <c r="C9498" s="4">
        <f t="shared" si="460"/>
        <v>25</v>
      </c>
      <c r="D9498" s="4" t="s">
        <v>821</v>
      </c>
      <c r="E9498" s="28">
        <v>660</v>
      </c>
      <c r="F9498" s="28">
        <v>191</v>
      </c>
      <c r="G9498" s="28">
        <v>9.4</v>
      </c>
      <c r="H9498" s="28">
        <v>217</v>
      </c>
      <c r="I9498" s="28">
        <v>17</v>
      </c>
      <c r="J9498" s="28">
        <v>1.9800000000000002E-2</v>
      </c>
      <c r="AI9498"/>
      <c r="AJ9498"/>
    </row>
    <row r="9499" spans="1:36" ht="14.5" x14ac:dyDescent="0.35">
      <c r="A9499" s="52">
        <f t="shared" si="458"/>
        <v>2016</v>
      </c>
      <c r="B9499" s="30">
        <f t="shared" si="459"/>
        <v>168</v>
      </c>
      <c r="C9499" s="4">
        <f t="shared" si="460"/>
        <v>25</v>
      </c>
      <c r="D9499" s="4" t="s">
        <v>821</v>
      </c>
      <c r="E9499" s="28">
        <v>660</v>
      </c>
      <c r="F9499" s="28">
        <v>191</v>
      </c>
      <c r="G9499" s="28">
        <v>9.4</v>
      </c>
      <c r="H9499" s="28">
        <v>217</v>
      </c>
      <c r="I9499" s="28">
        <v>17</v>
      </c>
      <c r="J9499" s="28">
        <v>1.9400000000000001E-2</v>
      </c>
      <c r="AI9499"/>
      <c r="AJ9499"/>
    </row>
    <row r="9500" spans="1:36" ht="14.5" x14ac:dyDescent="0.35">
      <c r="A9500" s="52">
        <f t="shared" si="458"/>
        <v>2016</v>
      </c>
      <c r="B9500" s="30">
        <f t="shared" si="459"/>
        <v>168</v>
      </c>
      <c r="C9500" s="4">
        <f t="shared" si="460"/>
        <v>25</v>
      </c>
      <c r="D9500" s="4" t="s">
        <v>821</v>
      </c>
      <c r="E9500" s="28">
        <v>660</v>
      </c>
      <c r="F9500" s="28">
        <v>191</v>
      </c>
      <c r="G9500" s="28">
        <v>9.4</v>
      </c>
      <c r="H9500" s="28">
        <v>217</v>
      </c>
      <c r="I9500" s="28">
        <v>17</v>
      </c>
      <c r="J9500" s="28">
        <v>2.8899999999999999E-2</v>
      </c>
      <c r="AI9500"/>
      <c r="AJ9500"/>
    </row>
    <row r="9501" spans="1:36" ht="14.5" x14ac:dyDescent="0.35">
      <c r="A9501" s="52">
        <f t="shared" si="458"/>
        <v>2016</v>
      </c>
      <c r="B9501" s="30">
        <f t="shared" si="459"/>
        <v>168</v>
      </c>
      <c r="C9501" s="4">
        <f t="shared" si="460"/>
        <v>25</v>
      </c>
      <c r="D9501" s="4" t="s">
        <v>821</v>
      </c>
      <c r="E9501" s="28">
        <v>660</v>
      </c>
      <c r="F9501" s="28">
        <v>191</v>
      </c>
      <c r="G9501" s="28">
        <v>9.4</v>
      </c>
      <c r="H9501" s="28">
        <v>217</v>
      </c>
      <c r="I9501" s="28">
        <v>17</v>
      </c>
      <c r="J9501" s="28">
        <v>2.5000000000000001E-2</v>
      </c>
      <c r="AI9501"/>
      <c r="AJ9501"/>
    </row>
    <row r="9502" spans="1:36" ht="14.5" x14ac:dyDescent="0.35">
      <c r="A9502" s="52">
        <f t="shared" si="458"/>
        <v>2016</v>
      </c>
      <c r="B9502" s="30">
        <f t="shared" si="459"/>
        <v>168</v>
      </c>
      <c r="C9502" s="4">
        <f t="shared" si="460"/>
        <v>25</v>
      </c>
      <c r="D9502" s="4" t="s">
        <v>821</v>
      </c>
      <c r="E9502" s="28">
        <v>660</v>
      </c>
      <c r="F9502" s="28">
        <v>191</v>
      </c>
      <c r="G9502" s="28">
        <v>9.4</v>
      </c>
      <c r="H9502" s="28">
        <v>217</v>
      </c>
      <c r="I9502" s="28">
        <v>17</v>
      </c>
      <c r="J9502" s="28">
        <v>2.1600000000000001E-2</v>
      </c>
      <c r="AI9502"/>
      <c r="AJ9502"/>
    </row>
    <row r="9503" spans="1:36" ht="14.5" x14ac:dyDescent="0.35">
      <c r="A9503" s="52">
        <f t="shared" si="458"/>
        <v>2016</v>
      </c>
      <c r="B9503" s="30">
        <f t="shared" si="459"/>
        <v>168</v>
      </c>
      <c r="C9503" s="4">
        <f t="shared" si="460"/>
        <v>25</v>
      </c>
      <c r="D9503" s="4" t="s">
        <v>821</v>
      </c>
      <c r="E9503" s="28">
        <v>661</v>
      </c>
      <c r="F9503" s="28">
        <v>191</v>
      </c>
      <c r="G9503" s="28">
        <v>9.4</v>
      </c>
      <c r="H9503" s="28">
        <v>217</v>
      </c>
      <c r="I9503" s="28">
        <v>17</v>
      </c>
      <c r="J9503" s="28">
        <v>2.2599999999999999E-2</v>
      </c>
      <c r="AI9503"/>
      <c r="AJ9503"/>
    </row>
    <row r="9504" spans="1:36" ht="14.5" x14ac:dyDescent="0.35">
      <c r="A9504" s="52">
        <f t="shared" si="458"/>
        <v>2016</v>
      </c>
      <c r="B9504" s="30">
        <f t="shared" si="459"/>
        <v>168</v>
      </c>
      <c r="C9504" s="4">
        <f t="shared" si="460"/>
        <v>25</v>
      </c>
      <c r="D9504" s="4" t="s">
        <v>821</v>
      </c>
      <c r="E9504" s="28">
        <v>661</v>
      </c>
      <c r="F9504" s="28">
        <v>191</v>
      </c>
      <c r="G9504" s="28">
        <v>9.4</v>
      </c>
      <c r="H9504" s="28">
        <v>217</v>
      </c>
      <c r="I9504" s="28">
        <v>17</v>
      </c>
      <c r="J9504" s="28">
        <v>2.2700000000000001E-2</v>
      </c>
      <c r="AI9504"/>
      <c r="AJ9504"/>
    </row>
    <row r="9505" spans="1:36" ht="14.5" x14ac:dyDescent="0.35">
      <c r="A9505" s="52">
        <f t="shared" si="458"/>
        <v>2016</v>
      </c>
      <c r="B9505" s="30">
        <f t="shared" si="459"/>
        <v>168</v>
      </c>
      <c r="C9505" s="4">
        <f t="shared" si="460"/>
        <v>25</v>
      </c>
      <c r="D9505" s="4" t="s">
        <v>821</v>
      </c>
      <c r="E9505" s="28">
        <v>661</v>
      </c>
      <c r="F9505" s="28">
        <v>191</v>
      </c>
      <c r="G9505" s="28">
        <v>9.4</v>
      </c>
      <c r="H9505" s="28">
        <v>217</v>
      </c>
      <c r="I9505" s="28">
        <v>17</v>
      </c>
      <c r="J9505" s="28">
        <v>1.9699999999999999E-2</v>
      </c>
      <c r="AI9505"/>
      <c r="AJ9505"/>
    </row>
    <row r="9506" spans="1:36" ht="14.5" x14ac:dyDescent="0.35">
      <c r="A9506" s="52">
        <f t="shared" si="458"/>
        <v>2016</v>
      </c>
      <c r="B9506" s="30">
        <f t="shared" si="459"/>
        <v>168</v>
      </c>
      <c r="C9506" s="4">
        <f t="shared" si="460"/>
        <v>25</v>
      </c>
      <c r="D9506" s="4" t="s">
        <v>821</v>
      </c>
      <c r="E9506" s="28">
        <v>661</v>
      </c>
      <c r="F9506" s="28">
        <v>191</v>
      </c>
      <c r="G9506" s="28">
        <v>9.4</v>
      </c>
      <c r="H9506" s="28">
        <v>217</v>
      </c>
      <c r="I9506" s="28">
        <v>17</v>
      </c>
      <c r="J9506" s="28">
        <v>2.3400000000000001E-2</v>
      </c>
      <c r="AI9506"/>
      <c r="AJ9506"/>
    </row>
    <row r="9507" spans="1:36" ht="14.5" x14ac:dyDescent="0.35">
      <c r="A9507" s="52">
        <f t="shared" si="458"/>
        <v>2016</v>
      </c>
      <c r="B9507" s="30">
        <f t="shared" si="459"/>
        <v>168</v>
      </c>
      <c r="C9507" s="4">
        <f t="shared" si="460"/>
        <v>25</v>
      </c>
      <c r="D9507" s="4" t="s">
        <v>821</v>
      </c>
      <c r="E9507" s="28">
        <v>661</v>
      </c>
      <c r="F9507" s="28">
        <v>191</v>
      </c>
      <c r="G9507" s="28">
        <v>9.4</v>
      </c>
      <c r="H9507" s="28">
        <v>217</v>
      </c>
      <c r="I9507" s="28">
        <v>17</v>
      </c>
      <c r="J9507" s="28">
        <v>2.2800000000000001E-2</v>
      </c>
      <c r="AI9507"/>
      <c r="AJ9507"/>
    </row>
    <row r="9508" spans="1:36" ht="14.5" x14ac:dyDescent="0.35">
      <c r="A9508" s="52">
        <f t="shared" si="458"/>
        <v>2016</v>
      </c>
      <c r="B9508" s="30">
        <f t="shared" si="459"/>
        <v>168</v>
      </c>
      <c r="C9508" s="4">
        <f t="shared" si="460"/>
        <v>25</v>
      </c>
      <c r="D9508" s="4" t="s">
        <v>821</v>
      </c>
      <c r="E9508" s="28">
        <v>661</v>
      </c>
      <c r="F9508" s="28">
        <v>191</v>
      </c>
      <c r="G9508" s="28">
        <v>9.4</v>
      </c>
      <c r="H9508" s="28">
        <v>217</v>
      </c>
      <c r="I9508" s="28">
        <v>17</v>
      </c>
      <c r="J9508" s="28">
        <v>2.4500000000000001E-2</v>
      </c>
      <c r="AI9508"/>
      <c r="AJ9508"/>
    </row>
    <row r="9509" spans="1:36" ht="14.5" x14ac:dyDescent="0.35">
      <c r="A9509" s="52">
        <f t="shared" si="458"/>
        <v>2016</v>
      </c>
      <c r="B9509" s="30">
        <f t="shared" si="459"/>
        <v>168</v>
      </c>
      <c r="C9509" s="4">
        <f t="shared" si="460"/>
        <v>25</v>
      </c>
      <c r="D9509" s="4" t="s">
        <v>821</v>
      </c>
      <c r="E9509" s="28">
        <v>660</v>
      </c>
      <c r="F9509" s="28">
        <v>191</v>
      </c>
      <c r="G9509" s="28">
        <v>9.4</v>
      </c>
      <c r="H9509" s="28">
        <v>217</v>
      </c>
      <c r="I9509" s="28">
        <v>18</v>
      </c>
      <c r="J9509" s="28">
        <v>2.7900000000000001E-2</v>
      </c>
      <c r="AI9509"/>
      <c r="AJ9509"/>
    </row>
    <row r="9510" spans="1:36" ht="14.5" x14ac:dyDescent="0.35">
      <c r="A9510" s="52">
        <f t="shared" si="458"/>
        <v>2016</v>
      </c>
      <c r="B9510" s="30">
        <f t="shared" si="459"/>
        <v>168</v>
      </c>
      <c r="C9510" s="4">
        <f t="shared" si="460"/>
        <v>25</v>
      </c>
      <c r="D9510" s="4" t="s">
        <v>821</v>
      </c>
      <c r="E9510" s="28">
        <v>660</v>
      </c>
      <c r="F9510" s="28">
        <v>191</v>
      </c>
      <c r="G9510" s="28">
        <v>9.4</v>
      </c>
      <c r="H9510" s="28">
        <v>217</v>
      </c>
      <c r="I9510" s="28">
        <v>18</v>
      </c>
      <c r="J9510" s="28">
        <v>1.8200000000000001E-2</v>
      </c>
      <c r="AI9510"/>
      <c r="AJ9510"/>
    </row>
    <row r="9511" spans="1:36" ht="14.5" x14ac:dyDescent="0.35">
      <c r="A9511" s="52">
        <f t="shared" si="458"/>
        <v>2016</v>
      </c>
      <c r="B9511" s="30">
        <f t="shared" si="459"/>
        <v>168</v>
      </c>
      <c r="C9511" s="4">
        <f t="shared" si="460"/>
        <v>25</v>
      </c>
      <c r="D9511" s="4" t="s">
        <v>821</v>
      </c>
      <c r="E9511" s="28">
        <v>660</v>
      </c>
      <c r="F9511" s="28">
        <v>191</v>
      </c>
      <c r="G9511" s="28">
        <v>9.4</v>
      </c>
      <c r="H9511" s="28">
        <v>217</v>
      </c>
      <c r="I9511" s="28">
        <v>18</v>
      </c>
      <c r="J9511" s="28">
        <v>2.9600000000000001E-2</v>
      </c>
      <c r="AI9511"/>
      <c r="AJ9511"/>
    </row>
    <row r="9512" spans="1:36" ht="14.5" x14ac:dyDescent="0.35">
      <c r="A9512" s="52">
        <f t="shared" si="458"/>
        <v>2016</v>
      </c>
      <c r="B9512" s="30">
        <f t="shared" si="459"/>
        <v>168</v>
      </c>
      <c r="C9512" s="4">
        <f t="shared" si="460"/>
        <v>25</v>
      </c>
      <c r="D9512" s="4" t="s">
        <v>821</v>
      </c>
      <c r="E9512" s="28">
        <v>660</v>
      </c>
      <c r="F9512" s="28">
        <v>191</v>
      </c>
      <c r="G9512" s="28">
        <v>9.4</v>
      </c>
      <c r="H9512" s="28">
        <v>217</v>
      </c>
      <c r="I9512" s="28">
        <v>18</v>
      </c>
      <c r="J9512" s="28">
        <v>2.8799999999999999E-2</v>
      </c>
      <c r="AI9512"/>
      <c r="AJ9512"/>
    </row>
    <row r="9513" spans="1:36" ht="14.5" x14ac:dyDescent="0.35">
      <c r="A9513" s="52">
        <f t="shared" si="458"/>
        <v>2016</v>
      </c>
      <c r="B9513" s="30">
        <f t="shared" si="459"/>
        <v>168</v>
      </c>
      <c r="C9513" s="4">
        <f t="shared" si="460"/>
        <v>25</v>
      </c>
      <c r="D9513" s="4" t="s">
        <v>821</v>
      </c>
      <c r="E9513" s="28">
        <v>661</v>
      </c>
      <c r="F9513" s="28">
        <v>191</v>
      </c>
      <c r="G9513" s="28">
        <v>9.4</v>
      </c>
      <c r="H9513" s="28">
        <v>217</v>
      </c>
      <c r="I9513" s="28">
        <v>18</v>
      </c>
      <c r="J9513" s="28">
        <v>3.7199999999999997E-2</v>
      </c>
      <c r="AI9513"/>
      <c r="AJ9513"/>
    </row>
    <row r="9514" spans="1:36" ht="14.5" x14ac:dyDescent="0.35">
      <c r="A9514" s="52">
        <f t="shared" si="458"/>
        <v>2016</v>
      </c>
      <c r="B9514" s="30">
        <f t="shared" si="459"/>
        <v>168</v>
      </c>
      <c r="C9514" s="4">
        <f t="shared" si="460"/>
        <v>25</v>
      </c>
      <c r="D9514" s="4" t="s">
        <v>821</v>
      </c>
      <c r="E9514" s="28">
        <v>661</v>
      </c>
      <c r="F9514" s="28">
        <v>191</v>
      </c>
      <c r="G9514" s="28">
        <v>9.4</v>
      </c>
      <c r="H9514" s="28">
        <v>217</v>
      </c>
      <c r="I9514" s="28">
        <v>18</v>
      </c>
      <c r="J9514" s="28">
        <v>3.7100000000000001E-2</v>
      </c>
      <c r="AI9514"/>
      <c r="AJ9514"/>
    </row>
    <row r="9515" spans="1:36" ht="14.5" x14ac:dyDescent="0.35">
      <c r="A9515" s="52">
        <f t="shared" si="458"/>
        <v>2016</v>
      </c>
      <c r="B9515" s="30">
        <f t="shared" si="459"/>
        <v>168</v>
      </c>
      <c r="C9515" s="4">
        <f t="shared" si="460"/>
        <v>25</v>
      </c>
      <c r="D9515" s="4" t="s">
        <v>821</v>
      </c>
      <c r="E9515" s="28">
        <v>661</v>
      </c>
      <c r="F9515" s="28">
        <v>191</v>
      </c>
      <c r="G9515" s="28">
        <v>9.4</v>
      </c>
      <c r="H9515" s="28">
        <v>217</v>
      </c>
      <c r="I9515" s="28">
        <v>18</v>
      </c>
      <c r="J9515" s="28">
        <v>3.7499999999999999E-2</v>
      </c>
      <c r="AI9515"/>
      <c r="AJ9515"/>
    </row>
    <row r="9516" spans="1:36" ht="14.5" x14ac:dyDescent="0.35">
      <c r="A9516" s="52">
        <f t="shared" si="458"/>
        <v>2016</v>
      </c>
      <c r="B9516" s="30">
        <f t="shared" si="459"/>
        <v>168</v>
      </c>
      <c r="C9516" s="4">
        <f t="shared" si="460"/>
        <v>25</v>
      </c>
      <c r="D9516" s="4" t="s">
        <v>821</v>
      </c>
      <c r="E9516" s="28">
        <v>661</v>
      </c>
      <c r="F9516" s="28">
        <v>191</v>
      </c>
      <c r="G9516" s="28">
        <v>9.4</v>
      </c>
      <c r="H9516" s="28">
        <v>217</v>
      </c>
      <c r="I9516" s="28">
        <v>18</v>
      </c>
      <c r="J9516" s="28">
        <v>2.93E-2</v>
      </c>
      <c r="AI9516"/>
      <c r="AJ9516"/>
    </row>
    <row r="9517" spans="1:36" ht="14.5" x14ac:dyDescent="0.35">
      <c r="A9517" s="52">
        <f t="shared" si="458"/>
        <v>2016</v>
      </c>
      <c r="B9517" s="30">
        <f t="shared" si="459"/>
        <v>168</v>
      </c>
      <c r="C9517" s="4">
        <f t="shared" si="460"/>
        <v>25</v>
      </c>
      <c r="D9517" s="4" t="s">
        <v>821</v>
      </c>
      <c r="E9517" s="28">
        <v>660</v>
      </c>
      <c r="F9517" s="28">
        <v>191</v>
      </c>
      <c r="G9517" s="28">
        <v>9.4</v>
      </c>
      <c r="H9517" s="28">
        <v>217</v>
      </c>
      <c r="I9517" s="28">
        <v>19</v>
      </c>
      <c r="J9517" s="28">
        <v>2.7900000000000001E-2</v>
      </c>
      <c r="AI9517"/>
      <c r="AJ9517"/>
    </row>
    <row r="9518" spans="1:36" ht="14.5" x14ac:dyDescent="0.35">
      <c r="A9518" s="52">
        <f t="shared" si="458"/>
        <v>2016</v>
      </c>
      <c r="B9518" s="30">
        <f t="shared" si="459"/>
        <v>168</v>
      </c>
      <c r="C9518" s="4">
        <f t="shared" si="460"/>
        <v>25</v>
      </c>
      <c r="D9518" s="4" t="s">
        <v>821</v>
      </c>
      <c r="E9518" s="28">
        <v>660</v>
      </c>
      <c r="F9518" s="28">
        <v>191</v>
      </c>
      <c r="G9518" s="28">
        <v>9.4</v>
      </c>
      <c r="H9518" s="28">
        <v>217</v>
      </c>
      <c r="I9518" s="28">
        <v>19</v>
      </c>
      <c r="J9518" s="28">
        <v>4.1200000000000001E-2</v>
      </c>
      <c r="AI9518"/>
      <c r="AJ9518"/>
    </row>
    <row r="9519" spans="1:36" ht="14.5" x14ac:dyDescent="0.35">
      <c r="A9519" s="52">
        <f t="shared" si="458"/>
        <v>2016</v>
      </c>
      <c r="B9519" s="30">
        <f t="shared" si="459"/>
        <v>168</v>
      </c>
      <c r="C9519" s="4">
        <f t="shared" si="460"/>
        <v>25</v>
      </c>
      <c r="D9519" s="4" t="s">
        <v>821</v>
      </c>
      <c r="E9519" s="28">
        <v>660</v>
      </c>
      <c r="F9519" s="28">
        <v>191</v>
      </c>
      <c r="G9519" s="28">
        <v>9.4</v>
      </c>
      <c r="H9519" s="28">
        <v>217</v>
      </c>
      <c r="I9519" s="28">
        <v>19</v>
      </c>
      <c r="J9519" s="28">
        <v>2.2700000000000001E-2</v>
      </c>
      <c r="AI9519"/>
      <c r="AJ9519"/>
    </row>
    <row r="9520" spans="1:36" ht="14.5" x14ac:dyDescent="0.35">
      <c r="A9520" s="52">
        <f t="shared" si="458"/>
        <v>2016</v>
      </c>
      <c r="B9520" s="30">
        <f t="shared" si="459"/>
        <v>168</v>
      </c>
      <c r="C9520" s="4">
        <f t="shared" si="460"/>
        <v>25</v>
      </c>
      <c r="D9520" s="4" t="s">
        <v>821</v>
      </c>
      <c r="E9520" s="28">
        <v>661</v>
      </c>
      <c r="F9520" s="28">
        <v>191</v>
      </c>
      <c r="G9520" s="28">
        <v>9.4</v>
      </c>
      <c r="H9520" s="28">
        <v>217</v>
      </c>
      <c r="I9520" s="28">
        <v>19</v>
      </c>
      <c r="J9520" s="28">
        <v>2.6100000000000002E-2</v>
      </c>
      <c r="AI9520"/>
      <c r="AJ9520"/>
    </row>
    <row r="9521" spans="1:36" ht="14.5" x14ac:dyDescent="0.35">
      <c r="A9521" s="52">
        <f t="shared" si="458"/>
        <v>2016</v>
      </c>
      <c r="B9521" s="30">
        <f t="shared" si="459"/>
        <v>168</v>
      </c>
      <c r="C9521" s="4">
        <f t="shared" si="460"/>
        <v>25</v>
      </c>
      <c r="D9521" s="4" t="s">
        <v>821</v>
      </c>
      <c r="E9521" s="28">
        <v>661</v>
      </c>
      <c r="F9521" s="28">
        <v>191</v>
      </c>
      <c r="G9521" s="28">
        <v>9.4</v>
      </c>
      <c r="H9521" s="28">
        <v>217</v>
      </c>
      <c r="I9521" s="28">
        <v>20</v>
      </c>
      <c r="J9521" s="28">
        <v>4.7199999999999999E-2</v>
      </c>
      <c r="AI9521"/>
      <c r="AJ9521"/>
    </row>
    <row r="9522" spans="1:36" ht="14.5" x14ac:dyDescent="0.35">
      <c r="A9522" s="52">
        <f t="shared" si="458"/>
        <v>2016</v>
      </c>
      <c r="B9522" s="30">
        <f t="shared" si="459"/>
        <v>168</v>
      </c>
      <c r="C9522" s="4">
        <f t="shared" si="460"/>
        <v>25</v>
      </c>
      <c r="D9522" s="4" t="s">
        <v>821</v>
      </c>
      <c r="E9522" s="28">
        <v>661</v>
      </c>
      <c r="F9522" s="28">
        <v>191</v>
      </c>
      <c r="G9522" s="28">
        <v>9.4</v>
      </c>
      <c r="H9522" s="28">
        <v>217</v>
      </c>
      <c r="I9522" s="28">
        <v>20</v>
      </c>
      <c r="J9522" s="28">
        <v>4.9299999999999997E-2</v>
      </c>
      <c r="AI9522"/>
      <c r="AJ9522"/>
    </row>
    <row r="9523" spans="1:36" ht="14.5" x14ac:dyDescent="0.35">
      <c r="A9523" s="52">
        <f t="shared" si="458"/>
        <v>2016</v>
      </c>
      <c r="B9523" s="30">
        <f t="shared" si="459"/>
        <v>168</v>
      </c>
      <c r="C9523" s="4">
        <f t="shared" si="460"/>
        <v>25</v>
      </c>
      <c r="D9523" s="4" t="s">
        <v>821</v>
      </c>
      <c r="E9523" s="28">
        <v>660</v>
      </c>
      <c r="F9523" s="28">
        <v>191</v>
      </c>
      <c r="G9523" s="28">
        <v>9.4</v>
      </c>
      <c r="H9523" s="28">
        <v>217</v>
      </c>
      <c r="I9523" s="28">
        <v>21</v>
      </c>
      <c r="J9523" s="28">
        <v>4.36E-2</v>
      </c>
      <c r="AI9523"/>
      <c r="AJ9523"/>
    </row>
    <row r="9524" spans="1:36" ht="14.5" x14ac:dyDescent="0.35">
      <c r="A9524" s="52">
        <f t="shared" si="458"/>
        <v>2016</v>
      </c>
      <c r="B9524" s="30">
        <f t="shared" si="459"/>
        <v>168</v>
      </c>
      <c r="C9524" s="4">
        <f t="shared" si="460"/>
        <v>25</v>
      </c>
      <c r="D9524" s="4" t="s">
        <v>821</v>
      </c>
      <c r="E9524" s="28">
        <v>661</v>
      </c>
      <c r="F9524" s="28">
        <v>191</v>
      </c>
      <c r="G9524" s="28">
        <v>9.4</v>
      </c>
      <c r="H9524" s="28">
        <v>217</v>
      </c>
      <c r="I9524" s="28">
        <v>21</v>
      </c>
      <c r="J9524" s="28">
        <v>5.2499999999999998E-2</v>
      </c>
      <c r="AI9524"/>
      <c r="AJ9524"/>
    </row>
    <row r="9525" spans="1:36" ht="14.5" x14ac:dyDescent="0.35">
      <c r="A9525" s="52">
        <f t="shared" si="458"/>
        <v>2016</v>
      </c>
      <c r="B9525" s="30">
        <f t="shared" si="459"/>
        <v>168</v>
      </c>
      <c r="C9525" s="4">
        <f t="shared" si="460"/>
        <v>25</v>
      </c>
      <c r="D9525" s="4" t="s">
        <v>821</v>
      </c>
      <c r="E9525" s="28">
        <v>661</v>
      </c>
      <c r="F9525" s="28">
        <v>191</v>
      </c>
      <c r="G9525" s="28">
        <v>9.4</v>
      </c>
      <c r="H9525" s="28">
        <v>217</v>
      </c>
      <c r="I9525" s="28">
        <v>21</v>
      </c>
      <c r="J9525" s="28">
        <v>5.1200000000000002E-2</v>
      </c>
      <c r="AI9525"/>
      <c r="AJ9525"/>
    </row>
    <row r="9526" spans="1:36" ht="14.5" x14ac:dyDescent="0.35">
      <c r="A9526" s="52">
        <f t="shared" si="458"/>
        <v>2016</v>
      </c>
      <c r="B9526" s="30">
        <f t="shared" si="459"/>
        <v>168</v>
      </c>
      <c r="C9526" s="4">
        <f t="shared" si="460"/>
        <v>25</v>
      </c>
      <c r="D9526" s="4" t="s">
        <v>821</v>
      </c>
      <c r="E9526" s="28">
        <v>661</v>
      </c>
      <c r="F9526" s="28">
        <v>191</v>
      </c>
      <c r="G9526" s="28">
        <v>9.4</v>
      </c>
      <c r="H9526" s="28">
        <v>217</v>
      </c>
      <c r="I9526" s="28">
        <v>22</v>
      </c>
      <c r="J9526" s="28">
        <v>6.5000000000000002E-2</v>
      </c>
      <c r="AI9526"/>
      <c r="AJ9526"/>
    </row>
    <row r="9527" spans="1:36" ht="14.5" x14ac:dyDescent="0.35">
      <c r="A9527" s="52">
        <f t="shared" si="458"/>
        <v>2016</v>
      </c>
      <c r="B9527" s="30">
        <f t="shared" si="459"/>
        <v>168</v>
      </c>
      <c r="C9527" s="4">
        <f t="shared" si="460"/>
        <v>25</v>
      </c>
      <c r="D9527" s="4" t="s">
        <v>821</v>
      </c>
      <c r="E9527" s="28">
        <v>661</v>
      </c>
      <c r="F9527" s="28">
        <v>191</v>
      </c>
      <c r="G9527" s="28">
        <v>9.4</v>
      </c>
      <c r="H9527" s="28">
        <v>217</v>
      </c>
      <c r="I9527" s="28">
        <v>22</v>
      </c>
      <c r="J9527" s="28">
        <v>5.5500000000000001E-2</v>
      </c>
      <c r="AI9527"/>
      <c r="AJ9527"/>
    </row>
    <row r="9528" spans="1:36" ht="14.5" x14ac:dyDescent="0.35">
      <c r="A9528" s="52">
        <f t="shared" si="458"/>
        <v>2016</v>
      </c>
      <c r="B9528" s="30">
        <f t="shared" si="459"/>
        <v>168</v>
      </c>
      <c r="C9528" s="4">
        <f t="shared" si="460"/>
        <v>25</v>
      </c>
      <c r="D9528" s="4" t="s">
        <v>821</v>
      </c>
      <c r="E9528" s="28">
        <v>661</v>
      </c>
      <c r="F9528" s="28">
        <v>191</v>
      </c>
      <c r="G9528" s="28">
        <v>9.4</v>
      </c>
      <c r="H9528" s="28">
        <v>217</v>
      </c>
      <c r="I9528" s="28">
        <v>22</v>
      </c>
      <c r="J9528" s="28">
        <v>6.0600000000000001E-2</v>
      </c>
      <c r="AI9528"/>
      <c r="AJ9528"/>
    </row>
    <row r="9529" spans="1:36" ht="14.5" x14ac:dyDescent="0.35">
      <c r="A9529" s="52">
        <f t="shared" si="458"/>
        <v>2016</v>
      </c>
      <c r="B9529" s="30">
        <f t="shared" si="459"/>
        <v>168</v>
      </c>
      <c r="C9529" s="4">
        <f t="shared" si="460"/>
        <v>25</v>
      </c>
      <c r="D9529" s="4" t="s">
        <v>821</v>
      </c>
      <c r="E9529" s="28">
        <v>661</v>
      </c>
      <c r="F9529" s="28">
        <v>191</v>
      </c>
      <c r="G9529" s="28">
        <v>9.4</v>
      </c>
      <c r="H9529" s="28">
        <v>217</v>
      </c>
      <c r="I9529" s="28">
        <v>23</v>
      </c>
      <c r="J9529" s="28">
        <v>5.3400000000000003E-2</v>
      </c>
      <c r="AI9529"/>
      <c r="AJ9529"/>
    </row>
    <row r="9530" spans="1:36" ht="14.5" x14ac:dyDescent="0.35">
      <c r="A9530" s="52">
        <f t="shared" si="458"/>
        <v>2016</v>
      </c>
      <c r="B9530" s="30">
        <f t="shared" si="459"/>
        <v>168</v>
      </c>
      <c r="C9530" s="4">
        <f t="shared" si="460"/>
        <v>25</v>
      </c>
      <c r="D9530" s="4" t="s">
        <v>821</v>
      </c>
      <c r="E9530" s="28">
        <v>660</v>
      </c>
      <c r="F9530" s="28">
        <v>191</v>
      </c>
      <c r="G9530" s="28">
        <v>9.4</v>
      </c>
      <c r="H9530" s="28">
        <v>217</v>
      </c>
      <c r="I9530" s="28">
        <v>24</v>
      </c>
      <c r="J9530" s="28">
        <v>6.9599999999999995E-2</v>
      </c>
      <c r="AI9530"/>
      <c r="AJ9530"/>
    </row>
    <row r="9531" spans="1:36" ht="14.5" x14ac:dyDescent="0.35">
      <c r="A9531" s="52">
        <f t="shared" si="458"/>
        <v>2016</v>
      </c>
      <c r="B9531" s="30">
        <f t="shared" si="459"/>
        <v>168</v>
      </c>
      <c r="C9531" s="4">
        <f t="shared" si="460"/>
        <v>25</v>
      </c>
      <c r="D9531" s="4" t="s">
        <v>821</v>
      </c>
      <c r="E9531" s="28">
        <v>663</v>
      </c>
      <c r="F9531" s="28">
        <v>207</v>
      </c>
      <c r="G9531" s="28">
        <v>7</v>
      </c>
      <c r="H9531" s="28">
        <v>217</v>
      </c>
      <c r="I9531" s="28">
        <v>10</v>
      </c>
      <c r="J9531" s="28">
        <v>4.5999999999999999E-3</v>
      </c>
      <c r="AI9531"/>
      <c r="AJ9531"/>
    </row>
    <row r="9532" spans="1:36" ht="14.5" x14ac:dyDescent="0.35">
      <c r="A9532" s="52">
        <f t="shared" si="458"/>
        <v>2016</v>
      </c>
      <c r="B9532" s="30">
        <f t="shared" si="459"/>
        <v>168</v>
      </c>
      <c r="C9532" s="4">
        <f t="shared" si="460"/>
        <v>25</v>
      </c>
      <c r="D9532" s="4" t="s">
        <v>821</v>
      </c>
      <c r="E9532" s="28">
        <v>662</v>
      </c>
      <c r="F9532" s="28">
        <v>207</v>
      </c>
      <c r="G9532" s="28">
        <v>7</v>
      </c>
      <c r="H9532" s="28">
        <v>217</v>
      </c>
      <c r="I9532" s="28">
        <v>11</v>
      </c>
      <c r="J9532" s="28">
        <v>8.0000000000000002E-3</v>
      </c>
      <c r="AI9532"/>
      <c r="AJ9532"/>
    </row>
    <row r="9533" spans="1:36" ht="14.5" x14ac:dyDescent="0.35">
      <c r="A9533" s="52">
        <f t="shared" si="458"/>
        <v>2016</v>
      </c>
      <c r="B9533" s="30">
        <f t="shared" si="459"/>
        <v>168</v>
      </c>
      <c r="C9533" s="4">
        <f t="shared" si="460"/>
        <v>25</v>
      </c>
      <c r="D9533" s="4" t="s">
        <v>821</v>
      </c>
      <c r="E9533" s="28">
        <v>663</v>
      </c>
      <c r="F9533" s="28">
        <v>207</v>
      </c>
      <c r="G9533" s="28">
        <v>7</v>
      </c>
      <c r="H9533" s="28">
        <v>217</v>
      </c>
      <c r="I9533" s="28">
        <v>11</v>
      </c>
      <c r="J9533" s="28">
        <v>7.7000000000000002E-3</v>
      </c>
      <c r="AI9533"/>
      <c r="AJ9533"/>
    </row>
    <row r="9534" spans="1:36" ht="14.5" x14ac:dyDescent="0.35">
      <c r="A9534" s="52">
        <f t="shared" si="458"/>
        <v>2016</v>
      </c>
      <c r="B9534" s="30">
        <f t="shared" si="459"/>
        <v>168</v>
      </c>
      <c r="C9534" s="4">
        <f t="shared" si="460"/>
        <v>25</v>
      </c>
      <c r="D9534" s="4" t="s">
        <v>821</v>
      </c>
      <c r="E9534" s="28">
        <v>663</v>
      </c>
      <c r="F9534" s="28">
        <v>207</v>
      </c>
      <c r="G9534" s="28">
        <v>7</v>
      </c>
      <c r="H9534" s="28">
        <v>217</v>
      </c>
      <c r="I9534" s="28">
        <v>11</v>
      </c>
      <c r="J9534" s="28">
        <v>8.0000000000000002E-3</v>
      </c>
      <c r="AI9534"/>
      <c r="AJ9534"/>
    </row>
    <row r="9535" spans="1:36" ht="14.5" x14ac:dyDescent="0.35">
      <c r="A9535" s="52">
        <f t="shared" si="458"/>
        <v>2016</v>
      </c>
      <c r="B9535" s="30">
        <f t="shared" si="459"/>
        <v>168</v>
      </c>
      <c r="C9535" s="4">
        <f t="shared" si="460"/>
        <v>25</v>
      </c>
      <c r="D9535" s="4" t="s">
        <v>821</v>
      </c>
      <c r="E9535" s="28">
        <v>662</v>
      </c>
      <c r="F9535" s="28">
        <v>207</v>
      </c>
      <c r="G9535" s="28">
        <v>7</v>
      </c>
      <c r="H9535" s="28">
        <v>217</v>
      </c>
      <c r="I9535" s="28">
        <v>12</v>
      </c>
      <c r="J9535" s="28">
        <v>8.0000000000000002E-3</v>
      </c>
      <c r="AI9535"/>
      <c r="AJ9535"/>
    </row>
    <row r="9536" spans="1:36" ht="14.5" x14ac:dyDescent="0.35">
      <c r="A9536" s="52">
        <f t="shared" si="458"/>
        <v>2016</v>
      </c>
      <c r="B9536" s="30">
        <f t="shared" si="459"/>
        <v>168</v>
      </c>
      <c r="C9536" s="4">
        <f t="shared" si="460"/>
        <v>25</v>
      </c>
      <c r="D9536" s="4" t="s">
        <v>821</v>
      </c>
      <c r="E9536" s="28">
        <v>662</v>
      </c>
      <c r="F9536" s="28">
        <v>207</v>
      </c>
      <c r="G9536" s="28">
        <v>7</v>
      </c>
      <c r="H9536" s="28">
        <v>217</v>
      </c>
      <c r="I9536" s="28">
        <v>12</v>
      </c>
      <c r="J9536" s="28">
        <v>8.0000000000000002E-3</v>
      </c>
      <c r="AI9536"/>
      <c r="AJ9536"/>
    </row>
    <row r="9537" spans="1:36" ht="14.5" x14ac:dyDescent="0.35">
      <c r="A9537" s="52">
        <f t="shared" si="458"/>
        <v>2016</v>
      </c>
      <c r="B9537" s="30">
        <f t="shared" si="459"/>
        <v>168</v>
      </c>
      <c r="C9537" s="4">
        <f t="shared" si="460"/>
        <v>25</v>
      </c>
      <c r="D9537" s="4" t="s">
        <v>821</v>
      </c>
      <c r="E9537" s="28">
        <v>663</v>
      </c>
      <c r="F9537" s="28">
        <v>207</v>
      </c>
      <c r="G9537" s="28">
        <v>7</v>
      </c>
      <c r="H9537" s="28">
        <v>217</v>
      </c>
      <c r="I9537" s="28">
        <v>12</v>
      </c>
      <c r="J9537" s="28">
        <v>1.11E-2</v>
      </c>
      <c r="AI9537"/>
      <c r="AJ9537"/>
    </row>
    <row r="9538" spans="1:36" ht="14.5" x14ac:dyDescent="0.35">
      <c r="A9538" s="52">
        <f t="shared" ref="A9538:A9601" si="461">YEAR(D9538)</f>
        <v>2016</v>
      </c>
      <c r="B9538" s="30">
        <f t="shared" ref="B9538:B9601" si="462">D9538-DATE(YEAR(D9538),1,0)</f>
        <v>168</v>
      </c>
      <c r="C9538" s="4">
        <f t="shared" ref="C9538:C9601" si="463">WEEKNUM(D9538,1)</f>
        <v>25</v>
      </c>
      <c r="D9538" s="4" t="s">
        <v>821</v>
      </c>
      <c r="E9538" s="28">
        <v>663</v>
      </c>
      <c r="F9538" s="28">
        <v>207</v>
      </c>
      <c r="G9538" s="28">
        <v>7</v>
      </c>
      <c r="H9538" s="28">
        <v>217</v>
      </c>
      <c r="I9538" s="28">
        <v>12</v>
      </c>
      <c r="J9538" s="28">
        <v>1.32E-2</v>
      </c>
      <c r="AI9538"/>
      <c r="AJ9538"/>
    </row>
    <row r="9539" spans="1:36" ht="14.5" x14ac:dyDescent="0.35">
      <c r="A9539" s="52">
        <f t="shared" si="461"/>
        <v>2016</v>
      </c>
      <c r="B9539" s="30">
        <f t="shared" si="462"/>
        <v>168</v>
      </c>
      <c r="C9539" s="4">
        <f t="shared" si="463"/>
        <v>25</v>
      </c>
      <c r="D9539" s="4" t="s">
        <v>821</v>
      </c>
      <c r="E9539" s="28">
        <v>663</v>
      </c>
      <c r="F9539" s="28">
        <v>207</v>
      </c>
      <c r="G9539" s="28">
        <v>7</v>
      </c>
      <c r="H9539" s="28">
        <v>217</v>
      </c>
      <c r="I9539" s="28">
        <v>12</v>
      </c>
      <c r="J9539" s="28">
        <v>7.3000000000000001E-3</v>
      </c>
      <c r="AI9539"/>
      <c r="AJ9539"/>
    </row>
    <row r="9540" spans="1:36" ht="14.5" x14ac:dyDescent="0.35">
      <c r="A9540" s="52">
        <f t="shared" si="461"/>
        <v>2016</v>
      </c>
      <c r="B9540" s="30">
        <f t="shared" si="462"/>
        <v>168</v>
      </c>
      <c r="C9540" s="4">
        <f t="shared" si="463"/>
        <v>25</v>
      </c>
      <c r="D9540" s="4" t="s">
        <v>821</v>
      </c>
      <c r="E9540" s="28">
        <v>663</v>
      </c>
      <c r="F9540" s="28">
        <v>207</v>
      </c>
      <c r="G9540" s="28">
        <v>7</v>
      </c>
      <c r="H9540" s="28">
        <v>217</v>
      </c>
      <c r="I9540" s="28">
        <v>12</v>
      </c>
      <c r="J9540" s="28">
        <v>1.0500000000000001E-2</v>
      </c>
      <c r="AI9540"/>
      <c r="AJ9540"/>
    </row>
    <row r="9541" spans="1:36" ht="14.5" x14ac:dyDescent="0.35">
      <c r="A9541" s="52">
        <f t="shared" si="461"/>
        <v>2016</v>
      </c>
      <c r="B9541" s="30">
        <f t="shared" si="462"/>
        <v>168</v>
      </c>
      <c r="C9541" s="4">
        <f t="shared" si="463"/>
        <v>25</v>
      </c>
      <c r="D9541" s="4" t="s">
        <v>821</v>
      </c>
      <c r="E9541" s="28">
        <v>663</v>
      </c>
      <c r="F9541" s="28">
        <v>207</v>
      </c>
      <c r="G9541" s="28">
        <v>7</v>
      </c>
      <c r="H9541" s="28">
        <v>217</v>
      </c>
      <c r="I9541" s="28">
        <v>12</v>
      </c>
      <c r="J9541" s="28">
        <v>8.3000000000000001E-3</v>
      </c>
      <c r="AI9541"/>
      <c r="AJ9541"/>
    </row>
    <row r="9542" spans="1:36" ht="14.5" x14ac:dyDescent="0.35">
      <c r="A9542" s="52">
        <f t="shared" si="461"/>
        <v>2016</v>
      </c>
      <c r="B9542" s="30">
        <f t="shared" si="462"/>
        <v>168</v>
      </c>
      <c r="C9542" s="4">
        <f t="shared" si="463"/>
        <v>25</v>
      </c>
      <c r="D9542" s="4" t="s">
        <v>821</v>
      </c>
      <c r="E9542" s="28">
        <v>663</v>
      </c>
      <c r="F9542" s="28">
        <v>207</v>
      </c>
      <c r="G9542" s="28">
        <v>7</v>
      </c>
      <c r="H9542" s="28">
        <v>217</v>
      </c>
      <c r="I9542" s="28">
        <v>12</v>
      </c>
      <c r="J9542" s="28">
        <v>8.0000000000000002E-3</v>
      </c>
      <c r="AI9542"/>
      <c r="AJ9542"/>
    </row>
    <row r="9543" spans="1:36" ht="14.5" x14ac:dyDescent="0.35">
      <c r="A9543" s="52">
        <f t="shared" si="461"/>
        <v>2016</v>
      </c>
      <c r="B9543" s="30">
        <f t="shared" si="462"/>
        <v>168</v>
      </c>
      <c r="C9543" s="4">
        <f t="shared" si="463"/>
        <v>25</v>
      </c>
      <c r="D9543" s="4" t="s">
        <v>821</v>
      </c>
      <c r="E9543" s="28">
        <v>662</v>
      </c>
      <c r="F9543" s="28">
        <v>207</v>
      </c>
      <c r="G9543" s="28">
        <v>7</v>
      </c>
      <c r="H9543" s="28">
        <v>217</v>
      </c>
      <c r="I9543" s="28">
        <v>13</v>
      </c>
      <c r="J9543" s="28">
        <v>7.7999999999999996E-3</v>
      </c>
      <c r="AI9543"/>
      <c r="AJ9543"/>
    </row>
    <row r="9544" spans="1:36" ht="14.5" x14ac:dyDescent="0.35">
      <c r="A9544" s="52">
        <f t="shared" si="461"/>
        <v>2016</v>
      </c>
      <c r="B9544" s="30">
        <f t="shared" si="462"/>
        <v>168</v>
      </c>
      <c r="C9544" s="4">
        <f t="shared" si="463"/>
        <v>25</v>
      </c>
      <c r="D9544" s="4" t="s">
        <v>821</v>
      </c>
      <c r="E9544" s="28">
        <v>662</v>
      </c>
      <c r="F9544" s="28">
        <v>207</v>
      </c>
      <c r="G9544" s="28">
        <v>7</v>
      </c>
      <c r="H9544" s="28">
        <v>217</v>
      </c>
      <c r="I9544" s="28">
        <v>13</v>
      </c>
      <c r="J9544" s="28">
        <v>6.4999999999999997E-3</v>
      </c>
      <c r="AI9544"/>
      <c r="AJ9544"/>
    </row>
    <row r="9545" spans="1:36" ht="14.5" x14ac:dyDescent="0.35">
      <c r="A9545" s="52">
        <f t="shared" si="461"/>
        <v>2016</v>
      </c>
      <c r="B9545" s="30">
        <f t="shared" si="462"/>
        <v>168</v>
      </c>
      <c r="C9545" s="4">
        <f t="shared" si="463"/>
        <v>25</v>
      </c>
      <c r="D9545" s="4" t="s">
        <v>821</v>
      </c>
      <c r="E9545" s="28">
        <v>662</v>
      </c>
      <c r="F9545" s="28">
        <v>207</v>
      </c>
      <c r="G9545" s="28">
        <v>7</v>
      </c>
      <c r="H9545" s="28">
        <v>217</v>
      </c>
      <c r="I9545" s="28">
        <v>13</v>
      </c>
      <c r="J9545" s="28">
        <v>1.2200000000000001E-2</v>
      </c>
      <c r="AI9545"/>
      <c r="AJ9545"/>
    </row>
    <row r="9546" spans="1:36" ht="14.5" x14ac:dyDescent="0.35">
      <c r="A9546" s="52">
        <f t="shared" si="461"/>
        <v>2016</v>
      </c>
      <c r="B9546" s="30">
        <f t="shared" si="462"/>
        <v>168</v>
      </c>
      <c r="C9546" s="4">
        <f t="shared" si="463"/>
        <v>25</v>
      </c>
      <c r="D9546" s="4" t="s">
        <v>821</v>
      </c>
      <c r="E9546" s="28">
        <v>662</v>
      </c>
      <c r="F9546" s="28">
        <v>207</v>
      </c>
      <c r="G9546" s="28">
        <v>7</v>
      </c>
      <c r="H9546" s="28">
        <v>217</v>
      </c>
      <c r="I9546" s="28">
        <v>13</v>
      </c>
      <c r="J9546" s="28">
        <v>5.1999999999999998E-3</v>
      </c>
      <c r="AI9546"/>
      <c r="AJ9546"/>
    </row>
    <row r="9547" spans="1:36" ht="14.5" x14ac:dyDescent="0.35">
      <c r="A9547" s="52">
        <f t="shared" si="461"/>
        <v>2016</v>
      </c>
      <c r="B9547" s="30">
        <f t="shared" si="462"/>
        <v>168</v>
      </c>
      <c r="C9547" s="4">
        <f t="shared" si="463"/>
        <v>25</v>
      </c>
      <c r="D9547" s="4" t="s">
        <v>821</v>
      </c>
      <c r="E9547" s="28">
        <v>662</v>
      </c>
      <c r="F9547" s="28">
        <v>207</v>
      </c>
      <c r="G9547" s="28">
        <v>7</v>
      </c>
      <c r="H9547" s="28">
        <v>217</v>
      </c>
      <c r="I9547" s="28">
        <v>13</v>
      </c>
      <c r="J9547" s="28">
        <v>5.1000000000000004E-3</v>
      </c>
      <c r="AI9547"/>
      <c r="AJ9547"/>
    </row>
    <row r="9548" spans="1:36" ht="14.5" x14ac:dyDescent="0.35">
      <c r="A9548" s="52">
        <f t="shared" si="461"/>
        <v>2016</v>
      </c>
      <c r="B9548" s="30">
        <f t="shared" si="462"/>
        <v>168</v>
      </c>
      <c r="C9548" s="4">
        <f t="shared" si="463"/>
        <v>25</v>
      </c>
      <c r="D9548" s="4" t="s">
        <v>821</v>
      </c>
      <c r="E9548" s="28">
        <v>662</v>
      </c>
      <c r="F9548" s="28">
        <v>207</v>
      </c>
      <c r="G9548" s="28">
        <v>7</v>
      </c>
      <c r="H9548" s="28">
        <v>217</v>
      </c>
      <c r="I9548" s="28">
        <v>13</v>
      </c>
      <c r="J9548" s="28">
        <v>4.7999999999999996E-3</v>
      </c>
      <c r="AI9548"/>
      <c r="AJ9548"/>
    </row>
    <row r="9549" spans="1:36" ht="14.5" x14ac:dyDescent="0.35">
      <c r="A9549" s="52">
        <f t="shared" si="461"/>
        <v>2016</v>
      </c>
      <c r="B9549" s="30">
        <f t="shared" si="462"/>
        <v>168</v>
      </c>
      <c r="C9549" s="4">
        <f t="shared" si="463"/>
        <v>25</v>
      </c>
      <c r="D9549" s="4" t="s">
        <v>821</v>
      </c>
      <c r="E9549" s="28">
        <v>662</v>
      </c>
      <c r="F9549" s="28">
        <v>207</v>
      </c>
      <c r="G9549" s="28">
        <v>7</v>
      </c>
      <c r="H9549" s="28">
        <v>217</v>
      </c>
      <c r="I9549" s="28">
        <v>13</v>
      </c>
      <c r="J9549" s="28">
        <v>7.7999999999999996E-3</v>
      </c>
      <c r="AI9549"/>
      <c r="AJ9549"/>
    </row>
    <row r="9550" spans="1:36" ht="14.5" x14ac:dyDescent="0.35">
      <c r="A9550" s="52">
        <f t="shared" si="461"/>
        <v>2016</v>
      </c>
      <c r="B9550" s="30">
        <f t="shared" si="462"/>
        <v>168</v>
      </c>
      <c r="C9550" s="4">
        <f t="shared" si="463"/>
        <v>25</v>
      </c>
      <c r="D9550" s="4" t="s">
        <v>821</v>
      </c>
      <c r="E9550" s="28">
        <v>662</v>
      </c>
      <c r="F9550" s="28">
        <v>207</v>
      </c>
      <c r="G9550" s="28">
        <v>7</v>
      </c>
      <c r="H9550" s="28">
        <v>217</v>
      </c>
      <c r="I9550" s="28">
        <v>13</v>
      </c>
      <c r="J9550" s="28">
        <v>1.66E-2</v>
      </c>
      <c r="AI9550"/>
      <c r="AJ9550"/>
    </row>
    <row r="9551" spans="1:36" ht="14.5" x14ac:dyDescent="0.35">
      <c r="A9551" s="52">
        <f t="shared" si="461"/>
        <v>2016</v>
      </c>
      <c r="B9551" s="30">
        <f t="shared" si="462"/>
        <v>168</v>
      </c>
      <c r="C9551" s="4">
        <f t="shared" si="463"/>
        <v>25</v>
      </c>
      <c r="D9551" s="4" t="s">
        <v>821</v>
      </c>
      <c r="E9551" s="28">
        <v>662</v>
      </c>
      <c r="F9551" s="28">
        <v>207</v>
      </c>
      <c r="G9551" s="28">
        <v>7</v>
      </c>
      <c r="H9551" s="28">
        <v>217</v>
      </c>
      <c r="I9551" s="28">
        <v>13</v>
      </c>
      <c r="J9551" s="28">
        <v>9.4000000000000004E-3</v>
      </c>
      <c r="AI9551"/>
      <c r="AJ9551"/>
    </row>
    <row r="9552" spans="1:36" ht="14.5" x14ac:dyDescent="0.35">
      <c r="A9552" s="52">
        <f t="shared" si="461"/>
        <v>2016</v>
      </c>
      <c r="B9552" s="30">
        <f t="shared" si="462"/>
        <v>168</v>
      </c>
      <c r="C9552" s="4">
        <f t="shared" si="463"/>
        <v>25</v>
      </c>
      <c r="D9552" s="4" t="s">
        <v>821</v>
      </c>
      <c r="E9552" s="28">
        <v>662</v>
      </c>
      <c r="F9552" s="28">
        <v>207</v>
      </c>
      <c r="G9552" s="28">
        <v>7</v>
      </c>
      <c r="H9552" s="28">
        <v>217</v>
      </c>
      <c r="I9552" s="28">
        <v>13</v>
      </c>
      <c r="J9552" s="28">
        <v>7.7000000000000002E-3</v>
      </c>
      <c r="AI9552"/>
      <c r="AJ9552"/>
    </row>
    <row r="9553" spans="1:36" ht="14.5" x14ac:dyDescent="0.35">
      <c r="A9553" s="52">
        <f t="shared" si="461"/>
        <v>2016</v>
      </c>
      <c r="B9553" s="30">
        <f t="shared" si="462"/>
        <v>168</v>
      </c>
      <c r="C9553" s="4">
        <f t="shared" si="463"/>
        <v>25</v>
      </c>
      <c r="D9553" s="4" t="s">
        <v>821</v>
      </c>
      <c r="E9553" s="28">
        <v>663</v>
      </c>
      <c r="F9553" s="28">
        <v>207</v>
      </c>
      <c r="G9553" s="28">
        <v>7</v>
      </c>
      <c r="H9553" s="28">
        <v>217</v>
      </c>
      <c r="I9553" s="28">
        <v>13</v>
      </c>
      <c r="J9553" s="28">
        <v>1.0999999999999999E-2</v>
      </c>
      <c r="AI9553"/>
      <c r="AJ9553"/>
    </row>
    <row r="9554" spans="1:36" ht="14.5" x14ac:dyDescent="0.35">
      <c r="A9554" s="52">
        <f t="shared" si="461"/>
        <v>2016</v>
      </c>
      <c r="B9554" s="30">
        <f t="shared" si="462"/>
        <v>168</v>
      </c>
      <c r="C9554" s="4">
        <f t="shared" si="463"/>
        <v>25</v>
      </c>
      <c r="D9554" s="4" t="s">
        <v>821</v>
      </c>
      <c r="E9554" s="28">
        <v>663</v>
      </c>
      <c r="F9554" s="28">
        <v>207</v>
      </c>
      <c r="G9554" s="28">
        <v>7</v>
      </c>
      <c r="H9554" s="28">
        <v>217</v>
      </c>
      <c r="I9554" s="28">
        <v>13</v>
      </c>
      <c r="J9554" s="28">
        <v>8.6E-3</v>
      </c>
      <c r="AI9554"/>
      <c r="AJ9554"/>
    </row>
    <row r="9555" spans="1:36" ht="14.5" x14ac:dyDescent="0.35">
      <c r="A9555" s="52">
        <f t="shared" si="461"/>
        <v>2016</v>
      </c>
      <c r="B9555" s="30">
        <f t="shared" si="462"/>
        <v>168</v>
      </c>
      <c r="C9555" s="4">
        <f t="shared" si="463"/>
        <v>25</v>
      </c>
      <c r="D9555" s="4" t="s">
        <v>821</v>
      </c>
      <c r="E9555" s="28">
        <v>663</v>
      </c>
      <c r="F9555" s="28">
        <v>207</v>
      </c>
      <c r="G9555" s="28">
        <v>7</v>
      </c>
      <c r="H9555" s="28">
        <v>217</v>
      </c>
      <c r="I9555" s="28">
        <v>13</v>
      </c>
      <c r="J9555" s="28">
        <v>9.7999999999999997E-3</v>
      </c>
      <c r="AI9555"/>
      <c r="AJ9555"/>
    </row>
    <row r="9556" spans="1:36" ht="14.5" x14ac:dyDescent="0.35">
      <c r="A9556" s="52">
        <f t="shared" si="461"/>
        <v>2016</v>
      </c>
      <c r="B9556" s="30">
        <f t="shared" si="462"/>
        <v>168</v>
      </c>
      <c r="C9556" s="4">
        <f t="shared" si="463"/>
        <v>25</v>
      </c>
      <c r="D9556" s="4" t="s">
        <v>821</v>
      </c>
      <c r="E9556" s="28">
        <v>663</v>
      </c>
      <c r="F9556" s="28">
        <v>207</v>
      </c>
      <c r="G9556" s="28">
        <v>7</v>
      </c>
      <c r="H9556" s="28">
        <v>217</v>
      </c>
      <c r="I9556" s="28">
        <v>13</v>
      </c>
      <c r="J9556" s="28">
        <v>1.06E-2</v>
      </c>
      <c r="AI9556"/>
      <c r="AJ9556"/>
    </row>
    <row r="9557" spans="1:36" ht="14.5" x14ac:dyDescent="0.35">
      <c r="A9557" s="52">
        <f t="shared" si="461"/>
        <v>2016</v>
      </c>
      <c r="B9557" s="30">
        <f t="shared" si="462"/>
        <v>168</v>
      </c>
      <c r="C9557" s="4">
        <f t="shared" si="463"/>
        <v>25</v>
      </c>
      <c r="D9557" s="4" t="s">
        <v>821</v>
      </c>
      <c r="E9557" s="28">
        <v>663</v>
      </c>
      <c r="F9557" s="28">
        <v>207</v>
      </c>
      <c r="G9557" s="28">
        <v>7</v>
      </c>
      <c r="H9557" s="28">
        <v>217</v>
      </c>
      <c r="I9557" s="28">
        <v>13</v>
      </c>
      <c r="J9557" s="28">
        <v>9.1000000000000004E-3</v>
      </c>
      <c r="AI9557"/>
      <c r="AJ9557"/>
    </row>
    <row r="9558" spans="1:36" ht="14.5" x14ac:dyDescent="0.35">
      <c r="A9558" s="52">
        <f t="shared" si="461"/>
        <v>2016</v>
      </c>
      <c r="B9558" s="30">
        <f t="shared" si="462"/>
        <v>168</v>
      </c>
      <c r="C9558" s="4">
        <f t="shared" si="463"/>
        <v>25</v>
      </c>
      <c r="D9558" s="4" t="s">
        <v>821</v>
      </c>
      <c r="E9558" s="28">
        <v>663</v>
      </c>
      <c r="F9558" s="28">
        <v>207</v>
      </c>
      <c r="G9558" s="28">
        <v>7</v>
      </c>
      <c r="H9558" s="28">
        <v>217</v>
      </c>
      <c r="I9558" s="28">
        <v>13</v>
      </c>
      <c r="J9558" s="28">
        <v>6.0000000000000001E-3</v>
      </c>
      <c r="AI9558"/>
      <c r="AJ9558"/>
    </row>
    <row r="9559" spans="1:36" ht="14.5" x14ac:dyDescent="0.35">
      <c r="A9559" s="52">
        <f t="shared" si="461"/>
        <v>2016</v>
      </c>
      <c r="B9559" s="30">
        <f t="shared" si="462"/>
        <v>168</v>
      </c>
      <c r="C9559" s="4">
        <f t="shared" si="463"/>
        <v>25</v>
      </c>
      <c r="D9559" s="4" t="s">
        <v>821</v>
      </c>
      <c r="E9559" s="28">
        <v>663</v>
      </c>
      <c r="F9559" s="28">
        <v>207</v>
      </c>
      <c r="G9559" s="28">
        <v>7</v>
      </c>
      <c r="H9559" s="28">
        <v>217</v>
      </c>
      <c r="I9559" s="28">
        <v>13</v>
      </c>
      <c r="J9559" s="28">
        <v>7.1000000000000004E-3</v>
      </c>
      <c r="AI9559"/>
      <c r="AJ9559"/>
    </row>
    <row r="9560" spans="1:36" ht="14.5" x14ac:dyDescent="0.35">
      <c r="A9560" s="52">
        <f t="shared" si="461"/>
        <v>2016</v>
      </c>
      <c r="B9560" s="30">
        <f t="shared" si="462"/>
        <v>168</v>
      </c>
      <c r="C9560" s="4">
        <f t="shared" si="463"/>
        <v>25</v>
      </c>
      <c r="D9560" s="4" t="s">
        <v>821</v>
      </c>
      <c r="E9560" s="28">
        <v>663</v>
      </c>
      <c r="F9560" s="28">
        <v>207</v>
      </c>
      <c r="G9560" s="28">
        <v>7</v>
      </c>
      <c r="H9560" s="28">
        <v>217</v>
      </c>
      <c r="I9560" s="28">
        <v>13</v>
      </c>
      <c r="J9560" s="28">
        <v>1.2E-2</v>
      </c>
      <c r="AI9560"/>
      <c r="AJ9560"/>
    </row>
    <row r="9561" spans="1:36" ht="14.5" x14ac:dyDescent="0.35">
      <c r="A9561" s="52">
        <f t="shared" si="461"/>
        <v>2016</v>
      </c>
      <c r="B9561" s="30">
        <f t="shared" si="462"/>
        <v>168</v>
      </c>
      <c r="C9561" s="4">
        <f t="shared" si="463"/>
        <v>25</v>
      </c>
      <c r="D9561" s="4" t="s">
        <v>821</v>
      </c>
      <c r="E9561" s="28">
        <v>663</v>
      </c>
      <c r="F9561" s="28">
        <v>207</v>
      </c>
      <c r="G9561" s="28">
        <v>7</v>
      </c>
      <c r="H9561" s="28">
        <v>217</v>
      </c>
      <c r="I9561" s="28">
        <v>13</v>
      </c>
      <c r="J9561" s="28">
        <v>1.0500000000000001E-2</v>
      </c>
      <c r="AI9561"/>
      <c r="AJ9561"/>
    </row>
    <row r="9562" spans="1:36" ht="14.5" x14ac:dyDescent="0.35">
      <c r="A9562" s="52">
        <f t="shared" si="461"/>
        <v>2016</v>
      </c>
      <c r="B9562" s="30">
        <f t="shared" si="462"/>
        <v>168</v>
      </c>
      <c r="C9562" s="4">
        <f t="shared" si="463"/>
        <v>25</v>
      </c>
      <c r="D9562" s="4" t="s">
        <v>821</v>
      </c>
      <c r="E9562" s="28">
        <v>663</v>
      </c>
      <c r="F9562" s="28">
        <v>207</v>
      </c>
      <c r="G9562" s="28">
        <v>7</v>
      </c>
      <c r="H9562" s="28">
        <v>217</v>
      </c>
      <c r="I9562" s="28">
        <v>13</v>
      </c>
      <c r="J9562" s="28">
        <v>5.8999999999999999E-3</v>
      </c>
      <c r="AI9562"/>
      <c r="AJ9562"/>
    </row>
    <row r="9563" spans="1:36" ht="14.5" x14ac:dyDescent="0.35">
      <c r="A9563" s="52">
        <f t="shared" si="461"/>
        <v>2016</v>
      </c>
      <c r="B9563" s="30">
        <f t="shared" si="462"/>
        <v>168</v>
      </c>
      <c r="C9563" s="4">
        <f t="shared" si="463"/>
        <v>25</v>
      </c>
      <c r="D9563" s="4" t="s">
        <v>821</v>
      </c>
      <c r="E9563" s="28">
        <v>663</v>
      </c>
      <c r="F9563" s="28">
        <v>207</v>
      </c>
      <c r="G9563" s="28">
        <v>7</v>
      </c>
      <c r="H9563" s="28">
        <v>217</v>
      </c>
      <c r="I9563" s="28">
        <v>13</v>
      </c>
      <c r="J9563" s="28">
        <v>7.7999999999999996E-3</v>
      </c>
      <c r="AI9563"/>
      <c r="AJ9563"/>
    </row>
    <row r="9564" spans="1:36" ht="14.5" x14ac:dyDescent="0.35">
      <c r="A9564" s="52">
        <f t="shared" si="461"/>
        <v>2016</v>
      </c>
      <c r="B9564" s="30">
        <f t="shared" si="462"/>
        <v>168</v>
      </c>
      <c r="C9564" s="4">
        <f t="shared" si="463"/>
        <v>25</v>
      </c>
      <c r="D9564" s="4" t="s">
        <v>821</v>
      </c>
      <c r="E9564" s="28">
        <v>663</v>
      </c>
      <c r="F9564" s="28">
        <v>207</v>
      </c>
      <c r="G9564" s="28">
        <v>7</v>
      </c>
      <c r="H9564" s="28">
        <v>217</v>
      </c>
      <c r="I9564" s="28">
        <v>13</v>
      </c>
      <c r="J9564" s="28">
        <v>6.4999999999999997E-3</v>
      </c>
      <c r="AI9564"/>
      <c r="AJ9564"/>
    </row>
    <row r="9565" spans="1:36" ht="14.5" x14ac:dyDescent="0.35">
      <c r="A9565" s="52">
        <f t="shared" si="461"/>
        <v>2016</v>
      </c>
      <c r="B9565" s="30">
        <f t="shared" si="462"/>
        <v>168</v>
      </c>
      <c r="C9565" s="4">
        <f t="shared" si="463"/>
        <v>25</v>
      </c>
      <c r="D9565" s="4" t="s">
        <v>821</v>
      </c>
      <c r="E9565" s="28">
        <v>663</v>
      </c>
      <c r="F9565" s="28">
        <v>207</v>
      </c>
      <c r="G9565" s="28">
        <v>7</v>
      </c>
      <c r="H9565" s="28">
        <v>217</v>
      </c>
      <c r="I9565" s="28">
        <v>13</v>
      </c>
      <c r="J9565" s="28">
        <v>1.54E-2</v>
      </c>
      <c r="AI9565"/>
      <c r="AJ9565"/>
    </row>
    <row r="9566" spans="1:36" ht="14.5" x14ac:dyDescent="0.35">
      <c r="A9566" s="52">
        <f t="shared" si="461"/>
        <v>2016</v>
      </c>
      <c r="B9566" s="30">
        <f t="shared" si="462"/>
        <v>168</v>
      </c>
      <c r="C9566" s="4">
        <f t="shared" si="463"/>
        <v>25</v>
      </c>
      <c r="D9566" s="4" t="s">
        <v>821</v>
      </c>
      <c r="E9566" s="28">
        <v>663</v>
      </c>
      <c r="F9566" s="28">
        <v>207</v>
      </c>
      <c r="G9566" s="28">
        <v>7</v>
      </c>
      <c r="H9566" s="28">
        <v>217</v>
      </c>
      <c r="I9566" s="28">
        <v>13</v>
      </c>
      <c r="J9566" s="28">
        <v>1.09E-2</v>
      </c>
      <c r="AI9566"/>
      <c r="AJ9566"/>
    </row>
    <row r="9567" spans="1:36" ht="14.5" x14ac:dyDescent="0.35">
      <c r="A9567" s="52">
        <f t="shared" si="461"/>
        <v>2016</v>
      </c>
      <c r="B9567" s="30">
        <f t="shared" si="462"/>
        <v>168</v>
      </c>
      <c r="C9567" s="4">
        <f t="shared" si="463"/>
        <v>25</v>
      </c>
      <c r="D9567" s="4" t="s">
        <v>821</v>
      </c>
      <c r="E9567" s="28">
        <v>663</v>
      </c>
      <c r="F9567" s="28">
        <v>207</v>
      </c>
      <c r="G9567" s="28">
        <v>7</v>
      </c>
      <c r="H9567" s="28">
        <v>217</v>
      </c>
      <c r="I9567" s="28">
        <v>13</v>
      </c>
      <c r="J9567" s="28">
        <v>6.1999999999999998E-3</v>
      </c>
      <c r="AI9567"/>
      <c r="AJ9567"/>
    </row>
    <row r="9568" spans="1:36" ht="14.5" x14ac:dyDescent="0.35">
      <c r="A9568" s="52">
        <f t="shared" si="461"/>
        <v>2016</v>
      </c>
      <c r="B9568" s="30">
        <f t="shared" si="462"/>
        <v>168</v>
      </c>
      <c r="C9568" s="4">
        <f t="shared" si="463"/>
        <v>25</v>
      </c>
      <c r="D9568" s="4" t="s">
        <v>821</v>
      </c>
      <c r="E9568" s="28">
        <v>663</v>
      </c>
      <c r="F9568" s="28">
        <v>207</v>
      </c>
      <c r="G9568" s="28">
        <v>7</v>
      </c>
      <c r="H9568" s="28">
        <v>217</v>
      </c>
      <c r="I9568" s="28">
        <v>13</v>
      </c>
      <c r="J9568" s="28">
        <v>1.14E-2</v>
      </c>
      <c r="AI9568"/>
      <c r="AJ9568"/>
    </row>
    <row r="9569" spans="1:36" ht="14.5" x14ac:dyDescent="0.35">
      <c r="A9569" s="52">
        <f t="shared" si="461"/>
        <v>2016</v>
      </c>
      <c r="B9569" s="30">
        <f t="shared" si="462"/>
        <v>168</v>
      </c>
      <c r="C9569" s="4">
        <f t="shared" si="463"/>
        <v>25</v>
      </c>
      <c r="D9569" s="4" t="s">
        <v>821</v>
      </c>
      <c r="E9569" s="28">
        <v>663</v>
      </c>
      <c r="F9569" s="28">
        <v>207</v>
      </c>
      <c r="G9569" s="28">
        <v>7</v>
      </c>
      <c r="H9569" s="28">
        <v>217</v>
      </c>
      <c r="I9569" s="28">
        <v>13</v>
      </c>
      <c r="J9569" s="28">
        <v>9.4000000000000004E-3</v>
      </c>
      <c r="AI9569"/>
      <c r="AJ9569"/>
    </row>
    <row r="9570" spans="1:36" ht="14.5" x14ac:dyDescent="0.35">
      <c r="A9570" s="52">
        <f t="shared" si="461"/>
        <v>2016</v>
      </c>
      <c r="B9570" s="30">
        <f t="shared" si="462"/>
        <v>168</v>
      </c>
      <c r="C9570" s="4">
        <f t="shared" si="463"/>
        <v>25</v>
      </c>
      <c r="D9570" s="4" t="s">
        <v>821</v>
      </c>
      <c r="E9570" s="28">
        <v>663</v>
      </c>
      <c r="F9570" s="28">
        <v>207</v>
      </c>
      <c r="G9570" s="28">
        <v>7</v>
      </c>
      <c r="H9570" s="28">
        <v>217</v>
      </c>
      <c r="I9570" s="28">
        <v>13</v>
      </c>
      <c r="J9570" s="28">
        <v>8.2000000000000007E-3</v>
      </c>
      <c r="AI9570"/>
      <c r="AJ9570"/>
    </row>
    <row r="9571" spans="1:36" ht="14.5" x14ac:dyDescent="0.35">
      <c r="A9571" s="52">
        <f t="shared" si="461"/>
        <v>2016</v>
      </c>
      <c r="B9571" s="30">
        <f t="shared" si="462"/>
        <v>168</v>
      </c>
      <c r="C9571" s="4">
        <f t="shared" si="463"/>
        <v>25</v>
      </c>
      <c r="D9571" s="4" t="s">
        <v>821</v>
      </c>
      <c r="E9571" s="28">
        <v>663</v>
      </c>
      <c r="F9571" s="28">
        <v>207</v>
      </c>
      <c r="G9571" s="28">
        <v>7</v>
      </c>
      <c r="H9571" s="28">
        <v>217</v>
      </c>
      <c r="I9571" s="28">
        <v>13</v>
      </c>
      <c r="J9571" s="28">
        <v>5.4999999999999997E-3</v>
      </c>
      <c r="AI9571"/>
      <c r="AJ9571"/>
    </row>
    <row r="9572" spans="1:36" ht="14.5" x14ac:dyDescent="0.35">
      <c r="A9572" s="52">
        <f t="shared" si="461"/>
        <v>2016</v>
      </c>
      <c r="B9572" s="30">
        <f t="shared" si="462"/>
        <v>168</v>
      </c>
      <c r="C9572" s="4">
        <f t="shared" si="463"/>
        <v>25</v>
      </c>
      <c r="D9572" s="4" t="s">
        <v>821</v>
      </c>
      <c r="E9572" s="28">
        <v>663</v>
      </c>
      <c r="F9572" s="28">
        <v>207</v>
      </c>
      <c r="G9572" s="28">
        <v>7</v>
      </c>
      <c r="H9572" s="28">
        <v>217</v>
      </c>
      <c r="I9572" s="28">
        <v>13</v>
      </c>
      <c r="J9572" s="28">
        <v>8.8999999999999999E-3</v>
      </c>
      <c r="AI9572"/>
      <c r="AJ9572"/>
    </row>
    <row r="9573" spans="1:36" ht="14.5" x14ac:dyDescent="0.35">
      <c r="A9573" s="52">
        <f t="shared" si="461"/>
        <v>2016</v>
      </c>
      <c r="B9573" s="30">
        <f t="shared" si="462"/>
        <v>168</v>
      </c>
      <c r="C9573" s="4">
        <f t="shared" si="463"/>
        <v>25</v>
      </c>
      <c r="D9573" s="4" t="s">
        <v>821</v>
      </c>
      <c r="E9573" s="28">
        <v>662</v>
      </c>
      <c r="F9573" s="28">
        <v>207</v>
      </c>
      <c r="G9573" s="28">
        <v>7</v>
      </c>
      <c r="H9573" s="28">
        <v>217</v>
      </c>
      <c r="I9573" s="28">
        <v>14</v>
      </c>
      <c r="J9573" s="28">
        <v>9.1000000000000004E-3</v>
      </c>
      <c r="AI9573"/>
      <c r="AJ9573"/>
    </row>
    <row r="9574" spans="1:36" ht="14.5" x14ac:dyDescent="0.35">
      <c r="A9574" s="52">
        <f t="shared" si="461"/>
        <v>2016</v>
      </c>
      <c r="B9574" s="30">
        <f t="shared" si="462"/>
        <v>168</v>
      </c>
      <c r="C9574" s="4">
        <f t="shared" si="463"/>
        <v>25</v>
      </c>
      <c r="D9574" s="4" t="s">
        <v>821</v>
      </c>
      <c r="E9574" s="28">
        <v>662</v>
      </c>
      <c r="F9574" s="28">
        <v>207</v>
      </c>
      <c r="G9574" s="28">
        <v>7</v>
      </c>
      <c r="H9574" s="28">
        <v>217</v>
      </c>
      <c r="I9574" s="28">
        <v>14</v>
      </c>
      <c r="J9574" s="28">
        <v>1.4200000000000001E-2</v>
      </c>
      <c r="AI9574"/>
      <c r="AJ9574"/>
    </row>
    <row r="9575" spans="1:36" ht="14.5" x14ac:dyDescent="0.35">
      <c r="A9575" s="52">
        <f t="shared" si="461"/>
        <v>2016</v>
      </c>
      <c r="B9575" s="30">
        <f t="shared" si="462"/>
        <v>168</v>
      </c>
      <c r="C9575" s="4">
        <f t="shared" si="463"/>
        <v>25</v>
      </c>
      <c r="D9575" s="4" t="s">
        <v>821</v>
      </c>
      <c r="E9575" s="28">
        <v>662</v>
      </c>
      <c r="F9575" s="28">
        <v>207</v>
      </c>
      <c r="G9575" s="28">
        <v>7</v>
      </c>
      <c r="H9575" s="28">
        <v>217</v>
      </c>
      <c r="I9575" s="28">
        <v>14</v>
      </c>
      <c r="J9575" s="28">
        <v>1.18E-2</v>
      </c>
      <c r="AI9575"/>
      <c r="AJ9575"/>
    </row>
    <row r="9576" spans="1:36" ht="14.5" x14ac:dyDescent="0.35">
      <c r="A9576" s="52">
        <f t="shared" si="461"/>
        <v>2016</v>
      </c>
      <c r="B9576" s="30">
        <f t="shared" si="462"/>
        <v>168</v>
      </c>
      <c r="C9576" s="4">
        <f t="shared" si="463"/>
        <v>25</v>
      </c>
      <c r="D9576" s="4" t="s">
        <v>821</v>
      </c>
      <c r="E9576" s="28">
        <v>662</v>
      </c>
      <c r="F9576" s="28">
        <v>207</v>
      </c>
      <c r="G9576" s="28">
        <v>7</v>
      </c>
      <c r="H9576" s="28">
        <v>217</v>
      </c>
      <c r="I9576" s="28">
        <v>14</v>
      </c>
      <c r="J9576" s="28">
        <v>7.4999999999999997E-3</v>
      </c>
      <c r="AI9576"/>
      <c r="AJ9576"/>
    </row>
    <row r="9577" spans="1:36" ht="14.5" x14ac:dyDescent="0.35">
      <c r="A9577" s="52">
        <f t="shared" si="461"/>
        <v>2016</v>
      </c>
      <c r="B9577" s="30">
        <f t="shared" si="462"/>
        <v>168</v>
      </c>
      <c r="C9577" s="4">
        <f t="shared" si="463"/>
        <v>25</v>
      </c>
      <c r="D9577" s="4" t="s">
        <v>821</v>
      </c>
      <c r="E9577" s="28">
        <v>662</v>
      </c>
      <c r="F9577" s="28">
        <v>207</v>
      </c>
      <c r="G9577" s="28">
        <v>7</v>
      </c>
      <c r="H9577" s="28">
        <v>217</v>
      </c>
      <c r="I9577" s="28">
        <v>14</v>
      </c>
      <c r="J9577" s="28">
        <v>1.2E-2</v>
      </c>
      <c r="AI9577"/>
      <c r="AJ9577"/>
    </row>
    <row r="9578" spans="1:36" ht="14.5" x14ac:dyDescent="0.35">
      <c r="A9578" s="52">
        <f t="shared" si="461"/>
        <v>2016</v>
      </c>
      <c r="B9578" s="30">
        <f t="shared" si="462"/>
        <v>168</v>
      </c>
      <c r="C9578" s="4">
        <f t="shared" si="463"/>
        <v>25</v>
      </c>
      <c r="D9578" s="4" t="s">
        <v>821</v>
      </c>
      <c r="E9578" s="28">
        <v>662</v>
      </c>
      <c r="F9578" s="28">
        <v>207</v>
      </c>
      <c r="G9578" s="28">
        <v>7</v>
      </c>
      <c r="H9578" s="28">
        <v>217</v>
      </c>
      <c r="I9578" s="28">
        <v>14</v>
      </c>
      <c r="J9578" s="28">
        <v>9.1000000000000004E-3</v>
      </c>
      <c r="AI9578"/>
      <c r="AJ9578"/>
    </row>
    <row r="9579" spans="1:36" ht="14.5" x14ac:dyDescent="0.35">
      <c r="A9579" s="52">
        <f t="shared" si="461"/>
        <v>2016</v>
      </c>
      <c r="B9579" s="30">
        <f t="shared" si="462"/>
        <v>168</v>
      </c>
      <c r="C9579" s="4">
        <f t="shared" si="463"/>
        <v>25</v>
      </c>
      <c r="D9579" s="4" t="s">
        <v>821</v>
      </c>
      <c r="E9579" s="28">
        <v>662</v>
      </c>
      <c r="F9579" s="28">
        <v>207</v>
      </c>
      <c r="G9579" s="28">
        <v>7</v>
      </c>
      <c r="H9579" s="28">
        <v>217</v>
      </c>
      <c r="I9579" s="28">
        <v>14</v>
      </c>
      <c r="J9579" s="28">
        <v>6.6E-3</v>
      </c>
      <c r="AI9579"/>
      <c r="AJ9579"/>
    </row>
    <row r="9580" spans="1:36" ht="14.5" x14ac:dyDescent="0.35">
      <c r="A9580" s="52">
        <f t="shared" si="461"/>
        <v>2016</v>
      </c>
      <c r="B9580" s="30">
        <f t="shared" si="462"/>
        <v>168</v>
      </c>
      <c r="C9580" s="4">
        <f t="shared" si="463"/>
        <v>25</v>
      </c>
      <c r="D9580" s="4" t="s">
        <v>821</v>
      </c>
      <c r="E9580" s="28">
        <v>662</v>
      </c>
      <c r="F9580" s="28">
        <v>207</v>
      </c>
      <c r="G9580" s="28">
        <v>7</v>
      </c>
      <c r="H9580" s="28">
        <v>217</v>
      </c>
      <c r="I9580" s="28">
        <v>14</v>
      </c>
      <c r="J9580" s="28">
        <v>5.7000000000000002E-3</v>
      </c>
      <c r="AI9580"/>
      <c r="AJ9580"/>
    </row>
    <row r="9581" spans="1:36" ht="14.5" x14ac:dyDescent="0.35">
      <c r="A9581" s="52">
        <f t="shared" si="461"/>
        <v>2016</v>
      </c>
      <c r="B9581" s="30">
        <f t="shared" si="462"/>
        <v>168</v>
      </c>
      <c r="C9581" s="4">
        <f t="shared" si="463"/>
        <v>25</v>
      </c>
      <c r="D9581" s="4" t="s">
        <v>821</v>
      </c>
      <c r="E9581" s="28">
        <v>662</v>
      </c>
      <c r="F9581" s="28">
        <v>207</v>
      </c>
      <c r="G9581" s="28">
        <v>7</v>
      </c>
      <c r="H9581" s="28">
        <v>217</v>
      </c>
      <c r="I9581" s="28">
        <v>14</v>
      </c>
      <c r="J9581" s="28">
        <v>1.15E-2</v>
      </c>
      <c r="AI9581"/>
      <c r="AJ9581"/>
    </row>
    <row r="9582" spans="1:36" ht="14.5" x14ac:dyDescent="0.35">
      <c r="A9582" s="52">
        <f t="shared" si="461"/>
        <v>2016</v>
      </c>
      <c r="B9582" s="30">
        <f t="shared" si="462"/>
        <v>168</v>
      </c>
      <c r="C9582" s="4">
        <f t="shared" si="463"/>
        <v>25</v>
      </c>
      <c r="D9582" s="4" t="s">
        <v>821</v>
      </c>
      <c r="E9582" s="28">
        <v>662</v>
      </c>
      <c r="F9582" s="28">
        <v>207</v>
      </c>
      <c r="G9582" s="28">
        <v>7</v>
      </c>
      <c r="H9582" s="28">
        <v>217</v>
      </c>
      <c r="I9582" s="28">
        <v>14</v>
      </c>
      <c r="J9582" s="28">
        <v>9.4999999999999998E-3</v>
      </c>
      <c r="AI9582"/>
      <c r="AJ9582"/>
    </row>
    <row r="9583" spans="1:36" ht="14.5" x14ac:dyDescent="0.35">
      <c r="A9583" s="52">
        <f t="shared" si="461"/>
        <v>2016</v>
      </c>
      <c r="B9583" s="30">
        <f t="shared" si="462"/>
        <v>168</v>
      </c>
      <c r="C9583" s="4">
        <f t="shared" si="463"/>
        <v>25</v>
      </c>
      <c r="D9583" s="4" t="s">
        <v>821</v>
      </c>
      <c r="E9583" s="28">
        <v>662</v>
      </c>
      <c r="F9583" s="28">
        <v>207</v>
      </c>
      <c r="G9583" s="28">
        <v>7</v>
      </c>
      <c r="H9583" s="28">
        <v>217</v>
      </c>
      <c r="I9583" s="28">
        <v>14</v>
      </c>
      <c r="J9583" s="28">
        <v>5.7999999999999996E-3</v>
      </c>
      <c r="AI9583"/>
      <c r="AJ9583"/>
    </row>
    <row r="9584" spans="1:36" ht="14.5" x14ac:dyDescent="0.35">
      <c r="A9584" s="52">
        <f t="shared" si="461"/>
        <v>2016</v>
      </c>
      <c r="B9584" s="30">
        <f t="shared" si="462"/>
        <v>168</v>
      </c>
      <c r="C9584" s="4">
        <f t="shared" si="463"/>
        <v>25</v>
      </c>
      <c r="D9584" s="4" t="s">
        <v>821</v>
      </c>
      <c r="E9584" s="28">
        <v>662</v>
      </c>
      <c r="F9584" s="28">
        <v>207</v>
      </c>
      <c r="G9584" s="28">
        <v>7</v>
      </c>
      <c r="H9584" s="28">
        <v>217</v>
      </c>
      <c r="I9584" s="28">
        <v>14</v>
      </c>
      <c r="J9584" s="28">
        <v>6.6E-3</v>
      </c>
      <c r="AI9584"/>
      <c r="AJ9584"/>
    </row>
    <row r="9585" spans="1:36" ht="14.5" x14ac:dyDescent="0.35">
      <c r="A9585" s="52">
        <f t="shared" si="461"/>
        <v>2016</v>
      </c>
      <c r="B9585" s="30">
        <f t="shared" si="462"/>
        <v>168</v>
      </c>
      <c r="C9585" s="4">
        <f t="shared" si="463"/>
        <v>25</v>
      </c>
      <c r="D9585" s="4" t="s">
        <v>821</v>
      </c>
      <c r="E9585" s="28">
        <v>662</v>
      </c>
      <c r="F9585" s="28">
        <v>207</v>
      </c>
      <c r="G9585" s="28">
        <v>7</v>
      </c>
      <c r="H9585" s="28">
        <v>217</v>
      </c>
      <c r="I9585" s="28">
        <v>14</v>
      </c>
      <c r="J9585" s="28">
        <v>1.4200000000000001E-2</v>
      </c>
      <c r="AI9585"/>
      <c r="AJ9585"/>
    </row>
    <row r="9586" spans="1:36" ht="14.5" x14ac:dyDescent="0.35">
      <c r="A9586" s="52">
        <f t="shared" si="461"/>
        <v>2016</v>
      </c>
      <c r="B9586" s="30">
        <f t="shared" si="462"/>
        <v>168</v>
      </c>
      <c r="C9586" s="4">
        <f t="shared" si="463"/>
        <v>25</v>
      </c>
      <c r="D9586" s="4" t="s">
        <v>821</v>
      </c>
      <c r="E9586" s="28">
        <v>662</v>
      </c>
      <c r="F9586" s="28">
        <v>207</v>
      </c>
      <c r="G9586" s="28">
        <v>7</v>
      </c>
      <c r="H9586" s="28">
        <v>217</v>
      </c>
      <c r="I9586" s="28">
        <v>14</v>
      </c>
      <c r="J9586" s="28">
        <v>6.0000000000000001E-3</v>
      </c>
      <c r="AI9586"/>
      <c r="AJ9586"/>
    </row>
    <row r="9587" spans="1:36" ht="14.5" x14ac:dyDescent="0.35">
      <c r="A9587" s="52">
        <f t="shared" si="461"/>
        <v>2016</v>
      </c>
      <c r="B9587" s="30">
        <f t="shared" si="462"/>
        <v>168</v>
      </c>
      <c r="C9587" s="4">
        <f t="shared" si="463"/>
        <v>25</v>
      </c>
      <c r="D9587" s="4" t="s">
        <v>821</v>
      </c>
      <c r="E9587" s="28">
        <v>663</v>
      </c>
      <c r="F9587" s="28">
        <v>207</v>
      </c>
      <c r="G9587" s="28">
        <v>7</v>
      </c>
      <c r="H9587" s="28">
        <v>217</v>
      </c>
      <c r="I9587" s="28">
        <v>14</v>
      </c>
      <c r="J9587" s="28">
        <v>8.5000000000000006E-3</v>
      </c>
      <c r="AI9587"/>
      <c r="AJ9587"/>
    </row>
    <row r="9588" spans="1:36" ht="14.5" x14ac:dyDescent="0.35">
      <c r="A9588" s="52">
        <f t="shared" si="461"/>
        <v>2016</v>
      </c>
      <c r="B9588" s="30">
        <f t="shared" si="462"/>
        <v>168</v>
      </c>
      <c r="C9588" s="4">
        <f t="shared" si="463"/>
        <v>25</v>
      </c>
      <c r="D9588" s="4" t="s">
        <v>821</v>
      </c>
      <c r="E9588" s="28">
        <v>663</v>
      </c>
      <c r="F9588" s="28">
        <v>207</v>
      </c>
      <c r="G9588" s="28">
        <v>7</v>
      </c>
      <c r="H9588" s="28">
        <v>217</v>
      </c>
      <c r="I9588" s="28">
        <v>14</v>
      </c>
      <c r="J9588" s="28">
        <v>1.06E-2</v>
      </c>
      <c r="AI9588"/>
      <c r="AJ9588"/>
    </row>
    <row r="9589" spans="1:36" ht="14.5" x14ac:dyDescent="0.35">
      <c r="A9589" s="52">
        <f t="shared" si="461"/>
        <v>2016</v>
      </c>
      <c r="B9589" s="30">
        <f t="shared" si="462"/>
        <v>168</v>
      </c>
      <c r="C9589" s="4">
        <f t="shared" si="463"/>
        <v>25</v>
      </c>
      <c r="D9589" s="4" t="s">
        <v>821</v>
      </c>
      <c r="E9589" s="28">
        <v>663</v>
      </c>
      <c r="F9589" s="28">
        <v>207</v>
      </c>
      <c r="G9589" s="28">
        <v>7</v>
      </c>
      <c r="H9589" s="28">
        <v>217</v>
      </c>
      <c r="I9589" s="28">
        <v>14</v>
      </c>
      <c r="J9589" s="28">
        <v>1.11E-2</v>
      </c>
      <c r="AI9589"/>
      <c r="AJ9589"/>
    </row>
    <row r="9590" spans="1:36" ht="14.5" x14ac:dyDescent="0.35">
      <c r="A9590" s="52">
        <f t="shared" si="461"/>
        <v>2016</v>
      </c>
      <c r="B9590" s="30">
        <f t="shared" si="462"/>
        <v>168</v>
      </c>
      <c r="C9590" s="4">
        <f t="shared" si="463"/>
        <v>25</v>
      </c>
      <c r="D9590" s="4" t="s">
        <v>821</v>
      </c>
      <c r="E9590" s="28">
        <v>663</v>
      </c>
      <c r="F9590" s="28">
        <v>207</v>
      </c>
      <c r="G9590" s="28">
        <v>7</v>
      </c>
      <c r="H9590" s="28">
        <v>217</v>
      </c>
      <c r="I9590" s="28">
        <v>14</v>
      </c>
      <c r="J9590" s="28">
        <v>6.3E-3</v>
      </c>
      <c r="AI9590"/>
      <c r="AJ9590"/>
    </row>
    <row r="9591" spans="1:36" ht="14.5" x14ac:dyDescent="0.35">
      <c r="A9591" s="52">
        <f t="shared" si="461"/>
        <v>2016</v>
      </c>
      <c r="B9591" s="30">
        <f t="shared" si="462"/>
        <v>168</v>
      </c>
      <c r="C9591" s="4">
        <f t="shared" si="463"/>
        <v>25</v>
      </c>
      <c r="D9591" s="4" t="s">
        <v>821</v>
      </c>
      <c r="E9591" s="28">
        <v>663</v>
      </c>
      <c r="F9591" s="28">
        <v>207</v>
      </c>
      <c r="G9591" s="28">
        <v>7</v>
      </c>
      <c r="H9591" s="28">
        <v>217</v>
      </c>
      <c r="I9591" s="28">
        <v>14</v>
      </c>
      <c r="J9591" s="28">
        <v>1.09E-2</v>
      </c>
      <c r="AI9591"/>
      <c r="AJ9591"/>
    </row>
    <row r="9592" spans="1:36" ht="14.5" x14ac:dyDescent="0.35">
      <c r="A9592" s="52">
        <f t="shared" si="461"/>
        <v>2016</v>
      </c>
      <c r="B9592" s="30">
        <f t="shared" si="462"/>
        <v>168</v>
      </c>
      <c r="C9592" s="4">
        <f t="shared" si="463"/>
        <v>25</v>
      </c>
      <c r="D9592" s="4" t="s">
        <v>821</v>
      </c>
      <c r="E9592" s="28">
        <v>663</v>
      </c>
      <c r="F9592" s="28">
        <v>207</v>
      </c>
      <c r="G9592" s="28">
        <v>7</v>
      </c>
      <c r="H9592" s="28">
        <v>217</v>
      </c>
      <c r="I9592" s="28">
        <v>14</v>
      </c>
      <c r="J9592" s="28">
        <v>1.1599999999999999E-2</v>
      </c>
      <c r="AI9592"/>
      <c r="AJ9592"/>
    </row>
    <row r="9593" spans="1:36" ht="14.5" x14ac:dyDescent="0.35">
      <c r="A9593" s="52">
        <f t="shared" si="461"/>
        <v>2016</v>
      </c>
      <c r="B9593" s="30">
        <f t="shared" si="462"/>
        <v>168</v>
      </c>
      <c r="C9593" s="4">
        <f t="shared" si="463"/>
        <v>25</v>
      </c>
      <c r="D9593" s="4" t="s">
        <v>821</v>
      </c>
      <c r="E9593" s="28">
        <v>663</v>
      </c>
      <c r="F9593" s="28">
        <v>207</v>
      </c>
      <c r="G9593" s="28">
        <v>7</v>
      </c>
      <c r="H9593" s="28">
        <v>217</v>
      </c>
      <c r="I9593" s="28">
        <v>14</v>
      </c>
      <c r="J9593" s="28">
        <v>9.4000000000000004E-3</v>
      </c>
      <c r="AI9593"/>
      <c r="AJ9593"/>
    </row>
    <row r="9594" spans="1:36" ht="14.5" x14ac:dyDescent="0.35">
      <c r="A9594" s="52">
        <f t="shared" si="461"/>
        <v>2016</v>
      </c>
      <c r="B9594" s="30">
        <f t="shared" si="462"/>
        <v>168</v>
      </c>
      <c r="C9594" s="4">
        <f t="shared" si="463"/>
        <v>25</v>
      </c>
      <c r="D9594" s="4" t="s">
        <v>821</v>
      </c>
      <c r="E9594" s="28">
        <v>663</v>
      </c>
      <c r="F9594" s="28">
        <v>207</v>
      </c>
      <c r="G9594" s="28">
        <v>7</v>
      </c>
      <c r="H9594" s="28">
        <v>217</v>
      </c>
      <c r="I9594" s="28">
        <v>14</v>
      </c>
      <c r="J9594" s="28">
        <v>1.09E-2</v>
      </c>
      <c r="AI9594"/>
      <c r="AJ9594"/>
    </row>
    <row r="9595" spans="1:36" ht="14.5" x14ac:dyDescent="0.35">
      <c r="A9595" s="52">
        <f t="shared" si="461"/>
        <v>2016</v>
      </c>
      <c r="B9595" s="30">
        <f t="shared" si="462"/>
        <v>168</v>
      </c>
      <c r="C9595" s="4">
        <f t="shared" si="463"/>
        <v>25</v>
      </c>
      <c r="D9595" s="4" t="s">
        <v>821</v>
      </c>
      <c r="E9595" s="28">
        <v>663</v>
      </c>
      <c r="F9595" s="28">
        <v>207</v>
      </c>
      <c r="G9595" s="28">
        <v>7</v>
      </c>
      <c r="H9595" s="28">
        <v>217</v>
      </c>
      <c r="I9595" s="28">
        <v>14</v>
      </c>
      <c r="J9595" s="28">
        <v>1.18E-2</v>
      </c>
      <c r="AI9595"/>
      <c r="AJ9595"/>
    </row>
    <row r="9596" spans="1:36" ht="14.5" x14ac:dyDescent="0.35">
      <c r="A9596" s="52">
        <f t="shared" si="461"/>
        <v>2016</v>
      </c>
      <c r="B9596" s="30">
        <f t="shared" si="462"/>
        <v>168</v>
      </c>
      <c r="C9596" s="4">
        <f t="shared" si="463"/>
        <v>25</v>
      </c>
      <c r="D9596" s="4" t="s">
        <v>821</v>
      </c>
      <c r="E9596" s="28">
        <v>663</v>
      </c>
      <c r="F9596" s="28">
        <v>207</v>
      </c>
      <c r="G9596" s="28">
        <v>7</v>
      </c>
      <c r="H9596" s="28">
        <v>217</v>
      </c>
      <c r="I9596" s="28">
        <v>14</v>
      </c>
      <c r="J9596" s="28">
        <v>1.2699999999999999E-2</v>
      </c>
      <c r="AI9596"/>
      <c r="AJ9596"/>
    </row>
    <row r="9597" spans="1:36" ht="14.5" x14ac:dyDescent="0.35">
      <c r="A9597" s="52">
        <f t="shared" si="461"/>
        <v>2016</v>
      </c>
      <c r="B9597" s="30">
        <f t="shared" si="462"/>
        <v>168</v>
      </c>
      <c r="C9597" s="4">
        <f t="shared" si="463"/>
        <v>25</v>
      </c>
      <c r="D9597" s="4" t="s">
        <v>821</v>
      </c>
      <c r="E9597" s="28">
        <v>663</v>
      </c>
      <c r="F9597" s="28">
        <v>207</v>
      </c>
      <c r="G9597" s="28">
        <v>7</v>
      </c>
      <c r="H9597" s="28">
        <v>217</v>
      </c>
      <c r="I9597" s="28">
        <v>14</v>
      </c>
      <c r="J9597" s="28">
        <v>1.18E-2</v>
      </c>
      <c r="AI9597"/>
      <c r="AJ9597"/>
    </row>
    <row r="9598" spans="1:36" ht="14.5" x14ac:dyDescent="0.35">
      <c r="A9598" s="52">
        <f t="shared" si="461"/>
        <v>2016</v>
      </c>
      <c r="B9598" s="30">
        <f t="shared" si="462"/>
        <v>168</v>
      </c>
      <c r="C9598" s="4">
        <f t="shared" si="463"/>
        <v>25</v>
      </c>
      <c r="D9598" s="4" t="s">
        <v>821</v>
      </c>
      <c r="E9598" s="28">
        <v>662</v>
      </c>
      <c r="F9598" s="28">
        <v>207</v>
      </c>
      <c r="G9598" s="28">
        <v>7</v>
      </c>
      <c r="H9598" s="28">
        <v>217</v>
      </c>
      <c r="I9598" s="28">
        <v>15</v>
      </c>
      <c r="J9598" s="28">
        <v>9.7999999999999997E-3</v>
      </c>
      <c r="AI9598"/>
      <c r="AJ9598"/>
    </row>
    <row r="9599" spans="1:36" ht="14.5" x14ac:dyDescent="0.35">
      <c r="A9599" s="52">
        <f t="shared" si="461"/>
        <v>2016</v>
      </c>
      <c r="B9599" s="30">
        <f t="shared" si="462"/>
        <v>168</v>
      </c>
      <c r="C9599" s="4">
        <f t="shared" si="463"/>
        <v>25</v>
      </c>
      <c r="D9599" s="4" t="s">
        <v>821</v>
      </c>
      <c r="E9599" s="28">
        <v>662</v>
      </c>
      <c r="F9599" s="28">
        <v>207</v>
      </c>
      <c r="G9599" s="28">
        <v>7</v>
      </c>
      <c r="H9599" s="28">
        <v>217</v>
      </c>
      <c r="I9599" s="28">
        <v>15</v>
      </c>
      <c r="J9599" s="28">
        <v>9.7999999999999997E-3</v>
      </c>
      <c r="AI9599"/>
      <c r="AJ9599"/>
    </row>
    <row r="9600" spans="1:36" ht="14.5" x14ac:dyDescent="0.35">
      <c r="A9600" s="52">
        <f t="shared" si="461"/>
        <v>2016</v>
      </c>
      <c r="B9600" s="30">
        <f t="shared" si="462"/>
        <v>168</v>
      </c>
      <c r="C9600" s="4">
        <f t="shared" si="463"/>
        <v>25</v>
      </c>
      <c r="D9600" s="4" t="s">
        <v>821</v>
      </c>
      <c r="E9600" s="28">
        <v>662</v>
      </c>
      <c r="F9600" s="28">
        <v>207</v>
      </c>
      <c r="G9600" s="28">
        <v>7</v>
      </c>
      <c r="H9600" s="28">
        <v>217</v>
      </c>
      <c r="I9600" s="28">
        <v>15</v>
      </c>
      <c r="J9600" s="28">
        <v>8.3999999999999995E-3</v>
      </c>
      <c r="AI9600"/>
      <c r="AJ9600"/>
    </row>
    <row r="9601" spans="1:36" ht="14.5" x14ac:dyDescent="0.35">
      <c r="A9601" s="52">
        <f t="shared" si="461"/>
        <v>2016</v>
      </c>
      <c r="B9601" s="30">
        <f t="shared" si="462"/>
        <v>168</v>
      </c>
      <c r="C9601" s="4">
        <f t="shared" si="463"/>
        <v>25</v>
      </c>
      <c r="D9601" s="4" t="s">
        <v>821</v>
      </c>
      <c r="E9601" s="28">
        <v>662</v>
      </c>
      <c r="F9601" s="28">
        <v>207</v>
      </c>
      <c r="G9601" s="28">
        <v>7</v>
      </c>
      <c r="H9601" s="28">
        <v>217</v>
      </c>
      <c r="I9601" s="28">
        <v>15</v>
      </c>
      <c r="J9601" s="28">
        <v>9.4999999999999998E-3</v>
      </c>
      <c r="AI9601"/>
      <c r="AJ9601"/>
    </row>
    <row r="9602" spans="1:36" ht="14.5" x14ac:dyDescent="0.35">
      <c r="A9602" s="52">
        <f t="shared" ref="A9602:A9665" si="464">YEAR(D9602)</f>
        <v>2016</v>
      </c>
      <c r="B9602" s="30">
        <f t="shared" ref="B9602:B9665" si="465">D9602-DATE(YEAR(D9602),1,0)</f>
        <v>168</v>
      </c>
      <c r="C9602" s="4">
        <f t="shared" ref="C9602:C9665" si="466">WEEKNUM(D9602,1)</f>
        <v>25</v>
      </c>
      <c r="D9602" s="4" t="s">
        <v>821</v>
      </c>
      <c r="E9602" s="28">
        <v>662</v>
      </c>
      <c r="F9602" s="28">
        <v>207</v>
      </c>
      <c r="G9602" s="28">
        <v>7</v>
      </c>
      <c r="H9602" s="28">
        <v>217</v>
      </c>
      <c r="I9602" s="28">
        <v>15</v>
      </c>
      <c r="J9602" s="28">
        <v>1.09E-2</v>
      </c>
      <c r="AI9602"/>
      <c r="AJ9602"/>
    </row>
    <row r="9603" spans="1:36" ht="14.5" x14ac:dyDescent="0.35">
      <c r="A9603" s="52">
        <f t="shared" si="464"/>
        <v>2016</v>
      </c>
      <c r="B9603" s="30">
        <f t="shared" si="465"/>
        <v>168</v>
      </c>
      <c r="C9603" s="4">
        <f t="shared" si="466"/>
        <v>25</v>
      </c>
      <c r="D9603" s="4" t="s">
        <v>821</v>
      </c>
      <c r="E9603" s="28">
        <v>662</v>
      </c>
      <c r="F9603" s="28">
        <v>207</v>
      </c>
      <c r="G9603" s="28">
        <v>7</v>
      </c>
      <c r="H9603" s="28">
        <v>217</v>
      </c>
      <c r="I9603" s="28">
        <v>15</v>
      </c>
      <c r="J9603" s="28">
        <v>1.17E-2</v>
      </c>
      <c r="AI9603"/>
      <c r="AJ9603"/>
    </row>
    <row r="9604" spans="1:36" ht="14.5" x14ac:dyDescent="0.35">
      <c r="A9604" s="52">
        <f t="shared" si="464"/>
        <v>2016</v>
      </c>
      <c r="B9604" s="30">
        <f t="shared" si="465"/>
        <v>168</v>
      </c>
      <c r="C9604" s="4">
        <f t="shared" si="466"/>
        <v>25</v>
      </c>
      <c r="D9604" s="4" t="s">
        <v>821</v>
      </c>
      <c r="E9604" s="28">
        <v>662</v>
      </c>
      <c r="F9604" s="28">
        <v>207</v>
      </c>
      <c r="G9604" s="28">
        <v>7</v>
      </c>
      <c r="H9604" s="28">
        <v>217</v>
      </c>
      <c r="I9604" s="28">
        <v>15</v>
      </c>
      <c r="J9604" s="28">
        <v>1.6899999999999998E-2</v>
      </c>
      <c r="AI9604"/>
      <c r="AJ9604"/>
    </row>
    <row r="9605" spans="1:36" ht="14.5" x14ac:dyDescent="0.35">
      <c r="A9605" s="52">
        <f t="shared" si="464"/>
        <v>2016</v>
      </c>
      <c r="B9605" s="30">
        <f t="shared" si="465"/>
        <v>168</v>
      </c>
      <c r="C9605" s="4">
        <f t="shared" si="466"/>
        <v>25</v>
      </c>
      <c r="D9605" s="4" t="s">
        <v>821</v>
      </c>
      <c r="E9605" s="28">
        <v>662</v>
      </c>
      <c r="F9605" s="28">
        <v>207</v>
      </c>
      <c r="G9605" s="28">
        <v>7</v>
      </c>
      <c r="H9605" s="28">
        <v>217</v>
      </c>
      <c r="I9605" s="28">
        <v>15</v>
      </c>
      <c r="J9605" s="28">
        <v>9.2999999999999992E-3</v>
      </c>
      <c r="AI9605"/>
      <c r="AJ9605"/>
    </row>
    <row r="9606" spans="1:36" ht="14.5" x14ac:dyDescent="0.35">
      <c r="A9606" s="52">
        <f t="shared" si="464"/>
        <v>2016</v>
      </c>
      <c r="B9606" s="30">
        <f t="shared" si="465"/>
        <v>168</v>
      </c>
      <c r="C9606" s="4">
        <f t="shared" si="466"/>
        <v>25</v>
      </c>
      <c r="D9606" s="4" t="s">
        <v>821</v>
      </c>
      <c r="E9606" s="28">
        <v>662</v>
      </c>
      <c r="F9606" s="28">
        <v>207</v>
      </c>
      <c r="G9606" s="28">
        <v>7</v>
      </c>
      <c r="H9606" s="28">
        <v>217</v>
      </c>
      <c r="I9606" s="28">
        <v>15</v>
      </c>
      <c r="J9606" s="28">
        <v>1.3899999999999999E-2</v>
      </c>
      <c r="AI9606"/>
      <c r="AJ9606"/>
    </row>
    <row r="9607" spans="1:36" ht="14.5" x14ac:dyDescent="0.35">
      <c r="A9607" s="52">
        <f t="shared" si="464"/>
        <v>2016</v>
      </c>
      <c r="B9607" s="30">
        <f t="shared" si="465"/>
        <v>168</v>
      </c>
      <c r="C9607" s="4">
        <f t="shared" si="466"/>
        <v>25</v>
      </c>
      <c r="D9607" s="4" t="s">
        <v>821</v>
      </c>
      <c r="E9607" s="28">
        <v>662</v>
      </c>
      <c r="F9607" s="28">
        <v>207</v>
      </c>
      <c r="G9607" s="28">
        <v>7</v>
      </c>
      <c r="H9607" s="28">
        <v>217</v>
      </c>
      <c r="I9607" s="28">
        <v>15</v>
      </c>
      <c r="J9607" s="28">
        <v>1.01E-2</v>
      </c>
      <c r="AI9607"/>
      <c r="AJ9607"/>
    </row>
    <row r="9608" spans="1:36" ht="14.5" x14ac:dyDescent="0.35">
      <c r="A9608" s="52">
        <f t="shared" si="464"/>
        <v>2016</v>
      </c>
      <c r="B9608" s="30">
        <f t="shared" si="465"/>
        <v>168</v>
      </c>
      <c r="C9608" s="4">
        <f t="shared" si="466"/>
        <v>25</v>
      </c>
      <c r="D9608" s="4" t="s">
        <v>821</v>
      </c>
      <c r="E9608" s="28">
        <v>662</v>
      </c>
      <c r="F9608" s="28">
        <v>207</v>
      </c>
      <c r="G9608" s="28">
        <v>7</v>
      </c>
      <c r="H9608" s="28">
        <v>217</v>
      </c>
      <c r="I9608" s="28">
        <v>15</v>
      </c>
      <c r="J9608" s="28">
        <v>1.32E-2</v>
      </c>
      <c r="AI9608"/>
      <c r="AJ9608"/>
    </row>
    <row r="9609" spans="1:36" ht="14.5" x14ac:dyDescent="0.35">
      <c r="A9609" s="52">
        <f t="shared" si="464"/>
        <v>2016</v>
      </c>
      <c r="B9609" s="30">
        <f t="shared" si="465"/>
        <v>168</v>
      </c>
      <c r="C9609" s="4">
        <f t="shared" si="466"/>
        <v>25</v>
      </c>
      <c r="D9609" s="4" t="s">
        <v>821</v>
      </c>
      <c r="E9609" s="28">
        <v>662</v>
      </c>
      <c r="F9609" s="28">
        <v>207</v>
      </c>
      <c r="G9609" s="28">
        <v>7</v>
      </c>
      <c r="H9609" s="28">
        <v>217</v>
      </c>
      <c r="I9609" s="28">
        <v>15</v>
      </c>
      <c r="J9609" s="28">
        <v>1.7500000000000002E-2</v>
      </c>
      <c r="AI9609"/>
      <c r="AJ9609"/>
    </row>
    <row r="9610" spans="1:36" ht="14.5" x14ac:dyDescent="0.35">
      <c r="A9610" s="52">
        <f t="shared" si="464"/>
        <v>2016</v>
      </c>
      <c r="B9610" s="30">
        <f t="shared" si="465"/>
        <v>168</v>
      </c>
      <c r="C9610" s="4">
        <f t="shared" si="466"/>
        <v>25</v>
      </c>
      <c r="D9610" s="4" t="s">
        <v>821</v>
      </c>
      <c r="E9610" s="28">
        <v>663</v>
      </c>
      <c r="F9610" s="28">
        <v>207</v>
      </c>
      <c r="G9610" s="28">
        <v>7</v>
      </c>
      <c r="H9610" s="28">
        <v>217</v>
      </c>
      <c r="I9610" s="28">
        <v>15</v>
      </c>
      <c r="J9610" s="28">
        <v>8.8999999999999999E-3</v>
      </c>
      <c r="AI9610"/>
      <c r="AJ9610"/>
    </row>
    <row r="9611" spans="1:36" ht="14.5" x14ac:dyDescent="0.35">
      <c r="A9611" s="52">
        <f t="shared" si="464"/>
        <v>2016</v>
      </c>
      <c r="B9611" s="30">
        <f t="shared" si="465"/>
        <v>168</v>
      </c>
      <c r="C9611" s="4">
        <f t="shared" si="466"/>
        <v>25</v>
      </c>
      <c r="D9611" s="4" t="s">
        <v>821</v>
      </c>
      <c r="E9611" s="28">
        <v>663</v>
      </c>
      <c r="F9611" s="28">
        <v>207</v>
      </c>
      <c r="G9611" s="28">
        <v>7</v>
      </c>
      <c r="H9611" s="28">
        <v>217</v>
      </c>
      <c r="I9611" s="28">
        <v>15</v>
      </c>
      <c r="J9611" s="28">
        <v>8.8999999999999999E-3</v>
      </c>
      <c r="AI9611"/>
      <c r="AJ9611"/>
    </row>
    <row r="9612" spans="1:36" ht="14.5" x14ac:dyDescent="0.35">
      <c r="A9612" s="52">
        <f t="shared" si="464"/>
        <v>2016</v>
      </c>
      <c r="B9612" s="30">
        <f t="shared" si="465"/>
        <v>168</v>
      </c>
      <c r="C9612" s="4">
        <f t="shared" si="466"/>
        <v>25</v>
      </c>
      <c r="D9612" s="4" t="s">
        <v>821</v>
      </c>
      <c r="E9612" s="28">
        <v>663</v>
      </c>
      <c r="F9612" s="28">
        <v>207</v>
      </c>
      <c r="G9612" s="28">
        <v>7</v>
      </c>
      <c r="H9612" s="28">
        <v>217</v>
      </c>
      <c r="I9612" s="28">
        <v>15</v>
      </c>
      <c r="J9612" s="28">
        <v>1.4E-2</v>
      </c>
      <c r="AI9612"/>
      <c r="AJ9612"/>
    </row>
    <row r="9613" spans="1:36" ht="14.5" x14ac:dyDescent="0.35">
      <c r="A9613" s="52">
        <f t="shared" si="464"/>
        <v>2016</v>
      </c>
      <c r="B9613" s="30">
        <f t="shared" si="465"/>
        <v>168</v>
      </c>
      <c r="C9613" s="4">
        <f t="shared" si="466"/>
        <v>25</v>
      </c>
      <c r="D9613" s="4" t="s">
        <v>821</v>
      </c>
      <c r="E9613" s="28">
        <v>663</v>
      </c>
      <c r="F9613" s="28">
        <v>207</v>
      </c>
      <c r="G9613" s="28">
        <v>7</v>
      </c>
      <c r="H9613" s="28">
        <v>217</v>
      </c>
      <c r="I9613" s="28">
        <v>15</v>
      </c>
      <c r="J9613" s="28">
        <v>1.46E-2</v>
      </c>
      <c r="AI9613"/>
      <c r="AJ9613"/>
    </row>
    <row r="9614" spans="1:36" ht="14.5" x14ac:dyDescent="0.35">
      <c r="A9614" s="52">
        <f t="shared" si="464"/>
        <v>2016</v>
      </c>
      <c r="B9614" s="30">
        <f t="shared" si="465"/>
        <v>168</v>
      </c>
      <c r="C9614" s="4">
        <f t="shared" si="466"/>
        <v>25</v>
      </c>
      <c r="D9614" s="4" t="s">
        <v>821</v>
      </c>
      <c r="E9614" s="28">
        <v>663</v>
      </c>
      <c r="F9614" s="28">
        <v>207</v>
      </c>
      <c r="G9614" s="28">
        <v>7</v>
      </c>
      <c r="H9614" s="28">
        <v>217</v>
      </c>
      <c r="I9614" s="28">
        <v>15</v>
      </c>
      <c r="J9614" s="28">
        <v>1.49E-2</v>
      </c>
      <c r="AI9614"/>
      <c r="AJ9614"/>
    </row>
    <row r="9615" spans="1:36" ht="14.5" x14ac:dyDescent="0.35">
      <c r="A9615" s="52">
        <f t="shared" si="464"/>
        <v>2016</v>
      </c>
      <c r="B9615" s="30">
        <f t="shared" si="465"/>
        <v>168</v>
      </c>
      <c r="C9615" s="4">
        <f t="shared" si="466"/>
        <v>25</v>
      </c>
      <c r="D9615" s="4" t="s">
        <v>821</v>
      </c>
      <c r="E9615" s="28">
        <v>663</v>
      </c>
      <c r="F9615" s="28">
        <v>207</v>
      </c>
      <c r="G9615" s="28">
        <v>7</v>
      </c>
      <c r="H9615" s="28">
        <v>217</v>
      </c>
      <c r="I9615" s="28">
        <v>15</v>
      </c>
      <c r="J9615" s="28">
        <v>1.77E-2</v>
      </c>
      <c r="AI9615"/>
      <c r="AJ9615"/>
    </row>
    <row r="9616" spans="1:36" ht="14.5" x14ac:dyDescent="0.35">
      <c r="A9616" s="52">
        <f t="shared" si="464"/>
        <v>2016</v>
      </c>
      <c r="B9616" s="30">
        <f t="shared" si="465"/>
        <v>168</v>
      </c>
      <c r="C9616" s="4">
        <f t="shared" si="466"/>
        <v>25</v>
      </c>
      <c r="D9616" s="4" t="s">
        <v>821</v>
      </c>
      <c r="E9616" s="28">
        <v>663</v>
      </c>
      <c r="F9616" s="28">
        <v>207</v>
      </c>
      <c r="G9616" s="28">
        <v>7</v>
      </c>
      <c r="H9616" s="28">
        <v>217</v>
      </c>
      <c r="I9616" s="28">
        <v>15</v>
      </c>
      <c r="J9616" s="28">
        <v>1.4800000000000001E-2</v>
      </c>
      <c r="AI9616"/>
      <c r="AJ9616"/>
    </row>
    <row r="9617" spans="1:36" ht="14.5" x14ac:dyDescent="0.35">
      <c r="A9617" s="52">
        <f t="shared" si="464"/>
        <v>2016</v>
      </c>
      <c r="B9617" s="30">
        <f t="shared" si="465"/>
        <v>168</v>
      </c>
      <c r="C9617" s="4">
        <f t="shared" si="466"/>
        <v>25</v>
      </c>
      <c r="D9617" s="4" t="s">
        <v>821</v>
      </c>
      <c r="E9617" s="28">
        <v>662</v>
      </c>
      <c r="F9617" s="28">
        <v>207</v>
      </c>
      <c r="G9617" s="28">
        <v>7</v>
      </c>
      <c r="H9617" s="28">
        <v>217</v>
      </c>
      <c r="I9617" s="28">
        <v>16</v>
      </c>
      <c r="J9617" s="28">
        <v>1.41E-2</v>
      </c>
      <c r="AI9617"/>
      <c r="AJ9617"/>
    </row>
    <row r="9618" spans="1:36" ht="14.5" x14ac:dyDescent="0.35">
      <c r="A9618" s="52">
        <f t="shared" si="464"/>
        <v>2016</v>
      </c>
      <c r="B9618" s="30">
        <f t="shared" si="465"/>
        <v>168</v>
      </c>
      <c r="C9618" s="4">
        <f t="shared" si="466"/>
        <v>25</v>
      </c>
      <c r="D9618" s="4" t="s">
        <v>821</v>
      </c>
      <c r="E9618" s="28">
        <v>662</v>
      </c>
      <c r="F9618" s="28">
        <v>207</v>
      </c>
      <c r="G9618" s="28">
        <v>7</v>
      </c>
      <c r="H9618" s="28">
        <v>217</v>
      </c>
      <c r="I9618" s="28">
        <v>16</v>
      </c>
      <c r="J9618" s="28">
        <v>1.8599999999999998E-2</v>
      </c>
      <c r="AI9618"/>
      <c r="AJ9618"/>
    </row>
    <row r="9619" spans="1:36" ht="14.5" x14ac:dyDescent="0.35">
      <c r="A9619" s="52">
        <f t="shared" si="464"/>
        <v>2016</v>
      </c>
      <c r="B9619" s="30">
        <f t="shared" si="465"/>
        <v>168</v>
      </c>
      <c r="C9619" s="4">
        <f t="shared" si="466"/>
        <v>25</v>
      </c>
      <c r="D9619" s="4" t="s">
        <v>821</v>
      </c>
      <c r="E9619" s="28">
        <v>662</v>
      </c>
      <c r="F9619" s="28">
        <v>207</v>
      </c>
      <c r="G9619" s="28">
        <v>7</v>
      </c>
      <c r="H9619" s="28">
        <v>217</v>
      </c>
      <c r="I9619" s="28">
        <v>16</v>
      </c>
      <c r="J9619" s="28">
        <v>7.9000000000000008E-3</v>
      </c>
      <c r="AI9619"/>
      <c r="AJ9619"/>
    </row>
    <row r="9620" spans="1:36" ht="14.5" x14ac:dyDescent="0.35">
      <c r="A9620" s="52">
        <f t="shared" si="464"/>
        <v>2016</v>
      </c>
      <c r="B9620" s="30">
        <f t="shared" si="465"/>
        <v>168</v>
      </c>
      <c r="C9620" s="4">
        <f t="shared" si="466"/>
        <v>25</v>
      </c>
      <c r="D9620" s="4" t="s">
        <v>821</v>
      </c>
      <c r="E9620" s="28">
        <v>662</v>
      </c>
      <c r="F9620" s="28">
        <v>207</v>
      </c>
      <c r="G9620" s="28">
        <v>7</v>
      </c>
      <c r="H9620" s="28">
        <v>217</v>
      </c>
      <c r="I9620" s="28">
        <v>16</v>
      </c>
      <c r="J9620" s="28">
        <v>2.0199999999999999E-2</v>
      </c>
      <c r="AI9620"/>
      <c r="AJ9620"/>
    </row>
    <row r="9621" spans="1:36" ht="14.5" x14ac:dyDescent="0.35">
      <c r="A9621" s="52">
        <f t="shared" si="464"/>
        <v>2016</v>
      </c>
      <c r="B9621" s="30">
        <f t="shared" si="465"/>
        <v>168</v>
      </c>
      <c r="C9621" s="4">
        <f t="shared" si="466"/>
        <v>25</v>
      </c>
      <c r="D9621" s="4" t="s">
        <v>821</v>
      </c>
      <c r="E9621" s="28">
        <v>662</v>
      </c>
      <c r="F9621" s="28">
        <v>207</v>
      </c>
      <c r="G9621" s="28">
        <v>7</v>
      </c>
      <c r="H9621" s="28">
        <v>217</v>
      </c>
      <c r="I9621" s="28">
        <v>16</v>
      </c>
      <c r="J9621" s="28">
        <v>1.6299999999999999E-2</v>
      </c>
      <c r="AI9621"/>
      <c r="AJ9621"/>
    </row>
    <row r="9622" spans="1:36" ht="14.5" x14ac:dyDescent="0.35">
      <c r="A9622" s="52">
        <f t="shared" si="464"/>
        <v>2016</v>
      </c>
      <c r="B9622" s="30">
        <f t="shared" si="465"/>
        <v>168</v>
      </c>
      <c r="C9622" s="4">
        <f t="shared" si="466"/>
        <v>25</v>
      </c>
      <c r="D9622" s="4" t="s">
        <v>821</v>
      </c>
      <c r="E9622" s="28">
        <v>662</v>
      </c>
      <c r="F9622" s="28">
        <v>207</v>
      </c>
      <c r="G9622" s="28">
        <v>7</v>
      </c>
      <c r="H9622" s="28">
        <v>217</v>
      </c>
      <c r="I9622" s="28">
        <v>16</v>
      </c>
      <c r="J9622" s="28">
        <v>1.2E-2</v>
      </c>
      <c r="AI9622"/>
      <c r="AJ9622"/>
    </row>
    <row r="9623" spans="1:36" ht="14.5" x14ac:dyDescent="0.35">
      <c r="A9623" s="52">
        <f t="shared" si="464"/>
        <v>2016</v>
      </c>
      <c r="B9623" s="30">
        <f t="shared" si="465"/>
        <v>168</v>
      </c>
      <c r="C9623" s="4">
        <f t="shared" si="466"/>
        <v>25</v>
      </c>
      <c r="D9623" s="4" t="s">
        <v>821</v>
      </c>
      <c r="E9623" s="28">
        <v>662</v>
      </c>
      <c r="F9623" s="28">
        <v>207</v>
      </c>
      <c r="G9623" s="28">
        <v>7</v>
      </c>
      <c r="H9623" s="28">
        <v>217</v>
      </c>
      <c r="I9623" s="28">
        <v>16</v>
      </c>
      <c r="J9623" s="28">
        <v>1.49E-2</v>
      </c>
      <c r="AI9623"/>
      <c r="AJ9623"/>
    </row>
    <row r="9624" spans="1:36" ht="14.5" x14ac:dyDescent="0.35">
      <c r="A9624" s="52">
        <f t="shared" si="464"/>
        <v>2016</v>
      </c>
      <c r="B9624" s="30">
        <f t="shared" si="465"/>
        <v>168</v>
      </c>
      <c r="C9624" s="4">
        <f t="shared" si="466"/>
        <v>25</v>
      </c>
      <c r="D9624" s="4" t="s">
        <v>821</v>
      </c>
      <c r="E9624" s="28">
        <v>662</v>
      </c>
      <c r="F9624" s="28">
        <v>207</v>
      </c>
      <c r="G9624" s="28">
        <v>7</v>
      </c>
      <c r="H9624" s="28">
        <v>217</v>
      </c>
      <c r="I9624" s="28">
        <v>16</v>
      </c>
      <c r="J9624" s="28">
        <v>1.3599999999999999E-2</v>
      </c>
      <c r="AI9624"/>
      <c r="AJ9624"/>
    </row>
    <row r="9625" spans="1:36" ht="14.5" x14ac:dyDescent="0.35">
      <c r="A9625" s="52">
        <f t="shared" si="464"/>
        <v>2016</v>
      </c>
      <c r="B9625" s="30">
        <f t="shared" si="465"/>
        <v>168</v>
      </c>
      <c r="C9625" s="4">
        <f t="shared" si="466"/>
        <v>25</v>
      </c>
      <c r="D9625" s="4" t="s">
        <v>821</v>
      </c>
      <c r="E9625" s="28">
        <v>663</v>
      </c>
      <c r="F9625" s="28">
        <v>207</v>
      </c>
      <c r="G9625" s="28">
        <v>7</v>
      </c>
      <c r="H9625" s="28">
        <v>217</v>
      </c>
      <c r="I9625" s="28">
        <v>16</v>
      </c>
      <c r="J9625" s="28">
        <v>2.1299999999999999E-2</v>
      </c>
      <c r="AI9625"/>
      <c r="AJ9625"/>
    </row>
    <row r="9626" spans="1:36" ht="14.5" x14ac:dyDescent="0.35">
      <c r="A9626" s="52">
        <f t="shared" si="464"/>
        <v>2016</v>
      </c>
      <c r="B9626" s="30">
        <f t="shared" si="465"/>
        <v>168</v>
      </c>
      <c r="C9626" s="4">
        <f t="shared" si="466"/>
        <v>25</v>
      </c>
      <c r="D9626" s="4" t="s">
        <v>821</v>
      </c>
      <c r="E9626" s="28">
        <v>663</v>
      </c>
      <c r="F9626" s="28">
        <v>207</v>
      </c>
      <c r="G9626" s="28">
        <v>7</v>
      </c>
      <c r="H9626" s="28">
        <v>217</v>
      </c>
      <c r="I9626" s="28">
        <v>16</v>
      </c>
      <c r="J9626" s="28">
        <v>1.5100000000000001E-2</v>
      </c>
      <c r="AI9626"/>
      <c r="AJ9626"/>
    </row>
    <row r="9627" spans="1:36" ht="14.5" x14ac:dyDescent="0.35">
      <c r="A9627" s="52">
        <f t="shared" si="464"/>
        <v>2016</v>
      </c>
      <c r="B9627" s="30">
        <f t="shared" si="465"/>
        <v>168</v>
      </c>
      <c r="C9627" s="4">
        <f t="shared" si="466"/>
        <v>25</v>
      </c>
      <c r="D9627" s="4" t="s">
        <v>821</v>
      </c>
      <c r="E9627" s="28">
        <v>662</v>
      </c>
      <c r="F9627" s="28">
        <v>207</v>
      </c>
      <c r="G9627" s="28">
        <v>7</v>
      </c>
      <c r="H9627" s="28">
        <v>217</v>
      </c>
      <c r="I9627" s="28">
        <v>17</v>
      </c>
      <c r="J9627" s="28">
        <v>1.66E-2</v>
      </c>
      <c r="AI9627"/>
      <c r="AJ9627"/>
    </row>
    <row r="9628" spans="1:36" ht="14.5" x14ac:dyDescent="0.35">
      <c r="A9628" s="52">
        <f t="shared" si="464"/>
        <v>2016</v>
      </c>
      <c r="B9628" s="30">
        <f t="shared" si="465"/>
        <v>168</v>
      </c>
      <c r="C9628" s="4">
        <f t="shared" si="466"/>
        <v>25</v>
      </c>
      <c r="D9628" s="4" t="s">
        <v>821</v>
      </c>
      <c r="E9628" s="28">
        <v>662</v>
      </c>
      <c r="F9628" s="28">
        <v>207</v>
      </c>
      <c r="G9628" s="28">
        <v>7</v>
      </c>
      <c r="H9628" s="28">
        <v>217</v>
      </c>
      <c r="I9628" s="28">
        <v>17</v>
      </c>
      <c r="J9628" s="28">
        <v>1.9199999999999998E-2</v>
      </c>
      <c r="AI9628"/>
      <c r="AJ9628"/>
    </row>
    <row r="9629" spans="1:36" ht="14.5" x14ac:dyDescent="0.35">
      <c r="A9629" s="52">
        <f t="shared" si="464"/>
        <v>2016</v>
      </c>
      <c r="B9629" s="30">
        <f t="shared" si="465"/>
        <v>168</v>
      </c>
      <c r="C9629" s="4">
        <f t="shared" si="466"/>
        <v>25</v>
      </c>
      <c r="D9629" s="4" t="s">
        <v>821</v>
      </c>
      <c r="E9629" s="28">
        <v>663</v>
      </c>
      <c r="F9629" s="28">
        <v>207</v>
      </c>
      <c r="G9629" s="28">
        <v>7</v>
      </c>
      <c r="H9629" s="28">
        <v>217</v>
      </c>
      <c r="I9629" s="28">
        <v>17</v>
      </c>
      <c r="J9629" s="28">
        <v>1.35E-2</v>
      </c>
      <c r="AI9629"/>
      <c r="AJ9629"/>
    </row>
    <row r="9630" spans="1:36" ht="14.5" x14ac:dyDescent="0.35">
      <c r="A9630" s="52">
        <f t="shared" si="464"/>
        <v>2016</v>
      </c>
      <c r="B9630" s="30">
        <f t="shared" si="465"/>
        <v>168</v>
      </c>
      <c r="C9630" s="4">
        <f t="shared" si="466"/>
        <v>25</v>
      </c>
      <c r="D9630" s="4" t="s">
        <v>821</v>
      </c>
      <c r="E9630" s="28">
        <v>662</v>
      </c>
      <c r="F9630" s="28">
        <v>207</v>
      </c>
      <c r="G9630" s="28">
        <v>7</v>
      </c>
      <c r="H9630" s="28">
        <v>217</v>
      </c>
      <c r="I9630" s="28">
        <v>18</v>
      </c>
      <c r="J9630" s="28">
        <v>2.5000000000000001E-2</v>
      </c>
      <c r="AI9630"/>
      <c r="AJ9630"/>
    </row>
    <row r="9631" spans="1:36" ht="14.5" x14ac:dyDescent="0.35">
      <c r="A9631" s="52">
        <f t="shared" si="464"/>
        <v>2016</v>
      </c>
      <c r="B9631" s="30">
        <f t="shared" si="465"/>
        <v>168</v>
      </c>
      <c r="C9631" s="4">
        <f t="shared" si="466"/>
        <v>25</v>
      </c>
      <c r="D9631" s="4" t="s">
        <v>821</v>
      </c>
      <c r="E9631" s="28">
        <v>658</v>
      </c>
      <c r="F9631" s="28">
        <v>400</v>
      </c>
      <c r="G9631" s="28">
        <v>10.7</v>
      </c>
      <c r="H9631" s="28">
        <v>217</v>
      </c>
      <c r="I9631" s="28">
        <v>10</v>
      </c>
      <c r="J9631" s="28">
        <v>9.7000000000000003E-3</v>
      </c>
      <c r="AI9631"/>
      <c r="AJ9631"/>
    </row>
    <row r="9632" spans="1:36" ht="14.5" x14ac:dyDescent="0.35">
      <c r="A9632" s="52">
        <f t="shared" si="464"/>
        <v>2016</v>
      </c>
      <c r="B9632" s="30">
        <f t="shared" si="465"/>
        <v>168</v>
      </c>
      <c r="C9632" s="4">
        <f t="shared" si="466"/>
        <v>25</v>
      </c>
      <c r="D9632" s="4" t="s">
        <v>821</v>
      </c>
      <c r="E9632" s="28">
        <v>658</v>
      </c>
      <c r="F9632" s="28">
        <v>400</v>
      </c>
      <c r="G9632" s="28">
        <v>10.7</v>
      </c>
      <c r="H9632" s="28">
        <v>217</v>
      </c>
      <c r="I9632" s="28">
        <v>11</v>
      </c>
      <c r="J9632" s="28">
        <v>6.1000000000000004E-3</v>
      </c>
      <c r="AI9632"/>
      <c r="AJ9632"/>
    </row>
    <row r="9633" spans="1:36" ht="14.5" x14ac:dyDescent="0.35">
      <c r="A9633" s="52">
        <f t="shared" si="464"/>
        <v>2016</v>
      </c>
      <c r="B9633" s="30">
        <f t="shared" si="465"/>
        <v>168</v>
      </c>
      <c r="C9633" s="4">
        <f t="shared" si="466"/>
        <v>25</v>
      </c>
      <c r="D9633" s="4" t="s">
        <v>821</v>
      </c>
      <c r="E9633" s="28">
        <v>658</v>
      </c>
      <c r="F9633" s="28">
        <v>400</v>
      </c>
      <c r="G9633" s="28">
        <v>10.7</v>
      </c>
      <c r="H9633" s="28">
        <v>217</v>
      </c>
      <c r="I9633" s="28">
        <v>11</v>
      </c>
      <c r="J9633" s="28">
        <v>8.9999999999999993E-3</v>
      </c>
      <c r="AI9633"/>
      <c r="AJ9633"/>
    </row>
    <row r="9634" spans="1:36" ht="14.5" x14ac:dyDescent="0.35">
      <c r="A9634" s="52">
        <f t="shared" si="464"/>
        <v>2016</v>
      </c>
      <c r="B9634" s="30">
        <f t="shared" si="465"/>
        <v>168</v>
      </c>
      <c r="C9634" s="4">
        <f t="shared" si="466"/>
        <v>25</v>
      </c>
      <c r="D9634" s="4" t="s">
        <v>821</v>
      </c>
      <c r="E9634" s="28">
        <v>658</v>
      </c>
      <c r="F9634" s="28">
        <v>400</v>
      </c>
      <c r="G9634" s="28">
        <v>10.7</v>
      </c>
      <c r="H9634" s="28">
        <v>217</v>
      </c>
      <c r="I9634" s="28">
        <v>12</v>
      </c>
      <c r="J9634" s="28">
        <v>1.29E-2</v>
      </c>
      <c r="AI9634"/>
      <c r="AJ9634"/>
    </row>
    <row r="9635" spans="1:36" ht="14.5" x14ac:dyDescent="0.35">
      <c r="A9635" s="52">
        <f t="shared" si="464"/>
        <v>2016</v>
      </c>
      <c r="B9635" s="30">
        <f t="shared" si="465"/>
        <v>168</v>
      </c>
      <c r="C9635" s="4">
        <f t="shared" si="466"/>
        <v>25</v>
      </c>
      <c r="D9635" s="4" t="s">
        <v>821</v>
      </c>
      <c r="E9635" s="28">
        <v>658</v>
      </c>
      <c r="F9635" s="28">
        <v>400</v>
      </c>
      <c r="G9635" s="28">
        <v>10.7</v>
      </c>
      <c r="H9635" s="28">
        <v>217</v>
      </c>
      <c r="I9635" s="28">
        <v>12</v>
      </c>
      <c r="J9635" s="28">
        <v>9.4000000000000004E-3</v>
      </c>
      <c r="AI9635"/>
      <c r="AJ9635"/>
    </row>
    <row r="9636" spans="1:36" ht="14.5" x14ac:dyDescent="0.35">
      <c r="A9636" s="52">
        <f t="shared" si="464"/>
        <v>2016</v>
      </c>
      <c r="B9636" s="30">
        <f t="shared" si="465"/>
        <v>168</v>
      </c>
      <c r="C9636" s="4">
        <f t="shared" si="466"/>
        <v>25</v>
      </c>
      <c r="D9636" s="4" t="s">
        <v>821</v>
      </c>
      <c r="E9636" s="28">
        <v>658</v>
      </c>
      <c r="F9636" s="28">
        <v>400</v>
      </c>
      <c r="G9636" s="28">
        <v>10.7</v>
      </c>
      <c r="H9636" s="28">
        <v>217</v>
      </c>
      <c r="I9636" s="28">
        <v>12</v>
      </c>
      <c r="J9636" s="28">
        <v>1.3299999999999999E-2</v>
      </c>
      <c r="AI9636"/>
      <c r="AJ9636"/>
    </row>
    <row r="9637" spans="1:36" ht="14.5" x14ac:dyDescent="0.35">
      <c r="A9637" s="52">
        <f t="shared" si="464"/>
        <v>2016</v>
      </c>
      <c r="B9637" s="30">
        <f t="shared" si="465"/>
        <v>168</v>
      </c>
      <c r="C9637" s="4">
        <f t="shared" si="466"/>
        <v>25</v>
      </c>
      <c r="D9637" s="4" t="s">
        <v>821</v>
      </c>
      <c r="E9637" s="28">
        <v>658</v>
      </c>
      <c r="F9637" s="28">
        <v>400</v>
      </c>
      <c r="G9637" s="28">
        <v>10.7</v>
      </c>
      <c r="H9637" s="28">
        <v>217</v>
      </c>
      <c r="I9637" s="28">
        <v>12</v>
      </c>
      <c r="J9637" s="28">
        <v>1.11E-2</v>
      </c>
      <c r="AI9637"/>
      <c r="AJ9637"/>
    </row>
    <row r="9638" spans="1:36" ht="14.5" x14ac:dyDescent="0.35">
      <c r="A9638" s="52">
        <f t="shared" si="464"/>
        <v>2016</v>
      </c>
      <c r="B9638" s="30">
        <f t="shared" si="465"/>
        <v>168</v>
      </c>
      <c r="C9638" s="4">
        <f t="shared" si="466"/>
        <v>25</v>
      </c>
      <c r="D9638" s="4" t="s">
        <v>821</v>
      </c>
      <c r="E9638" s="28">
        <v>658</v>
      </c>
      <c r="F9638" s="28">
        <v>400</v>
      </c>
      <c r="G9638" s="28">
        <v>10.7</v>
      </c>
      <c r="H9638" s="28">
        <v>217</v>
      </c>
      <c r="I9638" s="28">
        <v>12</v>
      </c>
      <c r="J9638" s="28">
        <v>8.6E-3</v>
      </c>
      <c r="AI9638"/>
      <c r="AJ9638"/>
    </row>
    <row r="9639" spans="1:36" ht="14.5" x14ac:dyDescent="0.35">
      <c r="A9639" s="52">
        <f t="shared" si="464"/>
        <v>2016</v>
      </c>
      <c r="B9639" s="30">
        <f t="shared" si="465"/>
        <v>168</v>
      </c>
      <c r="C9639" s="4">
        <f t="shared" si="466"/>
        <v>25</v>
      </c>
      <c r="D9639" s="4" t="s">
        <v>821</v>
      </c>
      <c r="E9639" s="28">
        <v>658</v>
      </c>
      <c r="F9639" s="28">
        <v>400</v>
      </c>
      <c r="G9639" s="28">
        <v>10.7</v>
      </c>
      <c r="H9639" s="28">
        <v>217</v>
      </c>
      <c r="I9639" s="28">
        <v>12</v>
      </c>
      <c r="J9639" s="28">
        <v>7.4999999999999997E-3</v>
      </c>
      <c r="AI9639"/>
      <c r="AJ9639"/>
    </row>
    <row r="9640" spans="1:36" ht="14.5" x14ac:dyDescent="0.35">
      <c r="A9640" s="52">
        <f t="shared" si="464"/>
        <v>2016</v>
      </c>
      <c r="B9640" s="30">
        <f t="shared" si="465"/>
        <v>168</v>
      </c>
      <c r="C9640" s="4">
        <f t="shared" si="466"/>
        <v>25</v>
      </c>
      <c r="D9640" s="4" t="s">
        <v>821</v>
      </c>
      <c r="E9640" s="28">
        <v>659</v>
      </c>
      <c r="F9640" s="28">
        <v>400</v>
      </c>
      <c r="G9640" s="28">
        <v>10.7</v>
      </c>
      <c r="H9640" s="28">
        <v>217</v>
      </c>
      <c r="I9640" s="28">
        <v>12</v>
      </c>
      <c r="J9640" s="28">
        <v>7.6E-3</v>
      </c>
      <c r="AI9640"/>
      <c r="AJ9640"/>
    </row>
    <row r="9641" spans="1:36" ht="14.5" x14ac:dyDescent="0.35">
      <c r="A9641" s="52">
        <f t="shared" si="464"/>
        <v>2016</v>
      </c>
      <c r="B9641" s="30">
        <f t="shared" si="465"/>
        <v>168</v>
      </c>
      <c r="C9641" s="4">
        <f t="shared" si="466"/>
        <v>25</v>
      </c>
      <c r="D9641" s="4" t="s">
        <v>821</v>
      </c>
      <c r="E9641" s="28">
        <v>659</v>
      </c>
      <c r="F9641" s="28">
        <v>400</v>
      </c>
      <c r="G9641" s="28">
        <v>10.7</v>
      </c>
      <c r="H9641" s="28">
        <v>217</v>
      </c>
      <c r="I9641" s="28">
        <v>12</v>
      </c>
      <c r="J9641" s="28">
        <v>7.3000000000000001E-3</v>
      </c>
      <c r="AI9641"/>
      <c r="AJ9641"/>
    </row>
    <row r="9642" spans="1:36" ht="14.5" x14ac:dyDescent="0.35">
      <c r="A9642" s="52">
        <f t="shared" si="464"/>
        <v>2016</v>
      </c>
      <c r="B9642" s="30">
        <f t="shared" si="465"/>
        <v>168</v>
      </c>
      <c r="C9642" s="4">
        <f t="shared" si="466"/>
        <v>25</v>
      </c>
      <c r="D9642" s="4" t="s">
        <v>821</v>
      </c>
      <c r="E9642" s="28">
        <v>659</v>
      </c>
      <c r="F9642" s="28">
        <v>400</v>
      </c>
      <c r="G9642" s="28">
        <v>10.7</v>
      </c>
      <c r="H9642" s="28">
        <v>217</v>
      </c>
      <c r="I9642" s="28">
        <v>12</v>
      </c>
      <c r="J9642" s="28">
        <v>6.0000000000000001E-3</v>
      </c>
      <c r="AI9642"/>
      <c r="AJ9642"/>
    </row>
    <row r="9643" spans="1:36" ht="14.5" x14ac:dyDescent="0.35">
      <c r="A9643" s="52">
        <f t="shared" si="464"/>
        <v>2016</v>
      </c>
      <c r="B9643" s="30">
        <f t="shared" si="465"/>
        <v>168</v>
      </c>
      <c r="C9643" s="4">
        <f t="shared" si="466"/>
        <v>25</v>
      </c>
      <c r="D9643" s="4" t="s">
        <v>821</v>
      </c>
      <c r="E9643" s="28">
        <v>658</v>
      </c>
      <c r="F9643" s="28">
        <v>400</v>
      </c>
      <c r="G9643" s="28">
        <v>10.7</v>
      </c>
      <c r="H9643" s="28">
        <v>217</v>
      </c>
      <c r="I9643" s="28">
        <v>13</v>
      </c>
      <c r="J9643" s="28">
        <v>9.1999999999999998E-3</v>
      </c>
      <c r="AI9643"/>
      <c r="AJ9643"/>
    </row>
    <row r="9644" spans="1:36" ht="14.5" x14ac:dyDescent="0.35">
      <c r="A9644" s="52">
        <f t="shared" si="464"/>
        <v>2016</v>
      </c>
      <c r="B9644" s="30">
        <f t="shared" si="465"/>
        <v>168</v>
      </c>
      <c r="C9644" s="4">
        <f t="shared" si="466"/>
        <v>25</v>
      </c>
      <c r="D9644" s="4" t="s">
        <v>821</v>
      </c>
      <c r="E9644" s="28">
        <v>658</v>
      </c>
      <c r="F9644" s="28">
        <v>400</v>
      </c>
      <c r="G9644" s="28">
        <v>10.7</v>
      </c>
      <c r="H9644" s="28">
        <v>217</v>
      </c>
      <c r="I9644" s="28">
        <v>13</v>
      </c>
      <c r="J9644" s="28">
        <v>1.49E-2</v>
      </c>
      <c r="AI9644"/>
      <c r="AJ9644"/>
    </row>
    <row r="9645" spans="1:36" ht="14.5" x14ac:dyDescent="0.35">
      <c r="A9645" s="52">
        <f t="shared" si="464"/>
        <v>2016</v>
      </c>
      <c r="B9645" s="30">
        <f t="shared" si="465"/>
        <v>168</v>
      </c>
      <c r="C9645" s="4">
        <f t="shared" si="466"/>
        <v>25</v>
      </c>
      <c r="D9645" s="4" t="s">
        <v>821</v>
      </c>
      <c r="E9645" s="28">
        <v>658</v>
      </c>
      <c r="F9645" s="28">
        <v>400</v>
      </c>
      <c r="G9645" s="28">
        <v>10.7</v>
      </c>
      <c r="H9645" s="28">
        <v>217</v>
      </c>
      <c r="I9645" s="28">
        <v>13</v>
      </c>
      <c r="J9645" s="28">
        <v>1.34E-2</v>
      </c>
      <c r="AI9645"/>
      <c r="AJ9645"/>
    </row>
    <row r="9646" spans="1:36" ht="14.5" x14ac:dyDescent="0.35">
      <c r="A9646" s="52">
        <f t="shared" si="464"/>
        <v>2016</v>
      </c>
      <c r="B9646" s="30">
        <f t="shared" si="465"/>
        <v>168</v>
      </c>
      <c r="C9646" s="4">
        <f t="shared" si="466"/>
        <v>25</v>
      </c>
      <c r="D9646" s="4" t="s">
        <v>821</v>
      </c>
      <c r="E9646" s="28">
        <v>659</v>
      </c>
      <c r="F9646" s="28">
        <v>400</v>
      </c>
      <c r="G9646" s="28">
        <v>10.7</v>
      </c>
      <c r="H9646" s="28">
        <v>217</v>
      </c>
      <c r="I9646" s="28">
        <v>13</v>
      </c>
      <c r="J9646" s="28">
        <v>9.9000000000000008E-3</v>
      </c>
      <c r="AI9646"/>
      <c r="AJ9646"/>
    </row>
    <row r="9647" spans="1:36" ht="14.5" x14ac:dyDescent="0.35">
      <c r="A9647" s="52">
        <f t="shared" si="464"/>
        <v>2016</v>
      </c>
      <c r="B9647" s="30">
        <f t="shared" si="465"/>
        <v>168</v>
      </c>
      <c r="C9647" s="4">
        <f t="shared" si="466"/>
        <v>25</v>
      </c>
      <c r="D9647" s="4" t="s">
        <v>821</v>
      </c>
      <c r="E9647" s="28">
        <v>659</v>
      </c>
      <c r="F9647" s="28">
        <v>400</v>
      </c>
      <c r="G9647" s="28">
        <v>10.7</v>
      </c>
      <c r="H9647" s="28">
        <v>217</v>
      </c>
      <c r="I9647" s="28">
        <v>13</v>
      </c>
      <c r="J9647" s="28">
        <v>6.3E-3</v>
      </c>
      <c r="AI9647"/>
      <c r="AJ9647"/>
    </row>
    <row r="9648" spans="1:36" ht="14.5" x14ac:dyDescent="0.35">
      <c r="A9648" s="52">
        <f t="shared" si="464"/>
        <v>2016</v>
      </c>
      <c r="B9648" s="30">
        <f t="shared" si="465"/>
        <v>168</v>
      </c>
      <c r="C9648" s="4">
        <f t="shared" si="466"/>
        <v>25</v>
      </c>
      <c r="D9648" s="4" t="s">
        <v>821</v>
      </c>
      <c r="E9648" s="28">
        <v>659</v>
      </c>
      <c r="F9648" s="28">
        <v>400</v>
      </c>
      <c r="G9648" s="28">
        <v>10.7</v>
      </c>
      <c r="H9648" s="28">
        <v>217</v>
      </c>
      <c r="I9648" s="28">
        <v>13</v>
      </c>
      <c r="J9648" s="28">
        <v>8.6999999999999994E-3</v>
      </c>
      <c r="AI9648"/>
      <c r="AJ9648"/>
    </row>
    <row r="9649" spans="1:36" ht="14.5" x14ac:dyDescent="0.35">
      <c r="A9649" s="52">
        <f t="shared" si="464"/>
        <v>2016</v>
      </c>
      <c r="B9649" s="30">
        <f t="shared" si="465"/>
        <v>168</v>
      </c>
      <c r="C9649" s="4">
        <f t="shared" si="466"/>
        <v>25</v>
      </c>
      <c r="D9649" s="4" t="s">
        <v>821</v>
      </c>
      <c r="E9649" s="28">
        <v>658</v>
      </c>
      <c r="F9649" s="28">
        <v>400</v>
      </c>
      <c r="G9649" s="28">
        <v>10.7</v>
      </c>
      <c r="H9649" s="28">
        <v>217</v>
      </c>
      <c r="I9649" s="28">
        <v>14</v>
      </c>
      <c r="J9649" s="28">
        <v>1.1900000000000001E-2</v>
      </c>
      <c r="AI9649"/>
      <c r="AJ9649"/>
    </row>
    <row r="9650" spans="1:36" ht="14.5" x14ac:dyDescent="0.35">
      <c r="A9650" s="52">
        <f t="shared" si="464"/>
        <v>2016</v>
      </c>
      <c r="B9650" s="30">
        <f t="shared" si="465"/>
        <v>168</v>
      </c>
      <c r="C9650" s="4">
        <f t="shared" si="466"/>
        <v>25</v>
      </c>
      <c r="D9650" s="4" t="s">
        <v>821</v>
      </c>
      <c r="E9650" s="28">
        <v>658</v>
      </c>
      <c r="F9650" s="28">
        <v>400</v>
      </c>
      <c r="G9650" s="28">
        <v>10.7</v>
      </c>
      <c r="H9650" s="28">
        <v>217</v>
      </c>
      <c r="I9650" s="28">
        <v>14</v>
      </c>
      <c r="J9650" s="28">
        <v>1.5100000000000001E-2</v>
      </c>
      <c r="AI9650"/>
      <c r="AJ9650"/>
    </row>
    <row r="9651" spans="1:36" ht="14.5" x14ac:dyDescent="0.35">
      <c r="A9651" s="52">
        <f t="shared" si="464"/>
        <v>2016</v>
      </c>
      <c r="B9651" s="30">
        <f t="shared" si="465"/>
        <v>168</v>
      </c>
      <c r="C9651" s="4">
        <f t="shared" si="466"/>
        <v>25</v>
      </c>
      <c r="D9651" s="4" t="s">
        <v>821</v>
      </c>
      <c r="E9651" s="28">
        <v>659</v>
      </c>
      <c r="F9651" s="28">
        <v>400</v>
      </c>
      <c r="G9651" s="28">
        <v>10.7</v>
      </c>
      <c r="H9651" s="28">
        <v>217</v>
      </c>
      <c r="I9651" s="28">
        <v>14</v>
      </c>
      <c r="J9651" s="28">
        <v>9.5999999999999992E-3</v>
      </c>
      <c r="AI9651"/>
      <c r="AJ9651"/>
    </row>
    <row r="9652" spans="1:36" ht="14.5" x14ac:dyDescent="0.35">
      <c r="A9652" s="52">
        <f t="shared" si="464"/>
        <v>2016</v>
      </c>
      <c r="B9652" s="30">
        <f t="shared" si="465"/>
        <v>168</v>
      </c>
      <c r="C9652" s="4">
        <f t="shared" si="466"/>
        <v>25</v>
      </c>
      <c r="D9652" s="4" t="s">
        <v>821</v>
      </c>
      <c r="E9652" s="28">
        <v>658</v>
      </c>
      <c r="F9652" s="28">
        <v>400</v>
      </c>
      <c r="G9652" s="28">
        <v>10.7</v>
      </c>
      <c r="H9652" s="28">
        <v>217</v>
      </c>
      <c r="I9652" s="28">
        <v>15</v>
      </c>
      <c r="J9652" s="28">
        <v>1.8800000000000001E-2</v>
      </c>
      <c r="AI9652"/>
      <c r="AJ9652"/>
    </row>
    <row r="9653" spans="1:36" ht="14.5" x14ac:dyDescent="0.35">
      <c r="A9653" s="52">
        <f t="shared" si="464"/>
        <v>2016</v>
      </c>
      <c r="B9653" s="30">
        <f t="shared" si="465"/>
        <v>168</v>
      </c>
      <c r="C9653" s="4">
        <f t="shared" si="466"/>
        <v>25</v>
      </c>
      <c r="D9653" s="4" t="s">
        <v>821</v>
      </c>
      <c r="E9653" s="28">
        <v>659</v>
      </c>
      <c r="F9653" s="28">
        <v>400</v>
      </c>
      <c r="G9653" s="28">
        <v>10.7</v>
      </c>
      <c r="H9653" s="28">
        <v>217</v>
      </c>
      <c r="I9653" s="28">
        <v>15</v>
      </c>
      <c r="J9653" s="28">
        <v>1.12E-2</v>
      </c>
      <c r="AI9653"/>
      <c r="AJ9653"/>
    </row>
    <row r="9654" spans="1:36" ht="14.5" x14ac:dyDescent="0.35">
      <c r="A9654" s="52">
        <f t="shared" si="464"/>
        <v>2016</v>
      </c>
      <c r="B9654" s="30">
        <f t="shared" si="465"/>
        <v>168</v>
      </c>
      <c r="C9654" s="4">
        <f t="shared" si="466"/>
        <v>25</v>
      </c>
      <c r="D9654" s="4" t="s">
        <v>821</v>
      </c>
      <c r="E9654" s="28">
        <v>659</v>
      </c>
      <c r="F9654" s="28">
        <v>400</v>
      </c>
      <c r="G9654" s="28">
        <v>10.7</v>
      </c>
      <c r="H9654" s="28">
        <v>217</v>
      </c>
      <c r="I9654" s="28">
        <v>15</v>
      </c>
      <c r="J9654" s="28">
        <v>1.35E-2</v>
      </c>
      <c r="AI9654"/>
      <c r="AJ9654"/>
    </row>
    <row r="9655" spans="1:36" ht="14.5" x14ac:dyDescent="0.35">
      <c r="A9655" s="52">
        <f t="shared" si="464"/>
        <v>2016</v>
      </c>
      <c r="B9655" s="30">
        <f t="shared" si="465"/>
        <v>168</v>
      </c>
      <c r="C9655" s="4">
        <f t="shared" si="466"/>
        <v>25</v>
      </c>
      <c r="D9655" s="4" t="s">
        <v>821</v>
      </c>
      <c r="E9655" s="28">
        <v>659</v>
      </c>
      <c r="F9655" s="28">
        <v>400</v>
      </c>
      <c r="G9655" s="28">
        <v>10.7</v>
      </c>
      <c r="H9655" s="28">
        <v>217</v>
      </c>
      <c r="I9655" s="28">
        <v>15</v>
      </c>
      <c r="J9655" s="28">
        <v>1.15E-2</v>
      </c>
      <c r="AI9655"/>
      <c r="AJ9655"/>
    </row>
    <row r="9656" spans="1:36" ht="14.5" x14ac:dyDescent="0.35">
      <c r="A9656" s="52">
        <f t="shared" si="464"/>
        <v>2016</v>
      </c>
      <c r="B9656" s="30">
        <f t="shared" si="465"/>
        <v>168</v>
      </c>
      <c r="C9656" s="4">
        <f t="shared" si="466"/>
        <v>25</v>
      </c>
      <c r="D9656" s="4" t="s">
        <v>821</v>
      </c>
      <c r="E9656" s="28">
        <v>659</v>
      </c>
      <c r="F9656" s="28">
        <v>400</v>
      </c>
      <c r="G9656" s="28">
        <v>10.7</v>
      </c>
      <c r="H9656" s="28">
        <v>217</v>
      </c>
      <c r="I9656" s="28">
        <v>15</v>
      </c>
      <c r="J9656" s="28">
        <v>1.12E-2</v>
      </c>
      <c r="AI9656"/>
      <c r="AJ9656"/>
    </row>
    <row r="9657" spans="1:36" ht="14.5" x14ac:dyDescent="0.35">
      <c r="A9657" s="52">
        <f t="shared" si="464"/>
        <v>2016</v>
      </c>
      <c r="B9657" s="30">
        <f t="shared" si="465"/>
        <v>168</v>
      </c>
      <c r="C9657" s="4">
        <f t="shared" si="466"/>
        <v>25</v>
      </c>
      <c r="D9657" s="4" t="s">
        <v>821</v>
      </c>
      <c r="E9657" s="28">
        <v>658</v>
      </c>
      <c r="F9657" s="28">
        <v>400</v>
      </c>
      <c r="G9657" s="28">
        <v>10.7</v>
      </c>
      <c r="H9657" s="28">
        <v>900</v>
      </c>
      <c r="I9657" s="28">
        <v>16</v>
      </c>
      <c r="J9657" s="28">
        <v>3.5099999999999999E-2</v>
      </c>
      <c r="AI9657"/>
      <c r="AJ9657"/>
    </row>
    <row r="9658" spans="1:36" ht="14.5" x14ac:dyDescent="0.35">
      <c r="A9658" s="52">
        <f t="shared" si="464"/>
        <v>2016</v>
      </c>
      <c r="B9658" s="30">
        <f t="shared" si="465"/>
        <v>168</v>
      </c>
      <c r="C9658" s="4">
        <f t="shared" si="466"/>
        <v>25</v>
      </c>
      <c r="D9658" s="4" t="s">
        <v>821</v>
      </c>
      <c r="E9658" s="28">
        <v>659</v>
      </c>
      <c r="F9658" s="28">
        <v>400</v>
      </c>
      <c r="G9658" s="28">
        <v>10.7</v>
      </c>
      <c r="H9658" s="28">
        <v>217</v>
      </c>
      <c r="I9658" s="28">
        <v>16</v>
      </c>
      <c r="J9658" s="28">
        <v>2.1899999999999999E-2</v>
      </c>
      <c r="AI9658"/>
      <c r="AJ9658"/>
    </row>
    <row r="9659" spans="1:36" ht="14.5" x14ac:dyDescent="0.35">
      <c r="A9659" s="52">
        <f t="shared" si="464"/>
        <v>2016</v>
      </c>
      <c r="B9659" s="30">
        <f t="shared" si="465"/>
        <v>168</v>
      </c>
      <c r="C9659" s="4">
        <f t="shared" si="466"/>
        <v>25</v>
      </c>
      <c r="D9659" s="4" t="s">
        <v>821</v>
      </c>
      <c r="E9659" s="28">
        <v>659</v>
      </c>
      <c r="F9659" s="28">
        <v>400</v>
      </c>
      <c r="G9659" s="28">
        <v>10.7</v>
      </c>
      <c r="H9659" s="28">
        <v>217</v>
      </c>
      <c r="I9659" s="28">
        <v>17</v>
      </c>
      <c r="J9659" s="28">
        <v>1.6500000000000001E-2</v>
      </c>
      <c r="AI9659"/>
      <c r="AJ9659"/>
    </row>
    <row r="9660" spans="1:36" ht="14.5" x14ac:dyDescent="0.35">
      <c r="A9660" s="52">
        <f t="shared" si="464"/>
        <v>2016</v>
      </c>
      <c r="B9660" s="30">
        <f t="shared" si="465"/>
        <v>168</v>
      </c>
      <c r="C9660" s="4">
        <f t="shared" si="466"/>
        <v>25</v>
      </c>
      <c r="D9660" s="4" t="s">
        <v>821</v>
      </c>
      <c r="E9660" s="28">
        <v>658</v>
      </c>
      <c r="F9660" s="28">
        <v>400</v>
      </c>
      <c r="G9660" s="28">
        <v>10.7</v>
      </c>
      <c r="H9660" s="28">
        <v>217</v>
      </c>
      <c r="I9660" s="28">
        <v>18</v>
      </c>
      <c r="J9660" s="28">
        <v>2.64E-2</v>
      </c>
      <c r="AI9660"/>
      <c r="AJ9660"/>
    </row>
    <row r="9661" spans="1:36" ht="14.5" x14ac:dyDescent="0.35">
      <c r="A9661" s="52">
        <f t="shared" si="464"/>
        <v>2016</v>
      </c>
      <c r="B9661" s="30">
        <f t="shared" si="465"/>
        <v>168</v>
      </c>
      <c r="C9661" s="4">
        <f t="shared" si="466"/>
        <v>25</v>
      </c>
      <c r="D9661" s="4" t="s">
        <v>821</v>
      </c>
      <c r="E9661" s="28">
        <v>659</v>
      </c>
      <c r="F9661" s="28">
        <v>400</v>
      </c>
      <c r="G9661" s="28">
        <v>10.7</v>
      </c>
      <c r="H9661" s="28">
        <v>217</v>
      </c>
      <c r="I9661" s="28">
        <v>19</v>
      </c>
      <c r="J9661" s="28">
        <v>2.1000000000000001E-2</v>
      </c>
      <c r="AI9661"/>
      <c r="AJ9661"/>
    </row>
    <row r="9662" spans="1:36" ht="14.5" x14ac:dyDescent="0.35">
      <c r="A9662" s="52">
        <f t="shared" si="464"/>
        <v>2016</v>
      </c>
      <c r="B9662" s="30">
        <f t="shared" si="465"/>
        <v>168</v>
      </c>
      <c r="C9662" s="4">
        <f t="shared" si="466"/>
        <v>25</v>
      </c>
      <c r="D9662" s="4" t="s">
        <v>821</v>
      </c>
      <c r="E9662" s="28">
        <v>659</v>
      </c>
      <c r="F9662" s="28">
        <v>400</v>
      </c>
      <c r="G9662" s="28">
        <v>10.7</v>
      </c>
      <c r="H9662" s="28">
        <v>301</v>
      </c>
      <c r="I9662" s="28">
        <v>56</v>
      </c>
      <c r="J9662" s="28">
        <v>0.63460000000000005</v>
      </c>
      <c r="AI9662"/>
      <c r="AJ9662"/>
    </row>
    <row r="9663" spans="1:36" ht="14.5" x14ac:dyDescent="0.35">
      <c r="A9663" s="52">
        <f t="shared" si="464"/>
        <v>2016</v>
      </c>
      <c r="B9663" s="30">
        <f t="shared" si="465"/>
        <v>168</v>
      </c>
      <c r="C9663" s="4">
        <f t="shared" si="466"/>
        <v>25</v>
      </c>
      <c r="D9663" s="4" t="s">
        <v>821</v>
      </c>
      <c r="E9663" s="28">
        <v>657</v>
      </c>
      <c r="F9663" s="28">
        <v>403</v>
      </c>
      <c r="G9663" s="28">
        <v>7.9</v>
      </c>
      <c r="H9663" s="28">
        <v>217</v>
      </c>
      <c r="I9663" s="28">
        <v>11</v>
      </c>
      <c r="J9663" s="28">
        <v>6.4999999999999997E-3</v>
      </c>
      <c r="AI9663"/>
      <c r="AJ9663"/>
    </row>
    <row r="9664" spans="1:36" ht="14.5" x14ac:dyDescent="0.35">
      <c r="A9664" s="52">
        <f t="shared" si="464"/>
        <v>2016</v>
      </c>
      <c r="B9664" s="30">
        <f t="shared" si="465"/>
        <v>168</v>
      </c>
      <c r="C9664" s="4">
        <f t="shared" si="466"/>
        <v>25</v>
      </c>
      <c r="D9664" s="4" t="s">
        <v>821</v>
      </c>
      <c r="E9664" s="28">
        <v>657</v>
      </c>
      <c r="F9664" s="28">
        <v>403</v>
      </c>
      <c r="G9664" s="28">
        <v>7.9</v>
      </c>
      <c r="H9664" s="28">
        <v>217</v>
      </c>
      <c r="I9664" s="28">
        <v>11</v>
      </c>
      <c r="J9664" s="28">
        <v>5.7000000000000002E-3</v>
      </c>
      <c r="AI9664"/>
      <c r="AJ9664"/>
    </row>
    <row r="9665" spans="1:36" ht="14.5" x14ac:dyDescent="0.35">
      <c r="A9665" s="52">
        <f t="shared" si="464"/>
        <v>2016</v>
      </c>
      <c r="B9665" s="30">
        <f t="shared" si="465"/>
        <v>168</v>
      </c>
      <c r="C9665" s="4">
        <f t="shared" si="466"/>
        <v>25</v>
      </c>
      <c r="D9665" s="4" t="s">
        <v>821</v>
      </c>
      <c r="E9665" s="28">
        <v>656</v>
      </c>
      <c r="F9665" s="28">
        <v>403</v>
      </c>
      <c r="G9665" s="28">
        <v>7.9</v>
      </c>
      <c r="H9665" s="28">
        <v>217</v>
      </c>
      <c r="I9665" s="28">
        <v>12</v>
      </c>
      <c r="J9665" s="28">
        <v>6.1999999999999998E-3</v>
      </c>
      <c r="AI9665"/>
      <c r="AJ9665"/>
    </row>
    <row r="9666" spans="1:36" ht="14.5" x14ac:dyDescent="0.35">
      <c r="A9666" s="52">
        <f t="shared" ref="A9666:A9729" si="467">YEAR(D9666)</f>
        <v>2016</v>
      </c>
      <c r="B9666" s="30">
        <f t="shared" ref="B9666:B9729" si="468">D9666-DATE(YEAR(D9666),1,0)</f>
        <v>168</v>
      </c>
      <c r="C9666" s="4">
        <f t="shared" ref="C9666:C9729" si="469">WEEKNUM(D9666,1)</f>
        <v>25</v>
      </c>
      <c r="D9666" s="4" t="s">
        <v>821</v>
      </c>
      <c r="E9666" s="28">
        <v>656</v>
      </c>
      <c r="F9666" s="28">
        <v>403</v>
      </c>
      <c r="G9666" s="28">
        <v>7.9</v>
      </c>
      <c r="H9666" s="28">
        <v>217</v>
      </c>
      <c r="I9666" s="28">
        <v>12</v>
      </c>
      <c r="J9666" s="28">
        <v>5.7000000000000002E-3</v>
      </c>
      <c r="AI9666"/>
      <c r="AJ9666"/>
    </row>
    <row r="9667" spans="1:36" ht="14.5" x14ac:dyDescent="0.35">
      <c r="A9667" s="52">
        <f t="shared" si="467"/>
        <v>2016</v>
      </c>
      <c r="B9667" s="30">
        <f t="shared" si="468"/>
        <v>168</v>
      </c>
      <c r="C9667" s="4">
        <f t="shared" si="469"/>
        <v>25</v>
      </c>
      <c r="D9667" s="4" t="s">
        <v>821</v>
      </c>
      <c r="E9667" s="28">
        <v>656</v>
      </c>
      <c r="F9667" s="28">
        <v>403</v>
      </c>
      <c r="G9667" s="28">
        <v>7.9</v>
      </c>
      <c r="H9667" s="28">
        <v>217</v>
      </c>
      <c r="I9667" s="28">
        <v>12</v>
      </c>
      <c r="J9667" s="28">
        <v>6.6E-3</v>
      </c>
      <c r="AI9667"/>
      <c r="AJ9667"/>
    </row>
    <row r="9668" spans="1:36" ht="14.5" x14ac:dyDescent="0.35">
      <c r="A9668" s="52">
        <f t="shared" si="467"/>
        <v>2016</v>
      </c>
      <c r="B9668" s="30">
        <f t="shared" si="468"/>
        <v>168</v>
      </c>
      <c r="C9668" s="4">
        <f t="shared" si="469"/>
        <v>25</v>
      </c>
      <c r="D9668" s="4" t="s">
        <v>821</v>
      </c>
      <c r="E9668" s="28">
        <v>657</v>
      </c>
      <c r="F9668" s="28">
        <v>403</v>
      </c>
      <c r="G9668" s="28">
        <v>7.9</v>
      </c>
      <c r="H9668" s="28">
        <v>217</v>
      </c>
      <c r="I9668" s="28">
        <v>12</v>
      </c>
      <c r="J9668" s="28">
        <v>8.2000000000000007E-3</v>
      </c>
      <c r="AI9668"/>
      <c r="AJ9668"/>
    </row>
    <row r="9669" spans="1:36" ht="14.5" x14ac:dyDescent="0.35">
      <c r="A9669" s="52">
        <f t="shared" si="467"/>
        <v>2016</v>
      </c>
      <c r="B9669" s="30">
        <f t="shared" si="468"/>
        <v>168</v>
      </c>
      <c r="C9669" s="4">
        <f t="shared" si="469"/>
        <v>25</v>
      </c>
      <c r="D9669" s="4" t="s">
        <v>821</v>
      </c>
      <c r="E9669" s="28">
        <v>657</v>
      </c>
      <c r="F9669" s="28">
        <v>403</v>
      </c>
      <c r="G9669" s="28">
        <v>7.9</v>
      </c>
      <c r="H9669" s="28">
        <v>217</v>
      </c>
      <c r="I9669" s="28">
        <v>12</v>
      </c>
      <c r="J9669" s="28">
        <v>6.7000000000000002E-3</v>
      </c>
      <c r="AI9669"/>
      <c r="AJ9669"/>
    </row>
    <row r="9670" spans="1:36" ht="14.5" x14ac:dyDescent="0.35">
      <c r="A9670" s="52">
        <f t="shared" si="467"/>
        <v>2016</v>
      </c>
      <c r="B9670" s="30">
        <f t="shared" si="468"/>
        <v>168</v>
      </c>
      <c r="C9670" s="4">
        <f t="shared" si="469"/>
        <v>25</v>
      </c>
      <c r="D9670" s="4" t="s">
        <v>821</v>
      </c>
      <c r="E9670" s="28">
        <v>657</v>
      </c>
      <c r="F9670" s="28">
        <v>403</v>
      </c>
      <c r="G9670" s="28">
        <v>7.9</v>
      </c>
      <c r="H9670" s="28">
        <v>217</v>
      </c>
      <c r="I9670" s="28">
        <v>12</v>
      </c>
      <c r="J9670" s="28">
        <v>6.7000000000000002E-3</v>
      </c>
      <c r="AI9670"/>
      <c r="AJ9670"/>
    </row>
    <row r="9671" spans="1:36" ht="14.5" x14ac:dyDescent="0.35">
      <c r="A9671" s="52">
        <f t="shared" si="467"/>
        <v>2016</v>
      </c>
      <c r="B9671" s="30">
        <f t="shared" si="468"/>
        <v>168</v>
      </c>
      <c r="C9671" s="4">
        <f t="shared" si="469"/>
        <v>25</v>
      </c>
      <c r="D9671" s="4" t="s">
        <v>821</v>
      </c>
      <c r="E9671" s="28">
        <v>656</v>
      </c>
      <c r="F9671" s="28">
        <v>403</v>
      </c>
      <c r="G9671" s="28">
        <v>7.9</v>
      </c>
      <c r="H9671" s="28">
        <v>217</v>
      </c>
      <c r="I9671" s="28">
        <v>13</v>
      </c>
      <c r="J9671" s="28">
        <v>9.2999999999999992E-3</v>
      </c>
      <c r="AI9671"/>
      <c r="AJ9671"/>
    </row>
    <row r="9672" spans="1:36" ht="14.5" x14ac:dyDescent="0.35">
      <c r="A9672" s="52">
        <f t="shared" si="467"/>
        <v>2016</v>
      </c>
      <c r="B9672" s="30">
        <f t="shared" si="468"/>
        <v>168</v>
      </c>
      <c r="C9672" s="4">
        <f t="shared" si="469"/>
        <v>25</v>
      </c>
      <c r="D9672" s="4" t="s">
        <v>821</v>
      </c>
      <c r="E9672" s="28">
        <v>656</v>
      </c>
      <c r="F9672" s="28">
        <v>403</v>
      </c>
      <c r="G9672" s="28">
        <v>7.9</v>
      </c>
      <c r="H9672" s="28">
        <v>217</v>
      </c>
      <c r="I9672" s="28">
        <v>13</v>
      </c>
      <c r="J9672" s="28">
        <v>9.9000000000000008E-3</v>
      </c>
      <c r="AI9672"/>
      <c r="AJ9672"/>
    </row>
    <row r="9673" spans="1:36" ht="14.5" x14ac:dyDescent="0.35">
      <c r="A9673" s="52">
        <f t="shared" si="467"/>
        <v>2016</v>
      </c>
      <c r="B9673" s="30">
        <f t="shared" si="468"/>
        <v>168</v>
      </c>
      <c r="C9673" s="4">
        <f t="shared" si="469"/>
        <v>25</v>
      </c>
      <c r="D9673" s="4" t="s">
        <v>821</v>
      </c>
      <c r="E9673" s="28">
        <v>656</v>
      </c>
      <c r="F9673" s="28">
        <v>403</v>
      </c>
      <c r="G9673" s="28">
        <v>7.9</v>
      </c>
      <c r="H9673" s="28">
        <v>217</v>
      </c>
      <c r="I9673" s="28">
        <v>13</v>
      </c>
      <c r="J9673" s="28">
        <v>1.47E-2</v>
      </c>
      <c r="AI9673"/>
      <c r="AJ9673"/>
    </row>
    <row r="9674" spans="1:36" ht="14.5" x14ac:dyDescent="0.35">
      <c r="A9674" s="52">
        <f t="shared" si="467"/>
        <v>2016</v>
      </c>
      <c r="B9674" s="30">
        <f t="shared" si="468"/>
        <v>168</v>
      </c>
      <c r="C9674" s="4">
        <f t="shared" si="469"/>
        <v>25</v>
      </c>
      <c r="D9674" s="4" t="s">
        <v>821</v>
      </c>
      <c r="E9674" s="28">
        <v>656</v>
      </c>
      <c r="F9674" s="28">
        <v>403</v>
      </c>
      <c r="G9674" s="28">
        <v>7.9</v>
      </c>
      <c r="H9674" s="28">
        <v>217</v>
      </c>
      <c r="I9674" s="28">
        <v>13</v>
      </c>
      <c r="J9674" s="28">
        <v>8.0000000000000002E-3</v>
      </c>
      <c r="AI9674"/>
      <c r="AJ9674"/>
    </row>
    <row r="9675" spans="1:36" ht="14.5" x14ac:dyDescent="0.35">
      <c r="A9675" s="52">
        <f t="shared" si="467"/>
        <v>2016</v>
      </c>
      <c r="B9675" s="30">
        <f t="shared" si="468"/>
        <v>168</v>
      </c>
      <c r="C9675" s="4">
        <f t="shared" si="469"/>
        <v>25</v>
      </c>
      <c r="D9675" s="4" t="s">
        <v>821</v>
      </c>
      <c r="E9675" s="28">
        <v>656</v>
      </c>
      <c r="F9675" s="28">
        <v>403</v>
      </c>
      <c r="G9675" s="28">
        <v>7.9</v>
      </c>
      <c r="H9675" s="28">
        <v>217</v>
      </c>
      <c r="I9675" s="28">
        <v>13</v>
      </c>
      <c r="J9675" s="28">
        <v>1.03E-2</v>
      </c>
      <c r="AI9675"/>
      <c r="AJ9675"/>
    </row>
    <row r="9676" spans="1:36" ht="14.5" x14ac:dyDescent="0.35">
      <c r="A9676" s="52">
        <f t="shared" si="467"/>
        <v>2016</v>
      </c>
      <c r="B9676" s="30">
        <f t="shared" si="468"/>
        <v>168</v>
      </c>
      <c r="C9676" s="4">
        <f t="shared" si="469"/>
        <v>25</v>
      </c>
      <c r="D9676" s="4" t="s">
        <v>821</v>
      </c>
      <c r="E9676" s="28">
        <v>656</v>
      </c>
      <c r="F9676" s="28">
        <v>403</v>
      </c>
      <c r="G9676" s="28">
        <v>7.9</v>
      </c>
      <c r="H9676" s="28">
        <v>217</v>
      </c>
      <c r="I9676" s="28">
        <v>13</v>
      </c>
      <c r="J9676" s="28">
        <v>7.4000000000000003E-3</v>
      </c>
      <c r="AI9676"/>
      <c r="AJ9676"/>
    </row>
    <row r="9677" spans="1:36" ht="14.5" x14ac:dyDescent="0.35">
      <c r="A9677" s="52">
        <f t="shared" si="467"/>
        <v>2016</v>
      </c>
      <c r="B9677" s="30">
        <f t="shared" si="468"/>
        <v>168</v>
      </c>
      <c r="C9677" s="4">
        <f t="shared" si="469"/>
        <v>25</v>
      </c>
      <c r="D9677" s="4" t="s">
        <v>821</v>
      </c>
      <c r="E9677" s="28">
        <v>657</v>
      </c>
      <c r="F9677" s="28">
        <v>403</v>
      </c>
      <c r="G9677" s="28">
        <v>7.9</v>
      </c>
      <c r="H9677" s="28">
        <v>217</v>
      </c>
      <c r="I9677" s="28">
        <v>13</v>
      </c>
      <c r="J9677" s="28">
        <v>9.1000000000000004E-3</v>
      </c>
      <c r="AI9677"/>
      <c r="AJ9677"/>
    </row>
    <row r="9678" spans="1:36" ht="14.5" x14ac:dyDescent="0.35">
      <c r="A9678" s="52">
        <f t="shared" si="467"/>
        <v>2016</v>
      </c>
      <c r="B9678" s="30">
        <f t="shared" si="468"/>
        <v>168</v>
      </c>
      <c r="C9678" s="4">
        <f t="shared" si="469"/>
        <v>25</v>
      </c>
      <c r="D9678" s="4" t="s">
        <v>821</v>
      </c>
      <c r="E9678" s="28">
        <v>657</v>
      </c>
      <c r="F9678" s="28">
        <v>403</v>
      </c>
      <c r="G9678" s="28">
        <v>7.9</v>
      </c>
      <c r="H9678" s="28">
        <v>217</v>
      </c>
      <c r="I9678" s="28">
        <v>13</v>
      </c>
      <c r="J9678" s="28">
        <v>8.0000000000000002E-3</v>
      </c>
      <c r="AI9678"/>
      <c r="AJ9678"/>
    </row>
    <row r="9679" spans="1:36" ht="14.5" x14ac:dyDescent="0.35">
      <c r="A9679" s="52">
        <f t="shared" si="467"/>
        <v>2016</v>
      </c>
      <c r="B9679" s="30">
        <f t="shared" si="468"/>
        <v>168</v>
      </c>
      <c r="C9679" s="4">
        <f t="shared" si="469"/>
        <v>25</v>
      </c>
      <c r="D9679" s="4" t="s">
        <v>821</v>
      </c>
      <c r="E9679" s="28">
        <v>657</v>
      </c>
      <c r="F9679" s="28">
        <v>403</v>
      </c>
      <c r="G9679" s="28">
        <v>7.9</v>
      </c>
      <c r="H9679" s="28">
        <v>217</v>
      </c>
      <c r="I9679" s="28">
        <v>13</v>
      </c>
      <c r="J9679" s="28">
        <v>8.8999999999999999E-3</v>
      </c>
      <c r="AI9679"/>
      <c r="AJ9679"/>
    </row>
    <row r="9680" spans="1:36" ht="14.5" x14ac:dyDescent="0.35">
      <c r="A9680" s="52">
        <f t="shared" si="467"/>
        <v>2016</v>
      </c>
      <c r="B9680" s="30">
        <f t="shared" si="468"/>
        <v>168</v>
      </c>
      <c r="C9680" s="4">
        <f t="shared" si="469"/>
        <v>25</v>
      </c>
      <c r="D9680" s="4" t="s">
        <v>821</v>
      </c>
      <c r="E9680" s="28">
        <v>657</v>
      </c>
      <c r="F9680" s="28">
        <v>403</v>
      </c>
      <c r="G9680" s="28">
        <v>7.9</v>
      </c>
      <c r="H9680" s="28">
        <v>217</v>
      </c>
      <c r="I9680" s="28">
        <v>13</v>
      </c>
      <c r="J9680" s="28">
        <v>1.0999999999999999E-2</v>
      </c>
      <c r="AI9680"/>
      <c r="AJ9680"/>
    </row>
    <row r="9681" spans="1:36" ht="14.5" x14ac:dyDescent="0.35">
      <c r="A9681" s="52">
        <f t="shared" si="467"/>
        <v>2016</v>
      </c>
      <c r="B9681" s="30">
        <f t="shared" si="468"/>
        <v>168</v>
      </c>
      <c r="C9681" s="4">
        <f t="shared" si="469"/>
        <v>25</v>
      </c>
      <c r="D9681" s="4" t="s">
        <v>821</v>
      </c>
      <c r="E9681" s="28">
        <v>657</v>
      </c>
      <c r="F9681" s="28">
        <v>403</v>
      </c>
      <c r="G9681" s="28">
        <v>7.9</v>
      </c>
      <c r="H9681" s="28">
        <v>217</v>
      </c>
      <c r="I9681" s="28">
        <v>13</v>
      </c>
      <c r="J9681" s="28">
        <v>9.2999999999999992E-3</v>
      </c>
      <c r="AI9681"/>
      <c r="AJ9681"/>
    </row>
    <row r="9682" spans="1:36" ht="14.5" x14ac:dyDescent="0.35">
      <c r="A9682" s="52">
        <f t="shared" si="467"/>
        <v>2016</v>
      </c>
      <c r="B9682" s="30">
        <f t="shared" si="468"/>
        <v>168</v>
      </c>
      <c r="C9682" s="4">
        <f t="shared" si="469"/>
        <v>25</v>
      </c>
      <c r="D9682" s="4" t="s">
        <v>821</v>
      </c>
      <c r="E9682" s="28">
        <v>657</v>
      </c>
      <c r="F9682" s="28">
        <v>403</v>
      </c>
      <c r="G9682" s="28">
        <v>7.9</v>
      </c>
      <c r="H9682" s="28">
        <v>217</v>
      </c>
      <c r="I9682" s="28">
        <v>13</v>
      </c>
      <c r="J9682" s="28">
        <v>1.0999999999999999E-2</v>
      </c>
      <c r="AI9682"/>
      <c r="AJ9682"/>
    </row>
    <row r="9683" spans="1:36" ht="14.5" x14ac:dyDescent="0.35">
      <c r="A9683" s="52">
        <f t="shared" si="467"/>
        <v>2016</v>
      </c>
      <c r="B9683" s="30">
        <f t="shared" si="468"/>
        <v>168</v>
      </c>
      <c r="C9683" s="4">
        <f t="shared" si="469"/>
        <v>25</v>
      </c>
      <c r="D9683" s="4" t="s">
        <v>821</v>
      </c>
      <c r="E9683" s="28">
        <v>657</v>
      </c>
      <c r="F9683" s="28">
        <v>403</v>
      </c>
      <c r="G9683" s="28">
        <v>7.9</v>
      </c>
      <c r="H9683" s="28">
        <v>217</v>
      </c>
      <c r="I9683" s="28">
        <v>13</v>
      </c>
      <c r="J9683" s="28">
        <v>8.5000000000000006E-3</v>
      </c>
      <c r="AI9683"/>
      <c r="AJ9683"/>
    </row>
    <row r="9684" spans="1:36" ht="14.5" x14ac:dyDescent="0.35">
      <c r="A9684" s="52">
        <f t="shared" si="467"/>
        <v>2016</v>
      </c>
      <c r="B9684" s="30">
        <f t="shared" si="468"/>
        <v>168</v>
      </c>
      <c r="C9684" s="4">
        <f t="shared" si="469"/>
        <v>25</v>
      </c>
      <c r="D9684" s="4" t="s">
        <v>821</v>
      </c>
      <c r="E9684" s="28">
        <v>656</v>
      </c>
      <c r="F9684" s="28">
        <v>403</v>
      </c>
      <c r="G9684" s="28">
        <v>7.9</v>
      </c>
      <c r="H9684" s="28">
        <v>217</v>
      </c>
      <c r="I9684" s="28">
        <v>14</v>
      </c>
      <c r="J9684" s="28">
        <v>1.21E-2</v>
      </c>
      <c r="AI9684"/>
      <c r="AJ9684"/>
    </row>
    <row r="9685" spans="1:36" ht="14.5" x14ac:dyDescent="0.35">
      <c r="A9685" s="52">
        <f t="shared" si="467"/>
        <v>2016</v>
      </c>
      <c r="B9685" s="30">
        <f t="shared" si="468"/>
        <v>168</v>
      </c>
      <c r="C9685" s="4">
        <f t="shared" si="469"/>
        <v>25</v>
      </c>
      <c r="D9685" s="4" t="s">
        <v>821</v>
      </c>
      <c r="E9685" s="28">
        <v>656</v>
      </c>
      <c r="F9685" s="28">
        <v>403</v>
      </c>
      <c r="G9685" s="28">
        <v>7.9</v>
      </c>
      <c r="H9685" s="28">
        <v>217</v>
      </c>
      <c r="I9685" s="28">
        <v>14</v>
      </c>
      <c r="J9685" s="28">
        <v>9.1999999999999998E-3</v>
      </c>
      <c r="AI9685"/>
      <c r="AJ9685"/>
    </row>
    <row r="9686" spans="1:36" ht="14.5" x14ac:dyDescent="0.35">
      <c r="A9686" s="52">
        <f t="shared" si="467"/>
        <v>2016</v>
      </c>
      <c r="B9686" s="30">
        <f t="shared" si="468"/>
        <v>168</v>
      </c>
      <c r="C9686" s="4">
        <f t="shared" si="469"/>
        <v>25</v>
      </c>
      <c r="D9686" s="4" t="s">
        <v>821</v>
      </c>
      <c r="E9686" s="28">
        <v>656</v>
      </c>
      <c r="F9686" s="28">
        <v>403</v>
      </c>
      <c r="G9686" s="28">
        <v>7.9</v>
      </c>
      <c r="H9686" s="28">
        <v>217</v>
      </c>
      <c r="I9686" s="28">
        <v>14</v>
      </c>
      <c r="J9686" s="28">
        <v>9.4000000000000004E-3</v>
      </c>
      <c r="AI9686"/>
      <c r="AJ9686"/>
    </row>
    <row r="9687" spans="1:36" ht="14.5" x14ac:dyDescent="0.35">
      <c r="A9687" s="52">
        <f t="shared" si="467"/>
        <v>2016</v>
      </c>
      <c r="B9687" s="30">
        <f t="shared" si="468"/>
        <v>168</v>
      </c>
      <c r="C9687" s="4">
        <f t="shared" si="469"/>
        <v>25</v>
      </c>
      <c r="D9687" s="4" t="s">
        <v>821</v>
      </c>
      <c r="E9687" s="28">
        <v>656</v>
      </c>
      <c r="F9687" s="28">
        <v>403</v>
      </c>
      <c r="G9687" s="28">
        <v>7.9</v>
      </c>
      <c r="H9687" s="28">
        <v>217</v>
      </c>
      <c r="I9687" s="28">
        <v>14</v>
      </c>
      <c r="J9687" s="28">
        <v>1.15E-2</v>
      </c>
      <c r="AI9687"/>
      <c r="AJ9687"/>
    </row>
    <row r="9688" spans="1:36" ht="14.5" x14ac:dyDescent="0.35">
      <c r="A9688" s="52">
        <f t="shared" si="467"/>
        <v>2016</v>
      </c>
      <c r="B9688" s="30">
        <f t="shared" si="468"/>
        <v>168</v>
      </c>
      <c r="C9688" s="4">
        <f t="shared" si="469"/>
        <v>25</v>
      </c>
      <c r="D9688" s="4" t="s">
        <v>821</v>
      </c>
      <c r="E9688" s="28">
        <v>656</v>
      </c>
      <c r="F9688" s="28">
        <v>403</v>
      </c>
      <c r="G9688" s="28">
        <v>7.9</v>
      </c>
      <c r="H9688" s="28">
        <v>217</v>
      </c>
      <c r="I9688" s="28">
        <v>14</v>
      </c>
      <c r="J9688" s="28">
        <v>8.3000000000000001E-3</v>
      </c>
      <c r="AI9688"/>
      <c r="AJ9688"/>
    </row>
    <row r="9689" spans="1:36" ht="14.5" x14ac:dyDescent="0.35">
      <c r="A9689" s="52">
        <f t="shared" si="467"/>
        <v>2016</v>
      </c>
      <c r="B9689" s="30">
        <f t="shared" si="468"/>
        <v>168</v>
      </c>
      <c r="C9689" s="4">
        <f t="shared" si="469"/>
        <v>25</v>
      </c>
      <c r="D9689" s="4" t="s">
        <v>821</v>
      </c>
      <c r="E9689" s="28">
        <v>656</v>
      </c>
      <c r="F9689" s="28">
        <v>403</v>
      </c>
      <c r="G9689" s="28">
        <v>7.9</v>
      </c>
      <c r="H9689" s="28">
        <v>217</v>
      </c>
      <c r="I9689" s="28">
        <v>14</v>
      </c>
      <c r="J9689" s="28">
        <v>8.6E-3</v>
      </c>
      <c r="AI9689"/>
      <c r="AJ9689"/>
    </row>
    <row r="9690" spans="1:36" ht="14.5" x14ac:dyDescent="0.35">
      <c r="A9690" s="52">
        <f t="shared" si="467"/>
        <v>2016</v>
      </c>
      <c r="B9690" s="30">
        <f t="shared" si="468"/>
        <v>168</v>
      </c>
      <c r="C9690" s="4">
        <f t="shared" si="469"/>
        <v>25</v>
      </c>
      <c r="D9690" s="4" t="s">
        <v>821</v>
      </c>
      <c r="E9690" s="28">
        <v>656</v>
      </c>
      <c r="F9690" s="28">
        <v>403</v>
      </c>
      <c r="G9690" s="28">
        <v>7.9</v>
      </c>
      <c r="H9690" s="28">
        <v>217</v>
      </c>
      <c r="I9690" s="28">
        <v>14</v>
      </c>
      <c r="J9690" s="28">
        <v>1.5100000000000001E-2</v>
      </c>
      <c r="AI9690"/>
      <c r="AJ9690"/>
    </row>
    <row r="9691" spans="1:36" ht="14.5" x14ac:dyDescent="0.35">
      <c r="A9691" s="52">
        <f t="shared" si="467"/>
        <v>2016</v>
      </c>
      <c r="B9691" s="30">
        <f t="shared" si="468"/>
        <v>168</v>
      </c>
      <c r="C9691" s="4">
        <f t="shared" si="469"/>
        <v>25</v>
      </c>
      <c r="D9691" s="4" t="s">
        <v>821</v>
      </c>
      <c r="E9691" s="28">
        <v>656</v>
      </c>
      <c r="F9691" s="28">
        <v>403</v>
      </c>
      <c r="G9691" s="28">
        <v>7.9</v>
      </c>
      <c r="H9691" s="28">
        <v>217</v>
      </c>
      <c r="I9691" s="28">
        <v>14</v>
      </c>
      <c r="J9691" s="28">
        <v>8.6E-3</v>
      </c>
      <c r="AI9691"/>
      <c r="AJ9691"/>
    </row>
    <row r="9692" spans="1:36" ht="14.5" x14ac:dyDescent="0.35">
      <c r="A9692" s="52">
        <f t="shared" si="467"/>
        <v>2016</v>
      </c>
      <c r="B9692" s="30">
        <f t="shared" si="468"/>
        <v>168</v>
      </c>
      <c r="C9692" s="4">
        <f t="shared" si="469"/>
        <v>25</v>
      </c>
      <c r="D9692" s="4" t="s">
        <v>821</v>
      </c>
      <c r="E9692" s="28">
        <v>657</v>
      </c>
      <c r="F9692" s="28">
        <v>403</v>
      </c>
      <c r="G9692" s="28">
        <v>7.9</v>
      </c>
      <c r="H9692" s="28">
        <v>217</v>
      </c>
      <c r="I9692" s="28">
        <v>14</v>
      </c>
      <c r="J9692" s="28">
        <v>1.61E-2</v>
      </c>
      <c r="AI9692"/>
      <c r="AJ9692"/>
    </row>
    <row r="9693" spans="1:36" ht="14.5" x14ac:dyDescent="0.35">
      <c r="A9693" s="52">
        <f t="shared" si="467"/>
        <v>2016</v>
      </c>
      <c r="B9693" s="30">
        <f t="shared" si="468"/>
        <v>168</v>
      </c>
      <c r="C9693" s="4">
        <f t="shared" si="469"/>
        <v>25</v>
      </c>
      <c r="D9693" s="4" t="s">
        <v>821</v>
      </c>
      <c r="E9693" s="28">
        <v>657</v>
      </c>
      <c r="F9693" s="28">
        <v>403</v>
      </c>
      <c r="G9693" s="28">
        <v>7.9</v>
      </c>
      <c r="H9693" s="28">
        <v>217</v>
      </c>
      <c r="I9693" s="28">
        <v>14</v>
      </c>
      <c r="J9693" s="28">
        <v>1.5699999999999999E-2</v>
      </c>
      <c r="AI9693"/>
      <c r="AJ9693"/>
    </row>
    <row r="9694" spans="1:36" ht="14.5" x14ac:dyDescent="0.35">
      <c r="A9694" s="52">
        <f t="shared" si="467"/>
        <v>2016</v>
      </c>
      <c r="B9694" s="30">
        <f t="shared" si="468"/>
        <v>168</v>
      </c>
      <c r="C9694" s="4">
        <f t="shared" si="469"/>
        <v>25</v>
      </c>
      <c r="D9694" s="4" t="s">
        <v>821</v>
      </c>
      <c r="E9694" s="28">
        <v>657</v>
      </c>
      <c r="F9694" s="28">
        <v>403</v>
      </c>
      <c r="G9694" s="28">
        <v>7.9</v>
      </c>
      <c r="H9694" s="28">
        <v>217</v>
      </c>
      <c r="I9694" s="28">
        <v>14</v>
      </c>
      <c r="J9694" s="28">
        <v>1.43E-2</v>
      </c>
      <c r="AI9694"/>
      <c r="AJ9694"/>
    </row>
    <row r="9695" spans="1:36" ht="14.5" x14ac:dyDescent="0.35">
      <c r="A9695" s="52">
        <f t="shared" si="467"/>
        <v>2016</v>
      </c>
      <c r="B9695" s="30">
        <f t="shared" si="468"/>
        <v>168</v>
      </c>
      <c r="C9695" s="4">
        <f t="shared" si="469"/>
        <v>25</v>
      </c>
      <c r="D9695" s="4" t="s">
        <v>821</v>
      </c>
      <c r="E9695" s="28">
        <v>657</v>
      </c>
      <c r="F9695" s="28">
        <v>403</v>
      </c>
      <c r="G9695" s="28">
        <v>7.9</v>
      </c>
      <c r="H9695" s="28">
        <v>217</v>
      </c>
      <c r="I9695" s="28">
        <v>14</v>
      </c>
      <c r="J9695" s="28">
        <v>1.41E-2</v>
      </c>
      <c r="AI9695"/>
      <c r="AJ9695"/>
    </row>
    <row r="9696" spans="1:36" ht="14.5" x14ac:dyDescent="0.35">
      <c r="A9696" s="52">
        <f t="shared" si="467"/>
        <v>2016</v>
      </c>
      <c r="B9696" s="30">
        <f t="shared" si="468"/>
        <v>168</v>
      </c>
      <c r="C9696" s="4">
        <f t="shared" si="469"/>
        <v>25</v>
      </c>
      <c r="D9696" s="4" t="s">
        <v>821</v>
      </c>
      <c r="E9696" s="28">
        <v>657</v>
      </c>
      <c r="F9696" s="28">
        <v>403</v>
      </c>
      <c r="G9696" s="28">
        <v>7.9</v>
      </c>
      <c r="H9696" s="28">
        <v>217</v>
      </c>
      <c r="I9696" s="28">
        <v>14</v>
      </c>
      <c r="J9696" s="28">
        <v>9.1999999999999998E-3</v>
      </c>
      <c r="AI9696"/>
      <c r="AJ9696"/>
    </row>
    <row r="9697" spans="1:36" ht="14.5" x14ac:dyDescent="0.35">
      <c r="A9697" s="52">
        <f t="shared" si="467"/>
        <v>2016</v>
      </c>
      <c r="B9697" s="30">
        <f t="shared" si="468"/>
        <v>168</v>
      </c>
      <c r="C9697" s="4">
        <f t="shared" si="469"/>
        <v>25</v>
      </c>
      <c r="D9697" s="4" t="s">
        <v>821</v>
      </c>
      <c r="E9697" s="28">
        <v>657</v>
      </c>
      <c r="F9697" s="28">
        <v>403</v>
      </c>
      <c r="G9697" s="28">
        <v>7.9</v>
      </c>
      <c r="H9697" s="28">
        <v>217</v>
      </c>
      <c r="I9697" s="28">
        <v>14</v>
      </c>
      <c r="J9697" s="28">
        <v>1.7999999999999999E-2</v>
      </c>
      <c r="AI9697"/>
      <c r="AJ9697"/>
    </row>
    <row r="9698" spans="1:36" ht="14.5" x14ac:dyDescent="0.35">
      <c r="A9698" s="52">
        <f t="shared" si="467"/>
        <v>2016</v>
      </c>
      <c r="B9698" s="30">
        <f t="shared" si="468"/>
        <v>168</v>
      </c>
      <c r="C9698" s="4">
        <f t="shared" si="469"/>
        <v>25</v>
      </c>
      <c r="D9698" s="4" t="s">
        <v>821</v>
      </c>
      <c r="E9698" s="28">
        <v>657</v>
      </c>
      <c r="F9698" s="28">
        <v>403</v>
      </c>
      <c r="G9698" s="28">
        <v>7.9</v>
      </c>
      <c r="H9698" s="28">
        <v>217</v>
      </c>
      <c r="I9698" s="28">
        <v>14</v>
      </c>
      <c r="J9698" s="28">
        <v>1.2699999999999999E-2</v>
      </c>
      <c r="AI9698"/>
      <c r="AJ9698"/>
    </row>
    <row r="9699" spans="1:36" ht="14.5" x14ac:dyDescent="0.35">
      <c r="A9699" s="52">
        <f t="shared" si="467"/>
        <v>2016</v>
      </c>
      <c r="B9699" s="30">
        <f t="shared" si="468"/>
        <v>168</v>
      </c>
      <c r="C9699" s="4">
        <f t="shared" si="469"/>
        <v>25</v>
      </c>
      <c r="D9699" s="4" t="s">
        <v>821</v>
      </c>
      <c r="E9699" s="28">
        <v>657</v>
      </c>
      <c r="F9699" s="28">
        <v>403</v>
      </c>
      <c r="G9699" s="28">
        <v>7.9</v>
      </c>
      <c r="H9699" s="28">
        <v>217</v>
      </c>
      <c r="I9699" s="28">
        <v>14</v>
      </c>
      <c r="J9699" s="28">
        <v>1.5100000000000001E-2</v>
      </c>
      <c r="AI9699"/>
      <c r="AJ9699"/>
    </row>
    <row r="9700" spans="1:36" ht="14.5" x14ac:dyDescent="0.35">
      <c r="A9700" s="52">
        <f t="shared" si="467"/>
        <v>2016</v>
      </c>
      <c r="B9700" s="30">
        <f t="shared" si="468"/>
        <v>168</v>
      </c>
      <c r="C9700" s="4">
        <f t="shared" si="469"/>
        <v>25</v>
      </c>
      <c r="D9700" s="4" t="s">
        <v>821</v>
      </c>
      <c r="E9700" s="28">
        <v>657</v>
      </c>
      <c r="F9700" s="28">
        <v>403</v>
      </c>
      <c r="G9700" s="28">
        <v>7.9</v>
      </c>
      <c r="H9700" s="28">
        <v>217</v>
      </c>
      <c r="I9700" s="28">
        <v>14</v>
      </c>
      <c r="J9700" s="28">
        <v>1.1900000000000001E-2</v>
      </c>
      <c r="AI9700"/>
      <c r="AJ9700"/>
    </row>
    <row r="9701" spans="1:36" ht="14.5" x14ac:dyDescent="0.35">
      <c r="A9701" s="52">
        <f t="shared" si="467"/>
        <v>2016</v>
      </c>
      <c r="B9701" s="30">
        <f t="shared" si="468"/>
        <v>168</v>
      </c>
      <c r="C9701" s="4">
        <f t="shared" si="469"/>
        <v>25</v>
      </c>
      <c r="D9701" s="4" t="s">
        <v>821</v>
      </c>
      <c r="E9701" s="28">
        <v>656</v>
      </c>
      <c r="F9701" s="28">
        <v>403</v>
      </c>
      <c r="G9701" s="28">
        <v>7.9</v>
      </c>
      <c r="H9701" s="28">
        <v>217</v>
      </c>
      <c r="I9701" s="28">
        <v>15</v>
      </c>
      <c r="J9701" s="28">
        <v>1.66E-2</v>
      </c>
      <c r="AI9701"/>
      <c r="AJ9701"/>
    </row>
    <row r="9702" spans="1:36" ht="14.5" x14ac:dyDescent="0.35">
      <c r="A9702" s="52">
        <f t="shared" si="467"/>
        <v>2016</v>
      </c>
      <c r="B9702" s="30">
        <f t="shared" si="468"/>
        <v>168</v>
      </c>
      <c r="C9702" s="4">
        <f t="shared" si="469"/>
        <v>25</v>
      </c>
      <c r="D9702" s="4" t="s">
        <v>821</v>
      </c>
      <c r="E9702" s="28">
        <v>656</v>
      </c>
      <c r="F9702" s="28">
        <v>403</v>
      </c>
      <c r="G9702" s="28">
        <v>7.9</v>
      </c>
      <c r="H9702" s="28">
        <v>217</v>
      </c>
      <c r="I9702" s="28">
        <v>15</v>
      </c>
      <c r="J9702" s="28">
        <v>1.5800000000000002E-2</v>
      </c>
      <c r="AI9702"/>
      <c r="AJ9702"/>
    </row>
    <row r="9703" spans="1:36" ht="14.5" x14ac:dyDescent="0.35">
      <c r="A9703" s="52">
        <f t="shared" si="467"/>
        <v>2016</v>
      </c>
      <c r="B9703" s="30">
        <f t="shared" si="468"/>
        <v>168</v>
      </c>
      <c r="C9703" s="4">
        <f t="shared" si="469"/>
        <v>25</v>
      </c>
      <c r="D9703" s="4" t="s">
        <v>821</v>
      </c>
      <c r="E9703" s="28">
        <v>656</v>
      </c>
      <c r="F9703" s="28">
        <v>403</v>
      </c>
      <c r="G9703" s="28">
        <v>7.9</v>
      </c>
      <c r="H9703" s="28">
        <v>217</v>
      </c>
      <c r="I9703" s="28">
        <v>15</v>
      </c>
      <c r="J9703" s="28">
        <v>1.0500000000000001E-2</v>
      </c>
      <c r="AI9703"/>
      <c r="AJ9703"/>
    </row>
    <row r="9704" spans="1:36" ht="14.5" x14ac:dyDescent="0.35">
      <c r="A9704" s="52">
        <f t="shared" si="467"/>
        <v>2016</v>
      </c>
      <c r="B9704" s="30">
        <f t="shared" si="468"/>
        <v>168</v>
      </c>
      <c r="C9704" s="4">
        <f t="shared" si="469"/>
        <v>25</v>
      </c>
      <c r="D9704" s="4" t="s">
        <v>821</v>
      </c>
      <c r="E9704" s="28">
        <v>656</v>
      </c>
      <c r="F9704" s="28">
        <v>403</v>
      </c>
      <c r="G9704" s="28">
        <v>7.9</v>
      </c>
      <c r="H9704" s="28">
        <v>217</v>
      </c>
      <c r="I9704" s="28">
        <v>15</v>
      </c>
      <c r="J9704" s="28">
        <v>1.3100000000000001E-2</v>
      </c>
      <c r="AI9704"/>
      <c r="AJ9704"/>
    </row>
    <row r="9705" spans="1:36" ht="14.5" x14ac:dyDescent="0.35">
      <c r="A9705" s="52">
        <f t="shared" si="467"/>
        <v>2016</v>
      </c>
      <c r="B9705" s="30">
        <f t="shared" si="468"/>
        <v>168</v>
      </c>
      <c r="C9705" s="4">
        <f t="shared" si="469"/>
        <v>25</v>
      </c>
      <c r="D9705" s="4" t="s">
        <v>821</v>
      </c>
      <c r="E9705" s="28">
        <v>656</v>
      </c>
      <c r="F9705" s="28">
        <v>403</v>
      </c>
      <c r="G9705" s="28">
        <v>7.9</v>
      </c>
      <c r="H9705" s="28">
        <v>217</v>
      </c>
      <c r="I9705" s="28">
        <v>15</v>
      </c>
      <c r="J9705" s="28">
        <v>6.4999999999999997E-3</v>
      </c>
      <c r="AI9705"/>
      <c r="AJ9705"/>
    </row>
    <row r="9706" spans="1:36" ht="14.5" x14ac:dyDescent="0.35">
      <c r="A9706" s="52">
        <f t="shared" si="467"/>
        <v>2016</v>
      </c>
      <c r="B9706" s="30">
        <f t="shared" si="468"/>
        <v>168</v>
      </c>
      <c r="C9706" s="4">
        <f t="shared" si="469"/>
        <v>25</v>
      </c>
      <c r="D9706" s="4" t="s">
        <v>821</v>
      </c>
      <c r="E9706" s="28">
        <v>656</v>
      </c>
      <c r="F9706" s="28">
        <v>403</v>
      </c>
      <c r="G9706" s="28">
        <v>7.9</v>
      </c>
      <c r="H9706" s="28">
        <v>217</v>
      </c>
      <c r="I9706" s="28">
        <v>15</v>
      </c>
      <c r="J9706" s="28">
        <v>1.52E-2</v>
      </c>
      <c r="AI9706"/>
      <c r="AJ9706"/>
    </row>
    <row r="9707" spans="1:36" ht="14.5" x14ac:dyDescent="0.35">
      <c r="A9707" s="52">
        <f t="shared" si="467"/>
        <v>2016</v>
      </c>
      <c r="B9707" s="30">
        <f t="shared" si="468"/>
        <v>168</v>
      </c>
      <c r="C9707" s="4">
        <f t="shared" si="469"/>
        <v>25</v>
      </c>
      <c r="D9707" s="4" t="s">
        <v>821</v>
      </c>
      <c r="E9707" s="28">
        <v>656</v>
      </c>
      <c r="F9707" s="28">
        <v>403</v>
      </c>
      <c r="G9707" s="28">
        <v>7.9</v>
      </c>
      <c r="H9707" s="28">
        <v>217</v>
      </c>
      <c r="I9707" s="28">
        <v>15</v>
      </c>
      <c r="J9707" s="28">
        <v>1.49E-2</v>
      </c>
      <c r="AI9707"/>
      <c r="AJ9707"/>
    </row>
    <row r="9708" spans="1:36" ht="14.5" x14ac:dyDescent="0.35">
      <c r="A9708" s="52">
        <f t="shared" si="467"/>
        <v>2016</v>
      </c>
      <c r="B9708" s="30">
        <f t="shared" si="468"/>
        <v>168</v>
      </c>
      <c r="C9708" s="4">
        <f t="shared" si="469"/>
        <v>25</v>
      </c>
      <c r="D9708" s="4" t="s">
        <v>821</v>
      </c>
      <c r="E9708" s="28">
        <v>656</v>
      </c>
      <c r="F9708" s="28">
        <v>403</v>
      </c>
      <c r="G9708" s="28">
        <v>7.9</v>
      </c>
      <c r="H9708" s="28">
        <v>217</v>
      </c>
      <c r="I9708" s="28">
        <v>15</v>
      </c>
      <c r="J9708" s="28">
        <v>1.61E-2</v>
      </c>
      <c r="AI9708"/>
      <c r="AJ9708"/>
    </row>
    <row r="9709" spans="1:36" ht="14.5" x14ac:dyDescent="0.35">
      <c r="A9709" s="52">
        <f t="shared" si="467"/>
        <v>2016</v>
      </c>
      <c r="B9709" s="30">
        <f t="shared" si="468"/>
        <v>168</v>
      </c>
      <c r="C9709" s="4">
        <f t="shared" si="469"/>
        <v>25</v>
      </c>
      <c r="D9709" s="4" t="s">
        <v>821</v>
      </c>
      <c r="E9709" s="28">
        <v>656</v>
      </c>
      <c r="F9709" s="28">
        <v>403</v>
      </c>
      <c r="G9709" s="28">
        <v>7.9</v>
      </c>
      <c r="H9709" s="28">
        <v>217</v>
      </c>
      <c r="I9709" s="28">
        <v>15</v>
      </c>
      <c r="J9709" s="28">
        <v>2.2599999999999999E-2</v>
      </c>
      <c r="AI9709"/>
      <c r="AJ9709"/>
    </row>
    <row r="9710" spans="1:36" ht="14.5" x14ac:dyDescent="0.35">
      <c r="A9710" s="52">
        <f t="shared" si="467"/>
        <v>2016</v>
      </c>
      <c r="B9710" s="30">
        <f t="shared" si="468"/>
        <v>168</v>
      </c>
      <c r="C9710" s="4">
        <f t="shared" si="469"/>
        <v>25</v>
      </c>
      <c r="D9710" s="4" t="s">
        <v>821</v>
      </c>
      <c r="E9710" s="28">
        <v>656</v>
      </c>
      <c r="F9710" s="28">
        <v>403</v>
      </c>
      <c r="G9710" s="28">
        <v>7.9</v>
      </c>
      <c r="H9710" s="28">
        <v>217</v>
      </c>
      <c r="I9710" s="28">
        <v>15</v>
      </c>
      <c r="J9710" s="28">
        <v>1.2E-2</v>
      </c>
      <c r="AI9710"/>
      <c r="AJ9710"/>
    </row>
    <row r="9711" spans="1:36" ht="14.5" x14ac:dyDescent="0.35">
      <c r="A9711" s="52">
        <f t="shared" si="467"/>
        <v>2016</v>
      </c>
      <c r="B9711" s="30">
        <f t="shared" si="468"/>
        <v>168</v>
      </c>
      <c r="C9711" s="4">
        <f t="shared" si="469"/>
        <v>25</v>
      </c>
      <c r="D9711" s="4" t="s">
        <v>821</v>
      </c>
      <c r="E9711" s="28">
        <v>656</v>
      </c>
      <c r="F9711" s="28">
        <v>403</v>
      </c>
      <c r="G9711" s="28">
        <v>7.9</v>
      </c>
      <c r="H9711" s="28">
        <v>217</v>
      </c>
      <c r="I9711" s="28">
        <v>15</v>
      </c>
      <c r="J9711" s="28">
        <v>1.11E-2</v>
      </c>
      <c r="AI9711"/>
      <c r="AJ9711"/>
    </row>
    <row r="9712" spans="1:36" ht="14.5" x14ac:dyDescent="0.35">
      <c r="A9712" s="52">
        <f t="shared" si="467"/>
        <v>2016</v>
      </c>
      <c r="B9712" s="30">
        <f t="shared" si="468"/>
        <v>168</v>
      </c>
      <c r="C9712" s="4">
        <f t="shared" si="469"/>
        <v>25</v>
      </c>
      <c r="D9712" s="4" t="s">
        <v>821</v>
      </c>
      <c r="E9712" s="28">
        <v>657</v>
      </c>
      <c r="F9712" s="28">
        <v>403</v>
      </c>
      <c r="G9712" s="28">
        <v>7.9</v>
      </c>
      <c r="H9712" s="28">
        <v>217</v>
      </c>
      <c r="I9712" s="28">
        <v>15</v>
      </c>
      <c r="J9712" s="28">
        <v>1.37E-2</v>
      </c>
      <c r="AI9712"/>
      <c r="AJ9712"/>
    </row>
    <row r="9713" spans="1:36" ht="14.5" x14ac:dyDescent="0.35">
      <c r="A9713" s="52">
        <f t="shared" si="467"/>
        <v>2016</v>
      </c>
      <c r="B9713" s="30">
        <f t="shared" si="468"/>
        <v>168</v>
      </c>
      <c r="C9713" s="4">
        <f t="shared" si="469"/>
        <v>25</v>
      </c>
      <c r="D9713" s="4" t="s">
        <v>821</v>
      </c>
      <c r="E9713" s="28">
        <v>657</v>
      </c>
      <c r="F9713" s="28">
        <v>403</v>
      </c>
      <c r="G9713" s="28">
        <v>7.9</v>
      </c>
      <c r="H9713" s="28">
        <v>217</v>
      </c>
      <c r="I9713" s="28">
        <v>15</v>
      </c>
      <c r="J9713" s="28">
        <v>2.0500000000000001E-2</v>
      </c>
      <c r="AI9713"/>
      <c r="AJ9713"/>
    </row>
    <row r="9714" spans="1:36" ht="14.5" x14ac:dyDescent="0.35">
      <c r="A9714" s="52">
        <f t="shared" si="467"/>
        <v>2016</v>
      </c>
      <c r="B9714" s="30">
        <f t="shared" si="468"/>
        <v>168</v>
      </c>
      <c r="C9714" s="4">
        <f t="shared" si="469"/>
        <v>25</v>
      </c>
      <c r="D9714" s="4" t="s">
        <v>821</v>
      </c>
      <c r="E9714" s="28">
        <v>657</v>
      </c>
      <c r="F9714" s="28">
        <v>403</v>
      </c>
      <c r="G9714" s="28">
        <v>7.9</v>
      </c>
      <c r="H9714" s="28">
        <v>217</v>
      </c>
      <c r="I9714" s="28">
        <v>15</v>
      </c>
      <c r="J9714" s="28">
        <v>1.2800000000000001E-2</v>
      </c>
      <c r="AI9714"/>
      <c r="AJ9714"/>
    </row>
    <row r="9715" spans="1:36" ht="14.5" x14ac:dyDescent="0.35">
      <c r="A9715" s="52">
        <f t="shared" si="467"/>
        <v>2016</v>
      </c>
      <c r="B9715" s="30">
        <f t="shared" si="468"/>
        <v>168</v>
      </c>
      <c r="C9715" s="4">
        <f t="shared" si="469"/>
        <v>25</v>
      </c>
      <c r="D9715" s="4" t="s">
        <v>821</v>
      </c>
      <c r="E9715" s="28">
        <v>657</v>
      </c>
      <c r="F9715" s="28">
        <v>403</v>
      </c>
      <c r="G9715" s="28">
        <v>7.9</v>
      </c>
      <c r="H9715" s="28">
        <v>217</v>
      </c>
      <c r="I9715" s="28">
        <v>15</v>
      </c>
      <c r="J9715" s="28">
        <v>1.7100000000000001E-2</v>
      </c>
      <c r="AI9715"/>
      <c r="AJ9715"/>
    </row>
    <row r="9716" spans="1:36" ht="14.5" x14ac:dyDescent="0.35">
      <c r="A9716" s="52">
        <f t="shared" si="467"/>
        <v>2016</v>
      </c>
      <c r="B9716" s="30">
        <f t="shared" si="468"/>
        <v>168</v>
      </c>
      <c r="C9716" s="4">
        <f t="shared" si="469"/>
        <v>25</v>
      </c>
      <c r="D9716" s="4" t="s">
        <v>821</v>
      </c>
      <c r="E9716" s="28">
        <v>657</v>
      </c>
      <c r="F9716" s="28">
        <v>403</v>
      </c>
      <c r="G9716" s="28">
        <v>7.9</v>
      </c>
      <c r="H9716" s="28">
        <v>217</v>
      </c>
      <c r="I9716" s="28">
        <v>15</v>
      </c>
      <c r="J9716" s="28">
        <v>1.3899999999999999E-2</v>
      </c>
      <c r="AI9716"/>
      <c r="AJ9716"/>
    </row>
    <row r="9717" spans="1:36" ht="14.5" x14ac:dyDescent="0.35">
      <c r="A9717" s="52">
        <f t="shared" si="467"/>
        <v>2016</v>
      </c>
      <c r="B9717" s="30">
        <f t="shared" si="468"/>
        <v>168</v>
      </c>
      <c r="C9717" s="4">
        <f t="shared" si="469"/>
        <v>25</v>
      </c>
      <c r="D9717" s="4" t="s">
        <v>821</v>
      </c>
      <c r="E9717" s="28">
        <v>657</v>
      </c>
      <c r="F9717" s="28">
        <v>403</v>
      </c>
      <c r="G9717" s="28">
        <v>7.9</v>
      </c>
      <c r="H9717" s="28">
        <v>217</v>
      </c>
      <c r="I9717" s="28">
        <v>15</v>
      </c>
      <c r="J9717" s="28">
        <v>2.0400000000000001E-2</v>
      </c>
      <c r="AI9717"/>
      <c r="AJ9717"/>
    </row>
    <row r="9718" spans="1:36" ht="14.5" x14ac:dyDescent="0.35">
      <c r="A9718" s="52">
        <f t="shared" si="467"/>
        <v>2016</v>
      </c>
      <c r="B9718" s="30">
        <f t="shared" si="468"/>
        <v>168</v>
      </c>
      <c r="C9718" s="4">
        <f t="shared" si="469"/>
        <v>25</v>
      </c>
      <c r="D9718" s="4" t="s">
        <v>821</v>
      </c>
      <c r="E9718" s="28">
        <v>657</v>
      </c>
      <c r="F9718" s="28">
        <v>403</v>
      </c>
      <c r="G9718" s="28">
        <v>7.9</v>
      </c>
      <c r="H9718" s="28">
        <v>217</v>
      </c>
      <c r="I9718" s="28">
        <v>15</v>
      </c>
      <c r="J9718" s="28">
        <v>1.23E-2</v>
      </c>
      <c r="AI9718"/>
      <c r="AJ9718"/>
    </row>
    <row r="9719" spans="1:36" ht="14.5" x14ac:dyDescent="0.35">
      <c r="A9719" s="52">
        <f t="shared" si="467"/>
        <v>2016</v>
      </c>
      <c r="B9719" s="30">
        <f t="shared" si="468"/>
        <v>168</v>
      </c>
      <c r="C9719" s="4">
        <f t="shared" si="469"/>
        <v>25</v>
      </c>
      <c r="D9719" s="4" t="s">
        <v>821</v>
      </c>
      <c r="E9719" s="28">
        <v>657</v>
      </c>
      <c r="F9719" s="28">
        <v>403</v>
      </c>
      <c r="G9719" s="28">
        <v>7.9</v>
      </c>
      <c r="H9719" s="28">
        <v>217</v>
      </c>
      <c r="I9719" s="28">
        <v>15</v>
      </c>
      <c r="J9719" s="28">
        <v>1.2699999999999999E-2</v>
      </c>
      <c r="AI9719"/>
      <c r="AJ9719"/>
    </row>
    <row r="9720" spans="1:36" ht="14.5" x14ac:dyDescent="0.35">
      <c r="A9720" s="52">
        <f t="shared" si="467"/>
        <v>2016</v>
      </c>
      <c r="B9720" s="30">
        <f t="shared" si="468"/>
        <v>168</v>
      </c>
      <c r="C9720" s="4">
        <f t="shared" si="469"/>
        <v>25</v>
      </c>
      <c r="D9720" s="4" t="s">
        <v>821</v>
      </c>
      <c r="E9720" s="28">
        <v>657</v>
      </c>
      <c r="F9720" s="28">
        <v>403</v>
      </c>
      <c r="G9720" s="28">
        <v>7.9</v>
      </c>
      <c r="H9720" s="28">
        <v>217</v>
      </c>
      <c r="I9720" s="28">
        <v>15</v>
      </c>
      <c r="J9720" s="28">
        <v>2.01E-2</v>
      </c>
      <c r="AI9720"/>
      <c r="AJ9720"/>
    </row>
    <row r="9721" spans="1:36" ht="14.5" x14ac:dyDescent="0.35">
      <c r="A9721" s="52">
        <f t="shared" si="467"/>
        <v>2016</v>
      </c>
      <c r="B9721" s="30">
        <f t="shared" si="468"/>
        <v>168</v>
      </c>
      <c r="C9721" s="4">
        <f t="shared" si="469"/>
        <v>25</v>
      </c>
      <c r="D9721" s="4" t="s">
        <v>821</v>
      </c>
      <c r="E9721" s="28">
        <v>657</v>
      </c>
      <c r="F9721" s="28">
        <v>403</v>
      </c>
      <c r="G9721" s="28">
        <v>7.9</v>
      </c>
      <c r="H9721" s="28">
        <v>217</v>
      </c>
      <c r="I9721" s="28">
        <v>15</v>
      </c>
      <c r="J9721" s="28">
        <v>1.8200000000000001E-2</v>
      </c>
      <c r="AI9721"/>
      <c r="AJ9721"/>
    </row>
    <row r="9722" spans="1:36" ht="14.5" x14ac:dyDescent="0.35">
      <c r="A9722" s="52">
        <f t="shared" si="467"/>
        <v>2016</v>
      </c>
      <c r="B9722" s="30">
        <f t="shared" si="468"/>
        <v>168</v>
      </c>
      <c r="C9722" s="4">
        <f t="shared" si="469"/>
        <v>25</v>
      </c>
      <c r="D9722" s="4" t="s">
        <v>821</v>
      </c>
      <c r="E9722" s="28">
        <v>657</v>
      </c>
      <c r="F9722" s="28">
        <v>403</v>
      </c>
      <c r="G9722" s="28">
        <v>7.9</v>
      </c>
      <c r="H9722" s="28">
        <v>217</v>
      </c>
      <c r="I9722" s="28">
        <v>15</v>
      </c>
      <c r="J9722" s="28">
        <v>1.38E-2</v>
      </c>
      <c r="AI9722"/>
      <c r="AJ9722"/>
    </row>
    <row r="9723" spans="1:36" ht="14.5" x14ac:dyDescent="0.35">
      <c r="A9723" s="52">
        <f t="shared" si="467"/>
        <v>2016</v>
      </c>
      <c r="B9723" s="30">
        <f t="shared" si="468"/>
        <v>168</v>
      </c>
      <c r="C9723" s="4">
        <f t="shared" si="469"/>
        <v>25</v>
      </c>
      <c r="D9723" s="4" t="s">
        <v>821</v>
      </c>
      <c r="E9723" s="28">
        <v>657</v>
      </c>
      <c r="F9723" s="28">
        <v>403</v>
      </c>
      <c r="G9723" s="28">
        <v>7.9</v>
      </c>
      <c r="H9723" s="28">
        <v>217</v>
      </c>
      <c r="I9723" s="28">
        <v>15</v>
      </c>
      <c r="J9723" s="28">
        <v>1.7999999999999999E-2</v>
      </c>
      <c r="AI9723"/>
      <c r="AJ9723"/>
    </row>
    <row r="9724" spans="1:36" ht="14.5" x14ac:dyDescent="0.35">
      <c r="A9724" s="52">
        <f t="shared" si="467"/>
        <v>2016</v>
      </c>
      <c r="B9724" s="30">
        <f t="shared" si="468"/>
        <v>168</v>
      </c>
      <c r="C9724" s="4">
        <f t="shared" si="469"/>
        <v>25</v>
      </c>
      <c r="D9724" s="4" t="s">
        <v>821</v>
      </c>
      <c r="E9724" s="28">
        <v>657</v>
      </c>
      <c r="F9724" s="28">
        <v>403</v>
      </c>
      <c r="G9724" s="28">
        <v>7.9</v>
      </c>
      <c r="H9724" s="28">
        <v>217</v>
      </c>
      <c r="I9724" s="28">
        <v>15</v>
      </c>
      <c r="J9724" s="28">
        <v>1.95E-2</v>
      </c>
      <c r="AI9724"/>
      <c r="AJ9724"/>
    </row>
    <row r="9725" spans="1:36" ht="14.5" x14ac:dyDescent="0.35">
      <c r="A9725" s="52">
        <f t="shared" si="467"/>
        <v>2016</v>
      </c>
      <c r="B9725" s="30">
        <f t="shared" si="468"/>
        <v>168</v>
      </c>
      <c r="C9725" s="4">
        <f t="shared" si="469"/>
        <v>25</v>
      </c>
      <c r="D9725" s="4" t="s">
        <v>821</v>
      </c>
      <c r="E9725" s="28">
        <v>657</v>
      </c>
      <c r="F9725" s="28">
        <v>403</v>
      </c>
      <c r="G9725" s="28">
        <v>7.9</v>
      </c>
      <c r="H9725" s="28">
        <v>217</v>
      </c>
      <c r="I9725" s="28">
        <v>15</v>
      </c>
      <c r="J9725" s="28">
        <v>1.5699999999999999E-2</v>
      </c>
      <c r="AI9725"/>
      <c r="AJ9725"/>
    </row>
    <row r="9726" spans="1:36" ht="14.5" x14ac:dyDescent="0.35">
      <c r="A9726" s="52">
        <f t="shared" si="467"/>
        <v>2016</v>
      </c>
      <c r="B9726" s="30">
        <f t="shared" si="468"/>
        <v>168</v>
      </c>
      <c r="C9726" s="4">
        <f t="shared" si="469"/>
        <v>25</v>
      </c>
      <c r="D9726" s="4" t="s">
        <v>821</v>
      </c>
      <c r="E9726" s="28">
        <v>656</v>
      </c>
      <c r="F9726" s="28">
        <v>403</v>
      </c>
      <c r="G9726" s="28">
        <v>7.9</v>
      </c>
      <c r="H9726" s="28">
        <v>217</v>
      </c>
      <c r="I9726" s="28">
        <v>16</v>
      </c>
      <c r="J9726" s="28">
        <v>2.0400000000000001E-2</v>
      </c>
      <c r="AI9726"/>
      <c r="AJ9726"/>
    </row>
    <row r="9727" spans="1:36" ht="14.5" x14ac:dyDescent="0.35">
      <c r="A9727" s="52">
        <f t="shared" si="467"/>
        <v>2016</v>
      </c>
      <c r="B9727" s="30">
        <f t="shared" si="468"/>
        <v>168</v>
      </c>
      <c r="C9727" s="4">
        <f t="shared" si="469"/>
        <v>25</v>
      </c>
      <c r="D9727" s="4" t="s">
        <v>821</v>
      </c>
      <c r="E9727" s="28">
        <v>656</v>
      </c>
      <c r="F9727" s="28">
        <v>403</v>
      </c>
      <c r="G9727" s="28">
        <v>7.9</v>
      </c>
      <c r="H9727" s="28">
        <v>217</v>
      </c>
      <c r="I9727" s="28">
        <v>16</v>
      </c>
      <c r="J9727" s="28">
        <v>2.2100000000000002E-2</v>
      </c>
      <c r="AI9727"/>
      <c r="AJ9727"/>
    </row>
    <row r="9728" spans="1:36" ht="14.5" x14ac:dyDescent="0.35">
      <c r="A9728" s="52">
        <f t="shared" si="467"/>
        <v>2016</v>
      </c>
      <c r="B9728" s="30">
        <f t="shared" si="468"/>
        <v>168</v>
      </c>
      <c r="C9728" s="4">
        <f t="shared" si="469"/>
        <v>25</v>
      </c>
      <c r="D9728" s="4" t="s">
        <v>821</v>
      </c>
      <c r="E9728" s="28">
        <v>656</v>
      </c>
      <c r="F9728" s="28">
        <v>403</v>
      </c>
      <c r="G9728" s="28">
        <v>7.9</v>
      </c>
      <c r="H9728" s="28">
        <v>217</v>
      </c>
      <c r="I9728" s="28">
        <v>16</v>
      </c>
      <c r="J9728" s="28">
        <v>1.1299999999999999E-2</v>
      </c>
      <c r="AI9728"/>
      <c r="AJ9728"/>
    </row>
    <row r="9729" spans="1:36" ht="14.5" x14ac:dyDescent="0.35">
      <c r="A9729" s="52">
        <f t="shared" si="467"/>
        <v>2016</v>
      </c>
      <c r="B9729" s="30">
        <f t="shared" si="468"/>
        <v>168</v>
      </c>
      <c r="C9729" s="4">
        <f t="shared" si="469"/>
        <v>25</v>
      </c>
      <c r="D9729" s="4" t="s">
        <v>821</v>
      </c>
      <c r="E9729" s="28">
        <v>656</v>
      </c>
      <c r="F9729" s="28">
        <v>403</v>
      </c>
      <c r="G9729" s="28">
        <v>7.9</v>
      </c>
      <c r="H9729" s="28">
        <v>217</v>
      </c>
      <c r="I9729" s="28">
        <v>16</v>
      </c>
      <c r="J9729" s="28">
        <v>1.6400000000000001E-2</v>
      </c>
      <c r="AI9729"/>
      <c r="AJ9729"/>
    </row>
    <row r="9730" spans="1:36" ht="14.5" x14ac:dyDescent="0.35">
      <c r="A9730" s="52">
        <f t="shared" ref="A9730:A9793" si="470">YEAR(D9730)</f>
        <v>2016</v>
      </c>
      <c r="B9730" s="30">
        <f t="shared" ref="B9730:B9793" si="471">D9730-DATE(YEAR(D9730),1,0)</f>
        <v>168</v>
      </c>
      <c r="C9730" s="4">
        <f t="shared" ref="C9730:C9793" si="472">WEEKNUM(D9730,1)</f>
        <v>25</v>
      </c>
      <c r="D9730" s="4" t="s">
        <v>821</v>
      </c>
      <c r="E9730" s="28">
        <v>656</v>
      </c>
      <c r="F9730" s="28">
        <v>403</v>
      </c>
      <c r="G9730" s="28">
        <v>7.9</v>
      </c>
      <c r="H9730" s="28">
        <v>217</v>
      </c>
      <c r="I9730" s="28">
        <v>16</v>
      </c>
      <c r="J9730" s="28">
        <v>1.43E-2</v>
      </c>
      <c r="AI9730"/>
      <c r="AJ9730"/>
    </row>
    <row r="9731" spans="1:36" ht="14.5" x14ac:dyDescent="0.35">
      <c r="A9731" s="52">
        <f t="shared" si="470"/>
        <v>2016</v>
      </c>
      <c r="B9731" s="30">
        <f t="shared" si="471"/>
        <v>168</v>
      </c>
      <c r="C9731" s="4">
        <f t="shared" si="472"/>
        <v>25</v>
      </c>
      <c r="D9731" s="4" t="s">
        <v>821</v>
      </c>
      <c r="E9731" s="28">
        <v>656</v>
      </c>
      <c r="F9731" s="28">
        <v>403</v>
      </c>
      <c r="G9731" s="28">
        <v>7.9</v>
      </c>
      <c r="H9731" s="28">
        <v>217</v>
      </c>
      <c r="I9731" s="28">
        <v>16</v>
      </c>
      <c r="J9731" s="28">
        <v>1.6299999999999999E-2</v>
      </c>
      <c r="AI9731"/>
      <c r="AJ9731"/>
    </row>
    <row r="9732" spans="1:36" ht="14.5" x14ac:dyDescent="0.35">
      <c r="A9732" s="52">
        <f t="shared" si="470"/>
        <v>2016</v>
      </c>
      <c r="B9732" s="30">
        <f t="shared" si="471"/>
        <v>168</v>
      </c>
      <c r="C9732" s="4">
        <f t="shared" si="472"/>
        <v>25</v>
      </c>
      <c r="D9732" s="4" t="s">
        <v>821</v>
      </c>
      <c r="E9732" s="28">
        <v>656</v>
      </c>
      <c r="F9732" s="28">
        <v>403</v>
      </c>
      <c r="G9732" s="28">
        <v>7.9</v>
      </c>
      <c r="H9732" s="28">
        <v>217</v>
      </c>
      <c r="I9732" s="28">
        <v>16</v>
      </c>
      <c r="J9732" s="28">
        <v>1.7100000000000001E-2</v>
      </c>
      <c r="AI9732"/>
      <c r="AJ9732"/>
    </row>
    <row r="9733" spans="1:36" ht="14.5" x14ac:dyDescent="0.35">
      <c r="A9733" s="52">
        <f t="shared" si="470"/>
        <v>2016</v>
      </c>
      <c r="B9733" s="30">
        <f t="shared" si="471"/>
        <v>168</v>
      </c>
      <c r="C9733" s="4">
        <f t="shared" si="472"/>
        <v>25</v>
      </c>
      <c r="D9733" s="4" t="s">
        <v>821</v>
      </c>
      <c r="E9733" s="28">
        <v>656</v>
      </c>
      <c r="F9733" s="28">
        <v>403</v>
      </c>
      <c r="G9733" s="28">
        <v>7.9</v>
      </c>
      <c r="H9733" s="28">
        <v>217</v>
      </c>
      <c r="I9733" s="28">
        <v>16</v>
      </c>
      <c r="J9733" s="28">
        <v>1.7399999999999999E-2</v>
      </c>
      <c r="AI9733"/>
      <c r="AJ9733"/>
    </row>
    <row r="9734" spans="1:36" ht="14.5" x14ac:dyDescent="0.35">
      <c r="A9734" s="52">
        <f t="shared" si="470"/>
        <v>2016</v>
      </c>
      <c r="B9734" s="30">
        <f t="shared" si="471"/>
        <v>168</v>
      </c>
      <c r="C9734" s="4">
        <f t="shared" si="472"/>
        <v>25</v>
      </c>
      <c r="D9734" s="4" t="s">
        <v>821</v>
      </c>
      <c r="E9734" s="28">
        <v>656</v>
      </c>
      <c r="F9734" s="28">
        <v>403</v>
      </c>
      <c r="G9734" s="28">
        <v>7.9</v>
      </c>
      <c r="H9734" s="28">
        <v>217</v>
      </c>
      <c r="I9734" s="28">
        <v>16</v>
      </c>
      <c r="J9734" s="28">
        <v>1.6199999999999999E-2</v>
      </c>
      <c r="AI9734"/>
      <c r="AJ9734"/>
    </row>
    <row r="9735" spans="1:36" ht="14.5" x14ac:dyDescent="0.35">
      <c r="A9735" s="52">
        <f t="shared" si="470"/>
        <v>2016</v>
      </c>
      <c r="B9735" s="30">
        <f t="shared" si="471"/>
        <v>168</v>
      </c>
      <c r="C9735" s="4">
        <f t="shared" si="472"/>
        <v>25</v>
      </c>
      <c r="D9735" s="4" t="s">
        <v>821</v>
      </c>
      <c r="E9735" s="28">
        <v>656</v>
      </c>
      <c r="F9735" s="28">
        <v>403</v>
      </c>
      <c r="G9735" s="28">
        <v>7.9</v>
      </c>
      <c r="H9735" s="28">
        <v>217</v>
      </c>
      <c r="I9735" s="28">
        <v>16</v>
      </c>
      <c r="J9735" s="28">
        <v>1.9099999999999999E-2</v>
      </c>
      <c r="AI9735"/>
      <c r="AJ9735"/>
    </row>
    <row r="9736" spans="1:36" ht="14.5" x14ac:dyDescent="0.35">
      <c r="A9736" s="52">
        <f t="shared" si="470"/>
        <v>2016</v>
      </c>
      <c r="B9736" s="30">
        <f t="shared" si="471"/>
        <v>168</v>
      </c>
      <c r="C9736" s="4">
        <f t="shared" si="472"/>
        <v>25</v>
      </c>
      <c r="D9736" s="4" t="s">
        <v>821</v>
      </c>
      <c r="E9736" s="28">
        <v>657</v>
      </c>
      <c r="F9736" s="28">
        <v>403</v>
      </c>
      <c r="G9736" s="28">
        <v>7.9</v>
      </c>
      <c r="H9736" s="28">
        <v>217</v>
      </c>
      <c r="I9736" s="28">
        <v>16</v>
      </c>
      <c r="J9736" s="28">
        <v>2.3199999999999998E-2</v>
      </c>
      <c r="AI9736"/>
      <c r="AJ9736"/>
    </row>
    <row r="9737" spans="1:36" ht="14.5" x14ac:dyDescent="0.35">
      <c r="A9737" s="52">
        <f t="shared" si="470"/>
        <v>2016</v>
      </c>
      <c r="B9737" s="30">
        <f t="shared" si="471"/>
        <v>168</v>
      </c>
      <c r="C9737" s="4">
        <f t="shared" si="472"/>
        <v>25</v>
      </c>
      <c r="D9737" s="4" t="s">
        <v>821</v>
      </c>
      <c r="E9737" s="28">
        <v>657</v>
      </c>
      <c r="F9737" s="28">
        <v>403</v>
      </c>
      <c r="G9737" s="28">
        <v>7.9</v>
      </c>
      <c r="H9737" s="28">
        <v>217</v>
      </c>
      <c r="I9737" s="28">
        <v>16</v>
      </c>
      <c r="J9737" s="28">
        <v>2.1000000000000001E-2</v>
      </c>
      <c r="AI9737"/>
      <c r="AJ9737"/>
    </row>
    <row r="9738" spans="1:36" ht="14.5" x14ac:dyDescent="0.35">
      <c r="A9738" s="52">
        <f t="shared" si="470"/>
        <v>2016</v>
      </c>
      <c r="B9738" s="30">
        <f t="shared" si="471"/>
        <v>168</v>
      </c>
      <c r="C9738" s="4">
        <f t="shared" si="472"/>
        <v>25</v>
      </c>
      <c r="D9738" s="4" t="s">
        <v>821</v>
      </c>
      <c r="E9738" s="28">
        <v>657</v>
      </c>
      <c r="F9738" s="28">
        <v>403</v>
      </c>
      <c r="G9738" s="28">
        <v>7.9</v>
      </c>
      <c r="H9738" s="28">
        <v>217</v>
      </c>
      <c r="I9738" s="28">
        <v>16</v>
      </c>
      <c r="J9738" s="28">
        <v>1.1599999999999999E-2</v>
      </c>
      <c r="AI9738"/>
      <c r="AJ9738"/>
    </row>
    <row r="9739" spans="1:36" ht="14.5" x14ac:dyDescent="0.35">
      <c r="A9739" s="52">
        <f t="shared" si="470"/>
        <v>2016</v>
      </c>
      <c r="B9739" s="30">
        <f t="shared" si="471"/>
        <v>168</v>
      </c>
      <c r="C9739" s="4">
        <f t="shared" si="472"/>
        <v>25</v>
      </c>
      <c r="D9739" s="4" t="s">
        <v>821</v>
      </c>
      <c r="E9739" s="28">
        <v>656</v>
      </c>
      <c r="F9739" s="28">
        <v>403</v>
      </c>
      <c r="G9739" s="28">
        <v>7.9</v>
      </c>
      <c r="H9739" s="28">
        <v>217</v>
      </c>
      <c r="I9739" s="28">
        <v>17</v>
      </c>
      <c r="J9739" s="28">
        <v>2.76E-2</v>
      </c>
      <c r="AI9739"/>
      <c r="AJ9739"/>
    </row>
    <row r="9740" spans="1:36" ht="14.5" x14ac:dyDescent="0.35">
      <c r="A9740" s="52">
        <f t="shared" si="470"/>
        <v>2016</v>
      </c>
      <c r="B9740" s="30">
        <f t="shared" si="471"/>
        <v>168</v>
      </c>
      <c r="C9740" s="4">
        <f t="shared" si="472"/>
        <v>25</v>
      </c>
      <c r="D9740" s="4" t="s">
        <v>821</v>
      </c>
      <c r="E9740" s="28">
        <v>656</v>
      </c>
      <c r="F9740" s="28">
        <v>403</v>
      </c>
      <c r="G9740" s="28">
        <v>7.9</v>
      </c>
      <c r="H9740" s="28">
        <v>217</v>
      </c>
      <c r="I9740" s="28">
        <v>17</v>
      </c>
      <c r="J9740" s="28">
        <v>1.8499999999999999E-2</v>
      </c>
      <c r="AI9740"/>
      <c r="AJ9740"/>
    </row>
    <row r="9741" spans="1:36" ht="14.5" x14ac:dyDescent="0.35">
      <c r="A9741" s="52">
        <f t="shared" si="470"/>
        <v>2016</v>
      </c>
      <c r="B9741" s="30">
        <f t="shared" si="471"/>
        <v>168</v>
      </c>
      <c r="C9741" s="4">
        <f t="shared" si="472"/>
        <v>25</v>
      </c>
      <c r="D9741" s="4" t="s">
        <v>821</v>
      </c>
      <c r="E9741" s="28">
        <v>656</v>
      </c>
      <c r="F9741" s="28">
        <v>403</v>
      </c>
      <c r="G9741" s="28">
        <v>7.9</v>
      </c>
      <c r="H9741" s="28">
        <v>217</v>
      </c>
      <c r="I9741" s="28">
        <v>17</v>
      </c>
      <c r="J9741" s="28">
        <v>1.78E-2</v>
      </c>
      <c r="AI9741"/>
      <c r="AJ9741"/>
    </row>
    <row r="9742" spans="1:36" ht="14.5" x14ac:dyDescent="0.35">
      <c r="A9742" s="52">
        <f t="shared" si="470"/>
        <v>2016</v>
      </c>
      <c r="B9742" s="30">
        <f t="shared" si="471"/>
        <v>168</v>
      </c>
      <c r="C9742" s="4">
        <f t="shared" si="472"/>
        <v>25</v>
      </c>
      <c r="D9742" s="4" t="s">
        <v>821</v>
      </c>
      <c r="E9742" s="28">
        <v>656</v>
      </c>
      <c r="F9742" s="28">
        <v>403</v>
      </c>
      <c r="G9742" s="28">
        <v>7.9</v>
      </c>
      <c r="H9742" s="28">
        <v>217</v>
      </c>
      <c r="I9742" s="28">
        <v>17</v>
      </c>
      <c r="J9742" s="28">
        <v>1.9300000000000001E-2</v>
      </c>
      <c r="AI9742"/>
      <c r="AJ9742"/>
    </row>
    <row r="9743" spans="1:36" ht="14.5" x14ac:dyDescent="0.35">
      <c r="A9743" s="52">
        <f t="shared" si="470"/>
        <v>2016</v>
      </c>
      <c r="B9743" s="30">
        <f t="shared" si="471"/>
        <v>168</v>
      </c>
      <c r="C9743" s="4">
        <f t="shared" si="472"/>
        <v>25</v>
      </c>
      <c r="D9743" s="4" t="s">
        <v>821</v>
      </c>
      <c r="E9743" s="28">
        <v>656</v>
      </c>
      <c r="F9743" s="28">
        <v>403</v>
      </c>
      <c r="G9743" s="28">
        <v>7.9</v>
      </c>
      <c r="H9743" s="28">
        <v>217</v>
      </c>
      <c r="I9743" s="28">
        <v>17</v>
      </c>
      <c r="J9743" s="28">
        <v>1.9599999999999999E-2</v>
      </c>
      <c r="AI9743"/>
      <c r="AJ9743"/>
    </row>
    <row r="9744" spans="1:36" ht="14.5" x14ac:dyDescent="0.35">
      <c r="A9744" s="52">
        <f t="shared" si="470"/>
        <v>2016</v>
      </c>
      <c r="B9744" s="30">
        <f t="shared" si="471"/>
        <v>168</v>
      </c>
      <c r="C9744" s="4">
        <f t="shared" si="472"/>
        <v>25</v>
      </c>
      <c r="D9744" s="4" t="s">
        <v>821</v>
      </c>
      <c r="E9744" s="28">
        <v>657</v>
      </c>
      <c r="F9744" s="28">
        <v>403</v>
      </c>
      <c r="G9744" s="28">
        <v>7.9</v>
      </c>
      <c r="H9744" s="28">
        <v>217</v>
      </c>
      <c r="I9744" s="28">
        <v>17</v>
      </c>
      <c r="J9744" s="28">
        <v>2.1600000000000001E-2</v>
      </c>
      <c r="AI9744"/>
      <c r="AJ9744"/>
    </row>
    <row r="9745" spans="1:36" ht="14.5" x14ac:dyDescent="0.35">
      <c r="A9745" s="52">
        <f t="shared" si="470"/>
        <v>2016</v>
      </c>
      <c r="B9745" s="30">
        <f t="shared" si="471"/>
        <v>168</v>
      </c>
      <c r="C9745" s="4">
        <f t="shared" si="472"/>
        <v>25</v>
      </c>
      <c r="D9745" s="4" t="s">
        <v>821</v>
      </c>
      <c r="E9745" s="28">
        <v>657</v>
      </c>
      <c r="F9745" s="28">
        <v>403</v>
      </c>
      <c r="G9745" s="28">
        <v>7.9</v>
      </c>
      <c r="H9745" s="28">
        <v>217</v>
      </c>
      <c r="I9745" s="28">
        <v>17</v>
      </c>
      <c r="J9745" s="28">
        <v>2.64E-2</v>
      </c>
      <c r="AI9745"/>
      <c r="AJ9745"/>
    </row>
    <row r="9746" spans="1:36" ht="14.5" x14ac:dyDescent="0.35">
      <c r="A9746" s="52">
        <f t="shared" si="470"/>
        <v>2016</v>
      </c>
      <c r="B9746" s="30">
        <f t="shared" si="471"/>
        <v>168</v>
      </c>
      <c r="C9746" s="4">
        <f t="shared" si="472"/>
        <v>25</v>
      </c>
      <c r="D9746" s="4" t="s">
        <v>821</v>
      </c>
      <c r="E9746" s="28">
        <v>657</v>
      </c>
      <c r="F9746" s="28">
        <v>403</v>
      </c>
      <c r="G9746" s="28">
        <v>7.9</v>
      </c>
      <c r="H9746" s="28">
        <v>217</v>
      </c>
      <c r="I9746" s="28">
        <v>17</v>
      </c>
      <c r="J9746" s="28">
        <v>2.3E-2</v>
      </c>
      <c r="AI9746"/>
      <c r="AJ9746"/>
    </row>
    <row r="9747" spans="1:36" ht="14.5" x14ac:dyDescent="0.35">
      <c r="A9747" s="52">
        <f t="shared" si="470"/>
        <v>2016</v>
      </c>
      <c r="B9747" s="30">
        <f t="shared" si="471"/>
        <v>168</v>
      </c>
      <c r="C9747" s="4">
        <f t="shared" si="472"/>
        <v>25</v>
      </c>
      <c r="D9747" s="4" t="s">
        <v>821</v>
      </c>
      <c r="E9747" s="28">
        <v>657</v>
      </c>
      <c r="F9747" s="28">
        <v>403</v>
      </c>
      <c r="G9747" s="28">
        <v>7.9</v>
      </c>
      <c r="H9747" s="28">
        <v>217</v>
      </c>
      <c r="I9747" s="28">
        <v>17</v>
      </c>
      <c r="J9747" s="28">
        <v>2.76E-2</v>
      </c>
      <c r="AI9747"/>
      <c r="AJ9747"/>
    </row>
    <row r="9748" spans="1:36" ht="14.5" x14ac:dyDescent="0.35">
      <c r="A9748" s="52">
        <f t="shared" si="470"/>
        <v>2016</v>
      </c>
      <c r="B9748" s="30">
        <f t="shared" si="471"/>
        <v>168</v>
      </c>
      <c r="C9748" s="4">
        <f t="shared" si="472"/>
        <v>25</v>
      </c>
      <c r="D9748" s="4" t="s">
        <v>821</v>
      </c>
      <c r="E9748" s="28">
        <v>657</v>
      </c>
      <c r="F9748" s="28">
        <v>403</v>
      </c>
      <c r="G9748" s="28">
        <v>7.9</v>
      </c>
      <c r="H9748" s="28">
        <v>217</v>
      </c>
      <c r="I9748" s="28">
        <v>17</v>
      </c>
      <c r="J9748" s="28">
        <v>1.84E-2</v>
      </c>
      <c r="AI9748"/>
      <c r="AJ9748"/>
    </row>
    <row r="9749" spans="1:36" ht="14.5" x14ac:dyDescent="0.35">
      <c r="A9749" s="52">
        <f t="shared" si="470"/>
        <v>2016</v>
      </c>
      <c r="B9749" s="30">
        <f t="shared" si="471"/>
        <v>168</v>
      </c>
      <c r="C9749" s="4">
        <f t="shared" si="472"/>
        <v>25</v>
      </c>
      <c r="D9749" s="4" t="s">
        <v>821</v>
      </c>
      <c r="E9749" s="28">
        <v>657</v>
      </c>
      <c r="F9749" s="28">
        <v>403</v>
      </c>
      <c r="G9749" s="28">
        <v>7.9</v>
      </c>
      <c r="H9749" s="28">
        <v>217</v>
      </c>
      <c r="I9749" s="28">
        <v>17</v>
      </c>
      <c r="J9749" s="28">
        <v>2.1700000000000001E-2</v>
      </c>
      <c r="AI9749"/>
      <c r="AJ9749"/>
    </row>
    <row r="9750" spans="1:36" ht="14.5" x14ac:dyDescent="0.35">
      <c r="A9750" s="52">
        <f t="shared" si="470"/>
        <v>2016</v>
      </c>
      <c r="B9750" s="30">
        <f t="shared" si="471"/>
        <v>168</v>
      </c>
      <c r="C9750" s="4">
        <f t="shared" si="472"/>
        <v>25</v>
      </c>
      <c r="D9750" s="4" t="s">
        <v>821</v>
      </c>
      <c r="E9750" s="28">
        <v>656</v>
      </c>
      <c r="F9750" s="28">
        <v>403</v>
      </c>
      <c r="G9750" s="28">
        <v>7.9</v>
      </c>
      <c r="H9750" s="28">
        <v>217</v>
      </c>
      <c r="I9750" s="28">
        <v>18</v>
      </c>
      <c r="J9750" s="28">
        <v>1.84E-2</v>
      </c>
      <c r="AI9750"/>
      <c r="AJ9750"/>
    </row>
    <row r="9751" spans="1:36" ht="14.5" x14ac:dyDescent="0.35">
      <c r="A9751" s="52">
        <f t="shared" si="470"/>
        <v>2016</v>
      </c>
      <c r="B9751" s="30">
        <f t="shared" si="471"/>
        <v>168</v>
      </c>
      <c r="C9751" s="4">
        <f t="shared" si="472"/>
        <v>25</v>
      </c>
      <c r="D9751" s="4" t="s">
        <v>821</v>
      </c>
      <c r="E9751" s="28">
        <v>656</v>
      </c>
      <c r="F9751" s="28">
        <v>403</v>
      </c>
      <c r="G9751" s="28">
        <v>7.9</v>
      </c>
      <c r="H9751" s="28">
        <v>217</v>
      </c>
      <c r="I9751" s="28">
        <v>18</v>
      </c>
      <c r="J9751" s="28">
        <v>2.4199999999999999E-2</v>
      </c>
      <c r="AI9751"/>
      <c r="AJ9751"/>
    </row>
    <row r="9752" spans="1:36" ht="14.5" x14ac:dyDescent="0.35">
      <c r="A9752" s="52">
        <f t="shared" si="470"/>
        <v>2016</v>
      </c>
      <c r="B9752" s="30">
        <f t="shared" si="471"/>
        <v>168</v>
      </c>
      <c r="C9752" s="4">
        <f t="shared" si="472"/>
        <v>25</v>
      </c>
      <c r="D9752" s="4" t="s">
        <v>821</v>
      </c>
      <c r="E9752" s="28">
        <v>656</v>
      </c>
      <c r="F9752" s="28">
        <v>403</v>
      </c>
      <c r="G9752" s="28">
        <v>7.9</v>
      </c>
      <c r="H9752" s="28">
        <v>217</v>
      </c>
      <c r="I9752" s="28">
        <v>18</v>
      </c>
      <c r="J9752" s="28">
        <v>2.6499999999999999E-2</v>
      </c>
      <c r="AI9752"/>
      <c r="AJ9752"/>
    </row>
    <row r="9753" spans="1:36" ht="14.5" x14ac:dyDescent="0.35">
      <c r="A9753" s="52">
        <f t="shared" si="470"/>
        <v>2016</v>
      </c>
      <c r="B9753" s="30">
        <f t="shared" si="471"/>
        <v>168</v>
      </c>
      <c r="C9753" s="4">
        <f t="shared" si="472"/>
        <v>25</v>
      </c>
      <c r="D9753" s="4" t="s">
        <v>821</v>
      </c>
      <c r="E9753" s="28">
        <v>657</v>
      </c>
      <c r="F9753" s="28">
        <v>403</v>
      </c>
      <c r="G9753" s="28">
        <v>7.9</v>
      </c>
      <c r="H9753" s="28">
        <v>217</v>
      </c>
      <c r="I9753" s="28">
        <v>18</v>
      </c>
      <c r="J9753" s="28">
        <v>0.02</v>
      </c>
      <c r="AI9753"/>
      <c r="AJ9753"/>
    </row>
    <row r="9754" spans="1:36" ht="14.5" x14ac:dyDescent="0.35">
      <c r="A9754" s="52">
        <f t="shared" si="470"/>
        <v>2016</v>
      </c>
      <c r="B9754" s="30">
        <f t="shared" si="471"/>
        <v>168</v>
      </c>
      <c r="C9754" s="4">
        <f t="shared" si="472"/>
        <v>25</v>
      </c>
      <c r="D9754" s="4" t="s">
        <v>821</v>
      </c>
      <c r="E9754" s="28">
        <v>657</v>
      </c>
      <c r="F9754" s="28">
        <v>403</v>
      </c>
      <c r="G9754" s="28">
        <v>7.9</v>
      </c>
      <c r="H9754" s="28">
        <v>217</v>
      </c>
      <c r="I9754" s="28">
        <v>18</v>
      </c>
      <c r="J9754" s="28">
        <v>2.2599999999999999E-2</v>
      </c>
      <c r="AI9754"/>
      <c r="AJ9754"/>
    </row>
    <row r="9755" spans="1:36" ht="14.5" x14ac:dyDescent="0.35">
      <c r="A9755" s="52">
        <f t="shared" si="470"/>
        <v>2016</v>
      </c>
      <c r="B9755" s="30">
        <f t="shared" si="471"/>
        <v>168</v>
      </c>
      <c r="C9755" s="4">
        <f t="shared" si="472"/>
        <v>25</v>
      </c>
      <c r="D9755" s="4" t="s">
        <v>821</v>
      </c>
      <c r="E9755" s="28">
        <v>657</v>
      </c>
      <c r="F9755" s="28">
        <v>403</v>
      </c>
      <c r="G9755" s="28">
        <v>7.9</v>
      </c>
      <c r="H9755" s="28">
        <v>217</v>
      </c>
      <c r="I9755" s="28">
        <v>18</v>
      </c>
      <c r="J9755" s="28">
        <v>2.07E-2</v>
      </c>
      <c r="AI9755"/>
      <c r="AJ9755"/>
    </row>
    <row r="9756" spans="1:36" ht="14.5" x14ac:dyDescent="0.35">
      <c r="A9756" s="52">
        <f t="shared" si="470"/>
        <v>2016</v>
      </c>
      <c r="B9756" s="30">
        <f t="shared" si="471"/>
        <v>168</v>
      </c>
      <c r="C9756" s="4">
        <f t="shared" si="472"/>
        <v>25</v>
      </c>
      <c r="D9756" s="4" t="s">
        <v>821</v>
      </c>
      <c r="E9756" s="28">
        <v>656</v>
      </c>
      <c r="F9756" s="28">
        <v>403</v>
      </c>
      <c r="G9756" s="28">
        <v>7.9</v>
      </c>
      <c r="H9756" s="28">
        <v>217</v>
      </c>
      <c r="I9756" s="28">
        <v>19</v>
      </c>
      <c r="J9756" s="28">
        <v>2.81E-2</v>
      </c>
      <c r="AI9756"/>
      <c r="AJ9756"/>
    </row>
    <row r="9757" spans="1:36" ht="14.5" x14ac:dyDescent="0.35">
      <c r="A9757" s="52">
        <f t="shared" si="470"/>
        <v>2016</v>
      </c>
      <c r="B9757" s="30">
        <f t="shared" si="471"/>
        <v>168</v>
      </c>
      <c r="C9757" s="4">
        <f t="shared" si="472"/>
        <v>25</v>
      </c>
      <c r="D9757" s="4" t="s">
        <v>821</v>
      </c>
      <c r="E9757" s="28">
        <v>656</v>
      </c>
      <c r="F9757" s="28">
        <v>403</v>
      </c>
      <c r="G9757" s="28">
        <v>7.9</v>
      </c>
      <c r="H9757" s="28">
        <v>217</v>
      </c>
      <c r="I9757" s="28">
        <v>19</v>
      </c>
      <c r="J9757" s="28">
        <v>2.1999999999999999E-2</v>
      </c>
      <c r="AI9757"/>
      <c r="AJ9757"/>
    </row>
    <row r="9758" spans="1:36" ht="14.5" x14ac:dyDescent="0.35">
      <c r="A9758" s="52">
        <f t="shared" si="470"/>
        <v>2016</v>
      </c>
      <c r="B9758" s="30">
        <f t="shared" si="471"/>
        <v>168</v>
      </c>
      <c r="C9758" s="4">
        <f t="shared" si="472"/>
        <v>25</v>
      </c>
      <c r="D9758" s="4" t="s">
        <v>821</v>
      </c>
      <c r="E9758" s="28">
        <v>657</v>
      </c>
      <c r="F9758" s="28">
        <v>403</v>
      </c>
      <c r="G9758" s="28">
        <v>7.9</v>
      </c>
      <c r="H9758" s="28">
        <v>217</v>
      </c>
      <c r="I9758" s="28">
        <v>19</v>
      </c>
      <c r="J9758" s="28">
        <v>3.6999999999999998E-2</v>
      </c>
      <c r="AI9758"/>
      <c r="AJ9758"/>
    </row>
    <row r="9759" spans="1:36" ht="14.5" x14ac:dyDescent="0.35">
      <c r="A9759" s="52">
        <f t="shared" si="470"/>
        <v>2016</v>
      </c>
      <c r="B9759" s="30">
        <f t="shared" si="471"/>
        <v>168</v>
      </c>
      <c r="C9759" s="4">
        <f t="shared" si="472"/>
        <v>25</v>
      </c>
      <c r="D9759" s="4" t="s">
        <v>821</v>
      </c>
      <c r="E9759" s="28">
        <v>657</v>
      </c>
      <c r="F9759" s="28">
        <v>403</v>
      </c>
      <c r="G9759" s="28">
        <v>7.9</v>
      </c>
      <c r="H9759" s="28">
        <v>217</v>
      </c>
      <c r="I9759" s="28">
        <v>20</v>
      </c>
      <c r="J9759" s="28">
        <v>3.5700000000000003E-2</v>
      </c>
      <c r="AI9759"/>
      <c r="AJ9759"/>
    </row>
    <row r="9760" spans="1:36" ht="14.5" x14ac:dyDescent="0.35">
      <c r="A9760" s="52">
        <f t="shared" si="470"/>
        <v>2016</v>
      </c>
      <c r="B9760" s="30">
        <f t="shared" si="471"/>
        <v>168</v>
      </c>
      <c r="C9760" s="4">
        <f t="shared" si="472"/>
        <v>25</v>
      </c>
      <c r="D9760" s="4" t="s">
        <v>821</v>
      </c>
      <c r="E9760" s="28">
        <v>657</v>
      </c>
      <c r="F9760" s="28">
        <v>403</v>
      </c>
      <c r="G9760" s="28">
        <v>7.9</v>
      </c>
      <c r="H9760" s="28">
        <v>217</v>
      </c>
      <c r="I9760" s="28">
        <v>20</v>
      </c>
      <c r="J9760" s="28">
        <v>3.4500000000000003E-2</v>
      </c>
      <c r="AI9760"/>
      <c r="AJ9760"/>
    </row>
    <row r="9761" spans="1:36" ht="14.5" x14ac:dyDescent="0.35">
      <c r="A9761" s="52">
        <f t="shared" si="470"/>
        <v>2016</v>
      </c>
      <c r="B9761" s="30">
        <f t="shared" si="471"/>
        <v>168</v>
      </c>
      <c r="C9761" s="4">
        <f t="shared" si="472"/>
        <v>25</v>
      </c>
      <c r="D9761" s="4" t="s">
        <v>821</v>
      </c>
      <c r="E9761" s="28">
        <v>656</v>
      </c>
      <c r="F9761" s="28">
        <v>403</v>
      </c>
      <c r="G9761" s="28">
        <v>7.9</v>
      </c>
      <c r="H9761" s="28">
        <v>217</v>
      </c>
      <c r="I9761" s="28">
        <v>36</v>
      </c>
      <c r="J9761" s="28">
        <v>0.35189999999999999</v>
      </c>
      <c r="AI9761"/>
      <c r="AJ9761"/>
    </row>
    <row r="9762" spans="1:36" ht="14.5" x14ac:dyDescent="0.35">
      <c r="A9762" s="52">
        <f t="shared" si="470"/>
        <v>2016</v>
      </c>
      <c r="B9762" s="30">
        <f t="shared" si="471"/>
        <v>168</v>
      </c>
      <c r="C9762" s="4">
        <f t="shared" si="472"/>
        <v>25</v>
      </c>
      <c r="D9762" s="4" t="s">
        <v>821</v>
      </c>
      <c r="E9762" s="28">
        <v>656</v>
      </c>
      <c r="F9762" s="28">
        <v>403</v>
      </c>
      <c r="G9762" s="28">
        <v>7.9</v>
      </c>
      <c r="H9762" s="28">
        <v>217</v>
      </c>
      <c r="I9762" s="28">
        <v>36</v>
      </c>
      <c r="J9762" s="28">
        <v>0.31969999999999998</v>
      </c>
      <c r="AI9762"/>
      <c r="AJ9762"/>
    </row>
    <row r="9763" spans="1:36" ht="14.5" x14ac:dyDescent="0.35">
      <c r="A9763" s="52">
        <f t="shared" si="470"/>
        <v>2016</v>
      </c>
      <c r="B9763" s="30">
        <f t="shared" si="471"/>
        <v>168</v>
      </c>
      <c r="C9763" s="4">
        <f t="shared" si="472"/>
        <v>25</v>
      </c>
      <c r="D9763" s="4" t="s">
        <v>821</v>
      </c>
      <c r="E9763" s="28">
        <v>657</v>
      </c>
      <c r="F9763" s="28">
        <v>403</v>
      </c>
      <c r="G9763" s="28">
        <v>7.9</v>
      </c>
      <c r="H9763" s="28">
        <v>130</v>
      </c>
      <c r="I9763" s="28">
        <v>56</v>
      </c>
      <c r="J9763" s="28">
        <v>0.99270000000000003</v>
      </c>
      <c r="AI9763"/>
      <c r="AJ9763"/>
    </row>
    <row r="9764" spans="1:36" ht="14.5" x14ac:dyDescent="0.35">
      <c r="A9764" s="52">
        <f t="shared" si="470"/>
        <v>2016</v>
      </c>
      <c r="B9764" s="30">
        <f t="shared" si="471"/>
        <v>179</v>
      </c>
      <c r="C9764" s="4">
        <f t="shared" si="472"/>
        <v>27</v>
      </c>
      <c r="D9764" s="4" t="s">
        <v>831</v>
      </c>
      <c r="E9764" s="28">
        <v>666</v>
      </c>
      <c r="F9764" s="28">
        <v>2036</v>
      </c>
      <c r="G9764" s="28">
        <v>11.6</v>
      </c>
      <c r="H9764" s="28">
        <v>217</v>
      </c>
      <c r="I9764" s="28">
        <v>13</v>
      </c>
      <c r="J9764" s="28">
        <v>1.12E-2</v>
      </c>
      <c r="AI9764"/>
      <c r="AJ9764"/>
    </row>
    <row r="9765" spans="1:36" ht="14.5" x14ac:dyDescent="0.35">
      <c r="A9765" s="52">
        <f t="shared" si="470"/>
        <v>2016</v>
      </c>
      <c r="B9765" s="30">
        <f t="shared" si="471"/>
        <v>179</v>
      </c>
      <c r="C9765" s="4">
        <f t="shared" si="472"/>
        <v>27</v>
      </c>
      <c r="D9765" s="4" t="s">
        <v>831</v>
      </c>
      <c r="E9765" s="28">
        <v>666</v>
      </c>
      <c r="F9765" s="28">
        <v>2036</v>
      </c>
      <c r="G9765" s="28">
        <v>11.6</v>
      </c>
      <c r="H9765" s="28">
        <v>217</v>
      </c>
      <c r="I9765" s="28">
        <v>16</v>
      </c>
      <c r="J9765" s="28">
        <v>1.43E-2</v>
      </c>
      <c r="AI9765"/>
      <c r="AJ9765"/>
    </row>
    <row r="9766" spans="1:36" ht="14.5" x14ac:dyDescent="0.35">
      <c r="A9766" s="52">
        <f t="shared" si="470"/>
        <v>2016</v>
      </c>
      <c r="B9766" s="30">
        <f t="shared" si="471"/>
        <v>179</v>
      </c>
      <c r="C9766" s="4">
        <f t="shared" si="472"/>
        <v>27</v>
      </c>
      <c r="D9766" s="4" t="s">
        <v>831</v>
      </c>
      <c r="E9766" s="28">
        <v>666</v>
      </c>
      <c r="F9766" s="28">
        <v>2036</v>
      </c>
      <c r="G9766" s="28">
        <v>11.6</v>
      </c>
      <c r="H9766" s="28">
        <v>217</v>
      </c>
      <c r="I9766" s="28">
        <v>23</v>
      </c>
      <c r="J9766" s="28">
        <v>5.8400000000000001E-2</v>
      </c>
      <c r="AI9766"/>
      <c r="AJ9766"/>
    </row>
    <row r="9767" spans="1:36" ht="14.5" x14ac:dyDescent="0.35">
      <c r="A9767" s="52">
        <f t="shared" si="470"/>
        <v>2016</v>
      </c>
      <c r="B9767" s="30">
        <f t="shared" si="471"/>
        <v>179</v>
      </c>
      <c r="C9767" s="4">
        <f t="shared" si="472"/>
        <v>27</v>
      </c>
      <c r="D9767" s="4" t="s">
        <v>831</v>
      </c>
      <c r="E9767" s="28">
        <v>672</v>
      </c>
      <c r="F9767" s="28">
        <v>2040</v>
      </c>
      <c r="G9767" s="28">
        <v>9.6999999999999993</v>
      </c>
      <c r="H9767" s="28">
        <v>217</v>
      </c>
      <c r="I9767" s="28">
        <v>12</v>
      </c>
      <c r="J9767" s="28">
        <v>5.0000000000000001E-3</v>
      </c>
      <c r="AI9767"/>
      <c r="AJ9767"/>
    </row>
    <row r="9768" spans="1:36" ht="14.5" x14ac:dyDescent="0.35">
      <c r="A9768" s="52">
        <f t="shared" si="470"/>
        <v>2016</v>
      </c>
      <c r="B9768" s="30">
        <f t="shared" si="471"/>
        <v>179</v>
      </c>
      <c r="C9768" s="4">
        <f t="shared" si="472"/>
        <v>27</v>
      </c>
      <c r="D9768" s="4" t="s">
        <v>831</v>
      </c>
      <c r="E9768" s="28">
        <v>673</v>
      </c>
      <c r="F9768" s="28">
        <v>2040</v>
      </c>
      <c r="G9768" s="28">
        <v>9.6999999999999993</v>
      </c>
      <c r="H9768" s="28">
        <v>217</v>
      </c>
      <c r="I9768" s="28">
        <v>12</v>
      </c>
      <c r="J9768" s="28">
        <v>4.3E-3</v>
      </c>
      <c r="AI9768"/>
      <c r="AJ9768"/>
    </row>
    <row r="9769" spans="1:36" ht="14.5" x14ac:dyDescent="0.35">
      <c r="A9769" s="52">
        <f t="shared" si="470"/>
        <v>2016</v>
      </c>
      <c r="B9769" s="30">
        <f t="shared" si="471"/>
        <v>179</v>
      </c>
      <c r="C9769" s="4">
        <f t="shared" si="472"/>
        <v>27</v>
      </c>
      <c r="D9769" s="4" t="s">
        <v>831</v>
      </c>
      <c r="E9769" s="28">
        <v>673</v>
      </c>
      <c r="F9769" s="28">
        <v>2040</v>
      </c>
      <c r="G9769" s="28">
        <v>9.6999999999999993</v>
      </c>
      <c r="H9769" s="28">
        <v>217</v>
      </c>
      <c r="I9769" s="28">
        <v>12</v>
      </c>
      <c r="J9769" s="28">
        <v>4.4999999999999997E-3</v>
      </c>
      <c r="AI9769"/>
      <c r="AJ9769"/>
    </row>
    <row r="9770" spans="1:36" ht="14.5" x14ac:dyDescent="0.35">
      <c r="A9770" s="52">
        <f t="shared" si="470"/>
        <v>2016</v>
      </c>
      <c r="B9770" s="30">
        <f t="shared" si="471"/>
        <v>179</v>
      </c>
      <c r="C9770" s="4">
        <f t="shared" si="472"/>
        <v>27</v>
      </c>
      <c r="D9770" s="4" t="s">
        <v>831</v>
      </c>
      <c r="E9770" s="28">
        <v>673</v>
      </c>
      <c r="F9770" s="28">
        <v>2040</v>
      </c>
      <c r="G9770" s="28">
        <v>9.6999999999999993</v>
      </c>
      <c r="H9770" s="28">
        <v>217</v>
      </c>
      <c r="I9770" s="28">
        <v>12</v>
      </c>
      <c r="J9770" s="28">
        <v>3.8999999999999998E-3</v>
      </c>
      <c r="AI9770"/>
      <c r="AJ9770"/>
    </row>
    <row r="9771" spans="1:36" ht="14.5" x14ac:dyDescent="0.35">
      <c r="A9771" s="52">
        <f t="shared" si="470"/>
        <v>2016</v>
      </c>
      <c r="B9771" s="30">
        <f t="shared" si="471"/>
        <v>179</v>
      </c>
      <c r="C9771" s="4">
        <f t="shared" si="472"/>
        <v>27</v>
      </c>
      <c r="D9771" s="4" t="s">
        <v>831</v>
      </c>
      <c r="E9771" s="28">
        <v>673</v>
      </c>
      <c r="F9771" s="28">
        <v>2040</v>
      </c>
      <c r="G9771" s="28">
        <v>9.6999999999999993</v>
      </c>
      <c r="H9771" s="28">
        <v>217</v>
      </c>
      <c r="I9771" s="28">
        <v>12</v>
      </c>
      <c r="J9771" s="28">
        <v>4.5999999999999999E-3</v>
      </c>
      <c r="AI9771"/>
      <c r="AJ9771"/>
    </row>
    <row r="9772" spans="1:36" ht="14.5" x14ac:dyDescent="0.35">
      <c r="A9772" s="52">
        <f t="shared" si="470"/>
        <v>2016</v>
      </c>
      <c r="B9772" s="30">
        <f t="shared" si="471"/>
        <v>179</v>
      </c>
      <c r="C9772" s="4">
        <f t="shared" si="472"/>
        <v>27</v>
      </c>
      <c r="D9772" s="4" t="s">
        <v>831</v>
      </c>
      <c r="E9772" s="28">
        <v>672</v>
      </c>
      <c r="F9772" s="28">
        <v>2040</v>
      </c>
      <c r="G9772" s="28">
        <v>9.6999999999999993</v>
      </c>
      <c r="H9772" s="28">
        <v>217</v>
      </c>
      <c r="I9772" s="28">
        <v>13</v>
      </c>
      <c r="J9772" s="28">
        <v>6.1999999999999998E-3</v>
      </c>
      <c r="AI9772"/>
      <c r="AJ9772"/>
    </row>
    <row r="9773" spans="1:36" ht="14.5" x14ac:dyDescent="0.35">
      <c r="A9773" s="52">
        <f t="shared" si="470"/>
        <v>2016</v>
      </c>
      <c r="B9773" s="30">
        <f t="shared" si="471"/>
        <v>179</v>
      </c>
      <c r="C9773" s="4">
        <f t="shared" si="472"/>
        <v>27</v>
      </c>
      <c r="D9773" s="4" t="s">
        <v>831</v>
      </c>
      <c r="E9773" s="28">
        <v>672</v>
      </c>
      <c r="F9773" s="28">
        <v>2040</v>
      </c>
      <c r="G9773" s="28">
        <v>9.6999999999999993</v>
      </c>
      <c r="H9773" s="28">
        <v>217</v>
      </c>
      <c r="I9773" s="28">
        <v>13</v>
      </c>
      <c r="J9773" s="28">
        <v>6.7999999999999996E-3</v>
      </c>
      <c r="AI9773"/>
      <c r="AJ9773"/>
    </row>
    <row r="9774" spans="1:36" ht="14.5" x14ac:dyDescent="0.35">
      <c r="A9774" s="52">
        <f t="shared" si="470"/>
        <v>2016</v>
      </c>
      <c r="B9774" s="30">
        <f t="shared" si="471"/>
        <v>179</v>
      </c>
      <c r="C9774" s="4">
        <f t="shared" si="472"/>
        <v>27</v>
      </c>
      <c r="D9774" s="4" t="s">
        <v>831</v>
      </c>
      <c r="E9774" s="28">
        <v>672</v>
      </c>
      <c r="F9774" s="28">
        <v>2040</v>
      </c>
      <c r="G9774" s="28">
        <v>9.6999999999999993</v>
      </c>
      <c r="H9774" s="28">
        <v>217</v>
      </c>
      <c r="I9774" s="28">
        <v>13</v>
      </c>
      <c r="J9774" s="28">
        <v>8.2000000000000007E-3</v>
      </c>
      <c r="AI9774"/>
      <c r="AJ9774"/>
    </row>
    <row r="9775" spans="1:36" ht="14.5" x14ac:dyDescent="0.35">
      <c r="A9775" s="52">
        <f t="shared" si="470"/>
        <v>2016</v>
      </c>
      <c r="B9775" s="30">
        <f t="shared" si="471"/>
        <v>179</v>
      </c>
      <c r="C9775" s="4">
        <f t="shared" si="472"/>
        <v>27</v>
      </c>
      <c r="D9775" s="4" t="s">
        <v>831</v>
      </c>
      <c r="E9775" s="28">
        <v>672</v>
      </c>
      <c r="F9775" s="28">
        <v>2040</v>
      </c>
      <c r="G9775" s="28">
        <v>9.6999999999999993</v>
      </c>
      <c r="H9775" s="28">
        <v>217</v>
      </c>
      <c r="I9775" s="28">
        <v>13</v>
      </c>
      <c r="J9775" s="28">
        <v>6.7000000000000002E-3</v>
      </c>
      <c r="AI9775"/>
      <c r="AJ9775"/>
    </row>
    <row r="9776" spans="1:36" ht="14.5" x14ac:dyDescent="0.35">
      <c r="A9776" s="52">
        <f t="shared" si="470"/>
        <v>2016</v>
      </c>
      <c r="B9776" s="30">
        <f t="shared" si="471"/>
        <v>179</v>
      </c>
      <c r="C9776" s="4">
        <f t="shared" si="472"/>
        <v>27</v>
      </c>
      <c r="D9776" s="4" t="s">
        <v>831</v>
      </c>
      <c r="E9776" s="28">
        <v>672</v>
      </c>
      <c r="F9776" s="28">
        <v>2040</v>
      </c>
      <c r="G9776" s="28">
        <v>9.6999999999999993</v>
      </c>
      <c r="H9776" s="28">
        <v>217</v>
      </c>
      <c r="I9776" s="28">
        <v>13</v>
      </c>
      <c r="J9776" s="28">
        <v>7.1999999999999998E-3</v>
      </c>
      <c r="AI9776"/>
      <c r="AJ9776"/>
    </row>
    <row r="9777" spans="1:36" ht="14.5" x14ac:dyDescent="0.35">
      <c r="A9777" s="52">
        <f t="shared" si="470"/>
        <v>2016</v>
      </c>
      <c r="B9777" s="30">
        <f t="shared" si="471"/>
        <v>179</v>
      </c>
      <c r="C9777" s="4">
        <f t="shared" si="472"/>
        <v>27</v>
      </c>
      <c r="D9777" s="4" t="s">
        <v>831</v>
      </c>
      <c r="E9777" s="28">
        <v>672</v>
      </c>
      <c r="F9777" s="28">
        <v>2040</v>
      </c>
      <c r="G9777" s="28">
        <v>9.6999999999999993</v>
      </c>
      <c r="H9777" s="28">
        <v>217</v>
      </c>
      <c r="I9777" s="28">
        <v>13</v>
      </c>
      <c r="J9777" s="28">
        <v>1.01E-2</v>
      </c>
      <c r="AI9777"/>
      <c r="AJ9777"/>
    </row>
    <row r="9778" spans="1:36" ht="14.5" x14ac:dyDescent="0.35">
      <c r="A9778" s="52">
        <f t="shared" si="470"/>
        <v>2016</v>
      </c>
      <c r="B9778" s="30">
        <f t="shared" si="471"/>
        <v>179</v>
      </c>
      <c r="C9778" s="4">
        <f t="shared" si="472"/>
        <v>27</v>
      </c>
      <c r="D9778" s="4" t="s">
        <v>831</v>
      </c>
      <c r="E9778" s="28">
        <v>672</v>
      </c>
      <c r="F9778" s="28">
        <v>2040</v>
      </c>
      <c r="G9778" s="28">
        <v>9.6999999999999993</v>
      </c>
      <c r="H9778" s="28">
        <v>217</v>
      </c>
      <c r="I9778" s="28">
        <v>13</v>
      </c>
      <c r="J9778" s="28">
        <v>7.7999999999999996E-3</v>
      </c>
      <c r="AI9778"/>
      <c r="AJ9778"/>
    </row>
    <row r="9779" spans="1:36" ht="14.5" x14ac:dyDescent="0.35">
      <c r="A9779" s="52">
        <f t="shared" si="470"/>
        <v>2016</v>
      </c>
      <c r="B9779" s="30">
        <f t="shared" si="471"/>
        <v>179</v>
      </c>
      <c r="C9779" s="4">
        <f t="shared" si="472"/>
        <v>27</v>
      </c>
      <c r="D9779" s="4" t="s">
        <v>831</v>
      </c>
      <c r="E9779" s="28">
        <v>672</v>
      </c>
      <c r="F9779" s="28">
        <v>2040</v>
      </c>
      <c r="G9779" s="28">
        <v>9.6999999999999993</v>
      </c>
      <c r="H9779" s="28">
        <v>217</v>
      </c>
      <c r="I9779" s="28">
        <v>13</v>
      </c>
      <c r="J9779" s="28">
        <v>7.3000000000000001E-3</v>
      </c>
      <c r="AI9779"/>
      <c r="AJ9779"/>
    </row>
    <row r="9780" spans="1:36" ht="14.5" x14ac:dyDescent="0.35">
      <c r="A9780" s="52">
        <f t="shared" si="470"/>
        <v>2016</v>
      </c>
      <c r="B9780" s="30">
        <f t="shared" si="471"/>
        <v>179</v>
      </c>
      <c r="C9780" s="4">
        <f t="shared" si="472"/>
        <v>27</v>
      </c>
      <c r="D9780" s="4" t="s">
        <v>831</v>
      </c>
      <c r="E9780" s="28">
        <v>673</v>
      </c>
      <c r="F9780" s="28">
        <v>2040</v>
      </c>
      <c r="G9780" s="28">
        <v>9.6999999999999993</v>
      </c>
      <c r="H9780" s="28">
        <v>217</v>
      </c>
      <c r="I9780" s="28">
        <v>13</v>
      </c>
      <c r="J9780" s="28">
        <v>7.6E-3</v>
      </c>
      <c r="AI9780"/>
      <c r="AJ9780"/>
    </row>
    <row r="9781" spans="1:36" ht="14.5" x14ac:dyDescent="0.35">
      <c r="A9781" s="52">
        <f t="shared" si="470"/>
        <v>2016</v>
      </c>
      <c r="B9781" s="30">
        <f t="shared" si="471"/>
        <v>179</v>
      </c>
      <c r="C9781" s="4">
        <f t="shared" si="472"/>
        <v>27</v>
      </c>
      <c r="D9781" s="4" t="s">
        <v>831</v>
      </c>
      <c r="E9781" s="28">
        <v>673</v>
      </c>
      <c r="F9781" s="28">
        <v>2040</v>
      </c>
      <c r="G9781" s="28">
        <v>9.6999999999999993</v>
      </c>
      <c r="H9781" s="28">
        <v>217</v>
      </c>
      <c r="I9781" s="28">
        <v>13</v>
      </c>
      <c r="J9781" s="28">
        <v>5.3E-3</v>
      </c>
      <c r="AI9781"/>
      <c r="AJ9781"/>
    </row>
    <row r="9782" spans="1:36" ht="14.5" x14ac:dyDescent="0.35">
      <c r="A9782" s="52">
        <f t="shared" si="470"/>
        <v>2016</v>
      </c>
      <c r="B9782" s="30">
        <f t="shared" si="471"/>
        <v>179</v>
      </c>
      <c r="C9782" s="4">
        <f t="shared" si="472"/>
        <v>27</v>
      </c>
      <c r="D9782" s="4" t="s">
        <v>831</v>
      </c>
      <c r="E9782" s="28">
        <v>673</v>
      </c>
      <c r="F9782" s="28">
        <v>2040</v>
      </c>
      <c r="G9782" s="28">
        <v>9.6999999999999993</v>
      </c>
      <c r="H9782" s="28">
        <v>217</v>
      </c>
      <c r="I9782" s="28">
        <v>13</v>
      </c>
      <c r="J9782" s="28">
        <v>6.1999999999999998E-3</v>
      </c>
      <c r="AI9782"/>
      <c r="AJ9782"/>
    </row>
    <row r="9783" spans="1:36" ht="14.5" x14ac:dyDescent="0.35">
      <c r="A9783" s="52">
        <f t="shared" si="470"/>
        <v>2016</v>
      </c>
      <c r="B9783" s="30">
        <f t="shared" si="471"/>
        <v>179</v>
      </c>
      <c r="C9783" s="4">
        <f t="shared" si="472"/>
        <v>27</v>
      </c>
      <c r="D9783" s="4" t="s">
        <v>831</v>
      </c>
      <c r="E9783" s="28">
        <v>673</v>
      </c>
      <c r="F9783" s="28">
        <v>2040</v>
      </c>
      <c r="G9783" s="28">
        <v>9.6999999999999993</v>
      </c>
      <c r="H9783" s="28">
        <v>217</v>
      </c>
      <c r="I9783" s="28">
        <v>13</v>
      </c>
      <c r="J9783" s="28">
        <v>4.1000000000000003E-3</v>
      </c>
      <c r="AI9783"/>
      <c r="AJ9783"/>
    </row>
    <row r="9784" spans="1:36" ht="14.5" x14ac:dyDescent="0.35">
      <c r="A9784" s="52">
        <f t="shared" si="470"/>
        <v>2016</v>
      </c>
      <c r="B9784" s="30">
        <f t="shared" si="471"/>
        <v>179</v>
      </c>
      <c r="C9784" s="4">
        <f t="shared" si="472"/>
        <v>27</v>
      </c>
      <c r="D9784" s="4" t="s">
        <v>831</v>
      </c>
      <c r="E9784" s="28">
        <v>673</v>
      </c>
      <c r="F9784" s="28">
        <v>2040</v>
      </c>
      <c r="G9784" s="28">
        <v>9.6999999999999993</v>
      </c>
      <c r="H9784" s="28">
        <v>217</v>
      </c>
      <c r="I9784" s="28">
        <v>13</v>
      </c>
      <c r="J9784" s="28">
        <v>5.0000000000000001E-3</v>
      </c>
      <c r="AI9784"/>
      <c r="AJ9784"/>
    </row>
    <row r="9785" spans="1:36" ht="14.5" x14ac:dyDescent="0.35">
      <c r="A9785" s="52">
        <f t="shared" si="470"/>
        <v>2016</v>
      </c>
      <c r="B9785" s="30">
        <f t="shared" si="471"/>
        <v>179</v>
      </c>
      <c r="C9785" s="4">
        <f t="shared" si="472"/>
        <v>27</v>
      </c>
      <c r="D9785" s="4" t="s">
        <v>831</v>
      </c>
      <c r="E9785" s="28">
        <v>673</v>
      </c>
      <c r="F9785" s="28">
        <v>2040</v>
      </c>
      <c r="G9785" s="28">
        <v>9.6999999999999993</v>
      </c>
      <c r="H9785" s="28">
        <v>217</v>
      </c>
      <c r="I9785" s="28">
        <v>13</v>
      </c>
      <c r="J9785" s="28">
        <v>4.8999999999999998E-3</v>
      </c>
      <c r="AI9785"/>
      <c r="AJ9785"/>
    </row>
    <row r="9786" spans="1:36" ht="14.5" x14ac:dyDescent="0.35">
      <c r="A9786" s="52">
        <f t="shared" si="470"/>
        <v>2016</v>
      </c>
      <c r="B9786" s="30">
        <f t="shared" si="471"/>
        <v>179</v>
      </c>
      <c r="C9786" s="4">
        <f t="shared" si="472"/>
        <v>27</v>
      </c>
      <c r="D9786" s="4" t="s">
        <v>831</v>
      </c>
      <c r="E9786" s="28">
        <v>673</v>
      </c>
      <c r="F9786" s="28">
        <v>2040</v>
      </c>
      <c r="G9786" s="28">
        <v>9.6999999999999993</v>
      </c>
      <c r="H9786" s="28">
        <v>217</v>
      </c>
      <c r="I9786" s="28">
        <v>13</v>
      </c>
      <c r="J9786" s="28">
        <v>6.1000000000000004E-3</v>
      </c>
      <c r="AI9786"/>
      <c r="AJ9786"/>
    </row>
    <row r="9787" spans="1:36" ht="14.5" x14ac:dyDescent="0.35">
      <c r="A9787" s="52">
        <f t="shared" si="470"/>
        <v>2016</v>
      </c>
      <c r="B9787" s="30">
        <f t="shared" si="471"/>
        <v>179</v>
      </c>
      <c r="C9787" s="4">
        <f t="shared" si="472"/>
        <v>27</v>
      </c>
      <c r="D9787" s="4" t="s">
        <v>831</v>
      </c>
      <c r="E9787" s="28">
        <v>673</v>
      </c>
      <c r="F9787" s="28">
        <v>2040</v>
      </c>
      <c r="G9787" s="28">
        <v>9.6999999999999993</v>
      </c>
      <c r="H9787" s="28">
        <v>217</v>
      </c>
      <c r="I9787" s="28">
        <v>13</v>
      </c>
      <c r="J9787" s="28">
        <v>6.7000000000000002E-3</v>
      </c>
      <c r="AI9787"/>
      <c r="AJ9787"/>
    </row>
    <row r="9788" spans="1:36" ht="14.5" x14ac:dyDescent="0.35">
      <c r="A9788" s="52">
        <f t="shared" si="470"/>
        <v>2016</v>
      </c>
      <c r="B9788" s="30">
        <f t="shared" si="471"/>
        <v>179</v>
      </c>
      <c r="C9788" s="4">
        <f t="shared" si="472"/>
        <v>27</v>
      </c>
      <c r="D9788" s="4" t="s">
        <v>831</v>
      </c>
      <c r="E9788" s="28">
        <v>672</v>
      </c>
      <c r="F9788" s="28">
        <v>2040</v>
      </c>
      <c r="G9788" s="28">
        <v>9.6999999999999993</v>
      </c>
      <c r="H9788" s="28">
        <v>217</v>
      </c>
      <c r="I9788" s="28">
        <v>14</v>
      </c>
      <c r="J9788" s="28">
        <v>1.21E-2</v>
      </c>
      <c r="AI9788"/>
      <c r="AJ9788"/>
    </row>
    <row r="9789" spans="1:36" ht="14.5" x14ac:dyDescent="0.35">
      <c r="A9789" s="52">
        <f t="shared" si="470"/>
        <v>2016</v>
      </c>
      <c r="B9789" s="30">
        <f t="shared" si="471"/>
        <v>179</v>
      </c>
      <c r="C9789" s="4">
        <f t="shared" si="472"/>
        <v>27</v>
      </c>
      <c r="D9789" s="4" t="s">
        <v>831</v>
      </c>
      <c r="E9789" s="28">
        <v>672</v>
      </c>
      <c r="F9789" s="28">
        <v>2040</v>
      </c>
      <c r="G9789" s="28">
        <v>9.6999999999999993</v>
      </c>
      <c r="H9789" s="28">
        <v>217</v>
      </c>
      <c r="I9789" s="28">
        <v>14</v>
      </c>
      <c r="J9789" s="28">
        <v>1.11E-2</v>
      </c>
      <c r="AI9789"/>
      <c r="AJ9789"/>
    </row>
    <row r="9790" spans="1:36" ht="14.5" x14ac:dyDescent="0.35">
      <c r="A9790" s="52">
        <f t="shared" si="470"/>
        <v>2016</v>
      </c>
      <c r="B9790" s="30">
        <f t="shared" si="471"/>
        <v>179</v>
      </c>
      <c r="C9790" s="4">
        <f t="shared" si="472"/>
        <v>27</v>
      </c>
      <c r="D9790" s="4" t="s">
        <v>831</v>
      </c>
      <c r="E9790" s="28">
        <v>672</v>
      </c>
      <c r="F9790" s="28">
        <v>2040</v>
      </c>
      <c r="G9790" s="28">
        <v>9.6999999999999993</v>
      </c>
      <c r="H9790" s="28">
        <v>217</v>
      </c>
      <c r="I9790" s="28">
        <v>14</v>
      </c>
      <c r="J9790" s="28">
        <v>6.0000000000000001E-3</v>
      </c>
      <c r="AI9790"/>
      <c r="AJ9790"/>
    </row>
    <row r="9791" spans="1:36" ht="14.5" x14ac:dyDescent="0.35">
      <c r="A9791" s="52">
        <f t="shared" si="470"/>
        <v>2016</v>
      </c>
      <c r="B9791" s="30">
        <f t="shared" si="471"/>
        <v>179</v>
      </c>
      <c r="C9791" s="4">
        <f t="shared" si="472"/>
        <v>27</v>
      </c>
      <c r="D9791" s="4" t="s">
        <v>831</v>
      </c>
      <c r="E9791" s="28">
        <v>672</v>
      </c>
      <c r="F9791" s="28">
        <v>2040</v>
      </c>
      <c r="G9791" s="28">
        <v>9.6999999999999993</v>
      </c>
      <c r="H9791" s="28">
        <v>217</v>
      </c>
      <c r="I9791" s="28">
        <v>14</v>
      </c>
      <c r="J9791" s="28">
        <v>1.01E-2</v>
      </c>
      <c r="AI9791"/>
      <c r="AJ9791"/>
    </row>
    <row r="9792" spans="1:36" ht="14.5" x14ac:dyDescent="0.35">
      <c r="A9792" s="52">
        <f t="shared" si="470"/>
        <v>2016</v>
      </c>
      <c r="B9792" s="30">
        <f t="shared" si="471"/>
        <v>179</v>
      </c>
      <c r="C9792" s="4">
        <f t="shared" si="472"/>
        <v>27</v>
      </c>
      <c r="D9792" s="4" t="s">
        <v>831</v>
      </c>
      <c r="E9792" s="28">
        <v>672</v>
      </c>
      <c r="F9792" s="28">
        <v>2040</v>
      </c>
      <c r="G9792" s="28">
        <v>9.6999999999999993</v>
      </c>
      <c r="H9792" s="28">
        <v>217</v>
      </c>
      <c r="I9792" s="28">
        <v>14</v>
      </c>
      <c r="J9792" s="28">
        <v>1.3100000000000001E-2</v>
      </c>
      <c r="AI9792"/>
      <c r="AJ9792"/>
    </row>
    <row r="9793" spans="1:36" ht="14.5" x14ac:dyDescent="0.35">
      <c r="A9793" s="52">
        <f t="shared" si="470"/>
        <v>2016</v>
      </c>
      <c r="B9793" s="30">
        <f t="shared" si="471"/>
        <v>179</v>
      </c>
      <c r="C9793" s="4">
        <f t="shared" si="472"/>
        <v>27</v>
      </c>
      <c r="D9793" s="4" t="s">
        <v>831</v>
      </c>
      <c r="E9793" s="28">
        <v>672</v>
      </c>
      <c r="F9793" s="28">
        <v>2040</v>
      </c>
      <c r="G9793" s="28">
        <v>9.6999999999999993</v>
      </c>
      <c r="H9793" s="28">
        <v>217</v>
      </c>
      <c r="I9793" s="28">
        <v>14</v>
      </c>
      <c r="J9793" s="28">
        <v>9.1000000000000004E-3</v>
      </c>
      <c r="AI9793"/>
      <c r="AJ9793"/>
    </row>
    <row r="9794" spans="1:36" ht="14.5" x14ac:dyDescent="0.35">
      <c r="A9794" s="52">
        <f t="shared" ref="A9794:A9857" si="473">YEAR(D9794)</f>
        <v>2016</v>
      </c>
      <c r="B9794" s="30">
        <f t="shared" ref="B9794:B9857" si="474">D9794-DATE(YEAR(D9794),1,0)</f>
        <v>179</v>
      </c>
      <c r="C9794" s="4">
        <f t="shared" ref="C9794:C9857" si="475">WEEKNUM(D9794,1)</f>
        <v>27</v>
      </c>
      <c r="D9794" s="4" t="s">
        <v>831</v>
      </c>
      <c r="E9794" s="28">
        <v>672</v>
      </c>
      <c r="F9794" s="28">
        <v>2040</v>
      </c>
      <c r="G9794" s="28">
        <v>9.6999999999999993</v>
      </c>
      <c r="H9794" s="28">
        <v>217</v>
      </c>
      <c r="I9794" s="28">
        <v>14</v>
      </c>
      <c r="J9794" s="28">
        <v>8.2000000000000007E-3</v>
      </c>
      <c r="AI9794"/>
      <c r="AJ9794"/>
    </row>
    <row r="9795" spans="1:36" ht="14.5" x14ac:dyDescent="0.35">
      <c r="A9795" s="52">
        <f t="shared" si="473"/>
        <v>2016</v>
      </c>
      <c r="B9795" s="30">
        <f t="shared" si="474"/>
        <v>179</v>
      </c>
      <c r="C9795" s="4">
        <f t="shared" si="475"/>
        <v>27</v>
      </c>
      <c r="D9795" s="4" t="s">
        <v>831</v>
      </c>
      <c r="E9795" s="28">
        <v>672</v>
      </c>
      <c r="F9795" s="28">
        <v>2040</v>
      </c>
      <c r="G9795" s="28">
        <v>9.6999999999999993</v>
      </c>
      <c r="H9795" s="28">
        <v>217</v>
      </c>
      <c r="I9795" s="28">
        <v>14</v>
      </c>
      <c r="J9795" s="28">
        <v>1.23E-2</v>
      </c>
      <c r="AI9795"/>
      <c r="AJ9795"/>
    </row>
    <row r="9796" spans="1:36" ht="14.5" x14ac:dyDescent="0.35">
      <c r="A9796" s="52">
        <f t="shared" si="473"/>
        <v>2016</v>
      </c>
      <c r="B9796" s="30">
        <f t="shared" si="474"/>
        <v>179</v>
      </c>
      <c r="C9796" s="4">
        <f t="shared" si="475"/>
        <v>27</v>
      </c>
      <c r="D9796" s="4" t="s">
        <v>831</v>
      </c>
      <c r="E9796" s="28">
        <v>672</v>
      </c>
      <c r="F9796" s="28">
        <v>2040</v>
      </c>
      <c r="G9796" s="28">
        <v>9.6999999999999993</v>
      </c>
      <c r="H9796" s="28">
        <v>217</v>
      </c>
      <c r="I9796" s="28">
        <v>14</v>
      </c>
      <c r="J9796" s="28">
        <v>9.7000000000000003E-3</v>
      </c>
      <c r="AI9796"/>
      <c r="AJ9796"/>
    </row>
    <row r="9797" spans="1:36" ht="14.5" x14ac:dyDescent="0.35">
      <c r="A9797" s="52">
        <f t="shared" si="473"/>
        <v>2016</v>
      </c>
      <c r="B9797" s="30">
        <f t="shared" si="474"/>
        <v>179</v>
      </c>
      <c r="C9797" s="4">
        <f t="shared" si="475"/>
        <v>27</v>
      </c>
      <c r="D9797" s="4" t="s">
        <v>831</v>
      </c>
      <c r="E9797" s="28">
        <v>672</v>
      </c>
      <c r="F9797" s="28">
        <v>2040</v>
      </c>
      <c r="G9797" s="28">
        <v>9.6999999999999993</v>
      </c>
      <c r="H9797" s="28">
        <v>217</v>
      </c>
      <c r="I9797" s="28">
        <v>14</v>
      </c>
      <c r="J9797" s="28">
        <v>1.06E-2</v>
      </c>
      <c r="AI9797"/>
      <c r="AJ9797"/>
    </row>
    <row r="9798" spans="1:36" ht="14.5" x14ac:dyDescent="0.35">
      <c r="A9798" s="52">
        <f t="shared" si="473"/>
        <v>2016</v>
      </c>
      <c r="B9798" s="30">
        <f t="shared" si="474"/>
        <v>179</v>
      </c>
      <c r="C9798" s="4">
        <f t="shared" si="475"/>
        <v>27</v>
      </c>
      <c r="D9798" s="4" t="s">
        <v>831</v>
      </c>
      <c r="E9798" s="28">
        <v>673</v>
      </c>
      <c r="F9798" s="28">
        <v>2040</v>
      </c>
      <c r="G9798" s="28">
        <v>9.6999999999999993</v>
      </c>
      <c r="H9798" s="28">
        <v>217</v>
      </c>
      <c r="I9798" s="28">
        <v>14</v>
      </c>
      <c r="J9798" s="28">
        <v>7.0000000000000001E-3</v>
      </c>
      <c r="AI9798"/>
      <c r="AJ9798"/>
    </row>
    <row r="9799" spans="1:36" ht="14.5" x14ac:dyDescent="0.35">
      <c r="A9799" s="52">
        <f t="shared" si="473"/>
        <v>2016</v>
      </c>
      <c r="B9799" s="30">
        <f t="shared" si="474"/>
        <v>179</v>
      </c>
      <c r="C9799" s="4">
        <f t="shared" si="475"/>
        <v>27</v>
      </c>
      <c r="D9799" s="4" t="s">
        <v>831</v>
      </c>
      <c r="E9799" s="28">
        <v>673</v>
      </c>
      <c r="F9799" s="28">
        <v>2040</v>
      </c>
      <c r="G9799" s="28">
        <v>9.6999999999999993</v>
      </c>
      <c r="H9799" s="28">
        <v>217</v>
      </c>
      <c r="I9799" s="28">
        <v>14</v>
      </c>
      <c r="J9799" s="28">
        <v>6.7000000000000002E-3</v>
      </c>
      <c r="AI9799"/>
      <c r="AJ9799"/>
    </row>
    <row r="9800" spans="1:36" ht="14.5" x14ac:dyDescent="0.35">
      <c r="A9800" s="52">
        <f t="shared" si="473"/>
        <v>2016</v>
      </c>
      <c r="B9800" s="30">
        <f t="shared" si="474"/>
        <v>179</v>
      </c>
      <c r="C9800" s="4">
        <f t="shared" si="475"/>
        <v>27</v>
      </c>
      <c r="D9800" s="4" t="s">
        <v>831</v>
      </c>
      <c r="E9800" s="28">
        <v>673</v>
      </c>
      <c r="F9800" s="28">
        <v>2040</v>
      </c>
      <c r="G9800" s="28">
        <v>9.6999999999999993</v>
      </c>
      <c r="H9800" s="28">
        <v>217</v>
      </c>
      <c r="I9800" s="28">
        <v>14</v>
      </c>
      <c r="J9800" s="28">
        <v>9.1999999999999998E-3</v>
      </c>
      <c r="AI9800"/>
      <c r="AJ9800"/>
    </row>
    <row r="9801" spans="1:36" ht="14.5" x14ac:dyDescent="0.35">
      <c r="A9801" s="52">
        <f t="shared" si="473"/>
        <v>2016</v>
      </c>
      <c r="B9801" s="30">
        <f t="shared" si="474"/>
        <v>179</v>
      </c>
      <c r="C9801" s="4">
        <f t="shared" si="475"/>
        <v>27</v>
      </c>
      <c r="D9801" s="4" t="s">
        <v>831</v>
      </c>
      <c r="E9801" s="28">
        <v>673</v>
      </c>
      <c r="F9801" s="28">
        <v>2040</v>
      </c>
      <c r="G9801" s="28">
        <v>9.6999999999999993</v>
      </c>
      <c r="H9801" s="28">
        <v>217</v>
      </c>
      <c r="I9801" s="28">
        <v>14</v>
      </c>
      <c r="J9801" s="28">
        <v>8.2000000000000007E-3</v>
      </c>
      <c r="AI9801"/>
      <c r="AJ9801"/>
    </row>
    <row r="9802" spans="1:36" ht="14.5" x14ac:dyDescent="0.35">
      <c r="A9802" s="52">
        <f t="shared" si="473"/>
        <v>2016</v>
      </c>
      <c r="B9802" s="30">
        <f t="shared" si="474"/>
        <v>179</v>
      </c>
      <c r="C9802" s="4">
        <f t="shared" si="475"/>
        <v>27</v>
      </c>
      <c r="D9802" s="4" t="s">
        <v>831</v>
      </c>
      <c r="E9802" s="28">
        <v>673</v>
      </c>
      <c r="F9802" s="28">
        <v>2040</v>
      </c>
      <c r="G9802" s="28">
        <v>9.6999999999999993</v>
      </c>
      <c r="H9802" s="28">
        <v>217</v>
      </c>
      <c r="I9802" s="28">
        <v>14</v>
      </c>
      <c r="J9802" s="28">
        <v>7.4999999999999997E-3</v>
      </c>
      <c r="AI9802"/>
      <c r="AJ9802"/>
    </row>
    <row r="9803" spans="1:36" ht="14.5" x14ac:dyDescent="0.35">
      <c r="A9803" s="52">
        <f t="shared" si="473"/>
        <v>2016</v>
      </c>
      <c r="B9803" s="30">
        <f t="shared" si="474"/>
        <v>179</v>
      </c>
      <c r="C9803" s="4">
        <f t="shared" si="475"/>
        <v>27</v>
      </c>
      <c r="D9803" s="4" t="s">
        <v>831</v>
      </c>
      <c r="E9803" s="28">
        <v>673</v>
      </c>
      <c r="F9803" s="28">
        <v>2040</v>
      </c>
      <c r="G9803" s="28">
        <v>9.6999999999999993</v>
      </c>
      <c r="H9803" s="28">
        <v>217</v>
      </c>
      <c r="I9803" s="28">
        <v>14</v>
      </c>
      <c r="J9803" s="28">
        <v>7.7999999999999996E-3</v>
      </c>
      <c r="AI9803"/>
      <c r="AJ9803"/>
    </row>
    <row r="9804" spans="1:36" ht="14.5" x14ac:dyDescent="0.35">
      <c r="A9804" s="52">
        <f t="shared" si="473"/>
        <v>2016</v>
      </c>
      <c r="B9804" s="30">
        <f t="shared" si="474"/>
        <v>179</v>
      </c>
      <c r="C9804" s="4">
        <f t="shared" si="475"/>
        <v>27</v>
      </c>
      <c r="D9804" s="4" t="s">
        <v>831</v>
      </c>
      <c r="E9804" s="28">
        <v>673</v>
      </c>
      <c r="F9804" s="28">
        <v>2040</v>
      </c>
      <c r="G9804" s="28">
        <v>9.6999999999999993</v>
      </c>
      <c r="H9804" s="28">
        <v>217</v>
      </c>
      <c r="I9804" s="28">
        <v>14</v>
      </c>
      <c r="J9804" s="28">
        <v>5.5999999999999999E-3</v>
      </c>
      <c r="AI9804"/>
      <c r="AJ9804"/>
    </row>
    <row r="9805" spans="1:36" ht="14.5" x14ac:dyDescent="0.35">
      <c r="A9805" s="52">
        <f t="shared" si="473"/>
        <v>2016</v>
      </c>
      <c r="B9805" s="30">
        <f t="shared" si="474"/>
        <v>179</v>
      </c>
      <c r="C9805" s="4">
        <f t="shared" si="475"/>
        <v>27</v>
      </c>
      <c r="D9805" s="4" t="s">
        <v>831</v>
      </c>
      <c r="E9805" s="28">
        <v>673</v>
      </c>
      <c r="F9805" s="28">
        <v>2040</v>
      </c>
      <c r="G9805" s="28">
        <v>9.6999999999999993</v>
      </c>
      <c r="H9805" s="28">
        <v>217</v>
      </c>
      <c r="I9805" s="28">
        <v>14</v>
      </c>
      <c r="J9805" s="28">
        <v>9.4999999999999998E-3</v>
      </c>
      <c r="AI9805"/>
      <c r="AJ9805"/>
    </row>
    <row r="9806" spans="1:36" ht="14.5" x14ac:dyDescent="0.35">
      <c r="A9806" s="52">
        <f t="shared" si="473"/>
        <v>2016</v>
      </c>
      <c r="B9806" s="30">
        <f t="shared" si="474"/>
        <v>179</v>
      </c>
      <c r="C9806" s="4">
        <f t="shared" si="475"/>
        <v>27</v>
      </c>
      <c r="D9806" s="4" t="s">
        <v>831</v>
      </c>
      <c r="E9806" s="28">
        <v>673</v>
      </c>
      <c r="F9806" s="28">
        <v>2040</v>
      </c>
      <c r="G9806" s="28">
        <v>9.6999999999999993</v>
      </c>
      <c r="H9806" s="28">
        <v>217</v>
      </c>
      <c r="I9806" s="28">
        <v>14</v>
      </c>
      <c r="J9806" s="28">
        <v>7.7000000000000002E-3</v>
      </c>
      <c r="AI9806"/>
      <c r="AJ9806"/>
    </row>
    <row r="9807" spans="1:36" ht="14.5" x14ac:dyDescent="0.35">
      <c r="A9807" s="52">
        <f t="shared" si="473"/>
        <v>2016</v>
      </c>
      <c r="B9807" s="30">
        <f t="shared" si="474"/>
        <v>179</v>
      </c>
      <c r="C9807" s="4">
        <f t="shared" si="475"/>
        <v>27</v>
      </c>
      <c r="D9807" s="4" t="s">
        <v>831</v>
      </c>
      <c r="E9807" s="28">
        <v>673</v>
      </c>
      <c r="F9807" s="28">
        <v>2040</v>
      </c>
      <c r="G9807" s="28">
        <v>9.6999999999999993</v>
      </c>
      <c r="H9807" s="28">
        <v>217</v>
      </c>
      <c r="I9807" s="28">
        <v>14</v>
      </c>
      <c r="J9807" s="28">
        <v>4.8999999999999998E-3</v>
      </c>
      <c r="AI9807"/>
      <c r="AJ9807"/>
    </row>
    <row r="9808" spans="1:36" ht="14.5" x14ac:dyDescent="0.35">
      <c r="A9808" s="52">
        <f t="shared" si="473"/>
        <v>2016</v>
      </c>
      <c r="B9808" s="30">
        <f t="shared" si="474"/>
        <v>179</v>
      </c>
      <c r="C9808" s="4">
        <f t="shared" si="475"/>
        <v>27</v>
      </c>
      <c r="D9808" s="4" t="s">
        <v>831</v>
      </c>
      <c r="E9808" s="28">
        <v>673</v>
      </c>
      <c r="F9808" s="28">
        <v>2040</v>
      </c>
      <c r="G9808" s="28">
        <v>9.6999999999999993</v>
      </c>
      <c r="H9808" s="28">
        <v>217</v>
      </c>
      <c r="I9808" s="28">
        <v>14</v>
      </c>
      <c r="J9808" s="28">
        <v>7.0000000000000001E-3</v>
      </c>
      <c r="AI9808"/>
      <c r="AJ9808"/>
    </row>
    <row r="9809" spans="1:36" ht="14.5" x14ac:dyDescent="0.35">
      <c r="A9809" s="52">
        <f t="shared" si="473"/>
        <v>2016</v>
      </c>
      <c r="B9809" s="30">
        <f t="shared" si="474"/>
        <v>179</v>
      </c>
      <c r="C9809" s="4">
        <f t="shared" si="475"/>
        <v>27</v>
      </c>
      <c r="D9809" s="4" t="s">
        <v>831</v>
      </c>
      <c r="E9809" s="28">
        <v>673</v>
      </c>
      <c r="F9809" s="28">
        <v>2040</v>
      </c>
      <c r="G9809" s="28">
        <v>9.6999999999999993</v>
      </c>
      <c r="H9809" s="28">
        <v>217</v>
      </c>
      <c r="I9809" s="28">
        <v>14</v>
      </c>
      <c r="J9809" s="28">
        <v>8.3999999999999995E-3</v>
      </c>
      <c r="AI9809"/>
      <c r="AJ9809"/>
    </row>
    <row r="9810" spans="1:36" ht="14.5" x14ac:dyDescent="0.35">
      <c r="A9810" s="52">
        <f t="shared" si="473"/>
        <v>2016</v>
      </c>
      <c r="B9810" s="30">
        <f t="shared" si="474"/>
        <v>179</v>
      </c>
      <c r="C9810" s="4">
        <f t="shared" si="475"/>
        <v>27</v>
      </c>
      <c r="D9810" s="4" t="s">
        <v>831</v>
      </c>
      <c r="E9810" s="28">
        <v>672</v>
      </c>
      <c r="F9810" s="28">
        <v>2040</v>
      </c>
      <c r="G9810" s="28">
        <v>9.6999999999999993</v>
      </c>
      <c r="H9810" s="28">
        <v>217</v>
      </c>
      <c r="I9810" s="28">
        <v>15</v>
      </c>
      <c r="J9810" s="28">
        <v>9.1999999999999998E-3</v>
      </c>
      <c r="AI9810"/>
      <c r="AJ9810"/>
    </row>
    <row r="9811" spans="1:36" ht="14.5" x14ac:dyDescent="0.35">
      <c r="A9811" s="52">
        <f t="shared" si="473"/>
        <v>2016</v>
      </c>
      <c r="B9811" s="30">
        <f t="shared" si="474"/>
        <v>179</v>
      </c>
      <c r="C9811" s="4">
        <f t="shared" si="475"/>
        <v>27</v>
      </c>
      <c r="D9811" s="4" t="s">
        <v>831</v>
      </c>
      <c r="E9811" s="28">
        <v>672</v>
      </c>
      <c r="F9811" s="28">
        <v>2040</v>
      </c>
      <c r="G9811" s="28">
        <v>9.6999999999999993</v>
      </c>
      <c r="H9811" s="28">
        <v>217</v>
      </c>
      <c r="I9811" s="28">
        <v>15</v>
      </c>
      <c r="J9811" s="28">
        <v>9.9000000000000008E-3</v>
      </c>
      <c r="AI9811"/>
      <c r="AJ9811"/>
    </row>
    <row r="9812" spans="1:36" ht="14.5" x14ac:dyDescent="0.35">
      <c r="A9812" s="52">
        <f t="shared" si="473"/>
        <v>2016</v>
      </c>
      <c r="B9812" s="30">
        <f t="shared" si="474"/>
        <v>179</v>
      </c>
      <c r="C9812" s="4">
        <f t="shared" si="475"/>
        <v>27</v>
      </c>
      <c r="D9812" s="4" t="s">
        <v>831</v>
      </c>
      <c r="E9812" s="28">
        <v>672</v>
      </c>
      <c r="F9812" s="28">
        <v>2040</v>
      </c>
      <c r="G9812" s="28">
        <v>9.6999999999999993</v>
      </c>
      <c r="H9812" s="28">
        <v>217</v>
      </c>
      <c r="I9812" s="28">
        <v>15</v>
      </c>
      <c r="J9812" s="28">
        <v>9.7999999999999997E-3</v>
      </c>
      <c r="AI9812"/>
      <c r="AJ9812"/>
    </row>
    <row r="9813" spans="1:36" ht="14.5" x14ac:dyDescent="0.35">
      <c r="A9813" s="52">
        <f t="shared" si="473"/>
        <v>2016</v>
      </c>
      <c r="B9813" s="30">
        <f t="shared" si="474"/>
        <v>179</v>
      </c>
      <c r="C9813" s="4">
        <f t="shared" si="475"/>
        <v>27</v>
      </c>
      <c r="D9813" s="4" t="s">
        <v>831</v>
      </c>
      <c r="E9813" s="28">
        <v>672</v>
      </c>
      <c r="F9813" s="28">
        <v>2040</v>
      </c>
      <c r="G9813" s="28">
        <v>9.6999999999999993</v>
      </c>
      <c r="H9813" s="28">
        <v>217</v>
      </c>
      <c r="I9813" s="28">
        <v>15</v>
      </c>
      <c r="J9813" s="28">
        <v>1.37E-2</v>
      </c>
      <c r="AI9813"/>
      <c r="AJ9813"/>
    </row>
    <row r="9814" spans="1:36" ht="14.5" x14ac:dyDescent="0.35">
      <c r="A9814" s="52">
        <f t="shared" si="473"/>
        <v>2016</v>
      </c>
      <c r="B9814" s="30">
        <f t="shared" si="474"/>
        <v>179</v>
      </c>
      <c r="C9814" s="4">
        <f t="shared" si="475"/>
        <v>27</v>
      </c>
      <c r="D9814" s="4" t="s">
        <v>831</v>
      </c>
      <c r="E9814" s="28">
        <v>672</v>
      </c>
      <c r="F9814" s="28">
        <v>2040</v>
      </c>
      <c r="G9814" s="28">
        <v>9.6999999999999993</v>
      </c>
      <c r="H9814" s="28">
        <v>217</v>
      </c>
      <c r="I9814" s="28">
        <v>15</v>
      </c>
      <c r="J9814" s="28">
        <v>1.0800000000000001E-2</v>
      </c>
      <c r="AI9814"/>
      <c r="AJ9814"/>
    </row>
    <row r="9815" spans="1:36" ht="14.5" x14ac:dyDescent="0.35">
      <c r="A9815" s="52">
        <f t="shared" si="473"/>
        <v>2016</v>
      </c>
      <c r="B9815" s="30">
        <f t="shared" si="474"/>
        <v>179</v>
      </c>
      <c r="C9815" s="4">
        <f t="shared" si="475"/>
        <v>27</v>
      </c>
      <c r="D9815" s="4" t="s">
        <v>831</v>
      </c>
      <c r="E9815" s="28">
        <v>672</v>
      </c>
      <c r="F9815" s="28">
        <v>2040</v>
      </c>
      <c r="G9815" s="28">
        <v>9.6999999999999993</v>
      </c>
      <c r="H9815" s="28">
        <v>217</v>
      </c>
      <c r="I9815" s="28">
        <v>15</v>
      </c>
      <c r="J9815" s="28">
        <v>1.6899999999999998E-2</v>
      </c>
      <c r="AI9815"/>
      <c r="AJ9815"/>
    </row>
    <row r="9816" spans="1:36" ht="14.5" x14ac:dyDescent="0.35">
      <c r="A9816" s="52">
        <f t="shared" si="473"/>
        <v>2016</v>
      </c>
      <c r="B9816" s="30">
        <f t="shared" si="474"/>
        <v>179</v>
      </c>
      <c r="C9816" s="4">
        <f t="shared" si="475"/>
        <v>27</v>
      </c>
      <c r="D9816" s="4" t="s">
        <v>831</v>
      </c>
      <c r="E9816" s="28">
        <v>672</v>
      </c>
      <c r="F9816" s="28">
        <v>2040</v>
      </c>
      <c r="G9816" s="28">
        <v>9.6999999999999993</v>
      </c>
      <c r="H9816" s="28">
        <v>217</v>
      </c>
      <c r="I9816" s="28">
        <v>15</v>
      </c>
      <c r="J9816" s="28">
        <v>1.03E-2</v>
      </c>
      <c r="AI9816"/>
      <c r="AJ9816"/>
    </row>
    <row r="9817" spans="1:36" ht="14.5" x14ac:dyDescent="0.35">
      <c r="A9817" s="52">
        <f t="shared" si="473"/>
        <v>2016</v>
      </c>
      <c r="B9817" s="30">
        <f t="shared" si="474"/>
        <v>179</v>
      </c>
      <c r="C9817" s="4">
        <f t="shared" si="475"/>
        <v>27</v>
      </c>
      <c r="D9817" s="4" t="s">
        <v>831</v>
      </c>
      <c r="E9817" s="28">
        <v>672</v>
      </c>
      <c r="F9817" s="28">
        <v>2040</v>
      </c>
      <c r="G9817" s="28">
        <v>9.6999999999999993</v>
      </c>
      <c r="H9817" s="28">
        <v>217</v>
      </c>
      <c r="I9817" s="28">
        <v>15</v>
      </c>
      <c r="J9817" s="28">
        <v>1.35E-2</v>
      </c>
      <c r="AI9817"/>
      <c r="AJ9817"/>
    </row>
    <row r="9818" spans="1:36" ht="14.5" x14ac:dyDescent="0.35">
      <c r="A9818" s="52">
        <f t="shared" si="473"/>
        <v>2016</v>
      </c>
      <c r="B9818" s="30">
        <f t="shared" si="474"/>
        <v>179</v>
      </c>
      <c r="C9818" s="4">
        <f t="shared" si="475"/>
        <v>27</v>
      </c>
      <c r="D9818" s="4" t="s">
        <v>831</v>
      </c>
      <c r="E9818" s="28">
        <v>672</v>
      </c>
      <c r="F9818" s="28">
        <v>2040</v>
      </c>
      <c r="G9818" s="28">
        <v>9.6999999999999993</v>
      </c>
      <c r="H9818" s="28">
        <v>217</v>
      </c>
      <c r="I9818" s="28">
        <v>15</v>
      </c>
      <c r="J9818" s="28">
        <v>1.3100000000000001E-2</v>
      </c>
      <c r="AI9818"/>
      <c r="AJ9818"/>
    </row>
    <row r="9819" spans="1:36" ht="14.5" x14ac:dyDescent="0.35">
      <c r="A9819" s="52">
        <f t="shared" si="473"/>
        <v>2016</v>
      </c>
      <c r="B9819" s="30">
        <f t="shared" si="474"/>
        <v>179</v>
      </c>
      <c r="C9819" s="4">
        <f t="shared" si="475"/>
        <v>27</v>
      </c>
      <c r="D9819" s="4" t="s">
        <v>831</v>
      </c>
      <c r="E9819" s="28">
        <v>672</v>
      </c>
      <c r="F9819" s="28">
        <v>2040</v>
      </c>
      <c r="G9819" s="28">
        <v>9.6999999999999993</v>
      </c>
      <c r="H9819" s="28">
        <v>217</v>
      </c>
      <c r="I9819" s="28">
        <v>15</v>
      </c>
      <c r="J9819" s="28">
        <v>1.2500000000000001E-2</v>
      </c>
      <c r="AI9819"/>
      <c r="AJ9819"/>
    </row>
    <row r="9820" spans="1:36" ht="14.5" x14ac:dyDescent="0.35">
      <c r="A9820" s="52">
        <f t="shared" si="473"/>
        <v>2016</v>
      </c>
      <c r="B9820" s="30">
        <f t="shared" si="474"/>
        <v>179</v>
      </c>
      <c r="C9820" s="4">
        <f t="shared" si="475"/>
        <v>27</v>
      </c>
      <c r="D9820" s="4" t="s">
        <v>831</v>
      </c>
      <c r="E9820" s="28">
        <v>672</v>
      </c>
      <c r="F9820" s="28">
        <v>2040</v>
      </c>
      <c r="G9820" s="28">
        <v>9.6999999999999993</v>
      </c>
      <c r="H9820" s="28">
        <v>217</v>
      </c>
      <c r="I9820" s="28">
        <v>15</v>
      </c>
      <c r="J9820" s="28">
        <v>9.4999999999999998E-3</v>
      </c>
      <c r="AI9820"/>
      <c r="AJ9820"/>
    </row>
    <row r="9821" spans="1:36" ht="14.5" x14ac:dyDescent="0.35">
      <c r="A9821" s="52">
        <f t="shared" si="473"/>
        <v>2016</v>
      </c>
      <c r="B9821" s="30">
        <f t="shared" si="474"/>
        <v>179</v>
      </c>
      <c r="C9821" s="4">
        <f t="shared" si="475"/>
        <v>27</v>
      </c>
      <c r="D9821" s="4" t="s">
        <v>831</v>
      </c>
      <c r="E9821" s="28">
        <v>672</v>
      </c>
      <c r="F9821" s="28">
        <v>2040</v>
      </c>
      <c r="G9821" s="28">
        <v>9.6999999999999993</v>
      </c>
      <c r="H9821" s="28">
        <v>217</v>
      </c>
      <c r="I9821" s="28">
        <v>15</v>
      </c>
      <c r="J9821" s="28">
        <v>9.7000000000000003E-3</v>
      </c>
      <c r="AI9821"/>
      <c r="AJ9821"/>
    </row>
    <row r="9822" spans="1:36" ht="14.5" x14ac:dyDescent="0.35">
      <c r="A9822" s="52">
        <f t="shared" si="473"/>
        <v>2016</v>
      </c>
      <c r="B9822" s="30">
        <f t="shared" si="474"/>
        <v>179</v>
      </c>
      <c r="C9822" s="4">
        <f t="shared" si="475"/>
        <v>27</v>
      </c>
      <c r="D9822" s="4" t="s">
        <v>831</v>
      </c>
      <c r="E9822" s="28">
        <v>672</v>
      </c>
      <c r="F9822" s="28">
        <v>2040</v>
      </c>
      <c r="G9822" s="28">
        <v>9.6999999999999993</v>
      </c>
      <c r="H9822" s="28">
        <v>217</v>
      </c>
      <c r="I9822" s="28">
        <v>15</v>
      </c>
      <c r="J9822" s="28">
        <v>1.55E-2</v>
      </c>
      <c r="AI9822"/>
      <c r="AJ9822"/>
    </row>
    <row r="9823" spans="1:36" ht="14.5" x14ac:dyDescent="0.35">
      <c r="A9823" s="52">
        <f t="shared" si="473"/>
        <v>2016</v>
      </c>
      <c r="B9823" s="30">
        <f t="shared" si="474"/>
        <v>179</v>
      </c>
      <c r="C9823" s="4">
        <f t="shared" si="475"/>
        <v>27</v>
      </c>
      <c r="D9823" s="4" t="s">
        <v>831</v>
      </c>
      <c r="E9823" s="28">
        <v>672</v>
      </c>
      <c r="F9823" s="28">
        <v>2040</v>
      </c>
      <c r="G9823" s="28">
        <v>9.6999999999999993</v>
      </c>
      <c r="H9823" s="28">
        <v>217</v>
      </c>
      <c r="I9823" s="28">
        <v>15</v>
      </c>
      <c r="J9823" s="28">
        <v>1.01E-2</v>
      </c>
      <c r="AI9823"/>
      <c r="AJ9823"/>
    </row>
    <row r="9824" spans="1:36" ht="14.5" x14ac:dyDescent="0.35">
      <c r="A9824" s="52">
        <f t="shared" si="473"/>
        <v>2016</v>
      </c>
      <c r="B9824" s="30">
        <f t="shared" si="474"/>
        <v>179</v>
      </c>
      <c r="C9824" s="4">
        <f t="shared" si="475"/>
        <v>27</v>
      </c>
      <c r="D9824" s="4" t="s">
        <v>831</v>
      </c>
      <c r="E9824" s="28">
        <v>672</v>
      </c>
      <c r="F9824" s="28">
        <v>2040</v>
      </c>
      <c r="G9824" s="28">
        <v>9.6999999999999993</v>
      </c>
      <c r="H9824" s="28">
        <v>217</v>
      </c>
      <c r="I9824" s="28">
        <v>15</v>
      </c>
      <c r="J9824" s="28">
        <v>1.32E-2</v>
      </c>
      <c r="AI9824"/>
      <c r="AJ9824"/>
    </row>
    <row r="9825" spans="1:36" ht="14.5" x14ac:dyDescent="0.35">
      <c r="A9825" s="52">
        <f t="shared" si="473"/>
        <v>2016</v>
      </c>
      <c r="B9825" s="30">
        <f t="shared" si="474"/>
        <v>179</v>
      </c>
      <c r="C9825" s="4">
        <f t="shared" si="475"/>
        <v>27</v>
      </c>
      <c r="D9825" s="4" t="s">
        <v>831</v>
      </c>
      <c r="E9825" s="28">
        <v>673</v>
      </c>
      <c r="F9825" s="28">
        <v>2040</v>
      </c>
      <c r="G9825" s="28">
        <v>9.6999999999999993</v>
      </c>
      <c r="H9825" s="28">
        <v>217</v>
      </c>
      <c r="I9825" s="28">
        <v>15</v>
      </c>
      <c r="J9825" s="28">
        <v>8.8999999999999999E-3</v>
      </c>
      <c r="AI9825"/>
      <c r="AJ9825"/>
    </row>
    <row r="9826" spans="1:36" ht="14.5" x14ac:dyDescent="0.35">
      <c r="A9826" s="52">
        <f t="shared" si="473"/>
        <v>2016</v>
      </c>
      <c r="B9826" s="30">
        <f t="shared" si="474"/>
        <v>179</v>
      </c>
      <c r="C9826" s="4">
        <f t="shared" si="475"/>
        <v>27</v>
      </c>
      <c r="D9826" s="4" t="s">
        <v>831</v>
      </c>
      <c r="E9826" s="28">
        <v>673</v>
      </c>
      <c r="F9826" s="28">
        <v>2040</v>
      </c>
      <c r="G9826" s="28">
        <v>9.6999999999999993</v>
      </c>
      <c r="H9826" s="28">
        <v>217</v>
      </c>
      <c r="I9826" s="28">
        <v>15</v>
      </c>
      <c r="J9826" s="28">
        <v>8.8000000000000005E-3</v>
      </c>
      <c r="AI9826"/>
      <c r="AJ9826"/>
    </row>
    <row r="9827" spans="1:36" ht="14.5" x14ac:dyDescent="0.35">
      <c r="A9827" s="52">
        <f t="shared" si="473"/>
        <v>2016</v>
      </c>
      <c r="B9827" s="30">
        <f t="shared" si="474"/>
        <v>179</v>
      </c>
      <c r="C9827" s="4">
        <f t="shared" si="475"/>
        <v>27</v>
      </c>
      <c r="D9827" s="4" t="s">
        <v>831</v>
      </c>
      <c r="E9827" s="28">
        <v>673</v>
      </c>
      <c r="F9827" s="28">
        <v>2040</v>
      </c>
      <c r="G9827" s="28">
        <v>9.6999999999999993</v>
      </c>
      <c r="H9827" s="28">
        <v>217</v>
      </c>
      <c r="I9827" s="28">
        <v>15</v>
      </c>
      <c r="J9827" s="28">
        <v>9.1000000000000004E-3</v>
      </c>
      <c r="AI9827"/>
      <c r="AJ9827"/>
    </row>
    <row r="9828" spans="1:36" ht="14.5" x14ac:dyDescent="0.35">
      <c r="A9828" s="52">
        <f t="shared" si="473"/>
        <v>2016</v>
      </c>
      <c r="B9828" s="30">
        <f t="shared" si="474"/>
        <v>179</v>
      </c>
      <c r="C9828" s="4">
        <f t="shared" si="475"/>
        <v>27</v>
      </c>
      <c r="D9828" s="4" t="s">
        <v>831</v>
      </c>
      <c r="E9828" s="28">
        <v>673</v>
      </c>
      <c r="F9828" s="28">
        <v>2040</v>
      </c>
      <c r="G9828" s="28">
        <v>9.6999999999999993</v>
      </c>
      <c r="H9828" s="28">
        <v>217</v>
      </c>
      <c r="I9828" s="28">
        <v>15</v>
      </c>
      <c r="J9828" s="28">
        <v>7.7999999999999996E-3</v>
      </c>
      <c r="AI9828"/>
      <c r="AJ9828"/>
    </row>
    <row r="9829" spans="1:36" ht="14.5" x14ac:dyDescent="0.35">
      <c r="A9829" s="52">
        <f t="shared" si="473"/>
        <v>2016</v>
      </c>
      <c r="B9829" s="30">
        <f t="shared" si="474"/>
        <v>179</v>
      </c>
      <c r="C9829" s="4">
        <f t="shared" si="475"/>
        <v>27</v>
      </c>
      <c r="D9829" s="4" t="s">
        <v>831</v>
      </c>
      <c r="E9829" s="28">
        <v>673</v>
      </c>
      <c r="F9829" s="28">
        <v>2040</v>
      </c>
      <c r="G9829" s="28">
        <v>9.6999999999999993</v>
      </c>
      <c r="H9829" s="28">
        <v>217</v>
      </c>
      <c r="I9829" s="28">
        <v>15</v>
      </c>
      <c r="J9829" s="28">
        <v>8.0999999999999996E-3</v>
      </c>
      <c r="AI9829"/>
      <c r="AJ9829"/>
    </row>
    <row r="9830" spans="1:36" ht="14.5" x14ac:dyDescent="0.35">
      <c r="A9830" s="52">
        <f t="shared" si="473"/>
        <v>2016</v>
      </c>
      <c r="B9830" s="30">
        <f t="shared" si="474"/>
        <v>179</v>
      </c>
      <c r="C9830" s="4">
        <f t="shared" si="475"/>
        <v>27</v>
      </c>
      <c r="D9830" s="4" t="s">
        <v>831</v>
      </c>
      <c r="E9830" s="28">
        <v>673</v>
      </c>
      <c r="F9830" s="28">
        <v>2040</v>
      </c>
      <c r="G9830" s="28">
        <v>9.6999999999999993</v>
      </c>
      <c r="H9830" s="28">
        <v>217</v>
      </c>
      <c r="I9830" s="28">
        <v>15</v>
      </c>
      <c r="J9830" s="28">
        <v>6.7000000000000002E-3</v>
      </c>
      <c r="AI9830"/>
      <c r="AJ9830"/>
    </row>
    <row r="9831" spans="1:36" ht="14.5" x14ac:dyDescent="0.35">
      <c r="A9831" s="52">
        <f t="shared" si="473"/>
        <v>2016</v>
      </c>
      <c r="B9831" s="30">
        <f t="shared" si="474"/>
        <v>179</v>
      </c>
      <c r="C9831" s="4">
        <f t="shared" si="475"/>
        <v>27</v>
      </c>
      <c r="D9831" s="4" t="s">
        <v>831</v>
      </c>
      <c r="E9831" s="28">
        <v>673</v>
      </c>
      <c r="F9831" s="28">
        <v>2040</v>
      </c>
      <c r="G9831" s="28">
        <v>9.6999999999999993</v>
      </c>
      <c r="H9831" s="28">
        <v>217</v>
      </c>
      <c r="I9831" s="28">
        <v>15</v>
      </c>
      <c r="J9831" s="28">
        <v>7.3000000000000001E-3</v>
      </c>
      <c r="AI9831"/>
      <c r="AJ9831"/>
    </row>
    <row r="9832" spans="1:36" ht="14.5" x14ac:dyDescent="0.35">
      <c r="A9832" s="52">
        <f t="shared" si="473"/>
        <v>2016</v>
      </c>
      <c r="B9832" s="30">
        <f t="shared" si="474"/>
        <v>179</v>
      </c>
      <c r="C9832" s="4">
        <f t="shared" si="475"/>
        <v>27</v>
      </c>
      <c r="D9832" s="4" t="s">
        <v>831</v>
      </c>
      <c r="E9832" s="28">
        <v>673</v>
      </c>
      <c r="F9832" s="28">
        <v>2040</v>
      </c>
      <c r="G9832" s="28">
        <v>9.6999999999999993</v>
      </c>
      <c r="H9832" s="28">
        <v>217</v>
      </c>
      <c r="I9832" s="28">
        <v>15</v>
      </c>
      <c r="J9832" s="28">
        <v>1.0699999999999999E-2</v>
      </c>
      <c r="AI9832"/>
      <c r="AJ9832"/>
    </row>
    <row r="9833" spans="1:36" ht="14.5" x14ac:dyDescent="0.35">
      <c r="A9833" s="52">
        <f t="shared" si="473"/>
        <v>2016</v>
      </c>
      <c r="B9833" s="30">
        <f t="shared" si="474"/>
        <v>179</v>
      </c>
      <c r="C9833" s="4">
        <f t="shared" si="475"/>
        <v>27</v>
      </c>
      <c r="D9833" s="4" t="s">
        <v>831</v>
      </c>
      <c r="E9833" s="28">
        <v>673</v>
      </c>
      <c r="F9833" s="28">
        <v>2040</v>
      </c>
      <c r="G9833" s="28">
        <v>9.6999999999999993</v>
      </c>
      <c r="H9833" s="28">
        <v>217</v>
      </c>
      <c r="I9833" s="28">
        <v>15</v>
      </c>
      <c r="J9833" s="28">
        <v>9.1000000000000004E-3</v>
      </c>
      <c r="AI9833"/>
      <c r="AJ9833"/>
    </row>
    <row r="9834" spans="1:36" ht="14.5" x14ac:dyDescent="0.35">
      <c r="A9834" s="52">
        <f t="shared" si="473"/>
        <v>2016</v>
      </c>
      <c r="B9834" s="30">
        <f t="shared" si="474"/>
        <v>179</v>
      </c>
      <c r="C9834" s="4">
        <f t="shared" si="475"/>
        <v>27</v>
      </c>
      <c r="D9834" s="4" t="s">
        <v>831</v>
      </c>
      <c r="E9834" s="28">
        <v>673</v>
      </c>
      <c r="F9834" s="28">
        <v>2040</v>
      </c>
      <c r="G9834" s="28">
        <v>9.6999999999999993</v>
      </c>
      <c r="H9834" s="28">
        <v>217</v>
      </c>
      <c r="I9834" s="28">
        <v>15</v>
      </c>
      <c r="J9834" s="28">
        <v>7.9000000000000008E-3</v>
      </c>
      <c r="AI9834"/>
      <c r="AJ9834"/>
    </row>
    <row r="9835" spans="1:36" ht="14.5" x14ac:dyDescent="0.35">
      <c r="A9835" s="52">
        <f t="shared" si="473"/>
        <v>2016</v>
      </c>
      <c r="B9835" s="30">
        <f t="shared" si="474"/>
        <v>179</v>
      </c>
      <c r="C9835" s="4">
        <f t="shared" si="475"/>
        <v>27</v>
      </c>
      <c r="D9835" s="4" t="s">
        <v>831</v>
      </c>
      <c r="E9835" s="28">
        <v>673</v>
      </c>
      <c r="F9835" s="28">
        <v>2040</v>
      </c>
      <c r="G9835" s="28">
        <v>9.6999999999999993</v>
      </c>
      <c r="H9835" s="28">
        <v>217</v>
      </c>
      <c r="I9835" s="28">
        <v>15</v>
      </c>
      <c r="J9835" s="28">
        <v>8.3000000000000001E-3</v>
      </c>
      <c r="AI9835"/>
      <c r="AJ9835"/>
    </row>
    <row r="9836" spans="1:36" ht="14.5" x14ac:dyDescent="0.35">
      <c r="A9836" s="52">
        <f t="shared" si="473"/>
        <v>2016</v>
      </c>
      <c r="B9836" s="30">
        <f t="shared" si="474"/>
        <v>179</v>
      </c>
      <c r="C9836" s="4">
        <f t="shared" si="475"/>
        <v>27</v>
      </c>
      <c r="D9836" s="4" t="s">
        <v>831</v>
      </c>
      <c r="E9836" s="28">
        <v>673</v>
      </c>
      <c r="F9836" s="28">
        <v>2040</v>
      </c>
      <c r="G9836" s="28">
        <v>9.6999999999999993</v>
      </c>
      <c r="H9836" s="28">
        <v>217</v>
      </c>
      <c r="I9836" s="28">
        <v>15</v>
      </c>
      <c r="J9836" s="28">
        <v>7.7999999999999996E-3</v>
      </c>
      <c r="AI9836"/>
      <c r="AJ9836"/>
    </row>
    <row r="9837" spans="1:36" ht="14.5" x14ac:dyDescent="0.35">
      <c r="A9837" s="52">
        <f t="shared" si="473"/>
        <v>2016</v>
      </c>
      <c r="B9837" s="30">
        <f t="shared" si="474"/>
        <v>179</v>
      </c>
      <c r="C9837" s="4">
        <f t="shared" si="475"/>
        <v>27</v>
      </c>
      <c r="D9837" s="4" t="s">
        <v>831</v>
      </c>
      <c r="E9837" s="28">
        <v>673</v>
      </c>
      <c r="F9837" s="28">
        <v>2040</v>
      </c>
      <c r="G9837" s="28">
        <v>9.6999999999999993</v>
      </c>
      <c r="H9837" s="28">
        <v>217</v>
      </c>
      <c r="I9837" s="28">
        <v>15</v>
      </c>
      <c r="J9837" s="28">
        <v>8.3000000000000001E-3</v>
      </c>
      <c r="AI9837"/>
      <c r="AJ9837"/>
    </row>
    <row r="9838" spans="1:36" ht="14.5" x14ac:dyDescent="0.35">
      <c r="A9838" s="52">
        <f t="shared" si="473"/>
        <v>2016</v>
      </c>
      <c r="B9838" s="30">
        <f t="shared" si="474"/>
        <v>179</v>
      </c>
      <c r="C9838" s="4">
        <f t="shared" si="475"/>
        <v>27</v>
      </c>
      <c r="D9838" s="4" t="s">
        <v>831</v>
      </c>
      <c r="E9838" s="28">
        <v>673</v>
      </c>
      <c r="F9838" s="28">
        <v>2040</v>
      </c>
      <c r="G9838" s="28">
        <v>9.6999999999999993</v>
      </c>
      <c r="H9838" s="28">
        <v>217</v>
      </c>
      <c r="I9838" s="28">
        <v>15</v>
      </c>
      <c r="J9838" s="28">
        <v>0.01</v>
      </c>
      <c r="AI9838"/>
      <c r="AJ9838"/>
    </row>
    <row r="9839" spans="1:36" ht="14.5" x14ac:dyDescent="0.35">
      <c r="A9839" s="52">
        <f t="shared" si="473"/>
        <v>2016</v>
      </c>
      <c r="B9839" s="30">
        <f t="shared" si="474"/>
        <v>179</v>
      </c>
      <c r="C9839" s="4">
        <f t="shared" si="475"/>
        <v>27</v>
      </c>
      <c r="D9839" s="4" t="s">
        <v>831</v>
      </c>
      <c r="E9839" s="28">
        <v>673</v>
      </c>
      <c r="F9839" s="28">
        <v>2040</v>
      </c>
      <c r="G9839" s="28">
        <v>9.6999999999999993</v>
      </c>
      <c r="H9839" s="28">
        <v>217</v>
      </c>
      <c r="I9839" s="28">
        <v>15</v>
      </c>
      <c r="J9839" s="28">
        <v>8.3000000000000001E-3</v>
      </c>
      <c r="AI9839"/>
      <c r="AJ9839"/>
    </row>
    <row r="9840" spans="1:36" ht="14.5" x14ac:dyDescent="0.35">
      <c r="A9840" s="52">
        <f t="shared" si="473"/>
        <v>2016</v>
      </c>
      <c r="B9840" s="30">
        <f t="shared" si="474"/>
        <v>179</v>
      </c>
      <c r="C9840" s="4">
        <f t="shared" si="475"/>
        <v>27</v>
      </c>
      <c r="D9840" s="4" t="s">
        <v>831</v>
      </c>
      <c r="E9840" s="28">
        <v>672</v>
      </c>
      <c r="F9840" s="28">
        <v>2040</v>
      </c>
      <c r="G9840" s="28">
        <v>9.6999999999999993</v>
      </c>
      <c r="H9840" s="28">
        <v>217</v>
      </c>
      <c r="I9840" s="28">
        <v>16</v>
      </c>
      <c r="J9840" s="28">
        <v>1.5699999999999999E-2</v>
      </c>
      <c r="AI9840"/>
      <c r="AJ9840"/>
    </row>
    <row r="9841" spans="1:36" ht="14.5" x14ac:dyDescent="0.35">
      <c r="A9841" s="52">
        <f t="shared" si="473"/>
        <v>2016</v>
      </c>
      <c r="B9841" s="30">
        <f t="shared" si="474"/>
        <v>179</v>
      </c>
      <c r="C9841" s="4">
        <f t="shared" si="475"/>
        <v>27</v>
      </c>
      <c r="D9841" s="4" t="s">
        <v>831</v>
      </c>
      <c r="E9841" s="28">
        <v>672</v>
      </c>
      <c r="F9841" s="28">
        <v>2040</v>
      </c>
      <c r="G9841" s="28">
        <v>9.6999999999999993</v>
      </c>
      <c r="H9841" s="28">
        <v>217</v>
      </c>
      <c r="I9841" s="28">
        <v>16</v>
      </c>
      <c r="J9841" s="28">
        <v>1.46E-2</v>
      </c>
      <c r="AI9841"/>
      <c r="AJ9841"/>
    </row>
    <row r="9842" spans="1:36" ht="14.5" x14ac:dyDescent="0.35">
      <c r="A9842" s="52">
        <f t="shared" si="473"/>
        <v>2016</v>
      </c>
      <c r="B9842" s="30">
        <f t="shared" si="474"/>
        <v>179</v>
      </c>
      <c r="C9842" s="4">
        <f t="shared" si="475"/>
        <v>27</v>
      </c>
      <c r="D9842" s="4" t="s">
        <v>831</v>
      </c>
      <c r="E9842" s="28">
        <v>672</v>
      </c>
      <c r="F9842" s="28">
        <v>2040</v>
      </c>
      <c r="G9842" s="28">
        <v>9.6999999999999993</v>
      </c>
      <c r="H9842" s="28">
        <v>217</v>
      </c>
      <c r="I9842" s="28">
        <v>16</v>
      </c>
      <c r="J9842" s="28">
        <v>1.32E-2</v>
      </c>
      <c r="AI9842"/>
      <c r="AJ9842"/>
    </row>
    <row r="9843" spans="1:36" ht="14.5" x14ac:dyDescent="0.35">
      <c r="A9843" s="52">
        <f t="shared" si="473"/>
        <v>2016</v>
      </c>
      <c r="B9843" s="30">
        <f t="shared" si="474"/>
        <v>179</v>
      </c>
      <c r="C9843" s="4">
        <f t="shared" si="475"/>
        <v>27</v>
      </c>
      <c r="D9843" s="4" t="s">
        <v>831</v>
      </c>
      <c r="E9843" s="28">
        <v>672</v>
      </c>
      <c r="F9843" s="28">
        <v>2040</v>
      </c>
      <c r="G9843" s="28">
        <v>9.6999999999999993</v>
      </c>
      <c r="H9843" s="28">
        <v>217</v>
      </c>
      <c r="I9843" s="28">
        <v>16</v>
      </c>
      <c r="J9843" s="28">
        <v>1.4800000000000001E-2</v>
      </c>
      <c r="AI9843"/>
      <c r="AJ9843"/>
    </row>
    <row r="9844" spans="1:36" ht="14.5" x14ac:dyDescent="0.35">
      <c r="A9844" s="52">
        <f t="shared" si="473"/>
        <v>2016</v>
      </c>
      <c r="B9844" s="30">
        <f t="shared" si="474"/>
        <v>179</v>
      </c>
      <c r="C9844" s="4">
        <f t="shared" si="475"/>
        <v>27</v>
      </c>
      <c r="D9844" s="4" t="s">
        <v>831</v>
      </c>
      <c r="E9844" s="28">
        <v>673</v>
      </c>
      <c r="F9844" s="28">
        <v>2040</v>
      </c>
      <c r="G9844" s="28">
        <v>9.6999999999999993</v>
      </c>
      <c r="H9844" s="28">
        <v>217</v>
      </c>
      <c r="I9844" s="28">
        <v>16</v>
      </c>
      <c r="J9844" s="28">
        <v>1.2200000000000001E-2</v>
      </c>
      <c r="AI9844"/>
      <c r="AJ9844"/>
    </row>
    <row r="9845" spans="1:36" ht="14.5" x14ac:dyDescent="0.35">
      <c r="A9845" s="52">
        <f t="shared" si="473"/>
        <v>2016</v>
      </c>
      <c r="B9845" s="30">
        <f t="shared" si="474"/>
        <v>179</v>
      </c>
      <c r="C9845" s="4">
        <f t="shared" si="475"/>
        <v>27</v>
      </c>
      <c r="D9845" s="4" t="s">
        <v>831</v>
      </c>
      <c r="E9845" s="28">
        <v>673</v>
      </c>
      <c r="F9845" s="28">
        <v>2040</v>
      </c>
      <c r="G9845" s="28">
        <v>9.6999999999999993</v>
      </c>
      <c r="H9845" s="28">
        <v>217</v>
      </c>
      <c r="I9845" s="28">
        <v>16</v>
      </c>
      <c r="J9845" s="28">
        <v>9.7000000000000003E-3</v>
      </c>
      <c r="AI9845"/>
      <c r="AJ9845"/>
    </row>
    <row r="9846" spans="1:36" ht="14.5" x14ac:dyDescent="0.35">
      <c r="A9846" s="52">
        <f t="shared" si="473"/>
        <v>2016</v>
      </c>
      <c r="B9846" s="30">
        <f t="shared" si="474"/>
        <v>179</v>
      </c>
      <c r="C9846" s="4">
        <f t="shared" si="475"/>
        <v>27</v>
      </c>
      <c r="D9846" s="4" t="s">
        <v>831</v>
      </c>
      <c r="E9846" s="28">
        <v>673</v>
      </c>
      <c r="F9846" s="28">
        <v>2040</v>
      </c>
      <c r="G9846" s="28">
        <v>9.6999999999999993</v>
      </c>
      <c r="H9846" s="28">
        <v>217</v>
      </c>
      <c r="I9846" s="28">
        <v>16</v>
      </c>
      <c r="J9846" s="28">
        <v>1.24E-2</v>
      </c>
      <c r="AI9846"/>
      <c r="AJ9846"/>
    </row>
    <row r="9847" spans="1:36" ht="14.5" x14ac:dyDescent="0.35">
      <c r="A9847" s="52">
        <f t="shared" si="473"/>
        <v>2016</v>
      </c>
      <c r="B9847" s="30">
        <f t="shared" si="474"/>
        <v>179</v>
      </c>
      <c r="C9847" s="4">
        <f t="shared" si="475"/>
        <v>27</v>
      </c>
      <c r="D9847" s="4" t="s">
        <v>831</v>
      </c>
      <c r="E9847" s="28">
        <v>673</v>
      </c>
      <c r="F9847" s="28">
        <v>2040</v>
      </c>
      <c r="G9847" s="28">
        <v>9.6999999999999993</v>
      </c>
      <c r="H9847" s="28">
        <v>217</v>
      </c>
      <c r="I9847" s="28">
        <v>16</v>
      </c>
      <c r="J9847" s="28">
        <v>1.12E-2</v>
      </c>
      <c r="AI9847"/>
      <c r="AJ9847"/>
    </row>
    <row r="9848" spans="1:36" ht="14.5" x14ac:dyDescent="0.35">
      <c r="A9848" s="52">
        <f t="shared" si="473"/>
        <v>2016</v>
      </c>
      <c r="B9848" s="30">
        <f t="shared" si="474"/>
        <v>179</v>
      </c>
      <c r="C9848" s="4">
        <f t="shared" si="475"/>
        <v>27</v>
      </c>
      <c r="D9848" s="4" t="s">
        <v>831</v>
      </c>
      <c r="E9848" s="28">
        <v>673</v>
      </c>
      <c r="F9848" s="28">
        <v>2040</v>
      </c>
      <c r="G9848" s="28">
        <v>9.6999999999999993</v>
      </c>
      <c r="H9848" s="28">
        <v>217</v>
      </c>
      <c r="I9848" s="28">
        <v>16</v>
      </c>
      <c r="J9848" s="28">
        <v>1.52E-2</v>
      </c>
      <c r="AI9848"/>
      <c r="AJ9848"/>
    </row>
    <row r="9849" spans="1:36" ht="14.5" x14ac:dyDescent="0.35">
      <c r="A9849" s="52">
        <f t="shared" si="473"/>
        <v>2016</v>
      </c>
      <c r="B9849" s="30">
        <f t="shared" si="474"/>
        <v>179</v>
      </c>
      <c r="C9849" s="4">
        <f t="shared" si="475"/>
        <v>27</v>
      </c>
      <c r="D9849" s="4" t="s">
        <v>831</v>
      </c>
      <c r="E9849" s="28">
        <v>673</v>
      </c>
      <c r="F9849" s="28">
        <v>2040</v>
      </c>
      <c r="G9849" s="28">
        <v>9.6999999999999993</v>
      </c>
      <c r="H9849" s="28">
        <v>217</v>
      </c>
      <c r="I9849" s="28">
        <v>16</v>
      </c>
      <c r="J9849" s="28">
        <v>8.9999999999999993E-3</v>
      </c>
      <c r="AI9849"/>
      <c r="AJ9849"/>
    </row>
    <row r="9850" spans="1:36" ht="14.5" x14ac:dyDescent="0.35">
      <c r="A9850" s="52">
        <f t="shared" si="473"/>
        <v>2016</v>
      </c>
      <c r="B9850" s="30">
        <f t="shared" si="474"/>
        <v>179</v>
      </c>
      <c r="C9850" s="4">
        <f t="shared" si="475"/>
        <v>27</v>
      </c>
      <c r="D9850" s="4" t="s">
        <v>831</v>
      </c>
      <c r="E9850" s="28">
        <v>673</v>
      </c>
      <c r="F9850" s="28">
        <v>2040</v>
      </c>
      <c r="G9850" s="28">
        <v>9.6999999999999993</v>
      </c>
      <c r="H9850" s="28">
        <v>217</v>
      </c>
      <c r="I9850" s="28">
        <v>16</v>
      </c>
      <c r="J9850" s="28">
        <v>1.12E-2</v>
      </c>
      <c r="AI9850"/>
      <c r="AJ9850"/>
    </row>
    <row r="9851" spans="1:36" ht="14.5" x14ac:dyDescent="0.35">
      <c r="A9851" s="52">
        <f t="shared" si="473"/>
        <v>2016</v>
      </c>
      <c r="B9851" s="30">
        <f t="shared" si="474"/>
        <v>179</v>
      </c>
      <c r="C9851" s="4">
        <f t="shared" si="475"/>
        <v>27</v>
      </c>
      <c r="D9851" s="4" t="s">
        <v>831</v>
      </c>
      <c r="E9851" s="28">
        <v>672</v>
      </c>
      <c r="F9851" s="28">
        <v>2040</v>
      </c>
      <c r="G9851" s="28">
        <v>9.6999999999999993</v>
      </c>
      <c r="H9851" s="28">
        <v>217</v>
      </c>
      <c r="I9851" s="28">
        <v>17</v>
      </c>
      <c r="J9851" s="28">
        <v>1.7399999999999999E-2</v>
      </c>
      <c r="AI9851"/>
      <c r="AJ9851"/>
    </row>
    <row r="9852" spans="1:36" ht="14.5" x14ac:dyDescent="0.35">
      <c r="A9852" s="52">
        <f t="shared" si="473"/>
        <v>2016</v>
      </c>
      <c r="B9852" s="30">
        <f t="shared" si="474"/>
        <v>179</v>
      </c>
      <c r="C9852" s="4">
        <f t="shared" si="475"/>
        <v>27</v>
      </c>
      <c r="D9852" s="4" t="s">
        <v>831</v>
      </c>
      <c r="E9852" s="28">
        <v>672</v>
      </c>
      <c r="F9852" s="28">
        <v>2040</v>
      </c>
      <c r="G9852" s="28">
        <v>9.6999999999999993</v>
      </c>
      <c r="H9852" s="28">
        <v>217</v>
      </c>
      <c r="I9852" s="28">
        <v>17</v>
      </c>
      <c r="J9852" s="28">
        <v>1.8599999999999998E-2</v>
      </c>
      <c r="AI9852"/>
      <c r="AJ9852"/>
    </row>
    <row r="9853" spans="1:36" ht="14.5" x14ac:dyDescent="0.35">
      <c r="A9853" s="52">
        <f t="shared" si="473"/>
        <v>2016</v>
      </c>
      <c r="B9853" s="30">
        <f t="shared" si="474"/>
        <v>179</v>
      </c>
      <c r="C9853" s="4">
        <f t="shared" si="475"/>
        <v>27</v>
      </c>
      <c r="D9853" s="4" t="s">
        <v>831</v>
      </c>
      <c r="E9853" s="28">
        <v>672</v>
      </c>
      <c r="F9853" s="28">
        <v>2040</v>
      </c>
      <c r="G9853" s="28">
        <v>9.6999999999999993</v>
      </c>
      <c r="H9853" s="28">
        <v>217</v>
      </c>
      <c r="I9853" s="28">
        <v>17</v>
      </c>
      <c r="J9853" s="28">
        <v>1.5800000000000002E-2</v>
      </c>
      <c r="AI9853"/>
      <c r="AJ9853"/>
    </row>
    <row r="9854" spans="1:36" ht="14.5" x14ac:dyDescent="0.35">
      <c r="A9854" s="52">
        <f t="shared" si="473"/>
        <v>2016</v>
      </c>
      <c r="B9854" s="30">
        <f t="shared" si="474"/>
        <v>179</v>
      </c>
      <c r="C9854" s="4">
        <f t="shared" si="475"/>
        <v>27</v>
      </c>
      <c r="D9854" s="4" t="s">
        <v>831</v>
      </c>
      <c r="E9854" s="28">
        <v>672</v>
      </c>
      <c r="F9854" s="28">
        <v>2040</v>
      </c>
      <c r="G9854" s="28">
        <v>9.6999999999999993</v>
      </c>
      <c r="H9854" s="28">
        <v>217</v>
      </c>
      <c r="I9854" s="28">
        <v>17</v>
      </c>
      <c r="J9854" s="28">
        <v>2.1499999999999998E-2</v>
      </c>
      <c r="AI9854"/>
      <c r="AJ9854"/>
    </row>
    <row r="9855" spans="1:36" ht="14.5" x14ac:dyDescent="0.35">
      <c r="A9855" s="52">
        <f t="shared" si="473"/>
        <v>2016</v>
      </c>
      <c r="B9855" s="30">
        <f t="shared" si="474"/>
        <v>179</v>
      </c>
      <c r="C9855" s="4">
        <f t="shared" si="475"/>
        <v>27</v>
      </c>
      <c r="D9855" s="4" t="s">
        <v>831</v>
      </c>
      <c r="E9855" s="28">
        <v>672</v>
      </c>
      <c r="F9855" s="28">
        <v>2040</v>
      </c>
      <c r="G9855" s="28">
        <v>9.6999999999999993</v>
      </c>
      <c r="H9855" s="28">
        <v>217</v>
      </c>
      <c r="I9855" s="28">
        <v>17</v>
      </c>
      <c r="J9855" s="28">
        <v>2.1000000000000001E-2</v>
      </c>
      <c r="AI9855"/>
      <c r="AJ9855"/>
    </row>
    <row r="9856" spans="1:36" ht="14.5" x14ac:dyDescent="0.35">
      <c r="A9856" s="52">
        <f t="shared" si="473"/>
        <v>2016</v>
      </c>
      <c r="B9856" s="30">
        <f t="shared" si="474"/>
        <v>179</v>
      </c>
      <c r="C9856" s="4">
        <f t="shared" si="475"/>
        <v>27</v>
      </c>
      <c r="D9856" s="4" t="s">
        <v>831</v>
      </c>
      <c r="E9856" s="28">
        <v>672</v>
      </c>
      <c r="F9856" s="28">
        <v>2040</v>
      </c>
      <c r="G9856" s="28">
        <v>9.6999999999999993</v>
      </c>
      <c r="H9856" s="28">
        <v>217</v>
      </c>
      <c r="I9856" s="28">
        <v>17</v>
      </c>
      <c r="J9856" s="28">
        <v>2.4400000000000002E-2</v>
      </c>
      <c r="AI9856"/>
      <c r="AJ9856"/>
    </row>
    <row r="9857" spans="1:36" ht="14.5" x14ac:dyDescent="0.35">
      <c r="A9857" s="52">
        <f t="shared" si="473"/>
        <v>2016</v>
      </c>
      <c r="B9857" s="30">
        <f t="shared" si="474"/>
        <v>179</v>
      </c>
      <c r="C9857" s="4">
        <f t="shared" si="475"/>
        <v>27</v>
      </c>
      <c r="D9857" s="4" t="s">
        <v>831</v>
      </c>
      <c r="E9857" s="28">
        <v>672</v>
      </c>
      <c r="F9857" s="28">
        <v>2040</v>
      </c>
      <c r="G9857" s="28">
        <v>9.6999999999999993</v>
      </c>
      <c r="H9857" s="28">
        <v>217</v>
      </c>
      <c r="I9857" s="28">
        <v>17</v>
      </c>
      <c r="J9857" s="28">
        <v>2.1999999999999999E-2</v>
      </c>
      <c r="AI9857"/>
      <c r="AJ9857"/>
    </row>
    <row r="9858" spans="1:36" ht="14.5" x14ac:dyDescent="0.35">
      <c r="A9858" s="52">
        <f t="shared" ref="A9858:A9921" si="476">YEAR(D9858)</f>
        <v>2016</v>
      </c>
      <c r="B9858" s="30">
        <f t="shared" ref="B9858:B9921" si="477">D9858-DATE(YEAR(D9858),1,0)</f>
        <v>179</v>
      </c>
      <c r="C9858" s="4">
        <f t="shared" ref="C9858:C9921" si="478">WEEKNUM(D9858,1)</f>
        <v>27</v>
      </c>
      <c r="D9858" s="4" t="s">
        <v>831</v>
      </c>
      <c r="E9858" s="28">
        <v>672</v>
      </c>
      <c r="F9858" s="28">
        <v>2040</v>
      </c>
      <c r="G9858" s="28">
        <v>9.6999999999999993</v>
      </c>
      <c r="H9858" s="28">
        <v>217</v>
      </c>
      <c r="I9858" s="28">
        <v>17</v>
      </c>
      <c r="J9858" s="28">
        <v>2.0500000000000001E-2</v>
      </c>
      <c r="AI9858"/>
      <c r="AJ9858"/>
    </row>
    <row r="9859" spans="1:36" ht="14.5" x14ac:dyDescent="0.35">
      <c r="A9859" s="52">
        <f t="shared" si="476"/>
        <v>2016</v>
      </c>
      <c r="B9859" s="30">
        <f t="shared" si="477"/>
        <v>179</v>
      </c>
      <c r="C9859" s="4">
        <f t="shared" si="478"/>
        <v>27</v>
      </c>
      <c r="D9859" s="4" t="s">
        <v>831</v>
      </c>
      <c r="E9859" s="28">
        <v>672</v>
      </c>
      <c r="F9859" s="28">
        <v>2040</v>
      </c>
      <c r="G9859" s="28">
        <v>9.6999999999999993</v>
      </c>
      <c r="H9859" s="28">
        <v>217</v>
      </c>
      <c r="I9859" s="28">
        <v>17</v>
      </c>
      <c r="J9859" s="28">
        <v>1.5599999999999999E-2</v>
      </c>
      <c r="AI9859"/>
      <c r="AJ9859"/>
    </row>
    <row r="9860" spans="1:36" ht="14.5" x14ac:dyDescent="0.35">
      <c r="A9860" s="52">
        <f t="shared" si="476"/>
        <v>2016</v>
      </c>
      <c r="B9860" s="30">
        <f t="shared" si="477"/>
        <v>179</v>
      </c>
      <c r="C9860" s="4">
        <f t="shared" si="478"/>
        <v>27</v>
      </c>
      <c r="D9860" s="4" t="s">
        <v>831</v>
      </c>
      <c r="E9860" s="28">
        <v>672</v>
      </c>
      <c r="F9860" s="28">
        <v>2040</v>
      </c>
      <c r="G9860" s="28">
        <v>9.6999999999999993</v>
      </c>
      <c r="H9860" s="28">
        <v>217</v>
      </c>
      <c r="I9860" s="28">
        <v>17</v>
      </c>
      <c r="J9860" s="28">
        <v>2.07E-2</v>
      </c>
      <c r="AI9860"/>
      <c r="AJ9860"/>
    </row>
    <row r="9861" spans="1:36" ht="14.5" x14ac:dyDescent="0.35">
      <c r="A9861" s="52">
        <f t="shared" si="476"/>
        <v>2016</v>
      </c>
      <c r="B9861" s="30">
        <f t="shared" si="477"/>
        <v>179</v>
      </c>
      <c r="C9861" s="4">
        <f t="shared" si="478"/>
        <v>27</v>
      </c>
      <c r="D9861" s="4" t="s">
        <v>831</v>
      </c>
      <c r="E9861" s="28">
        <v>673</v>
      </c>
      <c r="F9861" s="28">
        <v>2040</v>
      </c>
      <c r="G9861" s="28">
        <v>9.6999999999999993</v>
      </c>
      <c r="H9861" s="28">
        <v>217</v>
      </c>
      <c r="I9861" s="28">
        <v>17</v>
      </c>
      <c r="J9861" s="28">
        <v>1.4999999999999999E-2</v>
      </c>
      <c r="AI9861"/>
      <c r="AJ9861"/>
    </row>
    <row r="9862" spans="1:36" ht="14.5" x14ac:dyDescent="0.35">
      <c r="A9862" s="52">
        <f t="shared" si="476"/>
        <v>2016</v>
      </c>
      <c r="B9862" s="30">
        <f t="shared" si="477"/>
        <v>179</v>
      </c>
      <c r="C9862" s="4">
        <f t="shared" si="478"/>
        <v>27</v>
      </c>
      <c r="D9862" s="4" t="s">
        <v>831</v>
      </c>
      <c r="E9862" s="28">
        <v>673</v>
      </c>
      <c r="F9862" s="28">
        <v>2040</v>
      </c>
      <c r="G9862" s="28">
        <v>9.6999999999999993</v>
      </c>
      <c r="H9862" s="28">
        <v>217</v>
      </c>
      <c r="I9862" s="28">
        <v>17</v>
      </c>
      <c r="J9862" s="28">
        <v>1.4200000000000001E-2</v>
      </c>
      <c r="AI9862"/>
      <c r="AJ9862"/>
    </row>
    <row r="9863" spans="1:36" ht="14.5" x14ac:dyDescent="0.35">
      <c r="A9863" s="52">
        <f t="shared" si="476"/>
        <v>2016</v>
      </c>
      <c r="B9863" s="30">
        <f t="shared" si="477"/>
        <v>179</v>
      </c>
      <c r="C9863" s="4">
        <f t="shared" si="478"/>
        <v>27</v>
      </c>
      <c r="D9863" s="4" t="s">
        <v>831</v>
      </c>
      <c r="E9863" s="28">
        <v>672</v>
      </c>
      <c r="F9863" s="28">
        <v>2040</v>
      </c>
      <c r="G9863" s="28">
        <v>9.6999999999999993</v>
      </c>
      <c r="H9863" s="28">
        <v>217</v>
      </c>
      <c r="I9863" s="28">
        <v>18</v>
      </c>
      <c r="J9863" s="28">
        <v>2.52E-2</v>
      </c>
      <c r="AI9863"/>
      <c r="AJ9863"/>
    </row>
    <row r="9864" spans="1:36" ht="14.5" x14ac:dyDescent="0.35">
      <c r="A9864" s="52">
        <f t="shared" si="476"/>
        <v>2016</v>
      </c>
      <c r="B9864" s="30">
        <f t="shared" si="477"/>
        <v>179</v>
      </c>
      <c r="C9864" s="4">
        <f t="shared" si="478"/>
        <v>27</v>
      </c>
      <c r="D9864" s="4" t="s">
        <v>831</v>
      </c>
      <c r="E9864" s="28">
        <v>672</v>
      </c>
      <c r="F9864" s="28">
        <v>2040</v>
      </c>
      <c r="G9864" s="28">
        <v>9.6999999999999993</v>
      </c>
      <c r="H9864" s="28">
        <v>217</v>
      </c>
      <c r="I9864" s="28">
        <v>18</v>
      </c>
      <c r="J9864" s="28">
        <v>1.9E-2</v>
      </c>
      <c r="AI9864"/>
      <c r="AJ9864"/>
    </row>
    <row r="9865" spans="1:36" ht="14.5" x14ac:dyDescent="0.35">
      <c r="A9865" s="52">
        <f t="shared" si="476"/>
        <v>2016</v>
      </c>
      <c r="B9865" s="30">
        <f t="shared" si="477"/>
        <v>179</v>
      </c>
      <c r="C9865" s="4">
        <f t="shared" si="478"/>
        <v>27</v>
      </c>
      <c r="D9865" s="4" t="s">
        <v>831</v>
      </c>
      <c r="E9865" s="28">
        <v>673</v>
      </c>
      <c r="F9865" s="28">
        <v>2040</v>
      </c>
      <c r="G9865" s="28">
        <v>9.6999999999999993</v>
      </c>
      <c r="H9865" s="28">
        <v>217</v>
      </c>
      <c r="I9865" s="28">
        <v>19</v>
      </c>
      <c r="J9865" s="28">
        <v>2.6800000000000001E-2</v>
      </c>
      <c r="AI9865"/>
      <c r="AJ9865"/>
    </row>
    <row r="9866" spans="1:36" ht="14.5" x14ac:dyDescent="0.35">
      <c r="A9866" s="52">
        <f t="shared" si="476"/>
        <v>2016</v>
      </c>
      <c r="B9866" s="30">
        <f t="shared" si="477"/>
        <v>179</v>
      </c>
      <c r="C9866" s="4">
        <f t="shared" si="478"/>
        <v>27</v>
      </c>
      <c r="D9866" s="4" t="s">
        <v>831</v>
      </c>
      <c r="E9866" s="28">
        <v>673</v>
      </c>
      <c r="F9866" s="28">
        <v>2040</v>
      </c>
      <c r="G9866" s="28">
        <v>9.6999999999999993</v>
      </c>
      <c r="H9866" s="28">
        <v>217</v>
      </c>
      <c r="I9866" s="28">
        <v>20</v>
      </c>
      <c r="J9866" s="28">
        <v>2.7799999999999998E-2</v>
      </c>
      <c r="AI9866"/>
      <c r="AJ9866"/>
    </row>
    <row r="9867" spans="1:36" ht="14.5" x14ac:dyDescent="0.35">
      <c r="A9867" s="52">
        <f t="shared" si="476"/>
        <v>2016</v>
      </c>
      <c r="B9867" s="30">
        <f t="shared" si="477"/>
        <v>179</v>
      </c>
      <c r="C9867" s="4">
        <f t="shared" si="478"/>
        <v>27</v>
      </c>
      <c r="D9867" s="4" t="s">
        <v>831</v>
      </c>
      <c r="E9867" s="28">
        <v>670</v>
      </c>
      <c r="F9867" s="28">
        <v>2052</v>
      </c>
      <c r="G9867" s="28">
        <v>11.3</v>
      </c>
      <c r="H9867" s="28">
        <v>217</v>
      </c>
      <c r="I9867" s="28">
        <v>14</v>
      </c>
      <c r="J9867" s="28">
        <v>8.8000000000000005E-3</v>
      </c>
      <c r="AI9867"/>
      <c r="AJ9867"/>
    </row>
    <row r="9868" spans="1:36" ht="14.5" x14ac:dyDescent="0.35">
      <c r="A9868" s="52">
        <f t="shared" si="476"/>
        <v>2016</v>
      </c>
      <c r="B9868" s="30">
        <f t="shared" si="477"/>
        <v>179</v>
      </c>
      <c r="C9868" s="4">
        <f t="shared" si="478"/>
        <v>27</v>
      </c>
      <c r="D9868" s="4" t="s">
        <v>831</v>
      </c>
      <c r="E9868" s="28">
        <v>671</v>
      </c>
      <c r="F9868" s="28">
        <v>2052</v>
      </c>
      <c r="G9868" s="28">
        <v>11.3</v>
      </c>
      <c r="H9868" s="28">
        <v>217</v>
      </c>
      <c r="I9868" s="28">
        <v>15</v>
      </c>
      <c r="J9868" s="28">
        <v>1.3599999999999999E-2</v>
      </c>
      <c r="AI9868"/>
      <c r="AJ9868"/>
    </row>
    <row r="9869" spans="1:36" ht="14.5" x14ac:dyDescent="0.35">
      <c r="A9869" s="52">
        <f t="shared" si="476"/>
        <v>2016</v>
      </c>
      <c r="B9869" s="30">
        <f t="shared" si="477"/>
        <v>179</v>
      </c>
      <c r="C9869" s="4">
        <f t="shared" si="478"/>
        <v>27</v>
      </c>
      <c r="D9869" s="4" t="s">
        <v>831</v>
      </c>
      <c r="E9869" s="28">
        <v>671</v>
      </c>
      <c r="F9869" s="28">
        <v>2052</v>
      </c>
      <c r="G9869" s="28">
        <v>11.3</v>
      </c>
      <c r="H9869" s="28">
        <v>217</v>
      </c>
      <c r="I9869" s="28">
        <v>15</v>
      </c>
      <c r="J9869" s="28">
        <v>1.2500000000000001E-2</v>
      </c>
      <c r="AI9869"/>
      <c r="AJ9869"/>
    </row>
    <row r="9870" spans="1:36" ht="14.5" x14ac:dyDescent="0.35">
      <c r="A9870" s="52">
        <f t="shared" si="476"/>
        <v>2016</v>
      </c>
      <c r="B9870" s="30">
        <f t="shared" si="477"/>
        <v>179</v>
      </c>
      <c r="C9870" s="4">
        <f t="shared" si="478"/>
        <v>27</v>
      </c>
      <c r="D9870" s="4" t="s">
        <v>831</v>
      </c>
      <c r="E9870" s="28">
        <v>670</v>
      </c>
      <c r="F9870" s="28">
        <v>2052</v>
      </c>
      <c r="G9870" s="28">
        <v>11.3</v>
      </c>
      <c r="H9870" s="28">
        <v>217</v>
      </c>
      <c r="I9870" s="28">
        <v>16</v>
      </c>
      <c r="J9870" s="28">
        <v>1.43E-2</v>
      </c>
      <c r="AI9870"/>
      <c r="AJ9870"/>
    </row>
    <row r="9871" spans="1:36" ht="14.5" x14ac:dyDescent="0.35">
      <c r="A9871" s="52">
        <f t="shared" si="476"/>
        <v>2016</v>
      </c>
      <c r="B9871" s="30">
        <f t="shared" si="477"/>
        <v>179</v>
      </c>
      <c r="C9871" s="4">
        <f t="shared" si="478"/>
        <v>27</v>
      </c>
      <c r="D9871" s="4" t="s">
        <v>831</v>
      </c>
      <c r="E9871" s="28">
        <v>670</v>
      </c>
      <c r="F9871" s="28">
        <v>2052</v>
      </c>
      <c r="G9871" s="28">
        <v>11.3</v>
      </c>
      <c r="H9871" s="28">
        <v>217</v>
      </c>
      <c r="I9871" s="28">
        <v>16</v>
      </c>
      <c r="J9871" s="28">
        <v>1.55E-2</v>
      </c>
      <c r="AI9871"/>
      <c r="AJ9871"/>
    </row>
    <row r="9872" spans="1:36" ht="14.5" x14ac:dyDescent="0.35">
      <c r="A9872" s="52">
        <f t="shared" si="476"/>
        <v>2016</v>
      </c>
      <c r="B9872" s="30">
        <f t="shared" si="477"/>
        <v>179</v>
      </c>
      <c r="C9872" s="4">
        <f t="shared" si="478"/>
        <v>27</v>
      </c>
      <c r="D9872" s="4" t="s">
        <v>831</v>
      </c>
      <c r="E9872" s="28">
        <v>670</v>
      </c>
      <c r="F9872" s="28">
        <v>2052</v>
      </c>
      <c r="G9872" s="28">
        <v>11.3</v>
      </c>
      <c r="H9872" s="28">
        <v>217</v>
      </c>
      <c r="I9872" s="28">
        <v>16</v>
      </c>
      <c r="J9872" s="28">
        <v>1.7399999999999999E-2</v>
      </c>
      <c r="AI9872"/>
      <c r="AJ9872"/>
    </row>
    <row r="9873" spans="1:36" ht="14.5" x14ac:dyDescent="0.35">
      <c r="A9873" s="52">
        <f t="shared" si="476"/>
        <v>2016</v>
      </c>
      <c r="B9873" s="30">
        <f t="shared" si="477"/>
        <v>179</v>
      </c>
      <c r="C9873" s="4">
        <f t="shared" si="478"/>
        <v>27</v>
      </c>
      <c r="D9873" s="4" t="s">
        <v>831</v>
      </c>
      <c r="E9873" s="28">
        <v>671</v>
      </c>
      <c r="F9873" s="28">
        <v>2052</v>
      </c>
      <c r="G9873" s="28">
        <v>11.3</v>
      </c>
      <c r="H9873" s="28">
        <v>217</v>
      </c>
      <c r="I9873" s="28">
        <v>16</v>
      </c>
      <c r="J9873" s="28">
        <v>1.7500000000000002E-2</v>
      </c>
      <c r="AI9873"/>
      <c r="AJ9873"/>
    </row>
    <row r="9874" spans="1:36" ht="14.5" x14ac:dyDescent="0.35">
      <c r="A9874" s="52">
        <f t="shared" si="476"/>
        <v>2016</v>
      </c>
      <c r="B9874" s="30">
        <f t="shared" si="477"/>
        <v>179</v>
      </c>
      <c r="C9874" s="4">
        <f t="shared" si="478"/>
        <v>27</v>
      </c>
      <c r="D9874" s="4" t="s">
        <v>831</v>
      </c>
      <c r="E9874" s="28">
        <v>670</v>
      </c>
      <c r="F9874" s="28">
        <v>2052</v>
      </c>
      <c r="G9874" s="28">
        <v>11.3</v>
      </c>
      <c r="H9874" s="28">
        <v>217</v>
      </c>
      <c r="I9874" s="28">
        <v>17</v>
      </c>
      <c r="J9874" s="28">
        <v>1.8100000000000002E-2</v>
      </c>
      <c r="AI9874"/>
      <c r="AJ9874"/>
    </row>
    <row r="9875" spans="1:36" ht="14.5" x14ac:dyDescent="0.35">
      <c r="A9875" s="52">
        <f t="shared" si="476"/>
        <v>2016</v>
      </c>
      <c r="B9875" s="30">
        <f t="shared" si="477"/>
        <v>179</v>
      </c>
      <c r="C9875" s="4">
        <f t="shared" si="478"/>
        <v>27</v>
      </c>
      <c r="D9875" s="4" t="s">
        <v>831</v>
      </c>
      <c r="E9875" s="28">
        <v>670</v>
      </c>
      <c r="F9875" s="28">
        <v>2052</v>
      </c>
      <c r="G9875" s="28">
        <v>11.3</v>
      </c>
      <c r="H9875" s="28">
        <v>217</v>
      </c>
      <c r="I9875" s="28">
        <v>17</v>
      </c>
      <c r="J9875" s="28">
        <v>1.55E-2</v>
      </c>
      <c r="AI9875"/>
      <c r="AJ9875"/>
    </row>
    <row r="9876" spans="1:36" ht="14.5" x14ac:dyDescent="0.35">
      <c r="A9876" s="52">
        <f t="shared" si="476"/>
        <v>2016</v>
      </c>
      <c r="B9876" s="30">
        <f t="shared" si="477"/>
        <v>179</v>
      </c>
      <c r="C9876" s="4">
        <f t="shared" si="478"/>
        <v>27</v>
      </c>
      <c r="D9876" s="4" t="s">
        <v>831</v>
      </c>
      <c r="E9876" s="28">
        <v>670</v>
      </c>
      <c r="F9876" s="28">
        <v>2052</v>
      </c>
      <c r="G9876" s="28">
        <v>11.3</v>
      </c>
      <c r="H9876" s="28">
        <v>217</v>
      </c>
      <c r="I9876" s="28">
        <v>17</v>
      </c>
      <c r="J9876" s="28">
        <v>2.1299999999999999E-2</v>
      </c>
      <c r="AI9876"/>
      <c r="AJ9876"/>
    </row>
    <row r="9877" spans="1:36" ht="14.5" x14ac:dyDescent="0.35">
      <c r="A9877" s="52">
        <f t="shared" si="476"/>
        <v>2016</v>
      </c>
      <c r="B9877" s="30">
        <f t="shared" si="477"/>
        <v>179</v>
      </c>
      <c r="C9877" s="4">
        <f t="shared" si="478"/>
        <v>27</v>
      </c>
      <c r="D9877" s="4" t="s">
        <v>831</v>
      </c>
      <c r="E9877" s="28">
        <v>670</v>
      </c>
      <c r="F9877" s="28">
        <v>2052</v>
      </c>
      <c r="G9877" s="28">
        <v>11.3</v>
      </c>
      <c r="H9877" s="28">
        <v>217</v>
      </c>
      <c r="I9877" s="28">
        <v>17</v>
      </c>
      <c r="J9877" s="28">
        <v>2.1399999999999999E-2</v>
      </c>
      <c r="AI9877"/>
      <c r="AJ9877"/>
    </row>
    <row r="9878" spans="1:36" ht="14.5" x14ac:dyDescent="0.35">
      <c r="A9878" s="52">
        <f t="shared" si="476"/>
        <v>2016</v>
      </c>
      <c r="B9878" s="30">
        <f t="shared" si="477"/>
        <v>179</v>
      </c>
      <c r="C9878" s="4">
        <f t="shared" si="478"/>
        <v>27</v>
      </c>
      <c r="D9878" s="4" t="s">
        <v>831</v>
      </c>
      <c r="E9878" s="28">
        <v>670</v>
      </c>
      <c r="F9878" s="28">
        <v>2052</v>
      </c>
      <c r="G9878" s="28">
        <v>11.3</v>
      </c>
      <c r="H9878" s="28">
        <v>217</v>
      </c>
      <c r="I9878" s="28">
        <v>17</v>
      </c>
      <c r="J9878" s="28">
        <v>1.9E-2</v>
      </c>
      <c r="AI9878"/>
      <c r="AJ9878"/>
    </row>
    <row r="9879" spans="1:36" ht="14.5" x14ac:dyDescent="0.35">
      <c r="A9879" s="52">
        <f t="shared" si="476"/>
        <v>2016</v>
      </c>
      <c r="B9879" s="30">
        <f t="shared" si="477"/>
        <v>179</v>
      </c>
      <c r="C9879" s="4">
        <f t="shared" si="478"/>
        <v>27</v>
      </c>
      <c r="D9879" s="4" t="s">
        <v>831</v>
      </c>
      <c r="E9879" s="28">
        <v>670</v>
      </c>
      <c r="F9879" s="28">
        <v>2052</v>
      </c>
      <c r="G9879" s="28">
        <v>11.3</v>
      </c>
      <c r="H9879" s="28">
        <v>217</v>
      </c>
      <c r="I9879" s="28">
        <v>17</v>
      </c>
      <c r="J9879" s="28">
        <v>2.1100000000000001E-2</v>
      </c>
      <c r="AI9879"/>
      <c r="AJ9879"/>
    </row>
    <row r="9880" spans="1:36" ht="14.5" x14ac:dyDescent="0.35">
      <c r="A9880" s="52">
        <f t="shared" si="476"/>
        <v>2016</v>
      </c>
      <c r="B9880" s="30">
        <f t="shared" si="477"/>
        <v>179</v>
      </c>
      <c r="C9880" s="4">
        <f t="shared" si="478"/>
        <v>27</v>
      </c>
      <c r="D9880" s="4" t="s">
        <v>831</v>
      </c>
      <c r="E9880" s="28">
        <v>670</v>
      </c>
      <c r="F9880" s="28">
        <v>2052</v>
      </c>
      <c r="G9880" s="28">
        <v>11.3</v>
      </c>
      <c r="H9880" s="28">
        <v>217</v>
      </c>
      <c r="I9880" s="28">
        <v>17</v>
      </c>
      <c r="J9880" s="28">
        <v>2.1299999999999999E-2</v>
      </c>
      <c r="AI9880"/>
      <c r="AJ9880"/>
    </row>
    <row r="9881" spans="1:36" ht="14.5" x14ac:dyDescent="0.35">
      <c r="A9881" s="52">
        <f t="shared" si="476"/>
        <v>2016</v>
      </c>
      <c r="B9881" s="30">
        <f t="shared" si="477"/>
        <v>179</v>
      </c>
      <c r="C9881" s="4">
        <f t="shared" si="478"/>
        <v>27</v>
      </c>
      <c r="D9881" s="4" t="s">
        <v>831</v>
      </c>
      <c r="E9881" s="28">
        <v>670</v>
      </c>
      <c r="F9881" s="28">
        <v>2052</v>
      </c>
      <c r="G9881" s="28">
        <v>11.3</v>
      </c>
      <c r="H9881" s="28">
        <v>217</v>
      </c>
      <c r="I9881" s="28">
        <v>17</v>
      </c>
      <c r="J9881" s="28">
        <v>1.9800000000000002E-2</v>
      </c>
      <c r="AI9881"/>
      <c r="AJ9881"/>
    </row>
    <row r="9882" spans="1:36" ht="14.5" x14ac:dyDescent="0.35">
      <c r="A9882" s="52">
        <f t="shared" si="476"/>
        <v>2016</v>
      </c>
      <c r="B9882" s="30">
        <f t="shared" si="477"/>
        <v>179</v>
      </c>
      <c r="C9882" s="4">
        <f t="shared" si="478"/>
        <v>27</v>
      </c>
      <c r="D9882" s="4" t="s">
        <v>831</v>
      </c>
      <c r="E9882" s="28">
        <v>671</v>
      </c>
      <c r="F9882" s="28">
        <v>2052</v>
      </c>
      <c r="G9882" s="28">
        <v>11.3</v>
      </c>
      <c r="H9882" s="28">
        <v>217</v>
      </c>
      <c r="I9882" s="28">
        <v>17</v>
      </c>
      <c r="J9882" s="28">
        <v>2.7E-2</v>
      </c>
      <c r="AI9882"/>
      <c r="AJ9882"/>
    </row>
    <row r="9883" spans="1:36" ht="14.5" x14ac:dyDescent="0.35">
      <c r="A9883" s="52">
        <f t="shared" si="476"/>
        <v>2016</v>
      </c>
      <c r="B9883" s="30">
        <f t="shared" si="477"/>
        <v>179</v>
      </c>
      <c r="C9883" s="4">
        <f t="shared" si="478"/>
        <v>27</v>
      </c>
      <c r="D9883" s="4" t="s">
        <v>831</v>
      </c>
      <c r="E9883" s="28">
        <v>670</v>
      </c>
      <c r="F9883" s="28">
        <v>2052</v>
      </c>
      <c r="G9883" s="28">
        <v>11.3</v>
      </c>
      <c r="H9883" s="28">
        <v>217</v>
      </c>
      <c r="I9883" s="28">
        <v>18</v>
      </c>
      <c r="J9883" s="28">
        <v>2.5000000000000001E-2</v>
      </c>
      <c r="AI9883"/>
      <c r="AJ9883"/>
    </row>
    <row r="9884" spans="1:36" ht="14.5" x14ac:dyDescent="0.35">
      <c r="A9884" s="52">
        <f t="shared" si="476"/>
        <v>2016</v>
      </c>
      <c r="B9884" s="30">
        <f t="shared" si="477"/>
        <v>179</v>
      </c>
      <c r="C9884" s="4">
        <f t="shared" si="478"/>
        <v>27</v>
      </c>
      <c r="D9884" s="4" t="s">
        <v>831</v>
      </c>
      <c r="E9884" s="28">
        <v>670</v>
      </c>
      <c r="F9884" s="28">
        <v>2052</v>
      </c>
      <c r="G9884" s="28">
        <v>11.3</v>
      </c>
      <c r="H9884" s="28">
        <v>217</v>
      </c>
      <c r="I9884" s="28">
        <v>18</v>
      </c>
      <c r="J9884" s="28">
        <v>2.0199999999999999E-2</v>
      </c>
      <c r="AI9884"/>
      <c r="AJ9884"/>
    </row>
    <row r="9885" spans="1:36" ht="14.5" x14ac:dyDescent="0.35">
      <c r="A9885" s="52">
        <f t="shared" si="476"/>
        <v>2016</v>
      </c>
      <c r="B9885" s="30">
        <f t="shared" si="477"/>
        <v>179</v>
      </c>
      <c r="C9885" s="4">
        <f t="shared" si="478"/>
        <v>27</v>
      </c>
      <c r="D9885" s="4" t="s">
        <v>831</v>
      </c>
      <c r="E9885" s="28">
        <v>670</v>
      </c>
      <c r="F9885" s="28">
        <v>2052</v>
      </c>
      <c r="G9885" s="28">
        <v>11.3</v>
      </c>
      <c r="H9885" s="28">
        <v>217</v>
      </c>
      <c r="I9885" s="28">
        <v>18</v>
      </c>
      <c r="J9885" s="28">
        <v>3.4299999999999997E-2</v>
      </c>
      <c r="AI9885"/>
      <c r="AJ9885"/>
    </row>
    <row r="9886" spans="1:36" ht="14.5" x14ac:dyDescent="0.35">
      <c r="A9886" s="52">
        <f t="shared" si="476"/>
        <v>2016</v>
      </c>
      <c r="B9886" s="30">
        <f t="shared" si="477"/>
        <v>179</v>
      </c>
      <c r="C9886" s="4">
        <f t="shared" si="478"/>
        <v>27</v>
      </c>
      <c r="D9886" s="4" t="s">
        <v>831</v>
      </c>
      <c r="E9886" s="28">
        <v>670</v>
      </c>
      <c r="F9886" s="28">
        <v>2052</v>
      </c>
      <c r="G9886" s="28">
        <v>11.3</v>
      </c>
      <c r="H9886" s="28">
        <v>217</v>
      </c>
      <c r="I9886" s="28">
        <v>18</v>
      </c>
      <c r="J9886" s="28">
        <v>2.3800000000000002E-2</v>
      </c>
      <c r="AI9886"/>
      <c r="AJ9886"/>
    </row>
    <row r="9887" spans="1:36" ht="14.5" x14ac:dyDescent="0.35">
      <c r="A9887" s="52">
        <f t="shared" si="476"/>
        <v>2016</v>
      </c>
      <c r="B9887" s="30">
        <f t="shared" si="477"/>
        <v>179</v>
      </c>
      <c r="C9887" s="4">
        <f t="shared" si="478"/>
        <v>27</v>
      </c>
      <c r="D9887" s="4" t="s">
        <v>831</v>
      </c>
      <c r="E9887" s="28">
        <v>670</v>
      </c>
      <c r="F9887" s="28">
        <v>2052</v>
      </c>
      <c r="G9887" s="28">
        <v>11.3</v>
      </c>
      <c r="H9887" s="28">
        <v>217</v>
      </c>
      <c r="I9887" s="28">
        <v>18</v>
      </c>
      <c r="J9887" s="28">
        <v>2.3400000000000001E-2</v>
      </c>
      <c r="AI9887"/>
      <c r="AJ9887"/>
    </row>
    <row r="9888" spans="1:36" ht="14.5" x14ac:dyDescent="0.35">
      <c r="A9888" s="52">
        <f t="shared" si="476"/>
        <v>2016</v>
      </c>
      <c r="B9888" s="30">
        <f t="shared" si="477"/>
        <v>179</v>
      </c>
      <c r="C9888" s="4">
        <f t="shared" si="478"/>
        <v>27</v>
      </c>
      <c r="D9888" s="4" t="s">
        <v>831</v>
      </c>
      <c r="E9888" s="28">
        <v>670</v>
      </c>
      <c r="F9888" s="28">
        <v>2052</v>
      </c>
      <c r="G9888" s="28">
        <v>11.3</v>
      </c>
      <c r="H9888" s="28">
        <v>217</v>
      </c>
      <c r="I9888" s="28">
        <v>18</v>
      </c>
      <c r="J9888" s="28">
        <v>2.9100000000000001E-2</v>
      </c>
      <c r="AI9888"/>
      <c r="AJ9888"/>
    </row>
    <row r="9889" spans="1:36" ht="14.5" x14ac:dyDescent="0.35">
      <c r="A9889" s="52">
        <f t="shared" si="476"/>
        <v>2016</v>
      </c>
      <c r="B9889" s="30">
        <f t="shared" si="477"/>
        <v>179</v>
      </c>
      <c r="C9889" s="4">
        <f t="shared" si="478"/>
        <v>27</v>
      </c>
      <c r="D9889" s="4" t="s">
        <v>831</v>
      </c>
      <c r="E9889" s="28">
        <v>670</v>
      </c>
      <c r="F9889" s="28">
        <v>2052</v>
      </c>
      <c r="G9889" s="28">
        <v>11.3</v>
      </c>
      <c r="H9889" s="28">
        <v>217</v>
      </c>
      <c r="I9889" s="28">
        <v>18</v>
      </c>
      <c r="J9889" s="28">
        <v>2.0199999999999999E-2</v>
      </c>
      <c r="AI9889"/>
      <c r="AJ9889"/>
    </row>
    <row r="9890" spans="1:36" ht="14.5" x14ac:dyDescent="0.35">
      <c r="A9890" s="52">
        <f t="shared" si="476"/>
        <v>2016</v>
      </c>
      <c r="B9890" s="30">
        <f t="shared" si="477"/>
        <v>179</v>
      </c>
      <c r="C9890" s="4">
        <f t="shared" si="478"/>
        <v>27</v>
      </c>
      <c r="D9890" s="4" t="s">
        <v>831</v>
      </c>
      <c r="E9890" s="28">
        <v>670</v>
      </c>
      <c r="F9890" s="28">
        <v>2052</v>
      </c>
      <c r="G9890" s="28">
        <v>11.3</v>
      </c>
      <c r="H9890" s="28">
        <v>217</v>
      </c>
      <c r="I9890" s="28">
        <v>18</v>
      </c>
      <c r="J9890" s="28">
        <v>2.1499999999999998E-2</v>
      </c>
      <c r="AI9890"/>
      <c r="AJ9890"/>
    </row>
    <row r="9891" spans="1:36" ht="14.5" x14ac:dyDescent="0.35">
      <c r="A9891" s="52">
        <f t="shared" si="476"/>
        <v>2016</v>
      </c>
      <c r="B9891" s="30">
        <f t="shared" si="477"/>
        <v>179</v>
      </c>
      <c r="C9891" s="4">
        <f t="shared" si="478"/>
        <v>27</v>
      </c>
      <c r="D9891" s="4" t="s">
        <v>831</v>
      </c>
      <c r="E9891" s="28">
        <v>670</v>
      </c>
      <c r="F9891" s="28">
        <v>2052</v>
      </c>
      <c r="G9891" s="28">
        <v>11.3</v>
      </c>
      <c r="H9891" s="28">
        <v>217</v>
      </c>
      <c r="I9891" s="28">
        <v>18</v>
      </c>
      <c r="J9891" s="28">
        <v>2.5600000000000001E-2</v>
      </c>
      <c r="AI9891"/>
      <c r="AJ9891"/>
    </row>
    <row r="9892" spans="1:36" ht="14.5" x14ac:dyDescent="0.35">
      <c r="A9892" s="52">
        <f t="shared" si="476"/>
        <v>2016</v>
      </c>
      <c r="B9892" s="30">
        <f t="shared" si="477"/>
        <v>179</v>
      </c>
      <c r="C9892" s="4">
        <f t="shared" si="478"/>
        <v>27</v>
      </c>
      <c r="D9892" s="4" t="s">
        <v>831</v>
      </c>
      <c r="E9892" s="28">
        <v>670</v>
      </c>
      <c r="F9892" s="28">
        <v>2052</v>
      </c>
      <c r="G9892" s="28">
        <v>11.3</v>
      </c>
      <c r="H9892" s="28">
        <v>217</v>
      </c>
      <c r="I9892" s="28">
        <v>18</v>
      </c>
      <c r="J9892" s="28">
        <v>1.7999999999999999E-2</v>
      </c>
      <c r="AI9892"/>
      <c r="AJ9892"/>
    </row>
    <row r="9893" spans="1:36" ht="14.5" x14ac:dyDescent="0.35">
      <c r="A9893" s="52">
        <f t="shared" si="476"/>
        <v>2016</v>
      </c>
      <c r="B9893" s="30">
        <f t="shared" si="477"/>
        <v>179</v>
      </c>
      <c r="C9893" s="4">
        <f t="shared" si="478"/>
        <v>27</v>
      </c>
      <c r="D9893" s="4" t="s">
        <v>831</v>
      </c>
      <c r="E9893" s="28">
        <v>670</v>
      </c>
      <c r="F9893" s="28">
        <v>2052</v>
      </c>
      <c r="G9893" s="28">
        <v>11.3</v>
      </c>
      <c r="H9893" s="28">
        <v>217</v>
      </c>
      <c r="I9893" s="28">
        <v>18</v>
      </c>
      <c r="J9893" s="28">
        <v>2.1299999999999999E-2</v>
      </c>
      <c r="AI9893"/>
      <c r="AJ9893"/>
    </row>
    <row r="9894" spans="1:36" ht="14.5" x14ac:dyDescent="0.35">
      <c r="A9894" s="52">
        <f t="shared" si="476"/>
        <v>2016</v>
      </c>
      <c r="B9894" s="30">
        <f t="shared" si="477"/>
        <v>179</v>
      </c>
      <c r="C9894" s="4">
        <f t="shared" si="478"/>
        <v>27</v>
      </c>
      <c r="D9894" s="4" t="s">
        <v>831</v>
      </c>
      <c r="E9894" s="28">
        <v>670</v>
      </c>
      <c r="F9894" s="28">
        <v>2052</v>
      </c>
      <c r="G9894" s="28">
        <v>11.3</v>
      </c>
      <c r="H9894" s="28">
        <v>217</v>
      </c>
      <c r="I9894" s="28">
        <v>18</v>
      </c>
      <c r="J9894" s="28">
        <v>2.5499999999999998E-2</v>
      </c>
      <c r="AI9894"/>
      <c r="AJ9894"/>
    </row>
    <row r="9895" spans="1:36" ht="14.5" x14ac:dyDescent="0.35">
      <c r="A9895" s="52">
        <f t="shared" si="476"/>
        <v>2016</v>
      </c>
      <c r="B9895" s="30">
        <f t="shared" si="477"/>
        <v>179</v>
      </c>
      <c r="C9895" s="4">
        <f t="shared" si="478"/>
        <v>27</v>
      </c>
      <c r="D9895" s="4" t="s">
        <v>831</v>
      </c>
      <c r="E9895" s="28">
        <v>670</v>
      </c>
      <c r="F9895" s="28">
        <v>2052</v>
      </c>
      <c r="G9895" s="28">
        <v>11.3</v>
      </c>
      <c r="H9895" s="28">
        <v>217</v>
      </c>
      <c r="I9895" s="28">
        <v>18</v>
      </c>
      <c r="J9895" s="28">
        <v>2.4500000000000001E-2</v>
      </c>
      <c r="AI9895"/>
      <c r="AJ9895"/>
    </row>
    <row r="9896" spans="1:36" ht="14.5" x14ac:dyDescent="0.35">
      <c r="A9896" s="52">
        <f t="shared" si="476"/>
        <v>2016</v>
      </c>
      <c r="B9896" s="30">
        <f t="shared" si="477"/>
        <v>179</v>
      </c>
      <c r="C9896" s="4">
        <f t="shared" si="478"/>
        <v>27</v>
      </c>
      <c r="D9896" s="4" t="s">
        <v>831</v>
      </c>
      <c r="E9896" s="28">
        <v>671</v>
      </c>
      <c r="F9896" s="28">
        <v>2052</v>
      </c>
      <c r="G9896" s="28">
        <v>11.3</v>
      </c>
      <c r="H9896" s="28">
        <v>217</v>
      </c>
      <c r="I9896" s="28">
        <v>18</v>
      </c>
      <c r="J9896" s="28">
        <v>3.2000000000000001E-2</v>
      </c>
      <c r="AI9896"/>
      <c r="AJ9896"/>
    </row>
    <row r="9897" spans="1:36" ht="14.5" x14ac:dyDescent="0.35">
      <c r="A9897" s="52">
        <f t="shared" si="476"/>
        <v>2016</v>
      </c>
      <c r="B9897" s="30">
        <f t="shared" si="477"/>
        <v>179</v>
      </c>
      <c r="C9897" s="4">
        <f t="shared" si="478"/>
        <v>27</v>
      </c>
      <c r="D9897" s="4" t="s">
        <v>831</v>
      </c>
      <c r="E9897" s="28">
        <v>671</v>
      </c>
      <c r="F9897" s="28">
        <v>2052</v>
      </c>
      <c r="G9897" s="28">
        <v>11.3</v>
      </c>
      <c r="H9897" s="28">
        <v>217</v>
      </c>
      <c r="I9897" s="28">
        <v>18</v>
      </c>
      <c r="J9897" s="28">
        <v>2.8400000000000002E-2</v>
      </c>
      <c r="AI9897"/>
      <c r="AJ9897"/>
    </row>
    <row r="9898" spans="1:36" ht="14.5" x14ac:dyDescent="0.35">
      <c r="A9898" s="52">
        <f t="shared" si="476"/>
        <v>2016</v>
      </c>
      <c r="B9898" s="30">
        <f t="shared" si="477"/>
        <v>179</v>
      </c>
      <c r="C9898" s="4">
        <f t="shared" si="478"/>
        <v>27</v>
      </c>
      <c r="D9898" s="4" t="s">
        <v>831</v>
      </c>
      <c r="E9898" s="28">
        <v>671</v>
      </c>
      <c r="F9898" s="28">
        <v>2052</v>
      </c>
      <c r="G9898" s="28">
        <v>11.3</v>
      </c>
      <c r="H9898" s="28">
        <v>217</v>
      </c>
      <c r="I9898" s="28">
        <v>18</v>
      </c>
      <c r="J9898" s="28">
        <v>3.27E-2</v>
      </c>
      <c r="AI9898"/>
      <c r="AJ9898"/>
    </row>
    <row r="9899" spans="1:36" ht="14.5" x14ac:dyDescent="0.35">
      <c r="A9899" s="52">
        <f t="shared" si="476"/>
        <v>2016</v>
      </c>
      <c r="B9899" s="30">
        <f t="shared" si="477"/>
        <v>179</v>
      </c>
      <c r="C9899" s="4">
        <f t="shared" si="478"/>
        <v>27</v>
      </c>
      <c r="D9899" s="4" t="s">
        <v>831</v>
      </c>
      <c r="E9899" s="28">
        <v>671</v>
      </c>
      <c r="F9899" s="28">
        <v>2052</v>
      </c>
      <c r="G9899" s="28">
        <v>11.3</v>
      </c>
      <c r="H9899" s="28">
        <v>217</v>
      </c>
      <c r="I9899" s="28">
        <v>18</v>
      </c>
      <c r="J9899" s="28">
        <v>3.2399999999999998E-2</v>
      </c>
      <c r="AI9899"/>
      <c r="AJ9899"/>
    </row>
    <row r="9900" spans="1:36" ht="14.5" x14ac:dyDescent="0.35">
      <c r="A9900" s="52">
        <f t="shared" si="476"/>
        <v>2016</v>
      </c>
      <c r="B9900" s="30">
        <f t="shared" si="477"/>
        <v>179</v>
      </c>
      <c r="C9900" s="4">
        <f t="shared" si="478"/>
        <v>27</v>
      </c>
      <c r="D9900" s="4" t="s">
        <v>831</v>
      </c>
      <c r="E9900" s="28">
        <v>670</v>
      </c>
      <c r="F9900" s="28">
        <v>2052</v>
      </c>
      <c r="G9900" s="28">
        <v>11.3</v>
      </c>
      <c r="H9900" s="28">
        <v>217</v>
      </c>
      <c r="I9900" s="28">
        <v>19</v>
      </c>
      <c r="J9900" s="28">
        <v>2.9100000000000001E-2</v>
      </c>
      <c r="AI9900"/>
      <c r="AJ9900"/>
    </row>
    <row r="9901" spans="1:36" ht="14.5" x14ac:dyDescent="0.35">
      <c r="A9901" s="52">
        <f t="shared" si="476"/>
        <v>2016</v>
      </c>
      <c r="B9901" s="30">
        <f t="shared" si="477"/>
        <v>179</v>
      </c>
      <c r="C9901" s="4">
        <f t="shared" si="478"/>
        <v>27</v>
      </c>
      <c r="D9901" s="4" t="s">
        <v>831</v>
      </c>
      <c r="E9901" s="28">
        <v>670</v>
      </c>
      <c r="F9901" s="28">
        <v>2052</v>
      </c>
      <c r="G9901" s="28">
        <v>11.3</v>
      </c>
      <c r="H9901" s="28">
        <v>217</v>
      </c>
      <c r="I9901" s="28">
        <v>19</v>
      </c>
      <c r="J9901" s="28">
        <v>0.02</v>
      </c>
      <c r="AI9901"/>
      <c r="AJ9901"/>
    </row>
    <row r="9902" spans="1:36" ht="14.5" x14ac:dyDescent="0.35">
      <c r="A9902" s="52">
        <f t="shared" si="476"/>
        <v>2016</v>
      </c>
      <c r="B9902" s="30">
        <f t="shared" si="477"/>
        <v>179</v>
      </c>
      <c r="C9902" s="4">
        <f t="shared" si="478"/>
        <v>27</v>
      </c>
      <c r="D9902" s="4" t="s">
        <v>831</v>
      </c>
      <c r="E9902" s="28">
        <v>670</v>
      </c>
      <c r="F9902" s="28">
        <v>2052</v>
      </c>
      <c r="G9902" s="28">
        <v>11.3</v>
      </c>
      <c r="H9902" s="28">
        <v>217</v>
      </c>
      <c r="I9902" s="28">
        <v>19</v>
      </c>
      <c r="J9902" s="28">
        <v>3.3000000000000002E-2</v>
      </c>
      <c r="AI9902"/>
      <c r="AJ9902"/>
    </row>
    <row r="9903" spans="1:36" ht="14.5" x14ac:dyDescent="0.35">
      <c r="A9903" s="52">
        <f t="shared" si="476"/>
        <v>2016</v>
      </c>
      <c r="B9903" s="30">
        <f t="shared" si="477"/>
        <v>179</v>
      </c>
      <c r="C9903" s="4">
        <f t="shared" si="478"/>
        <v>27</v>
      </c>
      <c r="D9903" s="4" t="s">
        <v>831</v>
      </c>
      <c r="E9903" s="28">
        <v>670</v>
      </c>
      <c r="F9903" s="28">
        <v>2052</v>
      </c>
      <c r="G9903" s="28">
        <v>11.3</v>
      </c>
      <c r="H9903" s="28">
        <v>217</v>
      </c>
      <c r="I9903" s="28">
        <v>19</v>
      </c>
      <c r="J9903" s="28">
        <v>2.92E-2</v>
      </c>
      <c r="AI9903"/>
      <c r="AJ9903"/>
    </row>
    <row r="9904" spans="1:36" ht="14.5" x14ac:dyDescent="0.35">
      <c r="A9904" s="52">
        <f t="shared" si="476"/>
        <v>2016</v>
      </c>
      <c r="B9904" s="30">
        <f t="shared" si="477"/>
        <v>179</v>
      </c>
      <c r="C9904" s="4">
        <f t="shared" si="478"/>
        <v>27</v>
      </c>
      <c r="D9904" s="4" t="s">
        <v>831</v>
      </c>
      <c r="E9904" s="28">
        <v>670</v>
      </c>
      <c r="F9904" s="28">
        <v>2052</v>
      </c>
      <c r="G9904" s="28">
        <v>11.3</v>
      </c>
      <c r="H9904" s="28">
        <v>217</v>
      </c>
      <c r="I9904" s="28">
        <v>19</v>
      </c>
      <c r="J9904" s="28">
        <v>2.9399999999999999E-2</v>
      </c>
      <c r="AI9904"/>
      <c r="AJ9904"/>
    </row>
    <row r="9905" spans="1:36" ht="14.5" x14ac:dyDescent="0.35">
      <c r="A9905" s="52">
        <f t="shared" si="476"/>
        <v>2016</v>
      </c>
      <c r="B9905" s="30">
        <f t="shared" si="477"/>
        <v>179</v>
      </c>
      <c r="C9905" s="4">
        <f t="shared" si="478"/>
        <v>27</v>
      </c>
      <c r="D9905" s="4" t="s">
        <v>831</v>
      </c>
      <c r="E9905" s="28">
        <v>670</v>
      </c>
      <c r="F9905" s="28">
        <v>2052</v>
      </c>
      <c r="G9905" s="28">
        <v>11.3</v>
      </c>
      <c r="H9905" s="28">
        <v>217</v>
      </c>
      <c r="I9905" s="28">
        <v>20</v>
      </c>
      <c r="J9905" s="28">
        <v>3.0599999999999999E-2</v>
      </c>
      <c r="AI9905"/>
      <c r="AJ9905"/>
    </row>
    <row r="9906" spans="1:36" ht="14.5" x14ac:dyDescent="0.35">
      <c r="A9906" s="52">
        <f t="shared" si="476"/>
        <v>2016</v>
      </c>
      <c r="B9906" s="30">
        <f t="shared" si="477"/>
        <v>179</v>
      </c>
      <c r="C9906" s="4">
        <f t="shared" si="478"/>
        <v>27</v>
      </c>
      <c r="D9906" s="4" t="s">
        <v>831</v>
      </c>
      <c r="E9906" s="28">
        <v>670</v>
      </c>
      <c r="F9906" s="28">
        <v>2052</v>
      </c>
      <c r="G9906" s="28">
        <v>11.3</v>
      </c>
      <c r="H9906" s="28">
        <v>217</v>
      </c>
      <c r="I9906" s="28">
        <v>20</v>
      </c>
      <c r="J9906" s="28">
        <v>3.95E-2</v>
      </c>
      <c r="AI9906"/>
      <c r="AJ9906"/>
    </row>
    <row r="9907" spans="1:36" ht="14.5" x14ac:dyDescent="0.35">
      <c r="A9907" s="52">
        <f t="shared" si="476"/>
        <v>2016</v>
      </c>
      <c r="B9907" s="30">
        <f t="shared" si="477"/>
        <v>179</v>
      </c>
      <c r="C9907" s="4">
        <f t="shared" si="478"/>
        <v>27</v>
      </c>
      <c r="D9907" s="4" t="s">
        <v>831</v>
      </c>
      <c r="E9907" s="28">
        <v>670</v>
      </c>
      <c r="F9907" s="28">
        <v>2052</v>
      </c>
      <c r="G9907" s="28">
        <v>11.3</v>
      </c>
      <c r="H9907" s="28">
        <v>217</v>
      </c>
      <c r="I9907" s="28">
        <v>20</v>
      </c>
      <c r="J9907" s="28">
        <v>3.2599999999999997E-2</v>
      </c>
      <c r="AI9907"/>
      <c r="AJ9907"/>
    </row>
    <row r="9908" spans="1:36" ht="14.5" x14ac:dyDescent="0.35">
      <c r="A9908" s="52">
        <f t="shared" si="476"/>
        <v>2016</v>
      </c>
      <c r="B9908" s="30">
        <f t="shared" si="477"/>
        <v>179</v>
      </c>
      <c r="C9908" s="4">
        <f t="shared" si="478"/>
        <v>27</v>
      </c>
      <c r="D9908" s="4" t="s">
        <v>831</v>
      </c>
      <c r="E9908" s="28">
        <v>670</v>
      </c>
      <c r="F9908" s="28">
        <v>2052</v>
      </c>
      <c r="G9908" s="28">
        <v>11.3</v>
      </c>
      <c r="H9908" s="28">
        <v>217</v>
      </c>
      <c r="I9908" s="28">
        <v>20</v>
      </c>
      <c r="J9908" s="28">
        <v>3.1899999999999998E-2</v>
      </c>
      <c r="AI9908"/>
      <c r="AJ9908"/>
    </row>
    <row r="9909" spans="1:36" ht="14.5" x14ac:dyDescent="0.35">
      <c r="A9909" s="52">
        <f t="shared" si="476"/>
        <v>2016</v>
      </c>
      <c r="B9909" s="30">
        <f t="shared" si="477"/>
        <v>179</v>
      </c>
      <c r="C9909" s="4">
        <f t="shared" si="478"/>
        <v>27</v>
      </c>
      <c r="D9909" s="4" t="s">
        <v>831</v>
      </c>
      <c r="E9909" s="28">
        <v>670</v>
      </c>
      <c r="F9909" s="28">
        <v>2052</v>
      </c>
      <c r="G9909" s="28">
        <v>11.3</v>
      </c>
      <c r="H9909" s="28">
        <v>217</v>
      </c>
      <c r="I9909" s="28">
        <v>20</v>
      </c>
      <c r="J9909" s="28">
        <v>3.6900000000000002E-2</v>
      </c>
      <c r="AI9909"/>
      <c r="AJ9909"/>
    </row>
    <row r="9910" spans="1:36" ht="14.5" x14ac:dyDescent="0.35">
      <c r="A9910" s="52">
        <f t="shared" si="476"/>
        <v>2016</v>
      </c>
      <c r="B9910" s="30">
        <f t="shared" si="477"/>
        <v>179</v>
      </c>
      <c r="C9910" s="4">
        <f t="shared" si="478"/>
        <v>27</v>
      </c>
      <c r="D9910" s="4" t="s">
        <v>831</v>
      </c>
      <c r="E9910" s="28">
        <v>670</v>
      </c>
      <c r="F9910" s="28">
        <v>2052</v>
      </c>
      <c r="G9910" s="28">
        <v>11.3</v>
      </c>
      <c r="H9910" s="28">
        <v>217</v>
      </c>
      <c r="I9910" s="28">
        <v>20</v>
      </c>
      <c r="J9910" s="28">
        <v>3.8699999999999998E-2</v>
      </c>
      <c r="AI9910"/>
      <c r="AJ9910"/>
    </row>
    <row r="9911" spans="1:36" ht="14.5" x14ac:dyDescent="0.35">
      <c r="A9911" s="52">
        <f t="shared" si="476"/>
        <v>2016</v>
      </c>
      <c r="B9911" s="30">
        <f t="shared" si="477"/>
        <v>179</v>
      </c>
      <c r="C9911" s="4">
        <f t="shared" si="478"/>
        <v>27</v>
      </c>
      <c r="D9911" s="4" t="s">
        <v>831</v>
      </c>
      <c r="E9911" s="28">
        <v>671</v>
      </c>
      <c r="F9911" s="28">
        <v>2052</v>
      </c>
      <c r="G9911" s="28">
        <v>11.3</v>
      </c>
      <c r="H9911" s="28">
        <v>217</v>
      </c>
      <c r="I9911" s="28">
        <v>20</v>
      </c>
      <c r="J9911" s="28">
        <v>3.9399999999999998E-2</v>
      </c>
      <c r="AI9911"/>
      <c r="AJ9911"/>
    </row>
    <row r="9912" spans="1:36" ht="14.5" x14ac:dyDescent="0.35">
      <c r="A9912" s="52">
        <f t="shared" si="476"/>
        <v>2016</v>
      </c>
      <c r="B9912" s="30">
        <f t="shared" si="477"/>
        <v>179</v>
      </c>
      <c r="C9912" s="4">
        <f t="shared" si="478"/>
        <v>27</v>
      </c>
      <c r="D9912" s="4" t="s">
        <v>831</v>
      </c>
      <c r="E9912" s="28">
        <v>671</v>
      </c>
      <c r="F9912" s="28">
        <v>2052</v>
      </c>
      <c r="G9912" s="28">
        <v>11.3</v>
      </c>
      <c r="H9912" s="28">
        <v>217</v>
      </c>
      <c r="I9912" s="28">
        <v>20</v>
      </c>
      <c r="J9912" s="28">
        <v>3.5099999999999999E-2</v>
      </c>
      <c r="AI9912"/>
      <c r="AJ9912"/>
    </row>
    <row r="9913" spans="1:36" ht="14.5" x14ac:dyDescent="0.35">
      <c r="A9913" s="52">
        <f t="shared" si="476"/>
        <v>2016</v>
      </c>
      <c r="B9913" s="30">
        <f t="shared" si="477"/>
        <v>179</v>
      </c>
      <c r="C9913" s="4">
        <f t="shared" si="478"/>
        <v>27</v>
      </c>
      <c r="D9913" s="4" t="s">
        <v>831</v>
      </c>
      <c r="E9913" s="28">
        <v>671</v>
      </c>
      <c r="F9913" s="28">
        <v>2052</v>
      </c>
      <c r="G9913" s="28">
        <v>11.3</v>
      </c>
      <c r="H9913" s="28">
        <v>217</v>
      </c>
      <c r="I9913" s="28">
        <v>20</v>
      </c>
      <c r="J9913" s="28">
        <v>4.1700000000000001E-2</v>
      </c>
      <c r="AI9913"/>
      <c r="AJ9913"/>
    </row>
    <row r="9914" spans="1:36" ht="14.5" x14ac:dyDescent="0.35">
      <c r="A9914" s="52">
        <f t="shared" si="476"/>
        <v>2016</v>
      </c>
      <c r="B9914" s="30">
        <f t="shared" si="477"/>
        <v>179</v>
      </c>
      <c r="C9914" s="4">
        <f t="shared" si="478"/>
        <v>27</v>
      </c>
      <c r="D9914" s="4" t="s">
        <v>831</v>
      </c>
      <c r="E9914" s="28">
        <v>671</v>
      </c>
      <c r="F9914" s="28">
        <v>2052</v>
      </c>
      <c r="G9914" s="28">
        <v>11.3</v>
      </c>
      <c r="H9914" s="28">
        <v>217</v>
      </c>
      <c r="I9914" s="28">
        <v>20</v>
      </c>
      <c r="J9914" s="28">
        <v>4.0099999999999997E-2</v>
      </c>
      <c r="AI9914"/>
      <c r="AJ9914"/>
    </row>
    <row r="9915" spans="1:36" ht="14.5" x14ac:dyDescent="0.35">
      <c r="A9915" s="52">
        <f t="shared" si="476"/>
        <v>2016</v>
      </c>
      <c r="B9915" s="30">
        <f t="shared" si="477"/>
        <v>179</v>
      </c>
      <c r="C9915" s="4">
        <f t="shared" si="478"/>
        <v>27</v>
      </c>
      <c r="D9915" s="4" t="s">
        <v>831</v>
      </c>
      <c r="E9915" s="28">
        <v>671</v>
      </c>
      <c r="F9915" s="28">
        <v>2052</v>
      </c>
      <c r="G9915" s="28">
        <v>11.3</v>
      </c>
      <c r="H9915" s="28">
        <v>217</v>
      </c>
      <c r="I9915" s="28">
        <v>20</v>
      </c>
      <c r="J9915" s="28">
        <v>4.3299999999999998E-2</v>
      </c>
      <c r="AI9915"/>
      <c r="AJ9915"/>
    </row>
    <row r="9916" spans="1:36" ht="14.5" x14ac:dyDescent="0.35">
      <c r="A9916" s="52">
        <f t="shared" si="476"/>
        <v>2016</v>
      </c>
      <c r="B9916" s="30">
        <f t="shared" si="477"/>
        <v>179</v>
      </c>
      <c r="C9916" s="4">
        <f t="shared" si="478"/>
        <v>27</v>
      </c>
      <c r="D9916" s="4" t="s">
        <v>831</v>
      </c>
      <c r="E9916" s="28">
        <v>671</v>
      </c>
      <c r="F9916" s="28">
        <v>2052</v>
      </c>
      <c r="G9916" s="28">
        <v>11.3</v>
      </c>
      <c r="H9916" s="28">
        <v>217</v>
      </c>
      <c r="I9916" s="28">
        <v>20</v>
      </c>
      <c r="J9916" s="28">
        <v>3.8699999999999998E-2</v>
      </c>
      <c r="AI9916"/>
      <c r="AJ9916"/>
    </row>
    <row r="9917" spans="1:36" ht="14.5" x14ac:dyDescent="0.35">
      <c r="A9917" s="52">
        <f t="shared" si="476"/>
        <v>2016</v>
      </c>
      <c r="B9917" s="30">
        <f t="shared" si="477"/>
        <v>179</v>
      </c>
      <c r="C9917" s="4">
        <f t="shared" si="478"/>
        <v>27</v>
      </c>
      <c r="D9917" s="4" t="s">
        <v>831</v>
      </c>
      <c r="E9917" s="28">
        <v>670</v>
      </c>
      <c r="F9917" s="28">
        <v>2052</v>
      </c>
      <c r="G9917" s="28">
        <v>11.3</v>
      </c>
      <c r="H9917" s="28">
        <v>217</v>
      </c>
      <c r="I9917" s="28">
        <v>21</v>
      </c>
      <c r="J9917" s="28">
        <v>3.6700000000000003E-2</v>
      </c>
      <c r="AI9917"/>
      <c r="AJ9917"/>
    </row>
    <row r="9918" spans="1:36" ht="14.5" x14ac:dyDescent="0.35">
      <c r="A9918" s="52">
        <f t="shared" si="476"/>
        <v>2016</v>
      </c>
      <c r="B9918" s="30">
        <f t="shared" si="477"/>
        <v>179</v>
      </c>
      <c r="C9918" s="4">
        <f t="shared" si="478"/>
        <v>27</v>
      </c>
      <c r="D9918" s="4" t="s">
        <v>831</v>
      </c>
      <c r="E9918" s="28">
        <v>670</v>
      </c>
      <c r="F9918" s="28">
        <v>2052</v>
      </c>
      <c r="G9918" s="28">
        <v>11.3</v>
      </c>
      <c r="H9918" s="28">
        <v>217</v>
      </c>
      <c r="I9918" s="28">
        <v>21</v>
      </c>
      <c r="J9918" s="28">
        <v>3.5299999999999998E-2</v>
      </c>
      <c r="AI9918"/>
      <c r="AJ9918"/>
    </row>
    <row r="9919" spans="1:36" ht="14.5" x14ac:dyDescent="0.35">
      <c r="A9919" s="52">
        <f t="shared" si="476"/>
        <v>2016</v>
      </c>
      <c r="B9919" s="30">
        <f t="shared" si="477"/>
        <v>179</v>
      </c>
      <c r="C9919" s="4">
        <f t="shared" si="478"/>
        <v>27</v>
      </c>
      <c r="D9919" s="4" t="s">
        <v>831</v>
      </c>
      <c r="E9919" s="28">
        <v>670</v>
      </c>
      <c r="F9919" s="28">
        <v>2052</v>
      </c>
      <c r="G9919" s="28">
        <v>11.3</v>
      </c>
      <c r="H9919" s="28">
        <v>217</v>
      </c>
      <c r="I9919" s="28">
        <v>21</v>
      </c>
      <c r="J9919" s="28">
        <v>4.5100000000000001E-2</v>
      </c>
      <c r="AI9919"/>
      <c r="AJ9919"/>
    </row>
    <row r="9920" spans="1:36" ht="14.5" x14ac:dyDescent="0.35">
      <c r="A9920" s="52">
        <f t="shared" si="476"/>
        <v>2016</v>
      </c>
      <c r="B9920" s="30">
        <f t="shared" si="477"/>
        <v>179</v>
      </c>
      <c r="C9920" s="4">
        <f t="shared" si="478"/>
        <v>27</v>
      </c>
      <c r="D9920" s="4" t="s">
        <v>831</v>
      </c>
      <c r="E9920" s="28">
        <v>671</v>
      </c>
      <c r="F9920" s="28">
        <v>2052</v>
      </c>
      <c r="G9920" s="28">
        <v>11.3</v>
      </c>
      <c r="H9920" s="28">
        <v>217</v>
      </c>
      <c r="I9920" s="28">
        <v>21</v>
      </c>
      <c r="J9920" s="28">
        <v>4.8000000000000001E-2</v>
      </c>
      <c r="AI9920"/>
      <c r="AJ9920"/>
    </row>
    <row r="9921" spans="1:36" ht="14.5" x14ac:dyDescent="0.35">
      <c r="A9921" s="52">
        <f t="shared" si="476"/>
        <v>2016</v>
      </c>
      <c r="B9921" s="30">
        <f t="shared" si="477"/>
        <v>179</v>
      </c>
      <c r="C9921" s="4">
        <f t="shared" si="478"/>
        <v>27</v>
      </c>
      <c r="D9921" s="4" t="s">
        <v>831</v>
      </c>
      <c r="E9921" s="28">
        <v>671</v>
      </c>
      <c r="F9921" s="28">
        <v>2052</v>
      </c>
      <c r="G9921" s="28">
        <v>11.3</v>
      </c>
      <c r="H9921" s="28">
        <v>217</v>
      </c>
      <c r="I9921" s="28">
        <v>22</v>
      </c>
      <c r="J9921" s="28">
        <v>5.91E-2</v>
      </c>
      <c r="AI9921"/>
      <c r="AJ9921"/>
    </row>
    <row r="9922" spans="1:36" ht="14.5" x14ac:dyDescent="0.35">
      <c r="A9922" s="52">
        <f t="shared" ref="A9922:A9985" si="479">YEAR(D9922)</f>
        <v>2016</v>
      </c>
      <c r="B9922" s="30">
        <f t="shared" ref="B9922:B9985" si="480">D9922-DATE(YEAR(D9922),1,0)</f>
        <v>179</v>
      </c>
      <c r="C9922" s="4">
        <f t="shared" ref="C9922:C9985" si="481">WEEKNUM(D9922,1)</f>
        <v>27</v>
      </c>
      <c r="D9922" s="4" t="s">
        <v>831</v>
      </c>
      <c r="E9922" s="28">
        <v>669</v>
      </c>
      <c r="F9922" s="28">
        <v>2117</v>
      </c>
      <c r="G9922" s="28">
        <v>10.199999999999999</v>
      </c>
      <c r="H9922" s="28">
        <v>217</v>
      </c>
      <c r="I9922" s="28">
        <v>13</v>
      </c>
      <c r="J9922" s="28">
        <v>6.4000000000000003E-3</v>
      </c>
      <c r="AI9922"/>
      <c r="AJ9922"/>
    </row>
    <row r="9923" spans="1:36" ht="14.5" x14ac:dyDescent="0.35">
      <c r="A9923" s="52">
        <f t="shared" si="479"/>
        <v>2016</v>
      </c>
      <c r="B9923" s="30">
        <f t="shared" si="480"/>
        <v>179</v>
      </c>
      <c r="C9923" s="4">
        <f t="shared" si="481"/>
        <v>27</v>
      </c>
      <c r="D9923" s="4" t="s">
        <v>831</v>
      </c>
      <c r="E9923" s="28">
        <v>669</v>
      </c>
      <c r="F9923" s="28">
        <v>2117</v>
      </c>
      <c r="G9923" s="28">
        <v>10.199999999999999</v>
      </c>
      <c r="H9923" s="28">
        <v>217</v>
      </c>
      <c r="I9923" s="28">
        <v>14</v>
      </c>
      <c r="J9923" s="28">
        <v>7.1999999999999998E-3</v>
      </c>
      <c r="AI9923"/>
      <c r="AJ9923"/>
    </row>
    <row r="9924" spans="1:36" ht="14.5" x14ac:dyDescent="0.35">
      <c r="A9924" s="52">
        <f t="shared" si="479"/>
        <v>2016</v>
      </c>
      <c r="B9924" s="30">
        <f t="shared" si="480"/>
        <v>179</v>
      </c>
      <c r="C9924" s="4">
        <f t="shared" si="481"/>
        <v>27</v>
      </c>
      <c r="D9924" s="4" t="s">
        <v>831</v>
      </c>
      <c r="E9924" s="28">
        <v>668</v>
      </c>
      <c r="F9924" s="28">
        <v>2117</v>
      </c>
      <c r="G9924" s="28">
        <v>10.199999999999999</v>
      </c>
      <c r="H9924" s="28">
        <v>217</v>
      </c>
      <c r="I9924" s="28">
        <v>15</v>
      </c>
      <c r="J9924" s="28">
        <v>9.1999999999999998E-3</v>
      </c>
      <c r="AI9924"/>
      <c r="AJ9924"/>
    </row>
    <row r="9925" spans="1:36" ht="14.5" x14ac:dyDescent="0.35">
      <c r="A9925" s="52">
        <f t="shared" si="479"/>
        <v>2016</v>
      </c>
      <c r="B9925" s="30">
        <f t="shared" si="480"/>
        <v>179</v>
      </c>
      <c r="C9925" s="4">
        <f t="shared" si="481"/>
        <v>27</v>
      </c>
      <c r="D9925" s="4" t="s">
        <v>831</v>
      </c>
      <c r="E9925" s="28">
        <v>668</v>
      </c>
      <c r="F9925" s="28">
        <v>2117</v>
      </c>
      <c r="G9925" s="28">
        <v>10.199999999999999</v>
      </c>
      <c r="H9925" s="28">
        <v>217</v>
      </c>
      <c r="I9925" s="28">
        <v>15</v>
      </c>
      <c r="J9925" s="28">
        <v>5.7000000000000002E-3</v>
      </c>
      <c r="AI9925"/>
      <c r="AJ9925"/>
    </row>
    <row r="9926" spans="1:36" ht="14.5" x14ac:dyDescent="0.35">
      <c r="A9926" s="52">
        <f t="shared" si="479"/>
        <v>2016</v>
      </c>
      <c r="B9926" s="30">
        <f t="shared" si="480"/>
        <v>179</v>
      </c>
      <c r="C9926" s="4">
        <f t="shared" si="481"/>
        <v>27</v>
      </c>
      <c r="D9926" s="4" t="s">
        <v>831</v>
      </c>
      <c r="E9926" s="28">
        <v>668</v>
      </c>
      <c r="F9926" s="28">
        <v>2117</v>
      </c>
      <c r="G9926" s="28">
        <v>10.199999999999999</v>
      </c>
      <c r="H9926" s="28">
        <v>217</v>
      </c>
      <c r="I9926" s="28">
        <v>15</v>
      </c>
      <c r="J9926" s="28">
        <v>5.1000000000000004E-3</v>
      </c>
      <c r="AI9926"/>
      <c r="AJ9926"/>
    </row>
    <row r="9927" spans="1:36" ht="14.5" x14ac:dyDescent="0.35">
      <c r="A9927" s="52">
        <f t="shared" si="479"/>
        <v>2016</v>
      </c>
      <c r="B9927" s="30">
        <f t="shared" si="480"/>
        <v>179</v>
      </c>
      <c r="C9927" s="4">
        <f t="shared" si="481"/>
        <v>27</v>
      </c>
      <c r="D9927" s="4" t="s">
        <v>831</v>
      </c>
      <c r="E9927" s="28">
        <v>668</v>
      </c>
      <c r="F9927" s="28">
        <v>2117</v>
      </c>
      <c r="G9927" s="28">
        <v>10.199999999999999</v>
      </c>
      <c r="H9927" s="28">
        <v>217</v>
      </c>
      <c r="I9927" s="28">
        <v>15</v>
      </c>
      <c r="J9927" s="28">
        <v>7.6E-3</v>
      </c>
      <c r="AI9927"/>
      <c r="AJ9927"/>
    </row>
    <row r="9928" spans="1:36" ht="14.5" x14ac:dyDescent="0.35">
      <c r="A9928" s="52">
        <f t="shared" si="479"/>
        <v>2016</v>
      </c>
      <c r="B9928" s="30">
        <f t="shared" si="480"/>
        <v>179</v>
      </c>
      <c r="C9928" s="4">
        <f t="shared" si="481"/>
        <v>27</v>
      </c>
      <c r="D9928" s="4" t="s">
        <v>831</v>
      </c>
      <c r="E9928" s="28">
        <v>669</v>
      </c>
      <c r="F9928" s="28">
        <v>2117</v>
      </c>
      <c r="G9928" s="28">
        <v>10.199999999999999</v>
      </c>
      <c r="H9928" s="28">
        <v>217</v>
      </c>
      <c r="I9928" s="28">
        <v>15</v>
      </c>
      <c r="J9928" s="28">
        <v>8.9999999999999993E-3</v>
      </c>
      <c r="AI9928"/>
      <c r="AJ9928"/>
    </row>
    <row r="9929" spans="1:36" ht="14.5" x14ac:dyDescent="0.35">
      <c r="A9929" s="52">
        <f t="shared" si="479"/>
        <v>2016</v>
      </c>
      <c r="B9929" s="30">
        <f t="shared" si="480"/>
        <v>179</v>
      </c>
      <c r="C9929" s="4">
        <f t="shared" si="481"/>
        <v>27</v>
      </c>
      <c r="D9929" s="4" t="s">
        <v>831</v>
      </c>
      <c r="E9929" s="28">
        <v>669</v>
      </c>
      <c r="F9929" s="28">
        <v>2117</v>
      </c>
      <c r="G9929" s="28">
        <v>10.199999999999999</v>
      </c>
      <c r="H9929" s="28">
        <v>217</v>
      </c>
      <c r="I9929" s="28">
        <v>15</v>
      </c>
      <c r="J9929" s="28">
        <v>1.12E-2</v>
      </c>
      <c r="AI9929"/>
      <c r="AJ9929"/>
    </row>
    <row r="9930" spans="1:36" ht="14.5" x14ac:dyDescent="0.35">
      <c r="A9930" s="52">
        <f t="shared" si="479"/>
        <v>2016</v>
      </c>
      <c r="B9930" s="30">
        <f t="shared" si="480"/>
        <v>179</v>
      </c>
      <c r="C9930" s="4">
        <f t="shared" si="481"/>
        <v>27</v>
      </c>
      <c r="D9930" s="4" t="s">
        <v>831</v>
      </c>
      <c r="E9930" s="28">
        <v>669</v>
      </c>
      <c r="F9930" s="28">
        <v>2117</v>
      </c>
      <c r="G9930" s="28">
        <v>10.199999999999999</v>
      </c>
      <c r="H9930" s="28">
        <v>217</v>
      </c>
      <c r="I9930" s="28">
        <v>15</v>
      </c>
      <c r="J9930" s="28">
        <v>1.2500000000000001E-2</v>
      </c>
      <c r="AI9930"/>
      <c r="AJ9930"/>
    </row>
    <row r="9931" spans="1:36" ht="14.5" x14ac:dyDescent="0.35">
      <c r="A9931" s="52">
        <f t="shared" si="479"/>
        <v>2016</v>
      </c>
      <c r="B9931" s="30">
        <f t="shared" si="480"/>
        <v>179</v>
      </c>
      <c r="C9931" s="4">
        <f t="shared" si="481"/>
        <v>27</v>
      </c>
      <c r="D9931" s="4" t="s">
        <v>831</v>
      </c>
      <c r="E9931" s="28">
        <v>669</v>
      </c>
      <c r="F9931" s="28">
        <v>2117</v>
      </c>
      <c r="G9931" s="28">
        <v>10.199999999999999</v>
      </c>
      <c r="H9931" s="28">
        <v>217</v>
      </c>
      <c r="I9931" s="28">
        <v>15</v>
      </c>
      <c r="J9931" s="28">
        <v>9.4000000000000004E-3</v>
      </c>
      <c r="AI9931"/>
      <c r="AJ9931"/>
    </row>
    <row r="9932" spans="1:36" ht="14.5" x14ac:dyDescent="0.35">
      <c r="A9932" s="52">
        <f t="shared" si="479"/>
        <v>2016</v>
      </c>
      <c r="B9932" s="30">
        <f t="shared" si="480"/>
        <v>179</v>
      </c>
      <c r="C9932" s="4">
        <f t="shared" si="481"/>
        <v>27</v>
      </c>
      <c r="D9932" s="4" t="s">
        <v>831</v>
      </c>
      <c r="E9932" s="28">
        <v>669</v>
      </c>
      <c r="F9932" s="28">
        <v>2117</v>
      </c>
      <c r="G9932" s="28">
        <v>10.199999999999999</v>
      </c>
      <c r="H9932" s="28">
        <v>217</v>
      </c>
      <c r="I9932" s="28">
        <v>15</v>
      </c>
      <c r="J9932" s="28">
        <v>1.03E-2</v>
      </c>
      <c r="AI9932"/>
      <c r="AJ9932"/>
    </row>
    <row r="9933" spans="1:36" ht="14.5" x14ac:dyDescent="0.35">
      <c r="A9933" s="52">
        <f t="shared" si="479"/>
        <v>2016</v>
      </c>
      <c r="B9933" s="30">
        <f t="shared" si="480"/>
        <v>179</v>
      </c>
      <c r="C9933" s="4">
        <f t="shared" si="481"/>
        <v>27</v>
      </c>
      <c r="D9933" s="4" t="s">
        <v>831</v>
      </c>
      <c r="E9933" s="28">
        <v>669</v>
      </c>
      <c r="F9933" s="28">
        <v>2117</v>
      </c>
      <c r="G9933" s="28">
        <v>10.199999999999999</v>
      </c>
      <c r="H9933" s="28">
        <v>217</v>
      </c>
      <c r="I9933" s="28">
        <v>15</v>
      </c>
      <c r="J9933" s="28">
        <v>1.17E-2</v>
      </c>
      <c r="AI9933"/>
      <c r="AJ9933"/>
    </row>
    <row r="9934" spans="1:36" ht="14.5" x14ac:dyDescent="0.35">
      <c r="A9934" s="52">
        <f t="shared" si="479"/>
        <v>2016</v>
      </c>
      <c r="B9934" s="30">
        <f t="shared" si="480"/>
        <v>179</v>
      </c>
      <c r="C9934" s="4">
        <f t="shared" si="481"/>
        <v>27</v>
      </c>
      <c r="D9934" s="4" t="s">
        <v>831</v>
      </c>
      <c r="E9934" s="28">
        <v>669</v>
      </c>
      <c r="F9934" s="28">
        <v>2117</v>
      </c>
      <c r="G9934" s="28">
        <v>10.199999999999999</v>
      </c>
      <c r="H9934" s="28">
        <v>217</v>
      </c>
      <c r="I9934" s="28">
        <v>15</v>
      </c>
      <c r="J9934" s="28">
        <v>1.1599999999999999E-2</v>
      </c>
      <c r="AI9934"/>
      <c r="AJ9934"/>
    </row>
    <row r="9935" spans="1:36" ht="14.5" x14ac:dyDescent="0.35">
      <c r="A9935" s="52">
        <f t="shared" si="479"/>
        <v>2016</v>
      </c>
      <c r="B9935" s="30">
        <f t="shared" si="480"/>
        <v>179</v>
      </c>
      <c r="C9935" s="4">
        <f t="shared" si="481"/>
        <v>27</v>
      </c>
      <c r="D9935" s="4" t="s">
        <v>831</v>
      </c>
      <c r="E9935" s="28">
        <v>669</v>
      </c>
      <c r="F9935" s="28">
        <v>2117</v>
      </c>
      <c r="G9935" s="28">
        <v>10.199999999999999</v>
      </c>
      <c r="H9935" s="28">
        <v>217</v>
      </c>
      <c r="I9935" s="28">
        <v>15</v>
      </c>
      <c r="J9935" s="28">
        <v>1.2500000000000001E-2</v>
      </c>
      <c r="AI9935"/>
      <c r="AJ9935"/>
    </row>
    <row r="9936" spans="1:36" ht="14.5" x14ac:dyDescent="0.35">
      <c r="A9936" s="52">
        <f t="shared" si="479"/>
        <v>2016</v>
      </c>
      <c r="B9936" s="30">
        <f t="shared" si="480"/>
        <v>179</v>
      </c>
      <c r="C9936" s="4">
        <f t="shared" si="481"/>
        <v>27</v>
      </c>
      <c r="D9936" s="4" t="s">
        <v>831</v>
      </c>
      <c r="E9936" s="28">
        <v>669</v>
      </c>
      <c r="F9936" s="28">
        <v>2117</v>
      </c>
      <c r="G9936" s="28">
        <v>10.199999999999999</v>
      </c>
      <c r="H9936" s="28">
        <v>217</v>
      </c>
      <c r="I9936" s="28">
        <v>15</v>
      </c>
      <c r="J9936" s="28">
        <v>9.1999999999999998E-3</v>
      </c>
      <c r="AI9936"/>
      <c r="AJ9936"/>
    </row>
    <row r="9937" spans="1:36" ht="14.5" x14ac:dyDescent="0.35">
      <c r="A9937" s="52">
        <f t="shared" si="479"/>
        <v>2016</v>
      </c>
      <c r="B9937" s="30">
        <f t="shared" si="480"/>
        <v>179</v>
      </c>
      <c r="C9937" s="4">
        <f t="shared" si="481"/>
        <v>27</v>
      </c>
      <c r="D9937" s="4" t="s">
        <v>831</v>
      </c>
      <c r="E9937" s="28">
        <v>668</v>
      </c>
      <c r="F9937" s="28">
        <v>2117</v>
      </c>
      <c r="G9937" s="28">
        <v>10.199999999999999</v>
      </c>
      <c r="H9937" s="28">
        <v>217</v>
      </c>
      <c r="I9937" s="28">
        <v>16</v>
      </c>
      <c r="J9937" s="28">
        <v>1.2E-2</v>
      </c>
      <c r="AI9937"/>
      <c r="AJ9937"/>
    </row>
    <row r="9938" spans="1:36" ht="14.5" x14ac:dyDescent="0.35">
      <c r="A9938" s="52">
        <f t="shared" si="479"/>
        <v>2016</v>
      </c>
      <c r="B9938" s="30">
        <f t="shared" si="480"/>
        <v>179</v>
      </c>
      <c r="C9938" s="4">
        <f t="shared" si="481"/>
        <v>27</v>
      </c>
      <c r="D9938" s="4" t="s">
        <v>831</v>
      </c>
      <c r="E9938" s="28">
        <v>668</v>
      </c>
      <c r="F9938" s="28">
        <v>2117</v>
      </c>
      <c r="G9938" s="28">
        <v>10.199999999999999</v>
      </c>
      <c r="H9938" s="28">
        <v>217</v>
      </c>
      <c r="I9938" s="28">
        <v>16</v>
      </c>
      <c r="J9938" s="28">
        <v>1.1900000000000001E-2</v>
      </c>
      <c r="AI9938"/>
      <c r="AJ9938"/>
    </row>
    <row r="9939" spans="1:36" ht="14.5" x14ac:dyDescent="0.35">
      <c r="A9939" s="52">
        <f t="shared" si="479"/>
        <v>2016</v>
      </c>
      <c r="B9939" s="30">
        <f t="shared" si="480"/>
        <v>179</v>
      </c>
      <c r="C9939" s="4">
        <f t="shared" si="481"/>
        <v>27</v>
      </c>
      <c r="D9939" s="4" t="s">
        <v>831</v>
      </c>
      <c r="E9939" s="28">
        <v>668</v>
      </c>
      <c r="F9939" s="28">
        <v>2117</v>
      </c>
      <c r="G9939" s="28">
        <v>10.199999999999999</v>
      </c>
      <c r="H9939" s="28">
        <v>217</v>
      </c>
      <c r="I9939" s="28">
        <v>16</v>
      </c>
      <c r="J9939" s="28">
        <v>1.3899999999999999E-2</v>
      </c>
      <c r="AI9939"/>
      <c r="AJ9939"/>
    </row>
    <row r="9940" spans="1:36" ht="14.5" x14ac:dyDescent="0.35">
      <c r="A9940" s="52">
        <f t="shared" si="479"/>
        <v>2016</v>
      </c>
      <c r="B9940" s="30">
        <f t="shared" si="480"/>
        <v>179</v>
      </c>
      <c r="C9940" s="4">
        <f t="shared" si="481"/>
        <v>27</v>
      </c>
      <c r="D9940" s="4" t="s">
        <v>831</v>
      </c>
      <c r="E9940" s="28">
        <v>668</v>
      </c>
      <c r="F9940" s="28">
        <v>2117</v>
      </c>
      <c r="G9940" s="28">
        <v>10.199999999999999</v>
      </c>
      <c r="H9940" s="28">
        <v>217</v>
      </c>
      <c r="I9940" s="28">
        <v>16</v>
      </c>
      <c r="J9940" s="28">
        <v>1.14E-2</v>
      </c>
      <c r="AI9940"/>
      <c r="AJ9940"/>
    </row>
    <row r="9941" spans="1:36" ht="14.5" x14ac:dyDescent="0.35">
      <c r="A9941" s="52">
        <f t="shared" si="479"/>
        <v>2016</v>
      </c>
      <c r="B9941" s="30">
        <f t="shared" si="480"/>
        <v>179</v>
      </c>
      <c r="C9941" s="4">
        <f t="shared" si="481"/>
        <v>27</v>
      </c>
      <c r="D9941" s="4" t="s">
        <v>831</v>
      </c>
      <c r="E9941" s="28">
        <v>668</v>
      </c>
      <c r="F9941" s="28">
        <v>2117</v>
      </c>
      <c r="G9941" s="28">
        <v>10.199999999999999</v>
      </c>
      <c r="H9941" s="28">
        <v>217</v>
      </c>
      <c r="I9941" s="28">
        <v>16</v>
      </c>
      <c r="J9941" s="28">
        <v>1.0999999999999999E-2</v>
      </c>
      <c r="AI9941"/>
      <c r="AJ9941"/>
    </row>
    <row r="9942" spans="1:36" ht="14.5" x14ac:dyDescent="0.35">
      <c r="A9942" s="52">
        <f t="shared" si="479"/>
        <v>2016</v>
      </c>
      <c r="B9942" s="30">
        <f t="shared" si="480"/>
        <v>179</v>
      </c>
      <c r="C9942" s="4">
        <f t="shared" si="481"/>
        <v>27</v>
      </c>
      <c r="D9942" s="4" t="s">
        <v>831</v>
      </c>
      <c r="E9942" s="28">
        <v>668</v>
      </c>
      <c r="F9942" s="28">
        <v>2117</v>
      </c>
      <c r="G9942" s="28">
        <v>10.199999999999999</v>
      </c>
      <c r="H9942" s="28">
        <v>217</v>
      </c>
      <c r="I9942" s="28">
        <v>16</v>
      </c>
      <c r="J9942" s="28">
        <v>6.7999999999999996E-3</v>
      </c>
      <c r="AI9942"/>
      <c r="AJ9942"/>
    </row>
    <row r="9943" spans="1:36" ht="14.5" x14ac:dyDescent="0.35">
      <c r="A9943" s="52">
        <f t="shared" si="479"/>
        <v>2016</v>
      </c>
      <c r="B9943" s="30">
        <f t="shared" si="480"/>
        <v>179</v>
      </c>
      <c r="C9943" s="4">
        <f t="shared" si="481"/>
        <v>27</v>
      </c>
      <c r="D9943" s="4" t="s">
        <v>831</v>
      </c>
      <c r="E9943" s="28">
        <v>668</v>
      </c>
      <c r="F9943" s="28">
        <v>2117</v>
      </c>
      <c r="G9943" s="28">
        <v>10.199999999999999</v>
      </c>
      <c r="H9943" s="28">
        <v>217</v>
      </c>
      <c r="I9943" s="28">
        <v>16</v>
      </c>
      <c r="J9943" s="28">
        <v>6.4999999999999997E-3</v>
      </c>
      <c r="AI9943"/>
      <c r="AJ9943"/>
    </row>
    <row r="9944" spans="1:36" ht="14.5" x14ac:dyDescent="0.35">
      <c r="A9944" s="52">
        <f t="shared" si="479"/>
        <v>2016</v>
      </c>
      <c r="B9944" s="30">
        <f t="shared" si="480"/>
        <v>179</v>
      </c>
      <c r="C9944" s="4">
        <f t="shared" si="481"/>
        <v>27</v>
      </c>
      <c r="D9944" s="4" t="s">
        <v>831</v>
      </c>
      <c r="E9944" s="28">
        <v>668</v>
      </c>
      <c r="F9944" s="28">
        <v>2117</v>
      </c>
      <c r="G9944" s="28">
        <v>10.199999999999999</v>
      </c>
      <c r="H9944" s="28">
        <v>217</v>
      </c>
      <c r="I9944" s="28">
        <v>16</v>
      </c>
      <c r="J9944" s="28">
        <v>7.6E-3</v>
      </c>
      <c r="AI9944"/>
      <c r="AJ9944"/>
    </row>
    <row r="9945" spans="1:36" ht="14.5" x14ac:dyDescent="0.35">
      <c r="A9945" s="52">
        <f t="shared" si="479"/>
        <v>2016</v>
      </c>
      <c r="B9945" s="30">
        <f t="shared" si="480"/>
        <v>179</v>
      </c>
      <c r="C9945" s="4">
        <f t="shared" si="481"/>
        <v>27</v>
      </c>
      <c r="D9945" s="4" t="s">
        <v>831</v>
      </c>
      <c r="E9945" s="28">
        <v>668</v>
      </c>
      <c r="F9945" s="28">
        <v>2117</v>
      </c>
      <c r="G9945" s="28">
        <v>10.199999999999999</v>
      </c>
      <c r="H9945" s="28">
        <v>217</v>
      </c>
      <c r="I9945" s="28">
        <v>16</v>
      </c>
      <c r="J9945" s="28">
        <v>1.4999999999999999E-2</v>
      </c>
      <c r="AI9945"/>
      <c r="AJ9945"/>
    </row>
    <row r="9946" spans="1:36" ht="14.5" x14ac:dyDescent="0.35">
      <c r="A9946" s="52">
        <f t="shared" si="479"/>
        <v>2016</v>
      </c>
      <c r="B9946" s="30">
        <f t="shared" si="480"/>
        <v>179</v>
      </c>
      <c r="C9946" s="4">
        <f t="shared" si="481"/>
        <v>27</v>
      </c>
      <c r="D9946" s="4" t="s">
        <v>831</v>
      </c>
      <c r="E9946" s="28">
        <v>668</v>
      </c>
      <c r="F9946" s="28">
        <v>2117</v>
      </c>
      <c r="G9946" s="28">
        <v>10.199999999999999</v>
      </c>
      <c r="H9946" s="28">
        <v>217</v>
      </c>
      <c r="I9946" s="28">
        <v>16</v>
      </c>
      <c r="J9946" s="28">
        <v>1.34E-2</v>
      </c>
      <c r="AI9946"/>
      <c r="AJ9946"/>
    </row>
    <row r="9947" spans="1:36" ht="14.5" x14ac:dyDescent="0.35">
      <c r="A9947" s="52">
        <f t="shared" si="479"/>
        <v>2016</v>
      </c>
      <c r="B9947" s="30">
        <f t="shared" si="480"/>
        <v>179</v>
      </c>
      <c r="C9947" s="4">
        <f t="shared" si="481"/>
        <v>27</v>
      </c>
      <c r="D9947" s="4" t="s">
        <v>831</v>
      </c>
      <c r="E9947" s="28">
        <v>669</v>
      </c>
      <c r="F9947" s="28">
        <v>2117</v>
      </c>
      <c r="G9947" s="28">
        <v>10.199999999999999</v>
      </c>
      <c r="H9947" s="28">
        <v>217</v>
      </c>
      <c r="I9947" s="28">
        <v>16</v>
      </c>
      <c r="J9947" s="28">
        <v>1.61E-2</v>
      </c>
      <c r="AI9947"/>
      <c r="AJ9947"/>
    </row>
    <row r="9948" spans="1:36" ht="14.5" x14ac:dyDescent="0.35">
      <c r="A9948" s="52">
        <f t="shared" si="479"/>
        <v>2016</v>
      </c>
      <c r="B9948" s="30">
        <f t="shared" si="480"/>
        <v>179</v>
      </c>
      <c r="C9948" s="4">
        <f t="shared" si="481"/>
        <v>27</v>
      </c>
      <c r="D9948" s="4" t="s">
        <v>831</v>
      </c>
      <c r="E9948" s="28">
        <v>669</v>
      </c>
      <c r="F9948" s="28">
        <v>2117</v>
      </c>
      <c r="G9948" s="28">
        <v>10.199999999999999</v>
      </c>
      <c r="H9948" s="28">
        <v>217</v>
      </c>
      <c r="I9948" s="28">
        <v>16</v>
      </c>
      <c r="J9948" s="28">
        <v>1.26E-2</v>
      </c>
      <c r="AI9948"/>
      <c r="AJ9948"/>
    </row>
    <row r="9949" spans="1:36" ht="14.5" x14ac:dyDescent="0.35">
      <c r="A9949" s="52">
        <f t="shared" si="479"/>
        <v>2016</v>
      </c>
      <c r="B9949" s="30">
        <f t="shared" si="480"/>
        <v>179</v>
      </c>
      <c r="C9949" s="4">
        <f t="shared" si="481"/>
        <v>27</v>
      </c>
      <c r="D9949" s="4" t="s">
        <v>831</v>
      </c>
      <c r="E9949" s="28">
        <v>669</v>
      </c>
      <c r="F9949" s="28">
        <v>2117</v>
      </c>
      <c r="G9949" s="28">
        <v>10.199999999999999</v>
      </c>
      <c r="H9949" s="28">
        <v>217</v>
      </c>
      <c r="I9949" s="28">
        <v>16</v>
      </c>
      <c r="J9949" s="28">
        <v>1.12E-2</v>
      </c>
      <c r="AI9949"/>
      <c r="AJ9949"/>
    </row>
    <row r="9950" spans="1:36" ht="14.5" x14ac:dyDescent="0.35">
      <c r="A9950" s="52">
        <f t="shared" si="479"/>
        <v>2016</v>
      </c>
      <c r="B9950" s="30">
        <f t="shared" si="480"/>
        <v>179</v>
      </c>
      <c r="C9950" s="4">
        <f t="shared" si="481"/>
        <v>27</v>
      </c>
      <c r="D9950" s="4" t="s">
        <v>831</v>
      </c>
      <c r="E9950" s="28">
        <v>669</v>
      </c>
      <c r="F9950" s="28">
        <v>2117</v>
      </c>
      <c r="G9950" s="28">
        <v>10.199999999999999</v>
      </c>
      <c r="H9950" s="28">
        <v>217</v>
      </c>
      <c r="I9950" s="28">
        <v>16</v>
      </c>
      <c r="J9950" s="28">
        <v>1.14E-2</v>
      </c>
      <c r="AI9950"/>
      <c r="AJ9950"/>
    </row>
    <row r="9951" spans="1:36" ht="14.5" x14ac:dyDescent="0.35">
      <c r="A9951" s="52">
        <f t="shared" si="479"/>
        <v>2016</v>
      </c>
      <c r="B9951" s="30">
        <f t="shared" si="480"/>
        <v>179</v>
      </c>
      <c r="C9951" s="4">
        <f t="shared" si="481"/>
        <v>27</v>
      </c>
      <c r="D9951" s="4" t="s">
        <v>831</v>
      </c>
      <c r="E9951" s="28">
        <v>669</v>
      </c>
      <c r="F9951" s="28">
        <v>2117</v>
      </c>
      <c r="G9951" s="28">
        <v>10.199999999999999</v>
      </c>
      <c r="H9951" s="28">
        <v>217</v>
      </c>
      <c r="I9951" s="28">
        <v>16</v>
      </c>
      <c r="J9951" s="28">
        <v>1.6799999999999999E-2</v>
      </c>
      <c r="AI9951"/>
      <c r="AJ9951"/>
    </row>
    <row r="9952" spans="1:36" ht="14.5" x14ac:dyDescent="0.35">
      <c r="A9952" s="52">
        <f t="shared" si="479"/>
        <v>2016</v>
      </c>
      <c r="B9952" s="30">
        <f t="shared" si="480"/>
        <v>179</v>
      </c>
      <c r="C9952" s="4">
        <f t="shared" si="481"/>
        <v>27</v>
      </c>
      <c r="D9952" s="4" t="s">
        <v>831</v>
      </c>
      <c r="E9952" s="28">
        <v>669</v>
      </c>
      <c r="F9952" s="28">
        <v>2117</v>
      </c>
      <c r="G9952" s="28">
        <v>10.199999999999999</v>
      </c>
      <c r="H9952" s="28">
        <v>217</v>
      </c>
      <c r="I9952" s="28">
        <v>16</v>
      </c>
      <c r="J9952" s="28">
        <v>1.15E-2</v>
      </c>
      <c r="AI9952"/>
      <c r="AJ9952"/>
    </row>
    <row r="9953" spans="1:36" ht="14.5" x14ac:dyDescent="0.35">
      <c r="A9953" s="52">
        <f t="shared" si="479"/>
        <v>2016</v>
      </c>
      <c r="B9953" s="30">
        <f t="shared" si="480"/>
        <v>179</v>
      </c>
      <c r="C9953" s="4">
        <f t="shared" si="481"/>
        <v>27</v>
      </c>
      <c r="D9953" s="4" t="s">
        <v>831</v>
      </c>
      <c r="E9953" s="28">
        <v>669</v>
      </c>
      <c r="F9953" s="28">
        <v>2117</v>
      </c>
      <c r="G9953" s="28">
        <v>10.199999999999999</v>
      </c>
      <c r="H9953" s="28">
        <v>217</v>
      </c>
      <c r="I9953" s="28">
        <v>16</v>
      </c>
      <c r="J9953" s="28">
        <v>1.49E-2</v>
      </c>
      <c r="AI9953"/>
      <c r="AJ9953"/>
    </row>
    <row r="9954" spans="1:36" ht="14.5" x14ac:dyDescent="0.35">
      <c r="A9954" s="52">
        <f t="shared" si="479"/>
        <v>2016</v>
      </c>
      <c r="B9954" s="30">
        <f t="shared" si="480"/>
        <v>179</v>
      </c>
      <c r="C9954" s="4">
        <f t="shared" si="481"/>
        <v>27</v>
      </c>
      <c r="D9954" s="4" t="s">
        <v>831</v>
      </c>
      <c r="E9954" s="28">
        <v>669</v>
      </c>
      <c r="F9954" s="28">
        <v>2117</v>
      </c>
      <c r="G9954" s="28">
        <v>10.199999999999999</v>
      </c>
      <c r="H9954" s="28">
        <v>217</v>
      </c>
      <c r="I9954" s="28">
        <v>16</v>
      </c>
      <c r="J9954" s="28">
        <v>1.04E-2</v>
      </c>
      <c r="AI9954"/>
      <c r="AJ9954"/>
    </row>
    <row r="9955" spans="1:36" ht="14.5" x14ac:dyDescent="0.35">
      <c r="A9955" s="52">
        <f t="shared" si="479"/>
        <v>2016</v>
      </c>
      <c r="B9955" s="30">
        <f t="shared" si="480"/>
        <v>179</v>
      </c>
      <c r="C9955" s="4">
        <f t="shared" si="481"/>
        <v>27</v>
      </c>
      <c r="D9955" s="4" t="s">
        <v>831</v>
      </c>
      <c r="E9955" s="28">
        <v>669</v>
      </c>
      <c r="F9955" s="28">
        <v>2117</v>
      </c>
      <c r="G9955" s="28">
        <v>10.199999999999999</v>
      </c>
      <c r="H9955" s="28">
        <v>217</v>
      </c>
      <c r="I9955" s="28">
        <v>16</v>
      </c>
      <c r="J9955" s="28">
        <v>1.4E-2</v>
      </c>
      <c r="AI9955"/>
      <c r="AJ9955"/>
    </row>
    <row r="9956" spans="1:36" ht="14.5" x14ac:dyDescent="0.35">
      <c r="A9956" s="52">
        <f t="shared" si="479"/>
        <v>2016</v>
      </c>
      <c r="B9956" s="30">
        <f t="shared" si="480"/>
        <v>179</v>
      </c>
      <c r="C9956" s="4">
        <f t="shared" si="481"/>
        <v>27</v>
      </c>
      <c r="D9956" s="4" t="s">
        <v>831</v>
      </c>
      <c r="E9956" s="28">
        <v>669</v>
      </c>
      <c r="F9956" s="28">
        <v>2117</v>
      </c>
      <c r="G9956" s="28">
        <v>10.199999999999999</v>
      </c>
      <c r="H9956" s="28">
        <v>217</v>
      </c>
      <c r="I9956" s="28">
        <v>16</v>
      </c>
      <c r="J9956" s="28">
        <v>1.8200000000000001E-2</v>
      </c>
      <c r="AI9956"/>
      <c r="AJ9956"/>
    </row>
    <row r="9957" spans="1:36" ht="14.5" x14ac:dyDescent="0.35">
      <c r="A9957" s="52">
        <f t="shared" si="479"/>
        <v>2016</v>
      </c>
      <c r="B9957" s="30">
        <f t="shared" si="480"/>
        <v>179</v>
      </c>
      <c r="C9957" s="4">
        <f t="shared" si="481"/>
        <v>27</v>
      </c>
      <c r="D9957" s="4" t="s">
        <v>831</v>
      </c>
      <c r="E9957" s="28">
        <v>669</v>
      </c>
      <c r="F9957" s="28">
        <v>2117</v>
      </c>
      <c r="G9957" s="28">
        <v>10.199999999999999</v>
      </c>
      <c r="H9957" s="28">
        <v>217</v>
      </c>
      <c r="I9957" s="28">
        <v>16</v>
      </c>
      <c r="J9957" s="28">
        <v>1.46E-2</v>
      </c>
      <c r="AI9957"/>
      <c r="AJ9957"/>
    </row>
    <row r="9958" spans="1:36" ht="14.5" x14ac:dyDescent="0.35">
      <c r="A9958" s="52">
        <f t="shared" si="479"/>
        <v>2016</v>
      </c>
      <c r="B9958" s="30">
        <f t="shared" si="480"/>
        <v>179</v>
      </c>
      <c r="C9958" s="4">
        <f t="shared" si="481"/>
        <v>27</v>
      </c>
      <c r="D9958" s="4" t="s">
        <v>831</v>
      </c>
      <c r="E9958" s="28">
        <v>669</v>
      </c>
      <c r="F9958" s="28">
        <v>2117</v>
      </c>
      <c r="G9958" s="28">
        <v>10.199999999999999</v>
      </c>
      <c r="H9958" s="28">
        <v>217</v>
      </c>
      <c r="I9958" s="28">
        <v>16</v>
      </c>
      <c r="J9958" s="28">
        <v>1.21E-2</v>
      </c>
      <c r="AI9958"/>
      <c r="AJ9958"/>
    </row>
    <row r="9959" spans="1:36" ht="14.5" x14ac:dyDescent="0.35">
      <c r="A9959" s="52">
        <f t="shared" si="479"/>
        <v>2016</v>
      </c>
      <c r="B9959" s="30">
        <f t="shared" si="480"/>
        <v>179</v>
      </c>
      <c r="C9959" s="4">
        <f t="shared" si="481"/>
        <v>27</v>
      </c>
      <c r="D9959" s="4" t="s">
        <v>831</v>
      </c>
      <c r="E9959" s="28">
        <v>669</v>
      </c>
      <c r="F9959" s="28">
        <v>2117</v>
      </c>
      <c r="G9959" s="28">
        <v>10.199999999999999</v>
      </c>
      <c r="H9959" s="28">
        <v>217</v>
      </c>
      <c r="I9959" s="28">
        <v>16</v>
      </c>
      <c r="J9959" s="28">
        <v>1.3599999999999999E-2</v>
      </c>
      <c r="AI9959"/>
      <c r="AJ9959"/>
    </row>
    <row r="9960" spans="1:36" ht="14.5" x14ac:dyDescent="0.35">
      <c r="A9960" s="52">
        <f t="shared" si="479"/>
        <v>2016</v>
      </c>
      <c r="B9960" s="30">
        <f t="shared" si="480"/>
        <v>179</v>
      </c>
      <c r="C9960" s="4">
        <f t="shared" si="481"/>
        <v>27</v>
      </c>
      <c r="D9960" s="4" t="s">
        <v>831</v>
      </c>
      <c r="E9960" s="28">
        <v>668</v>
      </c>
      <c r="F9960" s="28">
        <v>2117</v>
      </c>
      <c r="G9960" s="28">
        <v>10.199999999999999</v>
      </c>
      <c r="H9960" s="28">
        <v>217</v>
      </c>
      <c r="I9960" s="28">
        <v>17</v>
      </c>
      <c r="J9960" s="28">
        <v>7.4000000000000003E-3</v>
      </c>
      <c r="AI9960"/>
      <c r="AJ9960"/>
    </row>
    <row r="9961" spans="1:36" ht="14.5" x14ac:dyDescent="0.35">
      <c r="A9961" s="52">
        <f t="shared" si="479"/>
        <v>2016</v>
      </c>
      <c r="B9961" s="30">
        <f t="shared" si="480"/>
        <v>179</v>
      </c>
      <c r="C9961" s="4">
        <f t="shared" si="481"/>
        <v>27</v>
      </c>
      <c r="D9961" s="4" t="s">
        <v>831</v>
      </c>
      <c r="E9961" s="28">
        <v>668</v>
      </c>
      <c r="F9961" s="28">
        <v>2117</v>
      </c>
      <c r="G9961" s="28">
        <v>10.199999999999999</v>
      </c>
      <c r="H9961" s="28">
        <v>217</v>
      </c>
      <c r="I9961" s="28">
        <v>17</v>
      </c>
      <c r="J9961" s="28">
        <v>7.7000000000000002E-3</v>
      </c>
      <c r="AI9961"/>
      <c r="AJ9961"/>
    </row>
    <row r="9962" spans="1:36" ht="14.5" x14ac:dyDescent="0.35">
      <c r="A9962" s="52">
        <f t="shared" si="479"/>
        <v>2016</v>
      </c>
      <c r="B9962" s="30">
        <f t="shared" si="480"/>
        <v>179</v>
      </c>
      <c r="C9962" s="4">
        <f t="shared" si="481"/>
        <v>27</v>
      </c>
      <c r="D9962" s="4" t="s">
        <v>831</v>
      </c>
      <c r="E9962" s="28">
        <v>668</v>
      </c>
      <c r="F9962" s="28">
        <v>2117</v>
      </c>
      <c r="G9962" s="28">
        <v>10.199999999999999</v>
      </c>
      <c r="H9962" s="28">
        <v>217</v>
      </c>
      <c r="I9962" s="28">
        <v>17</v>
      </c>
      <c r="J9962" s="28">
        <v>1.01E-2</v>
      </c>
      <c r="AI9962"/>
      <c r="AJ9962"/>
    </row>
    <row r="9963" spans="1:36" ht="14.5" x14ac:dyDescent="0.35">
      <c r="A9963" s="52">
        <f t="shared" si="479"/>
        <v>2016</v>
      </c>
      <c r="B9963" s="30">
        <f t="shared" si="480"/>
        <v>179</v>
      </c>
      <c r="C9963" s="4">
        <f t="shared" si="481"/>
        <v>27</v>
      </c>
      <c r="D9963" s="4" t="s">
        <v>831</v>
      </c>
      <c r="E9963" s="28">
        <v>668</v>
      </c>
      <c r="F9963" s="28">
        <v>2117</v>
      </c>
      <c r="G9963" s="28">
        <v>10.199999999999999</v>
      </c>
      <c r="H9963" s="28">
        <v>217</v>
      </c>
      <c r="I9963" s="28">
        <v>17</v>
      </c>
      <c r="J9963" s="28">
        <v>1.3299999999999999E-2</v>
      </c>
      <c r="AI9963"/>
      <c r="AJ9963"/>
    </row>
    <row r="9964" spans="1:36" ht="14.5" x14ac:dyDescent="0.35">
      <c r="A9964" s="52">
        <f t="shared" si="479"/>
        <v>2016</v>
      </c>
      <c r="B9964" s="30">
        <f t="shared" si="480"/>
        <v>179</v>
      </c>
      <c r="C9964" s="4">
        <f t="shared" si="481"/>
        <v>27</v>
      </c>
      <c r="D9964" s="4" t="s">
        <v>831</v>
      </c>
      <c r="E9964" s="28">
        <v>668</v>
      </c>
      <c r="F9964" s="28">
        <v>2117</v>
      </c>
      <c r="G9964" s="28">
        <v>10.199999999999999</v>
      </c>
      <c r="H9964" s="28">
        <v>217</v>
      </c>
      <c r="I9964" s="28">
        <v>17</v>
      </c>
      <c r="J9964" s="28">
        <v>1.0999999999999999E-2</v>
      </c>
      <c r="AI9964"/>
      <c r="AJ9964"/>
    </row>
    <row r="9965" spans="1:36" ht="14.5" x14ac:dyDescent="0.35">
      <c r="A9965" s="52">
        <f t="shared" si="479"/>
        <v>2016</v>
      </c>
      <c r="B9965" s="30">
        <f t="shared" si="480"/>
        <v>179</v>
      </c>
      <c r="C9965" s="4">
        <f t="shared" si="481"/>
        <v>27</v>
      </c>
      <c r="D9965" s="4" t="s">
        <v>831</v>
      </c>
      <c r="E9965" s="28">
        <v>668</v>
      </c>
      <c r="F9965" s="28">
        <v>2117</v>
      </c>
      <c r="G9965" s="28">
        <v>10.199999999999999</v>
      </c>
      <c r="H9965" s="28">
        <v>217</v>
      </c>
      <c r="I9965" s="28">
        <v>17</v>
      </c>
      <c r="J9965" s="28">
        <v>1.0699999999999999E-2</v>
      </c>
      <c r="AI9965"/>
      <c r="AJ9965"/>
    </row>
    <row r="9966" spans="1:36" ht="14.5" x14ac:dyDescent="0.35">
      <c r="A9966" s="52">
        <f t="shared" si="479"/>
        <v>2016</v>
      </c>
      <c r="B9966" s="30">
        <f t="shared" si="480"/>
        <v>179</v>
      </c>
      <c r="C9966" s="4">
        <f t="shared" si="481"/>
        <v>27</v>
      </c>
      <c r="D9966" s="4" t="s">
        <v>831</v>
      </c>
      <c r="E9966" s="28">
        <v>668</v>
      </c>
      <c r="F9966" s="28">
        <v>2117</v>
      </c>
      <c r="G9966" s="28">
        <v>10.199999999999999</v>
      </c>
      <c r="H9966" s="28">
        <v>217</v>
      </c>
      <c r="I9966" s="28">
        <v>17</v>
      </c>
      <c r="J9966" s="28">
        <v>1.1599999999999999E-2</v>
      </c>
      <c r="AI9966"/>
      <c r="AJ9966"/>
    </row>
    <row r="9967" spans="1:36" ht="14.5" x14ac:dyDescent="0.35">
      <c r="A9967" s="52">
        <f t="shared" si="479"/>
        <v>2016</v>
      </c>
      <c r="B9967" s="30">
        <f t="shared" si="480"/>
        <v>179</v>
      </c>
      <c r="C9967" s="4">
        <f t="shared" si="481"/>
        <v>27</v>
      </c>
      <c r="D9967" s="4" t="s">
        <v>831</v>
      </c>
      <c r="E9967" s="28">
        <v>668</v>
      </c>
      <c r="F9967" s="28">
        <v>2117</v>
      </c>
      <c r="G9967" s="28">
        <v>10.199999999999999</v>
      </c>
      <c r="H9967" s="28">
        <v>217</v>
      </c>
      <c r="I9967" s="28">
        <v>17</v>
      </c>
      <c r="J9967" s="28">
        <v>1.12E-2</v>
      </c>
      <c r="AI9967"/>
      <c r="AJ9967"/>
    </row>
    <row r="9968" spans="1:36" ht="14.5" x14ac:dyDescent="0.35">
      <c r="A9968" s="52">
        <f t="shared" si="479"/>
        <v>2016</v>
      </c>
      <c r="B9968" s="30">
        <f t="shared" si="480"/>
        <v>179</v>
      </c>
      <c r="C9968" s="4">
        <f t="shared" si="481"/>
        <v>27</v>
      </c>
      <c r="D9968" s="4" t="s">
        <v>831</v>
      </c>
      <c r="E9968" s="28">
        <v>668</v>
      </c>
      <c r="F9968" s="28">
        <v>2117</v>
      </c>
      <c r="G9968" s="28">
        <v>10.199999999999999</v>
      </c>
      <c r="H9968" s="28">
        <v>217</v>
      </c>
      <c r="I9968" s="28">
        <v>17</v>
      </c>
      <c r="J9968" s="28">
        <v>8.3000000000000001E-3</v>
      </c>
      <c r="AI9968"/>
      <c r="AJ9968"/>
    </row>
    <row r="9969" spans="1:36" ht="14.5" x14ac:dyDescent="0.35">
      <c r="A9969" s="52">
        <f t="shared" si="479"/>
        <v>2016</v>
      </c>
      <c r="B9969" s="30">
        <f t="shared" si="480"/>
        <v>179</v>
      </c>
      <c r="C9969" s="4">
        <f t="shared" si="481"/>
        <v>27</v>
      </c>
      <c r="D9969" s="4" t="s">
        <v>831</v>
      </c>
      <c r="E9969" s="28">
        <v>668</v>
      </c>
      <c r="F9969" s="28">
        <v>2117</v>
      </c>
      <c r="G9969" s="28">
        <v>10.199999999999999</v>
      </c>
      <c r="H9969" s="28">
        <v>217</v>
      </c>
      <c r="I9969" s="28">
        <v>17</v>
      </c>
      <c r="J9969" s="28">
        <v>0.01</v>
      </c>
      <c r="AI9969"/>
      <c r="AJ9969"/>
    </row>
    <row r="9970" spans="1:36" ht="14.5" x14ac:dyDescent="0.35">
      <c r="A9970" s="52">
        <f t="shared" si="479"/>
        <v>2016</v>
      </c>
      <c r="B9970" s="30">
        <f t="shared" si="480"/>
        <v>179</v>
      </c>
      <c r="C9970" s="4">
        <f t="shared" si="481"/>
        <v>27</v>
      </c>
      <c r="D9970" s="4" t="s">
        <v>831</v>
      </c>
      <c r="E9970" s="28">
        <v>668</v>
      </c>
      <c r="F9970" s="28">
        <v>2117</v>
      </c>
      <c r="G9970" s="28">
        <v>10.199999999999999</v>
      </c>
      <c r="H9970" s="28">
        <v>217</v>
      </c>
      <c r="I9970" s="28">
        <v>17</v>
      </c>
      <c r="J9970" s="28">
        <v>1.26E-2</v>
      </c>
      <c r="AI9970"/>
      <c r="AJ9970"/>
    </row>
    <row r="9971" spans="1:36" ht="14.5" x14ac:dyDescent="0.35">
      <c r="A9971" s="52">
        <f t="shared" si="479"/>
        <v>2016</v>
      </c>
      <c r="B9971" s="30">
        <f t="shared" si="480"/>
        <v>179</v>
      </c>
      <c r="C9971" s="4">
        <f t="shared" si="481"/>
        <v>27</v>
      </c>
      <c r="D9971" s="4" t="s">
        <v>831</v>
      </c>
      <c r="E9971" s="28">
        <v>668</v>
      </c>
      <c r="F9971" s="28">
        <v>2117</v>
      </c>
      <c r="G9971" s="28">
        <v>10.199999999999999</v>
      </c>
      <c r="H9971" s="28">
        <v>217</v>
      </c>
      <c r="I9971" s="28">
        <v>17</v>
      </c>
      <c r="J9971" s="28">
        <v>1.3100000000000001E-2</v>
      </c>
      <c r="AI9971"/>
      <c r="AJ9971"/>
    </row>
    <row r="9972" spans="1:36" ht="14.5" x14ac:dyDescent="0.35">
      <c r="A9972" s="52">
        <f t="shared" si="479"/>
        <v>2016</v>
      </c>
      <c r="B9972" s="30">
        <f t="shared" si="480"/>
        <v>179</v>
      </c>
      <c r="C9972" s="4">
        <f t="shared" si="481"/>
        <v>27</v>
      </c>
      <c r="D9972" s="4" t="s">
        <v>831</v>
      </c>
      <c r="E9972" s="28">
        <v>668</v>
      </c>
      <c r="F9972" s="28">
        <v>2117</v>
      </c>
      <c r="G9972" s="28">
        <v>10.199999999999999</v>
      </c>
      <c r="H9972" s="28">
        <v>217</v>
      </c>
      <c r="I9972" s="28">
        <v>17</v>
      </c>
      <c r="J9972" s="28">
        <v>1.7500000000000002E-2</v>
      </c>
      <c r="AI9972"/>
      <c r="AJ9972"/>
    </row>
    <row r="9973" spans="1:36" ht="14.5" x14ac:dyDescent="0.35">
      <c r="A9973" s="52">
        <f t="shared" si="479"/>
        <v>2016</v>
      </c>
      <c r="B9973" s="30">
        <f t="shared" si="480"/>
        <v>179</v>
      </c>
      <c r="C9973" s="4">
        <f t="shared" si="481"/>
        <v>27</v>
      </c>
      <c r="D9973" s="4" t="s">
        <v>831</v>
      </c>
      <c r="E9973" s="28">
        <v>669</v>
      </c>
      <c r="F9973" s="28">
        <v>2117</v>
      </c>
      <c r="G9973" s="28">
        <v>10.199999999999999</v>
      </c>
      <c r="H9973" s="28">
        <v>217</v>
      </c>
      <c r="I9973" s="28">
        <v>17</v>
      </c>
      <c r="J9973" s="28">
        <v>1.6299999999999999E-2</v>
      </c>
      <c r="AI9973"/>
      <c r="AJ9973"/>
    </row>
    <row r="9974" spans="1:36" ht="14.5" x14ac:dyDescent="0.35">
      <c r="A9974" s="52">
        <f t="shared" si="479"/>
        <v>2016</v>
      </c>
      <c r="B9974" s="30">
        <f t="shared" si="480"/>
        <v>179</v>
      </c>
      <c r="C9974" s="4">
        <f t="shared" si="481"/>
        <v>27</v>
      </c>
      <c r="D9974" s="4" t="s">
        <v>831</v>
      </c>
      <c r="E9974" s="28">
        <v>669</v>
      </c>
      <c r="F9974" s="28">
        <v>2117</v>
      </c>
      <c r="G9974" s="28">
        <v>10.199999999999999</v>
      </c>
      <c r="H9974" s="28">
        <v>217</v>
      </c>
      <c r="I9974" s="28">
        <v>17</v>
      </c>
      <c r="J9974" s="28">
        <v>1.37E-2</v>
      </c>
      <c r="AI9974"/>
      <c r="AJ9974"/>
    </row>
    <row r="9975" spans="1:36" ht="14.5" x14ac:dyDescent="0.35">
      <c r="A9975" s="52">
        <f t="shared" si="479"/>
        <v>2016</v>
      </c>
      <c r="B9975" s="30">
        <f t="shared" si="480"/>
        <v>179</v>
      </c>
      <c r="C9975" s="4">
        <f t="shared" si="481"/>
        <v>27</v>
      </c>
      <c r="D9975" s="4" t="s">
        <v>831</v>
      </c>
      <c r="E9975" s="28">
        <v>669</v>
      </c>
      <c r="F9975" s="28">
        <v>2117</v>
      </c>
      <c r="G9975" s="28">
        <v>10.199999999999999</v>
      </c>
      <c r="H9975" s="28">
        <v>217</v>
      </c>
      <c r="I9975" s="28">
        <v>17</v>
      </c>
      <c r="J9975" s="28">
        <v>1.66E-2</v>
      </c>
      <c r="AI9975"/>
      <c r="AJ9975"/>
    </row>
    <row r="9976" spans="1:36" ht="14.5" x14ac:dyDescent="0.35">
      <c r="A9976" s="52">
        <f t="shared" si="479"/>
        <v>2016</v>
      </c>
      <c r="B9976" s="30">
        <f t="shared" si="480"/>
        <v>179</v>
      </c>
      <c r="C9976" s="4">
        <f t="shared" si="481"/>
        <v>27</v>
      </c>
      <c r="D9976" s="4" t="s">
        <v>831</v>
      </c>
      <c r="E9976" s="28">
        <v>669</v>
      </c>
      <c r="F9976" s="28">
        <v>2117</v>
      </c>
      <c r="G9976" s="28">
        <v>10.199999999999999</v>
      </c>
      <c r="H9976" s="28">
        <v>217</v>
      </c>
      <c r="I9976" s="28">
        <v>17</v>
      </c>
      <c r="J9976" s="28">
        <v>1.54E-2</v>
      </c>
      <c r="AI9976"/>
      <c r="AJ9976"/>
    </row>
    <row r="9977" spans="1:36" ht="14.5" x14ac:dyDescent="0.35">
      <c r="A9977" s="52">
        <f t="shared" si="479"/>
        <v>2016</v>
      </c>
      <c r="B9977" s="30">
        <f t="shared" si="480"/>
        <v>179</v>
      </c>
      <c r="C9977" s="4">
        <f t="shared" si="481"/>
        <v>27</v>
      </c>
      <c r="D9977" s="4" t="s">
        <v>831</v>
      </c>
      <c r="E9977" s="28">
        <v>669</v>
      </c>
      <c r="F9977" s="28">
        <v>2117</v>
      </c>
      <c r="G9977" s="28">
        <v>10.199999999999999</v>
      </c>
      <c r="H9977" s="28">
        <v>217</v>
      </c>
      <c r="I9977" s="28">
        <v>17</v>
      </c>
      <c r="J9977" s="28">
        <v>1.6E-2</v>
      </c>
      <c r="AI9977"/>
      <c r="AJ9977"/>
    </row>
    <row r="9978" spans="1:36" ht="14.5" x14ac:dyDescent="0.35">
      <c r="A9978" s="52">
        <f t="shared" si="479"/>
        <v>2016</v>
      </c>
      <c r="B9978" s="30">
        <f t="shared" si="480"/>
        <v>179</v>
      </c>
      <c r="C9978" s="4">
        <f t="shared" si="481"/>
        <v>27</v>
      </c>
      <c r="D9978" s="4" t="s">
        <v>831</v>
      </c>
      <c r="E9978" s="28">
        <v>669</v>
      </c>
      <c r="F9978" s="28">
        <v>2117</v>
      </c>
      <c r="G9978" s="28">
        <v>10.199999999999999</v>
      </c>
      <c r="H9978" s="28">
        <v>217</v>
      </c>
      <c r="I9978" s="28">
        <v>17</v>
      </c>
      <c r="J9978" s="28">
        <v>2.1399999999999999E-2</v>
      </c>
      <c r="AI9978"/>
      <c r="AJ9978"/>
    </row>
    <row r="9979" spans="1:36" ht="14.5" x14ac:dyDescent="0.35">
      <c r="A9979" s="52">
        <f t="shared" si="479"/>
        <v>2016</v>
      </c>
      <c r="B9979" s="30">
        <f t="shared" si="480"/>
        <v>179</v>
      </c>
      <c r="C9979" s="4">
        <f t="shared" si="481"/>
        <v>27</v>
      </c>
      <c r="D9979" s="4" t="s">
        <v>831</v>
      </c>
      <c r="E9979" s="28">
        <v>669</v>
      </c>
      <c r="F9979" s="28">
        <v>2117</v>
      </c>
      <c r="G9979" s="28">
        <v>10.199999999999999</v>
      </c>
      <c r="H9979" s="28">
        <v>217</v>
      </c>
      <c r="I9979" s="28">
        <v>17</v>
      </c>
      <c r="J9979" s="28">
        <v>1.8700000000000001E-2</v>
      </c>
      <c r="AI9979"/>
      <c r="AJ9979"/>
    </row>
    <row r="9980" spans="1:36" ht="14.5" x14ac:dyDescent="0.35">
      <c r="A9980" s="52">
        <f t="shared" si="479"/>
        <v>2016</v>
      </c>
      <c r="B9980" s="30">
        <f t="shared" si="480"/>
        <v>179</v>
      </c>
      <c r="C9980" s="4">
        <f t="shared" si="481"/>
        <v>27</v>
      </c>
      <c r="D9980" s="4" t="s">
        <v>831</v>
      </c>
      <c r="E9980" s="28">
        <v>669</v>
      </c>
      <c r="F9980" s="28">
        <v>2117</v>
      </c>
      <c r="G9980" s="28">
        <v>10.199999999999999</v>
      </c>
      <c r="H9980" s="28">
        <v>217</v>
      </c>
      <c r="I9980" s="28">
        <v>17</v>
      </c>
      <c r="J9980" s="28">
        <v>1.43E-2</v>
      </c>
      <c r="AI9980"/>
      <c r="AJ9980"/>
    </row>
    <row r="9981" spans="1:36" ht="14.5" x14ac:dyDescent="0.35">
      <c r="A9981" s="52">
        <f t="shared" si="479"/>
        <v>2016</v>
      </c>
      <c r="B9981" s="30">
        <f t="shared" si="480"/>
        <v>179</v>
      </c>
      <c r="C9981" s="4">
        <f t="shared" si="481"/>
        <v>27</v>
      </c>
      <c r="D9981" s="4" t="s">
        <v>831</v>
      </c>
      <c r="E9981" s="28">
        <v>669</v>
      </c>
      <c r="F9981" s="28">
        <v>2117</v>
      </c>
      <c r="G9981" s="28">
        <v>10.199999999999999</v>
      </c>
      <c r="H9981" s="28">
        <v>217</v>
      </c>
      <c r="I9981" s="28">
        <v>17</v>
      </c>
      <c r="J9981" s="28">
        <v>1.54E-2</v>
      </c>
      <c r="AI9981"/>
      <c r="AJ9981"/>
    </row>
    <row r="9982" spans="1:36" ht="14.5" x14ac:dyDescent="0.35">
      <c r="A9982" s="52">
        <f t="shared" si="479"/>
        <v>2016</v>
      </c>
      <c r="B9982" s="30">
        <f t="shared" si="480"/>
        <v>179</v>
      </c>
      <c r="C9982" s="4">
        <f t="shared" si="481"/>
        <v>27</v>
      </c>
      <c r="D9982" s="4" t="s">
        <v>831</v>
      </c>
      <c r="E9982" s="28">
        <v>669</v>
      </c>
      <c r="F9982" s="28">
        <v>2117</v>
      </c>
      <c r="G9982" s="28">
        <v>10.199999999999999</v>
      </c>
      <c r="H9982" s="28">
        <v>217</v>
      </c>
      <c r="I9982" s="28">
        <v>17</v>
      </c>
      <c r="J9982" s="28">
        <v>1.8700000000000001E-2</v>
      </c>
      <c r="AI9982"/>
      <c r="AJ9982"/>
    </row>
    <row r="9983" spans="1:36" ht="14.5" x14ac:dyDescent="0.35">
      <c r="A9983" s="52">
        <f t="shared" si="479"/>
        <v>2016</v>
      </c>
      <c r="B9983" s="30">
        <f t="shared" si="480"/>
        <v>179</v>
      </c>
      <c r="C9983" s="4">
        <f t="shared" si="481"/>
        <v>27</v>
      </c>
      <c r="D9983" s="4" t="s">
        <v>831</v>
      </c>
      <c r="E9983" s="28">
        <v>669</v>
      </c>
      <c r="F9983" s="28">
        <v>2117</v>
      </c>
      <c r="G9983" s="28">
        <v>10.199999999999999</v>
      </c>
      <c r="H9983" s="28">
        <v>217</v>
      </c>
      <c r="I9983" s="28">
        <v>17</v>
      </c>
      <c r="J9983" s="28">
        <v>1.9800000000000002E-2</v>
      </c>
      <c r="AI9983"/>
      <c r="AJ9983"/>
    </row>
    <row r="9984" spans="1:36" ht="14.5" x14ac:dyDescent="0.35">
      <c r="A9984" s="52">
        <f t="shared" si="479"/>
        <v>2016</v>
      </c>
      <c r="B9984" s="30">
        <f t="shared" si="480"/>
        <v>179</v>
      </c>
      <c r="C9984" s="4">
        <f t="shared" si="481"/>
        <v>27</v>
      </c>
      <c r="D9984" s="4" t="s">
        <v>831</v>
      </c>
      <c r="E9984" s="28">
        <v>668</v>
      </c>
      <c r="F9984" s="28">
        <v>2117</v>
      </c>
      <c r="G9984" s="28">
        <v>10.199999999999999</v>
      </c>
      <c r="H9984" s="28">
        <v>217</v>
      </c>
      <c r="I9984" s="28">
        <v>18</v>
      </c>
      <c r="J9984" s="28">
        <v>1.6E-2</v>
      </c>
      <c r="AI9984"/>
      <c r="AJ9984"/>
    </row>
    <row r="9985" spans="1:36" ht="14.5" x14ac:dyDescent="0.35">
      <c r="A9985" s="52">
        <f t="shared" si="479"/>
        <v>2016</v>
      </c>
      <c r="B9985" s="30">
        <f t="shared" si="480"/>
        <v>179</v>
      </c>
      <c r="C9985" s="4">
        <f t="shared" si="481"/>
        <v>27</v>
      </c>
      <c r="D9985" s="4" t="s">
        <v>831</v>
      </c>
      <c r="E9985" s="28">
        <v>668</v>
      </c>
      <c r="F9985" s="28">
        <v>2117</v>
      </c>
      <c r="G9985" s="28">
        <v>10.199999999999999</v>
      </c>
      <c r="H9985" s="28">
        <v>217</v>
      </c>
      <c r="I9985" s="28">
        <v>18</v>
      </c>
      <c r="J9985" s="28">
        <v>1.37E-2</v>
      </c>
      <c r="AI9985"/>
      <c r="AJ9985"/>
    </row>
    <row r="9986" spans="1:36" ht="14.5" x14ac:dyDescent="0.35">
      <c r="A9986" s="52">
        <f t="shared" ref="A9986:A10049" si="482">YEAR(D9986)</f>
        <v>2016</v>
      </c>
      <c r="B9986" s="30">
        <f t="shared" ref="B9986:B10049" si="483">D9986-DATE(YEAR(D9986),1,0)</f>
        <v>179</v>
      </c>
      <c r="C9986" s="4">
        <f t="shared" ref="C9986:C10049" si="484">WEEKNUM(D9986,1)</f>
        <v>27</v>
      </c>
      <c r="D9986" s="4" t="s">
        <v>831</v>
      </c>
      <c r="E9986" s="28">
        <v>668</v>
      </c>
      <c r="F9986" s="28">
        <v>2117</v>
      </c>
      <c r="G9986" s="28">
        <v>10.199999999999999</v>
      </c>
      <c r="H9986" s="28">
        <v>217</v>
      </c>
      <c r="I9986" s="28">
        <v>18</v>
      </c>
      <c r="J9986" s="28">
        <v>1.01E-2</v>
      </c>
      <c r="AI9986"/>
      <c r="AJ9986"/>
    </row>
    <row r="9987" spans="1:36" ht="14.5" x14ac:dyDescent="0.35">
      <c r="A9987" s="52">
        <f t="shared" si="482"/>
        <v>2016</v>
      </c>
      <c r="B9987" s="30">
        <f t="shared" si="483"/>
        <v>179</v>
      </c>
      <c r="C9987" s="4">
        <f t="shared" si="484"/>
        <v>27</v>
      </c>
      <c r="D9987" s="4" t="s">
        <v>831</v>
      </c>
      <c r="E9987" s="28">
        <v>668</v>
      </c>
      <c r="F9987" s="28">
        <v>2117</v>
      </c>
      <c r="G9987" s="28">
        <v>10.199999999999999</v>
      </c>
      <c r="H9987" s="28">
        <v>217</v>
      </c>
      <c r="I9987" s="28">
        <v>18</v>
      </c>
      <c r="J9987" s="28">
        <v>9.4999999999999998E-3</v>
      </c>
      <c r="AI9987"/>
      <c r="AJ9987"/>
    </row>
    <row r="9988" spans="1:36" ht="14.5" x14ac:dyDescent="0.35">
      <c r="A9988" s="52">
        <f t="shared" si="482"/>
        <v>2016</v>
      </c>
      <c r="B9988" s="30">
        <f t="shared" si="483"/>
        <v>179</v>
      </c>
      <c r="C9988" s="4">
        <f t="shared" si="484"/>
        <v>27</v>
      </c>
      <c r="D9988" s="4" t="s">
        <v>831</v>
      </c>
      <c r="E9988" s="28">
        <v>668</v>
      </c>
      <c r="F9988" s="28">
        <v>2117</v>
      </c>
      <c r="G9988" s="28">
        <v>10.199999999999999</v>
      </c>
      <c r="H9988" s="28">
        <v>217</v>
      </c>
      <c r="I9988" s="28">
        <v>18</v>
      </c>
      <c r="J9988" s="28">
        <v>1.2500000000000001E-2</v>
      </c>
      <c r="AI9988"/>
      <c r="AJ9988"/>
    </row>
    <row r="9989" spans="1:36" ht="14.5" x14ac:dyDescent="0.35">
      <c r="A9989" s="52">
        <f t="shared" si="482"/>
        <v>2016</v>
      </c>
      <c r="B9989" s="30">
        <f t="shared" si="483"/>
        <v>179</v>
      </c>
      <c r="C9989" s="4">
        <f t="shared" si="484"/>
        <v>27</v>
      </c>
      <c r="D9989" s="4" t="s">
        <v>831</v>
      </c>
      <c r="E9989" s="28">
        <v>668</v>
      </c>
      <c r="F9989" s="28">
        <v>2117</v>
      </c>
      <c r="G9989" s="28">
        <v>10.199999999999999</v>
      </c>
      <c r="H9989" s="28">
        <v>217</v>
      </c>
      <c r="I9989" s="28">
        <v>18</v>
      </c>
      <c r="J9989" s="28">
        <v>2.0299999999999999E-2</v>
      </c>
      <c r="AI9989"/>
      <c r="AJ9989"/>
    </row>
    <row r="9990" spans="1:36" ht="14.5" x14ac:dyDescent="0.35">
      <c r="A9990" s="52">
        <f t="shared" si="482"/>
        <v>2016</v>
      </c>
      <c r="B9990" s="30">
        <f t="shared" si="483"/>
        <v>179</v>
      </c>
      <c r="C9990" s="4">
        <f t="shared" si="484"/>
        <v>27</v>
      </c>
      <c r="D9990" s="4" t="s">
        <v>831</v>
      </c>
      <c r="E9990" s="28">
        <v>668</v>
      </c>
      <c r="F9990" s="28">
        <v>2117</v>
      </c>
      <c r="G9990" s="28">
        <v>10.199999999999999</v>
      </c>
      <c r="H9990" s="28">
        <v>217</v>
      </c>
      <c r="I9990" s="28">
        <v>18</v>
      </c>
      <c r="J9990" s="28">
        <v>1.2999999999999999E-2</v>
      </c>
      <c r="AI9990"/>
      <c r="AJ9990"/>
    </row>
    <row r="9991" spans="1:36" ht="14.5" x14ac:dyDescent="0.35">
      <c r="A9991" s="52">
        <f t="shared" si="482"/>
        <v>2016</v>
      </c>
      <c r="B9991" s="30">
        <f t="shared" si="483"/>
        <v>179</v>
      </c>
      <c r="C9991" s="4">
        <f t="shared" si="484"/>
        <v>27</v>
      </c>
      <c r="D9991" s="4" t="s">
        <v>831</v>
      </c>
      <c r="E9991" s="28">
        <v>668</v>
      </c>
      <c r="F9991" s="28">
        <v>2117</v>
      </c>
      <c r="G9991" s="28">
        <v>10.199999999999999</v>
      </c>
      <c r="H9991" s="28">
        <v>217</v>
      </c>
      <c r="I9991" s="28">
        <v>18</v>
      </c>
      <c r="J9991" s="28">
        <v>1.0800000000000001E-2</v>
      </c>
      <c r="AI9991"/>
      <c r="AJ9991"/>
    </row>
    <row r="9992" spans="1:36" ht="14.5" x14ac:dyDescent="0.35">
      <c r="A9992" s="52">
        <f t="shared" si="482"/>
        <v>2016</v>
      </c>
      <c r="B9992" s="30">
        <f t="shared" si="483"/>
        <v>179</v>
      </c>
      <c r="C9992" s="4">
        <f t="shared" si="484"/>
        <v>27</v>
      </c>
      <c r="D9992" s="4" t="s">
        <v>831</v>
      </c>
      <c r="E9992" s="28">
        <v>669</v>
      </c>
      <c r="F9992" s="28">
        <v>2117</v>
      </c>
      <c r="G9992" s="28">
        <v>10.199999999999999</v>
      </c>
      <c r="H9992" s="28">
        <v>217</v>
      </c>
      <c r="I9992" s="28">
        <v>18</v>
      </c>
      <c r="J9992" s="28">
        <v>2.5999999999999999E-2</v>
      </c>
      <c r="AI9992"/>
      <c r="AJ9992"/>
    </row>
    <row r="9993" spans="1:36" ht="14.5" x14ac:dyDescent="0.35">
      <c r="A9993" s="52">
        <f t="shared" si="482"/>
        <v>2016</v>
      </c>
      <c r="B9993" s="30">
        <f t="shared" si="483"/>
        <v>179</v>
      </c>
      <c r="C9993" s="4">
        <f t="shared" si="484"/>
        <v>27</v>
      </c>
      <c r="D9993" s="4" t="s">
        <v>831</v>
      </c>
      <c r="E9993" s="28">
        <v>669</v>
      </c>
      <c r="F9993" s="28">
        <v>2117</v>
      </c>
      <c r="G9993" s="28">
        <v>10.199999999999999</v>
      </c>
      <c r="H9993" s="28">
        <v>217</v>
      </c>
      <c r="I9993" s="28">
        <v>18</v>
      </c>
      <c r="J9993" s="28">
        <v>2.1999999999999999E-2</v>
      </c>
      <c r="AI9993"/>
      <c r="AJ9993"/>
    </row>
    <row r="9994" spans="1:36" ht="14.5" x14ac:dyDescent="0.35">
      <c r="A9994" s="52">
        <f t="shared" si="482"/>
        <v>2016</v>
      </c>
      <c r="B9994" s="30">
        <f t="shared" si="483"/>
        <v>179</v>
      </c>
      <c r="C9994" s="4">
        <f t="shared" si="484"/>
        <v>27</v>
      </c>
      <c r="D9994" s="4" t="s">
        <v>831</v>
      </c>
      <c r="E9994" s="28">
        <v>669</v>
      </c>
      <c r="F9994" s="28">
        <v>2117</v>
      </c>
      <c r="G9994" s="28">
        <v>10.199999999999999</v>
      </c>
      <c r="H9994" s="28">
        <v>217</v>
      </c>
      <c r="I9994" s="28">
        <v>18</v>
      </c>
      <c r="J9994" s="28">
        <v>2.0799999999999999E-2</v>
      </c>
      <c r="AI9994"/>
      <c r="AJ9994"/>
    </row>
    <row r="9995" spans="1:36" ht="14.5" x14ac:dyDescent="0.35">
      <c r="A9995" s="52">
        <f t="shared" si="482"/>
        <v>2016</v>
      </c>
      <c r="B9995" s="30">
        <f t="shared" si="483"/>
        <v>179</v>
      </c>
      <c r="C9995" s="4">
        <f t="shared" si="484"/>
        <v>27</v>
      </c>
      <c r="D9995" s="4" t="s">
        <v>831</v>
      </c>
      <c r="E9995" s="28">
        <v>669</v>
      </c>
      <c r="F9995" s="28">
        <v>2117</v>
      </c>
      <c r="G9995" s="28">
        <v>10.199999999999999</v>
      </c>
      <c r="H9995" s="28">
        <v>217</v>
      </c>
      <c r="I9995" s="28">
        <v>18</v>
      </c>
      <c r="J9995" s="28">
        <v>1.9199999999999998E-2</v>
      </c>
      <c r="AI9995"/>
      <c r="AJ9995"/>
    </row>
    <row r="9996" spans="1:36" ht="14.5" x14ac:dyDescent="0.35">
      <c r="A9996" s="52">
        <f t="shared" si="482"/>
        <v>2016</v>
      </c>
      <c r="B9996" s="30">
        <f t="shared" si="483"/>
        <v>179</v>
      </c>
      <c r="C9996" s="4">
        <f t="shared" si="484"/>
        <v>27</v>
      </c>
      <c r="D9996" s="4" t="s">
        <v>831</v>
      </c>
      <c r="E9996" s="28">
        <v>669</v>
      </c>
      <c r="F9996" s="28">
        <v>2117</v>
      </c>
      <c r="G9996" s="28">
        <v>10.199999999999999</v>
      </c>
      <c r="H9996" s="28">
        <v>217</v>
      </c>
      <c r="I9996" s="28">
        <v>18</v>
      </c>
      <c r="J9996" s="28">
        <v>2.0400000000000001E-2</v>
      </c>
      <c r="AI9996"/>
      <c r="AJ9996"/>
    </row>
    <row r="9997" spans="1:36" ht="14.5" x14ac:dyDescent="0.35">
      <c r="A9997" s="52">
        <f t="shared" si="482"/>
        <v>2016</v>
      </c>
      <c r="B9997" s="30">
        <f t="shared" si="483"/>
        <v>179</v>
      </c>
      <c r="C9997" s="4">
        <f t="shared" si="484"/>
        <v>27</v>
      </c>
      <c r="D9997" s="4" t="s">
        <v>831</v>
      </c>
      <c r="E9997" s="28">
        <v>669</v>
      </c>
      <c r="F9997" s="28">
        <v>2117</v>
      </c>
      <c r="G9997" s="28">
        <v>10.199999999999999</v>
      </c>
      <c r="H9997" s="28">
        <v>217</v>
      </c>
      <c r="I9997" s="28">
        <v>18</v>
      </c>
      <c r="J9997" s="28">
        <v>1.7299999999999999E-2</v>
      </c>
      <c r="AI9997"/>
      <c r="AJ9997"/>
    </row>
    <row r="9998" spans="1:36" ht="14.5" x14ac:dyDescent="0.35">
      <c r="A9998" s="52">
        <f t="shared" si="482"/>
        <v>2016</v>
      </c>
      <c r="B9998" s="30">
        <f t="shared" si="483"/>
        <v>179</v>
      </c>
      <c r="C9998" s="4">
        <f t="shared" si="484"/>
        <v>27</v>
      </c>
      <c r="D9998" s="4" t="s">
        <v>831</v>
      </c>
      <c r="E9998" s="28">
        <v>669</v>
      </c>
      <c r="F9998" s="28">
        <v>2117</v>
      </c>
      <c r="G9998" s="28">
        <v>10.199999999999999</v>
      </c>
      <c r="H9998" s="28">
        <v>217</v>
      </c>
      <c r="I9998" s="28">
        <v>18</v>
      </c>
      <c r="J9998" s="28">
        <v>2.2800000000000001E-2</v>
      </c>
      <c r="AI9998"/>
      <c r="AJ9998"/>
    </row>
    <row r="9999" spans="1:36" ht="14.5" x14ac:dyDescent="0.35">
      <c r="A9999" s="52">
        <f t="shared" si="482"/>
        <v>2016</v>
      </c>
      <c r="B9999" s="30">
        <f t="shared" si="483"/>
        <v>179</v>
      </c>
      <c r="C9999" s="4">
        <f t="shared" si="484"/>
        <v>27</v>
      </c>
      <c r="D9999" s="4" t="s">
        <v>831</v>
      </c>
      <c r="E9999" s="28">
        <v>668</v>
      </c>
      <c r="F9999" s="28">
        <v>2117</v>
      </c>
      <c r="G9999" s="28">
        <v>10.199999999999999</v>
      </c>
      <c r="H9999" s="28">
        <v>217</v>
      </c>
      <c r="I9999" s="28">
        <v>19</v>
      </c>
      <c r="J9999" s="28">
        <v>1.9099999999999999E-2</v>
      </c>
      <c r="AI9999"/>
      <c r="AJ9999"/>
    </row>
    <row r="10000" spans="1:36" ht="14.5" x14ac:dyDescent="0.35">
      <c r="A10000" s="52">
        <f t="shared" si="482"/>
        <v>2016</v>
      </c>
      <c r="B10000" s="30">
        <f t="shared" si="483"/>
        <v>179</v>
      </c>
      <c r="C10000" s="4">
        <f t="shared" si="484"/>
        <v>27</v>
      </c>
      <c r="D10000" s="4" t="s">
        <v>831</v>
      </c>
      <c r="E10000" s="28">
        <v>668</v>
      </c>
      <c r="F10000" s="28">
        <v>2117</v>
      </c>
      <c r="G10000" s="28">
        <v>10.199999999999999</v>
      </c>
      <c r="H10000" s="28">
        <v>217</v>
      </c>
      <c r="I10000" s="28">
        <v>19</v>
      </c>
      <c r="J10000" s="28">
        <v>1.8800000000000001E-2</v>
      </c>
      <c r="AI10000"/>
      <c r="AJ10000"/>
    </row>
    <row r="10001" spans="1:36" ht="14.5" x14ac:dyDescent="0.35">
      <c r="A10001" s="52">
        <f t="shared" si="482"/>
        <v>2016</v>
      </c>
      <c r="B10001" s="30">
        <f t="shared" si="483"/>
        <v>179</v>
      </c>
      <c r="C10001" s="4">
        <f t="shared" si="484"/>
        <v>27</v>
      </c>
      <c r="D10001" s="4" t="s">
        <v>831</v>
      </c>
      <c r="E10001" s="28">
        <v>668</v>
      </c>
      <c r="F10001" s="28">
        <v>2117</v>
      </c>
      <c r="G10001" s="28">
        <v>10.199999999999999</v>
      </c>
      <c r="H10001" s="28">
        <v>217</v>
      </c>
      <c r="I10001" s="28">
        <v>19</v>
      </c>
      <c r="J10001" s="28">
        <v>1.26E-2</v>
      </c>
      <c r="AI10001"/>
      <c r="AJ10001"/>
    </row>
    <row r="10002" spans="1:36" ht="14.5" x14ac:dyDescent="0.35">
      <c r="A10002" s="52">
        <f t="shared" si="482"/>
        <v>2016</v>
      </c>
      <c r="B10002" s="30">
        <f t="shared" si="483"/>
        <v>179</v>
      </c>
      <c r="C10002" s="4">
        <f t="shared" si="484"/>
        <v>27</v>
      </c>
      <c r="D10002" s="4" t="s">
        <v>831</v>
      </c>
      <c r="E10002" s="28">
        <v>668</v>
      </c>
      <c r="F10002" s="28">
        <v>2117</v>
      </c>
      <c r="G10002" s="28">
        <v>10.199999999999999</v>
      </c>
      <c r="H10002" s="28">
        <v>217</v>
      </c>
      <c r="I10002" s="28">
        <v>19</v>
      </c>
      <c r="J10002" s="28">
        <v>1.3299999999999999E-2</v>
      </c>
      <c r="AI10002"/>
      <c r="AJ10002"/>
    </row>
    <row r="10003" spans="1:36" ht="14.5" x14ac:dyDescent="0.35">
      <c r="A10003" s="52">
        <f t="shared" si="482"/>
        <v>2016</v>
      </c>
      <c r="B10003" s="30">
        <f t="shared" si="483"/>
        <v>179</v>
      </c>
      <c r="C10003" s="4">
        <f t="shared" si="484"/>
        <v>27</v>
      </c>
      <c r="D10003" s="4" t="s">
        <v>831</v>
      </c>
      <c r="E10003" s="28">
        <v>668</v>
      </c>
      <c r="F10003" s="28">
        <v>2117</v>
      </c>
      <c r="G10003" s="28">
        <v>10.199999999999999</v>
      </c>
      <c r="H10003" s="28">
        <v>217</v>
      </c>
      <c r="I10003" s="28">
        <v>19</v>
      </c>
      <c r="J10003" s="28">
        <v>1.23E-2</v>
      </c>
      <c r="AI10003"/>
      <c r="AJ10003"/>
    </row>
    <row r="10004" spans="1:36" ht="14.5" x14ac:dyDescent="0.35">
      <c r="A10004" s="52">
        <f t="shared" si="482"/>
        <v>2016</v>
      </c>
      <c r="B10004" s="30">
        <f t="shared" si="483"/>
        <v>179</v>
      </c>
      <c r="C10004" s="4">
        <f t="shared" si="484"/>
        <v>27</v>
      </c>
      <c r="D10004" s="4" t="s">
        <v>831</v>
      </c>
      <c r="E10004" s="28">
        <v>668</v>
      </c>
      <c r="F10004" s="28">
        <v>2117</v>
      </c>
      <c r="G10004" s="28">
        <v>10.199999999999999</v>
      </c>
      <c r="H10004" s="28">
        <v>217</v>
      </c>
      <c r="I10004" s="28">
        <v>19</v>
      </c>
      <c r="J10004" s="28">
        <v>1.29E-2</v>
      </c>
      <c r="AI10004"/>
      <c r="AJ10004"/>
    </row>
    <row r="10005" spans="1:36" ht="14.5" x14ac:dyDescent="0.35">
      <c r="A10005" s="52">
        <f t="shared" si="482"/>
        <v>2016</v>
      </c>
      <c r="B10005" s="30">
        <f t="shared" si="483"/>
        <v>179</v>
      </c>
      <c r="C10005" s="4">
        <f t="shared" si="484"/>
        <v>27</v>
      </c>
      <c r="D10005" s="4" t="s">
        <v>831</v>
      </c>
      <c r="E10005" s="28">
        <v>668</v>
      </c>
      <c r="F10005" s="28">
        <v>2117</v>
      </c>
      <c r="G10005" s="28">
        <v>10.199999999999999</v>
      </c>
      <c r="H10005" s="28">
        <v>217</v>
      </c>
      <c r="I10005" s="28">
        <v>19</v>
      </c>
      <c r="J10005" s="28">
        <v>1.37E-2</v>
      </c>
      <c r="AI10005"/>
      <c r="AJ10005"/>
    </row>
    <row r="10006" spans="1:36" ht="14.5" x14ac:dyDescent="0.35">
      <c r="A10006" s="52">
        <f t="shared" si="482"/>
        <v>2016</v>
      </c>
      <c r="B10006" s="30">
        <f t="shared" si="483"/>
        <v>179</v>
      </c>
      <c r="C10006" s="4">
        <f t="shared" si="484"/>
        <v>27</v>
      </c>
      <c r="D10006" s="4" t="s">
        <v>831</v>
      </c>
      <c r="E10006" s="28">
        <v>669</v>
      </c>
      <c r="F10006" s="28">
        <v>2117</v>
      </c>
      <c r="G10006" s="28">
        <v>10.199999999999999</v>
      </c>
      <c r="H10006" s="28">
        <v>217</v>
      </c>
      <c r="I10006" s="28">
        <v>19</v>
      </c>
      <c r="J10006" s="28">
        <v>2.69E-2</v>
      </c>
      <c r="AI10006"/>
      <c r="AJ10006"/>
    </row>
    <row r="10007" spans="1:36" ht="14.5" x14ac:dyDescent="0.35">
      <c r="A10007" s="52">
        <f t="shared" si="482"/>
        <v>2016</v>
      </c>
      <c r="B10007" s="30">
        <f t="shared" si="483"/>
        <v>179</v>
      </c>
      <c r="C10007" s="4">
        <f t="shared" si="484"/>
        <v>27</v>
      </c>
      <c r="D10007" s="4" t="s">
        <v>831</v>
      </c>
      <c r="E10007" s="28">
        <v>669</v>
      </c>
      <c r="F10007" s="28">
        <v>2117</v>
      </c>
      <c r="G10007" s="28">
        <v>10.199999999999999</v>
      </c>
      <c r="H10007" s="28">
        <v>217</v>
      </c>
      <c r="I10007" s="28">
        <v>19</v>
      </c>
      <c r="J10007" s="28">
        <v>2.3400000000000001E-2</v>
      </c>
      <c r="AI10007"/>
      <c r="AJ10007"/>
    </row>
    <row r="10008" spans="1:36" ht="14.5" x14ac:dyDescent="0.35">
      <c r="A10008" s="52">
        <f t="shared" si="482"/>
        <v>2016</v>
      </c>
      <c r="B10008" s="30">
        <f t="shared" si="483"/>
        <v>179</v>
      </c>
      <c r="C10008" s="4">
        <f t="shared" si="484"/>
        <v>27</v>
      </c>
      <c r="D10008" s="4" t="s">
        <v>831</v>
      </c>
      <c r="E10008" s="28">
        <v>668</v>
      </c>
      <c r="F10008" s="28">
        <v>2117</v>
      </c>
      <c r="G10008" s="28">
        <v>10.199999999999999</v>
      </c>
      <c r="H10008" s="28">
        <v>217</v>
      </c>
      <c r="I10008" s="28">
        <v>20</v>
      </c>
      <c r="J10008" s="28">
        <v>2.0400000000000001E-2</v>
      </c>
      <c r="AI10008"/>
      <c r="AJ10008"/>
    </row>
    <row r="10009" spans="1:36" ht="14.5" x14ac:dyDescent="0.35">
      <c r="A10009" s="52">
        <f t="shared" si="482"/>
        <v>2016</v>
      </c>
      <c r="B10009" s="30">
        <f t="shared" si="483"/>
        <v>179</v>
      </c>
      <c r="C10009" s="4">
        <f t="shared" si="484"/>
        <v>27</v>
      </c>
      <c r="D10009" s="4" t="s">
        <v>831</v>
      </c>
      <c r="E10009" s="28">
        <v>668</v>
      </c>
      <c r="F10009" s="28">
        <v>2117</v>
      </c>
      <c r="G10009" s="28">
        <v>10.199999999999999</v>
      </c>
      <c r="H10009" s="28">
        <v>217</v>
      </c>
      <c r="I10009" s="28">
        <v>20</v>
      </c>
      <c r="J10009" s="28">
        <v>1.7899999999999999E-2</v>
      </c>
      <c r="AI10009"/>
      <c r="AJ10009"/>
    </row>
    <row r="10010" spans="1:36" ht="14.5" x14ac:dyDescent="0.35">
      <c r="A10010" s="52">
        <f t="shared" si="482"/>
        <v>2016</v>
      </c>
      <c r="B10010" s="30">
        <f t="shared" si="483"/>
        <v>179</v>
      </c>
      <c r="C10010" s="4">
        <f t="shared" si="484"/>
        <v>27</v>
      </c>
      <c r="D10010" s="4" t="s">
        <v>831</v>
      </c>
      <c r="E10010" s="28">
        <v>668</v>
      </c>
      <c r="F10010" s="28">
        <v>2117</v>
      </c>
      <c r="G10010" s="28">
        <v>10.199999999999999</v>
      </c>
      <c r="H10010" s="28">
        <v>217</v>
      </c>
      <c r="I10010" s="28">
        <v>20</v>
      </c>
      <c r="J10010" s="28">
        <v>2.1600000000000001E-2</v>
      </c>
      <c r="AI10010"/>
      <c r="AJ10010"/>
    </row>
    <row r="10011" spans="1:36" ht="14.5" x14ac:dyDescent="0.35">
      <c r="A10011" s="52">
        <f t="shared" si="482"/>
        <v>2016</v>
      </c>
      <c r="B10011" s="30">
        <f t="shared" si="483"/>
        <v>179</v>
      </c>
      <c r="C10011" s="4">
        <f t="shared" si="484"/>
        <v>27</v>
      </c>
      <c r="D10011" s="4" t="s">
        <v>831</v>
      </c>
      <c r="E10011" s="28">
        <v>668</v>
      </c>
      <c r="F10011" s="28">
        <v>2117</v>
      </c>
      <c r="G10011" s="28">
        <v>10.199999999999999</v>
      </c>
      <c r="H10011" s="28">
        <v>217</v>
      </c>
      <c r="I10011" s="28">
        <v>20</v>
      </c>
      <c r="J10011" s="28">
        <v>2.5100000000000001E-2</v>
      </c>
      <c r="AI10011"/>
      <c r="AJ10011"/>
    </row>
    <row r="10012" spans="1:36" ht="14.5" x14ac:dyDescent="0.35">
      <c r="A10012" s="52">
        <f t="shared" si="482"/>
        <v>2016</v>
      </c>
      <c r="B10012" s="30">
        <f t="shared" si="483"/>
        <v>179</v>
      </c>
      <c r="C10012" s="4">
        <f t="shared" si="484"/>
        <v>27</v>
      </c>
      <c r="D10012" s="4" t="s">
        <v>831</v>
      </c>
      <c r="E10012" s="28">
        <v>669</v>
      </c>
      <c r="F10012" s="28">
        <v>2117</v>
      </c>
      <c r="G10012" s="28">
        <v>10.199999999999999</v>
      </c>
      <c r="H10012" s="28">
        <v>217</v>
      </c>
      <c r="I10012" s="28">
        <v>20</v>
      </c>
      <c r="J10012" s="28">
        <v>3.4799999999999998E-2</v>
      </c>
      <c r="AI10012"/>
      <c r="AJ10012"/>
    </row>
    <row r="10013" spans="1:36" ht="14.5" x14ac:dyDescent="0.35">
      <c r="A10013" s="52">
        <f t="shared" si="482"/>
        <v>2016</v>
      </c>
      <c r="B10013" s="30">
        <f t="shared" si="483"/>
        <v>179</v>
      </c>
      <c r="C10013" s="4">
        <f t="shared" si="484"/>
        <v>27</v>
      </c>
      <c r="D10013" s="4" t="s">
        <v>831</v>
      </c>
      <c r="E10013" s="28">
        <v>669</v>
      </c>
      <c r="F10013" s="28">
        <v>2117</v>
      </c>
      <c r="G10013" s="28">
        <v>10.199999999999999</v>
      </c>
      <c r="H10013" s="28">
        <v>217</v>
      </c>
      <c r="I10013" s="28">
        <v>20</v>
      </c>
      <c r="J10013" s="28">
        <v>2.9100000000000001E-2</v>
      </c>
      <c r="AI10013"/>
      <c r="AJ10013"/>
    </row>
    <row r="10014" spans="1:36" ht="14.5" x14ac:dyDescent="0.35">
      <c r="A10014" s="52">
        <f t="shared" si="482"/>
        <v>2016</v>
      </c>
      <c r="B10014" s="30">
        <f t="shared" si="483"/>
        <v>179</v>
      </c>
      <c r="C10014" s="4">
        <f t="shared" si="484"/>
        <v>27</v>
      </c>
      <c r="D10014" s="4" t="s">
        <v>831</v>
      </c>
      <c r="E10014" s="28">
        <v>668</v>
      </c>
      <c r="F10014" s="28">
        <v>2117</v>
      </c>
      <c r="G10014" s="28">
        <v>10.199999999999999</v>
      </c>
      <c r="H10014" s="28">
        <v>217</v>
      </c>
      <c r="I10014" s="28">
        <v>21</v>
      </c>
      <c r="J10014" s="28">
        <v>1.7500000000000002E-2</v>
      </c>
      <c r="AI10014"/>
      <c r="AJ10014"/>
    </row>
    <row r="10015" spans="1:36" ht="14.5" x14ac:dyDescent="0.35">
      <c r="A10015" s="52">
        <f t="shared" si="482"/>
        <v>2016</v>
      </c>
      <c r="B10015" s="30">
        <f t="shared" si="483"/>
        <v>179</v>
      </c>
      <c r="C10015" s="4">
        <f t="shared" si="484"/>
        <v>27</v>
      </c>
      <c r="D10015" s="4" t="s">
        <v>831</v>
      </c>
      <c r="E10015" s="28">
        <v>668</v>
      </c>
      <c r="F10015" s="28">
        <v>2117</v>
      </c>
      <c r="G10015" s="28">
        <v>10.199999999999999</v>
      </c>
      <c r="H10015" s="28">
        <v>217</v>
      </c>
      <c r="I10015" s="28">
        <v>21</v>
      </c>
      <c r="J10015" s="28">
        <v>1.84E-2</v>
      </c>
      <c r="AI10015"/>
      <c r="AJ10015"/>
    </row>
    <row r="10016" spans="1:36" ht="14.5" x14ac:dyDescent="0.35">
      <c r="A10016" s="52">
        <f t="shared" si="482"/>
        <v>2016</v>
      </c>
      <c r="B10016" s="30">
        <f t="shared" si="483"/>
        <v>179</v>
      </c>
      <c r="C10016" s="4">
        <f t="shared" si="484"/>
        <v>27</v>
      </c>
      <c r="D10016" s="4" t="s">
        <v>831</v>
      </c>
      <c r="E10016" s="28">
        <v>668</v>
      </c>
      <c r="F10016" s="28">
        <v>2117</v>
      </c>
      <c r="G10016" s="28">
        <v>10.199999999999999</v>
      </c>
      <c r="H10016" s="28">
        <v>217</v>
      </c>
      <c r="I10016" s="28">
        <v>21</v>
      </c>
      <c r="J10016" s="28">
        <v>3.0599999999999999E-2</v>
      </c>
      <c r="AI10016"/>
      <c r="AJ10016"/>
    </row>
    <row r="10017" spans="1:36" ht="14.5" x14ac:dyDescent="0.35">
      <c r="A10017" s="52">
        <f t="shared" si="482"/>
        <v>2016</v>
      </c>
      <c r="B10017" s="30">
        <f t="shared" si="483"/>
        <v>179</v>
      </c>
      <c r="C10017" s="4">
        <f t="shared" si="484"/>
        <v>27</v>
      </c>
      <c r="D10017" s="4" t="s">
        <v>831</v>
      </c>
      <c r="E10017" s="28">
        <v>669</v>
      </c>
      <c r="F10017" s="28">
        <v>2117</v>
      </c>
      <c r="G10017" s="28">
        <v>10.199999999999999</v>
      </c>
      <c r="H10017" s="28">
        <v>217</v>
      </c>
      <c r="I10017" s="28">
        <v>22</v>
      </c>
      <c r="J10017" s="28">
        <v>5.2900000000000003E-2</v>
      </c>
      <c r="AI10017"/>
      <c r="AJ10017"/>
    </row>
    <row r="10018" spans="1:36" ht="14.5" x14ac:dyDescent="0.35">
      <c r="A10018" s="52">
        <f t="shared" si="482"/>
        <v>2016</v>
      </c>
      <c r="B10018" s="30">
        <f t="shared" si="483"/>
        <v>179</v>
      </c>
      <c r="C10018" s="4">
        <f t="shared" si="484"/>
        <v>27</v>
      </c>
      <c r="D10018" s="4" t="s">
        <v>831</v>
      </c>
      <c r="E10018" s="28">
        <v>669</v>
      </c>
      <c r="F10018" s="28">
        <v>2117</v>
      </c>
      <c r="G10018" s="28">
        <v>10.199999999999999</v>
      </c>
      <c r="H10018" s="28">
        <v>217</v>
      </c>
      <c r="I10018" s="28">
        <v>23</v>
      </c>
      <c r="J10018" s="28">
        <v>5.4300000000000001E-2</v>
      </c>
      <c r="AI10018"/>
      <c r="AJ10018"/>
    </row>
    <row r="10019" spans="1:36" ht="14.5" x14ac:dyDescent="0.35">
      <c r="A10019" s="52">
        <f t="shared" si="482"/>
        <v>2016</v>
      </c>
      <c r="B10019" s="30">
        <f t="shared" si="483"/>
        <v>179</v>
      </c>
      <c r="C10019" s="4">
        <f t="shared" si="484"/>
        <v>27</v>
      </c>
      <c r="D10019" s="4" t="s">
        <v>831</v>
      </c>
      <c r="E10019" s="28">
        <v>668</v>
      </c>
      <c r="F10019" s="28">
        <v>2117</v>
      </c>
      <c r="G10019" s="28">
        <v>10.199999999999999</v>
      </c>
      <c r="H10019" s="28">
        <v>217</v>
      </c>
      <c r="I10019" s="28">
        <v>24</v>
      </c>
      <c r="J10019" s="28">
        <v>3.3599999999999998E-2</v>
      </c>
      <c r="AI10019"/>
      <c r="AJ10019"/>
    </row>
    <row r="10020" spans="1:36" ht="14.5" x14ac:dyDescent="0.35">
      <c r="A10020" s="52">
        <f t="shared" si="482"/>
        <v>2016</v>
      </c>
      <c r="B10020" s="30">
        <f t="shared" si="483"/>
        <v>180</v>
      </c>
      <c r="C10020" s="4">
        <f t="shared" si="484"/>
        <v>27</v>
      </c>
      <c r="D10020" s="4" t="s">
        <v>832</v>
      </c>
      <c r="E10020" s="28">
        <v>675</v>
      </c>
      <c r="F10020" s="28">
        <v>2048</v>
      </c>
      <c r="G10020" s="28">
        <v>13</v>
      </c>
      <c r="H10020" s="28">
        <v>217</v>
      </c>
      <c r="I10020" s="28">
        <v>13</v>
      </c>
      <c r="J10020" s="28">
        <v>8.3000000000000001E-3</v>
      </c>
      <c r="AI10020"/>
      <c r="AJ10020"/>
    </row>
    <row r="10021" spans="1:36" ht="14.5" x14ac:dyDescent="0.35">
      <c r="A10021" s="52">
        <f t="shared" si="482"/>
        <v>2016</v>
      </c>
      <c r="B10021" s="30">
        <f t="shared" si="483"/>
        <v>180</v>
      </c>
      <c r="C10021" s="4">
        <f t="shared" si="484"/>
        <v>27</v>
      </c>
      <c r="D10021" s="4" t="s">
        <v>832</v>
      </c>
      <c r="E10021" s="28">
        <v>674</v>
      </c>
      <c r="F10021" s="28">
        <v>2048</v>
      </c>
      <c r="G10021" s="28">
        <v>13</v>
      </c>
      <c r="H10021" s="28">
        <v>217</v>
      </c>
      <c r="I10021" s="28">
        <v>15</v>
      </c>
      <c r="J10021" s="28">
        <v>1.8200000000000001E-2</v>
      </c>
      <c r="AI10021"/>
      <c r="AJ10021"/>
    </row>
    <row r="10022" spans="1:36" ht="14.5" x14ac:dyDescent="0.35">
      <c r="A10022" s="52">
        <f t="shared" si="482"/>
        <v>2016</v>
      </c>
      <c r="B10022" s="30">
        <f t="shared" si="483"/>
        <v>180</v>
      </c>
      <c r="C10022" s="4">
        <f t="shared" si="484"/>
        <v>27</v>
      </c>
      <c r="D10022" s="4" t="s">
        <v>832</v>
      </c>
      <c r="E10022" s="28">
        <v>675</v>
      </c>
      <c r="F10022" s="28">
        <v>2048</v>
      </c>
      <c r="G10022" s="28">
        <v>13</v>
      </c>
      <c r="H10022" s="28">
        <v>217</v>
      </c>
      <c r="I10022" s="28">
        <v>16</v>
      </c>
      <c r="J10022" s="28">
        <v>2.3099999999999999E-2</v>
      </c>
      <c r="AI10022"/>
      <c r="AJ10022"/>
    </row>
    <row r="10023" spans="1:36" ht="14.5" x14ac:dyDescent="0.35">
      <c r="A10023" s="52">
        <f t="shared" si="482"/>
        <v>2016</v>
      </c>
      <c r="B10023" s="30">
        <f t="shared" si="483"/>
        <v>180</v>
      </c>
      <c r="C10023" s="4">
        <f t="shared" si="484"/>
        <v>27</v>
      </c>
      <c r="D10023" s="4" t="s">
        <v>832</v>
      </c>
      <c r="E10023" s="28">
        <v>675</v>
      </c>
      <c r="F10023" s="28">
        <v>2048</v>
      </c>
      <c r="G10023" s="28">
        <v>13</v>
      </c>
      <c r="H10023" s="28">
        <v>217</v>
      </c>
      <c r="I10023" s="28">
        <v>16</v>
      </c>
      <c r="J10023" s="28">
        <v>2.0899999999999998E-2</v>
      </c>
      <c r="AI10023"/>
      <c r="AJ10023"/>
    </row>
    <row r="10024" spans="1:36" ht="14.5" x14ac:dyDescent="0.35">
      <c r="A10024" s="52">
        <f t="shared" si="482"/>
        <v>2016</v>
      </c>
      <c r="B10024" s="30">
        <f t="shared" si="483"/>
        <v>180</v>
      </c>
      <c r="C10024" s="4">
        <f t="shared" si="484"/>
        <v>27</v>
      </c>
      <c r="D10024" s="4" t="s">
        <v>832</v>
      </c>
      <c r="E10024" s="28">
        <v>675</v>
      </c>
      <c r="F10024" s="28">
        <v>2048</v>
      </c>
      <c r="G10024" s="28">
        <v>13</v>
      </c>
      <c r="H10024" s="28">
        <v>217</v>
      </c>
      <c r="I10024" s="28">
        <v>16</v>
      </c>
      <c r="J10024" s="28">
        <v>1.7999999999999999E-2</v>
      </c>
      <c r="AI10024"/>
      <c r="AJ10024"/>
    </row>
    <row r="10025" spans="1:36" ht="14.5" x14ac:dyDescent="0.35">
      <c r="A10025" s="52">
        <f t="shared" si="482"/>
        <v>2016</v>
      </c>
      <c r="B10025" s="30">
        <f t="shared" si="483"/>
        <v>180</v>
      </c>
      <c r="C10025" s="4">
        <f t="shared" si="484"/>
        <v>27</v>
      </c>
      <c r="D10025" s="4" t="s">
        <v>832</v>
      </c>
      <c r="E10025" s="28">
        <v>674</v>
      </c>
      <c r="F10025" s="28">
        <v>2048</v>
      </c>
      <c r="G10025" s="28">
        <v>13</v>
      </c>
      <c r="H10025" s="28">
        <v>217</v>
      </c>
      <c r="I10025" s="28">
        <v>17</v>
      </c>
      <c r="J10025" s="28">
        <v>2.69E-2</v>
      </c>
      <c r="AI10025"/>
      <c r="AJ10025"/>
    </row>
    <row r="10026" spans="1:36" ht="14.5" x14ac:dyDescent="0.35">
      <c r="A10026" s="52">
        <f t="shared" si="482"/>
        <v>2016</v>
      </c>
      <c r="B10026" s="30">
        <f t="shared" si="483"/>
        <v>180</v>
      </c>
      <c r="C10026" s="4">
        <f t="shared" si="484"/>
        <v>27</v>
      </c>
      <c r="D10026" s="4" t="s">
        <v>832</v>
      </c>
      <c r="E10026" s="28">
        <v>675</v>
      </c>
      <c r="F10026" s="28">
        <v>2048</v>
      </c>
      <c r="G10026" s="28">
        <v>13</v>
      </c>
      <c r="H10026" s="28">
        <v>217</v>
      </c>
      <c r="I10026" s="28">
        <v>17</v>
      </c>
      <c r="J10026" s="28">
        <v>2.5499999999999998E-2</v>
      </c>
      <c r="AI10026"/>
      <c r="AJ10026"/>
    </row>
    <row r="10027" spans="1:36" ht="14.5" x14ac:dyDescent="0.35">
      <c r="A10027" s="52">
        <f t="shared" si="482"/>
        <v>2016</v>
      </c>
      <c r="B10027" s="30">
        <f t="shared" si="483"/>
        <v>181</v>
      </c>
      <c r="C10027" s="4">
        <f t="shared" si="484"/>
        <v>27</v>
      </c>
      <c r="D10027" s="4" t="s">
        <v>833</v>
      </c>
      <c r="E10027" s="28">
        <v>678</v>
      </c>
      <c r="F10027" s="28">
        <v>2044</v>
      </c>
      <c r="G10027" s="28">
        <v>4.5</v>
      </c>
      <c r="H10027" s="28">
        <v>217</v>
      </c>
      <c r="I10027" s="28">
        <v>12</v>
      </c>
      <c r="J10027" s="28">
        <v>3.8999999999999998E-3</v>
      </c>
      <c r="AI10027"/>
      <c r="AJ10027"/>
    </row>
    <row r="10028" spans="1:36" ht="14.5" x14ac:dyDescent="0.35">
      <c r="A10028" s="52">
        <f t="shared" si="482"/>
        <v>2016</v>
      </c>
      <c r="B10028" s="30">
        <f t="shared" si="483"/>
        <v>181</v>
      </c>
      <c r="C10028" s="4">
        <f t="shared" si="484"/>
        <v>27</v>
      </c>
      <c r="D10028" s="4" t="s">
        <v>833</v>
      </c>
      <c r="E10028" s="28">
        <v>678</v>
      </c>
      <c r="F10028" s="28">
        <v>2044</v>
      </c>
      <c r="G10028" s="28">
        <v>4.5</v>
      </c>
      <c r="H10028" s="28">
        <v>217</v>
      </c>
      <c r="I10028" s="28">
        <v>13</v>
      </c>
      <c r="J10028" s="28">
        <v>3.5999999999999999E-3</v>
      </c>
      <c r="AI10028"/>
      <c r="AJ10028"/>
    </row>
    <row r="10029" spans="1:36" ht="14.5" x14ac:dyDescent="0.35">
      <c r="A10029" s="52">
        <f t="shared" si="482"/>
        <v>2016</v>
      </c>
      <c r="B10029" s="30">
        <f t="shared" si="483"/>
        <v>181</v>
      </c>
      <c r="C10029" s="4">
        <f t="shared" si="484"/>
        <v>27</v>
      </c>
      <c r="D10029" s="4" t="s">
        <v>833</v>
      </c>
      <c r="E10029" s="28">
        <v>678</v>
      </c>
      <c r="F10029" s="28">
        <v>2044</v>
      </c>
      <c r="G10029" s="28">
        <v>4.5</v>
      </c>
      <c r="H10029" s="28">
        <v>217</v>
      </c>
      <c r="I10029" s="28">
        <v>14</v>
      </c>
      <c r="J10029" s="28">
        <v>7.3000000000000001E-3</v>
      </c>
      <c r="AI10029"/>
      <c r="AJ10029"/>
    </row>
    <row r="10030" spans="1:36" ht="14.5" x14ac:dyDescent="0.35">
      <c r="A10030" s="52">
        <f t="shared" si="482"/>
        <v>2016</v>
      </c>
      <c r="B10030" s="30">
        <f t="shared" si="483"/>
        <v>181</v>
      </c>
      <c r="C10030" s="4">
        <f t="shared" si="484"/>
        <v>27</v>
      </c>
      <c r="D10030" s="4" t="s">
        <v>833</v>
      </c>
      <c r="E10030" s="28">
        <v>678</v>
      </c>
      <c r="F10030" s="28">
        <v>2044</v>
      </c>
      <c r="G10030" s="28">
        <v>4.5</v>
      </c>
      <c r="H10030" s="28">
        <v>217</v>
      </c>
      <c r="I10030" s="28">
        <v>14</v>
      </c>
      <c r="J10030" s="28">
        <v>6.7000000000000002E-3</v>
      </c>
      <c r="AI10030"/>
      <c r="AJ10030"/>
    </row>
    <row r="10031" spans="1:36" ht="14.5" x14ac:dyDescent="0.35">
      <c r="A10031" s="52">
        <f t="shared" si="482"/>
        <v>2016</v>
      </c>
      <c r="B10031" s="30">
        <f t="shared" si="483"/>
        <v>181</v>
      </c>
      <c r="C10031" s="4">
        <f t="shared" si="484"/>
        <v>27</v>
      </c>
      <c r="D10031" s="4" t="s">
        <v>833</v>
      </c>
      <c r="E10031" s="28">
        <v>678</v>
      </c>
      <c r="F10031" s="28">
        <v>2044</v>
      </c>
      <c r="G10031" s="28">
        <v>4.5</v>
      </c>
      <c r="H10031" s="28">
        <v>217</v>
      </c>
      <c r="I10031" s="28">
        <v>14</v>
      </c>
      <c r="J10031" s="28">
        <v>7.4999999999999997E-3</v>
      </c>
      <c r="AI10031"/>
      <c r="AJ10031"/>
    </row>
    <row r="10032" spans="1:36" ht="14.5" x14ac:dyDescent="0.35">
      <c r="A10032" s="52">
        <f t="shared" si="482"/>
        <v>2016</v>
      </c>
      <c r="B10032" s="30">
        <f t="shared" si="483"/>
        <v>181</v>
      </c>
      <c r="C10032" s="4">
        <f t="shared" si="484"/>
        <v>27</v>
      </c>
      <c r="D10032" s="4" t="s">
        <v>833</v>
      </c>
      <c r="E10032" s="28">
        <v>678</v>
      </c>
      <c r="F10032" s="28">
        <v>2044</v>
      </c>
      <c r="G10032" s="28">
        <v>4.5</v>
      </c>
      <c r="H10032" s="28">
        <v>217</v>
      </c>
      <c r="I10032" s="28">
        <v>14</v>
      </c>
      <c r="J10032" s="28">
        <v>7.1999999999999998E-3</v>
      </c>
      <c r="AI10032"/>
      <c r="AJ10032"/>
    </row>
    <row r="10033" spans="1:36" ht="14.5" x14ac:dyDescent="0.35">
      <c r="A10033" s="52">
        <f t="shared" si="482"/>
        <v>2016</v>
      </c>
      <c r="B10033" s="30">
        <f t="shared" si="483"/>
        <v>181</v>
      </c>
      <c r="C10033" s="4">
        <f t="shared" si="484"/>
        <v>27</v>
      </c>
      <c r="D10033" s="4" t="s">
        <v>833</v>
      </c>
      <c r="E10033" s="28">
        <v>679</v>
      </c>
      <c r="F10033" s="28">
        <v>2044</v>
      </c>
      <c r="G10033" s="28">
        <v>4.5</v>
      </c>
      <c r="H10033" s="28">
        <v>217</v>
      </c>
      <c r="I10033" s="28">
        <v>14</v>
      </c>
      <c r="J10033" s="28">
        <v>1.3299999999999999E-2</v>
      </c>
      <c r="AI10033"/>
      <c r="AJ10033"/>
    </row>
    <row r="10034" spans="1:36" ht="14.5" x14ac:dyDescent="0.35">
      <c r="A10034" s="52">
        <f t="shared" si="482"/>
        <v>2016</v>
      </c>
      <c r="B10034" s="30">
        <f t="shared" si="483"/>
        <v>181</v>
      </c>
      <c r="C10034" s="4">
        <f t="shared" si="484"/>
        <v>27</v>
      </c>
      <c r="D10034" s="4" t="s">
        <v>833</v>
      </c>
      <c r="E10034" s="28">
        <v>679</v>
      </c>
      <c r="F10034" s="28">
        <v>2044</v>
      </c>
      <c r="G10034" s="28">
        <v>4.5</v>
      </c>
      <c r="H10034" s="28">
        <v>217</v>
      </c>
      <c r="I10034" s="28">
        <v>14</v>
      </c>
      <c r="J10034" s="28">
        <v>1.01E-2</v>
      </c>
      <c r="AI10034"/>
      <c r="AJ10034"/>
    </row>
    <row r="10035" spans="1:36" ht="14.5" x14ac:dyDescent="0.35">
      <c r="A10035" s="52">
        <f t="shared" si="482"/>
        <v>2016</v>
      </c>
      <c r="B10035" s="30">
        <f t="shared" si="483"/>
        <v>181</v>
      </c>
      <c r="C10035" s="4">
        <f t="shared" si="484"/>
        <v>27</v>
      </c>
      <c r="D10035" s="4" t="s">
        <v>833</v>
      </c>
      <c r="E10035" s="28">
        <v>678</v>
      </c>
      <c r="F10035" s="28">
        <v>2044</v>
      </c>
      <c r="G10035" s="28">
        <v>4.5</v>
      </c>
      <c r="H10035" s="28">
        <v>217</v>
      </c>
      <c r="I10035" s="28">
        <v>15</v>
      </c>
      <c r="J10035" s="28">
        <v>8.8000000000000005E-3</v>
      </c>
      <c r="AI10035"/>
      <c r="AJ10035"/>
    </row>
    <row r="10036" spans="1:36" ht="14.5" x14ac:dyDescent="0.35">
      <c r="A10036" s="52">
        <f t="shared" si="482"/>
        <v>2016</v>
      </c>
      <c r="B10036" s="30">
        <f t="shared" si="483"/>
        <v>181</v>
      </c>
      <c r="C10036" s="4">
        <f t="shared" si="484"/>
        <v>27</v>
      </c>
      <c r="D10036" s="4" t="s">
        <v>833</v>
      </c>
      <c r="E10036" s="28">
        <v>678</v>
      </c>
      <c r="F10036" s="28">
        <v>2044</v>
      </c>
      <c r="G10036" s="28">
        <v>4.5</v>
      </c>
      <c r="H10036" s="28">
        <v>217</v>
      </c>
      <c r="I10036" s="28">
        <v>15</v>
      </c>
      <c r="J10036" s="28">
        <v>6.4000000000000003E-3</v>
      </c>
      <c r="AI10036"/>
      <c r="AJ10036"/>
    </row>
    <row r="10037" spans="1:36" ht="14.5" x14ac:dyDescent="0.35">
      <c r="A10037" s="52">
        <f t="shared" si="482"/>
        <v>2016</v>
      </c>
      <c r="B10037" s="30">
        <f t="shared" si="483"/>
        <v>181</v>
      </c>
      <c r="C10037" s="4">
        <f t="shared" si="484"/>
        <v>27</v>
      </c>
      <c r="D10037" s="4" t="s">
        <v>833</v>
      </c>
      <c r="E10037" s="28">
        <v>679</v>
      </c>
      <c r="F10037" s="28">
        <v>2044</v>
      </c>
      <c r="G10037" s="28">
        <v>4.5</v>
      </c>
      <c r="H10037" s="28">
        <v>217</v>
      </c>
      <c r="I10037" s="28">
        <v>15</v>
      </c>
      <c r="J10037" s="28">
        <v>1.6799999999999999E-2</v>
      </c>
      <c r="AI10037"/>
      <c r="AJ10037"/>
    </row>
    <row r="10038" spans="1:36" ht="14.5" x14ac:dyDescent="0.35">
      <c r="A10038" s="52">
        <f t="shared" si="482"/>
        <v>2016</v>
      </c>
      <c r="B10038" s="30">
        <f t="shared" si="483"/>
        <v>181</v>
      </c>
      <c r="C10038" s="4">
        <f t="shared" si="484"/>
        <v>27</v>
      </c>
      <c r="D10038" s="4" t="s">
        <v>833</v>
      </c>
      <c r="E10038" s="28">
        <v>679</v>
      </c>
      <c r="F10038" s="28">
        <v>2044</v>
      </c>
      <c r="G10038" s="28">
        <v>4.5</v>
      </c>
      <c r="H10038" s="28">
        <v>217</v>
      </c>
      <c r="I10038" s="28">
        <v>15</v>
      </c>
      <c r="J10038" s="28">
        <v>1.7100000000000001E-2</v>
      </c>
      <c r="AI10038"/>
      <c r="AJ10038"/>
    </row>
    <row r="10039" spans="1:36" ht="14.5" x14ac:dyDescent="0.35">
      <c r="A10039" s="52">
        <f t="shared" si="482"/>
        <v>2016</v>
      </c>
      <c r="B10039" s="30">
        <f t="shared" si="483"/>
        <v>181</v>
      </c>
      <c r="C10039" s="4">
        <f t="shared" si="484"/>
        <v>27</v>
      </c>
      <c r="D10039" s="4" t="s">
        <v>833</v>
      </c>
      <c r="E10039" s="28">
        <v>678</v>
      </c>
      <c r="F10039" s="28">
        <v>2044</v>
      </c>
      <c r="G10039" s="28">
        <v>4.5</v>
      </c>
      <c r="H10039" s="28">
        <v>217</v>
      </c>
      <c r="I10039" s="28">
        <v>16</v>
      </c>
      <c r="J10039" s="28">
        <v>1.26E-2</v>
      </c>
      <c r="AI10039"/>
      <c r="AJ10039"/>
    </row>
    <row r="10040" spans="1:36" ht="14.5" x14ac:dyDescent="0.35">
      <c r="A10040" s="52">
        <f t="shared" si="482"/>
        <v>2016</v>
      </c>
      <c r="B10040" s="30">
        <f t="shared" si="483"/>
        <v>181</v>
      </c>
      <c r="C10040" s="4">
        <f t="shared" si="484"/>
        <v>27</v>
      </c>
      <c r="D10040" s="4" t="s">
        <v>833</v>
      </c>
      <c r="E10040" s="28">
        <v>678</v>
      </c>
      <c r="F10040" s="28">
        <v>2044</v>
      </c>
      <c r="G10040" s="28">
        <v>4.5</v>
      </c>
      <c r="H10040" s="28">
        <v>217</v>
      </c>
      <c r="I10040" s="28">
        <v>16</v>
      </c>
      <c r="J10040" s="28">
        <v>1.0200000000000001E-2</v>
      </c>
      <c r="AI10040"/>
      <c r="AJ10040"/>
    </row>
    <row r="10041" spans="1:36" ht="14.5" x14ac:dyDescent="0.35">
      <c r="A10041" s="52">
        <f t="shared" si="482"/>
        <v>2016</v>
      </c>
      <c r="B10041" s="30">
        <f t="shared" si="483"/>
        <v>181</v>
      </c>
      <c r="C10041" s="4">
        <f t="shared" si="484"/>
        <v>27</v>
      </c>
      <c r="D10041" s="4" t="s">
        <v>833</v>
      </c>
      <c r="E10041" s="28">
        <v>678</v>
      </c>
      <c r="F10041" s="28">
        <v>2044</v>
      </c>
      <c r="G10041" s="28">
        <v>4.5</v>
      </c>
      <c r="H10041" s="28">
        <v>217</v>
      </c>
      <c r="I10041" s="28">
        <v>16</v>
      </c>
      <c r="J10041" s="28">
        <v>1.0800000000000001E-2</v>
      </c>
      <c r="AI10041"/>
      <c r="AJ10041"/>
    </row>
    <row r="10042" spans="1:36" ht="14.5" x14ac:dyDescent="0.35">
      <c r="A10042" s="52">
        <f t="shared" si="482"/>
        <v>2016</v>
      </c>
      <c r="B10042" s="30">
        <f t="shared" si="483"/>
        <v>181</v>
      </c>
      <c r="C10042" s="4">
        <f t="shared" si="484"/>
        <v>27</v>
      </c>
      <c r="D10042" s="4" t="s">
        <v>833</v>
      </c>
      <c r="E10042" s="28">
        <v>678</v>
      </c>
      <c r="F10042" s="28">
        <v>2044</v>
      </c>
      <c r="G10042" s="28">
        <v>4.5</v>
      </c>
      <c r="H10042" s="28">
        <v>217</v>
      </c>
      <c r="I10042" s="28">
        <v>16</v>
      </c>
      <c r="J10042" s="28">
        <v>1.0200000000000001E-2</v>
      </c>
      <c r="AI10042"/>
      <c r="AJ10042"/>
    </row>
    <row r="10043" spans="1:36" ht="14.5" x14ac:dyDescent="0.35">
      <c r="A10043" s="52">
        <f t="shared" si="482"/>
        <v>2016</v>
      </c>
      <c r="B10043" s="30">
        <f t="shared" si="483"/>
        <v>181</v>
      </c>
      <c r="C10043" s="4">
        <f t="shared" si="484"/>
        <v>27</v>
      </c>
      <c r="D10043" s="4" t="s">
        <v>833</v>
      </c>
      <c r="E10043" s="28">
        <v>678</v>
      </c>
      <c r="F10043" s="28">
        <v>2044</v>
      </c>
      <c r="G10043" s="28">
        <v>4.5</v>
      </c>
      <c r="H10043" s="28">
        <v>217</v>
      </c>
      <c r="I10043" s="28">
        <v>16</v>
      </c>
      <c r="J10043" s="28">
        <v>7.4000000000000003E-3</v>
      </c>
      <c r="AI10043"/>
      <c r="AJ10043"/>
    </row>
    <row r="10044" spans="1:36" ht="14.5" x14ac:dyDescent="0.35">
      <c r="A10044" s="52">
        <f t="shared" si="482"/>
        <v>2016</v>
      </c>
      <c r="B10044" s="30">
        <f t="shared" si="483"/>
        <v>181</v>
      </c>
      <c r="C10044" s="4">
        <f t="shared" si="484"/>
        <v>27</v>
      </c>
      <c r="D10044" s="4" t="s">
        <v>833</v>
      </c>
      <c r="E10044" s="28">
        <v>678</v>
      </c>
      <c r="F10044" s="28">
        <v>2044</v>
      </c>
      <c r="G10044" s="28">
        <v>4.5</v>
      </c>
      <c r="H10044" s="28">
        <v>217</v>
      </c>
      <c r="I10044" s="28">
        <v>17</v>
      </c>
      <c r="J10044" s="28">
        <v>1.66E-2</v>
      </c>
      <c r="AI10044"/>
      <c r="AJ10044"/>
    </row>
    <row r="10045" spans="1:36" ht="14.5" x14ac:dyDescent="0.35">
      <c r="A10045" s="52">
        <f t="shared" si="482"/>
        <v>2016</v>
      </c>
      <c r="B10045" s="30">
        <f t="shared" si="483"/>
        <v>181</v>
      </c>
      <c r="C10045" s="4">
        <f t="shared" si="484"/>
        <v>27</v>
      </c>
      <c r="D10045" s="4" t="s">
        <v>833</v>
      </c>
      <c r="E10045" s="28">
        <v>678</v>
      </c>
      <c r="F10045" s="28">
        <v>2044</v>
      </c>
      <c r="G10045" s="28">
        <v>4.5</v>
      </c>
      <c r="H10045" s="28">
        <v>217</v>
      </c>
      <c r="I10045" s="28">
        <v>17</v>
      </c>
      <c r="J10045" s="28">
        <v>1.6199999999999999E-2</v>
      </c>
      <c r="AI10045"/>
      <c r="AJ10045"/>
    </row>
    <row r="10046" spans="1:36" ht="14.5" x14ac:dyDescent="0.35">
      <c r="A10046" s="52">
        <f t="shared" si="482"/>
        <v>2016</v>
      </c>
      <c r="B10046" s="30">
        <f t="shared" si="483"/>
        <v>181</v>
      </c>
      <c r="C10046" s="4">
        <f t="shared" si="484"/>
        <v>27</v>
      </c>
      <c r="D10046" s="4" t="s">
        <v>833</v>
      </c>
      <c r="E10046" s="28">
        <v>678</v>
      </c>
      <c r="F10046" s="28">
        <v>2044</v>
      </c>
      <c r="G10046" s="28">
        <v>4.5</v>
      </c>
      <c r="H10046" s="28">
        <v>217</v>
      </c>
      <c r="I10046" s="28">
        <v>18</v>
      </c>
      <c r="J10046" s="28">
        <v>1.7299999999999999E-2</v>
      </c>
      <c r="AI10046"/>
      <c r="AJ10046"/>
    </row>
    <row r="10047" spans="1:36" ht="14.5" x14ac:dyDescent="0.35">
      <c r="A10047" s="52">
        <f t="shared" si="482"/>
        <v>2016</v>
      </c>
      <c r="B10047" s="30">
        <f t="shared" si="483"/>
        <v>181</v>
      </c>
      <c r="C10047" s="4">
        <f t="shared" si="484"/>
        <v>27</v>
      </c>
      <c r="D10047" s="4" t="s">
        <v>833</v>
      </c>
      <c r="E10047" s="28">
        <v>678</v>
      </c>
      <c r="F10047" s="28">
        <v>2044</v>
      </c>
      <c r="G10047" s="28">
        <v>4.5</v>
      </c>
      <c r="H10047" s="28">
        <v>217</v>
      </c>
      <c r="I10047" s="28">
        <v>18</v>
      </c>
      <c r="J10047" s="28">
        <v>1.54E-2</v>
      </c>
      <c r="AI10047"/>
      <c r="AJ10047"/>
    </row>
    <row r="10048" spans="1:36" ht="14.5" x14ac:dyDescent="0.35">
      <c r="A10048" s="52">
        <f t="shared" si="482"/>
        <v>2016</v>
      </c>
      <c r="B10048" s="30">
        <f t="shared" si="483"/>
        <v>181</v>
      </c>
      <c r="C10048" s="4">
        <f t="shared" si="484"/>
        <v>27</v>
      </c>
      <c r="D10048" s="4" t="s">
        <v>833</v>
      </c>
      <c r="E10048" s="28">
        <v>678</v>
      </c>
      <c r="F10048" s="28">
        <v>2044</v>
      </c>
      <c r="G10048" s="28">
        <v>4.5</v>
      </c>
      <c r="H10048" s="28">
        <v>217</v>
      </c>
      <c r="I10048" s="28">
        <v>19</v>
      </c>
      <c r="J10048" s="28">
        <v>2.23E-2</v>
      </c>
      <c r="AI10048"/>
      <c r="AJ10048"/>
    </row>
    <row r="10049" spans="1:36" ht="14.5" x14ac:dyDescent="0.35">
      <c r="A10049" s="52">
        <f t="shared" si="482"/>
        <v>2016</v>
      </c>
      <c r="B10049" s="30">
        <f t="shared" si="483"/>
        <v>181</v>
      </c>
      <c r="C10049" s="4">
        <f t="shared" si="484"/>
        <v>27</v>
      </c>
      <c r="D10049" s="4" t="s">
        <v>833</v>
      </c>
      <c r="E10049" s="28">
        <v>678</v>
      </c>
      <c r="F10049" s="28">
        <v>2044</v>
      </c>
      <c r="G10049" s="28">
        <v>4.5</v>
      </c>
      <c r="H10049" s="28">
        <v>217</v>
      </c>
      <c r="I10049" s="28">
        <v>19</v>
      </c>
      <c r="J10049" s="28">
        <v>2.1399999999999999E-2</v>
      </c>
      <c r="AI10049"/>
      <c r="AJ10049"/>
    </row>
    <row r="10050" spans="1:36" ht="14.5" x14ac:dyDescent="0.35">
      <c r="A10050" s="52">
        <f t="shared" ref="A10050:A10113" si="485">YEAR(D10050)</f>
        <v>2016</v>
      </c>
      <c r="B10050" s="30">
        <f t="shared" ref="B10050:B10113" si="486">D10050-DATE(YEAR(D10050),1,0)</f>
        <v>181</v>
      </c>
      <c r="C10050" s="4">
        <f t="shared" ref="C10050:C10113" si="487">WEEKNUM(D10050,1)</f>
        <v>27</v>
      </c>
      <c r="D10050" s="4" t="s">
        <v>833</v>
      </c>
      <c r="E10050" s="28">
        <v>678</v>
      </c>
      <c r="F10050" s="28">
        <v>2044</v>
      </c>
      <c r="G10050" s="28">
        <v>4.5</v>
      </c>
      <c r="H10050" s="28">
        <v>217</v>
      </c>
      <c r="I10050" s="28">
        <v>20</v>
      </c>
      <c r="J10050" s="28">
        <v>3.3300000000000003E-2</v>
      </c>
      <c r="AI10050"/>
      <c r="AJ10050"/>
    </row>
    <row r="10051" spans="1:36" ht="14.5" x14ac:dyDescent="0.35">
      <c r="A10051" s="52">
        <f t="shared" si="485"/>
        <v>2016</v>
      </c>
      <c r="B10051" s="30">
        <f t="shared" si="486"/>
        <v>181</v>
      </c>
      <c r="C10051" s="4">
        <f t="shared" si="487"/>
        <v>27</v>
      </c>
      <c r="D10051" s="4" t="s">
        <v>833</v>
      </c>
      <c r="E10051" s="28">
        <v>679</v>
      </c>
      <c r="F10051" s="28">
        <v>2044</v>
      </c>
      <c r="G10051" s="28">
        <v>4.5</v>
      </c>
      <c r="H10051" s="28">
        <v>217</v>
      </c>
      <c r="I10051" s="28">
        <v>21</v>
      </c>
      <c r="J10051" s="28">
        <v>4.6399999999999997E-2</v>
      </c>
      <c r="AI10051"/>
      <c r="AJ10051"/>
    </row>
    <row r="10052" spans="1:36" ht="14.5" x14ac:dyDescent="0.35">
      <c r="A10052" s="52">
        <f t="shared" si="485"/>
        <v>2016</v>
      </c>
      <c r="B10052" s="30">
        <f t="shared" si="486"/>
        <v>181</v>
      </c>
      <c r="C10052" s="4">
        <f t="shared" si="487"/>
        <v>27</v>
      </c>
      <c r="D10052" s="4" t="s">
        <v>833</v>
      </c>
      <c r="E10052" s="28">
        <v>678</v>
      </c>
      <c r="F10052" s="28">
        <v>2044</v>
      </c>
      <c r="G10052" s="28">
        <v>4.5</v>
      </c>
      <c r="H10052" s="28">
        <v>217</v>
      </c>
      <c r="I10052" s="28">
        <v>22</v>
      </c>
      <c r="J10052" s="28">
        <v>4.9000000000000002E-2</v>
      </c>
      <c r="AI10052"/>
      <c r="AJ10052"/>
    </row>
    <row r="10053" spans="1:36" ht="14.5" x14ac:dyDescent="0.35">
      <c r="A10053" s="52">
        <f t="shared" si="485"/>
        <v>2016</v>
      </c>
      <c r="B10053" s="30">
        <f t="shared" si="486"/>
        <v>181</v>
      </c>
      <c r="C10053" s="4">
        <f t="shared" si="487"/>
        <v>27</v>
      </c>
      <c r="D10053" s="4" t="s">
        <v>833</v>
      </c>
      <c r="E10053" s="28">
        <v>678</v>
      </c>
      <c r="F10053" s="28">
        <v>2044</v>
      </c>
      <c r="G10053" s="28">
        <v>4.5</v>
      </c>
      <c r="H10053" s="28">
        <v>217</v>
      </c>
      <c r="I10053" s="28">
        <v>22</v>
      </c>
      <c r="J10053" s="28">
        <v>3.5200000000000002E-2</v>
      </c>
      <c r="AI10053"/>
      <c r="AJ10053"/>
    </row>
    <row r="10054" spans="1:36" ht="14.5" x14ac:dyDescent="0.35">
      <c r="A10054" s="52">
        <f t="shared" si="485"/>
        <v>2016</v>
      </c>
      <c r="B10054" s="30">
        <f t="shared" si="486"/>
        <v>181</v>
      </c>
      <c r="C10054" s="4">
        <f t="shared" si="487"/>
        <v>27</v>
      </c>
      <c r="D10054" s="4" t="s">
        <v>833</v>
      </c>
      <c r="E10054" s="28">
        <v>678</v>
      </c>
      <c r="F10054" s="28">
        <v>2044</v>
      </c>
      <c r="G10054" s="28">
        <v>4.5</v>
      </c>
      <c r="H10054" s="28">
        <v>217</v>
      </c>
      <c r="I10054" s="28">
        <v>22</v>
      </c>
      <c r="J10054" s="28">
        <v>3.2399999999999998E-2</v>
      </c>
      <c r="AI10054"/>
      <c r="AJ10054"/>
    </row>
    <row r="10055" spans="1:36" ht="14.5" x14ac:dyDescent="0.35">
      <c r="A10055" s="52">
        <f t="shared" si="485"/>
        <v>2016</v>
      </c>
      <c r="B10055" s="30">
        <f t="shared" si="486"/>
        <v>181</v>
      </c>
      <c r="C10055" s="4">
        <f t="shared" si="487"/>
        <v>27</v>
      </c>
      <c r="D10055" s="4" t="s">
        <v>833</v>
      </c>
      <c r="E10055" s="28">
        <v>678</v>
      </c>
      <c r="F10055" s="28">
        <v>2044</v>
      </c>
      <c r="G10055" s="28">
        <v>4.5</v>
      </c>
      <c r="H10055" s="28">
        <v>217</v>
      </c>
      <c r="I10055" s="28">
        <v>22</v>
      </c>
      <c r="J10055" s="28">
        <v>3.2800000000000003E-2</v>
      </c>
      <c r="AI10055"/>
      <c r="AJ10055"/>
    </row>
    <row r="10056" spans="1:36" ht="14.5" x14ac:dyDescent="0.35">
      <c r="A10056" s="52">
        <f t="shared" si="485"/>
        <v>2016</v>
      </c>
      <c r="B10056" s="30">
        <f t="shared" si="486"/>
        <v>181</v>
      </c>
      <c r="C10056" s="4">
        <f t="shared" si="487"/>
        <v>27</v>
      </c>
      <c r="D10056" s="4" t="s">
        <v>833</v>
      </c>
      <c r="E10056" s="28">
        <v>678</v>
      </c>
      <c r="F10056" s="28">
        <v>2044</v>
      </c>
      <c r="G10056" s="28">
        <v>4.5</v>
      </c>
      <c r="H10056" s="28">
        <v>217</v>
      </c>
      <c r="I10056" s="28">
        <v>22</v>
      </c>
      <c r="J10056" s="28">
        <v>3.4200000000000001E-2</v>
      </c>
      <c r="AI10056"/>
      <c r="AJ10056"/>
    </row>
    <row r="10057" spans="1:36" ht="14.5" x14ac:dyDescent="0.35">
      <c r="A10057" s="52">
        <f t="shared" si="485"/>
        <v>2016</v>
      </c>
      <c r="B10057" s="30">
        <f t="shared" si="486"/>
        <v>181</v>
      </c>
      <c r="C10057" s="4">
        <f t="shared" si="487"/>
        <v>27</v>
      </c>
      <c r="D10057" s="4" t="s">
        <v>833</v>
      </c>
      <c r="E10057" s="28">
        <v>679</v>
      </c>
      <c r="F10057" s="28">
        <v>2044</v>
      </c>
      <c r="G10057" s="28">
        <v>4.5</v>
      </c>
      <c r="H10057" s="28">
        <v>217</v>
      </c>
      <c r="I10057" s="28">
        <v>22</v>
      </c>
      <c r="J10057" s="28">
        <v>6.3399999999999998E-2</v>
      </c>
      <c r="AI10057"/>
      <c r="AJ10057"/>
    </row>
    <row r="10058" spans="1:36" ht="14.5" x14ac:dyDescent="0.35">
      <c r="A10058" s="52">
        <f t="shared" si="485"/>
        <v>2016</v>
      </c>
      <c r="B10058" s="30">
        <f t="shared" si="486"/>
        <v>181</v>
      </c>
      <c r="C10058" s="4">
        <f t="shared" si="487"/>
        <v>27</v>
      </c>
      <c r="D10058" s="4" t="s">
        <v>833</v>
      </c>
      <c r="E10058" s="28">
        <v>679</v>
      </c>
      <c r="F10058" s="28">
        <v>2044</v>
      </c>
      <c r="G10058" s="28">
        <v>4.5</v>
      </c>
      <c r="H10058" s="28">
        <v>217</v>
      </c>
      <c r="I10058" s="28">
        <v>22</v>
      </c>
      <c r="J10058" s="28">
        <v>6.4500000000000002E-2</v>
      </c>
      <c r="AI10058"/>
      <c r="AJ10058"/>
    </row>
    <row r="10059" spans="1:36" ht="14.5" x14ac:dyDescent="0.35">
      <c r="A10059" s="52">
        <f t="shared" si="485"/>
        <v>2016</v>
      </c>
      <c r="B10059" s="30">
        <f t="shared" si="486"/>
        <v>181</v>
      </c>
      <c r="C10059" s="4">
        <f t="shared" si="487"/>
        <v>27</v>
      </c>
      <c r="D10059" s="4" t="s">
        <v>833</v>
      </c>
      <c r="E10059" s="28">
        <v>679</v>
      </c>
      <c r="F10059" s="28">
        <v>2044</v>
      </c>
      <c r="G10059" s="28">
        <v>4.5</v>
      </c>
      <c r="H10059" s="28">
        <v>217</v>
      </c>
      <c r="I10059" s="28">
        <v>22</v>
      </c>
      <c r="J10059" s="28">
        <v>5.2200000000000003E-2</v>
      </c>
      <c r="AI10059"/>
      <c r="AJ10059"/>
    </row>
    <row r="10060" spans="1:36" ht="14.5" x14ac:dyDescent="0.35">
      <c r="A10060" s="52">
        <f t="shared" si="485"/>
        <v>2016</v>
      </c>
      <c r="B10060" s="30">
        <f t="shared" si="486"/>
        <v>181</v>
      </c>
      <c r="C10060" s="4">
        <f t="shared" si="487"/>
        <v>27</v>
      </c>
      <c r="D10060" s="4" t="s">
        <v>833</v>
      </c>
      <c r="E10060" s="28">
        <v>679</v>
      </c>
      <c r="F10060" s="28">
        <v>2044</v>
      </c>
      <c r="G10060" s="28">
        <v>4.5</v>
      </c>
      <c r="H10060" s="28">
        <v>217</v>
      </c>
      <c r="I10060" s="28">
        <v>22</v>
      </c>
      <c r="J10060" s="28">
        <v>6.1699999999999998E-2</v>
      </c>
      <c r="AI10060"/>
      <c r="AJ10060"/>
    </row>
    <row r="10061" spans="1:36" ht="14.5" x14ac:dyDescent="0.35">
      <c r="A10061" s="52">
        <f t="shared" si="485"/>
        <v>2016</v>
      </c>
      <c r="B10061" s="30">
        <f t="shared" si="486"/>
        <v>181</v>
      </c>
      <c r="C10061" s="4">
        <f t="shared" si="487"/>
        <v>27</v>
      </c>
      <c r="D10061" s="4" t="s">
        <v>833</v>
      </c>
      <c r="E10061" s="28">
        <v>679</v>
      </c>
      <c r="F10061" s="28">
        <v>2044</v>
      </c>
      <c r="G10061" s="28">
        <v>4.5</v>
      </c>
      <c r="H10061" s="28">
        <v>217</v>
      </c>
      <c r="I10061" s="28">
        <v>22</v>
      </c>
      <c r="J10061" s="28">
        <v>0.06</v>
      </c>
      <c r="AI10061"/>
      <c r="AJ10061"/>
    </row>
    <row r="10062" spans="1:36" ht="14.5" x14ac:dyDescent="0.35">
      <c r="A10062" s="52">
        <f t="shared" si="485"/>
        <v>2016</v>
      </c>
      <c r="B10062" s="30">
        <f t="shared" si="486"/>
        <v>181</v>
      </c>
      <c r="C10062" s="4">
        <f t="shared" si="487"/>
        <v>27</v>
      </c>
      <c r="D10062" s="4" t="s">
        <v>833</v>
      </c>
      <c r="E10062" s="28">
        <v>679</v>
      </c>
      <c r="F10062" s="28">
        <v>2044</v>
      </c>
      <c r="G10062" s="28">
        <v>4.5</v>
      </c>
      <c r="H10062" s="28">
        <v>217</v>
      </c>
      <c r="I10062" s="28">
        <v>22</v>
      </c>
      <c r="J10062" s="28">
        <v>7.2300000000000003E-2</v>
      </c>
      <c r="AI10062"/>
      <c r="AJ10062"/>
    </row>
    <row r="10063" spans="1:36" ht="14.5" x14ac:dyDescent="0.35">
      <c r="A10063" s="52">
        <f t="shared" si="485"/>
        <v>2016</v>
      </c>
      <c r="B10063" s="30">
        <f t="shared" si="486"/>
        <v>181</v>
      </c>
      <c r="C10063" s="4">
        <f t="shared" si="487"/>
        <v>27</v>
      </c>
      <c r="D10063" s="4" t="s">
        <v>833</v>
      </c>
      <c r="E10063" s="28">
        <v>678</v>
      </c>
      <c r="F10063" s="28">
        <v>2044</v>
      </c>
      <c r="G10063" s="28">
        <v>4.5</v>
      </c>
      <c r="H10063" s="28">
        <v>217</v>
      </c>
      <c r="I10063" s="28">
        <v>23</v>
      </c>
      <c r="J10063" s="28">
        <v>4.0099999999999997E-2</v>
      </c>
      <c r="AI10063"/>
      <c r="AJ10063"/>
    </row>
    <row r="10064" spans="1:36" ht="14.5" x14ac:dyDescent="0.35">
      <c r="A10064" s="52">
        <f t="shared" si="485"/>
        <v>2016</v>
      </c>
      <c r="B10064" s="30">
        <f t="shared" si="486"/>
        <v>181</v>
      </c>
      <c r="C10064" s="4">
        <f t="shared" si="487"/>
        <v>27</v>
      </c>
      <c r="D10064" s="4" t="s">
        <v>833</v>
      </c>
      <c r="E10064" s="28">
        <v>679</v>
      </c>
      <c r="F10064" s="28">
        <v>2044</v>
      </c>
      <c r="G10064" s="28">
        <v>4.5</v>
      </c>
      <c r="H10064" s="28">
        <v>217</v>
      </c>
      <c r="I10064" s="28">
        <v>23</v>
      </c>
      <c r="J10064" s="28">
        <v>7.0900000000000005E-2</v>
      </c>
      <c r="AI10064"/>
      <c r="AJ10064"/>
    </row>
    <row r="10065" spans="1:36" ht="14.5" x14ac:dyDescent="0.35">
      <c r="A10065" s="52">
        <f t="shared" si="485"/>
        <v>2016</v>
      </c>
      <c r="B10065" s="30">
        <f t="shared" si="486"/>
        <v>181</v>
      </c>
      <c r="C10065" s="4">
        <f t="shared" si="487"/>
        <v>27</v>
      </c>
      <c r="D10065" s="4" t="s">
        <v>833</v>
      </c>
      <c r="E10065" s="28">
        <v>679</v>
      </c>
      <c r="F10065" s="28">
        <v>2044</v>
      </c>
      <c r="G10065" s="28">
        <v>4.5</v>
      </c>
      <c r="H10065" s="28">
        <v>217</v>
      </c>
      <c r="I10065" s="28">
        <v>23</v>
      </c>
      <c r="J10065" s="28">
        <v>6.4500000000000002E-2</v>
      </c>
      <c r="AI10065"/>
      <c r="AJ10065"/>
    </row>
    <row r="10066" spans="1:36" ht="14.5" x14ac:dyDescent="0.35">
      <c r="A10066" s="52">
        <f t="shared" si="485"/>
        <v>2016</v>
      </c>
      <c r="B10066" s="30">
        <f t="shared" si="486"/>
        <v>181</v>
      </c>
      <c r="C10066" s="4">
        <f t="shared" si="487"/>
        <v>27</v>
      </c>
      <c r="D10066" s="4" t="s">
        <v>833</v>
      </c>
      <c r="E10066" s="28">
        <v>679</v>
      </c>
      <c r="F10066" s="28">
        <v>2044</v>
      </c>
      <c r="G10066" s="28">
        <v>4.5</v>
      </c>
      <c r="H10066" s="28">
        <v>217</v>
      </c>
      <c r="I10066" s="28">
        <v>23</v>
      </c>
      <c r="J10066" s="28">
        <v>7.0900000000000005E-2</v>
      </c>
      <c r="AI10066"/>
      <c r="AJ10066"/>
    </row>
    <row r="10067" spans="1:36" ht="14.5" x14ac:dyDescent="0.35">
      <c r="A10067" s="52">
        <f t="shared" si="485"/>
        <v>2016</v>
      </c>
      <c r="B10067" s="30">
        <f t="shared" si="486"/>
        <v>181</v>
      </c>
      <c r="C10067" s="4">
        <f t="shared" si="487"/>
        <v>27</v>
      </c>
      <c r="D10067" s="4" t="s">
        <v>833</v>
      </c>
      <c r="E10067" s="28">
        <v>679</v>
      </c>
      <c r="F10067" s="28">
        <v>2044</v>
      </c>
      <c r="G10067" s="28">
        <v>4.5</v>
      </c>
      <c r="H10067" s="28">
        <v>217</v>
      </c>
      <c r="I10067" s="28">
        <v>23</v>
      </c>
      <c r="J10067" s="28">
        <v>6.6799999999999998E-2</v>
      </c>
      <c r="AI10067"/>
      <c r="AJ10067"/>
    </row>
    <row r="10068" spans="1:36" ht="14.5" x14ac:dyDescent="0.35">
      <c r="A10068" s="52">
        <f t="shared" si="485"/>
        <v>2016</v>
      </c>
      <c r="B10068" s="30">
        <f t="shared" si="486"/>
        <v>181</v>
      </c>
      <c r="C10068" s="4">
        <f t="shared" si="487"/>
        <v>27</v>
      </c>
      <c r="D10068" s="4" t="s">
        <v>833</v>
      </c>
      <c r="E10068" s="28">
        <v>679</v>
      </c>
      <c r="F10068" s="28">
        <v>2044</v>
      </c>
      <c r="G10068" s="28">
        <v>4.5</v>
      </c>
      <c r="H10068" s="28">
        <v>217</v>
      </c>
      <c r="I10068" s="28">
        <v>23</v>
      </c>
      <c r="J10068" s="28">
        <v>6.2E-2</v>
      </c>
      <c r="AI10068"/>
      <c r="AJ10068"/>
    </row>
    <row r="10069" spans="1:36" ht="14.5" x14ac:dyDescent="0.35">
      <c r="A10069" s="52">
        <f t="shared" si="485"/>
        <v>2016</v>
      </c>
      <c r="B10069" s="30">
        <f t="shared" si="486"/>
        <v>181</v>
      </c>
      <c r="C10069" s="4">
        <f t="shared" si="487"/>
        <v>27</v>
      </c>
      <c r="D10069" s="4" t="s">
        <v>833</v>
      </c>
      <c r="E10069" s="28">
        <v>678</v>
      </c>
      <c r="F10069" s="28">
        <v>2044</v>
      </c>
      <c r="G10069" s="28">
        <v>4.5</v>
      </c>
      <c r="H10069" s="28">
        <v>217</v>
      </c>
      <c r="I10069" s="28">
        <v>24</v>
      </c>
      <c r="J10069" s="28">
        <v>5.3499999999999999E-2</v>
      </c>
      <c r="AI10069"/>
      <c r="AJ10069"/>
    </row>
    <row r="10070" spans="1:36" ht="14.5" x14ac:dyDescent="0.35">
      <c r="A10070" s="52">
        <f t="shared" si="485"/>
        <v>2016</v>
      </c>
      <c r="B10070" s="30">
        <f t="shared" si="486"/>
        <v>181</v>
      </c>
      <c r="C10070" s="4">
        <f t="shared" si="487"/>
        <v>27</v>
      </c>
      <c r="D10070" s="4" t="s">
        <v>833</v>
      </c>
      <c r="E10070" s="28">
        <v>679</v>
      </c>
      <c r="F10070" s="28">
        <v>2044</v>
      </c>
      <c r="G10070" s="28">
        <v>4.5</v>
      </c>
      <c r="H10070" s="28">
        <v>217</v>
      </c>
      <c r="I10070" s="28">
        <v>24</v>
      </c>
      <c r="J10070" s="28">
        <v>8.0500000000000002E-2</v>
      </c>
      <c r="AI10070"/>
      <c r="AJ10070"/>
    </row>
    <row r="10071" spans="1:36" ht="14.5" x14ac:dyDescent="0.35">
      <c r="A10071" s="52">
        <f t="shared" si="485"/>
        <v>2016</v>
      </c>
      <c r="B10071" s="30">
        <f t="shared" si="486"/>
        <v>181</v>
      </c>
      <c r="C10071" s="4">
        <f t="shared" si="487"/>
        <v>27</v>
      </c>
      <c r="D10071" s="4" t="s">
        <v>833</v>
      </c>
      <c r="E10071" s="28">
        <v>679</v>
      </c>
      <c r="F10071" s="28">
        <v>2044</v>
      </c>
      <c r="G10071" s="28">
        <v>4.5</v>
      </c>
      <c r="H10071" s="28">
        <v>217</v>
      </c>
      <c r="I10071" s="28">
        <v>24</v>
      </c>
      <c r="J10071" s="28">
        <v>7.6200000000000004E-2</v>
      </c>
      <c r="AI10071"/>
      <c r="AJ10071"/>
    </row>
    <row r="10072" spans="1:36" ht="14.5" x14ac:dyDescent="0.35">
      <c r="A10072" s="52">
        <f t="shared" si="485"/>
        <v>2016</v>
      </c>
      <c r="B10072" s="30">
        <f t="shared" si="486"/>
        <v>181</v>
      </c>
      <c r="C10072" s="4">
        <f t="shared" si="487"/>
        <v>27</v>
      </c>
      <c r="D10072" s="4" t="s">
        <v>833</v>
      </c>
      <c r="E10072" s="28">
        <v>679</v>
      </c>
      <c r="F10072" s="28">
        <v>2044</v>
      </c>
      <c r="G10072" s="28">
        <v>4.5</v>
      </c>
      <c r="H10072" s="28">
        <v>217</v>
      </c>
      <c r="I10072" s="28">
        <v>24</v>
      </c>
      <c r="J10072" s="28">
        <v>8.09E-2</v>
      </c>
      <c r="AI10072"/>
      <c r="AJ10072"/>
    </row>
    <row r="10073" spans="1:36" ht="14.5" x14ac:dyDescent="0.35">
      <c r="A10073" s="52">
        <f t="shared" si="485"/>
        <v>2016</v>
      </c>
      <c r="B10073" s="30">
        <f t="shared" si="486"/>
        <v>181</v>
      </c>
      <c r="C10073" s="4">
        <f t="shared" si="487"/>
        <v>27</v>
      </c>
      <c r="D10073" s="4" t="s">
        <v>833</v>
      </c>
      <c r="E10073" s="28">
        <v>679</v>
      </c>
      <c r="F10073" s="28">
        <v>2044</v>
      </c>
      <c r="G10073" s="28">
        <v>4.5</v>
      </c>
      <c r="H10073" s="28">
        <v>217</v>
      </c>
      <c r="I10073" s="28">
        <v>26</v>
      </c>
      <c r="J10073" s="28">
        <v>9.74E-2</v>
      </c>
      <c r="AI10073"/>
      <c r="AJ10073"/>
    </row>
    <row r="10074" spans="1:36" ht="14.5" x14ac:dyDescent="0.35">
      <c r="A10074" s="52">
        <f t="shared" si="485"/>
        <v>2016</v>
      </c>
      <c r="B10074" s="30">
        <f t="shared" si="486"/>
        <v>188</v>
      </c>
      <c r="C10074" s="4">
        <f t="shared" si="487"/>
        <v>28</v>
      </c>
      <c r="D10074" s="4" t="s">
        <v>834</v>
      </c>
      <c r="E10074" s="28">
        <v>680</v>
      </c>
      <c r="F10074" s="28">
        <v>2056</v>
      </c>
      <c r="G10074" s="28">
        <v>17.3</v>
      </c>
      <c r="H10074" s="28">
        <v>217</v>
      </c>
      <c r="I10074" s="28">
        <v>15</v>
      </c>
      <c r="J10074" s="28">
        <v>1.3100000000000001E-2</v>
      </c>
      <c r="AI10074"/>
      <c r="AJ10074"/>
    </row>
    <row r="10075" spans="1:36" ht="14.5" x14ac:dyDescent="0.35">
      <c r="A10075" s="52">
        <f t="shared" si="485"/>
        <v>2016</v>
      </c>
      <c r="B10075" s="30">
        <f t="shared" si="486"/>
        <v>188</v>
      </c>
      <c r="C10075" s="4">
        <f t="shared" si="487"/>
        <v>28</v>
      </c>
      <c r="D10075" s="4" t="s">
        <v>834</v>
      </c>
      <c r="E10075" s="28">
        <v>680</v>
      </c>
      <c r="F10075" s="28">
        <v>2056</v>
      </c>
      <c r="G10075" s="28">
        <v>17.3</v>
      </c>
      <c r="H10075" s="28">
        <v>217</v>
      </c>
      <c r="I10075" s="28">
        <v>15</v>
      </c>
      <c r="J10075" s="28">
        <v>2.9700000000000001E-2</v>
      </c>
      <c r="AI10075"/>
      <c r="AJ10075"/>
    </row>
    <row r="10076" spans="1:36" ht="14.5" x14ac:dyDescent="0.35">
      <c r="A10076" s="52">
        <f t="shared" si="485"/>
        <v>2016</v>
      </c>
      <c r="B10076" s="30">
        <f t="shared" si="486"/>
        <v>188</v>
      </c>
      <c r="C10076" s="4">
        <f t="shared" si="487"/>
        <v>28</v>
      </c>
      <c r="D10076" s="4" t="s">
        <v>834</v>
      </c>
      <c r="E10076" s="28">
        <v>681</v>
      </c>
      <c r="F10076" s="28">
        <v>2056</v>
      </c>
      <c r="G10076" s="28">
        <v>17.3</v>
      </c>
      <c r="H10076" s="28">
        <v>217</v>
      </c>
      <c r="I10076" s="28">
        <v>15</v>
      </c>
      <c r="J10076" s="28">
        <v>1.2699999999999999E-2</v>
      </c>
      <c r="AI10076"/>
      <c r="AJ10076"/>
    </row>
    <row r="10077" spans="1:36" ht="14.5" x14ac:dyDescent="0.35">
      <c r="A10077" s="52">
        <f t="shared" si="485"/>
        <v>2016</v>
      </c>
      <c r="B10077" s="30">
        <f t="shared" si="486"/>
        <v>188</v>
      </c>
      <c r="C10077" s="4">
        <f t="shared" si="487"/>
        <v>28</v>
      </c>
      <c r="D10077" s="4" t="s">
        <v>834</v>
      </c>
      <c r="E10077" s="28">
        <v>681</v>
      </c>
      <c r="F10077" s="28">
        <v>2056</v>
      </c>
      <c r="G10077" s="28">
        <v>17.3</v>
      </c>
      <c r="H10077" s="28">
        <v>217</v>
      </c>
      <c r="I10077" s="28">
        <v>15</v>
      </c>
      <c r="J10077" s="28">
        <v>2.3E-2</v>
      </c>
      <c r="AI10077"/>
      <c r="AJ10077"/>
    </row>
    <row r="10078" spans="1:36" ht="14.5" x14ac:dyDescent="0.35">
      <c r="A10078" s="52">
        <f t="shared" si="485"/>
        <v>2016</v>
      </c>
      <c r="B10078" s="30">
        <f t="shared" si="486"/>
        <v>188</v>
      </c>
      <c r="C10078" s="4">
        <f t="shared" si="487"/>
        <v>28</v>
      </c>
      <c r="D10078" s="4" t="s">
        <v>834</v>
      </c>
      <c r="E10078" s="28">
        <v>681</v>
      </c>
      <c r="F10078" s="28">
        <v>2056</v>
      </c>
      <c r="G10078" s="28">
        <v>17.3</v>
      </c>
      <c r="H10078" s="28">
        <v>217</v>
      </c>
      <c r="I10078" s="28">
        <v>15</v>
      </c>
      <c r="J10078" s="28">
        <v>1.4800000000000001E-2</v>
      </c>
      <c r="AI10078"/>
      <c r="AJ10078"/>
    </row>
    <row r="10079" spans="1:36" ht="14.5" x14ac:dyDescent="0.35">
      <c r="A10079" s="52">
        <f t="shared" si="485"/>
        <v>2016</v>
      </c>
      <c r="B10079" s="30">
        <f t="shared" si="486"/>
        <v>188</v>
      </c>
      <c r="C10079" s="4">
        <f t="shared" si="487"/>
        <v>28</v>
      </c>
      <c r="D10079" s="4" t="s">
        <v>834</v>
      </c>
      <c r="E10079" s="28">
        <v>680</v>
      </c>
      <c r="F10079" s="28">
        <v>2056</v>
      </c>
      <c r="G10079" s="28">
        <v>17.3</v>
      </c>
      <c r="H10079" s="28">
        <v>217</v>
      </c>
      <c r="I10079" s="28">
        <v>16</v>
      </c>
      <c r="J10079" s="28">
        <v>1.26E-2</v>
      </c>
      <c r="AI10079"/>
      <c r="AJ10079"/>
    </row>
    <row r="10080" spans="1:36" ht="14.5" x14ac:dyDescent="0.35">
      <c r="A10080" s="52">
        <f t="shared" si="485"/>
        <v>2016</v>
      </c>
      <c r="B10080" s="30">
        <f t="shared" si="486"/>
        <v>188</v>
      </c>
      <c r="C10080" s="4">
        <f t="shared" si="487"/>
        <v>28</v>
      </c>
      <c r="D10080" s="4" t="s">
        <v>834</v>
      </c>
      <c r="E10080" s="28">
        <v>680</v>
      </c>
      <c r="F10080" s="28">
        <v>2056</v>
      </c>
      <c r="G10080" s="28">
        <v>17.3</v>
      </c>
      <c r="H10080" s="28">
        <v>217</v>
      </c>
      <c r="I10080" s="28">
        <v>16</v>
      </c>
      <c r="J10080" s="28">
        <v>1.8700000000000001E-2</v>
      </c>
      <c r="AI10080"/>
      <c r="AJ10080"/>
    </row>
    <row r="10081" spans="1:36" ht="14.5" x14ac:dyDescent="0.35">
      <c r="A10081" s="52">
        <f t="shared" si="485"/>
        <v>2016</v>
      </c>
      <c r="B10081" s="30">
        <f t="shared" si="486"/>
        <v>188</v>
      </c>
      <c r="C10081" s="4">
        <f t="shared" si="487"/>
        <v>28</v>
      </c>
      <c r="D10081" s="4" t="s">
        <v>834</v>
      </c>
      <c r="E10081" s="28">
        <v>680</v>
      </c>
      <c r="F10081" s="28">
        <v>2056</v>
      </c>
      <c r="G10081" s="28">
        <v>17.3</v>
      </c>
      <c r="H10081" s="28">
        <v>217</v>
      </c>
      <c r="I10081" s="28">
        <v>16</v>
      </c>
      <c r="J10081" s="28">
        <v>1.67E-2</v>
      </c>
      <c r="AI10081"/>
      <c r="AJ10081"/>
    </row>
    <row r="10082" spans="1:36" ht="14.5" x14ac:dyDescent="0.35">
      <c r="A10082" s="52">
        <f t="shared" si="485"/>
        <v>2016</v>
      </c>
      <c r="B10082" s="30">
        <f t="shared" si="486"/>
        <v>188</v>
      </c>
      <c r="C10082" s="4">
        <f t="shared" si="487"/>
        <v>28</v>
      </c>
      <c r="D10082" s="4" t="s">
        <v>834</v>
      </c>
      <c r="E10082" s="28">
        <v>680</v>
      </c>
      <c r="F10082" s="28">
        <v>2056</v>
      </c>
      <c r="G10082" s="28">
        <v>17.3</v>
      </c>
      <c r="H10082" s="28">
        <v>217</v>
      </c>
      <c r="I10082" s="28">
        <v>16</v>
      </c>
      <c r="J10082" s="28">
        <v>1.9E-2</v>
      </c>
      <c r="AI10082"/>
      <c r="AJ10082"/>
    </row>
    <row r="10083" spans="1:36" ht="14.5" x14ac:dyDescent="0.35">
      <c r="A10083" s="52">
        <f t="shared" si="485"/>
        <v>2016</v>
      </c>
      <c r="B10083" s="30">
        <f t="shared" si="486"/>
        <v>188</v>
      </c>
      <c r="C10083" s="4">
        <f t="shared" si="487"/>
        <v>28</v>
      </c>
      <c r="D10083" s="4" t="s">
        <v>834</v>
      </c>
      <c r="E10083" s="28">
        <v>680</v>
      </c>
      <c r="F10083" s="28">
        <v>2056</v>
      </c>
      <c r="G10083" s="28">
        <v>17.3</v>
      </c>
      <c r="H10083" s="28">
        <v>217</v>
      </c>
      <c r="I10083" s="28">
        <v>16</v>
      </c>
      <c r="J10083" s="28">
        <v>3.2899999999999999E-2</v>
      </c>
      <c r="AI10083"/>
      <c r="AJ10083"/>
    </row>
    <row r="10084" spans="1:36" ht="14.5" x14ac:dyDescent="0.35">
      <c r="A10084" s="52">
        <f t="shared" si="485"/>
        <v>2016</v>
      </c>
      <c r="B10084" s="30">
        <f t="shared" si="486"/>
        <v>188</v>
      </c>
      <c r="C10084" s="4">
        <f t="shared" si="487"/>
        <v>28</v>
      </c>
      <c r="D10084" s="4" t="s">
        <v>834</v>
      </c>
      <c r="E10084" s="28">
        <v>680</v>
      </c>
      <c r="F10084" s="28">
        <v>2056</v>
      </c>
      <c r="G10084" s="28">
        <v>17.3</v>
      </c>
      <c r="H10084" s="28">
        <v>217</v>
      </c>
      <c r="I10084" s="28">
        <v>16</v>
      </c>
      <c r="J10084" s="28">
        <v>1.4E-2</v>
      </c>
      <c r="AI10084"/>
      <c r="AJ10084"/>
    </row>
    <row r="10085" spans="1:36" ht="14.5" x14ac:dyDescent="0.35">
      <c r="A10085" s="52">
        <f t="shared" si="485"/>
        <v>2016</v>
      </c>
      <c r="B10085" s="30">
        <f t="shared" si="486"/>
        <v>188</v>
      </c>
      <c r="C10085" s="4">
        <f t="shared" si="487"/>
        <v>28</v>
      </c>
      <c r="D10085" s="4" t="s">
        <v>834</v>
      </c>
      <c r="E10085" s="28">
        <v>680</v>
      </c>
      <c r="F10085" s="28">
        <v>2056</v>
      </c>
      <c r="G10085" s="28">
        <v>17.3</v>
      </c>
      <c r="H10085" s="28">
        <v>217</v>
      </c>
      <c r="I10085" s="28">
        <v>16</v>
      </c>
      <c r="J10085" s="28">
        <v>1.5599999999999999E-2</v>
      </c>
      <c r="AI10085"/>
      <c r="AJ10085"/>
    </row>
    <row r="10086" spans="1:36" ht="14.5" x14ac:dyDescent="0.35">
      <c r="A10086" s="52">
        <f t="shared" si="485"/>
        <v>2016</v>
      </c>
      <c r="B10086" s="30">
        <f t="shared" si="486"/>
        <v>188</v>
      </c>
      <c r="C10086" s="4">
        <f t="shared" si="487"/>
        <v>28</v>
      </c>
      <c r="D10086" s="4" t="s">
        <v>834</v>
      </c>
      <c r="E10086" s="28">
        <v>681</v>
      </c>
      <c r="F10086" s="28">
        <v>2056</v>
      </c>
      <c r="G10086" s="28">
        <v>17.3</v>
      </c>
      <c r="H10086" s="28">
        <v>217</v>
      </c>
      <c r="I10086" s="28">
        <v>16</v>
      </c>
      <c r="J10086" s="28">
        <v>2.23E-2</v>
      </c>
      <c r="AI10086"/>
      <c r="AJ10086"/>
    </row>
    <row r="10087" spans="1:36" ht="14.5" x14ac:dyDescent="0.35">
      <c r="A10087" s="52">
        <f t="shared" si="485"/>
        <v>2016</v>
      </c>
      <c r="B10087" s="30">
        <f t="shared" si="486"/>
        <v>188</v>
      </c>
      <c r="C10087" s="4">
        <f t="shared" si="487"/>
        <v>28</v>
      </c>
      <c r="D10087" s="4" t="s">
        <v>834</v>
      </c>
      <c r="E10087" s="28">
        <v>681</v>
      </c>
      <c r="F10087" s="28">
        <v>2056</v>
      </c>
      <c r="G10087" s="28">
        <v>17.3</v>
      </c>
      <c r="H10087" s="28">
        <v>217</v>
      </c>
      <c r="I10087" s="28">
        <v>16</v>
      </c>
      <c r="J10087" s="28">
        <v>2.75E-2</v>
      </c>
      <c r="AI10087"/>
      <c r="AJ10087"/>
    </row>
    <row r="10088" spans="1:36" ht="14.5" x14ac:dyDescent="0.35">
      <c r="A10088" s="52">
        <f t="shared" si="485"/>
        <v>2016</v>
      </c>
      <c r="B10088" s="30">
        <f t="shared" si="486"/>
        <v>188</v>
      </c>
      <c r="C10088" s="4">
        <f t="shared" si="487"/>
        <v>28</v>
      </c>
      <c r="D10088" s="4" t="s">
        <v>834</v>
      </c>
      <c r="E10088" s="28">
        <v>681</v>
      </c>
      <c r="F10088" s="28">
        <v>2056</v>
      </c>
      <c r="G10088" s="28">
        <v>17.3</v>
      </c>
      <c r="H10088" s="28">
        <v>217</v>
      </c>
      <c r="I10088" s="28">
        <v>16</v>
      </c>
      <c r="J10088" s="28">
        <v>2.0899999999999998E-2</v>
      </c>
      <c r="AI10088"/>
      <c r="AJ10088"/>
    </row>
    <row r="10089" spans="1:36" ht="14.5" x14ac:dyDescent="0.35">
      <c r="A10089" s="52">
        <f t="shared" si="485"/>
        <v>2016</v>
      </c>
      <c r="B10089" s="30">
        <f t="shared" si="486"/>
        <v>188</v>
      </c>
      <c r="C10089" s="4">
        <f t="shared" si="487"/>
        <v>28</v>
      </c>
      <c r="D10089" s="4" t="s">
        <v>834</v>
      </c>
      <c r="E10089" s="28">
        <v>681</v>
      </c>
      <c r="F10089" s="28">
        <v>2056</v>
      </c>
      <c r="G10089" s="28">
        <v>17.3</v>
      </c>
      <c r="H10089" s="28">
        <v>217</v>
      </c>
      <c r="I10089" s="28">
        <v>16</v>
      </c>
      <c r="J10089" s="28">
        <v>2.0400000000000001E-2</v>
      </c>
      <c r="AI10089"/>
      <c r="AJ10089"/>
    </row>
    <row r="10090" spans="1:36" ht="14.5" x14ac:dyDescent="0.35">
      <c r="A10090" s="52">
        <f t="shared" si="485"/>
        <v>2016</v>
      </c>
      <c r="B10090" s="30">
        <f t="shared" si="486"/>
        <v>188</v>
      </c>
      <c r="C10090" s="4">
        <f t="shared" si="487"/>
        <v>28</v>
      </c>
      <c r="D10090" s="4" t="s">
        <v>834</v>
      </c>
      <c r="E10090" s="28">
        <v>680</v>
      </c>
      <c r="F10090" s="28">
        <v>2056</v>
      </c>
      <c r="G10090" s="28">
        <v>17.3</v>
      </c>
      <c r="H10090" s="28">
        <v>217</v>
      </c>
      <c r="I10090" s="28">
        <v>17</v>
      </c>
      <c r="J10090" s="28">
        <v>1.5599999999999999E-2</v>
      </c>
      <c r="AI10090"/>
      <c r="AJ10090"/>
    </row>
    <row r="10091" spans="1:36" ht="14.5" x14ac:dyDescent="0.35">
      <c r="A10091" s="52">
        <f t="shared" si="485"/>
        <v>2016</v>
      </c>
      <c r="B10091" s="30">
        <f t="shared" si="486"/>
        <v>188</v>
      </c>
      <c r="C10091" s="4">
        <f t="shared" si="487"/>
        <v>28</v>
      </c>
      <c r="D10091" s="4" t="s">
        <v>834</v>
      </c>
      <c r="E10091" s="28">
        <v>680</v>
      </c>
      <c r="F10091" s="28">
        <v>2056</v>
      </c>
      <c r="G10091" s="28">
        <v>17.3</v>
      </c>
      <c r="H10091" s="28">
        <v>217</v>
      </c>
      <c r="I10091" s="28">
        <v>17</v>
      </c>
      <c r="J10091" s="28">
        <v>2.0299999999999999E-2</v>
      </c>
      <c r="AI10091"/>
      <c r="AJ10091"/>
    </row>
    <row r="10092" spans="1:36" ht="14.5" x14ac:dyDescent="0.35">
      <c r="A10092" s="52">
        <f t="shared" si="485"/>
        <v>2016</v>
      </c>
      <c r="B10092" s="30">
        <f t="shared" si="486"/>
        <v>188</v>
      </c>
      <c r="C10092" s="4">
        <f t="shared" si="487"/>
        <v>28</v>
      </c>
      <c r="D10092" s="4" t="s">
        <v>834</v>
      </c>
      <c r="E10092" s="28">
        <v>680</v>
      </c>
      <c r="F10092" s="28">
        <v>2056</v>
      </c>
      <c r="G10092" s="28">
        <v>17.3</v>
      </c>
      <c r="H10092" s="28">
        <v>217</v>
      </c>
      <c r="I10092" s="28">
        <v>17</v>
      </c>
      <c r="J10092" s="28">
        <v>1.52E-2</v>
      </c>
      <c r="AI10092"/>
      <c r="AJ10092"/>
    </row>
    <row r="10093" spans="1:36" ht="14.5" x14ac:dyDescent="0.35">
      <c r="A10093" s="52">
        <f t="shared" si="485"/>
        <v>2016</v>
      </c>
      <c r="B10093" s="30">
        <f t="shared" si="486"/>
        <v>188</v>
      </c>
      <c r="C10093" s="4">
        <f t="shared" si="487"/>
        <v>28</v>
      </c>
      <c r="D10093" s="4" t="s">
        <v>834</v>
      </c>
      <c r="E10093" s="28">
        <v>681</v>
      </c>
      <c r="F10093" s="28">
        <v>2056</v>
      </c>
      <c r="G10093" s="28">
        <v>17.3</v>
      </c>
      <c r="H10093" s="28">
        <v>217</v>
      </c>
      <c r="I10093" s="28">
        <v>17</v>
      </c>
      <c r="J10093" s="28">
        <v>2.8299999999999999E-2</v>
      </c>
      <c r="AI10093"/>
      <c r="AJ10093"/>
    </row>
    <row r="10094" spans="1:36" ht="14.5" x14ac:dyDescent="0.35">
      <c r="A10094" s="52">
        <f t="shared" si="485"/>
        <v>2016</v>
      </c>
      <c r="B10094" s="30">
        <f t="shared" si="486"/>
        <v>188</v>
      </c>
      <c r="C10094" s="4">
        <f t="shared" si="487"/>
        <v>28</v>
      </c>
      <c r="D10094" s="4" t="s">
        <v>834</v>
      </c>
      <c r="E10094" s="28">
        <v>681</v>
      </c>
      <c r="F10094" s="28">
        <v>2056</v>
      </c>
      <c r="G10094" s="28">
        <v>17.3</v>
      </c>
      <c r="H10094" s="28">
        <v>217</v>
      </c>
      <c r="I10094" s="28">
        <v>17</v>
      </c>
      <c r="J10094" s="28">
        <v>2.6800000000000001E-2</v>
      </c>
      <c r="AI10094"/>
      <c r="AJ10094"/>
    </row>
    <row r="10095" spans="1:36" ht="14.5" x14ac:dyDescent="0.35">
      <c r="A10095" s="52">
        <f t="shared" si="485"/>
        <v>2016</v>
      </c>
      <c r="B10095" s="30">
        <f t="shared" si="486"/>
        <v>188</v>
      </c>
      <c r="C10095" s="4">
        <f t="shared" si="487"/>
        <v>28</v>
      </c>
      <c r="D10095" s="4" t="s">
        <v>834</v>
      </c>
      <c r="E10095" s="28">
        <v>681</v>
      </c>
      <c r="F10095" s="28">
        <v>2056</v>
      </c>
      <c r="G10095" s="28">
        <v>17.3</v>
      </c>
      <c r="H10095" s="28">
        <v>217</v>
      </c>
      <c r="I10095" s="28">
        <v>17</v>
      </c>
      <c r="J10095" s="28">
        <v>2.92E-2</v>
      </c>
      <c r="AI10095"/>
      <c r="AJ10095"/>
    </row>
    <row r="10096" spans="1:36" ht="14.5" x14ac:dyDescent="0.35">
      <c r="A10096" s="52">
        <f t="shared" si="485"/>
        <v>2016</v>
      </c>
      <c r="B10096" s="30">
        <f t="shared" si="486"/>
        <v>188</v>
      </c>
      <c r="C10096" s="4">
        <f t="shared" si="487"/>
        <v>28</v>
      </c>
      <c r="D10096" s="4" t="s">
        <v>834</v>
      </c>
      <c r="E10096" s="28">
        <v>681</v>
      </c>
      <c r="F10096" s="28">
        <v>2056</v>
      </c>
      <c r="G10096" s="28">
        <v>17.3</v>
      </c>
      <c r="H10096" s="28">
        <v>217</v>
      </c>
      <c r="I10096" s="28">
        <v>17</v>
      </c>
      <c r="J10096" s="28">
        <v>3.15E-2</v>
      </c>
      <c r="AI10096"/>
      <c r="AJ10096"/>
    </row>
    <row r="10097" spans="1:36" ht="14.5" x14ac:dyDescent="0.35">
      <c r="A10097" s="52">
        <f t="shared" si="485"/>
        <v>2016</v>
      </c>
      <c r="B10097" s="30">
        <f t="shared" si="486"/>
        <v>188</v>
      </c>
      <c r="C10097" s="4">
        <f t="shared" si="487"/>
        <v>28</v>
      </c>
      <c r="D10097" s="4" t="s">
        <v>834</v>
      </c>
      <c r="E10097" s="28">
        <v>681</v>
      </c>
      <c r="F10097" s="28">
        <v>2056</v>
      </c>
      <c r="G10097" s="28">
        <v>17.3</v>
      </c>
      <c r="H10097" s="28">
        <v>217</v>
      </c>
      <c r="I10097" s="28">
        <v>17</v>
      </c>
      <c r="J10097" s="28">
        <v>2.8899999999999999E-2</v>
      </c>
      <c r="AI10097"/>
      <c r="AJ10097"/>
    </row>
    <row r="10098" spans="1:36" ht="14.5" x14ac:dyDescent="0.35">
      <c r="A10098" s="52">
        <f t="shared" si="485"/>
        <v>2016</v>
      </c>
      <c r="B10098" s="30">
        <f t="shared" si="486"/>
        <v>188</v>
      </c>
      <c r="C10098" s="4">
        <f t="shared" si="487"/>
        <v>28</v>
      </c>
      <c r="D10098" s="4" t="s">
        <v>834</v>
      </c>
      <c r="E10098" s="28">
        <v>681</v>
      </c>
      <c r="F10098" s="28">
        <v>2056</v>
      </c>
      <c r="G10098" s="28">
        <v>17.3</v>
      </c>
      <c r="H10098" s="28">
        <v>217</v>
      </c>
      <c r="I10098" s="28">
        <v>17</v>
      </c>
      <c r="J10098" s="28">
        <v>2.58E-2</v>
      </c>
      <c r="AI10098"/>
      <c r="AJ10098"/>
    </row>
    <row r="10099" spans="1:36" ht="14.5" x14ac:dyDescent="0.35">
      <c r="A10099" s="52">
        <f t="shared" si="485"/>
        <v>2016</v>
      </c>
      <c r="B10099" s="30">
        <f t="shared" si="486"/>
        <v>188</v>
      </c>
      <c r="C10099" s="4">
        <f t="shared" si="487"/>
        <v>28</v>
      </c>
      <c r="D10099" s="4" t="s">
        <v>834</v>
      </c>
      <c r="E10099" s="28">
        <v>681</v>
      </c>
      <c r="F10099" s="28">
        <v>2056</v>
      </c>
      <c r="G10099" s="28">
        <v>17.3</v>
      </c>
      <c r="H10099" s="28">
        <v>217</v>
      </c>
      <c r="I10099" s="28">
        <v>17</v>
      </c>
      <c r="J10099" s="28">
        <v>2.7199999999999998E-2</v>
      </c>
      <c r="AI10099"/>
      <c r="AJ10099"/>
    </row>
    <row r="10100" spans="1:36" ht="14.5" x14ac:dyDescent="0.35">
      <c r="A10100" s="52">
        <f t="shared" si="485"/>
        <v>2016</v>
      </c>
      <c r="B10100" s="30">
        <f t="shared" si="486"/>
        <v>188</v>
      </c>
      <c r="C10100" s="4">
        <f t="shared" si="487"/>
        <v>28</v>
      </c>
      <c r="D10100" s="4" t="s">
        <v>834</v>
      </c>
      <c r="E10100" s="28">
        <v>681</v>
      </c>
      <c r="F10100" s="28">
        <v>2056</v>
      </c>
      <c r="G10100" s="28">
        <v>17.3</v>
      </c>
      <c r="H10100" s="28">
        <v>217</v>
      </c>
      <c r="I10100" s="28">
        <v>17</v>
      </c>
      <c r="J10100" s="28">
        <v>2.41E-2</v>
      </c>
      <c r="AI10100"/>
      <c r="AJ10100"/>
    </row>
    <row r="10101" spans="1:36" ht="14.5" x14ac:dyDescent="0.35">
      <c r="A10101" s="52">
        <f t="shared" si="485"/>
        <v>2016</v>
      </c>
      <c r="B10101" s="30">
        <f t="shared" si="486"/>
        <v>188</v>
      </c>
      <c r="C10101" s="4">
        <f t="shared" si="487"/>
        <v>28</v>
      </c>
      <c r="D10101" s="4" t="s">
        <v>834</v>
      </c>
      <c r="E10101" s="28">
        <v>680</v>
      </c>
      <c r="F10101" s="28">
        <v>2056</v>
      </c>
      <c r="G10101" s="28">
        <v>17.3</v>
      </c>
      <c r="H10101" s="28">
        <v>217</v>
      </c>
      <c r="I10101" s="28">
        <v>18</v>
      </c>
      <c r="J10101" s="28">
        <v>2.6100000000000002E-2</v>
      </c>
      <c r="AI10101"/>
      <c r="AJ10101"/>
    </row>
    <row r="10102" spans="1:36" ht="14.5" x14ac:dyDescent="0.35">
      <c r="A10102" s="52">
        <f t="shared" si="485"/>
        <v>2016</v>
      </c>
      <c r="B10102" s="30">
        <f t="shared" si="486"/>
        <v>188</v>
      </c>
      <c r="C10102" s="4">
        <f t="shared" si="487"/>
        <v>28</v>
      </c>
      <c r="D10102" s="4" t="s">
        <v>834</v>
      </c>
      <c r="E10102" s="28">
        <v>680</v>
      </c>
      <c r="F10102" s="28">
        <v>2056</v>
      </c>
      <c r="G10102" s="28">
        <v>17.3</v>
      </c>
      <c r="H10102" s="28">
        <v>217</v>
      </c>
      <c r="I10102" s="28">
        <v>18</v>
      </c>
      <c r="J10102" s="28">
        <v>1.6299999999999999E-2</v>
      </c>
      <c r="AI10102"/>
      <c r="AJ10102"/>
    </row>
    <row r="10103" spans="1:36" ht="14.5" x14ac:dyDescent="0.35">
      <c r="A10103" s="52">
        <f t="shared" si="485"/>
        <v>2016</v>
      </c>
      <c r="B10103" s="30">
        <f t="shared" si="486"/>
        <v>188</v>
      </c>
      <c r="C10103" s="4">
        <f t="shared" si="487"/>
        <v>28</v>
      </c>
      <c r="D10103" s="4" t="s">
        <v>834</v>
      </c>
      <c r="E10103" s="28">
        <v>680</v>
      </c>
      <c r="F10103" s="28">
        <v>2056</v>
      </c>
      <c r="G10103" s="28">
        <v>17.3</v>
      </c>
      <c r="H10103" s="28">
        <v>217</v>
      </c>
      <c r="I10103" s="28">
        <v>18</v>
      </c>
      <c r="J10103" s="28">
        <v>2.2200000000000001E-2</v>
      </c>
      <c r="AI10103"/>
      <c r="AJ10103"/>
    </row>
    <row r="10104" spans="1:36" ht="14.5" x14ac:dyDescent="0.35">
      <c r="A10104" s="52">
        <f t="shared" si="485"/>
        <v>2016</v>
      </c>
      <c r="B10104" s="30">
        <f t="shared" si="486"/>
        <v>188</v>
      </c>
      <c r="C10104" s="4">
        <f t="shared" si="487"/>
        <v>28</v>
      </c>
      <c r="D10104" s="4" t="s">
        <v>834</v>
      </c>
      <c r="E10104" s="28">
        <v>680</v>
      </c>
      <c r="F10104" s="28">
        <v>2056</v>
      </c>
      <c r="G10104" s="28">
        <v>17.3</v>
      </c>
      <c r="H10104" s="28">
        <v>217</v>
      </c>
      <c r="I10104" s="28">
        <v>18</v>
      </c>
      <c r="J10104" s="28">
        <v>2.52E-2</v>
      </c>
      <c r="AI10104"/>
      <c r="AJ10104"/>
    </row>
    <row r="10105" spans="1:36" ht="14.5" x14ac:dyDescent="0.35">
      <c r="A10105" s="52">
        <f t="shared" si="485"/>
        <v>2016</v>
      </c>
      <c r="B10105" s="30">
        <f t="shared" si="486"/>
        <v>188</v>
      </c>
      <c r="C10105" s="4">
        <f t="shared" si="487"/>
        <v>28</v>
      </c>
      <c r="D10105" s="4" t="s">
        <v>834</v>
      </c>
      <c r="E10105" s="28">
        <v>680</v>
      </c>
      <c r="F10105" s="28">
        <v>2056</v>
      </c>
      <c r="G10105" s="28">
        <v>17.3</v>
      </c>
      <c r="H10105" s="28">
        <v>217</v>
      </c>
      <c r="I10105" s="28">
        <v>18</v>
      </c>
      <c r="J10105" s="28">
        <v>1.95E-2</v>
      </c>
      <c r="AI10105"/>
      <c r="AJ10105"/>
    </row>
    <row r="10106" spans="1:36" ht="14.5" x14ac:dyDescent="0.35">
      <c r="A10106" s="52">
        <f t="shared" si="485"/>
        <v>2016</v>
      </c>
      <c r="B10106" s="30">
        <f t="shared" si="486"/>
        <v>188</v>
      </c>
      <c r="C10106" s="4">
        <f t="shared" si="487"/>
        <v>28</v>
      </c>
      <c r="D10106" s="4" t="s">
        <v>834</v>
      </c>
      <c r="E10106" s="28">
        <v>681</v>
      </c>
      <c r="F10106" s="28">
        <v>2056</v>
      </c>
      <c r="G10106" s="28">
        <v>17.3</v>
      </c>
      <c r="H10106" s="28">
        <v>217</v>
      </c>
      <c r="I10106" s="28">
        <v>18</v>
      </c>
      <c r="J10106" s="28">
        <v>3.4599999999999999E-2</v>
      </c>
      <c r="AI10106"/>
      <c r="AJ10106"/>
    </row>
    <row r="10107" spans="1:36" ht="14.5" x14ac:dyDescent="0.35">
      <c r="A10107" s="52">
        <f t="shared" si="485"/>
        <v>2016</v>
      </c>
      <c r="B10107" s="30">
        <f t="shared" si="486"/>
        <v>188</v>
      </c>
      <c r="C10107" s="4">
        <f t="shared" si="487"/>
        <v>28</v>
      </c>
      <c r="D10107" s="4" t="s">
        <v>834</v>
      </c>
      <c r="E10107" s="28">
        <v>681</v>
      </c>
      <c r="F10107" s="28">
        <v>2056</v>
      </c>
      <c r="G10107" s="28">
        <v>17.3</v>
      </c>
      <c r="H10107" s="28">
        <v>217</v>
      </c>
      <c r="I10107" s="28">
        <v>18</v>
      </c>
      <c r="J10107" s="28">
        <v>3.27E-2</v>
      </c>
      <c r="AI10107"/>
      <c r="AJ10107"/>
    </row>
    <row r="10108" spans="1:36" ht="14.5" x14ac:dyDescent="0.35">
      <c r="A10108" s="52">
        <f t="shared" si="485"/>
        <v>2016</v>
      </c>
      <c r="B10108" s="30">
        <f t="shared" si="486"/>
        <v>188</v>
      </c>
      <c r="C10108" s="4">
        <f t="shared" si="487"/>
        <v>28</v>
      </c>
      <c r="D10108" s="4" t="s">
        <v>834</v>
      </c>
      <c r="E10108" s="28">
        <v>681</v>
      </c>
      <c r="F10108" s="28">
        <v>2056</v>
      </c>
      <c r="G10108" s="28">
        <v>17.3</v>
      </c>
      <c r="H10108" s="28">
        <v>217</v>
      </c>
      <c r="I10108" s="28">
        <v>18</v>
      </c>
      <c r="J10108" s="28">
        <v>3.6999999999999998E-2</v>
      </c>
      <c r="AI10108"/>
      <c r="AJ10108"/>
    </row>
    <row r="10109" spans="1:36" ht="14.5" x14ac:dyDescent="0.35">
      <c r="A10109" s="52">
        <f t="shared" si="485"/>
        <v>2016</v>
      </c>
      <c r="B10109" s="30">
        <f t="shared" si="486"/>
        <v>188</v>
      </c>
      <c r="C10109" s="4">
        <f t="shared" si="487"/>
        <v>28</v>
      </c>
      <c r="D10109" s="4" t="s">
        <v>834</v>
      </c>
      <c r="E10109" s="28">
        <v>681</v>
      </c>
      <c r="F10109" s="28">
        <v>2056</v>
      </c>
      <c r="G10109" s="28">
        <v>17.3</v>
      </c>
      <c r="H10109" s="28">
        <v>217</v>
      </c>
      <c r="I10109" s="28">
        <v>18</v>
      </c>
      <c r="J10109" s="28">
        <v>3.1399999999999997E-2</v>
      </c>
      <c r="AI10109"/>
      <c r="AJ10109"/>
    </row>
    <row r="10110" spans="1:36" ht="14.5" x14ac:dyDescent="0.35">
      <c r="A10110" s="52">
        <f t="shared" si="485"/>
        <v>2016</v>
      </c>
      <c r="B10110" s="30">
        <f t="shared" si="486"/>
        <v>188</v>
      </c>
      <c r="C10110" s="4">
        <f t="shared" si="487"/>
        <v>28</v>
      </c>
      <c r="D10110" s="4" t="s">
        <v>834</v>
      </c>
      <c r="E10110" s="28">
        <v>681</v>
      </c>
      <c r="F10110" s="28">
        <v>2056</v>
      </c>
      <c r="G10110" s="28">
        <v>17.3</v>
      </c>
      <c r="H10110" s="28">
        <v>217</v>
      </c>
      <c r="I10110" s="28">
        <v>18</v>
      </c>
      <c r="J10110" s="28">
        <v>3.4700000000000002E-2</v>
      </c>
      <c r="AI10110"/>
      <c r="AJ10110"/>
    </row>
    <row r="10111" spans="1:36" ht="14.5" x14ac:dyDescent="0.35">
      <c r="A10111" s="52">
        <f t="shared" si="485"/>
        <v>2016</v>
      </c>
      <c r="B10111" s="30">
        <f t="shared" si="486"/>
        <v>188</v>
      </c>
      <c r="C10111" s="4">
        <f t="shared" si="487"/>
        <v>28</v>
      </c>
      <c r="D10111" s="4" t="s">
        <v>834</v>
      </c>
      <c r="E10111" s="28">
        <v>681</v>
      </c>
      <c r="F10111" s="28">
        <v>2056</v>
      </c>
      <c r="G10111" s="28">
        <v>17.3</v>
      </c>
      <c r="H10111" s="28">
        <v>217</v>
      </c>
      <c r="I10111" s="28">
        <v>18</v>
      </c>
      <c r="J10111" s="28">
        <v>3.0599999999999999E-2</v>
      </c>
      <c r="AI10111"/>
      <c r="AJ10111"/>
    </row>
    <row r="10112" spans="1:36" ht="14.5" x14ac:dyDescent="0.35">
      <c r="A10112" s="52">
        <f t="shared" si="485"/>
        <v>2016</v>
      </c>
      <c r="B10112" s="30">
        <f t="shared" si="486"/>
        <v>188</v>
      </c>
      <c r="C10112" s="4">
        <f t="shared" si="487"/>
        <v>28</v>
      </c>
      <c r="D10112" s="4" t="s">
        <v>834</v>
      </c>
      <c r="E10112" s="28">
        <v>681</v>
      </c>
      <c r="F10112" s="28">
        <v>2056</v>
      </c>
      <c r="G10112" s="28">
        <v>17.3</v>
      </c>
      <c r="H10112" s="28">
        <v>217</v>
      </c>
      <c r="I10112" s="28">
        <v>18</v>
      </c>
      <c r="J10112" s="28">
        <v>3.2199999999999999E-2</v>
      </c>
      <c r="AI10112"/>
      <c r="AJ10112"/>
    </row>
    <row r="10113" spans="1:36" ht="14.5" x14ac:dyDescent="0.35">
      <c r="A10113" s="52">
        <f t="shared" si="485"/>
        <v>2016</v>
      </c>
      <c r="B10113" s="30">
        <f t="shared" si="486"/>
        <v>188</v>
      </c>
      <c r="C10113" s="4">
        <f t="shared" si="487"/>
        <v>28</v>
      </c>
      <c r="D10113" s="4" t="s">
        <v>834</v>
      </c>
      <c r="E10113" s="28">
        <v>681</v>
      </c>
      <c r="F10113" s="28">
        <v>2056</v>
      </c>
      <c r="G10113" s="28">
        <v>17.3</v>
      </c>
      <c r="H10113" s="28">
        <v>217</v>
      </c>
      <c r="I10113" s="28">
        <v>18</v>
      </c>
      <c r="J10113" s="28">
        <v>3.2800000000000003E-2</v>
      </c>
      <c r="AI10113"/>
      <c r="AJ10113"/>
    </row>
    <row r="10114" spans="1:36" ht="14.5" x14ac:dyDescent="0.35">
      <c r="A10114" s="52">
        <f t="shared" ref="A10114:A10177" si="488">YEAR(D10114)</f>
        <v>2016</v>
      </c>
      <c r="B10114" s="30">
        <f t="shared" ref="B10114:B10177" si="489">D10114-DATE(YEAR(D10114),1,0)</f>
        <v>188</v>
      </c>
      <c r="C10114" s="4">
        <f t="shared" ref="C10114:C10177" si="490">WEEKNUM(D10114,1)</f>
        <v>28</v>
      </c>
      <c r="D10114" s="4" t="s">
        <v>834</v>
      </c>
      <c r="E10114" s="28">
        <v>681</v>
      </c>
      <c r="F10114" s="28">
        <v>2056</v>
      </c>
      <c r="G10114" s="28">
        <v>17.3</v>
      </c>
      <c r="H10114" s="28">
        <v>217</v>
      </c>
      <c r="I10114" s="28">
        <v>18</v>
      </c>
      <c r="J10114" s="28">
        <v>3.0200000000000001E-2</v>
      </c>
      <c r="AI10114"/>
      <c r="AJ10114"/>
    </row>
    <row r="10115" spans="1:36" ht="14.5" x14ac:dyDescent="0.35">
      <c r="A10115" s="52">
        <f t="shared" si="488"/>
        <v>2016</v>
      </c>
      <c r="B10115" s="30">
        <f t="shared" si="489"/>
        <v>188</v>
      </c>
      <c r="C10115" s="4">
        <f t="shared" si="490"/>
        <v>28</v>
      </c>
      <c r="D10115" s="4" t="s">
        <v>834</v>
      </c>
      <c r="E10115" s="28">
        <v>681</v>
      </c>
      <c r="F10115" s="28">
        <v>2056</v>
      </c>
      <c r="G10115" s="28">
        <v>17.3</v>
      </c>
      <c r="H10115" s="28">
        <v>217</v>
      </c>
      <c r="I10115" s="28">
        <v>18</v>
      </c>
      <c r="J10115" s="28">
        <v>3.2399999999999998E-2</v>
      </c>
      <c r="AI10115"/>
      <c r="AJ10115"/>
    </row>
    <row r="10116" spans="1:36" ht="14.5" x14ac:dyDescent="0.35">
      <c r="A10116" s="52">
        <f t="shared" si="488"/>
        <v>2016</v>
      </c>
      <c r="B10116" s="30">
        <f t="shared" si="489"/>
        <v>188</v>
      </c>
      <c r="C10116" s="4">
        <f t="shared" si="490"/>
        <v>28</v>
      </c>
      <c r="D10116" s="4" t="s">
        <v>834</v>
      </c>
      <c r="E10116" s="28">
        <v>681</v>
      </c>
      <c r="F10116" s="28">
        <v>2056</v>
      </c>
      <c r="G10116" s="28">
        <v>17.3</v>
      </c>
      <c r="H10116" s="28">
        <v>217</v>
      </c>
      <c r="I10116" s="28">
        <v>18</v>
      </c>
      <c r="J10116" s="28">
        <v>2.7199999999999998E-2</v>
      </c>
      <c r="AI10116"/>
      <c r="AJ10116"/>
    </row>
    <row r="10117" spans="1:36" ht="14.5" x14ac:dyDescent="0.35">
      <c r="A10117" s="52">
        <f t="shared" si="488"/>
        <v>2016</v>
      </c>
      <c r="B10117" s="30">
        <f t="shared" si="489"/>
        <v>188</v>
      </c>
      <c r="C10117" s="4">
        <f t="shared" si="490"/>
        <v>28</v>
      </c>
      <c r="D10117" s="4" t="s">
        <v>834</v>
      </c>
      <c r="E10117" s="28">
        <v>681</v>
      </c>
      <c r="F10117" s="28">
        <v>2056</v>
      </c>
      <c r="G10117" s="28">
        <v>17.3</v>
      </c>
      <c r="H10117" s="28">
        <v>217</v>
      </c>
      <c r="I10117" s="28">
        <v>18</v>
      </c>
      <c r="J10117" s="28">
        <v>3.3700000000000001E-2</v>
      </c>
      <c r="AI10117"/>
      <c r="AJ10117"/>
    </row>
    <row r="10118" spans="1:36" ht="14.5" x14ac:dyDescent="0.35">
      <c r="A10118" s="52">
        <f t="shared" si="488"/>
        <v>2016</v>
      </c>
      <c r="B10118" s="30">
        <f t="shared" si="489"/>
        <v>188</v>
      </c>
      <c r="C10118" s="4">
        <f t="shared" si="490"/>
        <v>28</v>
      </c>
      <c r="D10118" s="4" t="s">
        <v>834</v>
      </c>
      <c r="E10118" s="28">
        <v>680</v>
      </c>
      <c r="F10118" s="28">
        <v>2056</v>
      </c>
      <c r="G10118" s="28">
        <v>17.3</v>
      </c>
      <c r="H10118" s="28">
        <v>217</v>
      </c>
      <c r="I10118" s="28">
        <v>19</v>
      </c>
      <c r="J10118" s="28">
        <v>2.47E-2</v>
      </c>
      <c r="AI10118"/>
      <c r="AJ10118"/>
    </row>
    <row r="10119" spans="1:36" ht="14.5" x14ac:dyDescent="0.35">
      <c r="A10119" s="52">
        <f t="shared" si="488"/>
        <v>2016</v>
      </c>
      <c r="B10119" s="30">
        <f t="shared" si="489"/>
        <v>188</v>
      </c>
      <c r="C10119" s="4">
        <f t="shared" si="490"/>
        <v>28</v>
      </c>
      <c r="D10119" s="4" t="s">
        <v>834</v>
      </c>
      <c r="E10119" s="28">
        <v>680</v>
      </c>
      <c r="F10119" s="28">
        <v>2056</v>
      </c>
      <c r="G10119" s="28">
        <v>17.3</v>
      </c>
      <c r="H10119" s="28">
        <v>217</v>
      </c>
      <c r="I10119" s="28">
        <v>19</v>
      </c>
      <c r="J10119" s="28">
        <v>2.6200000000000001E-2</v>
      </c>
      <c r="AI10119"/>
      <c r="AJ10119"/>
    </row>
    <row r="10120" spans="1:36" ht="14.5" x14ac:dyDescent="0.35">
      <c r="A10120" s="52">
        <f t="shared" si="488"/>
        <v>2016</v>
      </c>
      <c r="B10120" s="30">
        <f t="shared" si="489"/>
        <v>188</v>
      </c>
      <c r="C10120" s="4">
        <f t="shared" si="490"/>
        <v>28</v>
      </c>
      <c r="D10120" s="4" t="s">
        <v>834</v>
      </c>
      <c r="E10120" s="28">
        <v>680</v>
      </c>
      <c r="F10120" s="28">
        <v>2056</v>
      </c>
      <c r="G10120" s="28">
        <v>17.3</v>
      </c>
      <c r="H10120" s="28">
        <v>217</v>
      </c>
      <c r="I10120" s="28">
        <v>19</v>
      </c>
      <c r="J10120" s="28">
        <v>2.46E-2</v>
      </c>
      <c r="AI10120"/>
      <c r="AJ10120"/>
    </row>
    <row r="10121" spans="1:36" ht="14.5" x14ac:dyDescent="0.35">
      <c r="A10121" s="52">
        <f t="shared" si="488"/>
        <v>2016</v>
      </c>
      <c r="B10121" s="30">
        <f t="shared" si="489"/>
        <v>188</v>
      </c>
      <c r="C10121" s="4">
        <f t="shared" si="490"/>
        <v>28</v>
      </c>
      <c r="D10121" s="4" t="s">
        <v>834</v>
      </c>
      <c r="E10121" s="28">
        <v>680</v>
      </c>
      <c r="F10121" s="28">
        <v>2056</v>
      </c>
      <c r="G10121" s="28">
        <v>17.3</v>
      </c>
      <c r="H10121" s="28">
        <v>217</v>
      </c>
      <c r="I10121" s="28">
        <v>19</v>
      </c>
      <c r="J10121" s="28">
        <v>2.7199999999999998E-2</v>
      </c>
      <c r="AI10121"/>
      <c r="AJ10121"/>
    </row>
    <row r="10122" spans="1:36" ht="14.5" x14ac:dyDescent="0.35">
      <c r="A10122" s="52">
        <f t="shared" si="488"/>
        <v>2016</v>
      </c>
      <c r="B10122" s="30">
        <f t="shared" si="489"/>
        <v>188</v>
      </c>
      <c r="C10122" s="4">
        <f t="shared" si="490"/>
        <v>28</v>
      </c>
      <c r="D10122" s="4" t="s">
        <v>834</v>
      </c>
      <c r="E10122" s="28">
        <v>680</v>
      </c>
      <c r="F10122" s="28">
        <v>2056</v>
      </c>
      <c r="G10122" s="28">
        <v>17.3</v>
      </c>
      <c r="H10122" s="28">
        <v>217</v>
      </c>
      <c r="I10122" s="28">
        <v>19</v>
      </c>
      <c r="J10122" s="28">
        <v>2.8199999999999999E-2</v>
      </c>
      <c r="AI10122"/>
      <c r="AJ10122"/>
    </row>
    <row r="10123" spans="1:36" ht="14.5" x14ac:dyDescent="0.35">
      <c r="A10123" s="52">
        <f t="shared" si="488"/>
        <v>2016</v>
      </c>
      <c r="B10123" s="30">
        <f t="shared" si="489"/>
        <v>188</v>
      </c>
      <c r="C10123" s="4">
        <f t="shared" si="490"/>
        <v>28</v>
      </c>
      <c r="D10123" s="4" t="s">
        <v>834</v>
      </c>
      <c r="E10123" s="28">
        <v>680</v>
      </c>
      <c r="F10123" s="28">
        <v>2056</v>
      </c>
      <c r="G10123" s="28">
        <v>17.3</v>
      </c>
      <c r="H10123" s="28">
        <v>217</v>
      </c>
      <c r="I10123" s="28">
        <v>19</v>
      </c>
      <c r="J10123" s="28">
        <v>3.1199999999999999E-2</v>
      </c>
      <c r="AI10123"/>
      <c r="AJ10123"/>
    </row>
    <row r="10124" spans="1:36" ht="14.5" x14ac:dyDescent="0.35">
      <c r="A10124" s="52">
        <f t="shared" si="488"/>
        <v>2016</v>
      </c>
      <c r="B10124" s="30">
        <f t="shared" si="489"/>
        <v>188</v>
      </c>
      <c r="C10124" s="4">
        <f t="shared" si="490"/>
        <v>28</v>
      </c>
      <c r="D10124" s="4" t="s">
        <v>834</v>
      </c>
      <c r="E10124" s="28">
        <v>680</v>
      </c>
      <c r="F10124" s="28">
        <v>2056</v>
      </c>
      <c r="G10124" s="28">
        <v>17.3</v>
      </c>
      <c r="H10124" s="28">
        <v>217</v>
      </c>
      <c r="I10124" s="28">
        <v>19</v>
      </c>
      <c r="J10124" s="28">
        <v>2.23E-2</v>
      </c>
      <c r="AI10124"/>
      <c r="AJ10124"/>
    </row>
    <row r="10125" spans="1:36" ht="14.5" x14ac:dyDescent="0.35">
      <c r="A10125" s="52">
        <f t="shared" si="488"/>
        <v>2016</v>
      </c>
      <c r="B10125" s="30">
        <f t="shared" si="489"/>
        <v>188</v>
      </c>
      <c r="C10125" s="4">
        <f t="shared" si="490"/>
        <v>28</v>
      </c>
      <c r="D10125" s="4" t="s">
        <v>834</v>
      </c>
      <c r="E10125" s="28">
        <v>680</v>
      </c>
      <c r="F10125" s="28">
        <v>2056</v>
      </c>
      <c r="G10125" s="28">
        <v>17.3</v>
      </c>
      <c r="H10125" s="28">
        <v>217</v>
      </c>
      <c r="I10125" s="28">
        <v>19</v>
      </c>
      <c r="J10125" s="28">
        <v>2.4299999999999999E-2</v>
      </c>
      <c r="AI10125"/>
      <c r="AJ10125"/>
    </row>
    <row r="10126" spans="1:36" ht="14.5" x14ac:dyDescent="0.35">
      <c r="A10126" s="52">
        <f t="shared" si="488"/>
        <v>2016</v>
      </c>
      <c r="B10126" s="30">
        <f t="shared" si="489"/>
        <v>188</v>
      </c>
      <c r="C10126" s="4">
        <f t="shared" si="490"/>
        <v>28</v>
      </c>
      <c r="D10126" s="4" t="s">
        <v>834</v>
      </c>
      <c r="E10126" s="28">
        <v>680</v>
      </c>
      <c r="F10126" s="28">
        <v>2056</v>
      </c>
      <c r="G10126" s="28">
        <v>17.3</v>
      </c>
      <c r="H10126" s="28">
        <v>217</v>
      </c>
      <c r="I10126" s="28">
        <v>19</v>
      </c>
      <c r="J10126" s="28">
        <v>2.7199999999999998E-2</v>
      </c>
      <c r="AI10126"/>
      <c r="AJ10126"/>
    </row>
    <row r="10127" spans="1:36" ht="14.5" x14ac:dyDescent="0.35">
      <c r="A10127" s="52">
        <f t="shared" si="488"/>
        <v>2016</v>
      </c>
      <c r="B10127" s="30">
        <f t="shared" si="489"/>
        <v>188</v>
      </c>
      <c r="C10127" s="4">
        <f t="shared" si="490"/>
        <v>28</v>
      </c>
      <c r="D10127" s="4" t="s">
        <v>834</v>
      </c>
      <c r="E10127" s="28">
        <v>680</v>
      </c>
      <c r="F10127" s="28">
        <v>2056</v>
      </c>
      <c r="G10127" s="28">
        <v>17.3</v>
      </c>
      <c r="H10127" s="28">
        <v>217</v>
      </c>
      <c r="I10127" s="28">
        <v>19</v>
      </c>
      <c r="J10127" s="28">
        <v>2.9100000000000001E-2</v>
      </c>
      <c r="AI10127"/>
      <c r="AJ10127"/>
    </row>
    <row r="10128" spans="1:36" ht="14.5" x14ac:dyDescent="0.35">
      <c r="A10128" s="52">
        <f t="shared" si="488"/>
        <v>2016</v>
      </c>
      <c r="B10128" s="30">
        <f t="shared" si="489"/>
        <v>188</v>
      </c>
      <c r="C10128" s="4">
        <f t="shared" si="490"/>
        <v>28</v>
      </c>
      <c r="D10128" s="4" t="s">
        <v>834</v>
      </c>
      <c r="E10128" s="28">
        <v>681</v>
      </c>
      <c r="F10128" s="28">
        <v>2056</v>
      </c>
      <c r="G10128" s="28">
        <v>17.3</v>
      </c>
      <c r="H10128" s="28">
        <v>217</v>
      </c>
      <c r="I10128" s="28">
        <v>19</v>
      </c>
      <c r="J10128" s="28">
        <v>3.9100000000000003E-2</v>
      </c>
      <c r="AI10128"/>
      <c r="AJ10128"/>
    </row>
    <row r="10129" spans="1:36" ht="14.5" x14ac:dyDescent="0.35">
      <c r="A10129" s="52">
        <f t="shared" si="488"/>
        <v>2016</v>
      </c>
      <c r="B10129" s="30">
        <f t="shared" si="489"/>
        <v>188</v>
      </c>
      <c r="C10129" s="4">
        <f t="shared" si="490"/>
        <v>28</v>
      </c>
      <c r="D10129" s="4" t="s">
        <v>834</v>
      </c>
      <c r="E10129" s="28">
        <v>681</v>
      </c>
      <c r="F10129" s="28">
        <v>2056</v>
      </c>
      <c r="G10129" s="28">
        <v>17.3</v>
      </c>
      <c r="H10129" s="28">
        <v>217</v>
      </c>
      <c r="I10129" s="28">
        <v>19</v>
      </c>
      <c r="J10129" s="28">
        <v>4.3999999999999997E-2</v>
      </c>
      <c r="AI10129"/>
      <c r="AJ10129"/>
    </row>
    <row r="10130" spans="1:36" ht="14.5" x14ac:dyDescent="0.35">
      <c r="A10130" s="52">
        <f t="shared" si="488"/>
        <v>2016</v>
      </c>
      <c r="B10130" s="30">
        <f t="shared" si="489"/>
        <v>188</v>
      </c>
      <c r="C10130" s="4">
        <f t="shared" si="490"/>
        <v>28</v>
      </c>
      <c r="D10130" s="4" t="s">
        <v>834</v>
      </c>
      <c r="E10130" s="28">
        <v>681</v>
      </c>
      <c r="F10130" s="28">
        <v>2056</v>
      </c>
      <c r="G10130" s="28">
        <v>17.3</v>
      </c>
      <c r="H10130" s="28">
        <v>217</v>
      </c>
      <c r="I10130" s="28">
        <v>19</v>
      </c>
      <c r="J10130" s="28">
        <v>4.2000000000000003E-2</v>
      </c>
      <c r="AI10130"/>
      <c r="AJ10130"/>
    </row>
    <row r="10131" spans="1:36" ht="14.5" x14ac:dyDescent="0.35">
      <c r="A10131" s="52">
        <f t="shared" si="488"/>
        <v>2016</v>
      </c>
      <c r="B10131" s="30">
        <f t="shared" si="489"/>
        <v>188</v>
      </c>
      <c r="C10131" s="4">
        <f t="shared" si="490"/>
        <v>28</v>
      </c>
      <c r="D10131" s="4" t="s">
        <v>834</v>
      </c>
      <c r="E10131" s="28">
        <v>681</v>
      </c>
      <c r="F10131" s="28">
        <v>2056</v>
      </c>
      <c r="G10131" s="28">
        <v>17.3</v>
      </c>
      <c r="H10131" s="28">
        <v>217</v>
      </c>
      <c r="I10131" s="28">
        <v>19</v>
      </c>
      <c r="J10131" s="28">
        <v>3.9300000000000002E-2</v>
      </c>
      <c r="AI10131"/>
      <c r="AJ10131"/>
    </row>
    <row r="10132" spans="1:36" ht="14.5" x14ac:dyDescent="0.35">
      <c r="A10132" s="52">
        <f t="shared" si="488"/>
        <v>2016</v>
      </c>
      <c r="B10132" s="30">
        <f t="shared" si="489"/>
        <v>188</v>
      </c>
      <c r="C10132" s="4">
        <f t="shared" si="490"/>
        <v>28</v>
      </c>
      <c r="D10132" s="4" t="s">
        <v>834</v>
      </c>
      <c r="E10132" s="28">
        <v>681</v>
      </c>
      <c r="F10132" s="28">
        <v>2056</v>
      </c>
      <c r="G10132" s="28">
        <v>17.3</v>
      </c>
      <c r="H10132" s="28">
        <v>217</v>
      </c>
      <c r="I10132" s="28">
        <v>19</v>
      </c>
      <c r="J10132" s="28">
        <v>3.6200000000000003E-2</v>
      </c>
      <c r="AI10132"/>
      <c r="AJ10132"/>
    </row>
    <row r="10133" spans="1:36" ht="14.5" x14ac:dyDescent="0.35">
      <c r="A10133" s="52">
        <f t="shared" si="488"/>
        <v>2016</v>
      </c>
      <c r="B10133" s="30">
        <f t="shared" si="489"/>
        <v>188</v>
      </c>
      <c r="C10133" s="4">
        <f t="shared" si="490"/>
        <v>28</v>
      </c>
      <c r="D10133" s="4" t="s">
        <v>834</v>
      </c>
      <c r="E10133" s="28">
        <v>681</v>
      </c>
      <c r="F10133" s="28">
        <v>2056</v>
      </c>
      <c r="G10133" s="28">
        <v>17.3</v>
      </c>
      <c r="H10133" s="28">
        <v>217</v>
      </c>
      <c r="I10133" s="28">
        <v>19</v>
      </c>
      <c r="J10133" s="28">
        <v>4.2799999999999998E-2</v>
      </c>
      <c r="AI10133"/>
      <c r="AJ10133"/>
    </row>
    <row r="10134" spans="1:36" ht="14.5" x14ac:dyDescent="0.35">
      <c r="A10134" s="52">
        <f t="shared" si="488"/>
        <v>2016</v>
      </c>
      <c r="B10134" s="30">
        <f t="shared" si="489"/>
        <v>188</v>
      </c>
      <c r="C10134" s="4">
        <f t="shared" si="490"/>
        <v>28</v>
      </c>
      <c r="D10134" s="4" t="s">
        <v>834</v>
      </c>
      <c r="E10134" s="28">
        <v>681</v>
      </c>
      <c r="F10134" s="28">
        <v>2056</v>
      </c>
      <c r="G10134" s="28">
        <v>17.3</v>
      </c>
      <c r="H10134" s="28">
        <v>217</v>
      </c>
      <c r="I10134" s="28">
        <v>19</v>
      </c>
      <c r="J10134" s="28">
        <v>3.1099999999999999E-2</v>
      </c>
      <c r="AI10134"/>
      <c r="AJ10134"/>
    </row>
    <row r="10135" spans="1:36" ht="14.5" x14ac:dyDescent="0.35">
      <c r="A10135" s="52">
        <f t="shared" si="488"/>
        <v>2016</v>
      </c>
      <c r="B10135" s="30">
        <f t="shared" si="489"/>
        <v>188</v>
      </c>
      <c r="C10135" s="4">
        <f t="shared" si="490"/>
        <v>28</v>
      </c>
      <c r="D10135" s="4" t="s">
        <v>834</v>
      </c>
      <c r="E10135" s="28">
        <v>680</v>
      </c>
      <c r="F10135" s="28">
        <v>2056</v>
      </c>
      <c r="G10135" s="28">
        <v>17.3</v>
      </c>
      <c r="H10135" s="28">
        <v>217</v>
      </c>
      <c r="I10135" s="28">
        <v>20</v>
      </c>
      <c r="J10135" s="28">
        <v>3.4000000000000002E-2</v>
      </c>
      <c r="AI10135"/>
      <c r="AJ10135"/>
    </row>
    <row r="10136" spans="1:36" ht="14.5" x14ac:dyDescent="0.35">
      <c r="A10136" s="52">
        <f t="shared" si="488"/>
        <v>2016</v>
      </c>
      <c r="B10136" s="30">
        <f t="shared" si="489"/>
        <v>188</v>
      </c>
      <c r="C10136" s="4">
        <f t="shared" si="490"/>
        <v>28</v>
      </c>
      <c r="D10136" s="4" t="s">
        <v>834</v>
      </c>
      <c r="E10136" s="28">
        <v>680</v>
      </c>
      <c r="F10136" s="28">
        <v>2056</v>
      </c>
      <c r="G10136" s="28">
        <v>17.3</v>
      </c>
      <c r="H10136" s="28">
        <v>217</v>
      </c>
      <c r="I10136" s="28">
        <v>20</v>
      </c>
      <c r="J10136" s="28">
        <v>2.81E-2</v>
      </c>
      <c r="AI10136"/>
      <c r="AJ10136"/>
    </row>
    <row r="10137" spans="1:36" ht="14.5" x14ac:dyDescent="0.35">
      <c r="A10137" s="52">
        <f t="shared" si="488"/>
        <v>2016</v>
      </c>
      <c r="B10137" s="30">
        <f t="shared" si="489"/>
        <v>188</v>
      </c>
      <c r="C10137" s="4">
        <f t="shared" si="490"/>
        <v>28</v>
      </c>
      <c r="D10137" s="4" t="s">
        <v>834</v>
      </c>
      <c r="E10137" s="28">
        <v>680</v>
      </c>
      <c r="F10137" s="28">
        <v>2056</v>
      </c>
      <c r="G10137" s="28">
        <v>17.3</v>
      </c>
      <c r="H10137" s="28">
        <v>217</v>
      </c>
      <c r="I10137" s="28">
        <v>20</v>
      </c>
      <c r="J10137" s="28">
        <v>3.9899999999999998E-2</v>
      </c>
      <c r="AI10137"/>
      <c r="AJ10137"/>
    </row>
    <row r="10138" spans="1:36" ht="14.5" x14ac:dyDescent="0.35">
      <c r="A10138" s="52">
        <f t="shared" si="488"/>
        <v>2016</v>
      </c>
      <c r="B10138" s="30">
        <f t="shared" si="489"/>
        <v>188</v>
      </c>
      <c r="C10138" s="4">
        <f t="shared" si="490"/>
        <v>28</v>
      </c>
      <c r="D10138" s="4" t="s">
        <v>834</v>
      </c>
      <c r="E10138" s="28">
        <v>680</v>
      </c>
      <c r="F10138" s="28">
        <v>2056</v>
      </c>
      <c r="G10138" s="28">
        <v>17.3</v>
      </c>
      <c r="H10138" s="28">
        <v>217</v>
      </c>
      <c r="I10138" s="28">
        <v>20</v>
      </c>
      <c r="J10138" s="28">
        <v>4.0099999999999997E-2</v>
      </c>
      <c r="AI10138"/>
      <c r="AJ10138"/>
    </row>
    <row r="10139" spans="1:36" ht="14.5" x14ac:dyDescent="0.35">
      <c r="A10139" s="52">
        <f t="shared" si="488"/>
        <v>2016</v>
      </c>
      <c r="B10139" s="30">
        <f t="shared" si="489"/>
        <v>188</v>
      </c>
      <c r="C10139" s="4">
        <f t="shared" si="490"/>
        <v>28</v>
      </c>
      <c r="D10139" s="4" t="s">
        <v>834</v>
      </c>
      <c r="E10139" s="28">
        <v>680</v>
      </c>
      <c r="F10139" s="28">
        <v>2056</v>
      </c>
      <c r="G10139" s="28">
        <v>17.3</v>
      </c>
      <c r="H10139" s="28">
        <v>217</v>
      </c>
      <c r="I10139" s="28">
        <v>20</v>
      </c>
      <c r="J10139" s="28">
        <v>3.7199999999999997E-2</v>
      </c>
      <c r="AI10139"/>
      <c r="AJ10139"/>
    </row>
    <row r="10140" spans="1:36" ht="14.5" x14ac:dyDescent="0.35">
      <c r="A10140" s="52">
        <f t="shared" si="488"/>
        <v>2016</v>
      </c>
      <c r="B10140" s="30">
        <f t="shared" si="489"/>
        <v>188</v>
      </c>
      <c r="C10140" s="4">
        <f t="shared" si="490"/>
        <v>28</v>
      </c>
      <c r="D10140" s="4" t="s">
        <v>834</v>
      </c>
      <c r="E10140" s="28">
        <v>680</v>
      </c>
      <c r="F10140" s="28">
        <v>2056</v>
      </c>
      <c r="G10140" s="28">
        <v>17.3</v>
      </c>
      <c r="H10140" s="28">
        <v>217</v>
      </c>
      <c r="I10140" s="28">
        <v>20</v>
      </c>
      <c r="J10140" s="28">
        <v>2.98E-2</v>
      </c>
      <c r="AI10140"/>
      <c r="AJ10140"/>
    </row>
    <row r="10141" spans="1:36" ht="14.5" x14ac:dyDescent="0.35">
      <c r="A10141" s="52">
        <f t="shared" si="488"/>
        <v>2016</v>
      </c>
      <c r="B10141" s="30">
        <f t="shared" si="489"/>
        <v>188</v>
      </c>
      <c r="C10141" s="4">
        <f t="shared" si="490"/>
        <v>28</v>
      </c>
      <c r="D10141" s="4" t="s">
        <v>834</v>
      </c>
      <c r="E10141" s="28">
        <v>680</v>
      </c>
      <c r="F10141" s="28">
        <v>2056</v>
      </c>
      <c r="G10141" s="28">
        <v>17.3</v>
      </c>
      <c r="H10141" s="28">
        <v>217</v>
      </c>
      <c r="I10141" s="28">
        <v>20</v>
      </c>
      <c r="J10141" s="28">
        <v>3.1800000000000002E-2</v>
      </c>
      <c r="AI10141"/>
      <c r="AJ10141"/>
    </row>
    <row r="10142" spans="1:36" ht="14.5" x14ac:dyDescent="0.35">
      <c r="A10142" s="52">
        <f t="shared" si="488"/>
        <v>2016</v>
      </c>
      <c r="B10142" s="30">
        <f t="shared" si="489"/>
        <v>188</v>
      </c>
      <c r="C10142" s="4">
        <f t="shared" si="490"/>
        <v>28</v>
      </c>
      <c r="D10142" s="4" t="s">
        <v>834</v>
      </c>
      <c r="E10142" s="28">
        <v>680</v>
      </c>
      <c r="F10142" s="28">
        <v>2056</v>
      </c>
      <c r="G10142" s="28">
        <v>17.3</v>
      </c>
      <c r="H10142" s="28">
        <v>217</v>
      </c>
      <c r="I10142" s="28">
        <v>20</v>
      </c>
      <c r="J10142" s="28">
        <v>3.1800000000000002E-2</v>
      </c>
      <c r="AI10142"/>
      <c r="AJ10142"/>
    </row>
    <row r="10143" spans="1:36" ht="14.5" x14ac:dyDescent="0.35">
      <c r="A10143" s="52">
        <f t="shared" si="488"/>
        <v>2016</v>
      </c>
      <c r="B10143" s="30">
        <f t="shared" si="489"/>
        <v>188</v>
      </c>
      <c r="C10143" s="4">
        <f t="shared" si="490"/>
        <v>28</v>
      </c>
      <c r="D10143" s="4" t="s">
        <v>834</v>
      </c>
      <c r="E10143" s="28">
        <v>680</v>
      </c>
      <c r="F10143" s="28">
        <v>2056</v>
      </c>
      <c r="G10143" s="28">
        <v>17.3</v>
      </c>
      <c r="H10143" s="28">
        <v>217</v>
      </c>
      <c r="I10143" s="28">
        <v>20</v>
      </c>
      <c r="J10143" s="28">
        <v>3.0200000000000001E-2</v>
      </c>
      <c r="AI10143"/>
      <c r="AJ10143"/>
    </row>
    <row r="10144" spans="1:36" ht="14.5" x14ac:dyDescent="0.35">
      <c r="A10144" s="52">
        <f t="shared" si="488"/>
        <v>2016</v>
      </c>
      <c r="B10144" s="30">
        <f t="shared" si="489"/>
        <v>188</v>
      </c>
      <c r="C10144" s="4">
        <f t="shared" si="490"/>
        <v>28</v>
      </c>
      <c r="D10144" s="4" t="s">
        <v>834</v>
      </c>
      <c r="E10144" s="28">
        <v>681</v>
      </c>
      <c r="F10144" s="28">
        <v>2056</v>
      </c>
      <c r="G10144" s="28">
        <v>17.3</v>
      </c>
      <c r="H10144" s="28">
        <v>217</v>
      </c>
      <c r="I10144" s="28">
        <v>20</v>
      </c>
      <c r="J10144" s="28">
        <v>5.7000000000000002E-2</v>
      </c>
      <c r="AI10144"/>
      <c r="AJ10144"/>
    </row>
    <row r="10145" spans="1:36" ht="14.5" x14ac:dyDescent="0.35">
      <c r="A10145" s="52">
        <f t="shared" si="488"/>
        <v>2016</v>
      </c>
      <c r="B10145" s="30">
        <f t="shared" si="489"/>
        <v>188</v>
      </c>
      <c r="C10145" s="4">
        <f t="shared" si="490"/>
        <v>28</v>
      </c>
      <c r="D10145" s="4" t="s">
        <v>834</v>
      </c>
      <c r="E10145" s="28">
        <v>681</v>
      </c>
      <c r="F10145" s="28">
        <v>2056</v>
      </c>
      <c r="G10145" s="28">
        <v>17.3</v>
      </c>
      <c r="H10145" s="28">
        <v>217</v>
      </c>
      <c r="I10145" s="28">
        <v>20</v>
      </c>
      <c r="J10145" s="28">
        <v>5.21E-2</v>
      </c>
      <c r="AI10145"/>
      <c r="AJ10145"/>
    </row>
    <row r="10146" spans="1:36" ht="14.5" x14ac:dyDescent="0.35">
      <c r="A10146" s="52">
        <f t="shared" si="488"/>
        <v>2016</v>
      </c>
      <c r="B10146" s="30">
        <f t="shared" si="489"/>
        <v>188</v>
      </c>
      <c r="C10146" s="4">
        <f t="shared" si="490"/>
        <v>28</v>
      </c>
      <c r="D10146" s="4" t="s">
        <v>834</v>
      </c>
      <c r="E10146" s="28">
        <v>681</v>
      </c>
      <c r="F10146" s="28">
        <v>2056</v>
      </c>
      <c r="G10146" s="28">
        <v>17.3</v>
      </c>
      <c r="H10146" s="28">
        <v>217</v>
      </c>
      <c r="I10146" s="28">
        <v>20</v>
      </c>
      <c r="J10146" s="28">
        <v>4.0500000000000001E-2</v>
      </c>
      <c r="AI10146"/>
      <c r="AJ10146"/>
    </row>
    <row r="10147" spans="1:36" ht="14.5" x14ac:dyDescent="0.35">
      <c r="A10147" s="52">
        <f t="shared" si="488"/>
        <v>2016</v>
      </c>
      <c r="B10147" s="30">
        <f t="shared" si="489"/>
        <v>188</v>
      </c>
      <c r="C10147" s="4">
        <f t="shared" si="490"/>
        <v>28</v>
      </c>
      <c r="D10147" s="4" t="s">
        <v>834</v>
      </c>
      <c r="E10147" s="28">
        <v>681</v>
      </c>
      <c r="F10147" s="28">
        <v>2056</v>
      </c>
      <c r="G10147" s="28">
        <v>17.3</v>
      </c>
      <c r="H10147" s="28">
        <v>217</v>
      </c>
      <c r="I10147" s="28">
        <v>20</v>
      </c>
      <c r="J10147" s="28">
        <v>4.6399999999999997E-2</v>
      </c>
      <c r="AI10147"/>
      <c r="AJ10147"/>
    </row>
    <row r="10148" spans="1:36" ht="14.5" x14ac:dyDescent="0.35">
      <c r="A10148" s="52">
        <f t="shared" si="488"/>
        <v>2016</v>
      </c>
      <c r="B10148" s="30">
        <f t="shared" si="489"/>
        <v>188</v>
      </c>
      <c r="C10148" s="4">
        <f t="shared" si="490"/>
        <v>28</v>
      </c>
      <c r="D10148" s="4" t="s">
        <v>834</v>
      </c>
      <c r="E10148" s="28">
        <v>681</v>
      </c>
      <c r="F10148" s="28">
        <v>2056</v>
      </c>
      <c r="G10148" s="28">
        <v>17.3</v>
      </c>
      <c r="H10148" s="28">
        <v>217</v>
      </c>
      <c r="I10148" s="28">
        <v>20</v>
      </c>
      <c r="J10148" s="28">
        <v>6.0100000000000001E-2</v>
      </c>
      <c r="AI10148"/>
      <c r="AJ10148"/>
    </row>
    <row r="10149" spans="1:36" ht="14.5" x14ac:dyDescent="0.35">
      <c r="A10149" s="52">
        <f t="shared" si="488"/>
        <v>2016</v>
      </c>
      <c r="B10149" s="30">
        <f t="shared" si="489"/>
        <v>188</v>
      </c>
      <c r="C10149" s="4">
        <f t="shared" si="490"/>
        <v>28</v>
      </c>
      <c r="D10149" s="4" t="s">
        <v>834</v>
      </c>
      <c r="E10149" s="28">
        <v>681</v>
      </c>
      <c r="F10149" s="28">
        <v>2056</v>
      </c>
      <c r="G10149" s="28">
        <v>17.3</v>
      </c>
      <c r="H10149" s="28">
        <v>217</v>
      </c>
      <c r="I10149" s="28">
        <v>20</v>
      </c>
      <c r="J10149" s="28">
        <v>5.5599999999999997E-2</v>
      </c>
      <c r="AI10149"/>
      <c r="AJ10149"/>
    </row>
    <row r="10150" spans="1:36" ht="14.5" x14ac:dyDescent="0.35">
      <c r="A10150" s="52">
        <f t="shared" si="488"/>
        <v>2016</v>
      </c>
      <c r="B10150" s="30">
        <f t="shared" si="489"/>
        <v>188</v>
      </c>
      <c r="C10150" s="4">
        <f t="shared" si="490"/>
        <v>28</v>
      </c>
      <c r="D10150" s="4" t="s">
        <v>834</v>
      </c>
      <c r="E10150" s="28">
        <v>681</v>
      </c>
      <c r="F10150" s="28">
        <v>2056</v>
      </c>
      <c r="G10150" s="28">
        <v>17.3</v>
      </c>
      <c r="H10150" s="28">
        <v>217</v>
      </c>
      <c r="I10150" s="28">
        <v>20</v>
      </c>
      <c r="J10150" s="28">
        <v>5.4800000000000001E-2</v>
      </c>
      <c r="AI10150"/>
      <c r="AJ10150"/>
    </row>
    <row r="10151" spans="1:36" ht="14.5" x14ac:dyDescent="0.35">
      <c r="A10151" s="52">
        <f t="shared" si="488"/>
        <v>2016</v>
      </c>
      <c r="B10151" s="30">
        <f t="shared" si="489"/>
        <v>188</v>
      </c>
      <c r="C10151" s="4">
        <f t="shared" si="490"/>
        <v>28</v>
      </c>
      <c r="D10151" s="4" t="s">
        <v>834</v>
      </c>
      <c r="E10151" s="28">
        <v>680</v>
      </c>
      <c r="F10151" s="28">
        <v>2056</v>
      </c>
      <c r="G10151" s="28">
        <v>17.3</v>
      </c>
      <c r="H10151" s="28">
        <v>217</v>
      </c>
      <c r="I10151" s="28">
        <v>21</v>
      </c>
      <c r="J10151" s="28">
        <v>3.7600000000000001E-2</v>
      </c>
      <c r="AI10151"/>
      <c r="AJ10151"/>
    </row>
    <row r="10152" spans="1:36" ht="14.5" x14ac:dyDescent="0.35">
      <c r="A10152" s="52">
        <f t="shared" si="488"/>
        <v>2016</v>
      </c>
      <c r="B10152" s="30">
        <f t="shared" si="489"/>
        <v>188</v>
      </c>
      <c r="C10152" s="4">
        <f t="shared" si="490"/>
        <v>28</v>
      </c>
      <c r="D10152" s="4" t="s">
        <v>834</v>
      </c>
      <c r="E10152" s="28">
        <v>680</v>
      </c>
      <c r="F10152" s="28">
        <v>2056</v>
      </c>
      <c r="G10152" s="28">
        <v>17.3</v>
      </c>
      <c r="H10152" s="28">
        <v>217</v>
      </c>
      <c r="I10152" s="28">
        <v>21</v>
      </c>
      <c r="J10152" s="28">
        <v>4.3799999999999999E-2</v>
      </c>
      <c r="AI10152"/>
      <c r="AJ10152"/>
    </row>
    <row r="10153" spans="1:36" ht="14.5" x14ac:dyDescent="0.35">
      <c r="A10153" s="52">
        <f t="shared" si="488"/>
        <v>2016</v>
      </c>
      <c r="B10153" s="30">
        <f t="shared" si="489"/>
        <v>188</v>
      </c>
      <c r="C10153" s="4">
        <f t="shared" si="490"/>
        <v>28</v>
      </c>
      <c r="D10153" s="4" t="s">
        <v>834</v>
      </c>
      <c r="E10153" s="28">
        <v>680</v>
      </c>
      <c r="F10153" s="28">
        <v>2056</v>
      </c>
      <c r="G10153" s="28">
        <v>17.3</v>
      </c>
      <c r="H10153" s="28">
        <v>217</v>
      </c>
      <c r="I10153" s="28">
        <v>21</v>
      </c>
      <c r="J10153" s="28">
        <v>4.3700000000000003E-2</v>
      </c>
      <c r="AI10153"/>
      <c r="AJ10153"/>
    </row>
    <row r="10154" spans="1:36" ht="14.5" x14ac:dyDescent="0.35">
      <c r="A10154" s="52">
        <f t="shared" si="488"/>
        <v>2016</v>
      </c>
      <c r="B10154" s="30">
        <f t="shared" si="489"/>
        <v>188</v>
      </c>
      <c r="C10154" s="4">
        <f t="shared" si="490"/>
        <v>28</v>
      </c>
      <c r="D10154" s="4" t="s">
        <v>834</v>
      </c>
      <c r="E10154" s="28">
        <v>680</v>
      </c>
      <c r="F10154" s="28">
        <v>2056</v>
      </c>
      <c r="G10154" s="28">
        <v>17.3</v>
      </c>
      <c r="H10154" s="28">
        <v>217</v>
      </c>
      <c r="I10154" s="28">
        <v>21</v>
      </c>
      <c r="J10154" s="28">
        <v>3.1399999999999997E-2</v>
      </c>
      <c r="AI10154"/>
      <c r="AJ10154"/>
    </row>
    <row r="10155" spans="1:36" ht="14.5" x14ac:dyDescent="0.35">
      <c r="A10155" s="52">
        <f t="shared" si="488"/>
        <v>2016</v>
      </c>
      <c r="B10155" s="30">
        <f t="shared" si="489"/>
        <v>188</v>
      </c>
      <c r="C10155" s="4">
        <f t="shared" si="490"/>
        <v>28</v>
      </c>
      <c r="D10155" s="4" t="s">
        <v>834</v>
      </c>
      <c r="E10155" s="28">
        <v>680</v>
      </c>
      <c r="F10155" s="28">
        <v>2056</v>
      </c>
      <c r="G10155" s="28">
        <v>17.3</v>
      </c>
      <c r="H10155" s="28">
        <v>217</v>
      </c>
      <c r="I10155" s="28">
        <v>21</v>
      </c>
      <c r="J10155" s="28">
        <v>3.8300000000000001E-2</v>
      </c>
      <c r="AI10155"/>
      <c r="AJ10155"/>
    </row>
    <row r="10156" spans="1:36" ht="14.5" x14ac:dyDescent="0.35">
      <c r="A10156" s="52">
        <f t="shared" si="488"/>
        <v>2016</v>
      </c>
      <c r="B10156" s="30">
        <f t="shared" si="489"/>
        <v>188</v>
      </c>
      <c r="C10156" s="4">
        <f t="shared" si="490"/>
        <v>28</v>
      </c>
      <c r="D10156" s="4" t="s">
        <v>834</v>
      </c>
      <c r="E10156" s="28">
        <v>680</v>
      </c>
      <c r="F10156" s="28">
        <v>2056</v>
      </c>
      <c r="G10156" s="28">
        <v>17.3</v>
      </c>
      <c r="H10156" s="28">
        <v>217</v>
      </c>
      <c r="I10156" s="28">
        <v>21</v>
      </c>
      <c r="J10156" s="28">
        <v>4.2700000000000002E-2</v>
      </c>
      <c r="AI10156"/>
      <c r="AJ10156"/>
    </row>
    <row r="10157" spans="1:36" ht="14.5" x14ac:dyDescent="0.35">
      <c r="A10157" s="52">
        <f t="shared" si="488"/>
        <v>2016</v>
      </c>
      <c r="B10157" s="30">
        <f t="shared" si="489"/>
        <v>188</v>
      </c>
      <c r="C10157" s="4">
        <f t="shared" si="490"/>
        <v>28</v>
      </c>
      <c r="D10157" s="4" t="s">
        <v>834</v>
      </c>
      <c r="E10157" s="28">
        <v>680</v>
      </c>
      <c r="F10157" s="28">
        <v>2056</v>
      </c>
      <c r="G10157" s="28">
        <v>17.3</v>
      </c>
      <c r="H10157" s="28">
        <v>217</v>
      </c>
      <c r="I10157" s="28">
        <v>21</v>
      </c>
      <c r="J10157" s="28">
        <v>5.5100000000000003E-2</v>
      </c>
      <c r="AI10157"/>
      <c r="AJ10157"/>
    </row>
    <row r="10158" spans="1:36" ht="14.5" x14ac:dyDescent="0.35">
      <c r="A10158" s="52">
        <f t="shared" si="488"/>
        <v>2016</v>
      </c>
      <c r="B10158" s="30">
        <f t="shared" si="489"/>
        <v>188</v>
      </c>
      <c r="C10158" s="4">
        <f t="shared" si="490"/>
        <v>28</v>
      </c>
      <c r="D10158" s="4" t="s">
        <v>834</v>
      </c>
      <c r="E10158" s="28">
        <v>680</v>
      </c>
      <c r="F10158" s="28">
        <v>2056</v>
      </c>
      <c r="G10158" s="28">
        <v>17.3</v>
      </c>
      <c r="H10158" s="28">
        <v>217</v>
      </c>
      <c r="I10158" s="28">
        <v>21</v>
      </c>
      <c r="J10158" s="28">
        <v>3.9199999999999999E-2</v>
      </c>
      <c r="AI10158"/>
      <c r="AJ10158"/>
    </row>
    <row r="10159" spans="1:36" ht="14.5" x14ac:dyDescent="0.35">
      <c r="A10159" s="52">
        <f t="shared" si="488"/>
        <v>2016</v>
      </c>
      <c r="B10159" s="30">
        <f t="shared" si="489"/>
        <v>188</v>
      </c>
      <c r="C10159" s="4">
        <f t="shared" si="490"/>
        <v>28</v>
      </c>
      <c r="D10159" s="4" t="s">
        <v>834</v>
      </c>
      <c r="E10159" s="28">
        <v>681</v>
      </c>
      <c r="F10159" s="28">
        <v>2056</v>
      </c>
      <c r="G10159" s="28">
        <v>17.3</v>
      </c>
      <c r="H10159" s="28">
        <v>217</v>
      </c>
      <c r="I10159" s="28">
        <v>21</v>
      </c>
      <c r="J10159" s="28">
        <v>5.9200000000000003E-2</v>
      </c>
      <c r="AI10159"/>
      <c r="AJ10159"/>
    </row>
    <row r="10160" spans="1:36" ht="14.5" x14ac:dyDescent="0.35">
      <c r="A10160" s="52">
        <f t="shared" si="488"/>
        <v>2016</v>
      </c>
      <c r="B10160" s="30">
        <f t="shared" si="489"/>
        <v>188</v>
      </c>
      <c r="C10160" s="4">
        <f t="shared" si="490"/>
        <v>28</v>
      </c>
      <c r="D10160" s="4" t="s">
        <v>834</v>
      </c>
      <c r="E10160" s="28">
        <v>681</v>
      </c>
      <c r="F10160" s="28">
        <v>2056</v>
      </c>
      <c r="G10160" s="28">
        <v>17.3</v>
      </c>
      <c r="H10160" s="28">
        <v>217</v>
      </c>
      <c r="I10160" s="28">
        <v>21</v>
      </c>
      <c r="J10160" s="28">
        <v>5.7599999999999998E-2</v>
      </c>
      <c r="AI10160"/>
      <c r="AJ10160"/>
    </row>
    <row r="10161" spans="1:36" ht="14.5" x14ac:dyDescent="0.35">
      <c r="A10161" s="52">
        <f t="shared" si="488"/>
        <v>2016</v>
      </c>
      <c r="B10161" s="30">
        <f t="shared" si="489"/>
        <v>188</v>
      </c>
      <c r="C10161" s="4">
        <f t="shared" si="490"/>
        <v>28</v>
      </c>
      <c r="D10161" s="4" t="s">
        <v>834</v>
      </c>
      <c r="E10161" s="28">
        <v>681</v>
      </c>
      <c r="F10161" s="28">
        <v>2056</v>
      </c>
      <c r="G10161" s="28">
        <v>17.3</v>
      </c>
      <c r="H10161" s="28">
        <v>217</v>
      </c>
      <c r="I10161" s="28">
        <v>21</v>
      </c>
      <c r="J10161" s="28">
        <v>5.6000000000000001E-2</v>
      </c>
      <c r="AI10161"/>
      <c r="AJ10161"/>
    </row>
    <row r="10162" spans="1:36" ht="14.5" x14ac:dyDescent="0.35">
      <c r="A10162" s="52">
        <f t="shared" si="488"/>
        <v>2016</v>
      </c>
      <c r="B10162" s="30">
        <f t="shared" si="489"/>
        <v>188</v>
      </c>
      <c r="C10162" s="4">
        <f t="shared" si="490"/>
        <v>28</v>
      </c>
      <c r="D10162" s="4" t="s">
        <v>834</v>
      </c>
      <c r="E10162" s="28">
        <v>681</v>
      </c>
      <c r="F10162" s="28">
        <v>2056</v>
      </c>
      <c r="G10162" s="28">
        <v>17.3</v>
      </c>
      <c r="H10162" s="28">
        <v>217</v>
      </c>
      <c r="I10162" s="28">
        <v>21</v>
      </c>
      <c r="J10162" s="28">
        <v>4.19E-2</v>
      </c>
      <c r="AI10162"/>
      <c r="AJ10162"/>
    </row>
    <row r="10163" spans="1:36" ht="14.5" x14ac:dyDescent="0.35">
      <c r="A10163" s="52">
        <f t="shared" si="488"/>
        <v>2016</v>
      </c>
      <c r="B10163" s="30">
        <f t="shared" si="489"/>
        <v>188</v>
      </c>
      <c r="C10163" s="4">
        <f t="shared" si="490"/>
        <v>28</v>
      </c>
      <c r="D10163" s="4" t="s">
        <v>834</v>
      </c>
      <c r="E10163" s="28">
        <v>681</v>
      </c>
      <c r="F10163" s="28">
        <v>2056</v>
      </c>
      <c r="G10163" s="28">
        <v>17.3</v>
      </c>
      <c r="H10163" s="28">
        <v>217</v>
      </c>
      <c r="I10163" s="28">
        <v>21</v>
      </c>
      <c r="J10163" s="28">
        <v>5.5500000000000001E-2</v>
      </c>
      <c r="AI10163"/>
      <c r="AJ10163"/>
    </row>
    <row r="10164" spans="1:36" ht="14.5" x14ac:dyDescent="0.35">
      <c r="A10164" s="52">
        <f t="shared" si="488"/>
        <v>2016</v>
      </c>
      <c r="B10164" s="30">
        <f t="shared" si="489"/>
        <v>188</v>
      </c>
      <c r="C10164" s="4">
        <f t="shared" si="490"/>
        <v>28</v>
      </c>
      <c r="D10164" s="4" t="s">
        <v>834</v>
      </c>
      <c r="E10164" s="28">
        <v>681</v>
      </c>
      <c r="F10164" s="28">
        <v>2056</v>
      </c>
      <c r="G10164" s="28">
        <v>17.3</v>
      </c>
      <c r="H10164" s="28">
        <v>217</v>
      </c>
      <c r="I10164" s="28">
        <v>21</v>
      </c>
      <c r="J10164" s="28">
        <v>5.0900000000000001E-2</v>
      </c>
      <c r="AI10164"/>
      <c r="AJ10164"/>
    </row>
    <row r="10165" spans="1:36" ht="14.5" x14ac:dyDescent="0.35">
      <c r="A10165" s="52">
        <f t="shared" si="488"/>
        <v>2016</v>
      </c>
      <c r="B10165" s="30">
        <f t="shared" si="489"/>
        <v>188</v>
      </c>
      <c r="C10165" s="4">
        <f t="shared" si="490"/>
        <v>28</v>
      </c>
      <c r="D10165" s="4" t="s">
        <v>834</v>
      </c>
      <c r="E10165" s="28">
        <v>680</v>
      </c>
      <c r="F10165" s="28">
        <v>2056</v>
      </c>
      <c r="G10165" s="28">
        <v>17.3</v>
      </c>
      <c r="H10165" s="28">
        <v>217</v>
      </c>
      <c r="I10165" s="28">
        <v>22</v>
      </c>
      <c r="J10165" s="28">
        <v>4.87E-2</v>
      </c>
      <c r="AI10165"/>
      <c r="AJ10165"/>
    </row>
    <row r="10166" spans="1:36" ht="14.5" x14ac:dyDescent="0.35">
      <c r="A10166" s="52">
        <f t="shared" si="488"/>
        <v>2016</v>
      </c>
      <c r="B10166" s="30">
        <f t="shared" si="489"/>
        <v>188</v>
      </c>
      <c r="C10166" s="4">
        <f t="shared" si="490"/>
        <v>28</v>
      </c>
      <c r="D10166" s="4" t="s">
        <v>834</v>
      </c>
      <c r="E10166" s="28">
        <v>680</v>
      </c>
      <c r="F10166" s="28">
        <v>2056</v>
      </c>
      <c r="G10166" s="28">
        <v>17.3</v>
      </c>
      <c r="H10166" s="28">
        <v>217</v>
      </c>
      <c r="I10166" s="28">
        <v>22</v>
      </c>
      <c r="J10166" s="28">
        <v>4.41E-2</v>
      </c>
      <c r="AI10166"/>
      <c r="AJ10166"/>
    </row>
    <row r="10167" spans="1:36" ht="14.5" x14ac:dyDescent="0.35">
      <c r="A10167" s="52">
        <f t="shared" si="488"/>
        <v>2016</v>
      </c>
      <c r="B10167" s="30">
        <f t="shared" si="489"/>
        <v>188</v>
      </c>
      <c r="C10167" s="4">
        <f t="shared" si="490"/>
        <v>28</v>
      </c>
      <c r="D10167" s="4" t="s">
        <v>834</v>
      </c>
      <c r="E10167" s="28">
        <v>681</v>
      </c>
      <c r="F10167" s="28">
        <v>2056</v>
      </c>
      <c r="G10167" s="28">
        <v>17.3</v>
      </c>
      <c r="H10167" s="28">
        <v>217</v>
      </c>
      <c r="I10167" s="28">
        <v>22</v>
      </c>
      <c r="J10167" s="28">
        <v>7.7200000000000005E-2</v>
      </c>
      <c r="AI10167"/>
      <c r="AJ10167"/>
    </row>
    <row r="10168" spans="1:36" ht="14.5" x14ac:dyDescent="0.35">
      <c r="A10168" s="52">
        <f t="shared" si="488"/>
        <v>2016</v>
      </c>
      <c r="B10168" s="30">
        <f t="shared" si="489"/>
        <v>188</v>
      </c>
      <c r="C10168" s="4">
        <f t="shared" si="490"/>
        <v>28</v>
      </c>
      <c r="D10168" s="4" t="s">
        <v>834</v>
      </c>
      <c r="E10168" s="28">
        <v>681</v>
      </c>
      <c r="F10168" s="28">
        <v>2056</v>
      </c>
      <c r="G10168" s="28">
        <v>17.3</v>
      </c>
      <c r="H10168" s="28">
        <v>217</v>
      </c>
      <c r="I10168" s="28">
        <v>22</v>
      </c>
      <c r="J10168" s="28">
        <v>6.5000000000000002E-2</v>
      </c>
      <c r="AI10168"/>
      <c r="AJ10168"/>
    </row>
    <row r="10169" spans="1:36" ht="14.5" x14ac:dyDescent="0.35">
      <c r="A10169" s="52">
        <f t="shared" si="488"/>
        <v>2016</v>
      </c>
      <c r="B10169" s="30">
        <f t="shared" si="489"/>
        <v>188</v>
      </c>
      <c r="C10169" s="4">
        <f t="shared" si="490"/>
        <v>28</v>
      </c>
      <c r="D10169" s="4" t="s">
        <v>834</v>
      </c>
      <c r="E10169" s="28">
        <v>680</v>
      </c>
      <c r="F10169" s="28">
        <v>2056</v>
      </c>
      <c r="G10169" s="28">
        <v>17.3</v>
      </c>
      <c r="H10169" s="28">
        <v>217</v>
      </c>
      <c r="I10169" s="28">
        <v>23</v>
      </c>
      <c r="J10169" s="28">
        <v>5.5599999999999997E-2</v>
      </c>
      <c r="AI10169"/>
      <c r="AJ10169"/>
    </row>
    <row r="10170" spans="1:36" ht="14.5" x14ac:dyDescent="0.35">
      <c r="A10170" s="52">
        <f t="shared" si="488"/>
        <v>2016</v>
      </c>
      <c r="B10170" s="30">
        <f t="shared" si="489"/>
        <v>188</v>
      </c>
      <c r="C10170" s="4">
        <f t="shared" si="490"/>
        <v>28</v>
      </c>
      <c r="D10170" s="4" t="s">
        <v>834</v>
      </c>
      <c r="E10170" s="28">
        <v>681</v>
      </c>
      <c r="F10170" s="28">
        <v>2056</v>
      </c>
      <c r="G10170" s="28">
        <v>17.3</v>
      </c>
      <c r="H10170" s="28">
        <v>217</v>
      </c>
      <c r="I10170" s="28">
        <v>23</v>
      </c>
      <c r="J10170" s="28">
        <v>7.4499999999999997E-2</v>
      </c>
      <c r="AI10170"/>
      <c r="AJ10170"/>
    </row>
    <row r="10171" spans="1:36" ht="14.5" x14ac:dyDescent="0.35">
      <c r="A10171" s="52">
        <f t="shared" si="488"/>
        <v>2016</v>
      </c>
      <c r="B10171" s="30">
        <f t="shared" si="489"/>
        <v>188</v>
      </c>
      <c r="C10171" s="4">
        <f t="shared" si="490"/>
        <v>28</v>
      </c>
      <c r="D10171" s="4" t="s">
        <v>834</v>
      </c>
      <c r="E10171" s="28">
        <v>680</v>
      </c>
      <c r="F10171" s="28">
        <v>2056</v>
      </c>
      <c r="G10171" s="28">
        <v>17.3</v>
      </c>
      <c r="H10171" s="28">
        <v>217</v>
      </c>
      <c r="I10171" s="28">
        <v>24</v>
      </c>
      <c r="J10171" s="28">
        <v>7.6799999999999993E-2</v>
      </c>
      <c r="AI10171"/>
      <c r="AJ10171"/>
    </row>
    <row r="10172" spans="1:36" ht="14.5" x14ac:dyDescent="0.35">
      <c r="A10172" s="52">
        <f t="shared" si="488"/>
        <v>2016</v>
      </c>
      <c r="B10172" s="30">
        <f t="shared" si="489"/>
        <v>188</v>
      </c>
      <c r="C10172" s="4">
        <f t="shared" si="490"/>
        <v>28</v>
      </c>
      <c r="D10172" s="4" t="s">
        <v>834</v>
      </c>
      <c r="E10172" s="28">
        <v>680</v>
      </c>
      <c r="F10172" s="28">
        <v>2056</v>
      </c>
      <c r="G10172" s="28">
        <v>17.3</v>
      </c>
      <c r="H10172" s="28">
        <v>217</v>
      </c>
      <c r="I10172" s="28">
        <v>25</v>
      </c>
      <c r="J10172" s="28">
        <v>9.06E-2</v>
      </c>
      <c r="AI10172"/>
      <c r="AJ10172"/>
    </row>
    <row r="10173" spans="1:36" ht="14.5" x14ac:dyDescent="0.35">
      <c r="A10173" s="52">
        <f t="shared" si="488"/>
        <v>2016</v>
      </c>
      <c r="B10173" s="30">
        <f t="shared" si="489"/>
        <v>188</v>
      </c>
      <c r="C10173" s="4">
        <f t="shared" si="490"/>
        <v>28</v>
      </c>
      <c r="D10173" s="4" t="s">
        <v>834</v>
      </c>
      <c r="E10173" s="28">
        <v>680</v>
      </c>
      <c r="F10173" s="28">
        <v>2056</v>
      </c>
      <c r="G10173" s="28">
        <v>17.3</v>
      </c>
      <c r="H10173" s="28">
        <v>217</v>
      </c>
      <c r="I10173" s="28">
        <v>25</v>
      </c>
      <c r="J10173" s="28">
        <v>7.1099999999999997E-2</v>
      </c>
      <c r="AI10173"/>
      <c r="AJ10173"/>
    </row>
    <row r="10174" spans="1:36" ht="14.5" x14ac:dyDescent="0.35">
      <c r="A10174" s="52">
        <f t="shared" si="488"/>
        <v>2016</v>
      </c>
      <c r="B10174" s="30">
        <f t="shared" si="489"/>
        <v>188</v>
      </c>
      <c r="C10174" s="4">
        <f t="shared" si="490"/>
        <v>28</v>
      </c>
      <c r="D10174" s="4" t="s">
        <v>834</v>
      </c>
      <c r="E10174" s="28">
        <v>683</v>
      </c>
      <c r="F10174" s="28">
        <v>2120</v>
      </c>
      <c r="G10174" s="28">
        <v>11.6</v>
      </c>
      <c r="H10174" s="28">
        <v>217</v>
      </c>
      <c r="I10174" s="28">
        <v>14</v>
      </c>
      <c r="J10174" s="28">
        <v>1.04E-2</v>
      </c>
      <c r="AI10174"/>
      <c r="AJ10174"/>
    </row>
    <row r="10175" spans="1:36" ht="14.5" x14ac:dyDescent="0.35">
      <c r="A10175" s="52">
        <f t="shared" si="488"/>
        <v>2016</v>
      </c>
      <c r="B10175" s="30">
        <f t="shared" si="489"/>
        <v>188</v>
      </c>
      <c r="C10175" s="4">
        <f t="shared" si="490"/>
        <v>28</v>
      </c>
      <c r="D10175" s="4" t="s">
        <v>834</v>
      </c>
      <c r="E10175" s="28">
        <v>682</v>
      </c>
      <c r="F10175" s="28">
        <v>2120</v>
      </c>
      <c r="G10175" s="28">
        <v>11.6</v>
      </c>
      <c r="H10175" s="28">
        <v>217</v>
      </c>
      <c r="I10175" s="28">
        <v>15</v>
      </c>
      <c r="J10175" s="28">
        <v>1.7600000000000001E-2</v>
      </c>
      <c r="AI10175"/>
      <c r="AJ10175"/>
    </row>
    <row r="10176" spans="1:36" ht="14.5" x14ac:dyDescent="0.35">
      <c r="A10176" s="52">
        <f t="shared" si="488"/>
        <v>2016</v>
      </c>
      <c r="B10176" s="30">
        <f t="shared" si="489"/>
        <v>188</v>
      </c>
      <c r="C10176" s="4">
        <f t="shared" si="490"/>
        <v>28</v>
      </c>
      <c r="D10176" s="4" t="s">
        <v>834</v>
      </c>
      <c r="E10176" s="28">
        <v>683</v>
      </c>
      <c r="F10176" s="28">
        <v>2120</v>
      </c>
      <c r="G10176" s="28">
        <v>11.6</v>
      </c>
      <c r="H10176" s="28">
        <v>217</v>
      </c>
      <c r="I10176" s="28">
        <v>15</v>
      </c>
      <c r="J10176" s="28">
        <v>1.83E-2</v>
      </c>
      <c r="AI10176"/>
      <c r="AJ10176"/>
    </row>
    <row r="10177" spans="1:36" ht="14.5" x14ac:dyDescent="0.35">
      <c r="A10177" s="52">
        <f t="shared" si="488"/>
        <v>2016</v>
      </c>
      <c r="B10177" s="30">
        <f t="shared" si="489"/>
        <v>188</v>
      </c>
      <c r="C10177" s="4">
        <f t="shared" si="490"/>
        <v>28</v>
      </c>
      <c r="D10177" s="4" t="s">
        <v>834</v>
      </c>
      <c r="E10177" s="28">
        <v>682</v>
      </c>
      <c r="F10177" s="28">
        <v>2120</v>
      </c>
      <c r="G10177" s="28">
        <v>11.6</v>
      </c>
      <c r="H10177" s="28">
        <v>217</v>
      </c>
      <c r="I10177" s="28">
        <v>16</v>
      </c>
      <c r="J10177" s="28">
        <v>2.0899999999999998E-2</v>
      </c>
      <c r="AI10177"/>
      <c r="AJ10177"/>
    </row>
    <row r="10178" spans="1:36" ht="14.5" x14ac:dyDescent="0.35">
      <c r="A10178" s="52">
        <f t="shared" ref="A10178:A10241" si="491">YEAR(D10178)</f>
        <v>2016</v>
      </c>
      <c r="B10178" s="30">
        <f t="shared" ref="B10178:B10241" si="492">D10178-DATE(YEAR(D10178),1,0)</f>
        <v>188</v>
      </c>
      <c r="C10178" s="4">
        <f t="shared" ref="C10178:C10241" si="493">WEEKNUM(D10178,1)</f>
        <v>28</v>
      </c>
      <c r="D10178" s="4" t="s">
        <v>834</v>
      </c>
      <c r="E10178" s="28">
        <v>682</v>
      </c>
      <c r="F10178" s="28">
        <v>2120</v>
      </c>
      <c r="G10178" s="28">
        <v>11.6</v>
      </c>
      <c r="H10178" s="28">
        <v>217</v>
      </c>
      <c r="I10178" s="28">
        <v>16</v>
      </c>
      <c r="J10178" s="28">
        <v>2.0299999999999999E-2</v>
      </c>
      <c r="AI10178"/>
      <c r="AJ10178"/>
    </row>
    <row r="10179" spans="1:36" ht="14.5" x14ac:dyDescent="0.35">
      <c r="A10179" s="52">
        <f t="shared" si="491"/>
        <v>2016</v>
      </c>
      <c r="B10179" s="30">
        <f t="shared" si="492"/>
        <v>188</v>
      </c>
      <c r="C10179" s="4">
        <f t="shared" si="493"/>
        <v>28</v>
      </c>
      <c r="D10179" s="4" t="s">
        <v>834</v>
      </c>
      <c r="E10179" s="28">
        <v>683</v>
      </c>
      <c r="F10179" s="28">
        <v>2120</v>
      </c>
      <c r="G10179" s="28">
        <v>11.6</v>
      </c>
      <c r="H10179" s="28">
        <v>217</v>
      </c>
      <c r="I10179" s="28">
        <v>16</v>
      </c>
      <c r="J10179" s="28">
        <v>2.06E-2</v>
      </c>
      <c r="AI10179"/>
      <c r="AJ10179"/>
    </row>
    <row r="10180" spans="1:36" ht="14.5" x14ac:dyDescent="0.35">
      <c r="A10180" s="52">
        <f t="shared" si="491"/>
        <v>2016</v>
      </c>
      <c r="B10180" s="30">
        <f t="shared" si="492"/>
        <v>188</v>
      </c>
      <c r="C10180" s="4">
        <f t="shared" si="493"/>
        <v>28</v>
      </c>
      <c r="D10180" s="4" t="s">
        <v>834</v>
      </c>
      <c r="E10180" s="28">
        <v>683</v>
      </c>
      <c r="F10180" s="28">
        <v>2120</v>
      </c>
      <c r="G10180" s="28">
        <v>11.6</v>
      </c>
      <c r="H10180" s="28">
        <v>217</v>
      </c>
      <c r="I10180" s="28">
        <v>16</v>
      </c>
      <c r="J10180" s="28">
        <v>1.6799999999999999E-2</v>
      </c>
      <c r="AI10180"/>
      <c r="AJ10180"/>
    </row>
    <row r="10181" spans="1:36" ht="14.5" x14ac:dyDescent="0.35">
      <c r="A10181" s="52">
        <f t="shared" si="491"/>
        <v>2016</v>
      </c>
      <c r="B10181" s="30">
        <f t="shared" si="492"/>
        <v>188</v>
      </c>
      <c r="C10181" s="4">
        <f t="shared" si="493"/>
        <v>28</v>
      </c>
      <c r="D10181" s="4" t="s">
        <v>834</v>
      </c>
      <c r="E10181" s="28">
        <v>682</v>
      </c>
      <c r="F10181" s="28">
        <v>2120</v>
      </c>
      <c r="G10181" s="28">
        <v>11.6</v>
      </c>
      <c r="H10181" s="28">
        <v>217</v>
      </c>
      <c r="I10181" s="28">
        <v>17</v>
      </c>
      <c r="J10181" s="28">
        <v>2.3699999999999999E-2</v>
      </c>
      <c r="AI10181"/>
      <c r="AJ10181"/>
    </row>
    <row r="10182" spans="1:36" ht="14.5" x14ac:dyDescent="0.35">
      <c r="A10182" s="52">
        <f t="shared" si="491"/>
        <v>2016</v>
      </c>
      <c r="B10182" s="30">
        <f t="shared" si="492"/>
        <v>188</v>
      </c>
      <c r="C10182" s="4">
        <f t="shared" si="493"/>
        <v>28</v>
      </c>
      <c r="D10182" s="4" t="s">
        <v>834</v>
      </c>
      <c r="E10182" s="28">
        <v>682</v>
      </c>
      <c r="F10182" s="28">
        <v>2120</v>
      </c>
      <c r="G10182" s="28">
        <v>11.6</v>
      </c>
      <c r="H10182" s="28">
        <v>217</v>
      </c>
      <c r="I10182" s="28">
        <v>17</v>
      </c>
      <c r="J10182" s="28">
        <v>2.7099999999999999E-2</v>
      </c>
      <c r="AI10182"/>
      <c r="AJ10182"/>
    </row>
    <row r="10183" spans="1:36" ht="14.5" x14ac:dyDescent="0.35">
      <c r="A10183" s="52">
        <f t="shared" si="491"/>
        <v>2016</v>
      </c>
      <c r="B10183" s="30">
        <f t="shared" si="492"/>
        <v>188</v>
      </c>
      <c r="C10183" s="4">
        <f t="shared" si="493"/>
        <v>28</v>
      </c>
      <c r="D10183" s="4" t="s">
        <v>834</v>
      </c>
      <c r="E10183" s="28">
        <v>682</v>
      </c>
      <c r="F10183" s="28">
        <v>2120</v>
      </c>
      <c r="G10183" s="28">
        <v>11.6</v>
      </c>
      <c r="H10183" s="28">
        <v>217</v>
      </c>
      <c r="I10183" s="28">
        <v>17</v>
      </c>
      <c r="J10183" s="28">
        <v>2.3800000000000002E-2</v>
      </c>
      <c r="AI10183"/>
      <c r="AJ10183"/>
    </row>
    <row r="10184" spans="1:36" ht="14.5" x14ac:dyDescent="0.35">
      <c r="A10184" s="52">
        <f t="shared" si="491"/>
        <v>2016</v>
      </c>
      <c r="B10184" s="30">
        <f t="shared" si="492"/>
        <v>188</v>
      </c>
      <c r="C10184" s="4">
        <f t="shared" si="493"/>
        <v>28</v>
      </c>
      <c r="D10184" s="4" t="s">
        <v>834</v>
      </c>
      <c r="E10184" s="28">
        <v>682</v>
      </c>
      <c r="F10184" s="28">
        <v>2120</v>
      </c>
      <c r="G10184" s="28">
        <v>11.6</v>
      </c>
      <c r="H10184" s="28">
        <v>217</v>
      </c>
      <c r="I10184" s="28">
        <v>17</v>
      </c>
      <c r="J10184" s="28">
        <v>2.4199999999999999E-2</v>
      </c>
      <c r="AI10184"/>
      <c r="AJ10184"/>
    </row>
    <row r="10185" spans="1:36" ht="14.5" x14ac:dyDescent="0.35">
      <c r="A10185" s="52">
        <f t="shared" si="491"/>
        <v>2016</v>
      </c>
      <c r="B10185" s="30">
        <f t="shared" si="492"/>
        <v>188</v>
      </c>
      <c r="C10185" s="4">
        <f t="shared" si="493"/>
        <v>28</v>
      </c>
      <c r="D10185" s="4" t="s">
        <v>834</v>
      </c>
      <c r="E10185" s="28">
        <v>683</v>
      </c>
      <c r="F10185" s="28">
        <v>2120</v>
      </c>
      <c r="G10185" s="28">
        <v>11.6</v>
      </c>
      <c r="H10185" s="28">
        <v>217</v>
      </c>
      <c r="I10185" s="28">
        <v>17</v>
      </c>
      <c r="J10185" s="28">
        <v>2.2499999999999999E-2</v>
      </c>
      <c r="AI10185"/>
      <c r="AJ10185"/>
    </row>
    <row r="10186" spans="1:36" ht="14.5" x14ac:dyDescent="0.35">
      <c r="A10186" s="52">
        <f t="shared" si="491"/>
        <v>2016</v>
      </c>
      <c r="B10186" s="30">
        <f t="shared" si="492"/>
        <v>188</v>
      </c>
      <c r="C10186" s="4">
        <f t="shared" si="493"/>
        <v>28</v>
      </c>
      <c r="D10186" s="4" t="s">
        <v>834</v>
      </c>
      <c r="E10186" s="28">
        <v>683</v>
      </c>
      <c r="F10186" s="28">
        <v>2120</v>
      </c>
      <c r="G10186" s="28">
        <v>11.6</v>
      </c>
      <c r="H10186" s="28">
        <v>217</v>
      </c>
      <c r="I10186" s="28">
        <v>17</v>
      </c>
      <c r="J10186" s="28">
        <v>2.4799999999999999E-2</v>
      </c>
      <c r="AI10186"/>
      <c r="AJ10186"/>
    </row>
    <row r="10187" spans="1:36" ht="14.5" x14ac:dyDescent="0.35">
      <c r="A10187" s="52">
        <f t="shared" si="491"/>
        <v>2016</v>
      </c>
      <c r="B10187" s="30">
        <f t="shared" si="492"/>
        <v>188</v>
      </c>
      <c r="C10187" s="4">
        <f t="shared" si="493"/>
        <v>28</v>
      </c>
      <c r="D10187" s="4" t="s">
        <v>834</v>
      </c>
      <c r="E10187" s="28">
        <v>682</v>
      </c>
      <c r="F10187" s="28">
        <v>2120</v>
      </c>
      <c r="G10187" s="28">
        <v>11.6</v>
      </c>
      <c r="H10187" s="28">
        <v>217</v>
      </c>
      <c r="I10187" s="28">
        <v>18</v>
      </c>
      <c r="J10187" s="28">
        <v>3.0200000000000001E-2</v>
      </c>
      <c r="AI10187"/>
      <c r="AJ10187"/>
    </row>
    <row r="10188" spans="1:36" ht="14.5" x14ac:dyDescent="0.35">
      <c r="A10188" s="52">
        <f t="shared" si="491"/>
        <v>2016</v>
      </c>
      <c r="B10188" s="30">
        <f t="shared" si="492"/>
        <v>188</v>
      </c>
      <c r="C10188" s="4">
        <f t="shared" si="493"/>
        <v>28</v>
      </c>
      <c r="D10188" s="4" t="s">
        <v>834</v>
      </c>
      <c r="E10188" s="28">
        <v>682</v>
      </c>
      <c r="F10188" s="28">
        <v>2120</v>
      </c>
      <c r="G10188" s="28">
        <v>11.6</v>
      </c>
      <c r="H10188" s="28">
        <v>217</v>
      </c>
      <c r="I10188" s="28">
        <v>18</v>
      </c>
      <c r="J10188" s="28">
        <v>3.3300000000000003E-2</v>
      </c>
      <c r="AI10188"/>
      <c r="AJ10188"/>
    </row>
    <row r="10189" spans="1:36" ht="14.5" x14ac:dyDescent="0.35">
      <c r="A10189" s="52">
        <f t="shared" si="491"/>
        <v>2016</v>
      </c>
      <c r="B10189" s="30">
        <f t="shared" si="492"/>
        <v>188</v>
      </c>
      <c r="C10189" s="4">
        <f t="shared" si="493"/>
        <v>28</v>
      </c>
      <c r="D10189" s="4" t="s">
        <v>834</v>
      </c>
      <c r="E10189" s="28">
        <v>682</v>
      </c>
      <c r="F10189" s="28">
        <v>2120</v>
      </c>
      <c r="G10189" s="28">
        <v>11.6</v>
      </c>
      <c r="H10189" s="28">
        <v>217</v>
      </c>
      <c r="I10189" s="28">
        <v>18</v>
      </c>
      <c r="J10189" s="28">
        <v>3.4799999999999998E-2</v>
      </c>
      <c r="AI10189"/>
      <c r="AJ10189"/>
    </row>
    <row r="10190" spans="1:36" ht="14.5" x14ac:dyDescent="0.35">
      <c r="A10190" s="52">
        <f t="shared" si="491"/>
        <v>2016</v>
      </c>
      <c r="B10190" s="30">
        <f t="shared" si="492"/>
        <v>188</v>
      </c>
      <c r="C10190" s="4">
        <f t="shared" si="493"/>
        <v>28</v>
      </c>
      <c r="D10190" s="4" t="s">
        <v>834</v>
      </c>
      <c r="E10190" s="28">
        <v>682</v>
      </c>
      <c r="F10190" s="28">
        <v>2120</v>
      </c>
      <c r="G10190" s="28">
        <v>11.6</v>
      </c>
      <c r="H10190" s="28">
        <v>217</v>
      </c>
      <c r="I10190" s="28">
        <v>18</v>
      </c>
      <c r="J10190" s="28">
        <v>2.93E-2</v>
      </c>
      <c r="AI10190"/>
      <c r="AJ10190"/>
    </row>
    <row r="10191" spans="1:36" ht="14.5" x14ac:dyDescent="0.35">
      <c r="A10191" s="52">
        <f t="shared" si="491"/>
        <v>2016</v>
      </c>
      <c r="B10191" s="30">
        <f t="shared" si="492"/>
        <v>188</v>
      </c>
      <c r="C10191" s="4">
        <f t="shared" si="493"/>
        <v>28</v>
      </c>
      <c r="D10191" s="4" t="s">
        <v>834</v>
      </c>
      <c r="E10191" s="28">
        <v>682</v>
      </c>
      <c r="F10191" s="28">
        <v>2120</v>
      </c>
      <c r="G10191" s="28">
        <v>11.6</v>
      </c>
      <c r="H10191" s="28">
        <v>217</v>
      </c>
      <c r="I10191" s="28">
        <v>18</v>
      </c>
      <c r="J10191" s="28">
        <v>2.9399999999999999E-2</v>
      </c>
      <c r="AI10191"/>
      <c r="AJ10191"/>
    </row>
    <row r="10192" spans="1:36" ht="14.5" x14ac:dyDescent="0.35">
      <c r="A10192" s="52">
        <f t="shared" si="491"/>
        <v>2016</v>
      </c>
      <c r="B10192" s="30">
        <f t="shared" si="492"/>
        <v>188</v>
      </c>
      <c r="C10192" s="4">
        <f t="shared" si="493"/>
        <v>28</v>
      </c>
      <c r="D10192" s="4" t="s">
        <v>834</v>
      </c>
      <c r="E10192" s="28">
        <v>682</v>
      </c>
      <c r="F10192" s="28">
        <v>2120</v>
      </c>
      <c r="G10192" s="28">
        <v>11.6</v>
      </c>
      <c r="H10192" s="28">
        <v>217</v>
      </c>
      <c r="I10192" s="28">
        <v>18</v>
      </c>
      <c r="J10192" s="28">
        <v>2.5499999999999998E-2</v>
      </c>
      <c r="AI10192"/>
      <c r="AJ10192"/>
    </row>
    <row r="10193" spans="1:36" ht="14.5" x14ac:dyDescent="0.35">
      <c r="A10193" s="52">
        <f t="shared" si="491"/>
        <v>2016</v>
      </c>
      <c r="B10193" s="30">
        <f t="shared" si="492"/>
        <v>188</v>
      </c>
      <c r="C10193" s="4">
        <f t="shared" si="493"/>
        <v>28</v>
      </c>
      <c r="D10193" s="4" t="s">
        <v>834</v>
      </c>
      <c r="E10193" s="28">
        <v>682</v>
      </c>
      <c r="F10193" s="28">
        <v>2120</v>
      </c>
      <c r="G10193" s="28">
        <v>11.6</v>
      </c>
      <c r="H10193" s="28">
        <v>217</v>
      </c>
      <c r="I10193" s="28">
        <v>18</v>
      </c>
      <c r="J10193" s="28">
        <v>3.0200000000000001E-2</v>
      </c>
      <c r="AI10193"/>
      <c r="AJ10193"/>
    </row>
    <row r="10194" spans="1:36" ht="14.5" x14ac:dyDescent="0.35">
      <c r="A10194" s="52">
        <f t="shared" si="491"/>
        <v>2016</v>
      </c>
      <c r="B10194" s="30">
        <f t="shared" si="492"/>
        <v>188</v>
      </c>
      <c r="C10194" s="4">
        <f t="shared" si="493"/>
        <v>28</v>
      </c>
      <c r="D10194" s="4" t="s">
        <v>834</v>
      </c>
      <c r="E10194" s="28">
        <v>682</v>
      </c>
      <c r="F10194" s="28">
        <v>2120</v>
      </c>
      <c r="G10194" s="28">
        <v>11.6</v>
      </c>
      <c r="H10194" s="28">
        <v>217</v>
      </c>
      <c r="I10194" s="28">
        <v>18</v>
      </c>
      <c r="J10194" s="28">
        <v>2.8000000000000001E-2</v>
      </c>
      <c r="AI10194"/>
      <c r="AJ10194"/>
    </row>
    <row r="10195" spans="1:36" ht="14.5" x14ac:dyDescent="0.35">
      <c r="A10195" s="52">
        <f t="shared" si="491"/>
        <v>2016</v>
      </c>
      <c r="B10195" s="30">
        <f t="shared" si="492"/>
        <v>188</v>
      </c>
      <c r="C10195" s="4">
        <f t="shared" si="493"/>
        <v>28</v>
      </c>
      <c r="D10195" s="4" t="s">
        <v>834</v>
      </c>
      <c r="E10195" s="28">
        <v>682</v>
      </c>
      <c r="F10195" s="28">
        <v>2120</v>
      </c>
      <c r="G10195" s="28">
        <v>11.6</v>
      </c>
      <c r="H10195" s="28">
        <v>217</v>
      </c>
      <c r="I10195" s="28">
        <v>18</v>
      </c>
      <c r="J10195" s="28">
        <v>3.49E-2</v>
      </c>
      <c r="AI10195"/>
      <c r="AJ10195"/>
    </row>
    <row r="10196" spans="1:36" ht="14.5" x14ac:dyDescent="0.35">
      <c r="A10196" s="52">
        <f t="shared" si="491"/>
        <v>2016</v>
      </c>
      <c r="B10196" s="30">
        <f t="shared" si="492"/>
        <v>188</v>
      </c>
      <c r="C10196" s="4">
        <f t="shared" si="493"/>
        <v>28</v>
      </c>
      <c r="D10196" s="4" t="s">
        <v>834</v>
      </c>
      <c r="E10196" s="28">
        <v>682</v>
      </c>
      <c r="F10196" s="28">
        <v>2120</v>
      </c>
      <c r="G10196" s="28">
        <v>11.6</v>
      </c>
      <c r="H10196" s="28">
        <v>217</v>
      </c>
      <c r="I10196" s="28">
        <v>19</v>
      </c>
      <c r="J10196" s="28">
        <v>3.5999999999999997E-2</v>
      </c>
      <c r="AI10196"/>
      <c r="AJ10196"/>
    </row>
    <row r="10197" spans="1:36" ht="14.5" x14ac:dyDescent="0.35">
      <c r="A10197" s="52">
        <f t="shared" si="491"/>
        <v>2016</v>
      </c>
      <c r="B10197" s="30">
        <f t="shared" si="492"/>
        <v>188</v>
      </c>
      <c r="C10197" s="4">
        <f t="shared" si="493"/>
        <v>28</v>
      </c>
      <c r="D10197" s="4" t="s">
        <v>834</v>
      </c>
      <c r="E10197" s="28">
        <v>682</v>
      </c>
      <c r="F10197" s="28">
        <v>2120</v>
      </c>
      <c r="G10197" s="28">
        <v>11.6</v>
      </c>
      <c r="H10197" s="28">
        <v>217</v>
      </c>
      <c r="I10197" s="28">
        <v>19</v>
      </c>
      <c r="J10197" s="28">
        <v>2.9600000000000001E-2</v>
      </c>
      <c r="AI10197"/>
      <c r="AJ10197"/>
    </row>
    <row r="10198" spans="1:36" ht="14.5" x14ac:dyDescent="0.35">
      <c r="A10198" s="52">
        <f t="shared" si="491"/>
        <v>2016</v>
      </c>
      <c r="B10198" s="30">
        <f t="shared" si="492"/>
        <v>188</v>
      </c>
      <c r="C10198" s="4">
        <f t="shared" si="493"/>
        <v>28</v>
      </c>
      <c r="D10198" s="4" t="s">
        <v>834</v>
      </c>
      <c r="E10198" s="28">
        <v>682</v>
      </c>
      <c r="F10198" s="28">
        <v>2120</v>
      </c>
      <c r="G10198" s="28">
        <v>11.6</v>
      </c>
      <c r="H10198" s="28">
        <v>217</v>
      </c>
      <c r="I10198" s="28">
        <v>19</v>
      </c>
      <c r="J10198" s="28">
        <v>3.0200000000000001E-2</v>
      </c>
      <c r="AI10198"/>
      <c r="AJ10198"/>
    </row>
    <row r="10199" spans="1:36" ht="14.5" x14ac:dyDescent="0.35">
      <c r="A10199" s="52">
        <f t="shared" si="491"/>
        <v>2016</v>
      </c>
      <c r="B10199" s="30">
        <f t="shared" si="492"/>
        <v>188</v>
      </c>
      <c r="C10199" s="4">
        <f t="shared" si="493"/>
        <v>28</v>
      </c>
      <c r="D10199" s="4" t="s">
        <v>834</v>
      </c>
      <c r="E10199" s="28">
        <v>682</v>
      </c>
      <c r="F10199" s="28">
        <v>2120</v>
      </c>
      <c r="G10199" s="28">
        <v>11.6</v>
      </c>
      <c r="H10199" s="28">
        <v>217</v>
      </c>
      <c r="I10199" s="28">
        <v>19</v>
      </c>
      <c r="J10199" s="28">
        <v>3.7699999999999997E-2</v>
      </c>
      <c r="AI10199"/>
      <c r="AJ10199"/>
    </row>
    <row r="10200" spans="1:36" ht="14.5" x14ac:dyDescent="0.35">
      <c r="A10200" s="52">
        <f t="shared" si="491"/>
        <v>2016</v>
      </c>
      <c r="B10200" s="30">
        <f t="shared" si="492"/>
        <v>189</v>
      </c>
      <c r="C10200" s="4">
        <f t="shared" si="493"/>
        <v>28</v>
      </c>
      <c r="D10200" s="4" t="s">
        <v>835</v>
      </c>
      <c r="E10200" s="28">
        <v>686</v>
      </c>
      <c r="F10200" s="28">
        <v>2051</v>
      </c>
      <c r="G10200" s="28">
        <v>13.9</v>
      </c>
      <c r="H10200" s="28">
        <v>217</v>
      </c>
      <c r="I10200" s="28">
        <v>12</v>
      </c>
      <c r="J10200" s="28">
        <v>1.26E-2</v>
      </c>
      <c r="AI10200"/>
      <c r="AJ10200"/>
    </row>
    <row r="10201" spans="1:36" ht="14.5" x14ac:dyDescent="0.35">
      <c r="A10201" s="52">
        <f t="shared" si="491"/>
        <v>2016</v>
      </c>
      <c r="B10201" s="30">
        <f t="shared" si="492"/>
        <v>189</v>
      </c>
      <c r="C10201" s="4">
        <f t="shared" si="493"/>
        <v>28</v>
      </c>
      <c r="D10201" s="4" t="s">
        <v>835</v>
      </c>
      <c r="E10201" s="28">
        <v>686</v>
      </c>
      <c r="F10201" s="28">
        <v>2051</v>
      </c>
      <c r="G10201" s="28">
        <v>13.9</v>
      </c>
      <c r="H10201" s="28">
        <v>217</v>
      </c>
      <c r="I10201" s="28">
        <v>13</v>
      </c>
      <c r="J10201" s="28">
        <v>1.32E-2</v>
      </c>
      <c r="AI10201"/>
      <c r="AJ10201"/>
    </row>
    <row r="10202" spans="1:36" ht="14.5" x14ac:dyDescent="0.35">
      <c r="A10202" s="52">
        <f t="shared" si="491"/>
        <v>2016</v>
      </c>
      <c r="B10202" s="30">
        <f t="shared" si="492"/>
        <v>189</v>
      </c>
      <c r="C10202" s="4">
        <f t="shared" si="493"/>
        <v>28</v>
      </c>
      <c r="D10202" s="4" t="s">
        <v>835</v>
      </c>
      <c r="E10202" s="28">
        <v>687</v>
      </c>
      <c r="F10202" s="28">
        <v>2051</v>
      </c>
      <c r="G10202" s="28">
        <v>13.9</v>
      </c>
      <c r="H10202" s="28">
        <v>217</v>
      </c>
      <c r="I10202" s="28">
        <v>15</v>
      </c>
      <c r="J10202" s="28">
        <v>1.3899999999999999E-2</v>
      </c>
      <c r="AI10202"/>
      <c r="AJ10202"/>
    </row>
    <row r="10203" spans="1:36" ht="14.5" x14ac:dyDescent="0.35">
      <c r="A10203" s="52">
        <f t="shared" si="491"/>
        <v>2016</v>
      </c>
      <c r="B10203" s="30">
        <f t="shared" si="492"/>
        <v>189</v>
      </c>
      <c r="C10203" s="4">
        <f t="shared" si="493"/>
        <v>28</v>
      </c>
      <c r="D10203" s="4" t="s">
        <v>835</v>
      </c>
      <c r="E10203" s="28">
        <v>687</v>
      </c>
      <c r="F10203" s="28">
        <v>2051</v>
      </c>
      <c r="G10203" s="28">
        <v>13.9</v>
      </c>
      <c r="H10203" s="28">
        <v>217</v>
      </c>
      <c r="I10203" s="28">
        <v>15</v>
      </c>
      <c r="J10203" s="28">
        <v>1.52E-2</v>
      </c>
      <c r="AI10203"/>
      <c r="AJ10203"/>
    </row>
    <row r="10204" spans="1:36" ht="14.5" x14ac:dyDescent="0.35">
      <c r="A10204" s="52">
        <f t="shared" si="491"/>
        <v>2016</v>
      </c>
      <c r="B10204" s="30">
        <f t="shared" si="492"/>
        <v>189</v>
      </c>
      <c r="C10204" s="4">
        <f t="shared" si="493"/>
        <v>28</v>
      </c>
      <c r="D10204" s="4" t="s">
        <v>835</v>
      </c>
      <c r="E10204" s="28">
        <v>686</v>
      </c>
      <c r="F10204" s="28">
        <v>2051</v>
      </c>
      <c r="G10204" s="28">
        <v>13.9</v>
      </c>
      <c r="H10204" s="28">
        <v>217</v>
      </c>
      <c r="I10204" s="28">
        <v>16</v>
      </c>
      <c r="J10204" s="28">
        <v>2.4799999999999999E-2</v>
      </c>
      <c r="AI10204"/>
      <c r="AJ10204"/>
    </row>
    <row r="10205" spans="1:36" ht="14.5" x14ac:dyDescent="0.35">
      <c r="A10205" s="52">
        <f t="shared" si="491"/>
        <v>2016</v>
      </c>
      <c r="B10205" s="30">
        <f t="shared" si="492"/>
        <v>189</v>
      </c>
      <c r="C10205" s="4">
        <f t="shared" si="493"/>
        <v>28</v>
      </c>
      <c r="D10205" s="4" t="s">
        <v>835</v>
      </c>
      <c r="E10205" s="28">
        <v>687</v>
      </c>
      <c r="F10205" s="28">
        <v>2051</v>
      </c>
      <c r="G10205" s="28">
        <v>13.9</v>
      </c>
      <c r="H10205" s="28">
        <v>217</v>
      </c>
      <c r="I10205" s="28">
        <v>16</v>
      </c>
      <c r="J10205" s="28">
        <v>0.02</v>
      </c>
      <c r="AI10205"/>
      <c r="AJ10205"/>
    </row>
    <row r="10206" spans="1:36" ht="14.5" x14ac:dyDescent="0.35">
      <c r="A10206" s="52">
        <f t="shared" si="491"/>
        <v>2016</v>
      </c>
      <c r="B10206" s="30">
        <f t="shared" si="492"/>
        <v>189</v>
      </c>
      <c r="C10206" s="4">
        <f t="shared" si="493"/>
        <v>28</v>
      </c>
      <c r="D10206" s="4" t="s">
        <v>835</v>
      </c>
      <c r="E10206" s="28">
        <v>687</v>
      </c>
      <c r="F10206" s="28">
        <v>2051</v>
      </c>
      <c r="G10206" s="28">
        <v>13.9</v>
      </c>
      <c r="H10206" s="28">
        <v>217</v>
      </c>
      <c r="I10206" s="28">
        <v>16</v>
      </c>
      <c r="J10206" s="28">
        <v>1.9699999999999999E-2</v>
      </c>
      <c r="AI10206"/>
      <c r="AJ10206"/>
    </row>
    <row r="10207" spans="1:36" ht="14.5" x14ac:dyDescent="0.35">
      <c r="A10207" s="52">
        <f t="shared" si="491"/>
        <v>2016</v>
      </c>
      <c r="B10207" s="30">
        <f t="shared" si="492"/>
        <v>189</v>
      </c>
      <c r="C10207" s="4">
        <f t="shared" si="493"/>
        <v>28</v>
      </c>
      <c r="D10207" s="4" t="s">
        <v>835</v>
      </c>
      <c r="E10207" s="28">
        <v>687</v>
      </c>
      <c r="F10207" s="28">
        <v>2051</v>
      </c>
      <c r="G10207" s="28">
        <v>13.9</v>
      </c>
      <c r="H10207" s="28">
        <v>217</v>
      </c>
      <c r="I10207" s="28">
        <v>17</v>
      </c>
      <c r="J10207" s="28">
        <v>2.69E-2</v>
      </c>
      <c r="AI10207"/>
      <c r="AJ10207"/>
    </row>
    <row r="10208" spans="1:36" ht="14.5" x14ac:dyDescent="0.35">
      <c r="A10208" s="52">
        <f t="shared" si="491"/>
        <v>2016</v>
      </c>
      <c r="B10208" s="30">
        <f t="shared" si="492"/>
        <v>189</v>
      </c>
      <c r="C10208" s="4">
        <f t="shared" si="493"/>
        <v>28</v>
      </c>
      <c r="D10208" s="4" t="s">
        <v>835</v>
      </c>
      <c r="E10208" s="28">
        <v>687</v>
      </c>
      <c r="F10208" s="28">
        <v>2051</v>
      </c>
      <c r="G10208" s="28">
        <v>13.9</v>
      </c>
      <c r="H10208" s="28">
        <v>217</v>
      </c>
      <c r="I10208" s="28">
        <v>17</v>
      </c>
      <c r="J10208" s="28">
        <v>2.76E-2</v>
      </c>
      <c r="AI10208"/>
      <c r="AJ10208"/>
    </row>
    <row r="10209" spans="1:36" ht="14.5" x14ac:dyDescent="0.35">
      <c r="A10209" s="52">
        <f t="shared" si="491"/>
        <v>2016</v>
      </c>
      <c r="B10209" s="30">
        <f t="shared" si="492"/>
        <v>189</v>
      </c>
      <c r="C10209" s="4">
        <f t="shared" si="493"/>
        <v>28</v>
      </c>
      <c r="D10209" s="4" t="s">
        <v>835</v>
      </c>
      <c r="E10209" s="28">
        <v>686</v>
      </c>
      <c r="F10209" s="28">
        <v>2051</v>
      </c>
      <c r="G10209" s="28">
        <v>13.9</v>
      </c>
      <c r="H10209" s="28">
        <v>217</v>
      </c>
      <c r="I10209" s="28">
        <v>18</v>
      </c>
      <c r="J10209" s="28">
        <v>3.2099999999999997E-2</v>
      </c>
      <c r="AI10209"/>
      <c r="AJ10209"/>
    </row>
    <row r="10210" spans="1:36" ht="14.5" x14ac:dyDescent="0.35">
      <c r="A10210" s="52">
        <f t="shared" si="491"/>
        <v>2016</v>
      </c>
      <c r="B10210" s="30">
        <f t="shared" si="492"/>
        <v>189</v>
      </c>
      <c r="C10210" s="4">
        <f t="shared" si="493"/>
        <v>28</v>
      </c>
      <c r="D10210" s="4" t="s">
        <v>835</v>
      </c>
      <c r="E10210" s="28">
        <v>686</v>
      </c>
      <c r="F10210" s="28">
        <v>2051</v>
      </c>
      <c r="G10210" s="28">
        <v>13.9</v>
      </c>
      <c r="H10210" s="28">
        <v>217</v>
      </c>
      <c r="I10210" s="28">
        <v>18</v>
      </c>
      <c r="J10210" s="28">
        <v>3.3000000000000002E-2</v>
      </c>
      <c r="AI10210"/>
      <c r="AJ10210"/>
    </row>
    <row r="10211" spans="1:36" ht="14.5" x14ac:dyDescent="0.35">
      <c r="A10211" s="52">
        <f t="shared" si="491"/>
        <v>2016</v>
      </c>
      <c r="B10211" s="30">
        <f t="shared" si="492"/>
        <v>189</v>
      </c>
      <c r="C10211" s="4">
        <f t="shared" si="493"/>
        <v>28</v>
      </c>
      <c r="D10211" s="4" t="s">
        <v>835</v>
      </c>
      <c r="E10211" s="28">
        <v>687</v>
      </c>
      <c r="F10211" s="28">
        <v>2051</v>
      </c>
      <c r="G10211" s="28">
        <v>13.9</v>
      </c>
      <c r="H10211" s="28">
        <v>217</v>
      </c>
      <c r="I10211" s="28">
        <v>18</v>
      </c>
      <c r="J10211" s="28">
        <v>3.2300000000000002E-2</v>
      </c>
      <c r="AI10211"/>
      <c r="AJ10211"/>
    </row>
    <row r="10212" spans="1:36" ht="14.5" x14ac:dyDescent="0.35">
      <c r="A10212" s="52">
        <f t="shared" si="491"/>
        <v>2016</v>
      </c>
      <c r="B10212" s="30">
        <f t="shared" si="492"/>
        <v>189</v>
      </c>
      <c r="C10212" s="4">
        <f t="shared" si="493"/>
        <v>28</v>
      </c>
      <c r="D10212" s="4" t="s">
        <v>835</v>
      </c>
      <c r="E10212" s="28">
        <v>687</v>
      </c>
      <c r="F10212" s="28">
        <v>2051</v>
      </c>
      <c r="G10212" s="28">
        <v>13.9</v>
      </c>
      <c r="H10212" s="28">
        <v>217</v>
      </c>
      <c r="I10212" s="28">
        <v>18</v>
      </c>
      <c r="J10212" s="28">
        <v>2.9600000000000001E-2</v>
      </c>
      <c r="AI10212"/>
      <c r="AJ10212"/>
    </row>
    <row r="10213" spans="1:36" ht="14.5" x14ac:dyDescent="0.35">
      <c r="A10213" s="52">
        <f t="shared" si="491"/>
        <v>2016</v>
      </c>
      <c r="B10213" s="30">
        <f t="shared" si="492"/>
        <v>189</v>
      </c>
      <c r="C10213" s="4">
        <f t="shared" si="493"/>
        <v>28</v>
      </c>
      <c r="D10213" s="4" t="s">
        <v>835</v>
      </c>
      <c r="E10213" s="28">
        <v>687</v>
      </c>
      <c r="F10213" s="28">
        <v>2051</v>
      </c>
      <c r="G10213" s="28">
        <v>13.9</v>
      </c>
      <c r="H10213" s="28">
        <v>217</v>
      </c>
      <c r="I10213" s="28">
        <v>18</v>
      </c>
      <c r="J10213" s="28">
        <v>3.8800000000000001E-2</v>
      </c>
      <c r="AI10213"/>
      <c r="AJ10213"/>
    </row>
    <row r="10214" spans="1:36" ht="14.5" x14ac:dyDescent="0.35">
      <c r="A10214" s="52">
        <f t="shared" si="491"/>
        <v>2016</v>
      </c>
      <c r="B10214" s="30">
        <f t="shared" si="492"/>
        <v>189</v>
      </c>
      <c r="C10214" s="4">
        <f t="shared" si="493"/>
        <v>28</v>
      </c>
      <c r="D10214" s="4" t="s">
        <v>835</v>
      </c>
      <c r="E10214" s="28">
        <v>687</v>
      </c>
      <c r="F10214" s="28">
        <v>2051</v>
      </c>
      <c r="G10214" s="28">
        <v>13.9</v>
      </c>
      <c r="H10214" s="28">
        <v>217</v>
      </c>
      <c r="I10214" s="28">
        <v>18</v>
      </c>
      <c r="J10214" s="28">
        <v>3.2099999999999997E-2</v>
      </c>
      <c r="AI10214"/>
      <c r="AJ10214"/>
    </row>
    <row r="10215" spans="1:36" ht="14.5" x14ac:dyDescent="0.35">
      <c r="A10215" s="52">
        <f t="shared" si="491"/>
        <v>2016</v>
      </c>
      <c r="B10215" s="30">
        <f t="shared" si="492"/>
        <v>189</v>
      </c>
      <c r="C10215" s="4">
        <f t="shared" si="493"/>
        <v>28</v>
      </c>
      <c r="D10215" s="4" t="s">
        <v>835</v>
      </c>
      <c r="E10215" s="28">
        <v>687</v>
      </c>
      <c r="F10215" s="28">
        <v>2051</v>
      </c>
      <c r="G10215" s="28">
        <v>13.9</v>
      </c>
      <c r="H10215" s="28">
        <v>217</v>
      </c>
      <c r="I10215" s="28">
        <v>19</v>
      </c>
      <c r="J10215" s="28">
        <v>4.02E-2</v>
      </c>
      <c r="AI10215"/>
      <c r="AJ10215"/>
    </row>
    <row r="10216" spans="1:36" ht="14.5" x14ac:dyDescent="0.35">
      <c r="A10216" s="52">
        <f t="shared" si="491"/>
        <v>2016</v>
      </c>
      <c r="B10216" s="30">
        <f t="shared" si="492"/>
        <v>189</v>
      </c>
      <c r="C10216" s="4">
        <f t="shared" si="493"/>
        <v>28</v>
      </c>
      <c r="D10216" s="4" t="s">
        <v>835</v>
      </c>
      <c r="E10216" s="28">
        <v>687</v>
      </c>
      <c r="F10216" s="28">
        <v>2051</v>
      </c>
      <c r="G10216" s="28">
        <v>13.9</v>
      </c>
      <c r="H10216" s="28">
        <v>217</v>
      </c>
      <c r="I10216" s="28">
        <v>19</v>
      </c>
      <c r="J10216" s="28">
        <v>3.09E-2</v>
      </c>
      <c r="AI10216"/>
      <c r="AJ10216"/>
    </row>
    <row r="10217" spans="1:36" ht="14.5" x14ac:dyDescent="0.35">
      <c r="A10217" s="52">
        <f t="shared" si="491"/>
        <v>2016</v>
      </c>
      <c r="B10217" s="30">
        <f t="shared" si="492"/>
        <v>189</v>
      </c>
      <c r="C10217" s="4">
        <f t="shared" si="493"/>
        <v>28</v>
      </c>
      <c r="D10217" s="4" t="s">
        <v>835</v>
      </c>
      <c r="E10217" s="28">
        <v>686</v>
      </c>
      <c r="F10217" s="28">
        <v>2051</v>
      </c>
      <c r="G10217" s="28">
        <v>13.9</v>
      </c>
      <c r="H10217" s="28">
        <v>217</v>
      </c>
      <c r="I10217" s="28">
        <v>20</v>
      </c>
      <c r="J10217" s="28">
        <v>4.36E-2</v>
      </c>
      <c r="AI10217"/>
      <c r="AJ10217"/>
    </row>
    <row r="10218" spans="1:36" ht="14.5" x14ac:dyDescent="0.35">
      <c r="A10218" s="52">
        <f t="shared" si="491"/>
        <v>2016</v>
      </c>
      <c r="B10218" s="30">
        <f t="shared" si="492"/>
        <v>189</v>
      </c>
      <c r="C10218" s="4">
        <f t="shared" si="493"/>
        <v>28</v>
      </c>
      <c r="D10218" s="4" t="s">
        <v>835</v>
      </c>
      <c r="E10218" s="28">
        <v>687</v>
      </c>
      <c r="F10218" s="28">
        <v>2051</v>
      </c>
      <c r="G10218" s="28">
        <v>13.9</v>
      </c>
      <c r="H10218" s="28">
        <v>217</v>
      </c>
      <c r="I10218" s="28">
        <v>20</v>
      </c>
      <c r="J10218" s="28">
        <v>4.6600000000000003E-2</v>
      </c>
      <c r="AI10218"/>
      <c r="AJ10218"/>
    </row>
    <row r="10219" spans="1:36" ht="14.5" x14ac:dyDescent="0.35">
      <c r="A10219" s="52">
        <f t="shared" si="491"/>
        <v>2016</v>
      </c>
      <c r="B10219" s="30">
        <f t="shared" si="492"/>
        <v>189</v>
      </c>
      <c r="C10219" s="4">
        <f t="shared" si="493"/>
        <v>28</v>
      </c>
      <c r="D10219" s="4" t="s">
        <v>835</v>
      </c>
      <c r="E10219" s="28">
        <v>686</v>
      </c>
      <c r="F10219" s="28">
        <v>2051</v>
      </c>
      <c r="G10219" s="28">
        <v>13.9</v>
      </c>
      <c r="H10219" s="28">
        <v>217</v>
      </c>
      <c r="I10219" s="28">
        <v>21</v>
      </c>
      <c r="J10219" s="28">
        <v>5.1299999999999998E-2</v>
      </c>
      <c r="AI10219"/>
      <c r="AJ10219"/>
    </row>
    <row r="10220" spans="1:36" ht="14.5" x14ac:dyDescent="0.35">
      <c r="A10220" s="52">
        <f t="shared" si="491"/>
        <v>2016</v>
      </c>
      <c r="B10220" s="30">
        <f t="shared" si="492"/>
        <v>189</v>
      </c>
      <c r="C10220" s="4">
        <f t="shared" si="493"/>
        <v>28</v>
      </c>
      <c r="D10220" s="4" t="s">
        <v>835</v>
      </c>
      <c r="E10220" s="28">
        <v>687</v>
      </c>
      <c r="F10220" s="28">
        <v>2051</v>
      </c>
      <c r="G10220" s="28">
        <v>13.9</v>
      </c>
      <c r="H10220" s="28">
        <v>217</v>
      </c>
      <c r="I10220" s="28">
        <v>21</v>
      </c>
      <c r="J10220" s="28">
        <v>5.3199999999999997E-2</v>
      </c>
      <c r="AI10220"/>
      <c r="AJ10220"/>
    </row>
    <row r="10221" spans="1:36" ht="14.5" x14ac:dyDescent="0.35">
      <c r="A10221" s="52">
        <f t="shared" si="491"/>
        <v>2016</v>
      </c>
      <c r="B10221" s="30">
        <f t="shared" si="492"/>
        <v>189</v>
      </c>
      <c r="C10221" s="4">
        <f t="shared" si="493"/>
        <v>28</v>
      </c>
      <c r="D10221" s="4" t="s">
        <v>835</v>
      </c>
      <c r="E10221" s="28">
        <v>687</v>
      </c>
      <c r="F10221" s="28">
        <v>2051</v>
      </c>
      <c r="G10221" s="28">
        <v>13.9</v>
      </c>
      <c r="H10221" s="28">
        <v>217</v>
      </c>
      <c r="I10221" s="28">
        <v>21</v>
      </c>
      <c r="J10221" s="28">
        <v>4.7800000000000002E-2</v>
      </c>
      <c r="AI10221"/>
      <c r="AJ10221"/>
    </row>
    <row r="10222" spans="1:36" ht="14.5" x14ac:dyDescent="0.35">
      <c r="A10222" s="52">
        <f t="shared" si="491"/>
        <v>2016</v>
      </c>
      <c r="B10222" s="30">
        <f t="shared" si="492"/>
        <v>189</v>
      </c>
      <c r="C10222" s="4">
        <f t="shared" si="493"/>
        <v>28</v>
      </c>
      <c r="D10222" s="4" t="s">
        <v>835</v>
      </c>
      <c r="E10222" s="28">
        <v>687</v>
      </c>
      <c r="F10222" s="28">
        <v>2051</v>
      </c>
      <c r="G10222" s="28">
        <v>13.9</v>
      </c>
      <c r="H10222" s="28">
        <v>217</v>
      </c>
      <c r="I10222" s="28">
        <v>21</v>
      </c>
      <c r="J10222" s="28">
        <v>4.7100000000000003E-2</v>
      </c>
      <c r="AI10222"/>
      <c r="AJ10222"/>
    </row>
    <row r="10223" spans="1:36" ht="14.5" x14ac:dyDescent="0.35">
      <c r="A10223" s="52">
        <f t="shared" si="491"/>
        <v>2016</v>
      </c>
      <c r="B10223" s="30">
        <f t="shared" si="492"/>
        <v>189</v>
      </c>
      <c r="C10223" s="4">
        <f t="shared" si="493"/>
        <v>28</v>
      </c>
      <c r="D10223" s="4" t="s">
        <v>835</v>
      </c>
      <c r="E10223" s="28">
        <v>686</v>
      </c>
      <c r="F10223" s="28">
        <v>2051</v>
      </c>
      <c r="G10223" s="28">
        <v>13.9</v>
      </c>
      <c r="H10223" s="28">
        <v>217</v>
      </c>
      <c r="I10223" s="28">
        <v>23</v>
      </c>
      <c r="J10223" s="28">
        <v>7.5200000000000003E-2</v>
      </c>
      <c r="AI10223"/>
      <c r="AJ10223"/>
    </row>
    <row r="10224" spans="1:36" ht="14.5" x14ac:dyDescent="0.35">
      <c r="A10224" s="52">
        <f t="shared" si="491"/>
        <v>2016</v>
      </c>
      <c r="B10224" s="30">
        <f t="shared" si="492"/>
        <v>189</v>
      </c>
      <c r="C10224" s="4">
        <f t="shared" si="493"/>
        <v>28</v>
      </c>
      <c r="D10224" s="4" t="s">
        <v>835</v>
      </c>
      <c r="E10224" s="28">
        <v>688</v>
      </c>
      <c r="F10224" s="28">
        <v>2054</v>
      </c>
      <c r="G10224" s="28">
        <v>15.5</v>
      </c>
      <c r="H10224" s="28">
        <v>217</v>
      </c>
      <c r="I10224" s="28">
        <v>15</v>
      </c>
      <c r="J10224" s="28">
        <v>1.4500000000000001E-2</v>
      </c>
      <c r="AI10224"/>
      <c r="AJ10224"/>
    </row>
    <row r="10225" spans="1:36" ht="14.5" x14ac:dyDescent="0.35">
      <c r="A10225" s="52">
        <f t="shared" si="491"/>
        <v>2016</v>
      </c>
      <c r="B10225" s="30">
        <f t="shared" si="492"/>
        <v>189</v>
      </c>
      <c r="C10225" s="4">
        <f t="shared" si="493"/>
        <v>28</v>
      </c>
      <c r="D10225" s="4" t="s">
        <v>835</v>
      </c>
      <c r="E10225" s="28">
        <v>689</v>
      </c>
      <c r="F10225" s="28">
        <v>2054</v>
      </c>
      <c r="G10225" s="28">
        <v>15.5</v>
      </c>
      <c r="H10225" s="28">
        <v>217</v>
      </c>
      <c r="I10225" s="28">
        <v>15</v>
      </c>
      <c r="J10225" s="28">
        <v>1.7299999999999999E-2</v>
      </c>
      <c r="AI10225"/>
      <c r="AJ10225"/>
    </row>
    <row r="10226" spans="1:36" ht="14.5" x14ac:dyDescent="0.35">
      <c r="A10226" s="52">
        <f t="shared" si="491"/>
        <v>2016</v>
      </c>
      <c r="B10226" s="30">
        <f t="shared" si="492"/>
        <v>189</v>
      </c>
      <c r="C10226" s="4">
        <f t="shared" si="493"/>
        <v>28</v>
      </c>
      <c r="D10226" s="4" t="s">
        <v>835</v>
      </c>
      <c r="E10226" s="28">
        <v>689</v>
      </c>
      <c r="F10226" s="28">
        <v>2054</v>
      </c>
      <c r="G10226" s="28">
        <v>15.5</v>
      </c>
      <c r="H10226" s="28">
        <v>217</v>
      </c>
      <c r="I10226" s="28">
        <v>15</v>
      </c>
      <c r="J10226" s="28">
        <v>1.9900000000000001E-2</v>
      </c>
      <c r="AI10226"/>
      <c r="AJ10226"/>
    </row>
    <row r="10227" spans="1:36" ht="14.5" x14ac:dyDescent="0.35">
      <c r="A10227" s="52">
        <f t="shared" si="491"/>
        <v>2016</v>
      </c>
      <c r="B10227" s="30">
        <f t="shared" si="492"/>
        <v>189</v>
      </c>
      <c r="C10227" s="4">
        <f t="shared" si="493"/>
        <v>28</v>
      </c>
      <c r="D10227" s="4" t="s">
        <v>835</v>
      </c>
      <c r="E10227" s="28">
        <v>689</v>
      </c>
      <c r="F10227" s="28">
        <v>2054</v>
      </c>
      <c r="G10227" s="28">
        <v>15.5</v>
      </c>
      <c r="H10227" s="28">
        <v>217</v>
      </c>
      <c r="I10227" s="28">
        <v>15</v>
      </c>
      <c r="J10227" s="28">
        <v>2.58E-2</v>
      </c>
      <c r="AI10227"/>
      <c r="AJ10227"/>
    </row>
    <row r="10228" spans="1:36" ht="14.5" x14ac:dyDescent="0.35">
      <c r="A10228" s="52">
        <f t="shared" si="491"/>
        <v>2016</v>
      </c>
      <c r="B10228" s="30">
        <f t="shared" si="492"/>
        <v>189</v>
      </c>
      <c r="C10228" s="4">
        <f t="shared" si="493"/>
        <v>28</v>
      </c>
      <c r="D10228" s="4" t="s">
        <v>835</v>
      </c>
      <c r="E10228" s="28">
        <v>688</v>
      </c>
      <c r="F10228" s="28">
        <v>2054</v>
      </c>
      <c r="G10228" s="28">
        <v>15.5</v>
      </c>
      <c r="H10228" s="28">
        <v>217</v>
      </c>
      <c r="I10228" s="28">
        <v>16</v>
      </c>
      <c r="J10228" s="28">
        <v>2.1499999999999998E-2</v>
      </c>
      <c r="AI10228"/>
      <c r="AJ10228"/>
    </row>
    <row r="10229" spans="1:36" ht="14.5" x14ac:dyDescent="0.35">
      <c r="A10229" s="52">
        <f t="shared" si="491"/>
        <v>2016</v>
      </c>
      <c r="B10229" s="30">
        <f t="shared" si="492"/>
        <v>189</v>
      </c>
      <c r="C10229" s="4">
        <f t="shared" si="493"/>
        <v>28</v>
      </c>
      <c r="D10229" s="4" t="s">
        <v>835</v>
      </c>
      <c r="E10229" s="28">
        <v>689</v>
      </c>
      <c r="F10229" s="28">
        <v>2054</v>
      </c>
      <c r="G10229" s="28">
        <v>15.5</v>
      </c>
      <c r="H10229" s="28">
        <v>217</v>
      </c>
      <c r="I10229" s="28">
        <v>16</v>
      </c>
      <c r="J10229" s="28">
        <v>2.9399999999999999E-2</v>
      </c>
      <c r="AI10229"/>
      <c r="AJ10229"/>
    </row>
    <row r="10230" spans="1:36" ht="14.5" x14ac:dyDescent="0.35">
      <c r="A10230" s="52">
        <f t="shared" si="491"/>
        <v>2016</v>
      </c>
      <c r="B10230" s="30">
        <f t="shared" si="492"/>
        <v>189</v>
      </c>
      <c r="C10230" s="4">
        <f t="shared" si="493"/>
        <v>28</v>
      </c>
      <c r="D10230" s="4" t="s">
        <v>835</v>
      </c>
      <c r="E10230" s="28">
        <v>689</v>
      </c>
      <c r="F10230" s="28">
        <v>2054</v>
      </c>
      <c r="G10230" s="28">
        <v>15.5</v>
      </c>
      <c r="H10230" s="28">
        <v>217</v>
      </c>
      <c r="I10230" s="28">
        <v>16</v>
      </c>
      <c r="J10230" s="28">
        <v>3.2000000000000001E-2</v>
      </c>
      <c r="AI10230"/>
      <c r="AJ10230"/>
    </row>
    <row r="10231" spans="1:36" ht="14.5" x14ac:dyDescent="0.35">
      <c r="A10231" s="52">
        <f t="shared" si="491"/>
        <v>2016</v>
      </c>
      <c r="B10231" s="30">
        <f t="shared" si="492"/>
        <v>189</v>
      </c>
      <c r="C10231" s="4">
        <f t="shared" si="493"/>
        <v>28</v>
      </c>
      <c r="D10231" s="4" t="s">
        <v>835</v>
      </c>
      <c r="E10231" s="28">
        <v>688</v>
      </c>
      <c r="F10231" s="28">
        <v>2054</v>
      </c>
      <c r="G10231" s="28">
        <v>15.5</v>
      </c>
      <c r="H10231" s="28">
        <v>217</v>
      </c>
      <c r="I10231" s="28">
        <v>17</v>
      </c>
      <c r="J10231" s="28">
        <v>2.8899999999999999E-2</v>
      </c>
      <c r="AI10231"/>
      <c r="AJ10231"/>
    </row>
    <row r="10232" spans="1:36" ht="14.5" x14ac:dyDescent="0.35">
      <c r="A10232" s="52">
        <f t="shared" si="491"/>
        <v>2016</v>
      </c>
      <c r="B10232" s="30">
        <f t="shared" si="492"/>
        <v>189</v>
      </c>
      <c r="C10232" s="4">
        <f t="shared" si="493"/>
        <v>28</v>
      </c>
      <c r="D10232" s="4" t="s">
        <v>835</v>
      </c>
      <c r="E10232" s="28">
        <v>688</v>
      </c>
      <c r="F10232" s="28">
        <v>2054</v>
      </c>
      <c r="G10232" s="28">
        <v>15.5</v>
      </c>
      <c r="H10232" s="28">
        <v>217</v>
      </c>
      <c r="I10232" s="28">
        <v>17</v>
      </c>
      <c r="J10232" s="28">
        <v>2.4199999999999999E-2</v>
      </c>
      <c r="AI10232"/>
      <c r="AJ10232"/>
    </row>
    <row r="10233" spans="1:36" ht="14.5" x14ac:dyDescent="0.35">
      <c r="A10233" s="52">
        <f t="shared" si="491"/>
        <v>2016</v>
      </c>
      <c r="B10233" s="30">
        <f t="shared" si="492"/>
        <v>189</v>
      </c>
      <c r="C10233" s="4">
        <f t="shared" si="493"/>
        <v>28</v>
      </c>
      <c r="D10233" s="4" t="s">
        <v>835</v>
      </c>
      <c r="E10233" s="28">
        <v>688</v>
      </c>
      <c r="F10233" s="28">
        <v>2054</v>
      </c>
      <c r="G10233" s="28">
        <v>15.5</v>
      </c>
      <c r="H10233" s="28">
        <v>217</v>
      </c>
      <c r="I10233" s="28">
        <v>17</v>
      </c>
      <c r="J10233" s="28">
        <v>3.0099999999999998E-2</v>
      </c>
      <c r="AI10233"/>
      <c r="AJ10233"/>
    </row>
    <row r="10234" spans="1:36" ht="14.5" x14ac:dyDescent="0.35">
      <c r="A10234" s="52">
        <f t="shared" si="491"/>
        <v>2016</v>
      </c>
      <c r="B10234" s="30">
        <f t="shared" si="492"/>
        <v>189</v>
      </c>
      <c r="C10234" s="4">
        <f t="shared" si="493"/>
        <v>28</v>
      </c>
      <c r="D10234" s="4" t="s">
        <v>835</v>
      </c>
      <c r="E10234" s="28">
        <v>688</v>
      </c>
      <c r="F10234" s="28">
        <v>2054</v>
      </c>
      <c r="G10234" s="28">
        <v>15.5</v>
      </c>
      <c r="H10234" s="28">
        <v>217</v>
      </c>
      <c r="I10234" s="28">
        <v>17</v>
      </c>
      <c r="J10234" s="28">
        <v>2.58E-2</v>
      </c>
      <c r="AI10234"/>
      <c r="AJ10234"/>
    </row>
    <row r="10235" spans="1:36" ht="14.5" x14ac:dyDescent="0.35">
      <c r="A10235" s="52">
        <f t="shared" si="491"/>
        <v>2016</v>
      </c>
      <c r="B10235" s="30">
        <f t="shared" si="492"/>
        <v>189</v>
      </c>
      <c r="C10235" s="4">
        <f t="shared" si="493"/>
        <v>28</v>
      </c>
      <c r="D10235" s="4" t="s">
        <v>835</v>
      </c>
      <c r="E10235" s="28">
        <v>689</v>
      </c>
      <c r="F10235" s="28">
        <v>2054</v>
      </c>
      <c r="G10235" s="28">
        <v>15.5</v>
      </c>
      <c r="H10235" s="28">
        <v>217</v>
      </c>
      <c r="I10235" s="28">
        <v>17</v>
      </c>
      <c r="J10235" s="28">
        <v>2.8000000000000001E-2</v>
      </c>
      <c r="AI10235"/>
      <c r="AJ10235"/>
    </row>
    <row r="10236" spans="1:36" ht="14.5" x14ac:dyDescent="0.35">
      <c r="A10236" s="52">
        <f t="shared" si="491"/>
        <v>2016</v>
      </c>
      <c r="B10236" s="30">
        <f t="shared" si="492"/>
        <v>189</v>
      </c>
      <c r="C10236" s="4">
        <f t="shared" si="493"/>
        <v>28</v>
      </c>
      <c r="D10236" s="4" t="s">
        <v>835</v>
      </c>
      <c r="E10236" s="28">
        <v>689</v>
      </c>
      <c r="F10236" s="28">
        <v>2054</v>
      </c>
      <c r="G10236" s="28">
        <v>15.5</v>
      </c>
      <c r="H10236" s="28">
        <v>217</v>
      </c>
      <c r="I10236" s="28">
        <v>17</v>
      </c>
      <c r="J10236" s="28">
        <v>2.6599999999999999E-2</v>
      </c>
      <c r="AI10236"/>
      <c r="AJ10236"/>
    </row>
    <row r="10237" spans="1:36" ht="14.5" x14ac:dyDescent="0.35">
      <c r="A10237" s="52">
        <f t="shared" si="491"/>
        <v>2016</v>
      </c>
      <c r="B10237" s="30">
        <f t="shared" si="492"/>
        <v>189</v>
      </c>
      <c r="C10237" s="4">
        <f t="shared" si="493"/>
        <v>28</v>
      </c>
      <c r="D10237" s="4" t="s">
        <v>835</v>
      </c>
      <c r="E10237" s="28">
        <v>689</v>
      </c>
      <c r="F10237" s="28">
        <v>2054</v>
      </c>
      <c r="G10237" s="28">
        <v>15.5</v>
      </c>
      <c r="H10237" s="28">
        <v>217</v>
      </c>
      <c r="I10237" s="28">
        <v>17</v>
      </c>
      <c r="J10237" s="28">
        <v>2.1000000000000001E-2</v>
      </c>
      <c r="AI10237"/>
      <c r="AJ10237"/>
    </row>
    <row r="10238" spans="1:36" ht="14.5" x14ac:dyDescent="0.35">
      <c r="A10238" s="52">
        <f t="shared" si="491"/>
        <v>2016</v>
      </c>
      <c r="B10238" s="30">
        <f t="shared" si="492"/>
        <v>189</v>
      </c>
      <c r="C10238" s="4">
        <f t="shared" si="493"/>
        <v>28</v>
      </c>
      <c r="D10238" s="4" t="s">
        <v>835</v>
      </c>
      <c r="E10238" s="28">
        <v>689</v>
      </c>
      <c r="F10238" s="28">
        <v>2054</v>
      </c>
      <c r="G10238" s="28">
        <v>15.5</v>
      </c>
      <c r="H10238" s="28">
        <v>217</v>
      </c>
      <c r="I10238" s="28">
        <v>17</v>
      </c>
      <c r="J10238" s="28">
        <v>3.0300000000000001E-2</v>
      </c>
      <c r="AI10238"/>
      <c r="AJ10238"/>
    </row>
    <row r="10239" spans="1:36" ht="14.5" x14ac:dyDescent="0.35">
      <c r="A10239" s="52">
        <f t="shared" si="491"/>
        <v>2016</v>
      </c>
      <c r="B10239" s="30">
        <f t="shared" si="492"/>
        <v>189</v>
      </c>
      <c r="C10239" s="4">
        <f t="shared" si="493"/>
        <v>28</v>
      </c>
      <c r="D10239" s="4" t="s">
        <v>835</v>
      </c>
      <c r="E10239" s="28">
        <v>689</v>
      </c>
      <c r="F10239" s="28">
        <v>2054</v>
      </c>
      <c r="G10239" s="28">
        <v>15.5</v>
      </c>
      <c r="H10239" s="28">
        <v>217</v>
      </c>
      <c r="I10239" s="28">
        <v>17</v>
      </c>
      <c r="J10239" s="28">
        <v>2.9000000000000001E-2</v>
      </c>
      <c r="AI10239"/>
      <c r="AJ10239"/>
    </row>
    <row r="10240" spans="1:36" ht="14.5" x14ac:dyDescent="0.35">
      <c r="A10240" s="52">
        <f t="shared" si="491"/>
        <v>2016</v>
      </c>
      <c r="B10240" s="30">
        <f t="shared" si="492"/>
        <v>189</v>
      </c>
      <c r="C10240" s="4">
        <f t="shared" si="493"/>
        <v>28</v>
      </c>
      <c r="D10240" s="4" t="s">
        <v>835</v>
      </c>
      <c r="E10240" s="28">
        <v>689</v>
      </c>
      <c r="F10240" s="28">
        <v>2054</v>
      </c>
      <c r="G10240" s="28">
        <v>15.5</v>
      </c>
      <c r="H10240" s="28">
        <v>217</v>
      </c>
      <c r="I10240" s="28">
        <v>17</v>
      </c>
      <c r="J10240" s="28">
        <v>2.6200000000000001E-2</v>
      </c>
      <c r="AI10240"/>
      <c r="AJ10240"/>
    </row>
    <row r="10241" spans="1:36" ht="14.5" x14ac:dyDescent="0.35">
      <c r="A10241" s="52">
        <f t="shared" si="491"/>
        <v>2016</v>
      </c>
      <c r="B10241" s="30">
        <f t="shared" si="492"/>
        <v>189</v>
      </c>
      <c r="C10241" s="4">
        <f t="shared" si="493"/>
        <v>28</v>
      </c>
      <c r="D10241" s="4" t="s">
        <v>835</v>
      </c>
      <c r="E10241" s="28">
        <v>689</v>
      </c>
      <c r="F10241" s="28">
        <v>2054</v>
      </c>
      <c r="G10241" s="28">
        <v>15.5</v>
      </c>
      <c r="H10241" s="28">
        <v>217</v>
      </c>
      <c r="I10241" s="28">
        <v>17</v>
      </c>
      <c r="J10241" s="28">
        <v>3.3799999999999997E-2</v>
      </c>
      <c r="AI10241"/>
      <c r="AJ10241"/>
    </row>
    <row r="10242" spans="1:36" ht="14.5" x14ac:dyDescent="0.35">
      <c r="A10242" s="52">
        <f t="shared" ref="A10242:A10305" si="494">YEAR(D10242)</f>
        <v>2016</v>
      </c>
      <c r="B10242" s="30">
        <f t="shared" ref="B10242:B10305" si="495">D10242-DATE(YEAR(D10242),1,0)</f>
        <v>189</v>
      </c>
      <c r="C10242" s="4">
        <f t="shared" ref="C10242:C10305" si="496">WEEKNUM(D10242,1)</f>
        <v>28</v>
      </c>
      <c r="D10242" s="4" t="s">
        <v>835</v>
      </c>
      <c r="E10242" s="28">
        <v>688</v>
      </c>
      <c r="F10242" s="28">
        <v>2054</v>
      </c>
      <c r="G10242" s="28">
        <v>15.5</v>
      </c>
      <c r="H10242" s="28">
        <v>217</v>
      </c>
      <c r="I10242" s="28">
        <v>18</v>
      </c>
      <c r="J10242" s="28">
        <v>3.2899999999999999E-2</v>
      </c>
      <c r="AI10242"/>
      <c r="AJ10242"/>
    </row>
    <row r="10243" spans="1:36" ht="14.5" x14ac:dyDescent="0.35">
      <c r="A10243" s="52">
        <f t="shared" si="494"/>
        <v>2016</v>
      </c>
      <c r="B10243" s="30">
        <f t="shared" si="495"/>
        <v>189</v>
      </c>
      <c r="C10243" s="4">
        <f t="shared" si="496"/>
        <v>28</v>
      </c>
      <c r="D10243" s="4" t="s">
        <v>835</v>
      </c>
      <c r="E10243" s="28">
        <v>688</v>
      </c>
      <c r="F10243" s="28">
        <v>2054</v>
      </c>
      <c r="G10243" s="28">
        <v>15.5</v>
      </c>
      <c r="H10243" s="28">
        <v>217</v>
      </c>
      <c r="I10243" s="28">
        <v>18</v>
      </c>
      <c r="J10243" s="28">
        <v>2.8799999999999999E-2</v>
      </c>
      <c r="AI10243"/>
      <c r="AJ10243"/>
    </row>
    <row r="10244" spans="1:36" ht="14.5" x14ac:dyDescent="0.35">
      <c r="A10244" s="52">
        <f t="shared" si="494"/>
        <v>2016</v>
      </c>
      <c r="B10244" s="30">
        <f t="shared" si="495"/>
        <v>189</v>
      </c>
      <c r="C10244" s="4">
        <f t="shared" si="496"/>
        <v>28</v>
      </c>
      <c r="D10244" s="4" t="s">
        <v>835</v>
      </c>
      <c r="E10244" s="28">
        <v>688</v>
      </c>
      <c r="F10244" s="28">
        <v>2054</v>
      </c>
      <c r="G10244" s="28">
        <v>15.5</v>
      </c>
      <c r="H10244" s="28">
        <v>217</v>
      </c>
      <c r="I10244" s="28">
        <v>18</v>
      </c>
      <c r="J10244" s="28">
        <v>3.2000000000000001E-2</v>
      </c>
      <c r="AI10244"/>
      <c r="AJ10244"/>
    </row>
    <row r="10245" spans="1:36" ht="14.5" x14ac:dyDescent="0.35">
      <c r="A10245" s="52">
        <f t="shared" si="494"/>
        <v>2016</v>
      </c>
      <c r="B10245" s="30">
        <f t="shared" si="495"/>
        <v>189</v>
      </c>
      <c r="C10245" s="4">
        <f t="shared" si="496"/>
        <v>28</v>
      </c>
      <c r="D10245" s="4" t="s">
        <v>835</v>
      </c>
      <c r="E10245" s="28">
        <v>688</v>
      </c>
      <c r="F10245" s="28">
        <v>2054</v>
      </c>
      <c r="G10245" s="28">
        <v>15.5</v>
      </c>
      <c r="H10245" s="28">
        <v>217</v>
      </c>
      <c r="I10245" s="28">
        <v>18</v>
      </c>
      <c r="J10245" s="28">
        <v>3.0800000000000001E-2</v>
      </c>
      <c r="AI10245"/>
      <c r="AJ10245"/>
    </row>
    <row r="10246" spans="1:36" ht="14.5" x14ac:dyDescent="0.35">
      <c r="A10246" s="52">
        <f t="shared" si="494"/>
        <v>2016</v>
      </c>
      <c r="B10246" s="30">
        <f t="shared" si="495"/>
        <v>189</v>
      </c>
      <c r="C10246" s="4">
        <f t="shared" si="496"/>
        <v>28</v>
      </c>
      <c r="D10246" s="4" t="s">
        <v>835</v>
      </c>
      <c r="E10246" s="28">
        <v>688</v>
      </c>
      <c r="F10246" s="28">
        <v>2054</v>
      </c>
      <c r="G10246" s="28">
        <v>15.5</v>
      </c>
      <c r="H10246" s="28">
        <v>217</v>
      </c>
      <c r="I10246" s="28">
        <v>18</v>
      </c>
      <c r="J10246" s="28">
        <v>2.9100000000000001E-2</v>
      </c>
      <c r="AI10246"/>
      <c r="AJ10246"/>
    </row>
    <row r="10247" spans="1:36" ht="14.5" x14ac:dyDescent="0.35">
      <c r="A10247" s="52">
        <f t="shared" si="494"/>
        <v>2016</v>
      </c>
      <c r="B10247" s="30">
        <f t="shared" si="495"/>
        <v>189</v>
      </c>
      <c r="C10247" s="4">
        <f t="shared" si="496"/>
        <v>28</v>
      </c>
      <c r="D10247" s="4" t="s">
        <v>835</v>
      </c>
      <c r="E10247" s="28">
        <v>688</v>
      </c>
      <c r="F10247" s="28">
        <v>2054</v>
      </c>
      <c r="G10247" s="28">
        <v>15.5</v>
      </c>
      <c r="H10247" s="28">
        <v>217</v>
      </c>
      <c r="I10247" s="28">
        <v>18</v>
      </c>
      <c r="J10247" s="28">
        <v>3.0800000000000001E-2</v>
      </c>
      <c r="AI10247"/>
      <c r="AJ10247"/>
    </row>
    <row r="10248" spans="1:36" ht="14.5" x14ac:dyDescent="0.35">
      <c r="A10248" s="52">
        <f t="shared" si="494"/>
        <v>2016</v>
      </c>
      <c r="B10248" s="30">
        <f t="shared" si="495"/>
        <v>189</v>
      </c>
      <c r="C10248" s="4">
        <f t="shared" si="496"/>
        <v>28</v>
      </c>
      <c r="D10248" s="4" t="s">
        <v>835</v>
      </c>
      <c r="E10248" s="28">
        <v>688</v>
      </c>
      <c r="F10248" s="28">
        <v>2054</v>
      </c>
      <c r="G10248" s="28">
        <v>15.5</v>
      </c>
      <c r="H10248" s="28">
        <v>217</v>
      </c>
      <c r="I10248" s="28">
        <v>18</v>
      </c>
      <c r="J10248" s="28">
        <v>3.2399999999999998E-2</v>
      </c>
      <c r="AI10248"/>
      <c r="AJ10248"/>
    </row>
    <row r="10249" spans="1:36" ht="14.5" x14ac:dyDescent="0.35">
      <c r="A10249" s="52">
        <f t="shared" si="494"/>
        <v>2016</v>
      </c>
      <c r="B10249" s="30">
        <f t="shared" si="495"/>
        <v>189</v>
      </c>
      <c r="C10249" s="4">
        <f t="shared" si="496"/>
        <v>28</v>
      </c>
      <c r="D10249" s="4" t="s">
        <v>835</v>
      </c>
      <c r="E10249" s="28">
        <v>688</v>
      </c>
      <c r="F10249" s="28">
        <v>2054</v>
      </c>
      <c r="G10249" s="28">
        <v>15.5</v>
      </c>
      <c r="H10249" s="28">
        <v>217</v>
      </c>
      <c r="I10249" s="28">
        <v>18</v>
      </c>
      <c r="J10249" s="28">
        <v>3.4200000000000001E-2</v>
      </c>
      <c r="AI10249"/>
      <c r="AJ10249"/>
    </row>
    <row r="10250" spans="1:36" ht="14.5" x14ac:dyDescent="0.35">
      <c r="A10250" s="52">
        <f t="shared" si="494"/>
        <v>2016</v>
      </c>
      <c r="B10250" s="30">
        <f t="shared" si="495"/>
        <v>189</v>
      </c>
      <c r="C10250" s="4">
        <f t="shared" si="496"/>
        <v>28</v>
      </c>
      <c r="D10250" s="4" t="s">
        <v>835</v>
      </c>
      <c r="E10250" s="28">
        <v>689</v>
      </c>
      <c r="F10250" s="28">
        <v>2054</v>
      </c>
      <c r="G10250" s="28">
        <v>15.5</v>
      </c>
      <c r="H10250" s="28">
        <v>217</v>
      </c>
      <c r="I10250" s="28">
        <v>18</v>
      </c>
      <c r="J10250" s="28">
        <v>2.6800000000000001E-2</v>
      </c>
      <c r="AI10250"/>
      <c r="AJ10250"/>
    </row>
    <row r="10251" spans="1:36" ht="14.5" x14ac:dyDescent="0.35">
      <c r="A10251" s="52">
        <f t="shared" si="494"/>
        <v>2016</v>
      </c>
      <c r="B10251" s="30">
        <f t="shared" si="495"/>
        <v>189</v>
      </c>
      <c r="C10251" s="4">
        <f t="shared" si="496"/>
        <v>28</v>
      </c>
      <c r="D10251" s="4" t="s">
        <v>835</v>
      </c>
      <c r="E10251" s="28">
        <v>689</v>
      </c>
      <c r="F10251" s="28">
        <v>2054</v>
      </c>
      <c r="G10251" s="28">
        <v>15.5</v>
      </c>
      <c r="H10251" s="28">
        <v>217</v>
      </c>
      <c r="I10251" s="28">
        <v>18</v>
      </c>
      <c r="J10251" s="28">
        <v>3.1600000000000003E-2</v>
      </c>
      <c r="AI10251"/>
      <c r="AJ10251"/>
    </row>
    <row r="10252" spans="1:36" ht="14.5" x14ac:dyDescent="0.35">
      <c r="A10252" s="52">
        <f t="shared" si="494"/>
        <v>2016</v>
      </c>
      <c r="B10252" s="30">
        <f t="shared" si="495"/>
        <v>189</v>
      </c>
      <c r="C10252" s="4">
        <f t="shared" si="496"/>
        <v>28</v>
      </c>
      <c r="D10252" s="4" t="s">
        <v>835</v>
      </c>
      <c r="E10252" s="28">
        <v>689</v>
      </c>
      <c r="F10252" s="28">
        <v>2054</v>
      </c>
      <c r="G10252" s="28">
        <v>15.5</v>
      </c>
      <c r="H10252" s="28">
        <v>217</v>
      </c>
      <c r="I10252" s="28">
        <v>18</v>
      </c>
      <c r="J10252" s="28">
        <v>3.6499999999999998E-2</v>
      </c>
      <c r="AI10252"/>
      <c r="AJ10252"/>
    </row>
    <row r="10253" spans="1:36" ht="14.5" x14ac:dyDescent="0.35">
      <c r="A10253" s="52">
        <f t="shared" si="494"/>
        <v>2016</v>
      </c>
      <c r="B10253" s="30">
        <f t="shared" si="495"/>
        <v>189</v>
      </c>
      <c r="C10253" s="4">
        <f t="shared" si="496"/>
        <v>28</v>
      </c>
      <c r="D10253" s="4" t="s">
        <v>835</v>
      </c>
      <c r="E10253" s="28">
        <v>689</v>
      </c>
      <c r="F10253" s="28">
        <v>2054</v>
      </c>
      <c r="G10253" s="28">
        <v>15.5</v>
      </c>
      <c r="H10253" s="28">
        <v>217</v>
      </c>
      <c r="I10253" s="28">
        <v>18</v>
      </c>
      <c r="J10253" s="28">
        <v>3.1399999999999997E-2</v>
      </c>
      <c r="AI10253"/>
      <c r="AJ10253"/>
    </row>
    <row r="10254" spans="1:36" ht="14.5" x14ac:dyDescent="0.35">
      <c r="A10254" s="52">
        <f t="shared" si="494"/>
        <v>2016</v>
      </c>
      <c r="B10254" s="30">
        <f t="shared" si="495"/>
        <v>189</v>
      </c>
      <c r="C10254" s="4">
        <f t="shared" si="496"/>
        <v>28</v>
      </c>
      <c r="D10254" s="4" t="s">
        <v>835</v>
      </c>
      <c r="E10254" s="28">
        <v>689</v>
      </c>
      <c r="F10254" s="28">
        <v>2054</v>
      </c>
      <c r="G10254" s="28">
        <v>15.5</v>
      </c>
      <c r="H10254" s="28">
        <v>217</v>
      </c>
      <c r="I10254" s="28">
        <v>18</v>
      </c>
      <c r="J10254" s="28">
        <v>3.0599999999999999E-2</v>
      </c>
      <c r="AI10254"/>
      <c r="AJ10254"/>
    </row>
    <row r="10255" spans="1:36" ht="14.5" x14ac:dyDescent="0.35">
      <c r="A10255" s="52">
        <f t="shared" si="494"/>
        <v>2016</v>
      </c>
      <c r="B10255" s="30">
        <f t="shared" si="495"/>
        <v>189</v>
      </c>
      <c r="C10255" s="4">
        <f t="shared" si="496"/>
        <v>28</v>
      </c>
      <c r="D10255" s="4" t="s">
        <v>835</v>
      </c>
      <c r="E10255" s="28">
        <v>689</v>
      </c>
      <c r="F10255" s="28">
        <v>2054</v>
      </c>
      <c r="G10255" s="28">
        <v>15.5</v>
      </c>
      <c r="H10255" s="28">
        <v>217</v>
      </c>
      <c r="I10255" s="28">
        <v>18</v>
      </c>
      <c r="J10255" s="28">
        <v>3.4700000000000002E-2</v>
      </c>
      <c r="AI10255"/>
      <c r="AJ10255"/>
    </row>
    <row r="10256" spans="1:36" ht="14.5" x14ac:dyDescent="0.35">
      <c r="A10256" s="52">
        <f t="shared" si="494"/>
        <v>2016</v>
      </c>
      <c r="B10256" s="30">
        <f t="shared" si="495"/>
        <v>189</v>
      </c>
      <c r="C10256" s="4">
        <f t="shared" si="496"/>
        <v>28</v>
      </c>
      <c r="D10256" s="4" t="s">
        <v>835</v>
      </c>
      <c r="E10256" s="28">
        <v>688</v>
      </c>
      <c r="F10256" s="28">
        <v>2054</v>
      </c>
      <c r="G10256" s="28">
        <v>15.5</v>
      </c>
      <c r="H10256" s="28">
        <v>217</v>
      </c>
      <c r="I10256" s="28">
        <v>19</v>
      </c>
      <c r="J10256" s="28">
        <v>3.7900000000000003E-2</v>
      </c>
      <c r="AI10256"/>
      <c r="AJ10256"/>
    </row>
    <row r="10257" spans="1:36" ht="14.5" x14ac:dyDescent="0.35">
      <c r="A10257" s="52">
        <f t="shared" si="494"/>
        <v>2016</v>
      </c>
      <c r="B10257" s="30">
        <f t="shared" si="495"/>
        <v>189</v>
      </c>
      <c r="C10257" s="4">
        <f t="shared" si="496"/>
        <v>28</v>
      </c>
      <c r="D10257" s="4" t="s">
        <v>835</v>
      </c>
      <c r="E10257" s="28">
        <v>688</v>
      </c>
      <c r="F10257" s="28">
        <v>2054</v>
      </c>
      <c r="G10257" s="28">
        <v>15.5</v>
      </c>
      <c r="H10257" s="28">
        <v>217</v>
      </c>
      <c r="I10257" s="28">
        <v>19</v>
      </c>
      <c r="J10257" s="28">
        <v>3.8199999999999998E-2</v>
      </c>
      <c r="AI10257"/>
      <c r="AJ10257"/>
    </row>
    <row r="10258" spans="1:36" ht="14.5" x14ac:dyDescent="0.35">
      <c r="A10258" s="52">
        <f t="shared" si="494"/>
        <v>2016</v>
      </c>
      <c r="B10258" s="30">
        <f t="shared" si="495"/>
        <v>189</v>
      </c>
      <c r="C10258" s="4">
        <f t="shared" si="496"/>
        <v>28</v>
      </c>
      <c r="D10258" s="4" t="s">
        <v>835</v>
      </c>
      <c r="E10258" s="28">
        <v>688</v>
      </c>
      <c r="F10258" s="28">
        <v>2054</v>
      </c>
      <c r="G10258" s="28">
        <v>15.5</v>
      </c>
      <c r="H10258" s="28">
        <v>217</v>
      </c>
      <c r="I10258" s="28">
        <v>19</v>
      </c>
      <c r="J10258" s="28">
        <v>3.4299999999999997E-2</v>
      </c>
      <c r="AI10258"/>
      <c r="AJ10258"/>
    </row>
    <row r="10259" spans="1:36" ht="14.5" x14ac:dyDescent="0.35">
      <c r="A10259" s="52">
        <f t="shared" si="494"/>
        <v>2016</v>
      </c>
      <c r="B10259" s="30">
        <f t="shared" si="495"/>
        <v>189</v>
      </c>
      <c r="C10259" s="4">
        <f t="shared" si="496"/>
        <v>28</v>
      </c>
      <c r="D10259" s="4" t="s">
        <v>835</v>
      </c>
      <c r="E10259" s="28">
        <v>689</v>
      </c>
      <c r="F10259" s="28">
        <v>2054</v>
      </c>
      <c r="G10259" s="28">
        <v>15.5</v>
      </c>
      <c r="H10259" s="28">
        <v>217</v>
      </c>
      <c r="I10259" s="28">
        <v>19</v>
      </c>
      <c r="J10259" s="28">
        <v>3.6999999999999998E-2</v>
      </c>
      <c r="AI10259"/>
      <c r="AJ10259"/>
    </row>
    <row r="10260" spans="1:36" ht="14.5" x14ac:dyDescent="0.35">
      <c r="A10260" s="52">
        <f t="shared" si="494"/>
        <v>2016</v>
      </c>
      <c r="B10260" s="30">
        <f t="shared" si="495"/>
        <v>189</v>
      </c>
      <c r="C10260" s="4">
        <f t="shared" si="496"/>
        <v>28</v>
      </c>
      <c r="D10260" s="4" t="s">
        <v>835</v>
      </c>
      <c r="E10260" s="28">
        <v>689</v>
      </c>
      <c r="F10260" s="28">
        <v>2054</v>
      </c>
      <c r="G10260" s="28">
        <v>15.5</v>
      </c>
      <c r="H10260" s="28">
        <v>217</v>
      </c>
      <c r="I10260" s="28">
        <v>19</v>
      </c>
      <c r="J10260" s="28">
        <v>3.6900000000000002E-2</v>
      </c>
      <c r="AI10260"/>
      <c r="AJ10260"/>
    </row>
    <row r="10261" spans="1:36" ht="14.5" x14ac:dyDescent="0.35">
      <c r="A10261" s="52">
        <f t="shared" si="494"/>
        <v>2016</v>
      </c>
      <c r="B10261" s="30">
        <f t="shared" si="495"/>
        <v>189</v>
      </c>
      <c r="C10261" s="4">
        <f t="shared" si="496"/>
        <v>28</v>
      </c>
      <c r="D10261" s="4" t="s">
        <v>835</v>
      </c>
      <c r="E10261" s="28">
        <v>689</v>
      </c>
      <c r="F10261" s="28">
        <v>2054</v>
      </c>
      <c r="G10261" s="28">
        <v>15.5</v>
      </c>
      <c r="H10261" s="28">
        <v>217</v>
      </c>
      <c r="I10261" s="28">
        <v>19</v>
      </c>
      <c r="J10261" s="28">
        <v>4.1099999999999998E-2</v>
      </c>
      <c r="AI10261"/>
      <c r="AJ10261"/>
    </row>
    <row r="10262" spans="1:36" ht="14.5" x14ac:dyDescent="0.35">
      <c r="A10262" s="52">
        <f t="shared" si="494"/>
        <v>2016</v>
      </c>
      <c r="B10262" s="30">
        <f t="shared" si="495"/>
        <v>189</v>
      </c>
      <c r="C10262" s="4">
        <f t="shared" si="496"/>
        <v>28</v>
      </c>
      <c r="D10262" s="4" t="s">
        <v>835</v>
      </c>
      <c r="E10262" s="28">
        <v>689</v>
      </c>
      <c r="F10262" s="28">
        <v>2054</v>
      </c>
      <c r="G10262" s="28">
        <v>15.5</v>
      </c>
      <c r="H10262" s="28">
        <v>217</v>
      </c>
      <c r="I10262" s="28">
        <v>19</v>
      </c>
      <c r="J10262" s="28">
        <v>3.8899999999999997E-2</v>
      </c>
      <c r="AI10262"/>
      <c r="AJ10262"/>
    </row>
    <row r="10263" spans="1:36" ht="14.5" x14ac:dyDescent="0.35">
      <c r="A10263" s="52">
        <f t="shared" si="494"/>
        <v>2016</v>
      </c>
      <c r="B10263" s="30">
        <f t="shared" si="495"/>
        <v>189</v>
      </c>
      <c r="C10263" s="4">
        <f t="shared" si="496"/>
        <v>28</v>
      </c>
      <c r="D10263" s="4" t="s">
        <v>835</v>
      </c>
      <c r="E10263" s="28">
        <v>689</v>
      </c>
      <c r="F10263" s="28">
        <v>2054</v>
      </c>
      <c r="G10263" s="28">
        <v>15.5</v>
      </c>
      <c r="H10263" s="28">
        <v>217</v>
      </c>
      <c r="I10263" s="28">
        <v>20</v>
      </c>
      <c r="J10263" s="28">
        <v>4.9799999999999997E-2</v>
      </c>
      <c r="AI10263"/>
      <c r="AJ10263"/>
    </row>
    <row r="10264" spans="1:36" ht="14.5" x14ac:dyDescent="0.35">
      <c r="A10264" s="52">
        <f t="shared" si="494"/>
        <v>2016</v>
      </c>
      <c r="B10264" s="30">
        <f t="shared" si="495"/>
        <v>189</v>
      </c>
      <c r="C10264" s="4">
        <f t="shared" si="496"/>
        <v>28</v>
      </c>
      <c r="D10264" s="4" t="s">
        <v>835</v>
      </c>
      <c r="E10264" s="28">
        <v>689</v>
      </c>
      <c r="F10264" s="28">
        <v>2054</v>
      </c>
      <c r="G10264" s="28">
        <v>15.5</v>
      </c>
      <c r="H10264" s="28">
        <v>217</v>
      </c>
      <c r="I10264" s="28">
        <v>21</v>
      </c>
      <c r="J10264" s="28">
        <v>5.1200000000000002E-2</v>
      </c>
      <c r="AI10264"/>
      <c r="AJ10264"/>
    </row>
    <row r="10265" spans="1:36" ht="14.5" x14ac:dyDescent="0.35">
      <c r="A10265" s="52">
        <f t="shared" si="494"/>
        <v>2016</v>
      </c>
      <c r="B10265" s="30">
        <f t="shared" si="495"/>
        <v>189</v>
      </c>
      <c r="C10265" s="4">
        <f t="shared" si="496"/>
        <v>28</v>
      </c>
      <c r="D10265" s="4" t="s">
        <v>835</v>
      </c>
      <c r="E10265" s="28">
        <v>689</v>
      </c>
      <c r="F10265" s="28">
        <v>2054</v>
      </c>
      <c r="G10265" s="28">
        <v>15.5</v>
      </c>
      <c r="H10265" s="28">
        <v>217</v>
      </c>
      <c r="I10265" s="28">
        <v>21</v>
      </c>
      <c r="J10265" s="28">
        <v>6.1100000000000002E-2</v>
      </c>
      <c r="AI10265"/>
      <c r="AJ10265"/>
    </row>
    <row r="10266" spans="1:36" ht="14.5" x14ac:dyDescent="0.35">
      <c r="A10266" s="52">
        <f t="shared" si="494"/>
        <v>2016</v>
      </c>
      <c r="B10266" s="30">
        <f t="shared" si="495"/>
        <v>189</v>
      </c>
      <c r="C10266" s="4">
        <f t="shared" si="496"/>
        <v>28</v>
      </c>
      <c r="D10266" s="4" t="s">
        <v>835</v>
      </c>
      <c r="E10266" s="28">
        <v>688</v>
      </c>
      <c r="F10266" s="28">
        <v>2054</v>
      </c>
      <c r="G10266" s="28">
        <v>15.5</v>
      </c>
      <c r="H10266" s="28">
        <v>217</v>
      </c>
      <c r="I10266" s="28">
        <v>22</v>
      </c>
      <c r="J10266" s="28">
        <v>6.3E-2</v>
      </c>
      <c r="AI10266"/>
      <c r="AJ10266"/>
    </row>
    <row r="10267" spans="1:36" ht="14.5" x14ac:dyDescent="0.35">
      <c r="A10267" s="52">
        <f t="shared" si="494"/>
        <v>2016</v>
      </c>
      <c r="B10267" s="30">
        <f t="shared" si="495"/>
        <v>189</v>
      </c>
      <c r="C10267" s="4">
        <f t="shared" si="496"/>
        <v>28</v>
      </c>
      <c r="D10267" s="4" t="s">
        <v>835</v>
      </c>
      <c r="E10267" s="28">
        <v>684</v>
      </c>
      <c r="F10267" s="28">
        <v>2136</v>
      </c>
      <c r="G10267" s="28">
        <v>10</v>
      </c>
      <c r="H10267" s="28">
        <v>217</v>
      </c>
      <c r="I10267" s="28">
        <v>13</v>
      </c>
      <c r="J10267" s="28">
        <v>8.8999999999999999E-3</v>
      </c>
      <c r="AI10267"/>
      <c r="AJ10267"/>
    </row>
    <row r="10268" spans="1:36" ht="14.5" x14ac:dyDescent="0.35">
      <c r="A10268" s="52">
        <f t="shared" si="494"/>
        <v>2016</v>
      </c>
      <c r="B10268" s="30">
        <f t="shared" si="495"/>
        <v>189</v>
      </c>
      <c r="C10268" s="4">
        <f t="shared" si="496"/>
        <v>28</v>
      </c>
      <c r="D10268" s="4" t="s">
        <v>835</v>
      </c>
      <c r="E10268" s="28">
        <v>684</v>
      </c>
      <c r="F10268" s="28">
        <v>2136</v>
      </c>
      <c r="G10268" s="28">
        <v>10</v>
      </c>
      <c r="H10268" s="28">
        <v>217</v>
      </c>
      <c r="I10268" s="28">
        <v>14</v>
      </c>
      <c r="J10268" s="28">
        <v>1.7500000000000002E-2</v>
      </c>
      <c r="AI10268"/>
      <c r="AJ10268"/>
    </row>
    <row r="10269" spans="1:36" ht="14.5" x14ac:dyDescent="0.35">
      <c r="A10269" s="52">
        <f t="shared" si="494"/>
        <v>2016</v>
      </c>
      <c r="B10269" s="30">
        <f t="shared" si="495"/>
        <v>189</v>
      </c>
      <c r="C10269" s="4">
        <f t="shared" si="496"/>
        <v>28</v>
      </c>
      <c r="D10269" s="4" t="s">
        <v>835</v>
      </c>
      <c r="E10269" s="28">
        <v>684</v>
      </c>
      <c r="F10269" s="28">
        <v>2136</v>
      </c>
      <c r="G10269" s="28">
        <v>10</v>
      </c>
      <c r="H10269" s="28">
        <v>217</v>
      </c>
      <c r="I10269" s="28">
        <v>14</v>
      </c>
      <c r="J10269" s="28">
        <v>1.2999999999999999E-2</v>
      </c>
      <c r="AI10269"/>
      <c r="AJ10269"/>
    </row>
    <row r="10270" spans="1:36" ht="14.5" x14ac:dyDescent="0.35">
      <c r="A10270" s="52">
        <f t="shared" si="494"/>
        <v>2016</v>
      </c>
      <c r="B10270" s="30">
        <f t="shared" si="495"/>
        <v>189</v>
      </c>
      <c r="C10270" s="4">
        <f t="shared" si="496"/>
        <v>28</v>
      </c>
      <c r="D10270" s="4" t="s">
        <v>835</v>
      </c>
      <c r="E10270" s="28">
        <v>684</v>
      </c>
      <c r="F10270" s="28">
        <v>2136</v>
      </c>
      <c r="G10270" s="28">
        <v>10</v>
      </c>
      <c r="H10270" s="28">
        <v>217</v>
      </c>
      <c r="I10270" s="28">
        <v>14</v>
      </c>
      <c r="J10270" s="28">
        <v>1.1900000000000001E-2</v>
      </c>
      <c r="AI10270"/>
      <c r="AJ10270"/>
    </row>
    <row r="10271" spans="1:36" ht="14.5" x14ac:dyDescent="0.35">
      <c r="A10271" s="52">
        <f t="shared" si="494"/>
        <v>2016</v>
      </c>
      <c r="B10271" s="30">
        <f t="shared" si="495"/>
        <v>189</v>
      </c>
      <c r="C10271" s="4">
        <f t="shared" si="496"/>
        <v>28</v>
      </c>
      <c r="D10271" s="4" t="s">
        <v>835</v>
      </c>
      <c r="E10271" s="28">
        <v>684</v>
      </c>
      <c r="F10271" s="28">
        <v>2136</v>
      </c>
      <c r="G10271" s="28">
        <v>10</v>
      </c>
      <c r="H10271" s="28">
        <v>217</v>
      </c>
      <c r="I10271" s="28">
        <v>14</v>
      </c>
      <c r="J10271" s="28">
        <v>1.5100000000000001E-2</v>
      </c>
      <c r="AI10271"/>
      <c r="AJ10271"/>
    </row>
    <row r="10272" spans="1:36" ht="14.5" x14ac:dyDescent="0.35">
      <c r="A10272" s="52">
        <f t="shared" si="494"/>
        <v>2016</v>
      </c>
      <c r="B10272" s="30">
        <f t="shared" si="495"/>
        <v>189</v>
      </c>
      <c r="C10272" s="4">
        <f t="shared" si="496"/>
        <v>28</v>
      </c>
      <c r="D10272" s="4" t="s">
        <v>835</v>
      </c>
      <c r="E10272" s="28">
        <v>685</v>
      </c>
      <c r="F10272" s="28">
        <v>2136</v>
      </c>
      <c r="G10272" s="28">
        <v>10</v>
      </c>
      <c r="H10272" s="28">
        <v>217</v>
      </c>
      <c r="I10272" s="28">
        <v>14</v>
      </c>
      <c r="J10272" s="28">
        <v>1.2699999999999999E-2</v>
      </c>
      <c r="AI10272"/>
      <c r="AJ10272"/>
    </row>
    <row r="10273" spans="1:36" ht="14.5" x14ac:dyDescent="0.35">
      <c r="A10273" s="52">
        <f t="shared" si="494"/>
        <v>2016</v>
      </c>
      <c r="B10273" s="30">
        <f t="shared" si="495"/>
        <v>189</v>
      </c>
      <c r="C10273" s="4">
        <f t="shared" si="496"/>
        <v>28</v>
      </c>
      <c r="D10273" s="4" t="s">
        <v>835</v>
      </c>
      <c r="E10273" s="28">
        <v>685</v>
      </c>
      <c r="F10273" s="28">
        <v>2136</v>
      </c>
      <c r="G10273" s="28">
        <v>10</v>
      </c>
      <c r="H10273" s="28">
        <v>217</v>
      </c>
      <c r="I10273" s="28">
        <v>14</v>
      </c>
      <c r="J10273" s="28">
        <v>1.4999999999999999E-2</v>
      </c>
      <c r="AI10273"/>
      <c r="AJ10273"/>
    </row>
    <row r="10274" spans="1:36" ht="14.5" x14ac:dyDescent="0.35">
      <c r="A10274" s="52">
        <f t="shared" si="494"/>
        <v>2016</v>
      </c>
      <c r="B10274" s="30">
        <f t="shared" si="495"/>
        <v>189</v>
      </c>
      <c r="C10274" s="4">
        <f t="shared" si="496"/>
        <v>28</v>
      </c>
      <c r="D10274" s="4" t="s">
        <v>835</v>
      </c>
      <c r="E10274" s="28">
        <v>685</v>
      </c>
      <c r="F10274" s="28">
        <v>2136</v>
      </c>
      <c r="G10274" s="28">
        <v>10</v>
      </c>
      <c r="H10274" s="28">
        <v>217</v>
      </c>
      <c r="I10274" s="28">
        <v>14</v>
      </c>
      <c r="J10274" s="28">
        <v>1.26E-2</v>
      </c>
      <c r="AI10274"/>
      <c r="AJ10274"/>
    </row>
    <row r="10275" spans="1:36" ht="14.5" x14ac:dyDescent="0.35">
      <c r="A10275" s="52">
        <f t="shared" si="494"/>
        <v>2016</v>
      </c>
      <c r="B10275" s="30">
        <f t="shared" si="495"/>
        <v>189</v>
      </c>
      <c r="C10275" s="4">
        <f t="shared" si="496"/>
        <v>28</v>
      </c>
      <c r="D10275" s="4" t="s">
        <v>835</v>
      </c>
      <c r="E10275" s="28">
        <v>685</v>
      </c>
      <c r="F10275" s="28">
        <v>2136</v>
      </c>
      <c r="G10275" s="28">
        <v>10</v>
      </c>
      <c r="H10275" s="28">
        <v>217</v>
      </c>
      <c r="I10275" s="28">
        <v>14</v>
      </c>
      <c r="J10275" s="28">
        <v>1.7999999999999999E-2</v>
      </c>
      <c r="AI10275"/>
      <c r="AJ10275"/>
    </row>
    <row r="10276" spans="1:36" ht="14.5" x14ac:dyDescent="0.35">
      <c r="A10276" s="52">
        <f t="shared" si="494"/>
        <v>2016</v>
      </c>
      <c r="B10276" s="30">
        <f t="shared" si="495"/>
        <v>189</v>
      </c>
      <c r="C10276" s="4">
        <f t="shared" si="496"/>
        <v>28</v>
      </c>
      <c r="D10276" s="4" t="s">
        <v>835</v>
      </c>
      <c r="E10276" s="28">
        <v>685</v>
      </c>
      <c r="F10276" s="28">
        <v>2136</v>
      </c>
      <c r="G10276" s="28">
        <v>10</v>
      </c>
      <c r="H10276" s="28">
        <v>217</v>
      </c>
      <c r="I10276" s="28">
        <v>14</v>
      </c>
      <c r="J10276" s="28">
        <v>1.15E-2</v>
      </c>
      <c r="AI10276"/>
      <c r="AJ10276"/>
    </row>
    <row r="10277" spans="1:36" ht="14.5" x14ac:dyDescent="0.35">
      <c r="A10277" s="52">
        <f t="shared" si="494"/>
        <v>2016</v>
      </c>
      <c r="B10277" s="30">
        <f t="shared" si="495"/>
        <v>189</v>
      </c>
      <c r="C10277" s="4">
        <f t="shared" si="496"/>
        <v>28</v>
      </c>
      <c r="D10277" s="4" t="s">
        <v>835</v>
      </c>
      <c r="E10277" s="28">
        <v>685</v>
      </c>
      <c r="F10277" s="28">
        <v>2136</v>
      </c>
      <c r="G10277" s="28">
        <v>10</v>
      </c>
      <c r="H10277" s="28">
        <v>217</v>
      </c>
      <c r="I10277" s="28">
        <v>14</v>
      </c>
      <c r="J10277" s="28">
        <v>1.1299999999999999E-2</v>
      </c>
      <c r="AI10277"/>
      <c r="AJ10277"/>
    </row>
    <row r="10278" spans="1:36" ht="14.5" x14ac:dyDescent="0.35">
      <c r="A10278" s="52">
        <f t="shared" si="494"/>
        <v>2016</v>
      </c>
      <c r="B10278" s="30">
        <f t="shared" si="495"/>
        <v>189</v>
      </c>
      <c r="C10278" s="4">
        <f t="shared" si="496"/>
        <v>28</v>
      </c>
      <c r="D10278" s="4" t="s">
        <v>835</v>
      </c>
      <c r="E10278" s="28">
        <v>685</v>
      </c>
      <c r="F10278" s="28">
        <v>2136</v>
      </c>
      <c r="G10278" s="28">
        <v>10</v>
      </c>
      <c r="H10278" s="28">
        <v>217</v>
      </c>
      <c r="I10278" s="28">
        <v>14</v>
      </c>
      <c r="J10278" s="28">
        <v>1.44E-2</v>
      </c>
      <c r="AI10278"/>
      <c r="AJ10278"/>
    </row>
    <row r="10279" spans="1:36" ht="14.5" x14ac:dyDescent="0.35">
      <c r="A10279" s="52">
        <f t="shared" si="494"/>
        <v>2016</v>
      </c>
      <c r="B10279" s="30">
        <f t="shared" si="495"/>
        <v>189</v>
      </c>
      <c r="C10279" s="4">
        <f t="shared" si="496"/>
        <v>28</v>
      </c>
      <c r="D10279" s="4" t="s">
        <v>835</v>
      </c>
      <c r="E10279" s="28">
        <v>685</v>
      </c>
      <c r="F10279" s="28">
        <v>2136</v>
      </c>
      <c r="G10279" s="28">
        <v>10</v>
      </c>
      <c r="H10279" s="28">
        <v>217</v>
      </c>
      <c r="I10279" s="28">
        <v>14</v>
      </c>
      <c r="J10279" s="28">
        <v>1.0200000000000001E-2</v>
      </c>
      <c r="AI10279"/>
      <c r="AJ10279"/>
    </row>
    <row r="10280" spans="1:36" ht="14.5" x14ac:dyDescent="0.35">
      <c r="A10280" s="52">
        <f t="shared" si="494"/>
        <v>2016</v>
      </c>
      <c r="B10280" s="30">
        <f t="shared" si="495"/>
        <v>189</v>
      </c>
      <c r="C10280" s="4">
        <f t="shared" si="496"/>
        <v>28</v>
      </c>
      <c r="D10280" s="4" t="s">
        <v>835</v>
      </c>
      <c r="E10280" s="28">
        <v>685</v>
      </c>
      <c r="F10280" s="28">
        <v>2136</v>
      </c>
      <c r="G10280" s="28">
        <v>10</v>
      </c>
      <c r="H10280" s="28">
        <v>217</v>
      </c>
      <c r="I10280" s="28">
        <v>14</v>
      </c>
      <c r="J10280" s="28">
        <v>1.37E-2</v>
      </c>
      <c r="AI10280"/>
      <c r="AJ10280"/>
    </row>
    <row r="10281" spans="1:36" ht="14.5" x14ac:dyDescent="0.35">
      <c r="A10281" s="52">
        <f t="shared" si="494"/>
        <v>2016</v>
      </c>
      <c r="B10281" s="30">
        <f t="shared" si="495"/>
        <v>189</v>
      </c>
      <c r="C10281" s="4">
        <f t="shared" si="496"/>
        <v>28</v>
      </c>
      <c r="D10281" s="4" t="s">
        <v>835</v>
      </c>
      <c r="E10281" s="28">
        <v>684</v>
      </c>
      <c r="F10281" s="28">
        <v>2136</v>
      </c>
      <c r="G10281" s="28">
        <v>10</v>
      </c>
      <c r="H10281" s="28">
        <v>217</v>
      </c>
      <c r="I10281" s="28">
        <v>15</v>
      </c>
      <c r="J10281" s="28">
        <v>1.52E-2</v>
      </c>
      <c r="AI10281"/>
      <c r="AJ10281"/>
    </row>
    <row r="10282" spans="1:36" ht="14.5" x14ac:dyDescent="0.35">
      <c r="A10282" s="52">
        <f t="shared" si="494"/>
        <v>2016</v>
      </c>
      <c r="B10282" s="30">
        <f t="shared" si="495"/>
        <v>189</v>
      </c>
      <c r="C10282" s="4">
        <f t="shared" si="496"/>
        <v>28</v>
      </c>
      <c r="D10282" s="4" t="s">
        <v>835</v>
      </c>
      <c r="E10282" s="28">
        <v>684</v>
      </c>
      <c r="F10282" s="28">
        <v>2136</v>
      </c>
      <c r="G10282" s="28">
        <v>10</v>
      </c>
      <c r="H10282" s="28">
        <v>217</v>
      </c>
      <c r="I10282" s="28">
        <v>15</v>
      </c>
      <c r="J10282" s="28">
        <v>1.3299999999999999E-2</v>
      </c>
      <c r="AI10282"/>
      <c r="AJ10282"/>
    </row>
    <row r="10283" spans="1:36" ht="14.5" x14ac:dyDescent="0.35">
      <c r="A10283" s="52">
        <f t="shared" si="494"/>
        <v>2016</v>
      </c>
      <c r="B10283" s="30">
        <f t="shared" si="495"/>
        <v>189</v>
      </c>
      <c r="C10283" s="4">
        <f t="shared" si="496"/>
        <v>28</v>
      </c>
      <c r="D10283" s="4" t="s">
        <v>835</v>
      </c>
      <c r="E10283" s="28">
        <v>684</v>
      </c>
      <c r="F10283" s="28">
        <v>2136</v>
      </c>
      <c r="G10283" s="28">
        <v>10</v>
      </c>
      <c r="H10283" s="28">
        <v>217</v>
      </c>
      <c r="I10283" s="28">
        <v>15</v>
      </c>
      <c r="J10283" s="28">
        <v>1.54E-2</v>
      </c>
      <c r="AI10283"/>
      <c r="AJ10283"/>
    </row>
    <row r="10284" spans="1:36" ht="14.5" x14ac:dyDescent="0.35">
      <c r="A10284" s="52">
        <f t="shared" si="494"/>
        <v>2016</v>
      </c>
      <c r="B10284" s="30">
        <f t="shared" si="495"/>
        <v>189</v>
      </c>
      <c r="C10284" s="4">
        <f t="shared" si="496"/>
        <v>28</v>
      </c>
      <c r="D10284" s="4" t="s">
        <v>835</v>
      </c>
      <c r="E10284" s="28">
        <v>684</v>
      </c>
      <c r="F10284" s="28">
        <v>2136</v>
      </c>
      <c r="G10284" s="28">
        <v>10</v>
      </c>
      <c r="H10284" s="28">
        <v>217</v>
      </c>
      <c r="I10284" s="28">
        <v>15</v>
      </c>
      <c r="J10284" s="28">
        <v>1.4500000000000001E-2</v>
      </c>
      <c r="AI10284"/>
      <c r="AJ10284"/>
    </row>
    <row r="10285" spans="1:36" ht="14.5" x14ac:dyDescent="0.35">
      <c r="A10285" s="52">
        <f t="shared" si="494"/>
        <v>2016</v>
      </c>
      <c r="B10285" s="30">
        <f t="shared" si="495"/>
        <v>189</v>
      </c>
      <c r="C10285" s="4">
        <f t="shared" si="496"/>
        <v>28</v>
      </c>
      <c r="D10285" s="4" t="s">
        <v>835</v>
      </c>
      <c r="E10285" s="28">
        <v>684</v>
      </c>
      <c r="F10285" s="28">
        <v>2136</v>
      </c>
      <c r="G10285" s="28">
        <v>10</v>
      </c>
      <c r="H10285" s="28">
        <v>217</v>
      </c>
      <c r="I10285" s="28">
        <v>15</v>
      </c>
      <c r="J10285" s="28">
        <v>1.35E-2</v>
      </c>
      <c r="AI10285"/>
      <c r="AJ10285"/>
    </row>
    <row r="10286" spans="1:36" ht="14.5" x14ac:dyDescent="0.35">
      <c r="A10286" s="52">
        <f t="shared" si="494"/>
        <v>2016</v>
      </c>
      <c r="B10286" s="30">
        <f t="shared" si="495"/>
        <v>189</v>
      </c>
      <c r="C10286" s="4">
        <f t="shared" si="496"/>
        <v>28</v>
      </c>
      <c r="D10286" s="4" t="s">
        <v>835</v>
      </c>
      <c r="E10286" s="28">
        <v>684</v>
      </c>
      <c r="F10286" s="28">
        <v>2136</v>
      </c>
      <c r="G10286" s="28">
        <v>10</v>
      </c>
      <c r="H10286" s="28">
        <v>217</v>
      </c>
      <c r="I10286" s="28">
        <v>15</v>
      </c>
      <c r="J10286" s="28">
        <v>1.4200000000000001E-2</v>
      </c>
      <c r="AI10286"/>
      <c r="AJ10286"/>
    </row>
    <row r="10287" spans="1:36" ht="14.5" x14ac:dyDescent="0.35">
      <c r="A10287" s="52">
        <f t="shared" si="494"/>
        <v>2016</v>
      </c>
      <c r="B10287" s="30">
        <f t="shared" si="495"/>
        <v>189</v>
      </c>
      <c r="C10287" s="4">
        <f t="shared" si="496"/>
        <v>28</v>
      </c>
      <c r="D10287" s="4" t="s">
        <v>835</v>
      </c>
      <c r="E10287" s="28">
        <v>684</v>
      </c>
      <c r="F10287" s="28">
        <v>2136</v>
      </c>
      <c r="G10287" s="28">
        <v>10</v>
      </c>
      <c r="H10287" s="28">
        <v>217</v>
      </c>
      <c r="I10287" s="28">
        <v>15</v>
      </c>
      <c r="J10287" s="28">
        <v>1.55E-2</v>
      </c>
      <c r="AI10287"/>
      <c r="AJ10287"/>
    </row>
    <row r="10288" spans="1:36" ht="14.5" x14ac:dyDescent="0.35">
      <c r="A10288" s="52">
        <f t="shared" si="494"/>
        <v>2016</v>
      </c>
      <c r="B10288" s="30">
        <f t="shared" si="495"/>
        <v>189</v>
      </c>
      <c r="C10288" s="4">
        <f t="shared" si="496"/>
        <v>28</v>
      </c>
      <c r="D10288" s="4" t="s">
        <v>835</v>
      </c>
      <c r="E10288" s="28">
        <v>684</v>
      </c>
      <c r="F10288" s="28">
        <v>2136</v>
      </c>
      <c r="G10288" s="28">
        <v>10</v>
      </c>
      <c r="H10288" s="28">
        <v>217</v>
      </c>
      <c r="I10288" s="28">
        <v>15</v>
      </c>
      <c r="J10288" s="28">
        <v>1.4500000000000001E-2</v>
      </c>
      <c r="AI10288"/>
      <c r="AJ10288"/>
    </row>
    <row r="10289" spans="1:36" ht="14.5" x14ac:dyDescent="0.35">
      <c r="A10289" s="52">
        <f t="shared" si="494"/>
        <v>2016</v>
      </c>
      <c r="B10289" s="30">
        <f t="shared" si="495"/>
        <v>189</v>
      </c>
      <c r="C10289" s="4">
        <f t="shared" si="496"/>
        <v>28</v>
      </c>
      <c r="D10289" s="4" t="s">
        <v>835</v>
      </c>
      <c r="E10289" s="28">
        <v>684</v>
      </c>
      <c r="F10289" s="28">
        <v>2136</v>
      </c>
      <c r="G10289" s="28">
        <v>10</v>
      </c>
      <c r="H10289" s="28">
        <v>217</v>
      </c>
      <c r="I10289" s="28">
        <v>15</v>
      </c>
      <c r="J10289" s="28">
        <v>1.6799999999999999E-2</v>
      </c>
      <c r="AI10289"/>
      <c r="AJ10289"/>
    </row>
    <row r="10290" spans="1:36" ht="14.5" x14ac:dyDescent="0.35">
      <c r="A10290" s="52">
        <f t="shared" si="494"/>
        <v>2016</v>
      </c>
      <c r="B10290" s="30">
        <f t="shared" si="495"/>
        <v>189</v>
      </c>
      <c r="C10290" s="4">
        <f t="shared" si="496"/>
        <v>28</v>
      </c>
      <c r="D10290" s="4" t="s">
        <v>835</v>
      </c>
      <c r="E10290" s="28">
        <v>684</v>
      </c>
      <c r="F10290" s="28">
        <v>2136</v>
      </c>
      <c r="G10290" s="28">
        <v>10</v>
      </c>
      <c r="H10290" s="28">
        <v>217</v>
      </c>
      <c r="I10290" s="28">
        <v>15</v>
      </c>
      <c r="J10290" s="28">
        <v>1.7299999999999999E-2</v>
      </c>
      <c r="AI10290"/>
      <c r="AJ10290"/>
    </row>
    <row r="10291" spans="1:36" ht="14.5" x14ac:dyDescent="0.35">
      <c r="A10291" s="52">
        <f t="shared" si="494"/>
        <v>2016</v>
      </c>
      <c r="B10291" s="30">
        <f t="shared" si="495"/>
        <v>189</v>
      </c>
      <c r="C10291" s="4">
        <f t="shared" si="496"/>
        <v>28</v>
      </c>
      <c r="D10291" s="4" t="s">
        <v>835</v>
      </c>
      <c r="E10291" s="28">
        <v>684</v>
      </c>
      <c r="F10291" s="28">
        <v>2136</v>
      </c>
      <c r="G10291" s="28">
        <v>10</v>
      </c>
      <c r="H10291" s="28">
        <v>217</v>
      </c>
      <c r="I10291" s="28">
        <v>15</v>
      </c>
      <c r="J10291" s="28">
        <v>1.8800000000000001E-2</v>
      </c>
      <c r="AI10291"/>
      <c r="AJ10291"/>
    </row>
    <row r="10292" spans="1:36" ht="14.5" x14ac:dyDescent="0.35">
      <c r="A10292" s="52">
        <f t="shared" si="494"/>
        <v>2016</v>
      </c>
      <c r="B10292" s="30">
        <f t="shared" si="495"/>
        <v>189</v>
      </c>
      <c r="C10292" s="4">
        <f t="shared" si="496"/>
        <v>28</v>
      </c>
      <c r="D10292" s="4" t="s">
        <v>835</v>
      </c>
      <c r="E10292" s="28">
        <v>684</v>
      </c>
      <c r="F10292" s="28">
        <v>2136</v>
      </c>
      <c r="G10292" s="28">
        <v>10</v>
      </c>
      <c r="H10292" s="28">
        <v>217</v>
      </c>
      <c r="I10292" s="28">
        <v>15</v>
      </c>
      <c r="J10292" s="28">
        <v>1.14E-2</v>
      </c>
      <c r="AI10292"/>
      <c r="AJ10292"/>
    </row>
    <row r="10293" spans="1:36" ht="14.5" x14ac:dyDescent="0.35">
      <c r="A10293" s="52">
        <f t="shared" si="494"/>
        <v>2016</v>
      </c>
      <c r="B10293" s="30">
        <f t="shared" si="495"/>
        <v>189</v>
      </c>
      <c r="C10293" s="4">
        <f t="shared" si="496"/>
        <v>28</v>
      </c>
      <c r="D10293" s="4" t="s">
        <v>835</v>
      </c>
      <c r="E10293" s="28">
        <v>684</v>
      </c>
      <c r="F10293" s="28">
        <v>2136</v>
      </c>
      <c r="G10293" s="28">
        <v>10</v>
      </c>
      <c r="H10293" s="28">
        <v>217</v>
      </c>
      <c r="I10293" s="28">
        <v>15</v>
      </c>
      <c r="J10293" s="28">
        <v>1.17E-2</v>
      </c>
      <c r="AI10293"/>
      <c r="AJ10293"/>
    </row>
    <row r="10294" spans="1:36" ht="14.5" x14ac:dyDescent="0.35">
      <c r="A10294" s="52">
        <f t="shared" si="494"/>
        <v>2016</v>
      </c>
      <c r="B10294" s="30">
        <f t="shared" si="495"/>
        <v>189</v>
      </c>
      <c r="C10294" s="4">
        <f t="shared" si="496"/>
        <v>28</v>
      </c>
      <c r="D10294" s="4" t="s">
        <v>835</v>
      </c>
      <c r="E10294" s="28">
        <v>684</v>
      </c>
      <c r="F10294" s="28">
        <v>2136</v>
      </c>
      <c r="G10294" s="28">
        <v>10</v>
      </c>
      <c r="H10294" s="28">
        <v>217</v>
      </c>
      <c r="I10294" s="28">
        <v>15</v>
      </c>
      <c r="J10294" s="28">
        <v>1.7399999999999999E-2</v>
      </c>
      <c r="AI10294"/>
      <c r="AJ10294"/>
    </row>
    <row r="10295" spans="1:36" ht="14.5" x14ac:dyDescent="0.35">
      <c r="A10295" s="52">
        <f t="shared" si="494"/>
        <v>2016</v>
      </c>
      <c r="B10295" s="30">
        <f t="shared" si="495"/>
        <v>189</v>
      </c>
      <c r="C10295" s="4">
        <f t="shared" si="496"/>
        <v>28</v>
      </c>
      <c r="D10295" s="4" t="s">
        <v>835</v>
      </c>
      <c r="E10295" s="28">
        <v>684</v>
      </c>
      <c r="F10295" s="28">
        <v>2136</v>
      </c>
      <c r="G10295" s="28">
        <v>10</v>
      </c>
      <c r="H10295" s="28">
        <v>217</v>
      </c>
      <c r="I10295" s="28">
        <v>15</v>
      </c>
      <c r="J10295" s="28">
        <v>1.14E-2</v>
      </c>
      <c r="AI10295"/>
      <c r="AJ10295"/>
    </row>
    <row r="10296" spans="1:36" ht="14.5" x14ac:dyDescent="0.35">
      <c r="A10296" s="52">
        <f t="shared" si="494"/>
        <v>2016</v>
      </c>
      <c r="B10296" s="30">
        <f t="shared" si="495"/>
        <v>189</v>
      </c>
      <c r="C10296" s="4">
        <f t="shared" si="496"/>
        <v>28</v>
      </c>
      <c r="D10296" s="4" t="s">
        <v>835</v>
      </c>
      <c r="E10296" s="28">
        <v>684</v>
      </c>
      <c r="F10296" s="28">
        <v>2136</v>
      </c>
      <c r="G10296" s="28">
        <v>10</v>
      </c>
      <c r="H10296" s="28">
        <v>217</v>
      </c>
      <c r="I10296" s="28">
        <v>15</v>
      </c>
      <c r="J10296" s="28">
        <v>1.78E-2</v>
      </c>
      <c r="AI10296"/>
      <c r="AJ10296"/>
    </row>
    <row r="10297" spans="1:36" ht="14.5" x14ac:dyDescent="0.35">
      <c r="A10297" s="52">
        <f t="shared" si="494"/>
        <v>2016</v>
      </c>
      <c r="B10297" s="30">
        <f t="shared" si="495"/>
        <v>189</v>
      </c>
      <c r="C10297" s="4">
        <f t="shared" si="496"/>
        <v>28</v>
      </c>
      <c r="D10297" s="4" t="s">
        <v>835</v>
      </c>
      <c r="E10297" s="28">
        <v>684</v>
      </c>
      <c r="F10297" s="28">
        <v>2136</v>
      </c>
      <c r="G10297" s="28">
        <v>10</v>
      </c>
      <c r="H10297" s="28">
        <v>217</v>
      </c>
      <c r="I10297" s="28">
        <v>15</v>
      </c>
      <c r="J10297" s="28">
        <v>1.6299999999999999E-2</v>
      </c>
      <c r="AI10297"/>
      <c r="AJ10297"/>
    </row>
    <row r="10298" spans="1:36" ht="14.5" x14ac:dyDescent="0.35">
      <c r="A10298" s="52">
        <f t="shared" si="494"/>
        <v>2016</v>
      </c>
      <c r="B10298" s="30">
        <f t="shared" si="495"/>
        <v>189</v>
      </c>
      <c r="C10298" s="4">
        <f t="shared" si="496"/>
        <v>28</v>
      </c>
      <c r="D10298" s="4" t="s">
        <v>835</v>
      </c>
      <c r="E10298" s="28">
        <v>685</v>
      </c>
      <c r="F10298" s="28">
        <v>2136</v>
      </c>
      <c r="G10298" s="28">
        <v>10</v>
      </c>
      <c r="H10298" s="28">
        <v>217</v>
      </c>
      <c r="I10298" s="28">
        <v>15</v>
      </c>
      <c r="J10298" s="28">
        <v>1.49E-2</v>
      </c>
      <c r="AI10298"/>
      <c r="AJ10298"/>
    </row>
    <row r="10299" spans="1:36" ht="14.5" x14ac:dyDescent="0.35">
      <c r="A10299" s="52">
        <f t="shared" si="494"/>
        <v>2016</v>
      </c>
      <c r="B10299" s="30">
        <f t="shared" si="495"/>
        <v>189</v>
      </c>
      <c r="C10299" s="4">
        <f t="shared" si="496"/>
        <v>28</v>
      </c>
      <c r="D10299" s="4" t="s">
        <v>835</v>
      </c>
      <c r="E10299" s="28">
        <v>685</v>
      </c>
      <c r="F10299" s="28">
        <v>2136</v>
      </c>
      <c r="G10299" s="28">
        <v>10</v>
      </c>
      <c r="H10299" s="28">
        <v>217</v>
      </c>
      <c r="I10299" s="28">
        <v>15</v>
      </c>
      <c r="J10299" s="28">
        <v>1.34E-2</v>
      </c>
      <c r="AI10299"/>
      <c r="AJ10299"/>
    </row>
    <row r="10300" spans="1:36" ht="14.5" x14ac:dyDescent="0.35">
      <c r="A10300" s="52">
        <f t="shared" si="494"/>
        <v>2016</v>
      </c>
      <c r="B10300" s="30">
        <f t="shared" si="495"/>
        <v>189</v>
      </c>
      <c r="C10300" s="4">
        <f t="shared" si="496"/>
        <v>28</v>
      </c>
      <c r="D10300" s="4" t="s">
        <v>835</v>
      </c>
      <c r="E10300" s="28">
        <v>685</v>
      </c>
      <c r="F10300" s="28">
        <v>2136</v>
      </c>
      <c r="G10300" s="28">
        <v>10</v>
      </c>
      <c r="H10300" s="28">
        <v>217</v>
      </c>
      <c r="I10300" s="28">
        <v>15</v>
      </c>
      <c r="J10300" s="28">
        <v>1.5599999999999999E-2</v>
      </c>
      <c r="AI10300"/>
      <c r="AJ10300"/>
    </row>
    <row r="10301" spans="1:36" ht="14.5" x14ac:dyDescent="0.35">
      <c r="A10301" s="52">
        <f t="shared" si="494"/>
        <v>2016</v>
      </c>
      <c r="B10301" s="30">
        <f t="shared" si="495"/>
        <v>189</v>
      </c>
      <c r="C10301" s="4">
        <f t="shared" si="496"/>
        <v>28</v>
      </c>
      <c r="D10301" s="4" t="s">
        <v>835</v>
      </c>
      <c r="E10301" s="28">
        <v>685</v>
      </c>
      <c r="F10301" s="28">
        <v>2136</v>
      </c>
      <c r="G10301" s="28">
        <v>10</v>
      </c>
      <c r="H10301" s="28">
        <v>217</v>
      </c>
      <c r="I10301" s="28">
        <v>15</v>
      </c>
      <c r="J10301" s="28">
        <v>1.77E-2</v>
      </c>
      <c r="AI10301"/>
      <c r="AJ10301"/>
    </row>
    <row r="10302" spans="1:36" ht="14.5" x14ac:dyDescent="0.35">
      <c r="A10302" s="52">
        <f t="shared" si="494"/>
        <v>2016</v>
      </c>
      <c r="B10302" s="30">
        <f t="shared" si="495"/>
        <v>189</v>
      </c>
      <c r="C10302" s="4">
        <f t="shared" si="496"/>
        <v>28</v>
      </c>
      <c r="D10302" s="4" t="s">
        <v>835</v>
      </c>
      <c r="E10302" s="28">
        <v>685</v>
      </c>
      <c r="F10302" s="28">
        <v>2136</v>
      </c>
      <c r="G10302" s="28">
        <v>10</v>
      </c>
      <c r="H10302" s="28">
        <v>217</v>
      </c>
      <c r="I10302" s="28">
        <v>15</v>
      </c>
      <c r="J10302" s="28">
        <v>1.52E-2</v>
      </c>
      <c r="AI10302"/>
      <c r="AJ10302"/>
    </row>
    <row r="10303" spans="1:36" ht="14.5" x14ac:dyDescent="0.35">
      <c r="A10303" s="52">
        <f t="shared" si="494"/>
        <v>2016</v>
      </c>
      <c r="B10303" s="30">
        <f t="shared" si="495"/>
        <v>189</v>
      </c>
      <c r="C10303" s="4">
        <f t="shared" si="496"/>
        <v>28</v>
      </c>
      <c r="D10303" s="4" t="s">
        <v>835</v>
      </c>
      <c r="E10303" s="28">
        <v>685</v>
      </c>
      <c r="F10303" s="28">
        <v>2136</v>
      </c>
      <c r="G10303" s="28">
        <v>10</v>
      </c>
      <c r="H10303" s="28">
        <v>217</v>
      </c>
      <c r="I10303" s="28">
        <v>15</v>
      </c>
      <c r="J10303" s="28">
        <v>1.8200000000000001E-2</v>
      </c>
      <c r="AI10303"/>
      <c r="AJ10303"/>
    </row>
    <row r="10304" spans="1:36" ht="14.5" x14ac:dyDescent="0.35">
      <c r="A10304" s="52">
        <f t="shared" si="494"/>
        <v>2016</v>
      </c>
      <c r="B10304" s="30">
        <f t="shared" si="495"/>
        <v>189</v>
      </c>
      <c r="C10304" s="4">
        <f t="shared" si="496"/>
        <v>28</v>
      </c>
      <c r="D10304" s="4" t="s">
        <v>835</v>
      </c>
      <c r="E10304" s="28">
        <v>685</v>
      </c>
      <c r="F10304" s="28">
        <v>2136</v>
      </c>
      <c r="G10304" s="28">
        <v>10</v>
      </c>
      <c r="H10304" s="28">
        <v>217</v>
      </c>
      <c r="I10304" s="28">
        <v>15</v>
      </c>
      <c r="J10304" s="28">
        <v>1.8499999999999999E-2</v>
      </c>
      <c r="AI10304"/>
      <c r="AJ10304"/>
    </row>
    <row r="10305" spans="1:36" ht="14.5" x14ac:dyDescent="0.35">
      <c r="A10305" s="52">
        <f t="shared" si="494"/>
        <v>2016</v>
      </c>
      <c r="B10305" s="30">
        <f t="shared" si="495"/>
        <v>189</v>
      </c>
      <c r="C10305" s="4">
        <f t="shared" si="496"/>
        <v>28</v>
      </c>
      <c r="D10305" s="4" t="s">
        <v>835</v>
      </c>
      <c r="E10305" s="28">
        <v>685</v>
      </c>
      <c r="F10305" s="28">
        <v>2136</v>
      </c>
      <c r="G10305" s="28">
        <v>10</v>
      </c>
      <c r="H10305" s="28">
        <v>217</v>
      </c>
      <c r="I10305" s="28">
        <v>15</v>
      </c>
      <c r="J10305" s="28">
        <v>1.49E-2</v>
      </c>
      <c r="AI10305"/>
      <c r="AJ10305"/>
    </row>
    <row r="10306" spans="1:36" ht="14.5" x14ac:dyDescent="0.35">
      <c r="A10306" s="52">
        <f t="shared" ref="A10306:A10369" si="497">YEAR(D10306)</f>
        <v>2016</v>
      </c>
      <c r="B10306" s="30">
        <f t="shared" ref="B10306:B10369" si="498">D10306-DATE(YEAR(D10306),1,0)</f>
        <v>189</v>
      </c>
      <c r="C10306" s="4">
        <f t="shared" ref="C10306:C10369" si="499">WEEKNUM(D10306,1)</f>
        <v>28</v>
      </c>
      <c r="D10306" s="4" t="s">
        <v>835</v>
      </c>
      <c r="E10306" s="28">
        <v>684</v>
      </c>
      <c r="F10306" s="28">
        <v>2136</v>
      </c>
      <c r="G10306" s="28">
        <v>10</v>
      </c>
      <c r="H10306" s="28">
        <v>217</v>
      </c>
      <c r="I10306" s="28">
        <v>16</v>
      </c>
      <c r="J10306" s="28">
        <v>1.9699999999999999E-2</v>
      </c>
      <c r="AI10306"/>
      <c r="AJ10306"/>
    </row>
    <row r="10307" spans="1:36" ht="14.5" x14ac:dyDescent="0.35">
      <c r="A10307" s="52">
        <f t="shared" si="497"/>
        <v>2016</v>
      </c>
      <c r="B10307" s="30">
        <f t="shared" si="498"/>
        <v>189</v>
      </c>
      <c r="C10307" s="4">
        <f t="shared" si="499"/>
        <v>28</v>
      </c>
      <c r="D10307" s="4" t="s">
        <v>835</v>
      </c>
      <c r="E10307" s="28">
        <v>684</v>
      </c>
      <c r="F10307" s="28">
        <v>2136</v>
      </c>
      <c r="G10307" s="28">
        <v>10</v>
      </c>
      <c r="H10307" s="28">
        <v>217</v>
      </c>
      <c r="I10307" s="28">
        <v>16</v>
      </c>
      <c r="J10307" s="28">
        <v>1.9599999999999999E-2</v>
      </c>
      <c r="AI10307"/>
      <c r="AJ10307"/>
    </row>
    <row r="10308" spans="1:36" ht="14.5" x14ac:dyDescent="0.35">
      <c r="A10308" s="52">
        <f t="shared" si="497"/>
        <v>2016</v>
      </c>
      <c r="B10308" s="30">
        <f t="shared" si="498"/>
        <v>189</v>
      </c>
      <c r="C10308" s="4">
        <f t="shared" si="499"/>
        <v>28</v>
      </c>
      <c r="D10308" s="4" t="s">
        <v>835</v>
      </c>
      <c r="E10308" s="28">
        <v>684</v>
      </c>
      <c r="F10308" s="28">
        <v>2136</v>
      </c>
      <c r="G10308" s="28">
        <v>10</v>
      </c>
      <c r="H10308" s="28">
        <v>217</v>
      </c>
      <c r="I10308" s="28">
        <v>16</v>
      </c>
      <c r="J10308" s="28">
        <v>2.12E-2</v>
      </c>
      <c r="AI10308"/>
      <c r="AJ10308"/>
    </row>
    <row r="10309" spans="1:36" ht="14.5" x14ac:dyDescent="0.35">
      <c r="A10309" s="52">
        <f t="shared" si="497"/>
        <v>2016</v>
      </c>
      <c r="B10309" s="30">
        <f t="shared" si="498"/>
        <v>189</v>
      </c>
      <c r="C10309" s="4">
        <f t="shared" si="499"/>
        <v>28</v>
      </c>
      <c r="D10309" s="4" t="s">
        <v>835</v>
      </c>
      <c r="E10309" s="28">
        <v>684</v>
      </c>
      <c r="F10309" s="28">
        <v>2136</v>
      </c>
      <c r="G10309" s="28">
        <v>10</v>
      </c>
      <c r="H10309" s="28">
        <v>217</v>
      </c>
      <c r="I10309" s="28">
        <v>16</v>
      </c>
      <c r="J10309" s="28">
        <v>2.29E-2</v>
      </c>
      <c r="AI10309"/>
      <c r="AJ10309"/>
    </row>
    <row r="10310" spans="1:36" ht="14.5" x14ac:dyDescent="0.35">
      <c r="A10310" s="52">
        <f t="shared" si="497"/>
        <v>2016</v>
      </c>
      <c r="B10310" s="30">
        <f t="shared" si="498"/>
        <v>189</v>
      </c>
      <c r="C10310" s="4">
        <f t="shared" si="499"/>
        <v>28</v>
      </c>
      <c r="D10310" s="4" t="s">
        <v>835</v>
      </c>
      <c r="E10310" s="28">
        <v>684</v>
      </c>
      <c r="F10310" s="28">
        <v>2136</v>
      </c>
      <c r="G10310" s="28">
        <v>10</v>
      </c>
      <c r="H10310" s="28">
        <v>217</v>
      </c>
      <c r="I10310" s="28">
        <v>16</v>
      </c>
      <c r="J10310" s="28">
        <v>1.6400000000000001E-2</v>
      </c>
      <c r="AI10310"/>
      <c r="AJ10310"/>
    </row>
    <row r="10311" spans="1:36" ht="14.5" x14ac:dyDescent="0.35">
      <c r="A10311" s="52">
        <f t="shared" si="497"/>
        <v>2016</v>
      </c>
      <c r="B10311" s="30">
        <f t="shared" si="498"/>
        <v>189</v>
      </c>
      <c r="C10311" s="4">
        <f t="shared" si="499"/>
        <v>28</v>
      </c>
      <c r="D10311" s="4" t="s">
        <v>835</v>
      </c>
      <c r="E10311" s="28">
        <v>684</v>
      </c>
      <c r="F10311" s="28">
        <v>2136</v>
      </c>
      <c r="G10311" s="28">
        <v>10</v>
      </c>
      <c r="H10311" s="28">
        <v>217</v>
      </c>
      <c r="I10311" s="28">
        <v>16</v>
      </c>
      <c r="J10311" s="28">
        <v>2.0299999999999999E-2</v>
      </c>
      <c r="AI10311"/>
      <c r="AJ10311"/>
    </row>
    <row r="10312" spans="1:36" ht="14.5" x14ac:dyDescent="0.35">
      <c r="A10312" s="52">
        <f t="shared" si="497"/>
        <v>2016</v>
      </c>
      <c r="B10312" s="30">
        <f t="shared" si="498"/>
        <v>189</v>
      </c>
      <c r="C10312" s="4">
        <f t="shared" si="499"/>
        <v>28</v>
      </c>
      <c r="D10312" s="4" t="s">
        <v>835</v>
      </c>
      <c r="E10312" s="28">
        <v>684</v>
      </c>
      <c r="F10312" s="28">
        <v>2136</v>
      </c>
      <c r="G10312" s="28">
        <v>10</v>
      </c>
      <c r="H10312" s="28">
        <v>217</v>
      </c>
      <c r="I10312" s="28">
        <v>16</v>
      </c>
      <c r="J10312" s="28">
        <v>1.37E-2</v>
      </c>
      <c r="AI10312"/>
      <c r="AJ10312"/>
    </row>
    <row r="10313" spans="1:36" ht="14.5" x14ac:dyDescent="0.35">
      <c r="A10313" s="52">
        <f t="shared" si="497"/>
        <v>2016</v>
      </c>
      <c r="B10313" s="30">
        <f t="shared" si="498"/>
        <v>189</v>
      </c>
      <c r="C10313" s="4">
        <f t="shared" si="499"/>
        <v>28</v>
      </c>
      <c r="D10313" s="4" t="s">
        <v>835</v>
      </c>
      <c r="E10313" s="28">
        <v>684</v>
      </c>
      <c r="F10313" s="28">
        <v>2136</v>
      </c>
      <c r="G10313" s="28">
        <v>10</v>
      </c>
      <c r="H10313" s="28">
        <v>217</v>
      </c>
      <c r="I10313" s="28">
        <v>16</v>
      </c>
      <c r="J10313" s="28">
        <v>1.9900000000000001E-2</v>
      </c>
      <c r="AI10313"/>
      <c r="AJ10313"/>
    </row>
    <row r="10314" spans="1:36" ht="14.5" x14ac:dyDescent="0.35">
      <c r="A10314" s="52">
        <f t="shared" si="497"/>
        <v>2016</v>
      </c>
      <c r="B10314" s="30">
        <f t="shared" si="498"/>
        <v>189</v>
      </c>
      <c r="C10314" s="4">
        <f t="shared" si="499"/>
        <v>28</v>
      </c>
      <c r="D10314" s="4" t="s">
        <v>835</v>
      </c>
      <c r="E10314" s="28">
        <v>684</v>
      </c>
      <c r="F10314" s="28">
        <v>2136</v>
      </c>
      <c r="G10314" s="28">
        <v>10</v>
      </c>
      <c r="H10314" s="28">
        <v>217</v>
      </c>
      <c r="I10314" s="28">
        <v>16</v>
      </c>
      <c r="J10314" s="28">
        <v>1.66E-2</v>
      </c>
      <c r="AI10314"/>
      <c r="AJ10314"/>
    </row>
    <row r="10315" spans="1:36" ht="14.5" x14ac:dyDescent="0.35">
      <c r="A10315" s="52">
        <f t="shared" si="497"/>
        <v>2016</v>
      </c>
      <c r="B10315" s="30">
        <f t="shared" si="498"/>
        <v>189</v>
      </c>
      <c r="C10315" s="4">
        <f t="shared" si="499"/>
        <v>28</v>
      </c>
      <c r="D10315" s="4" t="s">
        <v>835</v>
      </c>
      <c r="E10315" s="28">
        <v>684</v>
      </c>
      <c r="F10315" s="28">
        <v>2136</v>
      </c>
      <c r="G10315" s="28">
        <v>10</v>
      </c>
      <c r="H10315" s="28">
        <v>217</v>
      </c>
      <c r="I10315" s="28">
        <v>16</v>
      </c>
      <c r="J10315" s="28">
        <v>1.6199999999999999E-2</v>
      </c>
      <c r="AI10315"/>
      <c r="AJ10315"/>
    </row>
    <row r="10316" spans="1:36" ht="14.5" x14ac:dyDescent="0.35">
      <c r="A10316" s="52">
        <f t="shared" si="497"/>
        <v>2016</v>
      </c>
      <c r="B10316" s="30">
        <f t="shared" si="498"/>
        <v>189</v>
      </c>
      <c r="C10316" s="4">
        <f t="shared" si="499"/>
        <v>28</v>
      </c>
      <c r="D10316" s="4" t="s">
        <v>835</v>
      </c>
      <c r="E10316" s="28">
        <v>684</v>
      </c>
      <c r="F10316" s="28">
        <v>2136</v>
      </c>
      <c r="G10316" s="28">
        <v>10</v>
      </c>
      <c r="H10316" s="28">
        <v>217</v>
      </c>
      <c r="I10316" s="28">
        <v>16</v>
      </c>
      <c r="J10316" s="28">
        <v>1.9400000000000001E-2</v>
      </c>
      <c r="AI10316"/>
      <c r="AJ10316"/>
    </row>
    <row r="10317" spans="1:36" ht="14.5" x14ac:dyDescent="0.35">
      <c r="A10317" s="52">
        <f t="shared" si="497"/>
        <v>2016</v>
      </c>
      <c r="B10317" s="30">
        <f t="shared" si="498"/>
        <v>189</v>
      </c>
      <c r="C10317" s="4">
        <f t="shared" si="499"/>
        <v>28</v>
      </c>
      <c r="D10317" s="4" t="s">
        <v>835</v>
      </c>
      <c r="E10317" s="28">
        <v>684</v>
      </c>
      <c r="F10317" s="28">
        <v>2136</v>
      </c>
      <c r="G10317" s="28">
        <v>10</v>
      </c>
      <c r="H10317" s="28">
        <v>217</v>
      </c>
      <c r="I10317" s="28">
        <v>16</v>
      </c>
      <c r="J10317" s="28">
        <v>1.72E-2</v>
      </c>
      <c r="AI10317"/>
      <c r="AJ10317"/>
    </row>
    <row r="10318" spans="1:36" ht="14.5" x14ac:dyDescent="0.35">
      <c r="A10318" s="52">
        <f t="shared" si="497"/>
        <v>2016</v>
      </c>
      <c r="B10318" s="30">
        <f t="shared" si="498"/>
        <v>189</v>
      </c>
      <c r="C10318" s="4">
        <f t="shared" si="499"/>
        <v>28</v>
      </c>
      <c r="D10318" s="4" t="s">
        <v>835</v>
      </c>
      <c r="E10318" s="28">
        <v>684</v>
      </c>
      <c r="F10318" s="28">
        <v>2136</v>
      </c>
      <c r="G10318" s="28">
        <v>10</v>
      </c>
      <c r="H10318" s="28">
        <v>217</v>
      </c>
      <c r="I10318" s="28">
        <v>16</v>
      </c>
      <c r="J10318" s="28">
        <v>1.89E-2</v>
      </c>
      <c r="AI10318"/>
      <c r="AJ10318"/>
    </row>
    <row r="10319" spans="1:36" ht="14.5" x14ac:dyDescent="0.35">
      <c r="A10319" s="52">
        <f t="shared" si="497"/>
        <v>2016</v>
      </c>
      <c r="B10319" s="30">
        <f t="shared" si="498"/>
        <v>189</v>
      </c>
      <c r="C10319" s="4">
        <f t="shared" si="499"/>
        <v>28</v>
      </c>
      <c r="D10319" s="4" t="s">
        <v>835</v>
      </c>
      <c r="E10319" s="28">
        <v>685</v>
      </c>
      <c r="F10319" s="28">
        <v>2136</v>
      </c>
      <c r="G10319" s="28">
        <v>10</v>
      </c>
      <c r="H10319" s="28">
        <v>217</v>
      </c>
      <c r="I10319" s="28">
        <v>16</v>
      </c>
      <c r="J10319" s="28">
        <v>1.7100000000000001E-2</v>
      </c>
      <c r="AI10319"/>
      <c r="AJ10319"/>
    </row>
    <row r="10320" spans="1:36" ht="14.5" x14ac:dyDescent="0.35">
      <c r="A10320" s="52">
        <f t="shared" si="497"/>
        <v>2016</v>
      </c>
      <c r="B10320" s="30">
        <f t="shared" si="498"/>
        <v>189</v>
      </c>
      <c r="C10320" s="4">
        <f t="shared" si="499"/>
        <v>28</v>
      </c>
      <c r="D10320" s="4" t="s">
        <v>835</v>
      </c>
      <c r="E10320" s="28">
        <v>685</v>
      </c>
      <c r="F10320" s="28">
        <v>2136</v>
      </c>
      <c r="G10320" s="28">
        <v>10</v>
      </c>
      <c r="H10320" s="28">
        <v>217</v>
      </c>
      <c r="I10320" s="28">
        <v>16</v>
      </c>
      <c r="J10320" s="28">
        <v>1.7100000000000001E-2</v>
      </c>
      <c r="AI10320"/>
      <c r="AJ10320"/>
    </row>
    <row r="10321" spans="1:36" ht="14.5" x14ac:dyDescent="0.35">
      <c r="A10321" s="52">
        <f t="shared" si="497"/>
        <v>2016</v>
      </c>
      <c r="B10321" s="30">
        <f t="shared" si="498"/>
        <v>189</v>
      </c>
      <c r="C10321" s="4">
        <f t="shared" si="499"/>
        <v>28</v>
      </c>
      <c r="D10321" s="4" t="s">
        <v>835</v>
      </c>
      <c r="E10321" s="28">
        <v>685</v>
      </c>
      <c r="F10321" s="28">
        <v>2136</v>
      </c>
      <c r="G10321" s="28">
        <v>10</v>
      </c>
      <c r="H10321" s="28">
        <v>217</v>
      </c>
      <c r="I10321" s="28">
        <v>16</v>
      </c>
      <c r="J10321" s="28">
        <v>1.5599999999999999E-2</v>
      </c>
      <c r="AI10321"/>
      <c r="AJ10321"/>
    </row>
    <row r="10322" spans="1:36" ht="14.5" x14ac:dyDescent="0.35">
      <c r="A10322" s="52">
        <f t="shared" si="497"/>
        <v>2016</v>
      </c>
      <c r="B10322" s="30">
        <f t="shared" si="498"/>
        <v>189</v>
      </c>
      <c r="C10322" s="4">
        <f t="shared" si="499"/>
        <v>28</v>
      </c>
      <c r="D10322" s="4" t="s">
        <v>835</v>
      </c>
      <c r="E10322" s="28">
        <v>685</v>
      </c>
      <c r="F10322" s="28">
        <v>2136</v>
      </c>
      <c r="G10322" s="28">
        <v>10</v>
      </c>
      <c r="H10322" s="28">
        <v>217</v>
      </c>
      <c r="I10322" s="28">
        <v>16</v>
      </c>
      <c r="J10322" s="28">
        <v>2.2599999999999999E-2</v>
      </c>
      <c r="AI10322"/>
      <c r="AJ10322"/>
    </row>
    <row r="10323" spans="1:36" ht="14.5" x14ac:dyDescent="0.35">
      <c r="A10323" s="52">
        <f t="shared" si="497"/>
        <v>2016</v>
      </c>
      <c r="B10323" s="30">
        <f t="shared" si="498"/>
        <v>189</v>
      </c>
      <c r="C10323" s="4">
        <f t="shared" si="499"/>
        <v>28</v>
      </c>
      <c r="D10323" s="4" t="s">
        <v>835</v>
      </c>
      <c r="E10323" s="28">
        <v>685</v>
      </c>
      <c r="F10323" s="28">
        <v>2136</v>
      </c>
      <c r="G10323" s="28">
        <v>10</v>
      </c>
      <c r="H10323" s="28">
        <v>217</v>
      </c>
      <c r="I10323" s="28">
        <v>16</v>
      </c>
      <c r="J10323" s="28">
        <v>2.2100000000000002E-2</v>
      </c>
      <c r="AI10323"/>
      <c r="AJ10323"/>
    </row>
    <row r="10324" spans="1:36" ht="14.5" x14ac:dyDescent="0.35">
      <c r="A10324" s="52">
        <f t="shared" si="497"/>
        <v>2016</v>
      </c>
      <c r="B10324" s="30">
        <f t="shared" si="498"/>
        <v>189</v>
      </c>
      <c r="C10324" s="4">
        <f t="shared" si="499"/>
        <v>28</v>
      </c>
      <c r="D10324" s="4" t="s">
        <v>835</v>
      </c>
      <c r="E10324" s="28">
        <v>685</v>
      </c>
      <c r="F10324" s="28">
        <v>2136</v>
      </c>
      <c r="G10324" s="28">
        <v>10</v>
      </c>
      <c r="H10324" s="28">
        <v>217</v>
      </c>
      <c r="I10324" s="28">
        <v>16</v>
      </c>
      <c r="J10324" s="28">
        <v>1.8499999999999999E-2</v>
      </c>
      <c r="AI10324"/>
      <c r="AJ10324"/>
    </row>
    <row r="10325" spans="1:36" ht="14.5" x14ac:dyDescent="0.35">
      <c r="A10325" s="52">
        <f t="shared" si="497"/>
        <v>2016</v>
      </c>
      <c r="B10325" s="30">
        <f t="shared" si="498"/>
        <v>189</v>
      </c>
      <c r="C10325" s="4">
        <f t="shared" si="499"/>
        <v>28</v>
      </c>
      <c r="D10325" s="4" t="s">
        <v>835</v>
      </c>
      <c r="E10325" s="28">
        <v>685</v>
      </c>
      <c r="F10325" s="28">
        <v>2136</v>
      </c>
      <c r="G10325" s="28">
        <v>10</v>
      </c>
      <c r="H10325" s="28">
        <v>217</v>
      </c>
      <c r="I10325" s="28">
        <v>16</v>
      </c>
      <c r="J10325" s="28">
        <v>1.4800000000000001E-2</v>
      </c>
      <c r="AI10325"/>
      <c r="AJ10325"/>
    </row>
    <row r="10326" spans="1:36" ht="14.5" x14ac:dyDescent="0.35">
      <c r="A10326" s="52">
        <f t="shared" si="497"/>
        <v>2016</v>
      </c>
      <c r="B10326" s="30">
        <f t="shared" si="498"/>
        <v>189</v>
      </c>
      <c r="C10326" s="4">
        <f t="shared" si="499"/>
        <v>28</v>
      </c>
      <c r="D10326" s="4" t="s">
        <v>835</v>
      </c>
      <c r="E10326" s="28">
        <v>685</v>
      </c>
      <c r="F10326" s="28">
        <v>2136</v>
      </c>
      <c r="G10326" s="28">
        <v>10</v>
      </c>
      <c r="H10326" s="28">
        <v>217</v>
      </c>
      <c r="I10326" s="28">
        <v>16</v>
      </c>
      <c r="J10326" s="28">
        <v>1.55E-2</v>
      </c>
      <c r="AI10326"/>
      <c r="AJ10326"/>
    </row>
    <row r="10327" spans="1:36" ht="14.5" x14ac:dyDescent="0.35">
      <c r="A10327" s="52">
        <f t="shared" si="497"/>
        <v>2016</v>
      </c>
      <c r="B10327" s="30">
        <f t="shared" si="498"/>
        <v>189</v>
      </c>
      <c r="C10327" s="4">
        <f t="shared" si="499"/>
        <v>28</v>
      </c>
      <c r="D10327" s="4" t="s">
        <v>835</v>
      </c>
      <c r="E10327" s="28">
        <v>685</v>
      </c>
      <c r="F10327" s="28">
        <v>2136</v>
      </c>
      <c r="G10327" s="28">
        <v>10</v>
      </c>
      <c r="H10327" s="28">
        <v>217</v>
      </c>
      <c r="I10327" s="28">
        <v>16</v>
      </c>
      <c r="J10327" s="28">
        <v>2.23E-2</v>
      </c>
      <c r="AI10327"/>
      <c r="AJ10327"/>
    </row>
    <row r="10328" spans="1:36" ht="14.5" x14ac:dyDescent="0.35">
      <c r="A10328" s="52">
        <f t="shared" si="497"/>
        <v>2016</v>
      </c>
      <c r="B10328" s="30">
        <f t="shared" si="498"/>
        <v>189</v>
      </c>
      <c r="C10328" s="4">
        <f t="shared" si="499"/>
        <v>28</v>
      </c>
      <c r="D10328" s="4" t="s">
        <v>835</v>
      </c>
      <c r="E10328" s="28">
        <v>685</v>
      </c>
      <c r="F10328" s="28">
        <v>2136</v>
      </c>
      <c r="G10328" s="28">
        <v>10</v>
      </c>
      <c r="H10328" s="28">
        <v>217</v>
      </c>
      <c r="I10328" s="28">
        <v>16</v>
      </c>
      <c r="J10328" s="28">
        <v>1.6799999999999999E-2</v>
      </c>
      <c r="AI10328"/>
      <c r="AJ10328"/>
    </row>
    <row r="10329" spans="1:36" ht="14.5" x14ac:dyDescent="0.35">
      <c r="A10329" s="52">
        <f t="shared" si="497"/>
        <v>2016</v>
      </c>
      <c r="B10329" s="30">
        <f t="shared" si="498"/>
        <v>189</v>
      </c>
      <c r="C10329" s="4">
        <f t="shared" si="499"/>
        <v>28</v>
      </c>
      <c r="D10329" s="4" t="s">
        <v>835</v>
      </c>
      <c r="E10329" s="28">
        <v>685</v>
      </c>
      <c r="F10329" s="28">
        <v>2136</v>
      </c>
      <c r="G10329" s="28">
        <v>10</v>
      </c>
      <c r="H10329" s="28">
        <v>217</v>
      </c>
      <c r="I10329" s="28">
        <v>16</v>
      </c>
      <c r="J10329" s="28">
        <v>1.7399999999999999E-2</v>
      </c>
      <c r="AI10329"/>
      <c r="AJ10329"/>
    </row>
    <row r="10330" spans="1:36" ht="14.5" x14ac:dyDescent="0.35">
      <c r="A10330" s="52">
        <f t="shared" si="497"/>
        <v>2016</v>
      </c>
      <c r="B10330" s="30">
        <f t="shared" si="498"/>
        <v>189</v>
      </c>
      <c r="C10330" s="4">
        <f t="shared" si="499"/>
        <v>28</v>
      </c>
      <c r="D10330" s="4" t="s">
        <v>835</v>
      </c>
      <c r="E10330" s="28">
        <v>685</v>
      </c>
      <c r="F10330" s="28">
        <v>2136</v>
      </c>
      <c r="G10330" s="28">
        <v>10</v>
      </c>
      <c r="H10330" s="28">
        <v>217</v>
      </c>
      <c r="I10330" s="28">
        <v>16</v>
      </c>
      <c r="J10330" s="28">
        <v>1.14E-2</v>
      </c>
      <c r="AI10330"/>
      <c r="AJ10330"/>
    </row>
    <row r="10331" spans="1:36" ht="14.5" x14ac:dyDescent="0.35">
      <c r="A10331" s="52">
        <f t="shared" si="497"/>
        <v>2016</v>
      </c>
      <c r="B10331" s="30">
        <f t="shared" si="498"/>
        <v>189</v>
      </c>
      <c r="C10331" s="4">
        <f t="shared" si="499"/>
        <v>28</v>
      </c>
      <c r="D10331" s="4" t="s">
        <v>835</v>
      </c>
      <c r="E10331" s="28">
        <v>685</v>
      </c>
      <c r="F10331" s="28">
        <v>2136</v>
      </c>
      <c r="G10331" s="28">
        <v>10</v>
      </c>
      <c r="H10331" s="28">
        <v>217</v>
      </c>
      <c r="I10331" s="28">
        <v>16</v>
      </c>
      <c r="J10331" s="28">
        <v>2.0299999999999999E-2</v>
      </c>
      <c r="AI10331"/>
      <c r="AJ10331"/>
    </row>
    <row r="10332" spans="1:36" ht="14.5" x14ac:dyDescent="0.35">
      <c r="A10332" s="52">
        <f t="shared" si="497"/>
        <v>2016</v>
      </c>
      <c r="B10332" s="30">
        <f t="shared" si="498"/>
        <v>189</v>
      </c>
      <c r="C10332" s="4">
        <f t="shared" si="499"/>
        <v>28</v>
      </c>
      <c r="D10332" s="4" t="s">
        <v>835</v>
      </c>
      <c r="E10332" s="28">
        <v>685</v>
      </c>
      <c r="F10332" s="28">
        <v>2136</v>
      </c>
      <c r="G10332" s="28">
        <v>10</v>
      </c>
      <c r="H10332" s="28">
        <v>217</v>
      </c>
      <c r="I10332" s="28">
        <v>16</v>
      </c>
      <c r="J10332" s="28">
        <v>1.83E-2</v>
      </c>
      <c r="AI10332"/>
      <c r="AJ10332"/>
    </row>
    <row r="10333" spans="1:36" ht="14.5" x14ac:dyDescent="0.35">
      <c r="A10333" s="52">
        <f t="shared" si="497"/>
        <v>2016</v>
      </c>
      <c r="B10333" s="30">
        <f t="shared" si="498"/>
        <v>189</v>
      </c>
      <c r="C10333" s="4">
        <f t="shared" si="499"/>
        <v>28</v>
      </c>
      <c r="D10333" s="4" t="s">
        <v>835</v>
      </c>
      <c r="E10333" s="28">
        <v>685</v>
      </c>
      <c r="F10333" s="28">
        <v>2136</v>
      </c>
      <c r="G10333" s="28">
        <v>10</v>
      </c>
      <c r="H10333" s="28">
        <v>217</v>
      </c>
      <c r="I10333" s="28">
        <v>16</v>
      </c>
      <c r="J10333" s="28">
        <v>1.6199999999999999E-2</v>
      </c>
      <c r="AI10333"/>
      <c r="AJ10333"/>
    </row>
    <row r="10334" spans="1:36" ht="14.5" x14ac:dyDescent="0.35">
      <c r="A10334" s="52">
        <f t="shared" si="497"/>
        <v>2016</v>
      </c>
      <c r="B10334" s="30">
        <f t="shared" si="498"/>
        <v>189</v>
      </c>
      <c r="C10334" s="4">
        <f t="shared" si="499"/>
        <v>28</v>
      </c>
      <c r="D10334" s="4" t="s">
        <v>835</v>
      </c>
      <c r="E10334" s="28">
        <v>685</v>
      </c>
      <c r="F10334" s="28">
        <v>2136</v>
      </c>
      <c r="G10334" s="28">
        <v>10</v>
      </c>
      <c r="H10334" s="28">
        <v>217</v>
      </c>
      <c r="I10334" s="28">
        <v>16</v>
      </c>
      <c r="J10334" s="28">
        <v>1.49E-2</v>
      </c>
      <c r="AI10334"/>
      <c r="AJ10334"/>
    </row>
    <row r="10335" spans="1:36" ht="14.5" x14ac:dyDescent="0.35">
      <c r="A10335" s="52">
        <f t="shared" si="497"/>
        <v>2016</v>
      </c>
      <c r="B10335" s="30">
        <f t="shared" si="498"/>
        <v>189</v>
      </c>
      <c r="C10335" s="4">
        <f t="shared" si="499"/>
        <v>28</v>
      </c>
      <c r="D10335" s="4" t="s">
        <v>835</v>
      </c>
      <c r="E10335" s="28">
        <v>685</v>
      </c>
      <c r="F10335" s="28">
        <v>2136</v>
      </c>
      <c r="G10335" s="28">
        <v>10</v>
      </c>
      <c r="H10335" s="28">
        <v>217</v>
      </c>
      <c r="I10335" s="28">
        <v>16</v>
      </c>
      <c r="J10335" s="28">
        <v>1.9199999999999998E-2</v>
      </c>
      <c r="AI10335"/>
      <c r="AJ10335"/>
    </row>
    <row r="10336" spans="1:36" ht="14.5" x14ac:dyDescent="0.35">
      <c r="A10336" s="52">
        <f t="shared" si="497"/>
        <v>2016</v>
      </c>
      <c r="B10336" s="30">
        <f t="shared" si="498"/>
        <v>189</v>
      </c>
      <c r="C10336" s="4">
        <f t="shared" si="499"/>
        <v>28</v>
      </c>
      <c r="D10336" s="4" t="s">
        <v>835</v>
      </c>
      <c r="E10336" s="28">
        <v>685</v>
      </c>
      <c r="F10336" s="28">
        <v>2136</v>
      </c>
      <c r="G10336" s="28">
        <v>10</v>
      </c>
      <c r="H10336" s="28">
        <v>217</v>
      </c>
      <c r="I10336" s="28">
        <v>16</v>
      </c>
      <c r="J10336" s="28">
        <v>1.52E-2</v>
      </c>
      <c r="AI10336"/>
      <c r="AJ10336"/>
    </row>
    <row r="10337" spans="1:36" ht="14.5" x14ac:dyDescent="0.35">
      <c r="A10337" s="52">
        <f t="shared" si="497"/>
        <v>2016</v>
      </c>
      <c r="B10337" s="30">
        <f t="shared" si="498"/>
        <v>189</v>
      </c>
      <c r="C10337" s="4">
        <f t="shared" si="499"/>
        <v>28</v>
      </c>
      <c r="D10337" s="4" t="s">
        <v>835</v>
      </c>
      <c r="E10337" s="28">
        <v>684</v>
      </c>
      <c r="F10337" s="28">
        <v>2136</v>
      </c>
      <c r="G10337" s="28">
        <v>10</v>
      </c>
      <c r="H10337" s="28">
        <v>217</v>
      </c>
      <c r="I10337" s="28">
        <v>17</v>
      </c>
      <c r="J10337" s="28">
        <v>2.3900000000000001E-2</v>
      </c>
      <c r="AI10337"/>
      <c r="AJ10337"/>
    </row>
    <row r="10338" spans="1:36" ht="14.5" x14ac:dyDescent="0.35">
      <c r="A10338" s="52">
        <f t="shared" si="497"/>
        <v>2016</v>
      </c>
      <c r="B10338" s="30">
        <f t="shared" si="498"/>
        <v>189</v>
      </c>
      <c r="C10338" s="4">
        <f t="shared" si="499"/>
        <v>28</v>
      </c>
      <c r="D10338" s="4" t="s">
        <v>835</v>
      </c>
      <c r="E10338" s="28">
        <v>684</v>
      </c>
      <c r="F10338" s="28">
        <v>2136</v>
      </c>
      <c r="G10338" s="28">
        <v>10</v>
      </c>
      <c r="H10338" s="28">
        <v>217</v>
      </c>
      <c r="I10338" s="28">
        <v>17</v>
      </c>
      <c r="J10338" s="28">
        <v>2.2100000000000002E-2</v>
      </c>
      <c r="AI10338"/>
      <c r="AJ10338"/>
    </row>
    <row r="10339" spans="1:36" ht="14.5" x14ac:dyDescent="0.35">
      <c r="A10339" s="52">
        <f t="shared" si="497"/>
        <v>2016</v>
      </c>
      <c r="B10339" s="30">
        <f t="shared" si="498"/>
        <v>189</v>
      </c>
      <c r="C10339" s="4">
        <f t="shared" si="499"/>
        <v>28</v>
      </c>
      <c r="D10339" s="4" t="s">
        <v>835</v>
      </c>
      <c r="E10339" s="28">
        <v>684</v>
      </c>
      <c r="F10339" s="28">
        <v>2136</v>
      </c>
      <c r="G10339" s="28">
        <v>10</v>
      </c>
      <c r="H10339" s="28">
        <v>217</v>
      </c>
      <c r="I10339" s="28">
        <v>17</v>
      </c>
      <c r="J10339" s="28">
        <v>2.6200000000000001E-2</v>
      </c>
      <c r="AI10339"/>
      <c r="AJ10339"/>
    </row>
    <row r="10340" spans="1:36" ht="14.5" x14ac:dyDescent="0.35">
      <c r="A10340" s="52">
        <f t="shared" si="497"/>
        <v>2016</v>
      </c>
      <c r="B10340" s="30">
        <f t="shared" si="498"/>
        <v>189</v>
      </c>
      <c r="C10340" s="4">
        <f t="shared" si="499"/>
        <v>28</v>
      </c>
      <c r="D10340" s="4" t="s">
        <v>835</v>
      </c>
      <c r="E10340" s="28">
        <v>684</v>
      </c>
      <c r="F10340" s="28">
        <v>2136</v>
      </c>
      <c r="G10340" s="28">
        <v>10</v>
      </c>
      <c r="H10340" s="28">
        <v>217</v>
      </c>
      <c r="I10340" s="28">
        <v>17</v>
      </c>
      <c r="J10340" s="28">
        <v>1.9E-2</v>
      </c>
      <c r="AI10340"/>
      <c r="AJ10340"/>
    </row>
    <row r="10341" spans="1:36" ht="14.5" x14ac:dyDescent="0.35">
      <c r="A10341" s="52">
        <f t="shared" si="497"/>
        <v>2016</v>
      </c>
      <c r="B10341" s="30">
        <f t="shared" si="498"/>
        <v>189</v>
      </c>
      <c r="C10341" s="4">
        <f t="shared" si="499"/>
        <v>28</v>
      </c>
      <c r="D10341" s="4" t="s">
        <v>835</v>
      </c>
      <c r="E10341" s="28">
        <v>684</v>
      </c>
      <c r="F10341" s="28">
        <v>2136</v>
      </c>
      <c r="G10341" s="28">
        <v>10</v>
      </c>
      <c r="H10341" s="28">
        <v>217</v>
      </c>
      <c r="I10341" s="28">
        <v>17</v>
      </c>
      <c r="J10341" s="28">
        <v>2.1100000000000001E-2</v>
      </c>
      <c r="AI10341"/>
      <c r="AJ10341"/>
    </row>
    <row r="10342" spans="1:36" ht="14.5" x14ac:dyDescent="0.35">
      <c r="A10342" s="52">
        <f t="shared" si="497"/>
        <v>2016</v>
      </c>
      <c r="B10342" s="30">
        <f t="shared" si="498"/>
        <v>189</v>
      </c>
      <c r="C10342" s="4">
        <f t="shared" si="499"/>
        <v>28</v>
      </c>
      <c r="D10342" s="4" t="s">
        <v>835</v>
      </c>
      <c r="E10342" s="28">
        <v>684</v>
      </c>
      <c r="F10342" s="28">
        <v>2136</v>
      </c>
      <c r="G10342" s="28">
        <v>10</v>
      </c>
      <c r="H10342" s="28">
        <v>217</v>
      </c>
      <c r="I10342" s="28">
        <v>17</v>
      </c>
      <c r="J10342" s="28">
        <v>2.6800000000000001E-2</v>
      </c>
      <c r="AI10342"/>
      <c r="AJ10342"/>
    </row>
    <row r="10343" spans="1:36" ht="14.5" x14ac:dyDescent="0.35">
      <c r="A10343" s="52">
        <f t="shared" si="497"/>
        <v>2016</v>
      </c>
      <c r="B10343" s="30">
        <f t="shared" si="498"/>
        <v>189</v>
      </c>
      <c r="C10343" s="4">
        <f t="shared" si="499"/>
        <v>28</v>
      </c>
      <c r="D10343" s="4" t="s">
        <v>835</v>
      </c>
      <c r="E10343" s="28">
        <v>684</v>
      </c>
      <c r="F10343" s="28">
        <v>2136</v>
      </c>
      <c r="G10343" s="28">
        <v>10</v>
      </c>
      <c r="H10343" s="28">
        <v>217</v>
      </c>
      <c r="I10343" s="28">
        <v>17</v>
      </c>
      <c r="J10343" s="28">
        <v>2.5399999999999999E-2</v>
      </c>
      <c r="AI10343"/>
      <c r="AJ10343"/>
    </row>
    <row r="10344" spans="1:36" ht="14.5" x14ac:dyDescent="0.35">
      <c r="A10344" s="52">
        <f t="shared" si="497"/>
        <v>2016</v>
      </c>
      <c r="B10344" s="30">
        <f t="shared" si="498"/>
        <v>189</v>
      </c>
      <c r="C10344" s="4">
        <f t="shared" si="499"/>
        <v>28</v>
      </c>
      <c r="D10344" s="4" t="s">
        <v>835</v>
      </c>
      <c r="E10344" s="28">
        <v>684</v>
      </c>
      <c r="F10344" s="28">
        <v>2136</v>
      </c>
      <c r="G10344" s="28">
        <v>10</v>
      </c>
      <c r="H10344" s="28">
        <v>217</v>
      </c>
      <c r="I10344" s="28">
        <v>17</v>
      </c>
      <c r="J10344" s="28">
        <v>2.9600000000000001E-2</v>
      </c>
      <c r="AI10344"/>
      <c r="AJ10344"/>
    </row>
    <row r="10345" spans="1:36" ht="14.5" x14ac:dyDescent="0.35">
      <c r="A10345" s="52">
        <f t="shared" si="497"/>
        <v>2016</v>
      </c>
      <c r="B10345" s="30">
        <f t="shared" si="498"/>
        <v>189</v>
      </c>
      <c r="C10345" s="4">
        <f t="shared" si="499"/>
        <v>28</v>
      </c>
      <c r="D10345" s="4" t="s">
        <v>835</v>
      </c>
      <c r="E10345" s="28">
        <v>685</v>
      </c>
      <c r="F10345" s="28">
        <v>2136</v>
      </c>
      <c r="G10345" s="28">
        <v>10</v>
      </c>
      <c r="H10345" s="28">
        <v>217</v>
      </c>
      <c r="I10345" s="28">
        <v>17</v>
      </c>
      <c r="J10345" s="28">
        <v>1.9300000000000001E-2</v>
      </c>
      <c r="AI10345"/>
      <c r="AJ10345"/>
    </row>
    <row r="10346" spans="1:36" ht="14.5" x14ac:dyDescent="0.35">
      <c r="A10346" s="52">
        <f t="shared" si="497"/>
        <v>2016</v>
      </c>
      <c r="B10346" s="30">
        <f t="shared" si="498"/>
        <v>189</v>
      </c>
      <c r="C10346" s="4">
        <f t="shared" si="499"/>
        <v>28</v>
      </c>
      <c r="D10346" s="4" t="s">
        <v>835</v>
      </c>
      <c r="E10346" s="28">
        <v>685</v>
      </c>
      <c r="F10346" s="28">
        <v>2136</v>
      </c>
      <c r="G10346" s="28">
        <v>10</v>
      </c>
      <c r="H10346" s="28">
        <v>217</v>
      </c>
      <c r="I10346" s="28">
        <v>17</v>
      </c>
      <c r="J10346" s="28">
        <v>2.23E-2</v>
      </c>
      <c r="AI10346"/>
      <c r="AJ10346"/>
    </row>
    <row r="10347" spans="1:36" ht="14.5" x14ac:dyDescent="0.35">
      <c r="A10347" s="52">
        <f t="shared" si="497"/>
        <v>2016</v>
      </c>
      <c r="B10347" s="30">
        <f t="shared" si="498"/>
        <v>189</v>
      </c>
      <c r="C10347" s="4">
        <f t="shared" si="499"/>
        <v>28</v>
      </c>
      <c r="D10347" s="4" t="s">
        <v>835</v>
      </c>
      <c r="E10347" s="28">
        <v>685</v>
      </c>
      <c r="F10347" s="28">
        <v>2136</v>
      </c>
      <c r="G10347" s="28">
        <v>10</v>
      </c>
      <c r="H10347" s="28">
        <v>217</v>
      </c>
      <c r="I10347" s="28">
        <v>17</v>
      </c>
      <c r="J10347" s="28">
        <v>1.9300000000000001E-2</v>
      </c>
      <c r="AI10347"/>
      <c r="AJ10347"/>
    </row>
    <row r="10348" spans="1:36" ht="14.5" x14ac:dyDescent="0.35">
      <c r="A10348" s="52">
        <f t="shared" si="497"/>
        <v>2016</v>
      </c>
      <c r="B10348" s="30">
        <f t="shared" si="498"/>
        <v>189</v>
      </c>
      <c r="C10348" s="4">
        <f t="shared" si="499"/>
        <v>28</v>
      </c>
      <c r="D10348" s="4" t="s">
        <v>835</v>
      </c>
      <c r="E10348" s="28">
        <v>685</v>
      </c>
      <c r="F10348" s="28">
        <v>2136</v>
      </c>
      <c r="G10348" s="28">
        <v>10</v>
      </c>
      <c r="H10348" s="28">
        <v>217</v>
      </c>
      <c r="I10348" s="28">
        <v>17</v>
      </c>
      <c r="J10348" s="28">
        <v>2.2599999999999999E-2</v>
      </c>
      <c r="AI10348"/>
      <c r="AJ10348"/>
    </row>
    <row r="10349" spans="1:36" ht="14.5" x14ac:dyDescent="0.35">
      <c r="A10349" s="52">
        <f t="shared" si="497"/>
        <v>2016</v>
      </c>
      <c r="B10349" s="30">
        <f t="shared" si="498"/>
        <v>189</v>
      </c>
      <c r="C10349" s="4">
        <f t="shared" si="499"/>
        <v>28</v>
      </c>
      <c r="D10349" s="4" t="s">
        <v>835</v>
      </c>
      <c r="E10349" s="28">
        <v>685</v>
      </c>
      <c r="F10349" s="28">
        <v>2136</v>
      </c>
      <c r="G10349" s="28">
        <v>10</v>
      </c>
      <c r="H10349" s="28">
        <v>217</v>
      </c>
      <c r="I10349" s="28">
        <v>17</v>
      </c>
      <c r="J10349" s="28">
        <v>2.2200000000000001E-2</v>
      </c>
      <c r="AI10349"/>
      <c r="AJ10349"/>
    </row>
    <row r="10350" spans="1:36" ht="14.5" x14ac:dyDescent="0.35">
      <c r="A10350" s="52">
        <f t="shared" si="497"/>
        <v>2016</v>
      </c>
      <c r="B10350" s="30">
        <f t="shared" si="498"/>
        <v>189</v>
      </c>
      <c r="C10350" s="4">
        <f t="shared" si="499"/>
        <v>28</v>
      </c>
      <c r="D10350" s="4" t="s">
        <v>835</v>
      </c>
      <c r="E10350" s="28">
        <v>685</v>
      </c>
      <c r="F10350" s="28">
        <v>2136</v>
      </c>
      <c r="G10350" s="28">
        <v>10</v>
      </c>
      <c r="H10350" s="28">
        <v>217</v>
      </c>
      <c r="I10350" s="28">
        <v>17</v>
      </c>
      <c r="J10350" s="28">
        <v>2.0400000000000001E-2</v>
      </c>
      <c r="AI10350"/>
      <c r="AJ10350"/>
    </row>
    <row r="10351" spans="1:36" ht="14.5" x14ac:dyDescent="0.35">
      <c r="A10351" s="52">
        <f t="shared" si="497"/>
        <v>2016</v>
      </c>
      <c r="B10351" s="30">
        <f t="shared" si="498"/>
        <v>189</v>
      </c>
      <c r="C10351" s="4">
        <f t="shared" si="499"/>
        <v>28</v>
      </c>
      <c r="D10351" s="4" t="s">
        <v>835</v>
      </c>
      <c r="E10351" s="28">
        <v>684</v>
      </c>
      <c r="F10351" s="28">
        <v>2136</v>
      </c>
      <c r="G10351" s="28">
        <v>10</v>
      </c>
      <c r="H10351" s="28">
        <v>217</v>
      </c>
      <c r="I10351" s="28">
        <v>18</v>
      </c>
      <c r="J10351" s="28">
        <v>2.2499999999999999E-2</v>
      </c>
      <c r="AI10351"/>
      <c r="AJ10351"/>
    </row>
    <row r="10352" spans="1:36" ht="14.5" x14ac:dyDescent="0.35">
      <c r="A10352" s="52">
        <f t="shared" si="497"/>
        <v>2016</v>
      </c>
      <c r="B10352" s="30">
        <f t="shared" si="498"/>
        <v>189</v>
      </c>
      <c r="C10352" s="4">
        <f t="shared" si="499"/>
        <v>28</v>
      </c>
      <c r="D10352" s="4" t="s">
        <v>835</v>
      </c>
      <c r="E10352" s="28">
        <v>684</v>
      </c>
      <c r="F10352" s="28">
        <v>2136</v>
      </c>
      <c r="G10352" s="28">
        <v>10</v>
      </c>
      <c r="H10352" s="28">
        <v>217</v>
      </c>
      <c r="I10352" s="28">
        <v>18</v>
      </c>
      <c r="J10352" s="28">
        <v>2.7300000000000001E-2</v>
      </c>
      <c r="AI10352"/>
      <c r="AJ10352"/>
    </row>
    <row r="10353" spans="1:36" ht="14.5" x14ac:dyDescent="0.35">
      <c r="A10353" s="52">
        <f t="shared" si="497"/>
        <v>2016</v>
      </c>
      <c r="B10353" s="30">
        <f t="shared" si="498"/>
        <v>189</v>
      </c>
      <c r="C10353" s="4">
        <f t="shared" si="499"/>
        <v>28</v>
      </c>
      <c r="D10353" s="4" t="s">
        <v>835</v>
      </c>
      <c r="E10353" s="28">
        <v>684</v>
      </c>
      <c r="F10353" s="28">
        <v>2136</v>
      </c>
      <c r="G10353" s="28">
        <v>10</v>
      </c>
      <c r="H10353" s="28">
        <v>217</v>
      </c>
      <c r="I10353" s="28">
        <v>18</v>
      </c>
      <c r="J10353" s="28">
        <v>3.0800000000000001E-2</v>
      </c>
      <c r="AI10353"/>
      <c r="AJ10353"/>
    </row>
    <row r="10354" spans="1:36" ht="14.5" x14ac:dyDescent="0.35">
      <c r="A10354" s="52">
        <f t="shared" si="497"/>
        <v>2016</v>
      </c>
      <c r="B10354" s="30">
        <f t="shared" si="498"/>
        <v>189</v>
      </c>
      <c r="C10354" s="4">
        <f t="shared" si="499"/>
        <v>28</v>
      </c>
      <c r="D10354" s="4" t="s">
        <v>835</v>
      </c>
      <c r="E10354" s="28">
        <v>684</v>
      </c>
      <c r="F10354" s="28">
        <v>2136</v>
      </c>
      <c r="G10354" s="28">
        <v>10</v>
      </c>
      <c r="H10354" s="28">
        <v>217</v>
      </c>
      <c r="I10354" s="28">
        <v>18</v>
      </c>
      <c r="J10354" s="28">
        <v>3.2599999999999997E-2</v>
      </c>
      <c r="AI10354"/>
      <c r="AJ10354"/>
    </row>
    <row r="10355" spans="1:36" ht="14.5" x14ac:dyDescent="0.35">
      <c r="A10355" s="52">
        <f t="shared" si="497"/>
        <v>2016</v>
      </c>
      <c r="B10355" s="30">
        <f t="shared" si="498"/>
        <v>189</v>
      </c>
      <c r="C10355" s="4">
        <f t="shared" si="499"/>
        <v>28</v>
      </c>
      <c r="D10355" s="4" t="s">
        <v>835</v>
      </c>
      <c r="E10355" s="28">
        <v>684</v>
      </c>
      <c r="F10355" s="28">
        <v>2136</v>
      </c>
      <c r="G10355" s="28">
        <v>10</v>
      </c>
      <c r="H10355" s="28">
        <v>217</v>
      </c>
      <c r="I10355" s="28">
        <v>18</v>
      </c>
      <c r="J10355" s="28">
        <v>2.53E-2</v>
      </c>
      <c r="AI10355"/>
      <c r="AJ10355"/>
    </row>
    <row r="10356" spans="1:36" ht="14.5" x14ac:dyDescent="0.35">
      <c r="A10356" s="52">
        <f t="shared" si="497"/>
        <v>2016</v>
      </c>
      <c r="B10356" s="30">
        <f t="shared" si="498"/>
        <v>189</v>
      </c>
      <c r="C10356" s="4">
        <f t="shared" si="499"/>
        <v>28</v>
      </c>
      <c r="D10356" s="4" t="s">
        <v>835</v>
      </c>
      <c r="E10356" s="28">
        <v>684</v>
      </c>
      <c r="F10356" s="28">
        <v>2136</v>
      </c>
      <c r="G10356" s="28">
        <v>10</v>
      </c>
      <c r="H10356" s="28">
        <v>217</v>
      </c>
      <c r="I10356" s="28">
        <v>18</v>
      </c>
      <c r="J10356" s="28">
        <v>2.98E-2</v>
      </c>
      <c r="AI10356"/>
      <c r="AJ10356"/>
    </row>
    <row r="10357" spans="1:36" ht="14.5" x14ac:dyDescent="0.35">
      <c r="A10357" s="52">
        <f t="shared" si="497"/>
        <v>2016</v>
      </c>
      <c r="B10357" s="30">
        <f t="shared" si="498"/>
        <v>189</v>
      </c>
      <c r="C10357" s="4">
        <f t="shared" si="499"/>
        <v>28</v>
      </c>
      <c r="D10357" s="4" t="s">
        <v>835</v>
      </c>
      <c r="E10357" s="28">
        <v>685</v>
      </c>
      <c r="F10357" s="28">
        <v>2136</v>
      </c>
      <c r="G10357" s="28">
        <v>10</v>
      </c>
      <c r="H10357" s="28">
        <v>217</v>
      </c>
      <c r="I10357" s="28">
        <v>18</v>
      </c>
      <c r="J10357" s="28">
        <v>2.8400000000000002E-2</v>
      </c>
      <c r="AI10357"/>
      <c r="AJ10357"/>
    </row>
    <row r="10358" spans="1:36" ht="14.5" x14ac:dyDescent="0.35">
      <c r="A10358" s="52">
        <f t="shared" si="497"/>
        <v>2016</v>
      </c>
      <c r="B10358" s="30">
        <f t="shared" si="498"/>
        <v>189</v>
      </c>
      <c r="C10358" s="4">
        <f t="shared" si="499"/>
        <v>28</v>
      </c>
      <c r="D10358" s="4" t="s">
        <v>835</v>
      </c>
      <c r="E10358" s="28">
        <v>685</v>
      </c>
      <c r="F10358" s="28">
        <v>2136</v>
      </c>
      <c r="G10358" s="28">
        <v>10</v>
      </c>
      <c r="H10358" s="28">
        <v>217</v>
      </c>
      <c r="I10358" s="28">
        <v>18</v>
      </c>
      <c r="J10358" s="28">
        <v>2.4400000000000002E-2</v>
      </c>
      <c r="AI10358"/>
      <c r="AJ10358"/>
    </row>
    <row r="10359" spans="1:36" ht="14.5" x14ac:dyDescent="0.35">
      <c r="A10359" s="52">
        <f t="shared" si="497"/>
        <v>2016</v>
      </c>
      <c r="B10359" s="30">
        <f t="shared" si="498"/>
        <v>189</v>
      </c>
      <c r="C10359" s="4">
        <f t="shared" si="499"/>
        <v>28</v>
      </c>
      <c r="D10359" s="4" t="s">
        <v>835</v>
      </c>
      <c r="E10359" s="28">
        <v>685</v>
      </c>
      <c r="F10359" s="28">
        <v>2136</v>
      </c>
      <c r="G10359" s="28">
        <v>10</v>
      </c>
      <c r="H10359" s="28">
        <v>217</v>
      </c>
      <c r="I10359" s="28">
        <v>18</v>
      </c>
      <c r="J10359" s="28">
        <v>2.2800000000000001E-2</v>
      </c>
      <c r="AI10359"/>
      <c r="AJ10359"/>
    </row>
    <row r="10360" spans="1:36" ht="14.5" x14ac:dyDescent="0.35">
      <c r="A10360" s="52">
        <f t="shared" si="497"/>
        <v>2016</v>
      </c>
      <c r="B10360" s="30">
        <f t="shared" si="498"/>
        <v>189</v>
      </c>
      <c r="C10360" s="4">
        <f t="shared" si="499"/>
        <v>28</v>
      </c>
      <c r="D10360" s="4" t="s">
        <v>835</v>
      </c>
      <c r="E10360" s="28">
        <v>685</v>
      </c>
      <c r="F10360" s="28">
        <v>2136</v>
      </c>
      <c r="G10360" s="28">
        <v>10</v>
      </c>
      <c r="H10360" s="28">
        <v>217</v>
      </c>
      <c r="I10360" s="28">
        <v>18</v>
      </c>
      <c r="J10360" s="28">
        <v>2.46E-2</v>
      </c>
      <c r="AI10360"/>
      <c r="AJ10360"/>
    </row>
    <row r="10361" spans="1:36" ht="14.5" x14ac:dyDescent="0.35">
      <c r="A10361" s="52">
        <f t="shared" si="497"/>
        <v>2016</v>
      </c>
      <c r="B10361" s="30">
        <f t="shared" si="498"/>
        <v>189</v>
      </c>
      <c r="C10361" s="4">
        <f t="shared" si="499"/>
        <v>28</v>
      </c>
      <c r="D10361" s="4" t="s">
        <v>835</v>
      </c>
      <c r="E10361" s="28">
        <v>685</v>
      </c>
      <c r="F10361" s="28">
        <v>2136</v>
      </c>
      <c r="G10361" s="28">
        <v>10</v>
      </c>
      <c r="H10361" s="28">
        <v>217</v>
      </c>
      <c r="I10361" s="28">
        <v>18</v>
      </c>
      <c r="J10361" s="28">
        <v>2.4E-2</v>
      </c>
      <c r="AI10361"/>
      <c r="AJ10361"/>
    </row>
    <row r="10362" spans="1:36" ht="14.5" x14ac:dyDescent="0.35">
      <c r="A10362" s="52">
        <f t="shared" si="497"/>
        <v>2016</v>
      </c>
      <c r="B10362" s="30">
        <f t="shared" si="498"/>
        <v>189</v>
      </c>
      <c r="C10362" s="4">
        <f t="shared" si="499"/>
        <v>28</v>
      </c>
      <c r="D10362" s="4" t="s">
        <v>835</v>
      </c>
      <c r="E10362" s="28">
        <v>685</v>
      </c>
      <c r="F10362" s="28">
        <v>2136</v>
      </c>
      <c r="G10362" s="28">
        <v>10</v>
      </c>
      <c r="H10362" s="28">
        <v>217</v>
      </c>
      <c r="I10362" s="28">
        <v>19</v>
      </c>
      <c r="J10362" s="28">
        <v>3.04E-2</v>
      </c>
      <c r="AI10362"/>
      <c r="AJ10362"/>
    </row>
    <row r="10363" spans="1:36" ht="14.5" x14ac:dyDescent="0.35">
      <c r="A10363" s="52">
        <f t="shared" si="497"/>
        <v>2016</v>
      </c>
      <c r="B10363" s="30">
        <f t="shared" si="498"/>
        <v>189</v>
      </c>
      <c r="C10363" s="4">
        <f t="shared" si="499"/>
        <v>28</v>
      </c>
      <c r="D10363" s="4" t="s">
        <v>835</v>
      </c>
      <c r="E10363" s="28">
        <v>685</v>
      </c>
      <c r="F10363" s="28">
        <v>2136</v>
      </c>
      <c r="G10363" s="28">
        <v>10</v>
      </c>
      <c r="H10363" s="28">
        <v>217</v>
      </c>
      <c r="I10363" s="28">
        <v>19</v>
      </c>
      <c r="J10363" s="28">
        <v>3.39E-2</v>
      </c>
      <c r="AI10363"/>
      <c r="AJ10363"/>
    </row>
    <row r="10364" spans="1:36" ht="14.5" x14ac:dyDescent="0.35">
      <c r="A10364" s="52">
        <f t="shared" si="497"/>
        <v>2016</v>
      </c>
      <c r="B10364" s="30">
        <f t="shared" si="498"/>
        <v>189</v>
      </c>
      <c r="C10364" s="4">
        <f t="shared" si="499"/>
        <v>28</v>
      </c>
      <c r="D10364" s="4" t="s">
        <v>835</v>
      </c>
      <c r="E10364" s="28">
        <v>684</v>
      </c>
      <c r="F10364" s="28">
        <v>2136</v>
      </c>
      <c r="G10364" s="28">
        <v>10</v>
      </c>
      <c r="H10364" s="28">
        <v>217</v>
      </c>
      <c r="I10364" s="28">
        <v>20</v>
      </c>
      <c r="J10364" s="28">
        <v>3.4599999999999999E-2</v>
      </c>
      <c r="AI10364"/>
      <c r="AJ10364"/>
    </row>
    <row r="10365" spans="1:36" ht="14.5" x14ac:dyDescent="0.35">
      <c r="A10365" s="52">
        <f t="shared" si="497"/>
        <v>2016</v>
      </c>
      <c r="B10365" s="30">
        <f t="shared" si="498"/>
        <v>189</v>
      </c>
      <c r="C10365" s="4">
        <f t="shared" si="499"/>
        <v>28</v>
      </c>
      <c r="D10365" s="4" t="s">
        <v>835</v>
      </c>
      <c r="E10365" s="28">
        <v>685</v>
      </c>
      <c r="F10365" s="28">
        <v>2136</v>
      </c>
      <c r="G10365" s="28">
        <v>10</v>
      </c>
      <c r="H10365" s="28">
        <v>217</v>
      </c>
      <c r="I10365" s="28">
        <v>21</v>
      </c>
      <c r="J10365" s="28">
        <v>4.7500000000000001E-2</v>
      </c>
      <c r="AI10365"/>
      <c r="AJ10365"/>
    </row>
    <row r="10366" spans="1:36" ht="14.5" x14ac:dyDescent="0.35">
      <c r="A10366" s="52">
        <f t="shared" si="497"/>
        <v>2016</v>
      </c>
      <c r="B10366" s="30">
        <f t="shared" si="498"/>
        <v>189</v>
      </c>
      <c r="C10366" s="4">
        <f t="shared" si="499"/>
        <v>28</v>
      </c>
      <c r="D10366" s="4" t="s">
        <v>835</v>
      </c>
      <c r="E10366" s="28">
        <v>685</v>
      </c>
      <c r="F10366" s="28">
        <v>2136</v>
      </c>
      <c r="G10366" s="28">
        <v>10</v>
      </c>
      <c r="H10366" s="28">
        <v>217</v>
      </c>
      <c r="I10366" s="28">
        <v>21</v>
      </c>
      <c r="J10366" s="28">
        <v>1.5299999999999999E-2</v>
      </c>
      <c r="AI10366"/>
      <c r="AJ10366"/>
    </row>
    <row r="10367" spans="1:36" ht="14.5" x14ac:dyDescent="0.35">
      <c r="A10367" s="52">
        <f t="shared" si="497"/>
        <v>2016</v>
      </c>
      <c r="B10367" s="30">
        <f t="shared" si="498"/>
        <v>190</v>
      </c>
      <c r="C10367" s="4">
        <f t="shared" si="499"/>
        <v>28</v>
      </c>
      <c r="D10367" s="4" t="s">
        <v>836</v>
      </c>
      <c r="E10367" s="28">
        <v>691</v>
      </c>
      <c r="F10367" s="28">
        <v>2035</v>
      </c>
      <c r="G10367" s="28">
        <v>13.3</v>
      </c>
      <c r="H10367" s="28">
        <v>217</v>
      </c>
      <c r="I10367" s="28">
        <v>13</v>
      </c>
      <c r="J10367" s="28">
        <v>6.7999999999999996E-3</v>
      </c>
      <c r="AI10367"/>
      <c r="AJ10367"/>
    </row>
    <row r="10368" spans="1:36" ht="14.5" x14ac:dyDescent="0.35">
      <c r="A10368" s="52">
        <f t="shared" si="497"/>
        <v>2016</v>
      </c>
      <c r="B10368" s="30">
        <f t="shared" si="498"/>
        <v>190</v>
      </c>
      <c r="C10368" s="4">
        <f t="shared" si="499"/>
        <v>28</v>
      </c>
      <c r="D10368" s="4" t="s">
        <v>836</v>
      </c>
      <c r="E10368" s="28">
        <v>690</v>
      </c>
      <c r="F10368" s="28">
        <v>2035</v>
      </c>
      <c r="G10368" s="28">
        <v>13.3</v>
      </c>
      <c r="H10368" s="28">
        <v>217</v>
      </c>
      <c r="I10368" s="28">
        <v>14</v>
      </c>
      <c r="J10368" s="28">
        <v>4.8999999999999998E-3</v>
      </c>
      <c r="AI10368"/>
      <c r="AJ10368"/>
    </row>
    <row r="10369" spans="1:36" ht="14.5" x14ac:dyDescent="0.35">
      <c r="A10369" s="52">
        <f t="shared" si="497"/>
        <v>2016</v>
      </c>
      <c r="B10369" s="30">
        <f t="shared" si="498"/>
        <v>190</v>
      </c>
      <c r="C10369" s="4">
        <f t="shared" si="499"/>
        <v>28</v>
      </c>
      <c r="D10369" s="4" t="s">
        <v>836</v>
      </c>
      <c r="E10369" s="28">
        <v>690</v>
      </c>
      <c r="F10369" s="28">
        <v>2035</v>
      </c>
      <c r="G10369" s="28">
        <v>13.3</v>
      </c>
      <c r="H10369" s="28">
        <v>217</v>
      </c>
      <c r="I10369" s="28">
        <v>14</v>
      </c>
      <c r="J10369" s="28">
        <v>4.1999999999999997E-3</v>
      </c>
      <c r="AI10369"/>
      <c r="AJ10369"/>
    </row>
    <row r="10370" spans="1:36" ht="14.5" x14ac:dyDescent="0.35">
      <c r="A10370" s="52">
        <f t="shared" ref="A10370:A10433" si="500">YEAR(D10370)</f>
        <v>2016</v>
      </c>
      <c r="B10370" s="30">
        <f t="shared" ref="B10370:B10433" si="501">D10370-DATE(YEAR(D10370),1,0)</f>
        <v>190</v>
      </c>
      <c r="C10370" s="4">
        <f t="shared" ref="C10370:C10433" si="502">WEEKNUM(D10370,1)</f>
        <v>28</v>
      </c>
      <c r="D10370" s="4" t="s">
        <v>836</v>
      </c>
      <c r="E10370" s="28">
        <v>690</v>
      </c>
      <c r="F10370" s="28">
        <v>2035</v>
      </c>
      <c r="G10370" s="28">
        <v>13.3</v>
      </c>
      <c r="H10370" s="28">
        <v>217</v>
      </c>
      <c r="I10370" s="28">
        <v>14</v>
      </c>
      <c r="J10370" s="28">
        <v>8.3000000000000001E-3</v>
      </c>
      <c r="AI10370"/>
      <c r="AJ10370"/>
    </row>
    <row r="10371" spans="1:36" ht="14.5" x14ac:dyDescent="0.35">
      <c r="A10371" s="52">
        <f t="shared" si="500"/>
        <v>2016</v>
      </c>
      <c r="B10371" s="30">
        <f t="shared" si="501"/>
        <v>190</v>
      </c>
      <c r="C10371" s="4">
        <f t="shared" si="502"/>
        <v>28</v>
      </c>
      <c r="D10371" s="4" t="s">
        <v>836</v>
      </c>
      <c r="E10371" s="28">
        <v>691</v>
      </c>
      <c r="F10371" s="28">
        <v>2035</v>
      </c>
      <c r="G10371" s="28">
        <v>13.3</v>
      </c>
      <c r="H10371" s="28">
        <v>217</v>
      </c>
      <c r="I10371" s="28">
        <v>14</v>
      </c>
      <c r="J10371" s="28">
        <v>8.3000000000000001E-3</v>
      </c>
      <c r="AI10371"/>
      <c r="AJ10371"/>
    </row>
    <row r="10372" spans="1:36" ht="14.5" x14ac:dyDescent="0.35">
      <c r="A10372" s="52">
        <f t="shared" si="500"/>
        <v>2016</v>
      </c>
      <c r="B10372" s="30">
        <f t="shared" si="501"/>
        <v>190</v>
      </c>
      <c r="C10372" s="4">
        <f t="shared" si="502"/>
        <v>28</v>
      </c>
      <c r="D10372" s="4" t="s">
        <v>836</v>
      </c>
      <c r="E10372" s="28">
        <v>690</v>
      </c>
      <c r="F10372" s="28">
        <v>2035</v>
      </c>
      <c r="G10372" s="28">
        <v>13.3</v>
      </c>
      <c r="H10372" s="28">
        <v>217</v>
      </c>
      <c r="I10372" s="28">
        <v>15</v>
      </c>
      <c r="J10372" s="28">
        <v>6.4999999999999997E-3</v>
      </c>
      <c r="AI10372"/>
      <c r="AJ10372"/>
    </row>
    <row r="10373" spans="1:36" ht="14.5" x14ac:dyDescent="0.35">
      <c r="A10373" s="52">
        <f t="shared" si="500"/>
        <v>2016</v>
      </c>
      <c r="B10373" s="30">
        <f t="shared" si="501"/>
        <v>190</v>
      </c>
      <c r="C10373" s="4">
        <f t="shared" si="502"/>
        <v>28</v>
      </c>
      <c r="D10373" s="4" t="s">
        <v>836</v>
      </c>
      <c r="E10373" s="28">
        <v>690</v>
      </c>
      <c r="F10373" s="28">
        <v>2035</v>
      </c>
      <c r="G10373" s="28">
        <v>13.3</v>
      </c>
      <c r="H10373" s="28">
        <v>217</v>
      </c>
      <c r="I10373" s="28">
        <v>15</v>
      </c>
      <c r="J10373" s="28">
        <v>8.3000000000000001E-3</v>
      </c>
      <c r="AI10373"/>
      <c r="AJ10373"/>
    </row>
    <row r="10374" spans="1:36" ht="14.5" x14ac:dyDescent="0.35">
      <c r="A10374" s="52">
        <f t="shared" si="500"/>
        <v>2016</v>
      </c>
      <c r="B10374" s="30">
        <f t="shared" si="501"/>
        <v>190</v>
      </c>
      <c r="C10374" s="4">
        <f t="shared" si="502"/>
        <v>28</v>
      </c>
      <c r="D10374" s="4" t="s">
        <v>836</v>
      </c>
      <c r="E10374" s="28">
        <v>690</v>
      </c>
      <c r="F10374" s="28">
        <v>2035</v>
      </c>
      <c r="G10374" s="28">
        <v>13.3</v>
      </c>
      <c r="H10374" s="28">
        <v>217</v>
      </c>
      <c r="I10374" s="28">
        <v>15</v>
      </c>
      <c r="J10374" s="28">
        <v>6.1999999999999998E-3</v>
      </c>
      <c r="AI10374"/>
      <c r="AJ10374"/>
    </row>
    <row r="10375" spans="1:36" ht="14.5" x14ac:dyDescent="0.35">
      <c r="A10375" s="52">
        <f t="shared" si="500"/>
        <v>2016</v>
      </c>
      <c r="B10375" s="30">
        <f t="shared" si="501"/>
        <v>190</v>
      </c>
      <c r="C10375" s="4">
        <f t="shared" si="502"/>
        <v>28</v>
      </c>
      <c r="D10375" s="4" t="s">
        <v>836</v>
      </c>
      <c r="E10375" s="28">
        <v>690</v>
      </c>
      <c r="F10375" s="28">
        <v>2035</v>
      </c>
      <c r="G10375" s="28">
        <v>13.3</v>
      </c>
      <c r="H10375" s="28">
        <v>217</v>
      </c>
      <c r="I10375" s="28">
        <v>15</v>
      </c>
      <c r="J10375" s="28">
        <v>1.0699999999999999E-2</v>
      </c>
      <c r="AI10375"/>
      <c r="AJ10375"/>
    </row>
    <row r="10376" spans="1:36" ht="14.5" x14ac:dyDescent="0.35">
      <c r="A10376" s="52">
        <f t="shared" si="500"/>
        <v>2016</v>
      </c>
      <c r="B10376" s="30">
        <f t="shared" si="501"/>
        <v>190</v>
      </c>
      <c r="C10376" s="4">
        <f t="shared" si="502"/>
        <v>28</v>
      </c>
      <c r="D10376" s="4" t="s">
        <v>836</v>
      </c>
      <c r="E10376" s="28">
        <v>690</v>
      </c>
      <c r="F10376" s="28">
        <v>2035</v>
      </c>
      <c r="G10376" s="28">
        <v>13.3</v>
      </c>
      <c r="H10376" s="28">
        <v>217</v>
      </c>
      <c r="I10376" s="28">
        <v>15</v>
      </c>
      <c r="J10376" s="28">
        <v>6.7999999999999996E-3</v>
      </c>
      <c r="AI10376"/>
      <c r="AJ10376"/>
    </row>
    <row r="10377" spans="1:36" ht="14.5" x14ac:dyDescent="0.35">
      <c r="A10377" s="52">
        <f t="shared" si="500"/>
        <v>2016</v>
      </c>
      <c r="B10377" s="30">
        <f t="shared" si="501"/>
        <v>190</v>
      </c>
      <c r="C10377" s="4">
        <f t="shared" si="502"/>
        <v>28</v>
      </c>
      <c r="D10377" s="4" t="s">
        <v>836</v>
      </c>
      <c r="E10377" s="28">
        <v>690</v>
      </c>
      <c r="F10377" s="28">
        <v>2035</v>
      </c>
      <c r="G10377" s="28">
        <v>13.3</v>
      </c>
      <c r="H10377" s="28">
        <v>217</v>
      </c>
      <c r="I10377" s="28">
        <v>15</v>
      </c>
      <c r="J10377" s="28">
        <v>7.6E-3</v>
      </c>
      <c r="AI10377"/>
      <c r="AJ10377"/>
    </row>
    <row r="10378" spans="1:36" ht="14.5" x14ac:dyDescent="0.35">
      <c r="A10378" s="52">
        <f t="shared" si="500"/>
        <v>2016</v>
      </c>
      <c r="B10378" s="30">
        <f t="shared" si="501"/>
        <v>190</v>
      </c>
      <c r="C10378" s="4">
        <f t="shared" si="502"/>
        <v>28</v>
      </c>
      <c r="D10378" s="4" t="s">
        <v>836</v>
      </c>
      <c r="E10378" s="28">
        <v>690</v>
      </c>
      <c r="F10378" s="28">
        <v>2035</v>
      </c>
      <c r="G10378" s="28">
        <v>13.3</v>
      </c>
      <c r="H10378" s="28">
        <v>217</v>
      </c>
      <c r="I10378" s="28">
        <v>15</v>
      </c>
      <c r="J10378" s="28">
        <v>5.4000000000000003E-3</v>
      </c>
      <c r="AI10378"/>
      <c r="AJ10378"/>
    </row>
    <row r="10379" spans="1:36" ht="14.5" x14ac:dyDescent="0.35">
      <c r="A10379" s="52">
        <f t="shared" si="500"/>
        <v>2016</v>
      </c>
      <c r="B10379" s="30">
        <f t="shared" si="501"/>
        <v>190</v>
      </c>
      <c r="C10379" s="4">
        <f t="shared" si="502"/>
        <v>28</v>
      </c>
      <c r="D10379" s="4" t="s">
        <v>836</v>
      </c>
      <c r="E10379" s="28">
        <v>690</v>
      </c>
      <c r="F10379" s="28">
        <v>2035</v>
      </c>
      <c r="G10379" s="28">
        <v>13.3</v>
      </c>
      <c r="H10379" s="28">
        <v>217</v>
      </c>
      <c r="I10379" s="28">
        <v>15</v>
      </c>
      <c r="J10379" s="28">
        <v>6.3E-3</v>
      </c>
      <c r="AI10379"/>
      <c r="AJ10379"/>
    </row>
    <row r="10380" spans="1:36" ht="14.5" x14ac:dyDescent="0.35">
      <c r="A10380" s="52">
        <f t="shared" si="500"/>
        <v>2016</v>
      </c>
      <c r="B10380" s="30">
        <f t="shared" si="501"/>
        <v>190</v>
      </c>
      <c r="C10380" s="4">
        <f t="shared" si="502"/>
        <v>28</v>
      </c>
      <c r="D10380" s="4" t="s">
        <v>836</v>
      </c>
      <c r="E10380" s="28">
        <v>690</v>
      </c>
      <c r="F10380" s="28">
        <v>2035</v>
      </c>
      <c r="G10380" s="28">
        <v>13.3</v>
      </c>
      <c r="H10380" s="28">
        <v>217</v>
      </c>
      <c r="I10380" s="28">
        <v>15</v>
      </c>
      <c r="J10380" s="28">
        <v>1.06E-2</v>
      </c>
      <c r="AI10380"/>
      <c r="AJ10380"/>
    </row>
    <row r="10381" spans="1:36" ht="14.5" x14ac:dyDescent="0.35">
      <c r="A10381" s="52">
        <f t="shared" si="500"/>
        <v>2016</v>
      </c>
      <c r="B10381" s="30">
        <f t="shared" si="501"/>
        <v>190</v>
      </c>
      <c r="C10381" s="4">
        <f t="shared" si="502"/>
        <v>28</v>
      </c>
      <c r="D10381" s="4" t="s">
        <v>836</v>
      </c>
      <c r="E10381" s="28">
        <v>690</v>
      </c>
      <c r="F10381" s="28">
        <v>2035</v>
      </c>
      <c r="G10381" s="28">
        <v>13.3</v>
      </c>
      <c r="H10381" s="28">
        <v>217</v>
      </c>
      <c r="I10381" s="28">
        <v>15</v>
      </c>
      <c r="J10381" s="28">
        <v>6.4000000000000003E-3</v>
      </c>
      <c r="AI10381"/>
      <c r="AJ10381"/>
    </row>
    <row r="10382" spans="1:36" ht="14.5" x14ac:dyDescent="0.35">
      <c r="A10382" s="52">
        <f t="shared" si="500"/>
        <v>2016</v>
      </c>
      <c r="B10382" s="30">
        <f t="shared" si="501"/>
        <v>190</v>
      </c>
      <c r="C10382" s="4">
        <f t="shared" si="502"/>
        <v>28</v>
      </c>
      <c r="D10382" s="4" t="s">
        <v>836</v>
      </c>
      <c r="E10382" s="28">
        <v>690</v>
      </c>
      <c r="F10382" s="28">
        <v>2035</v>
      </c>
      <c r="G10382" s="28">
        <v>13.3</v>
      </c>
      <c r="H10382" s="28">
        <v>217</v>
      </c>
      <c r="I10382" s="28">
        <v>15</v>
      </c>
      <c r="J10382" s="28">
        <v>9.4000000000000004E-3</v>
      </c>
      <c r="AI10382"/>
      <c r="AJ10382"/>
    </row>
    <row r="10383" spans="1:36" ht="14.5" x14ac:dyDescent="0.35">
      <c r="A10383" s="52">
        <f t="shared" si="500"/>
        <v>2016</v>
      </c>
      <c r="B10383" s="30">
        <f t="shared" si="501"/>
        <v>190</v>
      </c>
      <c r="C10383" s="4">
        <f t="shared" si="502"/>
        <v>28</v>
      </c>
      <c r="D10383" s="4" t="s">
        <v>836</v>
      </c>
      <c r="E10383" s="28">
        <v>691</v>
      </c>
      <c r="F10383" s="28">
        <v>2035</v>
      </c>
      <c r="G10383" s="28">
        <v>13.3</v>
      </c>
      <c r="H10383" s="28">
        <v>217</v>
      </c>
      <c r="I10383" s="28">
        <v>15</v>
      </c>
      <c r="J10383" s="28">
        <v>1.23E-2</v>
      </c>
      <c r="AI10383"/>
      <c r="AJ10383"/>
    </row>
    <row r="10384" spans="1:36" ht="14.5" x14ac:dyDescent="0.35">
      <c r="A10384" s="52">
        <f t="shared" si="500"/>
        <v>2016</v>
      </c>
      <c r="B10384" s="30">
        <f t="shared" si="501"/>
        <v>190</v>
      </c>
      <c r="C10384" s="4">
        <f t="shared" si="502"/>
        <v>28</v>
      </c>
      <c r="D10384" s="4" t="s">
        <v>836</v>
      </c>
      <c r="E10384" s="28">
        <v>691</v>
      </c>
      <c r="F10384" s="28">
        <v>2035</v>
      </c>
      <c r="G10384" s="28">
        <v>13.3</v>
      </c>
      <c r="H10384" s="28">
        <v>217</v>
      </c>
      <c r="I10384" s="28">
        <v>15</v>
      </c>
      <c r="J10384" s="28">
        <v>1.38E-2</v>
      </c>
      <c r="AI10384"/>
      <c r="AJ10384"/>
    </row>
    <row r="10385" spans="1:36" ht="14.5" x14ac:dyDescent="0.35">
      <c r="A10385" s="52">
        <f t="shared" si="500"/>
        <v>2016</v>
      </c>
      <c r="B10385" s="30">
        <f t="shared" si="501"/>
        <v>190</v>
      </c>
      <c r="C10385" s="4">
        <f t="shared" si="502"/>
        <v>28</v>
      </c>
      <c r="D10385" s="4" t="s">
        <v>836</v>
      </c>
      <c r="E10385" s="28">
        <v>691</v>
      </c>
      <c r="F10385" s="28">
        <v>2035</v>
      </c>
      <c r="G10385" s="28">
        <v>13.3</v>
      </c>
      <c r="H10385" s="28">
        <v>217</v>
      </c>
      <c r="I10385" s="28">
        <v>15</v>
      </c>
      <c r="J10385" s="28">
        <v>8.5000000000000006E-3</v>
      </c>
      <c r="AI10385"/>
      <c r="AJ10385"/>
    </row>
    <row r="10386" spans="1:36" ht="14.5" x14ac:dyDescent="0.35">
      <c r="A10386" s="52">
        <f t="shared" si="500"/>
        <v>2016</v>
      </c>
      <c r="B10386" s="30">
        <f t="shared" si="501"/>
        <v>190</v>
      </c>
      <c r="C10386" s="4">
        <f t="shared" si="502"/>
        <v>28</v>
      </c>
      <c r="D10386" s="4" t="s">
        <v>836</v>
      </c>
      <c r="E10386" s="28">
        <v>691</v>
      </c>
      <c r="F10386" s="28">
        <v>2035</v>
      </c>
      <c r="G10386" s="28">
        <v>13.3</v>
      </c>
      <c r="H10386" s="28">
        <v>217</v>
      </c>
      <c r="I10386" s="28">
        <v>15</v>
      </c>
      <c r="J10386" s="28">
        <v>8.0000000000000002E-3</v>
      </c>
      <c r="AI10386"/>
      <c r="AJ10386"/>
    </row>
    <row r="10387" spans="1:36" ht="14.5" x14ac:dyDescent="0.35">
      <c r="A10387" s="52">
        <f t="shared" si="500"/>
        <v>2016</v>
      </c>
      <c r="B10387" s="30">
        <f t="shared" si="501"/>
        <v>190</v>
      </c>
      <c r="C10387" s="4">
        <f t="shared" si="502"/>
        <v>28</v>
      </c>
      <c r="D10387" s="4" t="s">
        <v>836</v>
      </c>
      <c r="E10387" s="28">
        <v>691</v>
      </c>
      <c r="F10387" s="28">
        <v>2035</v>
      </c>
      <c r="G10387" s="28">
        <v>13.3</v>
      </c>
      <c r="H10387" s="28">
        <v>217</v>
      </c>
      <c r="I10387" s="28">
        <v>15</v>
      </c>
      <c r="J10387" s="28">
        <v>1.77E-2</v>
      </c>
      <c r="AI10387"/>
      <c r="AJ10387"/>
    </row>
    <row r="10388" spans="1:36" ht="14.5" x14ac:dyDescent="0.35">
      <c r="A10388" s="52">
        <f t="shared" si="500"/>
        <v>2016</v>
      </c>
      <c r="B10388" s="30">
        <f t="shared" si="501"/>
        <v>190</v>
      </c>
      <c r="C10388" s="4">
        <f t="shared" si="502"/>
        <v>28</v>
      </c>
      <c r="D10388" s="4" t="s">
        <v>836</v>
      </c>
      <c r="E10388" s="28">
        <v>691</v>
      </c>
      <c r="F10388" s="28">
        <v>2035</v>
      </c>
      <c r="G10388" s="28">
        <v>13.3</v>
      </c>
      <c r="H10388" s="28">
        <v>217</v>
      </c>
      <c r="I10388" s="28">
        <v>15</v>
      </c>
      <c r="J10388" s="28">
        <v>1.3899999999999999E-2</v>
      </c>
      <c r="AI10388"/>
      <c r="AJ10388"/>
    </row>
    <row r="10389" spans="1:36" ht="14.5" x14ac:dyDescent="0.35">
      <c r="A10389" s="52">
        <f t="shared" si="500"/>
        <v>2016</v>
      </c>
      <c r="B10389" s="30">
        <f t="shared" si="501"/>
        <v>190</v>
      </c>
      <c r="C10389" s="4">
        <f t="shared" si="502"/>
        <v>28</v>
      </c>
      <c r="D10389" s="4" t="s">
        <v>836</v>
      </c>
      <c r="E10389" s="28">
        <v>691</v>
      </c>
      <c r="F10389" s="28">
        <v>2035</v>
      </c>
      <c r="G10389" s="28">
        <v>13.3</v>
      </c>
      <c r="H10389" s="28">
        <v>217</v>
      </c>
      <c r="I10389" s="28">
        <v>15</v>
      </c>
      <c r="J10389" s="28">
        <v>1.18E-2</v>
      </c>
      <c r="AI10389"/>
      <c r="AJ10389"/>
    </row>
    <row r="10390" spans="1:36" ht="14.5" x14ac:dyDescent="0.35">
      <c r="A10390" s="52">
        <f t="shared" si="500"/>
        <v>2016</v>
      </c>
      <c r="B10390" s="30">
        <f t="shared" si="501"/>
        <v>190</v>
      </c>
      <c r="C10390" s="4">
        <f t="shared" si="502"/>
        <v>28</v>
      </c>
      <c r="D10390" s="4" t="s">
        <v>836</v>
      </c>
      <c r="E10390" s="28">
        <v>691</v>
      </c>
      <c r="F10390" s="28">
        <v>2035</v>
      </c>
      <c r="G10390" s="28">
        <v>13.3</v>
      </c>
      <c r="H10390" s="28">
        <v>217</v>
      </c>
      <c r="I10390" s="28">
        <v>15</v>
      </c>
      <c r="J10390" s="28">
        <v>1.4E-2</v>
      </c>
      <c r="AI10390"/>
      <c r="AJ10390"/>
    </row>
    <row r="10391" spans="1:36" ht="14.5" x14ac:dyDescent="0.35">
      <c r="A10391" s="52">
        <f t="shared" si="500"/>
        <v>2016</v>
      </c>
      <c r="B10391" s="30">
        <f t="shared" si="501"/>
        <v>190</v>
      </c>
      <c r="C10391" s="4">
        <f t="shared" si="502"/>
        <v>28</v>
      </c>
      <c r="D10391" s="4" t="s">
        <v>836</v>
      </c>
      <c r="E10391" s="28">
        <v>691</v>
      </c>
      <c r="F10391" s="28">
        <v>2035</v>
      </c>
      <c r="G10391" s="28">
        <v>13.3</v>
      </c>
      <c r="H10391" s="28">
        <v>217</v>
      </c>
      <c r="I10391" s="28">
        <v>15</v>
      </c>
      <c r="J10391" s="28">
        <v>1.4800000000000001E-2</v>
      </c>
      <c r="AI10391"/>
      <c r="AJ10391"/>
    </row>
    <row r="10392" spans="1:36" ht="14.5" x14ac:dyDescent="0.35">
      <c r="A10392" s="52">
        <f t="shared" si="500"/>
        <v>2016</v>
      </c>
      <c r="B10392" s="30">
        <f t="shared" si="501"/>
        <v>190</v>
      </c>
      <c r="C10392" s="4">
        <f t="shared" si="502"/>
        <v>28</v>
      </c>
      <c r="D10392" s="4" t="s">
        <v>836</v>
      </c>
      <c r="E10392" s="28">
        <v>691</v>
      </c>
      <c r="F10392" s="28">
        <v>2035</v>
      </c>
      <c r="G10392" s="28">
        <v>13.3</v>
      </c>
      <c r="H10392" s="28">
        <v>217</v>
      </c>
      <c r="I10392" s="28">
        <v>15</v>
      </c>
      <c r="J10392" s="28">
        <v>3.9E-2</v>
      </c>
      <c r="AI10392"/>
      <c r="AJ10392"/>
    </row>
    <row r="10393" spans="1:36" ht="14.5" x14ac:dyDescent="0.35">
      <c r="A10393" s="52">
        <f t="shared" si="500"/>
        <v>2016</v>
      </c>
      <c r="B10393" s="30">
        <f t="shared" si="501"/>
        <v>190</v>
      </c>
      <c r="C10393" s="4">
        <f t="shared" si="502"/>
        <v>28</v>
      </c>
      <c r="D10393" s="4" t="s">
        <v>836</v>
      </c>
      <c r="E10393" s="28">
        <v>690</v>
      </c>
      <c r="F10393" s="28">
        <v>2035</v>
      </c>
      <c r="G10393" s="28">
        <v>13.3</v>
      </c>
      <c r="H10393" s="28">
        <v>217</v>
      </c>
      <c r="I10393" s="28">
        <v>16</v>
      </c>
      <c r="J10393" s="28">
        <v>8.6999999999999994E-3</v>
      </c>
      <c r="AI10393"/>
      <c r="AJ10393"/>
    </row>
    <row r="10394" spans="1:36" ht="14.5" x14ac:dyDescent="0.35">
      <c r="A10394" s="52">
        <f t="shared" si="500"/>
        <v>2016</v>
      </c>
      <c r="B10394" s="30">
        <f t="shared" si="501"/>
        <v>190</v>
      </c>
      <c r="C10394" s="4">
        <f t="shared" si="502"/>
        <v>28</v>
      </c>
      <c r="D10394" s="4" t="s">
        <v>836</v>
      </c>
      <c r="E10394" s="28">
        <v>690</v>
      </c>
      <c r="F10394" s="28">
        <v>2035</v>
      </c>
      <c r="G10394" s="28">
        <v>13.3</v>
      </c>
      <c r="H10394" s="28">
        <v>217</v>
      </c>
      <c r="I10394" s="28">
        <v>16</v>
      </c>
      <c r="J10394" s="28">
        <v>1.23E-2</v>
      </c>
      <c r="AI10394"/>
      <c r="AJ10394"/>
    </row>
    <row r="10395" spans="1:36" ht="14.5" x14ac:dyDescent="0.35">
      <c r="A10395" s="52">
        <f t="shared" si="500"/>
        <v>2016</v>
      </c>
      <c r="B10395" s="30">
        <f t="shared" si="501"/>
        <v>190</v>
      </c>
      <c r="C10395" s="4">
        <f t="shared" si="502"/>
        <v>28</v>
      </c>
      <c r="D10395" s="4" t="s">
        <v>836</v>
      </c>
      <c r="E10395" s="28">
        <v>690</v>
      </c>
      <c r="F10395" s="28">
        <v>2035</v>
      </c>
      <c r="G10395" s="28">
        <v>13.3</v>
      </c>
      <c r="H10395" s="28">
        <v>217</v>
      </c>
      <c r="I10395" s="28">
        <v>16</v>
      </c>
      <c r="J10395" s="28">
        <v>1.0800000000000001E-2</v>
      </c>
      <c r="AI10395"/>
      <c r="AJ10395"/>
    </row>
    <row r="10396" spans="1:36" ht="14.5" x14ac:dyDescent="0.35">
      <c r="A10396" s="52">
        <f t="shared" si="500"/>
        <v>2016</v>
      </c>
      <c r="B10396" s="30">
        <f t="shared" si="501"/>
        <v>190</v>
      </c>
      <c r="C10396" s="4">
        <f t="shared" si="502"/>
        <v>28</v>
      </c>
      <c r="D10396" s="4" t="s">
        <v>836</v>
      </c>
      <c r="E10396" s="28">
        <v>690</v>
      </c>
      <c r="F10396" s="28">
        <v>2035</v>
      </c>
      <c r="G10396" s="28">
        <v>13.3</v>
      </c>
      <c r="H10396" s="28">
        <v>217</v>
      </c>
      <c r="I10396" s="28">
        <v>16</v>
      </c>
      <c r="J10396" s="28">
        <v>6.0000000000000001E-3</v>
      </c>
      <c r="AI10396"/>
      <c r="AJ10396"/>
    </row>
    <row r="10397" spans="1:36" ht="14.5" x14ac:dyDescent="0.35">
      <c r="A10397" s="52">
        <f t="shared" si="500"/>
        <v>2016</v>
      </c>
      <c r="B10397" s="30">
        <f t="shared" si="501"/>
        <v>190</v>
      </c>
      <c r="C10397" s="4">
        <f t="shared" si="502"/>
        <v>28</v>
      </c>
      <c r="D10397" s="4" t="s">
        <v>836</v>
      </c>
      <c r="E10397" s="28">
        <v>690</v>
      </c>
      <c r="F10397" s="28">
        <v>2035</v>
      </c>
      <c r="G10397" s="28">
        <v>13.3</v>
      </c>
      <c r="H10397" s="28">
        <v>217</v>
      </c>
      <c r="I10397" s="28">
        <v>16</v>
      </c>
      <c r="J10397" s="28">
        <v>8.9999999999999993E-3</v>
      </c>
      <c r="AI10397"/>
      <c r="AJ10397"/>
    </row>
    <row r="10398" spans="1:36" ht="14.5" x14ac:dyDescent="0.35">
      <c r="A10398" s="52">
        <f t="shared" si="500"/>
        <v>2016</v>
      </c>
      <c r="B10398" s="30">
        <f t="shared" si="501"/>
        <v>190</v>
      </c>
      <c r="C10398" s="4">
        <f t="shared" si="502"/>
        <v>28</v>
      </c>
      <c r="D10398" s="4" t="s">
        <v>836</v>
      </c>
      <c r="E10398" s="28">
        <v>690</v>
      </c>
      <c r="F10398" s="28">
        <v>2035</v>
      </c>
      <c r="G10398" s="28">
        <v>13.3</v>
      </c>
      <c r="H10398" s="28">
        <v>217</v>
      </c>
      <c r="I10398" s="28">
        <v>16</v>
      </c>
      <c r="J10398" s="28">
        <v>5.8999999999999999E-3</v>
      </c>
      <c r="AI10398"/>
      <c r="AJ10398"/>
    </row>
    <row r="10399" spans="1:36" ht="14.5" x14ac:dyDescent="0.35">
      <c r="A10399" s="52">
        <f t="shared" si="500"/>
        <v>2016</v>
      </c>
      <c r="B10399" s="30">
        <f t="shared" si="501"/>
        <v>190</v>
      </c>
      <c r="C10399" s="4">
        <f t="shared" si="502"/>
        <v>28</v>
      </c>
      <c r="D10399" s="4" t="s">
        <v>836</v>
      </c>
      <c r="E10399" s="28">
        <v>691</v>
      </c>
      <c r="F10399" s="28">
        <v>2035</v>
      </c>
      <c r="G10399" s="28">
        <v>13.3</v>
      </c>
      <c r="H10399" s="28">
        <v>217</v>
      </c>
      <c r="I10399" s="28">
        <v>16</v>
      </c>
      <c r="J10399" s="28">
        <v>1.84E-2</v>
      </c>
      <c r="AI10399"/>
      <c r="AJ10399"/>
    </row>
    <row r="10400" spans="1:36" ht="14.5" x14ac:dyDescent="0.35">
      <c r="A10400" s="52">
        <f t="shared" si="500"/>
        <v>2016</v>
      </c>
      <c r="B10400" s="30">
        <f t="shared" si="501"/>
        <v>190</v>
      </c>
      <c r="C10400" s="4">
        <f t="shared" si="502"/>
        <v>28</v>
      </c>
      <c r="D10400" s="4" t="s">
        <v>836</v>
      </c>
      <c r="E10400" s="28">
        <v>691</v>
      </c>
      <c r="F10400" s="28">
        <v>2035</v>
      </c>
      <c r="G10400" s="28">
        <v>13.3</v>
      </c>
      <c r="H10400" s="28">
        <v>217</v>
      </c>
      <c r="I10400" s="28">
        <v>16</v>
      </c>
      <c r="J10400" s="28">
        <v>1.6799999999999999E-2</v>
      </c>
      <c r="AI10400"/>
      <c r="AJ10400"/>
    </row>
    <row r="10401" spans="1:36" ht="14.5" x14ac:dyDescent="0.35">
      <c r="A10401" s="52">
        <f t="shared" si="500"/>
        <v>2016</v>
      </c>
      <c r="B10401" s="30">
        <f t="shared" si="501"/>
        <v>190</v>
      </c>
      <c r="C10401" s="4">
        <f t="shared" si="502"/>
        <v>28</v>
      </c>
      <c r="D10401" s="4" t="s">
        <v>836</v>
      </c>
      <c r="E10401" s="28">
        <v>691</v>
      </c>
      <c r="F10401" s="28">
        <v>2035</v>
      </c>
      <c r="G10401" s="28">
        <v>13.3</v>
      </c>
      <c r="H10401" s="28">
        <v>217</v>
      </c>
      <c r="I10401" s="28">
        <v>16</v>
      </c>
      <c r="J10401" s="28">
        <v>1.7399999999999999E-2</v>
      </c>
      <c r="AI10401"/>
      <c r="AJ10401"/>
    </row>
    <row r="10402" spans="1:36" ht="14.5" x14ac:dyDescent="0.35">
      <c r="A10402" s="52">
        <f t="shared" si="500"/>
        <v>2016</v>
      </c>
      <c r="B10402" s="30">
        <f t="shared" si="501"/>
        <v>190</v>
      </c>
      <c r="C10402" s="4">
        <f t="shared" si="502"/>
        <v>28</v>
      </c>
      <c r="D10402" s="4" t="s">
        <v>836</v>
      </c>
      <c r="E10402" s="28">
        <v>691</v>
      </c>
      <c r="F10402" s="28">
        <v>2035</v>
      </c>
      <c r="G10402" s="28">
        <v>13.3</v>
      </c>
      <c r="H10402" s="28">
        <v>217</v>
      </c>
      <c r="I10402" s="28">
        <v>16</v>
      </c>
      <c r="J10402" s="28">
        <v>1.72E-2</v>
      </c>
      <c r="AI10402"/>
      <c r="AJ10402"/>
    </row>
    <row r="10403" spans="1:36" ht="14.5" x14ac:dyDescent="0.35">
      <c r="A10403" s="52">
        <f t="shared" si="500"/>
        <v>2016</v>
      </c>
      <c r="B10403" s="30">
        <f t="shared" si="501"/>
        <v>190</v>
      </c>
      <c r="C10403" s="4">
        <f t="shared" si="502"/>
        <v>28</v>
      </c>
      <c r="D10403" s="4" t="s">
        <v>836</v>
      </c>
      <c r="E10403" s="28">
        <v>691</v>
      </c>
      <c r="F10403" s="28">
        <v>2035</v>
      </c>
      <c r="G10403" s="28">
        <v>13.3</v>
      </c>
      <c r="H10403" s="28">
        <v>217</v>
      </c>
      <c r="I10403" s="28">
        <v>16</v>
      </c>
      <c r="J10403" s="28">
        <v>1.72E-2</v>
      </c>
      <c r="AI10403"/>
      <c r="AJ10403"/>
    </row>
    <row r="10404" spans="1:36" ht="14.5" x14ac:dyDescent="0.35">
      <c r="A10404" s="52">
        <f t="shared" si="500"/>
        <v>2016</v>
      </c>
      <c r="B10404" s="30">
        <f t="shared" si="501"/>
        <v>190</v>
      </c>
      <c r="C10404" s="4">
        <f t="shared" si="502"/>
        <v>28</v>
      </c>
      <c r="D10404" s="4" t="s">
        <v>836</v>
      </c>
      <c r="E10404" s="28">
        <v>691</v>
      </c>
      <c r="F10404" s="28">
        <v>2035</v>
      </c>
      <c r="G10404" s="28">
        <v>13.3</v>
      </c>
      <c r="H10404" s="28">
        <v>217</v>
      </c>
      <c r="I10404" s="28">
        <v>16</v>
      </c>
      <c r="J10404" s="28">
        <v>0.02</v>
      </c>
      <c r="AI10404"/>
      <c r="AJ10404"/>
    </row>
    <row r="10405" spans="1:36" ht="14.5" x14ac:dyDescent="0.35">
      <c r="A10405" s="52">
        <f t="shared" si="500"/>
        <v>2016</v>
      </c>
      <c r="B10405" s="30">
        <f t="shared" si="501"/>
        <v>190</v>
      </c>
      <c r="C10405" s="4">
        <f t="shared" si="502"/>
        <v>28</v>
      </c>
      <c r="D10405" s="4" t="s">
        <v>836</v>
      </c>
      <c r="E10405" s="28">
        <v>690</v>
      </c>
      <c r="F10405" s="28">
        <v>2035</v>
      </c>
      <c r="G10405" s="28">
        <v>13.3</v>
      </c>
      <c r="H10405" s="28">
        <v>217</v>
      </c>
      <c r="I10405" s="28">
        <v>17</v>
      </c>
      <c r="J10405" s="28">
        <v>8.3000000000000001E-3</v>
      </c>
      <c r="AI10405"/>
      <c r="AJ10405"/>
    </row>
    <row r="10406" spans="1:36" ht="14.5" x14ac:dyDescent="0.35">
      <c r="A10406" s="52">
        <f t="shared" si="500"/>
        <v>2016</v>
      </c>
      <c r="B10406" s="30">
        <f t="shared" si="501"/>
        <v>190</v>
      </c>
      <c r="C10406" s="4">
        <f t="shared" si="502"/>
        <v>28</v>
      </c>
      <c r="D10406" s="4" t="s">
        <v>836</v>
      </c>
      <c r="E10406" s="28">
        <v>690</v>
      </c>
      <c r="F10406" s="28">
        <v>2035</v>
      </c>
      <c r="G10406" s="28">
        <v>13.3</v>
      </c>
      <c r="H10406" s="28">
        <v>217</v>
      </c>
      <c r="I10406" s="28">
        <v>17</v>
      </c>
      <c r="J10406" s="28">
        <v>1.55E-2</v>
      </c>
      <c r="AI10406"/>
      <c r="AJ10406"/>
    </row>
    <row r="10407" spans="1:36" ht="14.5" x14ac:dyDescent="0.35">
      <c r="A10407" s="52">
        <f t="shared" si="500"/>
        <v>2016</v>
      </c>
      <c r="B10407" s="30">
        <f t="shared" si="501"/>
        <v>190</v>
      </c>
      <c r="C10407" s="4">
        <f t="shared" si="502"/>
        <v>28</v>
      </c>
      <c r="D10407" s="4" t="s">
        <v>836</v>
      </c>
      <c r="E10407" s="28">
        <v>690</v>
      </c>
      <c r="F10407" s="28">
        <v>2035</v>
      </c>
      <c r="G10407" s="28">
        <v>13.3</v>
      </c>
      <c r="H10407" s="28">
        <v>217</v>
      </c>
      <c r="I10407" s="28">
        <v>17</v>
      </c>
      <c r="J10407" s="28">
        <v>1.5800000000000002E-2</v>
      </c>
      <c r="AI10407"/>
      <c r="AJ10407"/>
    </row>
    <row r="10408" spans="1:36" ht="14.5" x14ac:dyDescent="0.35">
      <c r="A10408" s="52">
        <f t="shared" si="500"/>
        <v>2016</v>
      </c>
      <c r="B10408" s="30">
        <f t="shared" si="501"/>
        <v>190</v>
      </c>
      <c r="C10408" s="4">
        <f t="shared" si="502"/>
        <v>28</v>
      </c>
      <c r="D10408" s="4" t="s">
        <v>836</v>
      </c>
      <c r="E10408" s="28">
        <v>690</v>
      </c>
      <c r="F10408" s="28">
        <v>2035</v>
      </c>
      <c r="G10408" s="28">
        <v>13.3</v>
      </c>
      <c r="H10408" s="28">
        <v>217</v>
      </c>
      <c r="I10408" s="28">
        <v>17</v>
      </c>
      <c r="J10408" s="28">
        <v>1.4500000000000001E-2</v>
      </c>
      <c r="AI10408"/>
      <c r="AJ10408"/>
    </row>
    <row r="10409" spans="1:36" ht="14.5" x14ac:dyDescent="0.35">
      <c r="A10409" s="52">
        <f t="shared" si="500"/>
        <v>2016</v>
      </c>
      <c r="B10409" s="30">
        <f t="shared" si="501"/>
        <v>190</v>
      </c>
      <c r="C10409" s="4">
        <f t="shared" si="502"/>
        <v>28</v>
      </c>
      <c r="D10409" s="4" t="s">
        <v>836</v>
      </c>
      <c r="E10409" s="28">
        <v>690</v>
      </c>
      <c r="F10409" s="28">
        <v>2035</v>
      </c>
      <c r="G10409" s="28">
        <v>13.3</v>
      </c>
      <c r="H10409" s="28">
        <v>217</v>
      </c>
      <c r="I10409" s="28">
        <v>17</v>
      </c>
      <c r="J10409" s="28">
        <v>1.32E-2</v>
      </c>
      <c r="AI10409"/>
      <c r="AJ10409"/>
    </row>
    <row r="10410" spans="1:36" ht="14.5" x14ac:dyDescent="0.35">
      <c r="A10410" s="52">
        <f t="shared" si="500"/>
        <v>2016</v>
      </c>
      <c r="B10410" s="30">
        <f t="shared" si="501"/>
        <v>190</v>
      </c>
      <c r="C10410" s="4">
        <f t="shared" si="502"/>
        <v>28</v>
      </c>
      <c r="D10410" s="4" t="s">
        <v>836</v>
      </c>
      <c r="E10410" s="28">
        <v>690</v>
      </c>
      <c r="F10410" s="28">
        <v>2035</v>
      </c>
      <c r="G10410" s="28">
        <v>13.3</v>
      </c>
      <c r="H10410" s="28">
        <v>217</v>
      </c>
      <c r="I10410" s="28">
        <v>17</v>
      </c>
      <c r="J10410" s="28">
        <v>1.01E-2</v>
      </c>
      <c r="AI10410"/>
      <c r="AJ10410"/>
    </row>
    <row r="10411" spans="1:36" ht="14.5" x14ac:dyDescent="0.35">
      <c r="A10411" s="52">
        <f t="shared" si="500"/>
        <v>2016</v>
      </c>
      <c r="B10411" s="30">
        <f t="shared" si="501"/>
        <v>190</v>
      </c>
      <c r="C10411" s="4">
        <f t="shared" si="502"/>
        <v>28</v>
      </c>
      <c r="D10411" s="4" t="s">
        <v>836</v>
      </c>
      <c r="E10411" s="28">
        <v>690</v>
      </c>
      <c r="F10411" s="28">
        <v>2035</v>
      </c>
      <c r="G10411" s="28">
        <v>13.3</v>
      </c>
      <c r="H10411" s="28">
        <v>217</v>
      </c>
      <c r="I10411" s="28">
        <v>17</v>
      </c>
      <c r="J10411" s="28">
        <v>1.2999999999999999E-2</v>
      </c>
      <c r="AI10411"/>
      <c r="AJ10411"/>
    </row>
    <row r="10412" spans="1:36" ht="14.5" x14ac:dyDescent="0.35">
      <c r="A10412" s="52">
        <f t="shared" si="500"/>
        <v>2016</v>
      </c>
      <c r="B10412" s="30">
        <f t="shared" si="501"/>
        <v>190</v>
      </c>
      <c r="C10412" s="4">
        <f t="shared" si="502"/>
        <v>28</v>
      </c>
      <c r="D10412" s="4" t="s">
        <v>836</v>
      </c>
      <c r="E10412" s="28">
        <v>691</v>
      </c>
      <c r="F10412" s="28">
        <v>2035</v>
      </c>
      <c r="G10412" s="28">
        <v>13.3</v>
      </c>
      <c r="H10412" s="28">
        <v>217</v>
      </c>
      <c r="I10412" s="28">
        <v>17</v>
      </c>
      <c r="J10412" s="28">
        <v>2.07E-2</v>
      </c>
      <c r="AI10412"/>
      <c r="AJ10412"/>
    </row>
    <row r="10413" spans="1:36" ht="14.5" x14ac:dyDescent="0.35">
      <c r="A10413" s="52">
        <f t="shared" si="500"/>
        <v>2016</v>
      </c>
      <c r="B10413" s="30">
        <f t="shared" si="501"/>
        <v>190</v>
      </c>
      <c r="C10413" s="4">
        <f t="shared" si="502"/>
        <v>28</v>
      </c>
      <c r="D10413" s="4" t="s">
        <v>836</v>
      </c>
      <c r="E10413" s="28">
        <v>691</v>
      </c>
      <c r="F10413" s="28">
        <v>2035</v>
      </c>
      <c r="G10413" s="28">
        <v>13.3</v>
      </c>
      <c r="H10413" s="28">
        <v>217</v>
      </c>
      <c r="I10413" s="28">
        <v>17</v>
      </c>
      <c r="J10413" s="28">
        <v>2.0199999999999999E-2</v>
      </c>
      <c r="AI10413"/>
      <c r="AJ10413"/>
    </row>
    <row r="10414" spans="1:36" ht="14.5" x14ac:dyDescent="0.35">
      <c r="A10414" s="52">
        <f t="shared" si="500"/>
        <v>2016</v>
      </c>
      <c r="B10414" s="30">
        <f t="shared" si="501"/>
        <v>190</v>
      </c>
      <c r="C10414" s="4">
        <f t="shared" si="502"/>
        <v>28</v>
      </c>
      <c r="D10414" s="4" t="s">
        <v>836</v>
      </c>
      <c r="E10414" s="28">
        <v>691</v>
      </c>
      <c r="F10414" s="28">
        <v>2035</v>
      </c>
      <c r="G10414" s="28">
        <v>13.3</v>
      </c>
      <c r="H10414" s="28">
        <v>217</v>
      </c>
      <c r="I10414" s="28">
        <v>17</v>
      </c>
      <c r="J10414" s="28">
        <v>1.66E-2</v>
      </c>
      <c r="AI10414"/>
      <c r="AJ10414"/>
    </row>
    <row r="10415" spans="1:36" ht="14.5" x14ac:dyDescent="0.35">
      <c r="A10415" s="52">
        <f t="shared" si="500"/>
        <v>2016</v>
      </c>
      <c r="B10415" s="30">
        <f t="shared" si="501"/>
        <v>190</v>
      </c>
      <c r="C10415" s="4">
        <f t="shared" si="502"/>
        <v>28</v>
      </c>
      <c r="D10415" s="4" t="s">
        <v>836</v>
      </c>
      <c r="E10415" s="28">
        <v>691</v>
      </c>
      <c r="F10415" s="28">
        <v>2035</v>
      </c>
      <c r="G10415" s="28">
        <v>13.3</v>
      </c>
      <c r="H10415" s="28">
        <v>217</v>
      </c>
      <c r="I10415" s="28">
        <v>17</v>
      </c>
      <c r="J10415" s="28">
        <v>1.9599999999999999E-2</v>
      </c>
      <c r="AI10415"/>
      <c r="AJ10415"/>
    </row>
    <row r="10416" spans="1:36" ht="14.5" x14ac:dyDescent="0.35">
      <c r="A10416" s="52">
        <f t="shared" si="500"/>
        <v>2016</v>
      </c>
      <c r="B10416" s="30">
        <f t="shared" si="501"/>
        <v>190</v>
      </c>
      <c r="C10416" s="4">
        <f t="shared" si="502"/>
        <v>28</v>
      </c>
      <c r="D10416" s="4" t="s">
        <v>836</v>
      </c>
      <c r="E10416" s="28">
        <v>691</v>
      </c>
      <c r="F10416" s="28">
        <v>2035</v>
      </c>
      <c r="G10416" s="28">
        <v>13.3</v>
      </c>
      <c r="H10416" s="28">
        <v>217</v>
      </c>
      <c r="I10416" s="28">
        <v>17</v>
      </c>
      <c r="J10416" s="28">
        <v>3.3599999999999998E-2</v>
      </c>
      <c r="AI10416"/>
      <c r="AJ10416"/>
    </row>
    <row r="10417" spans="1:36" ht="14.5" x14ac:dyDescent="0.35">
      <c r="A10417" s="52">
        <f t="shared" si="500"/>
        <v>2016</v>
      </c>
      <c r="B10417" s="30">
        <f t="shared" si="501"/>
        <v>190</v>
      </c>
      <c r="C10417" s="4">
        <f t="shared" si="502"/>
        <v>28</v>
      </c>
      <c r="D10417" s="4" t="s">
        <v>836</v>
      </c>
      <c r="E10417" s="28">
        <v>691</v>
      </c>
      <c r="F10417" s="28">
        <v>2035</v>
      </c>
      <c r="G10417" s="28">
        <v>13.3</v>
      </c>
      <c r="H10417" s="28">
        <v>217</v>
      </c>
      <c r="I10417" s="28">
        <v>17</v>
      </c>
      <c r="J10417" s="28">
        <v>2.4400000000000002E-2</v>
      </c>
      <c r="AI10417"/>
      <c r="AJ10417"/>
    </row>
    <row r="10418" spans="1:36" ht="14.5" x14ac:dyDescent="0.35">
      <c r="A10418" s="52">
        <f t="shared" si="500"/>
        <v>2016</v>
      </c>
      <c r="B10418" s="30">
        <f t="shared" si="501"/>
        <v>190</v>
      </c>
      <c r="C10418" s="4">
        <f t="shared" si="502"/>
        <v>28</v>
      </c>
      <c r="D10418" s="4" t="s">
        <v>836</v>
      </c>
      <c r="E10418" s="28">
        <v>691</v>
      </c>
      <c r="F10418" s="28">
        <v>2035</v>
      </c>
      <c r="G10418" s="28">
        <v>13.3</v>
      </c>
      <c r="H10418" s="28">
        <v>217</v>
      </c>
      <c r="I10418" s="28">
        <v>17</v>
      </c>
      <c r="J10418" s="28">
        <v>2.07E-2</v>
      </c>
      <c r="AI10418"/>
      <c r="AJ10418"/>
    </row>
    <row r="10419" spans="1:36" ht="14.5" x14ac:dyDescent="0.35">
      <c r="A10419" s="52">
        <f t="shared" si="500"/>
        <v>2016</v>
      </c>
      <c r="B10419" s="30">
        <f t="shared" si="501"/>
        <v>190</v>
      </c>
      <c r="C10419" s="4">
        <f t="shared" si="502"/>
        <v>28</v>
      </c>
      <c r="D10419" s="4" t="s">
        <v>836</v>
      </c>
      <c r="E10419" s="28">
        <v>690</v>
      </c>
      <c r="F10419" s="28">
        <v>2035</v>
      </c>
      <c r="G10419" s="28">
        <v>13.3</v>
      </c>
      <c r="H10419" s="28">
        <v>217</v>
      </c>
      <c r="I10419" s="28">
        <v>18</v>
      </c>
      <c r="J10419" s="28">
        <v>1.6E-2</v>
      </c>
      <c r="AI10419"/>
      <c r="AJ10419"/>
    </row>
    <row r="10420" spans="1:36" ht="14.5" x14ac:dyDescent="0.35">
      <c r="A10420" s="52">
        <f t="shared" si="500"/>
        <v>2016</v>
      </c>
      <c r="B10420" s="30">
        <f t="shared" si="501"/>
        <v>190</v>
      </c>
      <c r="C10420" s="4">
        <f t="shared" si="502"/>
        <v>28</v>
      </c>
      <c r="D10420" s="4" t="s">
        <v>836</v>
      </c>
      <c r="E10420" s="28">
        <v>690</v>
      </c>
      <c r="F10420" s="28">
        <v>2035</v>
      </c>
      <c r="G10420" s="28">
        <v>13.3</v>
      </c>
      <c r="H10420" s="28">
        <v>217</v>
      </c>
      <c r="I10420" s="28">
        <v>18</v>
      </c>
      <c r="J10420" s="28">
        <v>1.84E-2</v>
      </c>
      <c r="AI10420"/>
      <c r="AJ10420"/>
    </row>
    <row r="10421" spans="1:36" ht="14.5" x14ac:dyDescent="0.35">
      <c r="A10421" s="52">
        <f t="shared" si="500"/>
        <v>2016</v>
      </c>
      <c r="B10421" s="30">
        <f t="shared" si="501"/>
        <v>190</v>
      </c>
      <c r="C10421" s="4">
        <f t="shared" si="502"/>
        <v>28</v>
      </c>
      <c r="D10421" s="4" t="s">
        <v>836</v>
      </c>
      <c r="E10421" s="28">
        <v>690</v>
      </c>
      <c r="F10421" s="28">
        <v>2035</v>
      </c>
      <c r="G10421" s="28">
        <v>13.3</v>
      </c>
      <c r="H10421" s="28">
        <v>217</v>
      </c>
      <c r="I10421" s="28">
        <v>18</v>
      </c>
      <c r="J10421" s="28">
        <v>1.83E-2</v>
      </c>
      <c r="AI10421"/>
      <c r="AJ10421"/>
    </row>
    <row r="10422" spans="1:36" ht="14.5" x14ac:dyDescent="0.35">
      <c r="A10422" s="52">
        <f t="shared" si="500"/>
        <v>2016</v>
      </c>
      <c r="B10422" s="30">
        <f t="shared" si="501"/>
        <v>190</v>
      </c>
      <c r="C10422" s="4">
        <f t="shared" si="502"/>
        <v>28</v>
      </c>
      <c r="D10422" s="4" t="s">
        <v>836</v>
      </c>
      <c r="E10422" s="28">
        <v>690</v>
      </c>
      <c r="F10422" s="28">
        <v>2035</v>
      </c>
      <c r="G10422" s="28">
        <v>13.3</v>
      </c>
      <c r="H10422" s="28">
        <v>217</v>
      </c>
      <c r="I10422" s="28">
        <v>18</v>
      </c>
      <c r="J10422" s="28">
        <v>2.1700000000000001E-2</v>
      </c>
      <c r="AI10422"/>
      <c r="AJ10422"/>
    </row>
    <row r="10423" spans="1:36" ht="14.5" x14ac:dyDescent="0.35">
      <c r="A10423" s="52">
        <f t="shared" si="500"/>
        <v>2016</v>
      </c>
      <c r="B10423" s="30">
        <f t="shared" si="501"/>
        <v>190</v>
      </c>
      <c r="C10423" s="4">
        <f t="shared" si="502"/>
        <v>28</v>
      </c>
      <c r="D10423" s="4" t="s">
        <v>836</v>
      </c>
      <c r="E10423" s="28">
        <v>690</v>
      </c>
      <c r="F10423" s="28">
        <v>2035</v>
      </c>
      <c r="G10423" s="28">
        <v>13.3</v>
      </c>
      <c r="H10423" s="28">
        <v>217</v>
      </c>
      <c r="I10423" s="28">
        <v>18</v>
      </c>
      <c r="J10423" s="28">
        <v>2.4899999999999999E-2</v>
      </c>
      <c r="AI10423"/>
      <c r="AJ10423"/>
    </row>
    <row r="10424" spans="1:36" ht="14.5" x14ac:dyDescent="0.35">
      <c r="A10424" s="52">
        <f t="shared" si="500"/>
        <v>2016</v>
      </c>
      <c r="B10424" s="30">
        <f t="shared" si="501"/>
        <v>190</v>
      </c>
      <c r="C10424" s="4">
        <f t="shared" si="502"/>
        <v>28</v>
      </c>
      <c r="D10424" s="4" t="s">
        <v>836</v>
      </c>
      <c r="E10424" s="28">
        <v>690</v>
      </c>
      <c r="F10424" s="28">
        <v>2035</v>
      </c>
      <c r="G10424" s="28">
        <v>13.3</v>
      </c>
      <c r="H10424" s="28">
        <v>217</v>
      </c>
      <c r="I10424" s="28">
        <v>18</v>
      </c>
      <c r="J10424" s="28">
        <v>1.72E-2</v>
      </c>
      <c r="AI10424"/>
      <c r="AJ10424"/>
    </row>
    <row r="10425" spans="1:36" ht="14.5" x14ac:dyDescent="0.35">
      <c r="A10425" s="52">
        <f t="shared" si="500"/>
        <v>2016</v>
      </c>
      <c r="B10425" s="30">
        <f t="shared" si="501"/>
        <v>190</v>
      </c>
      <c r="C10425" s="4">
        <f t="shared" si="502"/>
        <v>28</v>
      </c>
      <c r="D10425" s="4" t="s">
        <v>836</v>
      </c>
      <c r="E10425" s="28">
        <v>690</v>
      </c>
      <c r="F10425" s="28">
        <v>2035</v>
      </c>
      <c r="G10425" s="28">
        <v>13.3</v>
      </c>
      <c r="H10425" s="28">
        <v>217</v>
      </c>
      <c r="I10425" s="28">
        <v>18</v>
      </c>
      <c r="J10425" s="28">
        <v>1.44E-2</v>
      </c>
      <c r="AI10425"/>
      <c r="AJ10425"/>
    </row>
    <row r="10426" spans="1:36" ht="14.5" x14ac:dyDescent="0.35">
      <c r="A10426" s="52">
        <f t="shared" si="500"/>
        <v>2016</v>
      </c>
      <c r="B10426" s="30">
        <f t="shared" si="501"/>
        <v>190</v>
      </c>
      <c r="C10426" s="4">
        <f t="shared" si="502"/>
        <v>28</v>
      </c>
      <c r="D10426" s="4" t="s">
        <v>836</v>
      </c>
      <c r="E10426" s="28">
        <v>690</v>
      </c>
      <c r="F10426" s="28">
        <v>2035</v>
      </c>
      <c r="G10426" s="28">
        <v>13.3</v>
      </c>
      <c r="H10426" s="28">
        <v>217</v>
      </c>
      <c r="I10426" s="28">
        <v>18</v>
      </c>
      <c r="J10426" s="28">
        <v>2.1000000000000001E-2</v>
      </c>
      <c r="AI10426"/>
      <c r="AJ10426"/>
    </row>
    <row r="10427" spans="1:36" ht="14.5" x14ac:dyDescent="0.35">
      <c r="A10427" s="52">
        <f t="shared" si="500"/>
        <v>2016</v>
      </c>
      <c r="B10427" s="30">
        <f t="shared" si="501"/>
        <v>190</v>
      </c>
      <c r="C10427" s="4">
        <f t="shared" si="502"/>
        <v>28</v>
      </c>
      <c r="D10427" s="4" t="s">
        <v>836</v>
      </c>
      <c r="E10427" s="28">
        <v>690</v>
      </c>
      <c r="F10427" s="28">
        <v>2035</v>
      </c>
      <c r="G10427" s="28">
        <v>13.3</v>
      </c>
      <c r="H10427" s="28">
        <v>217</v>
      </c>
      <c r="I10427" s="28">
        <v>18</v>
      </c>
      <c r="J10427" s="28">
        <v>1.9400000000000001E-2</v>
      </c>
      <c r="AI10427"/>
      <c r="AJ10427"/>
    </row>
    <row r="10428" spans="1:36" ht="14.5" x14ac:dyDescent="0.35">
      <c r="A10428" s="52">
        <f t="shared" si="500"/>
        <v>2016</v>
      </c>
      <c r="B10428" s="30">
        <f t="shared" si="501"/>
        <v>190</v>
      </c>
      <c r="C10428" s="4">
        <f t="shared" si="502"/>
        <v>28</v>
      </c>
      <c r="D10428" s="4" t="s">
        <v>836</v>
      </c>
      <c r="E10428" s="28">
        <v>690</v>
      </c>
      <c r="F10428" s="28">
        <v>2035</v>
      </c>
      <c r="G10428" s="28">
        <v>13.3</v>
      </c>
      <c r="H10428" s="28">
        <v>217</v>
      </c>
      <c r="I10428" s="28">
        <v>18</v>
      </c>
      <c r="J10428" s="28">
        <v>1.37E-2</v>
      </c>
      <c r="AI10428"/>
      <c r="AJ10428"/>
    </row>
    <row r="10429" spans="1:36" ht="14.5" x14ac:dyDescent="0.35">
      <c r="A10429" s="52">
        <f t="shared" si="500"/>
        <v>2016</v>
      </c>
      <c r="B10429" s="30">
        <f t="shared" si="501"/>
        <v>190</v>
      </c>
      <c r="C10429" s="4">
        <f t="shared" si="502"/>
        <v>28</v>
      </c>
      <c r="D10429" s="4" t="s">
        <v>836</v>
      </c>
      <c r="E10429" s="28">
        <v>691</v>
      </c>
      <c r="F10429" s="28">
        <v>2035</v>
      </c>
      <c r="G10429" s="28">
        <v>13.3</v>
      </c>
      <c r="H10429" s="28">
        <v>217</v>
      </c>
      <c r="I10429" s="28">
        <v>18</v>
      </c>
      <c r="J10429" s="28">
        <v>2.7799999999999998E-2</v>
      </c>
      <c r="AI10429"/>
      <c r="AJ10429"/>
    </row>
    <row r="10430" spans="1:36" ht="14.5" x14ac:dyDescent="0.35">
      <c r="A10430" s="52">
        <f t="shared" si="500"/>
        <v>2016</v>
      </c>
      <c r="B10430" s="30">
        <f t="shared" si="501"/>
        <v>190</v>
      </c>
      <c r="C10430" s="4">
        <f t="shared" si="502"/>
        <v>28</v>
      </c>
      <c r="D10430" s="4" t="s">
        <v>836</v>
      </c>
      <c r="E10430" s="28">
        <v>691</v>
      </c>
      <c r="F10430" s="28">
        <v>2035</v>
      </c>
      <c r="G10430" s="28">
        <v>13.3</v>
      </c>
      <c r="H10430" s="28">
        <v>217</v>
      </c>
      <c r="I10430" s="28">
        <v>18</v>
      </c>
      <c r="J10430" s="28">
        <v>2.3400000000000001E-2</v>
      </c>
      <c r="AI10430"/>
      <c r="AJ10430"/>
    </row>
    <row r="10431" spans="1:36" ht="14.5" x14ac:dyDescent="0.35">
      <c r="A10431" s="52">
        <f t="shared" si="500"/>
        <v>2016</v>
      </c>
      <c r="B10431" s="30">
        <f t="shared" si="501"/>
        <v>190</v>
      </c>
      <c r="C10431" s="4">
        <f t="shared" si="502"/>
        <v>28</v>
      </c>
      <c r="D10431" s="4" t="s">
        <v>836</v>
      </c>
      <c r="E10431" s="28">
        <v>691</v>
      </c>
      <c r="F10431" s="28">
        <v>2035</v>
      </c>
      <c r="G10431" s="28">
        <v>13.3</v>
      </c>
      <c r="H10431" s="28">
        <v>217</v>
      </c>
      <c r="I10431" s="28">
        <v>18</v>
      </c>
      <c r="J10431" s="28">
        <v>2.07E-2</v>
      </c>
      <c r="AI10431"/>
      <c r="AJ10431"/>
    </row>
    <row r="10432" spans="1:36" ht="14.5" x14ac:dyDescent="0.35">
      <c r="A10432" s="52">
        <f t="shared" si="500"/>
        <v>2016</v>
      </c>
      <c r="B10432" s="30">
        <f t="shared" si="501"/>
        <v>190</v>
      </c>
      <c r="C10432" s="4">
        <f t="shared" si="502"/>
        <v>28</v>
      </c>
      <c r="D10432" s="4" t="s">
        <v>836</v>
      </c>
      <c r="E10432" s="28">
        <v>691</v>
      </c>
      <c r="F10432" s="28">
        <v>2035</v>
      </c>
      <c r="G10432" s="28">
        <v>13.3</v>
      </c>
      <c r="H10432" s="28">
        <v>217</v>
      </c>
      <c r="I10432" s="28">
        <v>18</v>
      </c>
      <c r="J10432" s="28">
        <v>2.5999999999999999E-2</v>
      </c>
      <c r="AI10432"/>
      <c r="AJ10432"/>
    </row>
    <row r="10433" spans="1:36" ht="14.5" x14ac:dyDescent="0.35">
      <c r="A10433" s="52">
        <f t="shared" si="500"/>
        <v>2016</v>
      </c>
      <c r="B10433" s="30">
        <f t="shared" si="501"/>
        <v>190</v>
      </c>
      <c r="C10433" s="4">
        <f t="shared" si="502"/>
        <v>28</v>
      </c>
      <c r="D10433" s="4" t="s">
        <v>836</v>
      </c>
      <c r="E10433" s="28">
        <v>691</v>
      </c>
      <c r="F10433" s="28">
        <v>2035</v>
      </c>
      <c r="G10433" s="28">
        <v>13.3</v>
      </c>
      <c r="H10433" s="28">
        <v>217</v>
      </c>
      <c r="I10433" s="28">
        <v>18</v>
      </c>
      <c r="J10433" s="28">
        <v>3.1300000000000001E-2</v>
      </c>
      <c r="AI10433"/>
      <c r="AJ10433"/>
    </row>
    <row r="10434" spans="1:36" ht="14.5" x14ac:dyDescent="0.35">
      <c r="A10434" s="52">
        <f t="shared" ref="A10434:A10497" si="503">YEAR(D10434)</f>
        <v>2016</v>
      </c>
      <c r="B10434" s="30">
        <f t="shared" ref="B10434:B10497" si="504">D10434-DATE(YEAR(D10434),1,0)</f>
        <v>190</v>
      </c>
      <c r="C10434" s="4">
        <f t="shared" ref="C10434:C10497" si="505">WEEKNUM(D10434,1)</f>
        <v>28</v>
      </c>
      <c r="D10434" s="4" t="s">
        <v>836</v>
      </c>
      <c r="E10434" s="28">
        <v>691</v>
      </c>
      <c r="F10434" s="28">
        <v>2035</v>
      </c>
      <c r="G10434" s="28">
        <v>13.3</v>
      </c>
      <c r="H10434" s="28">
        <v>217</v>
      </c>
      <c r="I10434" s="28">
        <v>18</v>
      </c>
      <c r="J10434" s="28">
        <v>2.7799999999999998E-2</v>
      </c>
      <c r="AI10434"/>
      <c r="AJ10434"/>
    </row>
    <row r="10435" spans="1:36" ht="14.5" x14ac:dyDescent="0.35">
      <c r="A10435" s="52">
        <f t="shared" si="503"/>
        <v>2016</v>
      </c>
      <c r="B10435" s="30">
        <f t="shared" si="504"/>
        <v>190</v>
      </c>
      <c r="C10435" s="4">
        <f t="shared" si="505"/>
        <v>28</v>
      </c>
      <c r="D10435" s="4" t="s">
        <v>836</v>
      </c>
      <c r="E10435" s="28">
        <v>690</v>
      </c>
      <c r="F10435" s="28">
        <v>2035</v>
      </c>
      <c r="G10435" s="28">
        <v>13.3</v>
      </c>
      <c r="H10435" s="28">
        <v>217</v>
      </c>
      <c r="I10435" s="28">
        <v>19</v>
      </c>
      <c r="J10435" s="28">
        <v>2.1999999999999999E-2</v>
      </c>
      <c r="AI10435"/>
      <c r="AJ10435"/>
    </row>
    <row r="10436" spans="1:36" ht="14.5" x14ac:dyDescent="0.35">
      <c r="A10436" s="52">
        <f t="shared" si="503"/>
        <v>2016</v>
      </c>
      <c r="B10436" s="30">
        <f t="shared" si="504"/>
        <v>190</v>
      </c>
      <c r="C10436" s="4">
        <f t="shared" si="505"/>
        <v>28</v>
      </c>
      <c r="D10436" s="4" t="s">
        <v>836</v>
      </c>
      <c r="E10436" s="28">
        <v>690</v>
      </c>
      <c r="F10436" s="28">
        <v>2035</v>
      </c>
      <c r="G10436" s="28">
        <v>13.3</v>
      </c>
      <c r="H10436" s="28">
        <v>217</v>
      </c>
      <c r="I10436" s="28">
        <v>19</v>
      </c>
      <c r="J10436" s="28">
        <v>2.3800000000000002E-2</v>
      </c>
      <c r="AI10436"/>
      <c r="AJ10436"/>
    </row>
    <row r="10437" spans="1:36" ht="14.5" x14ac:dyDescent="0.35">
      <c r="A10437" s="52">
        <f t="shared" si="503"/>
        <v>2016</v>
      </c>
      <c r="B10437" s="30">
        <f t="shared" si="504"/>
        <v>190</v>
      </c>
      <c r="C10437" s="4">
        <f t="shared" si="505"/>
        <v>28</v>
      </c>
      <c r="D10437" s="4" t="s">
        <v>836</v>
      </c>
      <c r="E10437" s="28">
        <v>690</v>
      </c>
      <c r="F10437" s="28">
        <v>2035</v>
      </c>
      <c r="G10437" s="28">
        <v>13.3</v>
      </c>
      <c r="H10437" s="28">
        <v>217</v>
      </c>
      <c r="I10437" s="28">
        <v>19</v>
      </c>
      <c r="J10437" s="28">
        <v>1.47E-2</v>
      </c>
      <c r="AI10437"/>
      <c r="AJ10437"/>
    </row>
    <row r="10438" spans="1:36" ht="14.5" x14ac:dyDescent="0.35">
      <c r="A10438" s="52">
        <f t="shared" si="503"/>
        <v>2016</v>
      </c>
      <c r="B10438" s="30">
        <f t="shared" si="504"/>
        <v>190</v>
      </c>
      <c r="C10438" s="4">
        <f t="shared" si="505"/>
        <v>28</v>
      </c>
      <c r="D10438" s="4" t="s">
        <v>836</v>
      </c>
      <c r="E10438" s="28">
        <v>690</v>
      </c>
      <c r="F10438" s="28">
        <v>2035</v>
      </c>
      <c r="G10438" s="28">
        <v>13.3</v>
      </c>
      <c r="H10438" s="28">
        <v>217</v>
      </c>
      <c r="I10438" s="28">
        <v>19</v>
      </c>
      <c r="J10438" s="28">
        <v>1.5800000000000002E-2</v>
      </c>
      <c r="AI10438"/>
      <c r="AJ10438"/>
    </row>
    <row r="10439" spans="1:36" ht="14.5" x14ac:dyDescent="0.35">
      <c r="A10439" s="52">
        <f t="shared" si="503"/>
        <v>2016</v>
      </c>
      <c r="B10439" s="30">
        <f t="shared" si="504"/>
        <v>190</v>
      </c>
      <c r="C10439" s="4">
        <f t="shared" si="505"/>
        <v>28</v>
      </c>
      <c r="D10439" s="4" t="s">
        <v>836</v>
      </c>
      <c r="E10439" s="28">
        <v>690</v>
      </c>
      <c r="F10439" s="28">
        <v>2035</v>
      </c>
      <c r="G10439" s="28">
        <v>13.3</v>
      </c>
      <c r="H10439" s="28">
        <v>217</v>
      </c>
      <c r="I10439" s="28">
        <v>19</v>
      </c>
      <c r="J10439" s="28">
        <v>1.8499999999999999E-2</v>
      </c>
      <c r="AI10439"/>
      <c r="AJ10439"/>
    </row>
    <row r="10440" spans="1:36" ht="14.5" x14ac:dyDescent="0.35">
      <c r="A10440" s="52">
        <f t="shared" si="503"/>
        <v>2016</v>
      </c>
      <c r="B10440" s="30">
        <f t="shared" si="504"/>
        <v>190</v>
      </c>
      <c r="C10440" s="4">
        <f t="shared" si="505"/>
        <v>28</v>
      </c>
      <c r="D10440" s="4" t="s">
        <v>836</v>
      </c>
      <c r="E10440" s="28">
        <v>690</v>
      </c>
      <c r="F10440" s="28">
        <v>2035</v>
      </c>
      <c r="G10440" s="28">
        <v>13.3</v>
      </c>
      <c r="H10440" s="28">
        <v>217</v>
      </c>
      <c r="I10440" s="28">
        <v>19</v>
      </c>
      <c r="J10440" s="28">
        <v>1.43E-2</v>
      </c>
      <c r="AI10440"/>
      <c r="AJ10440"/>
    </row>
    <row r="10441" spans="1:36" ht="14.5" x14ac:dyDescent="0.35">
      <c r="A10441" s="52">
        <f t="shared" si="503"/>
        <v>2016</v>
      </c>
      <c r="B10441" s="30">
        <f t="shared" si="504"/>
        <v>190</v>
      </c>
      <c r="C10441" s="4">
        <f t="shared" si="505"/>
        <v>28</v>
      </c>
      <c r="D10441" s="4" t="s">
        <v>836</v>
      </c>
      <c r="E10441" s="28">
        <v>691</v>
      </c>
      <c r="F10441" s="28">
        <v>2035</v>
      </c>
      <c r="G10441" s="28">
        <v>13.3</v>
      </c>
      <c r="H10441" s="28">
        <v>217</v>
      </c>
      <c r="I10441" s="28">
        <v>19</v>
      </c>
      <c r="J10441" s="28">
        <v>3.8300000000000001E-2</v>
      </c>
      <c r="AI10441"/>
      <c r="AJ10441"/>
    </row>
    <row r="10442" spans="1:36" ht="14.5" x14ac:dyDescent="0.35">
      <c r="A10442" s="52">
        <f t="shared" si="503"/>
        <v>2016</v>
      </c>
      <c r="B10442" s="30">
        <f t="shared" si="504"/>
        <v>190</v>
      </c>
      <c r="C10442" s="4">
        <f t="shared" si="505"/>
        <v>28</v>
      </c>
      <c r="D10442" s="4" t="s">
        <v>836</v>
      </c>
      <c r="E10442" s="28">
        <v>691</v>
      </c>
      <c r="F10442" s="28">
        <v>2035</v>
      </c>
      <c r="G10442" s="28">
        <v>13.3</v>
      </c>
      <c r="H10442" s="28">
        <v>217</v>
      </c>
      <c r="I10442" s="28">
        <v>19</v>
      </c>
      <c r="J10442" s="28">
        <v>3.8600000000000002E-2</v>
      </c>
      <c r="AI10442"/>
      <c r="AJ10442"/>
    </row>
    <row r="10443" spans="1:36" ht="14.5" x14ac:dyDescent="0.35">
      <c r="A10443" s="52">
        <f t="shared" si="503"/>
        <v>2016</v>
      </c>
      <c r="B10443" s="30">
        <f t="shared" si="504"/>
        <v>190</v>
      </c>
      <c r="C10443" s="4">
        <f t="shared" si="505"/>
        <v>28</v>
      </c>
      <c r="D10443" s="4" t="s">
        <v>836</v>
      </c>
      <c r="E10443" s="28">
        <v>691</v>
      </c>
      <c r="F10443" s="28">
        <v>2035</v>
      </c>
      <c r="G10443" s="28">
        <v>13.3</v>
      </c>
      <c r="H10443" s="28">
        <v>217</v>
      </c>
      <c r="I10443" s="28">
        <v>19</v>
      </c>
      <c r="J10443" s="28">
        <v>2.8400000000000002E-2</v>
      </c>
      <c r="AI10443"/>
      <c r="AJ10443"/>
    </row>
    <row r="10444" spans="1:36" ht="14.5" x14ac:dyDescent="0.35">
      <c r="A10444" s="52">
        <f t="shared" si="503"/>
        <v>2016</v>
      </c>
      <c r="B10444" s="30">
        <f t="shared" si="504"/>
        <v>190</v>
      </c>
      <c r="C10444" s="4">
        <f t="shared" si="505"/>
        <v>28</v>
      </c>
      <c r="D10444" s="4" t="s">
        <v>836</v>
      </c>
      <c r="E10444" s="28">
        <v>691</v>
      </c>
      <c r="F10444" s="28">
        <v>2035</v>
      </c>
      <c r="G10444" s="28">
        <v>13.3</v>
      </c>
      <c r="H10444" s="28">
        <v>217</v>
      </c>
      <c r="I10444" s="28">
        <v>19</v>
      </c>
      <c r="J10444" s="28">
        <v>3.9199999999999999E-2</v>
      </c>
      <c r="AI10444"/>
      <c r="AJ10444"/>
    </row>
    <row r="10445" spans="1:36" ht="14.5" x14ac:dyDescent="0.35">
      <c r="A10445" s="52">
        <f t="shared" si="503"/>
        <v>2016</v>
      </c>
      <c r="B10445" s="30">
        <f t="shared" si="504"/>
        <v>190</v>
      </c>
      <c r="C10445" s="4">
        <f t="shared" si="505"/>
        <v>28</v>
      </c>
      <c r="D10445" s="4" t="s">
        <v>836</v>
      </c>
      <c r="E10445" s="28">
        <v>690</v>
      </c>
      <c r="F10445" s="28">
        <v>2035</v>
      </c>
      <c r="G10445" s="28">
        <v>13.3</v>
      </c>
      <c r="H10445" s="28">
        <v>217</v>
      </c>
      <c r="I10445" s="28">
        <v>20</v>
      </c>
      <c r="J10445" s="28">
        <v>3.6600000000000001E-2</v>
      </c>
      <c r="AI10445"/>
      <c r="AJ10445"/>
    </row>
    <row r="10446" spans="1:36" ht="14.5" x14ac:dyDescent="0.35">
      <c r="A10446" s="52">
        <f t="shared" si="503"/>
        <v>2016</v>
      </c>
      <c r="B10446" s="30">
        <f t="shared" si="504"/>
        <v>190</v>
      </c>
      <c r="C10446" s="4">
        <f t="shared" si="505"/>
        <v>28</v>
      </c>
      <c r="D10446" s="4" t="s">
        <v>836</v>
      </c>
      <c r="E10446" s="28">
        <v>690</v>
      </c>
      <c r="F10446" s="28">
        <v>2035</v>
      </c>
      <c r="G10446" s="28">
        <v>13.3</v>
      </c>
      <c r="H10446" s="28">
        <v>217</v>
      </c>
      <c r="I10446" s="28">
        <v>20</v>
      </c>
      <c r="J10446" s="28">
        <v>3.0599999999999999E-2</v>
      </c>
      <c r="AI10446"/>
      <c r="AJ10446"/>
    </row>
    <row r="10447" spans="1:36" ht="14.5" x14ac:dyDescent="0.35">
      <c r="A10447" s="52">
        <f t="shared" si="503"/>
        <v>2016</v>
      </c>
      <c r="B10447" s="30">
        <f t="shared" si="504"/>
        <v>190</v>
      </c>
      <c r="C10447" s="4">
        <f t="shared" si="505"/>
        <v>28</v>
      </c>
      <c r="D10447" s="4" t="s">
        <v>836</v>
      </c>
      <c r="E10447" s="28">
        <v>690</v>
      </c>
      <c r="F10447" s="28">
        <v>2035</v>
      </c>
      <c r="G10447" s="28">
        <v>13.3</v>
      </c>
      <c r="H10447" s="28">
        <v>217</v>
      </c>
      <c r="I10447" s="28">
        <v>20</v>
      </c>
      <c r="J10447" s="28">
        <v>3.0300000000000001E-2</v>
      </c>
      <c r="AI10447"/>
      <c r="AJ10447"/>
    </row>
    <row r="10448" spans="1:36" ht="14.5" x14ac:dyDescent="0.35">
      <c r="A10448" s="52">
        <f t="shared" si="503"/>
        <v>2016</v>
      </c>
      <c r="B10448" s="30">
        <f t="shared" si="504"/>
        <v>190</v>
      </c>
      <c r="C10448" s="4">
        <f t="shared" si="505"/>
        <v>28</v>
      </c>
      <c r="D10448" s="4" t="s">
        <v>836</v>
      </c>
      <c r="E10448" s="28">
        <v>691</v>
      </c>
      <c r="F10448" s="28">
        <v>2035</v>
      </c>
      <c r="G10448" s="28">
        <v>13.3</v>
      </c>
      <c r="H10448" s="28">
        <v>217</v>
      </c>
      <c r="I10448" s="28">
        <v>20</v>
      </c>
      <c r="J10448" s="28">
        <v>4.8399999999999999E-2</v>
      </c>
      <c r="AI10448"/>
      <c r="AJ10448"/>
    </row>
    <row r="10449" spans="1:36" ht="14.5" x14ac:dyDescent="0.35">
      <c r="A10449" s="52">
        <f t="shared" si="503"/>
        <v>2016</v>
      </c>
      <c r="B10449" s="30">
        <f t="shared" si="504"/>
        <v>190</v>
      </c>
      <c r="C10449" s="4">
        <f t="shared" si="505"/>
        <v>28</v>
      </c>
      <c r="D10449" s="4" t="s">
        <v>836</v>
      </c>
      <c r="E10449" s="28">
        <v>691</v>
      </c>
      <c r="F10449" s="28">
        <v>2035</v>
      </c>
      <c r="G10449" s="28">
        <v>13.3</v>
      </c>
      <c r="H10449" s="28">
        <v>217</v>
      </c>
      <c r="I10449" s="28">
        <v>20</v>
      </c>
      <c r="J10449" s="28">
        <v>3.9399999999999998E-2</v>
      </c>
      <c r="AI10449"/>
      <c r="AJ10449"/>
    </row>
    <row r="10450" spans="1:36" ht="14.5" x14ac:dyDescent="0.35">
      <c r="A10450" s="52">
        <f t="shared" si="503"/>
        <v>2016</v>
      </c>
      <c r="B10450" s="30">
        <f t="shared" si="504"/>
        <v>190</v>
      </c>
      <c r="C10450" s="4">
        <f t="shared" si="505"/>
        <v>28</v>
      </c>
      <c r="D10450" s="4" t="s">
        <v>836</v>
      </c>
      <c r="E10450" s="28">
        <v>690</v>
      </c>
      <c r="F10450" s="28">
        <v>2035</v>
      </c>
      <c r="G10450" s="28">
        <v>13.3</v>
      </c>
      <c r="H10450" s="28">
        <v>217</v>
      </c>
      <c r="I10450" s="28">
        <v>21</v>
      </c>
      <c r="J10450" s="28">
        <v>3.3599999999999998E-2</v>
      </c>
      <c r="AI10450"/>
      <c r="AJ10450"/>
    </row>
    <row r="10451" spans="1:36" ht="14.5" x14ac:dyDescent="0.35">
      <c r="A10451" s="52">
        <f t="shared" si="503"/>
        <v>2016</v>
      </c>
      <c r="B10451" s="30">
        <f t="shared" si="504"/>
        <v>190</v>
      </c>
      <c r="C10451" s="4">
        <f t="shared" si="505"/>
        <v>28</v>
      </c>
      <c r="D10451" s="4" t="s">
        <v>836</v>
      </c>
      <c r="E10451" s="28">
        <v>691</v>
      </c>
      <c r="F10451" s="28">
        <v>2035</v>
      </c>
      <c r="G10451" s="28">
        <v>13.3</v>
      </c>
      <c r="H10451" s="28">
        <v>217</v>
      </c>
      <c r="I10451" s="28">
        <v>21</v>
      </c>
      <c r="J10451" s="28">
        <v>4.6100000000000002E-2</v>
      </c>
      <c r="AI10451"/>
      <c r="AJ10451"/>
    </row>
    <row r="10452" spans="1:36" ht="14.5" x14ac:dyDescent="0.35">
      <c r="A10452" s="52">
        <f t="shared" si="503"/>
        <v>2016</v>
      </c>
      <c r="B10452" s="30">
        <f t="shared" si="504"/>
        <v>190</v>
      </c>
      <c r="C10452" s="4">
        <f t="shared" si="505"/>
        <v>28</v>
      </c>
      <c r="D10452" s="4" t="s">
        <v>836</v>
      </c>
      <c r="E10452" s="28">
        <v>691</v>
      </c>
      <c r="F10452" s="28">
        <v>2035</v>
      </c>
      <c r="G10452" s="28">
        <v>13.3</v>
      </c>
      <c r="H10452" s="28">
        <v>217</v>
      </c>
      <c r="I10452" s="28">
        <v>22</v>
      </c>
      <c r="J10452" s="28">
        <v>5.5500000000000001E-2</v>
      </c>
      <c r="AI10452"/>
      <c r="AJ10452"/>
    </row>
    <row r="10453" spans="1:36" ht="14.5" x14ac:dyDescent="0.35">
      <c r="A10453" s="52">
        <f t="shared" si="503"/>
        <v>2016</v>
      </c>
      <c r="B10453" s="30">
        <f t="shared" si="504"/>
        <v>190</v>
      </c>
      <c r="C10453" s="4">
        <f t="shared" si="505"/>
        <v>28</v>
      </c>
      <c r="D10453" s="4" t="s">
        <v>836</v>
      </c>
      <c r="E10453" s="28">
        <v>690</v>
      </c>
      <c r="F10453" s="28">
        <v>2035</v>
      </c>
      <c r="G10453" s="28">
        <v>13.3</v>
      </c>
      <c r="H10453" s="28">
        <v>217</v>
      </c>
      <c r="I10453" s="28">
        <v>23</v>
      </c>
      <c r="J10453" s="28">
        <v>5.9799999999999999E-2</v>
      </c>
      <c r="AI10453"/>
      <c r="AJ10453"/>
    </row>
    <row r="10454" spans="1:36" ht="14.5" x14ac:dyDescent="0.35">
      <c r="A10454" s="52">
        <f t="shared" si="503"/>
        <v>2016</v>
      </c>
      <c r="B10454" s="30">
        <f t="shared" si="504"/>
        <v>190</v>
      </c>
      <c r="C10454" s="4">
        <f t="shared" si="505"/>
        <v>28</v>
      </c>
      <c r="D10454" s="4" t="s">
        <v>836</v>
      </c>
      <c r="E10454" s="28">
        <v>691</v>
      </c>
      <c r="F10454" s="28">
        <v>2035</v>
      </c>
      <c r="G10454" s="28">
        <v>13.3</v>
      </c>
      <c r="H10454" s="28">
        <v>217</v>
      </c>
      <c r="I10454" s="28">
        <v>23</v>
      </c>
      <c r="J10454" s="28">
        <v>6.0600000000000001E-2</v>
      </c>
      <c r="AI10454"/>
      <c r="AJ10454"/>
    </row>
    <row r="10455" spans="1:36" ht="14.5" x14ac:dyDescent="0.35">
      <c r="A10455" s="52">
        <f t="shared" si="503"/>
        <v>2016</v>
      </c>
      <c r="B10455" s="30">
        <f t="shared" si="504"/>
        <v>190</v>
      </c>
      <c r="C10455" s="4">
        <f t="shared" si="505"/>
        <v>28</v>
      </c>
      <c r="D10455" s="4" t="s">
        <v>836</v>
      </c>
      <c r="E10455" s="28">
        <v>695</v>
      </c>
      <c r="F10455" s="28">
        <v>2115</v>
      </c>
      <c r="G10455" s="28">
        <v>14.3</v>
      </c>
      <c r="H10455" s="28">
        <v>217</v>
      </c>
      <c r="I10455" s="28">
        <v>13</v>
      </c>
      <c r="J10455" s="28">
        <v>9.7999999999999997E-3</v>
      </c>
      <c r="AI10455"/>
      <c r="AJ10455"/>
    </row>
    <row r="10456" spans="1:36" ht="14.5" x14ac:dyDescent="0.35">
      <c r="A10456" s="52">
        <f t="shared" si="503"/>
        <v>2016</v>
      </c>
      <c r="B10456" s="30">
        <f t="shared" si="504"/>
        <v>190</v>
      </c>
      <c r="C10456" s="4">
        <f t="shared" si="505"/>
        <v>28</v>
      </c>
      <c r="D10456" s="4" t="s">
        <v>836</v>
      </c>
      <c r="E10456" s="28">
        <v>695</v>
      </c>
      <c r="F10456" s="28">
        <v>2115</v>
      </c>
      <c r="G10456" s="28">
        <v>14.3</v>
      </c>
      <c r="H10456" s="28">
        <v>217</v>
      </c>
      <c r="I10456" s="28">
        <v>15</v>
      </c>
      <c r="J10456" s="28">
        <v>1.5100000000000001E-2</v>
      </c>
      <c r="AI10456"/>
      <c r="AJ10456"/>
    </row>
    <row r="10457" spans="1:36" ht="14.5" x14ac:dyDescent="0.35">
      <c r="A10457" s="52">
        <f t="shared" si="503"/>
        <v>2016</v>
      </c>
      <c r="B10457" s="30">
        <f t="shared" si="504"/>
        <v>190</v>
      </c>
      <c r="C10457" s="4">
        <f t="shared" si="505"/>
        <v>28</v>
      </c>
      <c r="D10457" s="4" t="s">
        <v>836</v>
      </c>
      <c r="E10457" s="28">
        <v>695</v>
      </c>
      <c r="F10457" s="28">
        <v>2115</v>
      </c>
      <c r="G10457" s="28">
        <v>14.3</v>
      </c>
      <c r="H10457" s="28">
        <v>217</v>
      </c>
      <c r="I10457" s="28">
        <v>16</v>
      </c>
      <c r="J10457" s="28">
        <v>1.78E-2</v>
      </c>
      <c r="AI10457"/>
      <c r="AJ10457"/>
    </row>
    <row r="10458" spans="1:36" ht="14.5" x14ac:dyDescent="0.35">
      <c r="A10458" s="52">
        <f t="shared" si="503"/>
        <v>2016</v>
      </c>
      <c r="B10458" s="30">
        <f t="shared" si="504"/>
        <v>190</v>
      </c>
      <c r="C10458" s="4">
        <f t="shared" si="505"/>
        <v>28</v>
      </c>
      <c r="D10458" s="4" t="s">
        <v>836</v>
      </c>
      <c r="E10458" s="28">
        <v>695</v>
      </c>
      <c r="F10458" s="28">
        <v>2115</v>
      </c>
      <c r="G10458" s="28">
        <v>14.3</v>
      </c>
      <c r="H10458" s="28">
        <v>217</v>
      </c>
      <c r="I10458" s="28">
        <v>17</v>
      </c>
      <c r="J10458" s="28">
        <v>2.58E-2</v>
      </c>
      <c r="AI10458"/>
      <c r="AJ10458"/>
    </row>
    <row r="10459" spans="1:36" ht="14.5" x14ac:dyDescent="0.35">
      <c r="A10459" s="52">
        <f t="shared" si="503"/>
        <v>2016</v>
      </c>
      <c r="B10459" s="30">
        <f t="shared" si="504"/>
        <v>190</v>
      </c>
      <c r="C10459" s="4">
        <f t="shared" si="505"/>
        <v>28</v>
      </c>
      <c r="D10459" s="4" t="s">
        <v>836</v>
      </c>
      <c r="E10459" s="28">
        <v>695</v>
      </c>
      <c r="F10459" s="28">
        <v>2115</v>
      </c>
      <c r="G10459" s="28">
        <v>14.3</v>
      </c>
      <c r="H10459" s="28">
        <v>217</v>
      </c>
      <c r="I10459" s="28">
        <v>17</v>
      </c>
      <c r="J10459" s="28">
        <v>2.4299999999999999E-2</v>
      </c>
      <c r="AI10459"/>
      <c r="AJ10459"/>
    </row>
    <row r="10460" spans="1:36" ht="14.5" x14ac:dyDescent="0.35">
      <c r="A10460" s="52">
        <f t="shared" si="503"/>
        <v>2016</v>
      </c>
      <c r="B10460" s="30">
        <f t="shared" si="504"/>
        <v>190</v>
      </c>
      <c r="C10460" s="4">
        <f t="shared" si="505"/>
        <v>28</v>
      </c>
      <c r="D10460" s="4" t="s">
        <v>836</v>
      </c>
      <c r="E10460" s="28">
        <v>695</v>
      </c>
      <c r="F10460" s="28">
        <v>2115</v>
      </c>
      <c r="G10460" s="28">
        <v>14.3</v>
      </c>
      <c r="H10460" s="28">
        <v>217</v>
      </c>
      <c r="I10460" s="28">
        <v>17</v>
      </c>
      <c r="J10460" s="28">
        <v>2.4899999999999999E-2</v>
      </c>
      <c r="AI10460"/>
      <c r="AJ10460"/>
    </row>
    <row r="10461" spans="1:36" ht="14.5" x14ac:dyDescent="0.35">
      <c r="A10461" s="52">
        <f t="shared" si="503"/>
        <v>2016</v>
      </c>
      <c r="B10461" s="30">
        <f t="shared" si="504"/>
        <v>190</v>
      </c>
      <c r="C10461" s="4">
        <f t="shared" si="505"/>
        <v>28</v>
      </c>
      <c r="D10461" s="4" t="s">
        <v>836</v>
      </c>
      <c r="E10461" s="28">
        <v>695</v>
      </c>
      <c r="F10461" s="28">
        <v>2115</v>
      </c>
      <c r="G10461" s="28">
        <v>14.3</v>
      </c>
      <c r="H10461" s="28">
        <v>217</v>
      </c>
      <c r="I10461" s="28">
        <v>18</v>
      </c>
      <c r="J10461" s="28">
        <v>3.0700000000000002E-2</v>
      </c>
      <c r="AI10461"/>
      <c r="AJ10461"/>
    </row>
    <row r="10462" spans="1:36" ht="14.5" x14ac:dyDescent="0.35">
      <c r="A10462" s="52">
        <f t="shared" si="503"/>
        <v>2016</v>
      </c>
      <c r="B10462" s="30">
        <f t="shared" si="504"/>
        <v>190</v>
      </c>
      <c r="C10462" s="4">
        <f t="shared" si="505"/>
        <v>28</v>
      </c>
      <c r="D10462" s="4" t="s">
        <v>836</v>
      </c>
      <c r="E10462" s="28">
        <v>695</v>
      </c>
      <c r="F10462" s="28">
        <v>2115</v>
      </c>
      <c r="G10462" s="28">
        <v>14.3</v>
      </c>
      <c r="H10462" s="28">
        <v>217</v>
      </c>
      <c r="I10462" s="28">
        <v>18</v>
      </c>
      <c r="J10462" s="28">
        <v>3.1E-2</v>
      </c>
      <c r="AI10462"/>
      <c r="AJ10462"/>
    </row>
    <row r="10463" spans="1:36" ht="14.5" x14ac:dyDescent="0.35">
      <c r="A10463" s="52">
        <f t="shared" si="503"/>
        <v>2016</v>
      </c>
      <c r="B10463" s="30">
        <f t="shared" si="504"/>
        <v>190</v>
      </c>
      <c r="C10463" s="4">
        <f t="shared" si="505"/>
        <v>28</v>
      </c>
      <c r="D10463" s="4" t="s">
        <v>836</v>
      </c>
      <c r="E10463" s="28">
        <v>694</v>
      </c>
      <c r="F10463" s="28">
        <v>2115</v>
      </c>
      <c r="G10463" s="28">
        <v>14.3</v>
      </c>
      <c r="H10463" s="28">
        <v>217</v>
      </c>
      <c r="I10463" s="28">
        <v>19</v>
      </c>
      <c r="J10463" s="28">
        <v>4.0599999999999997E-2</v>
      </c>
      <c r="AI10463"/>
      <c r="AJ10463"/>
    </row>
    <row r="10464" spans="1:36" ht="14.5" x14ac:dyDescent="0.35">
      <c r="A10464" s="52">
        <f t="shared" si="503"/>
        <v>2016</v>
      </c>
      <c r="B10464" s="30">
        <f t="shared" si="504"/>
        <v>190</v>
      </c>
      <c r="C10464" s="4">
        <f t="shared" si="505"/>
        <v>28</v>
      </c>
      <c r="D10464" s="4" t="s">
        <v>836</v>
      </c>
      <c r="E10464" s="28">
        <v>695</v>
      </c>
      <c r="F10464" s="28">
        <v>2115</v>
      </c>
      <c r="G10464" s="28">
        <v>14.3</v>
      </c>
      <c r="H10464" s="28">
        <v>217</v>
      </c>
      <c r="I10464" s="28">
        <v>20</v>
      </c>
      <c r="J10464" s="28">
        <v>4.5699999999999998E-2</v>
      </c>
      <c r="AI10464"/>
      <c r="AJ10464"/>
    </row>
    <row r="10465" spans="1:36" ht="14.5" x14ac:dyDescent="0.35">
      <c r="A10465" s="52">
        <f t="shared" si="503"/>
        <v>2016</v>
      </c>
      <c r="B10465" s="30">
        <f t="shared" si="504"/>
        <v>190</v>
      </c>
      <c r="C10465" s="4">
        <f t="shared" si="505"/>
        <v>28</v>
      </c>
      <c r="D10465" s="4" t="s">
        <v>836</v>
      </c>
      <c r="E10465" s="28">
        <v>693</v>
      </c>
      <c r="F10465" s="28">
        <v>2131</v>
      </c>
      <c r="G10465" s="28">
        <v>11.3</v>
      </c>
      <c r="H10465" s="28">
        <v>217</v>
      </c>
      <c r="I10465" s="28">
        <v>12</v>
      </c>
      <c r="J10465" s="28">
        <v>6.1000000000000004E-3</v>
      </c>
      <c r="AI10465"/>
      <c r="AJ10465"/>
    </row>
    <row r="10466" spans="1:36" ht="14.5" x14ac:dyDescent="0.35">
      <c r="A10466" s="52">
        <f t="shared" si="503"/>
        <v>2016</v>
      </c>
      <c r="B10466" s="30">
        <f t="shared" si="504"/>
        <v>190</v>
      </c>
      <c r="C10466" s="4">
        <f t="shared" si="505"/>
        <v>28</v>
      </c>
      <c r="D10466" s="4" t="s">
        <v>836</v>
      </c>
      <c r="E10466" s="28">
        <v>692</v>
      </c>
      <c r="F10466" s="28">
        <v>2131</v>
      </c>
      <c r="G10466" s="28">
        <v>11.3</v>
      </c>
      <c r="H10466" s="28">
        <v>217</v>
      </c>
      <c r="I10466" s="28">
        <v>13</v>
      </c>
      <c r="J10466" s="28">
        <v>8.8999999999999999E-3</v>
      </c>
      <c r="AI10466"/>
      <c r="AJ10466"/>
    </row>
    <row r="10467" spans="1:36" ht="14.5" x14ac:dyDescent="0.35">
      <c r="A10467" s="52">
        <f t="shared" si="503"/>
        <v>2016</v>
      </c>
      <c r="B10467" s="30">
        <f t="shared" si="504"/>
        <v>190</v>
      </c>
      <c r="C10467" s="4">
        <f t="shared" si="505"/>
        <v>28</v>
      </c>
      <c r="D10467" s="4" t="s">
        <v>836</v>
      </c>
      <c r="E10467" s="28">
        <v>693</v>
      </c>
      <c r="F10467" s="28">
        <v>2131</v>
      </c>
      <c r="G10467" s="28">
        <v>11.3</v>
      </c>
      <c r="H10467" s="28">
        <v>217</v>
      </c>
      <c r="I10467" s="28">
        <v>13</v>
      </c>
      <c r="J10467" s="28">
        <v>8.6999999999999994E-3</v>
      </c>
      <c r="AI10467"/>
      <c r="AJ10467"/>
    </row>
    <row r="10468" spans="1:36" ht="14.5" x14ac:dyDescent="0.35">
      <c r="A10468" s="52">
        <f t="shared" si="503"/>
        <v>2016</v>
      </c>
      <c r="B10468" s="30">
        <f t="shared" si="504"/>
        <v>190</v>
      </c>
      <c r="C10468" s="4">
        <f t="shared" si="505"/>
        <v>28</v>
      </c>
      <c r="D10468" s="4" t="s">
        <v>836</v>
      </c>
      <c r="E10468" s="28">
        <v>693</v>
      </c>
      <c r="F10468" s="28">
        <v>2131</v>
      </c>
      <c r="G10468" s="28">
        <v>11.3</v>
      </c>
      <c r="H10468" s="28">
        <v>217</v>
      </c>
      <c r="I10468" s="28">
        <v>13</v>
      </c>
      <c r="J10468" s="28">
        <v>0.01</v>
      </c>
      <c r="AI10468"/>
      <c r="AJ10468"/>
    </row>
    <row r="10469" spans="1:36" ht="14.5" x14ac:dyDescent="0.35">
      <c r="A10469" s="52">
        <f t="shared" si="503"/>
        <v>2016</v>
      </c>
      <c r="B10469" s="30">
        <f t="shared" si="504"/>
        <v>190</v>
      </c>
      <c r="C10469" s="4">
        <f t="shared" si="505"/>
        <v>28</v>
      </c>
      <c r="D10469" s="4" t="s">
        <v>836</v>
      </c>
      <c r="E10469" s="28">
        <v>692</v>
      </c>
      <c r="F10469" s="28">
        <v>2131</v>
      </c>
      <c r="G10469" s="28">
        <v>11.3</v>
      </c>
      <c r="H10469" s="28">
        <v>217</v>
      </c>
      <c r="I10469" s="28">
        <v>14</v>
      </c>
      <c r="J10469" s="28">
        <v>1.0800000000000001E-2</v>
      </c>
      <c r="AI10469"/>
      <c r="AJ10469"/>
    </row>
    <row r="10470" spans="1:36" ht="14.5" x14ac:dyDescent="0.35">
      <c r="A10470" s="52">
        <f t="shared" si="503"/>
        <v>2016</v>
      </c>
      <c r="B10470" s="30">
        <f t="shared" si="504"/>
        <v>190</v>
      </c>
      <c r="C10470" s="4">
        <f t="shared" si="505"/>
        <v>28</v>
      </c>
      <c r="D10470" s="4" t="s">
        <v>836</v>
      </c>
      <c r="E10470" s="28">
        <v>693</v>
      </c>
      <c r="F10470" s="28">
        <v>2131</v>
      </c>
      <c r="G10470" s="28">
        <v>11.3</v>
      </c>
      <c r="H10470" s="28">
        <v>217</v>
      </c>
      <c r="I10470" s="28">
        <v>14</v>
      </c>
      <c r="J10470" s="28">
        <v>1.17E-2</v>
      </c>
      <c r="AI10470"/>
      <c r="AJ10470"/>
    </row>
    <row r="10471" spans="1:36" ht="14.5" x14ac:dyDescent="0.35">
      <c r="A10471" s="52">
        <f t="shared" si="503"/>
        <v>2016</v>
      </c>
      <c r="B10471" s="30">
        <f t="shared" si="504"/>
        <v>190</v>
      </c>
      <c r="C10471" s="4">
        <f t="shared" si="505"/>
        <v>28</v>
      </c>
      <c r="D10471" s="4" t="s">
        <v>836</v>
      </c>
      <c r="E10471" s="28">
        <v>693</v>
      </c>
      <c r="F10471" s="28">
        <v>2131</v>
      </c>
      <c r="G10471" s="28">
        <v>11.3</v>
      </c>
      <c r="H10471" s="28">
        <v>217</v>
      </c>
      <c r="I10471" s="28">
        <v>14</v>
      </c>
      <c r="J10471" s="28">
        <v>1.04E-2</v>
      </c>
      <c r="AI10471"/>
      <c r="AJ10471"/>
    </row>
    <row r="10472" spans="1:36" ht="14.5" x14ac:dyDescent="0.35">
      <c r="A10472" s="52">
        <f t="shared" si="503"/>
        <v>2016</v>
      </c>
      <c r="B10472" s="30">
        <f t="shared" si="504"/>
        <v>190</v>
      </c>
      <c r="C10472" s="4">
        <f t="shared" si="505"/>
        <v>28</v>
      </c>
      <c r="D10472" s="4" t="s">
        <v>836</v>
      </c>
      <c r="E10472" s="28">
        <v>692</v>
      </c>
      <c r="F10472" s="28">
        <v>2131</v>
      </c>
      <c r="G10472" s="28">
        <v>11.3</v>
      </c>
      <c r="H10472" s="28">
        <v>217</v>
      </c>
      <c r="I10472" s="28">
        <v>15</v>
      </c>
      <c r="J10472" s="28">
        <v>1.5900000000000001E-2</v>
      </c>
      <c r="AI10472"/>
      <c r="AJ10472"/>
    </row>
    <row r="10473" spans="1:36" ht="14.5" x14ac:dyDescent="0.35">
      <c r="A10473" s="52">
        <f t="shared" si="503"/>
        <v>2016</v>
      </c>
      <c r="B10473" s="30">
        <f t="shared" si="504"/>
        <v>190</v>
      </c>
      <c r="C10473" s="4">
        <f t="shared" si="505"/>
        <v>28</v>
      </c>
      <c r="D10473" s="4" t="s">
        <v>836</v>
      </c>
      <c r="E10473" s="28">
        <v>692</v>
      </c>
      <c r="F10473" s="28">
        <v>2131</v>
      </c>
      <c r="G10473" s="28">
        <v>11.3</v>
      </c>
      <c r="H10473" s="28">
        <v>217</v>
      </c>
      <c r="I10473" s="28">
        <v>15</v>
      </c>
      <c r="J10473" s="28">
        <v>1.7999999999999999E-2</v>
      </c>
      <c r="AI10473"/>
      <c r="AJ10473"/>
    </row>
    <row r="10474" spans="1:36" ht="14.5" x14ac:dyDescent="0.35">
      <c r="A10474" s="52">
        <f t="shared" si="503"/>
        <v>2016</v>
      </c>
      <c r="B10474" s="30">
        <f t="shared" si="504"/>
        <v>190</v>
      </c>
      <c r="C10474" s="4">
        <f t="shared" si="505"/>
        <v>28</v>
      </c>
      <c r="D10474" s="4" t="s">
        <v>836</v>
      </c>
      <c r="E10474" s="28">
        <v>692</v>
      </c>
      <c r="F10474" s="28">
        <v>2131</v>
      </c>
      <c r="G10474" s="28">
        <v>11.3</v>
      </c>
      <c r="H10474" s="28">
        <v>217</v>
      </c>
      <c r="I10474" s="28">
        <v>15</v>
      </c>
      <c r="J10474" s="28">
        <v>1.7399999999999999E-2</v>
      </c>
      <c r="AI10474"/>
      <c r="AJ10474"/>
    </row>
    <row r="10475" spans="1:36" ht="14.5" x14ac:dyDescent="0.35">
      <c r="A10475" s="52">
        <f t="shared" si="503"/>
        <v>2016</v>
      </c>
      <c r="B10475" s="30">
        <f t="shared" si="504"/>
        <v>190</v>
      </c>
      <c r="C10475" s="4">
        <f t="shared" si="505"/>
        <v>28</v>
      </c>
      <c r="D10475" s="4" t="s">
        <v>836</v>
      </c>
      <c r="E10475" s="28">
        <v>692</v>
      </c>
      <c r="F10475" s="28">
        <v>2131</v>
      </c>
      <c r="G10475" s="28">
        <v>11.3</v>
      </c>
      <c r="H10475" s="28">
        <v>217</v>
      </c>
      <c r="I10475" s="28">
        <v>15</v>
      </c>
      <c r="J10475" s="28">
        <v>1.67E-2</v>
      </c>
      <c r="AI10475"/>
      <c r="AJ10475"/>
    </row>
    <row r="10476" spans="1:36" ht="14.5" x14ac:dyDescent="0.35">
      <c r="A10476" s="52">
        <f t="shared" si="503"/>
        <v>2016</v>
      </c>
      <c r="B10476" s="30">
        <f t="shared" si="504"/>
        <v>190</v>
      </c>
      <c r="C10476" s="4">
        <f t="shared" si="505"/>
        <v>28</v>
      </c>
      <c r="D10476" s="4" t="s">
        <v>836</v>
      </c>
      <c r="E10476" s="28">
        <v>692</v>
      </c>
      <c r="F10476" s="28">
        <v>2131</v>
      </c>
      <c r="G10476" s="28">
        <v>11.3</v>
      </c>
      <c r="H10476" s="28">
        <v>217</v>
      </c>
      <c r="I10476" s="28">
        <v>15</v>
      </c>
      <c r="J10476" s="28">
        <v>1.7399999999999999E-2</v>
      </c>
      <c r="AI10476"/>
      <c r="AJ10476"/>
    </row>
    <row r="10477" spans="1:36" ht="14.5" x14ac:dyDescent="0.35">
      <c r="A10477" s="52">
        <f t="shared" si="503"/>
        <v>2016</v>
      </c>
      <c r="B10477" s="30">
        <f t="shared" si="504"/>
        <v>190</v>
      </c>
      <c r="C10477" s="4">
        <f t="shared" si="505"/>
        <v>28</v>
      </c>
      <c r="D10477" s="4" t="s">
        <v>836</v>
      </c>
      <c r="E10477" s="28">
        <v>692</v>
      </c>
      <c r="F10477" s="28">
        <v>2131</v>
      </c>
      <c r="G10477" s="28">
        <v>11.3</v>
      </c>
      <c r="H10477" s="28">
        <v>217</v>
      </c>
      <c r="I10477" s="28">
        <v>15</v>
      </c>
      <c r="J10477" s="28">
        <v>1.4999999999999999E-2</v>
      </c>
      <c r="AI10477"/>
      <c r="AJ10477"/>
    </row>
    <row r="10478" spans="1:36" ht="14.5" x14ac:dyDescent="0.35">
      <c r="A10478" s="52">
        <f t="shared" si="503"/>
        <v>2016</v>
      </c>
      <c r="B10478" s="30">
        <f t="shared" si="504"/>
        <v>190</v>
      </c>
      <c r="C10478" s="4">
        <f t="shared" si="505"/>
        <v>28</v>
      </c>
      <c r="D10478" s="4" t="s">
        <v>836</v>
      </c>
      <c r="E10478" s="28">
        <v>692</v>
      </c>
      <c r="F10478" s="28">
        <v>2131</v>
      </c>
      <c r="G10478" s="28">
        <v>11.3</v>
      </c>
      <c r="H10478" s="28">
        <v>217</v>
      </c>
      <c r="I10478" s="28">
        <v>15</v>
      </c>
      <c r="J10478" s="28">
        <v>1.72E-2</v>
      </c>
      <c r="AI10478"/>
      <c r="AJ10478"/>
    </row>
    <row r="10479" spans="1:36" ht="14.5" x14ac:dyDescent="0.35">
      <c r="A10479" s="52">
        <f t="shared" si="503"/>
        <v>2016</v>
      </c>
      <c r="B10479" s="30">
        <f t="shared" si="504"/>
        <v>190</v>
      </c>
      <c r="C10479" s="4">
        <f t="shared" si="505"/>
        <v>28</v>
      </c>
      <c r="D10479" s="4" t="s">
        <v>836</v>
      </c>
      <c r="E10479" s="28">
        <v>693</v>
      </c>
      <c r="F10479" s="28">
        <v>2131</v>
      </c>
      <c r="G10479" s="28">
        <v>11.3</v>
      </c>
      <c r="H10479" s="28">
        <v>217</v>
      </c>
      <c r="I10479" s="28">
        <v>15</v>
      </c>
      <c r="J10479" s="28">
        <v>1.7100000000000001E-2</v>
      </c>
      <c r="AI10479"/>
      <c r="AJ10479"/>
    </row>
    <row r="10480" spans="1:36" ht="14.5" x14ac:dyDescent="0.35">
      <c r="A10480" s="52">
        <f t="shared" si="503"/>
        <v>2016</v>
      </c>
      <c r="B10480" s="30">
        <f t="shared" si="504"/>
        <v>190</v>
      </c>
      <c r="C10480" s="4">
        <f t="shared" si="505"/>
        <v>28</v>
      </c>
      <c r="D10480" s="4" t="s">
        <v>836</v>
      </c>
      <c r="E10480" s="28">
        <v>693</v>
      </c>
      <c r="F10480" s="28">
        <v>2131</v>
      </c>
      <c r="G10480" s="28">
        <v>11.3</v>
      </c>
      <c r="H10480" s="28">
        <v>217</v>
      </c>
      <c r="I10480" s="28">
        <v>15</v>
      </c>
      <c r="J10480" s="28">
        <v>1.32E-2</v>
      </c>
      <c r="AI10480"/>
      <c r="AJ10480"/>
    </row>
    <row r="10481" spans="1:36" ht="14.5" x14ac:dyDescent="0.35">
      <c r="A10481" s="52">
        <f t="shared" si="503"/>
        <v>2016</v>
      </c>
      <c r="B10481" s="30">
        <f t="shared" si="504"/>
        <v>190</v>
      </c>
      <c r="C10481" s="4">
        <f t="shared" si="505"/>
        <v>28</v>
      </c>
      <c r="D10481" s="4" t="s">
        <v>836</v>
      </c>
      <c r="E10481" s="28">
        <v>693</v>
      </c>
      <c r="F10481" s="28">
        <v>2131</v>
      </c>
      <c r="G10481" s="28">
        <v>11.3</v>
      </c>
      <c r="H10481" s="28">
        <v>217</v>
      </c>
      <c r="I10481" s="28">
        <v>15</v>
      </c>
      <c r="J10481" s="28">
        <v>1.43E-2</v>
      </c>
      <c r="AI10481"/>
      <c r="AJ10481"/>
    </row>
    <row r="10482" spans="1:36" ht="14.5" x14ac:dyDescent="0.35">
      <c r="A10482" s="52">
        <f t="shared" si="503"/>
        <v>2016</v>
      </c>
      <c r="B10482" s="30">
        <f t="shared" si="504"/>
        <v>190</v>
      </c>
      <c r="C10482" s="4">
        <f t="shared" si="505"/>
        <v>28</v>
      </c>
      <c r="D10482" s="4" t="s">
        <v>836</v>
      </c>
      <c r="E10482" s="28">
        <v>693</v>
      </c>
      <c r="F10482" s="28">
        <v>2131</v>
      </c>
      <c r="G10482" s="28">
        <v>11.3</v>
      </c>
      <c r="H10482" s="28">
        <v>217</v>
      </c>
      <c r="I10482" s="28">
        <v>15</v>
      </c>
      <c r="J10482" s="28">
        <v>1.52E-2</v>
      </c>
      <c r="AI10482"/>
      <c r="AJ10482"/>
    </row>
    <row r="10483" spans="1:36" ht="14.5" x14ac:dyDescent="0.35">
      <c r="A10483" s="52">
        <f t="shared" si="503"/>
        <v>2016</v>
      </c>
      <c r="B10483" s="30">
        <f t="shared" si="504"/>
        <v>190</v>
      </c>
      <c r="C10483" s="4">
        <f t="shared" si="505"/>
        <v>28</v>
      </c>
      <c r="D10483" s="4" t="s">
        <v>836</v>
      </c>
      <c r="E10483" s="28">
        <v>693</v>
      </c>
      <c r="F10483" s="28">
        <v>2131</v>
      </c>
      <c r="G10483" s="28">
        <v>11.3</v>
      </c>
      <c r="H10483" s="28">
        <v>217</v>
      </c>
      <c r="I10483" s="28">
        <v>15</v>
      </c>
      <c r="J10483" s="28">
        <v>1.2699999999999999E-2</v>
      </c>
      <c r="AI10483"/>
      <c r="AJ10483"/>
    </row>
    <row r="10484" spans="1:36" ht="14.5" x14ac:dyDescent="0.35">
      <c r="A10484" s="52">
        <f t="shared" si="503"/>
        <v>2016</v>
      </c>
      <c r="B10484" s="30">
        <f t="shared" si="504"/>
        <v>190</v>
      </c>
      <c r="C10484" s="4">
        <f t="shared" si="505"/>
        <v>28</v>
      </c>
      <c r="D10484" s="4" t="s">
        <v>836</v>
      </c>
      <c r="E10484" s="28">
        <v>693</v>
      </c>
      <c r="F10484" s="28">
        <v>2131</v>
      </c>
      <c r="G10484" s="28">
        <v>11.3</v>
      </c>
      <c r="H10484" s="28">
        <v>217</v>
      </c>
      <c r="I10484" s="28">
        <v>15</v>
      </c>
      <c r="J10484" s="28">
        <v>1.43E-2</v>
      </c>
      <c r="AI10484"/>
      <c r="AJ10484"/>
    </row>
    <row r="10485" spans="1:36" ht="14.5" x14ac:dyDescent="0.35">
      <c r="A10485" s="52">
        <f t="shared" si="503"/>
        <v>2016</v>
      </c>
      <c r="B10485" s="30">
        <f t="shared" si="504"/>
        <v>190</v>
      </c>
      <c r="C10485" s="4">
        <f t="shared" si="505"/>
        <v>28</v>
      </c>
      <c r="D10485" s="4" t="s">
        <v>836</v>
      </c>
      <c r="E10485" s="28">
        <v>693</v>
      </c>
      <c r="F10485" s="28">
        <v>2131</v>
      </c>
      <c r="G10485" s="28">
        <v>11.3</v>
      </c>
      <c r="H10485" s="28">
        <v>217</v>
      </c>
      <c r="I10485" s="28">
        <v>15</v>
      </c>
      <c r="J10485" s="28">
        <v>1.3100000000000001E-2</v>
      </c>
      <c r="AI10485"/>
      <c r="AJ10485"/>
    </row>
    <row r="10486" spans="1:36" ht="14.5" x14ac:dyDescent="0.35">
      <c r="A10486" s="52">
        <f t="shared" si="503"/>
        <v>2016</v>
      </c>
      <c r="B10486" s="30">
        <f t="shared" si="504"/>
        <v>190</v>
      </c>
      <c r="C10486" s="4">
        <f t="shared" si="505"/>
        <v>28</v>
      </c>
      <c r="D10486" s="4" t="s">
        <v>836</v>
      </c>
      <c r="E10486" s="28">
        <v>692</v>
      </c>
      <c r="F10486" s="28">
        <v>2131</v>
      </c>
      <c r="G10486" s="28">
        <v>11.3</v>
      </c>
      <c r="H10486" s="28">
        <v>217</v>
      </c>
      <c r="I10486" s="28">
        <v>16</v>
      </c>
      <c r="J10486" s="28">
        <v>1.9800000000000002E-2</v>
      </c>
      <c r="AI10486"/>
      <c r="AJ10486"/>
    </row>
    <row r="10487" spans="1:36" ht="14.5" x14ac:dyDescent="0.35">
      <c r="A10487" s="52">
        <f t="shared" si="503"/>
        <v>2016</v>
      </c>
      <c r="B10487" s="30">
        <f t="shared" si="504"/>
        <v>190</v>
      </c>
      <c r="C10487" s="4">
        <f t="shared" si="505"/>
        <v>28</v>
      </c>
      <c r="D10487" s="4" t="s">
        <v>836</v>
      </c>
      <c r="E10487" s="28">
        <v>692</v>
      </c>
      <c r="F10487" s="28">
        <v>2131</v>
      </c>
      <c r="G10487" s="28">
        <v>11.3</v>
      </c>
      <c r="H10487" s="28">
        <v>217</v>
      </c>
      <c r="I10487" s="28">
        <v>16</v>
      </c>
      <c r="J10487" s="28">
        <v>2.3599999999999999E-2</v>
      </c>
      <c r="AI10487"/>
      <c r="AJ10487"/>
    </row>
    <row r="10488" spans="1:36" ht="14.5" x14ac:dyDescent="0.35">
      <c r="A10488" s="52">
        <f t="shared" si="503"/>
        <v>2016</v>
      </c>
      <c r="B10488" s="30">
        <f t="shared" si="504"/>
        <v>190</v>
      </c>
      <c r="C10488" s="4">
        <f t="shared" si="505"/>
        <v>28</v>
      </c>
      <c r="D10488" s="4" t="s">
        <v>836</v>
      </c>
      <c r="E10488" s="28">
        <v>692</v>
      </c>
      <c r="F10488" s="28">
        <v>2131</v>
      </c>
      <c r="G10488" s="28">
        <v>11.3</v>
      </c>
      <c r="H10488" s="28">
        <v>217</v>
      </c>
      <c r="I10488" s="28">
        <v>16</v>
      </c>
      <c r="J10488" s="28">
        <v>1.77E-2</v>
      </c>
      <c r="AI10488"/>
      <c r="AJ10488"/>
    </row>
    <row r="10489" spans="1:36" ht="14.5" x14ac:dyDescent="0.35">
      <c r="A10489" s="52">
        <f t="shared" si="503"/>
        <v>2016</v>
      </c>
      <c r="B10489" s="30">
        <f t="shared" si="504"/>
        <v>190</v>
      </c>
      <c r="C10489" s="4">
        <f t="shared" si="505"/>
        <v>28</v>
      </c>
      <c r="D10489" s="4" t="s">
        <v>836</v>
      </c>
      <c r="E10489" s="28">
        <v>692</v>
      </c>
      <c r="F10489" s="28">
        <v>2131</v>
      </c>
      <c r="G10489" s="28">
        <v>11.3</v>
      </c>
      <c r="H10489" s="28">
        <v>217</v>
      </c>
      <c r="I10489" s="28">
        <v>16</v>
      </c>
      <c r="J10489" s="28">
        <v>1.8800000000000001E-2</v>
      </c>
      <c r="AI10489"/>
      <c r="AJ10489"/>
    </row>
    <row r="10490" spans="1:36" ht="14.5" x14ac:dyDescent="0.35">
      <c r="A10490" s="52">
        <f t="shared" si="503"/>
        <v>2016</v>
      </c>
      <c r="B10490" s="30">
        <f t="shared" si="504"/>
        <v>190</v>
      </c>
      <c r="C10490" s="4">
        <f t="shared" si="505"/>
        <v>28</v>
      </c>
      <c r="D10490" s="4" t="s">
        <v>836</v>
      </c>
      <c r="E10490" s="28">
        <v>692</v>
      </c>
      <c r="F10490" s="28">
        <v>2131</v>
      </c>
      <c r="G10490" s="28">
        <v>11.3</v>
      </c>
      <c r="H10490" s="28">
        <v>217</v>
      </c>
      <c r="I10490" s="28">
        <v>16</v>
      </c>
      <c r="J10490" s="28">
        <v>2.2599999999999999E-2</v>
      </c>
      <c r="AI10490"/>
      <c r="AJ10490"/>
    </row>
    <row r="10491" spans="1:36" ht="14.5" x14ac:dyDescent="0.35">
      <c r="A10491" s="52">
        <f t="shared" si="503"/>
        <v>2016</v>
      </c>
      <c r="B10491" s="30">
        <f t="shared" si="504"/>
        <v>190</v>
      </c>
      <c r="C10491" s="4">
        <f t="shared" si="505"/>
        <v>28</v>
      </c>
      <c r="D10491" s="4" t="s">
        <v>836</v>
      </c>
      <c r="E10491" s="28">
        <v>692</v>
      </c>
      <c r="F10491" s="28">
        <v>2131</v>
      </c>
      <c r="G10491" s="28">
        <v>11.3</v>
      </c>
      <c r="H10491" s="28">
        <v>217</v>
      </c>
      <c r="I10491" s="28">
        <v>16</v>
      </c>
      <c r="J10491" s="28">
        <v>2.1100000000000001E-2</v>
      </c>
      <c r="AI10491"/>
      <c r="AJ10491"/>
    </row>
    <row r="10492" spans="1:36" ht="14.5" x14ac:dyDescent="0.35">
      <c r="A10492" s="52">
        <f t="shared" si="503"/>
        <v>2016</v>
      </c>
      <c r="B10492" s="30">
        <f t="shared" si="504"/>
        <v>190</v>
      </c>
      <c r="C10492" s="4">
        <f t="shared" si="505"/>
        <v>28</v>
      </c>
      <c r="D10492" s="4" t="s">
        <v>836</v>
      </c>
      <c r="E10492" s="28">
        <v>693</v>
      </c>
      <c r="F10492" s="28">
        <v>2131</v>
      </c>
      <c r="G10492" s="28">
        <v>11.3</v>
      </c>
      <c r="H10492" s="28">
        <v>217</v>
      </c>
      <c r="I10492" s="28">
        <v>16</v>
      </c>
      <c r="J10492" s="28">
        <v>2.07E-2</v>
      </c>
      <c r="AI10492"/>
      <c r="AJ10492"/>
    </row>
    <row r="10493" spans="1:36" ht="14.5" x14ac:dyDescent="0.35">
      <c r="A10493" s="52">
        <f t="shared" si="503"/>
        <v>2016</v>
      </c>
      <c r="B10493" s="30">
        <f t="shared" si="504"/>
        <v>190</v>
      </c>
      <c r="C10493" s="4">
        <f t="shared" si="505"/>
        <v>28</v>
      </c>
      <c r="D10493" s="4" t="s">
        <v>836</v>
      </c>
      <c r="E10493" s="28">
        <v>693</v>
      </c>
      <c r="F10493" s="28">
        <v>2131</v>
      </c>
      <c r="G10493" s="28">
        <v>11.3</v>
      </c>
      <c r="H10493" s="28">
        <v>217</v>
      </c>
      <c r="I10493" s="28">
        <v>16</v>
      </c>
      <c r="J10493" s="28">
        <v>1.8800000000000001E-2</v>
      </c>
      <c r="AI10493"/>
      <c r="AJ10493"/>
    </row>
    <row r="10494" spans="1:36" ht="14.5" x14ac:dyDescent="0.35">
      <c r="A10494" s="52">
        <f t="shared" si="503"/>
        <v>2016</v>
      </c>
      <c r="B10494" s="30">
        <f t="shared" si="504"/>
        <v>190</v>
      </c>
      <c r="C10494" s="4">
        <f t="shared" si="505"/>
        <v>28</v>
      </c>
      <c r="D10494" s="4" t="s">
        <v>836</v>
      </c>
      <c r="E10494" s="28">
        <v>693</v>
      </c>
      <c r="F10494" s="28">
        <v>2131</v>
      </c>
      <c r="G10494" s="28">
        <v>11.3</v>
      </c>
      <c r="H10494" s="28">
        <v>217</v>
      </c>
      <c r="I10494" s="28">
        <v>16</v>
      </c>
      <c r="J10494" s="28">
        <v>1.83E-2</v>
      </c>
      <c r="AI10494"/>
      <c r="AJ10494"/>
    </row>
    <row r="10495" spans="1:36" ht="14.5" x14ac:dyDescent="0.35">
      <c r="A10495" s="52">
        <f t="shared" si="503"/>
        <v>2016</v>
      </c>
      <c r="B10495" s="30">
        <f t="shared" si="504"/>
        <v>190</v>
      </c>
      <c r="C10495" s="4">
        <f t="shared" si="505"/>
        <v>28</v>
      </c>
      <c r="D10495" s="4" t="s">
        <v>836</v>
      </c>
      <c r="E10495" s="28">
        <v>693</v>
      </c>
      <c r="F10495" s="28">
        <v>2131</v>
      </c>
      <c r="G10495" s="28">
        <v>11.3</v>
      </c>
      <c r="H10495" s="28">
        <v>217</v>
      </c>
      <c r="I10495" s="28">
        <v>16</v>
      </c>
      <c r="J10495" s="28">
        <v>1.8499999999999999E-2</v>
      </c>
      <c r="AI10495"/>
      <c r="AJ10495"/>
    </row>
    <row r="10496" spans="1:36" ht="14.5" x14ac:dyDescent="0.35">
      <c r="A10496" s="52">
        <f t="shared" si="503"/>
        <v>2016</v>
      </c>
      <c r="B10496" s="30">
        <f t="shared" si="504"/>
        <v>190</v>
      </c>
      <c r="C10496" s="4">
        <f t="shared" si="505"/>
        <v>28</v>
      </c>
      <c r="D10496" s="4" t="s">
        <v>836</v>
      </c>
      <c r="E10496" s="28">
        <v>693</v>
      </c>
      <c r="F10496" s="28">
        <v>2131</v>
      </c>
      <c r="G10496" s="28">
        <v>11.3</v>
      </c>
      <c r="H10496" s="28">
        <v>217</v>
      </c>
      <c r="I10496" s="28">
        <v>16</v>
      </c>
      <c r="J10496" s="28">
        <v>1.5699999999999999E-2</v>
      </c>
      <c r="AI10496"/>
      <c r="AJ10496"/>
    </row>
    <row r="10497" spans="1:36" ht="14.5" x14ac:dyDescent="0.35">
      <c r="A10497" s="52">
        <f t="shared" si="503"/>
        <v>2016</v>
      </c>
      <c r="B10497" s="30">
        <f t="shared" si="504"/>
        <v>190</v>
      </c>
      <c r="C10497" s="4">
        <f t="shared" si="505"/>
        <v>28</v>
      </c>
      <c r="D10497" s="4" t="s">
        <v>836</v>
      </c>
      <c r="E10497" s="28">
        <v>693</v>
      </c>
      <c r="F10497" s="28">
        <v>2131</v>
      </c>
      <c r="G10497" s="28">
        <v>11.3</v>
      </c>
      <c r="H10497" s="28">
        <v>217</v>
      </c>
      <c r="I10497" s="28">
        <v>16</v>
      </c>
      <c r="J10497" s="28">
        <v>2.01E-2</v>
      </c>
      <c r="AI10497"/>
      <c r="AJ10497"/>
    </row>
    <row r="10498" spans="1:36" ht="14.5" x14ac:dyDescent="0.35">
      <c r="A10498" s="52">
        <f t="shared" ref="A10498:A10561" si="506">YEAR(D10498)</f>
        <v>2016</v>
      </c>
      <c r="B10498" s="30">
        <f t="shared" ref="B10498:B10561" si="507">D10498-DATE(YEAR(D10498),1,0)</f>
        <v>190</v>
      </c>
      <c r="C10498" s="4">
        <f t="shared" ref="C10498:C10561" si="508">WEEKNUM(D10498,1)</f>
        <v>28</v>
      </c>
      <c r="D10498" s="4" t="s">
        <v>836</v>
      </c>
      <c r="E10498" s="28">
        <v>693</v>
      </c>
      <c r="F10498" s="28">
        <v>2131</v>
      </c>
      <c r="G10498" s="28">
        <v>11.3</v>
      </c>
      <c r="H10498" s="28">
        <v>217</v>
      </c>
      <c r="I10498" s="28">
        <v>16</v>
      </c>
      <c r="J10498" s="28">
        <v>1.8499999999999999E-2</v>
      </c>
      <c r="AI10498"/>
      <c r="AJ10498"/>
    </row>
    <row r="10499" spans="1:36" ht="14.5" x14ac:dyDescent="0.35">
      <c r="A10499" s="52">
        <f t="shared" si="506"/>
        <v>2016</v>
      </c>
      <c r="B10499" s="30">
        <f t="shared" si="507"/>
        <v>190</v>
      </c>
      <c r="C10499" s="4">
        <f t="shared" si="508"/>
        <v>28</v>
      </c>
      <c r="D10499" s="4" t="s">
        <v>836</v>
      </c>
      <c r="E10499" s="28">
        <v>693</v>
      </c>
      <c r="F10499" s="28">
        <v>2131</v>
      </c>
      <c r="G10499" s="28">
        <v>11.3</v>
      </c>
      <c r="H10499" s="28">
        <v>217</v>
      </c>
      <c r="I10499" s="28">
        <v>16</v>
      </c>
      <c r="J10499" s="28">
        <v>1.5800000000000002E-2</v>
      </c>
      <c r="AI10499"/>
      <c r="AJ10499"/>
    </row>
    <row r="10500" spans="1:36" ht="14.5" x14ac:dyDescent="0.35">
      <c r="A10500" s="52">
        <f t="shared" si="506"/>
        <v>2016</v>
      </c>
      <c r="B10500" s="30">
        <f t="shared" si="507"/>
        <v>190</v>
      </c>
      <c r="C10500" s="4">
        <f t="shared" si="508"/>
        <v>28</v>
      </c>
      <c r="D10500" s="4" t="s">
        <v>836</v>
      </c>
      <c r="E10500" s="28">
        <v>693</v>
      </c>
      <c r="F10500" s="28">
        <v>2131</v>
      </c>
      <c r="G10500" s="28">
        <v>11.3</v>
      </c>
      <c r="H10500" s="28">
        <v>217</v>
      </c>
      <c r="I10500" s="28">
        <v>16</v>
      </c>
      <c r="J10500" s="28">
        <v>1.9900000000000001E-2</v>
      </c>
      <c r="AI10500"/>
      <c r="AJ10500"/>
    </row>
    <row r="10501" spans="1:36" ht="14.5" x14ac:dyDescent="0.35">
      <c r="A10501" s="52">
        <f t="shared" si="506"/>
        <v>2016</v>
      </c>
      <c r="B10501" s="30">
        <f t="shared" si="507"/>
        <v>190</v>
      </c>
      <c r="C10501" s="4">
        <f t="shared" si="508"/>
        <v>28</v>
      </c>
      <c r="D10501" s="4" t="s">
        <v>836</v>
      </c>
      <c r="E10501" s="28">
        <v>692</v>
      </c>
      <c r="F10501" s="28">
        <v>2131</v>
      </c>
      <c r="G10501" s="28">
        <v>11.3</v>
      </c>
      <c r="H10501" s="28">
        <v>217</v>
      </c>
      <c r="I10501" s="28">
        <v>17</v>
      </c>
      <c r="J10501" s="28">
        <v>2.6599999999999999E-2</v>
      </c>
      <c r="AI10501"/>
      <c r="AJ10501"/>
    </row>
    <row r="10502" spans="1:36" ht="14.5" x14ac:dyDescent="0.35">
      <c r="A10502" s="52">
        <f t="shared" si="506"/>
        <v>2016</v>
      </c>
      <c r="B10502" s="30">
        <f t="shared" si="507"/>
        <v>190</v>
      </c>
      <c r="C10502" s="4">
        <f t="shared" si="508"/>
        <v>28</v>
      </c>
      <c r="D10502" s="4" t="s">
        <v>836</v>
      </c>
      <c r="E10502" s="28">
        <v>692</v>
      </c>
      <c r="F10502" s="28">
        <v>2131</v>
      </c>
      <c r="G10502" s="28">
        <v>11.3</v>
      </c>
      <c r="H10502" s="28">
        <v>217</v>
      </c>
      <c r="I10502" s="28">
        <v>17</v>
      </c>
      <c r="J10502" s="28">
        <v>1.9800000000000002E-2</v>
      </c>
      <c r="AI10502"/>
      <c r="AJ10502"/>
    </row>
    <row r="10503" spans="1:36" ht="14.5" x14ac:dyDescent="0.35">
      <c r="A10503" s="52">
        <f t="shared" si="506"/>
        <v>2016</v>
      </c>
      <c r="B10503" s="30">
        <f t="shared" si="507"/>
        <v>190</v>
      </c>
      <c r="C10503" s="4">
        <f t="shared" si="508"/>
        <v>28</v>
      </c>
      <c r="D10503" s="4" t="s">
        <v>836</v>
      </c>
      <c r="E10503" s="28">
        <v>692</v>
      </c>
      <c r="F10503" s="28">
        <v>2131</v>
      </c>
      <c r="G10503" s="28">
        <v>11.3</v>
      </c>
      <c r="H10503" s="28">
        <v>217</v>
      </c>
      <c r="I10503" s="28">
        <v>17</v>
      </c>
      <c r="J10503" s="28">
        <v>2.53E-2</v>
      </c>
      <c r="AI10503"/>
      <c r="AJ10503"/>
    </row>
    <row r="10504" spans="1:36" ht="14.5" x14ac:dyDescent="0.35">
      <c r="A10504" s="52">
        <f t="shared" si="506"/>
        <v>2016</v>
      </c>
      <c r="B10504" s="30">
        <f t="shared" si="507"/>
        <v>190</v>
      </c>
      <c r="C10504" s="4">
        <f t="shared" si="508"/>
        <v>28</v>
      </c>
      <c r="D10504" s="4" t="s">
        <v>836</v>
      </c>
      <c r="E10504" s="28">
        <v>692</v>
      </c>
      <c r="F10504" s="28">
        <v>2131</v>
      </c>
      <c r="G10504" s="28">
        <v>11.3</v>
      </c>
      <c r="H10504" s="28">
        <v>217</v>
      </c>
      <c r="I10504" s="28">
        <v>17</v>
      </c>
      <c r="J10504" s="28">
        <v>2.86E-2</v>
      </c>
      <c r="AI10504"/>
      <c r="AJ10504"/>
    </row>
    <row r="10505" spans="1:36" ht="14.5" x14ac:dyDescent="0.35">
      <c r="A10505" s="52">
        <f t="shared" si="506"/>
        <v>2016</v>
      </c>
      <c r="B10505" s="30">
        <f t="shared" si="507"/>
        <v>190</v>
      </c>
      <c r="C10505" s="4">
        <f t="shared" si="508"/>
        <v>28</v>
      </c>
      <c r="D10505" s="4" t="s">
        <v>836</v>
      </c>
      <c r="E10505" s="28">
        <v>692</v>
      </c>
      <c r="F10505" s="28">
        <v>2131</v>
      </c>
      <c r="G10505" s="28">
        <v>11.3</v>
      </c>
      <c r="H10505" s="28">
        <v>217</v>
      </c>
      <c r="I10505" s="28">
        <v>17</v>
      </c>
      <c r="J10505" s="28">
        <v>2.6700000000000002E-2</v>
      </c>
      <c r="AI10505"/>
      <c r="AJ10505"/>
    </row>
    <row r="10506" spans="1:36" ht="14.5" x14ac:dyDescent="0.35">
      <c r="A10506" s="52">
        <f t="shared" si="506"/>
        <v>2016</v>
      </c>
      <c r="B10506" s="30">
        <f t="shared" si="507"/>
        <v>190</v>
      </c>
      <c r="C10506" s="4">
        <f t="shared" si="508"/>
        <v>28</v>
      </c>
      <c r="D10506" s="4" t="s">
        <v>836</v>
      </c>
      <c r="E10506" s="28">
        <v>692</v>
      </c>
      <c r="F10506" s="28">
        <v>2131</v>
      </c>
      <c r="G10506" s="28">
        <v>11.3</v>
      </c>
      <c r="H10506" s="28">
        <v>217</v>
      </c>
      <c r="I10506" s="28">
        <v>17</v>
      </c>
      <c r="J10506" s="28">
        <v>2.6200000000000001E-2</v>
      </c>
      <c r="AI10506"/>
      <c r="AJ10506"/>
    </row>
    <row r="10507" spans="1:36" ht="14.5" x14ac:dyDescent="0.35">
      <c r="A10507" s="52">
        <f t="shared" si="506"/>
        <v>2016</v>
      </c>
      <c r="B10507" s="30">
        <f t="shared" si="507"/>
        <v>190</v>
      </c>
      <c r="C10507" s="4">
        <f t="shared" si="508"/>
        <v>28</v>
      </c>
      <c r="D10507" s="4" t="s">
        <v>836</v>
      </c>
      <c r="E10507" s="28">
        <v>693</v>
      </c>
      <c r="F10507" s="28">
        <v>2131</v>
      </c>
      <c r="G10507" s="28">
        <v>11.3</v>
      </c>
      <c r="H10507" s="28">
        <v>217</v>
      </c>
      <c r="I10507" s="28">
        <v>17</v>
      </c>
      <c r="J10507" s="28">
        <v>2.5899999999999999E-2</v>
      </c>
      <c r="AI10507"/>
      <c r="AJ10507"/>
    </row>
    <row r="10508" spans="1:36" ht="14.5" x14ac:dyDescent="0.35">
      <c r="A10508" s="52">
        <f t="shared" si="506"/>
        <v>2016</v>
      </c>
      <c r="B10508" s="30">
        <f t="shared" si="507"/>
        <v>190</v>
      </c>
      <c r="C10508" s="4">
        <f t="shared" si="508"/>
        <v>28</v>
      </c>
      <c r="D10508" s="4" t="s">
        <v>836</v>
      </c>
      <c r="E10508" s="28">
        <v>693</v>
      </c>
      <c r="F10508" s="28">
        <v>2131</v>
      </c>
      <c r="G10508" s="28">
        <v>11.3</v>
      </c>
      <c r="H10508" s="28">
        <v>217</v>
      </c>
      <c r="I10508" s="28">
        <v>17</v>
      </c>
      <c r="J10508" s="28">
        <v>1.66E-2</v>
      </c>
      <c r="AI10508"/>
      <c r="AJ10508"/>
    </row>
    <row r="10509" spans="1:36" ht="14.5" x14ac:dyDescent="0.35">
      <c r="A10509" s="52">
        <f t="shared" si="506"/>
        <v>2016</v>
      </c>
      <c r="B10509" s="30">
        <f t="shared" si="507"/>
        <v>190</v>
      </c>
      <c r="C10509" s="4">
        <f t="shared" si="508"/>
        <v>28</v>
      </c>
      <c r="D10509" s="4" t="s">
        <v>836</v>
      </c>
      <c r="E10509" s="28">
        <v>693</v>
      </c>
      <c r="F10509" s="28">
        <v>2131</v>
      </c>
      <c r="G10509" s="28">
        <v>11.3</v>
      </c>
      <c r="H10509" s="28">
        <v>217</v>
      </c>
      <c r="I10509" s="28">
        <v>17</v>
      </c>
      <c r="J10509" s="28">
        <v>1.9599999999999999E-2</v>
      </c>
      <c r="AI10509"/>
      <c r="AJ10509"/>
    </row>
    <row r="10510" spans="1:36" ht="14.5" x14ac:dyDescent="0.35">
      <c r="A10510" s="52">
        <f t="shared" si="506"/>
        <v>2016</v>
      </c>
      <c r="B10510" s="30">
        <f t="shared" si="507"/>
        <v>190</v>
      </c>
      <c r="C10510" s="4">
        <f t="shared" si="508"/>
        <v>28</v>
      </c>
      <c r="D10510" s="4" t="s">
        <v>836</v>
      </c>
      <c r="E10510" s="28">
        <v>693</v>
      </c>
      <c r="F10510" s="28">
        <v>2131</v>
      </c>
      <c r="G10510" s="28">
        <v>11.3</v>
      </c>
      <c r="H10510" s="28">
        <v>217</v>
      </c>
      <c r="I10510" s="28">
        <v>17</v>
      </c>
      <c r="J10510" s="28">
        <v>2.5499999999999998E-2</v>
      </c>
      <c r="AI10510"/>
      <c r="AJ10510"/>
    </row>
    <row r="10511" spans="1:36" ht="14.5" x14ac:dyDescent="0.35">
      <c r="A10511" s="52">
        <f t="shared" si="506"/>
        <v>2016</v>
      </c>
      <c r="B10511" s="30">
        <f t="shared" si="507"/>
        <v>190</v>
      </c>
      <c r="C10511" s="4">
        <f t="shared" si="508"/>
        <v>28</v>
      </c>
      <c r="D10511" s="4" t="s">
        <v>836</v>
      </c>
      <c r="E10511" s="28">
        <v>692</v>
      </c>
      <c r="F10511" s="28">
        <v>2131</v>
      </c>
      <c r="G10511" s="28">
        <v>11.3</v>
      </c>
      <c r="H10511" s="28">
        <v>217</v>
      </c>
      <c r="I10511" s="28">
        <v>18</v>
      </c>
      <c r="J10511" s="28">
        <v>2.8299999999999999E-2</v>
      </c>
      <c r="AI10511"/>
      <c r="AJ10511"/>
    </row>
    <row r="10512" spans="1:36" ht="14.5" x14ac:dyDescent="0.35">
      <c r="A10512" s="52">
        <f t="shared" si="506"/>
        <v>2016</v>
      </c>
      <c r="B10512" s="30">
        <f t="shared" si="507"/>
        <v>190</v>
      </c>
      <c r="C10512" s="4">
        <f t="shared" si="508"/>
        <v>28</v>
      </c>
      <c r="D10512" s="4" t="s">
        <v>836</v>
      </c>
      <c r="E10512" s="28">
        <v>692</v>
      </c>
      <c r="F10512" s="28">
        <v>2131</v>
      </c>
      <c r="G10512" s="28">
        <v>11.3</v>
      </c>
      <c r="H10512" s="28">
        <v>217</v>
      </c>
      <c r="I10512" s="28">
        <v>18</v>
      </c>
      <c r="J10512" s="28">
        <v>3.0499999999999999E-2</v>
      </c>
      <c r="AI10512"/>
      <c r="AJ10512"/>
    </row>
    <row r="10513" spans="1:36" ht="14.5" x14ac:dyDescent="0.35">
      <c r="A10513" s="52">
        <f t="shared" si="506"/>
        <v>2016</v>
      </c>
      <c r="B10513" s="30">
        <f t="shared" si="507"/>
        <v>190</v>
      </c>
      <c r="C10513" s="4">
        <f t="shared" si="508"/>
        <v>28</v>
      </c>
      <c r="D10513" s="4" t="s">
        <v>836</v>
      </c>
      <c r="E10513" s="28">
        <v>692</v>
      </c>
      <c r="F10513" s="28">
        <v>2131</v>
      </c>
      <c r="G10513" s="28">
        <v>11.3</v>
      </c>
      <c r="H10513" s="28">
        <v>217</v>
      </c>
      <c r="I10513" s="28">
        <v>18</v>
      </c>
      <c r="J10513" s="28">
        <v>3.5400000000000001E-2</v>
      </c>
      <c r="AI10513"/>
      <c r="AJ10513"/>
    </row>
    <row r="10514" spans="1:36" ht="14.5" x14ac:dyDescent="0.35">
      <c r="A10514" s="52">
        <f t="shared" si="506"/>
        <v>2016</v>
      </c>
      <c r="B10514" s="30">
        <f t="shared" si="507"/>
        <v>190</v>
      </c>
      <c r="C10514" s="4">
        <f t="shared" si="508"/>
        <v>28</v>
      </c>
      <c r="D10514" s="4" t="s">
        <v>836</v>
      </c>
      <c r="E10514" s="28">
        <v>692</v>
      </c>
      <c r="F10514" s="28">
        <v>2131</v>
      </c>
      <c r="G10514" s="28">
        <v>11.3</v>
      </c>
      <c r="H10514" s="28">
        <v>217</v>
      </c>
      <c r="I10514" s="28">
        <v>18</v>
      </c>
      <c r="J10514" s="28">
        <v>2.76E-2</v>
      </c>
      <c r="AI10514"/>
      <c r="AJ10514"/>
    </row>
    <row r="10515" spans="1:36" ht="14.5" x14ac:dyDescent="0.35">
      <c r="A10515" s="52">
        <f t="shared" si="506"/>
        <v>2016</v>
      </c>
      <c r="B10515" s="30">
        <f t="shared" si="507"/>
        <v>190</v>
      </c>
      <c r="C10515" s="4">
        <f t="shared" si="508"/>
        <v>28</v>
      </c>
      <c r="D10515" s="4" t="s">
        <v>836</v>
      </c>
      <c r="E10515" s="28">
        <v>692</v>
      </c>
      <c r="F10515" s="28">
        <v>2131</v>
      </c>
      <c r="G10515" s="28">
        <v>11.3</v>
      </c>
      <c r="H10515" s="28">
        <v>217</v>
      </c>
      <c r="I10515" s="28">
        <v>18</v>
      </c>
      <c r="J10515" s="28">
        <v>3.0700000000000002E-2</v>
      </c>
      <c r="AI10515"/>
      <c r="AJ10515"/>
    </row>
    <row r="10516" spans="1:36" ht="14.5" x14ac:dyDescent="0.35">
      <c r="A10516" s="52">
        <f t="shared" si="506"/>
        <v>2016</v>
      </c>
      <c r="B10516" s="30">
        <f t="shared" si="507"/>
        <v>190</v>
      </c>
      <c r="C10516" s="4">
        <f t="shared" si="508"/>
        <v>28</v>
      </c>
      <c r="D10516" s="4" t="s">
        <v>836</v>
      </c>
      <c r="E10516" s="28">
        <v>692</v>
      </c>
      <c r="F10516" s="28">
        <v>2131</v>
      </c>
      <c r="G10516" s="28">
        <v>11.3</v>
      </c>
      <c r="H10516" s="28">
        <v>217</v>
      </c>
      <c r="I10516" s="28">
        <v>18</v>
      </c>
      <c r="J10516" s="28">
        <v>3.2500000000000001E-2</v>
      </c>
      <c r="AI10516"/>
      <c r="AJ10516"/>
    </row>
    <row r="10517" spans="1:36" ht="14.5" x14ac:dyDescent="0.35">
      <c r="A10517" s="52">
        <f t="shared" si="506"/>
        <v>2016</v>
      </c>
      <c r="B10517" s="30">
        <f t="shared" si="507"/>
        <v>190</v>
      </c>
      <c r="C10517" s="4">
        <f t="shared" si="508"/>
        <v>28</v>
      </c>
      <c r="D10517" s="4" t="s">
        <v>836</v>
      </c>
      <c r="E10517" s="28">
        <v>692</v>
      </c>
      <c r="F10517" s="28">
        <v>2131</v>
      </c>
      <c r="G10517" s="28">
        <v>11.3</v>
      </c>
      <c r="H10517" s="28">
        <v>217</v>
      </c>
      <c r="I10517" s="28">
        <v>18</v>
      </c>
      <c r="J10517" s="28">
        <v>2.8299999999999999E-2</v>
      </c>
      <c r="AI10517"/>
      <c r="AJ10517"/>
    </row>
    <row r="10518" spans="1:36" ht="14.5" x14ac:dyDescent="0.35">
      <c r="A10518" s="52">
        <f t="shared" si="506"/>
        <v>2016</v>
      </c>
      <c r="B10518" s="30">
        <f t="shared" si="507"/>
        <v>190</v>
      </c>
      <c r="C10518" s="4">
        <f t="shared" si="508"/>
        <v>28</v>
      </c>
      <c r="D10518" s="4" t="s">
        <v>836</v>
      </c>
      <c r="E10518" s="28">
        <v>692</v>
      </c>
      <c r="F10518" s="28">
        <v>2131</v>
      </c>
      <c r="G10518" s="28">
        <v>11.3</v>
      </c>
      <c r="H10518" s="28">
        <v>217</v>
      </c>
      <c r="I10518" s="28">
        <v>18</v>
      </c>
      <c r="J10518" s="28">
        <v>3.04E-2</v>
      </c>
      <c r="AI10518"/>
      <c r="AJ10518"/>
    </row>
    <row r="10519" spans="1:36" ht="14.5" x14ac:dyDescent="0.35">
      <c r="A10519" s="52">
        <f t="shared" si="506"/>
        <v>2016</v>
      </c>
      <c r="B10519" s="30">
        <f t="shared" si="507"/>
        <v>190</v>
      </c>
      <c r="C10519" s="4">
        <f t="shared" si="508"/>
        <v>28</v>
      </c>
      <c r="D10519" s="4" t="s">
        <v>836</v>
      </c>
      <c r="E10519" s="28">
        <v>692</v>
      </c>
      <c r="F10519" s="28">
        <v>2131</v>
      </c>
      <c r="G10519" s="28">
        <v>11.3</v>
      </c>
      <c r="H10519" s="28">
        <v>217</v>
      </c>
      <c r="I10519" s="28">
        <v>18</v>
      </c>
      <c r="J10519" s="28">
        <v>3.09E-2</v>
      </c>
      <c r="AI10519"/>
      <c r="AJ10519"/>
    </row>
    <row r="10520" spans="1:36" ht="14.5" x14ac:dyDescent="0.35">
      <c r="A10520" s="52">
        <f t="shared" si="506"/>
        <v>2016</v>
      </c>
      <c r="B10520" s="30">
        <f t="shared" si="507"/>
        <v>190</v>
      </c>
      <c r="C10520" s="4">
        <f t="shared" si="508"/>
        <v>28</v>
      </c>
      <c r="D10520" s="4" t="s">
        <v>836</v>
      </c>
      <c r="E10520" s="28">
        <v>692</v>
      </c>
      <c r="F10520" s="28">
        <v>2131</v>
      </c>
      <c r="G10520" s="28">
        <v>11.3</v>
      </c>
      <c r="H10520" s="28">
        <v>217</v>
      </c>
      <c r="I10520" s="28">
        <v>18</v>
      </c>
      <c r="J10520" s="28">
        <v>3.1699999999999999E-2</v>
      </c>
      <c r="AI10520"/>
      <c r="AJ10520"/>
    </row>
    <row r="10521" spans="1:36" ht="14.5" x14ac:dyDescent="0.35">
      <c r="A10521" s="52">
        <f t="shared" si="506"/>
        <v>2016</v>
      </c>
      <c r="B10521" s="30">
        <f t="shared" si="507"/>
        <v>190</v>
      </c>
      <c r="C10521" s="4">
        <f t="shared" si="508"/>
        <v>28</v>
      </c>
      <c r="D10521" s="4" t="s">
        <v>836</v>
      </c>
      <c r="E10521" s="28">
        <v>692</v>
      </c>
      <c r="F10521" s="28">
        <v>2131</v>
      </c>
      <c r="G10521" s="28">
        <v>11.3</v>
      </c>
      <c r="H10521" s="28">
        <v>217</v>
      </c>
      <c r="I10521" s="28">
        <v>18</v>
      </c>
      <c r="J10521" s="28">
        <v>2.9600000000000001E-2</v>
      </c>
      <c r="AI10521"/>
      <c r="AJ10521"/>
    </row>
    <row r="10522" spans="1:36" ht="14.5" x14ac:dyDescent="0.35">
      <c r="A10522" s="52">
        <f t="shared" si="506"/>
        <v>2016</v>
      </c>
      <c r="B10522" s="30">
        <f t="shared" si="507"/>
        <v>190</v>
      </c>
      <c r="C10522" s="4">
        <f t="shared" si="508"/>
        <v>28</v>
      </c>
      <c r="D10522" s="4" t="s">
        <v>836</v>
      </c>
      <c r="E10522" s="28">
        <v>693</v>
      </c>
      <c r="F10522" s="28">
        <v>2131</v>
      </c>
      <c r="G10522" s="28">
        <v>11.3</v>
      </c>
      <c r="H10522" s="28">
        <v>217</v>
      </c>
      <c r="I10522" s="28">
        <v>18</v>
      </c>
      <c r="J10522" s="28">
        <v>2.35E-2</v>
      </c>
      <c r="AI10522"/>
      <c r="AJ10522"/>
    </row>
    <row r="10523" spans="1:36" ht="14.5" x14ac:dyDescent="0.35">
      <c r="A10523" s="52">
        <f t="shared" si="506"/>
        <v>2016</v>
      </c>
      <c r="B10523" s="30">
        <f t="shared" si="507"/>
        <v>190</v>
      </c>
      <c r="C10523" s="4">
        <f t="shared" si="508"/>
        <v>28</v>
      </c>
      <c r="D10523" s="4" t="s">
        <v>836</v>
      </c>
      <c r="E10523" s="28">
        <v>693</v>
      </c>
      <c r="F10523" s="28">
        <v>2131</v>
      </c>
      <c r="G10523" s="28">
        <v>11.3</v>
      </c>
      <c r="H10523" s="28">
        <v>217</v>
      </c>
      <c r="I10523" s="28">
        <v>18</v>
      </c>
      <c r="J10523" s="28">
        <v>3.4799999999999998E-2</v>
      </c>
      <c r="AI10523"/>
      <c r="AJ10523"/>
    </row>
    <row r="10524" spans="1:36" ht="14.5" x14ac:dyDescent="0.35">
      <c r="A10524" s="52">
        <f t="shared" si="506"/>
        <v>2016</v>
      </c>
      <c r="B10524" s="30">
        <f t="shared" si="507"/>
        <v>190</v>
      </c>
      <c r="C10524" s="4">
        <f t="shared" si="508"/>
        <v>28</v>
      </c>
      <c r="D10524" s="4" t="s">
        <v>836</v>
      </c>
      <c r="E10524" s="28">
        <v>693</v>
      </c>
      <c r="F10524" s="28">
        <v>2131</v>
      </c>
      <c r="G10524" s="28">
        <v>11.3</v>
      </c>
      <c r="H10524" s="28">
        <v>217</v>
      </c>
      <c r="I10524" s="28">
        <v>18</v>
      </c>
      <c r="J10524" s="28">
        <v>2.8199999999999999E-2</v>
      </c>
      <c r="AI10524"/>
      <c r="AJ10524"/>
    </row>
    <row r="10525" spans="1:36" ht="14.5" x14ac:dyDescent="0.35">
      <c r="A10525" s="52">
        <f t="shared" si="506"/>
        <v>2016</v>
      </c>
      <c r="B10525" s="30">
        <f t="shared" si="507"/>
        <v>190</v>
      </c>
      <c r="C10525" s="4">
        <f t="shared" si="508"/>
        <v>28</v>
      </c>
      <c r="D10525" s="4" t="s">
        <v>836</v>
      </c>
      <c r="E10525" s="28">
        <v>693</v>
      </c>
      <c r="F10525" s="28">
        <v>2131</v>
      </c>
      <c r="G10525" s="28">
        <v>11.3</v>
      </c>
      <c r="H10525" s="28">
        <v>217</v>
      </c>
      <c r="I10525" s="28">
        <v>18</v>
      </c>
      <c r="J10525" s="28">
        <v>2.8199999999999999E-2</v>
      </c>
      <c r="AI10525"/>
      <c r="AJ10525"/>
    </row>
    <row r="10526" spans="1:36" ht="14.5" x14ac:dyDescent="0.35">
      <c r="A10526" s="52">
        <f t="shared" si="506"/>
        <v>2016</v>
      </c>
      <c r="B10526" s="30">
        <f t="shared" si="507"/>
        <v>190</v>
      </c>
      <c r="C10526" s="4">
        <f t="shared" si="508"/>
        <v>28</v>
      </c>
      <c r="D10526" s="4" t="s">
        <v>836</v>
      </c>
      <c r="E10526" s="28">
        <v>693</v>
      </c>
      <c r="F10526" s="28">
        <v>2131</v>
      </c>
      <c r="G10526" s="28">
        <v>11.3</v>
      </c>
      <c r="H10526" s="28">
        <v>217</v>
      </c>
      <c r="I10526" s="28">
        <v>18</v>
      </c>
      <c r="J10526" s="28">
        <v>3.2099999999999997E-2</v>
      </c>
      <c r="AI10526"/>
      <c r="AJ10526"/>
    </row>
    <row r="10527" spans="1:36" ht="14.5" x14ac:dyDescent="0.35">
      <c r="A10527" s="52">
        <f t="shared" si="506"/>
        <v>2016</v>
      </c>
      <c r="B10527" s="30">
        <f t="shared" si="507"/>
        <v>190</v>
      </c>
      <c r="C10527" s="4">
        <f t="shared" si="508"/>
        <v>28</v>
      </c>
      <c r="D10527" s="4" t="s">
        <v>836</v>
      </c>
      <c r="E10527" s="28">
        <v>693</v>
      </c>
      <c r="F10527" s="28">
        <v>2131</v>
      </c>
      <c r="G10527" s="28">
        <v>11.3</v>
      </c>
      <c r="H10527" s="28">
        <v>217</v>
      </c>
      <c r="I10527" s="28">
        <v>18</v>
      </c>
      <c r="J10527" s="28">
        <v>2.6700000000000002E-2</v>
      </c>
      <c r="AI10527"/>
      <c r="AJ10527"/>
    </row>
    <row r="10528" spans="1:36" ht="14.5" x14ac:dyDescent="0.35">
      <c r="A10528" s="52">
        <f t="shared" si="506"/>
        <v>2016</v>
      </c>
      <c r="B10528" s="30">
        <f t="shared" si="507"/>
        <v>190</v>
      </c>
      <c r="C10528" s="4">
        <f t="shared" si="508"/>
        <v>28</v>
      </c>
      <c r="D10528" s="4" t="s">
        <v>836</v>
      </c>
      <c r="E10528" s="28">
        <v>693</v>
      </c>
      <c r="F10528" s="28">
        <v>2131</v>
      </c>
      <c r="G10528" s="28">
        <v>11.3</v>
      </c>
      <c r="H10528" s="28">
        <v>217</v>
      </c>
      <c r="I10528" s="28">
        <v>18</v>
      </c>
      <c r="J10528" s="28">
        <v>3.0800000000000001E-2</v>
      </c>
      <c r="AI10528"/>
      <c r="AJ10528"/>
    </row>
    <row r="10529" spans="1:36" ht="14.5" x14ac:dyDescent="0.35">
      <c r="A10529" s="52">
        <f t="shared" si="506"/>
        <v>2016</v>
      </c>
      <c r="B10529" s="30">
        <f t="shared" si="507"/>
        <v>190</v>
      </c>
      <c r="C10529" s="4">
        <f t="shared" si="508"/>
        <v>28</v>
      </c>
      <c r="D10529" s="4" t="s">
        <v>836</v>
      </c>
      <c r="E10529" s="28">
        <v>693</v>
      </c>
      <c r="F10529" s="28">
        <v>2131</v>
      </c>
      <c r="G10529" s="28">
        <v>11.3</v>
      </c>
      <c r="H10529" s="28">
        <v>217</v>
      </c>
      <c r="I10529" s="28">
        <v>18</v>
      </c>
      <c r="J10529" s="28">
        <v>2.9499999999999998E-2</v>
      </c>
      <c r="AI10529"/>
      <c r="AJ10529"/>
    </row>
    <row r="10530" spans="1:36" ht="14.5" x14ac:dyDescent="0.35">
      <c r="A10530" s="52">
        <f t="shared" si="506"/>
        <v>2016</v>
      </c>
      <c r="B10530" s="30">
        <f t="shared" si="507"/>
        <v>190</v>
      </c>
      <c r="C10530" s="4">
        <f t="shared" si="508"/>
        <v>28</v>
      </c>
      <c r="D10530" s="4" t="s">
        <v>836</v>
      </c>
      <c r="E10530" s="28">
        <v>692</v>
      </c>
      <c r="F10530" s="28">
        <v>2131</v>
      </c>
      <c r="G10530" s="28">
        <v>11.3</v>
      </c>
      <c r="H10530" s="28">
        <v>217</v>
      </c>
      <c r="I10530" s="28">
        <v>19</v>
      </c>
      <c r="J10530" s="28">
        <v>3.5000000000000003E-2</v>
      </c>
      <c r="AI10530"/>
      <c r="AJ10530"/>
    </row>
    <row r="10531" spans="1:36" ht="14.5" x14ac:dyDescent="0.35">
      <c r="A10531" s="52">
        <f t="shared" si="506"/>
        <v>2016</v>
      </c>
      <c r="B10531" s="30">
        <f t="shared" si="507"/>
        <v>190</v>
      </c>
      <c r="C10531" s="4">
        <f t="shared" si="508"/>
        <v>28</v>
      </c>
      <c r="D10531" s="4" t="s">
        <v>836</v>
      </c>
      <c r="E10531" s="28">
        <v>692</v>
      </c>
      <c r="F10531" s="28">
        <v>2131</v>
      </c>
      <c r="G10531" s="28">
        <v>11.3</v>
      </c>
      <c r="H10531" s="28">
        <v>217</v>
      </c>
      <c r="I10531" s="28">
        <v>19</v>
      </c>
      <c r="J10531" s="28">
        <v>3.7900000000000003E-2</v>
      </c>
      <c r="AI10531"/>
      <c r="AJ10531"/>
    </row>
    <row r="10532" spans="1:36" ht="14.5" x14ac:dyDescent="0.35">
      <c r="A10532" s="52">
        <f t="shared" si="506"/>
        <v>2016</v>
      </c>
      <c r="B10532" s="30">
        <f t="shared" si="507"/>
        <v>190</v>
      </c>
      <c r="C10532" s="4">
        <f t="shared" si="508"/>
        <v>28</v>
      </c>
      <c r="D10532" s="4" t="s">
        <v>836</v>
      </c>
      <c r="E10532" s="28">
        <v>692</v>
      </c>
      <c r="F10532" s="28">
        <v>2131</v>
      </c>
      <c r="G10532" s="28">
        <v>11.3</v>
      </c>
      <c r="H10532" s="28">
        <v>217</v>
      </c>
      <c r="I10532" s="28">
        <v>19</v>
      </c>
      <c r="J10532" s="28">
        <v>2.9100000000000001E-2</v>
      </c>
      <c r="AI10532"/>
      <c r="AJ10532"/>
    </row>
    <row r="10533" spans="1:36" ht="14.5" x14ac:dyDescent="0.35">
      <c r="A10533" s="52">
        <f t="shared" si="506"/>
        <v>2016</v>
      </c>
      <c r="B10533" s="30">
        <f t="shared" si="507"/>
        <v>190</v>
      </c>
      <c r="C10533" s="4">
        <f t="shared" si="508"/>
        <v>28</v>
      </c>
      <c r="D10533" s="4" t="s">
        <v>836</v>
      </c>
      <c r="E10533" s="28">
        <v>692</v>
      </c>
      <c r="F10533" s="28">
        <v>2131</v>
      </c>
      <c r="G10533" s="28">
        <v>11.3</v>
      </c>
      <c r="H10533" s="28">
        <v>217</v>
      </c>
      <c r="I10533" s="28">
        <v>19</v>
      </c>
      <c r="J10533" s="28">
        <v>3.4799999999999998E-2</v>
      </c>
      <c r="AI10533"/>
      <c r="AJ10533"/>
    </row>
    <row r="10534" spans="1:36" ht="14.5" x14ac:dyDescent="0.35">
      <c r="A10534" s="52">
        <f t="shared" si="506"/>
        <v>2016</v>
      </c>
      <c r="B10534" s="30">
        <f t="shared" si="507"/>
        <v>190</v>
      </c>
      <c r="C10534" s="4">
        <f t="shared" si="508"/>
        <v>28</v>
      </c>
      <c r="D10534" s="4" t="s">
        <v>836</v>
      </c>
      <c r="E10534" s="28">
        <v>693</v>
      </c>
      <c r="F10534" s="28">
        <v>2131</v>
      </c>
      <c r="G10534" s="28">
        <v>11.3</v>
      </c>
      <c r="H10534" s="28">
        <v>217</v>
      </c>
      <c r="I10534" s="28">
        <v>19</v>
      </c>
      <c r="J10534" s="28">
        <v>3.6299999999999999E-2</v>
      </c>
      <c r="AI10534"/>
      <c r="AJ10534"/>
    </row>
    <row r="10535" spans="1:36" ht="14.5" x14ac:dyDescent="0.35">
      <c r="A10535" s="52">
        <f t="shared" si="506"/>
        <v>2016</v>
      </c>
      <c r="B10535" s="30">
        <f t="shared" si="507"/>
        <v>190</v>
      </c>
      <c r="C10535" s="4">
        <f t="shared" si="508"/>
        <v>28</v>
      </c>
      <c r="D10535" s="4" t="s">
        <v>836</v>
      </c>
      <c r="E10535" s="28">
        <v>693</v>
      </c>
      <c r="F10535" s="28">
        <v>2131</v>
      </c>
      <c r="G10535" s="28">
        <v>11.3</v>
      </c>
      <c r="H10535" s="28">
        <v>217</v>
      </c>
      <c r="I10535" s="28">
        <v>19</v>
      </c>
      <c r="J10535" s="28">
        <v>3.6400000000000002E-2</v>
      </c>
      <c r="AI10535"/>
      <c r="AJ10535"/>
    </row>
    <row r="10536" spans="1:36" ht="14.5" x14ac:dyDescent="0.35">
      <c r="A10536" s="52">
        <f t="shared" si="506"/>
        <v>2016</v>
      </c>
      <c r="B10536" s="30">
        <f t="shared" si="507"/>
        <v>190</v>
      </c>
      <c r="C10536" s="4">
        <f t="shared" si="508"/>
        <v>28</v>
      </c>
      <c r="D10536" s="4" t="s">
        <v>836</v>
      </c>
      <c r="E10536" s="28">
        <v>693</v>
      </c>
      <c r="F10536" s="28">
        <v>2131</v>
      </c>
      <c r="G10536" s="28">
        <v>11.3</v>
      </c>
      <c r="H10536" s="28">
        <v>217</v>
      </c>
      <c r="I10536" s="28">
        <v>19</v>
      </c>
      <c r="J10536" s="28">
        <v>3.3300000000000003E-2</v>
      </c>
      <c r="AI10536"/>
      <c r="AJ10536"/>
    </row>
    <row r="10537" spans="1:36" ht="14.5" x14ac:dyDescent="0.35">
      <c r="A10537" s="52">
        <f t="shared" si="506"/>
        <v>2016</v>
      </c>
      <c r="B10537" s="30">
        <f t="shared" si="507"/>
        <v>190</v>
      </c>
      <c r="C10537" s="4">
        <f t="shared" si="508"/>
        <v>28</v>
      </c>
      <c r="D10537" s="4" t="s">
        <v>836</v>
      </c>
      <c r="E10537" s="28">
        <v>693</v>
      </c>
      <c r="F10537" s="28">
        <v>2131</v>
      </c>
      <c r="G10537" s="28">
        <v>11.3</v>
      </c>
      <c r="H10537" s="28">
        <v>217</v>
      </c>
      <c r="I10537" s="28">
        <v>19</v>
      </c>
      <c r="J10537" s="28">
        <v>2.92E-2</v>
      </c>
      <c r="AI10537"/>
      <c r="AJ10537"/>
    </row>
    <row r="10538" spans="1:36" ht="14.5" x14ac:dyDescent="0.35">
      <c r="A10538" s="52">
        <f t="shared" si="506"/>
        <v>2016</v>
      </c>
      <c r="B10538" s="30">
        <f t="shared" si="507"/>
        <v>190</v>
      </c>
      <c r="C10538" s="4">
        <f t="shared" si="508"/>
        <v>28</v>
      </c>
      <c r="D10538" s="4" t="s">
        <v>836</v>
      </c>
      <c r="E10538" s="28">
        <v>693</v>
      </c>
      <c r="F10538" s="28">
        <v>2131</v>
      </c>
      <c r="G10538" s="28">
        <v>11.3</v>
      </c>
      <c r="H10538" s="28">
        <v>217</v>
      </c>
      <c r="I10538" s="28">
        <v>19</v>
      </c>
      <c r="J10538" s="28">
        <v>3.6499999999999998E-2</v>
      </c>
      <c r="AI10538"/>
      <c r="AJ10538"/>
    </row>
    <row r="10539" spans="1:36" ht="14.5" x14ac:dyDescent="0.35">
      <c r="A10539" s="52">
        <f t="shared" si="506"/>
        <v>2016</v>
      </c>
      <c r="B10539" s="30">
        <f t="shared" si="507"/>
        <v>190</v>
      </c>
      <c r="C10539" s="4">
        <f t="shared" si="508"/>
        <v>28</v>
      </c>
      <c r="D10539" s="4" t="s">
        <v>836</v>
      </c>
      <c r="E10539" s="28">
        <v>692</v>
      </c>
      <c r="F10539" s="28">
        <v>2131</v>
      </c>
      <c r="G10539" s="28">
        <v>11.3</v>
      </c>
      <c r="H10539" s="28">
        <v>217</v>
      </c>
      <c r="I10539" s="28">
        <v>20</v>
      </c>
      <c r="J10539" s="28">
        <v>5.6500000000000002E-2</v>
      </c>
      <c r="AI10539"/>
      <c r="AJ10539"/>
    </row>
    <row r="10540" spans="1:36" ht="14.5" x14ac:dyDescent="0.35">
      <c r="A10540" s="52">
        <f t="shared" si="506"/>
        <v>2016</v>
      </c>
      <c r="B10540" s="30">
        <f t="shared" si="507"/>
        <v>190</v>
      </c>
      <c r="C10540" s="4">
        <f t="shared" si="508"/>
        <v>28</v>
      </c>
      <c r="D10540" s="4" t="s">
        <v>836</v>
      </c>
      <c r="E10540" s="28">
        <v>692</v>
      </c>
      <c r="F10540" s="28">
        <v>2131</v>
      </c>
      <c r="G10540" s="28">
        <v>11.3</v>
      </c>
      <c r="H10540" s="28">
        <v>217</v>
      </c>
      <c r="I10540" s="28">
        <v>20</v>
      </c>
      <c r="J10540" s="28">
        <v>3.2500000000000001E-2</v>
      </c>
      <c r="AI10540"/>
      <c r="AJ10540"/>
    </row>
    <row r="10541" spans="1:36" ht="14.5" x14ac:dyDescent="0.35">
      <c r="A10541" s="52">
        <f t="shared" si="506"/>
        <v>2016</v>
      </c>
      <c r="B10541" s="30">
        <f t="shared" si="507"/>
        <v>190</v>
      </c>
      <c r="C10541" s="4">
        <f t="shared" si="508"/>
        <v>28</v>
      </c>
      <c r="D10541" s="4" t="s">
        <v>836</v>
      </c>
      <c r="E10541" s="28">
        <v>692</v>
      </c>
      <c r="F10541" s="28">
        <v>2131</v>
      </c>
      <c r="G10541" s="28">
        <v>11.3</v>
      </c>
      <c r="H10541" s="28">
        <v>217</v>
      </c>
      <c r="I10541" s="28">
        <v>20</v>
      </c>
      <c r="J10541" s="28">
        <v>4.6899999999999997E-2</v>
      </c>
      <c r="AI10541"/>
      <c r="AJ10541"/>
    </row>
    <row r="10542" spans="1:36" ht="14.5" x14ac:dyDescent="0.35">
      <c r="A10542" s="52">
        <f t="shared" si="506"/>
        <v>2016</v>
      </c>
      <c r="B10542" s="30">
        <f t="shared" si="507"/>
        <v>190</v>
      </c>
      <c r="C10542" s="4">
        <f t="shared" si="508"/>
        <v>28</v>
      </c>
      <c r="D10542" s="4" t="s">
        <v>836</v>
      </c>
      <c r="E10542" s="28">
        <v>692</v>
      </c>
      <c r="F10542" s="28">
        <v>2131</v>
      </c>
      <c r="G10542" s="28">
        <v>11.3</v>
      </c>
      <c r="H10542" s="28">
        <v>217</v>
      </c>
      <c r="I10542" s="28">
        <v>20</v>
      </c>
      <c r="J10542" s="28">
        <v>4.7699999999999999E-2</v>
      </c>
      <c r="AI10542"/>
      <c r="AJ10542"/>
    </row>
    <row r="10543" spans="1:36" ht="14.5" x14ac:dyDescent="0.35">
      <c r="A10543" s="52">
        <f t="shared" si="506"/>
        <v>2016</v>
      </c>
      <c r="B10543" s="30">
        <f t="shared" si="507"/>
        <v>190</v>
      </c>
      <c r="C10543" s="4">
        <f t="shared" si="508"/>
        <v>28</v>
      </c>
      <c r="D10543" s="4" t="s">
        <v>836</v>
      </c>
      <c r="E10543" s="28">
        <v>692</v>
      </c>
      <c r="F10543" s="28">
        <v>2131</v>
      </c>
      <c r="G10543" s="28">
        <v>11.3</v>
      </c>
      <c r="H10543" s="28">
        <v>217</v>
      </c>
      <c r="I10543" s="28">
        <v>20</v>
      </c>
      <c r="J10543" s="28">
        <v>4.4200000000000003E-2</v>
      </c>
      <c r="AI10543"/>
      <c r="AJ10543"/>
    </row>
    <row r="10544" spans="1:36" ht="14.5" x14ac:dyDescent="0.35">
      <c r="A10544" s="52">
        <f t="shared" si="506"/>
        <v>2016</v>
      </c>
      <c r="B10544" s="30">
        <f t="shared" si="507"/>
        <v>190</v>
      </c>
      <c r="C10544" s="4">
        <f t="shared" si="508"/>
        <v>28</v>
      </c>
      <c r="D10544" s="4" t="s">
        <v>836</v>
      </c>
      <c r="E10544" s="28">
        <v>692</v>
      </c>
      <c r="F10544" s="28">
        <v>2131</v>
      </c>
      <c r="G10544" s="28">
        <v>11.3</v>
      </c>
      <c r="H10544" s="28">
        <v>217</v>
      </c>
      <c r="I10544" s="28">
        <v>20</v>
      </c>
      <c r="J10544" s="28">
        <v>4.6199999999999998E-2</v>
      </c>
      <c r="AI10544"/>
      <c r="AJ10544"/>
    </row>
    <row r="10545" spans="1:36" ht="14.5" x14ac:dyDescent="0.35">
      <c r="A10545" s="52">
        <f t="shared" si="506"/>
        <v>2016</v>
      </c>
      <c r="B10545" s="30">
        <f t="shared" si="507"/>
        <v>190</v>
      </c>
      <c r="C10545" s="4">
        <f t="shared" si="508"/>
        <v>28</v>
      </c>
      <c r="D10545" s="4" t="s">
        <v>836</v>
      </c>
      <c r="E10545" s="28">
        <v>693</v>
      </c>
      <c r="F10545" s="28">
        <v>2131</v>
      </c>
      <c r="G10545" s="28">
        <v>11.3</v>
      </c>
      <c r="H10545" s="28">
        <v>217</v>
      </c>
      <c r="I10545" s="28">
        <v>20</v>
      </c>
      <c r="J10545" s="28">
        <v>3.5799999999999998E-2</v>
      </c>
      <c r="AI10545"/>
      <c r="AJ10545"/>
    </row>
    <row r="10546" spans="1:36" ht="14.5" x14ac:dyDescent="0.35">
      <c r="A10546" s="52">
        <f t="shared" si="506"/>
        <v>2016</v>
      </c>
      <c r="B10546" s="30">
        <f t="shared" si="507"/>
        <v>190</v>
      </c>
      <c r="C10546" s="4">
        <f t="shared" si="508"/>
        <v>28</v>
      </c>
      <c r="D10546" s="4" t="s">
        <v>836</v>
      </c>
      <c r="E10546" s="28">
        <v>693</v>
      </c>
      <c r="F10546" s="28">
        <v>2131</v>
      </c>
      <c r="G10546" s="28">
        <v>11.3</v>
      </c>
      <c r="H10546" s="28">
        <v>217</v>
      </c>
      <c r="I10546" s="28">
        <v>20</v>
      </c>
      <c r="J10546" s="28">
        <v>4.2900000000000001E-2</v>
      </c>
      <c r="AI10546"/>
      <c r="AJ10546"/>
    </row>
    <row r="10547" spans="1:36" ht="14.5" x14ac:dyDescent="0.35">
      <c r="A10547" s="52">
        <f t="shared" si="506"/>
        <v>2016</v>
      </c>
      <c r="B10547" s="30">
        <f t="shared" si="507"/>
        <v>190</v>
      </c>
      <c r="C10547" s="4">
        <f t="shared" si="508"/>
        <v>28</v>
      </c>
      <c r="D10547" s="4" t="s">
        <v>836</v>
      </c>
      <c r="E10547" s="28">
        <v>693</v>
      </c>
      <c r="F10547" s="28">
        <v>2131</v>
      </c>
      <c r="G10547" s="28">
        <v>11.3</v>
      </c>
      <c r="H10547" s="28">
        <v>217</v>
      </c>
      <c r="I10547" s="28">
        <v>20</v>
      </c>
      <c r="J10547" s="28">
        <v>3.9899999999999998E-2</v>
      </c>
      <c r="AI10547"/>
      <c r="AJ10547"/>
    </row>
    <row r="10548" spans="1:36" ht="14.5" x14ac:dyDescent="0.35">
      <c r="A10548" s="52">
        <f t="shared" si="506"/>
        <v>2016</v>
      </c>
      <c r="B10548" s="30">
        <f t="shared" si="507"/>
        <v>190</v>
      </c>
      <c r="C10548" s="4">
        <f t="shared" si="508"/>
        <v>28</v>
      </c>
      <c r="D10548" s="4" t="s">
        <v>836</v>
      </c>
      <c r="E10548" s="28">
        <v>692</v>
      </c>
      <c r="F10548" s="28">
        <v>2131</v>
      </c>
      <c r="G10548" s="28">
        <v>11.3</v>
      </c>
      <c r="H10548" s="28">
        <v>217</v>
      </c>
      <c r="I10548" s="28">
        <v>21</v>
      </c>
      <c r="J10548" s="28">
        <v>5.91E-2</v>
      </c>
      <c r="AI10548"/>
      <c r="AJ10548"/>
    </row>
    <row r="10549" spans="1:36" ht="14.5" x14ac:dyDescent="0.35">
      <c r="A10549" s="52">
        <f t="shared" si="506"/>
        <v>2016</v>
      </c>
      <c r="B10549" s="30">
        <f t="shared" si="507"/>
        <v>190</v>
      </c>
      <c r="C10549" s="4">
        <f t="shared" si="508"/>
        <v>28</v>
      </c>
      <c r="D10549" s="4" t="s">
        <v>836</v>
      </c>
      <c r="E10549" s="28">
        <v>692</v>
      </c>
      <c r="F10549" s="28">
        <v>2131</v>
      </c>
      <c r="G10549" s="28">
        <v>11.3</v>
      </c>
      <c r="H10549" s="28">
        <v>217</v>
      </c>
      <c r="I10549" s="28">
        <v>21</v>
      </c>
      <c r="J10549" s="28">
        <v>5.7599999999999998E-2</v>
      </c>
      <c r="AI10549"/>
      <c r="AJ10549"/>
    </row>
    <row r="10550" spans="1:36" ht="14.5" x14ac:dyDescent="0.35">
      <c r="A10550" s="52">
        <f t="shared" si="506"/>
        <v>2016</v>
      </c>
      <c r="B10550" s="30">
        <f t="shared" si="507"/>
        <v>190</v>
      </c>
      <c r="C10550" s="4">
        <f t="shared" si="508"/>
        <v>28</v>
      </c>
      <c r="D10550" s="4" t="s">
        <v>836</v>
      </c>
      <c r="E10550" s="28">
        <v>693</v>
      </c>
      <c r="F10550" s="28">
        <v>2131</v>
      </c>
      <c r="G10550" s="28">
        <v>11.3</v>
      </c>
      <c r="H10550" s="28">
        <v>217</v>
      </c>
      <c r="I10550" s="28">
        <v>21</v>
      </c>
      <c r="J10550" s="28">
        <v>4.7899999999999998E-2</v>
      </c>
      <c r="AI10550"/>
      <c r="AJ10550"/>
    </row>
    <row r="10551" spans="1:36" ht="14.5" x14ac:dyDescent="0.35">
      <c r="A10551" s="52">
        <f t="shared" si="506"/>
        <v>2016</v>
      </c>
      <c r="B10551" s="30">
        <f t="shared" si="507"/>
        <v>190</v>
      </c>
      <c r="C10551" s="4">
        <f t="shared" si="508"/>
        <v>28</v>
      </c>
      <c r="D10551" s="4" t="s">
        <v>836</v>
      </c>
      <c r="E10551" s="28">
        <v>693</v>
      </c>
      <c r="F10551" s="28">
        <v>2131</v>
      </c>
      <c r="G10551" s="28">
        <v>11.3</v>
      </c>
      <c r="H10551" s="28">
        <v>217</v>
      </c>
      <c r="I10551" s="28">
        <v>21</v>
      </c>
      <c r="J10551" s="28">
        <v>5.9900000000000002E-2</v>
      </c>
      <c r="AI10551"/>
      <c r="AJ10551"/>
    </row>
    <row r="10552" spans="1:36" ht="14.5" x14ac:dyDescent="0.35">
      <c r="A10552" s="52">
        <f t="shared" si="506"/>
        <v>2016</v>
      </c>
      <c r="B10552" s="30">
        <f t="shared" si="507"/>
        <v>190</v>
      </c>
      <c r="C10552" s="4">
        <f t="shared" si="508"/>
        <v>28</v>
      </c>
      <c r="D10552" s="4" t="s">
        <v>836</v>
      </c>
      <c r="E10552" s="28">
        <v>693</v>
      </c>
      <c r="F10552" s="28">
        <v>2131</v>
      </c>
      <c r="G10552" s="28">
        <v>11.3</v>
      </c>
      <c r="H10552" s="28">
        <v>217</v>
      </c>
      <c r="I10552" s="28">
        <v>21</v>
      </c>
      <c r="J10552" s="28">
        <v>5.2299999999999999E-2</v>
      </c>
      <c r="AI10552"/>
      <c r="AJ10552"/>
    </row>
    <row r="10553" spans="1:36" ht="14.5" x14ac:dyDescent="0.35">
      <c r="A10553" s="52">
        <f t="shared" si="506"/>
        <v>2016</v>
      </c>
      <c r="B10553" s="30">
        <f t="shared" si="507"/>
        <v>190</v>
      </c>
      <c r="C10553" s="4">
        <f t="shared" si="508"/>
        <v>28</v>
      </c>
      <c r="D10553" s="4" t="s">
        <v>836</v>
      </c>
      <c r="E10553" s="28">
        <v>693</v>
      </c>
      <c r="F10553" s="28">
        <v>2131</v>
      </c>
      <c r="G10553" s="28">
        <v>11.3</v>
      </c>
      <c r="H10553" s="28">
        <v>217</v>
      </c>
      <c r="I10553" s="28">
        <v>21</v>
      </c>
      <c r="J10553" s="28">
        <v>4.7199999999999999E-2</v>
      </c>
      <c r="AI10553"/>
      <c r="AJ10553"/>
    </row>
    <row r="10554" spans="1:36" ht="14.5" x14ac:dyDescent="0.35">
      <c r="A10554" s="52">
        <f t="shared" si="506"/>
        <v>2016</v>
      </c>
      <c r="B10554" s="30">
        <f t="shared" si="507"/>
        <v>190</v>
      </c>
      <c r="C10554" s="4">
        <f t="shared" si="508"/>
        <v>28</v>
      </c>
      <c r="D10554" s="4" t="s">
        <v>836</v>
      </c>
      <c r="E10554" s="28">
        <v>692</v>
      </c>
      <c r="F10554" s="28">
        <v>2131</v>
      </c>
      <c r="G10554" s="28">
        <v>11.3</v>
      </c>
      <c r="H10554" s="28">
        <v>217</v>
      </c>
      <c r="I10554" s="28">
        <v>22</v>
      </c>
      <c r="J10554" s="28">
        <v>6.88E-2</v>
      </c>
      <c r="AI10554"/>
      <c r="AJ10554"/>
    </row>
    <row r="10555" spans="1:36" ht="14.5" x14ac:dyDescent="0.35">
      <c r="A10555" s="52">
        <f t="shared" si="506"/>
        <v>2016</v>
      </c>
      <c r="B10555" s="30">
        <f t="shared" si="507"/>
        <v>190</v>
      </c>
      <c r="C10555" s="4">
        <f t="shared" si="508"/>
        <v>28</v>
      </c>
      <c r="D10555" s="4" t="s">
        <v>836</v>
      </c>
      <c r="E10555" s="28">
        <v>692</v>
      </c>
      <c r="F10555" s="28">
        <v>2131</v>
      </c>
      <c r="G10555" s="28">
        <v>11.3</v>
      </c>
      <c r="H10555" s="28">
        <v>217</v>
      </c>
      <c r="I10555" s="28">
        <v>22</v>
      </c>
      <c r="J10555" s="28">
        <v>6.1899999999999997E-2</v>
      </c>
      <c r="AI10555"/>
      <c r="AJ10555"/>
    </row>
    <row r="10556" spans="1:36" ht="14.5" x14ac:dyDescent="0.35">
      <c r="A10556" s="52">
        <f t="shared" si="506"/>
        <v>2016</v>
      </c>
      <c r="B10556" s="30">
        <f t="shared" si="507"/>
        <v>190</v>
      </c>
      <c r="C10556" s="4">
        <f t="shared" si="508"/>
        <v>28</v>
      </c>
      <c r="D10556" s="4" t="s">
        <v>836</v>
      </c>
      <c r="E10556" s="28">
        <v>692</v>
      </c>
      <c r="F10556" s="28">
        <v>2131</v>
      </c>
      <c r="G10556" s="28">
        <v>11.3</v>
      </c>
      <c r="H10556" s="28">
        <v>217</v>
      </c>
      <c r="I10556" s="28">
        <v>22</v>
      </c>
      <c r="J10556" s="28">
        <v>5.7599999999999998E-2</v>
      </c>
      <c r="AI10556"/>
      <c r="AJ10556"/>
    </row>
    <row r="10557" spans="1:36" ht="14.5" x14ac:dyDescent="0.35">
      <c r="A10557" s="52">
        <f t="shared" si="506"/>
        <v>2016</v>
      </c>
      <c r="B10557" s="30">
        <f t="shared" si="507"/>
        <v>190</v>
      </c>
      <c r="C10557" s="4">
        <f t="shared" si="508"/>
        <v>28</v>
      </c>
      <c r="D10557" s="4" t="s">
        <v>836</v>
      </c>
      <c r="E10557" s="28">
        <v>692</v>
      </c>
      <c r="F10557" s="28">
        <v>2131</v>
      </c>
      <c r="G10557" s="28">
        <v>11.3</v>
      </c>
      <c r="H10557" s="28">
        <v>217</v>
      </c>
      <c r="I10557" s="28">
        <v>23</v>
      </c>
      <c r="J10557" s="28">
        <v>7.8E-2</v>
      </c>
      <c r="AI10557"/>
      <c r="AJ10557"/>
    </row>
    <row r="10558" spans="1:36" ht="14.5" x14ac:dyDescent="0.35">
      <c r="A10558" s="52">
        <f t="shared" si="506"/>
        <v>2016</v>
      </c>
      <c r="B10558" s="30">
        <f t="shared" si="507"/>
        <v>190</v>
      </c>
      <c r="C10558" s="4">
        <f t="shared" si="508"/>
        <v>28</v>
      </c>
      <c r="D10558" s="4" t="s">
        <v>836</v>
      </c>
      <c r="E10558" s="28">
        <v>692</v>
      </c>
      <c r="F10558" s="28">
        <v>2131</v>
      </c>
      <c r="G10558" s="28">
        <v>11.3</v>
      </c>
      <c r="H10558" s="28">
        <v>217</v>
      </c>
      <c r="I10558" s="28">
        <v>23</v>
      </c>
      <c r="J10558" s="28">
        <v>7.8100000000000003E-2</v>
      </c>
      <c r="AI10558"/>
      <c r="AJ10558"/>
    </row>
    <row r="10559" spans="1:36" ht="14.5" x14ac:dyDescent="0.35">
      <c r="A10559" s="52">
        <f t="shared" si="506"/>
        <v>2016</v>
      </c>
      <c r="B10559" s="30">
        <f t="shared" si="507"/>
        <v>190</v>
      </c>
      <c r="C10559" s="4">
        <f t="shared" si="508"/>
        <v>28</v>
      </c>
      <c r="D10559" s="4" t="s">
        <v>836</v>
      </c>
      <c r="E10559" s="28">
        <v>692</v>
      </c>
      <c r="F10559" s="28">
        <v>2131</v>
      </c>
      <c r="G10559" s="28">
        <v>11.3</v>
      </c>
      <c r="H10559" s="28">
        <v>217</v>
      </c>
      <c r="I10559" s="28">
        <v>23</v>
      </c>
      <c r="J10559" s="28">
        <v>6.9900000000000004E-2</v>
      </c>
      <c r="AI10559"/>
      <c r="AJ10559"/>
    </row>
    <row r="10560" spans="1:36" ht="14.5" x14ac:dyDescent="0.35">
      <c r="A10560" s="52">
        <f t="shared" si="506"/>
        <v>2016</v>
      </c>
      <c r="B10560" s="30">
        <f t="shared" si="507"/>
        <v>190</v>
      </c>
      <c r="C10560" s="4">
        <f t="shared" si="508"/>
        <v>28</v>
      </c>
      <c r="D10560" s="4" t="s">
        <v>836</v>
      </c>
      <c r="E10560" s="28">
        <v>693</v>
      </c>
      <c r="F10560" s="28">
        <v>2131</v>
      </c>
      <c r="G10560" s="28">
        <v>11.3</v>
      </c>
      <c r="H10560" s="28">
        <v>217</v>
      </c>
      <c r="I10560" s="28">
        <v>23</v>
      </c>
      <c r="J10560" s="28">
        <v>7.4899999999999994E-2</v>
      </c>
      <c r="AI10560"/>
      <c r="AJ10560"/>
    </row>
    <row r="10561" spans="1:36" ht="14.5" x14ac:dyDescent="0.35">
      <c r="A10561" s="52">
        <f t="shared" si="506"/>
        <v>2016</v>
      </c>
      <c r="B10561" s="30">
        <f t="shared" si="507"/>
        <v>191</v>
      </c>
      <c r="C10561" s="4">
        <f t="shared" si="508"/>
        <v>28</v>
      </c>
      <c r="D10561" s="4" t="s">
        <v>837</v>
      </c>
      <c r="E10561" s="28">
        <v>700</v>
      </c>
      <c r="F10561" s="28">
        <v>2055</v>
      </c>
      <c r="G10561" s="28">
        <v>9.9</v>
      </c>
      <c r="H10561" s="28">
        <v>217</v>
      </c>
      <c r="I10561" s="28">
        <v>15</v>
      </c>
      <c r="J10561" s="28">
        <v>1.6199999999999999E-2</v>
      </c>
      <c r="AI10561"/>
      <c r="AJ10561"/>
    </row>
    <row r="10562" spans="1:36" ht="14.5" x14ac:dyDescent="0.35">
      <c r="A10562" s="52">
        <f t="shared" ref="A10562:A10625" si="509">YEAR(D10562)</f>
        <v>2016</v>
      </c>
      <c r="B10562" s="30">
        <f t="shared" ref="B10562:B10625" si="510">D10562-DATE(YEAR(D10562),1,0)</f>
        <v>191</v>
      </c>
      <c r="C10562" s="4">
        <f t="shared" ref="C10562:C10625" si="511">WEEKNUM(D10562,1)</f>
        <v>28</v>
      </c>
      <c r="D10562" s="4" t="s">
        <v>837</v>
      </c>
      <c r="E10562" s="28">
        <v>700</v>
      </c>
      <c r="F10562" s="28">
        <v>2055</v>
      </c>
      <c r="G10562" s="28">
        <v>9.9</v>
      </c>
      <c r="H10562" s="28">
        <v>217</v>
      </c>
      <c r="I10562" s="28">
        <v>15</v>
      </c>
      <c r="J10562" s="28">
        <v>1.9099999999999999E-2</v>
      </c>
      <c r="AI10562"/>
      <c r="AJ10562"/>
    </row>
    <row r="10563" spans="1:36" ht="14.5" x14ac:dyDescent="0.35">
      <c r="A10563" s="52">
        <f t="shared" si="509"/>
        <v>2016</v>
      </c>
      <c r="B10563" s="30">
        <f t="shared" si="510"/>
        <v>191</v>
      </c>
      <c r="C10563" s="4">
        <f t="shared" si="511"/>
        <v>28</v>
      </c>
      <c r="D10563" s="4" t="s">
        <v>837</v>
      </c>
      <c r="E10563" s="28">
        <v>700</v>
      </c>
      <c r="F10563" s="28">
        <v>2055</v>
      </c>
      <c r="G10563" s="28">
        <v>9.9</v>
      </c>
      <c r="H10563" s="28">
        <v>217</v>
      </c>
      <c r="I10563" s="28">
        <v>15</v>
      </c>
      <c r="J10563" s="28">
        <v>1.4999999999999999E-2</v>
      </c>
      <c r="AI10563"/>
      <c r="AJ10563"/>
    </row>
    <row r="10564" spans="1:36" ht="14.5" x14ac:dyDescent="0.35">
      <c r="A10564" s="52">
        <f t="shared" si="509"/>
        <v>2016</v>
      </c>
      <c r="B10564" s="30">
        <f t="shared" si="510"/>
        <v>191</v>
      </c>
      <c r="C10564" s="4">
        <f t="shared" si="511"/>
        <v>28</v>
      </c>
      <c r="D10564" s="4" t="s">
        <v>837</v>
      </c>
      <c r="E10564" s="28">
        <v>701</v>
      </c>
      <c r="F10564" s="28">
        <v>2055</v>
      </c>
      <c r="G10564" s="28">
        <v>9.9</v>
      </c>
      <c r="H10564" s="28">
        <v>217</v>
      </c>
      <c r="I10564" s="28">
        <v>15</v>
      </c>
      <c r="J10564" s="28">
        <v>1.14E-2</v>
      </c>
      <c r="AI10564"/>
      <c r="AJ10564"/>
    </row>
    <row r="10565" spans="1:36" ht="14.5" x14ac:dyDescent="0.35">
      <c r="A10565" s="52">
        <f t="shared" si="509"/>
        <v>2016</v>
      </c>
      <c r="B10565" s="30">
        <f t="shared" si="510"/>
        <v>191</v>
      </c>
      <c r="C10565" s="4">
        <f t="shared" si="511"/>
        <v>28</v>
      </c>
      <c r="D10565" s="4" t="s">
        <v>837</v>
      </c>
      <c r="E10565" s="28">
        <v>701</v>
      </c>
      <c r="F10565" s="28">
        <v>2055</v>
      </c>
      <c r="G10565" s="28">
        <v>9.9</v>
      </c>
      <c r="H10565" s="28">
        <v>217</v>
      </c>
      <c r="I10565" s="28">
        <v>15</v>
      </c>
      <c r="J10565" s="28">
        <v>1.0699999999999999E-2</v>
      </c>
      <c r="AI10565"/>
      <c r="AJ10565"/>
    </row>
    <row r="10566" spans="1:36" ht="14.5" x14ac:dyDescent="0.35">
      <c r="A10566" s="52">
        <f t="shared" si="509"/>
        <v>2016</v>
      </c>
      <c r="B10566" s="30">
        <f t="shared" si="510"/>
        <v>191</v>
      </c>
      <c r="C10566" s="4">
        <f t="shared" si="511"/>
        <v>28</v>
      </c>
      <c r="D10566" s="4" t="s">
        <v>837</v>
      </c>
      <c r="E10566" s="28">
        <v>701</v>
      </c>
      <c r="F10566" s="28">
        <v>2055</v>
      </c>
      <c r="G10566" s="28">
        <v>9.9</v>
      </c>
      <c r="H10566" s="28">
        <v>217</v>
      </c>
      <c r="I10566" s="28">
        <v>15</v>
      </c>
      <c r="J10566" s="28">
        <v>0.01</v>
      </c>
      <c r="AI10566"/>
      <c r="AJ10566"/>
    </row>
    <row r="10567" spans="1:36" ht="14.5" x14ac:dyDescent="0.35">
      <c r="A10567" s="52">
        <f t="shared" si="509"/>
        <v>2016</v>
      </c>
      <c r="B10567" s="30">
        <f t="shared" si="510"/>
        <v>191</v>
      </c>
      <c r="C10567" s="4">
        <f t="shared" si="511"/>
        <v>28</v>
      </c>
      <c r="D10567" s="4" t="s">
        <v>837</v>
      </c>
      <c r="E10567" s="28">
        <v>701</v>
      </c>
      <c r="F10567" s="28">
        <v>2055</v>
      </c>
      <c r="G10567" s="28">
        <v>9.9</v>
      </c>
      <c r="H10567" s="28">
        <v>217</v>
      </c>
      <c r="I10567" s="28">
        <v>15</v>
      </c>
      <c r="J10567" s="28">
        <v>1.26E-2</v>
      </c>
      <c r="AI10567"/>
      <c r="AJ10567"/>
    </row>
    <row r="10568" spans="1:36" ht="14.5" x14ac:dyDescent="0.35">
      <c r="A10568" s="52">
        <f t="shared" si="509"/>
        <v>2016</v>
      </c>
      <c r="B10568" s="30">
        <f t="shared" si="510"/>
        <v>191</v>
      </c>
      <c r="C10568" s="4">
        <f t="shared" si="511"/>
        <v>28</v>
      </c>
      <c r="D10568" s="4" t="s">
        <v>837</v>
      </c>
      <c r="E10568" s="28">
        <v>701</v>
      </c>
      <c r="F10568" s="28">
        <v>2055</v>
      </c>
      <c r="G10568" s="28">
        <v>9.9</v>
      </c>
      <c r="H10568" s="28">
        <v>217</v>
      </c>
      <c r="I10568" s="28">
        <v>15</v>
      </c>
      <c r="J10568" s="28">
        <v>1.0200000000000001E-2</v>
      </c>
      <c r="AI10568"/>
      <c r="AJ10568"/>
    </row>
    <row r="10569" spans="1:36" ht="14.5" x14ac:dyDescent="0.35">
      <c r="A10569" s="52">
        <f t="shared" si="509"/>
        <v>2016</v>
      </c>
      <c r="B10569" s="30">
        <f t="shared" si="510"/>
        <v>191</v>
      </c>
      <c r="C10569" s="4">
        <f t="shared" si="511"/>
        <v>28</v>
      </c>
      <c r="D10569" s="4" t="s">
        <v>837</v>
      </c>
      <c r="E10569" s="28">
        <v>700</v>
      </c>
      <c r="F10569" s="28">
        <v>2055</v>
      </c>
      <c r="G10569" s="28">
        <v>9.9</v>
      </c>
      <c r="H10569" s="28">
        <v>217</v>
      </c>
      <c r="I10569" s="28">
        <v>16</v>
      </c>
      <c r="J10569" s="28">
        <v>1.78E-2</v>
      </c>
      <c r="AI10569"/>
      <c r="AJ10569"/>
    </row>
    <row r="10570" spans="1:36" ht="14.5" x14ac:dyDescent="0.35">
      <c r="A10570" s="52">
        <f t="shared" si="509"/>
        <v>2016</v>
      </c>
      <c r="B10570" s="30">
        <f t="shared" si="510"/>
        <v>191</v>
      </c>
      <c r="C10570" s="4">
        <f t="shared" si="511"/>
        <v>28</v>
      </c>
      <c r="D10570" s="4" t="s">
        <v>837</v>
      </c>
      <c r="E10570" s="28">
        <v>700</v>
      </c>
      <c r="F10570" s="28">
        <v>2055</v>
      </c>
      <c r="G10570" s="28">
        <v>9.9</v>
      </c>
      <c r="H10570" s="28">
        <v>217</v>
      </c>
      <c r="I10570" s="28">
        <v>16</v>
      </c>
      <c r="J10570" s="28">
        <v>2.0899999999999998E-2</v>
      </c>
      <c r="AI10570"/>
      <c r="AJ10570"/>
    </row>
    <row r="10571" spans="1:36" ht="14.5" x14ac:dyDescent="0.35">
      <c r="A10571" s="52">
        <f t="shared" si="509"/>
        <v>2016</v>
      </c>
      <c r="B10571" s="30">
        <f t="shared" si="510"/>
        <v>191</v>
      </c>
      <c r="C10571" s="4">
        <f t="shared" si="511"/>
        <v>28</v>
      </c>
      <c r="D10571" s="4" t="s">
        <v>837</v>
      </c>
      <c r="E10571" s="28">
        <v>700</v>
      </c>
      <c r="F10571" s="28">
        <v>2055</v>
      </c>
      <c r="G10571" s="28">
        <v>9.9</v>
      </c>
      <c r="H10571" s="28">
        <v>217</v>
      </c>
      <c r="I10571" s="28">
        <v>16</v>
      </c>
      <c r="J10571" s="28">
        <v>1.95E-2</v>
      </c>
      <c r="AI10571"/>
      <c r="AJ10571"/>
    </row>
    <row r="10572" spans="1:36" ht="14.5" x14ac:dyDescent="0.35">
      <c r="A10572" s="52">
        <f t="shared" si="509"/>
        <v>2016</v>
      </c>
      <c r="B10572" s="30">
        <f t="shared" si="510"/>
        <v>191</v>
      </c>
      <c r="C10572" s="4">
        <f t="shared" si="511"/>
        <v>28</v>
      </c>
      <c r="D10572" s="4" t="s">
        <v>837</v>
      </c>
      <c r="E10572" s="28">
        <v>700</v>
      </c>
      <c r="F10572" s="28">
        <v>2055</v>
      </c>
      <c r="G10572" s="28">
        <v>9.9</v>
      </c>
      <c r="H10572" s="28">
        <v>217</v>
      </c>
      <c r="I10572" s="28">
        <v>16</v>
      </c>
      <c r="J10572" s="28">
        <v>2.07E-2</v>
      </c>
      <c r="AI10572"/>
      <c r="AJ10572"/>
    </row>
    <row r="10573" spans="1:36" ht="14.5" x14ac:dyDescent="0.35">
      <c r="A10573" s="52">
        <f t="shared" si="509"/>
        <v>2016</v>
      </c>
      <c r="B10573" s="30">
        <f t="shared" si="510"/>
        <v>191</v>
      </c>
      <c r="C10573" s="4">
        <f t="shared" si="511"/>
        <v>28</v>
      </c>
      <c r="D10573" s="4" t="s">
        <v>837</v>
      </c>
      <c r="E10573" s="28">
        <v>700</v>
      </c>
      <c r="F10573" s="28">
        <v>2055</v>
      </c>
      <c r="G10573" s="28">
        <v>9.9</v>
      </c>
      <c r="H10573" s="28">
        <v>217</v>
      </c>
      <c r="I10573" s="28">
        <v>16</v>
      </c>
      <c r="J10573" s="28">
        <v>2.23E-2</v>
      </c>
      <c r="AI10573"/>
      <c r="AJ10573"/>
    </row>
    <row r="10574" spans="1:36" ht="14.5" x14ac:dyDescent="0.35">
      <c r="A10574" s="52">
        <f t="shared" si="509"/>
        <v>2016</v>
      </c>
      <c r="B10574" s="30">
        <f t="shared" si="510"/>
        <v>191</v>
      </c>
      <c r="C10574" s="4">
        <f t="shared" si="511"/>
        <v>28</v>
      </c>
      <c r="D10574" s="4" t="s">
        <v>837</v>
      </c>
      <c r="E10574" s="28">
        <v>701</v>
      </c>
      <c r="F10574" s="28">
        <v>2055</v>
      </c>
      <c r="G10574" s="28">
        <v>9.9</v>
      </c>
      <c r="H10574" s="28">
        <v>217</v>
      </c>
      <c r="I10574" s="28">
        <v>16</v>
      </c>
      <c r="J10574" s="28">
        <v>1.49E-2</v>
      </c>
      <c r="AI10574"/>
      <c r="AJ10574"/>
    </row>
    <row r="10575" spans="1:36" ht="14.5" x14ac:dyDescent="0.35">
      <c r="A10575" s="52">
        <f t="shared" si="509"/>
        <v>2016</v>
      </c>
      <c r="B10575" s="30">
        <f t="shared" si="510"/>
        <v>191</v>
      </c>
      <c r="C10575" s="4">
        <f t="shared" si="511"/>
        <v>28</v>
      </c>
      <c r="D10575" s="4" t="s">
        <v>837</v>
      </c>
      <c r="E10575" s="28">
        <v>701</v>
      </c>
      <c r="F10575" s="28">
        <v>2055</v>
      </c>
      <c r="G10575" s="28">
        <v>9.9</v>
      </c>
      <c r="H10575" s="28">
        <v>217</v>
      </c>
      <c r="I10575" s="28">
        <v>16</v>
      </c>
      <c r="J10575" s="28">
        <v>1.66E-2</v>
      </c>
      <c r="AI10575"/>
      <c r="AJ10575"/>
    </row>
    <row r="10576" spans="1:36" ht="14.5" x14ac:dyDescent="0.35">
      <c r="A10576" s="52">
        <f t="shared" si="509"/>
        <v>2016</v>
      </c>
      <c r="B10576" s="30">
        <f t="shared" si="510"/>
        <v>191</v>
      </c>
      <c r="C10576" s="4">
        <f t="shared" si="511"/>
        <v>28</v>
      </c>
      <c r="D10576" s="4" t="s">
        <v>837</v>
      </c>
      <c r="E10576" s="28">
        <v>701</v>
      </c>
      <c r="F10576" s="28">
        <v>2055</v>
      </c>
      <c r="G10576" s="28">
        <v>9.9</v>
      </c>
      <c r="H10576" s="28">
        <v>217</v>
      </c>
      <c r="I10576" s="28">
        <v>16</v>
      </c>
      <c r="J10576" s="28">
        <v>1.47E-2</v>
      </c>
      <c r="AI10576"/>
      <c r="AJ10576"/>
    </row>
    <row r="10577" spans="1:36" ht="14.5" x14ac:dyDescent="0.35">
      <c r="A10577" s="52">
        <f t="shared" si="509"/>
        <v>2016</v>
      </c>
      <c r="B10577" s="30">
        <f t="shared" si="510"/>
        <v>191</v>
      </c>
      <c r="C10577" s="4">
        <f t="shared" si="511"/>
        <v>28</v>
      </c>
      <c r="D10577" s="4" t="s">
        <v>837</v>
      </c>
      <c r="E10577" s="28">
        <v>701</v>
      </c>
      <c r="F10577" s="28">
        <v>2055</v>
      </c>
      <c r="G10577" s="28">
        <v>9.9</v>
      </c>
      <c r="H10577" s="28">
        <v>217</v>
      </c>
      <c r="I10577" s="28">
        <v>16</v>
      </c>
      <c r="J10577" s="28">
        <v>1.78E-2</v>
      </c>
      <c r="AI10577"/>
      <c r="AJ10577"/>
    </row>
    <row r="10578" spans="1:36" ht="14.5" x14ac:dyDescent="0.35">
      <c r="A10578" s="52">
        <f t="shared" si="509"/>
        <v>2016</v>
      </c>
      <c r="B10578" s="30">
        <f t="shared" si="510"/>
        <v>191</v>
      </c>
      <c r="C10578" s="4">
        <f t="shared" si="511"/>
        <v>28</v>
      </c>
      <c r="D10578" s="4" t="s">
        <v>837</v>
      </c>
      <c r="E10578" s="28">
        <v>700</v>
      </c>
      <c r="F10578" s="28">
        <v>2055</v>
      </c>
      <c r="G10578" s="28">
        <v>9.9</v>
      </c>
      <c r="H10578" s="28">
        <v>217</v>
      </c>
      <c r="I10578" s="28">
        <v>17</v>
      </c>
      <c r="J10578" s="28">
        <v>2.23E-2</v>
      </c>
      <c r="AI10578"/>
      <c r="AJ10578"/>
    </row>
    <row r="10579" spans="1:36" ht="14.5" x14ac:dyDescent="0.35">
      <c r="A10579" s="52">
        <f t="shared" si="509"/>
        <v>2016</v>
      </c>
      <c r="B10579" s="30">
        <f t="shared" si="510"/>
        <v>191</v>
      </c>
      <c r="C10579" s="4">
        <f t="shared" si="511"/>
        <v>28</v>
      </c>
      <c r="D10579" s="4" t="s">
        <v>837</v>
      </c>
      <c r="E10579" s="28">
        <v>700</v>
      </c>
      <c r="F10579" s="28">
        <v>2055</v>
      </c>
      <c r="G10579" s="28">
        <v>9.9</v>
      </c>
      <c r="H10579" s="28">
        <v>217</v>
      </c>
      <c r="I10579" s="28">
        <v>17</v>
      </c>
      <c r="J10579" s="28">
        <v>2.2200000000000001E-2</v>
      </c>
      <c r="AI10579"/>
      <c r="AJ10579"/>
    </row>
    <row r="10580" spans="1:36" ht="14.5" x14ac:dyDescent="0.35">
      <c r="A10580" s="52">
        <f t="shared" si="509"/>
        <v>2016</v>
      </c>
      <c r="B10580" s="30">
        <f t="shared" si="510"/>
        <v>191</v>
      </c>
      <c r="C10580" s="4">
        <f t="shared" si="511"/>
        <v>28</v>
      </c>
      <c r="D10580" s="4" t="s">
        <v>837</v>
      </c>
      <c r="E10580" s="28">
        <v>701</v>
      </c>
      <c r="F10580" s="28">
        <v>2055</v>
      </c>
      <c r="G10580" s="28">
        <v>9.9</v>
      </c>
      <c r="H10580" s="28">
        <v>217</v>
      </c>
      <c r="I10580" s="28">
        <v>17</v>
      </c>
      <c r="J10580" s="28">
        <v>1.9300000000000001E-2</v>
      </c>
      <c r="AI10580"/>
      <c r="AJ10580"/>
    </row>
    <row r="10581" spans="1:36" ht="14.5" x14ac:dyDescent="0.35">
      <c r="A10581" s="52">
        <f t="shared" si="509"/>
        <v>2016</v>
      </c>
      <c r="B10581" s="30">
        <f t="shared" si="510"/>
        <v>191</v>
      </c>
      <c r="C10581" s="4">
        <f t="shared" si="511"/>
        <v>28</v>
      </c>
      <c r="D10581" s="4" t="s">
        <v>837</v>
      </c>
      <c r="E10581" s="28">
        <v>701</v>
      </c>
      <c r="F10581" s="28">
        <v>2055</v>
      </c>
      <c r="G10581" s="28">
        <v>9.9</v>
      </c>
      <c r="H10581" s="28">
        <v>217</v>
      </c>
      <c r="I10581" s="28">
        <v>17</v>
      </c>
      <c r="J10581" s="28">
        <v>1.67E-2</v>
      </c>
      <c r="AI10581"/>
      <c r="AJ10581"/>
    </row>
    <row r="10582" spans="1:36" ht="14.5" x14ac:dyDescent="0.35">
      <c r="A10582" s="52">
        <f t="shared" si="509"/>
        <v>2016</v>
      </c>
      <c r="B10582" s="30">
        <f t="shared" si="510"/>
        <v>191</v>
      </c>
      <c r="C10582" s="4">
        <f t="shared" si="511"/>
        <v>28</v>
      </c>
      <c r="D10582" s="4" t="s">
        <v>837</v>
      </c>
      <c r="E10582" s="28">
        <v>701</v>
      </c>
      <c r="F10582" s="28">
        <v>2055</v>
      </c>
      <c r="G10582" s="28">
        <v>9.9</v>
      </c>
      <c r="H10582" s="28">
        <v>217</v>
      </c>
      <c r="I10582" s="28">
        <v>17</v>
      </c>
      <c r="J10582" s="28">
        <v>1.9800000000000002E-2</v>
      </c>
      <c r="AI10582"/>
      <c r="AJ10582"/>
    </row>
    <row r="10583" spans="1:36" ht="14.5" x14ac:dyDescent="0.35">
      <c r="A10583" s="52">
        <f t="shared" si="509"/>
        <v>2016</v>
      </c>
      <c r="B10583" s="30">
        <f t="shared" si="510"/>
        <v>191</v>
      </c>
      <c r="C10583" s="4">
        <f t="shared" si="511"/>
        <v>28</v>
      </c>
      <c r="D10583" s="4" t="s">
        <v>837</v>
      </c>
      <c r="E10583" s="28">
        <v>700</v>
      </c>
      <c r="F10583" s="28">
        <v>2055</v>
      </c>
      <c r="G10583" s="28">
        <v>9.9</v>
      </c>
      <c r="H10583" s="28">
        <v>217</v>
      </c>
      <c r="I10583" s="28">
        <v>18</v>
      </c>
      <c r="J10583" s="28">
        <v>0.03</v>
      </c>
      <c r="AI10583"/>
      <c r="AJ10583"/>
    </row>
    <row r="10584" spans="1:36" ht="14.5" x14ac:dyDescent="0.35">
      <c r="A10584" s="52">
        <f t="shared" si="509"/>
        <v>2016</v>
      </c>
      <c r="B10584" s="30">
        <f t="shared" si="510"/>
        <v>191</v>
      </c>
      <c r="C10584" s="4">
        <f t="shared" si="511"/>
        <v>28</v>
      </c>
      <c r="D10584" s="4" t="s">
        <v>837</v>
      </c>
      <c r="E10584" s="28">
        <v>701</v>
      </c>
      <c r="F10584" s="28">
        <v>2055</v>
      </c>
      <c r="G10584" s="28">
        <v>9.9</v>
      </c>
      <c r="H10584" s="28">
        <v>217</v>
      </c>
      <c r="I10584" s="28">
        <v>19</v>
      </c>
      <c r="J10584" s="28">
        <v>2.7900000000000001E-2</v>
      </c>
      <c r="AI10584"/>
      <c r="AJ10584"/>
    </row>
    <row r="10585" spans="1:36" ht="14.5" x14ac:dyDescent="0.35">
      <c r="A10585" s="52">
        <f t="shared" si="509"/>
        <v>2016</v>
      </c>
      <c r="B10585" s="30">
        <f t="shared" si="510"/>
        <v>191</v>
      </c>
      <c r="C10585" s="4">
        <f t="shared" si="511"/>
        <v>28</v>
      </c>
      <c r="D10585" s="4" t="s">
        <v>837</v>
      </c>
      <c r="E10585" s="28">
        <v>702</v>
      </c>
      <c r="F10585" s="28">
        <v>2114</v>
      </c>
      <c r="G10585" s="28">
        <v>10.7</v>
      </c>
      <c r="H10585" s="28">
        <v>217</v>
      </c>
      <c r="I10585" s="28">
        <v>14</v>
      </c>
      <c r="J10585" s="28">
        <v>7.7999999999999996E-3</v>
      </c>
      <c r="AI10585"/>
      <c r="AJ10585"/>
    </row>
    <row r="10586" spans="1:36" ht="14.5" x14ac:dyDescent="0.35">
      <c r="A10586" s="52">
        <f t="shared" si="509"/>
        <v>2016</v>
      </c>
      <c r="B10586" s="30">
        <f t="shared" si="510"/>
        <v>191</v>
      </c>
      <c r="C10586" s="4">
        <f t="shared" si="511"/>
        <v>28</v>
      </c>
      <c r="D10586" s="4" t="s">
        <v>837</v>
      </c>
      <c r="E10586" s="28">
        <v>702</v>
      </c>
      <c r="F10586" s="28">
        <v>2114</v>
      </c>
      <c r="G10586" s="28">
        <v>10.7</v>
      </c>
      <c r="H10586" s="28">
        <v>217</v>
      </c>
      <c r="I10586" s="28">
        <v>14</v>
      </c>
      <c r="J10586" s="28">
        <v>1.0500000000000001E-2</v>
      </c>
      <c r="AI10586"/>
      <c r="AJ10586"/>
    </row>
    <row r="10587" spans="1:36" ht="14.5" x14ac:dyDescent="0.35">
      <c r="A10587" s="52">
        <f t="shared" si="509"/>
        <v>2016</v>
      </c>
      <c r="B10587" s="30">
        <f t="shared" si="510"/>
        <v>191</v>
      </c>
      <c r="C10587" s="4">
        <f t="shared" si="511"/>
        <v>28</v>
      </c>
      <c r="D10587" s="4" t="s">
        <v>837</v>
      </c>
      <c r="E10587" s="28">
        <v>702</v>
      </c>
      <c r="F10587" s="28">
        <v>2114</v>
      </c>
      <c r="G10587" s="28">
        <v>10.7</v>
      </c>
      <c r="H10587" s="28">
        <v>217</v>
      </c>
      <c r="I10587" s="28">
        <v>14</v>
      </c>
      <c r="J10587" s="28">
        <v>1.01E-2</v>
      </c>
      <c r="AI10587"/>
      <c r="AJ10587"/>
    </row>
    <row r="10588" spans="1:36" ht="14.5" x14ac:dyDescent="0.35">
      <c r="A10588" s="52">
        <f t="shared" si="509"/>
        <v>2016</v>
      </c>
      <c r="B10588" s="30">
        <f t="shared" si="510"/>
        <v>191</v>
      </c>
      <c r="C10588" s="4">
        <f t="shared" si="511"/>
        <v>28</v>
      </c>
      <c r="D10588" s="4" t="s">
        <v>837</v>
      </c>
      <c r="E10588" s="28">
        <v>702</v>
      </c>
      <c r="F10588" s="28">
        <v>2114</v>
      </c>
      <c r="G10588" s="28">
        <v>10.7</v>
      </c>
      <c r="H10588" s="28">
        <v>217</v>
      </c>
      <c r="I10588" s="28">
        <v>14</v>
      </c>
      <c r="J10588" s="28">
        <v>9.2999999999999992E-3</v>
      </c>
      <c r="AI10588"/>
      <c r="AJ10588"/>
    </row>
    <row r="10589" spans="1:36" ht="14.5" x14ac:dyDescent="0.35">
      <c r="A10589" s="52">
        <f t="shared" si="509"/>
        <v>2016</v>
      </c>
      <c r="B10589" s="30">
        <f t="shared" si="510"/>
        <v>191</v>
      </c>
      <c r="C10589" s="4">
        <f t="shared" si="511"/>
        <v>28</v>
      </c>
      <c r="D10589" s="4" t="s">
        <v>837</v>
      </c>
      <c r="E10589" s="28">
        <v>703</v>
      </c>
      <c r="F10589" s="28">
        <v>2114</v>
      </c>
      <c r="G10589" s="28">
        <v>10.7</v>
      </c>
      <c r="H10589" s="28">
        <v>217</v>
      </c>
      <c r="I10589" s="28">
        <v>14</v>
      </c>
      <c r="J10589" s="28">
        <v>8.0000000000000002E-3</v>
      </c>
      <c r="AI10589"/>
      <c r="AJ10589"/>
    </row>
    <row r="10590" spans="1:36" ht="14.5" x14ac:dyDescent="0.35">
      <c r="A10590" s="52">
        <f t="shared" si="509"/>
        <v>2016</v>
      </c>
      <c r="B10590" s="30">
        <f t="shared" si="510"/>
        <v>191</v>
      </c>
      <c r="C10590" s="4">
        <f t="shared" si="511"/>
        <v>28</v>
      </c>
      <c r="D10590" s="4" t="s">
        <v>837</v>
      </c>
      <c r="E10590" s="28">
        <v>702</v>
      </c>
      <c r="F10590" s="28">
        <v>2114</v>
      </c>
      <c r="G10590" s="28">
        <v>10.7</v>
      </c>
      <c r="H10590" s="28">
        <v>217</v>
      </c>
      <c r="I10590" s="28">
        <v>15</v>
      </c>
      <c r="J10590" s="28">
        <v>1.26E-2</v>
      </c>
      <c r="AI10590"/>
      <c r="AJ10590"/>
    </row>
    <row r="10591" spans="1:36" ht="14.5" x14ac:dyDescent="0.35">
      <c r="A10591" s="52">
        <f t="shared" si="509"/>
        <v>2016</v>
      </c>
      <c r="B10591" s="30">
        <f t="shared" si="510"/>
        <v>191</v>
      </c>
      <c r="C10591" s="4">
        <f t="shared" si="511"/>
        <v>28</v>
      </c>
      <c r="D10591" s="4" t="s">
        <v>837</v>
      </c>
      <c r="E10591" s="28">
        <v>702</v>
      </c>
      <c r="F10591" s="28">
        <v>2114</v>
      </c>
      <c r="G10591" s="28">
        <v>10.7</v>
      </c>
      <c r="H10591" s="28">
        <v>217</v>
      </c>
      <c r="I10591" s="28">
        <v>15</v>
      </c>
      <c r="J10591" s="28">
        <v>1.0200000000000001E-2</v>
      </c>
      <c r="AI10591"/>
      <c r="AJ10591"/>
    </row>
    <row r="10592" spans="1:36" ht="14.5" x14ac:dyDescent="0.35">
      <c r="A10592" s="52">
        <f t="shared" si="509"/>
        <v>2016</v>
      </c>
      <c r="B10592" s="30">
        <f t="shared" si="510"/>
        <v>191</v>
      </c>
      <c r="C10592" s="4">
        <f t="shared" si="511"/>
        <v>28</v>
      </c>
      <c r="D10592" s="4" t="s">
        <v>837</v>
      </c>
      <c r="E10592" s="28">
        <v>702</v>
      </c>
      <c r="F10592" s="28">
        <v>2114</v>
      </c>
      <c r="G10592" s="28">
        <v>10.7</v>
      </c>
      <c r="H10592" s="28">
        <v>217</v>
      </c>
      <c r="I10592" s="28">
        <v>15</v>
      </c>
      <c r="J10592" s="28">
        <v>1.41E-2</v>
      </c>
      <c r="AI10592"/>
      <c r="AJ10592"/>
    </row>
    <row r="10593" spans="1:36" ht="14.5" x14ac:dyDescent="0.35">
      <c r="A10593" s="52">
        <f t="shared" si="509"/>
        <v>2016</v>
      </c>
      <c r="B10593" s="30">
        <f t="shared" si="510"/>
        <v>191</v>
      </c>
      <c r="C10593" s="4">
        <f t="shared" si="511"/>
        <v>28</v>
      </c>
      <c r="D10593" s="4" t="s">
        <v>837</v>
      </c>
      <c r="E10593" s="28">
        <v>702</v>
      </c>
      <c r="F10593" s="28">
        <v>2114</v>
      </c>
      <c r="G10593" s="28">
        <v>10.7</v>
      </c>
      <c r="H10593" s="28">
        <v>217</v>
      </c>
      <c r="I10593" s="28">
        <v>15</v>
      </c>
      <c r="J10593" s="28">
        <v>1.0500000000000001E-2</v>
      </c>
      <c r="AI10593"/>
      <c r="AJ10593"/>
    </row>
    <row r="10594" spans="1:36" ht="14.5" x14ac:dyDescent="0.35">
      <c r="A10594" s="52">
        <f t="shared" si="509"/>
        <v>2016</v>
      </c>
      <c r="B10594" s="30">
        <f t="shared" si="510"/>
        <v>191</v>
      </c>
      <c r="C10594" s="4">
        <f t="shared" si="511"/>
        <v>28</v>
      </c>
      <c r="D10594" s="4" t="s">
        <v>837</v>
      </c>
      <c r="E10594" s="28">
        <v>702</v>
      </c>
      <c r="F10594" s="28">
        <v>2114</v>
      </c>
      <c r="G10594" s="28">
        <v>10.7</v>
      </c>
      <c r="H10594" s="28">
        <v>217</v>
      </c>
      <c r="I10594" s="28">
        <v>15</v>
      </c>
      <c r="J10594" s="28">
        <v>1.32E-2</v>
      </c>
      <c r="AI10594"/>
      <c r="AJ10594"/>
    </row>
    <row r="10595" spans="1:36" ht="14.5" x14ac:dyDescent="0.35">
      <c r="A10595" s="52">
        <f t="shared" si="509"/>
        <v>2016</v>
      </c>
      <c r="B10595" s="30">
        <f t="shared" si="510"/>
        <v>191</v>
      </c>
      <c r="C10595" s="4">
        <f t="shared" si="511"/>
        <v>28</v>
      </c>
      <c r="D10595" s="4" t="s">
        <v>837</v>
      </c>
      <c r="E10595" s="28">
        <v>702</v>
      </c>
      <c r="F10595" s="28">
        <v>2114</v>
      </c>
      <c r="G10595" s="28">
        <v>10.7</v>
      </c>
      <c r="H10595" s="28">
        <v>217</v>
      </c>
      <c r="I10595" s="28">
        <v>15</v>
      </c>
      <c r="J10595" s="28">
        <v>9.7999999999999997E-3</v>
      </c>
      <c r="AI10595"/>
      <c r="AJ10595"/>
    </row>
    <row r="10596" spans="1:36" ht="14.5" x14ac:dyDescent="0.35">
      <c r="A10596" s="52">
        <f t="shared" si="509"/>
        <v>2016</v>
      </c>
      <c r="B10596" s="30">
        <f t="shared" si="510"/>
        <v>191</v>
      </c>
      <c r="C10596" s="4">
        <f t="shared" si="511"/>
        <v>28</v>
      </c>
      <c r="D10596" s="4" t="s">
        <v>837</v>
      </c>
      <c r="E10596" s="28">
        <v>702</v>
      </c>
      <c r="F10596" s="28">
        <v>2114</v>
      </c>
      <c r="G10596" s="28">
        <v>10.7</v>
      </c>
      <c r="H10596" s="28">
        <v>217</v>
      </c>
      <c r="I10596" s="28">
        <v>15</v>
      </c>
      <c r="J10596" s="28">
        <v>1.04E-2</v>
      </c>
      <c r="AI10596"/>
      <c r="AJ10596"/>
    </row>
    <row r="10597" spans="1:36" ht="14.5" x14ac:dyDescent="0.35">
      <c r="A10597" s="52">
        <f t="shared" si="509"/>
        <v>2016</v>
      </c>
      <c r="B10597" s="30">
        <f t="shared" si="510"/>
        <v>191</v>
      </c>
      <c r="C10597" s="4">
        <f t="shared" si="511"/>
        <v>28</v>
      </c>
      <c r="D10597" s="4" t="s">
        <v>837</v>
      </c>
      <c r="E10597" s="28">
        <v>702</v>
      </c>
      <c r="F10597" s="28">
        <v>2114</v>
      </c>
      <c r="G10597" s="28">
        <v>10.7</v>
      </c>
      <c r="H10597" s="28">
        <v>217</v>
      </c>
      <c r="I10597" s="28">
        <v>15</v>
      </c>
      <c r="J10597" s="28">
        <v>1.0500000000000001E-2</v>
      </c>
      <c r="AI10597"/>
      <c r="AJ10597"/>
    </row>
    <row r="10598" spans="1:36" ht="14.5" x14ac:dyDescent="0.35">
      <c r="A10598" s="52">
        <f t="shared" si="509"/>
        <v>2016</v>
      </c>
      <c r="B10598" s="30">
        <f t="shared" si="510"/>
        <v>191</v>
      </c>
      <c r="C10598" s="4">
        <f t="shared" si="511"/>
        <v>28</v>
      </c>
      <c r="D10598" s="4" t="s">
        <v>837</v>
      </c>
      <c r="E10598" s="28">
        <v>702</v>
      </c>
      <c r="F10598" s="28">
        <v>2114</v>
      </c>
      <c r="G10598" s="28">
        <v>10.7</v>
      </c>
      <c r="H10598" s="28">
        <v>217</v>
      </c>
      <c r="I10598" s="28">
        <v>15</v>
      </c>
      <c r="J10598" s="28">
        <v>1.03E-2</v>
      </c>
      <c r="AI10598"/>
      <c r="AJ10598"/>
    </row>
    <row r="10599" spans="1:36" ht="14.5" x14ac:dyDescent="0.35">
      <c r="A10599" s="52">
        <f t="shared" si="509"/>
        <v>2016</v>
      </c>
      <c r="B10599" s="30">
        <f t="shared" si="510"/>
        <v>191</v>
      </c>
      <c r="C10599" s="4">
        <f t="shared" si="511"/>
        <v>28</v>
      </c>
      <c r="D10599" s="4" t="s">
        <v>837</v>
      </c>
      <c r="E10599" s="28">
        <v>702</v>
      </c>
      <c r="F10599" s="28">
        <v>2114</v>
      </c>
      <c r="G10599" s="28">
        <v>10.7</v>
      </c>
      <c r="H10599" s="28">
        <v>217</v>
      </c>
      <c r="I10599" s="28">
        <v>15</v>
      </c>
      <c r="J10599" s="28">
        <v>1.2699999999999999E-2</v>
      </c>
      <c r="AI10599"/>
      <c r="AJ10599"/>
    </row>
    <row r="10600" spans="1:36" ht="14.5" x14ac:dyDescent="0.35">
      <c r="A10600" s="52">
        <f t="shared" si="509"/>
        <v>2016</v>
      </c>
      <c r="B10600" s="30">
        <f t="shared" si="510"/>
        <v>191</v>
      </c>
      <c r="C10600" s="4">
        <f t="shared" si="511"/>
        <v>28</v>
      </c>
      <c r="D10600" s="4" t="s">
        <v>837</v>
      </c>
      <c r="E10600" s="28">
        <v>702</v>
      </c>
      <c r="F10600" s="28">
        <v>2114</v>
      </c>
      <c r="G10600" s="28">
        <v>10.7</v>
      </c>
      <c r="H10600" s="28">
        <v>217</v>
      </c>
      <c r="I10600" s="28">
        <v>15</v>
      </c>
      <c r="J10600" s="28">
        <v>1.1299999999999999E-2</v>
      </c>
      <c r="AI10600"/>
      <c r="AJ10600"/>
    </row>
    <row r="10601" spans="1:36" ht="14.5" x14ac:dyDescent="0.35">
      <c r="A10601" s="52">
        <f t="shared" si="509"/>
        <v>2016</v>
      </c>
      <c r="B10601" s="30">
        <f t="shared" si="510"/>
        <v>191</v>
      </c>
      <c r="C10601" s="4">
        <f t="shared" si="511"/>
        <v>28</v>
      </c>
      <c r="D10601" s="4" t="s">
        <v>837</v>
      </c>
      <c r="E10601" s="28">
        <v>702</v>
      </c>
      <c r="F10601" s="28">
        <v>2114</v>
      </c>
      <c r="G10601" s="28">
        <v>10.7</v>
      </c>
      <c r="H10601" s="28">
        <v>217</v>
      </c>
      <c r="I10601" s="28">
        <v>15</v>
      </c>
      <c r="J10601" s="28">
        <v>9.7999999999999997E-3</v>
      </c>
      <c r="AI10601"/>
      <c r="AJ10601"/>
    </row>
    <row r="10602" spans="1:36" ht="14.5" x14ac:dyDescent="0.35">
      <c r="A10602" s="52">
        <f t="shared" si="509"/>
        <v>2016</v>
      </c>
      <c r="B10602" s="30">
        <f t="shared" si="510"/>
        <v>191</v>
      </c>
      <c r="C10602" s="4">
        <f t="shared" si="511"/>
        <v>28</v>
      </c>
      <c r="D10602" s="4" t="s">
        <v>837</v>
      </c>
      <c r="E10602" s="28">
        <v>703</v>
      </c>
      <c r="F10602" s="28">
        <v>2114</v>
      </c>
      <c r="G10602" s="28">
        <v>10.7</v>
      </c>
      <c r="H10602" s="28">
        <v>217</v>
      </c>
      <c r="I10602" s="28">
        <v>15</v>
      </c>
      <c r="J10602" s="28">
        <v>1.15E-2</v>
      </c>
      <c r="AI10602"/>
      <c r="AJ10602"/>
    </row>
    <row r="10603" spans="1:36" ht="14.5" x14ac:dyDescent="0.35">
      <c r="A10603" s="52">
        <f t="shared" si="509"/>
        <v>2016</v>
      </c>
      <c r="B10603" s="30">
        <f t="shared" si="510"/>
        <v>191</v>
      </c>
      <c r="C10603" s="4">
        <f t="shared" si="511"/>
        <v>28</v>
      </c>
      <c r="D10603" s="4" t="s">
        <v>837</v>
      </c>
      <c r="E10603" s="28">
        <v>703</v>
      </c>
      <c r="F10603" s="28">
        <v>2114</v>
      </c>
      <c r="G10603" s="28">
        <v>10.7</v>
      </c>
      <c r="H10603" s="28">
        <v>217</v>
      </c>
      <c r="I10603" s="28">
        <v>15</v>
      </c>
      <c r="J10603" s="28">
        <v>1.26E-2</v>
      </c>
      <c r="AI10603"/>
      <c r="AJ10603"/>
    </row>
    <row r="10604" spans="1:36" ht="14.5" x14ac:dyDescent="0.35">
      <c r="A10604" s="52">
        <f t="shared" si="509"/>
        <v>2016</v>
      </c>
      <c r="B10604" s="30">
        <f t="shared" si="510"/>
        <v>191</v>
      </c>
      <c r="C10604" s="4">
        <f t="shared" si="511"/>
        <v>28</v>
      </c>
      <c r="D10604" s="4" t="s">
        <v>837</v>
      </c>
      <c r="E10604" s="28">
        <v>703</v>
      </c>
      <c r="F10604" s="28">
        <v>2114</v>
      </c>
      <c r="G10604" s="28">
        <v>10.7</v>
      </c>
      <c r="H10604" s="28">
        <v>217</v>
      </c>
      <c r="I10604" s="28">
        <v>15</v>
      </c>
      <c r="J10604" s="28">
        <v>1.3899999999999999E-2</v>
      </c>
      <c r="AI10604"/>
      <c r="AJ10604"/>
    </row>
    <row r="10605" spans="1:36" ht="14.5" x14ac:dyDescent="0.35">
      <c r="A10605" s="52">
        <f t="shared" si="509"/>
        <v>2016</v>
      </c>
      <c r="B10605" s="30">
        <f t="shared" si="510"/>
        <v>191</v>
      </c>
      <c r="C10605" s="4">
        <f t="shared" si="511"/>
        <v>28</v>
      </c>
      <c r="D10605" s="4" t="s">
        <v>837</v>
      </c>
      <c r="E10605" s="28">
        <v>703</v>
      </c>
      <c r="F10605" s="28">
        <v>2114</v>
      </c>
      <c r="G10605" s="28">
        <v>10.7</v>
      </c>
      <c r="H10605" s="28">
        <v>217</v>
      </c>
      <c r="I10605" s="28">
        <v>15</v>
      </c>
      <c r="J10605" s="28">
        <v>1.18E-2</v>
      </c>
      <c r="AI10605"/>
      <c r="AJ10605"/>
    </row>
    <row r="10606" spans="1:36" ht="14.5" x14ac:dyDescent="0.35">
      <c r="A10606" s="52">
        <f t="shared" si="509"/>
        <v>2016</v>
      </c>
      <c r="B10606" s="30">
        <f t="shared" si="510"/>
        <v>191</v>
      </c>
      <c r="C10606" s="4">
        <f t="shared" si="511"/>
        <v>28</v>
      </c>
      <c r="D10606" s="4" t="s">
        <v>837</v>
      </c>
      <c r="E10606" s="28">
        <v>703</v>
      </c>
      <c r="F10606" s="28">
        <v>2114</v>
      </c>
      <c r="G10606" s="28">
        <v>10.7</v>
      </c>
      <c r="H10606" s="28">
        <v>217</v>
      </c>
      <c r="I10606" s="28">
        <v>15</v>
      </c>
      <c r="J10606" s="28">
        <v>1.06E-2</v>
      </c>
      <c r="AI10606"/>
      <c r="AJ10606"/>
    </row>
    <row r="10607" spans="1:36" ht="14.5" x14ac:dyDescent="0.35">
      <c r="A10607" s="52">
        <f t="shared" si="509"/>
        <v>2016</v>
      </c>
      <c r="B10607" s="30">
        <f t="shared" si="510"/>
        <v>191</v>
      </c>
      <c r="C10607" s="4">
        <f t="shared" si="511"/>
        <v>28</v>
      </c>
      <c r="D10607" s="4" t="s">
        <v>837</v>
      </c>
      <c r="E10607" s="28">
        <v>703</v>
      </c>
      <c r="F10607" s="28">
        <v>2114</v>
      </c>
      <c r="G10607" s="28">
        <v>10.7</v>
      </c>
      <c r="H10607" s="28">
        <v>217</v>
      </c>
      <c r="I10607" s="28">
        <v>15</v>
      </c>
      <c r="J10607" s="28">
        <v>1.29E-2</v>
      </c>
      <c r="AI10607"/>
      <c r="AJ10607"/>
    </row>
    <row r="10608" spans="1:36" ht="14.5" x14ac:dyDescent="0.35">
      <c r="A10608" s="52">
        <f t="shared" si="509"/>
        <v>2016</v>
      </c>
      <c r="B10608" s="30">
        <f t="shared" si="510"/>
        <v>191</v>
      </c>
      <c r="C10608" s="4">
        <f t="shared" si="511"/>
        <v>28</v>
      </c>
      <c r="D10608" s="4" t="s">
        <v>837</v>
      </c>
      <c r="E10608" s="28">
        <v>703</v>
      </c>
      <c r="F10608" s="28">
        <v>2114</v>
      </c>
      <c r="G10608" s="28">
        <v>10.7</v>
      </c>
      <c r="H10608" s="28">
        <v>217</v>
      </c>
      <c r="I10608" s="28">
        <v>15</v>
      </c>
      <c r="J10608" s="28">
        <v>1.18E-2</v>
      </c>
      <c r="AI10608"/>
      <c r="AJ10608"/>
    </row>
    <row r="10609" spans="1:36" ht="14.5" x14ac:dyDescent="0.35">
      <c r="A10609" s="52">
        <f t="shared" si="509"/>
        <v>2016</v>
      </c>
      <c r="B10609" s="30">
        <f t="shared" si="510"/>
        <v>191</v>
      </c>
      <c r="C10609" s="4">
        <f t="shared" si="511"/>
        <v>28</v>
      </c>
      <c r="D10609" s="4" t="s">
        <v>837</v>
      </c>
      <c r="E10609" s="28">
        <v>703</v>
      </c>
      <c r="F10609" s="28">
        <v>2114</v>
      </c>
      <c r="G10609" s="28">
        <v>10.7</v>
      </c>
      <c r="H10609" s="28">
        <v>217</v>
      </c>
      <c r="I10609" s="28">
        <v>15</v>
      </c>
      <c r="J10609" s="28">
        <v>1.3599999999999999E-2</v>
      </c>
      <c r="AI10609"/>
      <c r="AJ10609"/>
    </row>
    <row r="10610" spans="1:36" ht="14.5" x14ac:dyDescent="0.35">
      <c r="A10610" s="52">
        <f t="shared" si="509"/>
        <v>2016</v>
      </c>
      <c r="B10610" s="30">
        <f t="shared" si="510"/>
        <v>191</v>
      </c>
      <c r="C10610" s="4">
        <f t="shared" si="511"/>
        <v>28</v>
      </c>
      <c r="D10610" s="4" t="s">
        <v>837</v>
      </c>
      <c r="E10610" s="28">
        <v>702</v>
      </c>
      <c r="F10610" s="28">
        <v>2114</v>
      </c>
      <c r="G10610" s="28">
        <v>10.7</v>
      </c>
      <c r="H10610" s="28">
        <v>217</v>
      </c>
      <c r="I10610" s="28">
        <v>16</v>
      </c>
      <c r="J10610" s="28">
        <v>2.01E-2</v>
      </c>
      <c r="AI10610"/>
      <c r="AJ10610"/>
    </row>
    <row r="10611" spans="1:36" ht="14.5" x14ac:dyDescent="0.35">
      <c r="A10611" s="52">
        <f t="shared" si="509"/>
        <v>2016</v>
      </c>
      <c r="B10611" s="30">
        <f t="shared" si="510"/>
        <v>191</v>
      </c>
      <c r="C10611" s="4">
        <f t="shared" si="511"/>
        <v>28</v>
      </c>
      <c r="D10611" s="4" t="s">
        <v>837</v>
      </c>
      <c r="E10611" s="28">
        <v>702</v>
      </c>
      <c r="F10611" s="28">
        <v>2114</v>
      </c>
      <c r="G10611" s="28">
        <v>10.7</v>
      </c>
      <c r="H10611" s="28">
        <v>217</v>
      </c>
      <c r="I10611" s="28">
        <v>16</v>
      </c>
      <c r="J10611" s="28">
        <v>1.6E-2</v>
      </c>
      <c r="AI10611"/>
      <c r="AJ10611"/>
    </row>
    <row r="10612" spans="1:36" ht="14.5" x14ac:dyDescent="0.35">
      <c r="A10612" s="52">
        <f t="shared" si="509"/>
        <v>2016</v>
      </c>
      <c r="B10612" s="30">
        <f t="shared" si="510"/>
        <v>191</v>
      </c>
      <c r="C10612" s="4">
        <f t="shared" si="511"/>
        <v>28</v>
      </c>
      <c r="D10612" s="4" t="s">
        <v>837</v>
      </c>
      <c r="E10612" s="28">
        <v>702</v>
      </c>
      <c r="F10612" s="28">
        <v>2114</v>
      </c>
      <c r="G10612" s="28">
        <v>10.7</v>
      </c>
      <c r="H10612" s="28">
        <v>217</v>
      </c>
      <c r="I10612" s="28">
        <v>16</v>
      </c>
      <c r="J10612" s="28">
        <v>1.61E-2</v>
      </c>
      <c r="AI10612"/>
      <c r="AJ10612"/>
    </row>
    <row r="10613" spans="1:36" ht="14.5" x14ac:dyDescent="0.35">
      <c r="A10613" s="52">
        <f t="shared" si="509"/>
        <v>2016</v>
      </c>
      <c r="B10613" s="30">
        <f t="shared" si="510"/>
        <v>191</v>
      </c>
      <c r="C10613" s="4">
        <f t="shared" si="511"/>
        <v>28</v>
      </c>
      <c r="D10613" s="4" t="s">
        <v>837</v>
      </c>
      <c r="E10613" s="28">
        <v>702</v>
      </c>
      <c r="F10613" s="28">
        <v>2114</v>
      </c>
      <c r="G10613" s="28">
        <v>10.7</v>
      </c>
      <c r="H10613" s="28">
        <v>217</v>
      </c>
      <c r="I10613" s="28">
        <v>16</v>
      </c>
      <c r="J10613" s="28">
        <v>1.4500000000000001E-2</v>
      </c>
      <c r="AI10613"/>
      <c r="AJ10613"/>
    </row>
    <row r="10614" spans="1:36" ht="14.5" x14ac:dyDescent="0.35">
      <c r="A10614" s="52">
        <f t="shared" si="509"/>
        <v>2016</v>
      </c>
      <c r="B10614" s="30">
        <f t="shared" si="510"/>
        <v>191</v>
      </c>
      <c r="C10614" s="4">
        <f t="shared" si="511"/>
        <v>28</v>
      </c>
      <c r="D10614" s="4" t="s">
        <v>837</v>
      </c>
      <c r="E10614" s="28">
        <v>702</v>
      </c>
      <c r="F10614" s="28">
        <v>2114</v>
      </c>
      <c r="G10614" s="28">
        <v>10.7</v>
      </c>
      <c r="H10614" s="28">
        <v>217</v>
      </c>
      <c r="I10614" s="28">
        <v>16</v>
      </c>
      <c r="J10614" s="28">
        <v>1.6799999999999999E-2</v>
      </c>
      <c r="AI10614"/>
      <c r="AJ10614"/>
    </row>
    <row r="10615" spans="1:36" ht="14.5" x14ac:dyDescent="0.35">
      <c r="A10615" s="52">
        <f t="shared" si="509"/>
        <v>2016</v>
      </c>
      <c r="B10615" s="30">
        <f t="shared" si="510"/>
        <v>191</v>
      </c>
      <c r="C10615" s="4">
        <f t="shared" si="511"/>
        <v>28</v>
      </c>
      <c r="D10615" s="4" t="s">
        <v>837</v>
      </c>
      <c r="E10615" s="28">
        <v>702</v>
      </c>
      <c r="F10615" s="28">
        <v>2114</v>
      </c>
      <c r="G10615" s="28">
        <v>10.7</v>
      </c>
      <c r="H10615" s="28">
        <v>217</v>
      </c>
      <c r="I10615" s="28">
        <v>16</v>
      </c>
      <c r="J10615" s="28">
        <v>1.49E-2</v>
      </c>
      <c r="AI10615"/>
      <c r="AJ10615"/>
    </row>
    <row r="10616" spans="1:36" ht="14.5" x14ac:dyDescent="0.35">
      <c r="A10616" s="52">
        <f t="shared" si="509"/>
        <v>2016</v>
      </c>
      <c r="B10616" s="30">
        <f t="shared" si="510"/>
        <v>191</v>
      </c>
      <c r="C10616" s="4">
        <f t="shared" si="511"/>
        <v>28</v>
      </c>
      <c r="D10616" s="4" t="s">
        <v>837</v>
      </c>
      <c r="E10616" s="28">
        <v>703</v>
      </c>
      <c r="F10616" s="28">
        <v>2114</v>
      </c>
      <c r="G10616" s="28">
        <v>10.7</v>
      </c>
      <c r="H10616" s="28">
        <v>217</v>
      </c>
      <c r="I10616" s="28">
        <v>16</v>
      </c>
      <c r="J10616" s="28">
        <v>1.9599999999999999E-2</v>
      </c>
      <c r="AI10616"/>
      <c r="AJ10616"/>
    </row>
    <row r="10617" spans="1:36" ht="14.5" x14ac:dyDescent="0.35">
      <c r="A10617" s="52">
        <f t="shared" si="509"/>
        <v>2016</v>
      </c>
      <c r="B10617" s="30">
        <f t="shared" si="510"/>
        <v>191</v>
      </c>
      <c r="C10617" s="4">
        <f t="shared" si="511"/>
        <v>28</v>
      </c>
      <c r="D10617" s="4" t="s">
        <v>837</v>
      </c>
      <c r="E10617" s="28">
        <v>703</v>
      </c>
      <c r="F10617" s="28">
        <v>2114</v>
      </c>
      <c r="G10617" s="28">
        <v>10.7</v>
      </c>
      <c r="H10617" s="28">
        <v>217</v>
      </c>
      <c r="I10617" s="28">
        <v>16</v>
      </c>
      <c r="J10617" s="28">
        <v>1.4200000000000001E-2</v>
      </c>
      <c r="AI10617"/>
      <c r="AJ10617"/>
    </row>
    <row r="10618" spans="1:36" ht="14.5" x14ac:dyDescent="0.35">
      <c r="A10618" s="52">
        <f t="shared" si="509"/>
        <v>2016</v>
      </c>
      <c r="B10618" s="30">
        <f t="shared" si="510"/>
        <v>191</v>
      </c>
      <c r="C10618" s="4">
        <f t="shared" si="511"/>
        <v>28</v>
      </c>
      <c r="D10618" s="4" t="s">
        <v>837</v>
      </c>
      <c r="E10618" s="28">
        <v>703</v>
      </c>
      <c r="F10618" s="28">
        <v>2114</v>
      </c>
      <c r="G10618" s="28">
        <v>10.7</v>
      </c>
      <c r="H10618" s="28">
        <v>217</v>
      </c>
      <c r="I10618" s="28">
        <v>16</v>
      </c>
      <c r="J10618" s="28">
        <v>1.6299999999999999E-2</v>
      </c>
      <c r="AI10618"/>
      <c r="AJ10618"/>
    </row>
    <row r="10619" spans="1:36" ht="14.5" x14ac:dyDescent="0.35">
      <c r="A10619" s="52">
        <f t="shared" si="509"/>
        <v>2016</v>
      </c>
      <c r="B10619" s="30">
        <f t="shared" si="510"/>
        <v>191</v>
      </c>
      <c r="C10619" s="4">
        <f t="shared" si="511"/>
        <v>28</v>
      </c>
      <c r="D10619" s="4" t="s">
        <v>837</v>
      </c>
      <c r="E10619" s="28">
        <v>703</v>
      </c>
      <c r="F10619" s="28">
        <v>2114</v>
      </c>
      <c r="G10619" s="28">
        <v>10.7</v>
      </c>
      <c r="H10619" s="28">
        <v>217</v>
      </c>
      <c r="I10619" s="28">
        <v>16</v>
      </c>
      <c r="J10619" s="28">
        <v>1.37E-2</v>
      </c>
      <c r="AI10619"/>
      <c r="AJ10619"/>
    </row>
    <row r="10620" spans="1:36" ht="14.5" x14ac:dyDescent="0.35">
      <c r="A10620" s="52">
        <f t="shared" si="509"/>
        <v>2016</v>
      </c>
      <c r="B10620" s="30">
        <f t="shared" si="510"/>
        <v>191</v>
      </c>
      <c r="C10620" s="4">
        <f t="shared" si="511"/>
        <v>28</v>
      </c>
      <c r="D10620" s="4" t="s">
        <v>837</v>
      </c>
      <c r="E10620" s="28">
        <v>703</v>
      </c>
      <c r="F10620" s="28">
        <v>2114</v>
      </c>
      <c r="G10620" s="28">
        <v>10.7</v>
      </c>
      <c r="H10620" s="28">
        <v>217</v>
      </c>
      <c r="I10620" s="28">
        <v>16</v>
      </c>
      <c r="J10620" s="28">
        <v>1.8700000000000001E-2</v>
      </c>
      <c r="AI10620"/>
      <c r="AJ10620"/>
    </row>
    <row r="10621" spans="1:36" ht="14.5" x14ac:dyDescent="0.35">
      <c r="A10621" s="52">
        <f t="shared" si="509"/>
        <v>2016</v>
      </c>
      <c r="B10621" s="30">
        <f t="shared" si="510"/>
        <v>191</v>
      </c>
      <c r="C10621" s="4">
        <f t="shared" si="511"/>
        <v>28</v>
      </c>
      <c r="D10621" s="4" t="s">
        <v>837</v>
      </c>
      <c r="E10621" s="28">
        <v>703</v>
      </c>
      <c r="F10621" s="28">
        <v>2114</v>
      </c>
      <c r="G10621" s="28">
        <v>10.7</v>
      </c>
      <c r="H10621" s="28">
        <v>217</v>
      </c>
      <c r="I10621" s="28">
        <v>16</v>
      </c>
      <c r="J10621" s="28">
        <v>1.24E-2</v>
      </c>
      <c r="AI10621"/>
      <c r="AJ10621"/>
    </row>
    <row r="10622" spans="1:36" ht="14.5" x14ac:dyDescent="0.35">
      <c r="A10622" s="52">
        <f t="shared" si="509"/>
        <v>2016</v>
      </c>
      <c r="B10622" s="30">
        <f t="shared" si="510"/>
        <v>191</v>
      </c>
      <c r="C10622" s="4">
        <f t="shared" si="511"/>
        <v>28</v>
      </c>
      <c r="D10622" s="4" t="s">
        <v>837</v>
      </c>
      <c r="E10622" s="28">
        <v>703</v>
      </c>
      <c r="F10622" s="28">
        <v>2114</v>
      </c>
      <c r="G10622" s="28">
        <v>10.7</v>
      </c>
      <c r="H10622" s="28">
        <v>217</v>
      </c>
      <c r="I10622" s="28">
        <v>16</v>
      </c>
      <c r="J10622" s="28">
        <v>1.7000000000000001E-2</v>
      </c>
      <c r="AI10622"/>
      <c r="AJ10622"/>
    </row>
    <row r="10623" spans="1:36" ht="14.5" x14ac:dyDescent="0.35">
      <c r="A10623" s="52">
        <f t="shared" si="509"/>
        <v>2016</v>
      </c>
      <c r="B10623" s="30">
        <f t="shared" si="510"/>
        <v>191</v>
      </c>
      <c r="C10623" s="4">
        <f t="shared" si="511"/>
        <v>28</v>
      </c>
      <c r="D10623" s="4" t="s">
        <v>837</v>
      </c>
      <c r="E10623" s="28">
        <v>702</v>
      </c>
      <c r="F10623" s="28">
        <v>2114</v>
      </c>
      <c r="G10623" s="28">
        <v>10.7</v>
      </c>
      <c r="H10623" s="28">
        <v>217</v>
      </c>
      <c r="I10623" s="28">
        <v>17</v>
      </c>
      <c r="J10623" s="28">
        <v>1.43E-2</v>
      </c>
      <c r="AI10623"/>
      <c r="AJ10623"/>
    </row>
    <row r="10624" spans="1:36" ht="14.5" x14ac:dyDescent="0.35">
      <c r="A10624" s="52">
        <f t="shared" si="509"/>
        <v>2016</v>
      </c>
      <c r="B10624" s="30">
        <f t="shared" si="510"/>
        <v>191</v>
      </c>
      <c r="C10624" s="4">
        <f t="shared" si="511"/>
        <v>28</v>
      </c>
      <c r="D10624" s="4" t="s">
        <v>837</v>
      </c>
      <c r="E10624" s="28">
        <v>702</v>
      </c>
      <c r="F10624" s="28">
        <v>2114</v>
      </c>
      <c r="G10624" s="28">
        <v>10.7</v>
      </c>
      <c r="H10624" s="28">
        <v>217</v>
      </c>
      <c r="I10624" s="28">
        <v>17</v>
      </c>
      <c r="J10624" s="28">
        <v>1.5900000000000001E-2</v>
      </c>
      <c r="AI10624"/>
      <c r="AJ10624"/>
    </row>
    <row r="10625" spans="1:36" ht="14.5" x14ac:dyDescent="0.35">
      <c r="A10625" s="52">
        <f t="shared" si="509"/>
        <v>2016</v>
      </c>
      <c r="B10625" s="30">
        <f t="shared" si="510"/>
        <v>191</v>
      </c>
      <c r="C10625" s="4">
        <f t="shared" si="511"/>
        <v>28</v>
      </c>
      <c r="D10625" s="4" t="s">
        <v>837</v>
      </c>
      <c r="E10625" s="28">
        <v>702</v>
      </c>
      <c r="F10625" s="28">
        <v>2114</v>
      </c>
      <c r="G10625" s="28">
        <v>10.7</v>
      </c>
      <c r="H10625" s="28">
        <v>217</v>
      </c>
      <c r="I10625" s="28">
        <v>17</v>
      </c>
      <c r="J10625" s="28">
        <v>2.2800000000000001E-2</v>
      </c>
      <c r="AI10625"/>
      <c r="AJ10625"/>
    </row>
    <row r="10626" spans="1:36" ht="14.5" x14ac:dyDescent="0.35">
      <c r="A10626" s="52">
        <f t="shared" ref="A10626:A10689" si="512">YEAR(D10626)</f>
        <v>2016</v>
      </c>
      <c r="B10626" s="30">
        <f t="shared" ref="B10626:B10689" si="513">D10626-DATE(YEAR(D10626),1,0)</f>
        <v>191</v>
      </c>
      <c r="C10626" s="4">
        <f t="shared" ref="C10626:C10689" si="514">WEEKNUM(D10626,1)</f>
        <v>28</v>
      </c>
      <c r="D10626" s="4" t="s">
        <v>837</v>
      </c>
      <c r="E10626" s="28">
        <v>702</v>
      </c>
      <c r="F10626" s="28">
        <v>2114</v>
      </c>
      <c r="G10626" s="28">
        <v>10.7</v>
      </c>
      <c r="H10626" s="28">
        <v>217</v>
      </c>
      <c r="I10626" s="28">
        <v>17</v>
      </c>
      <c r="J10626" s="28">
        <v>1.9800000000000002E-2</v>
      </c>
      <c r="AI10626"/>
      <c r="AJ10626"/>
    </row>
    <row r="10627" spans="1:36" ht="14.5" x14ac:dyDescent="0.35">
      <c r="A10627" s="52">
        <f t="shared" si="512"/>
        <v>2016</v>
      </c>
      <c r="B10627" s="30">
        <f t="shared" si="513"/>
        <v>191</v>
      </c>
      <c r="C10627" s="4">
        <f t="shared" si="514"/>
        <v>28</v>
      </c>
      <c r="D10627" s="4" t="s">
        <v>837</v>
      </c>
      <c r="E10627" s="28">
        <v>702</v>
      </c>
      <c r="F10627" s="28">
        <v>2114</v>
      </c>
      <c r="G10627" s="28">
        <v>10.7</v>
      </c>
      <c r="H10627" s="28">
        <v>217</v>
      </c>
      <c r="I10627" s="28">
        <v>17</v>
      </c>
      <c r="J10627" s="28">
        <v>1.84E-2</v>
      </c>
      <c r="AI10627"/>
      <c r="AJ10627"/>
    </row>
    <row r="10628" spans="1:36" ht="14.5" x14ac:dyDescent="0.35">
      <c r="A10628" s="52">
        <f t="shared" si="512"/>
        <v>2016</v>
      </c>
      <c r="B10628" s="30">
        <f t="shared" si="513"/>
        <v>191</v>
      </c>
      <c r="C10628" s="4">
        <f t="shared" si="514"/>
        <v>28</v>
      </c>
      <c r="D10628" s="4" t="s">
        <v>837</v>
      </c>
      <c r="E10628" s="28">
        <v>702</v>
      </c>
      <c r="F10628" s="28">
        <v>2114</v>
      </c>
      <c r="G10628" s="28">
        <v>10.7</v>
      </c>
      <c r="H10628" s="28">
        <v>217</v>
      </c>
      <c r="I10628" s="28">
        <v>17</v>
      </c>
      <c r="J10628" s="28">
        <v>1.8700000000000001E-2</v>
      </c>
      <c r="AI10628"/>
      <c r="AJ10628"/>
    </row>
    <row r="10629" spans="1:36" ht="14.5" x14ac:dyDescent="0.35">
      <c r="A10629" s="52">
        <f t="shared" si="512"/>
        <v>2016</v>
      </c>
      <c r="B10629" s="30">
        <f t="shared" si="513"/>
        <v>191</v>
      </c>
      <c r="C10629" s="4">
        <f t="shared" si="514"/>
        <v>28</v>
      </c>
      <c r="D10629" s="4" t="s">
        <v>837</v>
      </c>
      <c r="E10629" s="28">
        <v>702</v>
      </c>
      <c r="F10629" s="28">
        <v>2114</v>
      </c>
      <c r="G10629" s="28">
        <v>10.7</v>
      </c>
      <c r="H10629" s="28">
        <v>217</v>
      </c>
      <c r="I10629" s="28">
        <v>17</v>
      </c>
      <c r="J10629" s="28">
        <v>1.55E-2</v>
      </c>
      <c r="AI10629"/>
      <c r="AJ10629"/>
    </row>
    <row r="10630" spans="1:36" ht="14.5" x14ac:dyDescent="0.35">
      <c r="A10630" s="52">
        <f t="shared" si="512"/>
        <v>2016</v>
      </c>
      <c r="B10630" s="30">
        <f t="shared" si="513"/>
        <v>191</v>
      </c>
      <c r="C10630" s="4">
        <f t="shared" si="514"/>
        <v>28</v>
      </c>
      <c r="D10630" s="4" t="s">
        <v>837</v>
      </c>
      <c r="E10630" s="28">
        <v>702</v>
      </c>
      <c r="F10630" s="28">
        <v>2114</v>
      </c>
      <c r="G10630" s="28">
        <v>10.7</v>
      </c>
      <c r="H10630" s="28">
        <v>217</v>
      </c>
      <c r="I10630" s="28">
        <v>17</v>
      </c>
      <c r="J10630" s="28">
        <v>1.7000000000000001E-2</v>
      </c>
      <c r="AI10630"/>
      <c r="AJ10630"/>
    </row>
    <row r="10631" spans="1:36" ht="14.5" x14ac:dyDescent="0.35">
      <c r="A10631" s="52">
        <f t="shared" si="512"/>
        <v>2016</v>
      </c>
      <c r="B10631" s="30">
        <f t="shared" si="513"/>
        <v>191</v>
      </c>
      <c r="C10631" s="4">
        <f t="shared" si="514"/>
        <v>28</v>
      </c>
      <c r="D10631" s="4" t="s">
        <v>837</v>
      </c>
      <c r="E10631" s="28">
        <v>703</v>
      </c>
      <c r="F10631" s="28">
        <v>2114</v>
      </c>
      <c r="G10631" s="28">
        <v>10.7</v>
      </c>
      <c r="H10631" s="28">
        <v>217</v>
      </c>
      <c r="I10631" s="28">
        <v>17</v>
      </c>
      <c r="J10631" s="28">
        <v>1.8599999999999998E-2</v>
      </c>
      <c r="AI10631"/>
      <c r="AJ10631"/>
    </row>
    <row r="10632" spans="1:36" ht="14.5" x14ac:dyDescent="0.35">
      <c r="A10632" s="52">
        <f t="shared" si="512"/>
        <v>2016</v>
      </c>
      <c r="B10632" s="30">
        <f t="shared" si="513"/>
        <v>191</v>
      </c>
      <c r="C10632" s="4">
        <f t="shared" si="514"/>
        <v>28</v>
      </c>
      <c r="D10632" s="4" t="s">
        <v>837</v>
      </c>
      <c r="E10632" s="28">
        <v>703</v>
      </c>
      <c r="F10632" s="28">
        <v>2114</v>
      </c>
      <c r="G10632" s="28">
        <v>10.7</v>
      </c>
      <c r="H10632" s="28">
        <v>217</v>
      </c>
      <c r="I10632" s="28">
        <v>17</v>
      </c>
      <c r="J10632" s="28">
        <v>2.3E-2</v>
      </c>
      <c r="AI10632"/>
      <c r="AJ10632"/>
    </row>
    <row r="10633" spans="1:36" ht="14.5" x14ac:dyDescent="0.35">
      <c r="A10633" s="52">
        <f t="shared" si="512"/>
        <v>2016</v>
      </c>
      <c r="B10633" s="30">
        <f t="shared" si="513"/>
        <v>191</v>
      </c>
      <c r="C10633" s="4">
        <f t="shared" si="514"/>
        <v>28</v>
      </c>
      <c r="D10633" s="4" t="s">
        <v>837</v>
      </c>
      <c r="E10633" s="28">
        <v>703</v>
      </c>
      <c r="F10633" s="28">
        <v>2114</v>
      </c>
      <c r="G10633" s="28">
        <v>10.7</v>
      </c>
      <c r="H10633" s="28">
        <v>217</v>
      </c>
      <c r="I10633" s="28">
        <v>17</v>
      </c>
      <c r="J10633" s="28">
        <v>1.9400000000000001E-2</v>
      </c>
      <c r="AI10633"/>
      <c r="AJ10633"/>
    </row>
    <row r="10634" spans="1:36" ht="14.5" x14ac:dyDescent="0.35">
      <c r="A10634" s="52">
        <f t="shared" si="512"/>
        <v>2016</v>
      </c>
      <c r="B10634" s="30">
        <f t="shared" si="513"/>
        <v>191</v>
      </c>
      <c r="C10634" s="4">
        <f t="shared" si="514"/>
        <v>28</v>
      </c>
      <c r="D10634" s="4" t="s">
        <v>837</v>
      </c>
      <c r="E10634" s="28">
        <v>703</v>
      </c>
      <c r="F10634" s="28">
        <v>2114</v>
      </c>
      <c r="G10634" s="28">
        <v>10.7</v>
      </c>
      <c r="H10634" s="28">
        <v>217</v>
      </c>
      <c r="I10634" s="28">
        <v>17</v>
      </c>
      <c r="J10634" s="28">
        <v>1.37E-2</v>
      </c>
      <c r="AI10634"/>
      <c r="AJ10634"/>
    </row>
    <row r="10635" spans="1:36" ht="14.5" x14ac:dyDescent="0.35">
      <c r="A10635" s="52">
        <f t="shared" si="512"/>
        <v>2016</v>
      </c>
      <c r="B10635" s="30">
        <f t="shared" si="513"/>
        <v>191</v>
      </c>
      <c r="C10635" s="4">
        <f t="shared" si="514"/>
        <v>28</v>
      </c>
      <c r="D10635" s="4" t="s">
        <v>837</v>
      </c>
      <c r="E10635" s="28">
        <v>703</v>
      </c>
      <c r="F10635" s="28">
        <v>2114</v>
      </c>
      <c r="G10635" s="28">
        <v>10.7</v>
      </c>
      <c r="H10635" s="28">
        <v>217</v>
      </c>
      <c r="I10635" s="28">
        <v>17</v>
      </c>
      <c r="J10635" s="28">
        <v>1.7899999999999999E-2</v>
      </c>
      <c r="AI10635"/>
      <c r="AJ10635"/>
    </row>
    <row r="10636" spans="1:36" ht="14.5" x14ac:dyDescent="0.35">
      <c r="A10636" s="52">
        <f t="shared" si="512"/>
        <v>2016</v>
      </c>
      <c r="B10636" s="30">
        <f t="shared" si="513"/>
        <v>191</v>
      </c>
      <c r="C10636" s="4">
        <f t="shared" si="514"/>
        <v>28</v>
      </c>
      <c r="D10636" s="4" t="s">
        <v>837</v>
      </c>
      <c r="E10636" s="28">
        <v>702</v>
      </c>
      <c r="F10636" s="28">
        <v>2114</v>
      </c>
      <c r="G10636" s="28">
        <v>10.7</v>
      </c>
      <c r="H10636" s="28">
        <v>217</v>
      </c>
      <c r="I10636" s="28">
        <v>18</v>
      </c>
      <c r="J10636" s="28">
        <v>2.2599999999999999E-2</v>
      </c>
      <c r="AI10636"/>
      <c r="AJ10636"/>
    </row>
    <row r="10637" spans="1:36" ht="14.5" x14ac:dyDescent="0.35">
      <c r="A10637" s="52">
        <f t="shared" si="512"/>
        <v>2016</v>
      </c>
      <c r="B10637" s="30">
        <f t="shared" si="513"/>
        <v>191</v>
      </c>
      <c r="C10637" s="4">
        <f t="shared" si="514"/>
        <v>28</v>
      </c>
      <c r="D10637" s="4" t="s">
        <v>837</v>
      </c>
      <c r="E10637" s="28">
        <v>702</v>
      </c>
      <c r="F10637" s="28">
        <v>2114</v>
      </c>
      <c r="G10637" s="28">
        <v>10.7</v>
      </c>
      <c r="H10637" s="28">
        <v>217</v>
      </c>
      <c r="I10637" s="28">
        <v>18</v>
      </c>
      <c r="J10637" s="28">
        <v>2.2599999999999999E-2</v>
      </c>
      <c r="AI10637"/>
      <c r="AJ10637"/>
    </row>
    <row r="10638" spans="1:36" ht="14.5" x14ac:dyDescent="0.35">
      <c r="A10638" s="52">
        <f t="shared" si="512"/>
        <v>2016</v>
      </c>
      <c r="B10638" s="30">
        <f t="shared" si="513"/>
        <v>191</v>
      </c>
      <c r="C10638" s="4">
        <f t="shared" si="514"/>
        <v>28</v>
      </c>
      <c r="D10638" s="4" t="s">
        <v>837</v>
      </c>
      <c r="E10638" s="28">
        <v>702</v>
      </c>
      <c r="F10638" s="28">
        <v>2114</v>
      </c>
      <c r="G10638" s="28">
        <v>10.7</v>
      </c>
      <c r="H10638" s="28">
        <v>217</v>
      </c>
      <c r="I10638" s="28">
        <v>19</v>
      </c>
      <c r="J10638" s="28">
        <v>2.1899999999999999E-2</v>
      </c>
      <c r="AI10638"/>
      <c r="AJ10638"/>
    </row>
    <row r="10639" spans="1:36" ht="14.5" x14ac:dyDescent="0.35">
      <c r="A10639" s="52">
        <f t="shared" si="512"/>
        <v>2016</v>
      </c>
      <c r="B10639" s="30">
        <f t="shared" si="513"/>
        <v>191</v>
      </c>
      <c r="C10639" s="4">
        <f t="shared" si="514"/>
        <v>28</v>
      </c>
      <c r="D10639" s="4" t="s">
        <v>837</v>
      </c>
      <c r="E10639" s="28">
        <v>702</v>
      </c>
      <c r="F10639" s="28">
        <v>2114</v>
      </c>
      <c r="G10639" s="28">
        <v>10.7</v>
      </c>
      <c r="H10639" s="28">
        <v>217</v>
      </c>
      <c r="I10639" s="28">
        <v>19</v>
      </c>
      <c r="J10639" s="28">
        <v>3.1399999999999997E-2</v>
      </c>
      <c r="AI10639"/>
      <c r="AJ10639"/>
    </row>
    <row r="10640" spans="1:36" ht="14.5" x14ac:dyDescent="0.35">
      <c r="A10640" s="52">
        <f t="shared" si="512"/>
        <v>2016</v>
      </c>
      <c r="B10640" s="30">
        <f t="shared" si="513"/>
        <v>191</v>
      </c>
      <c r="C10640" s="4">
        <f t="shared" si="514"/>
        <v>28</v>
      </c>
      <c r="D10640" s="4" t="s">
        <v>837</v>
      </c>
      <c r="E10640" s="28">
        <v>702</v>
      </c>
      <c r="F10640" s="28">
        <v>2114</v>
      </c>
      <c r="G10640" s="28">
        <v>10.7</v>
      </c>
      <c r="H10640" s="28">
        <v>217</v>
      </c>
      <c r="I10640" s="28">
        <v>19</v>
      </c>
      <c r="J10640" s="28">
        <v>3.04E-2</v>
      </c>
      <c r="AI10640"/>
      <c r="AJ10640"/>
    </row>
    <row r="10641" spans="1:36" ht="14.5" x14ac:dyDescent="0.35">
      <c r="A10641" s="52">
        <f t="shared" si="512"/>
        <v>2016</v>
      </c>
      <c r="B10641" s="30">
        <f t="shared" si="513"/>
        <v>191</v>
      </c>
      <c r="C10641" s="4">
        <f t="shared" si="514"/>
        <v>28</v>
      </c>
      <c r="D10641" s="4" t="s">
        <v>837</v>
      </c>
      <c r="E10641" s="28">
        <v>702</v>
      </c>
      <c r="F10641" s="28">
        <v>2114</v>
      </c>
      <c r="G10641" s="28">
        <v>10.7</v>
      </c>
      <c r="H10641" s="28">
        <v>217</v>
      </c>
      <c r="I10641" s="28">
        <v>19</v>
      </c>
      <c r="J10641" s="28">
        <v>2.3400000000000001E-2</v>
      </c>
      <c r="AI10641"/>
      <c r="AJ10641"/>
    </row>
    <row r="10642" spans="1:36" ht="14.5" x14ac:dyDescent="0.35">
      <c r="A10642" s="52">
        <f t="shared" si="512"/>
        <v>2016</v>
      </c>
      <c r="B10642" s="30">
        <f t="shared" si="513"/>
        <v>191</v>
      </c>
      <c r="C10642" s="4">
        <f t="shared" si="514"/>
        <v>28</v>
      </c>
      <c r="D10642" s="4" t="s">
        <v>837</v>
      </c>
      <c r="E10642" s="28">
        <v>703</v>
      </c>
      <c r="F10642" s="28">
        <v>2114</v>
      </c>
      <c r="G10642" s="28">
        <v>10.7</v>
      </c>
      <c r="H10642" s="28">
        <v>217</v>
      </c>
      <c r="I10642" s="28">
        <v>19</v>
      </c>
      <c r="J10642" s="28">
        <v>3.1300000000000001E-2</v>
      </c>
      <c r="AI10642"/>
      <c r="AJ10642"/>
    </row>
    <row r="10643" spans="1:36" ht="14.5" x14ac:dyDescent="0.35">
      <c r="A10643" s="52">
        <f t="shared" si="512"/>
        <v>2016</v>
      </c>
      <c r="B10643" s="30">
        <f t="shared" si="513"/>
        <v>191</v>
      </c>
      <c r="C10643" s="4">
        <f t="shared" si="514"/>
        <v>28</v>
      </c>
      <c r="D10643" s="4" t="s">
        <v>837</v>
      </c>
      <c r="E10643" s="28">
        <v>702</v>
      </c>
      <c r="F10643" s="28">
        <v>2114</v>
      </c>
      <c r="G10643" s="28">
        <v>10.7</v>
      </c>
      <c r="H10643" s="28">
        <v>217</v>
      </c>
      <c r="I10643" s="28">
        <v>20</v>
      </c>
      <c r="J10643" s="28">
        <v>2.6599999999999999E-2</v>
      </c>
      <c r="AI10643"/>
      <c r="AJ10643"/>
    </row>
    <row r="10644" spans="1:36" ht="14.5" x14ac:dyDescent="0.35">
      <c r="A10644" s="52">
        <f t="shared" si="512"/>
        <v>2016</v>
      </c>
      <c r="B10644" s="30">
        <f t="shared" si="513"/>
        <v>191</v>
      </c>
      <c r="C10644" s="4">
        <f t="shared" si="514"/>
        <v>28</v>
      </c>
      <c r="D10644" s="4" t="s">
        <v>837</v>
      </c>
      <c r="E10644" s="28">
        <v>702</v>
      </c>
      <c r="F10644" s="28">
        <v>2114</v>
      </c>
      <c r="G10644" s="28">
        <v>10.7</v>
      </c>
      <c r="H10644" s="28">
        <v>217</v>
      </c>
      <c r="I10644" s="28">
        <v>23</v>
      </c>
      <c r="J10644" s="28">
        <v>5.8700000000000002E-2</v>
      </c>
      <c r="AI10644"/>
      <c r="AJ10644"/>
    </row>
    <row r="10645" spans="1:36" ht="14.5" x14ac:dyDescent="0.35">
      <c r="A10645" s="52">
        <f t="shared" si="512"/>
        <v>2016</v>
      </c>
      <c r="B10645" s="30">
        <f t="shared" si="513"/>
        <v>191</v>
      </c>
      <c r="C10645" s="4">
        <f t="shared" si="514"/>
        <v>28</v>
      </c>
      <c r="D10645" s="4" t="s">
        <v>837</v>
      </c>
      <c r="E10645" s="28">
        <v>696</v>
      </c>
      <c r="F10645" s="28">
        <v>2130</v>
      </c>
      <c r="G10645" s="28">
        <v>9.9</v>
      </c>
      <c r="H10645" s="28">
        <v>217</v>
      </c>
      <c r="I10645" s="28">
        <v>12</v>
      </c>
      <c r="J10645" s="28">
        <v>2.8E-3</v>
      </c>
      <c r="AI10645"/>
      <c r="AJ10645"/>
    </row>
    <row r="10646" spans="1:36" ht="14.5" x14ac:dyDescent="0.35">
      <c r="A10646" s="52">
        <f t="shared" si="512"/>
        <v>2016</v>
      </c>
      <c r="B10646" s="30">
        <f t="shared" si="513"/>
        <v>191</v>
      </c>
      <c r="C10646" s="4">
        <f t="shared" si="514"/>
        <v>28</v>
      </c>
      <c r="D10646" s="4" t="s">
        <v>837</v>
      </c>
      <c r="E10646" s="28">
        <v>696</v>
      </c>
      <c r="F10646" s="28">
        <v>2130</v>
      </c>
      <c r="G10646" s="28">
        <v>9.9</v>
      </c>
      <c r="H10646" s="28">
        <v>217</v>
      </c>
      <c r="I10646" s="28">
        <v>12</v>
      </c>
      <c r="J10646" s="28">
        <v>5.0000000000000001E-3</v>
      </c>
      <c r="AI10646"/>
      <c r="AJ10646"/>
    </row>
    <row r="10647" spans="1:36" ht="14.5" x14ac:dyDescent="0.35">
      <c r="A10647" s="52">
        <f t="shared" si="512"/>
        <v>2016</v>
      </c>
      <c r="B10647" s="30">
        <f t="shared" si="513"/>
        <v>191</v>
      </c>
      <c r="C10647" s="4">
        <f t="shared" si="514"/>
        <v>28</v>
      </c>
      <c r="D10647" s="4" t="s">
        <v>837</v>
      </c>
      <c r="E10647" s="28">
        <v>696</v>
      </c>
      <c r="F10647" s="28">
        <v>2130</v>
      </c>
      <c r="G10647" s="28">
        <v>9.9</v>
      </c>
      <c r="H10647" s="28">
        <v>217</v>
      </c>
      <c r="I10647" s="28">
        <v>12</v>
      </c>
      <c r="J10647" s="28">
        <v>3.5999999999999999E-3</v>
      </c>
      <c r="AI10647"/>
      <c r="AJ10647"/>
    </row>
    <row r="10648" spans="1:36" ht="14.5" x14ac:dyDescent="0.35">
      <c r="A10648" s="52">
        <f t="shared" si="512"/>
        <v>2016</v>
      </c>
      <c r="B10648" s="30">
        <f t="shared" si="513"/>
        <v>191</v>
      </c>
      <c r="C10648" s="4">
        <f t="shared" si="514"/>
        <v>28</v>
      </c>
      <c r="D10648" s="4" t="s">
        <v>837</v>
      </c>
      <c r="E10648" s="28">
        <v>697</v>
      </c>
      <c r="F10648" s="28">
        <v>2130</v>
      </c>
      <c r="G10648" s="28">
        <v>9.9</v>
      </c>
      <c r="H10648" s="28">
        <v>217</v>
      </c>
      <c r="I10648" s="28">
        <v>12</v>
      </c>
      <c r="J10648" s="28">
        <v>6.1999999999999998E-3</v>
      </c>
      <c r="AI10648"/>
      <c r="AJ10648"/>
    </row>
    <row r="10649" spans="1:36" ht="14.5" x14ac:dyDescent="0.35">
      <c r="A10649" s="52">
        <f t="shared" si="512"/>
        <v>2016</v>
      </c>
      <c r="B10649" s="30">
        <f t="shared" si="513"/>
        <v>191</v>
      </c>
      <c r="C10649" s="4">
        <f t="shared" si="514"/>
        <v>28</v>
      </c>
      <c r="D10649" s="4" t="s">
        <v>837</v>
      </c>
      <c r="E10649" s="28">
        <v>696</v>
      </c>
      <c r="F10649" s="28">
        <v>2130</v>
      </c>
      <c r="G10649" s="28">
        <v>9.9</v>
      </c>
      <c r="H10649" s="28">
        <v>217</v>
      </c>
      <c r="I10649" s="28">
        <v>13</v>
      </c>
      <c r="J10649" s="28">
        <v>7.1000000000000004E-3</v>
      </c>
      <c r="AI10649"/>
      <c r="AJ10649"/>
    </row>
    <row r="10650" spans="1:36" ht="14.5" x14ac:dyDescent="0.35">
      <c r="A10650" s="52">
        <f t="shared" si="512"/>
        <v>2016</v>
      </c>
      <c r="B10650" s="30">
        <f t="shared" si="513"/>
        <v>191</v>
      </c>
      <c r="C10650" s="4">
        <f t="shared" si="514"/>
        <v>28</v>
      </c>
      <c r="D10650" s="4" t="s">
        <v>837</v>
      </c>
      <c r="E10650" s="28">
        <v>696</v>
      </c>
      <c r="F10650" s="28">
        <v>2130</v>
      </c>
      <c r="G10650" s="28">
        <v>9.9</v>
      </c>
      <c r="H10650" s="28">
        <v>217</v>
      </c>
      <c r="I10650" s="28">
        <v>13</v>
      </c>
      <c r="J10650" s="28">
        <v>5.4999999999999997E-3</v>
      </c>
      <c r="AI10650"/>
      <c r="AJ10650"/>
    </row>
    <row r="10651" spans="1:36" ht="14.5" x14ac:dyDescent="0.35">
      <c r="A10651" s="52">
        <f t="shared" si="512"/>
        <v>2016</v>
      </c>
      <c r="B10651" s="30">
        <f t="shared" si="513"/>
        <v>191</v>
      </c>
      <c r="C10651" s="4">
        <f t="shared" si="514"/>
        <v>28</v>
      </c>
      <c r="D10651" s="4" t="s">
        <v>837</v>
      </c>
      <c r="E10651" s="28">
        <v>696</v>
      </c>
      <c r="F10651" s="28">
        <v>2130</v>
      </c>
      <c r="G10651" s="28">
        <v>9.9</v>
      </c>
      <c r="H10651" s="28">
        <v>217</v>
      </c>
      <c r="I10651" s="28">
        <v>13</v>
      </c>
      <c r="J10651" s="28">
        <v>4.7000000000000002E-3</v>
      </c>
      <c r="AI10651"/>
      <c r="AJ10651"/>
    </row>
    <row r="10652" spans="1:36" ht="14.5" x14ac:dyDescent="0.35">
      <c r="A10652" s="52">
        <f t="shared" si="512"/>
        <v>2016</v>
      </c>
      <c r="B10652" s="30">
        <f t="shared" si="513"/>
        <v>191</v>
      </c>
      <c r="C10652" s="4">
        <f t="shared" si="514"/>
        <v>28</v>
      </c>
      <c r="D10652" s="4" t="s">
        <v>837</v>
      </c>
      <c r="E10652" s="28">
        <v>696</v>
      </c>
      <c r="F10652" s="28">
        <v>2130</v>
      </c>
      <c r="G10652" s="28">
        <v>9.9</v>
      </c>
      <c r="H10652" s="28">
        <v>217</v>
      </c>
      <c r="I10652" s="28">
        <v>13</v>
      </c>
      <c r="J10652" s="28">
        <v>6.1000000000000004E-3</v>
      </c>
      <c r="AI10652"/>
      <c r="AJ10652"/>
    </row>
    <row r="10653" spans="1:36" ht="14.5" x14ac:dyDescent="0.35">
      <c r="A10653" s="52">
        <f t="shared" si="512"/>
        <v>2016</v>
      </c>
      <c r="B10653" s="30">
        <f t="shared" si="513"/>
        <v>191</v>
      </c>
      <c r="C10653" s="4">
        <f t="shared" si="514"/>
        <v>28</v>
      </c>
      <c r="D10653" s="4" t="s">
        <v>837</v>
      </c>
      <c r="E10653" s="28">
        <v>696</v>
      </c>
      <c r="F10653" s="28">
        <v>2130</v>
      </c>
      <c r="G10653" s="28">
        <v>9.9</v>
      </c>
      <c r="H10653" s="28">
        <v>217</v>
      </c>
      <c r="I10653" s="28">
        <v>13</v>
      </c>
      <c r="J10653" s="28">
        <v>1.06E-2</v>
      </c>
      <c r="AI10653"/>
      <c r="AJ10653"/>
    </row>
    <row r="10654" spans="1:36" ht="14.5" x14ac:dyDescent="0.35">
      <c r="A10654" s="52">
        <f t="shared" si="512"/>
        <v>2016</v>
      </c>
      <c r="B10654" s="30">
        <f t="shared" si="513"/>
        <v>191</v>
      </c>
      <c r="C10654" s="4">
        <f t="shared" si="514"/>
        <v>28</v>
      </c>
      <c r="D10654" s="4" t="s">
        <v>837</v>
      </c>
      <c r="E10654" s="28">
        <v>697</v>
      </c>
      <c r="F10654" s="28">
        <v>2130</v>
      </c>
      <c r="G10654" s="28">
        <v>9.9</v>
      </c>
      <c r="H10654" s="28">
        <v>217</v>
      </c>
      <c r="I10654" s="28">
        <v>13</v>
      </c>
      <c r="J10654" s="28">
        <v>6.1999999999999998E-3</v>
      </c>
      <c r="AI10654"/>
      <c r="AJ10654"/>
    </row>
    <row r="10655" spans="1:36" ht="14.5" x14ac:dyDescent="0.35">
      <c r="A10655" s="52">
        <f t="shared" si="512"/>
        <v>2016</v>
      </c>
      <c r="B10655" s="30">
        <f t="shared" si="513"/>
        <v>191</v>
      </c>
      <c r="C10655" s="4">
        <f t="shared" si="514"/>
        <v>28</v>
      </c>
      <c r="D10655" s="4" t="s">
        <v>837</v>
      </c>
      <c r="E10655" s="28">
        <v>697</v>
      </c>
      <c r="F10655" s="28">
        <v>2130</v>
      </c>
      <c r="G10655" s="28">
        <v>9.9</v>
      </c>
      <c r="H10655" s="28">
        <v>217</v>
      </c>
      <c r="I10655" s="28">
        <v>13</v>
      </c>
      <c r="J10655" s="28">
        <v>6.0000000000000001E-3</v>
      </c>
      <c r="AI10655"/>
      <c r="AJ10655"/>
    </row>
    <row r="10656" spans="1:36" ht="14.5" x14ac:dyDescent="0.35">
      <c r="A10656" s="52">
        <f t="shared" si="512"/>
        <v>2016</v>
      </c>
      <c r="B10656" s="30">
        <f t="shared" si="513"/>
        <v>191</v>
      </c>
      <c r="C10656" s="4">
        <f t="shared" si="514"/>
        <v>28</v>
      </c>
      <c r="D10656" s="4" t="s">
        <v>837</v>
      </c>
      <c r="E10656" s="28">
        <v>697</v>
      </c>
      <c r="F10656" s="28">
        <v>2130</v>
      </c>
      <c r="G10656" s="28">
        <v>9.9</v>
      </c>
      <c r="H10656" s="28">
        <v>217</v>
      </c>
      <c r="I10656" s="28">
        <v>13</v>
      </c>
      <c r="J10656" s="28">
        <v>3.8E-3</v>
      </c>
      <c r="AI10656"/>
      <c r="AJ10656"/>
    </row>
    <row r="10657" spans="1:36" ht="14.5" x14ac:dyDescent="0.35">
      <c r="A10657" s="52">
        <f t="shared" si="512"/>
        <v>2016</v>
      </c>
      <c r="B10657" s="30">
        <f t="shared" si="513"/>
        <v>191</v>
      </c>
      <c r="C10657" s="4">
        <f t="shared" si="514"/>
        <v>28</v>
      </c>
      <c r="D10657" s="4" t="s">
        <v>837</v>
      </c>
      <c r="E10657" s="28">
        <v>697</v>
      </c>
      <c r="F10657" s="28">
        <v>2130</v>
      </c>
      <c r="G10657" s="28">
        <v>9.9</v>
      </c>
      <c r="H10657" s="28">
        <v>217</v>
      </c>
      <c r="I10657" s="28">
        <v>13</v>
      </c>
      <c r="J10657" s="28">
        <v>5.7999999999999996E-3</v>
      </c>
      <c r="AI10657"/>
      <c r="AJ10657"/>
    </row>
    <row r="10658" spans="1:36" ht="14.5" x14ac:dyDescent="0.35">
      <c r="A10658" s="52">
        <f t="shared" si="512"/>
        <v>2016</v>
      </c>
      <c r="B10658" s="30">
        <f t="shared" si="513"/>
        <v>191</v>
      </c>
      <c r="C10658" s="4">
        <f t="shared" si="514"/>
        <v>28</v>
      </c>
      <c r="D10658" s="4" t="s">
        <v>837</v>
      </c>
      <c r="E10658" s="28">
        <v>697</v>
      </c>
      <c r="F10658" s="28">
        <v>2130</v>
      </c>
      <c r="G10658" s="28">
        <v>9.9</v>
      </c>
      <c r="H10658" s="28">
        <v>217</v>
      </c>
      <c r="I10658" s="28">
        <v>13</v>
      </c>
      <c r="J10658" s="28">
        <v>6.4999999999999997E-3</v>
      </c>
      <c r="AI10658"/>
      <c r="AJ10658"/>
    </row>
    <row r="10659" spans="1:36" ht="14.5" x14ac:dyDescent="0.35">
      <c r="A10659" s="52">
        <f t="shared" si="512"/>
        <v>2016</v>
      </c>
      <c r="B10659" s="30">
        <f t="shared" si="513"/>
        <v>191</v>
      </c>
      <c r="C10659" s="4">
        <f t="shared" si="514"/>
        <v>28</v>
      </c>
      <c r="D10659" s="4" t="s">
        <v>837</v>
      </c>
      <c r="E10659" s="28">
        <v>696</v>
      </c>
      <c r="F10659" s="28">
        <v>2130</v>
      </c>
      <c r="G10659" s="28">
        <v>9.9</v>
      </c>
      <c r="H10659" s="28">
        <v>217</v>
      </c>
      <c r="I10659" s="28">
        <v>14</v>
      </c>
      <c r="J10659" s="28">
        <v>9.7000000000000003E-3</v>
      </c>
      <c r="AI10659"/>
      <c r="AJ10659"/>
    </row>
    <row r="10660" spans="1:36" ht="14.5" x14ac:dyDescent="0.35">
      <c r="A10660" s="52">
        <f t="shared" si="512"/>
        <v>2016</v>
      </c>
      <c r="B10660" s="30">
        <f t="shared" si="513"/>
        <v>191</v>
      </c>
      <c r="C10660" s="4">
        <f t="shared" si="514"/>
        <v>28</v>
      </c>
      <c r="D10660" s="4" t="s">
        <v>837</v>
      </c>
      <c r="E10660" s="28">
        <v>696</v>
      </c>
      <c r="F10660" s="28">
        <v>2130</v>
      </c>
      <c r="G10660" s="28">
        <v>9.9</v>
      </c>
      <c r="H10660" s="28">
        <v>217</v>
      </c>
      <c r="I10660" s="28">
        <v>14</v>
      </c>
      <c r="J10660" s="28">
        <v>8.2000000000000007E-3</v>
      </c>
      <c r="AI10660"/>
      <c r="AJ10660"/>
    </row>
    <row r="10661" spans="1:36" ht="14.5" x14ac:dyDescent="0.35">
      <c r="A10661" s="52">
        <f t="shared" si="512"/>
        <v>2016</v>
      </c>
      <c r="B10661" s="30">
        <f t="shared" si="513"/>
        <v>191</v>
      </c>
      <c r="C10661" s="4">
        <f t="shared" si="514"/>
        <v>28</v>
      </c>
      <c r="D10661" s="4" t="s">
        <v>837</v>
      </c>
      <c r="E10661" s="28">
        <v>696</v>
      </c>
      <c r="F10661" s="28">
        <v>2130</v>
      </c>
      <c r="G10661" s="28">
        <v>9.9</v>
      </c>
      <c r="H10661" s="28">
        <v>217</v>
      </c>
      <c r="I10661" s="28">
        <v>14</v>
      </c>
      <c r="J10661" s="28">
        <v>8.8999999999999999E-3</v>
      </c>
      <c r="AI10661"/>
      <c r="AJ10661"/>
    </row>
    <row r="10662" spans="1:36" ht="14.5" x14ac:dyDescent="0.35">
      <c r="A10662" s="52">
        <f t="shared" si="512"/>
        <v>2016</v>
      </c>
      <c r="B10662" s="30">
        <f t="shared" si="513"/>
        <v>191</v>
      </c>
      <c r="C10662" s="4">
        <f t="shared" si="514"/>
        <v>28</v>
      </c>
      <c r="D10662" s="4" t="s">
        <v>837</v>
      </c>
      <c r="E10662" s="28">
        <v>696</v>
      </c>
      <c r="F10662" s="28">
        <v>2130</v>
      </c>
      <c r="G10662" s="28">
        <v>9.9</v>
      </c>
      <c r="H10662" s="28">
        <v>217</v>
      </c>
      <c r="I10662" s="28">
        <v>14</v>
      </c>
      <c r="J10662" s="28">
        <v>6.1999999999999998E-3</v>
      </c>
      <c r="AI10662"/>
      <c r="AJ10662"/>
    </row>
    <row r="10663" spans="1:36" ht="14.5" x14ac:dyDescent="0.35">
      <c r="A10663" s="52">
        <f t="shared" si="512"/>
        <v>2016</v>
      </c>
      <c r="B10663" s="30">
        <f t="shared" si="513"/>
        <v>191</v>
      </c>
      <c r="C10663" s="4">
        <f t="shared" si="514"/>
        <v>28</v>
      </c>
      <c r="D10663" s="4" t="s">
        <v>837</v>
      </c>
      <c r="E10663" s="28">
        <v>696</v>
      </c>
      <c r="F10663" s="28">
        <v>2130</v>
      </c>
      <c r="G10663" s="28">
        <v>9.9</v>
      </c>
      <c r="H10663" s="28">
        <v>217</v>
      </c>
      <c r="I10663" s="28">
        <v>14</v>
      </c>
      <c r="J10663" s="28">
        <v>7.1999999999999998E-3</v>
      </c>
      <c r="AI10663"/>
      <c r="AJ10663"/>
    </row>
    <row r="10664" spans="1:36" ht="14.5" x14ac:dyDescent="0.35">
      <c r="A10664" s="52">
        <f t="shared" si="512"/>
        <v>2016</v>
      </c>
      <c r="B10664" s="30">
        <f t="shared" si="513"/>
        <v>191</v>
      </c>
      <c r="C10664" s="4">
        <f t="shared" si="514"/>
        <v>28</v>
      </c>
      <c r="D10664" s="4" t="s">
        <v>837</v>
      </c>
      <c r="E10664" s="28">
        <v>696</v>
      </c>
      <c r="F10664" s="28">
        <v>2130</v>
      </c>
      <c r="G10664" s="28">
        <v>9.9</v>
      </c>
      <c r="H10664" s="28">
        <v>217</v>
      </c>
      <c r="I10664" s="28">
        <v>14</v>
      </c>
      <c r="J10664" s="28">
        <v>7.1000000000000004E-3</v>
      </c>
      <c r="AI10664"/>
      <c r="AJ10664"/>
    </row>
    <row r="10665" spans="1:36" ht="14.5" x14ac:dyDescent="0.35">
      <c r="A10665" s="52">
        <f t="shared" si="512"/>
        <v>2016</v>
      </c>
      <c r="B10665" s="30">
        <f t="shared" si="513"/>
        <v>191</v>
      </c>
      <c r="C10665" s="4">
        <f t="shared" si="514"/>
        <v>28</v>
      </c>
      <c r="D10665" s="4" t="s">
        <v>837</v>
      </c>
      <c r="E10665" s="28">
        <v>697</v>
      </c>
      <c r="F10665" s="28">
        <v>2130</v>
      </c>
      <c r="G10665" s="28">
        <v>9.9</v>
      </c>
      <c r="H10665" s="28">
        <v>217</v>
      </c>
      <c r="I10665" s="28">
        <v>14</v>
      </c>
      <c r="J10665" s="28">
        <v>6.4000000000000003E-3</v>
      </c>
      <c r="AI10665"/>
      <c r="AJ10665"/>
    </row>
    <row r="10666" spans="1:36" ht="14.5" x14ac:dyDescent="0.35">
      <c r="A10666" s="52">
        <f t="shared" si="512"/>
        <v>2016</v>
      </c>
      <c r="B10666" s="30">
        <f t="shared" si="513"/>
        <v>191</v>
      </c>
      <c r="C10666" s="4">
        <f t="shared" si="514"/>
        <v>28</v>
      </c>
      <c r="D10666" s="4" t="s">
        <v>837</v>
      </c>
      <c r="E10666" s="28">
        <v>697</v>
      </c>
      <c r="F10666" s="28">
        <v>2130</v>
      </c>
      <c r="G10666" s="28">
        <v>9.9</v>
      </c>
      <c r="H10666" s="28">
        <v>217</v>
      </c>
      <c r="I10666" s="28">
        <v>14</v>
      </c>
      <c r="J10666" s="28">
        <v>4.5999999999999999E-3</v>
      </c>
      <c r="AI10666"/>
      <c r="AJ10666"/>
    </row>
    <row r="10667" spans="1:36" ht="14.5" x14ac:dyDescent="0.35">
      <c r="A10667" s="52">
        <f t="shared" si="512"/>
        <v>2016</v>
      </c>
      <c r="B10667" s="30">
        <f t="shared" si="513"/>
        <v>191</v>
      </c>
      <c r="C10667" s="4">
        <f t="shared" si="514"/>
        <v>28</v>
      </c>
      <c r="D10667" s="4" t="s">
        <v>837</v>
      </c>
      <c r="E10667" s="28">
        <v>697</v>
      </c>
      <c r="F10667" s="28">
        <v>2130</v>
      </c>
      <c r="G10667" s="28">
        <v>9.9</v>
      </c>
      <c r="H10667" s="28">
        <v>217</v>
      </c>
      <c r="I10667" s="28">
        <v>14</v>
      </c>
      <c r="J10667" s="28">
        <v>6.4999999999999997E-3</v>
      </c>
      <c r="AI10667"/>
      <c r="AJ10667"/>
    </row>
    <row r="10668" spans="1:36" ht="14.5" x14ac:dyDescent="0.35">
      <c r="A10668" s="52">
        <f t="shared" si="512"/>
        <v>2016</v>
      </c>
      <c r="B10668" s="30">
        <f t="shared" si="513"/>
        <v>191</v>
      </c>
      <c r="C10668" s="4">
        <f t="shared" si="514"/>
        <v>28</v>
      </c>
      <c r="D10668" s="4" t="s">
        <v>837</v>
      </c>
      <c r="E10668" s="28">
        <v>697</v>
      </c>
      <c r="F10668" s="28">
        <v>2130</v>
      </c>
      <c r="G10668" s="28">
        <v>9.9</v>
      </c>
      <c r="H10668" s="28">
        <v>217</v>
      </c>
      <c r="I10668" s="28">
        <v>14</v>
      </c>
      <c r="J10668" s="28">
        <v>3.5000000000000001E-3</v>
      </c>
      <c r="AI10668"/>
      <c r="AJ10668"/>
    </row>
    <row r="10669" spans="1:36" ht="14.5" x14ac:dyDescent="0.35">
      <c r="A10669" s="52">
        <f t="shared" si="512"/>
        <v>2016</v>
      </c>
      <c r="B10669" s="30">
        <f t="shared" si="513"/>
        <v>191</v>
      </c>
      <c r="C10669" s="4">
        <f t="shared" si="514"/>
        <v>28</v>
      </c>
      <c r="D10669" s="4" t="s">
        <v>837</v>
      </c>
      <c r="E10669" s="28">
        <v>697</v>
      </c>
      <c r="F10669" s="28">
        <v>2130</v>
      </c>
      <c r="G10669" s="28">
        <v>9.9</v>
      </c>
      <c r="H10669" s="28">
        <v>217</v>
      </c>
      <c r="I10669" s="28">
        <v>14</v>
      </c>
      <c r="J10669" s="28">
        <v>5.5999999999999999E-3</v>
      </c>
      <c r="AI10669"/>
      <c r="AJ10669"/>
    </row>
    <row r="10670" spans="1:36" ht="14.5" x14ac:dyDescent="0.35">
      <c r="A10670" s="52">
        <f t="shared" si="512"/>
        <v>2016</v>
      </c>
      <c r="B10670" s="30">
        <f t="shared" si="513"/>
        <v>191</v>
      </c>
      <c r="C10670" s="4">
        <f t="shared" si="514"/>
        <v>28</v>
      </c>
      <c r="D10670" s="4" t="s">
        <v>837</v>
      </c>
      <c r="E10670" s="28">
        <v>696</v>
      </c>
      <c r="F10670" s="28">
        <v>2130</v>
      </c>
      <c r="G10670" s="28">
        <v>9.9</v>
      </c>
      <c r="H10670" s="28">
        <v>217</v>
      </c>
      <c r="I10670" s="28">
        <v>15</v>
      </c>
      <c r="J10670" s="28">
        <v>9.7999999999999997E-3</v>
      </c>
      <c r="AI10670"/>
      <c r="AJ10670"/>
    </row>
    <row r="10671" spans="1:36" ht="14.5" x14ac:dyDescent="0.35">
      <c r="A10671" s="52">
        <f t="shared" si="512"/>
        <v>2016</v>
      </c>
      <c r="B10671" s="30">
        <f t="shared" si="513"/>
        <v>191</v>
      </c>
      <c r="C10671" s="4">
        <f t="shared" si="514"/>
        <v>28</v>
      </c>
      <c r="D10671" s="4" t="s">
        <v>837</v>
      </c>
      <c r="E10671" s="28">
        <v>696</v>
      </c>
      <c r="F10671" s="28">
        <v>2130</v>
      </c>
      <c r="G10671" s="28">
        <v>9.9</v>
      </c>
      <c r="H10671" s="28">
        <v>217</v>
      </c>
      <c r="I10671" s="28">
        <v>15</v>
      </c>
      <c r="J10671" s="28">
        <v>1.0500000000000001E-2</v>
      </c>
      <c r="AI10671"/>
      <c r="AJ10671"/>
    </row>
    <row r="10672" spans="1:36" ht="14.5" x14ac:dyDescent="0.35">
      <c r="A10672" s="52">
        <f t="shared" si="512"/>
        <v>2016</v>
      </c>
      <c r="B10672" s="30">
        <f t="shared" si="513"/>
        <v>191</v>
      </c>
      <c r="C10672" s="4">
        <f t="shared" si="514"/>
        <v>28</v>
      </c>
      <c r="D10672" s="4" t="s">
        <v>837</v>
      </c>
      <c r="E10672" s="28">
        <v>696</v>
      </c>
      <c r="F10672" s="28">
        <v>2130</v>
      </c>
      <c r="G10672" s="28">
        <v>9.9</v>
      </c>
      <c r="H10672" s="28">
        <v>217</v>
      </c>
      <c r="I10672" s="28">
        <v>15</v>
      </c>
      <c r="J10672" s="28">
        <v>9.4000000000000004E-3</v>
      </c>
      <c r="AI10672"/>
      <c r="AJ10672"/>
    </row>
    <row r="10673" spans="1:36" ht="14.5" x14ac:dyDescent="0.35">
      <c r="A10673" s="52">
        <f t="shared" si="512"/>
        <v>2016</v>
      </c>
      <c r="B10673" s="30">
        <f t="shared" si="513"/>
        <v>191</v>
      </c>
      <c r="C10673" s="4">
        <f t="shared" si="514"/>
        <v>28</v>
      </c>
      <c r="D10673" s="4" t="s">
        <v>837</v>
      </c>
      <c r="E10673" s="28">
        <v>696</v>
      </c>
      <c r="F10673" s="28">
        <v>2130</v>
      </c>
      <c r="G10673" s="28">
        <v>9.9</v>
      </c>
      <c r="H10673" s="28">
        <v>217</v>
      </c>
      <c r="I10673" s="28">
        <v>15</v>
      </c>
      <c r="J10673" s="28">
        <v>7.7999999999999996E-3</v>
      </c>
      <c r="AI10673"/>
      <c r="AJ10673"/>
    </row>
    <row r="10674" spans="1:36" ht="14.5" x14ac:dyDescent="0.35">
      <c r="A10674" s="52">
        <f t="shared" si="512"/>
        <v>2016</v>
      </c>
      <c r="B10674" s="30">
        <f t="shared" si="513"/>
        <v>191</v>
      </c>
      <c r="C10674" s="4">
        <f t="shared" si="514"/>
        <v>28</v>
      </c>
      <c r="D10674" s="4" t="s">
        <v>837</v>
      </c>
      <c r="E10674" s="28">
        <v>696</v>
      </c>
      <c r="F10674" s="28">
        <v>2130</v>
      </c>
      <c r="G10674" s="28">
        <v>9.9</v>
      </c>
      <c r="H10674" s="28">
        <v>217</v>
      </c>
      <c r="I10674" s="28">
        <v>15</v>
      </c>
      <c r="J10674" s="28">
        <v>5.7999999999999996E-3</v>
      </c>
      <c r="AI10674"/>
      <c r="AJ10674"/>
    </row>
    <row r="10675" spans="1:36" ht="14.5" x14ac:dyDescent="0.35">
      <c r="A10675" s="52">
        <f t="shared" si="512"/>
        <v>2016</v>
      </c>
      <c r="B10675" s="30">
        <f t="shared" si="513"/>
        <v>191</v>
      </c>
      <c r="C10675" s="4">
        <f t="shared" si="514"/>
        <v>28</v>
      </c>
      <c r="D10675" s="4" t="s">
        <v>837</v>
      </c>
      <c r="E10675" s="28">
        <v>696</v>
      </c>
      <c r="F10675" s="28">
        <v>2130</v>
      </c>
      <c r="G10675" s="28">
        <v>9.9</v>
      </c>
      <c r="H10675" s="28">
        <v>217</v>
      </c>
      <c r="I10675" s="28">
        <v>15</v>
      </c>
      <c r="J10675" s="28">
        <v>8.8000000000000005E-3</v>
      </c>
      <c r="AI10675"/>
      <c r="AJ10675"/>
    </row>
    <row r="10676" spans="1:36" ht="14.5" x14ac:dyDescent="0.35">
      <c r="A10676" s="52">
        <f t="shared" si="512"/>
        <v>2016</v>
      </c>
      <c r="B10676" s="30">
        <f t="shared" si="513"/>
        <v>191</v>
      </c>
      <c r="C10676" s="4">
        <f t="shared" si="514"/>
        <v>28</v>
      </c>
      <c r="D10676" s="4" t="s">
        <v>837</v>
      </c>
      <c r="E10676" s="28">
        <v>697</v>
      </c>
      <c r="F10676" s="28">
        <v>2130</v>
      </c>
      <c r="G10676" s="28">
        <v>9.9</v>
      </c>
      <c r="H10676" s="28">
        <v>217</v>
      </c>
      <c r="I10676" s="28">
        <v>15</v>
      </c>
      <c r="J10676" s="28">
        <v>1.0699999999999999E-2</v>
      </c>
      <c r="AI10676"/>
      <c r="AJ10676"/>
    </row>
    <row r="10677" spans="1:36" ht="14.5" x14ac:dyDescent="0.35">
      <c r="A10677" s="52">
        <f t="shared" si="512"/>
        <v>2016</v>
      </c>
      <c r="B10677" s="30">
        <f t="shared" si="513"/>
        <v>191</v>
      </c>
      <c r="C10677" s="4">
        <f t="shared" si="514"/>
        <v>28</v>
      </c>
      <c r="D10677" s="4" t="s">
        <v>837</v>
      </c>
      <c r="E10677" s="28">
        <v>697</v>
      </c>
      <c r="F10677" s="28">
        <v>2130</v>
      </c>
      <c r="G10677" s="28">
        <v>9.9</v>
      </c>
      <c r="H10677" s="28">
        <v>217</v>
      </c>
      <c r="I10677" s="28">
        <v>15</v>
      </c>
      <c r="J10677" s="28">
        <v>8.0999999999999996E-3</v>
      </c>
      <c r="AI10677"/>
      <c r="AJ10677"/>
    </row>
    <row r="10678" spans="1:36" ht="14.5" x14ac:dyDescent="0.35">
      <c r="A10678" s="52">
        <f t="shared" si="512"/>
        <v>2016</v>
      </c>
      <c r="B10678" s="30">
        <f t="shared" si="513"/>
        <v>191</v>
      </c>
      <c r="C10678" s="4">
        <f t="shared" si="514"/>
        <v>28</v>
      </c>
      <c r="D10678" s="4" t="s">
        <v>837</v>
      </c>
      <c r="E10678" s="28">
        <v>697</v>
      </c>
      <c r="F10678" s="28">
        <v>2130</v>
      </c>
      <c r="G10678" s="28">
        <v>9.9</v>
      </c>
      <c r="H10678" s="28">
        <v>217</v>
      </c>
      <c r="I10678" s="28">
        <v>15</v>
      </c>
      <c r="J10678" s="28">
        <v>1.0999999999999999E-2</v>
      </c>
      <c r="AI10678"/>
      <c r="AJ10678"/>
    </row>
    <row r="10679" spans="1:36" ht="14.5" x14ac:dyDescent="0.35">
      <c r="A10679" s="52">
        <f t="shared" si="512"/>
        <v>2016</v>
      </c>
      <c r="B10679" s="30">
        <f t="shared" si="513"/>
        <v>191</v>
      </c>
      <c r="C10679" s="4">
        <f t="shared" si="514"/>
        <v>28</v>
      </c>
      <c r="D10679" s="4" t="s">
        <v>837</v>
      </c>
      <c r="E10679" s="28">
        <v>697</v>
      </c>
      <c r="F10679" s="28">
        <v>2130</v>
      </c>
      <c r="G10679" s="28">
        <v>9.9</v>
      </c>
      <c r="H10679" s="28">
        <v>217</v>
      </c>
      <c r="I10679" s="28">
        <v>15</v>
      </c>
      <c r="J10679" s="28">
        <v>9.7999999999999997E-3</v>
      </c>
      <c r="AI10679"/>
      <c r="AJ10679"/>
    </row>
    <row r="10680" spans="1:36" ht="14.5" x14ac:dyDescent="0.35">
      <c r="A10680" s="52">
        <f t="shared" si="512"/>
        <v>2016</v>
      </c>
      <c r="B10680" s="30">
        <f t="shared" si="513"/>
        <v>191</v>
      </c>
      <c r="C10680" s="4">
        <f t="shared" si="514"/>
        <v>28</v>
      </c>
      <c r="D10680" s="4" t="s">
        <v>837</v>
      </c>
      <c r="E10680" s="28">
        <v>697</v>
      </c>
      <c r="F10680" s="28">
        <v>2130</v>
      </c>
      <c r="G10680" s="28">
        <v>9.9</v>
      </c>
      <c r="H10680" s="28">
        <v>217</v>
      </c>
      <c r="I10680" s="28">
        <v>15</v>
      </c>
      <c r="J10680" s="28">
        <v>1.03E-2</v>
      </c>
      <c r="AI10680"/>
      <c r="AJ10680"/>
    </row>
    <row r="10681" spans="1:36" ht="14.5" x14ac:dyDescent="0.35">
      <c r="A10681" s="52">
        <f t="shared" si="512"/>
        <v>2016</v>
      </c>
      <c r="B10681" s="30">
        <f t="shared" si="513"/>
        <v>191</v>
      </c>
      <c r="C10681" s="4">
        <f t="shared" si="514"/>
        <v>28</v>
      </c>
      <c r="D10681" s="4" t="s">
        <v>837</v>
      </c>
      <c r="E10681" s="28">
        <v>697</v>
      </c>
      <c r="F10681" s="28">
        <v>2130</v>
      </c>
      <c r="G10681" s="28">
        <v>9.9</v>
      </c>
      <c r="H10681" s="28">
        <v>217</v>
      </c>
      <c r="I10681" s="28">
        <v>15</v>
      </c>
      <c r="J10681" s="28">
        <v>1.2800000000000001E-2</v>
      </c>
      <c r="AI10681"/>
      <c r="AJ10681"/>
    </row>
    <row r="10682" spans="1:36" ht="14.5" x14ac:dyDescent="0.35">
      <c r="A10682" s="52">
        <f t="shared" si="512"/>
        <v>2016</v>
      </c>
      <c r="B10682" s="30">
        <f t="shared" si="513"/>
        <v>191</v>
      </c>
      <c r="C10682" s="4">
        <f t="shared" si="514"/>
        <v>28</v>
      </c>
      <c r="D10682" s="4" t="s">
        <v>837</v>
      </c>
      <c r="E10682" s="28">
        <v>697</v>
      </c>
      <c r="F10682" s="28">
        <v>2130</v>
      </c>
      <c r="G10682" s="28">
        <v>9.9</v>
      </c>
      <c r="H10682" s="28">
        <v>217</v>
      </c>
      <c r="I10682" s="28">
        <v>15</v>
      </c>
      <c r="J10682" s="28">
        <v>5.0000000000000001E-3</v>
      </c>
      <c r="AI10682"/>
      <c r="AJ10682"/>
    </row>
    <row r="10683" spans="1:36" ht="14.5" x14ac:dyDescent="0.35">
      <c r="A10683" s="52">
        <f t="shared" si="512"/>
        <v>2016</v>
      </c>
      <c r="B10683" s="30">
        <f t="shared" si="513"/>
        <v>191</v>
      </c>
      <c r="C10683" s="4">
        <f t="shared" si="514"/>
        <v>28</v>
      </c>
      <c r="D10683" s="4" t="s">
        <v>837</v>
      </c>
      <c r="E10683" s="28">
        <v>697</v>
      </c>
      <c r="F10683" s="28">
        <v>2130</v>
      </c>
      <c r="G10683" s="28">
        <v>9.9</v>
      </c>
      <c r="H10683" s="28">
        <v>217</v>
      </c>
      <c r="I10683" s="28">
        <v>15</v>
      </c>
      <c r="J10683" s="28">
        <v>1.06E-2</v>
      </c>
      <c r="AI10683"/>
      <c r="AJ10683"/>
    </row>
    <row r="10684" spans="1:36" ht="14.5" x14ac:dyDescent="0.35">
      <c r="A10684" s="52">
        <f t="shared" si="512"/>
        <v>2016</v>
      </c>
      <c r="B10684" s="30">
        <f t="shared" si="513"/>
        <v>191</v>
      </c>
      <c r="C10684" s="4">
        <f t="shared" si="514"/>
        <v>28</v>
      </c>
      <c r="D10684" s="4" t="s">
        <v>837</v>
      </c>
      <c r="E10684" s="28">
        <v>697</v>
      </c>
      <c r="F10684" s="28">
        <v>2130</v>
      </c>
      <c r="G10684" s="28">
        <v>9.9</v>
      </c>
      <c r="H10684" s="28">
        <v>217</v>
      </c>
      <c r="I10684" s="28">
        <v>15</v>
      </c>
      <c r="J10684" s="28">
        <v>6.8999999999999999E-3</v>
      </c>
      <c r="AI10684"/>
      <c r="AJ10684"/>
    </row>
    <row r="10685" spans="1:36" ht="14.5" x14ac:dyDescent="0.35">
      <c r="A10685" s="52">
        <f t="shared" si="512"/>
        <v>2016</v>
      </c>
      <c r="B10685" s="30">
        <f t="shared" si="513"/>
        <v>191</v>
      </c>
      <c r="C10685" s="4">
        <f t="shared" si="514"/>
        <v>28</v>
      </c>
      <c r="D10685" s="4" t="s">
        <v>837</v>
      </c>
      <c r="E10685" s="28">
        <v>697</v>
      </c>
      <c r="F10685" s="28">
        <v>2130</v>
      </c>
      <c r="G10685" s="28">
        <v>9.9</v>
      </c>
      <c r="H10685" s="28">
        <v>217</v>
      </c>
      <c r="I10685" s="28">
        <v>15</v>
      </c>
      <c r="J10685" s="28">
        <v>1.1599999999999999E-2</v>
      </c>
      <c r="AI10685"/>
      <c r="AJ10685"/>
    </row>
    <row r="10686" spans="1:36" ht="14.5" x14ac:dyDescent="0.35">
      <c r="A10686" s="52">
        <f t="shared" si="512"/>
        <v>2016</v>
      </c>
      <c r="B10686" s="30">
        <f t="shared" si="513"/>
        <v>191</v>
      </c>
      <c r="C10686" s="4">
        <f t="shared" si="514"/>
        <v>28</v>
      </c>
      <c r="D10686" s="4" t="s">
        <v>837</v>
      </c>
      <c r="E10686" s="28">
        <v>697</v>
      </c>
      <c r="F10686" s="28">
        <v>2130</v>
      </c>
      <c r="G10686" s="28">
        <v>9.9</v>
      </c>
      <c r="H10686" s="28">
        <v>217</v>
      </c>
      <c r="I10686" s="28">
        <v>15</v>
      </c>
      <c r="J10686" s="28">
        <v>1.0500000000000001E-2</v>
      </c>
      <c r="AI10686"/>
      <c r="AJ10686"/>
    </row>
    <row r="10687" spans="1:36" ht="14.5" x14ac:dyDescent="0.35">
      <c r="A10687" s="52">
        <f t="shared" si="512"/>
        <v>2016</v>
      </c>
      <c r="B10687" s="30">
        <f t="shared" si="513"/>
        <v>191</v>
      </c>
      <c r="C10687" s="4">
        <f t="shared" si="514"/>
        <v>28</v>
      </c>
      <c r="D10687" s="4" t="s">
        <v>837</v>
      </c>
      <c r="E10687" s="28">
        <v>696</v>
      </c>
      <c r="F10687" s="28">
        <v>2130</v>
      </c>
      <c r="G10687" s="28">
        <v>9.9</v>
      </c>
      <c r="H10687" s="28">
        <v>217</v>
      </c>
      <c r="I10687" s="28">
        <v>16</v>
      </c>
      <c r="J10687" s="28">
        <v>1.44E-2</v>
      </c>
      <c r="AI10687"/>
      <c r="AJ10687"/>
    </row>
    <row r="10688" spans="1:36" ht="14.5" x14ac:dyDescent="0.35">
      <c r="A10688" s="52">
        <f t="shared" si="512"/>
        <v>2016</v>
      </c>
      <c r="B10688" s="30">
        <f t="shared" si="513"/>
        <v>191</v>
      </c>
      <c r="C10688" s="4">
        <f t="shared" si="514"/>
        <v>28</v>
      </c>
      <c r="D10688" s="4" t="s">
        <v>837</v>
      </c>
      <c r="E10688" s="28">
        <v>696</v>
      </c>
      <c r="F10688" s="28">
        <v>2130</v>
      </c>
      <c r="G10688" s="28">
        <v>9.9</v>
      </c>
      <c r="H10688" s="28">
        <v>217</v>
      </c>
      <c r="I10688" s="28">
        <v>16</v>
      </c>
      <c r="J10688" s="28">
        <v>1.7399999999999999E-2</v>
      </c>
      <c r="AI10688"/>
      <c r="AJ10688"/>
    </row>
    <row r="10689" spans="1:36" ht="14.5" x14ac:dyDescent="0.35">
      <c r="A10689" s="52">
        <f t="shared" si="512"/>
        <v>2016</v>
      </c>
      <c r="B10689" s="30">
        <f t="shared" si="513"/>
        <v>191</v>
      </c>
      <c r="C10689" s="4">
        <f t="shared" si="514"/>
        <v>28</v>
      </c>
      <c r="D10689" s="4" t="s">
        <v>837</v>
      </c>
      <c r="E10689" s="28">
        <v>696</v>
      </c>
      <c r="F10689" s="28">
        <v>2130</v>
      </c>
      <c r="G10689" s="28">
        <v>9.9</v>
      </c>
      <c r="H10689" s="28">
        <v>217</v>
      </c>
      <c r="I10689" s="28">
        <v>16</v>
      </c>
      <c r="J10689" s="28">
        <v>1.2200000000000001E-2</v>
      </c>
      <c r="AI10689"/>
      <c r="AJ10689"/>
    </row>
    <row r="10690" spans="1:36" ht="14.5" x14ac:dyDescent="0.35">
      <c r="A10690" s="52">
        <f t="shared" ref="A10690:A10753" si="515">YEAR(D10690)</f>
        <v>2016</v>
      </c>
      <c r="B10690" s="30">
        <f t="shared" ref="B10690:B10753" si="516">D10690-DATE(YEAR(D10690),1,0)</f>
        <v>191</v>
      </c>
      <c r="C10690" s="4">
        <f t="shared" ref="C10690:C10753" si="517">WEEKNUM(D10690,1)</f>
        <v>28</v>
      </c>
      <c r="D10690" s="4" t="s">
        <v>837</v>
      </c>
      <c r="E10690" s="28">
        <v>696</v>
      </c>
      <c r="F10690" s="28">
        <v>2130</v>
      </c>
      <c r="G10690" s="28">
        <v>9.9</v>
      </c>
      <c r="H10690" s="28">
        <v>217</v>
      </c>
      <c r="I10690" s="28">
        <v>16</v>
      </c>
      <c r="J10690" s="28">
        <v>1.04E-2</v>
      </c>
      <c r="AI10690"/>
      <c r="AJ10690"/>
    </row>
    <row r="10691" spans="1:36" ht="14.5" x14ac:dyDescent="0.35">
      <c r="A10691" s="52">
        <f t="shared" si="515"/>
        <v>2016</v>
      </c>
      <c r="B10691" s="30">
        <f t="shared" si="516"/>
        <v>191</v>
      </c>
      <c r="C10691" s="4">
        <f t="shared" si="517"/>
        <v>28</v>
      </c>
      <c r="D10691" s="4" t="s">
        <v>837</v>
      </c>
      <c r="E10691" s="28">
        <v>697</v>
      </c>
      <c r="F10691" s="28">
        <v>2130</v>
      </c>
      <c r="G10691" s="28">
        <v>9.9</v>
      </c>
      <c r="H10691" s="28">
        <v>217</v>
      </c>
      <c r="I10691" s="28">
        <v>16</v>
      </c>
      <c r="J10691" s="28">
        <v>1.41E-2</v>
      </c>
      <c r="AI10691"/>
      <c r="AJ10691"/>
    </row>
    <row r="10692" spans="1:36" ht="14.5" x14ac:dyDescent="0.35">
      <c r="A10692" s="52">
        <f t="shared" si="515"/>
        <v>2016</v>
      </c>
      <c r="B10692" s="30">
        <f t="shared" si="516"/>
        <v>191</v>
      </c>
      <c r="C10692" s="4">
        <f t="shared" si="517"/>
        <v>28</v>
      </c>
      <c r="D10692" s="4" t="s">
        <v>837</v>
      </c>
      <c r="E10692" s="28">
        <v>697</v>
      </c>
      <c r="F10692" s="28">
        <v>2130</v>
      </c>
      <c r="G10692" s="28">
        <v>9.9</v>
      </c>
      <c r="H10692" s="28">
        <v>217</v>
      </c>
      <c r="I10692" s="28">
        <v>16</v>
      </c>
      <c r="J10692" s="28">
        <v>8.2000000000000007E-3</v>
      </c>
      <c r="AI10692"/>
      <c r="AJ10692"/>
    </row>
    <row r="10693" spans="1:36" ht="14.5" x14ac:dyDescent="0.35">
      <c r="A10693" s="52">
        <f t="shared" si="515"/>
        <v>2016</v>
      </c>
      <c r="B10693" s="30">
        <f t="shared" si="516"/>
        <v>191</v>
      </c>
      <c r="C10693" s="4">
        <f t="shared" si="517"/>
        <v>28</v>
      </c>
      <c r="D10693" s="4" t="s">
        <v>837</v>
      </c>
      <c r="E10693" s="28">
        <v>697</v>
      </c>
      <c r="F10693" s="28">
        <v>2130</v>
      </c>
      <c r="G10693" s="28">
        <v>9.9</v>
      </c>
      <c r="H10693" s="28">
        <v>217</v>
      </c>
      <c r="I10693" s="28">
        <v>16</v>
      </c>
      <c r="J10693" s="28">
        <v>1.0200000000000001E-2</v>
      </c>
      <c r="AI10693"/>
      <c r="AJ10693"/>
    </row>
    <row r="10694" spans="1:36" ht="14.5" x14ac:dyDescent="0.35">
      <c r="A10694" s="52">
        <f t="shared" si="515"/>
        <v>2016</v>
      </c>
      <c r="B10694" s="30">
        <f t="shared" si="516"/>
        <v>191</v>
      </c>
      <c r="C10694" s="4">
        <f t="shared" si="517"/>
        <v>28</v>
      </c>
      <c r="D10694" s="4" t="s">
        <v>837</v>
      </c>
      <c r="E10694" s="28">
        <v>697</v>
      </c>
      <c r="F10694" s="28">
        <v>2130</v>
      </c>
      <c r="G10694" s="28">
        <v>9.9</v>
      </c>
      <c r="H10694" s="28">
        <v>217</v>
      </c>
      <c r="I10694" s="28">
        <v>16</v>
      </c>
      <c r="J10694" s="28">
        <v>1.6400000000000001E-2</v>
      </c>
      <c r="AI10694"/>
      <c r="AJ10694"/>
    </row>
    <row r="10695" spans="1:36" ht="14.5" x14ac:dyDescent="0.35">
      <c r="A10695" s="52">
        <f t="shared" si="515"/>
        <v>2016</v>
      </c>
      <c r="B10695" s="30">
        <f t="shared" si="516"/>
        <v>191</v>
      </c>
      <c r="C10695" s="4">
        <f t="shared" si="517"/>
        <v>28</v>
      </c>
      <c r="D10695" s="4" t="s">
        <v>837</v>
      </c>
      <c r="E10695" s="28">
        <v>697</v>
      </c>
      <c r="F10695" s="28">
        <v>2130</v>
      </c>
      <c r="G10695" s="28">
        <v>9.9</v>
      </c>
      <c r="H10695" s="28">
        <v>217</v>
      </c>
      <c r="I10695" s="28">
        <v>16</v>
      </c>
      <c r="J10695" s="28">
        <v>1.04E-2</v>
      </c>
      <c r="AI10695"/>
      <c r="AJ10695"/>
    </row>
    <row r="10696" spans="1:36" ht="14.5" x14ac:dyDescent="0.35">
      <c r="A10696" s="52">
        <f t="shared" si="515"/>
        <v>2016</v>
      </c>
      <c r="B10696" s="30">
        <f t="shared" si="516"/>
        <v>191</v>
      </c>
      <c r="C10696" s="4">
        <f t="shared" si="517"/>
        <v>28</v>
      </c>
      <c r="D10696" s="4" t="s">
        <v>837</v>
      </c>
      <c r="E10696" s="28">
        <v>697</v>
      </c>
      <c r="F10696" s="28">
        <v>2130</v>
      </c>
      <c r="G10696" s="28">
        <v>9.9</v>
      </c>
      <c r="H10696" s="28">
        <v>217</v>
      </c>
      <c r="I10696" s="28">
        <v>16</v>
      </c>
      <c r="J10696" s="28">
        <v>1.0200000000000001E-2</v>
      </c>
      <c r="AI10696"/>
      <c r="AJ10696"/>
    </row>
    <row r="10697" spans="1:36" ht="14.5" x14ac:dyDescent="0.35">
      <c r="A10697" s="52">
        <f t="shared" si="515"/>
        <v>2016</v>
      </c>
      <c r="B10697" s="30">
        <f t="shared" si="516"/>
        <v>191</v>
      </c>
      <c r="C10697" s="4">
        <f t="shared" si="517"/>
        <v>28</v>
      </c>
      <c r="D10697" s="4" t="s">
        <v>837</v>
      </c>
      <c r="E10697" s="28">
        <v>697</v>
      </c>
      <c r="F10697" s="28">
        <v>2130</v>
      </c>
      <c r="G10697" s="28">
        <v>9.9</v>
      </c>
      <c r="H10697" s="28">
        <v>217</v>
      </c>
      <c r="I10697" s="28">
        <v>16</v>
      </c>
      <c r="J10697" s="28">
        <v>1.18E-2</v>
      </c>
      <c r="AI10697"/>
      <c r="AJ10697"/>
    </row>
    <row r="10698" spans="1:36" ht="14.5" x14ac:dyDescent="0.35">
      <c r="A10698" s="52">
        <f t="shared" si="515"/>
        <v>2016</v>
      </c>
      <c r="B10698" s="30">
        <f t="shared" si="516"/>
        <v>191</v>
      </c>
      <c r="C10698" s="4">
        <f t="shared" si="517"/>
        <v>28</v>
      </c>
      <c r="D10698" s="4" t="s">
        <v>837</v>
      </c>
      <c r="E10698" s="28">
        <v>697</v>
      </c>
      <c r="F10698" s="28">
        <v>2130</v>
      </c>
      <c r="G10698" s="28">
        <v>9.9</v>
      </c>
      <c r="H10698" s="28">
        <v>217</v>
      </c>
      <c r="I10698" s="28">
        <v>16</v>
      </c>
      <c r="J10698" s="28">
        <v>8.2000000000000007E-3</v>
      </c>
      <c r="AI10698"/>
      <c r="AJ10698"/>
    </row>
    <row r="10699" spans="1:36" ht="14.5" x14ac:dyDescent="0.35">
      <c r="A10699" s="52">
        <f t="shared" si="515"/>
        <v>2016</v>
      </c>
      <c r="B10699" s="30">
        <f t="shared" si="516"/>
        <v>191</v>
      </c>
      <c r="C10699" s="4">
        <f t="shared" si="517"/>
        <v>28</v>
      </c>
      <c r="D10699" s="4" t="s">
        <v>837</v>
      </c>
      <c r="E10699" s="28">
        <v>697</v>
      </c>
      <c r="F10699" s="28">
        <v>2130</v>
      </c>
      <c r="G10699" s="28">
        <v>9.9</v>
      </c>
      <c r="H10699" s="28">
        <v>217</v>
      </c>
      <c r="I10699" s="28">
        <v>16</v>
      </c>
      <c r="J10699" s="28">
        <v>9.2999999999999992E-3</v>
      </c>
      <c r="AI10699"/>
      <c r="AJ10699"/>
    </row>
    <row r="10700" spans="1:36" ht="14.5" x14ac:dyDescent="0.35">
      <c r="A10700" s="52">
        <f t="shared" si="515"/>
        <v>2016</v>
      </c>
      <c r="B10700" s="30">
        <f t="shared" si="516"/>
        <v>191</v>
      </c>
      <c r="C10700" s="4">
        <f t="shared" si="517"/>
        <v>28</v>
      </c>
      <c r="D10700" s="4" t="s">
        <v>837</v>
      </c>
      <c r="E10700" s="28">
        <v>696</v>
      </c>
      <c r="F10700" s="28">
        <v>2130</v>
      </c>
      <c r="G10700" s="28">
        <v>9.9</v>
      </c>
      <c r="H10700" s="28">
        <v>217</v>
      </c>
      <c r="I10700" s="28">
        <v>17</v>
      </c>
      <c r="J10700" s="28">
        <v>1.5100000000000001E-2</v>
      </c>
      <c r="AI10700"/>
      <c r="AJ10700"/>
    </row>
    <row r="10701" spans="1:36" ht="14.5" x14ac:dyDescent="0.35">
      <c r="A10701" s="52">
        <f t="shared" si="515"/>
        <v>2016</v>
      </c>
      <c r="B10701" s="30">
        <f t="shared" si="516"/>
        <v>191</v>
      </c>
      <c r="C10701" s="4">
        <f t="shared" si="517"/>
        <v>28</v>
      </c>
      <c r="D10701" s="4" t="s">
        <v>837</v>
      </c>
      <c r="E10701" s="28">
        <v>696</v>
      </c>
      <c r="F10701" s="28">
        <v>2130</v>
      </c>
      <c r="G10701" s="28">
        <v>9.9</v>
      </c>
      <c r="H10701" s="28">
        <v>217</v>
      </c>
      <c r="I10701" s="28">
        <v>17</v>
      </c>
      <c r="J10701" s="28">
        <v>1.89E-2</v>
      </c>
      <c r="AI10701"/>
      <c r="AJ10701"/>
    </row>
    <row r="10702" spans="1:36" ht="14.5" x14ac:dyDescent="0.35">
      <c r="A10702" s="52">
        <f t="shared" si="515"/>
        <v>2016</v>
      </c>
      <c r="B10702" s="30">
        <f t="shared" si="516"/>
        <v>191</v>
      </c>
      <c r="C10702" s="4">
        <f t="shared" si="517"/>
        <v>28</v>
      </c>
      <c r="D10702" s="4" t="s">
        <v>837</v>
      </c>
      <c r="E10702" s="28">
        <v>696</v>
      </c>
      <c r="F10702" s="28">
        <v>2130</v>
      </c>
      <c r="G10702" s="28">
        <v>9.9</v>
      </c>
      <c r="H10702" s="28">
        <v>217</v>
      </c>
      <c r="I10702" s="28">
        <v>18</v>
      </c>
      <c r="J10702" s="28">
        <v>2.6100000000000002E-2</v>
      </c>
      <c r="AI10702"/>
      <c r="AJ10702"/>
    </row>
    <row r="10703" spans="1:36" ht="14.5" x14ac:dyDescent="0.35">
      <c r="A10703" s="52">
        <f t="shared" si="515"/>
        <v>2016</v>
      </c>
      <c r="B10703" s="30">
        <f t="shared" si="516"/>
        <v>191</v>
      </c>
      <c r="C10703" s="4">
        <f t="shared" si="517"/>
        <v>28</v>
      </c>
      <c r="D10703" s="4" t="s">
        <v>837</v>
      </c>
      <c r="E10703" s="28">
        <v>697</v>
      </c>
      <c r="F10703" s="28">
        <v>2130</v>
      </c>
      <c r="G10703" s="28">
        <v>9.9</v>
      </c>
      <c r="H10703" s="28">
        <v>217</v>
      </c>
      <c r="I10703" s="28">
        <v>20</v>
      </c>
      <c r="J10703" s="28">
        <v>2.7699999999999999E-2</v>
      </c>
      <c r="AI10703"/>
      <c r="AJ10703"/>
    </row>
    <row r="10704" spans="1:36" ht="14.5" x14ac:dyDescent="0.35">
      <c r="A10704" s="52">
        <f t="shared" si="515"/>
        <v>2016</v>
      </c>
      <c r="B10704" s="30">
        <f t="shared" si="516"/>
        <v>191</v>
      </c>
      <c r="C10704" s="4">
        <f t="shared" si="517"/>
        <v>28</v>
      </c>
      <c r="D10704" s="4" t="s">
        <v>837</v>
      </c>
      <c r="E10704" s="28">
        <v>698</v>
      </c>
      <c r="F10704" s="28">
        <v>2138</v>
      </c>
      <c r="G10704" s="28">
        <v>5.7</v>
      </c>
      <c r="H10704" s="28">
        <v>217</v>
      </c>
      <c r="I10704" s="28">
        <v>12</v>
      </c>
      <c r="J10704" s="28">
        <v>3.7000000000000002E-3</v>
      </c>
      <c r="AI10704"/>
      <c r="AJ10704"/>
    </row>
    <row r="10705" spans="1:36" ht="14.5" x14ac:dyDescent="0.35">
      <c r="A10705" s="52">
        <f t="shared" si="515"/>
        <v>2016</v>
      </c>
      <c r="B10705" s="30">
        <f t="shared" si="516"/>
        <v>191</v>
      </c>
      <c r="C10705" s="4">
        <f t="shared" si="517"/>
        <v>28</v>
      </c>
      <c r="D10705" s="4" t="s">
        <v>837</v>
      </c>
      <c r="E10705" s="28">
        <v>698</v>
      </c>
      <c r="F10705" s="28">
        <v>2138</v>
      </c>
      <c r="G10705" s="28">
        <v>5.7</v>
      </c>
      <c r="H10705" s="28">
        <v>217</v>
      </c>
      <c r="I10705" s="28">
        <v>13</v>
      </c>
      <c r="J10705" s="28">
        <v>3.3999999999999998E-3</v>
      </c>
      <c r="AI10705"/>
      <c r="AJ10705"/>
    </row>
    <row r="10706" spans="1:36" ht="14.5" x14ac:dyDescent="0.35">
      <c r="A10706" s="52">
        <f t="shared" si="515"/>
        <v>2016</v>
      </c>
      <c r="B10706" s="30">
        <f t="shared" si="516"/>
        <v>191</v>
      </c>
      <c r="C10706" s="4">
        <f t="shared" si="517"/>
        <v>28</v>
      </c>
      <c r="D10706" s="4" t="s">
        <v>837</v>
      </c>
      <c r="E10706" s="28">
        <v>698</v>
      </c>
      <c r="F10706" s="28">
        <v>2138</v>
      </c>
      <c r="G10706" s="28">
        <v>5.7</v>
      </c>
      <c r="H10706" s="28">
        <v>217</v>
      </c>
      <c r="I10706" s="28">
        <v>13</v>
      </c>
      <c r="J10706" s="28">
        <v>4.7000000000000002E-3</v>
      </c>
      <c r="AI10706"/>
      <c r="AJ10706"/>
    </row>
    <row r="10707" spans="1:36" ht="14.5" x14ac:dyDescent="0.35">
      <c r="A10707" s="52">
        <f t="shared" si="515"/>
        <v>2016</v>
      </c>
      <c r="B10707" s="30">
        <f t="shared" si="516"/>
        <v>191</v>
      </c>
      <c r="C10707" s="4">
        <f t="shared" si="517"/>
        <v>28</v>
      </c>
      <c r="D10707" s="4" t="s">
        <v>837</v>
      </c>
      <c r="E10707" s="28">
        <v>698</v>
      </c>
      <c r="F10707" s="28">
        <v>2138</v>
      </c>
      <c r="G10707" s="28">
        <v>5.7</v>
      </c>
      <c r="H10707" s="28">
        <v>217</v>
      </c>
      <c r="I10707" s="28">
        <v>13</v>
      </c>
      <c r="J10707" s="28">
        <v>5.7999999999999996E-3</v>
      </c>
      <c r="AI10707"/>
      <c r="AJ10707"/>
    </row>
    <row r="10708" spans="1:36" ht="14.5" x14ac:dyDescent="0.35">
      <c r="A10708" s="52">
        <f t="shared" si="515"/>
        <v>2016</v>
      </c>
      <c r="B10708" s="30">
        <f t="shared" si="516"/>
        <v>191</v>
      </c>
      <c r="C10708" s="4">
        <f t="shared" si="517"/>
        <v>28</v>
      </c>
      <c r="D10708" s="4" t="s">
        <v>837</v>
      </c>
      <c r="E10708" s="28">
        <v>698</v>
      </c>
      <c r="F10708" s="28">
        <v>2138</v>
      </c>
      <c r="G10708" s="28">
        <v>5.7</v>
      </c>
      <c r="H10708" s="28">
        <v>217</v>
      </c>
      <c r="I10708" s="28">
        <v>13</v>
      </c>
      <c r="J10708" s="28">
        <v>4.8999999999999998E-3</v>
      </c>
      <c r="AI10708"/>
      <c r="AJ10708"/>
    </row>
    <row r="10709" spans="1:36" ht="14.5" x14ac:dyDescent="0.35">
      <c r="A10709" s="52">
        <f t="shared" si="515"/>
        <v>2016</v>
      </c>
      <c r="B10709" s="30">
        <f t="shared" si="516"/>
        <v>191</v>
      </c>
      <c r="C10709" s="4">
        <f t="shared" si="517"/>
        <v>28</v>
      </c>
      <c r="D10709" s="4" t="s">
        <v>837</v>
      </c>
      <c r="E10709" s="28">
        <v>698</v>
      </c>
      <c r="F10709" s="28">
        <v>2138</v>
      </c>
      <c r="G10709" s="28">
        <v>5.7</v>
      </c>
      <c r="H10709" s="28">
        <v>217</v>
      </c>
      <c r="I10709" s="28">
        <v>13</v>
      </c>
      <c r="J10709" s="28">
        <v>4.0000000000000001E-3</v>
      </c>
      <c r="AI10709"/>
      <c r="AJ10709"/>
    </row>
    <row r="10710" spans="1:36" ht="14.5" x14ac:dyDescent="0.35">
      <c r="A10710" s="52">
        <f t="shared" si="515"/>
        <v>2016</v>
      </c>
      <c r="B10710" s="30">
        <f t="shared" si="516"/>
        <v>191</v>
      </c>
      <c r="C10710" s="4">
        <f t="shared" si="517"/>
        <v>28</v>
      </c>
      <c r="D10710" s="4" t="s">
        <v>837</v>
      </c>
      <c r="E10710" s="28">
        <v>699</v>
      </c>
      <c r="F10710" s="28">
        <v>2138</v>
      </c>
      <c r="G10710" s="28">
        <v>5.7</v>
      </c>
      <c r="H10710" s="28">
        <v>217</v>
      </c>
      <c r="I10710" s="28">
        <v>13</v>
      </c>
      <c r="J10710" s="28">
        <v>3.2000000000000002E-3</v>
      </c>
      <c r="AI10710"/>
      <c r="AJ10710"/>
    </row>
    <row r="10711" spans="1:36" ht="14.5" x14ac:dyDescent="0.35">
      <c r="A10711" s="52">
        <f t="shared" si="515"/>
        <v>2016</v>
      </c>
      <c r="B10711" s="30">
        <f t="shared" si="516"/>
        <v>191</v>
      </c>
      <c r="C10711" s="4">
        <f t="shared" si="517"/>
        <v>28</v>
      </c>
      <c r="D10711" s="4" t="s">
        <v>837</v>
      </c>
      <c r="E10711" s="28">
        <v>698</v>
      </c>
      <c r="F10711" s="28">
        <v>2138</v>
      </c>
      <c r="G10711" s="28">
        <v>5.7</v>
      </c>
      <c r="H10711" s="28">
        <v>217</v>
      </c>
      <c r="I10711" s="28">
        <v>14</v>
      </c>
      <c r="J10711" s="28">
        <v>3.8999999999999998E-3</v>
      </c>
      <c r="AI10711"/>
      <c r="AJ10711"/>
    </row>
    <row r="10712" spans="1:36" ht="14.5" x14ac:dyDescent="0.35">
      <c r="A10712" s="52">
        <f t="shared" si="515"/>
        <v>2016</v>
      </c>
      <c r="B10712" s="30">
        <f t="shared" si="516"/>
        <v>191</v>
      </c>
      <c r="C10712" s="4">
        <f t="shared" si="517"/>
        <v>28</v>
      </c>
      <c r="D10712" s="4" t="s">
        <v>837</v>
      </c>
      <c r="E10712" s="28">
        <v>698</v>
      </c>
      <c r="F10712" s="28">
        <v>2138</v>
      </c>
      <c r="G10712" s="28">
        <v>5.7</v>
      </c>
      <c r="H10712" s="28">
        <v>217</v>
      </c>
      <c r="I10712" s="28">
        <v>14</v>
      </c>
      <c r="J10712" s="28">
        <v>5.4000000000000003E-3</v>
      </c>
      <c r="AI10712"/>
      <c r="AJ10712"/>
    </row>
    <row r="10713" spans="1:36" ht="14.5" x14ac:dyDescent="0.35">
      <c r="A10713" s="52">
        <f t="shared" si="515"/>
        <v>2016</v>
      </c>
      <c r="B10713" s="30">
        <f t="shared" si="516"/>
        <v>191</v>
      </c>
      <c r="C10713" s="4">
        <f t="shared" si="517"/>
        <v>28</v>
      </c>
      <c r="D10713" s="4" t="s">
        <v>837</v>
      </c>
      <c r="E10713" s="28">
        <v>698</v>
      </c>
      <c r="F10713" s="28">
        <v>2138</v>
      </c>
      <c r="G10713" s="28">
        <v>5.7</v>
      </c>
      <c r="H10713" s="28">
        <v>217</v>
      </c>
      <c r="I10713" s="28">
        <v>14</v>
      </c>
      <c r="J10713" s="28">
        <v>6.1999999999999998E-3</v>
      </c>
      <c r="AI10713"/>
      <c r="AJ10713"/>
    </row>
    <row r="10714" spans="1:36" ht="14.5" x14ac:dyDescent="0.35">
      <c r="A10714" s="52">
        <f t="shared" si="515"/>
        <v>2016</v>
      </c>
      <c r="B10714" s="30">
        <f t="shared" si="516"/>
        <v>191</v>
      </c>
      <c r="C10714" s="4">
        <f t="shared" si="517"/>
        <v>28</v>
      </c>
      <c r="D10714" s="4" t="s">
        <v>837</v>
      </c>
      <c r="E10714" s="28">
        <v>699</v>
      </c>
      <c r="F10714" s="28">
        <v>2138</v>
      </c>
      <c r="G10714" s="28">
        <v>5.7</v>
      </c>
      <c r="H10714" s="28">
        <v>217</v>
      </c>
      <c r="I10714" s="28">
        <v>14</v>
      </c>
      <c r="J10714" s="28">
        <v>7.1000000000000004E-3</v>
      </c>
      <c r="AI10714"/>
      <c r="AJ10714"/>
    </row>
    <row r="10715" spans="1:36" ht="14.5" x14ac:dyDescent="0.35">
      <c r="A10715" s="52">
        <f t="shared" si="515"/>
        <v>2016</v>
      </c>
      <c r="B10715" s="30">
        <f t="shared" si="516"/>
        <v>191</v>
      </c>
      <c r="C10715" s="4">
        <f t="shared" si="517"/>
        <v>28</v>
      </c>
      <c r="D10715" s="4" t="s">
        <v>837</v>
      </c>
      <c r="E10715" s="28">
        <v>699</v>
      </c>
      <c r="F10715" s="28">
        <v>2138</v>
      </c>
      <c r="G10715" s="28">
        <v>5.7</v>
      </c>
      <c r="H10715" s="28">
        <v>217</v>
      </c>
      <c r="I10715" s="28">
        <v>14</v>
      </c>
      <c r="J10715" s="28">
        <v>7.0000000000000001E-3</v>
      </c>
      <c r="AI10715"/>
      <c r="AJ10715"/>
    </row>
    <row r="10716" spans="1:36" ht="14.5" x14ac:dyDescent="0.35">
      <c r="A10716" s="52">
        <f t="shared" si="515"/>
        <v>2016</v>
      </c>
      <c r="B10716" s="30">
        <f t="shared" si="516"/>
        <v>191</v>
      </c>
      <c r="C10716" s="4">
        <f t="shared" si="517"/>
        <v>28</v>
      </c>
      <c r="D10716" s="4" t="s">
        <v>837</v>
      </c>
      <c r="E10716" s="28">
        <v>699</v>
      </c>
      <c r="F10716" s="28">
        <v>2138</v>
      </c>
      <c r="G10716" s="28">
        <v>5.7</v>
      </c>
      <c r="H10716" s="28">
        <v>217</v>
      </c>
      <c r="I10716" s="28">
        <v>14</v>
      </c>
      <c r="J10716" s="28">
        <v>6.6E-3</v>
      </c>
      <c r="AI10716"/>
      <c r="AJ10716"/>
    </row>
    <row r="10717" spans="1:36" ht="14.5" x14ac:dyDescent="0.35">
      <c r="A10717" s="52">
        <f t="shared" si="515"/>
        <v>2016</v>
      </c>
      <c r="B10717" s="30">
        <f t="shared" si="516"/>
        <v>191</v>
      </c>
      <c r="C10717" s="4">
        <f t="shared" si="517"/>
        <v>28</v>
      </c>
      <c r="D10717" s="4" t="s">
        <v>837</v>
      </c>
      <c r="E10717" s="28">
        <v>699</v>
      </c>
      <c r="F10717" s="28">
        <v>2138</v>
      </c>
      <c r="G10717" s="28">
        <v>5.7</v>
      </c>
      <c r="H10717" s="28">
        <v>217</v>
      </c>
      <c r="I10717" s="28">
        <v>14</v>
      </c>
      <c r="J10717" s="28">
        <v>5.4999999999999997E-3</v>
      </c>
      <c r="AI10717"/>
      <c r="AJ10717"/>
    </row>
    <row r="10718" spans="1:36" ht="14.5" x14ac:dyDescent="0.35">
      <c r="A10718" s="52">
        <f t="shared" si="515"/>
        <v>2016</v>
      </c>
      <c r="B10718" s="30">
        <f t="shared" si="516"/>
        <v>191</v>
      </c>
      <c r="C10718" s="4">
        <f t="shared" si="517"/>
        <v>28</v>
      </c>
      <c r="D10718" s="4" t="s">
        <v>837</v>
      </c>
      <c r="E10718" s="28">
        <v>699</v>
      </c>
      <c r="F10718" s="28">
        <v>2138</v>
      </c>
      <c r="G10718" s="28">
        <v>5.7</v>
      </c>
      <c r="H10718" s="28">
        <v>217</v>
      </c>
      <c r="I10718" s="28">
        <v>14</v>
      </c>
      <c r="J10718" s="28">
        <v>7.7999999999999996E-3</v>
      </c>
      <c r="AI10718"/>
      <c r="AJ10718"/>
    </row>
    <row r="10719" spans="1:36" ht="14.5" x14ac:dyDescent="0.35">
      <c r="A10719" s="52">
        <f t="shared" si="515"/>
        <v>2016</v>
      </c>
      <c r="B10719" s="30">
        <f t="shared" si="516"/>
        <v>191</v>
      </c>
      <c r="C10719" s="4">
        <f t="shared" si="517"/>
        <v>28</v>
      </c>
      <c r="D10719" s="4" t="s">
        <v>837</v>
      </c>
      <c r="E10719" s="28">
        <v>699</v>
      </c>
      <c r="F10719" s="28">
        <v>2138</v>
      </c>
      <c r="G10719" s="28">
        <v>5.7</v>
      </c>
      <c r="H10719" s="28">
        <v>217</v>
      </c>
      <c r="I10719" s="28">
        <v>14</v>
      </c>
      <c r="J10719" s="28">
        <v>5.7999999999999996E-3</v>
      </c>
      <c r="AI10719"/>
      <c r="AJ10719"/>
    </row>
    <row r="10720" spans="1:36" ht="14.5" x14ac:dyDescent="0.35">
      <c r="A10720" s="52">
        <f t="shared" si="515"/>
        <v>2016</v>
      </c>
      <c r="B10720" s="30">
        <f t="shared" si="516"/>
        <v>191</v>
      </c>
      <c r="C10720" s="4">
        <f t="shared" si="517"/>
        <v>28</v>
      </c>
      <c r="D10720" s="4" t="s">
        <v>837</v>
      </c>
      <c r="E10720" s="28">
        <v>699</v>
      </c>
      <c r="F10720" s="28">
        <v>2138</v>
      </c>
      <c r="G10720" s="28">
        <v>5.7</v>
      </c>
      <c r="H10720" s="28">
        <v>217</v>
      </c>
      <c r="I10720" s="28">
        <v>14</v>
      </c>
      <c r="J10720" s="28">
        <v>4.4999999999999997E-3</v>
      </c>
      <c r="AI10720"/>
      <c r="AJ10720"/>
    </row>
    <row r="10721" spans="1:36" ht="14.5" x14ac:dyDescent="0.35">
      <c r="A10721" s="52">
        <f t="shared" si="515"/>
        <v>2016</v>
      </c>
      <c r="B10721" s="30">
        <f t="shared" si="516"/>
        <v>191</v>
      </c>
      <c r="C10721" s="4">
        <f t="shared" si="517"/>
        <v>28</v>
      </c>
      <c r="D10721" s="4" t="s">
        <v>837</v>
      </c>
      <c r="E10721" s="28">
        <v>698</v>
      </c>
      <c r="F10721" s="28">
        <v>2138</v>
      </c>
      <c r="G10721" s="28">
        <v>5.7</v>
      </c>
      <c r="H10721" s="28">
        <v>217</v>
      </c>
      <c r="I10721" s="28">
        <v>15</v>
      </c>
      <c r="J10721" s="28">
        <v>5.5999999999999999E-3</v>
      </c>
      <c r="AI10721"/>
      <c r="AJ10721"/>
    </row>
    <row r="10722" spans="1:36" ht="14.5" x14ac:dyDescent="0.35">
      <c r="A10722" s="52">
        <f t="shared" si="515"/>
        <v>2016</v>
      </c>
      <c r="B10722" s="30">
        <f t="shared" si="516"/>
        <v>191</v>
      </c>
      <c r="C10722" s="4">
        <f t="shared" si="517"/>
        <v>28</v>
      </c>
      <c r="D10722" s="4" t="s">
        <v>837</v>
      </c>
      <c r="E10722" s="28">
        <v>698</v>
      </c>
      <c r="F10722" s="28">
        <v>2138</v>
      </c>
      <c r="G10722" s="28">
        <v>5.7</v>
      </c>
      <c r="H10722" s="28">
        <v>217</v>
      </c>
      <c r="I10722" s="28">
        <v>15</v>
      </c>
      <c r="J10722" s="28">
        <v>5.1999999999999998E-3</v>
      </c>
      <c r="AI10722"/>
      <c r="AJ10722"/>
    </row>
    <row r="10723" spans="1:36" ht="14.5" x14ac:dyDescent="0.35">
      <c r="A10723" s="52">
        <f t="shared" si="515"/>
        <v>2016</v>
      </c>
      <c r="B10723" s="30">
        <f t="shared" si="516"/>
        <v>191</v>
      </c>
      <c r="C10723" s="4">
        <f t="shared" si="517"/>
        <v>28</v>
      </c>
      <c r="D10723" s="4" t="s">
        <v>837</v>
      </c>
      <c r="E10723" s="28">
        <v>698</v>
      </c>
      <c r="F10723" s="28">
        <v>2138</v>
      </c>
      <c r="G10723" s="28">
        <v>5.7</v>
      </c>
      <c r="H10723" s="28">
        <v>217</v>
      </c>
      <c r="I10723" s="28">
        <v>15</v>
      </c>
      <c r="J10723" s="28">
        <v>4.7000000000000002E-3</v>
      </c>
      <c r="AI10723"/>
      <c r="AJ10723"/>
    </row>
    <row r="10724" spans="1:36" ht="14.5" x14ac:dyDescent="0.35">
      <c r="A10724" s="52">
        <f t="shared" si="515"/>
        <v>2016</v>
      </c>
      <c r="B10724" s="30">
        <f t="shared" si="516"/>
        <v>191</v>
      </c>
      <c r="C10724" s="4">
        <f t="shared" si="517"/>
        <v>28</v>
      </c>
      <c r="D10724" s="4" t="s">
        <v>837</v>
      </c>
      <c r="E10724" s="28">
        <v>698</v>
      </c>
      <c r="F10724" s="28">
        <v>2138</v>
      </c>
      <c r="G10724" s="28">
        <v>5.7</v>
      </c>
      <c r="H10724" s="28">
        <v>217</v>
      </c>
      <c r="I10724" s="28">
        <v>15</v>
      </c>
      <c r="J10724" s="28">
        <v>8.5000000000000006E-3</v>
      </c>
      <c r="AI10724"/>
      <c r="AJ10724"/>
    </row>
    <row r="10725" spans="1:36" ht="14.5" x14ac:dyDescent="0.35">
      <c r="A10725" s="52">
        <f t="shared" si="515"/>
        <v>2016</v>
      </c>
      <c r="B10725" s="30">
        <f t="shared" si="516"/>
        <v>191</v>
      </c>
      <c r="C10725" s="4">
        <f t="shared" si="517"/>
        <v>28</v>
      </c>
      <c r="D10725" s="4" t="s">
        <v>837</v>
      </c>
      <c r="E10725" s="28">
        <v>698</v>
      </c>
      <c r="F10725" s="28">
        <v>2138</v>
      </c>
      <c r="G10725" s="28">
        <v>5.7</v>
      </c>
      <c r="H10725" s="28">
        <v>217</v>
      </c>
      <c r="I10725" s="28">
        <v>15</v>
      </c>
      <c r="J10725" s="28">
        <v>8.5000000000000006E-3</v>
      </c>
      <c r="AI10725"/>
      <c r="AJ10725"/>
    </row>
    <row r="10726" spans="1:36" ht="14.5" x14ac:dyDescent="0.35">
      <c r="A10726" s="52">
        <f t="shared" si="515"/>
        <v>2016</v>
      </c>
      <c r="B10726" s="30">
        <f t="shared" si="516"/>
        <v>191</v>
      </c>
      <c r="C10726" s="4">
        <f t="shared" si="517"/>
        <v>28</v>
      </c>
      <c r="D10726" s="4" t="s">
        <v>837</v>
      </c>
      <c r="E10726" s="28">
        <v>698</v>
      </c>
      <c r="F10726" s="28">
        <v>2138</v>
      </c>
      <c r="G10726" s="28">
        <v>5.7</v>
      </c>
      <c r="H10726" s="28">
        <v>217</v>
      </c>
      <c r="I10726" s="28">
        <v>15</v>
      </c>
      <c r="J10726" s="28">
        <v>6.3E-3</v>
      </c>
      <c r="AI10726"/>
      <c r="AJ10726"/>
    </row>
    <row r="10727" spans="1:36" ht="14.5" x14ac:dyDescent="0.35">
      <c r="A10727" s="52">
        <f t="shared" si="515"/>
        <v>2016</v>
      </c>
      <c r="B10727" s="30">
        <f t="shared" si="516"/>
        <v>191</v>
      </c>
      <c r="C10727" s="4">
        <f t="shared" si="517"/>
        <v>28</v>
      </c>
      <c r="D10727" s="4" t="s">
        <v>837</v>
      </c>
      <c r="E10727" s="28">
        <v>698</v>
      </c>
      <c r="F10727" s="28">
        <v>2138</v>
      </c>
      <c r="G10727" s="28">
        <v>5.7</v>
      </c>
      <c r="H10727" s="28">
        <v>217</v>
      </c>
      <c r="I10727" s="28">
        <v>15</v>
      </c>
      <c r="J10727" s="28">
        <v>8.0000000000000002E-3</v>
      </c>
      <c r="AI10727"/>
      <c r="AJ10727"/>
    </row>
    <row r="10728" spans="1:36" ht="14.5" x14ac:dyDescent="0.35">
      <c r="A10728" s="52">
        <f t="shared" si="515"/>
        <v>2016</v>
      </c>
      <c r="B10728" s="30">
        <f t="shared" si="516"/>
        <v>191</v>
      </c>
      <c r="C10728" s="4">
        <f t="shared" si="517"/>
        <v>28</v>
      </c>
      <c r="D10728" s="4" t="s">
        <v>837</v>
      </c>
      <c r="E10728" s="28">
        <v>698</v>
      </c>
      <c r="F10728" s="28">
        <v>2138</v>
      </c>
      <c r="G10728" s="28">
        <v>5.7</v>
      </c>
      <c r="H10728" s="28">
        <v>217</v>
      </c>
      <c r="I10728" s="28">
        <v>15</v>
      </c>
      <c r="J10728" s="28">
        <v>5.5999999999999999E-3</v>
      </c>
      <c r="AI10728"/>
      <c r="AJ10728"/>
    </row>
    <row r="10729" spans="1:36" ht="14.5" x14ac:dyDescent="0.35">
      <c r="A10729" s="52">
        <f t="shared" si="515"/>
        <v>2016</v>
      </c>
      <c r="B10729" s="30">
        <f t="shared" si="516"/>
        <v>191</v>
      </c>
      <c r="C10729" s="4">
        <f t="shared" si="517"/>
        <v>28</v>
      </c>
      <c r="D10729" s="4" t="s">
        <v>837</v>
      </c>
      <c r="E10729" s="28">
        <v>698</v>
      </c>
      <c r="F10729" s="28">
        <v>2138</v>
      </c>
      <c r="G10729" s="28">
        <v>5.7</v>
      </c>
      <c r="H10729" s="28">
        <v>217</v>
      </c>
      <c r="I10729" s="28">
        <v>15</v>
      </c>
      <c r="J10729" s="28">
        <v>6.0000000000000001E-3</v>
      </c>
      <c r="AI10729"/>
      <c r="AJ10729"/>
    </row>
    <row r="10730" spans="1:36" ht="14.5" x14ac:dyDescent="0.35">
      <c r="A10730" s="52">
        <f t="shared" si="515"/>
        <v>2016</v>
      </c>
      <c r="B10730" s="30">
        <f t="shared" si="516"/>
        <v>191</v>
      </c>
      <c r="C10730" s="4">
        <f t="shared" si="517"/>
        <v>28</v>
      </c>
      <c r="D10730" s="4" t="s">
        <v>837</v>
      </c>
      <c r="E10730" s="28">
        <v>698</v>
      </c>
      <c r="F10730" s="28">
        <v>2138</v>
      </c>
      <c r="G10730" s="28">
        <v>5.7</v>
      </c>
      <c r="H10730" s="28">
        <v>217</v>
      </c>
      <c r="I10730" s="28">
        <v>15</v>
      </c>
      <c r="J10730" s="28">
        <v>4.7999999999999996E-3</v>
      </c>
      <c r="AI10730"/>
      <c r="AJ10730"/>
    </row>
    <row r="10731" spans="1:36" ht="14.5" x14ac:dyDescent="0.35">
      <c r="A10731" s="52">
        <f t="shared" si="515"/>
        <v>2016</v>
      </c>
      <c r="B10731" s="30">
        <f t="shared" si="516"/>
        <v>191</v>
      </c>
      <c r="C10731" s="4">
        <f t="shared" si="517"/>
        <v>28</v>
      </c>
      <c r="D10731" s="4" t="s">
        <v>837</v>
      </c>
      <c r="E10731" s="28">
        <v>698</v>
      </c>
      <c r="F10731" s="28">
        <v>2138</v>
      </c>
      <c r="G10731" s="28">
        <v>5.7</v>
      </c>
      <c r="H10731" s="28">
        <v>217</v>
      </c>
      <c r="I10731" s="28">
        <v>15</v>
      </c>
      <c r="J10731" s="28">
        <v>6.4999999999999997E-3</v>
      </c>
      <c r="AI10731"/>
      <c r="AJ10731"/>
    </row>
    <row r="10732" spans="1:36" ht="14.5" x14ac:dyDescent="0.35">
      <c r="A10732" s="52">
        <f t="shared" si="515"/>
        <v>2016</v>
      </c>
      <c r="B10732" s="30">
        <f t="shared" si="516"/>
        <v>191</v>
      </c>
      <c r="C10732" s="4">
        <f t="shared" si="517"/>
        <v>28</v>
      </c>
      <c r="D10732" s="4" t="s">
        <v>837</v>
      </c>
      <c r="E10732" s="28">
        <v>699</v>
      </c>
      <c r="F10732" s="28">
        <v>2138</v>
      </c>
      <c r="G10732" s="28">
        <v>5.7</v>
      </c>
      <c r="H10732" s="28">
        <v>217</v>
      </c>
      <c r="I10732" s="28">
        <v>15</v>
      </c>
      <c r="J10732" s="28">
        <v>5.4000000000000003E-3</v>
      </c>
      <c r="AI10732"/>
      <c r="AJ10732"/>
    </row>
    <row r="10733" spans="1:36" ht="14.5" x14ac:dyDescent="0.35">
      <c r="A10733" s="52">
        <f t="shared" si="515"/>
        <v>2016</v>
      </c>
      <c r="B10733" s="30">
        <f t="shared" si="516"/>
        <v>191</v>
      </c>
      <c r="C10733" s="4">
        <f t="shared" si="517"/>
        <v>28</v>
      </c>
      <c r="D10733" s="4" t="s">
        <v>837</v>
      </c>
      <c r="E10733" s="28">
        <v>699</v>
      </c>
      <c r="F10733" s="28">
        <v>2138</v>
      </c>
      <c r="G10733" s="28">
        <v>5.7</v>
      </c>
      <c r="H10733" s="28">
        <v>217</v>
      </c>
      <c r="I10733" s="28">
        <v>15</v>
      </c>
      <c r="J10733" s="28">
        <v>8.3000000000000001E-3</v>
      </c>
      <c r="AI10733"/>
      <c r="AJ10733"/>
    </row>
    <row r="10734" spans="1:36" ht="14.5" x14ac:dyDescent="0.35">
      <c r="A10734" s="52">
        <f t="shared" si="515"/>
        <v>2016</v>
      </c>
      <c r="B10734" s="30">
        <f t="shared" si="516"/>
        <v>191</v>
      </c>
      <c r="C10734" s="4">
        <f t="shared" si="517"/>
        <v>28</v>
      </c>
      <c r="D10734" s="4" t="s">
        <v>837</v>
      </c>
      <c r="E10734" s="28">
        <v>699</v>
      </c>
      <c r="F10734" s="28">
        <v>2138</v>
      </c>
      <c r="G10734" s="28">
        <v>5.7</v>
      </c>
      <c r="H10734" s="28">
        <v>217</v>
      </c>
      <c r="I10734" s="28">
        <v>15</v>
      </c>
      <c r="J10734" s="28">
        <v>7.1999999999999998E-3</v>
      </c>
      <c r="AI10734"/>
      <c r="AJ10734"/>
    </row>
    <row r="10735" spans="1:36" ht="14.5" x14ac:dyDescent="0.35">
      <c r="A10735" s="52">
        <f t="shared" si="515"/>
        <v>2016</v>
      </c>
      <c r="B10735" s="30">
        <f t="shared" si="516"/>
        <v>191</v>
      </c>
      <c r="C10735" s="4">
        <f t="shared" si="517"/>
        <v>28</v>
      </c>
      <c r="D10735" s="4" t="s">
        <v>837</v>
      </c>
      <c r="E10735" s="28">
        <v>699</v>
      </c>
      <c r="F10735" s="28">
        <v>2138</v>
      </c>
      <c r="G10735" s="28">
        <v>5.7</v>
      </c>
      <c r="H10735" s="28">
        <v>217</v>
      </c>
      <c r="I10735" s="28">
        <v>15</v>
      </c>
      <c r="J10735" s="28">
        <v>7.9000000000000008E-3</v>
      </c>
      <c r="AI10735"/>
      <c r="AJ10735"/>
    </row>
    <row r="10736" spans="1:36" ht="14.5" x14ac:dyDescent="0.35">
      <c r="A10736" s="52">
        <f t="shared" si="515"/>
        <v>2016</v>
      </c>
      <c r="B10736" s="30">
        <f t="shared" si="516"/>
        <v>191</v>
      </c>
      <c r="C10736" s="4">
        <f t="shared" si="517"/>
        <v>28</v>
      </c>
      <c r="D10736" s="4" t="s">
        <v>837</v>
      </c>
      <c r="E10736" s="28">
        <v>699</v>
      </c>
      <c r="F10736" s="28">
        <v>2138</v>
      </c>
      <c r="G10736" s="28">
        <v>5.7</v>
      </c>
      <c r="H10736" s="28">
        <v>217</v>
      </c>
      <c r="I10736" s="28">
        <v>15</v>
      </c>
      <c r="J10736" s="28">
        <v>7.7999999999999996E-3</v>
      </c>
      <c r="AI10736"/>
      <c r="AJ10736"/>
    </row>
    <row r="10737" spans="1:36" ht="14.5" x14ac:dyDescent="0.35">
      <c r="A10737" s="52">
        <f t="shared" si="515"/>
        <v>2016</v>
      </c>
      <c r="B10737" s="30">
        <f t="shared" si="516"/>
        <v>191</v>
      </c>
      <c r="C10737" s="4">
        <f t="shared" si="517"/>
        <v>28</v>
      </c>
      <c r="D10737" s="4" t="s">
        <v>837</v>
      </c>
      <c r="E10737" s="28">
        <v>699</v>
      </c>
      <c r="F10737" s="28">
        <v>2138</v>
      </c>
      <c r="G10737" s="28">
        <v>5.7</v>
      </c>
      <c r="H10737" s="28">
        <v>217</v>
      </c>
      <c r="I10737" s="28">
        <v>15</v>
      </c>
      <c r="J10737" s="28">
        <v>9.9000000000000008E-3</v>
      </c>
      <c r="AI10737"/>
      <c r="AJ10737"/>
    </row>
    <row r="10738" spans="1:36" ht="14.5" x14ac:dyDescent="0.35">
      <c r="A10738" s="52">
        <f t="shared" si="515"/>
        <v>2016</v>
      </c>
      <c r="B10738" s="30">
        <f t="shared" si="516"/>
        <v>191</v>
      </c>
      <c r="C10738" s="4">
        <f t="shared" si="517"/>
        <v>28</v>
      </c>
      <c r="D10738" s="4" t="s">
        <v>837</v>
      </c>
      <c r="E10738" s="28">
        <v>699</v>
      </c>
      <c r="F10738" s="28">
        <v>2138</v>
      </c>
      <c r="G10738" s="28">
        <v>5.7</v>
      </c>
      <c r="H10738" s="28">
        <v>217</v>
      </c>
      <c r="I10738" s="28">
        <v>15</v>
      </c>
      <c r="J10738" s="28">
        <v>7.4000000000000003E-3</v>
      </c>
      <c r="AI10738"/>
      <c r="AJ10738"/>
    </row>
    <row r="10739" spans="1:36" ht="14.5" x14ac:dyDescent="0.35">
      <c r="A10739" s="52">
        <f t="shared" si="515"/>
        <v>2016</v>
      </c>
      <c r="B10739" s="30">
        <f t="shared" si="516"/>
        <v>191</v>
      </c>
      <c r="C10739" s="4">
        <f t="shared" si="517"/>
        <v>28</v>
      </c>
      <c r="D10739" s="4" t="s">
        <v>837</v>
      </c>
      <c r="E10739" s="28">
        <v>699</v>
      </c>
      <c r="F10739" s="28">
        <v>2138</v>
      </c>
      <c r="G10739" s="28">
        <v>5.7</v>
      </c>
      <c r="H10739" s="28">
        <v>217</v>
      </c>
      <c r="I10739" s="28">
        <v>15</v>
      </c>
      <c r="J10739" s="28">
        <v>6.7000000000000002E-3</v>
      </c>
      <c r="AI10739"/>
      <c r="AJ10739"/>
    </row>
    <row r="10740" spans="1:36" ht="14.5" x14ac:dyDescent="0.35">
      <c r="A10740" s="52">
        <f t="shared" si="515"/>
        <v>2016</v>
      </c>
      <c r="B10740" s="30">
        <f t="shared" si="516"/>
        <v>191</v>
      </c>
      <c r="C10740" s="4">
        <f t="shared" si="517"/>
        <v>28</v>
      </c>
      <c r="D10740" s="4" t="s">
        <v>837</v>
      </c>
      <c r="E10740" s="28">
        <v>699</v>
      </c>
      <c r="F10740" s="28">
        <v>2138</v>
      </c>
      <c r="G10740" s="28">
        <v>5.7</v>
      </c>
      <c r="H10740" s="28">
        <v>217</v>
      </c>
      <c r="I10740" s="28">
        <v>15</v>
      </c>
      <c r="J10740" s="28">
        <v>7.4000000000000003E-3</v>
      </c>
      <c r="AI10740"/>
      <c r="AJ10740"/>
    </row>
    <row r="10741" spans="1:36" ht="14.5" x14ac:dyDescent="0.35">
      <c r="A10741" s="52">
        <f t="shared" si="515"/>
        <v>2016</v>
      </c>
      <c r="B10741" s="30">
        <f t="shared" si="516"/>
        <v>191</v>
      </c>
      <c r="C10741" s="4">
        <f t="shared" si="517"/>
        <v>28</v>
      </c>
      <c r="D10741" s="4" t="s">
        <v>837</v>
      </c>
      <c r="E10741" s="28">
        <v>699</v>
      </c>
      <c r="F10741" s="28">
        <v>2138</v>
      </c>
      <c r="G10741" s="28">
        <v>5.7</v>
      </c>
      <c r="H10741" s="28">
        <v>217</v>
      </c>
      <c r="I10741" s="28">
        <v>15</v>
      </c>
      <c r="J10741" s="28">
        <v>8.0000000000000002E-3</v>
      </c>
      <c r="AI10741"/>
      <c r="AJ10741"/>
    </row>
    <row r="10742" spans="1:36" ht="14.5" x14ac:dyDescent="0.35">
      <c r="A10742" s="52">
        <f t="shared" si="515"/>
        <v>2016</v>
      </c>
      <c r="B10742" s="30">
        <f t="shared" si="516"/>
        <v>191</v>
      </c>
      <c r="C10742" s="4">
        <f t="shared" si="517"/>
        <v>28</v>
      </c>
      <c r="D10742" s="4" t="s">
        <v>837</v>
      </c>
      <c r="E10742" s="28">
        <v>699</v>
      </c>
      <c r="F10742" s="28">
        <v>2138</v>
      </c>
      <c r="G10742" s="28">
        <v>5.7</v>
      </c>
      <c r="H10742" s="28">
        <v>217</v>
      </c>
      <c r="I10742" s="28">
        <v>15</v>
      </c>
      <c r="J10742" s="28">
        <v>6.4000000000000003E-3</v>
      </c>
      <c r="AI10742"/>
      <c r="AJ10742"/>
    </row>
    <row r="10743" spans="1:36" ht="14.5" x14ac:dyDescent="0.35">
      <c r="A10743" s="52">
        <f t="shared" si="515"/>
        <v>2016</v>
      </c>
      <c r="B10743" s="30">
        <f t="shared" si="516"/>
        <v>191</v>
      </c>
      <c r="C10743" s="4">
        <f t="shared" si="517"/>
        <v>28</v>
      </c>
      <c r="D10743" s="4" t="s">
        <v>837</v>
      </c>
      <c r="E10743" s="28">
        <v>699</v>
      </c>
      <c r="F10743" s="28">
        <v>2138</v>
      </c>
      <c r="G10743" s="28">
        <v>5.7</v>
      </c>
      <c r="H10743" s="28">
        <v>217</v>
      </c>
      <c r="I10743" s="28">
        <v>15</v>
      </c>
      <c r="J10743" s="28">
        <v>8.0999999999999996E-3</v>
      </c>
      <c r="AI10743"/>
      <c r="AJ10743"/>
    </row>
    <row r="10744" spans="1:36" ht="14.5" x14ac:dyDescent="0.35">
      <c r="A10744" s="52">
        <f t="shared" si="515"/>
        <v>2016</v>
      </c>
      <c r="B10744" s="30">
        <f t="shared" si="516"/>
        <v>191</v>
      </c>
      <c r="C10744" s="4">
        <f t="shared" si="517"/>
        <v>28</v>
      </c>
      <c r="D10744" s="4" t="s">
        <v>837</v>
      </c>
      <c r="E10744" s="28">
        <v>699</v>
      </c>
      <c r="F10744" s="28">
        <v>2138</v>
      </c>
      <c r="G10744" s="28">
        <v>5.7</v>
      </c>
      <c r="H10744" s="28">
        <v>217</v>
      </c>
      <c r="I10744" s="28">
        <v>15</v>
      </c>
      <c r="J10744" s="28">
        <v>9.1999999999999998E-3</v>
      </c>
      <c r="AI10744"/>
      <c r="AJ10744"/>
    </row>
    <row r="10745" spans="1:36" ht="14.5" x14ac:dyDescent="0.35">
      <c r="A10745" s="52">
        <f t="shared" si="515"/>
        <v>2016</v>
      </c>
      <c r="B10745" s="30">
        <f t="shared" si="516"/>
        <v>191</v>
      </c>
      <c r="C10745" s="4">
        <f t="shared" si="517"/>
        <v>28</v>
      </c>
      <c r="D10745" s="4" t="s">
        <v>837</v>
      </c>
      <c r="E10745" s="28">
        <v>698</v>
      </c>
      <c r="F10745" s="28">
        <v>2138</v>
      </c>
      <c r="G10745" s="28">
        <v>5.7</v>
      </c>
      <c r="H10745" s="28">
        <v>217</v>
      </c>
      <c r="I10745" s="28">
        <v>16</v>
      </c>
      <c r="J10745" s="28">
        <v>9.1000000000000004E-3</v>
      </c>
      <c r="AI10745"/>
      <c r="AJ10745"/>
    </row>
    <row r="10746" spans="1:36" ht="14.5" x14ac:dyDescent="0.35">
      <c r="A10746" s="52">
        <f t="shared" si="515"/>
        <v>2016</v>
      </c>
      <c r="B10746" s="30">
        <f t="shared" si="516"/>
        <v>191</v>
      </c>
      <c r="C10746" s="4">
        <f t="shared" si="517"/>
        <v>28</v>
      </c>
      <c r="D10746" s="4" t="s">
        <v>837</v>
      </c>
      <c r="E10746" s="28">
        <v>698</v>
      </c>
      <c r="F10746" s="28">
        <v>2138</v>
      </c>
      <c r="G10746" s="28">
        <v>5.7</v>
      </c>
      <c r="H10746" s="28">
        <v>217</v>
      </c>
      <c r="I10746" s="28">
        <v>16</v>
      </c>
      <c r="J10746" s="28">
        <v>8.6E-3</v>
      </c>
      <c r="AI10746"/>
      <c r="AJ10746"/>
    </row>
    <row r="10747" spans="1:36" ht="14.5" x14ac:dyDescent="0.35">
      <c r="A10747" s="52">
        <f t="shared" si="515"/>
        <v>2016</v>
      </c>
      <c r="B10747" s="30">
        <f t="shared" si="516"/>
        <v>191</v>
      </c>
      <c r="C10747" s="4">
        <f t="shared" si="517"/>
        <v>28</v>
      </c>
      <c r="D10747" s="4" t="s">
        <v>837</v>
      </c>
      <c r="E10747" s="28">
        <v>698</v>
      </c>
      <c r="F10747" s="28">
        <v>2138</v>
      </c>
      <c r="G10747" s="28">
        <v>5.7</v>
      </c>
      <c r="H10747" s="28">
        <v>217</v>
      </c>
      <c r="I10747" s="28">
        <v>16</v>
      </c>
      <c r="J10747" s="28">
        <v>7.7999999999999996E-3</v>
      </c>
      <c r="AI10747"/>
      <c r="AJ10747"/>
    </row>
    <row r="10748" spans="1:36" ht="14.5" x14ac:dyDescent="0.35">
      <c r="A10748" s="52">
        <f t="shared" si="515"/>
        <v>2016</v>
      </c>
      <c r="B10748" s="30">
        <f t="shared" si="516"/>
        <v>191</v>
      </c>
      <c r="C10748" s="4">
        <f t="shared" si="517"/>
        <v>28</v>
      </c>
      <c r="D10748" s="4" t="s">
        <v>837</v>
      </c>
      <c r="E10748" s="28">
        <v>698</v>
      </c>
      <c r="F10748" s="28">
        <v>2138</v>
      </c>
      <c r="G10748" s="28">
        <v>5.7</v>
      </c>
      <c r="H10748" s="28">
        <v>217</v>
      </c>
      <c r="I10748" s="28">
        <v>16</v>
      </c>
      <c r="J10748" s="28">
        <v>7.4000000000000003E-3</v>
      </c>
      <c r="AI10748"/>
      <c r="AJ10748"/>
    </row>
    <row r="10749" spans="1:36" ht="14.5" x14ac:dyDescent="0.35">
      <c r="A10749" s="52">
        <f t="shared" si="515"/>
        <v>2016</v>
      </c>
      <c r="B10749" s="30">
        <f t="shared" si="516"/>
        <v>191</v>
      </c>
      <c r="C10749" s="4">
        <f t="shared" si="517"/>
        <v>28</v>
      </c>
      <c r="D10749" s="4" t="s">
        <v>837</v>
      </c>
      <c r="E10749" s="28">
        <v>699</v>
      </c>
      <c r="F10749" s="28">
        <v>2138</v>
      </c>
      <c r="G10749" s="28">
        <v>5.7</v>
      </c>
      <c r="H10749" s="28">
        <v>217</v>
      </c>
      <c r="I10749" s="28">
        <v>16</v>
      </c>
      <c r="J10749" s="28">
        <v>0.01</v>
      </c>
      <c r="AI10749"/>
      <c r="AJ10749"/>
    </row>
    <row r="10750" spans="1:36" ht="14.5" x14ac:dyDescent="0.35">
      <c r="A10750" s="52">
        <f t="shared" si="515"/>
        <v>2016</v>
      </c>
      <c r="B10750" s="30">
        <f t="shared" si="516"/>
        <v>191</v>
      </c>
      <c r="C10750" s="4">
        <f t="shared" si="517"/>
        <v>28</v>
      </c>
      <c r="D10750" s="4" t="s">
        <v>837</v>
      </c>
      <c r="E10750" s="28">
        <v>699</v>
      </c>
      <c r="F10750" s="28">
        <v>2138</v>
      </c>
      <c r="G10750" s="28">
        <v>5.7</v>
      </c>
      <c r="H10750" s="28">
        <v>217</v>
      </c>
      <c r="I10750" s="28">
        <v>16</v>
      </c>
      <c r="J10750" s="28">
        <v>0.01</v>
      </c>
      <c r="AI10750"/>
      <c r="AJ10750"/>
    </row>
    <row r="10751" spans="1:36" ht="14.5" x14ac:dyDescent="0.35">
      <c r="A10751" s="52">
        <f t="shared" si="515"/>
        <v>2016</v>
      </c>
      <c r="B10751" s="30">
        <f t="shared" si="516"/>
        <v>191</v>
      </c>
      <c r="C10751" s="4">
        <f t="shared" si="517"/>
        <v>28</v>
      </c>
      <c r="D10751" s="4" t="s">
        <v>837</v>
      </c>
      <c r="E10751" s="28">
        <v>699</v>
      </c>
      <c r="F10751" s="28">
        <v>2138</v>
      </c>
      <c r="G10751" s="28">
        <v>5.7</v>
      </c>
      <c r="H10751" s="28">
        <v>217</v>
      </c>
      <c r="I10751" s="28">
        <v>16</v>
      </c>
      <c r="J10751" s="28">
        <v>9.2999999999999992E-3</v>
      </c>
      <c r="AI10751"/>
      <c r="AJ10751"/>
    </row>
    <row r="10752" spans="1:36" ht="14.5" x14ac:dyDescent="0.35">
      <c r="A10752" s="52">
        <f t="shared" si="515"/>
        <v>2016</v>
      </c>
      <c r="B10752" s="30">
        <f t="shared" si="516"/>
        <v>192</v>
      </c>
      <c r="C10752" s="4">
        <f t="shared" si="517"/>
        <v>29</v>
      </c>
      <c r="D10752" s="4" t="s">
        <v>838</v>
      </c>
      <c r="E10752" s="28">
        <v>711</v>
      </c>
      <c r="F10752" s="28">
        <v>2030</v>
      </c>
      <c r="G10752" s="28">
        <v>15.2</v>
      </c>
      <c r="H10752" s="28">
        <v>217</v>
      </c>
      <c r="I10752" s="28">
        <v>16</v>
      </c>
      <c r="J10752" s="28">
        <v>2.1700000000000001E-2</v>
      </c>
      <c r="AI10752"/>
      <c r="AJ10752"/>
    </row>
    <row r="10753" spans="1:36" ht="14.5" x14ac:dyDescent="0.35">
      <c r="A10753" s="52">
        <f t="shared" si="515"/>
        <v>2016</v>
      </c>
      <c r="B10753" s="30">
        <f t="shared" si="516"/>
        <v>192</v>
      </c>
      <c r="C10753" s="4">
        <f t="shared" si="517"/>
        <v>29</v>
      </c>
      <c r="D10753" s="4" t="s">
        <v>838</v>
      </c>
      <c r="E10753" s="28">
        <v>710</v>
      </c>
      <c r="F10753" s="28">
        <v>2030</v>
      </c>
      <c r="G10753" s="28">
        <v>15.2</v>
      </c>
      <c r="H10753" s="28">
        <v>217</v>
      </c>
      <c r="I10753" s="28">
        <v>17</v>
      </c>
      <c r="J10753" s="28">
        <v>1.9099999999999999E-2</v>
      </c>
      <c r="AI10753"/>
      <c r="AJ10753"/>
    </row>
    <row r="10754" spans="1:36" ht="14.5" x14ac:dyDescent="0.35">
      <c r="A10754" s="52">
        <f t="shared" ref="A10754:A10817" si="518">YEAR(D10754)</f>
        <v>2016</v>
      </c>
      <c r="B10754" s="30">
        <f t="shared" ref="B10754:B10817" si="519">D10754-DATE(YEAR(D10754),1,0)</f>
        <v>192</v>
      </c>
      <c r="C10754" s="4">
        <f t="shared" ref="C10754:C10817" si="520">WEEKNUM(D10754,1)</f>
        <v>29</v>
      </c>
      <c r="D10754" s="4" t="s">
        <v>838</v>
      </c>
      <c r="E10754" s="28">
        <v>710</v>
      </c>
      <c r="F10754" s="28">
        <v>2030</v>
      </c>
      <c r="G10754" s="28">
        <v>15.2</v>
      </c>
      <c r="H10754" s="28">
        <v>217</v>
      </c>
      <c r="I10754" s="28">
        <v>17</v>
      </c>
      <c r="J10754" s="28">
        <v>1.89E-2</v>
      </c>
      <c r="AI10754"/>
      <c r="AJ10754"/>
    </row>
    <row r="10755" spans="1:36" ht="14.5" x14ac:dyDescent="0.35">
      <c r="A10755" s="52">
        <f t="shared" si="518"/>
        <v>2016</v>
      </c>
      <c r="B10755" s="30">
        <f t="shared" si="519"/>
        <v>192</v>
      </c>
      <c r="C10755" s="4">
        <f t="shared" si="520"/>
        <v>29</v>
      </c>
      <c r="D10755" s="4" t="s">
        <v>838</v>
      </c>
      <c r="E10755" s="28">
        <v>710</v>
      </c>
      <c r="F10755" s="28">
        <v>2030</v>
      </c>
      <c r="G10755" s="28">
        <v>15.2</v>
      </c>
      <c r="H10755" s="28">
        <v>217</v>
      </c>
      <c r="I10755" s="28">
        <v>18</v>
      </c>
      <c r="J10755" s="28">
        <v>2.6599999999999999E-2</v>
      </c>
      <c r="AI10755"/>
      <c r="AJ10755"/>
    </row>
    <row r="10756" spans="1:36" ht="14.5" x14ac:dyDescent="0.35">
      <c r="A10756" s="52">
        <f t="shared" si="518"/>
        <v>2016</v>
      </c>
      <c r="B10756" s="30">
        <f t="shared" si="519"/>
        <v>192</v>
      </c>
      <c r="C10756" s="4">
        <f t="shared" si="520"/>
        <v>29</v>
      </c>
      <c r="D10756" s="4" t="s">
        <v>838</v>
      </c>
      <c r="E10756" s="28">
        <v>711</v>
      </c>
      <c r="F10756" s="28">
        <v>2030</v>
      </c>
      <c r="G10756" s="28">
        <v>15.2</v>
      </c>
      <c r="H10756" s="28">
        <v>217</v>
      </c>
      <c r="I10756" s="28">
        <v>18</v>
      </c>
      <c r="J10756" s="28">
        <v>2.58E-2</v>
      </c>
      <c r="AI10756"/>
      <c r="AJ10756"/>
    </row>
    <row r="10757" spans="1:36" ht="14.5" x14ac:dyDescent="0.35">
      <c r="A10757" s="52">
        <f t="shared" si="518"/>
        <v>2016</v>
      </c>
      <c r="B10757" s="30">
        <f t="shared" si="519"/>
        <v>192</v>
      </c>
      <c r="C10757" s="4">
        <f t="shared" si="520"/>
        <v>29</v>
      </c>
      <c r="D10757" s="4" t="s">
        <v>838</v>
      </c>
      <c r="E10757" s="28">
        <v>711</v>
      </c>
      <c r="F10757" s="28">
        <v>2030</v>
      </c>
      <c r="G10757" s="28">
        <v>15.2</v>
      </c>
      <c r="H10757" s="28">
        <v>217</v>
      </c>
      <c r="I10757" s="28">
        <v>20</v>
      </c>
      <c r="J10757" s="28">
        <v>4.48E-2</v>
      </c>
      <c r="AI10757"/>
      <c r="AJ10757"/>
    </row>
    <row r="10758" spans="1:36" ht="14.5" x14ac:dyDescent="0.35">
      <c r="A10758" s="52">
        <f t="shared" si="518"/>
        <v>2016</v>
      </c>
      <c r="B10758" s="30">
        <f t="shared" si="519"/>
        <v>192</v>
      </c>
      <c r="C10758" s="4">
        <f t="shared" si="520"/>
        <v>29</v>
      </c>
      <c r="D10758" s="4" t="s">
        <v>838</v>
      </c>
      <c r="E10758" s="28">
        <v>711</v>
      </c>
      <c r="F10758" s="28">
        <v>2030</v>
      </c>
      <c r="G10758" s="28">
        <v>15.2</v>
      </c>
      <c r="H10758" s="28">
        <v>217</v>
      </c>
      <c r="I10758" s="28">
        <v>20</v>
      </c>
      <c r="J10758" s="28">
        <v>4.48E-2</v>
      </c>
      <c r="AI10758"/>
      <c r="AJ10758"/>
    </row>
    <row r="10759" spans="1:36" ht="14.5" x14ac:dyDescent="0.35">
      <c r="A10759" s="52">
        <f t="shared" si="518"/>
        <v>2016</v>
      </c>
      <c r="B10759" s="30">
        <f t="shared" si="519"/>
        <v>192</v>
      </c>
      <c r="C10759" s="4">
        <f t="shared" si="520"/>
        <v>29</v>
      </c>
      <c r="D10759" s="4" t="s">
        <v>838</v>
      </c>
      <c r="E10759" s="28">
        <v>711</v>
      </c>
      <c r="F10759" s="28">
        <v>2030</v>
      </c>
      <c r="G10759" s="28">
        <v>15.2</v>
      </c>
      <c r="H10759" s="28">
        <v>217</v>
      </c>
      <c r="I10759" s="28">
        <v>21</v>
      </c>
      <c r="J10759" s="28">
        <v>6.13E-2</v>
      </c>
      <c r="AI10759"/>
      <c r="AJ10759"/>
    </row>
    <row r="10760" spans="1:36" ht="14.5" x14ac:dyDescent="0.35">
      <c r="A10760" s="52">
        <f t="shared" si="518"/>
        <v>2016</v>
      </c>
      <c r="B10760" s="30">
        <f t="shared" si="519"/>
        <v>192</v>
      </c>
      <c r="C10760" s="4">
        <f t="shared" si="520"/>
        <v>29</v>
      </c>
      <c r="D10760" s="4" t="s">
        <v>838</v>
      </c>
      <c r="E10760" s="28">
        <v>706</v>
      </c>
      <c r="F10760" s="28">
        <v>2042</v>
      </c>
      <c r="G10760" s="28">
        <v>14.9</v>
      </c>
      <c r="H10760" s="28">
        <v>217</v>
      </c>
      <c r="I10760" s="28">
        <v>15</v>
      </c>
      <c r="J10760" s="28">
        <v>1.6400000000000001E-2</v>
      </c>
      <c r="AI10760"/>
      <c r="AJ10760"/>
    </row>
    <row r="10761" spans="1:36" ht="14.5" x14ac:dyDescent="0.35">
      <c r="A10761" s="52">
        <f t="shared" si="518"/>
        <v>2016</v>
      </c>
      <c r="B10761" s="30">
        <f t="shared" si="519"/>
        <v>192</v>
      </c>
      <c r="C10761" s="4">
        <f t="shared" si="520"/>
        <v>29</v>
      </c>
      <c r="D10761" s="4" t="s">
        <v>838</v>
      </c>
      <c r="E10761" s="28">
        <v>707</v>
      </c>
      <c r="F10761" s="28">
        <v>2042</v>
      </c>
      <c r="G10761" s="28">
        <v>14.9</v>
      </c>
      <c r="H10761" s="28">
        <v>217</v>
      </c>
      <c r="I10761" s="28">
        <v>15</v>
      </c>
      <c r="J10761" s="28">
        <v>1.6899999999999998E-2</v>
      </c>
      <c r="AI10761"/>
      <c r="AJ10761"/>
    </row>
    <row r="10762" spans="1:36" ht="14.5" x14ac:dyDescent="0.35">
      <c r="A10762" s="52">
        <f t="shared" si="518"/>
        <v>2016</v>
      </c>
      <c r="B10762" s="30">
        <f t="shared" si="519"/>
        <v>192</v>
      </c>
      <c r="C10762" s="4">
        <f t="shared" si="520"/>
        <v>29</v>
      </c>
      <c r="D10762" s="4" t="s">
        <v>838</v>
      </c>
      <c r="E10762" s="28">
        <v>706</v>
      </c>
      <c r="F10762" s="28">
        <v>2042</v>
      </c>
      <c r="G10762" s="28">
        <v>14.9</v>
      </c>
      <c r="H10762" s="28">
        <v>217</v>
      </c>
      <c r="I10762" s="28">
        <v>16</v>
      </c>
      <c r="J10762" s="28">
        <v>1.34E-2</v>
      </c>
      <c r="AI10762"/>
      <c r="AJ10762"/>
    </row>
    <row r="10763" spans="1:36" ht="14.5" x14ac:dyDescent="0.35">
      <c r="A10763" s="52">
        <f t="shared" si="518"/>
        <v>2016</v>
      </c>
      <c r="B10763" s="30">
        <f t="shared" si="519"/>
        <v>192</v>
      </c>
      <c r="C10763" s="4">
        <f t="shared" si="520"/>
        <v>29</v>
      </c>
      <c r="D10763" s="4" t="s">
        <v>838</v>
      </c>
      <c r="E10763" s="28">
        <v>707</v>
      </c>
      <c r="F10763" s="28">
        <v>2042</v>
      </c>
      <c r="G10763" s="28">
        <v>14.9</v>
      </c>
      <c r="H10763" s="28">
        <v>217</v>
      </c>
      <c r="I10763" s="28">
        <v>17</v>
      </c>
      <c r="J10763" s="28">
        <v>2.35E-2</v>
      </c>
      <c r="AI10763"/>
      <c r="AJ10763"/>
    </row>
    <row r="10764" spans="1:36" ht="14.5" x14ac:dyDescent="0.35">
      <c r="A10764" s="52">
        <f t="shared" si="518"/>
        <v>2016</v>
      </c>
      <c r="B10764" s="30">
        <f t="shared" si="519"/>
        <v>192</v>
      </c>
      <c r="C10764" s="4">
        <f t="shared" si="520"/>
        <v>29</v>
      </c>
      <c r="D10764" s="4" t="s">
        <v>838</v>
      </c>
      <c r="E10764" s="28">
        <v>706</v>
      </c>
      <c r="F10764" s="28">
        <v>2042</v>
      </c>
      <c r="G10764" s="28">
        <v>14.9</v>
      </c>
      <c r="H10764" s="28">
        <v>217</v>
      </c>
      <c r="I10764" s="28">
        <v>20</v>
      </c>
      <c r="J10764" s="28">
        <v>4.3400000000000001E-2</v>
      </c>
      <c r="AI10764"/>
      <c r="AJ10764"/>
    </row>
    <row r="10765" spans="1:36" ht="14.5" x14ac:dyDescent="0.35">
      <c r="A10765" s="52">
        <f t="shared" si="518"/>
        <v>2016</v>
      </c>
      <c r="B10765" s="30">
        <f t="shared" si="519"/>
        <v>192</v>
      </c>
      <c r="C10765" s="4">
        <f t="shared" si="520"/>
        <v>29</v>
      </c>
      <c r="D10765" s="4" t="s">
        <v>838</v>
      </c>
      <c r="E10765" s="28">
        <v>707</v>
      </c>
      <c r="F10765" s="28">
        <v>2042</v>
      </c>
      <c r="G10765" s="28">
        <v>14.9</v>
      </c>
      <c r="H10765" s="28">
        <v>217</v>
      </c>
      <c r="I10765" s="28">
        <v>25</v>
      </c>
      <c r="J10765" s="28">
        <v>8.8800000000000004E-2</v>
      </c>
      <c r="AI10765"/>
      <c r="AJ10765"/>
    </row>
    <row r="10766" spans="1:36" ht="14.5" x14ac:dyDescent="0.35">
      <c r="A10766" s="52">
        <f t="shared" si="518"/>
        <v>2016</v>
      </c>
      <c r="B10766" s="30">
        <f t="shared" si="519"/>
        <v>192</v>
      </c>
      <c r="C10766" s="4">
        <f t="shared" si="520"/>
        <v>29</v>
      </c>
      <c r="D10766" s="4" t="s">
        <v>838</v>
      </c>
      <c r="E10766" s="28">
        <v>705</v>
      </c>
      <c r="F10766" s="28">
        <v>2046</v>
      </c>
      <c r="G10766" s="28">
        <v>13.7</v>
      </c>
      <c r="H10766" s="28">
        <v>217</v>
      </c>
      <c r="I10766" s="28">
        <v>13</v>
      </c>
      <c r="J10766" s="28">
        <v>6.8999999999999999E-3</v>
      </c>
      <c r="AI10766"/>
      <c r="AJ10766"/>
    </row>
    <row r="10767" spans="1:36" ht="14.5" x14ac:dyDescent="0.35">
      <c r="A10767" s="52">
        <f t="shared" si="518"/>
        <v>2016</v>
      </c>
      <c r="B10767" s="30">
        <f t="shared" si="519"/>
        <v>192</v>
      </c>
      <c r="C10767" s="4">
        <f t="shared" si="520"/>
        <v>29</v>
      </c>
      <c r="D10767" s="4" t="s">
        <v>838</v>
      </c>
      <c r="E10767" s="28">
        <v>705</v>
      </c>
      <c r="F10767" s="28">
        <v>2046</v>
      </c>
      <c r="G10767" s="28">
        <v>13.7</v>
      </c>
      <c r="H10767" s="28">
        <v>217</v>
      </c>
      <c r="I10767" s="28">
        <v>13</v>
      </c>
      <c r="J10767" s="28">
        <v>5.5999999999999999E-3</v>
      </c>
      <c r="AI10767"/>
      <c r="AJ10767"/>
    </row>
    <row r="10768" spans="1:36" ht="14.5" x14ac:dyDescent="0.35">
      <c r="A10768" s="52">
        <f t="shared" si="518"/>
        <v>2016</v>
      </c>
      <c r="B10768" s="30">
        <f t="shared" si="519"/>
        <v>192</v>
      </c>
      <c r="C10768" s="4">
        <f t="shared" si="520"/>
        <v>29</v>
      </c>
      <c r="D10768" s="4" t="s">
        <v>838</v>
      </c>
      <c r="E10768" s="28">
        <v>705</v>
      </c>
      <c r="F10768" s="28">
        <v>2046</v>
      </c>
      <c r="G10768" s="28">
        <v>13.7</v>
      </c>
      <c r="H10768" s="28">
        <v>217</v>
      </c>
      <c r="I10768" s="28">
        <v>13</v>
      </c>
      <c r="J10768" s="28">
        <v>5.4000000000000003E-3</v>
      </c>
      <c r="AI10768"/>
      <c r="AJ10768"/>
    </row>
    <row r="10769" spans="1:36" ht="14.5" x14ac:dyDescent="0.35">
      <c r="A10769" s="52">
        <f t="shared" si="518"/>
        <v>2016</v>
      </c>
      <c r="B10769" s="30">
        <f t="shared" si="519"/>
        <v>192</v>
      </c>
      <c r="C10769" s="4">
        <f t="shared" si="520"/>
        <v>29</v>
      </c>
      <c r="D10769" s="4" t="s">
        <v>838</v>
      </c>
      <c r="E10769" s="28">
        <v>705</v>
      </c>
      <c r="F10769" s="28">
        <v>2046</v>
      </c>
      <c r="G10769" s="28">
        <v>13.7</v>
      </c>
      <c r="H10769" s="28">
        <v>217</v>
      </c>
      <c r="I10769" s="28">
        <v>13</v>
      </c>
      <c r="J10769" s="28">
        <v>5.1000000000000004E-3</v>
      </c>
      <c r="AI10769"/>
      <c r="AJ10769"/>
    </row>
    <row r="10770" spans="1:36" ht="14.5" x14ac:dyDescent="0.35">
      <c r="A10770" s="52">
        <f t="shared" si="518"/>
        <v>2016</v>
      </c>
      <c r="B10770" s="30">
        <f t="shared" si="519"/>
        <v>192</v>
      </c>
      <c r="C10770" s="4">
        <f t="shared" si="520"/>
        <v>29</v>
      </c>
      <c r="D10770" s="4" t="s">
        <v>838</v>
      </c>
      <c r="E10770" s="28">
        <v>705</v>
      </c>
      <c r="F10770" s="28">
        <v>2046</v>
      </c>
      <c r="G10770" s="28">
        <v>13.7</v>
      </c>
      <c r="H10770" s="28">
        <v>217</v>
      </c>
      <c r="I10770" s="28">
        <v>14</v>
      </c>
      <c r="J10770" s="28">
        <v>1.26E-2</v>
      </c>
      <c r="AI10770"/>
      <c r="AJ10770"/>
    </row>
    <row r="10771" spans="1:36" ht="14.5" x14ac:dyDescent="0.35">
      <c r="A10771" s="52">
        <f t="shared" si="518"/>
        <v>2016</v>
      </c>
      <c r="B10771" s="30">
        <f t="shared" si="519"/>
        <v>192</v>
      </c>
      <c r="C10771" s="4">
        <f t="shared" si="520"/>
        <v>29</v>
      </c>
      <c r="D10771" s="4" t="s">
        <v>838</v>
      </c>
      <c r="E10771" s="28">
        <v>704</v>
      </c>
      <c r="F10771" s="28">
        <v>2046</v>
      </c>
      <c r="G10771" s="28">
        <v>13.7</v>
      </c>
      <c r="H10771" s="28">
        <v>217</v>
      </c>
      <c r="I10771" s="28">
        <v>15</v>
      </c>
      <c r="J10771" s="28">
        <v>1.2699999999999999E-2</v>
      </c>
      <c r="AI10771"/>
      <c r="AJ10771"/>
    </row>
    <row r="10772" spans="1:36" ht="14.5" x14ac:dyDescent="0.35">
      <c r="A10772" s="52">
        <f t="shared" si="518"/>
        <v>2016</v>
      </c>
      <c r="B10772" s="30">
        <f t="shared" si="519"/>
        <v>192</v>
      </c>
      <c r="C10772" s="4">
        <f t="shared" si="520"/>
        <v>29</v>
      </c>
      <c r="D10772" s="4" t="s">
        <v>838</v>
      </c>
      <c r="E10772" s="28">
        <v>705</v>
      </c>
      <c r="F10772" s="28">
        <v>2046</v>
      </c>
      <c r="G10772" s="28">
        <v>13.7</v>
      </c>
      <c r="H10772" s="28">
        <v>217</v>
      </c>
      <c r="I10772" s="28">
        <v>15</v>
      </c>
      <c r="J10772" s="28">
        <v>1.26E-2</v>
      </c>
      <c r="AI10772"/>
      <c r="AJ10772"/>
    </row>
    <row r="10773" spans="1:36" ht="14.5" x14ac:dyDescent="0.35">
      <c r="A10773" s="52">
        <f t="shared" si="518"/>
        <v>2016</v>
      </c>
      <c r="B10773" s="30">
        <f t="shared" si="519"/>
        <v>192</v>
      </c>
      <c r="C10773" s="4">
        <f t="shared" si="520"/>
        <v>29</v>
      </c>
      <c r="D10773" s="4" t="s">
        <v>838</v>
      </c>
      <c r="E10773" s="28">
        <v>704</v>
      </c>
      <c r="F10773" s="28">
        <v>2046</v>
      </c>
      <c r="G10773" s="28">
        <v>13.7</v>
      </c>
      <c r="H10773" s="28">
        <v>217</v>
      </c>
      <c r="I10773" s="28">
        <v>16</v>
      </c>
      <c r="J10773" s="28">
        <v>2.0500000000000001E-2</v>
      </c>
      <c r="AI10773"/>
      <c r="AJ10773"/>
    </row>
    <row r="10774" spans="1:36" ht="14.5" x14ac:dyDescent="0.35">
      <c r="A10774" s="52">
        <f t="shared" si="518"/>
        <v>2016</v>
      </c>
      <c r="B10774" s="30">
        <f t="shared" si="519"/>
        <v>192</v>
      </c>
      <c r="C10774" s="4">
        <f t="shared" si="520"/>
        <v>29</v>
      </c>
      <c r="D10774" s="4" t="s">
        <v>838</v>
      </c>
      <c r="E10774" s="28">
        <v>704</v>
      </c>
      <c r="F10774" s="28">
        <v>2046</v>
      </c>
      <c r="G10774" s="28">
        <v>13.7</v>
      </c>
      <c r="H10774" s="28">
        <v>217</v>
      </c>
      <c r="I10774" s="28">
        <v>16</v>
      </c>
      <c r="J10774" s="28">
        <v>2.4799999999999999E-2</v>
      </c>
      <c r="AI10774"/>
      <c r="AJ10774"/>
    </row>
    <row r="10775" spans="1:36" ht="14.5" x14ac:dyDescent="0.35">
      <c r="A10775" s="52">
        <f t="shared" si="518"/>
        <v>2016</v>
      </c>
      <c r="B10775" s="30">
        <f t="shared" si="519"/>
        <v>192</v>
      </c>
      <c r="C10775" s="4">
        <f t="shared" si="520"/>
        <v>29</v>
      </c>
      <c r="D10775" s="4" t="s">
        <v>838</v>
      </c>
      <c r="E10775" s="28">
        <v>704</v>
      </c>
      <c r="F10775" s="28">
        <v>2046</v>
      </c>
      <c r="G10775" s="28">
        <v>13.7</v>
      </c>
      <c r="H10775" s="28">
        <v>217</v>
      </c>
      <c r="I10775" s="28">
        <v>16</v>
      </c>
      <c r="J10775" s="28">
        <v>1.6799999999999999E-2</v>
      </c>
      <c r="AI10775"/>
      <c r="AJ10775"/>
    </row>
    <row r="10776" spans="1:36" ht="14.5" x14ac:dyDescent="0.35">
      <c r="A10776" s="52">
        <f t="shared" si="518"/>
        <v>2016</v>
      </c>
      <c r="B10776" s="30">
        <f t="shared" si="519"/>
        <v>192</v>
      </c>
      <c r="C10776" s="4">
        <f t="shared" si="520"/>
        <v>29</v>
      </c>
      <c r="D10776" s="4" t="s">
        <v>838</v>
      </c>
      <c r="E10776" s="28">
        <v>704</v>
      </c>
      <c r="F10776" s="28">
        <v>2046</v>
      </c>
      <c r="G10776" s="28">
        <v>13.7</v>
      </c>
      <c r="H10776" s="28">
        <v>217</v>
      </c>
      <c r="I10776" s="28">
        <v>16</v>
      </c>
      <c r="J10776" s="28">
        <v>1.89E-2</v>
      </c>
      <c r="AI10776"/>
      <c r="AJ10776"/>
    </row>
    <row r="10777" spans="1:36" ht="14.5" x14ac:dyDescent="0.35">
      <c r="A10777" s="52">
        <f t="shared" si="518"/>
        <v>2016</v>
      </c>
      <c r="B10777" s="30">
        <f t="shared" si="519"/>
        <v>192</v>
      </c>
      <c r="C10777" s="4">
        <f t="shared" si="520"/>
        <v>29</v>
      </c>
      <c r="D10777" s="4" t="s">
        <v>838</v>
      </c>
      <c r="E10777" s="28">
        <v>705</v>
      </c>
      <c r="F10777" s="28">
        <v>2046</v>
      </c>
      <c r="G10777" s="28">
        <v>13.7</v>
      </c>
      <c r="H10777" s="28">
        <v>217</v>
      </c>
      <c r="I10777" s="28">
        <v>16</v>
      </c>
      <c r="J10777" s="28">
        <v>1.41E-2</v>
      </c>
      <c r="AI10777"/>
      <c r="AJ10777"/>
    </row>
    <row r="10778" spans="1:36" ht="14.5" x14ac:dyDescent="0.35">
      <c r="A10778" s="52">
        <f t="shared" si="518"/>
        <v>2016</v>
      </c>
      <c r="B10778" s="30">
        <f t="shared" si="519"/>
        <v>192</v>
      </c>
      <c r="C10778" s="4">
        <f t="shared" si="520"/>
        <v>29</v>
      </c>
      <c r="D10778" s="4" t="s">
        <v>838</v>
      </c>
      <c r="E10778" s="28">
        <v>705</v>
      </c>
      <c r="F10778" s="28">
        <v>2046</v>
      </c>
      <c r="G10778" s="28">
        <v>13.7</v>
      </c>
      <c r="H10778" s="28">
        <v>217</v>
      </c>
      <c r="I10778" s="28">
        <v>16</v>
      </c>
      <c r="J10778" s="28">
        <v>1.52E-2</v>
      </c>
      <c r="AI10778"/>
      <c r="AJ10778"/>
    </row>
    <row r="10779" spans="1:36" ht="14.5" x14ac:dyDescent="0.35">
      <c r="A10779" s="52">
        <f t="shared" si="518"/>
        <v>2016</v>
      </c>
      <c r="B10779" s="30">
        <f t="shared" si="519"/>
        <v>192</v>
      </c>
      <c r="C10779" s="4">
        <f t="shared" si="520"/>
        <v>29</v>
      </c>
      <c r="D10779" s="4" t="s">
        <v>838</v>
      </c>
      <c r="E10779" s="28">
        <v>705</v>
      </c>
      <c r="F10779" s="28">
        <v>2046</v>
      </c>
      <c r="G10779" s="28">
        <v>13.7</v>
      </c>
      <c r="H10779" s="28">
        <v>217</v>
      </c>
      <c r="I10779" s="28">
        <v>16</v>
      </c>
      <c r="J10779" s="28">
        <v>1.0999999999999999E-2</v>
      </c>
      <c r="AI10779"/>
      <c r="AJ10779"/>
    </row>
    <row r="10780" spans="1:36" ht="14.5" x14ac:dyDescent="0.35">
      <c r="A10780" s="52">
        <f t="shared" si="518"/>
        <v>2016</v>
      </c>
      <c r="B10780" s="30">
        <f t="shared" si="519"/>
        <v>192</v>
      </c>
      <c r="C10780" s="4">
        <f t="shared" si="520"/>
        <v>29</v>
      </c>
      <c r="D10780" s="4" t="s">
        <v>838</v>
      </c>
      <c r="E10780" s="28">
        <v>704</v>
      </c>
      <c r="F10780" s="28">
        <v>2046</v>
      </c>
      <c r="G10780" s="28">
        <v>13.7</v>
      </c>
      <c r="H10780" s="28">
        <v>217</v>
      </c>
      <c r="I10780" s="28">
        <v>17</v>
      </c>
      <c r="J10780" s="28">
        <v>2.3800000000000002E-2</v>
      </c>
      <c r="AI10780"/>
      <c r="AJ10780"/>
    </row>
    <row r="10781" spans="1:36" ht="14.5" x14ac:dyDescent="0.35">
      <c r="A10781" s="52">
        <f t="shared" si="518"/>
        <v>2016</v>
      </c>
      <c r="B10781" s="30">
        <f t="shared" si="519"/>
        <v>192</v>
      </c>
      <c r="C10781" s="4">
        <f t="shared" si="520"/>
        <v>29</v>
      </c>
      <c r="D10781" s="4" t="s">
        <v>838</v>
      </c>
      <c r="E10781" s="28">
        <v>704</v>
      </c>
      <c r="F10781" s="28">
        <v>2046</v>
      </c>
      <c r="G10781" s="28">
        <v>13.7</v>
      </c>
      <c r="H10781" s="28">
        <v>217</v>
      </c>
      <c r="I10781" s="28">
        <v>17</v>
      </c>
      <c r="J10781" s="28">
        <v>2.5399999999999999E-2</v>
      </c>
      <c r="AI10781"/>
      <c r="AJ10781"/>
    </row>
    <row r="10782" spans="1:36" ht="14.5" x14ac:dyDescent="0.35">
      <c r="A10782" s="52">
        <f t="shared" si="518"/>
        <v>2016</v>
      </c>
      <c r="B10782" s="30">
        <f t="shared" si="519"/>
        <v>192</v>
      </c>
      <c r="C10782" s="4">
        <f t="shared" si="520"/>
        <v>29</v>
      </c>
      <c r="D10782" s="4" t="s">
        <v>838</v>
      </c>
      <c r="E10782" s="28">
        <v>704</v>
      </c>
      <c r="F10782" s="28">
        <v>2046</v>
      </c>
      <c r="G10782" s="28">
        <v>13.7</v>
      </c>
      <c r="H10782" s="28">
        <v>217</v>
      </c>
      <c r="I10782" s="28">
        <v>17</v>
      </c>
      <c r="J10782" s="28">
        <v>2.24E-2</v>
      </c>
      <c r="AI10782"/>
      <c r="AJ10782"/>
    </row>
    <row r="10783" spans="1:36" ht="14.5" x14ac:dyDescent="0.35">
      <c r="A10783" s="52">
        <f t="shared" si="518"/>
        <v>2016</v>
      </c>
      <c r="B10783" s="30">
        <f t="shared" si="519"/>
        <v>192</v>
      </c>
      <c r="C10783" s="4">
        <f t="shared" si="520"/>
        <v>29</v>
      </c>
      <c r="D10783" s="4" t="s">
        <v>838</v>
      </c>
      <c r="E10783" s="28">
        <v>704</v>
      </c>
      <c r="F10783" s="28">
        <v>2046</v>
      </c>
      <c r="G10783" s="28">
        <v>13.7</v>
      </c>
      <c r="H10783" s="28">
        <v>217</v>
      </c>
      <c r="I10783" s="28">
        <v>17</v>
      </c>
      <c r="J10783" s="28">
        <v>2.1600000000000001E-2</v>
      </c>
      <c r="AI10783"/>
      <c r="AJ10783"/>
    </row>
    <row r="10784" spans="1:36" ht="14.5" x14ac:dyDescent="0.35">
      <c r="A10784" s="52">
        <f t="shared" si="518"/>
        <v>2016</v>
      </c>
      <c r="B10784" s="30">
        <f t="shared" si="519"/>
        <v>192</v>
      </c>
      <c r="C10784" s="4">
        <f t="shared" si="520"/>
        <v>29</v>
      </c>
      <c r="D10784" s="4" t="s">
        <v>838</v>
      </c>
      <c r="E10784" s="28">
        <v>704</v>
      </c>
      <c r="F10784" s="28">
        <v>2046</v>
      </c>
      <c r="G10784" s="28">
        <v>13.7</v>
      </c>
      <c r="H10784" s="28">
        <v>217</v>
      </c>
      <c r="I10784" s="28">
        <v>17</v>
      </c>
      <c r="J10784" s="28">
        <v>1.9199999999999998E-2</v>
      </c>
      <c r="AI10784"/>
      <c r="AJ10784"/>
    </row>
    <row r="10785" spans="1:36" ht="14.5" x14ac:dyDescent="0.35">
      <c r="A10785" s="52">
        <f t="shared" si="518"/>
        <v>2016</v>
      </c>
      <c r="B10785" s="30">
        <f t="shared" si="519"/>
        <v>192</v>
      </c>
      <c r="C10785" s="4">
        <f t="shared" si="520"/>
        <v>29</v>
      </c>
      <c r="D10785" s="4" t="s">
        <v>838</v>
      </c>
      <c r="E10785" s="28">
        <v>704</v>
      </c>
      <c r="F10785" s="28">
        <v>2046</v>
      </c>
      <c r="G10785" s="28">
        <v>13.7</v>
      </c>
      <c r="H10785" s="28">
        <v>217</v>
      </c>
      <c r="I10785" s="28">
        <v>17</v>
      </c>
      <c r="J10785" s="28">
        <v>1.95E-2</v>
      </c>
      <c r="AI10785"/>
      <c r="AJ10785"/>
    </row>
    <row r="10786" spans="1:36" ht="14.5" x14ac:dyDescent="0.35">
      <c r="A10786" s="52">
        <f t="shared" si="518"/>
        <v>2016</v>
      </c>
      <c r="B10786" s="30">
        <f t="shared" si="519"/>
        <v>192</v>
      </c>
      <c r="C10786" s="4">
        <f t="shared" si="520"/>
        <v>29</v>
      </c>
      <c r="D10786" s="4" t="s">
        <v>838</v>
      </c>
      <c r="E10786" s="28">
        <v>704</v>
      </c>
      <c r="F10786" s="28">
        <v>2046</v>
      </c>
      <c r="G10786" s="28">
        <v>13.7</v>
      </c>
      <c r="H10786" s="28">
        <v>217</v>
      </c>
      <c r="I10786" s="28">
        <v>17</v>
      </c>
      <c r="J10786" s="28">
        <v>2.1999999999999999E-2</v>
      </c>
      <c r="AI10786"/>
      <c r="AJ10786"/>
    </row>
    <row r="10787" spans="1:36" ht="14.5" x14ac:dyDescent="0.35">
      <c r="A10787" s="52">
        <f t="shared" si="518"/>
        <v>2016</v>
      </c>
      <c r="B10787" s="30">
        <f t="shared" si="519"/>
        <v>192</v>
      </c>
      <c r="C10787" s="4">
        <f t="shared" si="520"/>
        <v>29</v>
      </c>
      <c r="D10787" s="4" t="s">
        <v>838</v>
      </c>
      <c r="E10787" s="28">
        <v>705</v>
      </c>
      <c r="F10787" s="28">
        <v>2046</v>
      </c>
      <c r="G10787" s="28">
        <v>13.7</v>
      </c>
      <c r="H10787" s="28">
        <v>217</v>
      </c>
      <c r="I10787" s="28">
        <v>17</v>
      </c>
      <c r="J10787" s="28">
        <v>1.72E-2</v>
      </c>
      <c r="AI10787"/>
      <c r="AJ10787"/>
    </row>
    <row r="10788" spans="1:36" ht="14.5" x14ac:dyDescent="0.35">
      <c r="A10788" s="52">
        <f t="shared" si="518"/>
        <v>2016</v>
      </c>
      <c r="B10788" s="30">
        <f t="shared" si="519"/>
        <v>192</v>
      </c>
      <c r="C10788" s="4">
        <f t="shared" si="520"/>
        <v>29</v>
      </c>
      <c r="D10788" s="4" t="s">
        <v>838</v>
      </c>
      <c r="E10788" s="28">
        <v>705</v>
      </c>
      <c r="F10788" s="28">
        <v>2046</v>
      </c>
      <c r="G10788" s="28">
        <v>13.7</v>
      </c>
      <c r="H10788" s="28">
        <v>217</v>
      </c>
      <c r="I10788" s="28">
        <v>17</v>
      </c>
      <c r="J10788" s="28">
        <v>1.6899999999999998E-2</v>
      </c>
      <c r="AI10788"/>
      <c r="AJ10788"/>
    </row>
    <row r="10789" spans="1:36" ht="14.5" x14ac:dyDescent="0.35">
      <c r="A10789" s="52">
        <f t="shared" si="518"/>
        <v>2016</v>
      </c>
      <c r="B10789" s="30">
        <f t="shared" si="519"/>
        <v>192</v>
      </c>
      <c r="C10789" s="4">
        <f t="shared" si="520"/>
        <v>29</v>
      </c>
      <c r="D10789" s="4" t="s">
        <v>838</v>
      </c>
      <c r="E10789" s="28">
        <v>705</v>
      </c>
      <c r="F10789" s="28">
        <v>2046</v>
      </c>
      <c r="G10789" s="28">
        <v>13.7</v>
      </c>
      <c r="H10789" s="28">
        <v>217</v>
      </c>
      <c r="I10789" s="28">
        <v>17</v>
      </c>
      <c r="J10789" s="28">
        <v>1.7600000000000001E-2</v>
      </c>
      <c r="AI10789"/>
      <c r="AJ10789"/>
    </row>
    <row r="10790" spans="1:36" ht="14.5" x14ac:dyDescent="0.35">
      <c r="A10790" s="52">
        <f t="shared" si="518"/>
        <v>2016</v>
      </c>
      <c r="B10790" s="30">
        <f t="shared" si="519"/>
        <v>192</v>
      </c>
      <c r="C10790" s="4">
        <f t="shared" si="520"/>
        <v>29</v>
      </c>
      <c r="D10790" s="4" t="s">
        <v>838</v>
      </c>
      <c r="E10790" s="28">
        <v>705</v>
      </c>
      <c r="F10790" s="28">
        <v>2046</v>
      </c>
      <c r="G10790" s="28">
        <v>13.7</v>
      </c>
      <c r="H10790" s="28">
        <v>217</v>
      </c>
      <c r="I10790" s="28">
        <v>17</v>
      </c>
      <c r="J10790" s="28">
        <v>1.24E-2</v>
      </c>
      <c r="AI10790"/>
      <c r="AJ10790"/>
    </row>
    <row r="10791" spans="1:36" ht="14.5" x14ac:dyDescent="0.35">
      <c r="A10791" s="52">
        <f t="shared" si="518"/>
        <v>2016</v>
      </c>
      <c r="B10791" s="30">
        <f t="shared" si="519"/>
        <v>192</v>
      </c>
      <c r="C10791" s="4">
        <f t="shared" si="520"/>
        <v>29</v>
      </c>
      <c r="D10791" s="4" t="s">
        <v>838</v>
      </c>
      <c r="E10791" s="28">
        <v>705</v>
      </c>
      <c r="F10791" s="28">
        <v>2046</v>
      </c>
      <c r="G10791" s="28">
        <v>13.7</v>
      </c>
      <c r="H10791" s="28">
        <v>217</v>
      </c>
      <c r="I10791" s="28">
        <v>17</v>
      </c>
      <c r="J10791" s="28">
        <v>1.44E-2</v>
      </c>
      <c r="AI10791"/>
      <c r="AJ10791"/>
    </row>
    <row r="10792" spans="1:36" ht="14.5" x14ac:dyDescent="0.35">
      <c r="A10792" s="52">
        <f t="shared" si="518"/>
        <v>2016</v>
      </c>
      <c r="B10792" s="30">
        <f t="shared" si="519"/>
        <v>192</v>
      </c>
      <c r="C10792" s="4">
        <f t="shared" si="520"/>
        <v>29</v>
      </c>
      <c r="D10792" s="4" t="s">
        <v>838</v>
      </c>
      <c r="E10792" s="28">
        <v>705</v>
      </c>
      <c r="F10792" s="28">
        <v>2046</v>
      </c>
      <c r="G10792" s="28">
        <v>13.7</v>
      </c>
      <c r="H10792" s="28">
        <v>217</v>
      </c>
      <c r="I10792" s="28">
        <v>17</v>
      </c>
      <c r="J10792" s="28">
        <v>1.2699999999999999E-2</v>
      </c>
      <c r="AI10792"/>
      <c r="AJ10792"/>
    </row>
    <row r="10793" spans="1:36" ht="14.5" x14ac:dyDescent="0.35">
      <c r="A10793" s="52">
        <f t="shared" si="518"/>
        <v>2016</v>
      </c>
      <c r="B10793" s="30">
        <f t="shared" si="519"/>
        <v>192</v>
      </c>
      <c r="C10793" s="4">
        <f t="shared" si="520"/>
        <v>29</v>
      </c>
      <c r="D10793" s="4" t="s">
        <v>838</v>
      </c>
      <c r="E10793" s="28">
        <v>705</v>
      </c>
      <c r="F10793" s="28">
        <v>2046</v>
      </c>
      <c r="G10793" s="28">
        <v>13.7</v>
      </c>
      <c r="H10793" s="28">
        <v>217</v>
      </c>
      <c r="I10793" s="28">
        <v>17</v>
      </c>
      <c r="J10793" s="28">
        <v>2.01E-2</v>
      </c>
      <c r="AI10793"/>
      <c r="AJ10793"/>
    </row>
    <row r="10794" spans="1:36" ht="14.5" x14ac:dyDescent="0.35">
      <c r="A10794" s="52">
        <f t="shared" si="518"/>
        <v>2016</v>
      </c>
      <c r="B10794" s="30">
        <f t="shared" si="519"/>
        <v>192</v>
      </c>
      <c r="C10794" s="4">
        <f t="shared" si="520"/>
        <v>29</v>
      </c>
      <c r="D10794" s="4" t="s">
        <v>838</v>
      </c>
      <c r="E10794" s="28">
        <v>704</v>
      </c>
      <c r="F10794" s="28">
        <v>2046</v>
      </c>
      <c r="G10794" s="28">
        <v>13.7</v>
      </c>
      <c r="H10794" s="28">
        <v>217</v>
      </c>
      <c r="I10794" s="28">
        <v>18</v>
      </c>
      <c r="J10794" s="28">
        <v>3.4000000000000002E-2</v>
      </c>
      <c r="AI10794"/>
      <c r="AJ10794"/>
    </row>
    <row r="10795" spans="1:36" ht="14.5" x14ac:dyDescent="0.35">
      <c r="A10795" s="52">
        <f t="shared" si="518"/>
        <v>2016</v>
      </c>
      <c r="B10795" s="30">
        <f t="shared" si="519"/>
        <v>192</v>
      </c>
      <c r="C10795" s="4">
        <f t="shared" si="520"/>
        <v>29</v>
      </c>
      <c r="D10795" s="4" t="s">
        <v>838</v>
      </c>
      <c r="E10795" s="28">
        <v>704</v>
      </c>
      <c r="F10795" s="28">
        <v>2046</v>
      </c>
      <c r="G10795" s="28">
        <v>13.7</v>
      </c>
      <c r="H10795" s="28">
        <v>217</v>
      </c>
      <c r="I10795" s="28">
        <v>18</v>
      </c>
      <c r="J10795" s="28">
        <v>2.8400000000000002E-2</v>
      </c>
      <c r="AI10795"/>
      <c r="AJ10795"/>
    </row>
    <row r="10796" spans="1:36" ht="14.5" x14ac:dyDescent="0.35">
      <c r="A10796" s="52">
        <f t="shared" si="518"/>
        <v>2016</v>
      </c>
      <c r="B10796" s="30">
        <f t="shared" si="519"/>
        <v>192</v>
      </c>
      <c r="C10796" s="4">
        <f t="shared" si="520"/>
        <v>29</v>
      </c>
      <c r="D10796" s="4" t="s">
        <v>838</v>
      </c>
      <c r="E10796" s="28">
        <v>705</v>
      </c>
      <c r="F10796" s="28">
        <v>2046</v>
      </c>
      <c r="G10796" s="28">
        <v>13.7</v>
      </c>
      <c r="H10796" s="28">
        <v>217</v>
      </c>
      <c r="I10796" s="28">
        <v>18</v>
      </c>
      <c r="J10796" s="28">
        <v>1.5299999999999999E-2</v>
      </c>
      <c r="AI10796"/>
      <c r="AJ10796"/>
    </row>
    <row r="10797" spans="1:36" ht="14.5" x14ac:dyDescent="0.35">
      <c r="A10797" s="52">
        <f t="shared" si="518"/>
        <v>2016</v>
      </c>
      <c r="B10797" s="30">
        <f t="shared" si="519"/>
        <v>192</v>
      </c>
      <c r="C10797" s="4">
        <f t="shared" si="520"/>
        <v>29</v>
      </c>
      <c r="D10797" s="4" t="s">
        <v>838</v>
      </c>
      <c r="E10797" s="28">
        <v>705</v>
      </c>
      <c r="F10797" s="28">
        <v>2046</v>
      </c>
      <c r="G10797" s="28">
        <v>13.7</v>
      </c>
      <c r="H10797" s="28">
        <v>217</v>
      </c>
      <c r="I10797" s="28">
        <v>18</v>
      </c>
      <c r="J10797" s="28">
        <v>2.3800000000000002E-2</v>
      </c>
      <c r="AI10797"/>
      <c r="AJ10797"/>
    </row>
    <row r="10798" spans="1:36" ht="14.5" x14ac:dyDescent="0.35">
      <c r="A10798" s="52">
        <f t="shared" si="518"/>
        <v>2016</v>
      </c>
      <c r="B10798" s="30">
        <f t="shared" si="519"/>
        <v>192</v>
      </c>
      <c r="C10798" s="4">
        <f t="shared" si="520"/>
        <v>29</v>
      </c>
      <c r="D10798" s="4" t="s">
        <v>838</v>
      </c>
      <c r="E10798" s="28">
        <v>704</v>
      </c>
      <c r="F10798" s="28">
        <v>2046</v>
      </c>
      <c r="G10798" s="28">
        <v>13.7</v>
      </c>
      <c r="H10798" s="28">
        <v>217</v>
      </c>
      <c r="I10798" s="28">
        <v>19</v>
      </c>
      <c r="J10798" s="28">
        <v>3.4000000000000002E-2</v>
      </c>
      <c r="AI10798"/>
      <c r="AJ10798"/>
    </row>
    <row r="10799" spans="1:36" ht="14.5" x14ac:dyDescent="0.35">
      <c r="A10799" s="52">
        <f t="shared" si="518"/>
        <v>2016</v>
      </c>
      <c r="B10799" s="30">
        <f t="shared" si="519"/>
        <v>192</v>
      </c>
      <c r="C10799" s="4">
        <f t="shared" si="520"/>
        <v>29</v>
      </c>
      <c r="D10799" s="4" t="s">
        <v>838</v>
      </c>
      <c r="E10799" s="28">
        <v>704</v>
      </c>
      <c r="F10799" s="28">
        <v>2046</v>
      </c>
      <c r="G10799" s="28">
        <v>13.7</v>
      </c>
      <c r="H10799" s="28">
        <v>217</v>
      </c>
      <c r="I10799" s="28">
        <v>19</v>
      </c>
      <c r="J10799" s="28">
        <v>4.1799999999999997E-2</v>
      </c>
      <c r="AI10799"/>
      <c r="AJ10799"/>
    </row>
    <row r="10800" spans="1:36" ht="14.5" x14ac:dyDescent="0.35">
      <c r="A10800" s="52">
        <f t="shared" si="518"/>
        <v>2016</v>
      </c>
      <c r="B10800" s="30">
        <f t="shared" si="519"/>
        <v>192</v>
      </c>
      <c r="C10800" s="4">
        <f t="shared" si="520"/>
        <v>29</v>
      </c>
      <c r="D10800" s="4" t="s">
        <v>838</v>
      </c>
      <c r="E10800" s="28">
        <v>705</v>
      </c>
      <c r="F10800" s="28">
        <v>2046</v>
      </c>
      <c r="G10800" s="28">
        <v>13.7</v>
      </c>
      <c r="H10800" s="28">
        <v>217</v>
      </c>
      <c r="I10800" s="28">
        <v>19</v>
      </c>
      <c r="J10800" s="28">
        <v>2.7E-2</v>
      </c>
      <c r="AI10800"/>
      <c r="AJ10800"/>
    </row>
    <row r="10801" spans="1:36" ht="14.5" x14ac:dyDescent="0.35">
      <c r="A10801" s="52">
        <f t="shared" si="518"/>
        <v>2016</v>
      </c>
      <c r="B10801" s="30">
        <f t="shared" si="519"/>
        <v>192</v>
      </c>
      <c r="C10801" s="4">
        <f t="shared" si="520"/>
        <v>29</v>
      </c>
      <c r="D10801" s="4" t="s">
        <v>838</v>
      </c>
      <c r="E10801" s="28">
        <v>705</v>
      </c>
      <c r="F10801" s="28">
        <v>2046</v>
      </c>
      <c r="G10801" s="28">
        <v>13.7</v>
      </c>
      <c r="H10801" s="28">
        <v>217</v>
      </c>
      <c r="I10801" s="28">
        <v>19</v>
      </c>
      <c r="J10801" s="28">
        <v>2.4500000000000001E-2</v>
      </c>
      <c r="AI10801"/>
      <c r="AJ10801"/>
    </row>
    <row r="10802" spans="1:36" ht="14.5" x14ac:dyDescent="0.35">
      <c r="A10802" s="52">
        <f t="shared" si="518"/>
        <v>2016</v>
      </c>
      <c r="B10802" s="30">
        <f t="shared" si="519"/>
        <v>192</v>
      </c>
      <c r="C10802" s="4">
        <f t="shared" si="520"/>
        <v>29</v>
      </c>
      <c r="D10802" s="4" t="s">
        <v>838</v>
      </c>
      <c r="E10802" s="28">
        <v>704</v>
      </c>
      <c r="F10802" s="28">
        <v>2046</v>
      </c>
      <c r="G10802" s="28">
        <v>13.7</v>
      </c>
      <c r="H10802" s="28">
        <v>217</v>
      </c>
      <c r="I10802" s="28">
        <v>20</v>
      </c>
      <c r="J10802" s="28">
        <v>3.49E-2</v>
      </c>
      <c r="AI10802"/>
      <c r="AJ10802"/>
    </row>
    <row r="10803" spans="1:36" ht="14.5" x14ac:dyDescent="0.35">
      <c r="A10803" s="52">
        <f t="shared" si="518"/>
        <v>2016</v>
      </c>
      <c r="B10803" s="30">
        <f t="shared" si="519"/>
        <v>192</v>
      </c>
      <c r="C10803" s="4">
        <f t="shared" si="520"/>
        <v>29</v>
      </c>
      <c r="D10803" s="4" t="s">
        <v>838</v>
      </c>
      <c r="E10803" s="28">
        <v>708</v>
      </c>
      <c r="F10803" s="28">
        <v>2058</v>
      </c>
      <c r="G10803" s="28">
        <v>15</v>
      </c>
      <c r="H10803" s="28">
        <v>217</v>
      </c>
      <c r="I10803" s="28">
        <v>11</v>
      </c>
      <c r="J10803" s="28">
        <v>6.0000000000000001E-3</v>
      </c>
      <c r="AI10803"/>
      <c r="AJ10803"/>
    </row>
    <row r="10804" spans="1:36" ht="14.5" x14ac:dyDescent="0.35">
      <c r="A10804" s="52">
        <f t="shared" si="518"/>
        <v>2016</v>
      </c>
      <c r="B10804" s="30">
        <f t="shared" si="519"/>
        <v>192</v>
      </c>
      <c r="C10804" s="4">
        <f t="shared" si="520"/>
        <v>29</v>
      </c>
      <c r="D10804" s="4" t="s">
        <v>838</v>
      </c>
      <c r="E10804" s="28">
        <v>709</v>
      </c>
      <c r="F10804" s="28">
        <v>2058</v>
      </c>
      <c r="G10804" s="28">
        <v>15</v>
      </c>
      <c r="H10804" s="28">
        <v>217</v>
      </c>
      <c r="I10804" s="28">
        <v>13</v>
      </c>
      <c r="J10804" s="28">
        <v>4.1000000000000003E-3</v>
      </c>
      <c r="AI10804"/>
      <c r="AJ10804"/>
    </row>
    <row r="10805" spans="1:36" ht="14.5" x14ac:dyDescent="0.35">
      <c r="A10805" s="52">
        <f t="shared" si="518"/>
        <v>2016</v>
      </c>
      <c r="B10805" s="30">
        <f t="shared" si="519"/>
        <v>192</v>
      </c>
      <c r="C10805" s="4">
        <f t="shared" si="520"/>
        <v>29</v>
      </c>
      <c r="D10805" s="4" t="s">
        <v>838</v>
      </c>
      <c r="E10805" s="28">
        <v>709</v>
      </c>
      <c r="F10805" s="28">
        <v>2058</v>
      </c>
      <c r="G10805" s="28">
        <v>15</v>
      </c>
      <c r="H10805" s="28">
        <v>217</v>
      </c>
      <c r="I10805" s="28">
        <v>14</v>
      </c>
      <c r="J10805" s="28">
        <v>5.7999999999999996E-3</v>
      </c>
      <c r="AI10805"/>
      <c r="AJ10805"/>
    </row>
    <row r="10806" spans="1:36" ht="14.5" x14ac:dyDescent="0.35">
      <c r="A10806" s="52">
        <f t="shared" si="518"/>
        <v>2016</v>
      </c>
      <c r="B10806" s="30">
        <f t="shared" si="519"/>
        <v>192</v>
      </c>
      <c r="C10806" s="4">
        <f t="shared" si="520"/>
        <v>29</v>
      </c>
      <c r="D10806" s="4" t="s">
        <v>838</v>
      </c>
      <c r="E10806" s="28">
        <v>709</v>
      </c>
      <c r="F10806" s="28">
        <v>2058</v>
      </c>
      <c r="G10806" s="28">
        <v>15</v>
      </c>
      <c r="H10806" s="28">
        <v>217</v>
      </c>
      <c r="I10806" s="28">
        <v>15</v>
      </c>
      <c r="J10806" s="28">
        <v>9.1999999999999998E-3</v>
      </c>
      <c r="AI10806"/>
      <c r="AJ10806"/>
    </row>
    <row r="10807" spans="1:36" ht="14.5" x14ac:dyDescent="0.35">
      <c r="A10807" s="52">
        <f t="shared" si="518"/>
        <v>2016</v>
      </c>
      <c r="B10807" s="30">
        <f t="shared" si="519"/>
        <v>192</v>
      </c>
      <c r="C10807" s="4">
        <f t="shared" si="520"/>
        <v>29</v>
      </c>
      <c r="D10807" s="4" t="s">
        <v>838</v>
      </c>
      <c r="E10807" s="28">
        <v>709</v>
      </c>
      <c r="F10807" s="28">
        <v>2058</v>
      </c>
      <c r="G10807" s="28">
        <v>15</v>
      </c>
      <c r="H10807" s="28">
        <v>217</v>
      </c>
      <c r="I10807" s="28">
        <v>15</v>
      </c>
      <c r="J10807" s="28">
        <v>6.4000000000000003E-3</v>
      </c>
      <c r="AI10807"/>
      <c r="AJ10807"/>
    </row>
    <row r="10808" spans="1:36" ht="14.5" x14ac:dyDescent="0.35">
      <c r="A10808" s="52">
        <f t="shared" si="518"/>
        <v>2016</v>
      </c>
      <c r="B10808" s="30">
        <f t="shared" si="519"/>
        <v>192</v>
      </c>
      <c r="C10808" s="4">
        <f t="shared" si="520"/>
        <v>29</v>
      </c>
      <c r="D10808" s="4" t="s">
        <v>838</v>
      </c>
      <c r="E10808" s="28">
        <v>708</v>
      </c>
      <c r="F10808" s="28">
        <v>2058</v>
      </c>
      <c r="G10808" s="28">
        <v>15</v>
      </c>
      <c r="H10808" s="28">
        <v>217</v>
      </c>
      <c r="I10808" s="28">
        <v>16</v>
      </c>
      <c r="J10808" s="28">
        <v>2.06E-2</v>
      </c>
      <c r="AI10808"/>
      <c r="AJ10808"/>
    </row>
    <row r="10809" spans="1:36" ht="14.5" x14ac:dyDescent="0.35">
      <c r="A10809" s="52">
        <f t="shared" si="518"/>
        <v>2016</v>
      </c>
      <c r="B10809" s="30">
        <f t="shared" si="519"/>
        <v>192</v>
      </c>
      <c r="C10809" s="4">
        <f t="shared" si="520"/>
        <v>29</v>
      </c>
      <c r="D10809" s="4" t="s">
        <v>838</v>
      </c>
      <c r="E10809" s="28">
        <v>708</v>
      </c>
      <c r="F10809" s="28">
        <v>2058</v>
      </c>
      <c r="G10809" s="28">
        <v>15</v>
      </c>
      <c r="H10809" s="28">
        <v>217</v>
      </c>
      <c r="I10809" s="28">
        <v>16</v>
      </c>
      <c r="J10809" s="28">
        <v>1.61E-2</v>
      </c>
      <c r="AI10809"/>
      <c r="AJ10809"/>
    </row>
    <row r="10810" spans="1:36" ht="14.5" x14ac:dyDescent="0.35">
      <c r="A10810" s="52">
        <f t="shared" si="518"/>
        <v>2016</v>
      </c>
      <c r="B10810" s="30">
        <f t="shared" si="519"/>
        <v>192</v>
      </c>
      <c r="C10810" s="4">
        <f t="shared" si="520"/>
        <v>29</v>
      </c>
      <c r="D10810" s="4" t="s">
        <v>838</v>
      </c>
      <c r="E10810" s="28">
        <v>709</v>
      </c>
      <c r="F10810" s="28">
        <v>2058</v>
      </c>
      <c r="G10810" s="28">
        <v>15</v>
      </c>
      <c r="H10810" s="28">
        <v>217</v>
      </c>
      <c r="I10810" s="28">
        <v>16</v>
      </c>
      <c r="J10810" s="28">
        <v>9.1999999999999998E-3</v>
      </c>
      <c r="AI10810"/>
      <c r="AJ10810"/>
    </row>
    <row r="10811" spans="1:36" ht="14.5" x14ac:dyDescent="0.35">
      <c r="A10811" s="52">
        <f t="shared" si="518"/>
        <v>2016</v>
      </c>
      <c r="B10811" s="30">
        <f t="shared" si="519"/>
        <v>192</v>
      </c>
      <c r="C10811" s="4">
        <f t="shared" si="520"/>
        <v>29</v>
      </c>
      <c r="D10811" s="4" t="s">
        <v>838</v>
      </c>
      <c r="E10811" s="28">
        <v>708</v>
      </c>
      <c r="F10811" s="28">
        <v>2058</v>
      </c>
      <c r="G10811" s="28">
        <v>15</v>
      </c>
      <c r="H10811" s="28">
        <v>217</v>
      </c>
      <c r="I10811" s="28">
        <v>17</v>
      </c>
      <c r="J10811" s="28">
        <v>2.9399999999999999E-2</v>
      </c>
      <c r="AI10811"/>
      <c r="AJ10811"/>
    </row>
    <row r="10812" spans="1:36" ht="14.5" x14ac:dyDescent="0.35">
      <c r="A10812" s="52">
        <f t="shared" si="518"/>
        <v>2016</v>
      </c>
      <c r="B10812" s="30">
        <f t="shared" si="519"/>
        <v>192</v>
      </c>
      <c r="C10812" s="4">
        <f t="shared" si="520"/>
        <v>29</v>
      </c>
      <c r="D10812" s="4" t="s">
        <v>838</v>
      </c>
      <c r="E10812" s="28">
        <v>708</v>
      </c>
      <c r="F10812" s="28">
        <v>2058</v>
      </c>
      <c r="G10812" s="28">
        <v>15</v>
      </c>
      <c r="H10812" s="28">
        <v>109</v>
      </c>
      <c r="I10812" s="28">
        <v>18</v>
      </c>
      <c r="J10812" s="28">
        <v>1.47E-2</v>
      </c>
      <c r="AI10812"/>
      <c r="AJ10812"/>
    </row>
    <row r="10813" spans="1:36" ht="14.5" x14ac:dyDescent="0.35">
      <c r="A10813" s="52">
        <f t="shared" si="518"/>
        <v>2016</v>
      </c>
      <c r="B10813" s="30">
        <f t="shared" si="519"/>
        <v>192</v>
      </c>
      <c r="C10813" s="4">
        <f t="shared" si="520"/>
        <v>29</v>
      </c>
      <c r="D10813" s="4" t="s">
        <v>838</v>
      </c>
      <c r="E10813" s="28">
        <v>709</v>
      </c>
      <c r="F10813" s="28">
        <v>2058</v>
      </c>
      <c r="G10813" s="28">
        <v>15</v>
      </c>
      <c r="H10813" s="28">
        <v>217</v>
      </c>
      <c r="I10813" s="28">
        <v>18</v>
      </c>
      <c r="J10813" s="28">
        <v>2.1399999999999999E-2</v>
      </c>
      <c r="AI10813"/>
      <c r="AJ10813"/>
    </row>
    <row r="10814" spans="1:36" ht="14.5" x14ac:dyDescent="0.35">
      <c r="A10814" s="52">
        <f t="shared" si="518"/>
        <v>2016</v>
      </c>
      <c r="B10814" s="30">
        <f t="shared" si="519"/>
        <v>192</v>
      </c>
      <c r="C10814" s="4">
        <f t="shared" si="520"/>
        <v>29</v>
      </c>
      <c r="D10814" s="4" t="s">
        <v>838</v>
      </c>
      <c r="E10814" s="28">
        <v>709</v>
      </c>
      <c r="F10814" s="28">
        <v>2058</v>
      </c>
      <c r="G10814" s="28">
        <v>15</v>
      </c>
      <c r="H10814" s="28">
        <v>217</v>
      </c>
      <c r="I10814" s="28">
        <v>18</v>
      </c>
      <c r="J10814" s="28">
        <v>1.84E-2</v>
      </c>
      <c r="AI10814"/>
      <c r="AJ10814"/>
    </row>
    <row r="10815" spans="1:36" ht="14.5" x14ac:dyDescent="0.35">
      <c r="A10815" s="52">
        <f t="shared" si="518"/>
        <v>2016</v>
      </c>
      <c r="B10815" s="30">
        <f t="shared" si="519"/>
        <v>192</v>
      </c>
      <c r="C10815" s="4">
        <f t="shared" si="520"/>
        <v>29</v>
      </c>
      <c r="D10815" s="4" t="s">
        <v>838</v>
      </c>
      <c r="E10815" s="28">
        <v>709</v>
      </c>
      <c r="F10815" s="28">
        <v>2058</v>
      </c>
      <c r="G10815" s="28">
        <v>15</v>
      </c>
      <c r="H10815" s="28">
        <v>217</v>
      </c>
      <c r="I10815" s="28">
        <v>18</v>
      </c>
      <c r="J10815" s="28">
        <v>2.0199999999999999E-2</v>
      </c>
      <c r="AI10815"/>
      <c r="AJ10815"/>
    </row>
    <row r="10816" spans="1:36" ht="14.5" x14ac:dyDescent="0.35">
      <c r="A10816" s="52">
        <f t="shared" si="518"/>
        <v>2016</v>
      </c>
      <c r="B10816" s="30">
        <f t="shared" si="519"/>
        <v>192</v>
      </c>
      <c r="C10816" s="4">
        <f t="shared" si="520"/>
        <v>29</v>
      </c>
      <c r="D10816" s="4" t="s">
        <v>838</v>
      </c>
      <c r="E10816" s="28">
        <v>709</v>
      </c>
      <c r="F10816" s="28">
        <v>2058</v>
      </c>
      <c r="G10816" s="28">
        <v>15</v>
      </c>
      <c r="H10816" s="28">
        <v>217</v>
      </c>
      <c r="I10816" s="28">
        <v>18</v>
      </c>
      <c r="J10816" s="28">
        <v>2.0500000000000001E-2</v>
      </c>
      <c r="AI10816"/>
      <c r="AJ10816"/>
    </row>
    <row r="10817" spans="1:36" ht="14.5" x14ac:dyDescent="0.35">
      <c r="A10817" s="52">
        <f t="shared" si="518"/>
        <v>2016</v>
      </c>
      <c r="B10817" s="30">
        <f t="shared" si="519"/>
        <v>192</v>
      </c>
      <c r="C10817" s="4">
        <f t="shared" si="520"/>
        <v>29</v>
      </c>
      <c r="D10817" s="4" t="s">
        <v>838</v>
      </c>
      <c r="E10817" s="28">
        <v>709</v>
      </c>
      <c r="F10817" s="28">
        <v>2058</v>
      </c>
      <c r="G10817" s="28">
        <v>15</v>
      </c>
      <c r="H10817" s="28">
        <v>217</v>
      </c>
      <c r="I10817" s="28">
        <v>18</v>
      </c>
      <c r="J10817" s="28">
        <v>1.66E-2</v>
      </c>
      <c r="AI10817"/>
      <c r="AJ10817"/>
    </row>
    <row r="10818" spans="1:36" ht="14.5" x14ac:dyDescent="0.35">
      <c r="A10818" s="52">
        <f t="shared" ref="A10818:A10881" si="521">YEAR(D10818)</f>
        <v>2016</v>
      </c>
      <c r="B10818" s="30">
        <f t="shared" ref="B10818:B10881" si="522">D10818-DATE(YEAR(D10818),1,0)</f>
        <v>192</v>
      </c>
      <c r="C10818" s="4">
        <f t="shared" ref="C10818:C10881" si="523">WEEKNUM(D10818,1)</f>
        <v>29</v>
      </c>
      <c r="D10818" s="4" t="s">
        <v>838</v>
      </c>
      <c r="E10818" s="28">
        <v>708</v>
      </c>
      <c r="F10818" s="28">
        <v>2058</v>
      </c>
      <c r="G10818" s="28">
        <v>15</v>
      </c>
      <c r="H10818" s="28">
        <v>131</v>
      </c>
      <c r="I10818" s="28">
        <v>19</v>
      </c>
      <c r="J10818" s="28">
        <v>5.79E-2</v>
      </c>
      <c r="AI10818"/>
      <c r="AJ10818"/>
    </row>
    <row r="10819" spans="1:36" ht="14.5" x14ac:dyDescent="0.35">
      <c r="A10819" s="52">
        <f t="shared" si="521"/>
        <v>2016</v>
      </c>
      <c r="B10819" s="30">
        <f t="shared" si="522"/>
        <v>192</v>
      </c>
      <c r="C10819" s="4">
        <f t="shared" si="523"/>
        <v>29</v>
      </c>
      <c r="D10819" s="4" t="s">
        <v>838</v>
      </c>
      <c r="E10819" s="28">
        <v>708</v>
      </c>
      <c r="F10819" s="28">
        <v>2058</v>
      </c>
      <c r="G10819" s="28">
        <v>15</v>
      </c>
      <c r="H10819" s="28">
        <v>217</v>
      </c>
      <c r="I10819" s="28">
        <v>19</v>
      </c>
      <c r="J10819" s="28">
        <v>3.39E-2</v>
      </c>
      <c r="AI10819"/>
      <c r="AJ10819"/>
    </row>
    <row r="10820" spans="1:36" ht="14.5" x14ac:dyDescent="0.35">
      <c r="A10820" s="52">
        <f t="shared" si="521"/>
        <v>2016</v>
      </c>
      <c r="B10820" s="30">
        <f t="shared" si="522"/>
        <v>192</v>
      </c>
      <c r="C10820" s="4">
        <f t="shared" si="523"/>
        <v>29</v>
      </c>
      <c r="D10820" s="4" t="s">
        <v>838</v>
      </c>
      <c r="E10820" s="28">
        <v>709</v>
      </c>
      <c r="F10820" s="28">
        <v>2058</v>
      </c>
      <c r="G10820" s="28">
        <v>15</v>
      </c>
      <c r="H10820" s="28">
        <v>109</v>
      </c>
      <c r="I10820" s="28">
        <v>19</v>
      </c>
      <c r="J10820" s="28">
        <v>1.52E-2</v>
      </c>
      <c r="AI10820"/>
      <c r="AJ10820"/>
    </row>
    <row r="10821" spans="1:36" ht="14.5" x14ac:dyDescent="0.35">
      <c r="A10821" s="52">
        <f t="shared" si="521"/>
        <v>2016</v>
      </c>
      <c r="B10821" s="30">
        <f t="shared" si="522"/>
        <v>192</v>
      </c>
      <c r="C10821" s="4">
        <f t="shared" si="523"/>
        <v>29</v>
      </c>
      <c r="D10821" s="4" t="s">
        <v>838</v>
      </c>
      <c r="E10821" s="28">
        <v>709</v>
      </c>
      <c r="F10821" s="28">
        <v>2058</v>
      </c>
      <c r="G10821" s="28">
        <v>15</v>
      </c>
      <c r="H10821" s="28">
        <v>217</v>
      </c>
      <c r="I10821" s="28">
        <v>19</v>
      </c>
      <c r="J10821" s="28">
        <v>2.8799999999999999E-2</v>
      </c>
      <c r="AI10821"/>
      <c r="AJ10821"/>
    </row>
    <row r="10822" spans="1:36" ht="14.5" x14ac:dyDescent="0.35">
      <c r="A10822" s="52">
        <f t="shared" si="521"/>
        <v>2016</v>
      </c>
      <c r="B10822" s="30">
        <f t="shared" si="522"/>
        <v>192</v>
      </c>
      <c r="C10822" s="4">
        <f t="shared" si="523"/>
        <v>29</v>
      </c>
      <c r="D10822" s="4" t="s">
        <v>838</v>
      </c>
      <c r="E10822" s="28">
        <v>709</v>
      </c>
      <c r="F10822" s="28">
        <v>2058</v>
      </c>
      <c r="G10822" s="28">
        <v>15</v>
      </c>
      <c r="H10822" s="28">
        <v>217</v>
      </c>
      <c r="I10822" s="28">
        <v>19</v>
      </c>
      <c r="J10822" s="28">
        <v>3.3599999999999998E-2</v>
      </c>
      <c r="AI10822"/>
      <c r="AJ10822"/>
    </row>
    <row r="10823" spans="1:36" ht="14.5" x14ac:dyDescent="0.35">
      <c r="A10823" s="52">
        <f t="shared" si="521"/>
        <v>2016</v>
      </c>
      <c r="B10823" s="30">
        <f t="shared" si="522"/>
        <v>192</v>
      </c>
      <c r="C10823" s="4">
        <f t="shared" si="523"/>
        <v>29</v>
      </c>
      <c r="D10823" s="4" t="s">
        <v>838</v>
      </c>
      <c r="E10823" s="28">
        <v>709</v>
      </c>
      <c r="F10823" s="28">
        <v>2058</v>
      </c>
      <c r="G10823" s="28">
        <v>15</v>
      </c>
      <c r="H10823" s="28">
        <v>217</v>
      </c>
      <c r="I10823" s="28">
        <v>19</v>
      </c>
      <c r="J10823" s="28">
        <v>2.1899999999999999E-2</v>
      </c>
      <c r="AI10823"/>
      <c r="AJ10823"/>
    </row>
    <row r="10824" spans="1:36" ht="14.5" x14ac:dyDescent="0.35">
      <c r="A10824" s="52">
        <f t="shared" si="521"/>
        <v>2016</v>
      </c>
      <c r="B10824" s="30">
        <f t="shared" si="522"/>
        <v>192</v>
      </c>
      <c r="C10824" s="4">
        <f t="shared" si="523"/>
        <v>29</v>
      </c>
      <c r="D10824" s="4" t="s">
        <v>838</v>
      </c>
      <c r="E10824" s="28">
        <v>709</v>
      </c>
      <c r="F10824" s="28">
        <v>2058</v>
      </c>
      <c r="G10824" s="28">
        <v>15</v>
      </c>
      <c r="H10824" s="28">
        <v>217</v>
      </c>
      <c r="I10824" s="28">
        <v>20</v>
      </c>
      <c r="J10824" s="28">
        <v>1.41E-2</v>
      </c>
      <c r="AI10824"/>
      <c r="AJ10824"/>
    </row>
    <row r="10825" spans="1:36" ht="14.5" x14ac:dyDescent="0.35">
      <c r="A10825" s="52">
        <f t="shared" si="521"/>
        <v>2016</v>
      </c>
      <c r="B10825" s="30">
        <f t="shared" si="522"/>
        <v>192</v>
      </c>
      <c r="C10825" s="4">
        <f t="shared" si="523"/>
        <v>29</v>
      </c>
      <c r="D10825" s="4" t="s">
        <v>838</v>
      </c>
      <c r="E10825" s="28">
        <v>709</v>
      </c>
      <c r="F10825" s="28">
        <v>2058</v>
      </c>
      <c r="G10825" s="28">
        <v>15</v>
      </c>
      <c r="H10825" s="28">
        <v>109</v>
      </c>
      <c r="I10825" s="28">
        <v>21</v>
      </c>
      <c r="J10825" s="28">
        <v>2.69E-2</v>
      </c>
      <c r="AI10825"/>
      <c r="AJ10825"/>
    </row>
    <row r="10826" spans="1:36" ht="14.5" x14ac:dyDescent="0.35">
      <c r="A10826" s="52">
        <f t="shared" si="521"/>
        <v>2016</v>
      </c>
      <c r="B10826" s="30">
        <f t="shared" si="522"/>
        <v>192</v>
      </c>
      <c r="C10826" s="4">
        <f t="shared" si="523"/>
        <v>29</v>
      </c>
      <c r="D10826" s="4" t="s">
        <v>838</v>
      </c>
      <c r="E10826" s="28">
        <v>708</v>
      </c>
      <c r="F10826" s="28">
        <v>2058</v>
      </c>
      <c r="G10826" s="28">
        <v>15</v>
      </c>
      <c r="H10826" s="28">
        <v>217</v>
      </c>
      <c r="I10826" s="28">
        <v>23</v>
      </c>
      <c r="J10826" s="28">
        <v>7.6499999999999999E-2</v>
      </c>
      <c r="AI10826"/>
      <c r="AJ10826"/>
    </row>
    <row r="10827" spans="1:36" ht="14.5" x14ac:dyDescent="0.35">
      <c r="A10827" s="52">
        <f t="shared" si="521"/>
        <v>2016</v>
      </c>
      <c r="B10827" s="30">
        <f t="shared" si="522"/>
        <v>192</v>
      </c>
      <c r="C10827" s="4">
        <f t="shared" si="523"/>
        <v>29</v>
      </c>
      <c r="D10827" s="4" t="s">
        <v>838</v>
      </c>
      <c r="E10827" s="28">
        <v>709</v>
      </c>
      <c r="F10827" s="28">
        <v>2058</v>
      </c>
      <c r="G10827" s="28">
        <v>15</v>
      </c>
      <c r="H10827" s="28">
        <v>217</v>
      </c>
      <c r="I10827" s="28">
        <v>23</v>
      </c>
      <c r="J10827" s="28">
        <v>6.83E-2</v>
      </c>
      <c r="AI10827"/>
      <c r="AJ10827"/>
    </row>
    <row r="10828" spans="1:36" ht="14.5" x14ac:dyDescent="0.35">
      <c r="A10828" s="52">
        <f t="shared" si="521"/>
        <v>2016</v>
      </c>
      <c r="B10828" s="30">
        <f t="shared" si="522"/>
        <v>192</v>
      </c>
      <c r="C10828" s="4">
        <f t="shared" si="523"/>
        <v>29</v>
      </c>
      <c r="D10828" s="4" t="s">
        <v>838</v>
      </c>
      <c r="E10828" s="28">
        <v>709</v>
      </c>
      <c r="F10828" s="28">
        <v>2058</v>
      </c>
      <c r="G10828" s="28">
        <v>15</v>
      </c>
      <c r="H10828" s="28">
        <v>217</v>
      </c>
      <c r="I10828" s="28">
        <v>24</v>
      </c>
      <c r="J10828" s="28">
        <v>6.6699999999999995E-2</v>
      </c>
      <c r="AI10828"/>
      <c r="AJ10828"/>
    </row>
    <row r="10829" spans="1:36" ht="14.5" x14ac:dyDescent="0.35">
      <c r="A10829" s="52">
        <f t="shared" si="521"/>
        <v>2016</v>
      </c>
      <c r="B10829" s="30">
        <f t="shared" si="522"/>
        <v>193</v>
      </c>
      <c r="C10829" s="4">
        <f t="shared" si="523"/>
        <v>29</v>
      </c>
      <c r="D10829" s="4" t="s">
        <v>839</v>
      </c>
      <c r="E10829" s="28">
        <v>717</v>
      </c>
      <c r="F10829" s="28">
        <v>2043</v>
      </c>
      <c r="G10829" s="28">
        <v>12.2</v>
      </c>
      <c r="H10829" s="28">
        <v>131</v>
      </c>
      <c r="I10829" s="28">
        <v>9</v>
      </c>
      <c r="J10829" s="28">
        <v>8.0000000000000002E-3</v>
      </c>
      <c r="AI10829"/>
      <c r="AJ10829"/>
    </row>
    <row r="10830" spans="1:36" ht="14.5" x14ac:dyDescent="0.35">
      <c r="A10830" s="52">
        <f t="shared" si="521"/>
        <v>2016</v>
      </c>
      <c r="B10830" s="30">
        <f t="shared" si="522"/>
        <v>193</v>
      </c>
      <c r="C10830" s="4">
        <f t="shared" si="523"/>
        <v>29</v>
      </c>
      <c r="D10830" s="4" t="s">
        <v>839</v>
      </c>
      <c r="E10830" s="28">
        <v>716</v>
      </c>
      <c r="F10830" s="28">
        <v>2043</v>
      </c>
      <c r="G10830" s="28">
        <v>12.2</v>
      </c>
      <c r="H10830" s="28">
        <v>217</v>
      </c>
      <c r="I10830" s="28">
        <v>11</v>
      </c>
      <c r="J10830" s="28">
        <v>3.8999999999999998E-3</v>
      </c>
      <c r="AI10830"/>
      <c r="AJ10830"/>
    </row>
    <row r="10831" spans="1:36" ht="14.5" x14ac:dyDescent="0.35">
      <c r="A10831" s="52">
        <f t="shared" si="521"/>
        <v>2016</v>
      </c>
      <c r="B10831" s="30">
        <f t="shared" si="522"/>
        <v>193</v>
      </c>
      <c r="C10831" s="4">
        <f t="shared" si="523"/>
        <v>29</v>
      </c>
      <c r="D10831" s="4" t="s">
        <v>839</v>
      </c>
      <c r="E10831" s="28">
        <v>716</v>
      </c>
      <c r="F10831" s="28">
        <v>2043</v>
      </c>
      <c r="G10831" s="28">
        <v>12.2</v>
      </c>
      <c r="H10831" s="28">
        <v>217</v>
      </c>
      <c r="I10831" s="28">
        <v>12</v>
      </c>
      <c r="J10831" s="28">
        <v>7.1999999999999998E-3</v>
      </c>
      <c r="AI10831"/>
      <c r="AJ10831"/>
    </row>
    <row r="10832" spans="1:36" ht="14.5" x14ac:dyDescent="0.35">
      <c r="A10832" s="52">
        <f t="shared" si="521"/>
        <v>2016</v>
      </c>
      <c r="B10832" s="30">
        <f t="shared" si="522"/>
        <v>193</v>
      </c>
      <c r="C10832" s="4">
        <f t="shared" si="523"/>
        <v>29</v>
      </c>
      <c r="D10832" s="4" t="s">
        <v>839</v>
      </c>
      <c r="E10832" s="28">
        <v>716</v>
      </c>
      <c r="F10832" s="28">
        <v>2043</v>
      </c>
      <c r="G10832" s="28">
        <v>12.2</v>
      </c>
      <c r="H10832" s="28">
        <v>217</v>
      </c>
      <c r="I10832" s="28">
        <v>13</v>
      </c>
      <c r="J10832" s="28">
        <v>8.3000000000000001E-3</v>
      </c>
      <c r="AI10832"/>
      <c r="AJ10832"/>
    </row>
    <row r="10833" spans="1:36" ht="14.5" x14ac:dyDescent="0.35">
      <c r="A10833" s="52">
        <f t="shared" si="521"/>
        <v>2016</v>
      </c>
      <c r="B10833" s="30">
        <f t="shared" si="522"/>
        <v>193</v>
      </c>
      <c r="C10833" s="4">
        <f t="shared" si="523"/>
        <v>29</v>
      </c>
      <c r="D10833" s="4" t="s">
        <v>839</v>
      </c>
      <c r="E10833" s="28">
        <v>716</v>
      </c>
      <c r="F10833" s="28">
        <v>2043</v>
      </c>
      <c r="G10833" s="28">
        <v>12.2</v>
      </c>
      <c r="H10833" s="28">
        <v>217</v>
      </c>
      <c r="I10833" s="28">
        <v>13</v>
      </c>
      <c r="J10833" s="28">
        <v>9.1999999999999998E-3</v>
      </c>
      <c r="AI10833"/>
      <c r="AJ10833"/>
    </row>
    <row r="10834" spans="1:36" ht="14.5" x14ac:dyDescent="0.35">
      <c r="A10834" s="52">
        <f t="shared" si="521"/>
        <v>2016</v>
      </c>
      <c r="B10834" s="30">
        <f t="shared" si="522"/>
        <v>193</v>
      </c>
      <c r="C10834" s="4">
        <f t="shared" si="523"/>
        <v>29</v>
      </c>
      <c r="D10834" s="4" t="s">
        <v>839</v>
      </c>
      <c r="E10834" s="28">
        <v>716</v>
      </c>
      <c r="F10834" s="28">
        <v>2043</v>
      </c>
      <c r="G10834" s="28">
        <v>12.2</v>
      </c>
      <c r="H10834" s="28">
        <v>127</v>
      </c>
      <c r="I10834" s="28">
        <v>14</v>
      </c>
      <c r="J10834" s="28">
        <v>2.2100000000000002E-2</v>
      </c>
      <c r="AI10834"/>
      <c r="AJ10834"/>
    </row>
    <row r="10835" spans="1:36" ht="14.5" x14ac:dyDescent="0.35">
      <c r="A10835" s="52">
        <f t="shared" si="521"/>
        <v>2016</v>
      </c>
      <c r="B10835" s="30">
        <f t="shared" si="522"/>
        <v>193</v>
      </c>
      <c r="C10835" s="4">
        <f t="shared" si="523"/>
        <v>29</v>
      </c>
      <c r="D10835" s="4" t="s">
        <v>839</v>
      </c>
      <c r="E10835" s="28">
        <v>716</v>
      </c>
      <c r="F10835" s="28">
        <v>2043</v>
      </c>
      <c r="G10835" s="28">
        <v>12.2</v>
      </c>
      <c r="H10835" s="28">
        <v>217</v>
      </c>
      <c r="I10835" s="28">
        <v>14</v>
      </c>
      <c r="J10835" s="28">
        <v>1.1900000000000001E-2</v>
      </c>
      <c r="AI10835"/>
      <c r="AJ10835"/>
    </row>
    <row r="10836" spans="1:36" ht="14.5" x14ac:dyDescent="0.35">
      <c r="A10836" s="52">
        <f t="shared" si="521"/>
        <v>2016</v>
      </c>
      <c r="B10836" s="30">
        <f t="shared" si="522"/>
        <v>193</v>
      </c>
      <c r="C10836" s="4">
        <f t="shared" si="523"/>
        <v>29</v>
      </c>
      <c r="D10836" s="4" t="s">
        <v>839</v>
      </c>
      <c r="E10836" s="28">
        <v>717</v>
      </c>
      <c r="F10836" s="28">
        <v>2043</v>
      </c>
      <c r="G10836" s="28">
        <v>12.2</v>
      </c>
      <c r="H10836" s="28">
        <v>217</v>
      </c>
      <c r="I10836" s="28">
        <v>14</v>
      </c>
      <c r="J10836" s="28">
        <v>1.6E-2</v>
      </c>
      <c r="AI10836"/>
      <c r="AJ10836"/>
    </row>
    <row r="10837" spans="1:36" ht="14.5" x14ac:dyDescent="0.35">
      <c r="A10837" s="52">
        <f t="shared" si="521"/>
        <v>2016</v>
      </c>
      <c r="B10837" s="30">
        <f t="shared" si="522"/>
        <v>193</v>
      </c>
      <c r="C10837" s="4">
        <f t="shared" si="523"/>
        <v>29</v>
      </c>
      <c r="D10837" s="4" t="s">
        <v>839</v>
      </c>
      <c r="E10837" s="28">
        <v>716</v>
      </c>
      <c r="F10837" s="28">
        <v>2043</v>
      </c>
      <c r="G10837" s="28">
        <v>12.2</v>
      </c>
      <c r="H10837" s="28">
        <v>217</v>
      </c>
      <c r="I10837" s="28">
        <v>15</v>
      </c>
      <c r="J10837" s="28">
        <v>1.2699999999999999E-2</v>
      </c>
      <c r="AI10837"/>
      <c r="AJ10837"/>
    </row>
    <row r="10838" spans="1:36" ht="14.5" x14ac:dyDescent="0.35">
      <c r="A10838" s="52">
        <f t="shared" si="521"/>
        <v>2016</v>
      </c>
      <c r="B10838" s="30">
        <f t="shared" si="522"/>
        <v>193</v>
      </c>
      <c r="C10838" s="4">
        <f t="shared" si="523"/>
        <v>29</v>
      </c>
      <c r="D10838" s="4" t="s">
        <v>839</v>
      </c>
      <c r="E10838" s="28">
        <v>716</v>
      </c>
      <c r="F10838" s="28">
        <v>2043</v>
      </c>
      <c r="G10838" s="28">
        <v>12.2</v>
      </c>
      <c r="H10838" s="28">
        <v>217</v>
      </c>
      <c r="I10838" s="28">
        <v>15</v>
      </c>
      <c r="J10838" s="28">
        <v>1.4800000000000001E-2</v>
      </c>
      <c r="AI10838"/>
      <c r="AJ10838"/>
    </row>
    <row r="10839" spans="1:36" ht="14.5" x14ac:dyDescent="0.35">
      <c r="A10839" s="52">
        <f t="shared" si="521"/>
        <v>2016</v>
      </c>
      <c r="B10839" s="30">
        <f t="shared" si="522"/>
        <v>193</v>
      </c>
      <c r="C10839" s="4">
        <f t="shared" si="523"/>
        <v>29</v>
      </c>
      <c r="D10839" s="4" t="s">
        <v>839</v>
      </c>
      <c r="E10839" s="28">
        <v>716</v>
      </c>
      <c r="F10839" s="28">
        <v>2043</v>
      </c>
      <c r="G10839" s="28">
        <v>12.2</v>
      </c>
      <c r="H10839" s="28">
        <v>217</v>
      </c>
      <c r="I10839" s="28">
        <v>15</v>
      </c>
      <c r="J10839" s="28">
        <v>1.7100000000000001E-2</v>
      </c>
      <c r="AI10839"/>
      <c r="AJ10839"/>
    </row>
    <row r="10840" spans="1:36" ht="14.5" x14ac:dyDescent="0.35">
      <c r="A10840" s="52">
        <f t="shared" si="521"/>
        <v>2016</v>
      </c>
      <c r="B10840" s="30">
        <f t="shared" si="522"/>
        <v>193</v>
      </c>
      <c r="C10840" s="4">
        <f t="shared" si="523"/>
        <v>29</v>
      </c>
      <c r="D10840" s="4" t="s">
        <v>839</v>
      </c>
      <c r="E10840" s="28">
        <v>716</v>
      </c>
      <c r="F10840" s="28">
        <v>2043</v>
      </c>
      <c r="G10840" s="28">
        <v>12.2</v>
      </c>
      <c r="H10840" s="28">
        <v>217</v>
      </c>
      <c r="I10840" s="28">
        <v>15</v>
      </c>
      <c r="J10840" s="28">
        <v>1.6899999999999998E-2</v>
      </c>
      <c r="AI10840"/>
      <c r="AJ10840"/>
    </row>
    <row r="10841" spans="1:36" ht="14.5" x14ac:dyDescent="0.35">
      <c r="A10841" s="52">
        <f t="shared" si="521"/>
        <v>2016</v>
      </c>
      <c r="B10841" s="30">
        <f t="shared" si="522"/>
        <v>193</v>
      </c>
      <c r="C10841" s="4">
        <f t="shared" si="523"/>
        <v>29</v>
      </c>
      <c r="D10841" s="4" t="s">
        <v>839</v>
      </c>
      <c r="E10841" s="28">
        <v>717</v>
      </c>
      <c r="F10841" s="28">
        <v>2043</v>
      </c>
      <c r="G10841" s="28">
        <v>12.2</v>
      </c>
      <c r="H10841" s="28">
        <v>217</v>
      </c>
      <c r="I10841" s="28">
        <v>15</v>
      </c>
      <c r="J10841" s="28">
        <v>1.41E-2</v>
      </c>
      <c r="AI10841"/>
      <c r="AJ10841"/>
    </row>
    <row r="10842" spans="1:36" ht="14.5" x14ac:dyDescent="0.35">
      <c r="A10842" s="52">
        <f t="shared" si="521"/>
        <v>2016</v>
      </c>
      <c r="B10842" s="30">
        <f t="shared" si="522"/>
        <v>193</v>
      </c>
      <c r="C10842" s="4">
        <f t="shared" si="523"/>
        <v>29</v>
      </c>
      <c r="D10842" s="4" t="s">
        <v>839</v>
      </c>
      <c r="E10842" s="28">
        <v>716</v>
      </c>
      <c r="F10842" s="28">
        <v>2043</v>
      </c>
      <c r="G10842" s="28">
        <v>12.2</v>
      </c>
      <c r="H10842" s="28">
        <v>217</v>
      </c>
      <c r="I10842" s="28">
        <v>16</v>
      </c>
      <c r="J10842" s="28">
        <v>2.1899999999999999E-2</v>
      </c>
      <c r="AI10842"/>
      <c r="AJ10842"/>
    </row>
    <row r="10843" spans="1:36" ht="14.5" x14ac:dyDescent="0.35">
      <c r="A10843" s="52">
        <f t="shared" si="521"/>
        <v>2016</v>
      </c>
      <c r="B10843" s="30">
        <f t="shared" si="522"/>
        <v>193</v>
      </c>
      <c r="C10843" s="4">
        <f t="shared" si="523"/>
        <v>29</v>
      </c>
      <c r="D10843" s="4" t="s">
        <v>839</v>
      </c>
      <c r="E10843" s="28">
        <v>716</v>
      </c>
      <c r="F10843" s="28">
        <v>2043</v>
      </c>
      <c r="G10843" s="28">
        <v>12.2</v>
      </c>
      <c r="H10843" s="28">
        <v>217</v>
      </c>
      <c r="I10843" s="28">
        <v>16</v>
      </c>
      <c r="J10843" s="28">
        <v>2.29E-2</v>
      </c>
      <c r="AI10843"/>
      <c r="AJ10843"/>
    </row>
    <row r="10844" spans="1:36" ht="14.5" x14ac:dyDescent="0.35">
      <c r="A10844" s="52">
        <f t="shared" si="521"/>
        <v>2016</v>
      </c>
      <c r="B10844" s="30">
        <f t="shared" si="522"/>
        <v>193</v>
      </c>
      <c r="C10844" s="4">
        <f t="shared" si="523"/>
        <v>29</v>
      </c>
      <c r="D10844" s="4" t="s">
        <v>839</v>
      </c>
      <c r="E10844" s="28">
        <v>716</v>
      </c>
      <c r="F10844" s="28">
        <v>2043</v>
      </c>
      <c r="G10844" s="28">
        <v>12.2</v>
      </c>
      <c r="H10844" s="28">
        <v>127</v>
      </c>
      <c r="I10844" s="28">
        <v>17</v>
      </c>
      <c r="J10844" s="28">
        <v>3.7699999999999997E-2</v>
      </c>
      <c r="AI10844"/>
      <c r="AJ10844"/>
    </row>
    <row r="10845" spans="1:36" ht="14.5" x14ac:dyDescent="0.35">
      <c r="A10845" s="52">
        <f t="shared" si="521"/>
        <v>2016</v>
      </c>
      <c r="B10845" s="30">
        <f t="shared" si="522"/>
        <v>193</v>
      </c>
      <c r="C10845" s="4">
        <f t="shared" si="523"/>
        <v>29</v>
      </c>
      <c r="D10845" s="4" t="s">
        <v>839</v>
      </c>
      <c r="E10845" s="28">
        <v>716</v>
      </c>
      <c r="F10845" s="28">
        <v>2043</v>
      </c>
      <c r="G10845" s="28">
        <v>12.2</v>
      </c>
      <c r="H10845" s="28">
        <v>217</v>
      </c>
      <c r="I10845" s="28">
        <v>17</v>
      </c>
      <c r="J10845" s="28">
        <v>2.4899999999999999E-2</v>
      </c>
      <c r="AI10845"/>
      <c r="AJ10845"/>
    </row>
    <row r="10846" spans="1:36" ht="14.5" x14ac:dyDescent="0.35">
      <c r="A10846" s="52">
        <f t="shared" si="521"/>
        <v>2016</v>
      </c>
      <c r="B10846" s="30">
        <f t="shared" si="522"/>
        <v>193</v>
      </c>
      <c r="C10846" s="4">
        <f t="shared" si="523"/>
        <v>29</v>
      </c>
      <c r="D10846" s="4" t="s">
        <v>839</v>
      </c>
      <c r="E10846" s="28">
        <v>716</v>
      </c>
      <c r="F10846" s="28">
        <v>2043</v>
      </c>
      <c r="G10846" s="28">
        <v>12.2</v>
      </c>
      <c r="H10846" s="28">
        <v>217</v>
      </c>
      <c r="I10846" s="28">
        <v>17</v>
      </c>
      <c r="J10846" s="28">
        <v>1.83E-2</v>
      </c>
      <c r="AI10846"/>
      <c r="AJ10846"/>
    </row>
    <row r="10847" spans="1:36" ht="14.5" x14ac:dyDescent="0.35">
      <c r="A10847" s="52">
        <f t="shared" si="521"/>
        <v>2016</v>
      </c>
      <c r="B10847" s="30">
        <f t="shared" si="522"/>
        <v>193</v>
      </c>
      <c r="C10847" s="4">
        <f t="shared" si="523"/>
        <v>29</v>
      </c>
      <c r="D10847" s="4" t="s">
        <v>839</v>
      </c>
      <c r="E10847" s="28">
        <v>717</v>
      </c>
      <c r="F10847" s="28">
        <v>2043</v>
      </c>
      <c r="G10847" s="28">
        <v>12.2</v>
      </c>
      <c r="H10847" s="28">
        <v>217</v>
      </c>
      <c r="I10847" s="28">
        <v>17</v>
      </c>
      <c r="J10847" s="28">
        <v>2.3400000000000001E-2</v>
      </c>
      <c r="AI10847"/>
      <c r="AJ10847"/>
    </row>
    <row r="10848" spans="1:36" ht="14.5" x14ac:dyDescent="0.35">
      <c r="A10848" s="52">
        <f t="shared" si="521"/>
        <v>2016</v>
      </c>
      <c r="B10848" s="30">
        <f t="shared" si="522"/>
        <v>193</v>
      </c>
      <c r="C10848" s="4">
        <f t="shared" si="523"/>
        <v>29</v>
      </c>
      <c r="D10848" s="4" t="s">
        <v>839</v>
      </c>
      <c r="E10848" s="28">
        <v>716</v>
      </c>
      <c r="F10848" s="28">
        <v>2043</v>
      </c>
      <c r="G10848" s="28">
        <v>12.2</v>
      </c>
      <c r="H10848" s="28">
        <v>217</v>
      </c>
      <c r="I10848" s="28">
        <v>18</v>
      </c>
      <c r="J10848" s="28">
        <v>3.2300000000000002E-2</v>
      </c>
      <c r="AI10848"/>
      <c r="AJ10848"/>
    </row>
    <row r="10849" spans="1:36" ht="14.5" x14ac:dyDescent="0.35">
      <c r="A10849" s="52">
        <f t="shared" si="521"/>
        <v>2016</v>
      </c>
      <c r="B10849" s="30">
        <f t="shared" si="522"/>
        <v>193</v>
      </c>
      <c r="C10849" s="4">
        <f t="shared" si="523"/>
        <v>29</v>
      </c>
      <c r="D10849" s="4" t="s">
        <v>839</v>
      </c>
      <c r="E10849" s="28">
        <v>716</v>
      </c>
      <c r="F10849" s="28">
        <v>2043</v>
      </c>
      <c r="G10849" s="28">
        <v>12.2</v>
      </c>
      <c r="H10849" s="28">
        <v>217</v>
      </c>
      <c r="I10849" s="28">
        <v>18</v>
      </c>
      <c r="J10849" s="28">
        <v>2.41E-2</v>
      </c>
      <c r="AI10849"/>
      <c r="AJ10849"/>
    </row>
    <row r="10850" spans="1:36" ht="14.5" x14ac:dyDescent="0.35">
      <c r="A10850" s="52">
        <f t="shared" si="521"/>
        <v>2016</v>
      </c>
      <c r="B10850" s="30">
        <f t="shared" si="522"/>
        <v>193</v>
      </c>
      <c r="C10850" s="4">
        <f t="shared" si="523"/>
        <v>29</v>
      </c>
      <c r="D10850" s="4" t="s">
        <v>839</v>
      </c>
      <c r="E10850" s="28">
        <v>716</v>
      </c>
      <c r="F10850" s="28">
        <v>2043</v>
      </c>
      <c r="G10850" s="28">
        <v>12.2</v>
      </c>
      <c r="H10850" s="28">
        <v>217</v>
      </c>
      <c r="I10850" s="28">
        <v>18</v>
      </c>
      <c r="J10850" s="28">
        <v>3.3099999999999997E-2</v>
      </c>
      <c r="AI10850"/>
      <c r="AJ10850"/>
    </row>
    <row r="10851" spans="1:36" ht="14.5" x14ac:dyDescent="0.35">
      <c r="A10851" s="52">
        <f t="shared" si="521"/>
        <v>2016</v>
      </c>
      <c r="B10851" s="30">
        <f t="shared" si="522"/>
        <v>193</v>
      </c>
      <c r="C10851" s="4">
        <f t="shared" si="523"/>
        <v>29</v>
      </c>
      <c r="D10851" s="4" t="s">
        <v>839</v>
      </c>
      <c r="E10851" s="28">
        <v>717</v>
      </c>
      <c r="F10851" s="28">
        <v>2043</v>
      </c>
      <c r="G10851" s="28">
        <v>12.2</v>
      </c>
      <c r="H10851" s="28">
        <v>217</v>
      </c>
      <c r="I10851" s="28">
        <v>18</v>
      </c>
      <c r="J10851" s="28">
        <v>3.1399999999999997E-2</v>
      </c>
      <c r="AI10851"/>
      <c r="AJ10851"/>
    </row>
    <row r="10852" spans="1:36" ht="14.5" x14ac:dyDescent="0.35">
      <c r="A10852" s="52">
        <f t="shared" si="521"/>
        <v>2016</v>
      </c>
      <c r="B10852" s="30">
        <f t="shared" si="522"/>
        <v>193</v>
      </c>
      <c r="C10852" s="4">
        <f t="shared" si="523"/>
        <v>29</v>
      </c>
      <c r="D10852" s="4" t="s">
        <v>839</v>
      </c>
      <c r="E10852" s="28">
        <v>717</v>
      </c>
      <c r="F10852" s="28">
        <v>2043</v>
      </c>
      <c r="G10852" s="28">
        <v>12.2</v>
      </c>
      <c r="H10852" s="28">
        <v>217</v>
      </c>
      <c r="I10852" s="28">
        <v>18</v>
      </c>
      <c r="J10852" s="28">
        <v>3.0499999999999999E-2</v>
      </c>
      <c r="AI10852"/>
      <c r="AJ10852"/>
    </row>
    <row r="10853" spans="1:36" ht="14.5" x14ac:dyDescent="0.35">
      <c r="A10853" s="52">
        <f t="shared" si="521"/>
        <v>2016</v>
      </c>
      <c r="B10853" s="30">
        <f t="shared" si="522"/>
        <v>193</v>
      </c>
      <c r="C10853" s="4">
        <f t="shared" si="523"/>
        <v>29</v>
      </c>
      <c r="D10853" s="4" t="s">
        <v>839</v>
      </c>
      <c r="E10853" s="28">
        <v>716</v>
      </c>
      <c r="F10853" s="28">
        <v>2043</v>
      </c>
      <c r="G10853" s="28">
        <v>12.2</v>
      </c>
      <c r="H10853" s="28">
        <v>217</v>
      </c>
      <c r="I10853" s="28">
        <v>19</v>
      </c>
      <c r="J10853" s="28">
        <v>3.4700000000000002E-2</v>
      </c>
      <c r="AI10853"/>
      <c r="AJ10853"/>
    </row>
    <row r="10854" spans="1:36" ht="14.5" x14ac:dyDescent="0.35">
      <c r="A10854" s="52">
        <f t="shared" si="521"/>
        <v>2016</v>
      </c>
      <c r="B10854" s="30">
        <f t="shared" si="522"/>
        <v>193</v>
      </c>
      <c r="C10854" s="4">
        <f t="shared" si="523"/>
        <v>29</v>
      </c>
      <c r="D10854" s="4" t="s">
        <v>839</v>
      </c>
      <c r="E10854" s="28">
        <v>716</v>
      </c>
      <c r="F10854" s="28">
        <v>2043</v>
      </c>
      <c r="G10854" s="28">
        <v>12.2</v>
      </c>
      <c r="H10854" s="28">
        <v>217</v>
      </c>
      <c r="I10854" s="28">
        <v>19</v>
      </c>
      <c r="J10854" s="28">
        <v>3.6900000000000002E-2</v>
      </c>
      <c r="AI10854"/>
      <c r="AJ10854"/>
    </row>
    <row r="10855" spans="1:36" ht="14.5" x14ac:dyDescent="0.35">
      <c r="A10855" s="52">
        <f t="shared" si="521"/>
        <v>2016</v>
      </c>
      <c r="B10855" s="30">
        <f t="shared" si="522"/>
        <v>193</v>
      </c>
      <c r="C10855" s="4">
        <f t="shared" si="523"/>
        <v>29</v>
      </c>
      <c r="D10855" s="4" t="s">
        <v>839</v>
      </c>
      <c r="E10855" s="28">
        <v>717</v>
      </c>
      <c r="F10855" s="28">
        <v>2043</v>
      </c>
      <c r="G10855" s="28">
        <v>12.2</v>
      </c>
      <c r="H10855" s="28">
        <v>217</v>
      </c>
      <c r="I10855" s="28">
        <v>19</v>
      </c>
      <c r="J10855" s="28">
        <v>4.19E-2</v>
      </c>
      <c r="AI10855"/>
      <c r="AJ10855"/>
    </row>
    <row r="10856" spans="1:36" ht="14.5" x14ac:dyDescent="0.35">
      <c r="A10856" s="52">
        <f t="shared" si="521"/>
        <v>2016</v>
      </c>
      <c r="B10856" s="30">
        <f t="shared" si="522"/>
        <v>193</v>
      </c>
      <c r="C10856" s="4">
        <f t="shared" si="523"/>
        <v>29</v>
      </c>
      <c r="D10856" s="4" t="s">
        <v>839</v>
      </c>
      <c r="E10856" s="28">
        <v>717</v>
      </c>
      <c r="F10856" s="28">
        <v>2043</v>
      </c>
      <c r="G10856" s="28">
        <v>12.2</v>
      </c>
      <c r="H10856" s="28">
        <v>217</v>
      </c>
      <c r="I10856" s="28">
        <v>19</v>
      </c>
      <c r="J10856" s="28">
        <v>4.07E-2</v>
      </c>
      <c r="AI10856"/>
      <c r="AJ10856"/>
    </row>
    <row r="10857" spans="1:36" ht="14.5" x14ac:dyDescent="0.35">
      <c r="A10857" s="52">
        <f t="shared" si="521"/>
        <v>2016</v>
      </c>
      <c r="B10857" s="30">
        <f t="shared" si="522"/>
        <v>193</v>
      </c>
      <c r="C10857" s="4">
        <f t="shared" si="523"/>
        <v>29</v>
      </c>
      <c r="D10857" s="4" t="s">
        <v>839</v>
      </c>
      <c r="E10857" s="28">
        <v>717</v>
      </c>
      <c r="F10857" s="28">
        <v>2043</v>
      </c>
      <c r="G10857" s="28">
        <v>12.2</v>
      </c>
      <c r="H10857" s="28">
        <v>217</v>
      </c>
      <c r="I10857" s="28">
        <v>19</v>
      </c>
      <c r="J10857" s="28">
        <v>3.0300000000000001E-2</v>
      </c>
      <c r="AI10857"/>
      <c r="AJ10857"/>
    </row>
    <row r="10858" spans="1:36" ht="14.5" x14ac:dyDescent="0.35">
      <c r="A10858" s="52">
        <f t="shared" si="521"/>
        <v>2016</v>
      </c>
      <c r="B10858" s="30">
        <f t="shared" si="522"/>
        <v>193</v>
      </c>
      <c r="C10858" s="4">
        <f t="shared" si="523"/>
        <v>29</v>
      </c>
      <c r="D10858" s="4" t="s">
        <v>839</v>
      </c>
      <c r="E10858" s="28">
        <v>716</v>
      </c>
      <c r="F10858" s="28">
        <v>2043</v>
      </c>
      <c r="G10858" s="28">
        <v>12.2</v>
      </c>
      <c r="H10858" s="28">
        <v>217</v>
      </c>
      <c r="I10858" s="28">
        <v>20</v>
      </c>
      <c r="J10858" s="28">
        <v>4.6199999999999998E-2</v>
      </c>
      <c r="AI10858"/>
      <c r="AJ10858"/>
    </row>
    <row r="10859" spans="1:36" ht="14.5" x14ac:dyDescent="0.35">
      <c r="A10859" s="52">
        <f t="shared" si="521"/>
        <v>2016</v>
      </c>
      <c r="B10859" s="30">
        <f t="shared" si="522"/>
        <v>193</v>
      </c>
      <c r="C10859" s="4">
        <f t="shared" si="523"/>
        <v>29</v>
      </c>
      <c r="D10859" s="4" t="s">
        <v>839</v>
      </c>
      <c r="E10859" s="28">
        <v>716</v>
      </c>
      <c r="F10859" s="28">
        <v>2043</v>
      </c>
      <c r="G10859" s="28">
        <v>12.2</v>
      </c>
      <c r="H10859" s="28">
        <v>217</v>
      </c>
      <c r="I10859" s="28">
        <v>20</v>
      </c>
      <c r="J10859" s="28">
        <v>3.85E-2</v>
      </c>
      <c r="AI10859"/>
      <c r="AJ10859"/>
    </row>
    <row r="10860" spans="1:36" ht="14.5" x14ac:dyDescent="0.35">
      <c r="A10860" s="52">
        <f t="shared" si="521"/>
        <v>2016</v>
      </c>
      <c r="B10860" s="30">
        <f t="shared" si="522"/>
        <v>193</v>
      </c>
      <c r="C10860" s="4">
        <f t="shared" si="523"/>
        <v>29</v>
      </c>
      <c r="D10860" s="4" t="s">
        <v>839</v>
      </c>
      <c r="E10860" s="28">
        <v>716</v>
      </c>
      <c r="F10860" s="28">
        <v>2043</v>
      </c>
      <c r="G10860" s="28">
        <v>12.2</v>
      </c>
      <c r="H10860" s="28">
        <v>217</v>
      </c>
      <c r="I10860" s="28">
        <v>20</v>
      </c>
      <c r="J10860" s="28">
        <v>4.4900000000000002E-2</v>
      </c>
      <c r="AI10860"/>
      <c r="AJ10860"/>
    </row>
    <row r="10861" spans="1:36" ht="14.5" x14ac:dyDescent="0.35">
      <c r="A10861" s="52">
        <f t="shared" si="521"/>
        <v>2016</v>
      </c>
      <c r="B10861" s="30">
        <f t="shared" si="522"/>
        <v>193</v>
      </c>
      <c r="C10861" s="4">
        <f t="shared" si="523"/>
        <v>29</v>
      </c>
      <c r="D10861" s="4" t="s">
        <v>839</v>
      </c>
      <c r="E10861" s="28">
        <v>716</v>
      </c>
      <c r="F10861" s="28">
        <v>2043</v>
      </c>
      <c r="G10861" s="28">
        <v>12.2</v>
      </c>
      <c r="H10861" s="28">
        <v>217</v>
      </c>
      <c r="I10861" s="28">
        <v>20</v>
      </c>
      <c r="J10861" s="28">
        <v>4.0500000000000001E-2</v>
      </c>
      <c r="AI10861"/>
      <c r="AJ10861"/>
    </row>
    <row r="10862" spans="1:36" ht="14.5" x14ac:dyDescent="0.35">
      <c r="A10862" s="52">
        <f t="shared" si="521"/>
        <v>2016</v>
      </c>
      <c r="B10862" s="30">
        <f t="shared" si="522"/>
        <v>193</v>
      </c>
      <c r="C10862" s="4">
        <f t="shared" si="523"/>
        <v>29</v>
      </c>
      <c r="D10862" s="4" t="s">
        <v>839</v>
      </c>
      <c r="E10862" s="28">
        <v>716</v>
      </c>
      <c r="F10862" s="28">
        <v>2043</v>
      </c>
      <c r="G10862" s="28">
        <v>12.2</v>
      </c>
      <c r="H10862" s="28">
        <v>217</v>
      </c>
      <c r="I10862" s="28">
        <v>20</v>
      </c>
      <c r="J10862" s="28">
        <v>4.0500000000000001E-2</v>
      </c>
      <c r="AI10862"/>
      <c r="AJ10862"/>
    </row>
    <row r="10863" spans="1:36" ht="14.5" x14ac:dyDescent="0.35">
      <c r="A10863" s="52">
        <f t="shared" si="521"/>
        <v>2016</v>
      </c>
      <c r="B10863" s="30">
        <f t="shared" si="522"/>
        <v>193</v>
      </c>
      <c r="C10863" s="4">
        <f t="shared" si="523"/>
        <v>29</v>
      </c>
      <c r="D10863" s="4" t="s">
        <v>839</v>
      </c>
      <c r="E10863" s="28">
        <v>716</v>
      </c>
      <c r="F10863" s="28">
        <v>2043</v>
      </c>
      <c r="G10863" s="28">
        <v>12.2</v>
      </c>
      <c r="H10863" s="28">
        <v>217</v>
      </c>
      <c r="I10863" s="28">
        <v>21</v>
      </c>
      <c r="J10863" s="28">
        <v>3.1600000000000003E-2</v>
      </c>
      <c r="AI10863"/>
      <c r="AJ10863"/>
    </row>
    <row r="10864" spans="1:36" ht="14.5" x14ac:dyDescent="0.35">
      <c r="A10864" s="52">
        <f t="shared" si="521"/>
        <v>2016</v>
      </c>
      <c r="B10864" s="30">
        <f t="shared" si="522"/>
        <v>193</v>
      </c>
      <c r="C10864" s="4">
        <f t="shared" si="523"/>
        <v>29</v>
      </c>
      <c r="D10864" s="4" t="s">
        <v>839</v>
      </c>
      <c r="E10864" s="28">
        <v>716</v>
      </c>
      <c r="F10864" s="28">
        <v>2043</v>
      </c>
      <c r="G10864" s="28">
        <v>12.2</v>
      </c>
      <c r="H10864" s="28">
        <v>217</v>
      </c>
      <c r="I10864" s="28">
        <v>21</v>
      </c>
      <c r="J10864" s="28">
        <v>4.8300000000000003E-2</v>
      </c>
      <c r="AI10864"/>
      <c r="AJ10864"/>
    </row>
    <row r="10865" spans="1:36" ht="14.5" x14ac:dyDescent="0.35">
      <c r="A10865" s="52">
        <f t="shared" si="521"/>
        <v>2016</v>
      </c>
      <c r="B10865" s="30">
        <f t="shared" si="522"/>
        <v>193</v>
      </c>
      <c r="C10865" s="4">
        <f t="shared" si="523"/>
        <v>29</v>
      </c>
      <c r="D10865" s="4" t="s">
        <v>839</v>
      </c>
      <c r="E10865" s="28">
        <v>716</v>
      </c>
      <c r="F10865" s="28">
        <v>2043</v>
      </c>
      <c r="G10865" s="28">
        <v>12.2</v>
      </c>
      <c r="H10865" s="28">
        <v>217</v>
      </c>
      <c r="I10865" s="28">
        <v>21</v>
      </c>
      <c r="J10865" s="28">
        <v>5.11E-2</v>
      </c>
      <c r="AI10865"/>
      <c r="AJ10865"/>
    </row>
    <row r="10866" spans="1:36" ht="14.5" x14ac:dyDescent="0.35">
      <c r="A10866" s="52">
        <f t="shared" si="521"/>
        <v>2016</v>
      </c>
      <c r="B10866" s="30">
        <f t="shared" si="522"/>
        <v>193</v>
      </c>
      <c r="C10866" s="4">
        <f t="shared" si="523"/>
        <v>29</v>
      </c>
      <c r="D10866" s="4" t="s">
        <v>839</v>
      </c>
      <c r="E10866" s="28">
        <v>716</v>
      </c>
      <c r="F10866" s="28">
        <v>2043</v>
      </c>
      <c r="G10866" s="28">
        <v>12.2</v>
      </c>
      <c r="H10866" s="28">
        <v>217</v>
      </c>
      <c r="I10866" s="28">
        <v>21</v>
      </c>
      <c r="J10866" s="28">
        <v>5.3400000000000003E-2</v>
      </c>
      <c r="AI10866"/>
      <c r="AJ10866"/>
    </row>
    <row r="10867" spans="1:36" ht="14.5" x14ac:dyDescent="0.35">
      <c r="A10867" s="52">
        <f t="shared" si="521"/>
        <v>2016</v>
      </c>
      <c r="B10867" s="30">
        <f t="shared" si="522"/>
        <v>193</v>
      </c>
      <c r="C10867" s="4">
        <f t="shared" si="523"/>
        <v>29</v>
      </c>
      <c r="D10867" s="4" t="s">
        <v>839</v>
      </c>
      <c r="E10867" s="28">
        <v>717</v>
      </c>
      <c r="F10867" s="28">
        <v>2043</v>
      </c>
      <c r="G10867" s="28">
        <v>12.2</v>
      </c>
      <c r="H10867" s="28">
        <v>217</v>
      </c>
      <c r="I10867" s="28">
        <v>21</v>
      </c>
      <c r="J10867" s="28">
        <v>5.8099999999999999E-2</v>
      </c>
      <c r="AI10867"/>
      <c r="AJ10867"/>
    </row>
    <row r="10868" spans="1:36" ht="14.5" x14ac:dyDescent="0.35">
      <c r="A10868" s="52">
        <f t="shared" si="521"/>
        <v>2016</v>
      </c>
      <c r="B10868" s="30">
        <f t="shared" si="522"/>
        <v>193</v>
      </c>
      <c r="C10868" s="4">
        <f t="shared" si="523"/>
        <v>29</v>
      </c>
      <c r="D10868" s="4" t="s">
        <v>839</v>
      </c>
      <c r="E10868" s="28">
        <v>716</v>
      </c>
      <c r="F10868" s="28">
        <v>2043</v>
      </c>
      <c r="G10868" s="28">
        <v>12.2</v>
      </c>
      <c r="H10868" s="28">
        <v>217</v>
      </c>
      <c r="I10868" s="28">
        <v>22</v>
      </c>
      <c r="J10868" s="28">
        <v>7.3200000000000001E-2</v>
      </c>
      <c r="AI10868"/>
      <c r="AJ10868"/>
    </row>
    <row r="10869" spans="1:36" ht="14.5" x14ac:dyDescent="0.35">
      <c r="A10869" s="52">
        <f t="shared" si="521"/>
        <v>2016</v>
      </c>
      <c r="B10869" s="30">
        <f t="shared" si="522"/>
        <v>193</v>
      </c>
      <c r="C10869" s="4">
        <f t="shared" si="523"/>
        <v>29</v>
      </c>
      <c r="D10869" s="4" t="s">
        <v>839</v>
      </c>
      <c r="E10869" s="28">
        <v>716</v>
      </c>
      <c r="F10869" s="28">
        <v>2043</v>
      </c>
      <c r="G10869" s="28">
        <v>12.2</v>
      </c>
      <c r="H10869" s="28">
        <v>217</v>
      </c>
      <c r="I10869" s="28">
        <v>22</v>
      </c>
      <c r="J10869" s="28">
        <v>7.0900000000000005E-2</v>
      </c>
      <c r="AI10869"/>
      <c r="AJ10869"/>
    </row>
    <row r="10870" spans="1:36" ht="14.5" x14ac:dyDescent="0.35">
      <c r="A10870" s="52">
        <f t="shared" si="521"/>
        <v>2016</v>
      </c>
      <c r="B10870" s="30">
        <f t="shared" si="522"/>
        <v>193</v>
      </c>
      <c r="C10870" s="4">
        <f t="shared" si="523"/>
        <v>29</v>
      </c>
      <c r="D10870" s="4" t="s">
        <v>839</v>
      </c>
      <c r="E10870" s="28">
        <v>716</v>
      </c>
      <c r="F10870" s="28">
        <v>2043</v>
      </c>
      <c r="G10870" s="28">
        <v>12.2</v>
      </c>
      <c r="H10870" s="28">
        <v>217</v>
      </c>
      <c r="I10870" s="28">
        <v>22</v>
      </c>
      <c r="J10870" s="28">
        <v>6.4399999999999999E-2</v>
      </c>
      <c r="AI10870"/>
      <c r="AJ10870"/>
    </row>
    <row r="10871" spans="1:36" ht="14.5" x14ac:dyDescent="0.35">
      <c r="A10871" s="52">
        <f t="shared" si="521"/>
        <v>2016</v>
      </c>
      <c r="B10871" s="30">
        <f t="shared" si="522"/>
        <v>193</v>
      </c>
      <c r="C10871" s="4">
        <f t="shared" si="523"/>
        <v>29</v>
      </c>
      <c r="D10871" s="4" t="s">
        <v>839</v>
      </c>
      <c r="E10871" s="28">
        <v>716</v>
      </c>
      <c r="F10871" s="28">
        <v>2043</v>
      </c>
      <c r="G10871" s="28">
        <v>12.2</v>
      </c>
      <c r="H10871" s="28">
        <v>217</v>
      </c>
      <c r="I10871" s="28">
        <v>22</v>
      </c>
      <c r="J10871" s="28">
        <v>6.4500000000000002E-2</v>
      </c>
      <c r="AI10871"/>
      <c r="AJ10871"/>
    </row>
    <row r="10872" spans="1:36" ht="14.5" x14ac:dyDescent="0.35">
      <c r="A10872" s="52">
        <f t="shared" si="521"/>
        <v>2016</v>
      </c>
      <c r="B10872" s="30">
        <f t="shared" si="522"/>
        <v>193</v>
      </c>
      <c r="C10872" s="4">
        <f t="shared" si="523"/>
        <v>29</v>
      </c>
      <c r="D10872" s="4" t="s">
        <v>839</v>
      </c>
      <c r="E10872" s="28">
        <v>716</v>
      </c>
      <c r="F10872" s="28">
        <v>2043</v>
      </c>
      <c r="G10872" s="28">
        <v>12.2</v>
      </c>
      <c r="H10872" s="28">
        <v>217</v>
      </c>
      <c r="I10872" s="28">
        <v>22</v>
      </c>
      <c r="J10872" s="28">
        <v>2.8899999999999999E-2</v>
      </c>
      <c r="AI10872"/>
      <c r="AJ10872"/>
    </row>
    <row r="10873" spans="1:36" ht="14.5" x14ac:dyDescent="0.35">
      <c r="A10873" s="52">
        <f t="shared" si="521"/>
        <v>2016</v>
      </c>
      <c r="B10873" s="30">
        <f t="shared" si="522"/>
        <v>193</v>
      </c>
      <c r="C10873" s="4">
        <f t="shared" si="523"/>
        <v>29</v>
      </c>
      <c r="D10873" s="4" t="s">
        <v>839</v>
      </c>
      <c r="E10873" s="28">
        <v>716</v>
      </c>
      <c r="F10873" s="28">
        <v>2043</v>
      </c>
      <c r="G10873" s="28">
        <v>12.2</v>
      </c>
      <c r="H10873" s="28">
        <v>217</v>
      </c>
      <c r="I10873" s="28">
        <v>22</v>
      </c>
      <c r="J10873" s="28">
        <v>6.6600000000000006E-2</v>
      </c>
      <c r="AI10873"/>
      <c r="AJ10873"/>
    </row>
    <row r="10874" spans="1:36" ht="14.5" x14ac:dyDescent="0.35">
      <c r="A10874" s="52">
        <f t="shared" si="521"/>
        <v>2016</v>
      </c>
      <c r="B10874" s="30">
        <f t="shared" si="522"/>
        <v>193</v>
      </c>
      <c r="C10874" s="4">
        <f t="shared" si="523"/>
        <v>29</v>
      </c>
      <c r="D10874" s="4" t="s">
        <v>839</v>
      </c>
      <c r="E10874" s="28">
        <v>716</v>
      </c>
      <c r="F10874" s="28">
        <v>2043</v>
      </c>
      <c r="G10874" s="28">
        <v>12.2</v>
      </c>
      <c r="H10874" s="28">
        <v>217</v>
      </c>
      <c r="I10874" s="28">
        <v>23</v>
      </c>
      <c r="J10874" s="28">
        <v>8.1500000000000003E-2</v>
      </c>
      <c r="AI10874"/>
      <c r="AJ10874"/>
    </row>
    <row r="10875" spans="1:36" ht="14.5" x14ac:dyDescent="0.35">
      <c r="A10875" s="52">
        <f t="shared" si="521"/>
        <v>2016</v>
      </c>
      <c r="B10875" s="30">
        <f t="shared" si="522"/>
        <v>193</v>
      </c>
      <c r="C10875" s="4">
        <f t="shared" si="523"/>
        <v>29</v>
      </c>
      <c r="D10875" s="4" t="s">
        <v>839</v>
      </c>
      <c r="E10875" s="28">
        <v>716</v>
      </c>
      <c r="F10875" s="28">
        <v>2043</v>
      </c>
      <c r="G10875" s="28">
        <v>12.2</v>
      </c>
      <c r="H10875" s="28">
        <v>217</v>
      </c>
      <c r="I10875" s="28">
        <v>23</v>
      </c>
      <c r="J10875" s="28">
        <v>6.0600000000000001E-2</v>
      </c>
      <c r="AI10875"/>
      <c r="AJ10875"/>
    </row>
    <row r="10876" spans="1:36" ht="14.5" x14ac:dyDescent="0.35">
      <c r="A10876" s="52">
        <f t="shared" si="521"/>
        <v>2016</v>
      </c>
      <c r="B10876" s="30">
        <f t="shared" si="522"/>
        <v>193</v>
      </c>
      <c r="C10876" s="4">
        <f t="shared" si="523"/>
        <v>29</v>
      </c>
      <c r="D10876" s="4" t="s">
        <v>839</v>
      </c>
      <c r="E10876" s="28">
        <v>716</v>
      </c>
      <c r="F10876" s="28">
        <v>2043</v>
      </c>
      <c r="G10876" s="28">
        <v>12.2</v>
      </c>
      <c r="H10876" s="28">
        <v>217</v>
      </c>
      <c r="I10876" s="28">
        <v>24</v>
      </c>
      <c r="J10876" s="28">
        <v>8.0799999999999997E-2</v>
      </c>
      <c r="AI10876"/>
      <c r="AJ10876"/>
    </row>
    <row r="10877" spans="1:36" ht="14.5" x14ac:dyDescent="0.35">
      <c r="A10877" s="52">
        <f t="shared" si="521"/>
        <v>2016</v>
      </c>
      <c r="B10877" s="30">
        <f t="shared" si="522"/>
        <v>193</v>
      </c>
      <c r="C10877" s="4">
        <f t="shared" si="523"/>
        <v>29</v>
      </c>
      <c r="D10877" s="4" t="s">
        <v>839</v>
      </c>
      <c r="E10877" s="28">
        <v>716</v>
      </c>
      <c r="F10877" s="28">
        <v>2043</v>
      </c>
      <c r="G10877" s="28">
        <v>12.2</v>
      </c>
      <c r="H10877" s="28">
        <v>217</v>
      </c>
      <c r="I10877" s="28">
        <v>24</v>
      </c>
      <c r="J10877" s="28">
        <v>8.7800000000000003E-2</v>
      </c>
      <c r="AI10877"/>
      <c r="AJ10877"/>
    </row>
    <row r="10878" spans="1:36" ht="14.5" x14ac:dyDescent="0.35">
      <c r="A10878" s="52">
        <f t="shared" si="521"/>
        <v>2016</v>
      </c>
      <c r="B10878" s="30">
        <f t="shared" si="522"/>
        <v>193</v>
      </c>
      <c r="C10878" s="4">
        <f t="shared" si="523"/>
        <v>29</v>
      </c>
      <c r="D10878" s="4" t="s">
        <v>839</v>
      </c>
      <c r="E10878" s="28">
        <v>716</v>
      </c>
      <c r="F10878" s="28">
        <v>2043</v>
      </c>
      <c r="G10878" s="28">
        <v>12.2</v>
      </c>
      <c r="H10878" s="28">
        <v>217</v>
      </c>
      <c r="I10878" s="28">
        <v>25</v>
      </c>
      <c r="J10878" s="28">
        <v>9.1899999999999996E-2</v>
      </c>
      <c r="AI10878"/>
      <c r="AJ10878"/>
    </row>
    <row r="10879" spans="1:36" ht="14.5" x14ac:dyDescent="0.35">
      <c r="A10879" s="52">
        <f t="shared" si="521"/>
        <v>2016</v>
      </c>
      <c r="B10879" s="30">
        <f t="shared" si="522"/>
        <v>193</v>
      </c>
      <c r="C10879" s="4">
        <f t="shared" si="523"/>
        <v>29</v>
      </c>
      <c r="D10879" s="4" t="s">
        <v>839</v>
      </c>
      <c r="E10879" s="28">
        <v>714</v>
      </c>
      <c r="F10879" s="28">
        <v>2116</v>
      </c>
      <c r="G10879" s="28">
        <v>11.9</v>
      </c>
      <c r="H10879" s="28">
        <v>217</v>
      </c>
      <c r="I10879" s="28">
        <v>16</v>
      </c>
      <c r="J10879" s="28">
        <v>2.53E-2</v>
      </c>
      <c r="AI10879"/>
      <c r="AJ10879"/>
    </row>
    <row r="10880" spans="1:36" ht="14.5" x14ac:dyDescent="0.35">
      <c r="A10880" s="52">
        <f t="shared" si="521"/>
        <v>2016</v>
      </c>
      <c r="B10880" s="30">
        <f t="shared" si="522"/>
        <v>193</v>
      </c>
      <c r="C10880" s="4">
        <f t="shared" si="523"/>
        <v>29</v>
      </c>
      <c r="D10880" s="4" t="s">
        <v>839</v>
      </c>
      <c r="E10880" s="28">
        <v>715</v>
      </c>
      <c r="F10880" s="28">
        <v>2116</v>
      </c>
      <c r="G10880" s="28">
        <v>11.9</v>
      </c>
      <c r="H10880" s="28">
        <v>217</v>
      </c>
      <c r="I10880" s="28">
        <v>16</v>
      </c>
      <c r="J10880" s="28">
        <v>1.46E-2</v>
      </c>
      <c r="AI10880"/>
      <c r="AJ10880"/>
    </row>
    <row r="10881" spans="1:36" ht="14.5" x14ac:dyDescent="0.35">
      <c r="A10881" s="52">
        <f t="shared" si="521"/>
        <v>2016</v>
      </c>
      <c r="B10881" s="30">
        <f t="shared" si="522"/>
        <v>193</v>
      </c>
      <c r="C10881" s="4">
        <f t="shared" si="523"/>
        <v>29</v>
      </c>
      <c r="D10881" s="4" t="s">
        <v>839</v>
      </c>
      <c r="E10881" s="28">
        <v>715</v>
      </c>
      <c r="F10881" s="28">
        <v>2116</v>
      </c>
      <c r="G10881" s="28">
        <v>11.9</v>
      </c>
      <c r="H10881" s="28">
        <v>217</v>
      </c>
      <c r="I10881" s="28">
        <v>17</v>
      </c>
      <c r="J10881" s="28">
        <v>1.5900000000000001E-2</v>
      </c>
      <c r="AI10881"/>
      <c r="AJ10881"/>
    </row>
    <row r="10882" spans="1:36" ht="14.5" x14ac:dyDescent="0.35">
      <c r="A10882" s="52">
        <f t="shared" ref="A10882:A10945" si="524">YEAR(D10882)</f>
        <v>2016</v>
      </c>
      <c r="B10882" s="30">
        <f t="shared" ref="B10882:B10945" si="525">D10882-DATE(YEAR(D10882),1,0)</f>
        <v>193</v>
      </c>
      <c r="C10882" s="4">
        <f t="shared" ref="C10882:C10945" si="526">WEEKNUM(D10882,1)</f>
        <v>29</v>
      </c>
      <c r="D10882" s="4" t="s">
        <v>839</v>
      </c>
      <c r="E10882" s="28">
        <v>714</v>
      </c>
      <c r="F10882" s="28">
        <v>2116</v>
      </c>
      <c r="G10882" s="28">
        <v>11.9</v>
      </c>
      <c r="H10882" s="28">
        <v>217</v>
      </c>
      <c r="I10882" s="28">
        <v>18</v>
      </c>
      <c r="J10882" s="28">
        <v>2.63E-2</v>
      </c>
      <c r="AI10882"/>
      <c r="AJ10882"/>
    </row>
    <row r="10883" spans="1:36" ht="14.5" x14ac:dyDescent="0.35">
      <c r="A10883" s="52">
        <f t="shared" si="524"/>
        <v>2016</v>
      </c>
      <c r="B10883" s="30">
        <f t="shared" si="525"/>
        <v>193</v>
      </c>
      <c r="C10883" s="4">
        <f t="shared" si="526"/>
        <v>29</v>
      </c>
      <c r="D10883" s="4" t="s">
        <v>839</v>
      </c>
      <c r="E10883" s="28">
        <v>713</v>
      </c>
      <c r="F10883" s="28">
        <v>2132</v>
      </c>
      <c r="G10883" s="28">
        <v>13.9</v>
      </c>
      <c r="H10883" s="28">
        <v>217</v>
      </c>
      <c r="I10883" s="28">
        <v>14</v>
      </c>
      <c r="J10883" s="28">
        <v>1.3899999999999999E-2</v>
      </c>
      <c r="AI10883"/>
      <c r="AJ10883"/>
    </row>
    <row r="10884" spans="1:36" ht="14.5" x14ac:dyDescent="0.35">
      <c r="A10884" s="52">
        <f t="shared" si="524"/>
        <v>2016</v>
      </c>
      <c r="B10884" s="30">
        <f t="shared" si="525"/>
        <v>193</v>
      </c>
      <c r="C10884" s="4">
        <f t="shared" si="526"/>
        <v>29</v>
      </c>
      <c r="D10884" s="4" t="s">
        <v>839</v>
      </c>
      <c r="E10884" s="28">
        <v>713</v>
      </c>
      <c r="F10884" s="28">
        <v>2132</v>
      </c>
      <c r="G10884" s="28">
        <v>13.9</v>
      </c>
      <c r="H10884" s="28">
        <v>217</v>
      </c>
      <c r="I10884" s="28">
        <v>14</v>
      </c>
      <c r="J10884" s="28">
        <v>1.4500000000000001E-2</v>
      </c>
      <c r="AI10884"/>
      <c r="AJ10884"/>
    </row>
    <row r="10885" spans="1:36" ht="14.5" x14ac:dyDescent="0.35">
      <c r="A10885" s="52">
        <f t="shared" si="524"/>
        <v>2016</v>
      </c>
      <c r="B10885" s="30">
        <f t="shared" si="525"/>
        <v>193</v>
      </c>
      <c r="C10885" s="4">
        <f t="shared" si="526"/>
        <v>29</v>
      </c>
      <c r="D10885" s="4" t="s">
        <v>839</v>
      </c>
      <c r="E10885" s="28">
        <v>712</v>
      </c>
      <c r="F10885" s="28">
        <v>2132</v>
      </c>
      <c r="G10885" s="28">
        <v>13.9</v>
      </c>
      <c r="H10885" s="28">
        <v>217</v>
      </c>
      <c r="I10885" s="28">
        <v>15</v>
      </c>
      <c r="J10885" s="28">
        <v>1.41E-2</v>
      </c>
      <c r="AI10885"/>
      <c r="AJ10885"/>
    </row>
    <row r="10886" spans="1:36" ht="14.5" x14ac:dyDescent="0.35">
      <c r="A10886" s="52">
        <f t="shared" si="524"/>
        <v>2016</v>
      </c>
      <c r="B10886" s="30">
        <f t="shared" si="525"/>
        <v>193</v>
      </c>
      <c r="C10886" s="4">
        <f t="shared" si="526"/>
        <v>29</v>
      </c>
      <c r="D10886" s="4" t="s">
        <v>839</v>
      </c>
      <c r="E10886" s="28">
        <v>713</v>
      </c>
      <c r="F10886" s="28">
        <v>2132</v>
      </c>
      <c r="G10886" s="28">
        <v>13.9</v>
      </c>
      <c r="H10886" s="28">
        <v>217</v>
      </c>
      <c r="I10886" s="28">
        <v>15</v>
      </c>
      <c r="J10886" s="28">
        <v>1.18E-2</v>
      </c>
      <c r="AI10886"/>
      <c r="AJ10886"/>
    </row>
    <row r="10887" spans="1:36" ht="14.5" x14ac:dyDescent="0.35">
      <c r="A10887" s="52">
        <f t="shared" si="524"/>
        <v>2016</v>
      </c>
      <c r="B10887" s="30">
        <f t="shared" si="525"/>
        <v>193</v>
      </c>
      <c r="C10887" s="4">
        <f t="shared" si="526"/>
        <v>29</v>
      </c>
      <c r="D10887" s="4" t="s">
        <v>839</v>
      </c>
      <c r="E10887" s="28">
        <v>712</v>
      </c>
      <c r="F10887" s="28">
        <v>2132</v>
      </c>
      <c r="G10887" s="28">
        <v>13.9</v>
      </c>
      <c r="H10887" s="28">
        <v>217</v>
      </c>
      <c r="I10887" s="28">
        <v>16</v>
      </c>
      <c r="J10887" s="28">
        <v>1.8200000000000001E-2</v>
      </c>
      <c r="AI10887"/>
      <c r="AJ10887"/>
    </row>
    <row r="10888" spans="1:36" ht="14.5" x14ac:dyDescent="0.35">
      <c r="A10888" s="52">
        <f t="shared" si="524"/>
        <v>2016</v>
      </c>
      <c r="B10888" s="30">
        <f t="shared" si="525"/>
        <v>193</v>
      </c>
      <c r="C10888" s="4">
        <f t="shared" si="526"/>
        <v>29</v>
      </c>
      <c r="D10888" s="4" t="s">
        <v>839</v>
      </c>
      <c r="E10888" s="28">
        <v>713</v>
      </c>
      <c r="F10888" s="28">
        <v>2132</v>
      </c>
      <c r="G10888" s="28">
        <v>13.9</v>
      </c>
      <c r="H10888" s="28">
        <v>217</v>
      </c>
      <c r="I10888" s="28">
        <v>16</v>
      </c>
      <c r="J10888" s="28">
        <v>1.8200000000000001E-2</v>
      </c>
      <c r="AI10888"/>
      <c r="AJ10888"/>
    </row>
    <row r="10889" spans="1:36" ht="14.5" x14ac:dyDescent="0.35">
      <c r="A10889" s="52">
        <f t="shared" si="524"/>
        <v>2016</v>
      </c>
      <c r="B10889" s="30">
        <f t="shared" si="525"/>
        <v>193</v>
      </c>
      <c r="C10889" s="4">
        <f t="shared" si="526"/>
        <v>29</v>
      </c>
      <c r="D10889" s="4" t="s">
        <v>839</v>
      </c>
      <c r="E10889" s="28">
        <v>713</v>
      </c>
      <c r="F10889" s="28">
        <v>2132</v>
      </c>
      <c r="G10889" s="28">
        <v>13.9</v>
      </c>
      <c r="H10889" s="28">
        <v>217</v>
      </c>
      <c r="I10889" s="28">
        <v>16</v>
      </c>
      <c r="J10889" s="28">
        <v>2.0799999999999999E-2</v>
      </c>
      <c r="AI10889"/>
      <c r="AJ10889"/>
    </row>
    <row r="10890" spans="1:36" ht="14.5" x14ac:dyDescent="0.35">
      <c r="A10890" s="52">
        <f t="shared" si="524"/>
        <v>2016</v>
      </c>
      <c r="B10890" s="30">
        <f t="shared" si="525"/>
        <v>193</v>
      </c>
      <c r="C10890" s="4">
        <f t="shared" si="526"/>
        <v>29</v>
      </c>
      <c r="D10890" s="4" t="s">
        <v>839</v>
      </c>
      <c r="E10890" s="28">
        <v>712</v>
      </c>
      <c r="F10890" s="28">
        <v>2132</v>
      </c>
      <c r="G10890" s="28">
        <v>13.9</v>
      </c>
      <c r="H10890" s="28">
        <v>217</v>
      </c>
      <c r="I10890" s="28">
        <v>17</v>
      </c>
      <c r="J10890" s="28">
        <v>3.1E-2</v>
      </c>
      <c r="AI10890"/>
      <c r="AJ10890"/>
    </row>
    <row r="10891" spans="1:36" ht="14.5" x14ac:dyDescent="0.35">
      <c r="A10891" s="52">
        <f t="shared" si="524"/>
        <v>2016</v>
      </c>
      <c r="B10891" s="30">
        <f t="shared" si="525"/>
        <v>193</v>
      </c>
      <c r="C10891" s="4">
        <f t="shared" si="526"/>
        <v>29</v>
      </c>
      <c r="D10891" s="4" t="s">
        <v>839</v>
      </c>
      <c r="E10891" s="28">
        <v>712</v>
      </c>
      <c r="F10891" s="28">
        <v>2132</v>
      </c>
      <c r="G10891" s="28">
        <v>13.9</v>
      </c>
      <c r="H10891" s="28">
        <v>217</v>
      </c>
      <c r="I10891" s="28">
        <v>17</v>
      </c>
      <c r="J10891" s="28">
        <v>1.1299999999999999E-2</v>
      </c>
      <c r="AI10891"/>
      <c r="AJ10891"/>
    </row>
    <row r="10892" spans="1:36" ht="14.5" x14ac:dyDescent="0.35">
      <c r="A10892" s="52">
        <f t="shared" si="524"/>
        <v>2016</v>
      </c>
      <c r="B10892" s="30">
        <f t="shared" si="525"/>
        <v>193</v>
      </c>
      <c r="C10892" s="4">
        <f t="shared" si="526"/>
        <v>29</v>
      </c>
      <c r="D10892" s="4" t="s">
        <v>839</v>
      </c>
      <c r="E10892" s="28">
        <v>713</v>
      </c>
      <c r="F10892" s="28">
        <v>2132</v>
      </c>
      <c r="G10892" s="28">
        <v>13.9</v>
      </c>
      <c r="H10892" s="28">
        <v>217</v>
      </c>
      <c r="I10892" s="28">
        <v>17</v>
      </c>
      <c r="J10892" s="28">
        <v>2.01E-2</v>
      </c>
      <c r="AI10892"/>
      <c r="AJ10892"/>
    </row>
    <row r="10893" spans="1:36" ht="14.5" x14ac:dyDescent="0.35">
      <c r="A10893" s="52">
        <f t="shared" si="524"/>
        <v>2016</v>
      </c>
      <c r="B10893" s="30">
        <f t="shared" si="525"/>
        <v>193</v>
      </c>
      <c r="C10893" s="4">
        <f t="shared" si="526"/>
        <v>29</v>
      </c>
      <c r="D10893" s="4" t="s">
        <v>839</v>
      </c>
      <c r="E10893" s="28">
        <v>712</v>
      </c>
      <c r="F10893" s="28">
        <v>2132</v>
      </c>
      <c r="G10893" s="28">
        <v>13.9</v>
      </c>
      <c r="H10893" s="28">
        <v>217</v>
      </c>
      <c r="I10893" s="28">
        <v>18</v>
      </c>
      <c r="J10893" s="28">
        <v>2.3099999999999999E-2</v>
      </c>
      <c r="AI10893"/>
      <c r="AJ10893"/>
    </row>
    <row r="10894" spans="1:36" ht="14.5" x14ac:dyDescent="0.35">
      <c r="A10894" s="52">
        <f t="shared" si="524"/>
        <v>2016</v>
      </c>
      <c r="B10894" s="30">
        <f t="shared" si="525"/>
        <v>193</v>
      </c>
      <c r="C10894" s="4">
        <f t="shared" si="526"/>
        <v>29</v>
      </c>
      <c r="D10894" s="4" t="s">
        <v>839</v>
      </c>
      <c r="E10894" s="28">
        <v>712</v>
      </c>
      <c r="F10894" s="28">
        <v>2132</v>
      </c>
      <c r="G10894" s="28">
        <v>13.9</v>
      </c>
      <c r="H10894" s="28">
        <v>217</v>
      </c>
      <c r="I10894" s="28">
        <v>18</v>
      </c>
      <c r="J10894" s="28">
        <v>2.4500000000000001E-2</v>
      </c>
      <c r="AI10894"/>
      <c r="AJ10894"/>
    </row>
    <row r="10895" spans="1:36" ht="14.5" x14ac:dyDescent="0.35">
      <c r="A10895" s="52">
        <f t="shared" si="524"/>
        <v>2016</v>
      </c>
      <c r="B10895" s="30">
        <f t="shared" si="525"/>
        <v>193</v>
      </c>
      <c r="C10895" s="4">
        <f t="shared" si="526"/>
        <v>29</v>
      </c>
      <c r="D10895" s="4" t="s">
        <v>839</v>
      </c>
      <c r="E10895" s="28">
        <v>713</v>
      </c>
      <c r="F10895" s="28">
        <v>2132</v>
      </c>
      <c r="G10895" s="28">
        <v>13.9</v>
      </c>
      <c r="H10895" s="28">
        <v>217</v>
      </c>
      <c r="I10895" s="28">
        <v>20</v>
      </c>
      <c r="J10895" s="28">
        <v>4.8599999999999997E-2</v>
      </c>
      <c r="AI10895"/>
      <c r="AJ10895"/>
    </row>
    <row r="10896" spans="1:36" ht="14.5" x14ac:dyDescent="0.35">
      <c r="A10896" s="52">
        <f t="shared" si="524"/>
        <v>2016</v>
      </c>
      <c r="B10896" s="30">
        <f t="shared" si="525"/>
        <v>193</v>
      </c>
      <c r="C10896" s="4">
        <f t="shared" si="526"/>
        <v>29</v>
      </c>
      <c r="D10896" s="4" t="s">
        <v>839</v>
      </c>
      <c r="E10896" s="28">
        <v>713</v>
      </c>
      <c r="F10896" s="28">
        <v>2132</v>
      </c>
      <c r="G10896" s="28">
        <v>13.9</v>
      </c>
      <c r="H10896" s="28">
        <v>217</v>
      </c>
      <c r="I10896" s="28">
        <v>20</v>
      </c>
      <c r="J10896" s="28">
        <v>4.7E-2</v>
      </c>
      <c r="AI10896"/>
      <c r="AJ10896"/>
    </row>
    <row r="10897" spans="1:36" ht="14.5" x14ac:dyDescent="0.35">
      <c r="A10897" s="52">
        <f t="shared" si="524"/>
        <v>2016</v>
      </c>
      <c r="B10897" s="30">
        <f t="shared" si="525"/>
        <v>193</v>
      </c>
      <c r="C10897" s="4">
        <f t="shared" si="526"/>
        <v>29</v>
      </c>
      <c r="D10897" s="4" t="s">
        <v>839</v>
      </c>
      <c r="E10897" s="28">
        <v>712</v>
      </c>
      <c r="F10897" s="28">
        <v>2132</v>
      </c>
      <c r="G10897" s="28">
        <v>13.9</v>
      </c>
      <c r="H10897" s="28">
        <v>217</v>
      </c>
      <c r="I10897" s="28">
        <v>22</v>
      </c>
      <c r="J10897" s="28">
        <v>7.85E-2</v>
      </c>
      <c r="AI10897"/>
      <c r="AJ10897"/>
    </row>
    <row r="10898" spans="1:36" ht="14.5" x14ac:dyDescent="0.35">
      <c r="A10898" s="52">
        <f t="shared" si="524"/>
        <v>2016</v>
      </c>
      <c r="B10898" s="30">
        <f t="shared" si="525"/>
        <v>194</v>
      </c>
      <c r="C10898" s="4">
        <f t="shared" si="526"/>
        <v>29</v>
      </c>
      <c r="D10898" s="4" t="s">
        <v>840</v>
      </c>
      <c r="E10898" s="28">
        <v>718</v>
      </c>
      <c r="F10898" s="28">
        <v>2125</v>
      </c>
      <c r="G10898" s="28">
        <v>11.4</v>
      </c>
      <c r="H10898" s="28">
        <v>217</v>
      </c>
      <c r="I10898" s="28">
        <v>11</v>
      </c>
      <c r="J10898" s="28">
        <v>3.3E-3</v>
      </c>
      <c r="AI10898"/>
      <c r="AJ10898"/>
    </row>
    <row r="10899" spans="1:36" ht="14.5" x14ac:dyDescent="0.35">
      <c r="A10899" s="52">
        <f t="shared" si="524"/>
        <v>2016</v>
      </c>
      <c r="B10899" s="30">
        <f t="shared" si="525"/>
        <v>194</v>
      </c>
      <c r="C10899" s="4">
        <f t="shared" si="526"/>
        <v>29</v>
      </c>
      <c r="D10899" s="4" t="s">
        <v>840</v>
      </c>
      <c r="E10899" s="28">
        <v>718</v>
      </c>
      <c r="F10899" s="28">
        <v>2125</v>
      </c>
      <c r="G10899" s="28">
        <v>11.4</v>
      </c>
      <c r="H10899" s="28">
        <v>217</v>
      </c>
      <c r="I10899" s="28">
        <v>12</v>
      </c>
      <c r="J10899" s="28">
        <v>8.0000000000000002E-3</v>
      </c>
      <c r="AI10899"/>
      <c r="AJ10899"/>
    </row>
    <row r="10900" spans="1:36" ht="14.5" x14ac:dyDescent="0.35">
      <c r="A10900" s="52">
        <f t="shared" si="524"/>
        <v>2016</v>
      </c>
      <c r="B10900" s="30">
        <f t="shared" si="525"/>
        <v>194</v>
      </c>
      <c r="C10900" s="4">
        <f t="shared" si="526"/>
        <v>29</v>
      </c>
      <c r="D10900" s="4" t="s">
        <v>840</v>
      </c>
      <c r="E10900" s="28">
        <v>719</v>
      </c>
      <c r="F10900" s="28">
        <v>2125</v>
      </c>
      <c r="G10900" s="28">
        <v>11.4</v>
      </c>
      <c r="H10900" s="28">
        <v>217</v>
      </c>
      <c r="I10900" s="28">
        <v>12</v>
      </c>
      <c r="J10900" s="28">
        <v>5.4999999999999997E-3</v>
      </c>
      <c r="AI10900"/>
      <c r="AJ10900"/>
    </row>
    <row r="10901" spans="1:36" ht="14.5" x14ac:dyDescent="0.35">
      <c r="A10901" s="52">
        <f t="shared" si="524"/>
        <v>2016</v>
      </c>
      <c r="B10901" s="30">
        <f t="shared" si="525"/>
        <v>194</v>
      </c>
      <c r="C10901" s="4">
        <f t="shared" si="526"/>
        <v>29</v>
      </c>
      <c r="D10901" s="4" t="s">
        <v>840</v>
      </c>
      <c r="E10901" s="28">
        <v>718</v>
      </c>
      <c r="F10901" s="28">
        <v>2125</v>
      </c>
      <c r="G10901" s="28">
        <v>11.4</v>
      </c>
      <c r="H10901" s="28">
        <v>217</v>
      </c>
      <c r="I10901" s="28">
        <v>13</v>
      </c>
      <c r="J10901" s="28">
        <v>7.6E-3</v>
      </c>
      <c r="AI10901"/>
      <c r="AJ10901"/>
    </row>
    <row r="10902" spans="1:36" ht="14.5" x14ac:dyDescent="0.35">
      <c r="A10902" s="52">
        <f t="shared" si="524"/>
        <v>2016</v>
      </c>
      <c r="B10902" s="30">
        <f t="shared" si="525"/>
        <v>194</v>
      </c>
      <c r="C10902" s="4">
        <f t="shared" si="526"/>
        <v>29</v>
      </c>
      <c r="D10902" s="4" t="s">
        <v>840</v>
      </c>
      <c r="E10902" s="28">
        <v>719</v>
      </c>
      <c r="F10902" s="28">
        <v>2125</v>
      </c>
      <c r="G10902" s="28">
        <v>11.4</v>
      </c>
      <c r="H10902" s="28">
        <v>217</v>
      </c>
      <c r="I10902" s="28">
        <v>13</v>
      </c>
      <c r="J10902" s="28">
        <v>1.0800000000000001E-2</v>
      </c>
      <c r="AI10902"/>
      <c r="AJ10902"/>
    </row>
    <row r="10903" spans="1:36" ht="14.5" x14ac:dyDescent="0.35">
      <c r="A10903" s="52">
        <f t="shared" si="524"/>
        <v>2016</v>
      </c>
      <c r="B10903" s="30">
        <f t="shared" si="525"/>
        <v>194</v>
      </c>
      <c r="C10903" s="4">
        <f t="shared" si="526"/>
        <v>29</v>
      </c>
      <c r="D10903" s="4" t="s">
        <v>840</v>
      </c>
      <c r="E10903" s="28">
        <v>718</v>
      </c>
      <c r="F10903" s="28">
        <v>2125</v>
      </c>
      <c r="G10903" s="28">
        <v>11.4</v>
      </c>
      <c r="H10903" s="28">
        <v>217</v>
      </c>
      <c r="I10903" s="28">
        <v>14</v>
      </c>
      <c r="J10903" s="28">
        <v>0.01</v>
      </c>
      <c r="AI10903"/>
      <c r="AJ10903"/>
    </row>
    <row r="10904" spans="1:36" ht="14.5" x14ac:dyDescent="0.35">
      <c r="A10904" s="52">
        <f t="shared" si="524"/>
        <v>2016</v>
      </c>
      <c r="B10904" s="30">
        <f t="shared" si="525"/>
        <v>194</v>
      </c>
      <c r="C10904" s="4">
        <f t="shared" si="526"/>
        <v>29</v>
      </c>
      <c r="D10904" s="4" t="s">
        <v>840</v>
      </c>
      <c r="E10904" s="28">
        <v>718</v>
      </c>
      <c r="F10904" s="28">
        <v>2125</v>
      </c>
      <c r="G10904" s="28">
        <v>11.4</v>
      </c>
      <c r="H10904" s="28">
        <v>217</v>
      </c>
      <c r="I10904" s="28">
        <v>14</v>
      </c>
      <c r="J10904" s="28">
        <v>1.12E-2</v>
      </c>
      <c r="AI10904"/>
      <c r="AJ10904"/>
    </row>
    <row r="10905" spans="1:36" ht="14.5" x14ac:dyDescent="0.35">
      <c r="A10905" s="52">
        <f t="shared" si="524"/>
        <v>2016</v>
      </c>
      <c r="B10905" s="30">
        <f t="shared" si="525"/>
        <v>194</v>
      </c>
      <c r="C10905" s="4">
        <f t="shared" si="526"/>
        <v>29</v>
      </c>
      <c r="D10905" s="4" t="s">
        <v>840</v>
      </c>
      <c r="E10905" s="28">
        <v>718</v>
      </c>
      <c r="F10905" s="28">
        <v>2125</v>
      </c>
      <c r="G10905" s="28">
        <v>11.4</v>
      </c>
      <c r="H10905" s="28">
        <v>217</v>
      </c>
      <c r="I10905" s="28">
        <v>14</v>
      </c>
      <c r="J10905" s="28">
        <v>1.1599999999999999E-2</v>
      </c>
      <c r="AI10905"/>
      <c r="AJ10905"/>
    </row>
    <row r="10906" spans="1:36" ht="14.5" x14ac:dyDescent="0.35">
      <c r="A10906" s="52">
        <f t="shared" si="524"/>
        <v>2016</v>
      </c>
      <c r="B10906" s="30">
        <f t="shared" si="525"/>
        <v>194</v>
      </c>
      <c r="C10906" s="4">
        <f t="shared" si="526"/>
        <v>29</v>
      </c>
      <c r="D10906" s="4" t="s">
        <v>840</v>
      </c>
      <c r="E10906" s="28">
        <v>719</v>
      </c>
      <c r="F10906" s="28">
        <v>2125</v>
      </c>
      <c r="G10906" s="28">
        <v>11.4</v>
      </c>
      <c r="H10906" s="28">
        <v>217</v>
      </c>
      <c r="I10906" s="28">
        <v>14</v>
      </c>
      <c r="J10906" s="28">
        <v>1.0999999999999999E-2</v>
      </c>
      <c r="AI10906"/>
      <c r="AJ10906"/>
    </row>
    <row r="10907" spans="1:36" ht="14.5" x14ac:dyDescent="0.35">
      <c r="A10907" s="52">
        <f t="shared" si="524"/>
        <v>2016</v>
      </c>
      <c r="B10907" s="30">
        <f t="shared" si="525"/>
        <v>194</v>
      </c>
      <c r="C10907" s="4">
        <f t="shared" si="526"/>
        <v>29</v>
      </c>
      <c r="D10907" s="4" t="s">
        <v>840</v>
      </c>
      <c r="E10907" s="28">
        <v>719</v>
      </c>
      <c r="F10907" s="28">
        <v>2125</v>
      </c>
      <c r="G10907" s="28">
        <v>11.4</v>
      </c>
      <c r="H10907" s="28">
        <v>217</v>
      </c>
      <c r="I10907" s="28">
        <v>14</v>
      </c>
      <c r="J10907" s="28">
        <v>1.04E-2</v>
      </c>
      <c r="AI10907"/>
      <c r="AJ10907"/>
    </row>
    <row r="10908" spans="1:36" ht="14.5" x14ac:dyDescent="0.35">
      <c r="A10908" s="52">
        <f t="shared" si="524"/>
        <v>2016</v>
      </c>
      <c r="B10908" s="30">
        <f t="shared" si="525"/>
        <v>194</v>
      </c>
      <c r="C10908" s="4">
        <f t="shared" si="526"/>
        <v>29</v>
      </c>
      <c r="D10908" s="4" t="s">
        <v>840</v>
      </c>
      <c r="E10908" s="28">
        <v>719</v>
      </c>
      <c r="F10908" s="28">
        <v>2125</v>
      </c>
      <c r="G10908" s="28">
        <v>11.4</v>
      </c>
      <c r="H10908" s="28">
        <v>217</v>
      </c>
      <c r="I10908" s="28">
        <v>14</v>
      </c>
      <c r="J10908" s="28">
        <v>1.09E-2</v>
      </c>
      <c r="AI10908"/>
      <c r="AJ10908"/>
    </row>
    <row r="10909" spans="1:36" ht="14.5" x14ac:dyDescent="0.35">
      <c r="A10909" s="52">
        <f t="shared" si="524"/>
        <v>2016</v>
      </c>
      <c r="B10909" s="30">
        <f t="shared" si="525"/>
        <v>194</v>
      </c>
      <c r="C10909" s="4">
        <f t="shared" si="526"/>
        <v>29</v>
      </c>
      <c r="D10909" s="4" t="s">
        <v>840</v>
      </c>
      <c r="E10909" s="28">
        <v>719</v>
      </c>
      <c r="F10909" s="28">
        <v>2125</v>
      </c>
      <c r="G10909" s="28">
        <v>11.4</v>
      </c>
      <c r="H10909" s="28">
        <v>217</v>
      </c>
      <c r="I10909" s="28">
        <v>14</v>
      </c>
      <c r="J10909" s="28">
        <v>1.01E-2</v>
      </c>
      <c r="AI10909"/>
      <c r="AJ10909"/>
    </row>
    <row r="10910" spans="1:36" ht="14.5" x14ac:dyDescent="0.35">
      <c r="A10910" s="52">
        <f t="shared" si="524"/>
        <v>2016</v>
      </c>
      <c r="B10910" s="30">
        <f t="shared" si="525"/>
        <v>194</v>
      </c>
      <c r="C10910" s="4">
        <f t="shared" si="526"/>
        <v>29</v>
      </c>
      <c r="D10910" s="4" t="s">
        <v>840</v>
      </c>
      <c r="E10910" s="28">
        <v>718</v>
      </c>
      <c r="F10910" s="28">
        <v>2125</v>
      </c>
      <c r="G10910" s="28">
        <v>11.4</v>
      </c>
      <c r="H10910" s="28">
        <v>217</v>
      </c>
      <c r="I10910" s="28">
        <v>15</v>
      </c>
      <c r="J10910" s="28">
        <v>1.47E-2</v>
      </c>
      <c r="AI10910"/>
      <c r="AJ10910"/>
    </row>
    <row r="10911" spans="1:36" ht="14.5" x14ac:dyDescent="0.35">
      <c r="A10911" s="52">
        <f t="shared" si="524"/>
        <v>2016</v>
      </c>
      <c r="B10911" s="30">
        <f t="shared" si="525"/>
        <v>194</v>
      </c>
      <c r="C10911" s="4">
        <f t="shared" si="526"/>
        <v>29</v>
      </c>
      <c r="D10911" s="4" t="s">
        <v>840</v>
      </c>
      <c r="E10911" s="28">
        <v>718</v>
      </c>
      <c r="F10911" s="28">
        <v>2125</v>
      </c>
      <c r="G10911" s="28">
        <v>11.4</v>
      </c>
      <c r="H10911" s="28">
        <v>217</v>
      </c>
      <c r="I10911" s="28">
        <v>15</v>
      </c>
      <c r="J10911" s="28">
        <v>1.5599999999999999E-2</v>
      </c>
      <c r="AI10911"/>
      <c r="AJ10911"/>
    </row>
    <row r="10912" spans="1:36" ht="14.5" x14ac:dyDescent="0.35">
      <c r="A10912" s="52">
        <f t="shared" si="524"/>
        <v>2016</v>
      </c>
      <c r="B10912" s="30">
        <f t="shared" si="525"/>
        <v>194</v>
      </c>
      <c r="C10912" s="4">
        <f t="shared" si="526"/>
        <v>29</v>
      </c>
      <c r="D10912" s="4" t="s">
        <v>840</v>
      </c>
      <c r="E10912" s="28">
        <v>718</v>
      </c>
      <c r="F10912" s="28">
        <v>2125</v>
      </c>
      <c r="G10912" s="28">
        <v>11.4</v>
      </c>
      <c r="H10912" s="28">
        <v>217</v>
      </c>
      <c r="I10912" s="28">
        <v>15</v>
      </c>
      <c r="J10912" s="28">
        <v>1.5100000000000001E-2</v>
      </c>
      <c r="AI10912"/>
      <c r="AJ10912"/>
    </row>
    <row r="10913" spans="1:36" ht="14.5" x14ac:dyDescent="0.35">
      <c r="A10913" s="52">
        <f t="shared" si="524"/>
        <v>2016</v>
      </c>
      <c r="B10913" s="30">
        <f t="shared" si="525"/>
        <v>194</v>
      </c>
      <c r="C10913" s="4">
        <f t="shared" si="526"/>
        <v>29</v>
      </c>
      <c r="D10913" s="4" t="s">
        <v>840</v>
      </c>
      <c r="E10913" s="28">
        <v>718</v>
      </c>
      <c r="F10913" s="28">
        <v>2125</v>
      </c>
      <c r="G10913" s="28">
        <v>11.4</v>
      </c>
      <c r="H10913" s="28">
        <v>217</v>
      </c>
      <c r="I10913" s="28">
        <v>15</v>
      </c>
      <c r="J10913" s="28">
        <v>1.5699999999999999E-2</v>
      </c>
      <c r="AI10913"/>
      <c r="AJ10913"/>
    </row>
    <row r="10914" spans="1:36" ht="14.5" x14ac:dyDescent="0.35">
      <c r="A10914" s="52">
        <f t="shared" si="524"/>
        <v>2016</v>
      </c>
      <c r="B10914" s="30">
        <f t="shared" si="525"/>
        <v>194</v>
      </c>
      <c r="C10914" s="4">
        <f t="shared" si="526"/>
        <v>29</v>
      </c>
      <c r="D10914" s="4" t="s">
        <v>840</v>
      </c>
      <c r="E10914" s="28">
        <v>718</v>
      </c>
      <c r="F10914" s="28">
        <v>2125</v>
      </c>
      <c r="G10914" s="28">
        <v>11.4</v>
      </c>
      <c r="H10914" s="28">
        <v>217</v>
      </c>
      <c r="I10914" s="28">
        <v>15</v>
      </c>
      <c r="J10914" s="28">
        <v>1.09E-2</v>
      </c>
      <c r="AI10914"/>
      <c r="AJ10914"/>
    </row>
    <row r="10915" spans="1:36" ht="14.5" x14ac:dyDescent="0.35">
      <c r="A10915" s="52">
        <f t="shared" si="524"/>
        <v>2016</v>
      </c>
      <c r="B10915" s="30">
        <f t="shared" si="525"/>
        <v>194</v>
      </c>
      <c r="C10915" s="4">
        <f t="shared" si="526"/>
        <v>29</v>
      </c>
      <c r="D10915" s="4" t="s">
        <v>840</v>
      </c>
      <c r="E10915" s="28">
        <v>718</v>
      </c>
      <c r="F10915" s="28">
        <v>2125</v>
      </c>
      <c r="G10915" s="28">
        <v>11.4</v>
      </c>
      <c r="H10915" s="28">
        <v>217</v>
      </c>
      <c r="I10915" s="28">
        <v>15</v>
      </c>
      <c r="J10915" s="28">
        <v>1.5599999999999999E-2</v>
      </c>
      <c r="AI10915"/>
      <c r="AJ10915"/>
    </row>
    <row r="10916" spans="1:36" ht="14.5" x14ac:dyDescent="0.35">
      <c r="A10916" s="52">
        <f t="shared" si="524"/>
        <v>2016</v>
      </c>
      <c r="B10916" s="30">
        <f t="shared" si="525"/>
        <v>194</v>
      </c>
      <c r="C10916" s="4">
        <f t="shared" si="526"/>
        <v>29</v>
      </c>
      <c r="D10916" s="4" t="s">
        <v>840</v>
      </c>
      <c r="E10916" s="28">
        <v>718</v>
      </c>
      <c r="F10916" s="28">
        <v>2125</v>
      </c>
      <c r="G10916" s="28">
        <v>11.4</v>
      </c>
      <c r="H10916" s="28">
        <v>217</v>
      </c>
      <c r="I10916" s="28">
        <v>15</v>
      </c>
      <c r="J10916" s="28">
        <v>1.29E-2</v>
      </c>
      <c r="AI10916"/>
      <c r="AJ10916"/>
    </row>
    <row r="10917" spans="1:36" ht="14.5" x14ac:dyDescent="0.35">
      <c r="A10917" s="52">
        <f t="shared" si="524"/>
        <v>2016</v>
      </c>
      <c r="B10917" s="30">
        <f t="shared" si="525"/>
        <v>194</v>
      </c>
      <c r="C10917" s="4">
        <f t="shared" si="526"/>
        <v>29</v>
      </c>
      <c r="D10917" s="4" t="s">
        <v>840</v>
      </c>
      <c r="E10917" s="28">
        <v>718</v>
      </c>
      <c r="F10917" s="28">
        <v>2125</v>
      </c>
      <c r="G10917" s="28">
        <v>11.4</v>
      </c>
      <c r="H10917" s="28">
        <v>217</v>
      </c>
      <c r="I10917" s="28">
        <v>15</v>
      </c>
      <c r="J10917" s="28">
        <v>1.37E-2</v>
      </c>
      <c r="AI10917"/>
      <c r="AJ10917"/>
    </row>
    <row r="10918" spans="1:36" ht="14.5" x14ac:dyDescent="0.35">
      <c r="A10918" s="52">
        <f t="shared" si="524"/>
        <v>2016</v>
      </c>
      <c r="B10918" s="30">
        <f t="shared" si="525"/>
        <v>194</v>
      </c>
      <c r="C10918" s="4">
        <f t="shared" si="526"/>
        <v>29</v>
      </c>
      <c r="D10918" s="4" t="s">
        <v>840</v>
      </c>
      <c r="E10918" s="28">
        <v>718</v>
      </c>
      <c r="F10918" s="28">
        <v>2125</v>
      </c>
      <c r="G10918" s="28">
        <v>11.4</v>
      </c>
      <c r="H10918" s="28">
        <v>217</v>
      </c>
      <c r="I10918" s="28">
        <v>15</v>
      </c>
      <c r="J10918" s="28">
        <v>1.38E-2</v>
      </c>
      <c r="AI10918"/>
      <c r="AJ10918"/>
    </row>
    <row r="10919" spans="1:36" ht="14.5" x14ac:dyDescent="0.35">
      <c r="A10919" s="52">
        <f t="shared" si="524"/>
        <v>2016</v>
      </c>
      <c r="B10919" s="30">
        <f t="shared" si="525"/>
        <v>194</v>
      </c>
      <c r="C10919" s="4">
        <f t="shared" si="526"/>
        <v>29</v>
      </c>
      <c r="D10919" s="4" t="s">
        <v>840</v>
      </c>
      <c r="E10919" s="28">
        <v>718</v>
      </c>
      <c r="F10919" s="28">
        <v>2125</v>
      </c>
      <c r="G10919" s="28">
        <v>11.4</v>
      </c>
      <c r="H10919" s="28">
        <v>217</v>
      </c>
      <c r="I10919" s="28">
        <v>15</v>
      </c>
      <c r="J10919" s="28">
        <v>1.6299999999999999E-2</v>
      </c>
      <c r="AI10919"/>
      <c r="AJ10919"/>
    </row>
    <row r="10920" spans="1:36" ht="14.5" x14ac:dyDescent="0.35">
      <c r="A10920" s="52">
        <f t="shared" si="524"/>
        <v>2016</v>
      </c>
      <c r="B10920" s="30">
        <f t="shared" si="525"/>
        <v>194</v>
      </c>
      <c r="C10920" s="4">
        <f t="shared" si="526"/>
        <v>29</v>
      </c>
      <c r="D10920" s="4" t="s">
        <v>840</v>
      </c>
      <c r="E10920" s="28">
        <v>718</v>
      </c>
      <c r="F10920" s="28">
        <v>2125</v>
      </c>
      <c r="G10920" s="28">
        <v>11.4</v>
      </c>
      <c r="H10920" s="28">
        <v>217</v>
      </c>
      <c r="I10920" s="28">
        <v>15</v>
      </c>
      <c r="J10920" s="28">
        <v>1.52E-2</v>
      </c>
      <c r="AI10920"/>
      <c r="AJ10920"/>
    </row>
    <row r="10921" spans="1:36" ht="14.5" x14ac:dyDescent="0.35">
      <c r="A10921" s="52">
        <f t="shared" si="524"/>
        <v>2016</v>
      </c>
      <c r="B10921" s="30">
        <f t="shared" si="525"/>
        <v>194</v>
      </c>
      <c r="C10921" s="4">
        <f t="shared" si="526"/>
        <v>29</v>
      </c>
      <c r="D10921" s="4" t="s">
        <v>840</v>
      </c>
      <c r="E10921" s="28">
        <v>719</v>
      </c>
      <c r="F10921" s="28">
        <v>2125</v>
      </c>
      <c r="G10921" s="28">
        <v>11.4</v>
      </c>
      <c r="H10921" s="28">
        <v>217</v>
      </c>
      <c r="I10921" s="28">
        <v>15</v>
      </c>
      <c r="J10921" s="28">
        <v>1.5900000000000001E-2</v>
      </c>
      <c r="AI10921"/>
      <c r="AJ10921"/>
    </row>
    <row r="10922" spans="1:36" ht="14.5" x14ac:dyDescent="0.35">
      <c r="A10922" s="52">
        <f t="shared" si="524"/>
        <v>2016</v>
      </c>
      <c r="B10922" s="30">
        <f t="shared" si="525"/>
        <v>194</v>
      </c>
      <c r="C10922" s="4">
        <f t="shared" si="526"/>
        <v>29</v>
      </c>
      <c r="D10922" s="4" t="s">
        <v>840</v>
      </c>
      <c r="E10922" s="28">
        <v>719</v>
      </c>
      <c r="F10922" s="28">
        <v>2125</v>
      </c>
      <c r="G10922" s="28">
        <v>11.4</v>
      </c>
      <c r="H10922" s="28">
        <v>217</v>
      </c>
      <c r="I10922" s="28">
        <v>15</v>
      </c>
      <c r="J10922" s="28">
        <v>1.1299999999999999E-2</v>
      </c>
      <c r="AI10922"/>
      <c r="AJ10922"/>
    </row>
    <row r="10923" spans="1:36" ht="14.5" x14ac:dyDescent="0.35">
      <c r="A10923" s="52">
        <f t="shared" si="524"/>
        <v>2016</v>
      </c>
      <c r="B10923" s="30">
        <f t="shared" si="525"/>
        <v>194</v>
      </c>
      <c r="C10923" s="4">
        <f t="shared" si="526"/>
        <v>29</v>
      </c>
      <c r="D10923" s="4" t="s">
        <v>840</v>
      </c>
      <c r="E10923" s="28">
        <v>719</v>
      </c>
      <c r="F10923" s="28">
        <v>2125</v>
      </c>
      <c r="G10923" s="28">
        <v>11.4</v>
      </c>
      <c r="H10923" s="28">
        <v>217</v>
      </c>
      <c r="I10923" s="28">
        <v>15</v>
      </c>
      <c r="J10923" s="28">
        <v>1.37E-2</v>
      </c>
      <c r="AI10923"/>
      <c r="AJ10923"/>
    </row>
    <row r="10924" spans="1:36" ht="14.5" x14ac:dyDescent="0.35">
      <c r="A10924" s="52">
        <f t="shared" si="524"/>
        <v>2016</v>
      </c>
      <c r="B10924" s="30">
        <f t="shared" si="525"/>
        <v>194</v>
      </c>
      <c r="C10924" s="4">
        <f t="shared" si="526"/>
        <v>29</v>
      </c>
      <c r="D10924" s="4" t="s">
        <v>840</v>
      </c>
      <c r="E10924" s="28">
        <v>719</v>
      </c>
      <c r="F10924" s="28">
        <v>2125</v>
      </c>
      <c r="G10924" s="28">
        <v>11.4</v>
      </c>
      <c r="H10924" s="28">
        <v>217</v>
      </c>
      <c r="I10924" s="28">
        <v>15</v>
      </c>
      <c r="J10924" s="28">
        <v>1.04E-2</v>
      </c>
      <c r="AI10924"/>
      <c r="AJ10924"/>
    </row>
    <row r="10925" spans="1:36" ht="14.5" x14ac:dyDescent="0.35">
      <c r="A10925" s="52">
        <f t="shared" si="524"/>
        <v>2016</v>
      </c>
      <c r="B10925" s="30">
        <f t="shared" si="525"/>
        <v>194</v>
      </c>
      <c r="C10925" s="4">
        <f t="shared" si="526"/>
        <v>29</v>
      </c>
      <c r="D10925" s="4" t="s">
        <v>840</v>
      </c>
      <c r="E10925" s="28">
        <v>719</v>
      </c>
      <c r="F10925" s="28">
        <v>2125</v>
      </c>
      <c r="G10925" s="28">
        <v>11.4</v>
      </c>
      <c r="H10925" s="28">
        <v>217</v>
      </c>
      <c r="I10925" s="28">
        <v>15</v>
      </c>
      <c r="J10925" s="28">
        <v>1.34E-2</v>
      </c>
      <c r="AI10925"/>
      <c r="AJ10925"/>
    </row>
    <row r="10926" spans="1:36" ht="14.5" x14ac:dyDescent="0.35">
      <c r="A10926" s="52">
        <f t="shared" si="524"/>
        <v>2016</v>
      </c>
      <c r="B10926" s="30">
        <f t="shared" si="525"/>
        <v>194</v>
      </c>
      <c r="C10926" s="4">
        <f t="shared" si="526"/>
        <v>29</v>
      </c>
      <c r="D10926" s="4" t="s">
        <v>840</v>
      </c>
      <c r="E10926" s="28">
        <v>719</v>
      </c>
      <c r="F10926" s="28">
        <v>2125</v>
      </c>
      <c r="G10926" s="28">
        <v>11.4</v>
      </c>
      <c r="H10926" s="28">
        <v>217</v>
      </c>
      <c r="I10926" s="28">
        <v>15</v>
      </c>
      <c r="J10926" s="28">
        <v>1.3899999999999999E-2</v>
      </c>
      <c r="AI10926"/>
      <c r="AJ10926"/>
    </row>
    <row r="10927" spans="1:36" ht="14.5" x14ac:dyDescent="0.35">
      <c r="A10927" s="52">
        <f t="shared" si="524"/>
        <v>2016</v>
      </c>
      <c r="B10927" s="30">
        <f t="shared" si="525"/>
        <v>194</v>
      </c>
      <c r="C10927" s="4">
        <f t="shared" si="526"/>
        <v>29</v>
      </c>
      <c r="D10927" s="4" t="s">
        <v>840</v>
      </c>
      <c r="E10927" s="28">
        <v>718</v>
      </c>
      <c r="F10927" s="28">
        <v>2125</v>
      </c>
      <c r="G10927" s="28">
        <v>11.4</v>
      </c>
      <c r="H10927" s="28">
        <v>217</v>
      </c>
      <c r="I10927" s="28">
        <v>16</v>
      </c>
      <c r="J10927" s="28">
        <v>2.0500000000000001E-2</v>
      </c>
      <c r="AI10927"/>
      <c r="AJ10927"/>
    </row>
    <row r="10928" spans="1:36" ht="14.5" x14ac:dyDescent="0.35">
      <c r="A10928" s="52">
        <f t="shared" si="524"/>
        <v>2016</v>
      </c>
      <c r="B10928" s="30">
        <f t="shared" si="525"/>
        <v>194</v>
      </c>
      <c r="C10928" s="4">
        <f t="shared" si="526"/>
        <v>29</v>
      </c>
      <c r="D10928" s="4" t="s">
        <v>840</v>
      </c>
      <c r="E10928" s="28">
        <v>718</v>
      </c>
      <c r="F10928" s="28">
        <v>2125</v>
      </c>
      <c r="G10928" s="28">
        <v>11.4</v>
      </c>
      <c r="H10928" s="28">
        <v>217</v>
      </c>
      <c r="I10928" s="28">
        <v>16</v>
      </c>
      <c r="J10928" s="28">
        <v>1.6500000000000001E-2</v>
      </c>
      <c r="AI10928"/>
      <c r="AJ10928"/>
    </row>
    <row r="10929" spans="1:36" ht="14.5" x14ac:dyDescent="0.35">
      <c r="A10929" s="52">
        <f t="shared" si="524"/>
        <v>2016</v>
      </c>
      <c r="B10929" s="30">
        <f t="shared" si="525"/>
        <v>194</v>
      </c>
      <c r="C10929" s="4">
        <f t="shared" si="526"/>
        <v>29</v>
      </c>
      <c r="D10929" s="4" t="s">
        <v>840</v>
      </c>
      <c r="E10929" s="28">
        <v>718</v>
      </c>
      <c r="F10929" s="28">
        <v>2125</v>
      </c>
      <c r="G10929" s="28">
        <v>11.4</v>
      </c>
      <c r="H10929" s="28">
        <v>217</v>
      </c>
      <c r="I10929" s="28">
        <v>16</v>
      </c>
      <c r="J10929" s="28">
        <v>1.6500000000000001E-2</v>
      </c>
      <c r="AI10929"/>
      <c r="AJ10929"/>
    </row>
    <row r="10930" spans="1:36" ht="14.5" x14ac:dyDescent="0.35">
      <c r="A10930" s="52">
        <f t="shared" si="524"/>
        <v>2016</v>
      </c>
      <c r="B10930" s="30">
        <f t="shared" si="525"/>
        <v>194</v>
      </c>
      <c r="C10930" s="4">
        <f t="shared" si="526"/>
        <v>29</v>
      </c>
      <c r="D10930" s="4" t="s">
        <v>840</v>
      </c>
      <c r="E10930" s="28">
        <v>718</v>
      </c>
      <c r="F10930" s="28">
        <v>2125</v>
      </c>
      <c r="G10930" s="28">
        <v>11.4</v>
      </c>
      <c r="H10930" s="28">
        <v>217</v>
      </c>
      <c r="I10930" s="28">
        <v>16</v>
      </c>
      <c r="J10930" s="28">
        <v>1.8100000000000002E-2</v>
      </c>
      <c r="AI10930"/>
      <c r="AJ10930"/>
    </row>
    <row r="10931" spans="1:36" ht="14.5" x14ac:dyDescent="0.35">
      <c r="A10931" s="52">
        <f t="shared" si="524"/>
        <v>2016</v>
      </c>
      <c r="B10931" s="30">
        <f t="shared" si="525"/>
        <v>194</v>
      </c>
      <c r="C10931" s="4">
        <f t="shared" si="526"/>
        <v>29</v>
      </c>
      <c r="D10931" s="4" t="s">
        <v>840</v>
      </c>
      <c r="E10931" s="28">
        <v>718</v>
      </c>
      <c r="F10931" s="28">
        <v>2125</v>
      </c>
      <c r="G10931" s="28">
        <v>11.4</v>
      </c>
      <c r="H10931" s="28">
        <v>217</v>
      </c>
      <c r="I10931" s="28">
        <v>16</v>
      </c>
      <c r="J10931" s="28">
        <v>1.44E-2</v>
      </c>
      <c r="AI10931"/>
      <c r="AJ10931"/>
    </row>
    <row r="10932" spans="1:36" ht="14.5" x14ac:dyDescent="0.35">
      <c r="A10932" s="52">
        <f t="shared" si="524"/>
        <v>2016</v>
      </c>
      <c r="B10932" s="30">
        <f t="shared" si="525"/>
        <v>194</v>
      </c>
      <c r="C10932" s="4">
        <f t="shared" si="526"/>
        <v>29</v>
      </c>
      <c r="D10932" s="4" t="s">
        <v>840</v>
      </c>
      <c r="E10932" s="28">
        <v>718</v>
      </c>
      <c r="F10932" s="28">
        <v>2125</v>
      </c>
      <c r="G10932" s="28">
        <v>11.4</v>
      </c>
      <c r="H10932" s="28">
        <v>217</v>
      </c>
      <c r="I10932" s="28">
        <v>16</v>
      </c>
      <c r="J10932" s="28">
        <v>2.0199999999999999E-2</v>
      </c>
      <c r="AI10932"/>
      <c r="AJ10932"/>
    </row>
    <row r="10933" spans="1:36" ht="14.5" x14ac:dyDescent="0.35">
      <c r="A10933" s="52">
        <f t="shared" si="524"/>
        <v>2016</v>
      </c>
      <c r="B10933" s="30">
        <f t="shared" si="525"/>
        <v>194</v>
      </c>
      <c r="C10933" s="4">
        <f t="shared" si="526"/>
        <v>29</v>
      </c>
      <c r="D10933" s="4" t="s">
        <v>840</v>
      </c>
      <c r="E10933" s="28">
        <v>718</v>
      </c>
      <c r="F10933" s="28">
        <v>2125</v>
      </c>
      <c r="G10933" s="28">
        <v>11.4</v>
      </c>
      <c r="H10933" s="28">
        <v>217</v>
      </c>
      <c r="I10933" s="28">
        <v>16</v>
      </c>
      <c r="J10933" s="28">
        <v>1.6E-2</v>
      </c>
      <c r="AI10933"/>
      <c r="AJ10933"/>
    </row>
    <row r="10934" spans="1:36" ht="14.5" x14ac:dyDescent="0.35">
      <c r="A10934" s="52">
        <f t="shared" si="524"/>
        <v>2016</v>
      </c>
      <c r="B10934" s="30">
        <f t="shared" si="525"/>
        <v>194</v>
      </c>
      <c r="C10934" s="4">
        <f t="shared" si="526"/>
        <v>29</v>
      </c>
      <c r="D10934" s="4" t="s">
        <v>840</v>
      </c>
      <c r="E10934" s="28">
        <v>718</v>
      </c>
      <c r="F10934" s="28">
        <v>2125</v>
      </c>
      <c r="G10934" s="28">
        <v>11.4</v>
      </c>
      <c r="H10934" s="28">
        <v>217</v>
      </c>
      <c r="I10934" s="28">
        <v>16</v>
      </c>
      <c r="J10934" s="28">
        <v>2.1899999999999999E-2</v>
      </c>
      <c r="AI10934"/>
      <c r="AJ10934"/>
    </row>
    <row r="10935" spans="1:36" ht="14.5" x14ac:dyDescent="0.35">
      <c r="A10935" s="52">
        <f t="shared" si="524"/>
        <v>2016</v>
      </c>
      <c r="B10935" s="30">
        <f t="shared" si="525"/>
        <v>194</v>
      </c>
      <c r="C10935" s="4">
        <f t="shared" si="526"/>
        <v>29</v>
      </c>
      <c r="D10935" s="4" t="s">
        <v>840</v>
      </c>
      <c r="E10935" s="28">
        <v>718</v>
      </c>
      <c r="F10935" s="28">
        <v>2125</v>
      </c>
      <c r="G10935" s="28">
        <v>11.4</v>
      </c>
      <c r="H10935" s="28">
        <v>217</v>
      </c>
      <c r="I10935" s="28">
        <v>16</v>
      </c>
      <c r="J10935" s="28">
        <v>2.2200000000000001E-2</v>
      </c>
      <c r="AI10935"/>
      <c r="AJ10935"/>
    </row>
    <row r="10936" spans="1:36" ht="14.5" x14ac:dyDescent="0.35">
      <c r="A10936" s="52">
        <f t="shared" si="524"/>
        <v>2016</v>
      </c>
      <c r="B10936" s="30">
        <f t="shared" si="525"/>
        <v>194</v>
      </c>
      <c r="C10936" s="4">
        <f t="shared" si="526"/>
        <v>29</v>
      </c>
      <c r="D10936" s="4" t="s">
        <v>840</v>
      </c>
      <c r="E10936" s="28">
        <v>718</v>
      </c>
      <c r="F10936" s="28">
        <v>2125</v>
      </c>
      <c r="G10936" s="28">
        <v>11.4</v>
      </c>
      <c r="H10936" s="28">
        <v>217</v>
      </c>
      <c r="I10936" s="28">
        <v>16</v>
      </c>
      <c r="J10936" s="28">
        <v>1.8499999999999999E-2</v>
      </c>
      <c r="AI10936"/>
      <c r="AJ10936"/>
    </row>
    <row r="10937" spans="1:36" ht="14.5" x14ac:dyDescent="0.35">
      <c r="A10937" s="52">
        <f t="shared" si="524"/>
        <v>2016</v>
      </c>
      <c r="B10937" s="30">
        <f t="shared" si="525"/>
        <v>194</v>
      </c>
      <c r="C10937" s="4">
        <f t="shared" si="526"/>
        <v>29</v>
      </c>
      <c r="D10937" s="4" t="s">
        <v>840</v>
      </c>
      <c r="E10937" s="28">
        <v>719</v>
      </c>
      <c r="F10937" s="28">
        <v>2125</v>
      </c>
      <c r="G10937" s="28">
        <v>11.4</v>
      </c>
      <c r="H10937" s="28">
        <v>217</v>
      </c>
      <c r="I10937" s="28">
        <v>16</v>
      </c>
      <c r="J10937" s="28">
        <v>1.6400000000000001E-2</v>
      </c>
      <c r="AI10937"/>
      <c r="AJ10937"/>
    </row>
    <row r="10938" spans="1:36" ht="14.5" x14ac:dyDescent="0.35">
      <c r="A10938" s="52">
        <f t="shared" si="524"/>
        <v>2016</v>
      </c>
      <c r="B10938" s="30">
        <f t="shared" si="525"/>
        <v>194</v>
      </c>
      <c r="C10938" s="4">
        <f t="shared" si="526"/>
        <v>29</v>
      </c>
      <c r="D10938" s="4" t="s">
        <v>840</v>
      </c>
      <c r="E10938" s="28">
        <v>719</v>
      </c>
      <c r="F10938" s="28">
        <v>2125</v>
      </c>
      <c r="G10938" s="28">
        <v>11.4</v>
      </c>
      <c r="H10938" s="28">
        <v>217</v>
      </c>
      <c r="I10938" s="28">
        <v>16</v>
      </c>
      <c r="J10938" s="28">
        <v>1.8800000000000001E-2</v>
      </c>
      <c r="AI10938"/>
      <c r="AJ10938"/>
    </row>
    <row r="10939" spans="1:36" ht="14.5" x14ac:dyDescent="0.35">
      <c r="A10939" s="52">
        <f t="shared" si="524"/>
        <v>2016</v>
      </c>
      <c r="B10939" s="30">
        <f t="shared" si="525"/>
        <v>194</v>
      </c>
      <c r="C10939" s="4">
        <f t="shared" si="526"/>
        <v>29</v>
      </c>
      <c r="D10939" s="4" t="s">
        <v>840</v>
      </c>
      <c r="E10939" s="28">
        <v>719</v>
      </c>
      <c r="F10939" s="28">
        <v>2125</v>
      </c>
      <c r="G10939" s="28">
        <v>11.4</v>
      </c>
      <c r="H10939" s="28">
        <v>217</v>
      </c>
      <c r="I10939" s="28">
        <v>16</v>
      </c>
      <c r="J10939" s="28">
        <v>1.8800000000000001E-2</v>
      </c>
      <c r="AI10939"/>
      <c r="AJ10939"/>
    </row>
    <row r="10940" spans="1:36" ht="14.5" x14ac:dyDescent="0.35">
      <c r="A10940" s="52">
        <f t="shared" si="524"/>
        <v>2016</v>
      </c>
      <c r="B10940" s="30">
        <f t="shared" si="525"/>
        <v>194</v>
      </c>
      <c r="C10940" s="4">
        <f t="shared" si="526"/>
        <v>29</v>
      </c>
      <c r="D10940" s="4" t="s">
        <v>840</v>
      </c>
      <c r="E10940" s="28">
        <v>719</v>
      </c>
      <c r="F10940" s="28">
        <v>2125</v>
      </c>
      <c r="G10940" s="28">
        <v>11.4</v>
      </c>
      <c r="H10940" s="28">
        <v>217</v>
      </c>
      <c r="I10940" s="28">
        <v>16</v>
      </c>
      <c r="J10940" s="28">
        <v>1.35E-2</v>
      </c>
      <c r="AI10940"/>
      <c r="AJ10940"/>
    </row>
    <row r="10941" spans="1:36" ht="14.5" x14ac:dyDescent="0.35">
      <c r="A10941" s="52">
        <f t="shared" si="524"/>
        <v>2016</v>
      </c>
      <c r="B10941" s="30">
        <f t="shared" si="525"/>
        <v>194</v>
      </c>
      <c r="C10941" s="4">
        <f t="shared" si="526"/>
        <v>29</v>
      </c>
      <c r="D10941" s="4" t="s">
        <v>840</v>
      </c>
      <c r="E10941" s="28">
        <v>719</v>
      </c>
      <c r="F10941" s="28">
        <v>2125</v>
      </c>
      <c r="G10941" s="28">
        <v>11.4</v>
      </c>
      <c r="H10941" s="28">
        <v>217</v>
      </c>
      <c r="I10941" s="28">
        <v>16</v>
      </c>
      <c r="J10941" s="28">
        <v>2.1000000000000001E-2</v>
      </c>
      <c r="AI10941"/>
      <c r="AJ10941"/>
    </row>
    <row r="10942" spans="1:36" ht="14.5" x14ac:dyDescent="0.35">
      <c r="A10942" s="52">
        <f t="shared" si="524"/>
        <v>2016</v>
      </c>
      <c r="B10942" s="30">
        <f t="shared" si="525"/>
        <v>194</v>
      </c>
      <c r="C10942" s="4">
        <f t="shared" si="526"/>
        <v>29</v>
      </c>
      <c r="D10942" s="4" t="s">
        <v>840</v>
      </c>
      <c r="E10942" s="28">
        <v>719</v>
      </c>
      <c r="F10942" s="28">
        <v>2125</v>
      </c>
      <c r="G10942" s="28">
        <v>11.4</v>
      </c>
      <c r="H10942" s="28">
        <v>217</v>
      </c>
      <c r="I10942" s="28">
        <v>16</v>
      </c>
      <c r="J10942" s="28">
        <v>1.7600000000000001E-2</v>
      </c>
      <c r="AI10942"/>
      <c r="AJ10942"/>
    </row>
    <row r="10943" spans="1:36" ht="14.5" x14ac:dyDescent="0.35">
      <c r="A10943" s="52">
        <f t="shared" si="524"/>
        <v>2016</v>
      </c>
      <c r="B10943" s="30">
        <f t="shared" si="525"/>
        <v>194</v>
      </c>
      <c r="C10943" s="4">
        <f t="shared" si="526"/>
        <v>29</v>
      </c>
      <c r="D10943" s="4" t="s">
        <v>840</v>
      </c>
      <c r="E10943" s="28">
        <v>719</v>
      </c>
      <c r="F10943" s="28">
        <v>2125</v>
      </c>
      <c r="G10943" s="28">
        <v>11.4</v>
      </c>
      <c r="H10943" s="28">
        <v>217</v>
      </c>
      <c r="I10943" s="28">
        <v>16</v>
      </c>
      <c r="J10943" s="28">
        <v>2.23E-2</v>
      </c>
      <c r="AI10943"/>
      <c r="AJ10943"/>
    </row>
    <row r="10944" spans="1:36" ht="14.5" x14ac:dyDescent="0.35">
      <c r="A10944" s="52">
        <f t="shared" si="524"/>
        <v>2016</v>
      </c>
      <c r="B10944" s="30">
        <f t="shared" si="525"/>
        <v>194</v>
      </c>
      <c r="C10944" s="4">
        <f t="shared" si="526"/>
        <v>29</v>
      </c>
      <c r="D10944" s="4" t="s">
        <v>840</v>
      </c>
      <c r="E10944" s="28">
        <v>718</v>
      </c>
      <c r="F10944" s="28">
        <v>2125</v>
      </c>
      <c r="G10944" s="28">
        <v>11.4</v>
      </c>
      <c r="H10944" s="28">
        <v>217</v>
      </c>
      <c r="I10944" s="28">
        <v>17</v>
      </c>
      <c r="J10944" s="28">
        <v>2.4400000000000002E-2</v>
      </c>
      <c r="AI10944"/>
      <c r="AJ10944"/>
    </row>
    <row r="10945" spans="1:36" ht="14.5" x14ac:dyDescent="0.35">
      <c r="A10945" s="52">
        <f t="shared" si="524"/>
        <v>2016</v>
      </c>
      <c r="B10945" s="30">
        <f t="shared" si="525"/>
        <v>194</v>
      </c>
      <c r="C10945" s="4">
        <f t="shared" si="526"/>
        <v>29</v>
      </c>
      <c r="D10945" s="4" t="s">
        <v>840</v>
      </c>
      <c r="E10945" s="28">
        <v>718</v>
      </c>
      <c r="F10945" s="28">
        <v>2125</v>
      </c>
      <c r="G10945" s="28">
        <v>11.4</v>
      </c>
      <c r="H10945" s="28">
        <v>217</v>
      </c>
      <c r="I10945" s="28">
        <v>17</v>
      </c>
      <c r="J10945" s="28">
        <v>2.81E-2</v>
      </c>
      <c r="AI10945"/>
      <c r="AJ10945"/>
    </row>
    <row r="10946" spans="1:36" ht="14.5" x14ac:dyDescent="0.35">
      <c r="A10946" s="52">
        <f t="shared" ref="A10946:A11009" si="527">YEAR(D10946)</f>
        <v>2016</v>
      </c>
      <c r="B10946" s="30">
        <f t="shared" ref="B10946:B11009" si="528">D10946-DATE(YEAR(D10946),1,0)</f>
        <v>194</v>
      </c>
      <c r="C10946" s="4">
        <f t="shared" ref="C10946:C11009" si="529">WEEKNUM(D10946,1)</f>
        <v>29</v>
      </c>
      <c r="D10946" s="4" t="s">
        <v>840</v>
      </c>
      <c r="E10946" s="28">
        <v>718</v>
      </c>
      <c r="F10946" s="28">
        <v>2125</v>
      </c>
      <c r="G10946" s="28">
        <v>11.4</v>
      </c>
      <c r="H10946" s="28">
        <v>217</v>
      </c>
      <c r="I10946" s="28">
        <v>17</v>
      </c>
      <c r="J10946" s="28">
        <v>2.4500000000000001E-2</v>
      </c>
      <c r="AI10946"/>
      <c r="AJ10946"/>
    </row>
    <row r="10947" spans="1:36" ht="14.5" x14ac:dyDescent="0.35">
      <c r="A10947" s="52">
        <f t="shared" si="527"/>
        <v>2016</v>
      </c>
      <c r="B10947" s="30">
        <f t="shared" si="528"/>
        <v>194</v>
      </c>
      <c r="C10947" s="4">
        <f t="shared" si="529"/>
        <v>29</v>
      </c>
      <c r="D10947" s="4" t="s">
        <v>840</v>
      </c>
      <c r="E10947" s="28">
        <v>718</v>
      </c>
      <c r="F10947" s="28">
        <v>2125</v>
      </c>
      <c r="G10947" s="28">
        <v>11.4</v>
      </c>
      <c r="H10947" s="28">
        <v>217</v>
      </c>
      <c r="I10947" s="28">
        <v>17</v>
      </c>
      <c r="J10947" s="28">
        <v>1.78E-2</v>
      </c>
      <c r="AI10947"/>
      <c r="AJ10947"/>
    </row>
    <row r="10948" spans="1:36" ht="14.5" x14ac:dyDescent="0.35">
      <c r="A10948" s="52">
        <f t="shared" si="527"/>
        <v>2016</v>
      </c>
      <c r="B10948" s="30">
        <f t="shared" si="528"/>
        <v>194</v>
      </c>
      <c r="C10948" s="4">
        <f t="shared" si="529"/>
        <v>29</v>
      </c>
      <c r="D10948" s="4" t="s">
        <v>840</v>
      </c>
      <c r="E10948" s="28">
        <v>718</v>
      </c>
      <c r="F10948" s="28">
        <v>2125</v>
      </c>
      <c r="G10948" s="28">
        <v>11.4</v>
      </c>
      <c r="H10948" s="28">
        <v>217</v>
      </c>
      <c r="I10948" s="28">
        <v>17</v>
      </c>
      <c r="J10948" s="28">
        <v>2.6499999999999999E-2</v>
      </c>
      <c r="AI10948"/>
      <c r="AJ10948"/>
    </row>
    <row r="10949" spans="1:36" ht="14.5" x14ac:dyDescent="0.35">
      <c r="A10949" s="52">
        <f t="shared" si="527"/>
        <v>2016</v>
      </c>
      <c r="B10949" s="30">
        <f t="shared" si="528"/>
        <v>194</v>
      </c>
      <c r="C10949" s="4">
        <f t="shared" si="529"/>
        <v>29</v>
      </c>
      <c r="D10949" s="4" t="s">
        <v>840</v>
      </c>
      <c r="E10949" s="28">
        <v>718</v>
      </c>
      <c r="F10949" s="28">
        <v>2125</v>
      </c>
      <c r="G10949" s="28">
        <v>11.4</v>
      </c>
      <c r="H10949" s="28">
        <v>217</v>
      </c>
      <c r="I10949" s="28">
        <v>17</v>
      </c>
      <c r="J10949" s="28">
        <v>1.9599999999999999E-2</v>
      </c>
      <c r="AI10949"/>
      <c r="AJ10949"/>
    </row>
    <row r="10950" spans="1:36" ht="14.5" x14ac:dyDescent="0.35">
      <c r="A10950" s="52">
        <f t="shared" si="527"/>
        <v>2016</v>
      </c>
      <c r="B10950" s="30">
        <f t="shared" si="528"/>
        <v>194</v>
      </c>
      <c r="C10950" s="4">
        <f t="shared" si="529"/>
        <v>29</v>
      </c>
      <c r="D10950" s="4" t="s">
        <v>840</v>
      </c>
      <c r="E10950" s="28">
        <v>718</v>
      </c>
      <c r="F10950" s="28">
        <v>2125</v>
      </c>
      <c r="G10950" s="28">
        <v>11.4</v>
      </c>
      <c r="H10950" s="28">
        <v>217</v>
      </c>
      <c r="I10950" s="28">
        <v>17</v>
      </c>
      <c r="J10950" s="28">
        <v>2.5600000000000001E-2</v>
      </c>
      <c r="AI10950"/>
      <c r="AJ10950"/>
    </row>
    <row r="10951" spans="1:36" ht="14.5" x14ac:dyDescent="0.35">
      <c r="A10951" s="52">
        <f t="shared" si="527"/>
        <v>2016</v>
      </c>
      <c r="B10951" s="30">
        <f t="shared" si="528"/>
        <v>194</v>
      </c>
      <c r="C10951" s="4">
        <f t="shared" si="529"/>
        <v>29</v>
      </c>
      <c r="D10951" s="4" t="s">
        <v>840</v>
      </c>
      <c r="E10951" s="28">
        <v>718</v>
      </c>
      <c r="F10951" s="28">
        <v>2125</v>
      </c>
      <c r="G10951" s="28">
        <v>11.4</v>
      </c>
      <c r="H10951" s="28">
        <v>217</v>
      </c>
      <c r="I10951" s="28">
        <v>17</v>
      </c>
      <c r="J10951" s="28">
        <v>2.4500000000000001E-2</v>
      </c>
      <c r="AI10951"/>
      <c r="AJ10951"/>
    </row>
    <row r="10952" spans="1:36" ht="14.5" x14ac:dyDescent="0.35">
      <c r="A10952" s="52">
        <f t="shared" si="527"/>
        <v>2016</v>
      </c>
      <c r="B10952" s="30">
        <f t="shared" si="528"/>
        <v>194</v>
      </c>
      <c r="C10952" s="4">
        <f t="shared" si="529"/>
        <v>29</v>
      </c>
      <c r="D10952" s="4" t="s">
        <v>840</v>
      </c>
      <c r="E10952" s="28">
        <v>718</v>
      </c>
      <c r="F10952" s="28">
        <v>2125</v>
      </c>
      <c r="G10952" s="28">
        <v>11.4</v>
      </c>
      <c r="H10952" s="28">
        <v>217</v>
      </c>
      <c r="I10952" s="28">
        <v>17</v>
      </c>
      <c r="J10952" s="28">
        <v>2.4199999999999999E-2</v>
      </c>
      <c r="AI10952"/>
      <c r="AJ10952"/>
    </row>
    <row r="10953" spans="1:36" ht="14.5" x14ac:dyDescent="0.35">
      <c r="A10953" s="52">
        <f t="shared" si="527"/>
        <v>2016</v>
      </c>
      <c r="B10953" s="30">
        <f t="shared" si="528"/>
        <v>194</v>
      </c>
      <c r="C10953" s="4">
        <f t="shared" si="529"/>
        <v>29</v>
      </c>
      <c r="D10953" s="4" t="s">
        <v>840</v>
      </c>
      <c r="E10953" s="28">
        <v>718</v>
      </c>
      <c r="F10953" s="28">
        <v>2125</v>
      </c>
      <c r="G10953" s="28">
        <v>11.4</v>
      </c>
      <c r="H10953" s="28">
        <v>217</v>
      </c>
      <c r="I10953" s="28">
        <v>17</v>
      </c>
      <c r="J10953" s="28">
        <v>2.2100000000000002E-2</v>
      </c>
      <c r="AI10953"/>
      <c r="AJ10953"/>
    </row>
    <row r="10954" spans="1:36" ht="14.5" x14ac:dyDescent="0.35">
      <c r="A10954" s="52">
        <f t="shared" si="527"/>
        <v>2016</v>
      </c>
      <c r="B10954" s="30">
        <f t="shared" si="528"/>
        <v>194</v>
      </c>
      <c r="C10954" s="4">
        <f t="shared" si="529"/>
        <v>29</v>
      </c>
      <c r="D10954" s="4" t="s">
        <v>840</v>
      </c>
      <c r="E10954" s="28">
        <v>719</v>
      </c>
      <c r="F10954" s="28">
        <v>2125</v>
      </c>
      <c r="G10954" s="28">
        <v>11.4</v>
      </c>
      <c r="H10954" s="28">
        <v>217</v>
      </c>
      <c r="I10954" s="28">
        <v>17</v>
      </c>
      <c r="J10954" s="28">
        <v>2.2700000000000001E-2</v>
      </c>
      <c r="AI10954"/>
      <c r="AJ10954"/>
    </row>
    <row r="10955" spans="1:36" ht="14.5" x14ac:dyDescent="0.35">
      <c r="A10955" s="52">
        <f t="shared" si="527"/>
        <v>2016</v>
      </c>
      <c r="B10955" s="30">
        <f t="shared" si="528"/>
        <v>194</v>
      </c>
      <c r="C10955" s="4">
        <f t="shared" si="529"/>
        <v>29</v>
      </c>
      <c r="D10955" s="4" t="s">
        <v>840</v>
      </c>
      <c r="E10955" s="28">
        <v>719</v>
      </c>
      <c r="F10955" s="28">
        <v>2125</v>
      </c>
      <c r="G10955" s="28">
        <v>11.4</v>
      </c>
      <c r="H10955" s="28">
        <v>217</v>
      </c>
      <c r="I10955" s="28">
        <v>17</v>
      </c>
      <c r="J10955" s="28">
        <v>2.2100000000000002E-2</v>
      </c>
      <c r="AI10955"/>
      <c r="AJ10955"/>
    </row>
    <row r="10956" spans="1:36" ht="14.5" x14ac:dyDescent="0.35">
      <c r="A10956" s="52">
        <f t="shared" si="527"/>
        <v>2016</v>
      </c>
      <c r="B10956" s="30">
        <f t="shared" si="528"/>
        <v>194</v>
      </c>
      <c r="C10956" s="4">
        <f t="shared" si="529"/>
        <v>29</v>
      </c>
      <c r="D10956" s="4" t="s">
        <v>840</v>
      </c>
      <c r="E10956" s="28">
        <v>719</v>
      </c>
      <c r="F10956" s="28">
        <v>2125</v>
      </c>
      <c r="G10956" s="28">
        <v>11.4</v>
      </c>
      <c r="H10956" s="28">
        <v>217</v>
      </c>
      <c r="I10956" s="28">
        <v>17</v>
      </c>
      <c r="J10956" s="28">
        <v>2.12E-2</v>
      </c>
      <c r="AI10956"/>
      <c r="AJ10956"/>
    </row>
    <row r="10957" spans="1:36" ht="14.5" x14ac:dyDescent="0.35">
      <c r="A10957" s="52">
        <f t="shared" si="527"/>
        <v>2016</v>
      </c>
      <c r="B10957" s="30">
        <f t="shared" si="528"/>
        <v>194</v>
      </c>
      <c r="C10957" s="4">
        <f t="shared" si="529"/>
        <v>29</v>
      </c>
      <c r="D10957" s="4" t="s">
        <v>840</v>
      </c>
      <c r="E10957" s="28">
        <v>719</v>
      </c>
      <c r="F10957" s="28">
        <v>2125</v>
      </c>
      <c r="G10957" s="28">
        <v>11.4</v>
      </c>
      <c r="H10957" s="28">
        <v>217</v>
      </c>
      <c r="I10957" s="28">
        <v>17</v>
      </c>
      <c r="J10957" s="28">
        <v>1.8100000000000002E-2</v>
      </c>
      <c r="AI10957"/>
      <c r="AJ10957"/>
    </row>
    <row r="10958" spans="1:36" ht="14.5" x14ac:dyDescent="0.35">
      <c r="A10958" s="52">
        <f t="shared" si="527"/>
        <v>2016</v>
      </c>
      <c r="B10958" s="30">
        <f t="shared" si="528"/>
        <v>194</v>
      </c>
      <c r="C10958" s="4">
        <f t="shared" si="529"/>
        <v>29</v>
      </c>
      <c r="D10958" s="4" t="s">
        <v>840</v>
      </c>
      <c r="E10958" s="28">
        <v>719</v>
      </c>
      <c r="F10958" s="28">
        <v>2125</v>
      </c>
      <c r="G10958" s="28">
        <v>11.4</v>
      </c>
      <c r="H10958" s="28">
        <v>217</v>
      </c>
      <c r="I10958" s="28">
        <v>17</v>
      </c>
      <c r="J10958" s="28">
        <v>2.07E-2</v>
      </c>
      <c r="AI10958"/>
      <c r="AJ10958"/>
    </row>
    <row r="10959" spans="1:36" ht="14.5" x14ac:dyDescent="0.35">
      <c r="A10959" s="52">
        <f t="shared" si="527"/>
        <v>2016</v>
      </c>
      <c r="B10959" s="30">
        <f t="shared" si="528"/>
        <v>194</v>
      </c>
      <c r="C10959" s="4">
        <f t="shared" si="529"/>
        <v>29</v>
      </c>
      <c r="D10959" s="4" t="s">
        <v>840</v>
      </c>
      <c r="E10959" s="28">
        <v>719</v>
      </c>
      <c r="F10959" s="28">
        <v>2125</v>
      </c>
      <c r="G10959" s="28">
        <v>11.4</v>
      </c>
      <c r="H10959" s="28">
        <v>217</v>
      </c>
      <c r="I10959" s="28">
        <v>17</v>
      </c>
      <c r="J10959" s="28">
        <v>2.3699999999999999E-2</v>
      </c>
      <c r="AI10959"/>
      <c r="AJ10959"/>
    </row>
    <row r="10960" spans="1:36" ht="14.5" x14ac:dyDescent="0.35">
      <c r="A10960" s="52">
        <f t="shared" si="527"/>
        <v>2016</v>
      </c>
      <c r="B10960" s="30">
        <f t="shared" si="528"/>
        <v>194</v>
      </c>
      <c r="C10960" s="4">
        <f t="shared" si="529"/>
        <v>29</v>
      </c>
      <c r="D10960" s="4" t="s">
        <v>840</v>
      </c>
      <c r="E10960" s="28">
        <v>719</v>
      </c>
      <c r="F10960" s="28">
        <v>2125</v>
      </c>
      <c r="G10960" s="28">
        <v>11.4</v>
      </c>
      <c r="H10960" s="28">
        <v>217</v>
      </c>
      <c r="I10960" s="28">
        <v>17</v>
      </c>
      <c r="J10960" s="28">
        <v>1.47E-2</v>
      </c>
      <c r="AI10960"/>
      <c r="AJ10960"/>
    </row>
    <row r="10961" spans="1:36" ht="14.5" x14ac:dyDescent="0.35">
      <c r="A10961" s="52">
        <f t="shared" si="527"/>
        <v>2016</v>
      </c>
      <c r="B10961" s="30">
        <f t="shared" si="528"/>
        <v>194</v>
      </c>
      <c r="C10961" s="4">
        <f t="shared" si="529"/>
        <v>29</v>
      </c>
      <c r="D10961" s="4" t="s">
        <v>840</v>
      </c>
      <c r="E10961" s="28">
        <v>719</v>
      </c>
      <c r="F10961" s="28">
        <v>2125</v>
      </c>
      <c r="G10961" s="28">
        <v>11.4</v>
      </c>
      <c r="H10961" s="28">
        <v>217</v>
      </c>
      <c r="I10961" s="28">
        <v>17</v>
      </c>
      <c r="J10961" s="28">
        <v>2.2100000000000002E-2</v>
      </c>
      <c r="AI10961"/>
      <c r="AJ10961"/>
    </row>
    <row r="10962" spans="1:36" ht="14.5" x14ac:dyDescent="0.35">
      <c r="A10962" s="52">
        <f t="shared" si="527"/>
        <v>2016</v>
      </c>
      <c r="B10962" s="30">
        <f t="shared" si="528"/>
        <v>194</v>
      </c>
      <c r="C10962" s="4">
        <f t="shared" si="529"/>
        <v>29</v>
      </c>
      <c r="D10962" s="4" t="s">
        <v>840</v>
      </c>
      <c r="E10962" s="28">
        <v>719</v>
      </c>
      <c r="F10962" s="28">
        <v>2125</v>
      </c>
      <c r="G10962" s="28">
        <v>11.4</v>
      </c>
      <c r="H10962" s="28">
        <v>217</v>
      </c>
      <c r="I10962" s="28">
        <v>17</v>
      </c>
      <c r="J10962" s="28">
        <v>2.1600000000000001E-2</v>
      </c>
      <c r="AI10962"/>
      <c r="AJ10962"/>
    </row>
    <row r="10963" spans="1:36" ht="14.5" x14ac:dyDescent="0.35">
      <c r="A10963" s="52">
        <f t="shared" si="527"/>
        <v>2016</v>
      </c>
      <c r="B10963" s="30">
        <f t="shared" si="528"/>
        <v>194</v>
      </c>
      <c r="C10963" s="4">
        <f t="shared" si="529"/>
        <v>29</v>
      </c>
      <c r="D10963" s="4" t="s">
        <v>840</v>
      </c>
      <c r="E10963" s="28">
        <v>719</v>
      </c>
      <c r="F10963" s="28">
        <v>2125</v>
      </c>
      <c r="G10963" s="28">
        <v>11.4</v>
      </c>
      <c r="H10963" s="28">
        <v>217</v>
      </c>
      <c r="I10963" s="28">
        <v>18</v>
      </c>
      <c r="J10963" s="28">
        <v>2.1100000000000001E-2</v>
      </c>
      <c r="AI10963"/>
      <c r="AJ10963"/>
    </row>
    <row r="10964" spans="1:36" ht="14.5" x14ac:dyDescent="0.35">
      <c r="A10964" s="52">
        <f t="shared" si="527"/>
        <v>2016</v>
      </c>
      <c r="B10964" s="30">
        <f t="shared" si="528"/>
        <v>194</v>
      </c>
      <c r="C10964" s="4">
        <f t="shared" si="529"/>
        <v>29</v>
      </c>
      <c r="D10964" s="4" t="s">
        <v>840</v>
      </c>
      <c r="E10964" s="28">
        <v>719</v>
      </c>
      <c r="F10964" s="28">
        <v>2125</v>
      </c>
      <c r="G10964" s="28">
        <v>11.4</v>
      </c>
      <c r="H10964" s="28">
        <v>217</v>
      </c>
      <c r="I10964" s="28">
        <v>18</v>
      </c>
      <c r="J10964" s="28">
        <v>2.2499999999999999E-2</v>
      </c>
      <c r="AI10964"/>
      <c r="AJ10964"/>
    </row>
    <row r="10965" spans="1:36" ht="14.5" x14ac:dyDescent="0.35">
      <c r="A10965" s="52">
        <f t="shared" si="527"/>
        <v>2016</v>
      </c>
      <c r="B10965" s="30">
        <f t="shared" si="528"/>
        <v>194</v>
      </c>
      <c r="C10965" s="4">
        <f t="shared" si="529"/>
        <v>29</v>
      </c>
      <c r="D10965" s="4" t="s">
        <v>840</v>
      </c>
      <c r="E10965" s="28">
        <v>719</v>
      </c>
      <c r="F10965" s="28">
        <v>2125</v>
      </c>
      <c r="G10965" s="28">
        <v>11.4</v>
      </c>
      <c r="H10965" s="28">
        <v>217</v>
      </c>
      <c r="I10965" s="28">
        <v>18</v>
      </c>
      <c r="J10965" s="28">
        <v>2.4500000000000001E-2</v>
      </c>
      <c r="AI10965"/>
      <c r="AJ10965"/>
    </row>
    <row r="10966" spans="1:36" ht="14.5" x14ac:dyDescent="0.35">
      <c r="A10966" s="52">
        <f t="shared" si="527"/>
        <v>2016</v>
      </c>
      <c r="B10966" s="30">
        <f t="shared" si="528"/>
        <v>194</v>
      </c>
      <c r="C10966" s="4">
        <f t="shared" si="529"/>
        <v>29</v>
      </c>
      <c r="D10966" s="4" t="s">
        <v>840</v>
      </c>
      <c r="E10966" s="28">
        <v>719</v>
      </c>
      <c r="F10966" s="28">
        <v>2125</v>
      </c>
      <c r="G10966" s="28">
        <v>11.4</v>
      </c>
      <c r="H10966" s="28">
        <v>217</v>
      </c>
      <c r="I10966" s="28">
        <v>18</v>
      </c>
      <c r="J10966" s="28">
        <v>2.64E-2</v>
      </c>
      <c r="AI10966"/>
      <c r="AJ10966"/>
    </row>
    <row r="10967" spans="1:36" ht="14.5" x14ac:dyDescent="0.35">
      <c r="A10967" s="52">
        <f t="shared" si="527"/>
        <v>2016</v>
      </c>
      <c r="B10967" s="30">
        <f t="shared" si="528"/>
        <v>194</v>
      </c>
      <c r="C10967" s="4">
        <f t="shared" si="529"/>
        <v>29</v>
      </c>
      <c r="D10967" s="4" t="s">
        <v>840</v>
      </c>
      <c r="E10967" s="28">
        <v>719</v>
      </c>
      <c r="F10967" s="28">
        <v>2125</v>
      </c>
      <c r="G10967" s="28">
        <v>11.4</v>
      </c>
      <c r="H10967" s="28">
        <v>217</v>
      </c>
      <c r="I10967" s="28">
        <v>18</v>
      </c>
      <c r="J10967" s="28">
        <v>2.7300000000000001E-2</v>
      </c>
      <c r="AI10967"/>
      <c r="AJ10967"/>
    </row>
    <row r="10968" spans="1:36" ht="14.5" x14ac:dyDescent="0.35">
      <c r="A10968" s="52">
        <f t="shared" si="527"/>
        <v>2016</v>
      </c>
      <c r="B10968" s="30">
        <f t="shared" si="528"/>
        <v>194</v>
      </c>
      <c r="C10968" s="4">
        <f t="shared" si="529"/>
        <v>29</v>
      </c>
      <c r="D10968" s="4" t="s">
        <v>840</v>
      </c>
      <c r="E10968" s="28">
        <v>718</v>
      </c>
      <c r="F10968" s="28">
        <v>2125</v>
      </c>
      <c r="G10968" s="28">
        <v>11.4</v>
      </c>
      <c r="H10968" s="28">
        <v>217</v>
      </c>
      <c r="I10968" s="28">
        <v>19</v>
      </c>
      <c r="J10968" s="28">
        <v>3.5000000000000003E-2</v>
      </c>
      <c r="AI10968"/>
      <c r="AJ10968"/>
    </row>
    <row r="10969" spans="1:36" ht="14.5" x14ac:dyDescent="0.35">
      <c r="A10969" s="52">
        <f t="shared" si="527"/>
        <v>2016</v>
      </c>
      <c r="B10969" s="30">
        <f t="shared" si="528"/>
        <v>194</v>
      </c>
      <c r="C10969" s="4">
        <f t="shared" si="529"/>
        <v>29</v>
      </c>
      <c r="D10969" s="4" t="s">
        <v>840</v>
      </c>
      <c r="E10969" s="28">
        <v>719</v>
      </c>
      <c r="F10969" s="28">
        <v>2125</v>
      </c>
      <c r="G10969" s="28">
        <v>11.4</v>
      </c>
      <c r="H10969" s="28">
        <v>217</v>
      </c>
      <c r="I10969" s="28">
        <v>19</v>
      </c>
      <c r="J10969" s="28">
        <v>3.5299999999999998E-2</v>
      </c>
      <c r="AI10969"/>
      <c r="AJ10969"/>
    </row>
    <row r="10970" spans="1:36" ht="14.5" x14ac:dyDescent="0.35">
      <c r="A10970" s="52">
        <f t="shared" si="527"/>
        <v>2016</v>
      </c>
      <c r="B10970" s="30">
        <f t="shared" si="528"/>
        <v>194</v>
      </c>
      <c r="C10970" s="4">
        <f t="shared" si="529"/>
        <v>29</v>
      </c>
      <c r="D10970" s="4" t="s">
        <v>840</v>
      </c>
      <c r="E10970" s="28">
        <v>718</v>
      </c>
      <c r="F10970" s="28">
        <v>2125</v>
      </c>
      <c r="G10970" s="28">
        <v>11.4</v>
      </c>
      <c r="H10970" s="28">
        <v>217</v>
      </c>
      <c r="I10970" s="28">
        <v>20</v>
      </c>
      <c r="J10970" s="28">
        <v>4.4299999999999999E-2</v>
      </c>
      <c r="AI10970"/>
      <c r="AJ10970"/>
    </row>
    <row r="10971" spans="1:36" ht="14.5" x14ac:dyDescent="0.35">
      <c r="A10971" s="52">
        <f t="shared" si="527"/>
        <v>2016</v>
      </c>
      <c r="B10971" s="30">
        <f t="shared" si="528"/>
        <v>194</v>
      </c>
      <c r="C10971" s="4">
        <f t="shared" si="529"/>
        <v>29</v>
      </c>
      <c r="D10971" s="4" t="s">
        <v>840</v>
      </c>
      <c r="E10971" s="28">
        <v>720</v>
      </c>
      <c r="F10971" s="28">
        <v>2141</v>
      </c>
      <c r="G10971" s="28">
        <v>10.3</v>
      </c>
      <c r="H10971" s="28">
        <v>217</v>
      </c>
      <c r="I10971" s="28">
        <v>14</v>
      </c>
      <c r="J10971" s="28">
        <v>1.03E-2</v>
      </c>
      <c r="AI10971"/>
      <c r="AJ10971"/>
    </row>
    <row r="10972" spans="1:36" ht="14.5" x14ac:dyDescent="0.35">
      <c r="A10972" s="52">
        <f t="shared" si="527"/>
        <v>2016</v>
      </c>
      <c r="B10972" s="30">
        <f t="shared" si="528"/>
        <v>194</v>
      </c>
      <c r="C10972" s="4">
        <f t="shared" si="529"/>
        <v>29</v>
      </c>
      <c r="D10972" s="4" t="s">
        <v>840</v>
      </c>
      <c r="E10972" s="28">
        <v>721</v>
      </c>
      <c r="F10972" s="28">
        <v>2141</v>
      </c>
      <c r="G10972" s="28">
        <v>10.3</v>
      </c>
      <c r="H10972" s="28">
        <v>217</v>
      </c>
      <c r="I10972" s="28">
        <v>14</v>
      </c>
      <c r="J10972" s="28">
        <v>9.5999999999999992E-3</v>
      </c>
      <c r="AI10972"/>
      <c r="AJ10972"/>
    </row>
    <row r="10973" spans="1:36" ht="14.5" x14ac:dyDescent="0.35">
      <c r="A10973" s="52">
        <f t="shared" si="527"/>
        <v>2016</v>
      </c>
      <c r="B10973" s="30">
        <f t="shared" si="528"/>
        <v>194</v>
      </c>
      <c r="C10973" s="4">
        <f t="shared" si="529"/>
        <v>29</v>
      </c>
      <c r="D10973" s="4" t="s">
        <v>840</v>
      </c>
      <c r="E10973" s="28">
        <v>721</v>
      </c>
      <c r="F10973" s="28">
        <v>2141</v>
      </c>
      <c r="G10973" s="28">
        <v>10.3</v>
      </c>
      <c r="H10973" s="28">
        <v>217</v>
      </c>
      <c r="I10973" s="28">
        <v>15</v>
      </c>
      <c r="J10973" s="28">
        <v>1.26E-2</v>
      </c>
      <c r="AI10973"/>
      <c r="AJ10973"/>
    </row>
    <row r="10974" spans="1:36" ht="14.5" x14ac:dyDescent="0.35">
      <c r="A10974" s="52">
        <f t="shared" si="527"/>
        <v>2016</v>
      </c>
      <c r="B10974" s="30">
        <f t="shared" si="528"/>
        <v>194</v>
      </c>
      <c r="C10974" s="4">
        <f t="shared" si="529"/>
        <v>29</v>
      </c>
      <c r="D10974" s="4" t="s">
        <v>840</v>
      </c>
      <c r="E10974" s="28">
        <v>721</v>
      </c>
      <c r="F10974" s="28">
        <v>2141</v>
      </c>
      <c r="G10974" s="28">
        <v>10.3</v>
      </c>
      <c r="H10974" s="28">
        <v>217</v>
      </c>
      <c r="I10974" s="28">
        <v>15</v>
      </c>
      <c r="J10974" s="28">
        <v>1.35E-2</v>
      </c>
      <c r="AI10974"/>
      <c r="AJ10974"/>
    </row>
    <row r="10975" spans="1:36" ht="14.5" x14ac:dyDescent="0.35">
      <c r="A10975" s="52">
        <f t="shared" si="527"/>
        <v>2016</v>
      </c>
      <c r="B10975" s="30">
        <f t="shared" si="528"/>
        <v>194</v>
      </c>
      <c r="C10975" s="4">
        <f t="shared" si="529"/>
        <v>29</v>
      </c>
      <c r="D10975" s="4" t="s">
        <v>840</v>
      </c>
      <c r="E10975" s="28">
        <v>721</v>
      </c>
      <c r="F10975" s="28">
        <v>2141</v>
      </c>
      <c r="G10975" s="28">
        <v>10.3</v>
      </c>
      <c r="H10975" s="28">
        <v>217</v>
      </c>
      <c r="I10975" s="28">
        <v>15</v>
      </c>
      <c r="J10975" s="28">
        <v>1.3299999999999999E-2</v>
      </c>
      <c r="AI10975"/>
      <c r="AJ10975"/>
    </row>
    <row r="10976" spans="1:36" ht="14.5" x14ac:dyDescent="0.35">
      <c r="A10976" s="52">
        <f t="shared" si="527"/>
        <v>2016</v>
      </c>
      <c r="B10976" s="30">
        <f t="shared" si="528"/>
        <v>194</v>
      </c>
      <c r="C10976" s="4">
        <f t="shared" si="529"/>
        <v>29</v>
      </c>
      <c r="D10976" s="4" t="s">
        <v>840</v>
      </c>
      <c r="E10976" s="28">
        <v>720</v>
      </c>
      <c r="F10976" s="28">
        <v>2141</v>
      </c>
      <c r="G10976" s="28">
        <v>10.3</v>
      </c>
      <c r="H10976" s="28">
        <v>217</v>
      </c>
      <c r="I10976" s="28">
        <v>16</v>
      </c>
      <c r="J10976" s="28">
        <v>1.7500000000000002E-2</v>
      </c>
      <c r="AI10976"/>
      <c r="AJ10976"/>
    </row>
    <row r="10977" spans="1:36" ht="14.5" x14ac:dyDescent="0.35">
      <c r="A10977" s="52">
        <f t="shared" si="527"/>
        <v>2016</v>
      </c>
      <c r="B10977" s="30">
        <f t="shared" si="528"/>
        <v>194</v>
      </c>
      <c r="C10977" s="4">
        <f t="shared" si="529"/>
        <v>29</v>
      </c>
      <c r="D10977" s="4" t="s">
        <v>840</v>
      </c>
      <c r="E10977" s="28">
        <v>721</v>
      </c>
      <c r="F10977" s="28">
        <v>2141</v>
      </c>
      <c r="G10977" s="28">
        <v>10.3</v>
      </c>
      <c r="H10977" s="28">
        <v>217</v>
      </c>
      <c r="I10977" s="28">
        <v>16</v>
      </c>
      <c r="J10977" s="28">
        <v>1.5100000000000001E-2</v>
      </c>
      <c r="AI10977"/>
      <c r="AJ10977"/>
    </row>
    <row r="10978" spans="1:36" ht="14.5" x14ac:dyDescent="0.35">
      <c r="A10978" s="52">
        <f t="shared" si="527"/>
        <v>2016</v>
      </c>
      <c r="B10978" s="30">
        <f t="shared" si="528"/>
        <v>194</v>
      </c>
      <c r="C10978" s="4">
        <f t="shared" si="529"/>
        <v>29</v>
      </c>
      <c r="D10978" s="4" t="s">
        <v>840</v>
      </c>
      <c r="E10978" s="28">
        <v>720</v>
      </c>
      <c r="F10978" s="28">
        <v>2141</v>
      </c>
      <c r="G10978" s="28">
        <v>10.3</v>
      </c>
      <c r="H10978" s="28">
        <v>217</v>
      </c>
      <c r="I10978" s="28">
        <v>17</v>
      </c>
      <c r="J10978" s="28">
        <v>1.9800000000000002E-2</v>
      </c>
      <c r="AI10978"/>
      <c r="AJ10978"/>
    </row>
    <row r="10979" spans="1:36" ht="14.5" x14ac:dyDescent="0.35">
      <c r="A10979" s="52">
        <f t="shared" si="527"/>
        <v>2016</v>
      </c>
      <c r="B10979" s="30">
        <f t="shared" si="528"/>
        <v>194</v>
      </c>
      <c r="C10979" s="4">
        <f t="shared" si="529"/>
        <v>29</v>
      </c>
      <c r="D10979" s="4" t="s">
        <v>840</v>
      </c>
      <c r="E10979" s="28">
        <v>720</v>
      </c>
      <c r="F10979" s="28">
        <v>2141</v>
      </c>
      <c r="G10979" s="28">
        <v>10.3</v>
      </c>
      <c r="H10979" s="28">
        <v>217</v>
      </c>
      <c r="I10979" s="28">
        <v>17</v>
      </c>
      <c r="J10979" s="28">
        <v>2.2200000000000001E-2</v>
      </c>
      <c r="AI10979"/>
      <c r="AJ10979"/>
    </row>
    <row r="10980" spans="1:36" ht="14.5" x14ac:dyDescent="0.35">
      <c r="A10980" s="52">
        <f t="shared" si="527"/>
        <v>2016</v>
      </c>
      <c r="B10980" s="30">
        <f t="shared" si="528"/>
        <v>194</v>
      </c>
      <c r="C10980" s="4">
        <f t="shared" si="529"/>
        <v>29</v>
      </c>
      <c r="D10980" s="4" t="s">
        <v>840</v>
      </c>
      <c r="E10980" s="28">
        <v>720</v>
      </c>
      <c r="F10980" s="28">
        <v>2141</v>
      </c>
      <c r="G10980" s="28">
        <v>10.3</v>
      </c>
      <c r="H10980" s="28">
        <v>217</v>
      </c>
      <c r="I10980" s="28">
        <v>17</v>
      </c>
      <c r="J10980" s="28">
        <v>1.9900000000000001E-2</v>
      </c>
      <c r="AI10980"/>
      <c r="AJ10980"/>
    </row>
    <row r="10981" spans="1:36" ht="14.5" x14ac:dyDescent="0.35">
      <c r="A10981" s="52">
        <f t="shared" si="527"/>
        <v>2016</v>
      </c>
      <c r="B10981" s="30">
        <f t="shared" si="528"/>
        <v>194</v>
      </c>
      <c r="C10981" s="4">
        <f t="shared" si="529"/>
        <v>29</v>
      </c>
      <c r="D10981" s="4" t="s">
        <v>840</v>
      </c>
      <c r="E10981" s="28">
        <v>720</v>
      </c>
      <c r="F10981" s="28">
        <v>2141</v>
      </c>
      <c r="G10981" s="28">
        <v>10.3</v>
      </c>
      <c r="H10981" s="28">
        <v>217</v>
      </c>
      <c r="I10981" s="28">
        <v>17</v>
      </c>
      <c r="J10981" s="28">
        <v>2.18E-2</v>
      </c>
      <c r="AI10981"/>
      <c r="AJ10981"/>
    </row>
    <row r="10982" spans="1:36" ht="14.5" x14ac:dyDescent="0.35">
      <c r="A10982" s="52">
        <f t="shared" si="527"/>
        <v>2016</v>
      </c>
      <c r="B10982" s="30">
        <f t="shared" si="528"/>
        <v>195</v>
      </c>
      <c r="C10982" s="4">
        <f t="shared" si="529"/>
        <v>29</v>
      </c>
      <c r="D10982" s="4" t="s">
        <v>841</v>
      </c>
      <c r="E10982" s="28">
        <v>724</v>
      </c>
      <c r="F10982" s="28">
        <v>2029</v>
      </c>
      <c r="G10982" s="28">
        <v>12.6</v>
      </c>
      <c r="H10982" s="28">
        <v>217</v>
      </c>
      <c r="I10982" s="28">
        <v>15</v>
      </c>
      <c r="J10982" s="28">
        <v>1.12E-2</v>
      </c>
      <c r="AI10982"/>
      <c r="AJ10982"/>
    </row>
    <row r="10983" spans="1:36" ht="14.5" x14ac:dyDescent="0.35">
      <c r="A10983" s="52">
        <f t="shared" si="527"/>
        <v>2016</v>
      </c>
      <c r="B10983" s="30">
        <f t="shared" si="528"/>
        <v>195</v>
      </c>
      <c r="C10983" s="4">
        <f t="shared" si="529"/>
        <v>29</v>
      </c>
      <c r="D10983" s="4" t="s">
        <v>841</v>
      </c>
      <c r="E10983" s="28">
        <v>725</v>
      </c>
      <c r="F10983" s="28">
        <v>2029</v>
      </c>
      <c r="G10983" s="28">
        <v>12.6</v>
      </c>
      <c r="H10983" s="28">
        <v>217</v>
      </c>
      <c r="I10983" s="28">
        <v>16</v>
      </c>
      <c r="J10983" s="28">
        <v>1.89E-2</v>
      </c>
      <c r="AI10983"/>
      <c r="AJ10983"/>
    </row>
    <row r="10984" spans="1:36" ht="14.5" x14ac:dyDescent="0.35">
      <c r="A10984" s="52">
        <f t="shared" si="527"/>
        <v>2016</v>
      </c>
      <c r="B10984" s="30">
        <f t="shared" si="528"/>
        <v>195</v>
      </c>
      <c r="C10984" s="4">
        <f t="shared" si="529"/>
        <v>29</v>
      </c>
      <c r="D10984" s="4" t="s">
        <v>841</v>
      </c>
      <c r="E10984" s="28">
        <v>724</v>
      </c>
      <c r="F10984" s="28">
        <v>2029</v>
      </c>
      <c r="G10984" s="28">
        <v>12.6</v>
      </c>
      <c r="H10984" s="28">
        <v>217</v>
      </c>
      <c r="I10984" s="28">
        <v>17</v>
      </c>
      <c r="J10984" s="28">
        <v>1.9599999999999999E-2</v>
      </c>
      <c r="AI10984"/>
      <c r="AJ10984"/>
    </row>
    <row r="10985" spans="1:36" ht="14.5" x14ac:dyDescent="0.35">
      <c r="A10985" s="52">
        <f t="shared" si="527"/>
        <v>2016</v>
      </c>
      <c r="B10985" s="30">
        <f t="shared" si="528"/>
        <v>195</v>
      </c>
      <c r="C10985" s="4">
        <f t="shared" si="529"/>
        <v>29</v>
      </c>
      <c r="D10985" s="4" t="s">
        <v>841</v>
      </c>
      <c r="E10985" s="28">
        <v>724</v>
      </c>
      <c r="F10985" s="28">
        <v>2029</v>
      </c>
      <c r="G10985" s="28">
        <v>12.6</v>
      </c>
      <c r="H10985" s="28">
        <v>217</v>
      </c>
      <c r="I10985" s="28">
        <v>17</v>
      </c>
      <c r="J10985" s="28">
        <v>1.6E-2</v>
      </c>
      <c r="AI10985"/>
      <c r="AJ10985"/>
    </row>
    <row r="10986" spans="1:36" ht="14.5" x14ac:dyDescent="0.35">
      <c r="A10986" s="52">
        <f t="shared" si="527"/>
        <v>2016</v>
      </c>
      <c r="B10986" s="30">
        <f t="shared" si="528"/>
        <v>195</v>
      </c>
      <c r="C10986" s="4">
        <f t="shared" si="529"/>
        <v>29</v>
      </c>
      <c r="D10986" s="4" t="s">
        <v>841</v>
      </c>
      <c r="E10986" s="28">
        <v>724</v>
      </c>
      <c r="F10986" s="28">
        <v>2029</v>
      </c>
      <c r="G10986" s="28">
        <v>12.6</v>
      </c>
      <c r="H10986" s="28">
        <v>217</v>
      </c>
      <c r="I10986" s="28">
        <v>17</v>
      </c>
      <c r="J10986" s="28">
        <v>2.1499999999999998E-2</v>
      </c>
      <c r="AI10986"/>
      <c r="AJ10986"/>
    </row>
    <row r="10987" spans="1:36" ht="14.5" x14ac:dyDescent="0.35">
      <c r="A10987" s="52">
        <f t="shared" si="527"/>
        <v>2016</v>
      </c>
      <c r="B10987" s="30">
        <f t="shared" si="528"/>
        <v>195</v>
      </c>
      <c r="C10987" s="4">
        <f t="shared" si="529"/>
        <v>29</v>
      </c>
      <c r="D10987" s="4" t="s">
        <v>841</v>
      </c>
      <c r="E10987" s="28">
        <v>726</v>
      </c>
      <c r="F10987" s="28">
        <v>2034</v>
      </c>
      <c r="G10987" s="28">
        <v>15.4</v>
      </c>
      <c r="H10987" s="28">
        <v>217</v>
      </c>
      <c r="I10987" s="28">
        <v>10</v>
      </c>
      <c r="J10987" s="28">
        <v>3.2000000000000002E-3</v>
      </c>
      <c r="AI10987"/>
      <c r="AJ10987"/>
    </row>
    <row r="10988" spans="1:36" ht="14.5" x14ac:dyDescent="0.35">
      <c r="A10988" s="52">
        <f t="shared" si="527"/>
        <v>2016</v>
      </c>
      <c r="B10988" s="30">
        <f t="shared" si="528"/>
        <v>195</v>
      </c>
      <c r="C10988" s="4">
        <f t="shared" si="529"/>
        <v>29</v>
      </c>
      <c r="D10988" s="4" t="s">
        <v>841</v>
      </c>
      <c r="E10988" s="28">
        <v>727</v>
      </c>
      <c r="F10988" s="28">
        <v>2034</v>
      </c>
      <c r="G10988" s="28">
        <v>15.4</v>
      </c>
      <c r="H10988" s="28">
        <v>217</v>
      </c>
      <c r="I10988" s="28">
        <v>14</v>
      </c>
      <c r="J10988" s="28">
        <v>1.6E-2</v>
      </c>
      <c r="AI10988"/>
      <c r="AJ10988"/>
    </row>
    <row r="10989" spans="1:36" ht="14.5" x14ac:dyDescent="0.35">
      <c r="A10989" s="52">
        <f t="shared" si="527"/>
        <v>2016</v>
      </c>
      <c r="B10989" s="30">
        <f t="shared" si="528"/>
        <v>195</v>
      </c>
      <c r="C10989" s="4">
        <f t="shared" si="529"/>
        <v>29</v>
      </c>
      <c r="D10989" s="4" t="s">
        <v>841</v>
      </c>
      <c r="E10989" s="28">
        <v>727</v>
      </c>
      <c r="F10989" s="28">
        <v>2034</v>
      </c>
      <c r="G10989" s="28">
        <v>15.4</v>
      </c>
      <c r="H10989" s="28">
        <v>217</v>
      </c>
      <c r="I10989" s="28">
        <v>17</v>
      </c>
      <c r="J10989" s="28">
        <v>2.06E-2</v>
      </c>
      <c r="AI10989"/>
      <c r="AJ10989"/>
    </row>
    <row r="10990" spans="1:36" ht="14.5" x14ac:dyDescent="0.35">
      <c r="A10990" s="52">
        <f t="shared" si="527"/>
        <v>2016</v>
      </c>
      <c r="B10990" s="30">
        <f t="shared" si="528"/>
        <v>195</v>
      </c>
      <c r="C10990" s="4">
        <f t="shared" si="529"/>
        <v>29</v>
      </c>
      <c r="D10990" s="4" t="s">
        <v>841</v>
      </c>
      <c r="E10990" s="28">
        <v>727</v>
      </c>
      <c r="F10990" s="28">
        <v>2034</v>
      </c>
      <c r="G10990" s="28">
        <v>15.4</v>
      </c>
      <c r="H10990" s="28">
        <v>217</v>
      </c>
      <c r="I10990" s="28">
        <v>17</v>
      </c>
      <c r="J10990" s="28">
        <v>2.2800000000000001E-2</v>
      </c>
      <c r="AI10990"/>
      <c r="AJ10990"/>
    </row>
    <row r="10991" spans="1:36" ht="14.5" x14ac:dyDescent="0.35">
      <c r="A10991" s="52">
        <f t="shared" si="527"/>
        <v>2016</v>
      </c>
      <c r="B10991" s="30">
        <f t="shared" si="528"/>
        <v>195</v>
      </c>
      <c r="C10991" s="4">
        <f t="shared" si="529"/>
        <v>29</v>
      </c>
      <c r="D10991" s="4" t="s">
        <v>841</v>
      </c>
      <c r="E10991" s="28">
        <v>727</v>
      </c>
      <c r="F10991" s="28">
        <v>2034</v>
      </c>
      <c r="G10991" s="28">
        <v>15.4</v>
      </c>
      <c r="H10991" s="28">
        <v>217</v>
      </c>
      <c r="I10991" s="28">
        <v>18</v>
      </c>
      <c r="J10991" s="28">
        <v>2.4E-2</v>
      </c>
      <c r="AI10991"/>
      <c r="AJ10991"/>
    </row>
    <row r="10992" spans="1:36" ht="14.5" x14ac:dyDescent="0.35">
      <c r="A10992" s="52">
        <f t="shared" si="527"/>
        <v>2016</v>
      </c>
      <c r="B10992" s="30">
        <f t="shared" si="528"/>
        <v>195</v>
      </c>
      <c r="C10992" s="4">
        <f t="shared" si="529"/>
        <v>29</v>
      </c>
      <c r="D10992" s="4" t="s">
        <v>841</v>
      </c>
      <c r="E10992" s="28">
        <v>722</v>
      </c>
      <c r="F10992" s="28">
        <v>2039</v>
      </c>
      <c r="G10992" s="28">
        <v>12.4</v>
      </c>
      <c r="H10992" s="28">
        <v>217</v>
      </c>
      <c r="I10992" s="28">
        <v>10</v>
      </c>
      <c r="J10992" s="28">
        <v>2.8E-3</v>
      </c>
      <c r="AI10992"/>
      <c r="AJ10992"/>
    </row>
    <row r="10993" spans="1:36" ht="14.5" x14ac:dyDescent="0.35">
      <c r="A10993" s="52">
        <f t="shared" si="527"/>
        <v>2016</v>
      </c>
      <c r="B10993" s="30">
        <f t="shared" si="528"/>
        <v>195</v>
      </c>
      <c r="C10993" s="4">
        <f t="shared" si="529"/>
        <v>29</v>
      </c>
      <c r="D10993" s="4" t="s">
        <v>841</v>
      </c>
      <c r="E10993" s="28">
        <v>722</v>
      </c>
      <c r="F10993" s="28">
        <v>2039</v>
      </c>
      <c r="G10993" s="28">
        <v>12.4</v>
      </c>
      <c r="H10993" s="28">
        <v>217</v>
      </c>
      <c r="I10993" s="28">
        <v>12</v>
      </c>
      <c r="J10993" s="28">
        <v>5.4999999999999997E-3</v>
      </c>
      <c r="AI10993"/>
      <c r="AJ10993"/>
    </row>
    <row r="10994" spans="1:36" ht="14.5" x14ac:dyDescent="0.35">
      <c r="A10994" s="52">
        <f t="shared" si="527"/>
        <v>2016</v>
      </c>
      <c r="B10994" s="30">
        <f t="shared" si="528"/>
        <v>195</v>
      </c>
      <c r="C10994" s="4">
        <f t="shared" si="529"/>
        <v>29</v>
      </c>
      <c r="D10994" s="4" t="s">
        <v>841</v>
      </c>
      <c r="E10994" s="28">
        <v>722</v>
      </c>
      <c r="F10994" s="28">
        <v>2039</v>
      </c>
      <c r="G10994" s="28">
        <v>12.4</v>
      </c>
      <c r="H10994" s="28">
        <v>217</v>
      </c>
      <c r="I10994" s="28">
        <v>12</v>
      </c>
      <c r="J10994" s="28">
        <v>6.4999999999999997E-3</v>
      </c>
      <c r="AI10994"/>
      <c r="AJ10994"/>
    </row>
    <row r="10995" spans="1:36" ht="14.5" x14ac:dyDescent="0.35">
      <c r="A10995" s="52">
        <f t="shared" si="527"/>
        <v>2016</v>
      </c>
      <c r="B10995" s="30">
        <f t="shared" si="528"/>
        <v>195</v>
      </c>
      <c r="C10995" s="4">
        <f t="shared" si="529"/>
        <v>29</v>
      </c>
      <c r="D10995" s="4" t="s">
        <v>841</v>
      </c>
      <c r="E10995" s="28">
        <v>722</v>
      </c>
      <c r="F10995" s="28">
        <v>2039</v>
      </c>
      <c r="G10995" s="28">
        <v>12.4</v>
      </c>
      <c r="H10995" s="28">
        <v>217</v>
      </c>
      <c r="I10995" s="28">
        <v>12</v>
      </c>
      <c r="J10995" s="28">
        <v>6.3E-3</v>
      </c>
      <c r="AI10995"/>
      <c r="AJ10995"/>
    </row>
    <row r="10996" spans="1:36" ht="14.5" x14ac:dyDescent="0.35">
      <c r="A10996" s="52">
        <f t="shared" si="527"/>
        <v>2016</v>
      </c>
      <c r="B10996" s="30">
        <f t="shared" si="528"/>
        <v>195</v>
      </c>
      <c r="C10996" s="4">
        <f t="shared" si="529"/>
        <v>29</v>
      </c>
      <c r="D10996" s="4" t="s">
        <v>841</v>
      </c>
      <c r="E10996" s="28">
        <v>723</v>
      </c>
      <c r="F10996" s="28">
        <v>2039</v>
      </c>
      <c r="G10996" s="28">
        <v>12.4</v>
      </c>
      <c r="H10996" s="28">
        <v>217</v>
      </c>
      <c r="I10996" s="28">
        <v>12</v>
      </c>
      <c r="J10996" s="28">
        <v>5.8999999999999999E-3</v>
      </c>
      <c r="AI10996"/>
      <c r="AJ10996"/>
    </row>
    <row r="10997" spans="1:36" ht="14.5" x14ac:dyDescent="0.35">
      <c r="A10997" s="52">
        <f t="shared" si="527"/>
        <v>2016</v>
      </c>
      <c r="B10997" s="30">
        <f t="shared" si="528"/>
        <v>195</v>
      </c>
      <c r="C10997" s="4">
        <f t="shared" si="529"/>
        <v>29</v>
      </c>
      <c r="D10997" s="4" t="s">
        <v>841</v>
      </c>
      <c r="E10997" s="28">
        <v>723</v>
      </c>
      <c r="F10997" s="28">
        <v>2039</v>
      </c>
      <c r="G10997" s="28">
        <v>12.4</v>
      </c>
      <c r="H10997" s="28">
        <v>217</v>
      </c>
      <c r="I10997" s="28">
        <v>12</v>
      </c>
      <c r="J10997" s="28">
        <v>2.2000000000000001E-3</v>
      </c>
      <c r="AI10997"/>
      <c r="AJ10997"/>
    </row>
    <row r="10998" spans="1:36" ht="14.5" x14ac:dyDescent="0.35">
      <c r="A10998" s="52">
        <f t="shared" si="527"/>
        <v>2016</v>
      </c>
      <c r="B10998" s="30">
        <f t="shared" si="528"/>
        <v>195</v>
      </c>
      <c r="C10998" s="4">
        <f t="shared" si="529"/>
        <v>29</v>
      </c>
      <c r="D10998" s="4" t="s">
        <v>841</v>
      </c>
      <c r="E10998" s="28">
        <v>722</v>
      </c>
      <c r="F10998" s="28">
        <v>2039</v>
      </c>
      <c r="G10998" s="28">
        <v>12.4</v>
      </c>
      <c r="H10998" s="28">
        <v>217</v>
      </c>
      <c r="I10998" s="28">
        <v>13</v>
      </c>
      <c r="J10998" s="28">
        <v>8.3000000000000001E-3</v>
      </c>
      <c r="AI10998"/>
      <c r="AJ10998"/>
    </row>
    <row r="10999" spans="1:36" ht="14.5" x14ac:dyDescent="0.35">
      <c r="A10999" s="52">
        <f t="shared" si="527"/>
        <v>2016</v>
      </c>
      <c r="B10999" s="30">
        <f t="shared" si="528"/>
        <v>195</v>
      </c>
      <c r="C10999" s="4">
        <f t="shared" si="529"/>
        <v>29</v>
      </c>
      <c r="D10999" s="4" t="s">
        <v>841</v>
      </c>
      <c r="E10999" s="28">
        <v>722</v>
      </c>
      <c r="F10999" s="28">
        <v>2039</v>
      </c>
      <c r="G10999" s="28">
        <v>12.4</v>
      </c>
      <c r="H10999" s="28">
        <v>217</v>
      </c>
      <c r="I10999" s="28">
        <v>14</v>
      </c>
      <c r="J10999" s="28">
        <v>9.2999999999999992E-3</v>
      </c>
      <c r="AI10999"/>
      <c r="AJ10999"/>
    </row>
    <row r="11000" spans="1:36" ht="14.5" x14ac:dyDescent="0.35">
      <c r="A11000" s="52">
        <f t="shared" si="527"/>
        <v>2016</v>
      </c>
      <c r="B11000" s="30">
        <f t="shared" si="528"/>
        <v>195</v>
      </c>
      <c r="C11000" s="4">
        <f t="shared" si="529"/>
        <v>29</v>
      </c>
      <c r="D11000" s="4" t="s">
        <v>841</v>
      </c>
      <c r="E11000" s="28">
        <v>723</v>
      </c>
      <c r="F11000" s="28">
        <v>2039</v>
      </c>
      <c r="G11000" s="28">
        <v>12.4</v>
      </c>
      <c r="H11000" s="28">
        <v>217</v>
      </c>
      <c r="I11000" s="28">
        <v>14</v>
      </c>
      <c r="J11000" s="28">
        <v>7.0000000000000001E-3</v>
      </c>
      <c r="AI11000"/>
      <c r="AJ11000"/>
    </row>
    <row r="11001" spans="1:36" ht="14.5" x14ac:dyDescent="0.35">
      <c r="A11001" s="52">
        <f t="shared" si="527"/>
        <v>2016</v>
      </c>
      <c r="B11001" s="30">
        <f t="shared" si="528"/>
        <v>195</v>
      </c>
      <c r="C11001" s="4">
        <f t="shared" si="529"/>
        <v>29</v>
      </c>
      <c r="D11001" s="4" t="s">
        <v>841</v>
      </c>
      <c r="E11001" s="28">
        <v>722</v>
      </c>
      <c r="F11001" s="28">
        <v>2039</v>
      </c>
      <c r="G11001" s="28">
        <v>12.4</v>
      </c>
      <c r="H11001" s="28">
        <v>217</v>
      </c>
      <c r="I11001" s="28">
        <v>15</v>
      </c>
      <c r="J11001" s="28">
        <v>1.2800000000000001E-2</v>
      </c>
      <c r="AI11001"/>
      <c r="AJ11001"/>
    </row>
    <row r="11002" spans="1:36" ht="14.5" x14ac:dyDescent="0.35">
      <c r="A11002" s="52">
        <f t="shared" si="527"/>
        <v>2016</v>
      </c>
      <c r="B11002" s="30">
        <f t="shared" si="528"/>
        <v>195</v>
      </c>
      <c r="C11002" s="4">
        <f t="shared" si="529"/>
        <v>29</v>
      </c>
      <c r="D11002" s="4" t="s">
        <v>841</v>
      </c>
      <c r="E11002" s="28">
        <v>722</v>
      </c>
      <c r="F11002" s="28">
        <v>2039</v>
      </c>
      <c r="G11002" s="28">
        <v>12.4</v>
      </c>
      <c r="H11002" s="28">
        <v>217</v>
      </c>
      <c r="I11002" s="28">
        <v>15</v>
      </c>
      <c r="J11002" s="28">
        <v>1.6199999999999999E-2</v>
      </c>
      <c r="AI11002"/>
      <c r="AJ11002"/>
    </row>
    <row r="11003" spans="1:36" ht="14.5" x14ac:dyDescent="0.35">
      <c r="A11003" s="52">
        <f t="shared" si="527"/>
        <v>2016</v>
      </c>
      <c r="B11003" s="30">
        <f t="shared" si="528"/>
        <v>195</v>
      </c>
      <c r="C11003" s="4">
        <f t="shared" si="529"/>
        <v>29</v>
      </c>
      <c r="D11003" s="4" t="s">
        <v>841</v>
      </c>
      <c r="E11003" s="28">
        <v>722</v>
      </c>
      <c r="F11003" s="28">
        <v>2039</v>
      </c>
      <c r="G11003" s="28">
        <v>12.4</v>
      </c>
      <c r="H11003" s="28">
        <v>217</v>
      </c>
      <c r="I11003" s="28">
        <v>15</v>
      </c>
      <c r="J11003" s="28">
        <v>1.4200000000000001E-2</v>
      </c>
      <c r="AI11003"/>
      <c r="AJ11003"/>
    </row>
    <row r="11004" spans="1:36" ht="14.5" x14ac:dyDescent="0.35">
      <c r="A11004" s="52">
        <f t="shared" si="527"/>
        <v>2016</v>
      </c>
      <c r="B11004" s="30">
        <f t="shared" si="528"/>
        <v>195</v>
      </c>
      <c r="C11004" s="4">
        <f t="shared" si="529"/>
        <v>29</v>
      </c>
      <c r="D11004" s="4" t="s">
        <v>841</v>
      </c>
      <c r="E11004" s="28">
        <v>722</v>
      </c>
      <c r="F11004" s="28">
        <v>2039</v>
      </c>
      <c r="G11004" s="28">
        <v>12.4</v>
      </c>
      <c r="H11004" s="28">
        <v>217</v>
      </c>
      <c r="I11004" s="28">
        <v>15</v>
      </c>
      <c r="J11004" s="28">
        <v>1.4200000000000001E-2</v>
      </c>
      <c r="AI11004"/>
      <c r="AJ11004"/>
    </row>
    <row r="11005" spans="1:36" ht="14.5" x14ac:dyDescent="0.35">
      <c r="A11005" s="52">
        <f t="shared" si="527"/>
        <v>2016</v>
      </c>
      <c r="B11005" s="30">
        <f t="shared" si="528"/>
        <v>195</v>
      </c>
      <c r="C11005" s="4">
        <f t="shared" si="529"/>
        <v>29</v>
      </c>
      <c r="D11005" s="4" t="s">
        <v>841</v>
      </c>
      <c r="E11005" s="28">
        <v>722</v>
      </c>
      <c r="F11005" s="28">
        <v>2039</v>
      </c>
      <c r="G11005" s="28">
        <v>12.4</v>
      </c>
      <c r="H11005" s="28">
        <v>217</v>
      </c>
      <c r="I11005" s="28">
        <v>15</v>
      </c>
      <c r="J11005" s="28">
        <v>1.7899999999999999E-2</v>
      </c>
      <c r="AI11005"/>
      <c r="AJ11005"/>
    </row>
    <row r="11006" spans="1:36" ht="14.5" x14ac:dyDescent="0.35">
      <c r="A11006" s="52">
        <f t="shared" si="527"/>
        <v>2016</v>
      </c>
      <c r="B11006" s="30">
        <f t="shared" si="528"/>
        <v>195</v>
      </c>
      <c r="C11006" s="4">
        <f t="shared" si="529"/>
        <v>29</v>
      </c>
      <c r="D11006" s="4" t="s">
        <v>841</v>
      </c>
      <c r="E11006" s="28">
        <v>722</v>
      </c>
      <c r="F11006" s="28">
        <v>2039</v>
      </c>
      <c r="G11006" s="28">
        <v>12.4</v>
      </c>
      <c r="H11006" s="28">
        <v>217</v>
      </c>
      <c r="I11006" s="28">
        <v>15</v>
      </c>
      <c r="J11006" s="28">
        <v>1.89E-2</v>
      </c>
      <c r="AI11006"/>
      <c r="AJ11006"/>
    </row>
    <row r="11007" spans="1:36" ht="14.5" x14ac:dyDescent="0.35">
      <c r="A11007" s="52">
        <f t="shared" si="527"/>
        <v>2016</v>
      </c>
      <c r="B11007" s="30">
        <f t="shared" si="528"/>
        <v>195</v>
      </c>
      <c r="C11007" s="4">
        <f t="shared" si="529"/>
        <v>29</v>
      </c>
      <c r="D11007" s="4" t="s">
        <v>841</v>
      </c>
      <c r="E11007" s="28">
        <v>723</v>
      </c>
      <c r="F11007" s="28">
        <v>2039</v>
      </c>
      <c r="G11007" s="28">
        <v>12.4</v>
      </c>
      <c r="H11007" s="28">
        <v>217</v>
      </c>
      <c r="I11007" s="28">
        <v>15</v>
      </c>
      <c r="J11007" s="28">
        <v>1.3599999999999999E-2</v>
      </c>
      <c r="AI11007"/>
      <c r="AJ11007"/>
    </row>
    <row r="11008" spans="1:36" ht="14.5" x14ac:dyDescent="0.35">
      <c r="A11008" s="52">
        <f t="shared" si="527"/>
        <v>2016</v>
      </c>
      <c r="B11008" s="30">
        <f t="shared" si="528"/>
        <v>195</v>
      </c>
      <c r="C11008" s="4">
        <f t="shared" si="529"/>
        <v>29</v>
      </c>
      <c r="D11008" s="4" t="s">
        <v>841</v>
      </c>
      <c r="E11008" s="28">
        <v>723</v>
      </c>
      <c r="F11008" s="28">
        <v>2039</v>
      </c>
      <c r="G11008" s="28">
        <v>12.4</v>
      </c>
      <c r="H11008" s="28">
        <v>217</v>
      </c>
      <c r="I11008" s="28">
        <v>15</v>
      </c>
      <c r="J11008" s="28">
        <v>9.9000000000000008E-3</v>
      </c>
      <c r="AI11008"/>
      <c r="AJ11008"/>
    </row>
    <row r="11009" spans="1:36" ht="14.5" x14ac:dyDescent="0.35">
      <c r="A11009" s="52">
        <f t="shared" si="527"/>
        <v>2016</v>
      </c>
      <c r="B11009" s="30">
        <f t="shared" si="528"/>
        <v>195</v>
      </c>
      <c r="C11009" s="4">
        <f t="shared" si="529"/>
        <v>29</v>
      </c>
      <c r="D11009" s="4" t="s">
        <v>841</v>
      </c>
      <c r="E11009" s="28">
        <v>722</v>
      </c>
      <c r="F11009" s="28">
        <v>2039</v>
      </c>
      <c r="G11009" s="28">
        <v>12.4</v>
      </c>
      <c r="H11009" s="28">
        <v>217</v>
      </c>
      <c r="I11009" s="28">
        <v>16</v>
      </c>
      <c r="J11009" s="28">
        <v>1.5100000000000001E-2</v>
      </c>
      <c r="AI11009"/>
      <c r="AJ11009"/>
    </row>
    <row r="11010" spans="1:36" ht="14.5" x14ac:dyDescent="0.35">
      <c r="A11010" s="52">
        <f t="shared" ref="A11010:A11073" si="530">YEAR(D11010)</f>
        <v>2016</v>
      </c>
      <c r="B11010" s="30">
        <f t="shared" ref="B11010:B11073" si="531">D11010-DATE(YEAR(D11010),1,0)</f>
        <v>195</v>
      </c>
      <c r="C11010" s="4">
        <f t="shared" ref="C11010:C11073" si="532">WEEKNUM(D11010,1)</f>
        <v>29</v>
      </c>
      <c r="D11010" s="4" t="s">
        <v>841</v>
      </c>
      <c r="E11010" s="28">
        <v>722</v>
      </c>
      <c r="F11010" s="28">
        <v>2039</v>
      </c>
      <c r="G11010" s="28">
        <v>12.4</v>
      </c>
      <c r="H11010" s="28">
        <v>217</v>
      </c>
      <c r="I11010" s="28">
        <v>16</v>
      </c>
      <c r="J11010" s="28">
        <v>1.55E-2</v>
      </c>
      <c r="AI11010"/>
      <c r="AJ11010"/>
    </row>
    <row r="11011" spans="1:36" ht="14.5" x14ac:dyDescent="0.35">
      <c r="A11011" s="52">
        <f t="shared" si="530"/>
        <v>2016</v>
      </c>
      <c r="B11011" s="30">
        <f t="shared" si="531"/>
        <v>195</v>
      </c>
      <c r="C11011" s="4">
        <f t="shared" si="532"/>
        <v>29</v>
      </c>
      <c r="D11011" s="4" t="s">
        <v>841</v>
      </c>
      <c r="E11011" s="28">
        <v>722</v>
      </c>
      <c r="F11011" s="28">
        <v>2039</v>
      </c>
      <c r="G11011" s="28">
        <v>12.4</v>
      </c>
      <c r="H11011" s="28">
        <v>217</v>
      </c>
      <c r="I11011" s="28">
        <v>16</v>
      </c>
      <c r="J11011" s="28">
        <v>1.44E-2</v>
      </c>
      <c r="AI11011"/>
      <c r="AJ11011"/>
    </row>
    <row r="11012" spans="1:36" ht="14.5" x14ac:dyDescent="0.35">
      <c r="A11012" s="52">
        <f t="shared" si="530"/>
        <v>2016</v>
      </c>
      <c r="B11012" s="30">
        <f t="shared" si="531"/>
        <v>195</v>
      </c>
      <c r="C11012" s="4">
        <f t="shared" si="532"/>
        <v>29</v>
      </c>
      <c r="D11012" s="4" t="s">
        <v>841</v>
      </c>
      <c r="E11012" s="28">
        <v>722</v>
      </c>
      <c r="F11012" s="28">
        <v>2039</v>
      </c>
      <c r="G11012" s="28">
        <v>12.4</v>
      </c>
      <c r="H11012" s="28">
        <v>217</v>
      </c>
      <c r="I11012" s="28">
        <v>16</v>
      </c>
      <c r="J11012" s="28">
        <v>2.3800000000000002E-2</v>
      </c>
      <c r="AI11012"/>
      <c r="AJ11012"/>
    </row>
    <row r="11013" spans="1:36" ht="14.5" x14ac:dyDescent="0.35">
      <c r="A11013" s="52">
        <f t="shared" si="530"/>
        <v>2016</v>
      </c>
      <c r="B11013" s="30">
        <f t="shared" si="531"/>
        <v>195</v>
      </c>
      <c r="C11013" s="4">
        <f t="shared" si="532"/>
        <v>29</v>
      </c>
      <c r="D11013" s="4" t="s">
        <v>841</v>
      </c>
      <c r="E11013" s="28">
        <v>723</v>
      </c>
      <c r="F11013" s="28">
        <v>2039</v>
      </c>
      <c r="G11013" s="28">
        <v>12.4</v>
      </c>
      <c r="H11013" s="28">
        <v>217</v>
      </c>
      <c r="I11013" s="28">
        <v>16</v>
      </c>
      <c r="J11013" s="28">
        <v>1.55E-2</v>
      </c>
      <c r="AI11013"/>
      <c r="AJ11013"/>
    </row>
    <row r="11014" spans="1:36" ht="14.5" x14ac:dyDescent="0.35">
      <c r="A11014" s="52">
        <f t="shared" si="530"/>
        <v>2016</v>
      </c>
      <c r="B11014" s="30">
        <f t="shared" si="531"/>
        <v>195</v>
      </c>
      <c r="C11014" s="4">
        <f t="shared" si="532"/>
        <v>29</v>
      </c>
      <c r="D11014" s="4" t="s">
        <v>841</v>
      </c>
      <c r="E11014" s="28">
        <v>723</v>
      </c>
      <c r="F11014" s="28">
        <v>2039</v>
      </c>
      <c r="G11014" s="28">
        <v>12.4</v>
      </c>
      <c r="H11014" s="28">
        <v>217</v>
      </c>
      <c r="I11014" s="28">
        <v>16</v>
      </c>
      <c r="J11014" s="28">
        <v>1.2999999999999999E-2</v>
      </c>
      <c r="AI11014"/>
      <c r="AJ11014"/>
    </row>
    <row r="11015" spans="1:36" ht="14.5" x14ac:dyDescent="0.35">
      <c r="A11015" s="52">
        <f t="shared" si="530"/>
        <v>2016</v>
      </c>
      <c r="B11015" s="30">
        <f t="shared" si="531"/>
        <v>195</v>
      </c>
      <c r="C11015" s="4">
        <f t="shared" si="532"/>
        <v>29</v>
      </c>
      <c r="D11015" s="4" t="s">
        <v>841</v>
      </c>
      <c r="E11015" s="28">
        <v>723</v>
      </c>
      <c r="F11015" s="28">
        <v>2039</v>
      </c>
      <c r="G11015" s="28">
        <v>12.4</v>
      </c>
      <c r="H11015" s="28">
        <v>217</v>
      </c>
      <c r="I11015" s="28">
        <v>16</v>
      </c>
      <c r="J11015" s="28">
        <v>1.15E-2</v>
      </c>
      <c r="AI11015"/>
      <c r="AJ11015"/>
    </row>
    <row r="11016" spans="1:36" ht="14.5" x14ac:dyDescent="0.35">
      <c r="A11016" s="52">
        <f t="shared" si="530"/>
        <v>2016</v>
      </c>
      <c r="B11016" s="30">
        <f t="shared" si="531"/>
        <v>195</v>
      </c>
      <c r="C11016" s="4">
        <f t="shared" si="532"/>
        <v>29</v>
      </c>
      <c r="D11016" s="4" t="s">
        <v>841</v>
      </c>
      <c r="E11016" s="28">
        <v>723</v>
      </c>
      <c r="F11016" s="28">
        <v>2039</v>
      </c>
      <c r="G11016" s="28">
        <v>12.4</v>
      </c>
      <c r="H11016" s="28">
        <v>217</v>
      </c>
      <c r="I11016" s="28">
        <v>16</v>
      </c>
      <c r="J11016" s="28">
        <v>1.32E-2</v>
      </c>
      <c r="AI11016"/>
      <c r="AJ11016"/>
    </row>
    <row r="11017" spans="1:36" ht="14.5" x14ac:dyDescent="0.35">
      <c r="A11017" s="52">
        <f t="shared" si="530"/>
        <v>2016</v>
      </c>
      <c r="B11017" s="30">
        <f t="shared" si="531"/>
        <v>195</v>
      </c>
      <c r="C11017" s="4">
        <f t="shared" si="532"/>
        <v>29</v>
      </c>
      <c r="D11017" s="4" t="s">
        <v>841</v>
      </c>
      <c r="E11017" s="28">
        <v>722</v>
      </c>
      <c r="F11017" s="28">
        <v>2039</v>
      </c>
      <c r="G11017" s="28">
        <v>12.4</v>
      </c>
      <c r="H11017" s="28">
        <v>217</v>
      </c>
      <c r="I11017" s="28">
        <v>17</v>
      </c>
      <c r="J11017" s="28">
        <v>2.64E-2</v>
      </c>
      <c r="AI11017"/>
      <c r="AJ11017"/>
    </row>
    <row r="11018" spans="1:36" ht="14.5" x14ac:dyDescent="0.35">
      <c r="A11018" s="52">
        <f t="shared" si="530"/>
        <v>2016</v>
      </c>
      <c r="B11018" s="30">
        <f t="shared" si="531"/>
        <v>195</v>
      </c>
      <c r="C11018" s="4">
        <f t="shared" si="532"/>
        <v>29</v>
      </c>
      <c r="D11018" s="4" t="s">
        <v>841</v>
      </c>
      <c r="E11018" s="28">
        <v>722</v>
      </c>
      <c r="F11018" s="28">
        <v>2039</v>
      </c>
      <c r="G11018" s="28">
        <v>12.4</v>
      </c>
      <c r="H11018" s="28">
        <v>217</v>
      </c>
      <c r="I11018" s="28">
        <v>17</v>
      </c>
      <c r="J11018" s="28">
        <v>2.07E-2</v>
      </c>
      <c r="AI11018"/>
      <c r="AJ11018"/>
    </row>
    <row r="11019" spans="1:36" ht="14.5" x14ac:dyDescent="0.35">
      <c r="A11019" s="52">
        <f t="shared" si="530"/>
        <v>2016</v>
      </c>
      <c r="B11019" s="30">
        <f t="shared" si="531"/>
        <v>195</v>
      </c>
      <c r="C11019" s="4">
        <f t="shared" si="532"/>
        <v>29</v>
      </c>
      <c r="D11019" s="4" t="s">
        <v>841</v>
      </c>
      <c r="E11019" s="28">
        <v>723</v>
      </c>
      <c r="F11019" s="28">
        <v>2039</v>
      </c>
      <c r="G11019" s="28">
        <v>12.4</v>
      </c>
      <c r="H11019" s="28">
        <v>217</v>
      </c>
      <c r="I11019" s="28">
        <v>17</v>
      </c>
      <c r="J11019" s="28">
        <v>1.61E-2</v>
      </c>
      <c r="AI11019"/>
      <c r="AJ11019"/>
    </row>
    <row r="11020" spans="1:36" ht="14.5" x14ac:dyDescent="0.35">
      <c r="A11020" s="52">
        <f t="shared" si="530"/>
        <v>2016</v>
      </c>
      <c r="B11020" s="30">
        <f t="shared" si="531"/>
        <v>195</v>
      </c>
      <c r="C11020" s="4">
        <f t="shared" si="532"/>
        <v>29</v>
      </c>
      <c r="D11020" s="4" t="s">
        <v>841</v>
      </c>
      <c r="E11020" s="28">
        <v>723</v>
      </c>
      <c r="F11020" s="28">
        <v>2039</v>
      </c>
      <c r="G11020" s="28">
        <v>12.4</v>
      </c>
      <c r="H11020" s="28">
        <v>217</v>
      </c>
      <c r="I11020" s="28">
        <v>17</v>
      </c>
      <c r="J11020" s="28">
        <v>2.23E-2</v>
      </c>
      <c r="AI11020"/>
      <c r="AJ11020"/>
    </row>
    <row r="11021" spans="1:36" ht="14.5" x14ac:dyDescent="0.35">
      <c r="A11021" s="52">
        <f t="shared" si="530"/>
        <v>2016</v>
      </c>
      <c r="B11021" s="30">
        <f t="shared" si="531"/>
        <v>195</v>
      </c>
      <c r="C11021" s="4">
        <f t="shared" si="532"/>
        <v>29</v>
      </c>
      <c r="D11021" s="4" t="s">
        <v>841</v>
      </c>
      <c r="E11021" s="28">
        <v>723</v>
      </c>
      <c r="F11021" s="28">
        <v>2039</v>
      </c>
      <c r="G11021" s="28">
        <v>12.4</v>
      </c>
      <c r="H11021" s="28">
        <v>217</v>
      </c>
      <c r="I11021" s="28">
        <v>17</v>
      </c>
      <c r="J11021" s="28">
        <v>1.9099999999999999E-2</v>
      </c>
      <c r="AI11021"/>
      <c r="AJ11021"/>
    </row>
    <row r="11022" spans="1:36" ht="14.5" x14ac:dyDescent="0.35">
      <c r="A11022" s="52">
        <f t="shared" si="530"/>
        <v>2016</v>
      </c>
      <c r="B11022" s="30">
        <f t="shared" si="531"/>
        <v>195</v>
      </c>
      <c r="C11022" s="4">
        <f t="shared" si="532"/>
        <v>29</v>
      </c>
      <c r="D11022" s="4" t="s">
        <v>841</v>
      </c>
      <c r="E11022" s="28">
        <v>722</v>
      </c>
      <c r="F11022" s="28">
        <v>2039</v>
      </c>
      <c r="G11022" s="28">
        <v>12.4</v>
      </c>
      <c r="H11022" s="28">
        <v>217</v>
      </c>
      <c r="I11022" s="28">
        <v>18</v>
      </c>
      <c r="J11022" s="28">
        <v>2.9600000000000001E-2</v>
      </c>
      <c r="AI11022"/>
      <c r="AJ11022"/>
    </row>
    <row r="11023" spans="1:36" ht="14.5" x14ac:dyDescent="0.35">
      <c r="A11023" s="52">
        <f t="shared" si="530"/>
        <v>2016</v>
      </c>
      <c r="B11023" s="30">
        <f t="shared" si="531"/>
        <v>195</v>
      </c>
      <c r="C11023" s="4">
        <f t="shared" si="532"/>
        <v>29</v>
      </c>
      <c r="D11023" s="4" t="s">
        <v>841</v>
      </c>
      <c r="E11023" s="28">
        <v>722</v>
      </c>
      <c r="F11023" s="28">
        <v>2039</v>
      </c>
      <c r="G11023" s="28">
        <v>12.4</v>
      </c>
      <c r="H11023" s="28">
        <v>217</v>
      </c>
      <c r="I11023" s="28">
        <v>18</v>
      </c>
      <c r="J11023" s="28">
        <v>2.7699999999999999E-2</v>
      </c>
      <c r="AI11023"/>
      <c r="AJ11023"/>
    </row>
    <row r="11024" spans="1:36" ht="14.5" x14ac:dyDescent="0.35">
      <c r="A11024" s="52">
        <f t="shared" si="530"/>
        <v>2016</v>
      </c>
      <c r="B11024" s="30">
        <f t="shared" si="531"/>
        <v>195</v>
      </c>
      <c r="C11024" s="4">
        <f t="shared" si="532"/>
        <v>29</v>
      </c>
      <c r="D11024" s="4" t="s">
        <v>841</v>
      </c>
      <c r="E11024" s="28">
        <v>722</v>
      </c>
      <c r="F11024" s="28">
        <v>2039</v>
      </c>
      <c r="G11024" s="28">
        <v>12.4</v>
      </c>
      <c r="H11024" s="28">
        <v>217</v>
      </c>
      <c r="I11024" s="28">
        <v>18</v>
      </c>
      <c r="J11024" s="28">
        <v>2.53E-2</v>
      </c>
      <c r="AI11024"/>
      <c r="AJ11024"/>
    </row>
    <row r="11025" spans="1:36" ht="14.5" x14ac:dyDescent="0.35">
      <c r="A11025" s="52">
        <f t="shared" si="530"/>
        <v>2016</v>
      </c>
      <c r="B11025" s="30">
        <f t="shared" si="531"/>
        <v>195</v>
      </c>
      <c r="C11025" s="4">
        <f t="shared" si="532"/>
        <v>29</v>
      </c>
      <c r="D11025" s="4" t="s">
        <v>841</v>
      </c>
      <c r="E11025" s="28">
        <v>722</v>
      </c>
      <c r="F11025" s="28">
        <v>2039</v>
      </c>
      <c r="G11025" s="28">
        <v>12.4</v>
      </c>
      <c r="H11025" s="28">
        <v>217</v>
      </c>
      <c r="I11025" s="28">
        <v>18</v>
      </c>
      <c r="J11025" s="28">
        <v>2.5600000000000001E-2</v>
      </c>
      <c r="AI11025"/>
      <c r="AJ11025"/>
    </row>
    <row r="11026" spans="1:36" ht="14.5" x14ac:dyDescent="0.35">
      <c r="A11026" s="52">
        <f t="shared" si="530"/>
        <v>2016</v>
      </c>
      <c r="B11026" s="30">
        <f t="shared" si="531"/>
        <v>195</v>
      </c>
      <c r="C11026" s="4">
        <f t="shared" si="532"/>
        <v>29</v>
      </c>
      <c r="D11026" s="4" t="s">
        <v>841</v>
      </c>
      <c r="E11026" s="28">
        <v>722</v>
      </c>
      <c r="F11026" s="28">
        <v>2039</v>
      </c>
      <c r="G11026" s="28">
        <v>12.4</v>
      </c>
      <c r="H11026" s="28">
        <v>217</v>
      </c>
      <c r="I11026" s="28">
        <v>18</v>
      </c>
      <c r="J11026" s="28">
        <v>2.41E-2</v>
      </c>
      <c r="AI11026"/>
      <c r="AJ11026"/>
    </row>
    <row r="11027" spans="1:36" ht="14.5" x14ac:dyDescent="0.35">
      <c r="A11027" s="52">
        <f t="shared" si="530"/>
        <v>2016</v>
      </c>
      <c r="B11027" s="30">
        <f t="shared" si="531"/>
        <v>195</v>
      </c>
      <c r="C11027" s="4">
        <f t="shared" si="532"/>
        <v>29</v>
      </c>
      <c r="D11027" s="4" t="s">
        <v>841</v>
      </c>
      <c r="E11027" s="28">
        <v>722</v>
      </c>
      <c r="F11027" s="28">
        <v>2039</v>
      </c>
      <c r="G11027" s="28">
        <v>12.4</v>
      </c>
      <c r="H11027" s="28">
        <v>217</v>
      </c>
      <c r="I11027" s="28">
        <v>19</v>
      </c>
      <c r="J11027" s="28">
        <v>2.7699999999999999E-2</v>
      </c>
      <c r="AI11027"/>
      <c r="AJ11027"/>
    </row>
    <row r="11028" spans="1:36" ht="14.5" x14ac:dyDescent="0.35">
      <c r="A11028" s="52">
        <f t="shared" si="530"/>
        <v>2016</v>
      </c>
      <c r="B11028" s="30">
        <f t="shared" si="531"/>
        <v>195</v>
      </c>
      <c r="C11028" s="4">
        <f t="shared" si="532"/>
        <v>29</v>
      </c>
      <c r="D11028" s="4" t="s">
        <v>841</v>
      </c>
      <c r="E11028" s="28">
        <v>722</v>
      </c>
      <c r="F11028" s="28">
        <v>2039</v>
      </c>
      <c r="G11028" s="28">
        <v>12.4</v>
      </c>
      <c r="H11028" s="28">
        <v>217</v>
      </c>
      <c r="I11028" s="28">
        <v>19</v>
      </c>
      <c r="J11028" s="28">
        <v>2.7699999999999999E-2</v>
      </c>
      <c r="AI11028"/>
      <c r="AJ11028"/>
    </row>
    <row r="11029" spans="1:36" ht="14.5" x14ac:dyDescent="0.35">
      <c r="A11029" s="52">
        <f t="shared" si="530"/>
        <v>2016</v>
      </c>
      <c r="B11029" s="30">
        <f t="shared" si="531"/>
        <v>195</v>
      </c>
      <c r="C11029" s="4">
        <f t="shared" si="532"/>
        <v>29</v>
      </c>
      <c r="D11029" s="4" t="s">
        <v>841</v>
      </c>
      <c r="E11029" s="28">
        <v>723</v>
      </c>
      <c r="F11029" s="28">
        <v>2039</v>
      </c>
      <c r="G11029" s="28">
        <v>12.4</v>
      </c>
      <c r="H11029" s="28">
        <v>217</v>
      </c>
      <c r="I11029" s="28">
        <v>19</v>
      </c>
      <c r="J11029" s="28">
        <v>0.03</v>
      </c>
      <c r="AI11029"/>
      <c r="AJ11029"/>
    </row>
    <row r="11030" spans="1:36" ht="14.5" x14ac:dyDescent="0.35">
      <c r="A11030" s="52">
        <f t="shared" si="530"/>
        <v>2016</v>
      </c>
      <c r="B11030" s="30">
        <f t="shared" si="531"/>
        <v>195</v>
      </c>
      <c r="C11030" s="4">
        <f t="shared" si="532"/>
        <v>29</v>
      </c>
      <c r="D11030" s="4" t="s">
        <v>841</v>
      </c>
      <c r="E11030" s="28">
        <v>722</v>
      </c>
      <c r="F11030" s="28">
        <v>2039</v>
      </c>
      <c r="G11030" s="28">
        <v>12.4</v>
      </c>
      <c r="H11030" s="28">
        <v>217</v>
      </c>
      <c r="I11030" s="28">
        <v>20</v>
      </c>
      <c r="J11030" s="28">
        <v>3.95E-2</v>
      </c>
      <c r="AI11030"/>
      <c r="AJ11030"/>
    </row>
    <row r="11031" spans="1:36" ht="14.5" x14ac:dyDescent="0.35">
      <c r="A11031" s="52">
        <f t="shared" si="530"/>
        <v>2016</v>
      </c>
      <c r="B11031" s="30">
        <f t="shared" si="531"/>
        <v>195</v>
      </c>
      <c r="C11031" s="4">
        <f t="shared" si="532"/>
        <v>29</v>
      </c>
      <c r="D11031" s="4" t="s">
        <v>841</v>
      </c>
      <c r="E11031" s="28">
        <v>722</v>
      </c>
      <c r="F11031" s="28">
        <v>2039</v>
      </c>
      <c r="G11031" s="28">
        <v>12.4</v>
      </c>
      <c r="H11031" s="28">
        <v>217</v>
      </c>
      <c r="I11031" s="28">
        <v>20</v>
      </c>
      <c r="J11031" s="28">
        <v>4.3200000000000002E-2</v>
      </c>
      <c r="AI11031"/>
      <c r="AJ11031"/>
    </row>
    <row r="11032" spans="1:36" ht="14.5" x14ac:dyDescent="0.35">
      <c r="A11032" s="52">
        <f t="shared" si="530"/>
        <v>2016</v>
      </c>
      <c r="B11032" s="30">
        <f t="shared" si="531"/>
        <v>195</v>
      </c>
      <c r="C11032" s="4">
        <f t="shared" si="532"/>
        <v>29</v>
      </c>
      <c r="D11032" s="4" t="s">
        <v>841</v>
      </c>
      <c r="E11032" s="28">
        <v>722</v>
      </c>
      <c r="F11032" s="28">
        <v>2039</v>
      </c>
      <c r="G11032" s="28">
        <v>12.4</v>
      </c>
      <c r="H11032" s="28">
        <v>217</v>
      </c>
      <c r="I11032" s="28">
        <v>20</v>
      </c>
      <c r="J11032" s="28">
        <v>3.7699999999999997E-2</v>
      </c>
      <c r="AI11032"/>
      <c r="AJ11032"/>
    </row>
    <row r="11033" spans="1:36" ht="14.5" x14ac:dyDescent="0.35">
      <c r="A11033" s="52">
        <f t="shared" si="530"/>
        <v>2016</v>
      </c>
      <c r="B11033" s="30">
        <f t="shared" si="531"/>
        <v>195</v>
      </c>
      <c r="C11033" s="4">
        <f t="shared" si="532"/>
        <v>29</v>
      </c>
      <c r="D11033" s="4" t="s">
        <v>841</v>
      </c>
      <c r="E11033" s="28">
        <v>723</v>
      </c>
      <c r="F11033" s="28">
        <v>2039</v>
      </c>
      <c r="G11033" s="28">
        <v>12.4</v>
      </c>
      <c r="H11033" s="28">
        <v>217</v>
      </c>
      <c r="I11033" s="28">
        <v>20</v>
      </c>
      <c r="J11033" s="28">
        <v>3.2199999999999999E-2</v>
      </c>
      <c r="AI11033"/>
      <c r="AJ11033"/>
    </row>
    <row r="11034" spans="1:36" ht="14.5" x14ac:dyDescent="0.35">
      <c r="A11034" s="52">
        <f t="shared" si="530"/>
        <v>2016</v>
      </c>
      <c r="B11034" s="30">
        <f t="shared" si="531"/>
        <v>195</v>
      </c>
      <c r="C11034" s="4">
        <f t="shared" si="532"/>
        <v>29</v>
      </c>
      <c r="D11034" s="4" t="s">
        <v>841</v>
      </c>
      <c r="E11034" s="28">
        <v>723</v>
      </c>
      <c r="F11034" s="28">
        <v>2039</v>
      </c>
      <c r="G11034" s="28">
        <v>12.4</v>
      </c>
      <c r="H11034" s="28">
        <v>217</v>
      </c>
      <c r="I11034" s="28">
        <v>20</v>
      </c>
      <c r="J11034" s="28">
        <v>3.5499999999999997E-2</v>
      </c>
      <c r="AI11034"/>
      <c r="AJ11034"/>
    </row>
    <row r="11035" spans="1:36" ht="14.5" x14ac:dyDescent="0.35">
      <c r="A11035" s="52">
        <f t="shared" si="530"/>
        <v>2016</v>
      </c>
      <c r="B11035" s="30">
        <f t="shared" si="531"/>
        <v>195</v>
      </c>
      <c r="C11035" s="4">
        <f t="shared" si="532"/>
        <v>29</v>
      </c>
      <c r="D11035" s="4" t="s">
        <v>841</v>
      </c>
      <c r="E11035" s="28">
        <v>722</v>
      </c>
      <c r="F11035" s="28">
        <v>2039</v>
      </c>
      <c r="G11035" s="28">
        <v>12.4</v>
      </c>
      <c r="H11035" s="28">
        <v>217</v>
      </c>
      <c r="I11035" s="28">
        <v>23</v>
      </c>
      <c r="J11035" s="28">
        <v>8.0500000000000002E-2</v>
      </c>
      <c r="AI11035"/>
      <c r="AJ11035"/>
    </row>
    <row r="11036" spans="1:36" ht="14.5" x14ac:dyDescent="0.35">
      <c r="A11036" s="52">
        <f t="shared" si="530"/>
        <v>2016</v>
      </c>
      <c r="B11036" s="30">
        <f t="shared" si="531"/>
        <v>197</v>
      </c>
      <c r="C11036" s="4">
        <f t="shared" si="532"/>
        <v>29</v>
      </c>
      <c r="D11036" s="4" t="s">
        <v>842</v>
      </c>
      <c r="E11036" s="28">
        <v>731</v>
      </c>
      <c r="F11036" s="28">
        <v>2045</v>
      </c>
      <c r="G11036" s="28">
        <v>13.4</v>
      </c>
      <c r="H11036" s="28">
        <v>217</v>
      </c>
      <c r="I11036" s="28">
        <v>15</v>
      </c>
      <c r="J11036" s="28">
        <v>1.7500000000000002E-2</v>
      </c>
      <c r="AI11036"/>
      <c r="AJ11036"/>
    </row>
    <row r="11037" spans="1:36" ht="14.5" x14ac:dyDescent="0.35">
      <c r="A11037" s="52">
        <f t="shared" si="530"/>
        <v>2016</v>
      </c>
      <c r="B11037" s="30">
        <f t="shared" si="531"/>
        <v>197</v>
      </c>
      <c r="C11037" s="4">
        <f t="shared" si="532"/>
        <v>29</v>
      </c>
      <c r="D11037" s="4" t="s">
        <v>842</v>
      </c>
      <c r="E11037" s="28">
        <v>730</v>
      </c>
      <c r="F11037" s="28">
        <v>2045</v>
      </c>
      <c r="G11037" s="28">
        <v>13.4</v>
      </c>
      <c r="H11037" s="28">
        <v>217</v>
      </c>
      <c r="I11037" s="28">
        <v>16</v>
      </c>
      <c r="J11037" s="28">
        <v>1.7500000000000002E-2</v>
      </c>
      <c r="AI11037"/>
      <c r="AJ11037"/>
    </row>
    <row r="11038" spans="1:36" ht="14.5" x14ac:dyDescent="0.35">
      <c r="A11038" s="52">
        <f t="shared" si="530"/>
        <v>2016</v>
      </c>
      <c r="B11038" s="30">
        <f t="shared" si="531"/>
        <v>197</v>
      </c>
      <c r="C11038" s="4">
        <f t="shared" si="532"/>
        <v>29</v>
      </c>
      <c r="D11038" s="4" t="s">
        <v>842</v>
      </c>
      <c r="E11038" s="28">
        <v>730</v>
      </c>
      <c r="F11038" s="28">
        <v>2045</v>
      </c>
      <c r="G11038" s="28">
        <v>13.4</v>
      </c>
      <c r="H11038" s="28">
        <v>217</v>
      </c>
      <c r="I11038" s="28">
        <v>16</v>
      </c>
      <c r="J11038" s="28">
        <v>2.52E-2</v>
      </c>
      <c r="AI11038"/>
      <c r="AJ11038"/>
    </row>
    <row r="11039" spans="1:36" ht="14.5" x14ac:dyDescent="0.35">
      <c r="A11039" s="52">
        <f t="shared" si="530"/>
        <v>2016</v>
      </c>
      <c r="B11039" s="30">
        <f t="shared" si="531"/>
        <v>197</v>
      </c>
      <c r="C11039" s="4">
        <f t="shared" si="532"/>
        <v>29</v>
      </c>
      <c r="D11039" s="4" t="s">
        <v>842</v>
      </c>
      <c r="E11039" s="28">
        <v>730</v>
      </c>
      <c r="F11039" s="28">
        <v>2045</v>
      </c>
      <c r="G11039" s="28">
        <v>13.4</v>
      </c>
      <c r="H11039" s="28">
        <v>217</v>
      </c>
      <c r="I11039" s="28">
        <v>16</v>
      </c>
      <c r="J11039" s="28">
        <v>2.1899999999999999E-2</v>
      </c>
      <c r="AI11039"/>
      <c r="AJ11039"/>
    </row>
    <row r="11040" spans="1:36" ht="14.5" x14ac:dyDescent="0.35">
      <c r="A11040" s="52">
        <f t="shared" si="530"/>
        <v>2016</v>
      </c>
      <c r="B11040" s="30">
        <f t="shared" si="531"/>
        <v>197</v>
      </c>
      <c r="C11040" s="4">
        <f t="shared" si="532"/>
        <v>29</v>
      </c>
      <c r="D11040" s="4" t="s">
        <v>842</v>
      </c>
      <c r="E11040" s="28">
        <v>730</v>
      </c>
      <c r="F11040" s="28">
        <v>2045</v>
      </c>
      <c r="G11040" s="28">
        <v>13.4</v>
      </c>
      <c r="H11040" s="28">
        <v>217</v>
      </c>
      <c r="I11040" s="28">
        <v>16</v>
      </c>
      <c r="J11040" s="28">
        <v>1.5699999999999999E-2</v>
      </c>
      <c r="AI11040"/>
      <c r="AJ11040"/>
    </row>
    <row r="11041" spans="1:36" ht="14.5" x14ac:dyDescent="0.35">
      <c r="A11041" s="52">
        <f t="shared" si="530"/>
        <v>2016</v>
      </c>
      <c r="B11041" s="30">
        <f t="shared" si="531"/>
        <v>197</v>
      </c>
      <c r="C11041" s="4">
        <f t="shared" si="532"/>
        <v>29</v>
      </c>
      <c r="D11041" s="4" t="s">
        <v>842</v>
      </c>
      <c r="E11041" s="28">
        <v>730</v>
      </c>
      <c r="F11041" s="28">
        <v>2045</v>
      </c>
      <c r="G11041" s="28">
        <v>13.4</v>
      </c>
      <c r="H11041" s="28">
        <v>217</v>
      </c>
      <c r="I11041" s="28">
        <v>17</v>
      </c>
      <c r="J11041" s="28">
        <v>2.3099999999999999E-2</v>
      </c>
      <c r="AI11041"/>
      <c r="AJ11041"/>
    </row>
    <row r="11042" spans="1:36" ht="14.5" x14ac:dyDescent="0.35">
      <c r="A11042" s="52">
        <f t="shared" si="530"/>
        <v>2016</v>
      </c>
      <c r="B11042" s="30">
        <f t="shared" si="531"/>
        <v>197</v>
      </c>
      <c r="C11042" s="4">
        <f t="shared" si="532"/>
        <v>29</v>
      </c>
      <c r="D11042" s="4" t="s">
        <v>842</v>
      </c>
      <c r="E11042" s="28">
        <v>730</v>
      </c>
      <c r="F11042" s="28">
        <v>2045</v>
      </c>
      <c r="G11042" s="28">
        <v>13.4</v>
      </c>
      <c r="H11042" s="28">
        <v>217</v>
      </c>
      <c r="I11042" s="28">
        <v>17</v>
      </c>
      <c r="J11042" s="28">
        <v>2.75E-2</v>
      </c>
      <c r="AI11042"/>
      <c r="AJ11042"/>
    </row>
    <row r="11043" spans="1:36" ht="14.5" x14ac:dyDescent="0.35">
      <c r="A11043" s="52">
        <f t="shared" si="530"/>
        <v>2016</v>
      </c>
      <c r="B11043" s="30">
        <f t="shared" si="531"/>
        <v>197</v>
      </c>
      <c r="C11043" s="4">
        <f t="shared" si="532"/>
        <v>29</v>
      </c>
      <c r="D11043" s="4" t="s">
        <v>842</v>
      </c>
      <c r="E11043" s="28">
        <v>730</v>
      </c>
      <c r="F11043" s="28">
        <v>2045</v>
      </c>
      <c r="G11043" s="28">
        <v>13.4</v>
      </c>
      <c r="H11043" s="28">
        <v>217</v>
      </c>
      <c r="I11043" s="28">
        <v>17</v>
      </c>
      <c r="J11043" s="28">
        <v>2.2700000000000001E-2</v>
      </c>
      <c r="AI11043"/>
      <c r="AJ11043"/>
    </row>
    <row r="11044" spans="1:36" ht="14.5" x14ac:dyDescent="0.35">
      <c r="A11044" s="52">
        <f t="shared" si="530"/>
        <v>2016</v>
      </c>
      <c r="B11044" s="30">
        <f t="shared" si="531"/>
        <v>197</v>
      </c>
      <c r="C11044" s="4">
        <f t="shared" si="532"/>
        <v>29</v>
      </c>
      <c r="D11044" s="4" t="s">
        <v>842</v>
      </c>
      <c r="E11044" s="28">
        <v>731</v>
      </c>
      <c r="F11044" s="28">
        <v>2045</v>
      </c>
      <c r="G11044" s="28">
        <v>13.4</v>
      </c>
      <c r="H11044" s="28">
        <v>217</v>
      </c>
      <c r="I11044" s="28">
        <v>17</v>
      </c>
      <c r="J11044" s="28">
        <v>3.2399999999999998E-2</v>
      </c>
      <c r="AI11044"/>
      <c r="AJ11044"/>
    </row>
    <row r="11045" spans="1:36" ht="14.5" x14ac:dyDescent="0.35">
      <c r="A11045" s="52">
        <f t="shared" si="530"/>
        <v>2016</v>
      </c>
      <c r="B11045" s="30">
        <f t="shared" si="531"/>
        <v>197</v>
      </c>
      <c r="C11045" s="4">
        <f t="shared" si="532"/>
        <v>29</v>
      </c>
      <c r="D11045" s="4" t="s">
        <v>842</v>
      </c>
      <c r="E11045" s="28">
        <v>731</v>
      </c>
      <c r="F11045" s="28">
        <v>2045</v>
      </c>
      <c r="G11045" s="28">
        <v>13.4</v>
      </c>
      <c r="H11045" s="28">
        <v>217</v>
      </c>
      <c r="I11045" s="28">
        <v>17</v>
      </c>
      <c r="J11045" s="28">
        <v>3.1800000000000002E-2</v>
      </c>
      <c r="AI11045"/>
      <c r="AJ11045"/>
    </row>
    <row r="11046" spans="1:36" ht="14.5" x14ac:dyDescent="0.35">
      <c r="A11046" s="52">
        <f t="shared" si="530"/>
        <v>2016</v>
      </c>
      <c r="B11046" s="30">
        <f t="shared" si="531"/>
        <v>197</v>
      </c>
      <c r="C11046" s="4">
        <f t="shared" si="532"/>
        <v>29</v>
      </c>
      <c r="D11046" s="4" t="s">
        <v>842</v>
      </c>
      <c r="E11046" s="28">
        <v>731</v>
      </c>
      <c r="F11046" s="28">
        <v>2045</v>
      </c>
      <c r="G11046" s="28">
        <v>13.4</v>
      </c>
      <c r="H11046" s="28">
        <v>217</v>
      </c>
      <c r="I11046" s="28">
        <v>17</v>
      </c>
      <c r="J11046" s="28">
        <v>2.7199999999999998E-2</v>
      </c>
      <c r="AI11046"/>
      <c r="AJ11046"/>
    </row>
    <row r="11047" spans="1:36" ht="14.5" x14ac:dyDescent="0.35">
      <c r="A11047" s="52">
        <f t="shared" si="530"/>
        <v>2016</v>
      </c>
      <c r="B11047" s="30">
        <f t="shared" si="531"/>
        <v>197</v>
      </c>
      <c r="C11047" s="4">
        <f t="shared" si="532"/>
        <v>29</v>
      </c>
      <c r="D11047" s="4" t="s">
        <v>842</v>
      </c>
      <c r="E11047" s="28">
        <v>731</v>
      </c>
      <c r="F11047" s="28">
        <v>2045</v>
      </c>
      <c r="G11047" s="28">
        <v>13.4</v>
      </c>
      <c r="H11047" s="28">
        <v>217</v>
      </c>
      <c r="I11047" s="28">
        <v>17</v>
      </c>
      <c r="J11047" s="28">
        <v>3.09E-2</v>
      </c>
      <c r="AI11047"/>
      <c r="AJ11047"/>
    </row>
    <row r="11048" spans="1:36" ht="14.5" x14ac:dyDescent="0.35">
      <c r="A11048" s="52">
        <f t="shared" si="530"/>
        <v>2016</v>
      </c>
      <c r="B11048" s="30">
        <f t="shared" si="531"/>
        <v>197</v>
      </c>
      <c r="C11048" s="4">
        <f t="shared" si="532"/>
        <v>29</v>
      </c>
      <c r="D11048" s="4" t="s">
        <v>842</v>
      </c>
      <c r="E11048" s="28">
        <v>731</v>
      </c>
      <c r="F11048" s="28">
        <v>2045</v>
      </c>
      <c r="G11048" s="28">
        <v>13.4</v>
      </c>
      <c r="H11048" s="28">
        <v>217</v>
      </c>
      <c r="I11048" s="28">
        <v>17</v>
      </c>
      <c r="J11048" s="28">
        <v>2.7099999999999999E-2</v>
      </c>
      <c r="AI11048"/>
      <c r="AJ11048"/>
    </row>
    <row r="11049" spans="1:36" ht="14.5" x14ac:dyDescent="0.35">
      <c r="A11049" s="52">
        <f t="shared" si="530"/>
        <v>2016</v>
      </c>
      <c r="B11049" s="30">
        <f t="shared" si="531"/>
        <v>197</v>
      </c>
      <c r="C11049" s="4">
        <f t="shared" si="532"/>
        <v>29</v>
      </c>
      <c r="D11049" s="4" t="s">
        <v>842</v>
      </c>
      <c r="E11049" s="28">
        <v>731</v>
      </c>
      <c r="F11049" s="28">
        <v>2045</v>
      </c>
      <c r="G11049" s="28">
        <v>13.4</v>
      </c>
      <c r="H11049" s="28">
        <v>217</v>
      </c>
      <c r="I11049" s="28">
        <v>18</v>
      </c>
      <c r="J11049" s="28">
        <v>3.3599999999999998E-2</v>
      </c>
      <c r="AI11049"/>
      <c r="AJ11049"/>
    </row>
    <row r="11050" spans="1:36" ht="14.5" x14ac:dyDescent="0.35">
      <c r="A11050" s="52">
        <f t="shared" si="530"/>
        <v>2016</v>
      </c>
      <c r="B11050" s="30">
        <f t="shared" si="531"/>
        <v>197</v>
      </c>
      <c r="C11050" s="4">
        <f t="shared" si="532"/>
        <v>29</v>
      </c>
      <c r="D11050" s="4" t="s">
        <v>842</v>
      </c>
      <c r="E11050" s="28">
        <v>731</v>
      </c>
      <c r="F11050" s="28">
        <v>2045</v>
      </c>
      <c r="G11050" s="28">
        <v>13.4</v>
      </c>
      <c r="H11050" s="28">
        <v>217</v>
      </c>
      <c r="I11050" s="28">
        <v>18</v>
      </c>
      <c r="J11050" s="28">
        <v>3.1800000000000002E-2</v>
      </c>
      <c r="AI11050"/>
      <c r="AJ11050"/>
    </row>
    <row r="11051" spans="1:36" ht="14.5" x14ac:dyDescent="0.35">
      <c r="A11051" s="52">
        <f t="shared" si="530"/>
        <v>2016</v>
      </c>
      <c r="B11051" s="30">
        <f t="shared" si="531"/>
        <v>197</v>
      </c>
      <c r="C11051" s="4">
        <f t="shared" si="532"/>
        <v>29</v>
      </c>
      <c r="D11051" s="4" t="s">
        <v>842</v>
      </c>
      <c r="E11051" s="28">
        <v>731</v>
      </c>
      <c r="F11051" s="28">
        <v>2045</v>
      </c>
      <c r="G11051" s="28">
        <v>13.4</v>
      </c>
      <c r="H11051" s="28">
        <v>217</v>
      </c>
      <c r="I11051" s="28">
        <v>18</v>
      </c>
      <c r="J11051" s="28">
        <v>4.02E-2</v>
      </c>
      <c r="AI11051"/>
      <c r="AJ11051"/>
    </row>
    <row r="11052" spans="1:36" ht="14.5" x14ac:dyDescent="0.35">
      <c r="A11052" s="52">
        <f t="shared" si="530"/>
        <v>2016</v>
      </c>
      <c r="B11052" s="30">
        <f t="shared" si="531"/>
        <v>197</v>
      </c>
      <c r="C11052" s="4">
        <f t="shared" si="532"/>
        <v>29</v>
      </c>
      <c r="D11052" s="4" t="s">
        <v>842</v>
      </c>
      <c r="E11052" s="28">
        <v>731</v>
      </c>
      <c r="F11052" s="28">
        <v>2045</v>
      </c>
      <c r="G11052" s="28">
        <v>13.4</v>
      </c>
      <c r="H11052" s="28">
        <v>217</v>
      </c>
      <c r="I11052" s="28">
        <v>19</v>
      </c>
      <c r="J11052" s="28">
        <v>4.9000000000000002E-2</v>
      </c>
      <c r="AI11052"/>
      <c r="AJ11052"/>
    </row>
    <row r="11053" spans="1:36" ht="14.5" x14ac:dyDescent="0.35">
      <c r="A11053" s="52">
        <f t="shared" si="530"/>
        <v>2016</v>
      </c>
      <c r="B11053" s="30">
        <f t="shared" si="531"/>
        <v>197</v>
      </c>
      <c r="C11053" s="4">
        <f t="shared" si="532"/>
        <v>29</v>
      </c>
      <c r="D11053" s="4" t="s">
        <v>842</v>
      </c>
      <c r="E11053" s="28">
        <v>731</v>
      </c>
      <c r="F11053" s="28">
        <v>2045</v>
      </c>
      <c r="G11053" s="28">
        <v>13.4</v>
      </c>
      <c r="H11053" s="28">
        <v>217</v>
      </c>
      <c r="I11053" s="28">
        <v>19</v>
      </c>
      <c r="J11053" s="28">
        <v>4.6699999999999998E-2</v>
      </c>
      <c r="AI11053"/>
      <c r="AJ11053"/>
    </row>
    <row r="11054" spans="1:36" ht="14.5" x14ac:dyDescent="0.35">
      <c r="A11054" s="52">
        <f t="shared" si="530"/>
        <v>2016</v>
      </c>
      <c r="B11054" s="30">
        <f t="shared" si="531"/>
        <v>197</v>
      </c>
      <c r="C11054" s="4">
        <f t="shared" si="532"/>
        <v>29</v>
      </c>
      <c r="D11054" s="4" t="s">
        <v>842</v>
      </c>
      <c r="E11054" s="28">
        <v>731</v>
      </c>
      <c r="F11054" s="28">
        <v>2045</v>
      </c>
      <c r="G11054" s="28">
        <v>13.4</v>
      </c>
      <c r="H11054" s="28">
        <v>217</v>
      </c>
      <c r="I11054" s="28">
        <v>19</v>
      </c>
      <c r="J11054" s="28">
        <v>4.8599999999999997E-2</v>
      </c>
      <c r="AI11054"/>
      <c r="AJ11054"/>
    </row>
    <row r="11055" spans="1:36" ht="14.5" x14ac:dyDescent="0.35">
      <c r="A11055" s="52">
        <f t="shared" si="530"/>
        <v>2016</v>
      </c>
      <c r="B11055" s="30">
        <f t="shared" si="531"/>
        <v>197</v>
      </c>
      <c r="C11055" s="4">
        <f t="shared" si="532"/>
        <v>29</v>
      </c>
      <c r="D11055" s="4" t="s">
        <v>842</v>
      </c>
      <c r="E11055" s="28">
        <v>731</v>
      </c>
      <c r="F11055" s="28">
        <v>2045</v>
      </c>
      <c r="G11055" s="28">
        <v>13.4</v>
      </c>
      <c r="H11055" s="28">
        <v>217</v>
      </c>
      <c r="I11055" s="28">
        <v>20</v>
      </c>
      <c r="J11055" s="28">
        <v>5.2999999999999999E-2</v>
      </c>
      <c r="AI11055"/>
      <c r="AJ11055"/>
    </row>
    <row r="11056" spans="1:36" ht="14.5" x14ac:dyDescent="0.35">
      <c r="A11056" s="52">
        <f t="shared" si="530"/>
        <v>2016</v>
      </c>
      <c r="B11056" s="30">
        <f t="shared" si="531"/>
        <v>197</v>
      </c>
      <c r="C11056" s="4">
        <f t="shared" si="532"/>
        <v>29</v>
      </c>
      <c r="D11056" s="4" t="s">
        <v>842</v>
      </c>
      <c r="E11056" s="28">
        <v>731</v>
      </c>
      <c r="F11056" s="28">
        <v>2045</v>
      </c>
      <c r="G11056" s="28">
        <v>13.4</v>
      </c>
      <c r="H11056" s="28">
        <v>217</v>
      </c>
      <c r="I11056" s="28">
        <v>20</v>
      </c>
      <c r="J11056" s="28">
        <v>4.4699999999999997E-2</v>
      </c>
      <c r="AI11056"/>
      <c r="AJ11056"/>
    </row>
    <row r="11057" spans="1:36" ht="14.5" x14ac:dyDescent="0.35">
      <c r="A11057" s="52">
        <f t="shared" si="530"/>
        <v>2016</v>
      </c>
      <c r="B11057" s="30">
        <f t="shared" si="531"/>
        <v>197</v>
      </c>
      <c r="C11057" s="4">
        <f t="shared" si="532"/>
        <v>29</v>
      </c>
      <c r="D11057" s="4" t="s">
        <v>842</v>
      </c>
      <c r="E11057" s="28">
        <v>731</v>
      </c>
      <c r="F11057" s="28">
        <v>2045</v>
      </c>
      <c r="G11057" s="28">
        <v>13.4</v>
      </c>
      <c r="H11057" s="28">
        <v>217</v>
      </c>
      <c r="I11057" s="28">
        <v>20</v>
      </c>
      <c r="J11057" s="28">
        <v>4.4299999999999999E-2</v>
      </c>
      <c r="AI11057"/>
      <c r="AJ11057"/>
    </row>
    <row r="11058" spans="1:36" ht="14.5" x14ac:dyDescent="0.35">
      <c r="A11058" s="52">
        <f t="shared" si="530"/>
        <v>2016</v>
      </c>
      <c r="B11058" s="30">
        <f t="shared" si="531"/>
        <v>197</v>
      </c>
      <c r="C11058" s="4">
        <f t="shared" si="532"/>
        <v>29</v>
      </c>
      <c r="D11058" s="4" t="s">
        <v>842</v>
      </c>
      <c r="E11058" s="28">
        <v>731</v>
      </c>
      <c r="F11058" s="28">
        <v>2045</v>
      </c>
      <c r="G11058" s="28">
        <v>13.4</v>
      </c>
      <c r="H11058" s="28">
        <v>217</v>
      </c>
      <c r="I11058" s="28">
        <v>20</v>
      </c>
      <c r="J11058" s="28">
        <v>4.6300000000000001E-2</v>
      </c>
      <c r="AI11058"/>
      <c r="AJ11058"/>
    </row>
    <row r="11059" spans="1:36" ht="14.5" x14ac:dyDescent="0.35">
      <c r="A11059" s="52">
        <f t="shared" si="530"/>
        <v>2016</v>
      </c>
      <c r="B11059" s="30">
        <f t="shared" si="531"/>
        <v>197</v>
      </c>
      <c r="C11059" s="4">
        <f t="shared" si="532"/>
        <v>29</v>
      </c>
      <c r="D11059" s="4" t="s">
        <v>842</v>
      </c>
      <c r="E11059" s="28">
        <v>731</v>
      </c>
      <c r="F11059" s="28">
        <v>2045</v>
      </c>
      <c r="G11059" s="28">
        <v>13.4</v>
      </c>
      <c r="H11059" s="28">
        <v>217</v>
      </c>
      <c r="I11059" s="28">
        <v>21</v>
      </c>
      <c r="J11059" s="28">
        <v>6.0699999999999997E-2</v>
      </c>
      <c r="AI11059"/>
      <c r="AJ11059"/>
    </row>
    <row r="11060" spans="1:36" ht="14.5" x14ac:dyDescent="0.35">
      <c r="A11060" s="52">
        <f t="shared" si="530"/>
        <v>2016</v>
      </c>
      <c r="B11060" s="30">
        <f t="shared" si="531"/>
        <v>197</v>
      </c>
      <c r="C11060" s="4">
        <f t="shared" si="532"/>
        <v>29</v>
      </c>
      <c r="D11060" s="4" t="s">
        <v>842</v>
      </c>
      <c r="E11060" s="28">
        <v>731</v>
      </c>
      <c r="F11060" s="28">
        <v>2045</v>
      </c>
      <c r="G11060" s="28">
        <v>13.4</v>
      </c>
      <c r="H11060" s="28">
        <v>217</v>
      </c>
      <c r="I11060" s="28">
        <v>21</v>
      </c>
      <c r="J11060" s="28">
        <v>7.5200000000000003E-2</v>
      </c>
      <c r="AI11060"/>
      <c r="AJ11060"/>
    </row>
    <row r="11061" spans="1:36" ht="14.5" x14ac:dyDescent="0.35">
      <c r="A11061" s="52">
        <f t="shared" si="530"/>
        <v>2016</v>
      </c>
      <c r="B11061" s="30">
        <f t="shared" si="531"/>
        <v>197</v>
      </c>
      <c r="C11061" s="4">
        <f t="shared" si="532"/>
        <v>29</v>
      </c>
      <c r="D11061" s="4" t="s">
        <v>842</v>
      </c>
      <c r="E11061" s="28">
        <v>731</v>
      </c>
      <c r="F11061" s="28">
        <v>2045</v>
      </c>
      <c r="G11061" s="28">
        <v>13.4</v>
      </c>
      <c r="H11061" s="28">
        <v>217</v>
      </c>
      <c r="I11061" s="28">
        <v>21</v>
      </c>
      <c r="J11061" s="28">
        <v>5.8599999999999999E-2</v>
      </c>
      <c r="AI11061"/>
      <c r="AJ11061"/>
    </row>
    <row r="11062" spans="1:36" ht="14.5" x14ac:dyDescent="0.35">
      <c r="A11062" s="52">
        <f t="shared" si="530"/>
        <v>2016</v>
      </c>
      <c r="B11062" s="30">
        <f t="shared" si="531"/>
        <v>197</v>
      </c>
      <c r="C11062" s="4">
        <f t="shared" si="532"/>
        <v>29</v>
      </c>
      <c r="D11062" s="4" t="s">
        <v>842</v>
      </c>
      <c r="E11062" s="28">
        <v>730</v>
      </c>
      <c r="F11062" s="28">
        <v>2045</v>
      </c>
      <c r="G11062" s="28">
        <v>13.4</v>
      </c>
      <c r="H11062" s="28">
        <v>217</v>
      </c>
      <c r="I11062" s="28">
        <v>22</v>
      </c>
      <c r="J11062" s="28">
        <v>7.5600000000000001E-2</v>
      </c>
      <c r="AI11062"/>
      <c r="AJ11062"/>
    </row>
    <row r="11063" spans="1:36" ht="14.5" x14ac:dyDescent="0.35">
      <c r="A11063" s="52">
        <f t="shared" si="530"/>
        <v>2016</v>
      </c>
      <c r="B11063" s="30">
        <f t="shared" si="531"/>
        <v>197</v>
      </c>
      <c r="C11063" s="4">
        <f t="shared" si="532"/>
        <v>29</v>
      </c>
      <c r="D11063" s="4" t="s">
        <v>842</v>
      </c>
      <c r="E11063" s="28">
        <v>731</v>
      </c>
      <c r="F11063" s="28">
        <v>2045</v>
      </c>
      <c r="G11063" s="28">
        <v>13.4</v>
      </c>
      <c r="H11063" s="28">
        <v>217</v>
      </c>
      <c r="I11063" s="28">
        <v>22</v>
      </c>
      <c r="J11063" s="28">
        <v>7.1800000000000003E-2</v>
      </c>
      <c r="AI11063"/>
      <c r="AJ11063"/>
    </row>
    <row r="11064" spans="1:36" ht="14.5" x14ac:dyDescent="0.35">
      <c r="A11064" s="52">
        <f t="shared" si="530"/>
        <v>2016</v>
      </c>
      <c r="B11064" s="30">
        <f t="shared" si="531"/>
        <v>197</v>
      </c>
      <c r="C11064" s="4">
        <f t="shared" si="532"/>
        <v>29</v>
      </c>
      <c r="D11064" s="4" t="s">
        <v>842</v>
      </c>
      <c r="E11064" s="28">
        <v>731</v>
      </c>
      <c r="F11064" s="28">
        <v>2045</v>
      </c>
      <c r="G11064" s="28">
        <v>13.4</v>
      </c>
      <c r="H11064" s="28">
        <v>217</v>
      </c>
      <c r="I11064" s="28">
        <v>22</v>
      </c>
      <c r="J11064" s="28">
        <v>6.4699999999999994E-2</v>
      </c>
      <c r="AI11064"/>
      <c r="AJ11064"/>
    </row>
    <row r="11065" spans="1:36" ht="14.5" x14ac:dyDescent="0.35">
      <c r="A11065" s="52">
        <f t="shared" si="530"/>
        <v>2016</v>
      </c>
      <c r="B11065" s="30">
        <f t="shared" si="531"/>
        <v>197</v>
      </c>
      <c r="C11065" s="4">
        <f t="shared" si="532"/>
        <v>29</v>
      </c>
      <c r="D11065" s="4" t="s">
        <v>842</v>
      </c>
      <c r="E11065" s="28">
        <v>731</v>
      </c>
      <c r="F11065" s="28">
        <v>2045</v>
      </c>
      <c r="G11065" s="28">
        <v>13.4</v>
      </c>
      <c r="H11065" s="28">
        <v>217</v>
      </c>
      <c r="I11065" s="28">
        <v>23</v>
      </c>
      <c r="J11065" s="28">
        <v>8.3000000000000004E-2</v>
      </c>
      <c r="AI11065"/>
      <c r="AJ11065"/>
    </row>
    <row r="11066" spans="1:36" ht="14.5" x14ac:dyDescent="0.35">
      <c r="A11066" s="52">
        <f t="shared" si="530"/>
        <v>2016</v>
      </c>
      <c r="B11066" s="30">
        <f t="shared" si="531"/>
        <v>197</v>
      </c>
      <c r="C11066" s="4">
        <f t="shared" si="532"/>
        <v>29</v>
      </c>
      <c r="D11066" s="4" t="s">
        <v>842</v>
      </c>
      <c r="E11066" s="28">
        <v>731</v>
      </c>
      <c r="F11066" s="28">
        <v>2045</v>
      </c>
      <c r="G11066" s="28">
        <v>13.4</v>
      </c>
      <c r="H11066" s="28">
        <v>217</v>
      </c>
      <c r="I11066" s="28">
        <v>32</v>
      </c>
      <c r="J11066" s="28">
        <v>0.2429</v>
      </c>
      <c r="AI11066"/>
      <c r="AJ11066"/>
    </row>
    <row r="11067" spans="1:36" ht="14.5" x14ac:dyDescent="0.35">
      <c r="A11067" s="52">
        <f t="shared" si="530"/>
        <v>2016</v>
      </c>
      <c r="B11067" s="30">
        <f t="shared" si="531"/>
        <v>197</v>
      </c>
      <c r="C11067" s="4">
        <f t="shared" si="532"/>
        <v>29</v>
      </c>
      <c r="D11067" s="4" t="s">
        <v>842</v>
      </c>
      <c r="E11067" s="28">
        <v>728</v>
      </c>
      <c r="F11067" s="28">
        <v>2050</v>
      </c>
      <c r="G11067" s="28">
        <v>14.4</v>
      </c>
      <c r="H11067" s="28">
        <v>217</v>
      </c>
      <c r="I11067" s="28">
        <v>12</v>
      </c>
      <c r="J11067" s="28">
        <v>7.1000000000000004E-3</v>
      </c>
      <c r="AI11067"/>
      <c r="AJ11067"/>
    </row>
    <row r="11068" spans="1:36" ht="14.5" x14ac:dyDescent="0.35">
      <c r="A11068" s="52">
        <f t="shared" si="530"/>
        <v>2016</v>
      </c>
      <c r="B11068" s="30">
        <f t="shared" si="531"/>
        <v>197</v>
      </c>
      <c r="C11068" s="4">
        <f t="shared" si="532"/>
        <v>29</v>
      </c>
      <c r="D11068" s="4" t="s">
        <v>842</v>
      </c>
      <c r="E11068" s="28">
        <v>732</v>
      </c>
      <c r="F11068" s="28">
        <v>2137</v>
      </c>
      <c r="G11068" s="28">
        <v>10.5</v>
      </c>
      <c r="H11068" s="28">
        <v>217</v>
      </c>
      <c r="I11068" s="28">
        <v>14</v>
      </c>
      <c r="J11068" s="28">
        <v>1.6299999999999999E-2</v>
      </c>
      <c r="AI11068"/>
      <c r="AJ11068"/>
    </row>
    <row r="11069" spans="1:36" ht="14.5" x14ac:dyDescent="0.35">
      <c r="A11069" s="52">
        <f t="shared" si="530"/>
        <v>2016</v>
      </c>
      <c r="B11069" s="30">
        <f t="shared" si="531"/>
        <v>197</v>
      </c>
      <c r="C11069" s="4">
        <f t="shared" si="532"/>
        <v>29</v>
      </c>
      <c r="D11069" s="4" t="s">
        <v>842</v>
      </c>
      <c r="E11069" s="28">
        <v>733</v>
      </c>
      <c r="F11069" s="28">
        <v>2137</v>
      </c>
      <c r="G11069" s="28">
        <v>10.5</v>
      </c>
      <c r="H11069" s="28">
        <v>217</v>
      </c>
      <c r="I11069" s="28">
        <v>16</v>
      </c>
      <c r="J11069" s="28">
        <v>2.0799999999999999E-2</v>
      </c>
      <c r="AI11069"/>
      <c r="AJ11069"/>
    </row>
    <row r="11070" spans="1:36" ht="14.5" x14ac:dyDescent="0.35">
      <c r="A11070" s="52">
        <f t="shared" si="530"/>
        <v>2016</v>
      </c>
      <c r="B11070" s="30">
        <f t="shared" si="531"/>
        <v>197</v>
      </c>
      <c r="C11070" s="4">
        <f t="shared" si="532"/>
        <v>29</v>
      </c>
      <c r="D11070" s="4" t="s">
        <v>842</v>
      </c>
      <c r="E11070" s="28">
        <v>733</v>
      </c>
      <c r="F11070" s="28">
        <v>2137</v>
      </c>
      <c r="G11070" s="28">
        <v>10.5</v>
      </c>
      <c r="H11070" s="28">
        <v>217</v>
      </c>
      <c r="I11070" s="28">
        <v>17</v>
      </c>
      <c r="J11070" s="28">
        <v>2.3400000000000001E-2</v>
      </c>
      <c r="AI11070"/>
      <c r="AJ11070"/>
    </row>
    <row r="11071" spans="1:36" ht="14.5" x14ac:dyDescent="0.35">
      <c r="A11071" s="52">
        <f t="shared" si="530"/>
        <v>2016</v>
      </c>
      <c r="B11071" s="30">
        <f t="shared" si="531"/>
        <v>197</v>
      </c>
      <c r="C11071" s="4">
        <f t="shared" si="532"/>
        <v>29</v>
      </c>
      <c r="D11071" s="4" t="s">
        <v>842</v>
      </c>
      <c r="E11071" s="28">
        <v>733</v>
      </c>
      <c r="F11071" s="28">
        <v>2137</v>
      </c>
      <c r="G11071" s="28">
        <v>10.5</v>
      </c>
      <c r="H11071" s="28">
        <v>217</v>
      </c>
      <c r="I11071" s="28">
        <v>17</v>
      </c>
      <c r="J11071" s="28">
        <v>2.1100000000000001E-2</v>
      </c>
      <c r="AI11071"/>
      <c r="AJ11071"/>
    </row>
    <row r="11072" spans="1:36" ht="14.5" x14ac:dyDescent="0.35">
      <c r="A11072" s="52">
        <f t="shared" si="530"/>
        <v>2016</v>
      </c>
      <c r="B11072" s="30">
        <f t="shared" si="531"/>
        <v>197</v>
      </c>
      <c r="C11072" s="4">
        <f t="shared" si="532"/>
        <v>29</v>
      </c>
      <c r="D11072" s="4" t="s">
        <v>842</v>
      </c>
      <c r="E11072" s="28">
        <v>732</v>
      </c>
      <c r="F11072" s="28">
        <v>2137</v>
      </c>
      <c r="G11072" s="28">
        <v>10.5</v>
      </c>
      <c r="H11072" s="28">
        <v>217</v>
      </c>
      <c r="I11072" s="28">
        <v>18</v>
      </c>
      <c r="J11072" s="28">
        <v>3.4200000000000001E-2</v>
      </c>
      <c r="AI11072"/>
      <c r="AJ11072"/>
    </row>
    <row r="11073" spans="1:36" ht="14.5" x14ac:dyDescent="0.35">
      <c r="A11073" s="52">
        <f t="shared" si="530"/>
        <v>2016</v>
      </c>
      <c r="B11073" s="30">
        <f t="shared" si="531"/>
        <v>197</v>
      </c>
      <c r="C11073" s="4">
        <f t="shared" si="532"/>
        <v>29</v>
      </c>
      <c r="D11073" s="4" t="s">
        <v>842</v>
      </c>
      <c r="E11073" s="28">
        <v>733</v>
      </c>
      <c r="F11073" s="28">
        <v>2137</v>
      </c>
      <c r="G11073" s="28">
        <v>10.5</v>
      </c>
      <c r="H11073" s="28">
        <v>217</v>
      </c>
      <c r="I11073" s="28">
        <v>18</v>
      </c>
      <c r="J11073" s="28">
        <v>2.9499999999999998E-2</v>
      </c>
      <c r="AI11073"/>
      <c r="AJ11073"/>
    </row>
    <row r="11074" spans="1:36" ht="14.5" x14ac:dyDescent="0.35">
      <c r="A11074" s="52">
        <f t="shared" ref="A11074:A11137" si="533">YEAR(D11074)</f>
        <v>2016</v>
      </c>
      <c r="B11074" s="30">
        <f t="shared" ref="B11074:B11137" si="534">D11074-DATE(YEAR(D11074),1,0)</f>
        <v>197</v>
      </c>
      <c r="C11074" s="4">
        <f t="shared" ref="C11074:C11137" si="535">WEEKNUM(D11074,1)</f>
        <v>29</v>
      </c>
      <c r="D11074" s="4" t="s">
        <v>842</v>
      </c>
      <c r="E11074" s="28">
        <v>733</v>
      </c>
      <c r="F11074" s="28">
        <v>2137</v>
      </c>
      <c r="G11074" s="28">
        <v>10.5</v>
      </c>
      <c r="H11074" s="28">
        <v>217</v>
      </c>
      <c r="I11074" s="28">
        <v>19</v>
      </c>
      <c r="J11074" s="28">
        <v>2.9899999999999999E-2</v>
      </c>
      <c r="AI11074"/>
      <c r="AJ11074"/>
    </row>
    <row r="11075" spans="1:36" ht="14.5" x14ac:dyDescent="0.35">
      <c r="A11075" s="52">
        <f t="shared" si="533"/>
        <v>2016</v>
      </c>
      <c r="B11075" s="30">
        <f t="shared" si="534"/>
        <v>197</v>
      </c>
      <c r="C11075" s="4">
        <f t="shared" si="535"/>
        <v>29</v>
      </c>
      <c r="D11075" s="4" t="s">
        <v>842</v>
      </c>
      <c r="E11075" s="28">
        <v>733</v>
      </c>
      <c r="F11075" s="28">
        <v>2137</v>
      </c>
      <c r="G11075" s="28">
        <v>10.5</v>
      </c>
      <c r="H11075" s="28">
        <v>217</v>
      </c>
      <c r="I11075" s="28">
        <v>21</v>
      </c>
      <c r="J11075" s="28">
        <v>4.7699999999999999E-2</v>
      </c>
      <c r="AI11075"/>
      <c r="AJ11075"/>
    </row>
    <row r="11076" spans="1:36" ht="14.5" x14ac:dyDescent="0.35">
      <c r="A11076" s="52">
        <f t="shared" si="533"/>
        <v>2016</v>
      </c>
      <c r="B11076" s="30">
        <f t="shared" si="534"/>
        <v>197</v>
      </c>
      <c r="C11076" s="4">
        <f t="shared" si="535"/>
        <v>29</v>
      </c>
      <c r="D11076" s="4" t="s">
        <v>842</v>
      </c>
      <c r="E11076" s="28">
        <v>733</v>
      </c>
      <c r="F11076" s="28">
        <v>2137</v>
      </c>
      <c r="G11076" s="28">
        <v>10.5</v>
      </c>
      <c r="H11076" s="28">
        <v>217</v>
      </c>
      <c r="I11076" s="28">
        <v>22</v>
      </c>
      <c r="J11076" s="28">
        <v>2.3400000000000001E-2</v>
      </c>
      <c r="AI11076"/>
      <c r="AJ11076"/>
    </row>
    <row r="11077" spans="1:36" ht="14.5" x14ac:dyDescent="0.35">
      <c r="A11077" s="52">
        <f t="shared" si="533"/>
        <v>2016</v>
      </c>
      <c r="B11077" s="30">
        <f t="shared" si="534"/>
        <v>197</v>
      </c>
      <c r="C11077" s="4">
        <f t="shared" si="535"/>
        <v>29</v>
      </c>
      <c r="D11077" s="4" t="s">
        <v>842</v>
      </c>
      <c r="E11077" s="28">
        <v>733</v>
      </c>
      <c r="F11077" s="28">
        <v>2137</v>
      </c>
      <c r="G11077" s="28">
        <v>10.5</v>
      </c>
      <c r="H11077" s="28">
        <v>217</v>
      </c>
      <c r="I11077" s="28">
        <v>22</v>
      </c>
      <c r="J11077" s="28">
        <v>2.3300000000000001E-2</v>
      </c>
      <c r="AI11077"/>
      <c r="AJ11077"/>
    </row>
    <row r="11078" spans="1:36" ht="14.5" x14ac:dyDescent="0.35">
      <c r="A11078" s="52">
        <f t="shared" si="533"/>
        <v>2016</v>
      </c>
      <c r="B11078" s="30">
        <f t="shared" si="534"/>
        <v>198</v>
      </c>
      <c r="C11078" s="4">
        <f t="shared" si="535"/>
        <v>29</v>
      </c>
      <c r="D11078" s="4" t="s">
        <v>843</v>
      </c>
      <c r="E11078" s="28">
        <v>740</v>
      </c>
      <c r="F11078" s="28">
        <v>2059</v>
      </c>
      <c r="G11078" s="28">
        <v>10.8</v>
      </c>
      <c r="H11078" s="28">
        <v>217</v>
      </c>
      <c r="I11078" s="28">
        <v>10</v>
      </c>
      <c r="J11078" s="28">
        <v>5.0000000000000001E-3</v>
      </c>
      <c r="AI11078"/>
      <c r="AJ11078"/>
    </row>
    <row r="11079" spans="1:36" ht="14.5" x14ac:dyDescent="0.35">
      <c r="A11079" s="52">
        <f t="shared" si="533"/>
        <v>2016</v>
      </c>
      <c r="B11079" s="30">
        <f t="shared" si="534"/>
        <v>198</v>
      </c>
      <c r="C11079" s="4">
        <f t="shared" si="535"/>
        <v>29</v>
      </c>
      <c r="D11079" s="4" t="s">
        <v>843</v>
      </c>
      <c r="E11079" s="28">
        <v>740</v>
      </c>
      <c r="F11079" s="28">
        <v>2059</v>
      </c>
      <c r="G11079" s="28">
        <v>10.8</v>
      </c>
      <c r="H11079" s="28">
        <v>217</v>
      </c>
      <c r="I11079" s="28">
        <v>14</v>
      </c>
      <c r="J11079" s="28">
        <v>1.06E-2</v>
      </c>
      <c r="AI11079"/>
      <c r="AJ11079"/>
    </row>
    <row r="11080" spans="1:36" ht="14.5" x14ac:dyDescent="0.35">
      <c r="A11080" s="52">
        <f t="shared" si="533"/>
        <v>2016</v>
      </c>
      <c r="B11080" s="30">
        <f t="shared" si="534"/>
        <v>198</v>
      </c>
      <c r="C11080" s="4">
        <f t="shared" si="535"/>
        <v>29</v>
      </c>
      <c r="D11080" s="4" t="s">
        <v>843</v>
      </c>
      <c r="E11080" s="28">
        <v>740</v>
      </c>
      <c r="F11080" s="28">
        <v>2059</v>
      </c>
      <c r="G11080" s="28">
        <v>10.8</v>
      </c>
      <c r="H11080" s="28">
        <v>217</v>
      </c>
      <c r="I11080" s="28">
        <v>14</v>
      </c>
      <c r="J11080" s="28">
        <v>1.4E-2</v>
      </c>
      <c r="AI11080"/>
      <c r="AJ11080"/>
    </row>
    <row r="11081" spans="1:36" ht="14.5" x14ac:dyDescent="0.35">
      <c r="A11081" s="52">
        <f t="shared" si="533"/>
        <v>2016</v>
      </c>
      <c r="B11081" s="30">
        <f t="shared" si="534"/>
        <v>198</v>
      </c>
      <c r="C11081" s="4">
        <f t="shared" si="535"/>
        <v>29</v>
      </c>
      <c r="D11081" s="4" t="s">
        <v>843</v>
      </c>
      <c r="E11081" s="28">
        <v>740</v>
      </c>
      <c r="F11081" s="28">
        <v>2059</v>
      </c>
      <c r="G11081" s="28">
        <v>10.8</v>
      </c>
      <c r="H11081" s="28">
        <v>217</v>
      </c>
      <c r="I11081" s="28">
        <v>15</v>
      </c>
      <c r="J11081" s="28">
        <v>1.7299999999999999E-2</v>
      </c>
      <c r="AI11081"/>
      <c r="AJ11081"/>
    </row>
    <row r="11082" spans="1:36" ht="14.5" x14ac:dyDescent="0.35">
      <c r="A11082" s="52">
        <f t="shared" si="533"/>
        <v>2016</v>
      </c>
      <c r="B11082" s="30">
        <f t="shared" si="534"/>
        <v>198</v>
      </c>
      <c r="C11082" s="4">
        <f t="shared" si="535"/>
        <v>29</v>
      </c>
      <c r="D11082" s="4" t="s">
        <v>843</v>
      </c>
      <c r="E11082" s="28">
        <v>740</v>
      </c>
      <c r="F11082" s="28">
        <v>2059</v>
      </c>
      <c r="G11082" s="28">
        <v>10.8</v>
      </c>
      <c r="H11082" s="28">
        <v>217</v>
      </c>
      <c r="I11082" s="28">
        <v>15</v>
      </c>
      <c r="J11082" s="28">
        <v>1.3899999999999999E-2</v>
      </c>
      <c r="AI11082"/>
      <c r="AJ11082"/>
    </row>
    <row r="11083" spans="1:36" ht="14.5" x14ac:dyDescent="0.35">
      <c r="A11083" s="52">
        <f t="shared" si="533"/>
        <v>2016</v>
      </c>
      <c r="B11083" s="30">
        <f t="shared" si="534"/>
        <v>198</v>
      </c>
      <c r="C11083" s="4">
        <f t="shared" si="535"/>
        <v>29</v>
      </c>
      <c r="D11083" s="4" t="s">
        <v>843</v>
      </c>
      <c r="E11083" s="28">
        <v>741</v>
      </c>
      <c r="F11083" s="28">
        <v>2059</v>
      </c>
      <c r="G11083" s="28">
        <v>10.8</v>
      </c>
      <c r="H11083" s="28">
        <v>217</v>
      </c>
      <c r="I11083" s="28">
        <v>15</v>
      </c>
      <c r="J11083" s="28">
        <v>1.09E-2</v>
      </c>
      <c r="AI11083"/>
      <c r="AJ11083"/>
    </row>
    <row r="11084" spans="1:36" ht="14.5" x14ac:dyDescent="0.35">
      <c r="A11084" s="52">
        <f t="shared" si="533"/>
        <v>2016</v>
      </c>
      <c r="B11084" s="30">
        <f t="shared" si="534"/>
        <v>198</v>
      </c>
      <c r="C11084" s="4">
        <f t="shared" si="535"/>
        <v>29</v>
      </c>
      <c r="D11084" s="4" t="s">
        <v>843</v>
      </c>
      <c r="E11084" s="28">
        <v>740</v>
      </c>
      <c r="F11084" s="28">
        <v>2059</v>
      </c>
      <c r="G11084" s="28">
        <v>10.8</v>
      </c>
      <c r="H11084" s="28">
        <v>217</v>
      </c>
      <c r="I11084" s="28">
        <v>16</v>
      </c>
      <c r="J11084" s="28">
        <v>1.8700000000000001E-2</v>
      </c>
      <c r="AI11084"/>
      <c r="AJ11084"/>
    </row>
    <row r="11085" spans="1:36" ht="14.5" x14ac:dyDescent="0.35">
      <c r="A11085" s="52">
        <f t="shared" si="533"/>
        <v>2016</v>
      </c>
      <c r="B11085" s="30">
        <f t="shared" si="534"/>
        <v>198</v>
      </c>
      <c r="C11085" s="4">
        <f t="shared" si="535"/>
        <v>29</v>
      </c>
      <c r="D11085" s="4" t="s">
        <v>843</v>
      </c>
      <c r="E11085" s="28">
        <v>740</v>
      </c>
      <c r="F11085" s="28">
        <v>2059</v>
      </c>
      <c r="G11085" s="28">
        <v>10.8</v>
      </c>
      <c r="H11085" s="28">
        <v>217</v>
      </c>
      <c r="I11085" s="28">
        <v>17</v>
      </c>
      <c r="J11085" s="28">
        <v>2.9899999999999999E-2</v>
      </c>
      <c r="AI11085"/>
      <c r="AJ11085"/>
    </row>
    <row r="11086" spans="1:36" ht="14.5" x14ac:dyDescent="0.35">
      <c r="A11086" s="52">
        <f t="shared" si="533"/>
        <v>2016</v>
      </c>
      <c r="B11086" s="30">
        <f t="shared" si="534"/>
        <v>198</v>
      </c>
      <c r="C11086" s="4">
        <f t="shared" si="535"/>
        <v>29</v>
      </c>
      <c r="D11086" s="4" t="s">
        <v>843</v>
      </c>
      <c r="E11086" s="28">
        <v>740</v>
      </c>
      <c r="F11086" s="28">
        <v>2059</v>
      </c>
      <c r="G11086" s="28">
        <v>10.8</v>
      </c>
      <c r="H11086" s="28">
        <v>217</v>
      </c>
      <c r="I11086" s="28">
        <v>17</v>
      </c>
      <c r="J11086" s="28">
        <v>2.58E-2</v>
      </c>
      <c r="AI11086"/>
      <c r="AJ11086"/>
    </row>
    <row r="11087" spans="1:36" ht="14.5" x14ac:dyDescent="0.35">
      <c r="A11087" s="52">
        <f t="shared" si="533"/>
        <v>2016</v>
      </c>
      <c r="B11087" s="30">
        <f t="shared" si="534"/>
        <v>198</v>
      </c>
      <c r="C11087" s="4">
        <f t="shared" si="535"/>
        <v>29</v>
      </c>
      <c r="D11087" s="4" t="s">
        <v>843</v>
      </c>
      <c r="E11087" s="28">
        <v>741</v>
      </c>
      <c r="F11087" s="28">
        <v>2059</v>
      </c>
      <c r="G11087" s="28">
        <v>10.8</v>
      </c>
      <c r="H11087" s="28">
        <v>217</v>
      </c>
      <c r="I11087" s="28">
        <v>17</v>
      </c>
      <c r="J11087" s="28">
        <v>1.5800000000000002E-2</v>
      </c>
      <c r="AI11087"/>
      <c r="AJ11087"/>
    </row>
    <row r="11088" spans="1:36" ht="14.5" x14ac:dyDescent="0.35">
      <c r="A11088" s="52">
        <f t="shared" si="533"/>
        <v>2016</v>
      </c>
      <c r="B11088" s="30">
        <f t="shared" si="534"/>
        <v>198</v>
      </c>
      <c r="C11088" s="4">
        <f t="shared" si="535"/>
        <v>29</v>
      </c>
      <c r="D11088" s="4" t="s">
        <v>843</v>
      </c>
      <c r="E11088" s="28">
        <v>740</v>
      </c>
      <c r="F11088" s="28">
        <v>2059</v>
      </c>
      <c r="G11088" s="28">
        <v>10.8</v>
      </c>
      <c r="H11088" s="28">
        <v>217</v>
      </c>
      <c r="I11088" s="28">
        <v>19</v>
      </c>
      <c r="J11088" s="28">
        <v>3.61E-2</v>
      </c>
      <c r="AI11088"/>
      <c r="AJ11088"/>
    </row>
    <row r="11089" spans="1:36" ht="14.5" x14ac:dyDescent="0.35">
      <c r="A11089" s="52">
        <f t="shared" si="533"/>
        <v>2016</v>
      </c>
      <c r="B11089" s="30">
        <f t="shared" si="534"/>
        <v>198</v>
      </c>
      <c r="C11089" s="4">
        <f t="shared" si="535"/>
        <v>29</v>
      </c>
      <c r="D11089" s="4" t="s">
        <v>843</v>
      </c>
      <c r="E11089" s="28">
        <v>741</v>
      </c>
      <c r="F11089" s="28">
        <v>2059</v>
      </c>
      <c r="G11089" s="28">
        <v>10.8</v>
      </c>
      <c r="H11089" s="28">
        <v>217</v>
      </c>
      <c r="I11089" s="28">
        <v>19</v>
      </c>
      <c r="J11089" s="28">
        <v>1.9800000000000002E-2</v>
      </c>
      <c r="AI11089"/>
      <c r="AJ11089"/>
    </row>
    <row r="11090" spans="1:36" ht="14.5" x14ac:dyDescent="0.35">
      <c r="A11090" s="52">
        <f t="shared" si="533"/>
        <v>2016</v>
      </c>
      <c r="B11090" s="30">
        <f t="shared" si="534"/>
        <v>198</v>
      </c>
      <c r="C11090" s="4">
        <f t="shared" si="535"/>
        <v>29</v>
      </c>
      <c r="D11090" s="4" t="s">
        <v>843</v>
      </c>
      <c r="E11090" s="28">
        <v>741</v>
      </c>
      <c r="F11090" s="28">
        <v>2059</v>
      </c>
      <c r="G11090" s="28">
        <v>10.8</v>
      </c>
      <c r="H11090" s="28">
        <v>217</v>
      </c>
      <c r="I11090" s="28">
        <v>21</v>
      </c>
      <c r="J11090" s="28">
        <v>3.1600000000000003E-2</v>
      </c>
      <c r="AI11090"/>
      <c r="AJ11090"/>
    </row>
    <row r="11091" spans="1:36" ht="14.5" x14ac:dyDescent="0.35">
      <c r="A11091" s="52">
        <f t="shared" si="533"/>
        <v>2016</v>
      </c>
      <c r="B11091" s="30">
        <f t="shared" si="534"/>
        <v>198</v>
      </c>
      <c r="C11091" s="4">
        <f t="shared" si="535"/>
        <v>29</v>
      </c>
      <c r="D11091" s="4" t="s">
        <v>843</v>
      </c>
      <c r="E11091" s="28">
        <v>741</v>
      </c>
      <c r="F11091" s="28">
        <v>2059</v>
      </c>
      <c r="G11091" s="28">
        <v>10.8</v>
      </c>
      <c r="H11091" s="28">
        <v>217</v>
      </c>
      <c r="I11091" s="28">
        <v>21</v>
      </c>
      <c r="J11091" s="28">
        <v>3.0700000000000002E-2</v>
      </c>
      <c r="AI11091"/>
      <c r="AJ11091"/>
    </row>
    <row r="11092" spans="1:36" ht="14.5" x14ac:dyDescent="0.35">
      <c r="A11092" s="52">
        <f t="shared" si="533"/>
        <v>2016</v>
      </c>
      <c r="B11092" s="30">
        <f t="shared" si="534"/>
        <v>198</v>
      </c>
      <c r="C11092" s="4">
        <f t="shared" si="535"/>
        <v>29</v>
      </c>
      <c r="D11092" s="4" t="s">
        <v>843</v>
      </c>
      <c r="E11092" s="28">
        <v>734</v>
      </c>
      <c r="F11092" s="28">
        <v>2121</v>
      </c>
      <c r="G11092" s="28">
        <v>11</v>
      </c>
      <c r="H11092" s="28">
        <v>217</v>
      </c>
      <c r="I11092" s="28">
        <v>13</v>
      </c>
      <c r="J11092" s="28">
        <v>5.0000000000000001E-3</v>
      </c>
      <c r="AI11092"/>
      <c r="AJ11092"/>
    </row>
    <row r="11093" spans="1:36" ht="14.5" x14ac:dyDescent="0.35">
      <c r="A11093" s="52">
        <f t="shared" si="533"/>
        <v>2016</v>
      </c>
      <c r="B11093" s="30">
        <f t="shared" si="534"/>
        <v>198</v>
      </c>
      <c r="C11093" s="4">
        <f t="shared" si="535"/>
        <v>29</v>
      </c>
      <c r="D11093" s="4" t="s">
        <v>843</v>
      </c>
      <c r="E11093" s="28">
        <v>734</v>
      </c>
      <c r="F11093" s="28">
        <v>2121</v>
      </c>
      <c r="G11093" s="28">
        <v>11</v>
      </c>
      <c r="H11093" s="28">
        <v>217</v>
      </c>
      <c r="I11093" s="28">
        <v>16</v>
      </c>
      <c r="J11093" s="28">
        <v>1.3899999999999999E-2</v>
      </c>
      <c r="AI11093"/>
      <c r="AJ11093"/>
    </row>
    <row r="11094" spans="1:36" ht="14.5" x14ac:dyDescent="0.35">
      <c r="A11094" s="52">
        <f t="shared" si="533"/>
        <v>2016</v>
      </c>
      <c r="B11094" s="30">
        <f t="shared" si="534"/>
        <v>198</v>
      </c>
      <c r="C11094" s="4">
        <f t="shared" si="535"/>
        <v>29</v>
      </c>
      <c r="D11094" s="4" t="s">
        <v>843</v>
      </c>
      <c r="E11094" s="28">
        <v>735</v>
      </c>
      <c r="F11094" s="28">
        <v>2121</v>
      </c>
      <c r="G11094" s="28">
        <v>11</v>
      </c>
      <c r="H11094" s="28">
        <v>217</v>
      </c>
      <c r="I11094" s="28">
        <v>16</v>
      </c>
      <c r="J11094" s="28">
        <v>1.9099999999999999E-2</v>
      </c>
      <c r="AI11094"/>
      <c r="AJ11094"/>
    </row>
    <row r="11095" spans="1:36" ht="14.5" x14ac:dyDescent="0.35">
      <c r="A11095" s="52">
        <f t="shared" si="533"/>
        <v>2016</v>
      </c>
      <c r="B11095" s="30">
        <f t="shared" si="534"/>
        <v>198</v>
      </c>
      <c r="C11095" s="4">
        <f t="shared" si="535"/>
        <v>29</v>
      </c>
      <c r="D11095" s="4" t="s">
        <v>843</v>
      </c>
      <c r="E11095" s="28">
        <v>734</v>
      </c>
      <c r="F11095" s="28">
        <v>2121</v>
      </c>
      <c r="G11095" s="28">
        <v>11</v>
      </c>
      <c r="H11095" s="28">
        <v>217</v>
      </c>
      <c r="I11095" s="28">
        <v>17</v>
      </c>
      <c r="J11095" s="28">
        <v>1.83E-2</v>
      </c>
      <c r="AI11095"/>
      <c r="AJ11095"/>
    </row>
    <row r="11096" spans="1:36" ht="14.5" x14ac:dyDescent="0.35">
      <c r="A11096" s="52">
        <f t="shared" si="533"/>
        <v>2016</v>
      </c>
      <c r="B11096" s="30">
        <f t="shared" si="534"/>
        <v>198</v>
      </c>
      <c r="C11096" s="4">
        <f t="shared" si="535"/>
        <v>29</v>
      </c>
      <c r="D11096" s="4" t="s">
        <v>843</v>
      </c>
      <c r="E11096" s="28">
        <v>734</v>
      </c>
      <c r="F11096" s="28">
        <v>2121</v>
      </c>
      <c r="G11096" s="28">
        <v>11</v>
      </c>
      <c r="H11096" s="28">
        <v>217</v>
      </c>
      <c r="I11096" s="28">
        <v>17</v>
      </c>
      <c r="J11096" s="28">
        <v>1.52E-2</v>
      </c>
      <c r="AI11096"/>
      <c r="AJ11096"/>
    </row>
    <row r="11097" spans="1:36" ht="14.5" x14ac:dyDescent="0.35">
      <c r="A11097" s="52">
        <f t="shared" si="533"/>
        <v>2016</v>
      </c>
      <c r="B11097" s="30">
        <f t="shared" si="534"/>
        <v>198</v>
      </c>
      <c r="C11097" s="4">
        <f t="shared" si="535"/>
        <v>29</v>
      </c>
      <c r="D11097" s="4" t="s">
        <v>843</v>
      </c>
      <c r="E11097" s="28">
        <v>735</v>
      </c>
      <c r="F11097" s="28">
        <v>2121</v>
      </c>
      <c r="G11097" s="28">
        <v>11</v>
      </c>
      <c r="H11097" s="28">
        <v>217</v>
      </c>
      <c r="I11097" s="28">
        <v>17</v>
      </c>
      <c r="J11097" s="28">
        <v>2.24E-2</v>
      </c>
      <c r="AI11097"/>
      <c r="AJ11097"/>
    </row>
    <row r="11098" spans="1:36" ht="14.5" x14ac:dyDescent="0.35">
      <c r="A11098" s="52">
        <f t="shared" si="533"/>
        <v>2016</v>
      </c>
      <c r="B11098" s="30">
        <f t="shared" si="534"/>
        <v>198</v>
      </c>
      <c r="C11098" s="4">
        <f t="shared" si="535"/>
        <v>29</v>
      </c>
      <c r="D11098" s="4" t="s">
        <v>843</v>
      </c>
      <c r="E11098" s="28">
        <v>734</v>
      </c>
      <c r="F11098" s="28">
        <v>2121</v>
      </c>
      <c r="G11098" s="28">
        <v>11</v>
      </c>
      <c r="H11098" s="28">
        <v>217</v>
      </c>
      <c r="I11098" s="28">
        <v>18</v>
      </c>
      <c r="J11098" s="28">
        <v>2.3300000000000001E-2</v>
      </c>
      <c r="AI11098"/>
      <c r="AJ11098"/>
    </row>
    <row r="11099" spans="1:36" ht="14.5" x14ac:dyDescent="0.35">
      <c r="A11099" s="52">
        <f t="shared" si="533"/>
        <v>2016</v>
      </c>
      <c r="B11099" s="30">
        <f t="shared" si="534"/>
        <v>198</v>
      </c>
      <c r="C11099" s="4">
        <f t="shared" si="535"/>
        <v>29</v>
      </c>
      <c r="D11099" s="4" t="s">
        <v>843</v>
      </c>
      <c r="E11099" s="28">
        <v>735</v>
      </c>
      <c r="F11099" s="28">
        <v>2121</v>
      </c>
      <c r="G11099" s="28">
        <v>11</v>
      </c>
      <c r="H11099" s="28">
        <v>217</v>
      </c>
      <c r="I11099" s="28">
        <v>18</v>
      </c>
      <c r="J11099" s="28">
        <v>3.0099999999999998E-2</v>
      </c>
      <c r="AI11099"/>
      <c r="AJ11099"/>
    </row>
    <row r="11100" spans="1:36" ht="14.5" x14ac:dyDescent="0.35">
      <c r="A11100" s="52">
        <f t="shared" si="533"/>
        <v>2016</v>
      </c>
      <c r="B11100" s="30">
        <f t="shared" si="534"/>
        <v>198</v>
      </c>
      <c r="C11100" s="4">
        <f t="shared" si="535"/>
        <v>29</v>
      </c>
      <c r="D11100" s="4" t="s">
        <v>843</v>
      </c>
      <c r="E11100" s="28">
        <v>735</v>
      </c>
      <c r="F11100" s="28">
        <v>2121</v>
      </c>
      <c r="G11100" s="28">
        <v>11</v>
      </c>
      <c r="H11100" s="28">
        <v>217</v>
      </c>
      <c r="I11100" s="28">
        <v>18</v>
      </c>
      <c r="J11100" s="28">
        <v>2.4199999999999999E-2</v>
      </c>
      <c r="AI11100"/>
      <c r="AJ11100"/>
    </row>
    <row r="11101" spans="1:36" ht="14.5" x14ac:dyDescent="0.35">
      <c r="A11101" s="52">
        <f t="shared" si="533"/>
        <v>2016</v>
      </c>
      <c r="B11101" s="30">
        <f t="shared" si="534"/>
        <v>198</v>
      </c>
      <c r="C11101" s="4">
        <f t="shared" si="535"/>
        <v>29</v>
      </c>
      <c r="D11101" s="4" t="s">
        <v>843</v>
      </c>
      <c r="E11101" s="28">
        <v>735</v>
      </c>
      <c r="F11101" s="28">
        <v>2121</v>
      </c>
      <c r="G11101" s="28">
        <v>11</v>
      </c>
      <c r="H11101" s="28">
        <v>217</v>
      </c>
      <c r="I11101" s="28">
        <v>19</v>
      </c>
      <c r="J11101" s="28">
        <v>3.0499999999999999E-2</v>
      </c>
      <c r="AI11101"/>
      <c r="AJ11101"/>
    </row>
    <row r="11102" spans="1:36" ht="14.5" x14ac:dyDescent="0.35">
      <c r="A11102" s="52">
        <f t="shared" si="533"/>
        <v>2016</v>
      </c>
      <c r="B11102" s="30">
        <f t="shared" si="534"/>
        <v>198</v>
      </c>
      <c r="C11102" s="4">
        <f t="shared" si="535"/>
        <v>29</v>
      </c>
      <c r="D11102" s="4" t="s">
        <v>843</v>
      </c>
      <c r="E11102" s="28">
        <v>735</v>
      </c>
      <c r="F11102" s="28">
        <v>2121</v>
      </c>
      <c r="G11102" s="28">
        <v>11</v>
      </c>
      <c r="H11102" s="28">
        <v>217</v>
      </c>
      <c r="I11102" s="28">
        <v>20</v>
      </c>
      <c r="J11102" s="28">
        <v>4.1099999999999998E-2</v>
      </c>
      <c r="AI11102"/>
      <c r="AJ11102"/>
    </row>
    <row r="11103" spans="1:36" ht="14.5" x14ac:dyDescent="0.35">
      <c r="A11103" s="52">
        <f t="shared" si="533"/>
        <v>2016</v>
      </c>
      <c r="B11103" s="30">
        <f t="shared" si="534"/>
        <v>198</v>
      </c>
      <c r="C11103" s="4">
        <f t="shared" si="535"/>
        <v>29</v>
      </c>
      <c r="D11103" s="4" t="s">
        <v>843</v>
      </c>
      <c r="E11103" s="28">
        <v>739</v>
      </c>
      <c r="F11103" s="28">
        <v>2129</v>
      </c>
      <c r="G11103" s="28">
        <v>11.7</v>
      </c>
      <c r="H11103" s="28">
        <v>217</v>
      </c>
      <c r="I11103" s="28">
        <v>14</v>
      </c>
      <c r="J11103" s="28">
        <v>1.2200000000000001E-2</v>
      </c>
      <c r="AI11103"/>
      <c r="AJ11103"/>
    </row>
    <row r="11104" spans="1:36" ht="14.5" x14ac:dyDescent="0.35">
      <c r="A11104" s="52">
        <f t="shared" si="533"/>
        <v>2016</v>
      </c>
      <c r="B11104" s="30">
        <f t="shared" si="534"/>
        <v>198</v>
      </c>
      <c r="C11104" s="4">
        <f t="shared" si="535"/>
        <v>29</v>
      </c>
      <c r="D11104" s="4" t="s">
        <v>843</v>
      </c>
      <c r="E11104" s="28">
        <v>739</v>
      </c>
      <c r="F11104" s="28">
        <v>2129</v>
      </c>
      <c r="G11104" s="28">
        <v>11.7</v>
      </c>
      <c r="H11104" s="28">
        <v>217</v>
      </c>
      <c r="I11104" s="28">
        <v>15</v>
      </c>
      <c r="J11104" s="28">
        <v>1.5299999999999999E-2</v>
      </c>
      <c r="AI11104"/>
      <c r="AJ11104"/>
    </row>
    <row r="11105" spans="1:36" ht="14.5" x14ac:dyDescent="0.35">
      <c r="A11105" s="52">
        <f t="shared" si="533"/>
        <v>2016</v>
      </c>
      <c r="B11105" s="30">
        <f t="shared" si="534"/>
        <v>198</v>
      </c>
      <c r="C11105" s="4">
        <f t="shared" si="535"/>
        <v>29</v>
      </c>
      <c r="D11105" s="4" t="s">
        <v>843</v>
      </c>
      <c r="E11105" s="28">
        <v>738</v>
      </c>
      <c r="F11105" s="28">
        <v>2129</v>
      </c>
      <c r="G11105" s="28">
        <v>11.7</v>
      </c>
      <c r="H11105" s="28">
        <v>217</v>
      </c>
      <c r="I11105" s="28">
        <v>16</v>
      </c>
      <c r="J11105" s="28">
        <v>1.7600000000000001E-2</v>
      </c>
      <c r="AI11105"/>
      <c r="AJ11105"/>
    </row>
    <row r="11106" spans="1:36" ht="14.5" x14ac:dyDescent="0.35">
      <c r="A11106" s="52">
        <f t="shared" si="533"/>
        <v>2016</v>
      </c>
      <c r="B11106" s="30">
        <f t="shared" si="534"/>
        <v>198</v>
      </c>
      <c r="C11106" s="4">
        <f t="shared" si="535"/>
        <v>29</v>
      </c>
      <c r="D11106" s="4" t="s">
        <v>843</v>
      </c>
      <c r="E11106" s="28">
        <v>738</v>
      </c>
      <c r="F11106" s="28">
        <v>2129</v>
      </c>
      <c r="G11106" s="28">
        <v>11.7</v>
      </c>
      <c r="H11106" s="28">
        <v>217</v>
      </c>
      <c r="I11106" s="28">
        <v>16</v>
      </c>
      <c r="J11106" s="28">
        <v>1.35E-2</v>
      </c>
      <c r="AI11106"/>
      <c r="AJ11106"/>
    </row>
    <row r="11107" spans="1:36" ht="14.5" x14ac:dyDescent="0.35">
      <c r="A11107" s="52">
        <f t="shared" si="533"/>
        <v>2016</v>
      </c>
      <c r="B11107" s="30">
        <f t="shared" si="534"/>
        <v>198</v>
      </c>
      <c r="C11107" s="4">
        <f t="shared" si="535"/>
        <v>29</v>
      </c>
      <c r="D11107" s="4" t="s">
        <v>843</v>
      </c>
      <c r="E11107" s="28">
        <v>738</v>
      </c>
      <c r="F11107" s="28">
        <v>2129</v>
      </c>
      <c r="G11107" s="28">
        <v>11.7</v>
      </c>
      <c r="H11107" s="28">
        <v>217</v>
      </c>
      <c r="I11107" s="28">
        <v>16</v>
      </c>
      <c r="J11107" s="28">
        <v>2.69E-2</v>
      </c>
      <c r="AI11107"/>
      <c r="AJ11107"/>
    </row>
    <row r="11108" spans="1:36" ht="14.5" x14ac:dyDescent="0.35">
      <c r="A11108" s="52">
        <f t="shared" si="533"/>
        <v>2016</v>
      </c>
      <c r="B11108" s="30">
        <f t="shared" si="534"/>
        <v>198</v>
      </c>
      <c r="C11108" s="4">
        <f t="shared" si="535"/>
        <v>29</v>
      </c>
      <c r="D11108" s="4" t="s">
        <v>843</v>
      </c>
      <c r="E11108" s="28">
        <v>739</v>
      </c>
      <c r="F11108" s="28">
        <v>2129</v>
      </c>
      <c r="G11108" s="28">
        <v>11.7</v>
      </c>
      <c r="H11108" s="28">
        <v>217</v>
      </c>
      <c r="I11108" s="28">
        <v>16</v>
      </c>
      <c r="J11108" s="28">
        <v>1.8599999999999998E-2</v>
      </c>
      <c r="AI11108"/>
      <c r="AJ11108"/>
    </row>
    <row r="11109" spans="1:36" ht="14.5" x14ac:dyDescent="0.35">
      <c r="A11109" s="52">
        <f t="shared" si="533"/>
        <v>2016</v>
      </c>
      <c r="B11109" s="30">
        <f t="shared" si="534"/>
        <v>198</v>
      </c>
      <c r="C11109" s="4">
        <f t="shared" si="535"/>
        <v>29</v>
      </c>
      <c r="D11109" s="4" t="s">
        <v>843</v>
      </c>
      <c r="E11109" s="28">
        <v>739</v>
      </c>
      <c r="F11109" s="28">
        <v>2129</v>
      </c>
      <c r="G11109" s="28">
        <v>11.7</v>
      </c>
      <c r="H11109" s="28">
        <v>217</v>
      </c>
      <c r="I11109" s="28">
        <v>16</v>
      </c>
      <c r="J11109" s="28">
        <v>1.9300000000000001E-2</v>
      </c>
      <c r="AI11109"/>
      <c r="AJ11109"/>
    </row>
    <row r="11110" spans="1:36" ht="14.5" x14ac:dyDescent="0.35">
      <c r="A11110" s="52">
        <f t="shared" si="533"/>
        <v>2016</v>
      </c>
      <c r="B11110" s="30">
        <f t="shared" si="534"/>
        <v>198</v>
      </c>
      <c r="C11110" s="4">
        <f t="shared" si="535"/>
        <v>29</v>
      </c>
      <c r="D11110" s="4" t="s">
        <v>843</v>
      </c>
      <c r="E11110" s="28">
        <v>738</v>
      </c>
      <c r="F11110" s="28">
        <v>2129</v>
      </c>
      <c r="G11110" s="28">
        <v>11.7</v>
      </c>
      <c r="H11110" s="28">
        <v>217</v>
      </c>
      <c r="I11110" s="28">
        <v>17</v>
      </c>
      <c r="J11110" s="28">
        <v>3.0300000000000001E-2</v>
      </c>
      <c r="AI11110"/>
      <c r="AJ11110"/>
    </row>
    <row r="11111" spans="1:36" ht="14.5" x14ac:dyDescent="0.35">
      <c r="A11111" s="52">
        <f t="shared" si="533"/>
        <v>2016</v>
      </c>
      <c r="B11111" s="30">
        <f t="shared" si="534"/>
        <v>198</v>
      </c>
      <c r="C11111" s="4">
        <f t="shared" si="535"/>
        <v>29</v>
      </c>
      <c r="D11111" s="4" t="s">
        <v>843</v>
      </c>
      <c r="E11111" s="28">
        <v>738</v>
      </c>
      <c r="F11111" s="28">
        <v>2129</v>
      </c>
      <c r="G11111" s="28">
        <v>11.7</v>
      </c>
      <c r="H11111" s="28">
        <v>217</v>
      </c>
      <c r="I11111" s="28">
        <v>17</v>
      </c>
      <c r="J11111" s="28">
        <v>2.4899999999999999E-2</v>
      </c>
      <c r="AI11111"/>
      <c r="AJ11111"/>
    </row>
    <row r="11112" spans="1:36" ht="14.5" x14ac:dyDescent="0.35">
      <c r="A11112" s="52">
        <f t="shared" si="533"/>
        <v>2016</v>
      </c>
      <c r="B11112" s="30">
        <f t="shared" si="534"/>
        <v>198</v>
      </c>
      <c r="C11112" s="4">
        <f t="shared" si="535"/>
        <v>29</v>
      </c>
      <c r="D11112" s="4" t="s">
        <v>843</v>
      </c>
      <c r="E11112" s="28">
        <v>738</v>
      </c>
      <c r="F11112" s="28">
        <v>2129</v>
      </c>
      <c r="G11112" s="28">
        <v>11.7</v>
      </c>
      <c r="H11112" s="28">
        <v>217</v>
      </c>
      <c r="I11112" s="28">
        <v>17</v>
      </c>
      <c r="J11112" s="28">
        <v>2.0899999999999998E-2</v>
      </c>
      <c r="AI11112"/>
      <c r="AJ11112"/>
    </row>
    <row r="11113" spans="1:36" ht="14.5" x14ac:dyDescent="0.35">
      <c r="A11113" s="52">
        <f t="shared" si="533"/>
        <v>2016</v>
      </c>
      <c r="B11113" s="30">
        <f t="shared" si="534"/>
        <v>198</v>
      </c>
      <c r="C11113" s="4">
        <f t="shared" si="535"/>
        <v>29</v>
      </c>
      <c r="D11113" s="4" t="s">
        <v>843</v>
      </c>
      <c r="E11113" s="28">
        <v>738</v>
      </c>
      <c r="F11113" s="28">
        <v>2129</v>
      </c>
      <c r="G11113" s="28">
        <v>11.7</v>
      </c>
      <c r="H11113" s="28">
        <v>217</v>
      </c>
      <c r="I11113" s="28">
        <v>17</v>
      </c>
      <c r="J11113" s="28">
        <v>2.0199999999999999E-2</v>
      </c>
      <c r="AI11113"/>
      <c r="AJ11113"/>
    </row>
    <row r="11114" spans="1:36" ht="14.5" x14ac:dyDescent="0.35">
      <c r="A11114" s="52">
        <f t="shared" si="533"/>
        <v>2016</v>
      </c>
      <c r="B11114" s="30">
        <f t="shared" si="534"/>
        <v>198</v>
      </c>
      <c r="C11114" s="4">
        <f t="shared" si="535"/>
        <v>29</v>
      </c>
      <c r="D11114" s="4" t="s">
        <v>843</v>
      </c>
      <c r="E11114" s="28">
        <v>739</v>
      </c>
      <c r="F11114" s="28">
        <v>2129</v>
      </c>
      <c r="G11114" s="28">
        <v>11.7</v>
      </c>
      <c r="H11114" s="28">
        <v>217</v>
      </c>
      <c r="I11114" s="28">
        <v>17</v>
      </c>
      <c r="J11114" s="28">
        <v>2.0299999999999999E-2</v>
      </c>
      <c r="AI11114"/>
      <c r="AJ11114"/>
    </row>
    <row r="11115" spans="1:36" ht="14.5" x14ac:dyDescent="0.35">
      <c r="A11115" s="52">
        <f t="shared" si="533"/>
        <v>2016</v>
      </c>
      <c r="B11115" s="30">
        <f t="shared" si="534"/>
        <v>198</v>
      </c>
      <c r="C11115" s="4">
        <f t="shared" si="535"/>
        <v>29</v>
      </c>
      <c r="D11115" s="4" t="s">
        <v>843</v>
      </c>
      <c r="E11115" s="28">
        <v>739</v>
      </c>
      <c r="F11115" s="28">
        <v>2129</v>
      </c>
      <c r="G11115" s="28">
        <v>11.7</v>
      </c>
      <c r="H11115" s="28">
        <v>217</v>
      </c>
      <c r="I11115" s="28">
        <v>17</v>
      </c>
      <c r="J11115" s="28">
        <v>2.2599999999999999E-2</v>
      </c>
      <c r="AI11115"/>
      <c r="AJ11115"/>
    </row>
    <row r="11116" spans="1:36" ht="14.5" x14ac:dyDescent="0.35">
      <c r="A11116" s="52">
        <f t="shared" si="533"/>
        <v>2016</v>
      </c>
      <c r="B11116" s="30">
        <f t="shared" si="534"/>
        <v>198</v>
      </c>
      <c r="C11116" s="4">
        <f t="shared" si="535"/>
        <v>29</v>
      </c>
      <c r="D11116" s="4" t="s">
        <v>843</v>
      </c>
      <c r="E11116" s="28">
        <v>739</v>
      </c>
      <c r="F11116" s="28">
        <v>2129</v>
      </c>
      <c r="G11116" s="28">
        <v>11.7</v>
      </c>
      <c r="H11116" s="28">
        <v>217</v>
      </c>
      <c r="I11116" s="28">
        <v>17</v>
      </c>
      <c r="J11116" s="28">
        <v>2.7799999999999998E-2</v>
      </c>
      <c r="AI11116"/>
      <c r="AJ11116"/>
    </row>
    <row r="11117" spans="1:36" ht="14.5" x14ac:dyDescent="0.35">
      <c r="A11117" s="52">
        <f t="shared" si="533"/>
        <v>2016</v>
      </c>
      <c r="B11117" s="30">
        <f t="shared" si="534"/>
        <v>198</v>
      </c>
      <c r="C11117" s="4">
        <f t="shared" si="535"/>
        <v>29</v>
      </c>
      <c r="D11117" s="4" t="s">
        <v>843</v>
      </c>
      <c r="E11117" s="28">
        <v>739</v>
      </c>
      <c r="F11117" s="28">
        <v>2129</v>
      </c>
      <c r="G11117" s="28">
        <v>11.7</v>
      </c>
      <c r="H11117" s="28">
        <v>217</v>
      </c>
      <c r="I11117" s="28">
        <v>18</v>
      </c>
      <c r="J11117" s="28">
        <v>1.7600000000000001E-2</v>
      </c>
      <c r="AI11117"/>
      <c r="AJ11117"/>
    </row>
    <row r="11118" spans="1:36" ht="14.5" x14ac:dyDescent="0.35">
      <c r="A11118" s="52">
        <f t="shared" si="533"/>
        <v>2016</v>
      </c>
      <c r="B11118" s="30">
        <f t="shared" si="534"/>
        <v>198</v>
      </c>
      <c r="C11118" s="4">
        <f t="shared" si="535"/>
        <v>29</v>
      </c>
      <c r="D11118" s="4" t="s">
        <v>843</v>
      </c>
      <c r="E11118" s="28">
        <v>739</v>
      </c>
      <c r="F11118" s="28">
        <v>2129</v>
      </c>
      <c r="G11118" s="28">
        <v>11.7</v>
      </c>
      <c r="H11118" s="28">
        <v>217</v>
      </c>
      <c r="I11118" s="28">
        <v>18</v>
      </c>
      <c r="J11118" s="28">
        <v>2.2200000000000001E-2</v>
      </c>
      <c r="AI11118"/>
      <c r="AJ11118"/>
    </row>
    <row r="11119" spans="1:36" ht="14.5" x14ac:dyDescent="0.35">
      <c r="A11119" s="52">
        <f t="shared" si="533"/>
        <v>2016</v>
      </c>
      <c r="B11119" s="30">
        <f t="shared" si="534"/>
        <v>198</v>
      </c>
      <c r="C11119" s="4">
        <f t="shared" si="535"/>
        <v>29</v>
      </c>
      <c r="D11119" s="4" t="s">
        <v>843</v>
      </c>
      <c r="E11119" s="28">
        <v>739</v>
      </c>
      <c r="F11119" s="28">
        <v>2129</v>
      </c>
      <c r="G11119" s="28">
        <v>11.7</v>
      </c>
      <c r="H11119" s="28">
        <v>217</v>
      </c>
      <c r="I11119" s="28">
        <v>20</v>
      </c>
      <c r="J11119" s="28">
        <v>3.5900000000000001E-2</v>
      </c>
      <c r="AI11119"/>
      <c r="AJ11119"/>
    </row>
    <row r="11120" spans="1:36" ht="14.5" x14ac:dyDescent="0.35">
      <c r="A11120" s="52">
        <f t="shared" si="533"/>
        <v>2016</v>
      </c>
      <c r="B11120" s="30">
        <f t="shared" si="534"/>
        <v>199</v>
      </c>
      <c r="C11120" s="4">
        <f t="shared" si="535"/>
        <v>30</v>
      </c>
      <c r="D11120" s="4" t="s">
        <v>844</v>
      </c>
      <c r="E11120" s="28">
        <v>744</v>
      </c>
      <c r="F11120" s="28">
        <v>2119</v>
      </c>
      <c r="G11120" s="28">
        <v>8.6999999999999993</v>
      </c>
      <c r="H11120" s="28">
        <v>217</v>
      </c>
      <c r="I11120" s="28">
        <v>13</v>
      </c>
      <c r="J11120" s="28">
        <v>1.03E-2</v>
      </c>
      <c r="AI11120"/>
      <c r="AJ11120"/>
    </row>
    <row r="11121" spans="1:36" ht="14.5" x14ac:dyDescent="0.35">
      <c r="A11121" s="52">
        <f t="shared" si="533"/>
        <v>2016</v>
      </c>
      <c r="B11121" s="30">
        <f t="shared" si="534"/>
        <v>199</v>
      </c>
      <c r="C11121" s="4">
        <f t="shared" si="535"/>
        <v>30</v>
      </c>
      <c r="D11121" s="4" t="s">
        <v>844</v>
      </c>
      <c r="E11121" s="28">
        <v>744</v>
      </c>
      <c r="F11121" s="28">
        <v>2119</v>
      </c>
      <c r="G11121" s="28">
        <v>8.6999999999999993</v>
      </c>
      <c r="H11121" s="28">
        <v>217</v>
      </c>
      <c r="I11121" s="28">
        <v>13</v>
      </c>
      <c r="J11121" s="28">
        <v>1.3100000000000001E-2</v>
      </c>
      <c r="AI11121"/>
      <c r="AJ11121"/>
    </row>
    <row r="11122" spans="1:36" ht="14.5" x14ac:dyDescent="0.35">
      <c r="A11122" s="52">
        <f t="shared" si="533"/>
        <v>2016</v>
      </c>
      <c r="B11122" s="30">
        <f t="shared" si="534"/>
        <v>199</v>
      </c>
      <c r="C11122" s="4">
        <f t="shared" si="535"/>
        <v>30</v>
      </c>
      <c r="D11122" s="4" t="s">
        <v>844</v>
      </c>
      <c r="E11122" s="28">
        <v>744</v>
      </c>
      <c r="F11122" s="28">
        <v>2119</v>
      </c>
      <c r="G11122" s="28">
        <v>8.6999999999999993</v>
      </c>
      <c r="H11122" s="28">
        <v>217</v>
      </c>
      <c r="I11122" s="28">
        <v>14</v>
      </c>
      <c r="J11122" s="28">
        <v>1.0999999999999999E-2</v>
      </c>
      <c r="AI11122"/>
      <c r="AJ11122"/>
    </row>
    <row r="11123" spans="1:36" ht="14.5" x14ac:dyDescent="0.35">
      <c r="A11123" s="52">
        <f t="shared" si="533"/>
        <v>2016</v>
      </c>
      <c r="B11123" s="30">
        <f t="shared" si="534"/>
        <v>199</v>
      </c>
      <c r="C11123" s="4">
        <f t="shared" si="535"/>
        <v>30</v>
      </c>
      <c r="D11123" s="4" t="s">
        <v>844</v>
      </c>
      <c r="E11123" s="28">
        <v>745</v>
      </c>
      <c r="F11123" s="28">
        <v>2119</v>
      </c>
      <c r="G11123" s="28">
        <v>8.6999999999999993</v>
      </c>
      <c r="H11123" s="28">
        <v>217</v>
      </c>
      <c r="I11123" s="28">
        <v>14</v>
      </c>
      <c r="J11123" s="28">
        <v>1.7399999999999999E-2</v>
      </c>
      <c r="AI11123"/>
      <c r="AJ11123"/>
    </row>
    <row r="11124" spans="1:36" ht="14.5" x14ac:dyDescent="0.35">
      <c r="A11124" s="52">
        <f t="shared" si="533"/>
        <v>2016</v>
      </c>
      <c r="B11124" s="30">
        <f t="shared" si="534"/>
        <v>199</v>
      </c>
      <c r="C11124" s="4">
        <f t="shared" si="535"/>
        <v>30</v>
      </c>
      <c r="D11124" s="4" t="s">
        <v>844</v>
      </c>
      <c r="E11124" s="28">
        <v>745</v>
      </c>
      <c r="F11124" s="28">
        <v>2119</v>
      </c>
      <c r="G11124" s="28">
        <v>8.6999999999999993</v>
      </c>
      <c r="H11124" s="28">
        <v>217</v>
      </c>
      <c r="I11124" s="28">
        <v>14</v>
      </c>
      <c r="J11124" s="28">
        <v>1.84E-2</v>
      </c>
      <c r="AI11124"/>
      <c r="AJ11124"/>
    </row>
    <row r="11125" spans="1:36" ht="14.5" x14ac:dyDescent="0.35">
      <c r="A11125" s="52">
        <f t="shared" si="533"/>
        <v>2016</v>
      </c>
      <c r="B11125" s="30">
        <f t="shared" si="534"/>
        <v>199</v>
      </c>
      <c r="C11125" s="4">
        <f t="shared" si="535"/>
        <v>30</v>
      </c>
      <c r="D11125" s="4" t="s">
        <v>844</v>
      </c>
      <c r="E11125" s="28">
        <v>744</v>
      </c>
      <c r="F11125" s="28">
        <v>2119</v>
      </c>
      <c r="G11125" s="28">
        <v>8.6999999999999993</v>
      </c>
      <c r="H11125" s="28">
        <v>217</v>
      </c>
      <c r="I11125" s="28">
        <v>15</v>
      </c>
      <c r="J11125" s="28">
        <v>1.4E-2</v>
      </c>
      <c r="AI11125"/>
      <c r="AJ11125"/>
    </row>
    <row r="11126" spans="1:36" ht="14.5" x14ac:dyDescent="0.35">
      <c r="A11126" s="52">
        <f t="shared" si="533"/>
        <v>2016</v>
      </c>
      <c r="B11126" s="30">
        <f t="shared" si="534"/>
        <v>199</v>
      </c>
      <c r="C11126" s="4">
        <f t="shared" si="535"/>
        <v>30</v>
      </c>
      <c r="D11126" s="4" t="s">
        <v>844</v>
      </c>
      <c r="E11126" s="28">
        <v>744</v>
      </c>
      <c r="F11126" s="28">
        <v>2119</v>
      </c>
      <c r="G11126" s="28">
        <v>8.6999999999999993</v>
      </c>
      <c r="H11126" s="28">
        <v>217</v>
      </c>
      <c r="I11126" s="28">
        <v>15</v>
      </c>
      <c r="J11126" s="28">
        <v>1.5100000000000001E-2</v>
      </c>
      <c r="AI11126"/>
      <c r="AJ11126"/>
    </row>
    <row r="11127" spans="1:36" ht="14.5" x14ac:dyDescent="0.35">
      <c r="A11127" s="52">
        <f t="shared" si="533"/>
        <v>2016</v>
      </c>
      <c r="B11127" s="30">
        <f t="shared" si="534"/>
        <v>199</v>
      </c>
      <c r="C11127" s="4">
        <f t="shared" si="535"/>
        <v>30</v>
      </c>
      <c r="D11127" s="4" t="s">
        <v>844</v>
      </c>
      <c r="E11127" s="28">
        <v>744</v>
      </c>
      <c r="F11127" s="28">
        <v>2119</v>
      </c>
      <c r="G11127" s="28">
        <v>8.6999999999999993</v>
      </c>
      <c r="H11127" s="28">
        <v>217</v>
      </c>
      <c r="I11127" s="28">
        <v>15</v>
      </c>
      <c r="J11127" s="28">
        <v>1.5299999999999999E-2</v>
      </c>
      <c r="AI11127"/>
      <c r="AJ11127"/>
    </row>
    <row r="11128" spans="1:36" ht="14.5" x14ac:dyDescent="0.35">
      <c r="A11128" s="52">
        <f t="shared" si="533"/>
        <v>2016</v>
      </c>
      <c r="B11128" s="30">
        <f t="shared" si="534"/>
        <v>199</v>
      </c>
      <c r="C11128" s="4">
        <f t="shared" si="535"/>
        <v>30</v>
      </c>
      <c r="D11128" s="4" t="s">
        <v>844</v>
      </c>
      <c r="E11128" s="28">
        <v>744</v>
      </c>
      <c r="F11128" s="28">
        <v>2119</v>
      </c>
      <c r="G11128" s="28">
        <v>8.6999999999999993</v>
      </c>
      <c r="H11128" s="28">
        <v>217</v>
      </c>
      <c r="I11128" s="28">
        <v>15</v>
      </c>
      <c r="J11128" s="28">
        <v>1.54E-2</v>
      </c>
      <c r="AI11128"/>
      <c r="AJ11128"/>
    </row>
    <row r="11129" spans="1:36" ht="14.5" x14ac:dyDescent="0.35">
      <c r="A11129" s="52">
        <f t="shared" si="533"/>
        <v>2016</v>
      </c>
      <c r="B11129" s="30">
        <f t="shared" si="534"/>
        <v>199</v>
      </c>
      <c r="C11129" s="4">
        <f t="shared" si="535"/>
        <v>30</v>
      </c>
      <c r="D11129" s="4" t="s">
        <v>844</v>
      </c>
      <c r="E11129" s="28">
        <v>744</v>
      </c>
      <c r="F11129" s="28">
        <v>2119</v>
      </c>
      <c r="G11129" s="28">
        <v>8.6999999999999993</v>
      </c>
      <c r="H11129" s="28">
        <v>217</v>
      </c>
      <c r="I11129" s="28">
        <v>15</v>
      </c>
      <c r="J11129" s="28">
        <v>1.43E-2</v>
      </c>
      <c r="AI11129"/>
      <c r="AJ11129"/>
    </row>
    <row r="11130" spans="1:36" ht="14.5" x14ac:dyDescent="0.35">
      <c r="A11130" s="52">
        <f t="shared" si="533"/>
        <v>2016</v>
      </c>
      <c r="B11130" s="30">
        <f t="shared" si="534"/>
        <v>199</v>
      </c>
      <c r="C11130" s="4">
        <f t="shared" si="535"/>
        <v>30</v>
      </c>
      <c r="D11130" s="4" t="s">
        <v>844</v>
      </c>
      <c r="E11130" s="28">
        <v>745</v>
      </c>
      <c r="F11130" s="28">
        <v>2119</v>
      </c>
      <c r="G11130" s="28">
        <v>8.6999999999999993</v>
      </c>
      <c r="H11130" s="28">
        <v>217</v>
      </c>
      <c r="I11130" s="28">
        <v>15</v>
      </c>
      <c r="J11130" s="28">
        <v>1.2699999999999999E-2</v>
      </c>
      <c r="AI11130"/>
      <c r="AJ11130"/>
    </row>
    <row r="11131" spans="1:36" ht="14.5" x14ac:dyDescent="0.35">
      <c r="A11131" s="52">
        <f t="shared" si="533"/>
        <v>2016</v>
      </c>
      <c r="B11131" s="30">
        <f t="shared" si="534"/>
        <v>199</v>
      </c>
      <c r="C11131" s="4">
        <f t="shared" si="535"/>
        <v>30</v>
      </c>
      <c r="D11131" s="4" t="s">
        <v>844</v>
      </c>
      <c r="E11131" s="28">
        <v>745</v>
      </c>
      <c r="F11131" s="28">
        <v>2119</v>
      </c>
      <c r="G11131" s="28">
        <v>8.6999999999999993</v>
      </c>
      <c r="H11131" s="28">
        <v>217</v>
      </c>
      <c r="I11131" s="28">
        <v>15</v>
      </c>
      <c r="J11131" s="28">
        <v>1.5299999999999999E-2</v>
      </c>
      <c r="AI11131"/>
      <c r="AJ11131"/>
    </row>
    <row r="11132" spans="1:36" ht="14.5" x14ac:dyDescent="0.35">
      <c r="A11132" s="52">
        <f t="shared" si="533"/>
        <v>2016</v>
      </c>
      <c r="B11132" s="30">
        <f t="shared" si="534"/>
        <v>199</v>
      </c>
      <c r="C11132" s="4">
        <f t="shared" si="535"/>
        <v>30</v>
      </c>
      <c r="D11132" s="4" t="s">
        <v>844</v>
      </c>
      <c r="E11132" s="28">
        <v>745</v>
      </c>
      <c r="F11132" s="28">
        <v>2119</v>
      </c>
      <c r="G11132" s="28">
        <v>8.6999999999999993</v>
      </c>
      <c r="H11132" s="28">
        <v>217</v>
      </c>
      <c r="I11132" s="28">
        <v>15</v>
      </c>
      <c r="J11132" s="28">
        <v>1.54E-2</v>
      </c>
      <c r="AI11132"/>
      <c r="AJ11132"/>
    </row>
    <row r="11133" spans="1:36" ht="14.5" x14ac:dyDescent="0.35">
      <c r="A11133" s="52">
        <f t="shared" si="533"/>
        <v>2016</v>
      </c>
      <c r="B11133" s="30">
        <f t="shared" si="534"/>
        <v>199</v>
      </c>
      <c r="C11133" s="4">
        <f t="shared" si="535"/>
        <v>30</v>
      </c>
      <c r="D11133" s="4" t="s">
        <v>844</v>
      </c>
      <c r="E11133" s="28">
        <v>745</v>
      </c>
      <c r="F11133" s="28">
        <v>2119</v>
      </c>
      <c r="G11133" s="28">
        <v>8.6999999999999993</v>
      </c>
      <c r="H11133" s="28">
        <v>217</v>
      </c>
      <c r="I11133" s="28">
        <v>15</v>
      </c>
      <c r="J11133" s="28">
        <v>1.3599999999999999E-2</v>
      </c>
      <c r="AI11133"/>
      <c r="AJ11133"/>
    </row>
    <row r="11134" spans="1:36" ht="14.5" x14ac:dyDescent="0.35">
      <c r="A11134" s="52">
        <f t="shared" si="533"/>
        <v>2016</v>
      </c>
      <c r="B11134" s="30">
        <f t="shared" si="534"/>
        <v>199</v>
      </c>
      <c r="C11134" s="4">
        <f t="shared" si="535"/>
        <v>30</v>
      </c>
      <c r="D11134" s="4" t="s">
        <v>844</v>
      </c>
      <c r="E11134" s="28">
        <v>745</v>
      </c>
      <c r="F11134" s="28">
        <v>2119</v>
      </c>
      <c r="G11134" s="28">
        <v>8.6999999999999993</v>
      </c>
      <c r="H11134" s="28">
        <v>217</v>
      </c>
      <c r="I11134" s="28">
        <v>15</v>
      </c>
      <c r="J11134" s="28">
        <v>8.9999999999999993E-3</v>
      </c>
      <c r="AI11134"/>
      <c r="AJ11134"/>
    </row>
    <row r="11135" spans="1:36" ht="14.5" x14ac:dyDescent="0.35">
      <c r="A11135" s="52">
        <f t="shared" si="533"/>
        <v>2016</v>
      </c>
      <c r="B11135" s="30">
        <f t="shared" si="534"/>
        <v>199</v>
      </c>
      <c r="C11135" s="4">
        <f t="shared" si="535"/>
        <v>30</v>
      </c>
      <c r="D11135" s="4" t="s">
        <v>844</v>
      </c>
      <c r="E11135" s="28">
        <v>744</v>
      </c>
      <c r="F11135" s="28">
        <v>2119</v>
      </c>
      <c r="G11135" s="28">
        <v>8.6999999999999993</v>
      </c>
      <c r="H11135" s="28">
        <v>217</v>
      </c>
      <c r="I11135" s="28">
        <v>16</v>
      </c>
      <c r="J11135" s="28">
        <v>1.9E-2</v>
      </c>
      <c r="AI11135"/>
      <c r="AJ11135"/>
    </row>
    <row r="11136" spans="1:36" ht="14.5" x14ac:dyDescent="0.35">
      <c r="A11136" s="52">
        <f t="shared" si="533"/>
        <v>2016</v>
      </c>
      <c r="B11136" s="30">
        <f t="shared" si="534"/>
        <v>199</v>
      </c>
      <c r="C11136" s="4">
        <f t="shared" si="535"/>
        <v>30</v>
      </c>
      <c r="D11136" s="4" t="s">
        <v>844</v>
      </c>
      <c r="E11136" s="28">
        <v>744</v>
      </c>
      <c r="F11136" s="28">
        <v>2119</v>
      </c>
      <c r="G11136" s="28">
        <v>8.6999999999999993</v>
      </c>
      <c r="H11136" s="28">
        <v>217</v>
      </c>
      <c r="I11136" s="28">
        <v>16</v>
      </c>
      <c r="J11136" s="28">
        <v>1.89E-2</v>
      </c>
      <c r="AI11136"/>
      <c r="AJ11136"/>
    </row>
    <row r="11137" spans="1:36" ht="14.5" x14ac:dyDescent="0.35">
      <c r="A11137" s="52">
        <f t="shared" si="533"/>
        <v>2016</v>
      </c>
      <c r="B11137" s="30">
        <f t="shared" si="534"/>
        <v>199</v>
      </c>
      <c r="C11137" s="4">
        <f t="shared" si="535"/>
        <v>30</v>
      </c>
      <c r="D11137" s="4" t="s">
        <v>844</v>
      </c>
      <c r="E11137" s="28">
        <v>744</v>
      </c>
      <c r="F11137" s="28">
        <v>2119</v>
      </c>
      <c r="G11137" s="28">
        <v>8.6999999999999993</v>
      </c>
      <c r="H11137" s="28">
        <v>217</v>
      </c>
      <c r="I11137" s="28">
        <v>16</v>
      </c>
      <c r="J11137" s="28">
        <v>1.7999999999999999E-2</v>
      </c>
      <c r="AI11137"/>
      <c r="AJ11137"/>
    </row>
    <row r="11138" spans="1:36" ht="14.5" x14ac:dyDescent="0.35">
      <c r="A11138" s="52">
        <f t="shared" ref="A11138:A11201" si="536">YEAR(D11138)</f>
        <v>2016</v>
      </c>
      <c r="B11138" s="30">
        <f t="shared" ref="B11138:B11201" si="537">D11138-DATE(YEAR(D11138),1,0)</f>
        <v>199</v>
      </c>
      <c r="C11138" s="4">
        <f t="shared" ref="C11138:C11201" si="538">WEEKNUM(D11138,1)</f>
        <v>30</v>
      </c>
      <c r="D11138" s="4" t="s">
        <v>844</v>
      </c>
      <c r="E11138" s="28">
        <v>745</v>
      </c>
      <c r="F11138" s="28">
        <v>2119</v>
      </c>
      <c r="G11138" s="28">
        <v>8.6999999999999993</v>
      </c>
      <c r="H11138" s="28">
        <v>217</v>
      </c>
      <c r="I11138" s="28">
        <v>16</v>
      </c>
      <c r="J11138" s="28">
        <v>2.8000000000000001E-2</v>
      </c>
      <c r="AI11138"/>
      <c r="AJ11138"/>
    </row>
    <row r="11139" spans="1:36" ht="14.5" x14ac:dyDescent="0.35">
      <c r="A11139" s="52">
        <f t="shared" si="536"/>
        <v>2016</v>
      </c>
      <c r="B11139" s="30">
        <f t="shared" si="537"/>
        <v>199</v>
      </c>
      <c r="C11139" s="4">
        <f t="shared" si="538"/>
        <v>30</v>
      </c>
      <c r="D11139" s="4" t="s">
        <v>844</v>
      </c>
      <c r="E11139" s="28">
        <v>745</v>
      </c>
      <c r="F11139" s="28">
        <v>2119</v>
      </c>
      <c r="G11139" s="28">
        <v>8.6999999999999993</v>
      </c>
      <c r="H11139" s="28">
        <v>217</v>
      </c>
      <c r="I11139" s="28">
        <v>16</v>
      </c>
      <c r="J11139" s="28">
        <v>1.8599999999999998E-2</v>
      </c>
      <c r="AI11139"/>
      <c r="AJ11139"/>
    </row>
    <row r="11140" spans="1:36" ht="14.5" x14ac:dyDescent="0.35">
      <c r="A11140" s="52">
        <f t="shared" si="536"/>
        <v>2016</v>
      </c>
      <c r="B11140" s="30">
        <f t="shared" si="537"/>
        <v>199</v>
      </c>
      <c r="C11140" s="4">
        <f t="shared" si="538"/>
        <v>30</v>
      </c>
      <c r="D11140" s="4" t="s">
        <v>844</v>
      </c>
      <c r="E11140" s="28">
        <v>745</v>
      </c>
      <c r="F11140" s="28">
        <v>2119</v>
      </c>
      <c r="G11140" s="28">
        <v>8.6999999999999993</v>
      </c>
      <c r="H11140" s="28">
        <v>217</v>
      </c>
      <c r="I11140" s="28">
        <v>16</v>
      </c>
      <c r="J11140" s="28">
        <v>2.0400000000000001E-2</v>
      </c>
      <c r="AI11140"/>
      <c r="AJ11140"/>
    </row>
    <row r="11141" spans="1:36" ht="14.5" x14ac:dyDescent="0.35">
      <c r="A11141" s="52">
        <f t="shared" si="536"/>
        <v>2016</v>
      </c>
      <c r="B11141" s="30">
        <f t="shared" si="537"/>
        <v>199</v>
      </c>
      <c r="C11141" s="4">
        <f t="shared" si="538"/>
        <v>30</v>
      </c>
      <c r="D11141" s="4" t="s">
        <v>844</v>
      </c>
      <c r="E11141" s="28">
        <v>745</v>
      </c>
      <c r="F11141" s="28">
        <v>2119</v>
      </c>
      <c r="G11141" s="28">
        <v>8.6999999999999993</v>
      </c>
      <c r="H11141" s="28">
        <v>217</v>
      </c>
      <c r="I11141" s="28">
        <v>16</v>
      </c>
      <c r="J11141" s="28">
        <v>1.77E-2</v>
      </c>
      <c r="AI11141"/>
      <c r="AJ11141"/>
    </row>
    <row r="11142" spans="1:36" ht="14.5" x14ac:dyDescent="0.35">
      <c r="A11142" s="52">
        <f t="shared" si="536"/>
        <v>2016</v>
      </c>
      <c r="B11142" s="30">
        <f t="shared" si="537"/>
        <v>199</v>
      </c>
      <c r="C11142" s="4">
        <f t="shared" si="538"/>
        <v>30</v>
      </c>
      <c r="D11142" s="4" t="s">
        <v>844</v>
      </c>
      <c r="E11142" s="28">
        <v>745</v>
      </c>
      <c r="F11142" s="28">
        <v>2119</v>
      </c>
      <c r="G11142" s="28">
        <v>8.6999999999999993</v>
      </c>
      <c r="H11142" s="28">
        <v>217</v>
      </c>
      <c r="I11142" s="28">
        <v>16</v>
      </c>
      <c r="J11142" s="28">
        <v>1.2699999999999999E-2</v>
      </c>
      <c r="AI11142"/>
      <c r="AJ11142"/>
    </row>
    <row r="11143" spans="1:36" ht="14.5" x14ac:dyDescent="0.35">
      <c r="A11143" s="52">
        <f t="shared" si="536"/>
        <v>2016</v>
      </c>
      <c r="B11143" s="30">
        <f t="shared" si="537"/>
        <v>199</v>
      </c>
      <c r="C11143" s="4">
        <f t="shared" si="538"/>
        <v>30</v>
      </c>
      <c r="D11143" s="4" t="s">
        <v>844</v>
      </c>
      <c r="E11143" s="28">
        <v>744</v>
      </c>
      <c r="F11143" s="28">
        <v>2119</v>
      </c>
      <c r="G11143" s="28">
        <v>8.6999999999999993</v>
      </c>
      <c r="H11143" s="28">
        <v>217</v>
      </c>
      <c r="I11143" s="28">
        <v>17</v>
      </c>
      <c r="J11143" s="28">
        <v>2.0500000000000001E-2</v>
      </c>
      <c r="AI11143"/>
      <c r="AJ11143"/>
    </row>
    <row r="11144" spans="1:36" ht="14.5" x14ac:dyDescent="0.35">
      <c r="A11144" s="52">
        <f t="shared" si="536"/>
        <v>2016</v>
      </c>
      <c r="B11144" s="30">
        <f t="shared" si="537"/>
        <v>199</v>
      </c>
      <c r="C11144" s="4">
        <f t="shared" si="538"/>
        <v>30</v>
      </c>
      <c r="D11144" s="4" t="s">
        <v>844</v>
      </c>
      <c r="E11144" s="28">
        <v>744</v>
      </c>
      <c r="F11144" s="28">
        <v>2119</v>
      </c>
      <c r="G11144" s="28">
        <v>8.6999999999999993</v>
      </c>
      <c r="H11144" s="28">
        <v>217</v>
      </c>
      <c r="I11144" s="28">
        <v>17</v>
      </c>
      <c r="J11144" s="28">
        <v>2.3199999999999998E-2</v>
      </c>
      <c r="AI11144"/>
      <c r="AJ11144"/>
    </row>
    <row r="11145" spans="1:36" ht="14.5" x14ac:dyDescent="0.35">
      <c r="A11145" s="52">
        <f t="shared" si="536"/>
        <v>2016</v>
      </c>
      <c r="B11145" s="30">
        <f t="shared" si="537"/>
        <v>199</v>
      </c>
      <c r="C11145" s="4">
        <f t="shared" si="538"/>
        <v>30</v>
      </c>
      <c r="D11145" s="4" t="s">
        <v>844</v>
      </c>
      <c r="E11145" s="28">
        <v>744</v>
      </c>
      <c r="F11145" s="28">
        <v>2119</v>
      </c>
      <c r="G11145" s="28">
        <v>8.6999999999999993</v>
      </c>
      <c r="H11145" s="28">
        <v>217</v>
      </c>
      <c r="I11145" s="28">
        <v>17</v>
      </c>
      <c r="J11145" s="28">
        <v>1.78E-2</v>
      </c>
      <c r="AI11145"/>
      <c r="AJ11145"/>
    </row>
    <row r="11146" spans="1:36" ht="14.5" x14ac:dyDescent="0.35">
      <c r="A11146" s="52">
        <f t="shared" si="536"/>
        <v>2016</v>
      </c>
      <c r="B11146" s="30">
        <f t="shared" si="537"/>
        <v>199</v>
      </c>
      <c r="C11146" s="4">
        <f t="shared" si="538"/>
        <v>30</v>
      </c>
      <c r="D11146" s="4" t="s">
        <v>844</v>
      </c>
      <c r="E11146" s="28">
        <v>744</v>
      </c>
      <c r="F11146" s="28">
        <v>2119</v>
      </c>
      <c r="G11146" s="28">
        <v>8.6999999999999993</v>
      </c>
      <c r="H11146" s="28">
        <v>217</v>
      </c>
      <c r="I11146" s="28">
        <v>17</v>
      </c>
      <c r="J11146" s="28">
        <v>2.3E-2</v>
      </c>
      <c r="AI11146"/>
      <c r="AJ11146"/>
    </row>
    <row r="11147" spans="1:36" ht="14.5" x14ac:dyDescent="0.35">
      <c r="A11147" s="52">
        <f t="shared" si="536"/>
        <v>2016</v>
      </c>
      <c r="B11147" s="30">
        <f t="shared" si="537"/>
        <v>199</v>
      </c>
      <c r="C11147" s="4">
        <f t="shared" si="538"/>
        <v>30</v>
      </c>
      <c r="D11147" s="4" t="s">
        <v>844</v>
      </c>
      <c r="E11147" s="28">
        <v>744</v>
      </c>
      <c r="F11147" s="28">
        <v>2119</v>
      </c>
      <c r="G11147" s="28">
        <v>8.6999999999999993</v>
      </c>
      <c r="H11147" s="28">
        <v>217</v>
      </c>
      <c r="I11147" s="28">
        <v>17</v>
      </c>
      <c r="J11147" s="28">
        <v>2.5000000000000001E-2</v>
      </c>
      <c r="AI11147"/>
      <c r="AJ11147"/>
    </row>
    <row r="11148" spans="1:36" ht="14.5" x14ac:dyDescent="0.35">
      <c r="A11148" s="52">
        <f t="shared" si="536"/>
        <v>2016</v>
      </c>
      <c r="B11148" s="30">
        <f t="shared" si="537"/>
        <v>199</v>
      </c>
      <c r="C11148" s="4">
        <f t="shared" si="538"/>
        <v>30</v>
      </c>
      <c r="D11148" s="4" t="s">
        <v>844</v>
      </c>
      <c r="E11148" s="28">
        <v>745</v>
      </c>
      <c r="F11148" s="28">
        <v>2119</v>
      </c>
      <c r="G11148" s="28">
        <v>8.6999999999999993</v>
      </c>
      <c r="H11148" s="28">
        <v>217</v>
      </c>
      <c r="I11148" s="28">
        <v>17</v>
      </c>
      <c r="J11148" s="28">
        <v>3.5999999999999997E-2</v>
      </c>
      <c r="AI11148"/>
      <c r="AJ11148"/>
    </row>
    <row r="11149" spans="1:36" ht="14.5" x14ac:dyDescent="0.35">
      <c r="A11149" s="52">
        <f t="shared" si="536"/>
        <v>2016</v>
      </c>
      <c r="B11149" s="30">
        <f t="shared" si="537"/>
        <v>199</v>
      </c>
      <c r="C11149" s="4">
        <f t="shared" si="538"/>
        <v>30</v>
      </c>
      <c r="D11149" s="4" t="s">
        <v>844</v>
      </c>
      <c r="E11149" s="28">
        <v>745</v>
      </c>
      <c r="F11149" s="28">
        <v>2119</v>
      </c>
      <c r="G11149" s="28">
        <v>8.6999999999999993</v>
      </c>
      <c r="H11149" s="28">
        <v>217</v>
      </c>
      <c r="I11149" s="28">
        <v>17</v>
      </c>
      <c r="J11149" s="28">
        <v>2.1000000000000001E-2</v>
      </c>
      <c r="AI11149"/>
      <c r="AJ11149"/>
    </row>
    <row r="11150" spans="1:36" ht="14.5" x14ac:dyDescent="0.35">
      <c r="A11150" s="52">
        <f t="shared" si="536"/>
        <v>2016</v>
      </c>
      <c r="B11150" s="30">
        <f t="shared" si="537"/>
        <v>199</v>
      </c>
      <c r="C11150" s="4">
        <f t="shared" si="538"/>
        <v>30</v>
      </c>
      <c r="D11150" s="4" t="s">
        <v>844</v>
      </c>
      <c r="E11150" s="28">
        <v>745</v>
      </c>
      <c r="F11150" s="28">
        <v>2119</v>
      </c>
      <c r="G11150" s="28">
        <v>8.6999999999999993</v>
      </c>
      <c r="H11150" s="28">
        <v>217</v>
      </c>
      <c r="I11150" s="28">
        <v>17</v>
      </c>
      <c r="J11150" s="28">
        <v>3.0099999999999998E-2</v>
      </c>
      <c r="AI11150"/>
      <c r="AJ11150"/>
    </row>
    <row r="11151" spans="1:36" ht="14.5" x14ac:dyDescent="0.35">
      <c r="A11151" s="52">
        <f t="shared" si="536"/>
        <v>2016</v>
      </c>
      <c r="B11151" s="30">
        <f t="shared" si="537"/>
        <v>199</v>
      </c>
      <c r="C11151" s="4">
        <f t="shared" si="538"/>
        <v>30</v>
      </c>
      <c r="D11151" s="4" t="s">
        <v>844</v>
      </c>
      <c r="E11151" s="28">
        <v>744</v>
      </c>
      <c r="F11151" s="28">
        <v>2119</v>
      </c>
      <c r="G11151" s="28">
        <v>8.6999999999999993</v>
      </c>
      <c r="H11151" s="28">
        <v>217</v>
      </c>
      <c r="I11151" s="28">
        <v>18</v>
      </c>
      <c r="J11151" s="28">
        <v>3.1699999999999999E-2</v>
      </c>
      <c r="AI11151"/>
      <c r="AJ11151"/>
    </row>
    <row r="11152" spans="1:36" ht="14.5" x14ac:dyDescent="0.35">
      <c r="A11152" s="52">
        <f t="shared" si="536"/>
        <v>2016</v>
      </c>
      <c r="B11152" s="30">
        <f t="shared" si="537"/>
        <v>199</v>
      </c>
      <c r="C11152" s="4">
        <f t="shared" si="538"/>
        <v>30</v>
      </c>
      <c r="D11152" s="4" t="s">
        <v>844</v>
      </c>
      <c r="E11152" s="28">
        <v>744</v>
      </c>
      <c r="F11152" s="28">
        <v>2119</v>
      </c>
      <c r="G11152" s="28">
        <v>8.6999999999999993</v>
      </c>
      <c r="H11152" s="28">
        <v>217</v>
      </c>
      <c r="I11152" s="28">
        <v>18</v>
      </c>
      <c r="J11152" s="28">
        <v>2.7400000000000001E-2</v>
      </c>
      <c r="AI11152"/>
      <c r="AJ11152"/>
    </row>
    <row r="11153" spans="1:36" ht="14.5" x14ac:dyDescent="0.35">
      <c r="A11153" s="52">
        <f t="shared" si="536"/>
        <v>2016</v>
      </c>
      <c r="B11153" s="30">
        <f t="shared" si="537"/>
        <v>199</v>
      </c>
      <c r="C11153" s="4">
        <f t="shared" si="538"/>
        <v>30</v>
      </c>
      <c r="D11153" s="4" t="s">
        <v>844</v>
      </c>
      <c r="E11153" s="28">
        <v>745</v>
      </c>
      <c r="F11153" s="28">
        <v>2119</v>
      </c>
      <c r="G11153" s="28">
        <v>8.6999999999999993</v>
      </c>
      <c r="H11153" s="28">
        <v>217</v>
      </c>
      <c r="I11153" s="28">
        <v>18</v>
      </c>
      <c r="J11153" s="28">
        <v>2.93E-2</v>
      </c>
      <c r="AI11153"/>
      <c r="AJ11153"/>
    </row>
    <row r="11154" spans="1:36" ht="14.5" x14ac:dyDescent="0.35">
      <c r="A11154" s="52">
        <f t="shared" si="536"/>
        <v>2016</v>
      </c>
      <c r="B11154" s="30">
        <f t="shared" si="537"/>
        <v>199</v>
      </c>
      <c r="C11154" s="4">
        <f t="shared" si="538"/>
        <v>30</v>
      </c>
      <c r="D11154" s="4" t="s">
        <v>844</v>
      </c>
      <c r="E11154" s="28">
        <v>745</v>
      </c>
      <c r="F11154" s="28">
        <v>2119</v>
      </c>
      <c r="G11154" s="28">
        <v>8.6999999999999993</v>
      </c>
      <c r="H11154" s="28">
        <v>217</v>
      </c>
      <c r="I11154" s="28">
        <v>20</v>
      </c>
      <c r="J11154" s="28">
        <v>4.8500000000000001E-2</v>
      </c>
      <c r="AI11154"/>
      <c r="AJ11154"/>
    </row>
    <row r="11155" spans="1:36" ht="14.5" x14ac:dyDescent="0.35">
      <c r="A11155" s="52">
        <f t="shared" si="536"/>
        <v>2016</v>
      </c>
      <c r="B11155" s="30">
        <f t="shared" si="537"/>
        <v>199</v>
      </c>
      <c r="C11155" s="4">
        <f t="shared" si="538"/>
        <v>30</v>
      </c>
      <c r="D11155" s="4" t="s">
        <v>844</v>
      </c>
      <c r="E11155" s="28">
        <v>742</v>
      </c>
      <c r="F11155" s="28">
        <v>2126</v>
      </c>
      <c r="G11155" s="28">
        <v>9</v>
      </c>
      <c r="H11155" s="28">
        <v>217</v>
      </c>
      <c r="I11155" s="28">
        <v>13</v>
      </c>
      <c r="J11155" s="28">
        <v>8.5000000000000006E-3</v>
      </c>
      <c r="AI11155"/>
      <c r="AJ11155"/>
    </row>
    <row r="11156" spans="1:36" ht="14.5" x14ac:dyDescent="0.35">
      <c r="A11156" s="52">
        <f t="shared" si="536"/>
        <v>2016</v>
      </c>
      <c r="B11156" s="30">
        <f t="shared" si="537"/>
        <v>199</v>
      </c>
      <c r="C11156" s="4">
        <f t="shared" si="538"/>
        <v>30</v>
      </c>
      <c r="D11156" s="4" t="s">
        <v>844</v>
      </c>
      <c r="E11156" s="28">
        <v>742</v>
      </c>
      <c r="F11156" s="28">
        <v>2126</v>
      </c>
      <c r="G11156" s="28">
        <v>9</v>
      </c>
      <c r="H11156" s="28">
        <v>217</v>
      </c>
      <c r="I11156" s="28">
        <v>13</v>
      </c>
      <c r="J11156" s="28">
        <v>1.24E-2</v>
      </c>
      <c r="AI11156"/>
      <c r="AJ11156"/>
    </row>
    <row r="11157" spans="1:36" ht="14.5" x14ac:dyDescent="0.35">
      <c r="A11157" s="52">
        <f t="shared" si="536"/>
        <v>2016</v>
      </c>
      <c r="B11157" s="30">
        <f t="shared" si="537"/>
        <v>199</v>
      </c>
      <c r="C11157" s="4">
        <f t="shared" si="538"/>
        <v>30</v>
      </c>
      <c r="D11157" s="4" t="s">
        <v>844</v>
      </c>
      <c r="E11157" s="28">
        <v>742</v>
      </c>
      <c r="F11157" s="28">
        <v>2126</v>
      </c>
      <c r="G11157" s="28">
        <v>9</v>
      </c>
      <c r="H11157" s="28">
        <v>217</v>
      </c>
      <c r="I11157" s="28">
        <v>13</v>
      </c>
      <c r="J11157" s="28">
        <v>9.5999999999999992E-3</v>
      </c>
      <c r="AI11157"/>
      <c r="AJ11157"/>
    </row>
    <row r="11158" spans="1:36" ht="14.5" x14ac:dyDescent="0.35">
      <c r="A11158" s="52">
        <f t="shared" si="536"/>
        <v>2016</v>
      </c>
      <c r="B11158" s="30">
        <f t="shared" si="537"/>
        <v>199</v>
      </c>
      <c r="C11158" s="4">
        <f t="shared" si="538"/>
        <v>30</v>
      </c>
      <c r="D11158" s="4" t="s">
        <v>844</v>
      </c>
      <c r="E11158" s="28">
        <v>742</v>
      </c>
      <c r="F11158" s="28">
        <v>2126</v>
      </c>
      <c r="G11158" s="28">
        <v>9</v>
      </c>
      <c r="H11158" s="28">
        <v>217</v>
      </c>
      <c r="I11158" s="28">
        <v>14</v>
      </c>
      <c r="J11158" s="28">
        <v>9.9000000000000008E-3</v>
      </c>
      <c r="AI11158"/>
      <c r="AJ11158"/>
    </row>
    <row r="11159" spans="1:36" ht="14.5" x14ac:dyDescent="0.35">
      <c r="A11159" s="52">
        <f t="shared" si="536"/>
        <v>2016</v>
      </c>
      <c r="B11159" s="30">
        <f t="shared" si="537"/>
        <v>199</v>
      </c>
      <c r="C11159" s="4">
        <f t="shared" si="538"/>
        <v>30</v>
      </c>
      <c r="D11159" s="4" t="s">
        <v>844</v>
      </c>
      <c r="E11159" s="28">
        <v>743</v>
      </c>
      <c r="F11159" s="28">
        <v>2126</v>
      </c>
      <c r="G11159" s="28">
        <v>9</v>
      </c>
      <c r="H11159" s="28">
        <v>217</v>
      </c>
      <c r="I11159" s="28">
        <v>14</v>
      </c>
      <c r="J11159" s="28">
        <v>1.3100000000000001E-2</v>
      </c>
      <c r="AI11159"/>
      <c r="AJ11159"/>
    </row>
    <row r="11160" spans="1:36" ht="14.5" x14ac:dyDescent="0.35">
      <c r="A11160" s="52">
        <f t="shared" si="536"/>
        <v>2016</v>
      </c>
      <c r="B11160" s="30">
        <f t="shared" si="537"/>
        <v>199</v>
      </c>
      <c r="C11160" s="4">
        <f t="shared" si="538"/>
        <v>30</v>
      </c>
      <c r="D11160" s="4" t="s">
        <v>844</v>
      </c>
      <c r="E11160" s="28">
        <v>742</v>
      </c>
      <c r="F11160" s="28">
        <v>2126</v>
      </c>
      <c r="G11160" s="28">
        <v>9</v>
      </c>
      <c r="H11160" s="28">
        <v>217</v>
      </c>
      <c r="I11160" s="28">
        <v>15</v>
      </c>
      <c r="J11160" s="28">
        <v>1.7600000000000001E-2</v>
      </c>
      <c r="AI11160"/>
      <c r="AJ11160"/>
    </row>
    <row r="11161" spans="1:36" ht="14.5" x14ac:dyDescent="0.35">
      <c r="A11161" s="52">
        <f t="shared" si="536"/>
        <v>2016</v>
      </c>
      <c r="B11161" s="30">
        <f t="shared" si="537"/>
        <v>199</v>
      </c>
      <c r="C11161" s="4">
        <f t="shared" si="538"/>
        <v>30</v>
      </c>
      <c r="D11161" s="4" t="s">
        <v>844</v>
      </c>
      <c r="E11161" s="28">
        <v>743</v>
      </c>
      <c r="F11161" s="28">
        <v>2126</v>
      </c>
      <c r="G11161" s="28">
        <v>9</v>
      </c>
      <c r="H11161" s="28">
        <v>217</v>
      </c>
      <c r="I11161" s="28">
        <v>15</v>
      </c>
      <c r="J11161" s="28">
        <v>1.52E-2</v>
      </c>
      <c r="AI11161"/>
      <c r="AJ11161"/>
    </row>
    <row r="11162" spans="1:36" ht="14.5" x14ac:dyDescent="0.35">
      <c r="A11162" s="52">
        <f t="shared" si="536"/>
        <v>2016</v>
      </c>
      <c r="B11162" s="30">
        <f t="shared" si="537"/>
        <v>199</v>
      </c>
      <c r="C11162" s="4">
        <f t="shared" si="538"/>
        <v>30</v>
      </c>
      <c r="D11162" s="4" t="s">
        <v>844</v>
      </c>
      <c r="E11162" s="28">
        <v>743</v>
      </c>
      <c r="F11162" s="28">
        <v>2126</v>
      </c>
      <c r="G11162" s="28">
        <v>9</v>
      </c>
      <c r="H11162" s="28">
        <v>217</v>
      </c>
      <c r="I11162" s="28">
        <v>15</v>
      </c>
      <c r="J11162" s="28">
        <v>1.72E-2</v>
      </c>
      <c r="AI11162"/>
      <c r="AJ11162"/>
    </row>
    <row r="11163" spans="1:36" ht="14.5" x14ac:dyDescent="0.35">
      <c r="A11163" s="52">
        <f t="shared" si="536"/>
        <v>2016</v>
      </c>
      <c r="B11163" s="30">
        <f t="shared" si="537"/>
        <v>199</v>
      </c>
      <c r="C11163" s="4">
        <f t="shared" si="538"/>
        <v>30</v>
      </c>
      <c r="D11163" s="4" t="s">
        <v>844</v>
      </c>
      <c r="E11163" s="28">
        <v>742</v>
      </c>
      <c r="F11163" s="28">
        <v>2126</v>
      </c>
      <c r="G11163" s="28">
        <v>9</v>
      </c>
      <c r="H11163" s="28">
        <v>217</v>
      </c>
      <c r="I11163" s="28">
        <v>16</v>
      </c>
      <c r="J11163" s="28">
        <v>1.9800000000000002E-2</v>
      </c>
      <c r="AI11163"/>
      <c r="AJ11163"/>
    </row>
    <row r="11164" spans="1:36" ht="14.5" x14ac:dyDescent="0.35">
      <c r="A11164" s="52">
        <f t="shared" si="536"/>
        <v>2016</v>
      </c>
      <c r="B11164" s="30">
        <f t="shared" si="537"/>
        <v>199</v>
      </c>
      <c r="C11164" s="4">
        <f t="shared" si="538"/>
        <v>30</v>
      </c>
      <c r="D11164" s="4" t="s">
        <v>844</v>
      </c>
      <c r="E11164" s="28">
        <v>742</v>
      </c>
      <c r="F11164" s="28">
        <v>2126</v>
      </c>
      <c r="G11164" s="28">
        <v>9</v>
      </c>
      <c r="H11164" s="28">
        <v>217</v>
      </c>
      <c r="I11164" s="28">
        <v>17</v>
      </c>
      <c r="J11164" s="28">
        <v>2.35E-2</v>
      </c>
      <c r="AI11164"/>
      <c r="AJ11164"/>
    </row>
    <row r="11165" spans="1:36" ht="14.5" x14ac:dyDescent="0.35">
      <c r="A11165" s="52">
        <f t="shared" si="536"/>
        <v>2016</v>
      </c>
      <c r="B11165" s="30">
        <f t="shared" si="537"/>
        <v>199</v>
      </c>
      <c r="C11165" s="4">
        <f t="shared" si="538"/>
        <v>30</v>
      </c>
      <c r="D11165" s="4" t="s">
        <v>844</v>
      </c>
      <c r="E11165" s="28">
        <v>743</v>
      </c>
      <c r="F11165" s="28">
        <v>2126</v>
      </c>
      <c r="G11165" s="28">
        <v>9</v>
      </c>
      <c r="H11165" s="28">
        <v>217</v>
      </c>
      <c r="I11165" s="28">
        <v>17</v>
      </c>
      <c r="J11165" s="28">
        <v>2.7E-2</v>
      </c>
      <c r="AI11165"/>
      <c r="AJ11165"/>
    </row>
    <row r="11166" spans="1:36" ht="14.5" x14ac:dyDescent="0.35">
      <c r="A11166" s="52">
        <f t="shared" si="536"/>
        <v>2016</v>
      </c>
      <c r="B11166" s="30">
        <f t="shared" si="537"/>
        <v>199</v>
      </c>
      <c r="C11166" s="4">
        <f t="shared" si="538"/>
        <v>30</v>
      </c>
      <c r="D11166" s="4" t="s">
        <v>844</v>
      </c>
      <c r="E11166" s="28">
        <v>743</v>
      </c>
      <c r="F11166" s="28">
        <v>2126</v>
      </c>
      <c r="G11166" s="28">
        <v>9</v>
      </c>
      <c r="H11166" s="28">
        <v>217</v>
      </c>
      <c r="I11166" s="28">
        <v>17</v>
      </c>
      <c r="J11166" s="28">
        <v>2.8000000000000001E-2</v>
      </c>
      <c r="AI11166"/>
      <c r="AJ11166"/>
    </row>
    <row r="11167" spans="1:36" ht="14.5" x14ac:dyDescent="0.35">
      <c r="A11167" s="52">
        <f t="shared" si="536"/>
        <v>2016</v>
      </c>
      <c r="B11167" s="30">
        <f t="shared" si="537"/>
        <v>199</v>
      </c>
      <c r="C11167" s="4">
        <f t="shared" si="538"/>
        <v>30</v>
      </c>
      <c r="D11167" s="4" t="s">
        <v>844</v>
      </c>
      <c r="E11167" s="28">
        <v>743</v>
      </c>
      <c r="F11167" s="28">
        <v>2126</v>
      </c>
      <c r="G11167" s="28">
        <v>9</v>
      </c>
      <c r="H11167" s="28">
        <v>217</v>
      </c>
      <c r="I11167" s="28">
        <v>17</v>
      </c>
      <c r="J11167" s="28">
        <v>2.1399999999999999E-2</v>
      </c>
      <c r="AI11167"/>
      <c r="AJ11167"/>
    </row>
    <row r="11168" spans="1:36" ht="14.5" x14ac:dyDescent="0.35">
      <c r="A11168" s="52">
        <f t="shared" si="536"/>
        <v>2016</v>
      </c>
      <c r="B11168" s="30">
        <f t="shared" si="537"/>
        <v>199</v>
      </c>
      <c r="C11168" s="4">
        <f t="shared" si="538"/>
        <v>30</v>
      </c>
      <c r="D11168" s="4" t="s">
        <v>844</v>
      </c>
      <c r="E11168" s="28">
        <v>742</v>
      </c>
      <c r="F11168" s="28">
        <v>2126</v>
      </c>
      <c r="G11168" s="28">
        <v>9</v>
      </c>
      <c r="H11168" s="28">
        <v>217</v>
      </c>
      <c r="I11168" s="28">
        <v>18</v>
      </c>
      <c r="J11168" s="28">
        <v>3.3500000000000002E-2</v>
      </c>
      <c r="AI11168"/>
      <c r="AJ11168"/>
    </row>
    <row r="11169" spans="1:36" ht="14.5" x14ac:dyDescent="0.35">
      <c r="A11169" s="52">
        <f t="shared" si="536"/>
        <v>2016</v>
      </c>
      <c r="B11169" s="30">
        <f t="shared" si="537"/>
        <v>199</v>
      </c>
      <c r="C11169" s="4">
        <f t="shared" si="538"/>
        <v>30</v>
      </c>
      <c r="D11169" s="4" t="s">
        <v>844</v>
      </c>
      <c r="E11169" s="28">
        <v>743</v>
      </c>
      <c r="F11169" s="28">
        <v>2126</v>
      </c>
      <c r="G11169" s="28">
        <v>9</v>
      </c>
      <c r="H11169" s="28">
        <v>217</v>
      </c>
      <c r="I11169" s="28">
        <v>18</v>
      </c>
      <c r="J11169" s="28">
        <v>2.7300000000000001E-2</v>
      </c>
      <c r="AI11169"/>
      <c r="AJ11169"/>
    </row>
    <row r="11170" spans="1:36" ht="14.5" x14ac:dyDescent="0.35">
      <c r="A11170" s="52">
        <f t="shared" si="536"/>
        <v>2016</v>
      </c>
      <c r="B11170" s="30">
        <f t="shared" si="537"/>
        <v>200</v>
      </c>
      <c r="C11170" s="4">
        <f t="shared" si="538"/>
        <v>30</v>
      </c>
      <c r="D11170" s="4" t="s">
        <v>845</v>
      </c>
      <c r="E11170" s="28">
        <v>750</v>
      </c>
      <c r="F11170" s="28">
        <v>2057</v>
      </c>
      <c r="G11170" s="28">
        <v>13.7</v>
      </c>
      <c r="H11170" s="28">
        <v>217</v>
      </c>
      <c r="I11170" s="28">
        <v>12</v>
      </c>
      <c r="J11170" s="28">
        <v>9.1999999999999998E-3</v>
      </c>
      <c r="AI11170"/>
      <c r="AJ11170"/>
    </row>
    <row r="11171" spans="1:36" ht="14.5" x14ac:dyDescent="0.35">
      <c r="A11171" s="52">
        <f t="shared" si="536"/>
        <v>2016</v>
      </c>
      <c r="B11171" s="30">
        <f t="shared" si="537"/>
        <v>200</v>
      </c>
      <c r="C11171" s="4">
        <f t="shared" si="538"/>
        <v>30</v>
      </c>
      <c r="D11171" s="4" t="s">
        <v>845</v>
      </c>
      <c r="E11171" s="28">
        <v>751</v>
      </c>
      <c r="F11171" s="28">
        <v>2057</v>
      </c>
      <c r="G11171" s="28">
        <v>13.7</v>
      </c>
      <c r="H11171" s="28">
        <v>217</v>
      </c>
      <c r="I11171" s="28">
        <v>16</v>
      </c>
      <c r="J11171" s="28">
        <v>1.8200000000000001E-2</v>
      </c>
      <c r="AI11171"/>
      <c r="AJ11171"/>
    </row>
    <row r="11172" spans="1:36" ht="14.5" x14ac:dyDescent="0.35">
      <c r="A11172" s="52">
        <f t="shared" si="536"/>
        <v>2016</v>
      </c>
      <c r="B11172" s="30">
        <f t="shared" si="537"/>
        <v>200</v>
      </c>
      <c r="C11172" s="4">
        <f t="shared" si="538"/>
        <v>30</v>
      </c>
      <c r="D11172" s="4" t="s">
        <v>845</v>
      </c>
      <c r="E11172" s="28">
        <v>751</v>
      </c>
      <c r="F11172" s="28">
        <v>2057</v>
      </c>
      <c r="G11172" s="28">
        <v>13.7</v>
      </c>
      <c r="H11172" s="28">
        <v>217</v>
      </c>
      <c r="I11172" s="28">
        <v>16</v>
      </c>
      <c r="J11172" s="28">
        <v>1.9699999999999999E-2</v>
      </c>
      <c r="AI11172"/>
      <c r="AJ11172"/>
    </row>
    <row r="11173" spans="1:36" ht="14.5" x14ac:dyDescent="0.35">
      <c r="A11173" s="52">
        <f t="shared" si="536"/>
        <v>2016</v>
      </c>
      <c r="B11173" s="30">
        <f t="shared" si="537"/>
        <v>200</v>
      </c>
      <c r="C11173" s="4">
        <f t="shared" si="538"/>
        <v>30</v>
      </c>
      <c r="D11173" s="4" t="s">
        <v>845</v>
      </c>
      <c r="E11173" s="28">
        <v>750</v>
      </c>
      <c r="F11173" s="28">
        <v>2057</v>
      </c>
      <c r="G11173" s="28">
        <v>13.7</v>
      </c>
      <c r="H11173" s="28">
        <v>217</v>
      </c>
      <c r="I11173" s="28">
        <v>17</v>
      </c>
      <c r="J11173" s="28">
        <v>3.1899999999999998E-2</v>
      </c>
      <c r="AI11173"/>
      <c r="AJ11173"/>
    </row>
    <row r="11174" spans="1:36" ht="14.5" x14ac:dyDescent="0.35">
      <c r="A11174" s="52">
        <f t="shared" si="536"/>
        <v>2016</v>
      </c>
      <c r="B11174" s="30">
        <f t="shared" si="537"/>
        <v>200</v>
      </c>
      <c r="C11174" s="4">
        <f t="shared" si="538"/>
        <v>30</v>
      </c>
      <c r="D11174" s="4" t="s">
        <v>845</v>
      </c>
      <c r="E11174" s="28">
        <v>750</v>
      </c>
      <c r="F11174" s="28">
        <v>2057</v>
      </c>
      <c r="G11174" s="28">
        <v>13.7</v>
      </c>
      <c r="H11174" s="28">
        <v>217</v>
      </c>
      <c r="I11174" s="28">
        <v>18</v>
      </c>
      <c r="J11174" s="28">
        <v>3.3300000000000003E-2</v>
      </c>
      <c r="AI11174"/>
      <c r="AJ11174"/>
    </row>
    <row r="11175" spans="1:36" ht="14.5" x14ac:dyDescent="0.35">
      <c r="A11175" s="52">
        <f t="shared" si="536"/>
        <v>2016</v>
      </c>
      <c r="B11175" s="30">
        <f t="shared" si="537"/>
        <v>200</v>
      </c>
      <c r="C11175" s="4">
        <f t="shared" si="538"/>
        <v>30</v>
      </c>
      <c r="D11175" s="4" t="s">
        <v>845</v>
      </c>
      <c r="E11175" s="28">
        <v>751</v>
      </c>
      <c r="F11175" s="28">
        <v>2057</v>
      </c>
      <c r="G11175" s="28">
        <v>13.7</v>
      </c>
      <c r="H11175" s="28">
        <v>217</v>
      </c>
      <c r="I11175" s="28">
        <v>18</v>
      </c>
      <c r="J11175" s="28">
        <v>3.6200000000000003E-2</v>
      </c>
      <c r="AI11175"/>
      <c r="AJ11175"/>
    </row>
    <row r="11176" spans="1:36" ht="14.5" x14ac:dyDescent="0.35">
      <c r="A11176" s="52">
        <f t="shared" si="536"/>
        <v>2016</v>
      </c>
      <c r="B11176" s="30">
        <f t="shared" si="537"/>
        <v>200</v>
      </c>
      <c r="C11176" s="4">
        <f t="shared" si="538"/>
        <v>30</v>
      </c>
      <c r="D11176" s="4" t="s">
        <v>845</v>
      </c>
      <c r="E11176" s="28">
        <v>751</v>
      </c>
      <c r="F11176" s="28">
        <v>2057</v>
      </c>
      <c r="G11176" s="28">
        <v>13.7</v>
      </c>
      <c r="H11176" s="28">
        <v>217</v>
      </c>
      <c r="I11176" s="28">
        <v>18</v>
      </c>
      <c r="J11176" s="28">
        <v>3.4599999999999999E-2</v>
      </c>
      <c r="AI11176"/>
      <c r="AJ11176"/>
    </row>
    <row r="11177" spans="1:36" ht="14.5" x14ac:dyDescent="0.35">
      <c r="A11177" s="52">
        <f t="shared" si="536"/>
        <v>2016</v>
      </c>
      <c r="B11177" s="30">
        <f t="shared" si="537"/>
        <v>200</v>
      </c>
      <c r="C11177" s="4">
        <f t="shared" si="538"/>
        <v>30</v>
      </c>
      <c r="D11177" s="4" t="s">
        <v>845</v>
      </c>
      <c r="E11177" s="28">
        <v>751</v>
      </c>
      <c r="F11177" s="28">
        <v>2057</v>
      </c>
      <c r="G11177" s="28">
        <v>13.7</v>
      </c>
      <c r="H11177" s="28">
        <v>217</v>
      </c>
      <c r="I11177" s="28">
        <v>18</v>
      </c>
      <c r="J11177" s="28">
        <v>3.2000000000000001E-2</v>
      </c>
      <c r="AI11177"/>
      <c r="AJ11177"/>
    </row>
    <row r="11178" spans="1:36" ht="14.5" x14ac:dyDescent="0.35">
      <c r="A11178" s="52">
        <f t="shared" si="536"/>
        <v>2016</v>
      </c>
      <c r="B11178" s="30">
        <f t="shared" si="537"/>
        <v>200</v>
      </c>
      <c r="C11178" s="4">
        <f t="shared" si="538"/>
        <v>30</v>
      </c>
      <c r="D11178" s="4" t="s">
        <v>845</v>
      </c>
      <c r="E11178" s="28">
        <v>750</v>
      </c>
      <c r="F11178" s="28">
        <v>2057</v>
      </c>
      <c r="G11178" s="28">
        <v>13.7</v>
      </c>
      <c r="H11178" s="28">
        <v>217</v>
      </c>
      <c r="I11178" s="28">
        <v>19</v>
      </c>
      <c r="J11178" s="28">
        <v>4.1000000000000002E-2</v>
      </c>
      <c r="AI11178"/>
      <c r="AJ11178"/>
    </row>
    <row r="11179" spans="1:36" ht="14.5" x14ac:dyDescent="0.35">
      <c r="A11179" s="52">
        <f t="shared" si="536"/>
        <v>2016</v>
      </c>
      <c r="B11179" s="30">
        <f t="shared" si="537"/>
        <v>200</v>
      </c>
      <c r="C11179" s="4">
        <f t="shared" si="538"/>
        <v>30</v>
      </c>
      <c r="D11179" s="4" t="s">
        <v>845</v>
      </c>
      <c r="E11179" s="28">
        <v>750</v>
      </c>
      <c r="F11179" s="28">
        <v>2057</v>
      </c>
      <c r="G11179" s="28">
        <v>13.7</v>
      </c>
      <c r="H11179" s="28">
        <v>217</v>
      </c>
      <c r="I11179" s="28">
        <v>19</v>
      </c>
      <c r="J11179" s="28">
        <v>4.0800000000000003E-2</v>
      </c>
      <c r="AI11179"/>
      <c r="AJ11179"/>
    </row>
    <row r="11180" spans="1:36" ht="14.5" x14ac:dyDescent="0.35">
      <c r="A11180" s="52">
        <f t="shared" si="536"/>
        <v>2016</v>
      </c>
      <c r="B11180" s="30">
        <f t="shared" si="537"/>
        <v>200</v>
      </c>
      <c r="C11180" s="4">
        <f t="shared" si="538"/>
        <v>30</v>
      </c>
      <c r="D11180" s="4" t="s">
        <v>845</v>
      </c>
      <c r="E11180" s="28">
        <v>751</v>
      </c>
      <c r="F11180" s="28">
        <v>2057</v>
      </c>
      <c r="G11180" s="28">
        <v>13.7</v>
      </c>
      <c r="H11180" s="28">
        <v>217</v>
      </c>
      <c r="I11180" s="28">
        <v>19</v>
      </c>
      <c r="J11180" s="28">
        <v>3.8100000000000002E-2</v>
      </c>
      <c r="AI11180"/>
      <c r="AJ11180"/>
    </row>
    <row r="11181" spans="1:36" ht="14.5" x14ac:dyDescent="0.35">
      <c r="A11181" s="52">
        <f t="shared" si="536"/>
        <v>2016</v>
      </c>
      <c r="B11181" s="30">
        <f t="shared" si="537"/>
        <v>200</v>
      </c>
      <c r="C11181" s="4">
        <f t="shared" si="538"/>
        <v>30</v>
      </c>
      <c r="D11181" s="4" t="s">
        <v>845</v>
      </c>
      <c r="E11181" s="28">
        <v>751</v>
      </c>
      <c r="F11181" s="28">
        <v>2057</v>
      </c>
      <c r="G11181" s="28">
        <v>13.7</v>
      </c>
      <c r="H11181" s="28">
        <v>217</v>
      </c>
      <c r="I11181" s="28">
        <v>19</v>
      </c>
      <c r="J11181" s="28">
        <v>3.2500000000000001E-2</v>
      </c>
      <c r="AI11181"/>
      <c r="AJ11181"/>
    </row>
    <row r="11182" spans="1:36" ht="14.5" x14ac:dyDescent="0.35">
      <c r="A11182" s="52">
        <f t="shared" si="536"/>
        <v>2016</v>
      </c>
      <c r="B11182" s="30">
        <f t="shared" si="537"/>
        <v>200</v>
      </c>
      <c r="C11182" s="4">
        <f t="shared" si="538"/>
        <v>30</v>
      </c>
      <c r="D11182" s="4" t="s">
        <v>845</v>
      </c>
      <c r="E11182" s="28">
        <v>751</v>
      </c>
      <c r="F11182" s="28">
        <v>2057</v>
      </c>
      <c r="G11182" s="28">
        <v>13.7</v>
      </c>
      <c r="H11182" s="28">
        <v>217</v>
      </c>
      <c r="I11182" s="28">
        <v>19</v>
      </c>
      <c r="J11182" s="28">
        <v>3.9199999999999999E-2</v>
      </c>
      <c r="AI11182"/>
      <c r="AJ11182"/>
    </row>
    <row r="11183" spans="1:36" ht="14.5" x14ac:dyDescent="0.35">
      <c r="A11183" s="52">
        <f t="shared" si="536"/>
        <v>2016</v>
      </c>
      <c r="B11183" s="30">
        <f t="shared" si="537"/>
        <v>200</v>
      </c>
      <c r="C11183" s="4">
        <f t="shared" si="538"/>
        <v>30</v>
      </c>
      <c r="D11183" s="4" t="s">
        <v>845</v>
      </c>
      <c r="E11183" s="28">
        <v>751</v>
      </c>
      <c r="F11183" s="28">
        <v>2057</v>
      </c>
      <c r="G11183" s="28">
        <v>13.7</v>
      </c>
      <c r="H11183" s="28">
        <v>217</v>
      </c>
      <c r="I11183" s="28">
        <v>19</v>
      </c>
      <c r="J11183" s="28">
        <v>4.0500000000000001E-2</v>
      </c>
      <c r="AI11183"/>
      <c r="AJ11183"/>
    </row>
    <row r="11184" spans="1:36" ht="14.5" x14ac:dyDescent="0.35">
      <c r="A11184" s="52">
        <f t="shared" si="536"/>
        <v>2016</v>
      </c>
      <c r="B11184" s="30">
        <f t="shared" si="537"/>
        <v>200</v>
      </c>
      <c r="C11184" s="4">
        <f t="shared" si="538"/>
        <v>30</v>
      </c>
      <c r="D11184" s="4" t="s">
        <v>845</v>
      </c>
      <c r="E11184" s="28">
        <v>751</v>
      </c>
      <c r="F11184" s="28">
        <v>2057</v>
      </c>
      <c r="G11184" s="28">
        <v>13.7</v>
      </c>
      <c r="H11184" s="28">
        <v>217</v>
      </c>
      <c r="I11184" s="28">
        <v>19</v>
      </c>
      <c r="J11184" s="28">
        <v>3.1600000000000003E-2</v>
      </c>
      <c r="AI11184"/>
      <c r="AJ11184"/>
    </row>
    <row r="11185" spans="1:36" ht="14.5" x14ac:dyDescent="0.35">
      <c r="A11185" s="52">
        <f t="shared" si="536"/>
        <v>2016</v>
      </c>
      <c r="B11185" s="30">
        <f t="shared" si="537"/>
        <v>200</v>
      </c>
      <c r="C11185" s="4">
        <f t="shared" si="538"/>
        <v>30</v>
      </c>
      <c r="D11185" s="4" t="s">
        <v>845</v>
      </c>
      <c r="E11185" s="28">
        <v>751</v>
      </c>
      <c r="F11185" s="28">
        <v>2057</v>
      </c>
      <c r="G11185" s="28">
        <v>13.7</v>
      </c>
      <c r="H11185" s="28">
        <v>217</v>
      </c>
      <c r="I11185" s="28">
        <v>19</v>
      </c>
      <c r="J11185" s="28">
        <v>4.3999999999999997E-2</v>
      </c>
      <c r="AI11185"/>
      <c r="AJ11185"/>
    </row>
    <row r="11186" spans="1:36" ht="14.5" x14ac:dyDescent="0.35">
      <c r="A11186" s="52">
        <f t="shared" si="536"/>
        <v>2016</v>
      </c>
      <c r="B11186" s="30">
        <f t="shared" si="537"/>
        <v>200</v>
      </c>
      <c r="C11186" s="4">
        <f t="shared" si="538"/>
        <v>30</v>
      </c>
      <c r="D11186" s="4" t="s">
        <v>845</v>
      </c>
      <c r="E11186" s="28">
        <v>750</v>
      </c>
      <c r="F11186" s="28">
        <v>2057</v>
      </c>
      <c r="G11186" s="28">
        <v>13.7</v>
      </c>
      <c r="H11186" s="28">
        <v>109</v>
      </c>
      <c r="I11186" s="28">
        <v>20</v>
      </c>
      <c r="J11186" s="28">
        <v>2.0400000000000001E-2</v>
      </c>
      <c r="AI11186"/>
      <c r="AJ11186"/>
    </row>
    <row r="11187" spans="1:36" ht="14.5" x14ac:dyDescent="0.35">
      <c r="A11187" s="52">
        <f t="shared" si="536"/>
        <v>2016</v>
      </c>
      <c r="B11187" s="30">
        <f t="shared" si="537"/>
        <v>200</v>
      </c>
      <c r="C11187" s="4">
        <f t="shared" si="538"/>
        <v>30</v>
      </c>
      <c r="D11187" s="4" t="s">
        <v>845</v>
      </c>
      <c r="E11187" s="28">
        <v>750</v>
      </c>
      <c r="F11187" s="28">
        <v>2057</v>
      </c>
      <c r="G11187" s="28">
        <v>13.7</v>
      </c>
      <c r="H11187" s="28">
        <v>217</v>
      </c>
      <c r="I11187" s="28">
        <v>20</v>
      </c>
      <c r="J11187" s="28">
        <v>4.7100000000000003E-2</v>
      </c>
      <c r="AI11187"/>
      <c r="AJ11187"/>
    </row>
    <row r="11188" spans="1:36" ht="14.5" x14ac:dyDescent="0.35">
      <c r="A11188" s="52">
        <f t="shared" si="536"/>
        <v>2016</v>
      </c>
      <c r="B11188" s="30">
        <f t="shared" si="537"/>
        <v>200</v>
      </c>
      <c r="C11188" s="4">
        <f t="shared" si="538"/>
        <v>30</v>
      </c>
      <c r="D11188" s="4" t="s">
        <v>845</v>
      </c>
      <c r="E11188" s="28">
        <v>750</v>
      </c>
      <c r="F11188" s="28">
        <v>2057</v>
      </c>
      <c r="G11188" s="28">
        <v>13.7</v>
      </c>
      <c r="H11188" s="28">
        <v>217</v>
      </c>
      <c r="I11188" s="28">
        <v>21</v>
      </c>
      <c r="J11188" s="28">
        <v>6.6100000000000006E-2</v>
      </c>
      <c r="AI11188"/>
      <c r="AJ11188"/>
    </row>
    <row r="11189" spans="1:36" ht="14.5" x14ac:dyDescent="0.35">
      <c r="A11189" s="52">
        <f t="shared" si="536"/>
        <v>2016</v>
      </c>
      <c r="B11189" s="30">
        <f t="shared" si="537"/>
        <v>200</v>
      </c>
      <c r="C11189" s="4">
        <f t="shared" si="538"/>
        <v>30</v>
      </c>
      <c r="D11189" s="4" t="s">
        <v>845</v>
      </c>
      <c r="E11189" s="28">
        <v>750</v>
      </c>
      <c r="F11189" s="28">
        <v>2057</v>
      </c>
      <c r="G11189" s="28">
        <v>13.7</v>
      </c>
      <c r="H11189" s="28">
        <v>217</v>
      </c>
      <c r="I11189" s="28">
        <v>21</v>
      </c>
      <c r="J11189" s="28">
        <v>4.7899999999999998E-2</v>
      </c>
      <c r="AI11189"/>
      <c r="AJ11189"/>
    </row>
    <row r="11190" spans="1:36" ht="14.5" x14ac:dyDescent="0.35">
      <c r="A11190" s="52">
        <f t="shared" si="536"/>
        <v>2016</v>
      </c>
      <c r="B11190" s="30">
        <f t="shared" si="537"/>
        <v>200</v>
      </c>
      <c r="C11190" s="4">
        <f t="shared" si="538"/>
        <v>30</v>
      </c>
      <c r="D11190" s="4" t="s">
        <v>845</v>
      </c>
      <c r="E11190" s="28">
        <v>751</v>
      </c>
      <c r="F11190" s="28">
        <v>2057</v>
      </c>
      <c r="G11190" s="28">
        <v>13.7</v>
      </c>
      <c r="H11190" s="28">
        <v>217</v>
      </c>
      <c r="I11190" s="28">
        <v>21</v>
      </c>
      <c r="J11190" s="28">
        <v>5.1999999999999998E-2</v>
      </c>
      <c r="AI11190"/>
      <c r="AJ11190"/>
    </row>
    <row r="11191" spans="1:36" ht="14.5" x14ac:dyDescent="0.35">
      <c r="A11191" s="52">
        <f t="shared" si="536"/>
        <v>2016</v>
      </c>
      <c r="B11191" s="30">
        <f t="shared" si="537"/>
        <v>200</v>
      </c>
      <c r="C11191" s="4">
        <f t="shared" si="538"/>
        <v>30</v>
      </c>
      <c r="D11191" s="4" t="s">
        <v>845</v>
      </c>
      <c r="E11191" s="28">
        <v>746</v>
      </c>
      <c r="F11191" s="28">
        <v>2135</v>
      </c>
      <c r="G11191" s="28">
        <v>8.9</v>
      </c>
      <c r="H11191" s="28">
        <v>217</v>
      </c>
      <c r="I11191" s="28">
        <v>14</v>
      </c>
      <c r="J11191" s="28">
        <v>1.29E-2</v>
      </c>
      <c r="AI11191"/>
      <c r="AJ11191"/>
    </row>
    <row r="11192" spans="1:36" ht="14.5" x14ac:dyDescent="0.35">
      <c r="A11192" s="52">
        <f t="shared" si="536"/>
        <v>2016</v>
      </c>
      <c r="B11192" s="30">
        <f t="shared" si="537"/>
        <v>200</v>
      </c>
      <c r="C11192" s="4">
        <f t="shared" si="538"/>
        <v>30</v>
      </c>
      <c r="D11192" s="4" t="s">
        <v>845</v>
      </c>
      <c r="E11192" s="28">
        <v>747</v>
      </c>
      <c r="F11192" s="28">
        <v>2135</v>
      </c>
      <c r="G11192" s="28">
        <v>8.9</v>
      </c>
      <c r="H11192" s="28">
        <v>217</v>
      </c>
      <c r="I11192" s="28">
        <v>14</v>
      </c>
      <c r="J11192" s="28">
        <v>1.09E-2</v>
      </c>
      <c r="AI11192"/>
      <c r="AJ11192"/>
    </row>
    <row r="11193" spans="1:36" ht="14.5" x14ac:dyDescent="0.35">
      <c r="A11193" s="52">
        <f t="shared" si="536"/>
        <v>2016</v>
      </c>
      <c r="B11193" s="30">
        <f t="shared" si="537"/>
        <v>200</v>
      </c>
      <c r="C11193" s="4">
        <f t="shared" si="538"/>
        <v>30</v>
      </c>
      <c r="D11193" s="4" t="s">
        <v>845</v>
      </c>
      <c r="E11193" s="28">
        <v>746</v>
      </c>
      <c r="F11193" s="28">
        <v>2135</v>
      </c>
      <c r="G11193" s="28">
        <v>8.9</v>
      </c>
      <c r="H11193" s="28">
        <v>217</v>
      </c>
      <c r="I11193" s="28">
        <v>15</v>
      </c>
      <c r="J11193" s="28">
        <v>1.3599999999999999E-2</v>
      </c>
      <c r="AI11193"/>
      <c r="AJ11193"/>
    </row>
    <row r="11194" spans="1:36" ht="14.5" x14ac:dyDescent="0.35">
      <c r="A11194" s="52">
        <f t="shared" si="536"/>
        <v>2016</v>
      </c>
      <c r="B11194" s="30">
        <f t="shared" si="537"/>
        <v>200</v>
      </c>
      <c r="C11194" s="4">
        <f t="shared" si="538"/>
        <v>30</v>
      </c>
      <c r="D11194" s="4" t="s">
        <v>845</v>
      </c>
      <c r="E11194" s="28">
        <v>746</v>
      </c>
      <c r="F11194" s="28">
        <v>2135</v>
      </c>
      <c r="G11194" s="28">
        <v>8.9</v>
      </c>
      <c r="H11194" s="28">
        <v>217</v>
      </c>
      <c r="I11194" s="28">
        <v>15</v>
      </c>
      <c r="J11194" s="28">
        <v>1.43E-2</v>
      </c>
      <c r="AI11194"/>
      <c r="AJ11194"/>
    </row>
    <row r="11195" spans="1:36" ht="14.5" x14ac:dyDescent="0.35">
      <c r="A11195" s="52">
        <f t="shared" si="536"/>
        <v>2016</v>
      </c>
      <c r="B11195" s="30">
        <f t="shared" si="537"/>
        <v>200</v>
      </c>
      <c r="C11195" s="4">
        <f t="shared" si="538"/>
        <v>30</v>
      </c>
      <c r="D11195" s="4" t="s">
        <v>845</v>
      </c>
      <c r="E11195" s="28">
        <v>746</v>
      </c>
      <c r="F11195" s="28">
        <v>2135</v>
      </c>
      <c r="G11195" s="28">
        <v>8.9</v>
      </c>
      <c r="H11195" s="28">
        <v>217</v>
      </c>
      <c r="I11195" s="28">
        <v>15</v>
      </c>
      <c r="J11195" s="28">
        <v>1.95E-2</v>
      </c>
      <c r="AI11195"/>
      <c r="AJ11195"/>
    </row>
    <row r="11196" spans="1:36" ht="14.5" x14ac:dyDescent="0.35">
      <c r="A11196" s="52">
        <f t="shared" si="536"/>
        <v>2016</v>
      </c>
      <c r="B11196" s="30">
        <f t="shared" si="537"/>
        <v>200</v>
      </c>
      <c r="C11196" s="4">
        <f t="shared" si="538"/>
        <v>30</v>
      </c>
      <c r="D11196" s="4" t="s">
        <v>845</v>
      </c>
      <c r="E11196" s="28">
        <v>747</v>
      </c>
      <c r="F11196" s="28">
        <v>2135</v>
      </c>
      <c r="G11196" s="28">
        <v>8.9</v>
      </c>
      <c r="H11196" s="28">
        <v>217</v>
      </c>
      <c r="I11196" s="28">
        <v>15</v>
      </c>
      <c r="J11196" s="28">
        <v>1.17E-2</v>
      </c>
      <c r="AI11196"/>
      <c r="AJ11196"/>
    </row>
    <row r="11197" spans="1:36" ht="14.5" x14ac:dyDescent="0.35">
      <c r="A11197" s="52">
        <f t="shared" si="536"/>
        <v>2016</v>
      </c>
      <c r="B11197" s="30">
        <f t="shared" si="537"/>
        <v>200</v>
      </c>
      <c r="C11197" s="4">
        <f t="shared" si="538"/>
        <v>30</v>
      </c>
      <c r="D11197" s="4" t="s">
        <v>845</v>
      </c>
      <c r="E11197" s="28">
        <v>747</v>
      </c>
      <c r="F11197" s="28">
        <v>2135</v>
      </c>
      <c r="G11197" s="28">
        <v>8.9</v>
      </c>
      <c r="H11197" s="28">
        <v>217</v>
      </c>
      <c r="I11197" s="28">
        <v>15</v>
      </c>
      <c r="J11197" s="28">
        <v>1.3299999999999999E-2</v>
      </c>
      <c r="AI11197"/>
      <c r="AJ11197"/>
    </row>
    <row r="11198" spans="1:36" ht="14.5" x14ac:dyDescent="0.35">
      <c r="A11198" s="52">
        <f t="shared" si="536"/>
        <v>2016</v>
      </c>
      <c r="B11198" s="30">
        <f t="shared" si="537"/>
        <v>200</v>
      </c>
      <c r="C11198" s="4">
        <f t="shared" si="538"/>
        <v>30</v>
      </c>
      <c r="D11198" s="4" t="s">
        <v>845</v>
      </c>
      <c r="E11198" s="28">
        <v>746</v>
      </c>
      <c r="F11198" s="28">
        <v>2135</v>
      </c>
      <c r="G11198" s="28">
        <v>8.9</v>
      </c>
      <c r="H11198" s="28">
        <v>217</v>
      </c>
      <c r="I11198" s="28">
        <v>16</v>
      </c>
      <c r="J11198" s="28">
        <v>2.23E-2</v>
      </c>
      <c r="AI11198"/>
      <c r="AJ11198"/>
    </row>
    <row r="11199" spans="1:36" ht="14.5" x14ac:dyDescent="0.35">
      <c r="A11199" s="52">
        <f t="shared" si="536"/>
        <v>2016</v>
      </c>
      <c r="B11199" s="30">
        <f t="shared" si="537"/>
        <v>200</v>
      </c>
      <c r="C11199" s="4">
        <f t="shared" si="538"/>
        <v>30</v>
      </c>
      <c r="D11199" s="4" t="s">
        <v>845</v>
      </c>
      <c r="E11199" s="28">
        <v>746</v>
      </c>
      <c r="F11199" s="28">
        <v>2135</v>
      </c>
      <c r="G11199" s="28">
        <v>8.9</v>
      </c>
      <c r="H11199" s="28">
        <v>217</v>
      </c>
      <c r="I11199" s="28">
        <v>16</v>
      </c>
      <c r="J11199" s="28">
        <v>1.6500000000000001E-2</v>
      </c>
      <c r="AI11199"/>
      <c r="AJ11199"/>
    </row>
    <row r="11200" spans="1:36" ht="14.5" x14ac:dyDescent="0.35">
      <c r="A11200" s="52">
        <f t="shared" si="536"/>
        <v>2016</v>
      </c>
      <c r="B11200" s="30">
        <f t="shared" si="537"/>
        <v>200</v>
      </c>
      <c r="C11200" s="4">
        <f t="shared" si="538"/>
        <v>30</v>
      </c>
      <c r="D11200" s="4" t="s">
        <v>845</v>
      </c>
      <c r="E11200" s="28">
        <v>746</v>
      </c>
      <c r="F11200" s="28">
        <v>2135</v>
      </c>
      <c r="G11200" s="28">
        <v>8.9</v>
      </c>
      <c r="H11200" s="28">
        <v>217</v>
      </c>
      <c r="I11200" s="28">
        <v>16</v>
      </c>
      <c r="J11200" s="28">
        <v>1.6400000000000001E-2</v>
      </c>
      <c r="AI11200"/>
      <c r="AJ11200"/>
    </row>
    <row r="11201" spans="1:36" ht="14.5" x14ac:dyDescent="0.35">
      <c r="A11201" s="52">
        <f t="shared" si="536"/>
        <v>2016</v>
      </c>
      <c r="B11201" s="30">
        <f t="shared" si="537"/>
        <v>200</v>
      </c>
      <c r="C11201" s="4">
        <f t="shared" si="538"/>
        <v>30</v>
      </c>
      <c r="D11201" s="4" t="s">
        <v>845</v>
      </c>
      <c r="E11201" s="28">
        <v>747</v>
      </c>
      <c r="F11201" s="28">
        <v>2135</v>
      </c>
      <c r="G11201" s="28">
        <v>8.9</v>
      </c>
      <c r="H11201" s="28">
        <v>217</v>
      </c>
      <c r="I11201" s="28">
        <v>16</v>
      </c>
      <c r="J11201" s="28">
        <v>1.44E-2</v>
      </c>
      <c r="AI11201"/>
      <c r="AJ11201"/>
    </row>
    <row r="11202" spans="1:36" ht="14.5" x14ac:dyDescent="0.35">
      <c r="A11202" s="52">
        <f t="shared" ref="A11202:A11265" si="539">YEAR(D11202)</f>
        <v>2016</v>
      </c>
      <c r="B11202" s="30">
        <f t="shared" ref="B11202:B11265" si="540">D11202-DATE(YEAR(D11202),1,0)</f>
        <v>200</v>
      </c>
      <c r="C11202" s="4">
        <f t="shared" ref="C11202:C11265" si="541">WEEKNUM(D11202,1)</f>
        <v>30</v>
      </c>
      <c r="D11202" s="4" t="s">
        <v>845</v>
      </c>
      <c r="E11202" s="28">
        <v>747</v>
      </c>
      <c r="F11202" s="28">
        <v>2135</v>
      </c>
      <c r="G11202" s="28">
        <v>8.9</v>
      </c>
      <c r="H11202" s="28">
        <v>217</v>
      </c>
      <c r="I11202" s="28">
        <v>16</v>
      </c>
      <c r="J11202" s="28">
        <v>1.34E-2</v>
      </c>
      <c r="AI11202"/>
      <c r="AJ11202"/>
    </row>
    <row r="11203" spans="1:36" ht="14.5" x14ac:dyDescent="0.35">
      <c r="A11203" s="52">
        <f t="shared" si="539"/>
        <v>2016</v>
      </c>
      <c r="B11203" s="30">
        <f t="shared" si="540"/>
        <v>200</v>
      </c>
      <c r="C11203" s="4">
        <f t="shared" si="541"/>
        <v>30</v>
      </c>
      <c r="D11203" s="4" t="s">
        <v>845</v>
      </c>
      <c r="E11203" s="28">
        <v>747</v>
      </c>
      <c r="F11203" s="28">
        <v>2135</v>
      </c>
      <c r="G11203" s="28">
        <v>8.9</v>
      </c>
      <c r="H11203" s="28">
        <v>217</v>
      </c>
      <c r="I11203" s="28">
        <v>16</v>
      </c>
      <c r="J11203" s="28">
        <v>1.7899999999999999E-2</v>
      </c>
      <c r="AI11203"/>
      <c r="AJ11203"/>
    </row>
    <row r="11204" spans="1:36" ht="14.5" x14ac:dyDescent="0.35">
      <c r="A11204" s="52">
        <f t="shared" si="539"/>
        <v>2016</v>
      </c>
      <c r="B11204" s="30">
        <f t="shared" si="540"/>
        <v>200</v>
      </c>
      <c r="C11204" s="4">
        <f t="shared" si="541"/>
        <v>30</v>
      </c>
      <c r="D11204" s="4" t="s">
        <v>845</v>
      </c>
      <c r="E11204" s="28">
        <v>746</v>
      </c>
      <c r="F11204" s="28">
        <v>2135</v>
      </c>
      <c r="G11204" s="28">
        <v>8.9</v>
      </c>
      <c r="H11204" s="28">
        <v>217</v>
      </c>
      <c r="I11204" s="28">
        <v>17</v>
      </c>
      <c r="J11204" s="28">
        <v>2.1999999999999999E-2</v>
      </c>
      <c r="AI11204"/>
      <c r="AJ11204"/>
    </row>
    <row r="11205" spans="1:36" ht="14.5" x14ac:dyDescent="0.35">
      <c r="A11205" s="52">
        <f t="shared" si="539"/>
        <v>2016</v>
      </c>
      <c r="B11205" s="30">
        <f t="shared" si="540"/>
        <v>200</v>
      </c>
      <c r="C11205" s="4">
        <f t="shared" si="541"/>
        <v>30</v>
      </c>
      <c r="D11205" s="4" t="s">
        <v>845</v>
      </c>
      <c r="E11205" s="28">
        <v>746</v>
      </c>
      <c r="F11205" s="28">
        <v>2135</v>
      </c>
      <c r="G11205" s="28">
        <v>8.9</v>
      </c>
      <c r="H11205" s="28">
        <v>217</v>
      </c>
      <c r="I11205" s="28">
        <v>17</v>
      </c>
      <c r="J11205" s="28">
        <v>2.24E-2</v>
      </c>
      <c r="AI11205"/>
      <c r="AJ11205"/>
    </row>
    <row r="11206" spans="1:36" ht="14.5" x14ac:dyDescent="0.35">
      <c r="A11206" s="52">
        <f t="shared" si="539"/>
        <v>2016</v>
      </c>
      <c r="B11206" s="30">
        <f t="shared" si="540"/>
        <v>200</v>
      </c>
      <c r="C11206" s="4">
        <f t="shared" si="541"/>
        <v>30</v>
      </c>
      <c r="D11206" s="4" t="s">
        <v>845</v>
      </c>
      <c r="E11206" s="28">
        <v>746</v>
      </c>
      <c r="F11206" s="28">
        <v>2135</v>
      </c>
      <c r="G11206" s="28">
        <v>8.9</v>
      </c>
      <c r="H11206" s="28">
        <v>217</v>
      </c>
      <c r="I11206" s="28">
        <v>17</v>
      </c>
      <c r="J11206" s="28">
        <v>2.47E-2</v>
      </c>
      <c r="AI11206"/>
      <c r="AJ11206"/>
    </row>
    <row r="11207" spans="1:36" ht="14.5" x14ac:dyDescent="0.35">
      <c r="A11207" s="52">
        <f t="shared" si="539"/>
        <v>2016</v>
      </c>
      <c r="B11207" s="30">
        <f t="shared" si="540"/>
        <v>200</v>
      </c>
      <c r="C11207" s="4">
        <f t="shared" si="541"/>
        <v>30</v>
      </c>
      <c r="D11207" s="4" t="s">
        <v>845</v>
      </c>
      <c r="E11207" s="28">
        <v>747</v>
      </c>
      <c r="F11207" s="28">
        <v>2135</v>
      </c>
      <c r="G11207" s="28">
        <v>8.9</v>
      </c>
      <c r="H11207" s="28">
        <v>217</v>
      </c>
      <c r="I11207" s="28">
        <v>17</v>
      </c>
      <c r="J11207" s="28">
        <v>1.89E-2</v>
      </c>
      <c r="AI11207"/>
      <c r="AJ11207"/>
    </row>
    <row r="11208" spans="1:36" ht="14.5" x14ac:dyDescent="0.35">
      <c r="A11208" s="52">
        <f t="shared" si="539"/>
        <v>2016</v>
      </c>
      <c r="B11208" s="30">
        <f t="shared" si="540"/>
        <v>200</v>
      </c>
      <c r="C11208" s="4">
        <f t="shared" si="541"/>
        <v>30</v>
      </c>
      <c r="D11208" s="4" t="s">
        <v>845</v>
      </c>
      <c r="E11208" s="28">
        <v>747</v>
      </c>
      <c r="F11208" s="28">
        <v>2135</v>
      </c>
      <c r="G11208" s="28">
        <v>8.9</v>
      </c>
      <c r="H11208" s="28">
        <v>217</v>
      </c>
      <c r="I11208" s="28">
        <v>17</v>
      </c>
      <c r="J11208" s="28">
        <v>1.6899999999999998E-2</v>
      </c>
      <c r="AI11208"/>
      <c r="AJ11208"/>
    </row>
    <row r="11209" spans="1:36" ht="14.5" x14ac:dyDescent="0.35">
      <c r="A11209" s="52">
        <f t="shared" si="539"/>
        <v>2016</v>
      </c>
      <c r="B11209" s="30">
        <f t="shared" si="540"/>
        <v>200</v>
      </c>
      <c r="C11209" s="4">
        <f t="shared" si="541"/>
        <v>30</v>
      </c>
      <c r="D11209" s="4" t="s">
        <v>845</v>
      </c>
      <c r="E11209" s="28">
        <v>747</v>
      </c>
      <c r="F11209" s="28">
        <v>2135</v>
      </c>
      <c r="G11209" s="28">
        <v>8.9</v>
      </c>
      <c r="H11209" s="28">
        <v>217</v>
      </c>
      <c r="I11209" s="28">
        <v>17</v>
      </c>
      <c r="J11209" s="28">
        <v>1.7299999999999999E-2</v>
      </c>
      <c r="AI11209"/>
      <c r="AJ11209"/>
    </row>
    <row r="11210" spans="1:36" ht="14.5" x14ac:dyDescent="0.35">
      <c r="A11210" s="52">
        <f t="shared" si="539"/>
        <v>2016</v>
      </c>
      <c r="B11210" s="30">
        <f t="shared" si="540"/>
        <v>200</v>
      </c>
      <c r="C11210" s="4">
        <f t="shared" si="541"/>
        <v>30</v>
      </c>
      <c r="D11210" s="4" t="s">
        <v>845</v>
      </c>
      <c r="E11210" s="28">
        <v>746</v>
      </c>
      <c r="F11210" s="28">
        <v>2135</v>
      </c>
      <c r="G11210" s="28">
        <v>8.9</v>
      </c>
      <c r="H11210" s="28">
        <v>217</v>
      </c>
      <c r="I11210" s="28">
        <v>18</v>
      </c>
      <c r="J11210" s="28">
        <v>3.0200000000000001E-2</v>
      </c>
      <c r="AI11210"/>
      <c r="AJ11210"/>
    </row>
    <row r="11211" spans="1:36" ht="14.5" x14ac:dyDescent="0.35">
      <c r="A11211" s="52">
        <f t="shared" si="539"/>
        <v>2016</v>
      </c>
      <c r="B11211" s="30">
        <f t="shared" si="540"/>
        <v>200</v>
      </c>
      <c r="C11211" s="4">
        <f t="shared" si="541"/>
        <v>30</v>
      </c>
      <c r="D11211" s="4" t="s">
        <v>845</v>
      </c>
      <c r="E11211" s="28">
        <v>746</v>
      </c>
      <c r="F11211" s="28">
        <v>2135</v>
      </c>
      <c r="G11211" s="28">
        <v>8.9</v>
      </c>
      <c r="H11211" s="28">
        <v>217</v>
      </c>
      <c r="I11211" s="28">
        <v>19</v>
      </c>
      <c r="J11211" s="28">
        <v>3.7600000000000001E-2</v>
      </c>
      <c r="AI11211"/>
      <c r="AJ11211"/>
    </row>
    <row r="11212" spans="1:36" ht="14.5" x14ac:dyDescent="0.35">
      <c r="A11212" s="52">
        <f t="shared" si="539"/>
        <v>2016</v>
      </c>
      <c r="B11212" s="30">
        <f t="shared" si="540"/>
        <v>200</v>
      </c>
      <c r="C11212" s="4">
        <f t="shared" si="541"/>
        <v>30</v>
      </c>
      <c r="D11212" s="4" t="s">
        <v>845</v>
      </c>
      <c r="E11212" s="28">
        <v>747</v>
      </c>
      <c r="F11212" s="28">
        <v>2135</v>
      </c>
      <c r="G11212" s="28">
        <v>8.9</v>
      </c>
      <c r="H11212" s="28">
        <v>217</v>
      </c>
      <c r="I11212" s="28">
        <v>21</v>
      </c>
      <c r="J11212" s="28">
        <v>3.56E-2</v>
      </c>
      <c r="AI11212"/>
      <c r="AJ11212"/>
    </row>
    <row r="11213" spans="1:36" ht="14.5" x14ac:dyDescent="0.35">
      <c r="A11213" s="52">
        <f t="shared" si="539"/>
        <v>2016</v>
      </c>
      <c r="B11213" s="30">
        <f t="shared" si="540"/>
        <v>200</v>
      </c>
      <c r="C11213" s="4">
        <f t="shared" si="541"/>
        <v>30</v>
      </c>
      <c r="D11213" s="4" t="s">
        <v>845</v>
      </c>
      <c r="E11213" s="28">
        <v>749</v>
      </c>
      <c r="F11213" s="28">
        <v>2139</v>
      </c>
      <c r="G11213" s="28">
        <v>9</v>
      </c>
      <c r="H11213" s="28">
        <v>217</v>
      </c>
      <c r="I11213" s="28">
        <v>17</v>
      </c>
      <c r="J11213" s="28">
        <v>2.2599999999999999E-2</v>
      </c>
      <c r="AI11213"/>
      <c r="AJ11213"/>
    </row>
    <row r="11214" spans="1:36" ht="14.5" x14ac:dyDescent="0.35">
      <c r="A11214" s="52">
        <f t="shared" si="539"/>
        <v>2016</v>
      </c>
      <c r="B11214" s="30">
        <f t="shared" si="540"/>
        <v>200</v>
      </c>
      <c r="C11214" s="4">
        <f t="shared" si="541"/>
        <v>30</v>
      </c>
      <c r="D11214" s="4" t="s">
        <v>845</v>
      </c>
      <c r="E11214" s="28">
        <v>748</v>
      </c>
      <c r="F11214" s="28">
        <v>2139</v>
      </c>
      <c r="G11214" s="28">
        <v>9</v>
      </c>
      <c r="H11214" s="28">
        <v>217</v>
      </c>
      <c r="I11214" s="28">
        <v>18</v>
      </c>
      <c r="J11214" s="28">
        <v>2.6599999999999999E-2</v>
      </c>
      <c r="AI11214"/>
      <c r="AJ11214"/>
    </row>
    <row r="11215" spans="1:36" ht="14.5" x14ac:dyDescent="0.35">
      <c r="A11215" s="52">
        <f t="shared" si="539"/>
        <v>2016</v>
      </c>
      <c r="B11215" s="30">
        <f t="shared" si="540"/>
        <v>201</v>
      </c>
      <c r="C11215" s="4">
        <f t="shared" si="541"/>
        <v>30</v>
      </c>
      <c r="D11215" s="4" t="s">
        <v>846</v>
      </c>
      <c r="E11215" s="28">
        <v>752</v>
      </c>
      <c r="F11215" s="28">
        <v>2123</v>
      </c>
      <c r="G11215" s="28">
        <v>12</v>
      </c>
      <c r="H11215" s="28">
        <v>217</v>
      </c>
      <c r="I11215" s="28">
        <v>16</v>
      </c>
      <c r="J11215" s="28">
        <v>2.8899999999999999E-2</v>
      </c>
      <c r="AI11215"/>
      <c r="AJ11215"/>
    </row>
    <row r="11216" spans="1:36" ht="14.5" x14ac:dyDescent="0.35">
      <c r="A11216" s="52">
        <f t="shared" si="539"/>
        <v>2016</v>
      </c>
      <c r="B11216" s="30">
        <f t="shared" si="540"/>
        <v>201</v>
      </c>
      <c r="C11216" s="4">
        <f t="shared" si="541"/>
        <v>30</v>
      </c>
      <c r="D11216" s="4" t="s">
        <v>846</v>
      </c>
      <c r="E11216" s="28">
        <v>752</v>
      </c>
      <c r="F11216" s="28">
        <v>2123</v>
      </c>
      <c r="G11216" s="28">
        <v>12</v>
      </c>
      <c r="H11216" s="28">
        <v>217</v>
      </c>
      <c r="I11216" s="28">
        <v>16</v>
      </c>
      <c r="J11216" s="28">
        <v>1.9599999999999999E-2</v>
      </c>
      <c r="AI11216"/>
      <c r="AJ11216"/>
    </row>
    <row r="11217" spans="1:36" ht="14.5" x14ac:dyDescent="0.35">
      <c r="A11217" s="52">
        <f t="shared" si="539"/>
        <v>2016</v>
      </c>
      <c r="B11217" s="30">
        <f t="shared" si="540"/>
        <v>201</v>
      </c>
      <c r="C11217" s="4">
        <f t="shared" si="541"/>
        <v>30</v>
      </c>
      <c r="D11217" s="4" t="s">
        <v>846</v>
      </c>
      <c r="E11217" s="28">
        <v>752</v>
      </c>
      <c r="F11217" s="28">
        <v>2123</v>
      </c>
      <c r="G11217" s="28">
        <v>12</v>
      </c>
      <c r="H11217" s="28">
        <v>217</v>
      </c>
      <c r="I11217" s="28">
        <v>17</v>
      </c>
      <c r="J11217" s="28">
        <v>2.53E-2</v>
      </c>
      <c r="AI11217"/>
      <c r="AJ11217"/>
    </row>
    <row r="11218" spans="1:36" ht="14.5" x14ac:dyDescent="0.35">
      <c r="A11218" s="52">
        <f t="shared" si="539"/>
        <v>2016</v>
      </c>
      <c r="B11218" s="30">
        <f t="shared" si="540"/>
        <v>201</v>
      </c>
      <c r="C11218" s="4">
        <f t="shared" si="541"/>
        <v>30</v>
      </c>
      <c r="D11218" s="4" t="s">
        <v>846</v>
      </c>
      <c r="E11218" s="28">
        <v>753</v>
      </c>
      <c r="F11218" s="28">
        <v>2123</v>
      </c>
      <c r="G11218" s="28">
        <v>12</v>
      </c>
      <c r="H11218" s="28">
        <v>217</v>
      </c>
      <c r="I11218" s="28">
        <v>17</v>
      </c>
      <c r="J11218" s="28">
        <v>1.8599999999999998E-2</v>
      </c>
      <c r="AI11218"/>
      <c r="AJ11218"/>
    </row>
    <row r="11219" spans="1:36" ht="14.5" x14ac:dyDescent="0.35">
      <c r="A11219" s="52">
        <f t="shared" si="539"/>
        <v>2016</v>
      </c>
      <c r="B11219" s="30">
        <f t="shared" si="540"/>
        <v>201</v>
      </c>
      <c r="C11219" s="4">
        <f t="shared" si="541"/>
        <v>30</v>
      </c>
      <c r="D11219" s="4" t="s">
        <v>846</v>
      </c>
      <c r="E11219" s="28">
        <v>753</v>
      </c>
      <c r="F11219" s="28">
        <v>2123</v>
      </c>
      <c r="G11219" s="28">
        <v>12</v>
      </c>
      <c r="H11219" s="28">
        <v>217</v>
      </c>
      <c r="I11219" s="28">
        <v>19</v>
      </c>
      <c r="J11219" s="28">
        <v>3.3000000000000002E-2</v>
      </c>
      <c r="AI11219"/>
      <c r="AJ11219"/>
    </row>
    <row r="11220" spans="1:36" ht="14.5" x14ac:dyDescent="0.35">
      <c r="A11220" s="52">
        <f t="shared" si="539"/>
        <v>2016</v>
      </c>
      <c r="B11220" s="30">
        <f t="shared" si="540"/>
        <v>202</v>
      </c>
      <c r="C11220" s="4">
        <f t="shared" si="541"/>
        <v>30</v>
      </c>
      <c r="D11220" s="4" t="s">
        <v>847</v>
      </c>
      <c r="E11220" s="28">
        <v>755</v>
      </c>
      <c r="F11220" s="28">
        <v>2037</v>
      </c>
      <c r="G11220" s="28">
        <v>16.399999999999999</v>
      </c>
      <c r="H11220" s="28">
        <v>217</v>
      </c>
      <c r="I11220" s="28">
        <v>20</v>
      </c>
      <c r="J11220" s="28">
        <v>1.37E-2</v>
      </c>
      <c r="AI11220"/>
      <c r="AJ11220"/>
    </row>
    <row r="11221" spans="1:36" ht="14.5" x14ac:dyDescent="0.35">
      <c r="A11221" s="52">
        <f t="shared" si="539"/>
        <v>2016</v>
      </c>
      <c r="B11221" s="30">
        <f t="shared" si="540"/>
        <v>202</v>
      </c>
      <c r="C11221" s="4">
        <f t="shared" si="541"/>
        <v>30</v>
      </c>
      <c r="D11221" s="4" t="s">
        <v>847</v>
      </c>
      <c r="E11221" s="28">
        <v>756</v>
      </c>
      <c r="F11221" s="28">
        <v>2127</v>
      </c>
      <c r="G11221" s="28">
        <v>10.7</v>
      </c>
      <c r="H11221" s="28">
        <v>217</v>
      </c>
      <c r="I11221" s="28">
        <v>15</v>
      </c>
      <c r="J11221" s="28">
        <v>1.61E-2</v>
      </c>
      <c r="AI11221"/>
      <c r="AJ11221"/>
    </row>
    <row r="11222" spans="1:36" ht="14.5" x14ac:dyDescent="0.35">
      <c r="A11222" s="52">
        <f t="shared" si="539"/>
        <v>2016</v>
      </c>
      <c r="B11222" s="30">
        <f t="shared" si="540"/>
        <v>202</v>
      </c>
      <c r="C11222" s="4">
        <f t="shared" si="541"/>
        <v>30</v>
      </c>
      <c r="D11222" s="4" t="s">
        <v>847</v>
      </c>
      <c r="E11222" s="28">
        <v>756</v>
      </c>
      <c r="F11222" s="28">
        <v>2127</v>
      </c>
      <c r="G11222" s="28">
        <v>10.7</v>
      </c>
      <c r="H11222" s="28">
        <v>217</v>
      </c>
      <c r="I11222" s="28">
        <v>15</v>
      </c>
      <c r="J11222" s="28">
        <v>1.5900000000000001E-2</v>
      </c>
      <c r="AI11222"/>
      <c r="AJ11222"/>
    </row>
    <row r="11223" spans="1:36" ht="14.5" x14ac:dyDescent="0.35">
      <c r="A11223" s="52">
        <f t="shared" si="539"/>
        <v>2016</v>
      </c>
      <c r="B11223" s="30">
        <f t="shared" si="540"/>
        <v>202</v>
      </c>
      <c r="C11223" s="4">
        <f t="shared" si="541"/>
        <v>30</v>
      </c>
      <c r="D11223" s="4" t="s">
        <v>847</v>
      </c>
      <c r="E11223" s="28">
        <v>756</v>
      </c>
      <c r="F11223" s="28">
        <v>2127</v>
      </c>
      <c r="G11223" s="28">
        <v>10.7</v>
      </c>
      <c r="H11223" s="28">
        <v>217</v>
      </c>
      <c r="I11223" s="28">
        <v>15</v>
      </c>
      <c r="J11223" s="28">
        <v>1.2999999999999999E-2</v>
      </c>
      <c r="AI11223"/>
      <c r="AJ11223"/>
    </row>
    <row r="11224" spans="1:36" ht="14.5" x14ac:dyDescent="0.35">
      <c r="A11224" s="52">
        <f t="shared" si="539"/>
        <v>2016</v>
      </c>
      <c r="B11224" s="30">
        <f t="shared" si="540"/>
        <v>202</v>
      </c>
      <c r="C11224" s="4">
        <f t="shared" si="541"/>
        <v>30</v>
      </c>
      <c r="D11224" s="4" t="s">
        <v>847</v>
      </c>
      <c r="E11224" s="28">
        <v>756</v>
      </c>
      <c r="F11224" s="28">
        <v>2127</v>
      </c>
      <c r="G11224" s="28">
        <v>10.7</v>
      </c>
      <c r="H11224" s="28">
        <v>217</v>
      </c>
      <c r="I11224" s="28">
        <v>16</v>
      </c>
      <c r="J11224" s="28">
        <v>2.3E-2</v>
      </c>
      <c r="AI11224"/>
      <c r="AJ11224"/>
    </row>
    <row r="11225" spans="1:36" ht="14.5" x14ac:dyDescent="0.35">
      <c r="A11225" s="52">
        <f t="shared" si="539"/>
        <v>2016</v>
      </c>
      <c r="B11225" s="30">
        <f t="shared" si="540"/>
        <v>202</v>
      </c>
      <c r="C11225" s="4">
        <f t="shared" si="541"/>
        <v>30</v>
      </c>
      <c r="D11225" s="4" t="s">
        <v>847</v>
      </c>
      <c r="E11225" s="28">
        <v>756</v>
      </c>
      <c r="F11225" s="28">
        <v>2127</v>
      </c>
      <c r="G11225" s="28">
        <v>10.7</v>
      </c>
      <c r="H11225" s="28">
        <v>217</v>
      </c>
      <c r="I11225" s="28">
        <v>16</v>
      </c>
      <c r="J11225" s="28">
        <v>1.8700000000000001E-2</v>
      </c>
      <c r="AI11225"/>
      <c r="AJ11225"/>
    </row>
    <row r="11226" spans="1:36" ht="14.5" x14ac:dyDescent="0.35">
      <c r="A11226" s="52">
        <f t="shared" si="539"/>
        <v>2016</v>
      </c>
      <c r="B11226" s="30">
        <f t="shared" si="540"/>
        <v>202</v>
      </c>
      <c r="C11226" s="4">
        <f t="shared" si="541"/>
        <v>30</v>
      </c>
      <c r="D11226" s="4" t="s">
        <v>847</v>
      </c>
      <c r="E11226" s="28">
        <v>756</v>
      </c>
      <c r="F11226" s="28">
        <v>2127</v>
      </c>
      <c r="G11226" s="28">
        <v>10.7</v>
      </c>
      <c r="H11226" s="28">
        <v>217</v>
      </c>
      <c r="I11226" s="28">
        <v>16</v>
      </c>
      <c r="J11226" s="28">
        <v>1.7399999999999999E-2</v>
      </c>
      <c r="AI11226"/>
      <c r="AJ11226"/>
    </row>
    <row r="11227" spans="1:36" ht="14.5" x14ac:dyDescent="0.35">
      <c r="A11227" s="52">
        <f t="shared" si="539"/>
        <v>2016</v>
      </c>
      <c r="B11227" s="30">
        <f t="shared" si="540"/>
        <v>202</v>
      </c>
      <c r="C11227" s="4">
        <f t="shared" si="541"/>
        <v>30</v>
      </c>
      <c r="D11227" s="4" t="s">
        <v>847</v>
      </c>
      <c r="E11227" s="28">
        <v>757</v>
      </c>
      <c r="F11227" s="28">
        <v>2127</v>
      </c>
      <c r="G11227" s="28">
        <v>10.7</v>
      </c>
      <c r="H11227" s="28">
        <v>217</v>
      </c>
      <c r="I11227" s="28">
        <v>16</v>
      </c>
      <c r="J11227" s="28">
        <v>2.4799999999999999E-2</v>
      </c>
      <c r="AI11227"/>
      <c r="AJ11227"/>
    </row>
    <row r="11228" spans="1:36" ht="14.5" x14ac:dyDescent="0.35">
      <c r="A11228" s="52">
        <f t="shared" si="539"/>
        <v>2016</v>
      </c>
      <c r="B11228" s="30">
        <f t="shared" si="540"/>
        <v>202</v>
      </c>
      <c r="C11228" s="4">
        <f t="shared" si="541"/>
        <v>30</v>
      </c>
      <c r="D11228" s="4" t="s">
        <v>847</v>
      </c>
      <c r="E11228" s="28">
        <v>756</v>
      </c>
      <c r="F11228" s="28">
        <v>2127</v>
      </c>
      <c r="G11228" s="28">
        <v>10.7</v>
      </c>
      <c r="H11228" s="28">
        <v>217</v>
      </c>
      <c r="I11228" s="28">
        <v>17</v>
      </c>
      <c r="J11228" s="28">
        <v>2.18E-2</v>
      </c>
      <c r="AI11228"/>
      <c r="AJ11228"/>
    </row>
    <row r="11229" spans="1:36" ht="14.5" x14ac:dyDescent="0.35">
      <c r="A11229" s="52">
        <f t="shared" si="539"/>
        <v>2016</v>
      </c>
      <c r="B11229" s="30">
        <f t="shared" si="540"/>
        <v>202</v>
      </c>
      <c r="C11229" s="4">
        <f t="shared" si="541"/>
        <v>30</v>
      </c>
      <c r="D11229" s="4" t="s">
        <v>847</v>
      </c>
      <c r="E11229" s="28">
        <v>757</v>
      </c>
      <c r="F11229" s="28">
        <v>2127</v>
      </c>
      <c r="G11229" s="28">
        <v>10.7</v>
      </c>
      <c r="H11229" s="28">
        <v>217</v>
      </c>
      <c r="I11229" s="28">
        <v>17</v>
      </c>
      <c r="J11229" s="28">
        <v>2.8400000000000002E-2</v>
      </c>
      <c r="AI11229"/>
      <c r="AJ11229"/>
    </row>
    <row r="11230" spans="1:36" ht="14.5" x14ac:dyDescent="0.35">
      <c r="A11230" s="52">
        <f t="shared" si="539"/>
        <v>2016</v>
      </c>
      <c r="B11230" s="30">
        <f t="shared" si="540"/>
        <v>202</v>
      </c>
      <c r="C11230" s="4">
        <f t="shared" si="541"/>
        <v>30</v>
      </c>
      <c r="D11230" s="4" t="s">
        <v>847</v>
      </c>
      <c r="E11230" s="28">
        <v>757</v>
      </c>
      <c r="F11230" s="28">
        <v>2127</v>
      </c>
      <c r="G11230" s="28">
        <v>10.7</v>
      </c>
      <c r="H11230" s="28">
        <v>217</v>
      </c>
      <c r="I11230" s="28">
        <v>17</v>
      </c>
      <c r="J11230" s="28">
        <v>2.5700000000000001E-2</v>
      </c>
      <c r="AI11230"/>
      <c r="AJ11230"/>
    </row>
    <row r="11231" spans="1:36" ht="14.5" x14ac:dyDescent="0.35">
      <c r="A11231" s="52">
        <f t="shared" si="539"/>
        <v>2016</v>
      </c>
      <c r="B11231" s="30">
        <f t="shared" si="540"/>
        <v>203</v>
      </c>
      <c r="C11231" s="4">
        <f t="shared" si="541"/>
        <v>30</v>
      </c>
      <c r="D11231" s="4" t="s">
        <v>848</v>
      </c>
      <c r="E11231" s="28">
        <v>761</v>
      </c>
      <c r="F11231" s="28">
        <v>2118</v>
      </c>
      <c r="G11231" s="28">
        <v>12</v>
      </c>
      <c r="H11231" s="28">
        <v>217</v>
      </c>
      <c r="I11231" s="28">
        <v>16</v>
      </c>
      <c r="J11231" s="28">
        <v>1.0999999999999999E-2</v>
      </c>
      <c r="AI11231"/>
      <c r="AJ11231"/>
    </row>
    <row r="11232" spans="1:36" ht="14.5" x14ac:dyDescent="0.35">
      <c r="A11232" s="52">
        <f t="shared" si="539"/>
        <v>2016</v>
      </c>
      <c r="B11232" s="30">
        <f t="shared" si="540"/>
        <v>203</v>
      </c>
      <c r="C11232" s="4">
        <f t="shared" si="541"/>
        <v>30</v>
      </c>
      <c r="D11232" s="4" t="s">
        <v>848</v>
      </c>
      <c r="E11232" s="28">
        <v>761</v>
      </c>
      <c r="F11232" s="28">
        <v>2118</v>
      </c>
      <c r="G11232" s="28">
        <v>12</v>
      </c>
      <c r="H11232" s="28">
        <v>217</v>
      </c>
      <c r="I11232" s="28">
        <v>18</v>
      </c>
      <c r="J11232" s="28">
        <v>2.4899999999999999E-2</v>
      </c>
      <c r="AI11232"/>
      <c r="AJ11232"/>
    </row>
    <row r="11233" spans="1:36" ht="14.5" x14ac:dyDescent="0.35">
      <c r="A11233" s="52">
        <f t="shared" si="539"/>
        <v>2016</v>
      </c>
      <c r="B11233" s="30">
        <f t="shared" si="540"/>
        <v>203</v>
      </c>
      <c r="C11233" s="4">
        <f t="shared" si="541"/>
        <v>30</v>
      </c>
      <c r="D11233" s="4" t="s">
        <v>848</v>
      </c>
      <c r="E11233" s="28">
        <v>761</v>
      </c>
      <c r="F11233" s="28">
        <v>2118</v>
      </c>
      <c r="G11233" s="28">
        <v>12</v>
      </c>
      <c r="H11233" s="28">
        <v>217</v>
      </c>
      <c r="I11233" s="28">
        <v>22</v>
      </c>
      <c r="J11233" s="28">
        <v>5.5199999999999999E-2</v>
      </c>
      <c r="AI11233"/>
      <c r="AJ11233"/>
    </row>
    <row r="11234" spans="1:36" ht="14.5" x14ac:dyDescent="0.35">
      <c r="A11234" s="52">
        <f t="shared" si="539"/>
        <v>2016</v>
      </c>
      <c r="B11234" s="30">
        <f t="shared" si="540"/>
        <v>203</v>
      </c>
      <c r="C11234" s="4">
        <f t="shared" si="541"/>
        <v>30</v>
      </c>
      <c r="D11234" s="4" t="s">
        <v>848</v>
      </c>
      <c r="E11234" s="28">
        <v>758</v>
      </c>
      <c r="F11234" s="28">
        <v>2122</v>
      </c>
      <c r="G11234" s="28">
        <v>11.2</v>
      </c>
      <c r="H11234" s="28">
        <v>217</v>
      </c>
      <c r="I11234" s="28">
        <v>15</v>
      </c>
      <c r="J11234" s="28">
        <v>1.34E-2</v>
      </c>
      <c r="AI11234"/>
      <c r="AJ11234"/>
    </row>
    <row r="11235" spans="1:36" ht="14.5" x14ac:dyDescent="0.35">
      <c r="A11235" s="52">
        <f t="shared" si="539"/>
        <v>2016</v>
      </c>
      <c r="B11235" s="30">
        <f t="shared" si="540"/>
        <v>203</v>
      </c>
      <c r="C11235" s="4">
        <f t="shared" si="541"/>
        <v>30</v>
      </c>
      <c r="D11235" s="4" t="s">
        <v>848</v>
      </c>
      <c r="E11235" s="28">
        <v>759</v>
      </c>
      <c r="F11235" s="28">
        <v>2122</v>
      </c>
      <c r="G11235" s="28">
        <v>11.2</v>
      </c>
      <c r="H11235" s="28">
        <v>217</v>
      </c>
      <c r="I11235" s="28">
        <v>15</v>
      </c>
      <c r="J11235" s="28">
        <v>9.4999999999999998E-3</v>
      </c>
      <c r="AI11235"/>
      <c r="AJ11235"/>
    </row>
    <row r="11236" spans="1:36" ht="14.5" x14ac:dyDescent="0.35">
      <c r="A11236" s="52">
        <f t="shared" si="539"/>
        <v>2016</v>
      </c>
      <c r="B11236" s="30">
        <f t="shared" si="540"/>
        <v>203</v>
      </c>
      <c r="C11236" s="4">
        <f t="shared" si="541"/>
        <v>30</v>
      </c>
      <c r="D11236" s="4" t="s">
        <v>848</v>
      </c>
      <c r="E11236" s="28">
        <v>759</v>
      </c>
      <c r="F11236" s="28">
        <v>2122</v>
      </c>
      <c r="G11236" s="28">
        <v>11.2</v>
      </c>
      <c r="H11236" s="28">
        <v>217</v>
      </c>
      <c r="I11236" s="28">
        <v>15</v>
      </c>
      <c r="J11236" s="28">
        <v>1.26E-2</v>
      </c>
      <c r="AI11236"/>
      <c r="AJ11236"/>
    </row>
    <row r="11237" spans="1:36" ht="14.5" x14ac:dyDescent="0.35">
      <c r="A11237" s="52">
        <f t="shared" si="539"/>
        <v>2016</v>
      </c>
      <c r="B11237" s="30">
        <f t="shared" si="540"/>
        <v>203</v>
      </c>
      <c r="C11237" s="4">
        <f t="shared" si="541"/>
        <v>30</v>
      </c>
      <c r="D11237" s="4" t="s">
        <v>848</v>
      </c>
      <c r="E11237" s="28">
        <v>758</v>
      </c>
      <c r="F11237" s="28">
        <v>2122</v>
      </c>
      <c r="G11237" s="28">
        <v>11.2</v>
      </c>
      <c r="H11237" s="28">
        <v>217</v>
      </c>
      <c r="I11237" s="28">
        <v>16</v>
      </c>
      <c r="J11237" s="28">
        <v>1.55E-2</v>
      </c>
      <c r="AI11237"/>
      <c r="AJ11237"/>
    </row>
    <row r="11238" spans="1:36" ht="14.5" x14ac:dyDescent="0.35">
      <c r="A11238" s="52">
        <f t="shared" si="539"/>
        <v>2016</v>
      </c>
      <c r="B11238" s="30">
        <f t="shared" si="540"/>
        <v>203</v>
      </c>
      <c r="C11238" s="4">
        <f t="shared" si="541"/>
        <v>30</v>
      </c>
      <c r="D11238" s="4" t="s">
        <v>848</v>
      </c>
      <c r="E11238" s="28">
        <v>758</v>
      </c>
      <c r="F11238" s="28">
        <v>2122</v>
      </c>
      <c r="G11238" s="28">
        <v>11.2</v>
      </c>
      <c r="H11238" s="28">
        <v>217</v>
      </c>
      <c r="I11238" s="28">
        <v>16</v>
      </c>
      <c r="J11238" s="28">
        <v>2.1700000000000001E-2</v>
      </c>
      <c r="AI11238"/>
      <c r="AJ11238"/>
    </row>
    <row r="11239" spans="1:36" ht="14.5" x14ac:dyDescent="0.35">
      <c r="A11239" s="52">
        <f t="shared" si="539"/>
        <v>2016</v>
      </c>
      <c r="B11239" s="30">
        <f t="shared" si="540"/>
        <v>203</v>
      </c>
      <c r="C11239" s="4">
        <f t="shared" si="541"/>
        <v>30</v>
      </c>
      <c r="D11239" s="4" t="s">
        <v>848</v>
      </c>
      <c r="E11239" s="28">
        <v>758</v>
      </c>
      <c r="F11239" s="28">
        <v>2122</v>
      </c>
      <c r="G11239" s="28">
        <v>11.2</v>
      </c>
      <c r="H11239" s="28">
        <v>217</v>
      </c>
      <c r="I11239" s="28">
        <v>16</v>
      </c>
      <c r="J11239" s="28">
        <v>1.55E-2</v>
      </c>
      <c r="AI11239"/>
      <c r="AJ11239"/>
    </row>
    <row r="11240" spans="1:36" ht="14.5" x14ac:dyDescent="0.35">
      <c r="A11240" s="52">
        <f t="shared" si="539"/>
        <v>2016</v>
      </c>
      <c r="B11240" s="30">
        <f t="shared" si="540"/>
        <v>203</v>
      </c>
      <c r="C11240" s="4">
        <f t="shared" si="541"/>
        <v>30</v>
      </c>
      <c r="D11240" s="4" t="s">
        <v>848</v>
      </c>
      <c r="E11240" s="28">
        <v>759</v>
      </c>
      <c r="F11240" s="28">
        <v>2122</v>
      </c>
      <c r="G11240" s="28">
        <v>11.2</v>
      </c>
      <c r="H11240" s="28">
        <v>217</v>
      </c>
      <c r="I11240" s="28">
        <v>16</v>
      </c>
      <c r="J11240" s="28">
        <v>1.49E-2</v>
      </c>
      <c r="AI11240"/>
      <c r="AJ11240"/>
    </row>
    <row r="11241" spans="1:36" ht="14.5" x14ac:dyDescent="0.35">
      <c r="A11241" s="52">
        <f t="shared" si="539"/>
        <v>2016</v>
      </c>
      <c r="B11241" s="30">
        <f t="shared" si="540"/>
        <v>203</v>
      </c>
      <c r="C11241" s="4">
        <f t="shared" si="541"/>
        <v>30</v>
      </c>
      <c r="D11241" s="4" t="s">
        <v>848</v>
      </c>
      <c r="E11241" s="28">
        <v>759</v>
      </c>
      <c r="F11241" s="28">
        <v>2122</v>
      </c>
      <c r="G11241" s="28">
        <v>11.2</v>
      </c>
      <c r="H11241" s="28">
        <v>217</v>
      </c>
      <c r="I11241" s="28">
        <v>16</v>
      </c>
      <c r="J11241" s="28">
        <v>1.6500000000000001E-2</v>
      </c>
      <c r="AI11241"/>
      <c r="AJ11241"/>
    </row>
    <row r="11242" spans="1:36" ht="14.5" x14ac:dyDescent="0.35">
      <c r="A11242" s="52">
        <f t="shared" si="539"/>
        <v>2016</v>
      </c>
      <c r="B11242" s="30">
        <f t="shared" si="540"/>
        <v>203</v>
      </c>
      <c r="C11242" s="4">
        <f t="shared" si="541"/>
        <v>30</v>
      </c>
      <c r="D11242" s="4" t="s">
        <v>848</v>
      </c>
      <c r="E11242" s="28">
        <v>758</v>
      </c>
      <c r="F11242" s="28">
        <v>2122</v>
      </c>
      <c r="G11242" s="28">
        <v>11.2</v>
      </c>
      <c r="H11242" s="28">
        <v>217</v>
      </c>
      <c r="I11242" s="28">
        <v>17</v>
      </c>
      <c r="J11242" s="28">
        <v>2.01E-2</v>
      </c>
      <c r="AI11242"/>
      <c r="AJ11242"/>
    </row>
    <row r="11243" spans="1:36" ht="14.5" x14ac:dyDescent="0.35">
      <c r="A11243" s="52">
        <f t="shared" si="539"/>
        <v>2016</v>
      </c>
      <c r="B11243" s="30">
        <f t="shared" si="540"/>
        <v>203</v>
      </c>
      <c r="C11243" s="4">
        <f t="shared" si="541"/>
        <v>30</v>
      </c>
      <c r="D11243" s="4" t="s">
        <v>848</v>
      </c>
      <c r="E11243" s="28">
        <v>759</v>
      </c>
      <c r="F11243" s="28">
        <v>2122</v>
      </c>
      <c r="G11243" s="28">
        <v>11.2</v>
      </c>
      <c r="H11243" s="28">
        <v>217</v>
      </c>
      <c r="I11243" s="28">
        <v>17</v>
      </c>
      <c r="J11243" s="28">
        <v>1.9699999999999999E-2</v>
      </c>
      <c r="AI11243"/>
      <c r="AJ11243"/>
    </row>
    <row r="11244" spans="1:36" ht="14.5" x14ac:dyDescent="0.35">
      <c r="A11244" s="52">
        <f t="shared" si="539"/>
        <v>2016</v>
      </c>
      <c r="B11244" s="30">
        <f t="shared" si="540"/>
        <v>203</v>
      </c>
      <c r="C11244" s="4">
        <f t="shared" si="541"/>
        <v>30</v>
      </c>
      <c r="D11244" s="4" t="s">
        <v>848</v>
      </c>
      <c r="E11244" s="28">
        <v>759</v>
      </c>
      <c r="F11244" s="28">
        <v>2122</v>
      </c>
      <c r="G11244" s="28">
        <v>11.2</v>
      </c>
      <c r="H11244" s="28">
        <v>217</v>
      </c>
      <c r="I11244" s="28">
        <v>17</v>
      </c>
      <c r="J11244" s="28">
        <v>1.89E-2</v>
      </c>
      <c r="AI11244"/>
      <c r="AJ11244"/>
    </row>
    <row r="11245" spans="1:36" ht="14.5" x14ac:dyDescent="0.35">
      <c r="A11245" s="52">
        <f t="shared" si="539"/>
        <v>2016</v>
      </c>
      <c r="B11245" s="30">
        <f t="shared" si="540"/>
        <v>203</v>
      </c>
      <c r="C11245" s="4">
        <f t="shared" si="541"/>
        <v>30</v>
      </c>
      <c r="D11245" s="4" t="s">
        <v>848</v>
      </c>
      <c r="E11245" s="28">
        <v>759</v>
      </c>
      <c r="F11245" s="28">
        <v>2122</v>
      </c>
      <c r="G11245" s="28">
        <v>11.2</v>
      </c>
      <c r="H11245" s="28">
        <v>217</v>
      </c>
      <c r="I11245" s="28">
        <v>17</v>
      </c>
      <c r="J11245" s="28">
        <v>2.0500000000000001E-2</v>
      </c>
      <c r="AI11245"/>
      <c r="AJ11245"/>
    </row>
    <row r="11246" spans="1:36" ht="14.5" x14ac:dyDescent="0.35">
      <c r="A11246" s="52">
        <f t="shared" si="539"/>
        <v>2016</v>
      </c>
      <c r="B11246" s="30">
        <f t="shared" si="540"/>
        <v>203</v>
      </c>
      <c r="C11246" s="4">
        <f t="shared" si="541"/>
        <v>30</v>
      </c>
      <c r="D11246" s="4" t="s">
        <v>848</v>
      </c>
      <c r="E11246" s="28">
        <v>759</v>
      </c>
      <c r="F11246" s="28">
        <v>2122</v>
      </c>
      <c r="G11246" s="28">
        <v>11.2</v>
      </c>
      <c r="H11246" s="28">
        <v>217</v>
      </c>
      <c r="I11246" s="28">
        <v>18</v>
      </c>
      <c r="J11246" s="28">
        <v>2.46E-2</v>
      </c>
      <c r="AI11246"/>
      <c r="AJ11246"/>
    </row>
    <row r="11247" spans="1:36" ht="14.5" x14ac:dyDescent="0.35">
      <c r="A11247" s="52">
        <f t="shared" si="539"/>
        <v>2016</v>
      </c>
      <c r="B11247" s="30">
        <f t="shared" si="540"/>
        <v>203</v>
      </c>
      <c r="C11247" s="4">
        <f t="shared" si="541"/>
        <v>30</v>
      </c>
      <c r="D11247" s="4" t="s">
        <v>848</v>
      </c>
      <c r="E11247" s="28">
        <v>759</v>
      </c>
      <c r="F11247" s="28">
        <v>2122</v>
      </c>
      <c r="G11247" s="28">
        <v>11.2</v>
      </c>
      <c r="H11247" s="28">
        <v>217</v>
      </c>
      <c r="I11247" s="28">
        <v>18</v>
      </c>
      <c r="J11247" s="28">
        <v>2.4400000000000002E-2</v>
      </c>
      <c r="AI11247"/>
      <c r="AJ11247"/>
    </row>
    <row r="11248" spans="1:36" ht="14.5" x14ac:dyDescent="0.35">
      <c r="A11248" s="52">
        <f t="shared" si="539"/>
        <v>2016</v>
      </c>
      <c r="B11248" s="30">
        <f t="shared" si="540"/>
        <v>203</v>
      </c>
      <c r="C11248" s="4">
        <f t="shared" si="541"/>
        <v>30</v>
      </c>
      <c r="D11248" s="4" t="s">
        <v>848</v>
      </c>
      <c r="E11248" s="28">
        <v>759</v>
      </c>
      <c r="F11248" s="28">
        <v>2122</v>
      </c>
      <c r="G11248" s="28">
        <v>11.2</v>
      </c>
      <c r="H11248" s="28">
        <v>217</v>
      </c>
      <c r="I11248" s="28">
        <v>19</v>
      </c>
      <c r="J11248" s="28">
        <v>2.5100000000000001E-2</v>
      </c>
      <c r="AI11248"/>
      <c r="AJ11248"/>
    </row>
    <row r="11249" spans="1:36" ht="14.5" x14ac:dyDescent="0.35">
      <c r="A11249" s="52">
        <f t="shared" si="539"/>
        <v>2016</v>
      </c>
      <c r="B11249" s="30">
        <f t="shared" si="540"/>
        <v>203</v>
      </c>
      <c r="C11249" s="4">
        <f t="shared" si="541"/>
        <v>30</v>
      </c>
      <c r="D11249" s="4" t="s">
        <v>848</v>
      </c>
      <c r="E11249" s="28">
        <v>759</v>
      </c>
      <c r="F11249" s="28">
        <v>2122</v>
      </c>
      <c r="G11249" s="28">
        <v>11.2</v>
      </c>
      <c r="H11249" s="28">
        <v>217</v>
      </c>
      <c r="I11249" s="28">
        <v>20</v>
      </c>
      <c r="J11249" s="28">
        <v>3.3599999999999998E-2</v>
      </c>
      <c r="AI11249"/>
      <c r="AJ11249"/>
    </row>
    <row r="11250" spans="1:36" ht="14.5" x14ac:dyDescent="0.35">
      <c r="A11250" s="52">
        <f t="shared" si="539"/>
        <v>2016</v>
      </c>
      <c r="B11250" s="30">
        <f t="shared" si="540"/>
        <v>204</v>
      </c>
      <c r="C11250" s="4">
        <f t="shared" si="541"/>
        <v>30</v>
      </c>
      <c r="D11250" s="4" t="s">
        <v>849</v>
      </c>
      <c r="E11250" s="28">
        <v>765</v>
      </c>
      <c r="F11250" s="28">
        <v>2128</v>
      </c>
      <c r="G11250" s="28">
        <v>13.5</v>
      </c>
      <c r="H11250" s="28">
        <v>217</v>
      </c>
      <c r="I11250" s="28">
        <v>14</v>
      </c>
      <c r="J11250" s="28">
        <v>7.4999999999999997E-3</v>
      </c>
      <c r="AI11250"/>
      <c r="AJ11250"/>
    </row>
    <row r="11251" spans="1:36" ht="14.5" x14ac:dyDescent="0.35">
      <c r="A11251" s="52">
        <f t="shared" si="539"/>
        <v>2016</v>
      </c>
      <c r="B11251" s="30">
        <f t="shared" si="540"/>
        <v>204</v>
      </c>
      <c r="C11251" s="4">
        <f t="shared" si="541"/>
        <v>30</v>
      </c>
      <c r="D11251" s="4" t="s">
        <v>849</v>
      </c>
      <c r="E11251" s="28">
        <v>764</v>
      </c>
      <c r="F11251" s="28">
        <v>2128</v>
      </c>
      <c r="G11251" s="28">
        <v>13.5</v>
      </c>
      <c r="H11251" s="28">
        <v>217</v>
      </c>
      <c r="I11251" s="28">
        <v>15</v>
      </c>
      <c r="J11251" s="28">
        <v>1.54E-2</v>
      </c>
      <c r="AI11251"/>
      <c r="AJ11251"/>
    </row>
    <row r="11252" spans="1:36" ht="14.5" x14ac:dyDescent="0.35">
      <c r="A11252" s="52">
        <f t="shared" si="539"/>
        <v>2016</v>
      </c>
      <c r="B11252" s="30">
        <f t="shared" si="540"/>
        <v>204</v>
      </c>
      <c r="C11252" s="4">
        <f t="shared" si="541"/>
        <v>30</v>
      </c>
      <c r="D11252" s="4" t="s">
        <v>849</v>
      </c>
      <c r="E11252" s="28">
        <v>764</v>
      </c>
      <c r="F11252" s="28">
        <v>2128</v>
      </c>
      <c r="G11252" s="28">
        <v>13.5</v>
      </c>
      <c r="H11252" s="28">
        <v>217</v>
      </c>
      <c r="I11252" s="28">
        <v>16</v>
      </c>
      <c r="J11252" s="28">
        <v>1.9E-2</v>
      </c>
      <c r="AI11252"/>
      <c r="AJ11252"/>
    </row>
    <row r="11253" spans="1:36" ht="14.5" x14ac:dyDescent="0.35">
      <c r="A11253" s="52">
        <f t="shared" si="539"/>
        <v>2016</v>
      </c>
      <c r="B11253" s="30">
        <f t="shared" si="540"/>
        <v>204</v>
      </c>
      <c r="C11253" s="4">
        <f t="shared" si="541"/>
        <v>30</v>
      </c>
      <c r="D11253" s="4" t="s">
        <v>849</v>
      </c>
      <c r="E11253" s="28">
        <v>764</v>
      </c>
      <c r="F11253" s="28">
        <v>2128</v>
      </c>
      <c r="G11253" s="28">
        <v>13.5</v>
      </c>
      <c r="H11253" s="28">
        <v>217</v>
      </c>
      <c r="I11253" s="28">
        <v>16</v>
      </c>
      <c r="J11253" s="28">
        <v>2.23E-2</v>
      </c>
      <c r="AI11253"/>
      <c r="AJ11253"/>
    </row>
    <row r="11254" spans="1:36" ht="14.5" x14ac:dyDescent="0.35">
      <c r="A11254" s="52">
        <f t="shared" si="539"/>
        <v>2016</v>
      </c>
      <c r="B11254" s="30">
        <f t="shared" si="540"/>
        <v>204</v>
      </c>
      <c r="C11254" s="4">
        <f t="shared" si="541"/>
        <v>30</v>
      </c>
      <c r="D11254" s="4" t="s">
        <v>849</v>
      </c>
      <c r="E11254" s="28">
        <v>765</v>
      </c>
      <c r="F11254" s="28">
        <v>2128</v>
      </c>
      <c r="G11254" s="28">
        <v>13.5</v>
      </c>
      <c r="H11254" s="28">
        <v>217</v>
      </c>
      <c r="I11254" s="28">
        <v>16</v>
      </c>
      <c r="J11254" s="28">
        <v>1.55E-2</v>
      </c>
      <c r="AI11254"/>
      <c r="AJ11254"/>
    </row>
    <row r="11255" spans="1:36" ht="14.5" x14ac:dyDescent="0.35">
      <c r="A11255" s="52">
        <f t="shared" si="539"/>
        <v>2016</v>
      </c>
      <c r="B11255" s="30">
        <f t="shared" si="540"/>
        <v>204</v>
      </c>
      <c r="C11255" s="4">
        <f t="shared" si="541"/>
        <v>30</v>
      </c>
      <c r="D11255" s="4" t="s">
        <v>849</v>
      </c>
      <c r="E11255" s="28">
        <v>765</v>
      </c>
      <c r="F11255" s="28">
        <v>2128</v>
      </c>
      <c r="G11255" s="28">
        <v>13.5</v>
      </c>
      <c r="H11255" s="28">
        <v>217</v>
      </c>
      <c r="I11255" s="28">
        <v>16</v>
      </c>
      <c r="J11255" s="28">
        <v>1.2999999999999999E-2</v>
      </c>
      <c r="AI11255"/>
      <c r="AJ11255"/>
    </row>
    <row r="11256" spans="1:36" ht="14.5" x14ac:dyDescent="0.35">
      <c r="A11256" s="52">
        <f t="shared" si="539"/>
        <v>2016</v>
      </c>
      <c r="B11256" s="30">
        <f t="shared" si="540"/>
        <v>204</v>
      </c>
      <c r="C11256" s="4">
        <f t="shared" si="541"/>
        <v>30</v>
      </c>
      <c r="D11256" s="4" t="s">
        <v>849</v>
      </c>
      <c r="E11256" s="28">
        <v>764</v>
      </c>
      <c r="F11256" s="28">
        <v>2128</v>
      </c>
      <c r="G11256" s="28">
        <v>13.5</v>
      </c>
      <c r="H11256" s="28">
        <v>217</v>
      </c>
      <c r="I11256" s="28">
        <v>17</v>
      </c>
      <c r="J11256" s="28">
        <v>2.52E-2</v>
      </c>
      <c r="AI11256"/>
      <c r="AJ11256"/>
    </row>
    <row r="11257" spans="1:36" ht="14.5" x14ac:dyDescent="0.35">
      <c r="A11257" s="52">
        <f t="shared" si="539"/>
        <v>2016</v>
      </c>
      <c r="B11257" s="30">
        <f t="shared" si="540"/>
        <v>204</v>
      </c>
      <c r="C11257" s="4">
        <f t="shared" si="541"/>
        <v>30</v>
      </c>
      <c r="D11257" s="4" t="s">
        <v>849</v>
      </c>
      <c r="E11257" s="28">
        <v>764</v>
      </c>
      <c r="F11257" s="28">
        <v>2128</v>
      </c>
      <c r="G11257" s="28">
        <v>13.5</v>
      </c>
      <c r="H11257" s="28">
        <v>217</v>
      </c>
      <c r="I11257" s="28">
        <v>17</v>
      </c>
      <c r="J11257" s="28">
        <v>2.7E-2</v>
      </c>
      <c r="AI11257"/>
      <c r="AJ11257"/>
    </row>
    <row r="11258" spans="1:36" ht="14.5" x14ac:dyDescent="0.35">
      <c r="A11258" s="52">
        <f t="shared" si="539"/>
        <v>2016</v>
      </c>
      <c r="B11258" s="30">
        <f t="shared" si="540"/>
        <v>204</v>
      </c>
      <c r="C11258" s="4">
        <f t="shared" si="541"/>
        <v>30</v>
      </c>
      <c r="D11258" s="4" t="s">
        <v>849</v>
      </c>
      <c r="E11258" s="28">
        <v>764</v>
      </c>
      <c r="F11258" s="28">
        <v>2128</v>
      </c>
      <c r="G11258" s="28">
        <v>13.5</v>
      </c>
      <c r="H11258" s="28">
        <v>217</v>
      </c>
      <c r="I11258" s="28">
        <v>17</v>
      </c>
      <c r="J11258" s="28">
        <v>2.8799999999999999E-2</v>
      </c>
      <c r="AI11258"/>
      <c r="AJ11258"/>
    </row>
    <row r="11259" spans="1:36" ht="14.5" x14ac:dyDescent="0.35">
      <c r="A11259" s="52">
        <f t="shared" si="539"/>
        <v>2016</v>
      </c>
      <c r="B11259" s="30">
        <f t="shared" si="540"/>
        <v>204</v>
      </c>
      <c r="C11259" s="4">
        <f t="shared" si="541"/>
        <v>30</v>
      </c>
      <c r="D11259" s="4" t="s">
        <v>849</v>
      </c>
      <c r="E11259" s="28">
        <v>764</v>
      </c>
      <c r="F11259" s="28">
        <v>2128</v>
      </c>
      <c r="G11259" s="28">
        <v>13.5</v>
      </c>
      <c r="H11259" s="28">
        <v>217</v>
      </c>
      <c r="I11259" s="28">
        <v>17</v>
      </c>
      <c r="J11259" s="28">
        <v>2.3199999999999998E-2</v>
      </c>
      <c r="AI11259"/>
      <c r="AJ11259"/>
    </row>
    <row r="11260" spans="1:36" ht="14.5" x14ac:dyDescent="0.35">
      <c r="A11260" s="52">
        <f t="shared" si="539"/>
        <v>2016</v>
      </c>
      <c r="B11260" s="30">
        <f t="shared" si="540"/>
        <v>204</v>
      </c>
      <c r="C11260" s="4">
        <f t="shared" si="541"/>
        <v>30</v>
      </c>
      <c r="D11260" s="4" t="s">
        <v>849</v>
      </c>
      <c r="E11260" s="28">
        <v>764</v>
      </c>
      <c r="F11260" s="28">
        <v>2128</v>
      </c>
      <c r="G11260" s="28">
        <v>13.5</v>
      </c>
      <c r="H11260" s="28">
        <v>217</v>
      </c>
      <c r="I11260" s="28">
        <v>17</v>
      </c>
      <c r="J11260" s="28">
        <v>3.1800000000000002E-2</v>
      </c>
      <c r="AI11260"/>
      <c r="AJ11260"/>
    </row>
    <row r="11261" spans="1:36" ht="14.5" x14ac:dyDescent="0.35">
      <c r="A11261" s="52">
        <f t="shared" si="539"/>
        <v>2016</v>
      </c>
      <c r="B11261" s="30">
        <f t="shared" si="540"/>
        <v>204</v>
      </c>
      <c r="C11261" s="4">
        <f t="shared" si="541"/>
        <v>30</v>
      </c>
      <c r="D11261" s="4" t="s">
        <v>849</v>
      </c>
      <c r="E11261" s="28">
        <v>764</v>
      </c>
      <c r="F11261" s="28">
        <v>2128</v>
      </c>
      <c r="G11261" s="28">
        <v>13.5</v>
      </c>
      <c r="H11261" s="28">
        <v>217</v>
      </c>
      <c r="I11261" s="28">
        <v>18</v>
      </c>
      <c r="J11261" s="28">
        <v>3.39E-2</v>
      </c>
      <c r="AI11261"/>
      <c r="AJ11261"/>
    </row>
    <row r="11262" spans="1:36" ht="14.5" x14ac:dyDescent="0.35">
      <c r="A11262" s="52">
        <f t="shared" si="539"/>
        <v>2016</v>
      </c>
      <c r="B11262" s="30">
        <f t="shared" si="540"/>
        <v>204</v>
      </c>
      <c r="C11262" s="4">
        <f t="shared" si="541"/>
        <v>30</v>
      </c>
      <c r="D11262" s="4" t="s">
        <v>849</v>
      </c>
      <c r="E11262" s="28">
        <v>764</v>
      </c>
      <c r="F11262" s="28">
        <v>2128</v>
      </c>
      <c r="G11262" s="28">
        <v>13.5</v>
      </c>
      <c r="H11262" s="28">
        <v>217</v>
      </c>
      <c r="I11262" s="28">
        <v>18</v>
      </c>
      <c r="J11262" s="28">
        <v>2.5899999999999999E-2</v>
      </c>
      <c r="AI11262"/>
      <c r="AJ11262"/>
    </row>
    <row r="11263" spans="1:36" ht="14.5" x14ac:dyDescent="0.35">
      <c r="A11263" s="52">
        <f t="shared" si="539"/>
        <v>2016</v>
      </c>
      <c r="B11263" s="30">
        <f t="shared" si="540"/>
        <v>204</v>
      </c>
      <c r="C11263" s="4">
        <f t="shared" si="541"/>
        <v>30</v>
      </c>
      <c r="D11263" s="4" t="s">
        <v>849</v>
      </c>
      <c r="E11263" s="28">
        <v>764</v>
      </c>
      <c r="F11263" s="28">
        <v>2128</v>
      </c>
      <c r="G11263" s="28">
        <v>13.5</v>
      </c>
      <c r="H11263" s="28">
        <v>217</v>
      </c>
      <c r="I11263" s="28">
        <v>18</v>
      </c>
      <c r="J11263" s="28">
        <v>3.5900000000000001E-2</v>
      </c>
      <c r="AI11263"/>
      <c r="AJ11263"/>
    </row>
    <row r="11264" spans="1:36" ht="14.5" x14ac:dyDescent="0.35">
      <c r="A11264" s="52">
        <f t="shared" si="539"/>
        <v>2016</v>
      </c>
      <c r="B11264" s="30">
        <f t="shared" si="540"/>
        <v>204</v>
      </c>
      <c r="C11264" s="4">
        <f t="shared" si="541"/>
        <v>30</v>
      </c>
      <c r="D11264" s="4" t="s">
        <v>849</v>
      </c>
      <c r="E11264" s="28">
        <v>764</v>
      </c>
      <c r="F11264" s="28">
        <v>2128</v>
      </c>
      <c r="G11264" s="28">
        <v>13.5</v>
      </c>
      <c r="H11264" s="28">
        <v>217</v>
      </c>
      <c r="I11264" s="28">
        <v>18</v>
      </c>
      <c r="J11264" s="28">
        <v>2.6700000000000002E-2</v>
      </c>
      <c r="AI11264"/>
      <c r="AJ11264"/>
    </row>
    <row r="11265" spans="1:36" ht="14.5" x14ac:dyDescent="0.35">
      <c r="A11265" s="52">
        <f t="shared" si="539"/>
        <v>2016</v>
      </c>
      <c r="B11265" s="30">
        <f t="shared" si="540"/>
        <v>204</v>
      </c>
      <c r="C11265" s="4">
        <f t="shared" si="541"/>
        <v>30</v>
      </c>
      <c r="D11265" s="4" t="s">
        <v>849</v>
      </c>
      <c r="E11265" s="28">
        <v>764</v>
      </c>
      <c r="F11265" s="28">
        <v>2128</v>
      </c>
      <c r="G11265" s="28">
        <v>13.5</v>
      </c>
      <c r="H11265" s="28">
        <v>217</v>
      </c>
      <c r="I11265" s="28">
        <v>18</v>
      </c>
      <c r="J11265" s="28">
        <v>3.2000000000000001E-2</v>
      </c>
      <c r="AI11265"/>
      <c r="AJ11265"/>
    </row>
    <row r="11266" spans="1:36" ht="14.5" x14ac:dyDescent="0.35">
      <c r="A11266" s="52">
        <f t="shared" ref="A11266:A11329" si="542">YEAR(D11266)</f>
        <v>2016</v>
      </c>
      <c r="B11266" s="30">
        <f t="shared" ref="B11266:B11329" si="543">D11266-DATE(YEAR(D11266),1,0)</f>
        <v>204</v>
      </c>
      <c r="C11266" s="4">
        <f t="shared" ref="C11266:C11329" si="544">WEEKNUM(D11266,1)</f>
        <v>30</v>
      </c>
      <c r="D11266" s="4" t="s">
        <v>849</v>
      </c>
      <c r="E11266" s="28">
        <v>765</v>
      </c>
      <c r="F11266" s="28">
        <v>2128</v>
      </c>
      <c r="G11266" s="28">
        <v>13.5</v>
      </c>
      <c r="H11266" s="28">
        <v>217</v>
      </c>
      <c r="I11266" s="28">
        <v>18</v>
      </c>
      <c r="J11266" s="28">
        <v>2.7099999999999999E-2</v>
      </c>
      <c r="AI11266"/>
      <c r="AJ11266"/>
    </row>
    <row r="11267" spans="1:36" ht="14.5" x14ac:dyDescent="0.35">
      <c r="A11267" s="52">
        <f t="shared" si="542"/>
        <v>2016</v>
      </c>
      <c r="B11267" s="30">
        <f t="shared" si="543"/>
        <v>204</v>
      </c>
      <c r="C11267" s="4">
        <f t="shared" si="544"/>
        <v>30</v>
      </c>
      <c r="D11267" s="4" t="s">
        <v>849</v>
      </c>
      <c r="E11267" s="28">
        <v>765</v>
      </c>
      <c r="F11267" s="28">
        <v>2128</v>
      </c>
      <c r="G11267" s="28">
        <v>13.5</v>
      </c>
      <c r="H11267" s="28">
        <v>217</v>
      </c>
      <c r="I11267" s="28">
        <v>18</v>
      </c>
      <c r="J11267" s="28">
        <v>2.4400000000000002E-2</v>
      </c>
      <c r="AI11267"/>
      <c r="AJ11267"/>
    </row>
    <row r="11268" spans="1:36" ht="14.5" x14ac:dyDescent="0.35">
      <c r="A11268" s="52">
        <f t="shared" si="542"/>
        <v>2016</v>
      </c>
      <c r="B11268" s="30">
        <f t="shared" si="543"/>
        <v>204</v>
      </c>
      <c r="C11268" s="4">
        <f t="shared" si="544"/>
        <v>30</v>
      </c>
      <c r="D11268" s="4" t="s">
        <v>849</v>
      </c>
      <c r="E11268" s="28">
        <v>765</v>
      </c>
      <c r="F11268" s="28">
        <v>2128</v>
      </c>
      <c r="G11268" s="28">
        <v>13.5</v>
      </c>
      <c r="H11268" s="28">
        <v>217</v>
      </c>
      <c r="I11268" s="28">
        <v>18</v>
      </c>
      <c r="J11268" s="28">
        <v>2.5100000000000001E-2</v>
      </c>
      <c r="AI11268"/>
      <c r="AJ11268"/>
    </row>
    <row r="11269" spans="1:36" ht="14.5" x14ac:dyDescent="0.35">
      <c r="A11269" s="52">
        <f t="shared" si="542"/>
        <v>2016</v>
      </c>
      <c r="B11269" s="30">
        <f t="shared" si="543"/>
        <v>204</v>
      </c>
      <c r="C11269" s="4">
        <f t="shared" si="544"/>
        <v>30</v>
      </c>
      <c r="D11269" s="4" t="s">
        <v>849</v>
      </c>
      <c r="E11269" s="28">
        <v>765</v>
      </c>
      <c r="F11269" s="28">
        <v>2128</v>
      </c>
      <c r="G11269" s="28">
        <v>13.5</v>
      </c>
      <c r="H11269" s="28">
        <v>217</v>
      </c>
      <c r="I11269" s="28">
        <v>18</v>
      </c>
      <c r="J11269" s="28">
        <v>2.7099999999999999E-2</v>
      </c>
      <c r="AI11269"/>
      <c r="AJ11269"/>
    </row>
    <row r="11270" spans="1:36" ht="14.5" x14ac:dyDescent="0.35">
      <c r="A11270" s="52">
        <f t="shared" si="542"/>
        <v>2016</v>
      </c>
      <c r="B11270" s="30">
        <f t="shared" si="543"/>
        <v>204</v>
      </c>
      <c r="C11270" s="4">
        <f t="shared" si="544"/>
        <v>30</v>
      </c>
      <c r="D11270" s="4" t="s">
        <v>849</v>
      </c>
      <c r="E11270" s="28">
        <v>765</v>
      </c>
      <c r="F11270" s="28">
        <v>2128</v>
      </c>
      <c r="G11270" s="28">
        <v>13.5</v>
      </c>
      <c r="H11270" s="28">
        <v>217</v>
      </c>
      <c r="I11270" s="28">
        <v>18</v>
      </c>
      <c r="J11270" s="28">
        <v>2.9499999999999998E-2</v>
      </c>
      <c r="AI11270"/>
      <c r="AJ11270"/>
    </row>
    <row r="11271" spans="1:36" ht="14.5" x14ac:dyDescent="0.35">
      <c r="A11271" s="52">
        <f t="shared" si="542"/>
        <v>2016</v>
      </c>
      <c r="B11271" s="30">
        <f t="shared" si="543"/>
        <v>204</v>
      </c>
      <c r="C11271" s="4">
        <f t="shared" si="544"/>
        <v>30</v>
      </c>
      <c r="D11271" s="4" t="s">
        <v>849</v>
      </c>
      <c r="E11271" s="28">
        <v>765</v>
      </c>
      <c r="F11271" s="28">
        <v>2128</v>
      </c>
      <c r="G11271" s="28">
        <v>13.5</v>
      </c>
      <c r="H11271" s="28">
        <v>217</v>
      </c>
      <c r="I11271" s="28">
        <v>18</v>
      </c>
      <c r="J11271" s="28">
        <v>2.7199999999999998E-2</v>
      </c>
      <c r="AI11271"/>
      <c r="AJ11271"/>
    </row>
    <row r="11272" spans="1:36" ht="14.5" x14ac:dyDescent="0.35">
      <c r="A11272" s="52">
        <f t="shared" si="542"/>
        <v>2016</v>
      </c>
      <c r="B11272" s="30">
        <f t="shared" si="543"/>
        <v>204</v>
      </c>
      <c r="C11272" s="4">
        <f t="shared" si="544"/>
        <v>30</v>
      </c>
      <c r="D11272" s="4" t="s">
        <v>849</v>
      </c>
      <c r="E11272" s="28">
        <v>765</v>
      </c>
      <c r="F11272" s="28">
        <v>2128</v>
      </c>
      <c r="G11272" s="28">
        <v>13.5</v>
      </c>
      <c r="H11272" s="28">
        <v>217</v>
      </c>
      <c r="I11272" s="28">
        <v>18</v>
      </c>
      <c r="J11272" s="28">
        <v>2.3199999999999998E-2</v>
      </c>
      <c r="AI11272"/>
      <c r="AJ11272"/>
    </row>
    <row r="11273" spans="1:36" ht="14.5" x14ac:dyDescent="0.35">
      <c r="A11273" s="52">
        <f t="shared" si="542"/>
        <v>2016</v>
      </c>
      <c r="B11273" s="30">
        <f t="shared" si="543"/>
        <v>204</v>
      </c>
      <c r="C11273" s="4">
        <f t="shared" si="544"/>
        <v>30</v>
      </c>
      <c r="D11273" s="4" t="s">
        <v>849</v>
      </c>
      <c r="E11273" s="28">
        <v>764</v>
      </c>
      <c r="F11273" s="28">
        <v>2128</v>
      </c>
      <c r="G11273" s="28">
        <v>13.5</v>
      </c>
      <c r="H11273" s="28">
        <v>217</v>
      </c>
      <c r="I11273" s="28">
        <v>19</v>
      </c>
      <c r="J11273" s="28">
        <v>3.6600000000000001E-2</v>
      </c>
      <c r="AI11273"/>
      <c r="AJ11273"/>
    </row>
    <row r="11274" spans="1:36" ht="14.5" x14ac:dyDescent="0.35">
      <c r="A11274" s="52">
        <f t="shared" si="542"/>
        <v>2016</v>
      </c>
      <c r="B11274" s="30">
        <f t="shared" si="543"/>
        <v>204</v>
      </c>
      <c r="C11274" s="4">
        <f t="shared" si="544"/>
        <v>30</v>
      </c>
      <c r="D11274" s="4" t="s">
        <v>849</v>
      </c>
      <c r="E11274" s="28">
        <v>764</v>
      </c>
      <c r="F11274" s="28">
        <v>2128</v>
      </c>
      <c r="G11274" s="28">
        <v>13.5</v>
      </c>
      <c r="H11274" s="28">
        <v>217</v>
      </c>
      <c r="I11274" s="28">
        <v>19</v>
      </c>
      <c r="J11274" s="28">
        <v>3.5999999999999997E-2</v>
      </c>
      <c r="AI11274"/>
      <c r="AJ11274"/>
    </row>
    <row r="11275" spans="1:36" ht="14.5" x14ac:dyDescent="0.35">
      <c r="A11275" s="52">
        <f t="shared" si="542"/>
        <v>2016</v>
      </c>
      <c r="B11275" s="30">
        <f t="shared" si="543"/>
        <v>204</v>
      </c>
      <c r="C11275" s="4">
        <f t="shared" si="544"/>
        <v>30</v>
      </c>
      <c r="D11275" s="4" t="s">
        <v>849</v>
      </c>
      <c r="E11275" s="28">
        <v>765</v>
      </c>
      <c r="F11275" s="28">
        <v>2128</v>
      </c>
      <c r="G11275" s="28">
        <v>13.5</v>
      </c>
      <c r="H11275" s="28">
        <v>217</v>
      </c>
      <c r="I11275" s="28">
        <v>19</v>
      </c>
      <c r="J11275" s="28">
        <v>2.9899999999999999E-2</v>
      </c>
      <c r="AI11275"/>
      <c r="AJ11275"/>
    </row>
    <row r="11276" spans="1:36" ht="14.5" x14ac:dyDescent="0.35">
      <c r="A11276" s="52">
        <f t="shared" si="542"/>
        <v>2016</v>
      </c>
      <c r="B11276" s="30">
        <f t="shared" si="543"/>
        <v>204</v>
      </c>
      <c r="C11276" s="4">
        <f t="shared" si="544"/>
        <v>30</v>
      </c>
      <c r="D11276" s="4" t="s">
        <v>849</v>
      </c>
      <c r="E11276" s="28">
        <v>765</v>
      </c>
      <c r="F11276" s="28">
        <v>2128</v>
      </c>
      <c r="G11276" s="28">
        <v>13.5</v>
      </c>
      <c r="H11276" s="28">
        <v>217</v>
      </c>
      <c r="I11276" s="28">
        <v>19</v>
      </c>
      <c r="J11276" s="28">
        <v>3.0499999999999999E-2</v>
      </c>
      <c r="AI11276"/>
      <c r="AJ11276"/>
    </row>
    <row r="11277" spans="1:36" ht="14.5" x14ac:dyDescent="0.35">
      <c r="A11277" s="52">
        <f t="shared" si="542"/>
        <v>2016</v>
      </c>
      <c r="B11277" s="30">
        <f t="shared" si="543"/>
        <v>204</v>
      </c>
      <c r="C11277" s="4">
        <f t="shared" si="544"/>
        <v>30</v>
      </c>
      <c r="D11277" s="4" t="s">
        <v>849</v>
      </c>
      <c r="E11277" s="28">
        <v>765</v>
      </c>
      <c r="F11277" s="28">
        <v>2128</v>
      </c>
      <c r="G11277" s="28">
        <v>13.5</v>
      </c>
      <c r="H11277" s="28">
        <v>217</v>
      </c>
      <c r="I11277" s="28">
        <v>19</v>
      </c>
      <c r="J11277" s="28">
        <v>3.78E-2</v>
      </c>
      <c r="AI11277"/>
      <c r="AJ11277"/>
    </row>
    <row r="11278" spans="1:36" ht="14.5" x14ac:dyDescent="0.35">
      <c r="A11278" s="52">
        <f t="shared" si="542"/>
        <v>2016</v>
      </c>
      <c r="B11278" s="30">
        <f t="shared" si="543"/>
        <v>204</v>
      </c>
      <c r="C11278" s="4">
        <f t="shared" si="544"/>
        <v>30</v>
      </c>
      <c r="D11278" s="4" t="s">
        <v>849</v>
      </c>
      <c r="E11278" s="28">
        <v>765</v>
      </c>
      <c r="F11278" s="28">
        <v>2128</v>
      </c>
      <c r="G11278" s="28">
        <v>13.5</v>
      </c>
      <c r="H11278" s="28">
        <v>217</v>
      </c>
      <c r="I11278" s="28">
        <v>19</v>
      </c>
      <c r="J11278" s="28">
        <v>3.7600000000000001E-2</v>
      </c>
      <c r="AI11278"/>
      <c r="AJ11278"/>
    </row>
    <row r="11279" spans="1:36" ht="14.5" x14ac:dyDescent="0.35">
      <c r="A11279" s="52">
        <f t="shared" si="542"/>
        <v>2016</v>
      </c>
      <c r="B11279" s="30">
        <f t="shared" si="543"/>
        <v>204</v>
      </c>
      <c r="C11279" s="4">
        <f t="shared" si="544"/>
        <v>30</v>
      </c>
      <c r="D11279" s="4" t="s">
        <v>849</v>
      </c>
      <c r="E11279" s="28">
        <v>765</v>
      </c>
      <c r="F11279" s="28">
        <v>2128</v>
      </c>
      <c r="G11279" s="28">
        <v>13.5</v>
      </c>
      <c r="H11279" s="28">
        <v>217</v>
      </c>
      <c r="I11279" s="28">
        <v>20</v>
      </c>
      <c r="J11279" s="28">
        <v>3.3300000000000003E-2</v>
      </c>
      <c r="AI11279"/>
      <c r="AJ11279"/>
    </row>
    <row r="11280" spans="1:36" ht="14.5" x14ac:dyDescent="0.35">
      <c r="A11280" s="52">
        <f t="shared" si="542"/>
        <v>2016</v>
      </c>
      <c r="B11280" s="30">
        <f t="shared" si="543"/>
        <v>204</v>
      </c>
      <c r="C11280" s="4">
        <f t="shared" si="544"/>
        <v>30</v>
      </c>
      <c r="D11280" s="4" t="s">
        <v>849</v>
      </c>
      <c r="E11280" s="28">
        <v>765</v>
      </c>
      <c r="F11280" s="28">
        <v>2128</v>
      </c>
      <c r="G11280" s="28">
        <v>13.5</v>
      </c>
      <c r="H11280" s="28">
        <v>217</v>
      </c>
      <c r="I11280" s="28">
        <v>20</v>
      </c>
      <c r="J11280" s="28">
        <v>3.7400000000000003E-2</v>
      </c>
      <c r="AI11280"/>
      <c r="AJ11280"/>
    </row>
    <row r="11281" spans="1:36" ht="14.5" x14ac:dyDescent="0.35">
      <c r="A11281" s="52">
        <f t="shared" si="542"/>
        <v>2016</v>
      </c>
      <c r="B11281" s="30">
        <f t="shared" si="543"/>
        <v>204</v>
      </c>
      <c r="C11281" s="4">
        <f t="shared" si="544"/>
        <v>30</v>
      </c>
      <c r="D11281" s="4" t="s">
        <v>849</v>
      </c>
      <c r="E11281" s="28">
        <v>765</v>
      </c>
      <c r="F11281" s="28">
        <v>2128</v>
      </c>
      <c r="G11281" s="28">
        <v>13.5</v>
      </c>
      <c r="H11281" s="28">
        <v>217</v>
      </c>
      <c r="I11281" s="28">
        <v>20</v>
      </c>
      <c r="J11281" s="28">
        <v>3.8199999999999998E-2</v>
      </c>
      <c r="AI11281"/>
      <c r="AJ11281"/>
    </row>
    <row r="11282" spans="1:36" ht="14.5" x14ac:dyDescent="0.35">
      <c r="A11282" s="52">
        <f t="shared" si="542"/>
        <v>2016</v>
      </c>
      <c r="B11282" s="30">
        <f t="shared" si="543"/>
        <v>204</v>
      </c>
      <c r="C11282" s="4">
        <f t="shared" si="544"/>
        <v>30</v>
      </c>
      <c r="D11282" s="4" t="s">
        <v>849</v>
      </c>
      <c r="E11282" s="28">
        <v>765</v>
      </c>
      <c r="F11282" s="28">
        <v>2128</v>
      </c>
      <c r="G11282" s="28">
        <v>13.5</v>
      </c>
      <c r="H11282" s="28">
        <v>217</v>
      </c>
      <c r="I11282" s="28">
        <v>20</v>
      </c>
      <c r="J11282" s="28">
        <v>3.6900000000000002E-2</v>
      </c>
      <c r="AI11282"/>
      <c r="AJ11282"/>
    </row>
    <row r="11283" spans="1:36" ht="14.5" x14ac:dyDescent="0.35">
      <c r="A11283" s="52">
        <f t="shared" si="542"/>
        <v>2016</v>
      </c>
      <c r="B11283" s="30">
        <f t="shared" si="543"/>
        <v>204</v>
      </c>
      <c r="C11283" s="4">
        <f t="shared" si="544"/>
        <v>30</v>
      </c>
      <c r="D11283" s="4" t="s">
        <v>849</v>
      </c>
      <c r="E11283" s="28">
        <v>765</v>
      </c>
      <c r="F11283" s="28">
        <v>2128</v>
      </c>
      <c r="G11283" s="28">
        <v>13.5</v>
      </c>
      <c r="H11283" s="28">
        <v>217</v>
      </c>
      <c r="I11283" s="28">
        <v>20</v>
      </c>
      <c r="J11283" s="28">
        <v>4.07E-2</v>
      </c>
      <c r="AI11283"/>
      <c r="AJ11283"/>
    </row>
    <row r="11284" spans="1:36" ht="14.5" x14ac:dyDescent="0.35">
      <c r="A11284" s="52">
        <f t="shared" si="542"/>
        <v>2016</v>
      </c>
      <c r="B11284" s="30">
        <f t="shared" si="543"/>
        <v>204</v>
      </c>
      <c r="C11284" s="4">
        <f t="shared" si="544"/>
        <v>30</v>
      </c>
      <c r="D11284" s="4" t="s">
        <v>849</v>
      </c>
      <c r="E11284" s="28">
        <v>765</v>
      </c>
      <c r="F11284" s="28">
        <v>2128</v>
      </c>
      <c r="G11284" s="28">
        <v>13.5</v>
      </c>
      <c r="H11284" s="28">
        <v>217</v>
      </c>
      <c r="I11284" s="28">
        <v>20</v>
      </c>
      <c r="J11284" s="28">
        <v>3.3700000000000001E-2</v>
      </c>
      <c r="AI11284"/>
      <c r="AJ11284"/>
    </row>
    <row r="11285" spans="1:36" ht="14.5" x14ac:dyDescent="0.35">
      <c r="A11285" s="52">
        <f t="shared" si="542"/>
        <v>2016</v>
      </c>
      <c r="B11285" s="30">
        <f t="shared" si="543"/>
        <v>204</v>
      </c>
      <c r="C11285" s="4">
        <f t="shared" si="544"/>
        <v>30</v>
      </c>
      <c r="D11285" s="4" t="s">
        <v>849</v>
      </c>
      <c r="E11285" s="28">
        <v>765</v>
      </c>
      <c r="F11285" s="28">
        <v>2128</v>
      </c>
      <c r="G11285" s="28">
        <v>13.5</v>
      </c>
      <c r="H11285" s="28">
        <v>217</v>
      </c>
      <c r="I11285" s="28">
        <v>21</v>
      </c>
      <c r="J11285" s="28">
        <v>4.4299999999999999E-2</v>
      </c>
      <c r="AI11285"/>
      <c r="AJ11285"/>
    </row>
    <row r="11286" spans="1:36" ht="14.5" x14ac:dyDescent="0.35">
      <c r="A11286" s="52">
        <f t="shared" si="542"/>
        <v>2016</v>
      </c>
      <c r="B11286" s="30">
        <f t="shared" si="543"/>
        <v>204</v>
      </c>
      <c r="C11286" s="4">
        <f t="shared" si="544"/>
        <v>30</v>
      </c>
      <c r="D11286" s="4" t="s">
        <v>849</v>
      </c>
      <c r="E11286" s="28">
        <v>765</v>
      </c>
      <c r="F11286" s="28">
        <v>2128</v>
      </c>
      <c r="G11286" s="28">
        <v>13.5</v>
      </c>
      <c r="H11286" s="28">
        <v>217</v>
      </c>
      <c r="I11286" s="28">
        <v>21</v>
      </c>
      <c r="J11286" s="28">
        <v>3.9800000000000002E-2</v>
      </c>
      <c r="AI11286"/>
      <c r="AJ11286"/>
    </row>
    <row r="11287" spans="1:36" ht="14.5" x14ac:dyDescent="0.35">
      <c r="A11287" s="52">
        <f t="shared" si="542"/>
        <v>2016</v>
      </c>
      <c r="B11287" s="30">
        <f t="shared" si="543"/>
        <v>204</v>
      </c>
      <c r="C11287" s="4">
        <f t="shared" si="544"/>
        <v>30</v>
      </c>
      <c r="D11287" s="4" t="s">
        <v>849</v>
      </c>
      <c r="E11287" s="28">
        <v>765</v>
      </c>
      <c r="F11287" s="28">
        <v>2128</v>
      </c>
      <c r="G11287" s="28">
        <v>13.5</v>
      </c>
      <c r="H11287" s="28">
        <v>217</v>
      </c>
      <c r="I11287" s="28">
        <v>21</v>
      </c>
      <c r="J11287" s="28">
        <v>3.7900000000000003E-2</v>
      </c>
      <c r="AI11287"/>
      <c r="AJ11287"/>
    </row>
    <row r="11288" spans="1:36" ht="14.5" x14ac:dyDescent="0.35">
      <c r="A11288" s="52">
        <f t="shared" si="542"/>
        <v>2016</v>
      </c>
      <c r="B11288" s="30">
        <f t="shared" si="543"/>
        <v>204</v>
      </c>
      <c r="C11288" s="4">
        <f t="shared" si="544"/>
        <v>30</v>
      </c>
      <c r="D11288" s="4" t="s">
        <v>849</v>
      </c>
      <c r="E11288" s="28">
        <v>765</v>
      </c>
      <c r="F11288" s="28">
        <v>2128</v>
      </c>
      <c r="G11288" s="28">
        <v>13.5</v>
      </c>
      <c r="H11288" s="28">
        <v>217</v>
      </c>
      <c r="I11288" s="28">
        <v>22</v>
      </c>
      <c r="J11288" s="28">
        <v>5.5500000000000001E-2</v>
      </c>
      <c r="AI11288"/>
      <c r="AJ11288"/>
    </row>
    <row r="11289" spans="1:36" ht="14.5" x14ac:dyDescent="0.35">
      <c r="A11289" s="52">
        <f t="shared" si="542"/>
        <v>2016</v>
      </c>
      <c r="B11289" s="30">
        <f t="shared" si="543"/>
        <v>204</v>
      </c>
      <c r="C11289" s="4">
        <f t="shared" si="544"/>
        <v>30</v>
      </c>
      <c r="D11289" s="4" t="s">
        <v>849</v>
      </c>
      <c r="E11289" s="28">
        <v>765</v>
      </c>
      <c r="F11289" s="28">
        <v>2128</v>
      </c>
      <c r="G11289" s="28">
        <v>13.5</v>
      </c>
      <c r="H11289" s="28">
        <v>217</v>
      </c>
      <c r="I11289" s="28">
        <v>22</v>
      </c>
      <c r="J11289" s="28">
        <v>5.6599999999999998E-2</v>
      </c>
      <c r="AI11289"/>
      <c r="AJ11289"/>
    </row>
    <row r="11290" spans="1:36" ht="14.5" x14ac:dyDescent="0.35">
      <c r="A11290" s="52">
        <f t="shared" si="542"/>
        <v>2016</v>
      </c>
      <c r="B11290" s="30">
        <f t="shared" si="543"/>
        <v>204</v>
      </c>
      <c r="C11290" s="4">
        <f t="shared" si="544"/>
        <v>30</v>
      </c>
      <c r="D11290" s="4" t="s">
        <v>849</v>
      </c>
      <c r="E11290" s="28">
        <v>765</v>
      </c>
      <c r="F11290" s="28">
        <v>2128</v>
      </c>
      <c r="G11290" s="28">
        <v>13.5</v>
      </c>
      <c r="H11290" s="28">
        <v>217</v>
      </c>
      <c r="I11290" s="28">
        <v>27</v>
      </c>
      <c r="J11290" s="28">
        <v>0.1065</v>
      </c>
      <c r="AI11290"/>
      <c r="AJ11290"/>
    </row>
    <row r="11291" spans="1:36" ht="14.5" x14ac:dyDescent="0.35">
      <c r="A11291" s="52">
        <f t="shared" si="542"/>
        <v>2016</v>
      </c>
      <c r="B11291" s="30">
        <f t="shared" si="543"/>
        <v>204</v>
      </c>
      <c r="C11291" s="4">
        <f t="shared" si="544"/>
        <v>30</v>
      </c>
      <c r="D11291" s="4" t="s">
        <v>849</v>
      </c>
      <c r="E11291" s="28">
        <v>763</v>
      </c>
      <c r="F11291" s="28">
        <v>2134</v>
      </c>
      <c r="G11291" s="28">
        <v>14</v>
      </c>
      <c r="H11291" s="28">
        <v>217</v>
      </c>
      <c r="I11291" s="28">
        <v>13</v>
      </c>
      <c r="J11291" s="28">
        <v>8.0000000000000002E-3</v>
      </c>
      <c r="AI11291"/>
      <c r="AJ11291"/>
    </row>
    <row r="11292" spans="1:36" ht="14.5" x14ac:dyDescent="0.35">
      <c r="A11292" s="52">
        <f t="shared" si="542"/>
        <v>2016</v>
      </c>
      <c r="B11292" s="30">
        <f t="shared" si="543"/>
        <v>204</v>
      </c>
      <c r="C11292" s="4">
        <f t="shared" si="544"/>
        <v>30</v>
      </c>
      <c r="D11292" s="4" t="s">
        <v>849</v>
      </c>
      <c r="E11292" s="28">
        <v>762</v>
      </c>
      <c r="F11292" s="28">
        <v>2134</v>
      </c>
      <c r="G11292" s="28">
        <v>14</v>
      </c>
      <c r="H11292" s="28">
        <v>217</v>
      </c>
      <c r="I11292" s="28">
        <v>22</v>
      </c>
      <c r="J11292" s="28">
        <v>7.0999999999999994E-2</v>
      </c>
      <c r="AI11292"/>
      <c r="AJ11292"/>
    </row>
    <row r="11293" spans="1:36" ht="14.5" x14ac:dyDescent="0.35">
      <c r="A11293" s="52">
        <f t="shared" si="542"/>
        <v>2016</v>
      </c>
      <c r="B11293" s="30">
        <f t="shared" si="543"/>
        <v>204</v>
      </c>
      <c r="C11293" s="4">
        <f t="shared" si="544"/>
        <v>30</v>
      </c>
      <c r="D11293" s="4" t="s">
        <v>849</v>
      </c>
      <c r="E11293" s="28">
        <v>763</v>
      </c>
      <c r="F11293" s="28">
        <v>2134</v>
      </c>
      <c r="G11293" s="28">
        <v>14</v>
      </c>
      <c r="H11293" s="28">
        <v>217</v>
      </c>
      <c r="I11293" s="28">
        <v>22</v>
      </c>
      <c r="J11293" s="28">
        <v>5.4199999999999998E-2</v>
      </c>
      <c r="AI11293"/>
      <c r="AJ11293"/>
    </row>
    <row r="11294" spans="1:36" ht="14.5" x14ac:dyDescent="0.35">
      <c r="A11294" s="52">
        <f t="shared" si="542"/>
        <v>2016</v>
      </c>
      <c r="B11294" s="30">
        <f t="shared" si="543"/>
        <v>205</v>
      </c>
      <c r="C11294" s="4">
        <f t="shared" si="544"/>
        <v>30</v>
      </c>
      <c r="D11294" s="4" t="s">
        <v>850</v>
      </c>
      <c r="E11294" s="28">
        <v>768</v>
      </c>
      <c r="F11294" s="28">
        <v>2033</v>
      </c>
      <c r="G11294" s="28">
        <v>16.3</v>
      </c>
      <c r="H11294" s="28">
        <v>217</v>
      </c>
      <c r="I11294" s="28">
        <v>18</v>
      </c>
      <c r="J11294" s="28">
        <v>1.1900000000000001E-2</v>
      </c>
      <c r="AI11294"/>
      <c r="AJ11294"/>
    </row>
    <row r="11295" spans="1:36" ht="14.5" x14ac:dyDescent="0.35">
      <c r="A11295" s="52">
        <f t="shared" si="542"/>
        <v>2016</v>
      </c>
      <c r="B11295" s="30">
        <f t="shared" si="543"/>
        <v>205</v>
      </c>
      <c r="C11295" s="4">
        <f t="shared" si="544"/>
        <v>30</v>
      </c>
      <c r="D11295" s="4" t="s">
        <v>850</v>
      </c>
      <c r="E11295" s="28">
        <v>770</v>
      </c>
      <c r="F11295" s="28">
        <v>2049</v>
      </c>
      <c r="G11295" s="28">
        <v>18.7</v>
      </c>
      <c r="H11295" s="28">
        <v>217</v>
      </c>
      <c r="I11295" s="28">
        <v>15</v>
      </c>
      <c r="J11295" s="28">
        <v>1.6899999999999998E-2</v>
      </c>
      <c r="AI11295"/>
      <c r="AJ11295"/>
    </row>
    <row r="11296" spans="1:36" ht="14.5" x14ac:dyDescent="0.35">
      <c r="A11296" s="52">
        <f t="shared" si="542"/>
        <v>2016</v>
      </c>
      <c r="B11296" s="30">
        <f t="shared" si="543"/>
        <v>205</v>
      </c>
      <c r="C11296" s="4">
        <f t="shared" si="544"/>
        <v>30</v>
      </c>
      <c r="D11296" s="4" t="s">
        <v>850</v>
      </c>
      <c r="E11296" s="28">
        <v>771</v>
      </c>
      <c r="F11296" s="28">
        <v>2049</v>
      </c>
      <c r="G11296" s="28">
        <v>18.7</v>
      </c>
      <c r="H11296" s="28">
        <v>109</v>
      </c>
      <c r="I11296" s="28">
        <v>17</v>
      </c>
      <c r="J11296" s="28">
        <v>1.47E-2</v>
      </c>
      <c r="AI11296"/>
      <c r="AJ11296"/>
    </row>
    <row r="11297" spans="1:36" ht="14.5" x14ac:dyDescent="0.35">
      <c r="A11297" s="52">
        <f t="shared" si="542"/>
        <v>2016</v>
      </c>
      <c r="B11297" s="30">
        <f t="shared" si="543"/>
        <v>205</v>
      </c>
      <c r="C11297" s="4">
        <f t="shared" si="544"/>
        <v>30</v>
      </c>
      <c r="D11297" s="4" t="s">
        <v>850</v>
      </c>
      <c r="E11297" s="28">
        <v>770</v>
      </c>
      <c r="F11297" s="28">
        <v>2049</v>
      </c>
      <c r="G11297" s="28">
        <v>18.7</v>
      </c>
      <c r="H11297" s="28">
        <v>109</v>
      </c>
      <c r="I11297" s="28">
        <v>18</v>
      </c>
      <c r="J11297" s="28">
        <v>1.38E-2</v>
      </c>
      <c r="AI11297"/>
      <c r="AJ11297"/>
    </row>
    <row r="11298" spans="1:36" ht="14.5" x14ac:dyDescent="0.35">
      <c r="A11298" s="52">
        <f t="shared" si="542"/>
        <v>2016</v>
      </c>
      <c r="B11298" s="30">
        <f t="shared" si="543"/>
        <v>205</v>
      </c>
      <c r="C11298" s="4">
        <f t="shared" si="544"/>
        <v>30</v>
      </c>
      <c r="D11298" s="4" t="s">
        <v>850</v>
      </c>
      <c r="E11298" s="28">
        <v>770</v>
      </c>
      <c r="F11298" s="28">
        <v>2049</v>
      </c>
      <c r="G11298" s="28">
        <v>18.7</v>
      </c>
      <c r="H11298" s="28">
        <v>109</v>
      </c>
      <c r="I11298" s="28">
        <v>20</v>
      </c>
      <c r="J11298" s="28">
        <v>2.18E-2</v>
      </c>
      <c r="AI11298"/>
      <c r="AJ11298"/>
    </row>
    <row r="11299" spans="1:36" ht="14.5" x14ac:dyDescent="0.35">
      <c r="A11299" s="52">
        <f t="shared" si="542"/>
        <v>2016</v>
      </c>
      <c r="B11299" s="30">
        <f t="shared" si="543"/>
        <v>205</v>
      </c>
      <c r="C11299" s="4">
        <f t="shared" si="544"/>
        <v>30</v>
      </c>
      <c r="D11299" s="4" t="s">
        <v>850</v>
      </c>
      <c r="E11299" s="28">
        <v>767</v>
      </c>
      <c r="F11299" s="28">
        <v>2140</v>
      </c>
      <c r="G11299" s="28">
        <v>16.7</v>
      </c>
      <c r="H11299" s="28">
        <v>217</v>
      </c>
      <c r="I11299" s="28">
        <v>28</v>
      </c>
      <c r="J11299" s="28">
        <v>0.151</v>
      </c>
      <c r="AI11299"/>
      <c r="AJ11299"/>
    </row>
    <row r="11300" spans="1:36" ht="14.5" x14ac:dyDescent="0.35">
      <c r="A11300" s="52">
        <f t="shared" si="542"/>
        <v>2016</v>
      </c>
      <c r="B11300" s="30">
        <f t="shared" si="543"/>
        <v>206</v>
      </c>
      <c r="C11300" s="4">
        <f t="shared" si="544"/>
        <v>31</v>
      </c>
      <c r="D11300" s="4" t="s">
        <v>851</v>
      </c>
      <c r="E11300" s="28">
        <v>778</v>
      </c>
      <c r="F11300" s="28">
        <v>65</v>
      </c>
      <c r="G11300" s="28">
        <v>14</v>
      </c>
      <c r="H11300" s="28">
        <v>217</v>
      </c>
      <c r="I11300" s="28">
        <v>14</v>
      </c>
      <c r="J11300" s="28">
        <v>1.37E-2</v>
      </c>
      <c r="AI11300"/>
      <c r="AJ11300"/>
    </row>
    <row r="11301" spans="1:36" ht="14.5" x14ac:dyDescent="0.35">
      <c r="A11301" s="52">
        <f t="shared" si="542"/>
        <v>2016</v>
      </c>
      <c r="B11301" s="30">
        <f t="shared" si="543"/>
        <v>206</v>
      </c>
      <c r="C11301" s="4">
        <f t="shared" si="544"/>
        <v>31</v>
      </c>
      <c r="D11301" s="4" t="s">
        <v>851</v>
      </c>
      <c r="E11301" s="28">
        <v>779</v>
      </c>
      <c r="F11301" s="28">
        <v>65</v>
      </c>
      <c r="G11301" s="28">
        <v>14</v>
      </c>
      <c r="H11301" s="28">
        <v>217</v>
      </c>
      <c r="I11301" s="28">
        <v>15</v>
      </c>
      <c r="J11301" s="28">
        <v>1.5900000000000001E-2</v>
      </c>
      <c r="AI11301"/>
      <c r="AJ11301"/>
    </row>
    <row r="11302" spans="1:36" ht="14.5" x14ac:dyDescent="0.35">
      <c r="A11302" s="52">
        <f t="shared" si="542"/>
        <v>2016</v>
      </c>
      <c r="B11302" s="30">
        <f t="shared" si="543"/>
        <v>206</v>
      </c>
      <c r="C11302" s="4">
        <f t="shared" si="544"/>
        <v>31</v>
      </c>
      <c r="D11302" s="4" t="s">
        <v>851</v>
      </c>
      <c r="E11302" s="28">
        <v>778</v>
      </c>
      <c r="F11302" s="28">
        <v>65</v>
      </c>
      <c r="G11302" s="28">
        <v>14</v>
      </c>
      <c r="H11302" s="28">
        <v>217</v>
      </c>
      <c r="I11302" s="28">
        <v>19</v>
      </c>
      <c r="J11302" s="28">
        <v>3.4599999999999999E-2</v>
      </c>
      <c r="AI11302"/>
      <c r="AJ11302"/>
    </row>
    <row r="11303" spans="1:36" ht="14.5" x14ac:dyDescent="0.35">
      <c r="A11303" s="52">
        <f t="shared" si="542"/>
        <v>2016</v>
      </c>
      <c r="B11303" s="30">
        <f t="shared" si="543"/>
        <v>206</v>
      </c>
      <c r="C11303" s="4">
        <f t="shared" si="544"/>
        <v>31</v>
      </c>
      <c r="D11303" s="4" t="s">
        <v>851</v>
      </c>
      <c r="E11303" s="28">
        <v>779</v>
      </c>
      <c r="F11303" s="28">
        <v>65</v>
      </c>
      <c r="G11303" s="28">
        <v>14</v>
      </c>
      <c r="H11303" s="28">
        <v>217</v>
      </c>
      <c r="I11303" s="28">
        <v>19</v>
      </c>
      <c r="J11303" s="28">
        <v>3.27E-2</v>
      </c>
      <c r="AI11303"/>
      <c r="AJ11303"/>
    </row>
    <row r="11304" spans="1:36" ht="14.5" x14ac:dyDescent="0.35">
      <c r="A11304" s="52">
        <f t="shared" si="542"/>
        <v>2016</v>
      </c>
      <c r="B11304" s="30">
        <f t="shared" si="543"/>
        <v>206</v>
      </c>
      <c r="C11304" s="4">
        <f t="shared" si="544"/>
        <v>31</v>
      </c>
      <c r="D11304" s="4" t="s">
        <v>851</v>
      </c>
      <c r="E11304" s="28">
        <v>779</v>
      </c>
      <c r="F11304" s="28">
        <v>65</v>
      </c>
      <c r="G11304" s="28">
        <v>14</v>
      </c>
      <c r="H11304" s="28">
        <v>217</v>
      </c>
      <c r="I11304" s="28">
        <v>19</v>
      </c>
      <c r="J11304" s="28">
        <v>4.2299999999999997E-2</v>
      </c>
      <c r="AI11304"/>
      <c r="AJ11304"/>
    </row>
    <row r="11305" spans="1:36" ht="14.5" x14ac:dyDescent="0.35">
      <c r="A11305" s="52">
        <f t="shared" si="542"/>
        <v>2016</v>
      </c>
      <c r="B11305" s="30">
        <f t="shared" si="543"/>
        <v>206</v>
      </c>
      <c r="C11305" s="4">
        <f t="shared" si="544"/>
        <v>31</v>
      </c>
      <c r="D11305" s="4" t="s">
        <v>851</v>
      </c>
      <c r="E11305" s="28">
        <v>779</v>
      </c>
      <c r="F11305" s="28">
        <v>65</v>
      </c>
      <c r="G11305" s="28">
        <v>14</v>
      </c>
      <c r="H11305" s="28">
        <v>217</v>
      </c>
      <c r="I11305" s="28">
        <v>23</v>
      </c>
      <c r="J11305" s="28">
        <v>7.0699999999999999E-2</v>
      </c>
      <c r="AI11305"/>
      <c r="AJ11305"/>
    </row>
    <row r="11306" spans="1:36" ht="14.5" x14ac:dyDescent="0.35">
      <c r="A11306" s="52">
        <f t="shared" si="542"/>
        <v>2016</v>
      </c>
      <c r="B11306" s="30">
        <f t="shared" si="543"/>
        <v>206</v>
      </c>
      <c r="C11306" s="4">
        <f t="shared" si="544"/>
        <v>31</v>
      </c>
      <c r="D11306" s="4" t="s">
        <v>851</v>
      </c>
      <c r="E11306" s="28">
        <v>779</v>
      </c>
      <c r="F11306" s="28">
        <v>65</v>
      </c>
      <c r="G11306" s="28">
        <v>14</v>
      </c>
      <c r="H11306" s="28">
        <v>217</v>
      </c>
      <c r="I11306" s="28">
        <v>25</v>
      </c>
      <c r="J11306" s="28">
        <v>0.10979999999999999</v>
      </c>
      <c r="AI11306"/>
      <c r="AJ11306"/>
    </row>
    <row r="11307" spans="1:36" ht="14.5" x14ac:dyDescent="0.35">
      <c r="A11307" s="52">
        <f t="shared" si="542"/>
        <v>2016</v>
      </c>
      <c r="B11307" s="30">
        <f t="shared" si="543"/>
        <v>206</v>
      </c>
      <c r="C11307" s="4">
        <f t="shared" si="544"/>
        <v>31</v>
      </c>
      <c r="D11307" s="4" t="s">
        <v>851</v>
      </c>
      <c r="E11307" s="28">
        <v>773</v>
      </c>
      <c r="F11307" s="28">
        <v>403</v>
      </c>
      <c r="G11307" s="28">
        <v>16.7</v>
      </c>
      <c r="H11307" s="28">
        <v>904</v>
      </c>
      <c r="I11307" s="28">
        <v>12</v>
      </c>
      <c r="J11307" s="28">
        <v>1.17E-2</v>
      </c>
      <c r="AI11307"/>
      <c r="AJ11307"/>
    </row>
    <row r="11308" spans="1:36" ht="14.5" x14ac:dyDescent="0.35">
      <c r="A11308" s="52">
        <f t="shared" si="542"/>
        <v>2016</v>
      </c>
      <c r="B11308" s="30">
        <f t="shared" si="543"/>
        <v>206</v>
      </c>
      <c r="C11308" s="4">
        <f t="shared" si="544"/>
        <v>31</v>
      </c>
      <c r="D11308" s="4" t="s">
        <v>851</v>
      </c>
      <c r="E11308" s="28">
        <v>776</v>
      </c>
      <c r="F11308" s="28">
        <v>2124</v>
      </c>
      <c r="G11308" s="28">
        <v>15</v>
      </c>
      <c r="H11308" s="28">
        <v>217</v>
      </c>
      <c r="I11308" s="28">
        <v>18</v>
      </c>
      <c r="J11308" s="28">
        <v>3.1899999999999998E-2</v>
      </c>
      <c r="AI11308"/>
      <c r="AJ11308"/>
    </row>
    <row r="11309" spans="1:36" ht="14.5" x14ac:dyDescent="0.35">
      <c r="A11309" s="52">
        <f t="shared" si="542"/>
        <v>2016</v>
      </c>
      <c r="B11309" s="30">
        <f t="shared" si="543"/>
        <v>206</v>
      </c>
      <c r="C11309" s="4">
        <f t="shared" si="544"/>
        <v>31</v>
      </c>
      <c r="D11309" s="4" t="s">
        <v>851</v>
      </c>
      <c r="E11309" s="28">
        <v>776</v>
      </c>
      <c r="F11309" s="28">
        <v>2124</v>
      </c>
      <c r="G11309" s="28">
        <v>15</v>
      </c>
      <c r="H11309" s="28">
        <v>217</v>
      </c>
      <c r="I11309" s="28">
        <v>18</v>
      </c>
      <c r="J11309" s="28">
        <v>3.4299999999999997E-2</v>
      </c>
      <c r="AI11309"/>
      <c r="AJ11309"/>
    </row>
    <row r="11310" spans="1:36" ht="14.5" x14ac:dyDescent="0.35">
      <c r="A11310" s="52">
        <f t="shared" si="542"/>
        <v>2016</v>
      </c>
      <c r="B11310" s="30">
        <f t="shared" si="543"/>
        <v>206</v>
      </c>
      <c r="C11310" s="4">
        <f t="shared" si="544"/>
        <v>31</v>
      </c>
      <c r="D11310" s="4" t="s">
        <v>851</v>
      </c>
      <c r="E11310" s="28">
        <v>777</v>
      </c>
      <c r="F11310" s="28">
        <v>2124</v>
      </c>
      <c r="G11310" s="28">
        <v>15</v>
      </c>
      <c r="H11310" s="28">
        <v>217</v>
      </c>
      <c r="I11310" s="28">
        <v>18</v>
      </c>
      <c r="J11310" s="28">
        <v>2.58E-2</v>
      </c>
      <c r="AI11310"/>
      <c r="AJ11310"/>
    </row>
    <row r="11311" spans="1:36" ht="14.5" x14ac:dyDescent="0.35">
      <c r="A11311" s="52">
        <f t="shared" si="542"/>
        <v>2016</v>
      </c>
      <c r="B11311" s="30">
        <f t="shared" si="543"/>
        <v>206</v>
      </c>
      <c r="C11311" s="4">
        <f t="shared" si="544"/>
        <v>31</v>
      </c>
      <c r="D11311" s="4" t="s">
        <v>851</v>
      </c>
      <c r="E11311" s="28">
        <v>776</v>
      </c>
      <c r="F11311" s="28">
        <v>2124</v>
      </c>
      <c r="G11311" s="28">
        <v>15</v>
      </c>
      <c r="H11311" s="28">
        <v>217</v>
      </c>
      <c r="I11311" s="28">
        <v>19</v>
      </c>
      <c r="J11311" s="28">
        <v>4.48E-2</v>
      </c>
      <c r="AI11311"/>
      <c r="AJ11311"/>
    </row>
    <row r="11312" spans="1:36" ht="14.5" x14ac:dyDescent="0.35">
      <c r="A11312" s="52">
        <f t="shared" si="542"/>
        <v>2016</v>
      </c>
      <c r="B11312" s="30">
        <f t="shared" si="543"/>
        <v>206</v>
      </c>
      <c r="C11312" s="4">
        <f t="shared" si="544"/>
        <v>31</v>
      </c>
      <c r="D11312" s="4" t="s">
        <v>851</v>
      </c>
      <c r="E11312" s="28">
        <v>777</v>
      </c>
      <c r="F11312" s="28">
        <v>2124</v>
      </c>
      <c r="G11312" s="28">
        <v>15</v>
      </c>
      <c r="H11312" s="28">
        <v>217</v>
      </c>
      <c r="I11312" s="28">
        <v>19</v>
      </c>
      <c r="J11312" s="28">
        <v>4.1700000000000001E-2</v>
      </c>
      <c r="AI11312"/>
      <c r="AJ11312"/>
    </row>
    <row r="11313" spans="1:36" ht="14.5" x14ac:dyDescent="0.35">
      <c r="A11313" s="52">
        <f t="shared" si="542"/>
        <v>2016</v>
      </c>
      <c r="B11313" s="30">
        <f t="shared" si="543"/>
        <v>206</v>
      </c>
      <c r="C11313" s="4">
        <f t="shared" si="544"/>
        <v>31</v>
      </c>
      <c r="D11313" s="4" t="s">
        <v>851</v>
      </c>
      <c r="E11313" s="28">
        <v>777</v>
      </c>
      <c r="F11313" s="28">
        <v>2124</v>
      </c>
      <c r="G11313" s="28">
        <v>15</v>
      </c>
      <c r="H11313" s="28">
        <v>217</v>
      </c>
      <c r="I11313" s="28">
        <v>20</v>
      </c>
      <c r="J11313" s="28">
        <v>5.8000000000000003E-2</v>
      </c>
      <c r="AI11313"/>
      <c r="AJ11313"/>
    </row>
    <row r="11314" spans="1:36" ht="14.5" x14ac:dyDescent="0.35">
      <c r="A11314" s="52">
        <f t="shared" si="542"/>
        <v>2016</v>
      </c>
      <c r="B11314" s="30">
        <f t="shared" si="543"/>
        <v>206</v>
      </c>
      <c r="C11314" s="4">
        <f t="shared" si="544"/>
        <v>31</v>
      </c>
      <c r="D11314" s="4" t="s">
        <v>851</v>
      </c>
      <c r="E11314" s="28">
        <v>777</v>
      </c>
      <c r="F11314" s="28">
        <v>2124</v>
      </c>
      <c r="G11314" s="28">
        <v>15</v>
      </c>
      <c r="H11314" s="28">
        <v>217</v>
      </c>
      <c r="I11314" s="28">
        <v>20</v>
      </c>
      <c r="J11314" s="28">
        <v>4.9200000000000001E-2</v>
      </c>
      <c r="AI11314"/>
      <c r="AJ11314"/>
    </row>
    <row r="11315" spans="1:36" ht="14.5" x14ac:dyDescent="0.35">
      <c r="A11315" s="52">
        <f t="shared" si="542"/>
        <v>2016</v>
      </c>
      <c r="B11315" s="30">
        <f t="shared" si="543"/>
        <v>206</v>
      </c>
      <c r="C11315" s="4">
        <f t="shared" si="544"/>
        <v>31</v>
      </c>
      <c r="D11315" s="4" t="s">
        <v>851</v>
      </c>
      <c r="E11315" s="28">
        <v>777</v>
      </c>
      <c r="F11315" s="28">
        <v>2124</v>
      </c>
      <c r="G11315" s="28">
        <v>15</v>
      </c>
      <c r="H11315" s="28">
        <v>217</v>
      </c>
      <c r="I11315" s="28">
        <v>20</v>
      </c>
      <c r="J11315" s="28">
        <v>3.6600000000000001E-2</v>
      </c>
      <c r="AI11315"/>
      <c r="AJ11315"/>
    </row>
    <row r="11316" spans="1:36" ht="14.5" x14ac:dyDescent="0.35">
      <c r="A11316" s="52">
        <f t="shared" si="542"/>
        <v>2016</v>
      </c>
      <c r="B11316" s="30">
        <f t="shared" si="543"/>
        <v>206</v>
      </c>
      <c r="C11316" s="4">
        <f t="shared" si="544"/>
        <v>31</v>
      </c>
      <c r="D11316" s="4" t="s">
        <v>851</v>
      </c>
      <c r="E11316" s="28">
        <v>777</v>
      </c>
      <c r="F11316" s="28">
        <v>2124</v>
      </c>
      <c r="G11316" s="28">
        <v>15</v>
      </c>
      <c r="H11316" s="28">
        <v>217</v>
      </c>
      <c r="I11316" s="28">
        <v>20</v>
      </c>
      <c r="J11316" s="28">
        <v>6.2199999999999998E-2</v>
      </c>
      <c r="AI11316"/>
      <c r="AJ11316"/>
    </row>
    <row r="11317" spans="1:36" ht="14.5" x14ac:dyDescent="0.35">
      <c r="A11317" s="52">
        <f t="shared" si="542"/>
        <v>2016</v>
      </c>
      <c r="B11317" s="30">
        <f t="shared" si="543"/>
        <v>206</v>
      </c>
      <c r="C11317" s="4">
        <f t="shared" si="544"/>
        <v>31</v>
      </c>
      <c r="D11317" s="4" t="s">
        <v>851</v>
      </c>
      <c r="E11317" s="28">
        <v>777</v>
      </c>
      <c r="F11317" s="28">
        <v>2124</v>
      </c>
      <c r="G11317" s="28">
        <v>15</v>
      </c>
      <c r="H11317" s="28">
        <v>217</v>
      </c>
      <c r="I11317" s="28">
        <v>20</v>
      </c>
      <c r="J11317" s="28">
        <v>5.2499999999999998E-2</v>
      </c>
      <c r="AI11317"/>
      <c r="AJ11317"/>
    </row>
    <row r="11318" spans="1:36" ht="14.5" x14ac:dyDescent="0.35">
      <c r="A11318" s="52">
        <f t="shared" si="542"/>
        <v>2016</v>
      </c>
      <c r="B11318" s="30">
        <f t="shared" si="543"/>
        <v>206</v>
      </c>
      <c r="C11318" s="4">
        <f t="shared" si="544"/>
        <v>31</v>
      </c>
      <c r="D11318" s="4" t="s">
        <v>851</v>
      </c>
      <c r="E11318" s="28">
        <v>776</v>
      </c>
      <c r="F11318" s="28">
        <v>2124</v>
      </c>
      <c r="G11318" s="28">
        <v>15</v>
      </c>
      <c r="H11318" s="28">
        <v>217</v>
      </c>
      <c r="I11318" s="28">
        <v>21</v>
      </c>
      <c r="J11318" s="28">
        <v>5.16E-2</v>
      </c>
      <c r="AI11318"/>
      <c r="AJ11318"/>
    </row>
    <row r="11319" spans="1:36" ht="14.5" x14ac:dyDescent="0.35">
      <c r="A11319" s="52">
        <f t="shared" si="542"/>
        <v>2016</v>
      </c>
      <c r="B11319" s="30">
        <f t="shared" si="543"/>
        <v>206</v>
      </c>
      <c r="C11319" s="4">
        <f t="shared" si="544"/>
        <v>31</v>
      </c>
      <c r="D11319" s="4" t="s">
        <v>851</v>
      </c>
      <c r="E11319" s="28">
        <v>776</v>
      </c>
      <c r="F11319" s="28">
        <v>2124</v>
      </c>
      <c r="G11319" s="28">
        <v>15</v>
      </c>
      <c r="H11319" s="28">
        <v>217</v>
      </c>
      <c r="I11319" s="28">
        <v>21</v>
      </c>
      <c r="J11319" s="28">
        <v>5.2200000000000003E-2</v>
      </c>
      <c r="AI11319"/>
      <c r="AJ11319"/>
    </row>
    <row r="11320" spans="1:36" ht="14.5" x14ac:dyDescent="0.35">
      <c r="A11320" s="52">
        <f t="shared" si="542"/>
        <v>2016</v>
      </c>
      <c r="B11320" s="30">
        <f t="shared" si="543"/>
        <v>206</v>
      </c>
      <c r="C11320" s="4">
        <f t="shared" si="544"/>
        <v>31</v>
      </c>
      <c r="D11320" s="4" t="s">
        <v>851</v>
      </c>
      <c r="E11320" s="28">
        <v>776</v>
      </c>
      <c r="F11320" s="28">
        <v>2124</v>
      </c>
      <c r="G11320" s="28">
        <v>15</v>
      </c>
      <c r="H11320" s="28">
        <v>217</v>
      </c>
      <c r="I11320" s="28">
        <v>21</v>
      </c>
      <c r="J11320" s="28">
        <v>6.7199999999999996E-2</v>
      </c>
      <c r="AI11320"/>
      <c r="AJ11320"/>
    </row>
    <row r="11321" spans="1:36" ht="14.5" x14ac:dyDescent="0.35">
      <c r="A11321" s="52">
        <f t="shared" si="542"/>
        <v>2016</v>
      </c>
      <c r="B11321" s="30">
        <f t="shared" si="543"/>
        <v>206</v>
      </c>
      <c r="C11321" s="4">
        <f t="shared" si="544"/>
        <v>31</v>
      </c>
      <c r="D11321" s="4" t="s">
        <v>851</v>
      </c>
      <c r="E11321" s="28">
        <v>776</v>
      </c>
      <c r="F11321" s="28">
        <v>2124</v>
      </c>
      <c r="G11321" s="28">
        <v>15</v>
      </c>
      <c r="H11321" s="28">
        <v>217</v>
      </c>
      <c r="I11321" s="28">
        <v>21</v>
      </c>
      <c r="J11321" s="28">
        <v>5.5599999999999997E-2</v>
      </c>
      <c r="AI11321"/>
      <c r="AJ11321"/>
    </row>
    <row r="11322" spans="1:36" ht="14.5" x14ac:dyDescent="0.35">
      <c r="A11322" s="52">
        <f t="shared" si="542"/>
        <v>2016</v>
      </c>
      <c r="B11322" s="30">
        <f t="shared" si="543"/>
        <v>206</v>
      </c>
      <c r="C11322" s="4">
        <f t="shared" si="544"/>
        <v>31</v>
      </c>
      <c r="D11322" s="4" t="s">
        <v>851</v>
      </c>
      <c r="E11322" s="28">
        <v>777</v>
      </c>
      <c r="F11322" s="28">
        <v>2124</v>
      </c>
      <c r="G11322" s="28">
        <v>15</v>
      </c>
      <c r="H11322" s="28">
        <v>217</v>
      </c>
      <c r="I11322" s="28">
        <v>21</v>
      </c>
      <c r="J11322" s="28">
        <v>4.9500000000000002E-2</v>
      </c>
      <c r="AI11322"/>
      <c r="AJ11322"/>
    </row>
    <row r="11323" spans="1:36" ht="14.5" x14ac:dyDescent="0.35">
      <c r="A11323" s="52">
        <f t="shared" si="542"/>
        <v>2016</v>
      </c>
      <c r="B11323" s="30">
        <f t="shared" si="543"/>
        <v>206</v>
      </c>
      <c r="C11323" s="4">
        <f t="shared" si="544"/>
        <v>31</v>
      </c>
      <c r="D11323" s="4" t="s">
        <v>851</v>
      </c>
      <c r="E11323" s="28">
        <v>777</v>
      </c>
      <c r="F11323" s="28">
        <v>2124</v>
      </c>
      <c r="G11323" s="28">
        <v>15</v>
      </c>
      <c r="H11323" s="28">
        <v>217</v>
      </c>
      <c r="I11323" s="28">
        <v>21</v>
      </c>
      <c r="J11323" s="28">
        <v>6.4299999999999996E-2</v>
      </c>
      <c r="AI11323"/>
      <c r="AJ11323"/>
    </row>
    <row r="11324" spans="1:36" ht="14.5" x14ac:dyDescent="0.35">
      <c r="A11324" s="52">
        <f t="shared" si="542"/>
        <v>2016</v>
      </c>
      <c r="B11324" s="30">
        <f t="shared" si="543"/>
        <v>206</v>
      </c>
      <c r="C11324" s="4">
        <f t="shared" si="544"/>
        <v>31</v>
      </c>
      <c r="D11324" s="4" t="s">
        <v>851</v>
      </c>
      <c r="E11324" s="28">
        <v>776</v>
      </c>
      <c r="F11324" s="28">
        <v>2124</v>
      </c>
      <c r="G11324" s="28">
        <v>15</v>
      </c>
      <c r="H11324" s="28">
        <v>217</v>
      </c>
      <c r="I11324" s="28">
        <v>22</v>
      </c>
      <c r="J11324" s="28">
        <v>7.9699999999999993E-2</v>
      </c>
      <c r="AI11324"/>
      <c r="AJ11324"/>
    </row>
    <row r="11325" spans="1:36" ht="14.5" x14ac:dyDescent="0.35">
      <c r="A11325" s="52">
        <f t="shared" si="542"/>
        <v>2016</v>
      </c>
      <c r="B11325" s="30">
        <f t="shared" si="543"/>
        <v>207</v>
      </c>
      <c r="C11325" s="4">
        <f t="shared" si="544"/>
        <v>31</v>
      </c>
      <c r="D11325" s="4" t="s">
        <v>852</v>
      </c>
      <c r="E11325" s="28">
        <v>780</v>
      </c>
      <c r="F11325" s="28">
        <v>2133</v>
      </c>
      <c r="G11325" s="28">
        <v>15</v>
      </c>
      <c r="H11325" s="28">
        <v>217</v>
      </c>
      <c r="I11325" s="28">
        <v>14</v>
      </c>
      <c r="J11325" s="28">
        <v>1.1299999999999999E-2</v>
      </c>
      <c r="AI11325"/>
      <c r="AJ11325"/>
    </row>
    <row r="11326" spans="1:36" ht="14.5" x14ac:dyDescent="0.35">
      <c r="A11326" s="52">
        <f t="shared" si="542"/>
        <v>2016</v>
      </c>
      <c r="B11326" s="30">
        <f t="shared" si="543"/>
        <v>207</v>
      </c>
      <c r="C11326" s="4">
        <f t="shared" si="544"/>
        <v>31</v>
      </c>
      <c r="D11326" s="4" t="s">
        <v>852</v>
      </c>
      <c r="E11326" s="28">
        <v>780</v>
      </c>
      <c r="F11326" s="28">
        <v>2133</v>
      </c>
      <c r="G11326" s="28">
        <v>15</v>
      </c>
      <c r="H11326" s="28">
        <v>217</v>
      </c>
      <c r="I11326" s="28">
        <v>14</v>
      </c>
      <c r="J11326" s="28">
        <v>8.3999999999999995E-3</v>
      </c>
      <c r="AI11326"/>
      <c r="AJ11326"/>
    </row>
    <row r="11327" spans="1:36" ht="14.5" x14ac:dyDescent="0.35">
      <c r="A11327" s="52">
        <f t="shared" si="542"/>
        <v>2016</v>
      </c>
      <c r="B11327" s="30">
        <f t="shared" si="543"/>
        <v>207</v>
      </c>
      <c r="C11327" s="4">
        <f t="shared" si="544"/>
        <v>31</v>
      </c>
      <c r="D11327" s="4" t="s">
        <v>852</v>
      </c>
      <c r="E11327" s="28">
        <v>780</v>
      </c>
      <c r="F11327" s="28">
        <v>2133</v>
      </c>
      <c r="G11327" s="28">
        <v>15</v>
      </c>
      <c r="H11327" s="28">
        <v>217</v>
      </c>
      <c r="I11327" s="28">
        <v>14</v>
      </c>
      <c r="J11327" s="28">
        <v>1.2200000000000001E-2</v>
      </c>
      <c r="AI11327"/>
      <c r="AJ11327"/>
    </row>
    <row r="11328" spans="1:36" ht="14.5" x14ac:dyDescent="0.35">
      <c r="A11328" s="52">
        <f t="shared" si="542"/>
        <v>2016</v>
      </c>
      <c r="B11328" s="30">
        <f t="shared" si="543"/>
        <v>207</v>
      </c>
      <c r="C11328" s="4">
        <f t="shared" si="544"/>
        <v>31</v>
      </c>
      <c r="D11328" s="4" t="s">
        <v>852</v>
      </c>
      <c r="E11328" s="28">
        <v>780</v>
      </c>
      <c r="F11328" s="28">
        <v>2133</v>
      </c>
      <c r="G11328" s="28">
        <v>15</v>
      </c>
      <c r="H11328" s="28">
        <v>217</v>
      </c>
      <c r="I11328" s="28">
        <v>15</v>
      </c>
      <c r="J11328" s="28">
        <v>1.84E-2</v>
      </c>
      <c r="AI11328"/>
      <c r="AJ11328"/>
    </row>
    <row r="11329" spans="1:36" ht="14.5" x14ac:dyDescent="0.35">
      <c r="A11329" s="52">
        <f t="shared" si="542"/>
        <v>2016</v>
      </c>
      <c r="B11329" s="30">
        <f t="shared" si="543"/>
        <v>207</v>
      </c>
      <c r="C11329" s="4">
        <f t="shared" si="544"/>
        <v>31</v>
      </c>
      <c r="D11329" s="4" t="s">
        <v>852</v>
      </c>
      <c r="E11329" s="28">
        <v>780</v>
      </c>
      <c r="F11329" s="28">
        <v>2133</v>
      </c>
      <c r="G11329" s="28">
        <v>15</v>
      </c>
      <c r="H11329" s="28">
        <v>217</v>
      </c>
      <c r="I11329" s="28">
        <v>15</v>
      </c>
      <c r="J11329" s="28">
        <v>2.1399999999999999E-2</v>
      </c>
      <c r="AI11329"/>
      <c r="AJ11329"/>
    </row>
    <row r="11330" spans="1:36" ht="14.5" x14ac:dyDescent="0.35">
      <c r="A11330" s="52">
        <f t="shared" ref="A11330:A11393" si="545">YEAR(D11330)</f>
        <v>2016</v>
      </c>
      <c r="B11330" s="30">
        <f t="shared" ref="B11330:B11393" si="546">D11330-DATE(YEAR(D11330),1,0)</f>
        <v>207</v>
      </c>
      <c r="C11330" s="4">
        <f t="shared" ref="C11330:C11393" si="547">WEEKNUM(D11330,1)</f>
        <v>31</v>
      </c>
      <c r="D11330" s="4" t="s">
        <v>852</v>
      </c>
      <c r="E11330" s="28">
        <v>780</v>
      </c>
      <c r="F11330" s="28">
        <v>2133</v>
      </c>
      <c r="G11330" s="28">
        <v>15</v>
      </c>
      <c r="H11330" s="28">
        <v>217</v>
      </c>
      <c r="I11330" s="28">
        <v>16</v>
      </c>
      <c r="J11330" s="28">
        <v>1.83E-2</v>
      </c>
      <c r="AI11330"/>
      <c r="AJ11330"/>
    </row>
    <row r="11331" spans="1:36" ht="14.5" x14ac:dyDescent="0.35">
      <c r="A11331" s="52">
        <f t="shared" si="545"/>
        <v>2016</v>
      </c>
      <c r="B11331" s="30">
        <f t="shared" si="546"/>
        <v>207</v>
      </c>
      <c r="C11331" s="4">
        <f t="shared" si="547"/>
        <v>31</v>
      </c>
      <c r="D11331" s="4" t="s">
        <v>852</v>
      </c>
      <c r="E11331" s="28">
        <v>780</v>
      </c>
      <c r="F11331" s="28">
        <v>2133</v>
      </c>
      <c r="G11331" s="28">
        <v>15</v>
      </c>
      <c r="H11331" s="28">
        <v>217</v>
      </c>
      <c r="I11331" s="28">
        <v>16</v>
      </c>
      <c r="J11331" s="28">
        <v>2.1299999999999999E-2</v>
      </c>
      <c r="AI11331"/>
      <c r="AJ11331"/>
    </row>
    <row r="11332" spans="1:36" ht="14.5" x14ac:dyDescent="0.35">
      <c r="A11332" s="52">
        <f t="shared" si="545"/>
        <v>2016</v>
      </c>
      <c r="B11332" s="30">
        <f t="shared" si="546"/>
        <v>207</v>
      </c>
      <c r="C11332" s="4">
        <f t="shared" si="547"/>
        <v>31</v>
      </c>
      <c r="D11332" s="4" t="s">
        <v>852</v>
      </c>
      <c r="E11332" s="28">
        <v>780</v>
      </c>
      <c r="F11332" s="28">
        <v>2133</v>
      </c>
      <c r="G11332" s="28">
        <v>15</v>
      </c>
      <c r="H11332" s="28">
        <v>217</v>
      </c>
      <c r="I11332" s="28">
        <v>16</v>
      </c>
      <c r="J11332" s="28">
        <v>1.7899999999999999E-2</v>
      </c>
      <c r="AI11332"/>
      <c r="AJ11332"/>
    </row>
    <row r="11333" spans="1:36" ht="14.5" x14ac:dyDescent="0.35">
      <c r="A11333" s="52">
        <f t="shared" si="545"/>
        <v>2016</v>
      </c>
      <c r="B11333" s="30">
        <f t="shared" si="546"/>
        <v>207</v>
      </c>
      <c r="C11333" s="4">
        <f t="shared" si="547"/>
        <v>31</v>
      </c>
      <c r="D11333" s="4" t="s">
        <v>852</v>
      </c>
      <c r="E11333" s="28">
        <v>780</v>
      </c>
      <c r="F11333" s="28">
        <v>2133</v>
      </c>
      <c r="G11333" s="28">
        <v>15</v>
      </c>
      <c r="H11333" s="28">
        <v>217</v>
      </c>
      <c r="I11333" s="28">
        <v>16</v>
      </c>
      <c r="J11333" s="28">
        <v>2.1399999999999999E-2</v>
      </c>
      <c r="AI11333"/>
      <c r="AJ11333"/>
    </row>
    <row r="11334" spans="1:36" ht="14.5" x14ac:dyDescent="0.35">
      <c r="A11334" s="52">
        <f t="shared" si="545"/>
        <v>2016</v>
      </c>
      <c r="B11334" s="30">
        <f t="shared" si="546"/>
        <v>207</v>
      </c>
      <c r="C11334" s="4">
        <f t="shared" si="547"/>
        <v>31</v>
      </c>
      <c r="D11334" s="4" t="s">
        <v>852</v>
      </c>
      <c r="E11334" s="28">
        <v>780</v>
      </c>
      <c r="F11334" s="28">
        <v>2133</v>
      </c>
      <c r="G11334" s="28">
        <v>15</v>
      </c>
      <c r="H11334" s="28">
        <v>217</v>
      </c>
      <c r="I11334" s="28">
        <v>16</v>
      </c>
      <c r="J11334" s="28">
        <v>2.4500000000000001E-2</v>
      </c>
      <c r="AI11334"/>
      <c r="AJ11334"/>
    </row>
    <row r="11335" spans="1:36" ht="14.5" x14ac:dyDescent="0.35">
      <c r="A11335" s="52">
        <f t="shared" si="545"/>
        <v>2016</v>
      </c>
      <c r="B11335" s="30">
        <f t="shared" si="546"/>
        <v>207</v>
      </c>
      <c r="C11335" s="4">
        <f t="shared" si="547"/>
        <v>31</v>
      </c>
      <c r="D11335" s="4" t="s">
        <v>852</v>
      </c>
      <c r="E11335" s="28">
        <v>780</v>
      </c>
      <c r="F11335" s="28">
        <v>2133</v>
      </c>
      <c r="G11335" s="28">
        <v>15</v>
      </c>
      <c r="H11335" s="28">
        <v>217</v>
      </c>
      <c r="I11335" s="28">
        <v>16</v>
      </c>
      <c r="J11335" s="28">
        <v>1.9599999999999999E-2</v>
      </c>
      <c r="AI11335"/>
      <c r="AJ11335"/>
    </row>
    <row r="11336" spans="1:36" ht="14.5" x14ac:dyDescent="0.35">
      <c r="A11336" s="52">
        <f t="shared" si="545"/>
        <v>2016</v>
      </c>
      <c r="B11336" s="30">
        <f t="shared" si="546"/>
        <v>207</v>
      </c>
      <c r="C11336" s="4">
        <f t="shared" si="547"/>
        <v>31</v>
      </c>
      <c r="D11336" s="4" t="s">
        <v>852</v>
      </c>
      <c r="E11336" s="28">
        <v>781</v>
      </c>
      <c r="F11336" s="28">
        <v>2133</v>
      </c>
      <c r="G11336" s="28">
        <v>15</v>
      </c>
      <c r="H11336" s="28">
        <v>217</v>
      </c>
      <c r="I11336" s="28">
        <v>16</v>
      </c>
      <c r="J11336" s="28">
        <v>1.5299999999999999E-2</v>
      </c>
      <c r="AI11336"/>
      <c r="AJ11336"/>
    </row>
    <row r="11337" spans="1:36" ht="14.5" x14ac:dyDescent="0.35">
      <c r="A11337" s="52">
        <f t="shared" si="545"/>
        <v>2016</v>
      </c>
      <c r="B11337" s="30">
        <f t="shared" si="546"/>
        <v>207</v>
      </c>
      <c r="C11337" s="4">
        <f t="shared" si="547"/>
        <v>31</v>
      </c>
      <c r="D11337" s="4" t="s">
        <v>852</v>
      </c>
      <c r="E11337" s="28">
        <v>780</v>
      </c>
      <c r="F11337" s="28">
        <v>2133</v>
      </c>
      <c r="G11337" s="28">
        <v>15</v>
      </c>
      <c r="H11337" s="28">
        <v>217</v>
      </c>
      <c r="I11337" s="28">
        <v>17</v>
      </c>
      <c r="J11337" s="28">
        <v>2.6800000000000001E-2</v>
      </c>
      <c r="AI11337"/>
      <c r="AJ11337"/>
    </row>
    <row r="11338" spans="1:36" ht="14.5" x14ac:dyDescent="0.35">
      <c r="A11338" s="52">
        <f t="shared" si="545"/>
        <v>2016</v>
      </c>
      <c r="B11338" s="30">
        <f t="shared" si="546"/>
        <v>207</v>
      </c>
      <c r="C11338" s="4">
        <f t="shared" si="547"/>
        <v>31</v>
      </c>
      <c r="D11338" s="4" t="s">
        <v>852</v>
      </c>
      <c r="E11338" s="28">
        <v>780</v>
      </c>
      <c r="F11338" s="28">
        <v>2133</v>
      </c>
      <c r="G11338" s="28">
        <v>15</v>
      </c>
      <c r="H11338" s="28">
        <v>217</v>
      </c>
      <c r="I11338" s="28">
        <v>17</v>
      </c>
      <c r="J11338" s="28">
        <v>2.53E-2</v>
      </c>
      <c r="AI11338"/>
      <c r="AJ11338"/>
    </row>
    <row r="11339" spans="1:36" ht="14.5" x14ac:dyDescent="0.35">
      <c r="A11339" s="52">
        <f t="shared" si="545"/>
        <v>2016</v>
      </c>
      <c r="B11339" s="30">
        <f t="shared" si="546"/>
        <v>207</v>
      </c>
      <c r="C11339" s="4">
        <f t="shared" si="547"/>
        <v>31</v>
      </c>
      <c r="D11339" s="4" t="s">
        <v>852</v>
      </c>
      <c r="E11339" s="28">
        <v>780</v>
      </c>
      <c r="F11339" s="28">
        <v>2133</v>
      </c>
      <c r="G11339" s="28">
        <v>15</v>
      </c>
      <c r="H11339" s="28">
        <v>217</v>
      </c>
      <c r="I11339" s="28">
        <v>17</v>
      </c>
      <c r="J11339" s="28">
        <v>2.81E-2</v>
      </c>
      <c r="AI11339"/>
      <c r="AJ11339"/>
    </row>
    <row r="11340" spans="1:36" ht="14.5" x14ac:dyDescent="0.35">
      <c r="A11340" s="52">
        <f t="shared" si="545"/>
        <v>2016</v>
      </c>
      <c r="B11340" s="30">
        <f t="shared" si="546"/>
        <v>207</v>
      </c>
      <c r="C11340" s="4">
        <f t="shared" si="547"/>
        <v>31</v>
      </c>
      <c r="D11340" s="4" t="s">
        <v>852</v>
      </c>
      <c r="E11340" s="28">
        <v>780</v>
      </c>
      <c r="F11340" s="28">
        <v>2133</v>
      </c>
      <c r="G11340" s="28">
        <v>15</v>
      </c>
      <c r="H11340" s="28">
        <v>217</v>
      </c>
      <c r="I11340" s="28">
        <v>17</v>
      </c>
      <c r="J11340" s="28">
        <v>0.03</v>
      </c>
      <c r="AI11340"/>
      <c r="AJ11340"/>
    </row>
    <row r="11341" spans="1:36" ht="14.5" x14ac:dyDescent="0.35">
      <c r="A11341" s="52">
        <f t="shared" si="545"/>
        <v>2016</v>
      </c>
      <c r="B11341" s="30">
        <f t="shared" si="546"/>
        <v>207</v>
      </c>
      <c r="C11341" s="4">
        <f t="shared" si="547"/>
        <v>31</v>
      </c>
      <c r="D11341" s="4" t="s">
        <v>852</v>
      </c>
      <c r="E11341" s="28">
        <v>781</v>
      </c>
      <c r="F11341" s="28">
        <v>2133</v>
      </c>
      <c r="G11341" s="28">
        <v>15</v>
      </c>
      <c r="H11341" s="28">
        <v>217</v>
      </c>
      <c r="I11341" s="28">
        <v>17</v>
      </c>
      <c r="J11341" s="28">
        <v>2.5700000000000001E-2</v>
      </c>
      <c r="AI11341"/>
      <c r="AJ11341"/>
    </row>
    <row r="11342" spans="1:36" ht="14.5" x14ac:dyDescent="0.35">
      <c r="A11342" s="52">
        <f t="shared" si="545"/>
        <v>2016</v>
      </c>
      <c r="B11342" s="30">
        <f t="shared" si="546"/>
        <v>207</v>
      </c>
      <c r="C11342" s="4">
        <f t="shared" si="547"/>
        <v>31</v>
      </c>
      <c r="D11342" s="4" t="s">
        <v>852</v>
      </c>
      <c r="E11342" s="28">
        <v>781</v>
      </c>
      <c r="F11342" s="28">
        <v>2133</v>
      </c>
      <c r="G11342" s="28">
        <v>15</v>
      </c>
      <c r="H11342" s="28">
        <v>217</v>
      </c>
      <c r="I11342" s="28">
        <v>17</v>
      </c>
      <c r="J11342" s="28">
        <v>2.5399999999999999E-2</v>
      </c>
      <c r="AI11342"/>
      <c r="AJ11342"/>
    </row>
    <row r="11343" spans="1:36" ht="14.5" x14ac:dyDescent="0.35">
      <c r="A11343" s="52">
        <f t="shared" si="545"/>
        <v>2016</v>
      </c>
      <c r="B11343" s="30">
        <f t="shared" si="546"/>
        <v>207</v>
      </c>
      <c r="C11343" s="4">
        <f t="shared" si="547"/>
        <v>31</v>
      </c>
      <c r="D11343" s="4" t="s">
        <v>852</v>
      </c>
      <c r="E11343" s="28">
        <v>781</v>
      </c>
      <c r="F11343" s="28">
        <v>2133</v>
      </c>
      <c r="G11343" s="28">
        <v>15</v>
      </c>
      <c r="H11343" s="28">
        <v>217</v>
      </c>
      <c r="I11343" s="28">
        <v>17</v>
      </c>
      <c r="J11343" s="28">
        <v>2.86E-2</v>
      </c>
      <c r="AI11343"/>
      <c r="AJ11343"/>
    </row>
    <row r="11344" spans="1:36" ht="14.5" x14ac:dyDescent="0.35">
      <c r="A11344" s="52">
        <f t="shared" si="545"/>
        <v>2016</v>
      </c>
      <c r="B11344" s="30">
        <f t="shared" si="546"/>
        <v>207</v>
      </c>
      <c r="C11344" s="4">
        <f t="shared" si="547"/>
        <v>31</v>
      </c>
      <c r="D11344" s="4" t="s">
        <v>852</v>
      </c>
      <c r="E11344" s="28">
        <v>781</v>
      </c>
      <c r="F11344" s="28">
        <v>2133</v>
      </c>
      <c r="G11344" s="28">
        <v>15</v>
      </c>
      <c r="H11344" s="28">
        <v>217</v>
      </c>
      <c r="I11344" s="28">
        <v>17</v>
      </c>
      <c r="J11344" s="28">
        <v>2.63E-2</v>
      </c>
      <c r="AI11344"/>
      <c r="AJ11344"/>
    </row>
    <row r="11345" spans="1:36" ht="14.5" x14ac:dyDescent="0.35">
      <c r="A11345" s="52">
        <f t="shared" si="545"/>
        <v>2016</v>
      </c>
      <c r="B11345" s="30">
        <f t="shared" si="546"/>
        <v>207</v>
      </c>
      <c r="C11345" s="4">
        <f t="shared" si="547"/>
        <v>31</v>
      </c>
      <c r="D11345" s="4" t="s">
        <v>852</v>
      </c>
      <c r="E11345" s="28">
        <v>781</v>
      </c>
      <c r="F11345" s="28">
        <v>2133</v>
      </c>
      <c r="G11345" s="28">
        <v>15</v>
      </c>
      <c r="H11345" s="28">
        <v>217</v>
      </c>
      <c r="I11345" s="28">
        <v>17</v>
      </c>
      <c r="J11345" s="28">
        <v>2.52E-2</v>
      </c>
      <c r="AI11345"/>
      <c r="AJ11345"/>
    </row>
    <row r="11346" spans="1:36" ht="14.5" x14ac:dyDescent="0.35">
      <c r="A11346" s="52">
        <f t="shared" si="545"/>
        <v>2016</v>
      </c>
      <c r="B11346" s="30">
        <f t="shared" si="546"/>
        <v>207</v>
      </c>
      <c r="C11346" s="4">
        <f t="shared" si="547"/>
        <v>31</v>
      </c>
      <c r="D11346" s="4" t="s">
        <v>852</v>
      </c>
      <c r="E11346" s="28">
        <v>780</v>
      </c>
      <c r="F11346" s="28">
        <v>2133</v>
      </c>
      <c r="G11346" s="28">
        <v>15</v>
      </c>
      <c r="H11346" s="28">
        <v>217</v>
      </c>
      <c r="I11346" s="28">
        <v>18</v>
      </c>
      <c r="J11346" s="28">
        <v>3.39E-2</v>
      </c>
      <c r="AI11346"/>
      <c r="AJ11346"/>
    </row>
    <row r="11347" spans="1:36" ht="14.5" x14ac:dyDescent="0.35">
      <c r="A11347" s="52">
        <f t="shared" si="545"/>
        <v>2016</v>
      </c>
      <c r="B11347" s="30">
        <f t="shared" si="546"/>
        <v>207</v>
      </c>
      <c r="C11347" s="4">
        <f t="shared" si="547"/>
        <v>31</v>
      </c>
      <c r="D11347" s="4" t="s">
        <v>852</v>
      </c>
      <c r="E11347" s="28">
        <v>780</v>
      </c>
      <c r="F11347" s="28">
        <v>2133</v>
      </c>
      <c r="G11347" s="28">
        <v>15</v>
      </c>
      <c r="H11347" s="28">
        <v>217</v>
      </c>
      <c r="I11347" s="28">
        <v>18</v>
      </c>
      <c r="J11347" s="28">
        <v>3.0599999999999999E-2</v>
      </c>
      <c r="AI11347"/>
      <c r="AJ11347"/>
    </row>
    <row r="11348" spans="1:36" ht="14.5" x14ac:dyDescent="0.35">
      <c r="A11348" s="52">
        <f t="shared" si="545"/>
        <v>2016</v>
      </c>
      <c r="B11348" s="30">
        <f t="shared" si="546"/>
        <v>207</v>
      </c>
      <c r="C11348" s="4">
        <f t="shared" si="547"/>
        <v>31</v>
      </c>
      <c r="D11348" s="4" t="s">
        <v>852</v>
      </c>
      <c r="E11348" s="28">
        <v>780</v>
      </c>
      <c r="F11348" s="28">
        <v>2133</v>
      </c>
      <c r="G11348" s="28">
        <v>15</v>
      </c>
      <c r="H11348" s="28">
        <v>217</v>
      </c>
      <c r="I11348" s="28">
        <v>18</v>
      </c>
      <c r="J11348" s="28">
        <v>2.86E-2</v>
      </c>
      <c r="AI11348"/>
      <c r="AJ11348"/>
    </row>
    <row r="11349" spans="1:36" ht="14.5" x14ac:dyDescent="0.35">
      <c r="A11349" s="52">
        <f t="shared" si="545"/>
        <v>2016</v>
      </c>
      <c r="B11349" s="30">
        <f t="shared" si="546"/>
        <v>207</v>
      </c>
      <c r="C11349" s="4">
        <f t="shared" si="547"/>
        <v>31</v>
      </c>
      <c r="D11349" s="4" t="s">
        <v>852</v>
      </c>
      <c r="E11349" s="28">
        <v>780</v>
      </c>
      <c r="F11349" s="28">
        <v>2133</v>
      </c>
      <c r="G11349" s="28">
        <v>15</v>
      </c>
      <c r="H11349" s="28">
        <v>217</v>
      </c>
      <c r="I11349" s="28">
        <v>18</v>
      </c>
      <c r="J11349" s="28">
        <v>3.5000000000000003E-2</v>
      </c>
      <c r="AI11349"/>
      <c r="AJ11349"/>
    </row>
    <row r="11350" spans="1:36" ht="14.5" x14ac:dyDescent="0.35">
      <c r="A11350" s="52">
        <f t="shared" si="545"/>
        <v>2016</v>
      </c>
      <c r="B11350" s="30">
        <f t="shared" si="546"/>
        <v>207</v>
      </c>
      <c r="C11350" s="4">
        <f t="shared" si="547"/>
        <v>31</v>
      </c>
      <c r="D11350" s="4" t="s">
        <v>852</v>
      </c>
      <c r="E11350" s="28">
        <v>780</v>
      </c>
      <c r="F11350" s="28">
        <v>2133</v>
      </c>
      <c r="G11350" s="28">
        <v>15</v>
      </c>
      <c r="H11350" s="28">
        <v>217</v>
      </c>
      <c r="I11350" s="28">
        <v>18</v>
      </c>
      <c r="J11350" s="28">
        <v>3.27E-2</v>
      </c>
      <c r="AI11350"/>
      <c r="AJ11350"/>
    </row>
    <row r="11351" spans="1:36" ht="14.5" x14ac:dyDescent="0.35">
      <c r="A11351" s="52">
        <f t="shared" si="545"/>
        <v>2016</v>
      </c>
      <c r="B11351" s="30">
        <f t="shared" si="546"/>
        <v>207</v>
      </c>
      <c r="C11351" s="4">
        <f t="shared" si="547"/>
        <v>31</v>
      </c>
      <c r="D11351" s="4" t="s">
        <v>852</v>
      </c>
      <c r="E11351" s="28">
        <v>780</v>
      </c>
      <c r="F11351" s="28">
        <v>2133</v>
      </c>
      <c r="G11351" s="28">
        <v>15</v>
      </c>
      <c r="H11351" s="28">
        <v>217</v>
      </c>
      <c r="I11351" s="28">
        <v>18</v>
      </c>
      <c r="J11351" s="28">
        <v>3.0200000000000001E-2</v>
      </c>
      <c r="AI11351"/>
      <c r="AJ11351"/>
    </row>
    <row r="11352" spans="1:36" ht="14.5" x14ac:dyDescent="0.35">
      <c r="A11352" s="52">
        <f t="shared" si="545"/>
        <v>2016</v>
      </c>
      <c r="B11352" s="30">
        <f t="shared" si="546"/>
        <v>207</v>
      </c>
      <c r="C11352" s="4">
        <f t="shared" si="547"/>
        <v>31</v>
      </c>
      <c r="D11352" s="4" t="s">
        <v>852</v>
      </c>
      <c r="E11352" s="28">
        <v>780</v>
      </c>
      <c r="F11352" s="28">
        <v>2133</v>
      </c>
      <c r="G11352" s="28">
        <v>15</v>
      </c>
      <c r="H11352" s="28">
        <v>217</v>
      </c>
      <c r="I11352" s="28">
        <v>18</v>
      </c>
      <c r="J11352" s="28">
        <v>3.1699999999999999E-2</v>
      </c>
      <c r="AI11352"/>
      <c r="AJ11352"/>
    </row>
    <row r="11353" spans="1:36" ht="14.5" x14ac:dyDescent="0.35">
      <c r="A11353" s="52">
        <f t="shared" si="545"/>
        <v>2016</v>
      </c>
      <c r="B11353" s="30">
        <f t="shared" si="546"/>
        <v>207</v>
      </c>
      <c r="C11353" s="4">
        <f t="shared" si="547"/>
        <v>31</v>
      </c>
      <c r="D11353" s="4" t="s">
        <v>852</v>
      </c>
      <c r="E11353" s="28">
        <v>781</v>
      </c>
      <c r="F11353" s="28">
        <v>2133</v>
      </c>
      <c r="G11353" s="28">
        <v>15</v>
      </c>
      <c r="H11353" s="28">
        <v>217</v>
      </c>
      <c r="I11353" s="28">
        <v>18</v>
      </c>
      <c r="J11353" s="28">
        <v>3.1199999999999999E-2</v>
      </c>
      <c r="AI11353"/>
      <c r="AJ11353"/>
    </row>
    <row r="11354" spans="1:36" ht="14.5" x14ac:dyDescent="0.35">
      <c r="A11354" s="52">
        <f t="shared" si="545"/>
        <v>2016</v>
      </c>
      <c r="B11354" s="30">
        <f t="shared" si="546"/>
        <v>207</v>
      </c>
      <c r="C11354" s="4">
        <f t="shared" si="547"/>
        <v>31</v>
      </c>
      <c r="D11354" s="4" t="s">
        <v>852</v>
      </c>
      <c r="E11354" s="28">
        <v>781</v>
      </c>
      <c r="F11354" s="28">
        <v>2133</v>
      </c>
      <c r="G11354" s="28">
        <v>15</v>
      </c>
      <c r="H11354" s="28">
        <v>217</v>
      </c>
      <c r="I11354" s="28">
        <v>18</v>
      </c>
      <c r="J11354" s="28">
        <v>3.0499999999999999E-2</v>
      </c>
      <c r="AI11354"/>
      <c r="AJ11354"/>
    </row>
    <row r="11355" spans="1:36" ht="14.5" x14ac:dyDescent="0.35">
      <c r="A11355" s="52">
        <f t="shared" si="545"/>
        <v>2016</v>
      </c>
      <c r="B11355" s="30">
        <f t="shared" si="546"/>
        <v>207</v>
      </c>
      <c r="C11355" s="4">
        <f t="shared" si="547"/>
        <v>31</v>
      </c>
      <c r="D11355" s="4" t="s">
        <v>852</v>
      </c>
      <c r="E11355" s="28">
        <v>781</v>
      </c>
      <c r="F11355" s="28">
        <v>2133</v>
      </c>
      <c r="G11355" s="28">
        <v>15</v>
      </c>
      <c r="H11355" s="28">
        <v>217</v>
      </c>
      <c r="I11355" s="28">
        <v>18</v>
      </c>
      <c r="J11355" s="28">
        <v>3.2199999999999999E-2</v>
      </c>
      <c r="AI11355"/>
      <c r="AJ11355"/>
    </row>
    <row r="11356" spans="1:36" ht="14.5" x14ac:dyDescent="0.35">
      <c r="A11356" s="52">
        <f t="shared" si="545"/>
        <v>2016</v>
      </c>
      <c r="B11356" s="30">
        <f t="shared" si="546"/>
        <v>207</v>
      </c>
      <c r="C11356" s="4">
        <f t="shared" si="547"/>
        <v>31</v>
      </c>
      <c r="D11356" s="4" t="s">
        <v>852</v>
      </c>
      <c r="E11356" s="28">
        <v>781</v>
      </c>
      <c r="F11356" s="28">
        <v>2133</v>
      </c>
      <c r="G11356" s="28">
        <v>15</v>
      </c>
      <c r="H11356" s="28">
        <v>217</v>
      </c>
      <c r="I11356" s="28">
        <v>18</v>
      </c>
      <c r="J11356" s="28">
        <v>0.03</v>
      </c>
      <c r="AI11356"/>
      <c r="AJ11356"/>
    </row>
    <row r="11357" spans="1:36" ht="14.5" x14ac:dyDescent="0.35">
      <c r="A11357" s="52">
        <f t="shared" si="545"/>
        <v>2016</v>
      </c>
      <c r="B11357" s="30">
        <f t="shared" si="546"/>
        <v>207</v>
      </c>
      <c r="C11357" s="4">
        <f t="shared" si="547"/>
        <v>31</v>
      </c>
      <c r="D11357" s="4" t="s">
        <v>852</v>
      </c>
      <c r="E11357" s="28">
        <v>781</v>
      </c>
      <c r="F11357" s="28">
        <v>2133</v>
      </c>
      <c r="G11357" s="28">
        <v>15</v>
      </c>
      <c r="H11357" s="28">
        <v>217</v>
      </c>
      <c r="I11357" s="28">
        <v>18</v>
      </c>
      <c r="J11357" s="28">
        <v>3.6700000000000003E-2</v>
      </c>
      <c r="AI11357"/>
      <c r="AJ11357"/>
    </row>
    <row r="11358" spans="1:36" ht="14.5" x14ac:dyDescent="0.35">
      <c r="A11358" s="52">
        <f t="shared" si="545"/>
        <v>2016</v>
      </c>
      <c r="B11358" s="30">
        <f t="shared" si="546"/>
        <v>207</v>
      </c>
      <c r="C11358" s="4">
        <f t="shared" si="547"/>
        <v>31</v>
      </c>
      <c r="D11358" s="4" t="s">
        <v>852</v>
      </c>
      <c r="E11358" s="28">
        <v>781</v>
      </c>
      <c r="F11358" s="28">
        <v>2133</v>
      </c>
      <c r="G11358" s="28">
        <v>15</v>
      </c>
      <c r="H11358" s="28">
        <v>217</v>
      </c>
      <c r="I11358" s="28">
        <v>18</v>
      </c>
      <c r="J11358" s="28">
        <v>2.4799999999999999E-2</v>
      </c>
      <c r="AI11358"/>
      <c r="AJ11358"/>
    </row>
    <row r="11359" spans="1:36" ht="14.5" x14ac:dyDescent="0.35">
      <c r="A11359" s="52">
        <f t="shared" si="545"/>
        <v>2016</v>
      </c>
      <c r="B11359" s="30">
        <f t="shared" si="546"/>
        <v>207</v>
      </c>
      <c r="C11359" s="4">
        <f t="shared" si="547"/>
        <v>31</v>
      </c>
      <c r="D11359" s="4" t="s">
        <v>852</v>
      </c>
      <c r="E11359" s="28">
        <v>781</v>
      </c>
      <c r="F11359" s="28">
        <v>2133</v>
      </c>
      <c r="G11359" s="28">
        <v>15</v>
      </c>
      <c r="H11359" s="28">
        <v>217</v>
      </c>
      <c r="I11359" s="28">
        <v>18</v>
      </c>
      <c r="J11359" s="28">
        <v>2.9899999999999999E-2</v>
      </c>
      <c r="AI11359"/>
      <c r="AJ11359"/>
    </row>
    <row r="11360" spans="1:36" ht="14.5" x14ac:dyDescent="0.35">
      <c r="A11360" s="52">
        <f t="shared" si="545"/>
        <v>2016</v>
      </c>
      <c r="B11360" s="30">
        <f t="shared" si="546"/>
        <v>207</v>
      </c>
      <c r="C11360" s="4">
        <f t="shared" si="547"/>
        <v>31</v>
      </c>
      <c r="D11360" s="4" t="s">
        <v>852</v>
      </c>
      <c r="E11360" s="28">
        <v>780</v>
      </c>
      <c r="F11360" s="28">
        <v>2133</v>
      </c>
      <c r="G11360" s="28">
        <v>15</v>
      </c>
      <c r="H11360" s="28">
        <v>217</v>
      </c>
      <c r="I11360" s="28">
        <v>19</v>
      </c>
      <c r="J11360" s="28">
        <v>3.1899999999999998E-2</v>
      </c>
      <c r="AI11360"/>
      <c r="AJ11360"/>
    </row>
    <row r="11361" spans="1:36" ht="14.5" x14ac:dyDescent="0.35">
      <c r="A11361" s="52">
        <f t="shared" si="545"/>
        <v>2016</v>
      </c>
      <c r="B11361" s="30">
        <f t="shared" si="546"/>
        <v>207</v>
      </c>
      <c r="C11361" s="4">
        <f t="shared" si="547"/>
        <v>31</v>
      </c>
      <c r="D11361" s="4" t="s">
        <v>852</v>
      </c>
      <c r="E11361" s="28">
        <v>780</v>
      </c>
      <c r="F11361" s="28">
        <v>2133</v>
      </c>
      <c r="G11361" s="28">
        <v>15</v>
      </c>
      <c r="H11361" s="28">
        <v>217</v>
      </c>
      <c r="I11361" s="28">
        <v>19</v>
      </c>
      <c r="J11361" s="28">
        <v>4.3099999999999999E-2</v>
      </c>
      <c r="AI11361"/>
      <c r="AJ11361"/>
    </row>
    <row r="11362" spans="1:36" ht="14.5" x14ac:dyDescent="0.35">
      <c r="A11362" s="52">
        <f t="shared" si="545"/>
        <v>2016</v>
      </c>
      <c r="B11362" s="30">
        <f t="shared" si="546"/>
        <v>207</v>
      </c>
      <c r="C11362" s="4">
        <f t="shared" si="547"/>
        <v>31</v>
      </c>
      <c r="D11362" s="4" t="s">
        <v>852</v>
      </c>
      <c r="E11362" s="28">
        <v>780</v>
      </c>
      <c r="F11362" s="28">
        <v>2133</v>
      </c>
      <c r="G11362" s="28">
        <v>15</v>
      </c>
      <c r="H11362" s="28">
        <v>217</v>
      </c>
      <c r="I11362" s="28">
        <v>19</v>
      </c>
      <c r="J11362" s="28">
        <v>3.44E-2</v>
      </c>
      <c r="AI11362"/>
      <c r="AJ11362"/>
    </row>
    <row r="11363" spans="1:36" ht="14.5" x14ac:dyDescent="0.35">
      <c r="A11363" s="52">
        <f t="shared" si="545"/>
        <v>2016</v>
      </c>
      <c r="B11363" s="30">
        <f t="shared" si="546"/>
        <v>207</v>
      </c>
      <c r="C11363" s="4">
        <f t="shared" si="547"/>
        <v>31</v>
      </c>
      <c r="D11363" s="4" t="s">
        <v>852</v>
      </c>
      <c r="E11363" s="28">
        <v>780</v>
      </c>
      <c r="F11363" s="28">
        <v>2133</v>
      </c>
      <c r="G11363" s="28">
        <v>15</v>
      </c>
      <c r="H11363" s="28">
        <v>217</v>
      </c>
      <c r="I11363" s="28">
        <v>19</v>
      </c>
      <c r="J11363" s="28">
        <v>3.49E-2</v>
      </c>
      <c r="AI11363"/>
      <c r="AJ11363"/>
    </row>
    <row r="11364" spans="1:36" ht="14.5" x14ac:dyDescent="0.35">
      <c r="A11364" s="52">
        <f t="shared" si="545"/>
        <v>2016</v>
      </c>
      <c r="B11364" s="30">
        <f t="shared" si="546"/>
        <v>207</v>
      </c>
      <c r="C11364" s="4">
        <f t="shared" si="547"/>
        <v>31</v>
      </c>
      <c r="D11364" s="4" t="s">
        <v>852</v>
      </c>
      <c r="E11364" s="28">
        <v>780</v>
      </c>
      <c r="F11364" s="28">
        <v>2133</v>
      </c>
      <c r="G11364" s="28">
        <v>15</v>
      </c>
      <c r="H11364" s="28">
        <v>217</v>
      </c>
      <c r="I11364" s="28">
        <v>19</v>
      </c>
      <c r="J11364" s="28">
        <v>4.5100000000000001E-2</v>
      </c>
      <c r="AI11364"/>
      <c r="AJ11364"/>
    </row>
    <row r="11365" spans="1:36" ht="14.5" x14ac:dyDescent="0.35">
      <c r="A11365" s="52">
        <f t="shared" si="545"/>
        <v>2016</v>
      </c>
      <c r="B11365" s="30">
        <f t="shared" si="546"/>
        <v>207</v>
      </c>
      <c r="C11365" s="4">
        <f t="shared" si="547"/>
        <v>31</v>
      </c>
      <c r="D11365" s="4" t="s">
        <v>852</v>
      </c>
      <c r="E11365" s="28">
        <v>780</v>
      </c>
      <c r="F11365" s="28">
        <v>2133</v>
      </c>
      <c r="G11365" s="28">
        <v>15</v>
      </c>
      <c r="H11365" s="28">
        <v>217</v>
      </c>
      <c r="I11365" s="28">
        <v>19</v>
      </c>
      <c r="J11365" s="28">
        <v>3.4599999999999999E-2</v>
      </c>
      <c r="AI11365"/>
      <c r="AJ11365"/>
    </row>
    <row r="11366" spans="1:36" ht="14.5" x14ac:dyDescent="0.35">
      <c r="A11366" s="52">
        <f t="shared" si="545"/>
        <v>2016</v>
      </c>
      <c r="B11366" s="30">
        <f t="shared" si="546"/>
        <v>207</v>
      </c>
      <c r="C11366" s="4">
        <f t="shared" si="547"/>
        <v>31</v>
      </c>
      <c r="D11366" s="4" t="s">
        <v>852</v>
      </c>
      <c r="E11366" s="28">
        <v>780</v>
      </c>
      <c r="F11366" s="28">
        <v>2133</v>
      </c>
      <c r="G11366" s="28">
        <v>15</v>
      </c>
      <c r="H11366" s="28">
        <v>217</v>
      </c>
      <c r="I11366" s="28">
        <v>19</v>
      </c>
      <c r="J11366" s="28">
        <v>4.5999999999999999E-2</v>
      </c>
      <c r="AI11366"/>
      <c r="AJ11366"/>
    </row>
    <row r="11367" spans="1:36" ht="14.5" x14ac:dyDescent="0.35">
      <c r="A11367" s="52">
        <f t="shared" si="545"/>
        <v>2016</v>
      </c>
      <c r="B11367" s="30">
        <f t="shared" si="546"/>
        <v>207</v>
      </c>
      <c r="C11367" s="4">
        <f t="shared" si="547"/>
        <v>31</v>
      </c>
      <c r="D11367" s="4" t="s">
        <v>852</v>
      </c>
      <c r="E11367" s="28">
        <v>781</v>
      </c>
      <c r="F11367" s="28">
        <v>2133</v>
      </c>
      <c r="G11367" s="28">
        <v>15</v>
      </c>
      <c r="H11367" s="28">
        <v>217</v>
      </c>
      <c r="I11367" s="28">
        <v>19</v>
      </c>
      <c r="J11367" s="28">
        <v>3.5400000000000001E-2</v>
      </c>
      <c r="AI11367"/>
      <c r="AJ11367"/>
    </row>
    <row r="11368" spans="1:36" ht="14.5" x14ac:dyDescent="0.35">
      <c r="A11368" s="52">
        <f t="shared" si="545"/>
        <v>2016</v>
      </c>
      <c r="B11368" s="30">
        <f t="shared" si="546"/>
        <v>207</v>
      </c>
      <c r="C11368" s="4">
        <f t="shared" si="547"/>
        <v>31</v>
      </c>
      <c r="D11368" s="4" t="s">
        <v>852</v>
      </c>
      <c r="E11368" s="28">
        <v>781</v>
      </c>
      <c r="F11368" s="28">
        <v>2133</v>
      </c>
      <c r="G11368" s="28">
        <v>15</v>
      </c>
      <c r="H11368" s="28">
        <v>217</v>
      </c>
      <c r="I11368" s="28">
        <v>19</v>
      </c>
      <c r="J11368" s="28">
        <v>3.7100000000000001E-2</v>
      </c>
      <c r="AI11368"/>
      <c r="AJ11368"/>
    </row>
    <row r="11369" spans="1:36" ht="14.5" x14ac:dyDescent="0.35">
      <c r="A11369" s="52">
        <f t="shared" si="545"/>
        <v>2016</v>
      </c>
      <c r="B11369" s="30">
        <f t="shared" si="546"/>
        <v>207</v>
      </c>
      <c r="C11369" s="4">
        <f t="shared" si="547"/>
        <v>31</v>
      </c>
      <c r="D11369" s="4" t="s">
        <v>852</v>
      </c>
      <c r="E11369" s="28">
        <v>781</v>
      </c>
      <c r="F11369" s="28">
        <v>2133</v>
      </c>
      <c r="G11369" s="28">
        <v>15</v>
      </c>
      <c r="H11369" s="28">
        <v>217</v>
      </c>
      <c r="I11369" s="28">
        <v>19</v>
      </c>
      <c r="J11369" s="28">
        <v>3.09E-2</v>
      </c>
      <c r="AI11369"/>
      <c r="AJ11369"/>
    </row>
    <row r="11370" spans="1:36" ht="14.5" x14ac:dyDescent="0.35">
      <c r="A11370" s="52">
        <f t="shared" si="545"/>
        <v>2016</v>
      </c>
      <c r="B11370" s="30">
        <f t="shared" si="546"/>
        <v>207</v>
      </c>
      <c r="C11370" s="4">
        <f t="shared" si="547"/>
        <v>31</v>
      </c>
      <c r="D11370" s="4" t="s">
        <v>852</v>
      </c>
      <c r="E11370" s="28">
        <v>780</v>
      </c>
      <c r="F11370" s="28">
        <v>2133</v>
      </c>
      <c r="G11370" s="28">
        <v>15</v>
      </c>
      <c r="H11370" s="28">
        <v>217</v>
      </c>
      <c r="I11370" s="28">
        <v>20</v>
      </c>
      <c r="J11370" s="28">
        <v>4.7800000000000002E-2</v>
      </c>
      <c r="AI11370"/>
      <c r="AJ11370"/>
    </row>
    <row r="11371" spans="1:36" ht="14.5" x14ac:dyDescent="0.35">
      <c r="A11371" s="52">
        <f t="shared" si="545"/>
        <v>2016</v>
      </c>
      <c r="B11371" s="30">
        <f t="shared" si="546"/>
        <v>207</v>
      </c>
      <c r="C11371" s="4">
        <f t="shared" si="547"/>
        <v>31</v>
      </c>
      <c r="D11371" s="4" t="s">
        <v>852</v>
      </c>
      <c r="E11371" s="28">
        <v>780</v>
      </c>
      <c r="F11371" s="28">
        <v>2133</v>
      </c>
      <c r="G11371" s="28">
        <v>15</v>
      </c>
      <c r="H11371" s="28">
        <v>217</v>
      </c>
      <c r="I11371" s="28">
        <v>20</v>
      </c>
      <c r="J11371" s="28">
        <v>4.9000000000000002E-2</v>
      </c>
      <c r="AI11371"/>
      <c r="AJ11371"/>
    </row>
    <row r="11372" spans="1:36" ht="14.5" x14ac:dyDescent="0.35">
      <c r="A11372" s="52">
        <f t="shared" si="545"/>
        <v>2016</v>
      </c>
      <c r="B11372" s="30">
        <f t="shared" si="546"/>
        <v>207</v>
      </c>
      <c r="C11372" s="4">
        <f t="shared" si="547"/>
        <v>31</v>
      </c>
      <c r="D11372" s="4" t="s">
        <v>852</v>
      </c>
      <c r="E11372" s="28">
        <v>780</v>
      </c>
      <c r="F11372" s="28">
        <v>2133</v>
      </c>
      <c r="G11372" s="28">
        <v>15</v>
      </c>
      <c r="H11372" s="28">
        <v>217</v>
      </c>
      <c r="I11372" s="28">
        <v>20</v>
      </c>
      <c r="J11372" s="28">
        <v>4.9000000000000002E-2</v>
      </c>
      <c r="AI11372"/>
      <c r="AJ11372"/>
    </row>
    <row r="11373" spans="1:36" ht="14.5" x14ac:dyDescent="0.35">
      <c r="A11373" s="52">
        <f t="shared" si="545"/>
        <v>2016</v>
      </c>
      <c r="B11373" s="30">
        <f t="shared" si="546"/>
        <v>207</v>
      </c>
      <c r="C11373" s="4">
        <f t="shared" si="547"/>
        <v>31</v>
      </c>
      <c r="D11373" s="4" t="s">
        <v>852</v>
      </c>
      <c r="E11373" s="28">
        <v>780</v>
      </c>
      <c r="F11373" s="28">
        <v>2133</v>
      </c>
      <c r="G11373" s="28">
        <v>15</v>
      </c>
      <c r="H11373" s="28">
        <v>217</v>
      </c>
      <c r="I11373" s="28">
        <v>20</v>
      </c>
      <c r="J11373" s="28">
        <v>4.9700000000000001E-2</v>
      </c>
      <c r="AI11373"/>
      <c r="AJ11373"/>
    </row>
    <row r="11374" spans="1:36" ht="14.5" x14ac:dyDescent="0.35">
      <c r="A11374" s="52">
        <f t="shared" si="545"/>
        <v>2016</v>
      </c>
      <c r="B11374" s="30">
        <f t="shared" si="546"/>
        <v>207</v>
      </c>
      <c r="C11374" s="4">
        <f t="shared" si="547"/>
        <v>31</v>
      </c>
      <c r="D11374" s="4" t="s">
        <v>852</v>
      </c>
      <c r="E11374" s="28">
        <v>781</v>
      </c>
      <c r="F11374" s="28">
        <v>2133</v>
      </c>
      <c r="G11374" s="28">
        <v>15</v>
      </c>
      <c r="H11374" s="28">
        <v>217</v>
      </c>
      <c r="I11374" s="28">
        <v>20</v>
      </c>
      <c r="J11374" s="28">
        <v>5.1200000000000002E-2</v>
      </c>
      <c r="AI11374"/>
      <c r="AJ11374"/>
    </row>
    <row r="11375" spans="1:36" ht="14.5" x14ac:dyDescent="0.35">
      <c r="A11375" s="52">
        <f t="shared" si="545"/>
        <v>2016</v>
      </c>
      <c r="B11375" s="30">
        <f t="shared" si="546"/>
        <v>207</v>
      </c>
      <c r="C11375" s="4">
        <f t="shared" si="547"/>
        <v>31</v>
      </c>
      <c r="D11375" s="4" t="s">
        <v>852</v>
      </c>
      <c r="E11375" s="28">
        <v>780</v>
      </c>
      <c r="F11375" s="28">
        <v>2133</v>
      </c>
      <c r="G11375" s="28">
        <v>15</v>
      </c>
      <c r="H11375" s="28">
        <v>217</v>
      </c>
      <c r="I11375" s="28">
        <v>21</v>
      </c>
      <c r="J11375" s="28">
        <v>5.2400000000000002E-2</v>
      </c>
      <c r="AI11375"/>
      <c r="AJ11375"/>
    </row>
    <row r="11376" spans="1:36" ht="14.5" x14ac:dyDescent="0.35">
      <c r="A11376" s="52">
        <f t="shared" si="545"/>
        <v>2016</v>
      </c>
      <c r="B11376" s="30">
        <f t="shared" si="546"/>
        <v>207</v>
      </c>
      <c r="C11376" s="4">
        <f t="shared" si="547"/>
        <v>31</v>
      </c>
      <c r="D11376" s="4" t="s">
        <v>852</v>
      </c>
      <c r="E11376" s="28">
        <v>780</v>
      </c>
      <c r="F11376" s="28">
        <v>2133</v>
      </c>
      <c r="G11376" s="28">
        <v>15</v>
      </c>
      <c r="H11376" s="28">
        <v>217</v>
      </c>
      <c r="I11376" s="28">
        <v>21</v>
      </c>
      <c r="J11376" s="28">
        <v>5.8500000000000003E-2</v>
      </c>
      <c r="AI11376"/>
      <c r="AJ11376"/>
    </row>
    <row r="11377" spans="1:36" ht="14.5" x14ac:dyDescent="0.35">
      <c r="A11377" s="52">
        <f t="shared" si="545"/>
        <v>2016</v>
      </c>
      <c r="B11377" s="30">
        <f t="shared" si="546"/>
        <v>207</v>
      </c>
      <c r="C11377" s="4">
        <f t="shared" si="547"/>
        <v>31</v>
      </c>
      <c r="D11377" s="4" t="s">
        <v>852</v>
      </c>
      <c r="E11377" s="28">
        <v>780</v>
      </c>
      <c r="F11377" s="28">
        <v>2133</v>
      </c>
      <c r="G11377" s="28">
        <v>15</v>
      </c>
      <c r="H11377" s="28">
        <v>217</v>
      </c>
      <c r="I11377" s="28">
        <v>21</v>
      </c>
      <c r="J11377" s="28">
        <v>6.3600000000000004E-2</v>
      </c>
      <c r="AI11377"/>
      <c r="AJ11377"/>
    </row>
    <row r="11378" spans="1:36" ht="14.5" x14ac:dyDescent="0.35">
      <c r="A11378" s="52">
        <f t="shared" si="545"/>
        <v>2016</v>
      </c>
      <c r="B11378" s="30">
        <f t="shared" si="546"/>
        <v>207</v>
      </c>
      <c r="C11378" s="4">
        <f t="shared" si="547"/>
        <v>31</v>
      </c>
      <c r="D11378" s="4" t="s">
        <v>852</v>
      </c>
      <c r="E11378" s="28">
        <v>780</v>
      </c>
      <c r="F11378" s="28">
        <v>2133</v>
      </c>
      <c r="G11378" s="28">
        <v>15</v>
      </c>
      <c r="H11378" s="28">
        <v>217</v>
      </c>
      <c r="I11378" s="28">
        <v>21</v>
      </c>
      <c r="J11378" s="28">
        <v>6.1400000000000003E-2</v>
      </c>
      <c r="AI11378"/>
      <c r="AJ11378"/>
    </row>
    <row r="11379" spans="1:36" ht="14.5" x14ac:dyDescent="0.35">
      <c r="A11379" s="52">
        <f t="shared" si="545"/>
        <v>2016</v>
      </c>
      <c r="B11379" s="30">
        <f t="shared" si="546"/>
        <v>207</v>
      </c>
      <c r="C11379" s="4">
        <f t="shared" si="547"/>
        <v>31</v>
      </c>
      <c r="D11379" s="4" t="s">
        <v>852</v>
      </c>
      <c r="E11379" s="28">
        <v>780</v>
      </c>
      <c r="F11379" s="28">
        <v>2133</v>
      </c>
      <c r="G11379" s="28">
        <v>15</v>
      </c>
      <c r="H11379" s="28">
        <v>217</v>
      </c>
      <c r="I11379" s="28">
        <v>21</v>
      </c>
      <c r="J11379" s="28">
        <v>5.5E-2</v>
      </c>
      <c r="AI11379"/>
      <c r="AJ11379"/>
    </row>
    <row r="11380" spans="1:36" ht="14.5" x14ac:dyDescent="0.35">
      <c r="A11380" s="52">
        <f t="shared" si="545"/>
        <v>2016</v>
      </c>
      <c r="B11380" s="30">
        <f t="shared" si="546"/>
        <v>207</v>
      </c>
      <c r="C11380" s="4">
        <f t="shared" si="547"/>
        <v>31</v>
      </c>
      <c r="D11380" s="4" t="s">
        <v>852</v>
      </c>
      <c r="E11380" s="28">
        <v>780</v>
      </c>
      <c r="F11380" s="28">
        <v>2133</v>
      </c>
      <c r="G11380" s="28">
        <v>15</v>
      </c>
      <c r="H11380" s="28">
        <v>217</v>
      </c>
      <c r="I11380" s="28">
        <v>21</v>
      </c>
      <c r="J11380" s="28">
        <v>5.8099999999999999E-2</v>
      </c>
      <c r="AI11380"/>
      <c r="AJ11380"/>
    </row>
    <row r="11381" spans="1:36" ht="14.5" x14ac:dyDescent="0.35">
      <c r="A11381" s="52">
        <f t="shared" si="545"/>
        <v>2016</v>
      </c>
      <c r="B11381" s="30">
        <f t="shared" si="546"/>
        <v>207</v>
      </c>
      <c r="C11381" s="4">
        <f t="shared" si="547"/>
        <v>31</v>
      </c>
      <c r="D11381" s="4" t="s">
        <v>852</v>
      </c>
      <c r="E11381" s="28">
        <v>781</v>
      </c>
      <c r="F11381" s="28">
        <v>2133</v>
      </c>
      <c r="G11381" s="28">
        <v>15</v>
      </c>
      <c r="H11381" s="28">
        <v>217</v>
      </c>
      <c r="I11381" s="28">
        <v>21</v>
      </c>
      <c r="J11381" s="28">
        <v>6.0499999999999998E-2</v>
      </c>
      <c r="AI11381"/>
      <c r="AJ11381"/>
    </row>
    <row r="11382" spans="1:36" ht="14.5" x14ac:dyDescent="0.35">
      <c r="A11382" s="52">
        <f t="shared" si="545"/>
        <v>2016</v>
      </c>
      <c r="B11382" s="30">
        <f t="shared" si="546"/>
        <v>207</v>
      </c>
      <c r="C11382" s="4">
        <f t="shared" si="547"/>
        <v>31</v>
      </c>
      <c r="D11382" s="4" t="s">
        <v>852</v>
      </c>
      <c r="E11382" s="28">
        <v>780</v>
      </c>
      <c r="F11382" s="28">
        <v>2133</v>
      </c>
      <c r="G11382" s="28">
        <v>15</v>
      </c>
      <c r="H11382" s="28">
        <v>217</v>
      </c>
      <c r="I11382" s="28">
        <v>22</v>
      </c>
      <c r="J11382" s="28">
        <v>7.22E-2</v>
      </c>
      <c r="AI11382"/>
      <c r="AJ11382"/>
    </row>
    <row r="11383" spans="1:36" ht="14.5" x14ac:dyDescent="0.35">
      <c r="A11383" s="52">
        <f t="shared" si="545"/>
        <v>2016</v>
      </c>
      <c r="B11383" s="30">
        <f t="shared" si="546"/>
        <v>207</v>
      </c>
      <c r="C11383" s="4">
        <f t="shared" si="547"/>
        <v>31</v>
      </c>
      <c r="D11383" s="4" t="s">
        <v>852</v>
      </c>
      <c r="E11383" s="28">
        <v>781</v>
      </c>
      <c r="F11383" s="28">
        <v>2133</v>
      </c>
      <c r="G11383" s="28">
        <v>15</v>
      </c>
      <c r="H11383" s="28">
        <v>217</v>
      </c>
      <c r="I11383" s="28">
        <v>22</v>
      </c>
      <c r="J11383" s="28">
        <v>7.9799999999999996E-2</v>
      </c>
      <c r="AI11383"/>
      <c r="AJ11383"/>
    </row>
    <row r="11384" spans="1:36" ht="14.5" x14ac:dyDescent="0.35">
      <c r="A11384" s="52">
        <f t="shared" si="545"/>
        <v>2016</v>
      </c>
      <c r="B11384" s="30">
        <f t="shared" si="546"/>
        <v>207</v>
      </c>
      <c r="C11384" s="4">
        <f t="shared" si="547"/>
        <v>31</v>
      </c>
      <c r="D11384" s="4" t="s">
        <v>852</v>
      </c>
      <c r="E11384" s="28">
        <v>781</v>
      </c>
      <c r="F11384" s="28">
        <v>2133</v>
      </c>
      <c r="G11384" s="28">
        <v>15</v>
      </c>
      <c r="H11384" s="28">
        <v>217</v>
      </c>
      <c r="I11384" s="28">
        <v>22</v>
      </c>
      <c r="J11384" s="28">
        <v>6.9500000000000006E-2</v>
      </c>
      <c r="AI11384"/>
      <c r="AJ11384"/>
    </row>
    <row r="11385" spans="1:36" ht="14.5" x14ac:dyDescent="0.35">
      <c r="A11385" s="52">
        <f t="shared" si="545"/>
        <v>2016</v>
      </c>
      <c r="B11385" s="30">
        <f t="shared" si="546"/>
        <v>207</v>
      </c>
      <c r="C11385" s="4">
        <f t="shared" si="547"/>
        <v>31</v>
      </c>
      <c r="D11385" s="4" t="s">
        <v>852</v>
      </c>
      <c r="E11385" s="28">
        <v>780</v>
      </c>
      <c r="F11385" s="28">
        <v>2133</v>
      </c>
      <c r="G11385" s="28">
        <v>15</v>
      </c>
      <c r="H11385" s="28">
        <v>217</v>
      </c>
      <c r="I11385" s="28">
        <v>23</v>
      </c>
      <c r="J11385" s="28">
        <v>8.6099999999999996E-2</v>
      </c>
      <c r="AI11385"/>
      <c r="AJ11385"/>
    </row>
    <row r="11386" spans="1:36" ht="14.5" x14ac:dyDescent="0.35">
      <c r="A11386" s="52">
        <f t="shared" si="545"/>
        <v>2016</v>
      </c>
      <c r="B11386" s="30">
        <f t="shared" si="546"/>
        <v>207</v>
      </c>
      <c r="C11386" s="4">
        <f t="shared" si="547"/>
        <v>31</v>
      </c>
      <c r="D11386" s="4" t="s">
        <v>852</v>
      </c>
      <c r="E11386" s="28">
        <v>780</v>
      </c>
      <c r="F11386" s="28">
        <v>2133</v>
      </c>
      <c r="G11386" s="28">
        <v>15</v>
      </c>
      <c r="H11386" s="28">
        <v>217</v>
      </c>
      <c r="I11386" s="28">
        <v>23</v>
      </c>
      <c r="J11386" s="28">
        <v>7.6999999999999999E-2</v>
      </c>
      <c r="AI11386"/>
      <c r="AJ11386"/>
    </row>
    <row r="11387" spans="1:36" ht="14.5" x14ac:dyDescent="0.35">
      <c r="A11387" s="52">
        <f t="shared" si="545"/>
        <v>2016</v>
      </c>
      <c r="B11387" s="30">
        <f t="shared" si="546"/>
        <v>207</v>
      </c>
      <c r="C11387" s="4">
        <f t="shared" si="547"/>
        <v>31</v>
      </c>
      <c r="D11387" s="4" t="s">
        <v>852</v>
      </c>
      <c r="E11387" s="28">
        <v>780</v>
      </c>
      <c r="F11387" s="28">
        <v>2133</v>
      </c>
      <c r="G11387" s="28">
        <v>15</v>
      </c>
      <c r="H11387" s="28">
        <v>217</v>
      </c>
      <c r="I11387" s="28">
        <v>23</v>
      </c>
      <c r="J11387" s="28">
        <v>9.11E-2</v>
      </c>
      <c r="AI11387"/>
      <c r="AJ11387"/>
    </row>
    <row r="11388" spans="1:36" ht="14.5" x14ac:dyDescent="0.35">
      <c r="A11388" s="52">
        <f t="shared" si="545"/>
        <v>2016</v>
      </c>
      <c r="B11388" s="30">
        <f t="shared" si="546"/>
        <v>207</v>
      </c>
      <c r="C11388" s="4">
        <f t="shared" si="547"/>
        <v>31</v>
      </c>
      <c r="D11388" s="4" t="s">
        <v>852</v>
      </c>
      <c r="E11388" s="28">
        <v>781</v>
      </c>
      <c r="F11388" s="28">
        <v>2133</v>
      </c>
      <c r="G11388" s="28">
        <v>15</v>
      </c>
      <c r="H11388" s="28">
        <v>217</v>
      </c>
      <c r="I11388" s="28">
        <v>23</v>
      </c>
      <c r="J11388" s="28">
        <v>6.5600000000000006E-2</v>
      </c>
      <c r="AI11388"/>
      <c r="AJ11388"/>
    </row>
    <row r="11389" spans="1:36" ht="14.5" x14ac:dyDescent="0.35">
      <c r="A11389" s="52">
        <f t="shared" si="545"/>
        <v>2016</v>
      </c>
      <c r="B11389" s="30">
        <f t="shared" si="546"/>
        <v>207</v>
      </c>
      <c r="C11389" s="4">
        <f t="shared" si="547"/>
        <v>31</v>
      </c>
      <c r="D11389" s="4" t="s">
        <v>852</v>
      </c>
      <c r="E11389" s="28">
        <v>781</v>
      </c>
      <c r="F11389" s="28">
        <v>2133</v>
      </c>
      <c r="G11389" s="28">
        <v>15</v>
      </c>
      <c r="H11389" s="28">
        <v>217</v>
      </c>
      <c r="I11389" s="28">
        <v>23</v>
      </c>
      <c r="J11389" s="28">
        <v>7.8200000000000006E-2</v>
      </c>
      <c r="AI11389"/>
      <c r="AJ11389"/>
    </row>
    <row r="11390" spans="1:36" ht="14.5" x14ac:dyDescent="0.35">
      <c r="A11390" s="52">
        <f t="shared" si="545"/>
        <v>2016</v>
      </c>
      <c r="B11390" s="30">
        <f t="shared" si="546"/>
        <v>207</v>
      </c>
      <c r="C11390" s="4">
        <f t="shared" si="547"/>
        <v>31</v>
      </c>
      <c r="D11390" s="4" t="s">
        <v>852</v>
      </c>
      <c r="E11390" s="28">
        <v>781</v>
      </c>
      <c r="F11390" s="28">
        <v>2133</v>
      </c>
      <c r="G11390" s="28">
        <v>15</v>
      </c>
      <c r="H11390" s="28">
        <v>217</v>
      </c>
      <c r="I11390" s="28">
        <v>23</v>
      </c>
      <c r="J11390" s="28">
        <v>8.14E-2</v>
      </c>
      <c r="AI11390"/>
      <c r="AJ11390"/>
    </row>
    <row r="11391" spans="1:36" ht="14.5" x14ac:dyDescent="0.35">
      <c r="A11391" s="52">
        <f t="shared" si="545"/>
        <v>2016</v>
      </c>
      <c r="B11391" s="30">
        <f t="shared" si="546"/>
        <v>207</v>
      </c>
      <c r="C11391" s="4">
        <f t="shared" si="547"/>
        <v>31</v>
      </c>
      <c r="D11391" s="4" t="s">
        <v>852</v>
      </c>
      <c r="E11391" s="28">
        <v>780</v>
      </c>
      <c r="F11391" s="28">
        <v>2133</v>
      </c>
      <c r="G11391" s="28">
        <v>15</v>
      </c>
      <c r="H11391" s="28">
        <v>217</v>
      </c>
      <c r="I11391" s="28">
        <v>24</v>
      </c>
      <c r="J11391" s="28">
        <v>9.2200000000000004E-2</v>
      </c>
      <c r="AI11391"/>
      <c r="AJ11391"/>
    </row>
    <row r="11392" spans="1:36" ht="14.5" x14ac:dyDescent="0.35">
      <c r="A11392" s="52">
        <f t="shared" si="545"/>
        <v>2016</v>
      </c>
      <c r="B11392" s="30">
        <f t="shared" si="546"/>
        <v>207</v>
      </c>
      <c r="C11392" s="4">
        <f t="shared" si="547"/>
        <v>31</v>
      </c>
      <c r="D11392" s="4" t="s">
        <v>852</v>
      </c>
      <c r="E11392" s="28">
        <v>780</v>
      </c>
      <c r="F11392" s="28">
        <v>2133</v>
      </c>
      <c r="G11392" s="28">
        <v>15</v>
      </c>
      <c r="H11392" s="28">
        <v>217</v>
      </c>
      <c r="I11392" s="28">
        <v>24</v>
      </c>
      <c r="J11392" s="28">
        <v>9.4700000000000006E-2</v>
      </c>
      <c r="AI11392"/>
      <c r="AJ11392"/>
    </row>
    <row r="11393" spans="1:36" ht="14.5" x14ac:dyDescent="0.35">
      <c r="A11393" s="52">
        <f t="shared" si="545"/>
        <v>2016</v>
      </c>
      <c r="B11393" s="30">
        <f t="shared" si="546"/>
        <v>207</v>
      </c>
      <c r="C11393" s="4">
        <f t="shared" si="547"/>
        <v>31</v>
      </c>
      <c r="D11393" s="4" t="s">
        <v>852</v>
      </c>
      <c r="E11393" s="28">
        <v>781</v>
      </c>
      <c r="F11393" s="28">
        <v>2133</v>
      </c>
      <c r="G11393" s="28">
        <v>15</v>
      </c>
      <c r="H11393" s="28">
        <v>217</v>
      </c>
      <c r="I11393" s="28">
        <v>33</v>
      </c>
      <c r="J11393" s="28">
        <v>0.25359999999999999</v>
      </c>
      <c r="AI11393"/>
      <c r="AJ11393"/>
    </row>
    <row r="11394" spans="1:36" x14ac:dyDescent="0.3">
      <c r="A11394" s="52">
        <f t="shared" ref="A11394:A11457" si="548">YEAR(D11394)</f>
        <v>2017</v>
      </c>
      <c r="B11394" s="30">
        <f t="shared" ref="B11394:B11457" si="549">D11394-DATE(YEAR(D11394),1,0)</f>
        <v>136</v>
      </c>
      <c r="C11394" s="4">
        <f t="shared" ref="C11394:C11457" si="550">WEEKNUM(D11394,1)</f>
        <v>20</v>
      </c>
      <c r="D11394" s="4" t="s">
        <v>1376</v>
      </c>
      <c r="E11394" s="4">
        <v>508</v>
      </c>
      <c r="F11394" s="4">
        <v>2</v>
      </c>
      <c r="G11394" s="4">
        <v>4.3</v>
      </c>
      <c r="H11394" s="4">
        <v>217</v>
      </c>
      <c r="I11394" s="4">
        <v>12</v>
      </c>
      <c r="J11394" s="4">
        <v>2.0999999999999999E-3</v>
      </c>
    </row>
    <row r="11395" spans="1:36" x14ac:dyDescent="0.3">
      <c r="A11395" s="52">
        <f t="shared" si="548"/>
        <v>2017</v>
      </c>
      <c r="B11395" s="30">
        <f t="shared" si="549"/>
        <v>136</v>
      </c>
      <c r="C11395" s="4">
        <f t="shared" si="550"/>
        <v>20</v>
      </c>
      <c r="D11395" s="4" t="s">
        <v>1376</v>
      </c>
      <c r="E11395" s="4">
        <v>508</v>
      </c>
      <c r="F11395" s="4">
        <v>2</v>
      </c>
      <c r="G11395" s="4">
        <v>4.3</v>
      </c>
      <c r="H11395" s="4">
        <v>217</v>
      </c>
      <c r="I11395" s="4">
        <v>9</v>
      </c>
      <c r="J11395" s="4">
        <v>3.3E-3</v>
      </c>
    </row>
    <row r="11396" spans="1:36" x14ac:dyDescent="0.3">
      <c r="A11396" s="52">
        <f t="shared" si="548"/>
        <v>2017</v>
      </c>
      <c r="B11396" s="30">
        <f t="shared" si="549"/>
        <v>136</v>
      </c>
      <c r="C11396" s="4">
        <f t="shared" si="550"/>
        <v>20</v>
      </c>
      <c r="D11396" s="4" t="s">
        <v>1376</v>
      </c>
      <c r="E11396" s="4">
        <v>508</v>
      </c>
      <c r="F11396" s="4">
        <v>2</v>
      </c>
      <c r="G11396" s="4">
        <v>4.3</v>
      </c>
      <c r="H11396" s="4">
        <v>217</v>
      </c>
      <c r="I11396" s="4">
        <v>12</v>
      </c>
      <c r="J11396" s="4">
        <v>3.5999999999999999E-3</v>
      </c>
    </row>
    <row r="11397" spans="1:36" x14ac:dyDescent="0.3">
      <c r="A11397" s="52">
        <f t="shared" si="548"/>
        <v>2017</v>
      </c>
      <c r="B11397" s="30">
        <f t="shared" si="549"/>
        <v>136</v>
      </c>
      <c r="C11397" s="4">
        <f t="shared" si="550"/>
        <v>20</v>
      </c>
      <c r="D11397" s="4" t="s">
        <v>1376</v>
      </c>
      <c r="E11397" s="4">
        <v>508</v>
      </c>
      <c r="F11397" s="4">
        <v>2</v>
      </c>
      <c r="G11397" s="4">
        <v>4.3</v>
      </c>
      <c r="H11397" s="4">
        <v>217</v>
      </c>
      <c r="I11397" s="4">
        <v>11</v>
      </c>
      <c r="J11397" s="4">
        <v>3.2000000000000002E-3</v>
      </c>
    </row>
    <row r="11398" spans="1:36" x14ac:dyDescent="0.3">
      <c r="A11398" s="52">
        <f t="shared" si="548"/>
        <v>2017</v>
      </c>
      <c r="B11398" s="30">
        <f t="shared" si="549"/>
        <v>136</v>
      </c>
      <c r="C11398" s="4">
        <f t="shared" si="550"/>
        <v>20</v>
      </c>
      <c r="D11398" s="4" t="s">
        <v>1376</v>
      </c>
      <c r="E11398" s="4">
        <v>508</v>
      </c>
      <c r="F11398" s="4">
        <v>2</v>
      </c>
      <c r="G11398" s="4">
        <v>4.3</v>
      </c>
      <c r="H11398" s="4">
        <v>217</v>
      </c>
      <c r="I11398" s="4">
        <v>12</v>
      </c>
      <c r="J11398" s="4">
        <v>2.8999999999999998E-3</v>
      </c>
    </row>
    <row r="11399" spans="1:36" x14ac:dyDescent="0.3">
      <c r="A11399" s="52">
        <f t="shared" si="548"/>
        <v>2017</v>
      </c>
      <c r="B11399" s="30">
        <f t="shared" si="549"/>
        <v>136</v>
      </c>
      <c r="C11399" s="4">
        <f t="shared" si="550"/>
        <v>20</v>
      </c>
      <c r="D11399" s="4" t="s">
        <v>1376</v>
      </c>
      <c r="E11399" s="4">
        <v>508</v>
      </c>
      <c r="F11399" s="4">
        <v>2</v>
      </c>
      <c r="G11399" s="4">
        <v>4.3</v>
      </c>
      <c r="H11399" s="4">
        <v>217</v>
      </c>
      <c r="I11399" s="4">
        <v>11</v>
      </c>
      <c r="J11399" s="4">
        <v>3.5999999999999999E-3</v>
      </c>
    </row>
    <row r="11400" spans="1:36" x14ac:dyDescent="0.3">
      <c r="A11400" s="52">
        <f t="shared" si="548"/>
        <v>2017</v>
      </c>
      <c r="B11400" s="30">
        <f t="shared" si="549"/>
        <v>136</v>
      </c>
      <c r="C11400" s="4">
        <f t="shared" si="550"/>
        <v>20</v>
      </c>
      <c r="D11400" s="4" t="s">
        <v>1376</v>
      </c>
      <c r="E11400" s="4">
        <v>508</v>
      </c>
      <c r="F11400" s="4">
        <v>2</v>
      </c>
      <c r="G11400" s="4">
        <v>4.3</v>
      </c>
      <c r="H11400" s="4">
        <v>217</v>
      </c>
      <c r="I11400" s="4">
        <v>11</v>
      </c>
      <c r="J11400" s="4">
        <v>3.3999999999999998E-3</v>
      </c>
    </row>
    <row r="11401" spans="1:36" x14ac:dyDescent="0.3">
      <c r="A11401" s="52">
        <f t="shared" si="548"/>
        <v>2017</v>
      </c>
      <c r="B11401" s="30">
        <f t="shared" si="549"/>
        <v>136</v>
      </c>
      <c r="C11401" s="4">
        <f t="shared" si="550"/>
        <v>20</v>
      </c>
      <c r="D11401" s="4" t="s">
        <v>1376</v>
      </c>
      <c r="E11401" s="4">
        <v>508</v>
      </c>
      <c r="F11401" s="4">
        <v>2</v>
      </c>
      <c r="G11401" s="4">
        <v>4.3</v>
      </c>
      <c r="H11401" s="4">
        <v>217</v>
      </c>
      <c r="I11401" s="4">
        <v>12</v>
      </c>
      <c r="J11401" s="4">
        <v>3.5000000000000001E-3</v>
      </c>
    </row>
    <row r="11402" spans="1:36" x14ac:dyDescent="0.3">
      <c r="A11402" s="52">
        <f t="shared" si="548"/>
        <v>2017</v>
      </c>
      <c r="B11402" s="30">
        <f t="shared" si="549"/>
        <v>136</v>
      </c>
      <c r="C11402" s="4">
        <f t="shared" si="550"/>
        <v>20</v>
      </c>
      <c r="D11402" s="4" t="s">
        <v>1376</v>
      </c>
      <c r="E11402" s="4">
        <v>508</v>
      </c>
      <c r="F11402" s="4">
        <v>2</v>
      </c>
      <c r="G11402" s="4">
        <v>4.3</v>
      </c>
      <c r="H11402" s="4">
        <v>217</v>
      </c>
      <c r="I11402" s="4">
        <v>11</v>
      </c>
      <c r="J11402" s="4">
        <v>3.0000000000000001E-3</v>
      </c>
    </row>
    <row r="11403" spans="1:36" x14ac:dyDescent="0.3">
      <c r="A11403" s="52">
        <f t="shared" si="548"/>
        <v>2017</v>
      </c>
      <c r="B11403" s="30">
        <f t="shared" si="549"/>
        <v>136</v>
      </c>
      <c r="C11403" s="4">
        <f t="shared" si="550"/>
        <v>20</v>
      </c>
      <c r="D11403" s="4" t="s">
        <v>1376</v>
      </c>
      <c r="E11403" s="4">
        <v>508</v>
      </c>
      <c r="F11403" s="4">
        <v>2</v>
      </c>
      <c r="G11403" s="4">
        <v>4.3</v>
      </c>
      <c r="H11403" s="4">
        <v>217</v>
      </c>
      <c r="I11403" s="4">
        <v>11</v>
      </c>
      <c r="J11403" s="4">
        <v>3.3999999999999998E-3</v>
      </c>
    </row>
    <row r="11404" spans="1:36" x14ac:dyDescent="0.3">
      <c r="A11404" s="52">
        <f t="shared" si="548"/>
        <v>2017</v>
      </c>
      <c r="B11404" s="30">
        <f t="shared" si="549"/>
        <v>136</v>
      </c>
      <c r="C11404" s="4">
        <f t="shared" si="550"/>
        <v>20</v>
      </c>
      <c r="D11404" s="4" t="s">
        <v>1376</v>
      </c>
      <c r="E11404" s="4">
        <v>508</v>
      </c>
      <c r="F11404" s="4">
        <v>2</v>
      </c>
      <c r="G11404" s="4">
        <v>4.3</v>
      </c>
      <c r="H11404" s="4">
        <v>217</v>
      </c>
      <c r="I11404" s="4">
        <v>11</v>
      </c>
      <c r="J11404" s="4">
        <v>3.2000000000000002E-3</v>
      </c>
    </row>
    <row r="11405" spans="1:36" x14ac:dyDescent="0.3">
      <c r="A11405" s="52">
        <f t="shared" si="548"/>
        <v>2017</v>
      </c>
      <c r="B11405" s="30">
        <f t="shared" si="549"/>
        <v>136</v>
      </c>
      <c r="C11405" s="4">
        <f t="shared" si="550"/>
        <v>20</v>
      </c>
      <c r="D11405" s="4" t="s">
        <v>1376</v>
      </c>
      <c r="E11405" s="4">
        <v>508</v>
      </c>
      <c r="F11405" s="4">
        <v>2</v>
      </c>
      <c r="G11405" s="4">
        <v>4.3</v>
      </c>
      <c r="H11405" s="4">
        <v>217</v>
      </c>
      <c r="I11405" s="4">
        <v>11</v>
      </c>
      <c r="J11405" s="4">
        <v>2.8E-3</v>
      </c>
    </row>
    <row r="11406" spans="1:36" x14ac:dyDescent="0.3">
      <c r="A11406" s="52">
        <f t="shared" si="548"/>
        <v>2017</v>
      </c>
      <c r="B11406" s="30">
        <f t="shared" si="549"/>
        <v>136</v>
      </c>
      <c r="C11406" s="4">
        <f t="shared" si="550"/>
        <v>20</v>
      </c>
      <c r="D11406" s="4" t="s">
        <v>1376</v>
      </c>
      <c r="E11406" s="4">
        <v>508</v>
      </c>
      <c r="F11406" s="4">
        <v>2</v>
      </c>
      <c r="G11406" s="4">
        <v>4.3</v>
      </c>
      <c r="H11406" s="4">
        <v>217</v>
      </c>
      <c r="I11406" s="4">
        <v>9</v>
      </c>
      <c r="J11406" s="4">
        <v>3.3999999999999998E-3</v>
      </c>
    </row>
    <row r="11407" spans="1:36" x14ac:dyDescent="0.3">
      <c r="A11407" s="52">
        <f t="shared" si="548"/>
        <v>2017</v>
      </c>
      <c r="B11407" s="30">
        <f t="shared" si="549"/>
        <v>136</v>
      </c>
      <c r="C11407" s="4">
        <f t="shared" si="550"/>
        <v>20</v>
      </c>
      <c r="D11407" s="4" t="s">
        <v>1376</v>
      </c>
      <c r="E11407" s="4">
        <v>508</v>
      </c>
      <c r="F11407" s="4">
        <v>2</v>
      </c>
      <c r="G11407" s="4">
        <v>4.3</v>
      </c>
      <c r="H11407" s="4">
        <v>217</v>
      </c>
      <c r="I11407" s="4">
        <v>12</v>
      </c>
      <c r="J11407" s="4">
        <v>2.7000000000000001E-3</v>
      </c>
    </row>
    <row r="11408" spans="1:36" x14ac:dyDescent="0.3">
      <c r="A11408" s="52">
        <f t="shared" si="548"/>
        <v>2017</v>
      </c>
      <c r="B11408" s="30">
        <f t="shared" si="549"/>
        <v>136</v>
      </c>
      <c r="C11408" s="4">
        <f t="shared" si="550"/>
        <v>20</v>
      </c>
      <c r="D11408" s="4" t="s">
        <v>1376</v>
      </c>
      <c r="E11408" s="4">
        <v>509</v>
      </c>
      <c r="F11408" s="4">
        <v>2</v>
      </c>
      <c r="G11408" s="4">
        <v>4.3</v>
      </c>
      <c r="H11408" s="4">
        <v>217</v>
      </c>
      <c r="I11408" s="4">
        <v>11</v>
      </c>
      <c r="J11408" s="4">
        <v>2.7000000000000001E-3</v>
      </c>
    </row>
    <row r="11409" spans="1:10" x14ac:dyDescent="0.3">
      <c r="A11409" s="52">
        <f t="shared" si="548"/>
        <v>2017</v>
      </c>
      <c r="B11409" s="30">
        <f t="shared" si="549"/>
        <v>136</v>
      </c>
      <c r="C11409" s="4">
        <f t="shared" si="550"/>
        <v>20</v>
      </c>
      <c r="D11409" s="4" t="s">
        <v>1376</v>
      </c>
      <c r="E11409" s="4">
        <v>509</v>
      </c>
      <c r="F11409" s="4">
        <v>2</v>
      </c>
      <c r="G11409" s="4">
        <v>4.3</v>
      </c>
      <c r="H11409" s="4">
        <v>217</v>
      </c>
      <c r="I11409" s="4">
        <v>11</v>
      </c>
      <c r="J11409" s="4">
        <v>2.5999999999999999E-3</v>
      </c>
    </row>
    <row r="11410" spans="1:10" x14ac:dyDescent="0.3">
      <c r="A11410" s="52">
        <f t="shared" si="548"/>
        <v>2017</v>
      </c>
      <c r="B11410" s="30">
        <f t="shared" si="549"/>
        <v>136</v>
      </c>
      <c r="C11410" s="4">
        <f t="shared" si="550"/>
        <v>20</v>
      </c>
      <c r="D11410" s="4" t="s">
        <v>1376</v>
      </c>
      <c r="E11410" s="4">
        <v>509</v>
      </c>
      <c r="F11410" s="4">
        <v>2</v>
      </c>
      <c r="G11410" s="4">
        <v>4.3</v>
      </c>
      <c r="H11410" s="4">
        <v>217</v>
      </c>
      <c r="I11410" s="4">
        <v>12</v>
      </c>
      <c r="J11410" s="4">
        <v>3.0000000000000001E-3</v>
      </c>
    </row>
    <row r="11411" spans="1:10" x14ac:dyDescent="0.3">
      <c r="A11411" s="52">
        <f t="shared" si="548"/>
        <v>2017</v>
      </c>
      <c r="B11411" s="30">
        <f t="shared" si="549"/>
        <v>136</v>
      </c>
      <c r="C11411" s="4">
        <f t="shared" si="550"/>
        <v>20</v>
      </c>
      <c r="D11411" s="4" t="s">
        <v>1376</v>
      </c>
      <c r="E11411" s="4">
        <v>509</v>
      </c>
      <c r="F11411" s="4">
        <v>2</v>
      </c>
      <c r="G11411" s="4">
        <v>4.3</v>
      </c>
      <c r="H11411" s="4">
        <v>217</v>
      </c>
      <c r="I11411" s="4">
        <v>11</v>
      </c>
      <c r="J11411" s="4">
        <v>2.5999999999999999E-3</v>
      </c>
    </row>
    <row r="11412" spans="1:10" x14ac:dyDescent="0.3">
      <c r="A11412" s="52">
        <f t="shared" si="548"/>
        <v>2017</v>
      </c>
      <c r="B11412" s="30">
        <f t="shared" si="549"/>
        <v>136</v>
      </c>
      <c r="C11412" s="4">
        <f t="shared" si="550"/>
        <v>20</v>
      </c>
      <c r="D11412" s="4" t="s">
        <v>1376</v>
      </c>
      <c r="E11412" s="4">
        <v>509</v>
      </c>
      <c r="F11412" s="4">
        <v>2</v>
      </c>
      <c r="G11412" s="4">
        <v>4.3</v>
      </c>
      <c r="H11412" s="4">
        <v>217</v>
      </c>
      <c r="I11412" s="4">
        <v>16</v>
      </c>
      <c r="J11412" s="4">
        <v>7.1999999999999998E-3</v>
      </c>
    </row>
    <row r="11413" spans="1:10" x14ac:dyDescent="0.3">
      <c r="A11413" s="52">
        <f t="shared" si="548"/>
        <v>2017</v>
      </c>
      <c r="B11413" s="30">
        <f t="shared" si="549"/>
        <v>136</v>
      </c>
      <c r="C11413" s="4">
        <f t="shared" si="550"/>
        <v>20</v>
      </c>
      <c r="D11413" s="4" t="s">
        <v>1376</v>
      </c>
      <c r="E11413" s="4">
        <v>509</v>
      </c>
      <c r="F11413" s="4">
        <v>2</v>
      </c>
      <c r="G11413" s="4">
        <v>4.3</v>
      </c>
      <c r="H11413" s="4">
        <v>217</v>
      </c>
      <c r="I11413" s="4">
        <v>10</v>
      </c>
      <c r="J11413" s="4">
        <v>2.7000000000000001E-3</v>
      </c>
    </row>
    <row r="11414" spans="1:10" x14ac:dyDescent="0.3">
      <c r="A11414" s="52">
        <f t="shared" si="548"/>
        <v>2017</v>
      </c>
      <c r="B11414" s="30">
        <f t="shared" si="549"/>
        <v>136</v>
      </c>
      <c r="C11414" s="4">
        <f t="shared" si="550"/>
        <v>20</v>
      </c>
      <c r="D11414" s="4" t="s">
        <v>1376</v>
      </c>
      <c r="E11414" s="4">
        <v>509</v>
      </c>
      <c r="F11414" s="4">
        <v>2</v>
      </c>
      <c r="G11414" s="4">
        <v>4.3</v>
      </c>
      <c r="H11414" s="4">
        <v>217</v>
      </c>
      <c r="I11414" s="4">
        <v>10</v>
      </c>
      <c r="J11414" s="4">
        <v>1.8E-3</v>
      </c>
    </row>
    <row r="11415" spans="1:10" x14ac:dyDescent="0.3">
      <c r="A11415" s="52">
        <f t="shared" si="548"/>
        <v>2017</v>
      </c>
      <c r="B11415" s="30">
        <f t="shared" si="549"/>
        <v>136</v>
      </c>
      <c r="C11415" s="4">
        <f t="shared" si="550"/>
        <v>20</v>
      </c>
      <c r="D11415" s="4" t="s">
        <v>1376</v>
      </c>
      <c r="E11415" s="4">
        <v>509</v>
      </c>
      <c r="F11415" s="4">
        <v>2</v>
      </c>
      <c r="G11415" s="4">
        <v>4.3</v>
      </c>
      <c r="H11415" s="4">
        <v>217</v>
      </c>
      <c r="I11415" s="4">
        <v>12</v>
      </c>
      <c r="J11415" s="4">
        <v>2.8E-3</v>
      </c>
    </row>
    <row r="11416" spans="1:10" x14ac:dyDescent="0.3">
      <c r="A11416" s="52">
        <f t="shared" si="548"/>
        <v>2017</v>
      </c>
      <c r="B11416" s="30">
        <f t="shared" si="549"/>
        <v>136</v>
      </c>
      <c r="C11416" s="4">
        <f t="shared" si="550"/>
        <v>20</v>
      </c>
      <c r="D11416" s="4" t="s">
        <v>1376</v>
      </c>
      <c r="E11416" s="4">
        <v>509</v>
      </c>
      <c r="F11416" s="4">
        <v>2</v>
      </c>
      <c r="G11416" s="4">
        <v>4.3</v>
      </c>
      <c r="H11416" s="4">
        <v>217</v>
      </c>
      <c r="I11416" s="4">
        <v>12</v>
      </c>
      <c r="J11416" s="4">
        <v>3.0999999999999999E-3</v>
      </c>
    </row>
    <row r="11417" spans="1:10" x14ac:dyDescent="0.3">
      <c r="A11417" s="52">
        <f t="shared" si="548"/>
        <v>2017</v>
      </c>
      <c r="B11417" s="30">
        <f t="shared" si="549"/>
        <v>136</v>
      </c>
      <c r="C11417" s="4">
        <f t="shared" si="550"/>
        <v>20</v>
      </c>
      <c r="D11417" s="4" t="s">
        <v>1376</v>
      </c>
      <c r="E11417" s="4">
        <v>509</v>
      </c>
      <c r="F11417" s="4">
        <v>2</v>
      </c>
      <c r="G11417" s="4">
        <v>4.3</v>
      </c>
      <c r="H11417" s="4">
        <v>217</v>
      </c>
      <c r="I11417" s="4">
        <v>10</v>
      </c>
      <c r="J11417" s="4">
        <v>2.2000000000000001E-3</v>
      </c>
    </row>
    <row r="11418" spans="1:10" x14ac:dyDescent="0.3">
      <c r="A11418" s="52">
        <f t="shared" si="548"/>
        <v>2017</v>
      </c>
      <c r="B11418" s="30">
        <f t="shared" si="549"/>
        <v>136</v>
      </c>
      <c r="C11418" s="4">
        <f t="shared" si="550"/>
        <v>20</v>
      </c>
      <c r="D11418" s="4" t="s">
        <v>1376</v>
      </c>
      <c r="E11418" s="4">
        <v>509</v>
      </c>
      <c r="F11418" s="4">
        <v>2</v>
      </c>
      <c r="G11418" s="4">
        <v>4.3</v>
      </c>
      <c r="H11418" s="4">
        <v>217</v>
      </c>
      <c r="I11418" s="4">
        <v>10</v>
      </c>
      <c r="J11418" s="4">
        <v>2.5999999999999999E-3</v>
      </c>
    </row>
    <row r="11419" spans="1:10" x14ac:dyDescent="0.3">
      <c r="A11419" s="52">
        <f t="shared" si="548"/>
        <v>2017</v>
      </c>
      <c r="B11419" s="30">
        <f t="shared" si="549"/>
        <v>136</v>
      </c>
      <c r="C11419" s="4">
        <f t="shared" si="550"/>
        <v>20</v>
      </c>
      <c r="D11419" s="4" t="s">
        <v>1376</v>
      </c>
      <c r="E11419" s="4">
        <v>509</v>
      </c>
      <c r="F11419" s="4">
        <v>2</v>
      </c>
      <c r="G11419" s="4">
        <v>4.3</v>
      </c>
      <c r="H11419" s="4">
        <v>217</v>
      </c>
      <c r="I11419" s="4">
        <v>11</v>
      </c>
      <c r="J11419" s="4">
        <v>3.0999999999999999E-3</v>
      </c>
    </row>
    <row r="11420" spans="1:10" x14ac:dyDescent="0.3">
      <c r="A11420" s="52">
        <f t="shared" si="548"/>
        <v>2017</v>
      </c>
      <c r="B11420" s="30">
        <f t="shared" si="549"/>
        <v>136</v>
      </c>
      <c r="C11420" s="4">
        <f t="shared" si="550"/>
        <v>20</v>
      </c>
      <c r="D11420" s="4" t="s">
        <v>1376</v>
      </c>
      <c r="E11420" s="4">
        <v>509</v>
      </c>
      <c r="F11420" s="4">
        <v>2</v>
      </c>
      <c r="G11420" s="4">
        <v>4.3</v>
      </c>
      <c r="H11420" s="4">
        <v>217</v>
      </c>
      <c r="I11420" s="4">
        <v>11</v>
      </c>
      <c r="J11420" s="4">
        <v>2.8E-3</v>
      </c>
    </row>
    <row r="11421" spans="1:10" x14ac:dyDescent="0.3">
      <c r="A11421" s="52">
        <f t="shared" si="548"/>
        <v>2017</v>
      </c>
      <c r="B11421" s="30">
        <f t="shared" si="549"/>
        <v>136</v>
      </c>
      <c r="C11421" s="4">
        <f t="shared" si="550"/>
        <v>20</v>
      </c>
      <c r="D11421" s="4" t="s">
        <v>1376</v>
      </c>
      <c r="E11421" s="4">
        <v>509</v>
      </c>
      <c r="F11421" s="4">
        <v>2</v>
      </c>
      <c r="G11421" s="4">
        <v>4.3</v>
      </c>
      <c r="H11421" s="4">
        <v>217</v>
      </c>
      <c r="I11421" s="4">
        <v>11</v>
      </c>
      <c r="J11421" s="4">
        <v>2.5999999999999999E-3</v>
      </c>
    </row>
    <row r="11422" spans="1:10" x14ac:dyDescent="0.3">
      <c r="A11422" s="52">
        <f t="shared" si="548"/>
        <v>2017</v>
      </c>
      <c r="B11422" s="30">
        <f t="shared" si="549"/>
        <v>136</v>
      </c>
      <c r="C11422" s="4">
        <f t="shared" si="550"/>
        <v>20</v>
      </c>
      <c r="D11422" s="4" t="s">
        <v>1376</v>
      </c>
      <c r="E11422" s="4">
        <v>509</v>
      </c>
      <c r="F11422" s="4">
        <v>2</v>
      </c>
      <c r="G11422" s="4">
        <v>4.3</v>
      </c>
      <c r="H11422" s="4">
        <v>217</v>
      </c>
      <c r="I11422" s="4">
        <v>11</v>
      </c>
      <c r="J11422" s="4">
        <v>2.0999999999999999E-3</v>
      </c>
    </row>
    <row r="11423" spans="1:10" x14ac:dyDescent="0.3">
      <c r="A11423" s="52">
        <f t="shared" si="548"/>
        <v>2017</v>
      </c>
      <c r="B11423" s="30">
        <f t="shared" si="549"/>
        <v>136</v>
      </c>
      <c r="C11423" s="4">
        <f t="shared" si="550"/>
        <v>20</v>
      </c>
      <c r="D11423" s="4" t="s">
        <v>1376</v>
      </c>
      <c r="E11423" s="4">
        <v>509</v>
      </c>
      <c r="F11423" s="4">
        <v>2</v>
      </c>
      <c r="G11423" s="4">
        <v>4.3</v>
      </c>
      <c r="H11423" s="4">
        <v>217</v>
      </c>
      <c r="I11423" s="4">
        <v>12</v>
      </c>
      <c r="J11423" s="4">
        <v>3.3E-3</v>
      </c>
    </row>
    <row r="11424" spans="1:10" x14ac:dyDescent="0.3">
      <c r="A11424" s="52">
        <f t="shared" si="548"/>
        <v>2017</v>
      </c>
      <c r="B11424" s="30">
        <f t="shared" si="549"/>
        <v>136</v>
      </c>
      <c r="C11424" s="4">
        <f t="shared" si="550"/>
        <v>20</v>
      </c>
      <c r="D11424" s="4" t="s">
        <v>1376</v>
      </c>
      <c r="E11424" s="4">
        <v>509</v>
      </c>
      <c r="F11424" s="4">
        <v>2</v>
      </c>
      <c r="G11424" s="4">
        <v>4.3</v>
      </c>
      <c r="H11424" s="4">
        <v>217</v>
      </c>
      <c r="I11424" s="4">
        <v>11</v>
      </c>
      <c r="J11424" s="4">
        <v>2.7000000000000001E-3</v>
      </c>
    </row>
    <row r="11425" spans="1:10" x14ac:dyDescent="0.3">
      <c r="A11425" s="52">
        <f t="shared" si="548"/>
        <v>2017</v>
      </c>
      <c r="B11425" s="30">
        <f t="shared" si="549"/>
        <v>136</v>
      </c>
      <c r="C11425" s="4">
        <f t="shared" si="550"/>
        <v>20</v>
      </c>
      <c r="D11425" s="4" t="s">
        <v>1376</v>
      </c>
      <c r="E11425" s="4">
        <v>509</v>
      </c>
      <c r="F11425" s="4">
        <v>2</v>
      </c>
      <c r="G11425" s="4">
        <v>4.3</v>
      </c>
      <c r="H11425" s="4">
        <v>217</v>
      </c>
      <c r="I11425" s="4">
        <v>11</v>
      </c>
      <c r="J11425" s="4">
        <v>2.3999999999999998E-3</v>
      </c>
    </row>
    <row r="11426" spans="1:10" x14ac:dyDescent="0.3">
      <c r="A11426" s="52">
        <f t="shared" si="548"/>
        <v>2017</v>
      </c>
      <c r="B11426" s="30">
        <f t="shared" si="549"/>
        <v>136</v>
      </c>
      <c r="C11426" s="4">
        <f t="shared" si="550"/>
        <v>20</v>
      </c>
      <c r="D11426" s="4" t="s">
        <v>1376</v>
      </c>
      <c r="E11426" s="4">
        <v>508</v>
      </c>
      <c r="F11426" s="4">
        <v>2</v>
      </c>
      <c r="G11426" s="4">
        <v>4.3</v>
      </c>
      <c r="H11426" s="4">
        <v>217</v>
      </c>
      <c r="I11426" s="4">
        <v>10</v>
      </c>
      <c r="J11426" s="4">
        <v>1.9E-3</v>
      </c>
    </row>
    <row r="11427" spans="1:10" x14ac:dyDescent="0.3">
      <c r="A11427" s="52">
        <f t="shared" si="548"/>
        <v>2017</v>
      </c>
      <c r="B11427" s="30">
        <f t="shared" si="549"/>
        <v>136</v>
      </c>
      <c r="C11427" s="4">
        <f t="shared" si="550"/>
        <v>20</v>
      </c>
      <c r="D11427" s="4" t="s">
        <v>1376</v>
      </c>
      <c r="E11427" s="4">
        <v>508</v>
      </c>
      <c r="F11427" s="4">
        <v>2</v>
      </c>
      <c r="G11427" s="4">
        <v>4.3</v>
      </c>
      <c r="H11427" s="4">
        <v>217</v>
      </c>
      <c r="I11427" s="4">
        <v>11</v>
      </c>
      <c r="J11427" s="4">
        <v>2.8E-3</v>
      </c>
    </row>
    <row r="11428" spans="1:10" x14ac:dyDescent="0.3">
      <c r="A11428" s="52">
        <f t="shared" si="548"/>
        <v>2017</v>
      </c>
      <c r="B11428" s="30">
        <f t="shared" si="549"/>
        <v>136</v>
      </c>
      <c r="C11428" s="4">
        <f t="shared" si="550"/>
        <v>20</v>
      </c>
      <c r="D11428" s="4" t="s">
        <v>1376</v>
      </c>
      <c r="E11428" s="4">
        <v>508</v>
      </c>
      <c r="F11428" s="4">
        <v>2</v>
      </c>
      <c r="G11428" s="4">
        <v>4.3</v>
      </c>
      <c r="H11428" s="4">
        <v>217</v>
      </c>
      <c r="I11428" s="4">
        <v>10</v>
      </c>
      <c r="J11428" s="4">
        <v>3.0999999999999999E-3</v>
      </c>
    </row>
    <row r="11429" spans="1:10" x14ac:dyDescent="0.3">
      <c r="A11429" s="52">
        <f t="shared" si="548"/>
        <v>2017</v>
      </c>
      <c r="B11429" s="30">
        <f t="shared" si="549"/>
        <v>136</v>
      </c>
      <c r="C11429" s="4">
        <f t="shared" si="550"/>
        <v>20</v>
      </c>
      <c r="D11429" s="4" t="s">
        <v>1376</v>
      </c>
      <c r="E11429" s="4">
        <v>508</v>
      </c>
      <c r="F11429" s="4">
        <v>2</v>
      </c>
      <c r="G11429" s="4">
        <v>4.3</v>
      </c>
      <c r="H11429" s="4">
        <v>217</v>
      </c>
      <c r="I11429" s="4">
        <v>11</v>
      </c>
      <c r="J11429" s="4">
        <v>2.3999999999999998E-3</v>
      </c>
    </row>
    <row r="11430" spans="1:10" x14ac:dyDescent="0.3">
      <c r="A11430" s="52">
        <f t="shared" si="548"/>
        <v>2017</v>
      </c>
      <c r="B11430" s="30">
        <f t="shared" si="549"/>
        <v>136</v>
      </c>
      <c r="C11430" s="4">
        <f t="shared" si="550"/>
        <v>20</v>
      </c>
      <c r="D11430" s="4" t="s">
        <v>1376</v>
      </c>
      <c r="E11430" s="4">
        <v>509</v>
      </c>
      <c r="F11430" s="4">
        <v>2</v>
      </c>
      <c r="G11430" s="4">
        <v>4.3</v>
      </c>
      <c r="H11430" s="4">
        <v>217</v>
      </c>
      <c r="I11430" s="4">
        <v>11</v>
      </c>
      <c r="J11430" s="4">
        <v>2.8E-3</v>
      </c>
    </row>
    <row r="11431" spans="1:10" x14ac:dyDescent="0.3">
      <c r="A11431" s="52">
        <f t="shared" si="548"/>
        <v>2017</v>
      </c>
      <c r="B11431" s="30">
        <f t="shared" si="549"/>
        <v>136</v>
      </c>
      <c r="C11431" s="4">
        <f t="shared" si="550"/>
        <v>20</v>
      </c>
      <c r="D11431" s="4" t="s">
        <v>1376</v>
      </c>
      <c r="E11431" s="4">
        <v>509</v>
      </c>
      <c r="F11431" s="4">
        <v>2</v>
      </c>
      <c r="G11431" s="4">
        <v>4.3</v>
      </c>
      <c r="H11431" s="4">
        <v>217</v>
      </c>
      <c r="I11431" s="4">
        <v>11</v>
      </c>
      <c r="J11431" s="4">
        <v>2.8E-3</v>
      </c>
    </row>
    <row r="11432" spans="1:10" x14ac:dyDescent="0.3">
      <c r="A11432" s="52">
        <f t="shared" si="548"/>
        <v>2017</v>
      </c>
      <c r="B11432" s="30">
        <f t="shared" si="549"/>
        <v>136</v>
      </c>
      <c r="C11432" s="4">
        <f t="shared" si="550"/>
        <v>20</v>
      </c>
      <c r="D11432" s="4" t="s">
        <v>1376</v>
      </c>
      <c r="E11432" s="4">
        <v>509</v>
      </c>
      <c r="F11432" s="4">
        <v>2</v>
      </c>
      <c r="G11432" s="4">
        <v>4.3</v>
      </c>
      <c r="H11432" s="4">
        <v>217</v>
      </c>
      <c r="I11432" s="4">
        <v>12</v>
      </c>
      <c r="J11432" s="4">
        <v>2.8999999999999998E-3</v>
      </c>
    </row>
    <row r="11433" spans="1:10" x14ac:dyDescent="0.3">
      <c r="A11433" s="52">
        <f t="shared" si="548"/>
        <v>2017</v>
      </c>
      <c r="B11433" s="30">
        <f t="shared" si="549"/>
        <v>136</v>
      </c>
      <c r="C11433" s="4">
        <f t="shared" si="550"/>
        <v>20</v>
      </c>
      <c r="D11433" s="4" t="s">
        <v>1376</v>
      </c>
      <c r="E11433" s="4">
        <v>509</v>
      </c>
      <c r="F11433" s="4">
        <v>2</v>
      </c>
      <c r="G11433" s="4">
        <v>4.3</v>
      </c>
      <c r="H11433" s="4">
        <v>217</v>
      </c>
      <c r="I11433" s="4">
        <v>12</v>
      </c>
      <c r="J11433" s="4">
        <v>3.2000000000000002E-3</v>
      </c>
    </row>
    <row r="11434" spans="1:10" x14ac:dyDescent="0.3">
      <c r="A11434" s="52">
        <f t="shared" si="548"/>
        <v>2017</v>
      </c>
      <c r="B11434" s="30">
        <f t="shared" si="549"/>
        <v>136</v>
      </c>
      <c r="C11434" s="4">
        <f t="shared" si="550"/>
        <v>20</v>
      </c>
      <c r="D11434" s="4" t="s">
        <v>1376</v>
      </c>
      <c r="E11434" s="4">
        <v>509</v>
      </c>
      <c r="F11434" s="4">
        <v>2</v>
      </c>
      <c r="G11434" s="4">
        <v>4.3</v>
      </c>
      <c r="H11434" s="4">
        <v>217</v>
      </c>
      <c r="I11434" s="4">
        <v>10</v>
      </c>
      <c r="J11434" s="4">
        <v>2.5000000000000001E-3</v>
      </c>
    </row>
    <row r="11435" spans="1:10" x14ac:dyDescent="0.3">
      <c r="A11435" s="52">
        <f t="shared" si="548"/>
        <v>2017</v>
      </c>
      <c r="B11435" s="30">
        <f t="shared" si="549"/>
        <v>136</v>
      </c>
      <c r="C11435" s="4">
        <f t="shared" si="550"/>
        <v>20</v>
      </c>
      <c r="D11435" s="4" t="s">
        <v>1376</v>
      </c>
      <c r="E11435" s="4">
        <v>509</v>
      </c>
      <c r="F11435" s="4">
        <v>2</v>
      </c>
      <c r="G11435" s="4">
        <v>4.3</v>
      </c>
      <c r="H11435" s="4">
        <v>217</v>
      </c>
      <c r="I11435" s="4">
        <v>12</v>
      </c>
      <c r="J11435" s="4">
        <v>3.2000000000000002E-3</v>
      </c>
    </row>
    <row r="11436" spans="1:10" x14ac:dyDescent="0.3">
      <c r="A11436" s="52">
        <f t="shared" si="548"/>
        <v>2017</v>
      </c>
      <c r="B11436" s="30">
        <f t="shared" si="549"/>
        <v>136</v>
      </c>
      <c r="C11436" s="4">
        <f t="shared" si="550"/>
        <v>20</v>
      </c>
      <c r="D11436" s="4" t="s">
        <v>1376</v>
      </c>
      <c r="E11436" s="4">
        <v>509</v>
      </c>
      <c r="F11436" s="4">
        <v>2</v>
      </c>
      <c r="G11436" s="4">
        <v>4.3</v>
      </c>
      <c r="H11436" s="4">
        <v>217</v>
      </c>
      <c r="I11436" s="4">
        <v>13</v>
      </c>
      <c r="J11436" s="4">
        <v>4.5999999999999999E-3</v>
      </c>
    </row>
    <row r="11437" spans="1:10" x14ac:dyDescent="0.3">
      <c r="A11437" s="52">
        <f t="shared" si="548"/>
        <v>2017</v>
      </c>
      <c r="B11437" s="30">
        <f t="shared" si="549"/>
        <v>136</v>
      </c>
      <c r="C11437" s="4">
        <f t="shared" si="550"/>
        <v>20</v>
      </c>
      <c r="D11437" s="4" t="s">
        <v>1376</v>
      </c>
      <c r="E11437" s="4">
        <v>509</v>
      </c>
      <c r="F11437" s="4">
        <v>2</v>
      </c>
      <c r="G11437" s="4">
        <v>4.3</v>
      </c>
      <c r="H11437" s="4">
        <v>217</v>
      </c>
      <c r="I11437" s="4">
        <v>11</v>
      </c>
      <c r="J11437" s="4">
        <v>2.2000000000000001E-3</v>
      </c>
    </row>
    <row r="11438" spans="1:10" x14ac:dyDescent="0.3">
      <c r="A11438" s="52">
        <f t="shared" si="548"/>
        <v>2017</v>
      </c>
      <c r="B11438" s="30">
        <f t="shared" si="549"/>
        <v>136</v>
      </c>
      <c r="C11438" s="4">
        <f t="shared" si="550"/>
        <v>20</v>
      </c>
      <c r="D11438" s="4" t="s">
        <v>1376</v>
      </c>
      <c r="E11438" s="4">
        <v>509</v>
      </c>
      <c r="F11438" s="4">
        <v>2</v>
      </c>
      <c r="G11438" s="4">
        <v>4.3</v>
      </c>
      <c r="H11438" s="4">
        <v>217</v>
      </c>
      <c r="I11438" s="4">
        <v>11</v>
      </c>
      <c r="J11438" s="4">
        <v>3.2000000000000002E-3</v>
      </c>
    </row>
    <row r="11439" spans="1:10" x14ac:dyDescent="0.3">
      <c r="A11439" s="52">
        <f t="shared" si="548"/>
        <v>2017</v>
      </c>
      <c r="B11439" s="30">
        <f t="shared" si="549"/>
        <v>136</v>
      </c>
      <c r="C11439" s="4">
        <f t="shared" si="550"/>
        <v>20</v>
      </c>
      <c r="D11439" s="4" t="s">
        <v>1376</v>
      </c>
      <c r="E11439" s="4">
        <v>509</v>
      </c>
      <c r="F11439" s="4">
        <v>2</v>
      </c>
      <c r="G11439" s="4">
        <v>4.3</v>
      </c>
      <c r="H11439" s="4">
        <v>217</v>
      </c>
      <c r="I11439" s="4">
        <v>11</v>
      </c>
      <c r="J11439" s="4">
        <v>2.5999999999999999E-3</v>
      </c>
    </row>
    <row r="11440" spans="1:10" x14ac:dyDescent="0.3">
      <c r="A11440" s="52">
        <f t="shared" si="548"/>
        <v>2017</v>
      </c>
      <c r="B11440" s="30">
        <f t="shared" si="549"/>
        <v>136</v>
      </c>
      <c r="C11440" s="4">
        <f t="shared" si="550"/>
        <v>20</v>
      </c>
      <c r="D11440" s="4" t="s">
        <v>1376</v>
      </c>
      <c r="E11440" s="4">
        <v>509</v>
      </c>
      <c r="F11440" s="4">
        <v>2</v>
      </c>
      <c r="G11440" s="4">
        <v>4.3</v>
      </c>
      <c r="H11440" s="4">
        <v>217</v>
      </c>
      <c r="I11440" s="4">
        <v>11</v>
      </c>
      <c r="J11440" s="4">
        <v>2.8999999999999998E-3</v>
      </c>
    </row>
    <row r="11441" spans="1:10" x14ac:dyDescent="0.3">
      <c r="A11441" s="52">
        <f t="shared" si="548"/>
        <v>2017</v>
      </c>
      <c r="B11441" s="30">
        <f t="shared" si="549"/>
        <v>136</v>
      </c>
      <c r="C11441" s="4">
        <f t="shared" si="550"/>
        <v>20</v>
      </c>
      <c r="D11441" s="4" t="s">
        <v>1376</v>
      </c>
      <c r="E11441" s="4">
        <v>509</v>
      </c>
      <c r="F11441" s="4">
        <v>2</v>
      </c>
      <c r="G11441" s="4">
        <v>4.3</v>
      </c>
      <c r="H11441" s="4">
        <v>217</v>
      </c>
      <c r="I11441" s="4">
        <v>11</v>
      </c>
      <c r="J11441" s="4">
        <v>2.3E-3</v>
      </c>
    </row>
    <row r="11442" spans="1:10" x14ac:dyDescent="0.3">
      <c r="A11442" s="52">
        <f t="shared" si="548"/>
        <v>2017</v>
      </c>
      <c r="B11442" s="30">
        <f t="shared" si="549"/>
        <v>136</v>
      </c>
      <c r="C11442" s="4">
        <f t="shared" si="550"/>
        <v>20</v>
      </c>
      <c r="D11442" s="4" t="s">
        <v>1376</v>
      </c>
      <c r="E11442" s="4">
        <v>509</v>
      </c>
      <c r="F11442" s="4">
        <v>2</v>
      </c>
      <c r="G11442" s="4">
        <v>4.3</v>
      </c>
      <c r="H11442" s="4">
        <v>217</v>
      </c>
      <c r="I11442" s="4">
        <v>10</v>
      </c>
      <c r="J11442" s="4">
        <v>2.0999999999999999E-3</v>
      </c>
    </row>
    <row r="11443" spans="1:10" x14ac:dyDescent="0.3">
      <c r="A11443" s="52">
        <f t="shared" si="548"/>
        <v>2017</v>
      </c>
      <c r="B11443" s="30">
        <f t="shared" si="549"/>
        <v>136</v>
      </c>
      <c r="C11443" s="4">
        <f t="shared" si="550"/>
        <v>20</v>
      </c>
      <c r="D11443" s="4" t="s">
        <v>1376</v>
      </c>
      <c r="E11443" s="4">
        <v>509</v>
      </c>
      <c r="F11443" s="4">
        <v>2</v>
      </c>
      <c r="G11443" s="4">
        <v>4.3</v>
      </c>
      <c r="H11443" s="4">
        <v>217</v>
      </c>
      <c r="I11443" s="4">
        <v>10</v>
      </c>
      <c r="J11443" s="4">
        <v>2.0999999999999999E-3</v>
      </c>
    </row>
    <row r="11444" spans="1:10" x14ac:dyDescent="0.3">
      <c r="A11444" s="52">
        <f t="shared" si="548"/>
        <v>2017</v>
      </c>
      <c r="B11444" s="30">
        <f t="shared" si="549"/>
        <v>136</v>
      </c>
      <c r="C11444" s="4">
        <f t="shared" si="550"/>
        <v>20</v>
      </c>
      <c r="D11444" s="4" t="s">
        <v>1376</v>
      </c>
      <c r="E11444" s="4">
        <v>509</v>
      </c>
      <c r="F11444" s="4">
        <v>2</v>
      </c>
      <c r="G11444" s="4">
        <v>4.3</v>
      </c>
      <c r="H11444" s="4">
        <v>217</v>
      </c>
      <c r="I11444" s="4">
        <v>11</v>
      </c>
      <c r="J11444" s="4">
        <v>2.5000000000000001E-3</v>
      </c>
    </row>
    <row r="11445" spans="1:10" x14ac:dyDescent="0.3">
      <c r="A11445" s="52">
        <f t="shared" si="548"/>
        <v>2017</v>
      </c>
      <c r="B11445" s="30">
        <f t="shared" si="549"/>
        <v>136</v>
      </c>
      <c r="C11445" s="4">
        <f t="shared" si="550"/>
        <v>20</v>
      </c>
      <c r="D11445" s="4" t="s">
        <v>1376</v>
      </c>
      <c r="E11445" s="4">
        <v>509</v>
      </c>
      <c r="F11445" s="4">
        <v>2</v>
      </c>
      <c r="G11445" s="4">
        <v>4.3</v>
      </c>
      <c r="H11445" s="4">
        <v>217</v>
      </c>
      <c r="I11445" s="4">
        <v>11</v>
      </c>
      <c r="J11445" s="4">
        <v>2.3E-3</v>
      </c>
    </row>
    <row r="11446" spans="1:10" x14ac:dyDescent="0.3">
      <c r="A11446" s="52">
        <f t="shared" si="548"/>
        <v>2017</v>
      </c>
      <c r="B11446" s="30">
        <f t="shared" si="549"/>
        <v>136</v>
      </c>
      <c r="C11446" s="4">
        <f t="shared" si="550"/>
        <v>20</v>
      </c>
      <c r="D11446" s="4" t="s">
        <v>1376</v>
      </c>
      <c r="E11446" s="4">
        <v>509</v>
      </c>
      <c r="F11446" s="4">
        <v>2</v>
      </c>
      <c r="G11446" s="4">
        <v>4.3</v>
      </c>
      <c r="H11446" s="4">
        <v>217</v>
      </c>
      <c r="I11446" s="4">
        <v>10</v>
      </c>
      <c r="J11446" s="4">
        <v>2.5999999999999999E-3</v>
      </c>
    </row>
    <row r="11447" spans="1:10" x14ac:dyDescent="0.3">
      <c r="A11447" s="52">
        <f t="shared" si="548"/>
        <v>2017</v>
      </c>
      <c r="B11447" s="30">
        <f t="shared" si="549"/>
        <v>136</v>
      </c>
      <c r="C11447" s="4">
        <f t="shared" si="550"/>
        <v>20</v>
      </c>
      <c r="D11447" s="4" t="s">
        <v>1376</v>
      </c>
      <c r="E11447" s="4">
        <v>509</v>
      </c>
      <c r="F11447" s="4">
        <v>2</v>
      </c>
      <c r="G11447" s="4">
        <v>4.3</v>
      </c>
      <c r="H11447" s="4">
        <v>217</v>
      </c>
      <c r="I11447" s="4">
        <v>12</v>
      </c>
      <c r="J11447" s="4">
        <v>3.5999999999999999E-3</v>
      </c>
    </row>
    <row r="11448" spans="1:10" x14ac:dyDescent="0.3">
      <c r="A11448" s="52">
        <f t="shared" si="548"/>
        <v>2017</v>
      </c>
      <c r="B11448" s="30">
        <f t="shared" si="549"/>
        <v>136</v>
      </c>
      <c r="C11448" s="4">
        <f t="shared" si="550"/>
        <v>20</v>
      </c>
      <c r="D11448" s="4" t="s">
        <v>1376</v>
      </c>
      <c r="E11448" s="4">
        <v>509</v>
      </c>
      <c r="F11448" s="4">
        <v>2</v>
      </c>
      <c r="G11448" s="4">
        <v>4.3</v>
      </c>
      <c r="H11448" s="4">
        <v>217</v>
      </c>
      <c r="I11448" s="4">
        <v>10</v>
      </c>
      <c r="J11448" s="4">
        <v>2.2000000000000001E-3</v>
      </c>
    </row>
    <row r="11449" spans="1:10" x14ac:dyDescent="0.3">
      <c r="A11449" s="52">
        <f t="shared" si="548"/>
        <v>2017</v>
      </c>
      <c r="B11449" s="30">
        <f t="shared" si="549"/>
        <v>136</v>
      </c>
      <c r="C11449" s="4">
        <f t="shared" si="550"/>
        <v>20</v>
      </c>
      <c r="D11449" s="4" t="s">
        <v>1376</v>
      </c>
      <c r="E11449" s="4">
        <v>509</v>
      </c>
      <c r="F11449" s="4">
        <v>2</v>
      </c>
      <c r="G11449" s="4">
        <v>4.3</v>
      </c>
      <c r="H11449" s="4">
        <v>217</v>
      </c>
      <c r="I11449" s="4">
        <v>11</v>
      </c>
      <c r="J11449" s="4">
        <v>2.3E-3</v>
      </c>
    </row>
    <row r="11450" spans="1:10" x14ac:dyDescent="0.3">
      <c r="A11450" s="52">
        <f t="shared" si="548"/>
        <v>2017</v>
      </c>
      <c r="B11450" s="30">
        <f t="shared" si="549"/>
        <v>136</v>
      </c>
      <c r="C11450" s="4">
        <f t="shared" si="550"/>
        <v>20</v>
      </c>
      <c r="D11450" s="4" t="s">
        <v>1376</v>
      </c>
      <c r="E11450" s="4">
        <v>509</v>
      </c>
      <c r="F11450" s="4">
        <v>2</v>
      </c>
      <c r="G11450" s="4">
        <v>4.3</v>
      </c>
      <c r="H11450" s="4">
        <v>217</v>
      </c>
      <c r="I11450" s="4">
        <v>12</v>
      </c>
      <c r="J11450" s="4">
        <v>3.3999999999999998E-3</v>
      </c>
    </row>
    <row r="11451" spans="1:10" x14ac:dyDescent="0.3">
      <c r="A11451" s="52">
        <f t="shared" si="548"/>
        <v>2017</v>
      </c>
      <c r="B11451" s="30">
        <f t="shared" si="549"/>
        <v>136</v>
      </c>
      <c r="C11451" s="4">
        <f t="shared" si="550"/>
        <v>20</v>
      </c>
      <c r="D11451" s="4" t="s">
        <v>1376</v>
      </c>
      <c r="E11451" s="4">
        <v>509</v>
      </c>
      <c r="F11451" s="4">
        <v>2</v>
      </c>
      <c r="G11451" s="4">
        <v>4.3</v>
      </c>
      <c r="H11451" s="4">
        <v>217</v>
      </c>
      <c r="I11451" s="4">
        <v>9</v>
      </c>
      <c r="J11451" s="4">
        <v>1.9E-3</v>
      </c>
    </row>
    <row r="11452" spans="1:10" x14ac:dyDescent="0.3">
      <c r="A11452" s="52">
        <f t="shared" si="548"/>
        <v>2017</v>
      </c>
      <c r="B11452" s="30">
        <f t="shared" si="549"/>
        <v>136</v>
      </c>
      <c r="C11452" s="4">
        <f t="shared" si="550"/>
        <v>20</v>
      </c>
      <c r="D11452" s="4" t="s">
        <v>1376</v>
      </c>
      <c r="E11452" s="4">
        <v>509</v>
      </c>
      <c r="F11452" s="4">
        <v>2</v>
      </c>
      <c r="G11452" s="4">
        <v>4.3</v>
      </c>
      <c r="H11452" s="4">
        <v>217</v>
      </c>
      <c r="I11452" s="4">
        <v>10</v>
      </c>
      <c r="J11452" s="4">
        <v>2.5000000000000001E-3</v>
      </c>
    </row>
    <row r="11453" spans="1:10" x14ac:dyDescent="0.3">
      <c r="A11453" s="52">
        <f t="shared" si="548"/>
        <v>2017</v>
      </c>
      <c r="B11453" s="30">
        <f t="shared" si="549"/>
        <v>136</v>
      </c>
      <c r="C11453" s="4">
        <f t="shared" si="550"/>
        <v>20</v>
      </c>
      <c r="D11453" s="4" t="s">
        <v>1376</v>
      </c>
      <c r="E11453" s="4">
        <v>509</v>
      </c>
      <c r="F11453" s="4">
        <v>2</v>
      </c>
      <c r="G11453" s="4">
        <v>4.3</v>
      </c>
      <c r="H11453" s="4">
        <v>217</v>
      </c>
      <c r="I11453" s="4">
        <v>10</v>
      </c>
      <c r="J11453" s="4">
        <v>1.6999999999999999E-3</v>
      </c>
    </row>
    <row r="11454" spans="1:10" x14ac:dyDescent="0.3">
      <c r="A11454" s="52">
        <f t="shared" si="548"/>
        <v>2017</v>
      </c>
      <c r="B11454" s="30">
        <f t="shared" si="549"/>
        <v>136</v>
      </c>
      <c r="C11454" s="4">
        <f t="shared" si="550"/>
        <v>20</v>
      </c>
      <c r="D11454" s="4" t="s">
        <v>1376</v>
      </c>
      <c r="E11454" s="4">
        <v>509</v>
      </c>
      <c r="F11454" s="4">
        <v>2</v>
      </c>
      <c r="G11454" s="4">
        <v>4.3</v>
      </c>
      <c r="H11454" s="4">
        <v>217</v>
      </c>
      <c r="I11454" s="4">
        <v>11</v>
      </c>
      <c r="J11454" s="4">
        <v>3.0999999999999999E-3</v>
      </c>
    </row>
    <row r="11455" spans="1:10" x14ac:dyDescent="0.3">
      <c r="A11455" s="52">
        <f t="shared" si="548"/>
        <v>2017</v>
      </c>
      <c r="B11455" s="30">
        <f t="shared" si="549"/>
        <v>136</v>
      </c>
      <c r="C11455" s="4">
        <f t="shared" si="550"/>
        <v>20</v>
      </c>
      <c r="D11455" s="4" t="s">
        <v>1376</v>
      </c>
      <c r="E11455" s="4">
        <v>509</v>
      </c>
      <c r="F11455" s="4">
        <v>2</v>
      </c>
      <c r="G11455" s="4">
        <v>4.3</v>
      </c>
      <c r="H11455" s="4">
        <v>217</v>
      </c>
      <c r="I11455" s="4">
        <v>10</v>
      </c>
      <c r="J11455" s="4">
        <v>2.7000000000000001E-3</v>
      </c>
    </row>
    <row r="11456" spans="1:10" x14ac:dyDescent="0.3">
      <c r="A11456" s="52">
        <f t="shared" si="548"/>
        <v>2017</v>
      </c>
      <c r="B11456" s="30">
        <f t="shared" si="549"/>
        <v>136</v>
      </c>
      <c r="C11456" s="4">
        <f t="shared" si="550"/>
        <v>20</v>
      </c>
      <c r="D11456" s="4" t="s">
        <v>1376</v>
      </c>
      <c r="E11456" s="4">
        <v>509</v>
      </c>
      <c r="F11456" s="4">
        <v>2</v>
      </c>
      <c r="G11456" s="4">
        <v>4.3</v>
      </c>
      <c r="H11456" s="4">
        <v>217</v>
      </c>
      <c r="I11456" s="4">
        <v>11</v>
      </c>
      <c r="J11456" s="4">
        <v>3.2000000000000002E-3</v>
      </c>
    </row>
    <row r="11457" spans="1:10" x14ac:dyDescent="0.3">
      <c r="A11457" s="52">
        <f t="shared" si="548"/>
        <v>2017</v>
      </c>
      <c r="B11457" s="30">
        <f t="shared" si="549"/>
        <v>136</v>
      </c>
      <c r="C11457" s="4">
        <f t="shared" si="550"/>
        <v>20</v>
      </c>
      <c r="D11457" s="4" t="s">
        <v>1376</v>
      </c>
      <c r="E11457" s="4">
        <v>509</v>
      </c>
      <c r="F11457" s="4">
        <v>2</v>
      </c>
      <c r="G11457" s="4">
        <v>4.3</v>
      </c>
      <c r="H11457" s="4">
        <v>217</v>
      </c>
      <c r="I11457" s="4">
        <v>11</v>
      </c>
      <c r="J11457" s="4">
        <v>2.5000000000000001E-3</v>
      </c>
    </row>
    <row r="11458" spans="1:10" x14ac:dyDescent="0.3">
      <c r="A11458" s="52">
        <f t="shared" ref="A11458:A11521" si="551">YEAR(D11458)</f>
        <v>2017</v>
      </c>
      <c r="B11458" s="30">
        <f t="shared" ref="B11458:B11521" si="552">D11458-DATE(YEAR(D11458),1,0)</f>
        <v>136</v>
      </c>
      <c r="C11458" s="4">
        <f t="shared" ref="C11458:C11521" si="553">WEEKNUM(D11458,1)</f>
        <v>20</v>
      </c>
      <c r="D11458" s="4" t="s">
        <v>1376</v>
      </c>
      <c r="E11458" s="4">
        <v>509</v>
      </c>
      <c r="F11458" s="4">
        <v>2</v>
      </c>
      <c r="G11458" s="4">
        <v>4.3</v>
      </c>
      <c r="H11458" s="4">
        <v>217</v>
      </c>
      <c r="I11458" s="4">
        <v>11</v>
      </c>
      <c r="J11458" s="4">
        <v>2.5999999999999999E-3</v>
      </c>
    </row>
    <row r="11459" spans="1:10" x14ac:dyDescent="0.3">
      <c r="A11459" s="52">
        <f t="shared" si="551"/>
        <v>2017</v>
      </c>
      <c r="B11459" s="30">
        <f t="shared" si="552"/>
        <v>136</v>
      </c>
      <c r="C11459" s="4">
        <f t="shared" si="553"/>
        <v>20</v>
      </c>
      <c r="D11459" s="4" t="s">
        <v>1376</v>
      </c>
      <c r="E11459" s="4">
        <v>509</v>
      </c>
      <c r="F11459" s="4">
        <v>2</v>
      </c>
      <c r="G11459" s="4">
        <v>4.3</v>
      </c>
      <c r="H11459" s="4">
        <v>217</v>
      </c>
      <c r="I11459" s="4">
        <v>11</v>
      </c>
      <c r="J11459" s="4">
        <v>1.9E-3</v>
      </c>
    </row>
    <row r="11460" spans="1:10" x14ac:dyDescent="0.3">
      <c r="A11460" s="52">
        <f t="shared" si="551"/>
        <v>2017</v>
      </c>
      <c r="B11460" s="30">
        <f t="shared" si="552"/>
        <v>136</v>
      </c>
      <c r="C11460" s="4">
        <f t="shared" si="553"/>
        <v>20</v>
      </c>
      <c r="D11460" s="4" t="s">
        <v>1376</v>
      </c>
      <c r="E11460" s="4">
        <v>509</v>
      </c>
      <c r="F11460" s="4">
        <v>2</v>
      </c>
      <c r="G11460" s="4">
        <v>4.3</v>
      </c>
      <c r="H11460" s="4">
        <v>217</v>
      </c>
      <c r="I11460" s="4">
        <v>10</v>
      </c>
      <c r="J11460" s="4">
        <v>2.7000000000000001E-3</v>
      </c>
    </row>
    <row r="11461" spans="1:10" x14ac:dyDescent="0.3">
      <c r="A11461" s="52">
        <f t="shared" si="551"/>
        <v>2017</v>
      </c>
      <c r="B11461" s="30">
        <f t="shared" si="552"/>
        <v>136</v>
      </c>
      <c r="C11461" s="4">
        <f t="shared" si="553"/>
        <v>20</v>
      </c>
      <c r="D11461" s="4" t="s">
        <v>1376</v>
      </c>
      <c r="E11461" s="4">
        <v>509</v>
      </c>
      <c r="F11461" s="4">
        <v>2</v>
      </c>
      <c r="G11461" s="4">
        <v>4.3</v>
      </c>
      <c r="H11461" s="4">
        <v>217</v>
      </c>
      <c r="I11461" s="4">
        <v>11</v>
      </c>
      <c r="J11461" s="4">
        <v>4.1000000000000003E-3</v>
      </c>
    </row>
    <row r="11462" spans="1:10" x14ac:dyDescent="0.3">
      <c r="A11462" s="52">
        <f t="shared" si="551"/>
        <v>2017</v>
      </c>
      <c r="B11462" s="30">
        <f t="shared" si="552"/>
        <v>136</v>
      </c>
      <c r="C11462" s="4">
        <f t="shared" si="553"/>
        <v>20</v>
      </c>
      <c r="D11462" s="4" t="s">
        <v>1376</v>
      </c>
      <c r="E11462" s="4">
        <v>508</v>
      </c>
      <c r="F11462" s="4">
        <v>2</v>
      </c>
      <c r="G11462" s="4">
        <v>4.3</v>
      </c>
      <c r="H11462" s="4">
        <v>217</v>
      </c>
      <c r="I11462" s="4">
        <v>11</v>
      </c>
      <c r="J11462" s="4">
        <v>2.8999999999999998E-3</v>
      </c>
    </row>
    <row r="11463" spans="1:10" x14ac:dyDescent="0.3">
      <c r="A11463" s="52">
        <f t="shared" si="551"/>
        <v>2017</v>
      </c>
      <c r="B11463" s="30">
        <f t="shared" si="552"/>
        <v>136</v>
      </c>
      <c r="C11463" s="4">
        <f t="shared" si="553"/>
        <v>20</v>
      </c>
      <c r="D11463" s="4" t="s">
        <v>1376</v>
      </c>
      <c r="E11463" s="4">
        <v>508</v>
      </c>
      <c r="F11463" s="4">
        <v>2</v>
      </c>
      <c r="G11463" s="4">
        <v>4.3</v>
      </c>
      <c r="H11463" s="4">
        <v>217</v>
      </c>
      <c r="I11463" s="4">
        <v>11</v>
      </c>
      <c r="J11463" s="4">
        <v>1.9E-3</v>
      </c>
    </row>
    <row r="11464" spans="1:10" x14ac:dyDescent="0.3">
      <c r="A11464" s="52">
        <f t="shared" si="551"/>
        <v>2017</v>
      </c>
      <c r="B11464" s="30">
        <f t="shared" si="552"/>
        <v>136</v>
      </c>
      <c r="C11464" s="4">
        <f t="shared" si="553"/>
        <v>20</v>
      </c>
      <c r="D11464" s="4" t="s">
        <v>1376</v>
      </c>
      <c r="E11464" s="4">
        <v>508</v>
      </c>
      <c r="F11464" s="4">
        <v>2</v>
      </c>
      <c r="G11464" s="4">
        <v>4.3</v>
      </c>
      <c r="H11464" s="4">
        <v>217</v>
      </c>
      <c r="I11464" s="4">
        <v>13</v>
      </c>
      <c r="J11464" s="4">
        <v>4.1999999999999997E-3</v>
      </c>
    </row>
    <row r="11465" spans="1:10" x14ac:dyDescent="0.3">
      <c r="A11465" s="52">
        <f t="shared" si="551"/>
        <v>2017</v>
      </c>
      <c r="B11465" s="30">
        <f t="shared" si="552"/>
        <v>136</v>
      </c>
      <c r="C11465" s="4">
        <f t="shared" si="553"/>
        <v>20</v>
      </c>
      <c r="D11465" s="4" t="s">
        <v>1376</v>
      </c>
      <c r="E11465" s="4">
        <v>508</v>
      </c>
      <c r="F11465" s="4">
        <v>2</v>
      </c>
      <c r="G11465" s="4">
        <v>4.3</v>
      </c>
      <c r="H11465" s="4">
        <v>217</v>
      </c>
      <c r="I11465" s="4">
        <v>13</v>
      </c>
      <c r="J11465" s="4">
        <v>3.0000000000000001E-3</v>
      </c>
    </row>
    <row r="11466" spans="1:10" x14ac:dyDescent="0.3">
      <c r="A11466" s="52">
        <f t="shared" si="551"/>
        <v>2017</v>
      </c>
      <c r="B11466" s="30">
        <f t="shared" si="552"/>
        <v>136</v>
      </c>
      <c r="C11466" s="4">
        <f t="shared" si="553"/>
        <v>20</v>
      </c>
      <c r="D11466" s="4" t="s">
        <v>1376</v>
      </c>
      <c r="E11466" s="4">
        <v>508</v>
      </c>
      <c r="F11466" s="4">
        <v>2</v>
      </c>
      <c r="G11466" s="4">
        <v>4.3</v>
      </c>
      <c r="H11466" s="4">
        <v>217</v>
      </c>
      <c r="I11466" s="4">
        <v>11</v>
      </c>
      <c r="J11466" s="4">
        <v>2.8E-3</v>
      </c>
    </row>
    <row r="11467" spans="1:10" x14ac:dyDescent="0.3">
      <c r="A11467" s="52">
        <f t="shared" si="551"/>
        <v>2017</v>
      </c>
      <c r="B11467" s="30">
        <f t="shared" si="552"/>
        <v>136</v>
      </c>
      <c r="C11467" s="4">
        <f t="shared" si="553"/>
        <v>20</v>
      </c>
      <c r="D11467" s="4" t="s">
        <v>1376</v>
      </c>
      <c r="E11467" s="4">
        <v>508</v>
      </c>
      <c r="F11467" s="4">
        <v>2</v>
      </c>
      <c r="G11467" s="4">
        <v>4.3</v>
      </c>
      <c r="H11467" s="4">
        <v>217</v>
      </c>
      <c r="I11467" s="4">
        <v>11</v>
      </c>
      <c r="J11467" s="4">
        <v>2.8E-3</v>
      </c>
    </row>
    <row r="11468" spans="1:10" x14ac:dyDescent="0.3">
      <c r="A11468" s="52">
        <f t="shared" si="551"/>
        <v>2017</v>
      </c>
      <c r="B11468" s="30">
        <f t="shared" si="552"/>
        <v>136</v>
      </c>
      <c r="C11468" s="4">
        <f t="shared" si="553"/>
        <v>20</v>
      </c>
      <c r="D11468" s="4" t="s">
        <v>1376</v>
      </c>
      <c r="E11468" s="4">
        <v>508</v>
      </c>
      <c r="F11468" s="4">
        <v>2</v>
      </c>
      <c r="G11468" s="4">
        <v>4.3</v>
      </c>
      <c r="H11468" s="4">
        <v>217</v>
      </c>
      <c r="I11468" s="4">
        <v>12</v>
      </c>
      <c r="J11468" s="4">
        <v>3.2000000000000002E-3</v>
      </c>
    </row>
    <row r="11469" spans="1:10" x14ac:dyDescent="0.3">
      <c r="A11469" s="52">
        <f t="shared" si="551"/>
        <v>2017</v>
      </c>
      <c r="B11469" s="30">
        <f t="shared" si="552"/>
        <v>136</v>
      </c>
      <c r="C11469" s="4">
        <f t="shared" si="553"/>
        <v>20</v>
      </c>
      <c r="D11469" s="4" t="s">
        <v>1376</v>
      </c>
      <c r="E11469" s="4">
        <v>508</v>
      </c>
      <c r="F11469" s="4">
        <v>2</v>
      </c>
      <c r="G11469" s="4">
        <v>4.3</v>
      </c>
      <c r="H11469" s="4">
        <v>217</v>
      </c>
      <c r="I11469" s="4">
        <v>12</v>
      </c>
      <c r="J11469" s="4">
        <v>3.0999999999999999E-3</v>
      </c>
    </row>
    <row r="11470" spans="1:10" x14ac:dyDescent="0.3">
      <c r="A11470" s="52">
        <f t="shared" si="551"/>
        <v>2017</v>
      </c>
      <c r="B11470" s="30">
        <f t="shared" si="552"/>
        <v>136</v>
      </c>
      <c r="C11470" s="4">
        <f t="shared" si="553"/>
        <v>20</v>
      </c>
      <c r="D11470" s="4" t="s">
        <v>1376</v>
      </c>
      <c r="E11470" s="4">
        <v>508</v>
      </c>
      <c r="F11470" s="4">
        <v>2</v>
      </c>
      <c r="G11470" s="4">
        <v>4.3</v>
      </c>
      <c r="H11470" s="4">
        <v>217</v>
      </c>
      <c r="I11470" s="4">
        <v>11</v>
      </c>
      <c r="J11470" s="4">
        <v>2.8E-3</v>
      </c>
    </row>
    <row r="11471" spans="1:10" x14ac:dyDescent="0.3">
      <c r="A11471" s="52">
        <f t="shared" si="551"/>
        <v>2017</v>
      </c>
      <c r="B11471" s="30">
        <f t="shared" si="552"/>
        <v>136</v>
      </c>
      <c r="C11471" s="4">
        <f t="shared" si="553"/>
        <v>20</v>
      </c>
      <c r="D11471" s="4" t="s">
        <v>1376</v>
      </c>
      <c r="E11471" s="4">
        <v>508</v>
      </c>
      <c r="F11471" s="4">
        <v>2</v>
      </c>
      <c r="G11471" s="4">
        <v>4.3</v>
      </c>
      <c r="H11471" s="4">
        <v>217</v>
      </c>
      <c r="I11471" s="4">
        <v>12</v>
      </c>
      <c r="J11471" s="4">
        <v>3.5000000000000001E-3</v>
      </c>
    </row>
    <row r="11472" spans="1:10" x14ac:dyDescent="0.3">
      <c r="A11472" s="52">
        <f t="shared" si="551"/>
        <v>2017</v>
      </c>
      <c r="B11472" s="30">
        <f t="shared" si="552"/>
        <v>136</v>
      </c>
      <c r="C11472" s="4">
        <f t="shared" si="553"/>
        <v>20</v>
      </c>
      <c r="D11472" s="4" t="s">
        <v>1376</v>
      </c>
      <c r="E11472" s="4">
        <v>508</v>
      </c>
      <c r="F11472" s="4">
        <v>2</v>
      </c>
      <c r="G11472" s="4">
        <v>4.3</v>
      </c>
      <c r="H11472" s="4">
        <v>217</v>
      </c>
      <c r="I11472" s="4">
        <v>13</v>
      </c>
      <c r="J11472" s="4">
        <v>4.4999999999999997E-3</v>
      </c>
    </row>
    <row r="11473" spans="1:10" x14ac:dyDescent="0.3">
      <c r="A11473" s="52">
        <f t="shared" si="551"/>
        <v>2017</v>
      </c>
      <c r="B11473" s="30">
        <f t="shared" si="552"/>
        <v>136</v>
      </c>
      <c r="C11473" s="4">
        <f t="shared" si="553"/>
        <v>20</v>
      </c>
      <c r="D11473" s="4" t="s">
        <v>1376</v>
      </c>
      <c r="E11473" s="4">
        <v>508</v>
      </c>
      <c r="F11473" s="4">
        <v>2</v>
      </c>
      <c r="G11473" s="4">
        <v>4.3</v>
      </c>
      <c r="H11473" s="4">
        <v>217</v>
      </c>
      <c r="I11473" s="4">
        <v>12</v>
      </c>
      <c r="J11473" s="4">
        <v>3.5000000000000001E-3</v>
      </c>
    </row>
    <row r="11474" spans="1:10" x14ac:dyDescent="0.3">
      <c r="A11474" s="52">
        <f t="shared" si="551"/>
        <v>2017</v>
      </c>
      <c r="B11474" s="30">
        <f t="shared" si="552"/>
        <v>136</v>
      </c>
      <c r="C11474" s="4">
        <f t="shared" si="553"/>
        <v>20</v>
      </c>
      <c r="D11474" s="4" t="s">
        <v>1376</v>
      </c>
      <c r="E11474" s="4">
        <v>508</v>
      </c>
      <c r="F11474" s="4">
        <v>2</v>
      </c>
      <c r="G11474" s="4">
        <v>4.3</v>
      </c>
      <c r="H11474" s="4">
        <v>217</v>
      </c>
      <c r="I11474" s="4">
        <v>11</v>
      </c>
      <c r="J11474" s="4">
        <v>3.3E-3</v>
      </c>
    </row>
    <row r="11475" spans="1:10" x14ac:dyDescent="0.3">
      <c r="A11475" s="52">
        <f t="shared" si="551"/>
        <v>2017</v>
      </c>
      <c r="B11475" s="30">
        <f t="shared" si="552"/>
        <v>136</v>
      </c>
      <c r="C11475" s="4">
        <f t="shared" si="553"/>
        <v>20</v>
      </c>
      <c r="D11475" s="4" t="s">
        <v>1376</v>
      </c>
      <c r="E11475" s="4">
        <v>508</v>
      </c>
      <c r="F11475" s="4">
        <v>2</v>
      </c>
      <c r="G11475" s="4">
        <v>4.3</v>
      </c>
      <c r="H11475" s="4">
        <v>217</v>
      </c>
      <c r="I11475" s="4">
        <v>13</v>
      </c>
      <c r="J11475" s="4">
        <v>4.4999999999999997E-3</v>
      </c>
    </row>
    <row r="11476" spans="1:10" x14ac:dyDescent="0.3">
      <c r="A11476" s="52">
        <f t="shared" si="551"/>
        <v>2017</v>
      </c>
      <c r="B11476" s="30">
        <f t="shared" si="552"/>
        <v>136</v>
      </c>
      <c r="C11476" s="4">
        <f t="shared" si="553"/>
        <v>20</v>
      </c>
      <c r="D11476" s="4" t="s">
        <v>1376</v>
      </c>
      <c r="E11476" s="4">
        <v>508</v>
      </c>
      <c r="F11476" s="4">
        <v>2</v>
      </c>
      <c r="G11476" s="4">
        <v>4.3</v>
      </c>
      <c r="H11476" s="4">
        <v>217</v>
      </c>
      <c r="I11476" s="4">
        <v>9</v>
      </c>
      <c r="J11476" s="4">
        <v>2.8E-3</v>
      </c>
    </row>
    <row r="11477" spans="1:10" x14ac:dyDescent="0.3">
      <c r="A11477" s="52">
        <f t="shared" si="551"/>
        <v>2017</v>
      </c>
      <c r="B11477" s="30">
        <f t="shared" si="552"/>
        <v>136</v>
      </c>
      <c r="C11477" s="4">
        <f t="shared" si="553"/>
        <v>20</v>
      </c>
      <c r="D11477" s="4" t="s">
        <v>1376</v>
      </c>
      <c r="E11477" s="4">
        <v>508</v>
      </c>
      <c r="F11477" s="4">
        <v>2</v>
      </c>
      <c r="G11477" s="4">
        <v>4.3</v>
      </c>
      <c r="H11477" s="4">
        <v>217</v>
      </c>
      <c r="I11477" s="4">
        <v>12</v>
      </c>
      <c r="J11477" s="4">
        <v>2.8999999999999998E-3</v>
      </c>
    </row>
    <row r="11478" spans="1:10" x14ac:dyDescent="0.3">
      <c r="A11478" s="52">
        <f t="shared" si="551"/>
        <v>2017</v>
      </c>
      <c r="B11478" s="30">
        <f t="shared" si="552"/>
        <v>136</v>
      </c>
      <c r="C11478" s="4">
        <f t="shared" si="553"/>
        <v>20</v>
      </c>
      <c r="D11478" s="4" t="s">
        <v>1376</v>
      </c>
      <c r="E11478" s="4">
        <v>508</v>
      </c>
      <c r="F11478" s="4">
        <v>2</v>
      </c>
      <c r="G11478" s="4">
        <v>4.3</v>
      </c>
      <c r="H11478" s="4">
        <v>217</v>
      </c>
      <c r="I11478" s="4">
        <v>9</v>
      </c>
      <c r="J11478" s="4">
        <v>3.3E-3</v>
      </c>
    </row>
    <row r="11479" spans="1:10" x14ac:dyDescent="0.3">
      <c r="A11479" s="52">
        <f t="shared" si="551"/>
        <v>2017</v>
      </c>
      <c r="B11479" s="30">
        <f t="shared" si="552"/>
        <v>136</v>
      </c>
      <c r="C11479" s="4">
        <f t="shared" si="553"/>
        <v>20</v>
      </c>
      <c r="D11479" s="4" t="s">
        <v>1376</v>
      </c>
      <c r="E11479" s="4">
        <v>508</v>
      </c>
      <c r="F11479" s="4">
        <v>2</v>
      </c>
      <c r="G11479" s="4">
        <v>4.3</v>
      </c>
      <c r="H11479" s="4">
        <v>217</v>
      </c>
      <c r="I11479" s="4">
        <v>11</v>
      </c>
      <c r="J11479" s="4">
        <v>2.5999999999999999E-3</v>
      </c>
    </row>
    <row r="11480" spans="1:10" x14ac:dyDescent="0.3">
      <c r="A11480" s="52">
        <f t="shared" si="551"/>
        <v>2017</v>
      </c>
      <c r="B11480" s="30">
        <f t="shared" si="552"/>
        <v>136</v>
      </c>
      <c r="C11480" s="4">
        <f t="shared" si="553"/>
        <v>20</v>
      </c>
      <c r="D11480" s="4" t="s">
        <v>1376</v>
      </c>
      <c r="E11480" s="4">
        <v>508</v>
      </c>
      <c r="F11480" s="4">
        <v>2</v>
      </c>
      <c r="G11480" s="4">
        <v>4.3</v>
      </c>
      <c r="H11480" s="4">
        <v>217</v>
      </c>
      <c r="I11480" s="4">
        <v>10</v>
      </c>
      <c r="J11480" s="4">
        <v>2.5999999999999999E-3</v>
      </c>
    </row>
    <row r="11481" spans="1:10" x14ac:dyDescent="0.3">
      <c r="A11481" s="52">
        <f t="shared" si="551"/>
        <v>2017</v>
      </c>
      <c r="B11481" s="30">
        <f t="shared" si="552"/>
        <v>136</v>
      </c>
      <c r="C11481" s="4">
        <f t="shared" si="553"/>
        <v>20</v>
      </c>
      <c r="D11481" s="4" t="s">
        <v>1376</v>
      </c>
      <c r="E11481" s="4">
        <v>508</v>
      </c>
      <c r="F11481" s="4">
        <v>2</v>
      </c>
      <c r="G11481" s="4">
        <v>4.3</v>
      </c>
      <c r="H11481" s="4">
        <v>217</v>
      </c>
      <c r="I11481" s="4">
        <v>13</v>
      </c>
      <c r="J11481" s="4">
        <v>3.0999999999999999E-3</v>
      </c>
    </row>
    <row r="11482" spans="1:10" x14ac:dyDescent="0.3">
      <c r="A11482" s="52">
        <f t="shared" si="551"/>
        <v>2017</v>
      </c>
      <c r="B11482" s="30">
        <f t="shared" si="552"/>
        <v>136</v>
      </c>
      <c r="C11482" s="4">
        <f t="shared" si="553"/>
        <v>20</v>
      </c>
      <c r="D11482" s="4" t="s">
        <v>1376</v>
      </c>
      <c r="E11482" s="4">
        <v>508</v>
      </c>
      <c r="F11482" s="4">
        <v>2</v>
      </c>
      <c r="G11482" s="4">
        <v>4.3</v>
      </c>
      <c r="H11482" s="4">
        <v>217</v>
      </c>
      <c r="I11482" s="4">
        <v>12</v>
      </c>
      <c r="J11482" s="4">
        <v>2.8E-3</v>
      </c>
    </row>
    <row r="11483" spans="1:10" x14ac:dyDescent="0.3">
      <c r="A11483" s="52">
        <f t="shared" si="551"/>
        <v>2017</v>
      </c>
      <c r="B11483" s="30">
        <f t="shared" si="552"/>
        <v>136</v>
      </c>
      <c r="C11483" s="4">
        <f t="shared" si="553"/>
        <v>20</v>
      </c>
      <c r="D11483" s="4" t="s">
        <v>1376</v>
      </c>
      <c r="E11483" s="4">
        <v>508</v>
      </c>
      <c r="F11483" s="4">
        <v>2</v>
      </c>
      <c r="G11483" s="4">
        <v>4.3</v>
      </c>
      <c r="H11483" s="4">
        <v>217</v>
      </c>
      <c r="I11483" s="4">
        <v>11</v>
      </c>
      <c r="J11483" s="4">
        <v>2.7000000000000001E-3</v>
      </c>
    </row>
    <row r="11484" spans="1:10" x14ac:dyDescent="0.3">
      <c r="A11484" s="52">
        <f t="shared" si="551"/>
        <v>2017</v>
      </c>
      <c r="B11484" s="30">
        <f t="shared" si="552"/>
        <v>136</v>
      </c>
      <c r="C11484" s="4">
        <f t="shared" si="553"/>
        <v>20</v>
      </c>
      <c r="D11484" s="4" t="s">
        <v>1376</v>
      </c>
      <c r="E11484" s="4">
        <v>508</v>
      </c>
      <c r="F11484" s="4">
        <v>2</v>
      </c>
      <c r="G11484" s="4">
        <v>4.3</v>
      </c>
      <c r="H11484" s="4">
        <v>217</v>
      </c>
      <c r="I11484" s="4">
        <v>12</v>
      </c>
      <c r="J11484" s="4">
        <v>2.8999999999999998E-3</v>
      </c>
    </row>
    <row r="11485" spans="1:10" x14ac:dyDescent="0.3">
      <c r="A11485" s="52">
        <f t="shared" si="551"/>
        <v>2017</v>
      </c>
      <c r="B11485" s="30">
        <f t="shared" si="552"/>
        <v>136</v>
      </c>
      <c r="C11485" s="4">
        <f t="shared" si="553"/>
        <v>20</v>
      </c>
      <c r="D11485" s="4" t="s">
        <v>1376</v>
      </c>
      <c r="E11485" s="4">
        <v>508</v>
      </c>
      <c r="F11485" s="4">
        <v>2</v>
      </c>
      <c r="G11485" s="4">
        <v>4.3</v>
      </c>
      <c r="H11485" s="4">
        <v>217</v>
      </c>
      <c r="I11485" s="4">
        <v>12</v>
      </c>
      <c r="J11485" s="4">
        <v>3.3999999999999998E-3</v>
      </c>
    </row>
    <row r="11486" spans="1:10" x14ac:dyDescent="0.3">
      <c r="A11486" s="52">
        <f t="shared" si="551"/>
        <v>2017</v>
      </c>
      <c r="B11486" s="30">
        <f t="shared" si="552"/>
        <v>136</v>
      </c>
      <c r="C11486" s="4">
        <f t="shared" si="553"/>
        <v>20</v>
      </c>
      <c r="D11486" s="4" t="s">
        <v>1376</v>
      </c>
      <c r="E11486" s="4">
        <v>508</v>
      </c>
      <c r="F11486" s="4">
        <v>2</v>
      </c>
      <c r="G11486" s="4">
        <v>4.3</v>
      </c>
      <c r="H11486" s="4">
        <v>217</v>
      </c>
      <c r="I11486" s="4">
        <v>10</v>
      </c>
      <c r="J11486" s="4">
        <v>3.3E-3</v>
      </c>
    </row>
    <row r="11487" spans="1:10" x14ac:dyDescent="0.3">
      <c r="A11487" s="52">
        <f t="shared" si="551"/>
        <v>2017</v>
      </c>
      <c r="B11487" s="30">
        <f t="shared" si="552"/>
        <v>136</v>
      </c>
      <c r="C11487" s="4">
        <f t="shared" si="553"/>
        <v>20</v>
      </c>
      <c r="D11487" s="4" t="s">
        <v>1376</v>
      </c>
      <c r="E11487" s="4">
        <v>508</v>
      </c>
      <c r="F11487" s="4">
        <v>2</v>
      </c>
      <c r="G11487" s="4">
        <v>4.3</v>
      </c>
      <c r="H11487" s="4">
        <v>217</v>
      </c>
      <c r="I11487" s="4">
        <v>12</v>
      </c>
      <c r="J11487" s="4">
        <v>3.5999999999999999E-3</v>
      </c>
    </row>
    <row r="11488" spans="1:10" x14ac:dyDescent="0.3">
      <c r="A11488" s="52">
        <f t="shared" si="551"/>
        <v>2017</v>
      </c>
      <c r="B11488" s="30">
        <f t="shared" si="552"/>
        <v>136</v>
      </c>
      <c r="C11488" s="4">
        <f t="shared" si="553"/>
        <v>20</v>
      </c>
      <c r="D11488" s="4" t="s">
        <v>1376</v>
      </c>
      <c r="E11488" s="4">
        <v>508</v>
      </c>
      <c r="F11488" s="4">
        <v>2</v>
      </c>
      <c r="G11488" s="4">
        <v>4.3</v>
      </c>
      <c r="H11488" s="4">
        <v>217</v>
      </c>
      <c r="I11488" s="4">
        <v>12</v>
      </c>
      <c r="J11488" s="4">
        <v>3.5999999999999999E-3</v>
      </c>
    </row>
    <row r="11489" spans="1:10" x14ac:dyDescent="0.3">
      <c r="A11489" s="52">
        <f t="shared" si="551"/>
        <v>2017</v>
      </c>
      <c r="B11489" s="30">
        <f t="shared" si="552"/>
        <v>136</v>
      </c>
      <c r="C11489" s="4">
        <f t="shared" si="553"/>
        <v>20</v>
      </c>
      <c r="D11489" s="4" t="s">
        <v>1376</v>
      </c>
      <c r="E11489" s="4">
        <v>508</v>
      </c>
      <c r="F11489" s="4">
        <v>2</v>
      </c>
      <c r="G11489" s="4">
        <v>4.3</v>
      </c>
      <c r="H11489" s="4">
        <v>217</v>
      </c>
      <c r="I11489" s="4">
        <v>11</v>
      </c>
      <c r="J11489" s="4">
        <v>3.5000000000000001E-3</v>
      </c>
    </row>
    <row r="11490" spans="1:10" x14ac:dyDescent="0.3">
      <c r="A11490" s="52">
        <f t="shared" si="551"/>
        <v>2017</v>
      </c>
      <c r="B11490" s="30">
        <f t="shared" si="552"/>
        <v>136</v>
      </c>
      <c r="C11490" s="4">
        <f t="shared" si="553"/>
        <v>20</v>
      </c>
      <c r="D11490" s="4" t="s">
        <v>1376</v>
      </c>
      <c r="E11490" s="4">
        <v>508</v>
      </c>
      <c r="F11490" s="4">
        <v>2</v>
      </c>
      <c r="G11490" s="4">
        <v>4.3</v>
      </c>
      <c r="H11490" s="4">
        <v>217</v>
      </c>
      <c r="I11490" s="4">
        <v>11</v>
      </c>
      <c r="J11490" s="4">
        <v>2.2000000000000001E-3</v>
      </c>
    </row>
    <row r="11491" spans="1:10" x14ac:dyDescent="0.3">
      <c r="A11491" s="52">
        <f t="shared" si="551"/>
        <v>2017</v>
      </c>
      <c r="B11491" s="30">
        <f t="shared" si="552"/>
        <v>136</v>
      </c>
      <c r="C11491" s="4">
        <f t="shared" si="553"/>
        <v>20</v>
      </c>
      <c r="D11491" s="4" t="s">
        <v>1376</v>
      </c>
      <c r="E11491" s="4">
        <v>508</v>
      </c>
      <c r="F11491" s="4">
        <v>2</v>
      </c>
      <c r="G11491" s="4">
        <v>4.3</v>
      </c>
      <c r="H11491" s="4">
        <v>217</v>
      </c>
      <c r="I11491" s="4">
        <v>10</v>
      </c>
      <c r="J11491" s="4">
        <v>3.3E-3</v>
      </c>
    </row>
    <row r="11492" spans="1:10" x14ac:dyDescent="0.3">
      <c r="A11492" s="52">
        <f t="shared" si="551"/>
        <v>2017</v>
      </c>
      <c r="B11492" s="30">
        <f t="shared" si="552"/>
        <v>136</v>
      </c>
      <c r="C11492" s="4">
        <f t="shared" si="553"/>
        <v>20</v>
      </c>
      <c r="D11492" s="4" t="s">
        <v>1376</v>
      </c>
      <c r="E11492" s="4">
        <v>508</v>
      </c>
      <c r="F11492" s="4">
        <v>2</v>
      </c>
      <c r="G11492" s="4">
        <v>4.3</v>
      </c>
      <c r="H11492" s="4">
        <v>217</v>
      </c>
      <c r="I11492" s="4">
        <v>13</v>
      </c>
      <c r="J11492" s="4">
        <v>4.4999999999999997E-3</v>
      </c>
    </row>
    <row r="11493" spans="1:10" x14ac:dyDescent="0.3">
      <c r="A11493" s="52">
        <f t="shared" si="551"/>
        <v>2017</v>
      </c>
      <c r="B11493" s="30">
        <f t="shared" si="552"/>
        <v>136</v>
      </c>
      <c r="C11493" s="4">
        <f t="shared" si="553"/>
        <v>20</v>
      </c>
      <c r="D11493" s="4" t="s">
        <v>1376</v>
      </c>
      <c r="E11493" s="4">
        <v>508</v>
      </c>
      <c r="F11493" s="4">
        <v>2</v>
      </c>
      <c r="G11493" s="4">
        <v>4.3</v>
      </c>
      <c r="H11493" s="4">
        <v>217</v>
      </c>
      <c r="I11493" s="4">
        <v>14</v>
      </c>
      <c r="J11493" s="4">
        <v>3.3999999999999998E-3</v>
      </c>
    </row>
    <row r="11494" spans="1:10" x14ac:dyDescent="0.3">
      <c r="A11494" s="52">
        <f t="shared" si="551"/>
        <v>2017</v>
      </c>
      <c r="B11494" s="30">
        <f t="shared" si="552"/>
        <v>136</v>
      </c>
      <c r="C11494" s="4">
        <f t="shared" si="553"/>
        <v>20</v>
      </c>
      <c r="D11494" s="4" t="s">
        <v>1376</v>
      </c>
      <c r="E11494" s="4">
        <v>506</v>
      </c>
      <c r="F11494" s="4">
        <v>24</v>
      </c>
      <c r="G11494" s="4">
        <v>4.7</v>
      </c>
      <c r="H11494" s="4">
        <v>217</v>
      </c>
      <c r="I11494" s="4">
        <v>12</v>
      </c>
      <c r="J11494" s="4">
        <v>2.7000000000000001E-3</v>
      </c>
    </row>
    <row r="11495" spans="1:10" x14ac:dyDescent="0.3">
      <c r="A11495" s="52">
        <f t="shared" si="551"/>
        <v>2017</v>
      </c>
      <c r="B11495" s="30">
        <f t="shared" si="552"/>
        <v>136</v>
      </c>
      <c r="C11495" s="4">
        <f t="shared" si="553"/>
        <v>20</v>
      </c>
      <c r="D11495" s="4" t="s">
        <v>1376</v>
      </c>
      <c r="E11495" s="4">
        <v>506</v>
      </c>
      <c r="F11495" s="4">
        <v>24</v>
      </c>
      <c r="G11495" s="4">
        <v>4.7</v>
      </c>
      <c r="H11495" s="4">
        <v>217</v>
      </c>
      <c r="I11495" s="4">
        <v>11</v>
      </c>
      <c r="J11495" s="4">
        <v>2.3E-3</v>
      </c>
    </row>
    <row r="11496" spans="1:10" x14ac:dyDescent="0.3">
      <c r="A11496" s="52">
        <f t="shared" si="551"/>
        <v>2017</v>
      </c>
      <c r="B11496" s="30">
        <f t="shared" si="552"/>
        <v>136</v>
      </c>
      <c r="C11496" s="4">
        <f t="shared" si="553"/>
        <v>20</v>
      </c>
      <c r="D11496" s="4" t="s">
        <v>1376</v>
      </c>
      <c r="E11496" s="4">
        <v>506</v>
      </c>
      <c r="F11496" s="4">
        <v>24</v>
      </c>
      <c r="G11496" s="4">
        <v>4.7</v>
      </c>
      <c r="H11496" s="4">
        <v>217</v>
      </c>
      <c r="I11496" s="4">
        <v>11</v>
      </c>
      <c r="J11496" s="4">
        <v>2.8999999999999998E-3</v>
      </c>
    </row>
    <row r="11497" spans="1:10" x14ac:dyDescent="0.3">
      <c r="A11497" s="52">
        <f t="shared" si="551"/>
        <v>2017</v>
      </c>
      <c r="B11497" s="30">
        <f t="shared" si="552"/>
        <v>136</v>
      </c>
      <c r="C11497" s="4">
        <f t="shared" si="553"/>
        <v>20</v>
      </c>
      <c r="D11497" s="4" t="s">
        <v>1376</v>
      </c>
      <c r="E11497" s="4">
        <v>506</v>
      </c>
      <c r="F11497" s="4">
        <v>24</v>
      </c>
      <c r="G11497" s="4">
        <v>4.7</v>
      </c>
      <c r="H11497" s="4">
        <v>217</v>
      </c>
      <c r="I11497" s="4">
        <v>11</v>
      </c>
      <c r="J11497" s="4">
        <v>2.8E-3</v>
      </c>
    </row>
    <row r="11498" spans="1:10" x14ac:dyDescent="0.3">
      <c r="A11498" s="52">
        <f t="shared" si="551"/>
        <v>2017</v>
      </c>
      <c r="B11498" s="30">
        <f t="shared" si="552"/>
        <v>136</v>
      </c>
      <c r="C11498" s="4">
        <f t="shared" si="553"/>
        <v>20</v>
      </c>
      <c r="D11498" s="4" t="s">
        <v>1376</v>
      </c>
      <c r="E11498" s="4">
        <v>506</v>
      </c>
      <c r="F11498" s="4">
        <v>24</v>
      </c>
      <c r="G11498" s="4">
        <v>4.7</v>
      </c>
      <c r="H11498" s="4">
        <v>217</v>
      </c>
      <c r="I11498" s="4">
        <v>11</v>
      </c>
      <c r="J11498" s="4">
        <v>2.7000000000000001E-3</v>
      </c>
    </row>
    <row r="11499" spans="1:10" x14ac:dyDescent="0.3">
      <c r="A11499" s="52">
        <f t="shared" si="551"/>
        <v>2017</v>
      </c>
      <c r="B11499" s="30">
        <f t="shared" si="552"/>
        <v>136</v>
      </c>
      <c r="C11499" s="4">
        <f t="shared" si="553"/>
        <v>20</v>
      </c>
      <c r="D11499" s="4" t="s">
        <v>1376</v>
      </c>
      <c r="E11499" s="4">
        <v>506</v>
      </c>
      <c r="F11499" s="4">
        <v>24</v>
      </c>
      <c r="G11499" s="4">
        <v>4.7</v>
      </c>
      <c r="H11499" s="4">
        <v>217</v>
      </c>
      <c r="I11499" s="4">
        <v>11</v>
      </c>
      <c r="J11499" s="4">
        <v>3.0000000000000001E-3</v>
      </c>
    </row>
    <row r="11500" spans="1:10" x14ac:dyDescent="0.3">
      <c r="A11500" s="52">
        <f t="shared" si="551"/>
        <v>2017</v>
      </c>
      <c r="B11500" s="30">
        <f t="shared" si="552"/>
        <v>136</v>
      </c>
      <c r="C11500" s="4">
        <f t="shared" si="553"/>
        <v>20</v>
      </c>
      <c r="D11500" s="4" t="s">
        <v>1376</v>
      </c>
      <c r="E11500" s="4">
        <v>506</v>
      </c>
      <c r="F11500" s="4">
        <v>24</v>
      </c>
      <c r="G11500" s="4">
        <v>4.7</v>
      </c>
      <c r="H11500" s="4">
        <v>217</v>
      </c>
      <c r="I11500" s="4">
        <v>11</v>
      </c>
      <c r="J11500" s="4">
        <v>3.3999999999999998E-3</v>
      </c>
    </row>
    <row r="11501" spans="1:10" x14ac:dyDescent="0.3">
      <c r="A11501" s="52">
        <f t="shared" si="551"/>
        <v>2017</v>
      </c>
      <c r="B11501" s="30">
        <f t="shared" si="552"/>
        <v>136</v>
      </c>
      <c r="C11501" s="4">
        <f t="shared" si="553"/>
        <v>20</v>
      </c>
      <c r="D11501" s="4" t="s">
        <v>1376</v>
      </c>
      <c r="E11501" s="4">
        <v>506</v>
      </c>
      <c r="F11501" s="4">
        <v>24</v>
      </c>
      <c r="G11501" s="4">
        <v>4.7</v>
      </c>
      <c r="H11501" s="4">
        <v>217</v>
      </c>
      <c r="I11501" s="4">
        <v>10</v>
      </c>
      <c r="J11501" s="4">
        <v>2.0999999999999999E-3</v>
      </c>
    </row>
    <row r="11502" spans="1:10" x14ac:dyDescent="0.3">
      <c r="A11502" s="52">
        <f t="shared" si="551"/>
        <v>2017</v>
      </c>
      <c r="B11502" s="30">
        <f t="shared" si="552"/>
        <v>136</v>
      </c>
      <c r="C11502" s="4">
        <f t="shared" si="553"/>
        <v>20</v>
      </c>
      <c r="D11502" s="4" t="s">
        <v>1376</v>
      </c>
      <c r="E11502" s="4">
        <v>506</v>
      </c>
      <c r="F11502" s="4">
        <v>24</v>
      </c>
      <c r="G11502" s="4">
        <v>4.7</v>
      </c>
      <c r="H11502" s="4">
        <v>217</v>
      </c>
      <c r="I11502" s="4">
        <v>12</v>
      </c>
      <c r="J11502" s="4">
        <v>2.5999999999999999E-3</v>
      </c>
    </row>
    <row r="11503" spans="1:10" x14ac:dyDescent="0.3">
      <c r="A11503" s="52">
        <f t="shared" si="551"/>
        <v>2017</v>
      </c>
      <c r="B11503" s="30">
        <f t="shared" si="552"/>
        <v>136</v>
      </c>
      <c r="C11503" s="4">
        <f t="shared" si="553"/>
        <v>20</v>
      </c>
      <c r="D11503" s="4" t="s">
        <v>1376</v>
      </c>
      <c r="E11503" s="4">
        <v>506</v>
      </c>
      <c r="F11503" s="4">
        <v>24</v>
      </c>
      <c r="G11503" s="4">
        <v>4.7</v>
      </c>
      <c r="H11503" s="4">
        <v>217</v>
      </c>
      <c r="I11503" s="4">
        <v>10</v>
      </c>
      <c r="J11503" s="4">
        <v>2.7000000000000001E-3</v>
      </c>
    </row>
    <row r="11504" spans="1:10" x14ac:dyDescent="0.3">
      <c r="A11504" s="52">
        <f t="shared" si="551"/>
        <v>2017</v>
      </c>
      <c r="B11504" s="30">
        <f t="shared" si="552"/>
        <v>136</v>
      </c>
      <c r="C11504" s="4">
        <f t="shared" si="553"/>
        <v>20</v>
      </c>
      <c r="D11504" s="4" t="s">
        <v>1376</v>
      </c>
      <c r="E11504" s="4">
        <v>506</v>
      </c>
      <c r="F11504" s="4">
        <v>24</v>
      </c>
      <c r="G11504" s="4">
        <v>4.7</v>
      </c>
      <c r="H11504" s="4">
        <v>217</v>
      </c>
      <c r="I11504" s="4">
        <v>10</v>
      </c>
      <c r="J11504" s="4">
        <v>1.8E-3</v>
      </c>
    </row>
    <row r="11505" spans="1:10" x14ac:dyDescent="0.3">
      <c r="A11505" s="52">
        <f t="shared" si="551"/>
        <v>2017</v>
      </c>
      <c r="B11505" s="30">
        <f t="shared" si="552"/>
        <v>136</v>
      </c>
      <c r="C11505" s="4">
        <f t="shared" si="553"/>
        <v>20</v>
      </c>
      <c r="D11505" s="4" t="s">
        <v>1376</v>
      </c>
      <c r="E11505" s="4">
        <v>506</v>
      </c>
      <c r="F11505" s="4">
        <v>24</v>
      </c>
      <c r="G11505" s="4">
        <v>4.7</v>
      </c>
      <c r="H11505" s="4">
        <v>217</v>
      </c>
      <c r="I11505" s="4">
        <v>11</v>
      </c>
      <c r="J11505" s="4">
        <v>2.5000000000000001E-3</v>
      </c>
    </row>
    <row r="11506" spans="1:10" x14ac:dyDescent="0.3">
      <c r="A11506" s="52">
        <f t="shared" si="551"/>
        <v>2017</v>
      </c>
      <c r="B11506" s="30">
        <f t="shared" si="552"/>
        <v>136</v>
      </c>
      <c r="C11506" s="4">
        <f t="shared" si="553"/>
        <v>20</v>
      </c>
      <c r="D11506" s="4" t="s">
        <v>1376</v>
      </c>
      <c r="E11506" s="4">
        <v>506</v>
      </c>
      <c r="F11506" s="4">
        <v>24</v>
      </c>
      <c r="G11506" s="4">
        <v>4.7</v>
      </c>
      <c r="H11506" s="4">
        <v>217</v>
      </c>
      <c r="I11506" s="4">
        <v>12</v>
      </c>
      <c r="J11506" s="4">
        <v>4.3E-3</v>
      </c>
    </row>
    <row r="11507" spans="1:10" x14ac:dyDescent="0.3">
      <c r="A11507" s="52">
        <f t="shared" si="551"/>
        <v>2017</v>
      </c>
      <c r="B11507" s="30">
        <f t="shared" si="552"/>
        <v>136</v>
      </c>
      <c r="C11507" s="4">
        <f t="shared" si="553"/>
        <v>20</v>
      </c>
      <c r="D11507" s="4" t="s">
        <v>1376</v>
      </c>
      <c r="E11507" s="4">
        <v>506</v>
      </c>
      <c r="F11507" s="4">
        <v>24</v>
      </c>
      <c r="G11507" s="4">
        <v>4.7</v>
      </c>
      <c r="H11507" s="4">
        <v>217</v>
      </c>
      <c r="I11507" s="4">
        <v>11</v>
      </c>
      <c r="J11507" s="4">
        <v>2.5999999999999999E-3</v>
      </c>
    </row>
    <row r="11508" spans="1:10" x14ac:dyDescent="0.3">
      <c r="A11508" s="52">
        <f t="shared" si="551"/>
        <v>2017</v>
      </c>
      <c r="B11508" s="30">
        <f t="shared" si="552"/>
        <v>136</v>
      </c>
      <c r="C11508" s="4">
        <f t="shared" si="553"/>
        <v>20</v>
      </c>
      <c r="D11508" s="4" t="s">
        <v>1376</v>
      </c>
      <c r="E11508" s="4">
        <v>506</v>
      </c>
      <c r="F11508" s="4">
        <v>24</v>
      </c>
      <c r="G11508" s="4">
        <v>4.7</v>
      </c>
      <c r="H11508" s="4">
        <v>217</v>
      </c>
      <c r="I11508" s="4">
        <v>11</v>
      </c>
      <c r="J11508" s="4">
        <v>2.7000000000000001E-3</v>
      </c>
    </row>
    <row r="11509" spans="1:10" x14ac:dyDescent="0.3">
      <c r="A11509" s="52">
        <f t="shared" si="551"/>
        <v>2017</v>
      </c>
      <c r="B11509" s="30">
        <f t="shared" si="552"/>
        <v>136</v>
      </c>
      <c r="C11509" s="4">
        <f t="shared" si="553"/>
        <v>20</v>
      </c>
      <c r="D11509" s="4" t="s">
        <v>1376</v>
      </c>
      <c r="E11509" s="4">
        <v>506</v>
      </c>
      <c r="F11509" s="4">
        <v>24</v>
      </c>
      <c r="G11509" s="4">
        <v>4.7</v>
      </c>
      <c r="H11509" s="4">
        <v>217</v>
      </c>
      <c r="I11509" s="4">
        <v>12</v>
      </c>
      <c r="J11509" s="4">
        <v>3.0999999999999999E-3</v>
      </c>
    </row>
    <row r="11510" spans="1:10" x14ac:dyDescent="0.3">
      <c r="A11510" s="52">
        <f t="shared" si="551"/>
        <v>2017</v>
      </c>
      <c r="B11510" s="30">
        <f t="shared" si="552"/>
        <v>136</v>
      </c>
      <c r="C11510" s="4">
        <f t="shared" si="553"/>
        <v>20</v>
      </c>
      <c r="D11510" s="4" t="s">
        <v>1376</v>
      </c>
      <c r="E11510" s="4">
        <v>506</v>
      </c>
      <c r="F11510" s="4">
        <v>24</v>
      </c>
      <c r="G11510" s="4">
        <v>4.7</v>
      </c>
      <c r="H11510" s="4">
        <v>217</v>
      </c>
      <c r="I11510" s="4">
        <v>11</v>
      </c>
      <c r="J11510" s="4">
        <v>3.5000000000000001E-3</v>
      </c>
    </row>
    <row r="11511" spans="1:10" x14ac:dyDescent="0.3">
      <c r="A11511" s="52">
        <f t="shared" si="551"/>
        <v>2017</v>
      </c>
      <c r="B11511" s="30">
        <f t="shared" si="552"/>
        <v>136</v>
      </c>
      <c r="C11511" s="4">
        <f t="shared" si="553"/>
        <v>20</v>
      </c>
      <c r="D11511" s="4" t="s">
        <v>1376</v>
      </c>
      <c r="E11511" s="4">
        <v>506</v>
      </c>
      <c r="F11511" s="4">
        <v>24</v>
      </c>
      <c r="G11511" s="4">
        <v>4.7</v>
      </c>
      <c r="H11511" s="4">
        <v>217</v>
      </c>
      <c r="I11511" s="4">
        <v>11</v>
      </c>
      <c r="J11511" s="4">
        <v>2.8999999999999998E-3</v>
      </c>
    </row>
    <row r="11512" spans="1:10" x14ac:dyDescent="0.3">
      <c r="A11512" s="52">
        <f t="shared" si="551"/>
        <v>2017</v>
      </c>
      <c r="B11512" s="30">
        <f t="shared" si="552"/>
        <v>136</v>
      </c>
      <c r="C11512" s="4">
        <f t="shared" si="553"/>
        <v>20</v>
      </c>
      <c r="D11512" s="4" t="s">
        <v>1376</v>
      </c>
      <c r="E11512" s="4">
        <v>506</v>
      </c>
      <c r="F11512" s="4">
        <v>24</v>
      </c>
      <c r="G11512" s="4">
        <v>4.7</v>
      </c>
      <c r="H11512" s="4">
        <v>217</v>
      </c>
      <c r="I11512" s="4">
        <v>11</v>
      </c>
      <c r="J11512" s="4">
        <v>2.8E-3</v>
      </c>
    </row>
    <row r="11513" spans="1:10" x14ac:dyDescent="0.3">
      <c r="A11513" s="52">
        <f t="shared" si="551"/>
        <v>2017</v>
      </c>
      <c r="B11513" s="30">
        <f t="shared" si="552"/>
        <v>136</v>
      </c>
      <c r="C11513" s="4">
        <f t="shared" si="553"/>
        <v>20</v>
      </c>
      <c r="D11513" s="4" t="s">
        <v>1376</v>
      </c>
      <c r="E11513" s="4">
        <v>506</v>
      </c>
      <c r="F11513" s="4">
        <v>24</v>
      </c>
      <c r="G11513" s="4">
        <v>4.7</v>
      </c>
      <c r="H11513" s="4">
        <v>217</v>
      </c>
      <c r="I11513" s="4">
        <v>12</v>
      </c>
      <c r="J11513" s="4">
        <v>2.3999999999999998E-3</v>
      </c>
    </row>
    <row r="11514" spans="1:10" x14ac:dyDescent="0.3">
      <c r="A11514" s="52">
        <f t="shared" si="551"/>
        <v>2017</v>
      </c>
      <c r="B11514" s="30">
        <f t="shared" si="552"/>
        <v>136</v>
      </c>
      <c r="C11514" s="4">
        <f t="shared" si="553"/>
        <v>20</v>
      </c>
      <c r="D11514" s="4" t="s">
        <v>1376</v>
      </c>
      <c r="E11514" s="4">
        <v>506</v>
      </c>
      <c r="F11514" s="4">
        <v>24</v>
      </c>
      <c r="G11514" s="4">
        <v>4.7</v>
      </c>
      <c r="H11514" s="4">
        <v>217</v>
      </c>
      <c r="I11514" s="4">
        <v>11</v>
      </c>
      <c r="J11514" s="4">
        <v>2.5999999999999999E-3</v>
      </c>
    </row>
    <row r="11515" spans="1:10" x14ac:dyDescent="0.3">
      <c r="A11515" s="52">
        <f t="shared" si="551"/>
        <v>2017</v>
      </c>
      <c r="B11515" s="30">
        <f t="shared" si="552"/>
        <v>136</v>
      </c>
      <c r="C11515" s="4">
        <f t="shared" si="553"/>
        <v>20</v>
      </c>
      <c r="D11515" s="4" t="s">
        <v>1376</v>
      </c>
      <c r="E11515" s="4">
        <v>506</v>
      </c>
      <c r="F11515" s="4">
        <v>24</v>
      </c>
      <c r="G11515" s="4">
        <v>4.7</v>
      </c>
      <c r="H11515" s="4">
        <v>217</v>
      </c>
      <c r="I11515" s="4">
        <v>11</v>
      </c>
      <c r="J11515" s="4">
        <v>2.3E-3</v>
      </c>
    </row>
    <row r="11516" spans="1:10" x14ac:dyDescent="0.3">
      <c r="A11516" s="52">
        <f t="shared" si="551"/>
        <v>2017</v>
      </c>
      <c r="B11516" s="30">
        <f t="shared" si="552"/>
        <v>136</v>
      </c>
      <c r="C11516" s="4">
        <f t="shared" si="553"/>
        <v>20</v>
      </c>
      <c r="D11516" s="4" t="s">
        <v>1376</v>
      </c>
      <c r="E11516" s="4">
        <v>506</v>
      </c>
      <c r="F11516" s="4">
        <v>24</v>
      </c>
      <c r="G11516" s="4">
        <v>4.7</v>
      </c>
      <c r="H11516" s="4">
        <v>217</v>
      </c>
      <c r="I11516" s="4">
        <v>10</v>
      </c>
      <c r="J11516" s="4">
        <v>2.0999999999999999E-3</v>
      </c>
    </row>
    <row r="11517" spans="1:10" x14ac:dyDescent="0.3">
      <c r="A11517" s="52">
        <f t="shared" si="551"/>
        <v>2017</v>
      </c>
      <c r="B11517" s="30">
        <f t="shared" si="552"/>
        <v>136</v>
      </c>
      <c r="C11517" s="4">
        <f t="shared" si="553"/>
        <v>20</v>
      </c>
      <c r="D11517" s="4" t="s">
        <v>1376</v>
      </c>
      <c r="E11517" s="4">
        <v>506</v>
      </c>
      <c r="F11517" s="4">
        <v>24</v>
      </c>
      <c r="G11517" s="4">
        <v>4.7</v>
      </c>
      <c r="H11517" s="4">
        <v>217</v>
      </c>
      <c r="I11517" s="4">
        <v>11</v>
      </c>
      <c r="J11517" s="4">
        <v>3.0000000000000001E-3</v>
      </c>
    </row>
    <row r="11518" spans="1:10" x14ac:dyDescent="0.3">
      <c r="A11518" s="52">
        <f t="shared" si="551"/>
        <v>2017</v>
      </c>
      <c r="B11518" s="30">
        <f t="shared" si="552"/>
        <v>136</v>
      </c>
      <c r="C11518" s="4">
        <f t="shared" si="553"/>
        <v>20</v>
      </c>
      <c r="D11518" s="4" t="s">
        <v>1376</v>
      </c>
      <c r="E11518" s="4">
        <v>506</v>
      </c>
      <c r="F11518" s="4">
        <v>24</v>
      </c>
      <c r="G11518" s="4">
        <v>4.7</v>
      </c>
      <c r="H11518" s="4">
        <v>217</v>
      </c>
      <c r="I11518" s="4">
        <v>11</v>
      </c>
      <c r="J11518" s="4">
        <v>3.0999999999999999E-3</v>
      </c>
    </row>
    <row r="11519" spans="1:10" x14ac:dyDescent="0.3">
      <c r="A11519" s="52">
        <f t="shared" si="551"/>
        <v>2017</v>
      </c>
      <c r="B11519" s="30">
        <f t="shared" si="552"/>
        <v>136</v>
      </c>
      <c r="C11519" s="4">
        <f t="shared" si="553"/>
        <v>20</v>
      </c>
      <c r="D11519" s="4" t="s">
        <v>1376</v>
      </c>
      <c r="E11519" s="4">
        <v>506</v>
      </c>
      <c r="F11519" s="4">
        <v>24</v>
      </c>
      <c r="G11519" s="4">
        <v>4.7</v>
      </c>
      <c r="H11519" s="4">
        <v>217</v>
      </c>
      <c r="I11519" s="4">
        <v>11</v>
      </c>
      <c r="J11519" s="4">
        <v>2.5999999999999999E-3</v>
      </c>
    </row>
    <row r="11520" spans="1:10" x14ac:dyDescent="0.3">
      <c r="A11520" s="52">
        <f t="shared" si="551"/>
        <v>2017</v>
      </c>
      <c r="B11520" s="30">
        <f t="shared" si="552"/>
        <v>136</v>
      </c>
      <c r="C11520" s="4">
        <f t="shared" si="553"/>
        <v>20</v>
      </c>
      <c r="D11520" s="4" t="s">
        <v>1376</v>
      </c>
      <c r="E11520" s="4">
        <v>506</v>
      </c>
      <c r="F11520" s="4">
        <v>24</v>
      </c>
      <c r="G11520" s="4">
        <v>4.7</v>
      </c>
      <c r="H11520" s="4">
        <v>217</v>
      </c>
      <c r="I11520" s="4">
        <v>11</v>
      </c>
      <c r="J11520" s="4">
        <v>2.8E-3</v>
      </c>
    </row>
    <row r="11521" spans="1:10" x14ac:dyDescent="0.3">
      <c r="A11521" s="52">
        <f t="shared" si="551"/>
        <v>2017</v>
      </c>
      <c r="B11521" s="30">
        <f t="shared" si="552"/>
        <v>136</v>
      </c>
      <c r="C11521" s="4">
        <f t="shared" si="553"/>
        <v>20</v>
      </c>
      <c r="D11521" s="4" t="s">
        <v>1376</v>
      </c>
      <c r="E11521" s="4">
        <v>506</v>
      </c>
      <c r="F11521" s="4">
        <v>24</v>
      </c>
      <c r="G11521" s="4">
        <v>4.7</v>
      </c>
      <c r="H11521" s="4">
        <v>217</v>
      </c>
      <c r="I11521" s="4">
        <v>11</v>
      </c>
      <c r="J11521" s="4">
        <v>2.3E-3</v>
      </c>
    </row>
    <row r="11522" spans="1:10" x14ac:dyDescent="0.3">
      <c r="A11522" s="52">
        <f t="shared" ref="A11522:A11585" si="554">YEAR(D11522)</f>
        <v>2017</v>
      </c>
      <c r="B11522" s="30">
        <f t="shared" ref="B11522:B11585" si="555">D11522-DATE(YEAR(D11522),1,0)</f>
        <v>136</v>
      </c>
      <c r="C11522" s="4">
        <f t="shared" ref="C11522:C11585" si="556">WEEKNUM(D11522,1)</f>
        <v>20</v>
      </c>
      <c r="D11522" s="4" t="s">
        <v>1376</v>
      </c>
      <c r="E11522" s="4">
        <v>506</v>
      </c>
      <c r="F11522" s="4">
        <v>24</v>
      </c>
      <c r="G11522" s="4">
        <v>4.7</v>
      </c>
      <c r="H11522" s="4">
        <v>217</v>
      </c>
      <c r="I11522" s="4">
        <v>11</v>
      </c>
      <c r="J11522" s="4">
        <v>2.8999999999999998E-3</v>
      </c>
    </row>
    <row r="11523" spans="1:10" x14ac:dyDescent="0.3">
      <c r="A11523" s="52">
        <f t="shared" si="554"/>
        <v>2017</v>
      </c>
      <c r="B11523" s="30">
        <f t="shared" si="555"/>
        <v>136</v>
      </c>
      <c r="C11523" s="4">
        <f t="shared" si="556"/>
        <v>20</v>
      </c>
      <c r="D11523" s="4" t="s">
        <v>1376</v>
      </c>
      <c r="E11523" s="4">
        <v>506</v>
      </c>
      <c r="F11523" s="4">
        <v>24</v>
      </c>
      <c r="G11523" s="4">
        <v>4.7</v>
      </c>
      <c r="H11523" s="4">
        <v>217</v>
      </c>
      <c r="I11523" s="4">
        <v>10</v>
      </c>
      <c r="J11523" s="4">
        <v>2.7000000000000001E-3</v>
      </c>
    </row>
    <row r="11524" spans="1:10" x14ac:dyDescent="0.3">
      <c r="A11524" s="52">
        <f t="shared" si="554"/>
        <v>2017</v>
      </c>
      <c r="B11524" s="30">
        <f t="shared" si="555"/>
        <v>136</v>
      </c>
      <c r="C11524" s="4">
        <f t="shared" si="556"/>
        <v>20</v>
      </c>
      <c r="D11524" s="4" t="s">
        <v>1376</v>
      </c>
      <c r="E11524" s="4">
        <v>506</v>
      </c>
      <c r="F11524" s="4">
        <v>24</v>
      </c>
      <c r="G11524" s="4">
        <v>4.7</v>
      </c>
      <c r="H11524" s="4">
        <v>217</v>
      </c>
      <c r="I11524" s="4">
        <v>12</v>
      </c>
      <c r="J11524" s="4">
        <v>2.7000000000000001E-3</v>
      </c>
    </row>
    <row r="11525" spans="1:10" x14ac:dyDescent="0.3">
      <c r="A11525" s="52">
        <f t="shared" si="554"/>
        <v>2017</v>
      </c>
      <c r="B11525" s="30">
        <f t="shared" si="555"/>
        <v>136</v>
      </c>
      <c r="C11525" s="4">
        <f t="shared" si="556"/>
        <v>20</v>
      </c>
      <c r="D11525" s="4" t="s">
        <v>1376</v>
      </c>
      <c r="E11525" s="4">
        <v>506</v>
      </c>
      <c r="F11525" s="4">
        <v>24</v>
      </c>
      <c r="G11525" s="4">
        <v>4.7</v>
      </c>
      <c r="H11525" s="4">
        <v>217</v>
      </c>
      <c r="I11525" s="4">
        <v>11</v>
      </c>
      <c r="J11525" s="4">
        <v>1.8E-3</v>
      </c>
    </row>
    <row r="11526" spans="1:10" x14ac:dyDescent="0.3">
      <c r="A11526" s="52">
        <f t="shared" si="554"/>
        <v>2017</v>
      </c>
      <c r="B11526" s="30">
        <f t="shared" si="555"/>
        <v>136</v>
      </c>
      <c r="C11526" s="4">
        <f t="shared" si="556"/>
        <v>20</v>
      </c>
      <c r="D11526" s="4" t="s">
        <v>1376</v>
      </c>
      <c r="E11526" s="4">
        <v>506</v>
      </c>
      <c r="F11526" s="4">
        <v>24</v>
      </c>
      <c r="G11526" s="4">
        <v>4.7</v>
      </c>
      <c r="H11526" s="4">
        <v>217</v>
      </c>
      <c r="I11526" s="4">
        <v>11</v>
      </c>
      <c r="J11526" s="4">
        <v>2.8E-3</v>
      </c>
    </row>
    <row r="11527" spans="1:10" x14ac:dyDescent="0.3">
      <c r="A11527" s="52">
        <f t="shared" si="554"/>
        <v>2017</v>
      </c>
      <c r="B11527" s="30">
        <f t="shared" si="555"/>
        <v>136</v>
      </c>
      <c r="C11527" s="4">
        <f t="shared" si="556"/>
        <v>20</v>
      </c>
      <c r="D11527" s="4" t="s">
        <v>1376</v>
      </c>
      <c r="E11527" s="4">
        <v>506</v>
      </c>
      <c r="F11527" s="4">
        <v>24</v>
      </c>
      <c r="G11527" s="4">
        <v>4.7</v>
      </c>
      <c r="H11527" s="4">
        <v>217</v>
      </c>
      <c r="I11527" s="4">
        <v>11</v>
      </c>
      <c r="J11527" s="4">
        <v>4.5999999999999999E-3</v>
      </c>
    </row>
    <row r="11528" spans="1:10" x14ac:dyDescent="0.3">
      <c r="A11528" s="52">
        <f t="shared" si="554"/>
        <v>2017</v>
      </c>
      <c r="B11528" s="30">
        <f t="shared" si="555"/>
        <v>136</v>
      </c>
      <c r="C11528" s="4">
        <f t="shared" si="556"/>
        <v>20</v>
      </c>
      <c r="D11528" s="4" t="s">
        <v>1376</v>
      </c>
      <c r="E11528" s="4">
        <v>506</v>
      </c>
      <c r="F11528" s="4">
        <v>24</v>
      </c>
      <c r="G11528" s="4">
        <v>4.7</v>
      </c>
      <c r="H11528" s="4">
        <v>217</v>
      </c>
      <c r="I11528" s="4">
        <v>11</v>
      </c>
      <c r="J11528" s="4">
        <v>2.8E-3</v>
      </c>
    </row>
    <row r="11529" spans="1:10" x14ac:dyDescent="0.3">
      <c r="A11529" s="52">
        <f t="shared" si="554"/>
        <v>2017</v>
      </c>
      <c r="B11529" s="30">
        <f t="shared" si="555"/>
        <v>136</v>
      </c>
      <c r="C11529" s="4">
        <f t="shared" si="556"/>
        <v>20</v>
      </c>
      <c r="D11529" s="4" t="s">
        <v>1376</v>
      </c>
      <c r="E11529" s="4">
        <v>506</v>
      </c>
      <c r="F11529" s="4">
        <v>24</v>
      </c>
      <c r="G11529" s="4">
        <v>4.7</v>
      </c>
      <c r="H11529" s="4">
        <v>217</v>
      </c>
      <c r="I11529" s="4">
        <v>10</v>
      </c>
      <c r="J11529" s="4">
        <v>2.7000000000000001E-3</v>
      </c>
    </row>
    <row r="11530" spans="1:10" x14ac:dyDescent="0.3">
      <c r="A11530" s="52">
        <f t="shared" si="554"/>
        <v>2017</v>
      </c>
      <c r="B11530" s="30">
        <f t="shared" si="555"/>
        <v>136</v>
      </c>
      <c r="C11530" s="4">
        <f t="shared" si="556"/>
        <v>20</v>
      </c>
      <c r="D11530" s="4" t="s">
        <v>1376</v>
      </c>
      <c r="E11530" s="4">
        <v>506</v>
      </c>
      <c r="F11530" s="4">
        <v>24</v>
      </c>
      <c r="G11530" s="4">
        <v>4.7</v>
      </c>
      <c r="H11530" s="4">
        <v>217</v>
      </c>
      <c r="I11530" s="4">
        <v>11</v>
      </c>
      <c r="J11530" s="4">
        <v>3.3E-3</v>
      </c>
    </row>
    <row r="11531" spans="1:10" x14ac:dyDescent="0.3">
      <c r="A11531" s="52">
        <f t="shared" si="554"/>
        <v>2017</v>
      </c>
      <c r="B11531" s="30">
        <f t="shared" si="555"/>
        <v>136</v>
      </c>
      <c r="C11531" s="4">
        <f t="shared" si="556"/>
        <v>20</v>
      </c>
      <c r="D11531" s="4" t="s">
        <v>1376</v>
      </c>
      <c r="E11531" s="4">
        <v>506</v>
      </c>
      <c r="F11531" s="4">
        <v>24</v>
      </c>
      <c r="G11531" s="4">
        <v>4.7</v>
      </c>
      <c r="H11531" s="4">
        <v>217</v>
      </c>
      <c r="I11531" s="4">
        <v>11</v>
      </c>
      <c r="J11531" s="4">
        <v>2.3E-3</v>
      </c>
    </row>
    <row r="11532" spans="1:10" x14ac:dyDescent="0.3">
      <c r="A11532" s="52">
        <f t="shared" si="554"/>
        <v>2017</v>
      </c>
      <c r="B11532" s="30">
        <f t="shared" si="555"/>
        <v>136</v>
      </c>
      <c r="C11532" s="4">
        <f t="shared" si="556"/>
        <v>20</v>
      </c>
      <c r="D11532" s="4" t="s">
        <v>1376</v>
      </c>
      <c r="E11532" s="4">
        <v>506</v>
      </c>
      <c r="F11532" s="4">
        <v>24</v>
      </c>
      <c r="G11532" s="4">
        <v>4.7</v>
      </c>
      <c r="H11532" s="4">
        <v>217</v>
      </c>
      <c r="I11532" s="4">
        <v>12</v>
      </c>
      <c r="J11532" s="4">
        <v>3.3999999999999998E-3</v>
      </c>
    </row>
    <row r="11533" spans="1:10" x14ac:dyDescent="0.3">
      <c r="A11533" s="52">
        <f t="shared" si="554"/>
        <v>2017</v>
      </c>
      <c r="B11533" s="30">
        <f t="shared" si="555"/>
        <v>136</v>
      </c>
      <c r="C11533" s="4">
        <f t="shared" si="556"/>
        <v>20</v>
      </c>
      <c r="D11533" s="4" t="s">
        <v>1376</v>
      </c>
      <c r="E11533" s="4">
        <v>506</v>
      </c>
      <c r="F11533" s="4">
        <v>24</v>
      </c>
      <c r="G11533" s="4">
        <v>4.7</v>
      </c>
      <c r="H11533" s="4">
        <v>217</v>
      </c>
      <c r="I11533" s="4">
        <v>11</v>
      </c>
      <c r="J11533" s="4">
        <v>2.2000000000000001E-3</v>
      </c>
    </row>
    <row r="11534" spans="1:10" x14ac:dyDescent="0.3">
      <c r="A11534" s="52">
        <f t="shared" si="554"/>
        <v>2017</v>
      </c>
      <c r="B11534" s="30">
        <f t="shared" si="555"/>
        <v>136</v>
      </c>
      <c r="C11534" s="4">
        <f t="shared" si="556"/>
        <v>20</v>
      </c>
      <c r="D11534" s="4" t="s">
        <v>1376</v>
      </c>
      <c r="E11534" s="4">
        <v>506</v>
      </c>
      <c r="F11534" s="4">
        <v>24</v>
      </c>
      <c r="G11534" s="4">
        <v>4.7</v>
      </c>
      <c r="H11534" s="4">
        <v>217</v>
      </c>
      <c r="I11534" s="4">
        <v>13</v>
      </c>
      <c r="J11534" s="4">
        <v>4.7999999999999996E-3</v>
      </c>
    </row>
    <row r="11535" spans="1:10" x14ac:dyDescent="0.3">
      <c r="A11535" s="52">
        <f t="shared" si="554"/>
        <v>2017</v>
      </c>
      <c r="B11535" s="30">
        <f t="shared" si="555"/>
        <v>136</v>
      </c>
      <c r="C11535" s="4">
        <f t="shared" si="556"/>
        <v>20</v>
      </c>
      <c r="D11535" s="4" t="s">
        <v>1376</v>
      </c>
      <c r="E11535" s="4">
        <v>506</v>
      </c>
      <c r="F11535" s="4">
        <v>24</v>
      </c>
      <c r="G11535" s="4">
        <v>4.7</v>
      </c>
      <c r="H11535" s="4">
        <v>217</v>
      </c>
      <c r="I11535" s="4">
        <v>12</v>
      </c>
      <c r="J11535" s="4">
        <v>2.3E-3</v>
      </c>
    </row>
    <row r="11536" spans="1:10" x14ac:dyDescent="0.3">
      <c r="A11536" s="52">
        <f t="shared" si="554"/>
        <v>2017</v>
      </c>
      <c r="B11536" s="30">
        <f t="shared" si="555"/>
        <v>136</v>
      </c>
      <c r="C11536" s="4">
        <f t="shared" si="556"/>
        <v>20</v>
      </c>
      <c r="D11536" s="4" t="s">
        <v>1376</v>
      </c>
      <c r="E11536" s="4">
        <v>506</v>
      </c>
      <c r="F11536" s="4">
        <v>24</v>
      </c>
      <c r="G11536" s="4">
        <v>4.7</v>
      </c>
      <c r="H11536" s="4">
        <v>217</v>
      </c>
      <c r="I11536" s="4">
        <v>12</v>
      </c>
      <c r="J11536" s="4">
        <v>3.8E-3</v>
      </c>
    </row>
    <row r="11537" spans="1:10" x14ac:dyDescent="0.3">
      <c r="A11537" s="52">
        <f t="shared" si="554"/>
        <v>2017</v>
      </c>
      <c r="B11537" s="30">
        <f t="shared" si="555"/>
        <v>136</v>
      </c>
      <c r="C11537" s="4">
        <f t="shared" si="556"/>
        <v>20</v>
      </c>
      <c r="D11537" s="4" t="s">
        <v>1376</v>
      </c>
      <c r="E11537" s="4">
        <v>506</v>
      </c>
      <c r="F11537" s="4">
        <v>24</v>
      </c>
      <c r="G11537" s="4">
        <v>4.7</v>
      </c>
      <c r="H11537" s="4">
        <v>217</v>
      </c>
      <c r="I11537" s="4">
        <v>11</v>
      </c>
      <c r="J11537" s="4">
        <v>2.5999999999999999E-3</v>
      </c>
    </row>
    <row r="11538" spans="1:10" x14ac:dyDescent="0.3">
      <c r="A11538" s="52">
        <f t="shared" si="554"/>
        <v>2017</v>
      </c>
      <c r="B11538" s="30">
        <f t="shared" si="555"/>
        <v>136</v>
      </c>
      <c r="C11538" s="4">
        <f t="shared" si="556"/>
        <v>20</v>
      </c>
      <c r="D11538" s="4" t="s">
        <v>1376</v>
      </c>
      <c r="E11538" s="4">
        <v>506</v>
      </c>
      <c r="F11538" s="4">
        <v>24</v>
      </c>
      <c r="G11538" s="4">
        <v>4.7</v>
      </c>
      <c r="H11538" s="4">
        <v>217</v>
      </c>
      <c r="I11538" s="4">
        <v>11</v>
      </c>
      <c r="J11538" s="4">
        <v>3.3999999999999998E-3</v>
      </c>
    </row>
    <row r="11539" spans="1:10" x14ac:dyDescent="0.3">
      <c r="A11539" s="52">
        <f t="shared" si="554"/>
        <v>2017</v>
      </c>
      <c r="B11539" s="30">
        <f t="shared" si="555"/>
        <v>136</v>
      </c>
      <c r="C11539" s="4">
        <f t="shared" si="556"/>
        <v>20</v>
      </c>
      <c r="D11539" s="4" t="s">
        <v>1376</v>
      </c>
      <c r="E11539" s="4">
        <v>506</v>
      </c>
      <c r="F11539" s="4">
        <v>24</v>
      </c>
      <c r="G11539" s="4">
        <v>4.7</v>
      </c>
      <c r="H11539" s="4">
        <v>217</v>
      </c>
      <c r="I11539" s="4">
        <v>11</v>
      </c>
      <c r="J11539" s="4">
        <v>3.3999999999999998E-3</v>
      </c>
    </row>
    <row r="11540" spans="1:10" x14ac:dyDescent="0.3">
      <c r="A11540" s="52">
        <f t="shared" si="554"/>
        <v>2017</v>
      </c>
      <c r="B11540" s="30">
        <f t="shared" si="555"/>
        <v>136</v>
      </c>
      <c r="C11540" s="4">
        <f t="shared" si="556"/>
        <v>20</v>
      </c>
      <c r="D11540" s="4" t="s">
        <v>1376</v>
      </c>
      <c r="E11540" s="4">
        <v>507</v>
      </c>
      <c r="F11540" s="4">
        <v>24</v>
      </c>
      <c r="G11540" s="4">
        <v>4.7</v>
      </c>
      <c r="H11540" s="4">
        <v>217</v>
      </c>
      <c r="I11540" s="4">
        <v>11</v>
      </c>
      <c r="J11540" s="4">
        <v>3.3E-3</v>
      </c>
    </row>
    <row r="11541" spans="1:10" x14ac:dyDescent="0.3">
      <c r="A11541" s="52">
        <f t="shared" si="554"/>
        <v>2017</v>
      </c>
      <c r="B11541" s="30">
        <f t="shared" si="555"/>
        <v>136</v>
      </c>
      <c r="C11541" s="4">
        <f t="shared" si="556"/>
        <v>20</v>
      </c>
      <c r="D11541" s="4" t="s">
        <v>1376</v>
      </c>
      <c r="E11541" s="4">
        <v>507</v>
      </c>
      <c r="F11541" s="4">
        <v>24</v>
      </c>
      <c r="G11541" s="4">
        <v>4.7</v>
      </c>
      <c r="H11541" s="4">
        <v>217</v>
      </c>
      <c r="I11541" s="4">
        <v>13</v>
      </c>
      <c r="J11541" s="4">
        <v>3.0000000000000001E-3</v>
      </c>
    </row>
    <row r="11542" spans="1:10" x14ac:dyDescent="0.3">
      <c r="A11542" s="52">
        <f t="shared" si="554"/>
        <v>2017</v>
      </c>
      <c r="B11542" s="30">
        <f t="shared" si="555"/>
        <v>136</v>
      </c>
      <c r="C11542" s="4">
        <f t="shared" si="556"/>
        <v>20</v>
      </c>
      <c r="D11542" s="4" t="s">
        <v>1376</v>
      </c>
      <c r="E11542" s="4">
        <v>507</v>
      </c>
      <c r="F11542" s="4">
        <v>24</v>
      </c>
      <c r="G11542" s="4">
        <v>4.7</v>
      </c>
      <c r="H11542" s="4">
        <v>217</v>
      </c>
      <c r="I11542" s="4">
        <v>12</v>
      </c>
      <c r="J11542" s="4">
        <v>3.2000000000000002E-3</v>
      </c>
    </row>
    <row r="11543" spans="1:10" x14ac:dyDescent="0.3">
      <c r="A11543" s="52">
        <f t="shared" si="554"/>
        <v>2017</v>
      </c>
      <c r="B11543" s="30">
        <f t="shared" si="555"/>
        <v>136</v>
      </c>
      <c r="C11543" s="4">
        <f t="shared" si="556"/>
        <v>20</v>
      </c>
      <c r="D11543" s="4" t="s">
        <v>1376</v>
      </c>
      <c r="E11543" s="4">
        <v>507</v>
      </c>
      <c r="F11543" s="4">
        <v>24</v>
      </c>
      <c r="G11543" s="4">
        <v>4.7</v>
      </c>
      <c r="H11543" s="4">
        <v>217</v>
      </c>
      <c r="I11543" s="4">
        <v>12</v>
      </c>
      <c r="J11543" s="4">
        <v>3.0000000000000001E-3</v>
      </c>
    </row>
    <row r="11544" spans="1:10" x14ac:dyDescent="0.3">
      <c r="A11544" s="52">
        <f t="shared" si="554"/>
        <v>2017</v>
      </c>
      <c r="B11544" s="30">
        <f t="shared" si="555"/>
        <v>136</v>
      </c>
      <c r="C11544" s="4">
        <f t="shared" si="556"/>
        <v>20</v>
      </c>
      <c r="D11544" s="4" t="s">
        <v>1376</v>
      </c>
      <c r="E11544" s="4">
        <v>507</v>
      </c>
      <c r="F11544" s="4">
        <v>24</v>
      </c>
      <c r="G11544" s="4">
        <v>4.7</v>
      </c>
      <c r="H11544" s="4">
        <v>217</v>
      </c>
      <c r="I11544" s="4">
        <v>10</v>
      </c>
      <c r="J11544" s="4">
        <v>2.5999999999999999E-3</v>
      </c>
    </row>
    <row r="11545" spans="1:10" x14ac:dyDescent="0.3">
      <c r="A11545" s="52">
        <f t="shared" si="554"/>
        <v>2017</v>
      </c>
      <c r="B11545" s="30">
        <f t="shared" si="555"/>
        <v>136</v>
      </c>
      <c r="C11545" s="4">
        <f t="shared" si="556"/>
        <v>20</v>
      </c>
      <c r="D11545" s="4" t="s">
        <v>1376</v>
      </c>
      <c r="E11545" s="4">
        <v>507</v>
      </c>
      <c r="F11545" s="4">
        <v>24</v>
      </c>
      <c r="G11545" s="4">
        <v>4.7</v>
      </c>
      <c r="H11545" s="4">
        <v>217</v>
      </c>
      <c r="I11545" s="4">
        <v>12</v>
      </c>
      <c r="J11545" s="4">
        <v>3.5000000000000001E-3</v>
      </c>
    </row>
    <row r="11546" spans="1:10" x14ac:dyDescent="0.3">
      <c r="A11546" s="52">
        <f t="shared" si="554"/>
        <v>2017</v>
      </c>
      <c r="B11546" s="30">
        <f t="shared" si="555"/>
        <v>136</v>
      </c>
      <c r="C11546" s="4">
        <f t="shared" si="556"/>
        <v>20</v>
      </c>
      <c r="D11546" s="4" t="s">
        <v>1376</v>
      </c>
      <c r="E11546" s="4">
        <v>507</v>
      </c>
      <c r="F11546" s="4">
        <v>24</v>
      </c>
      <c r="G11546" s="4">
        <v>4.7</v>
      </c>
      <c r="H11546" s="4">
        <v>217</v>
      </c>
      <c r="I11546" s="4">
        <v>10</v>
      </c>
      <c r="J11546" s="4">
        <v>2.8E-3</v>
      </c>
    </row>
    <row r="11547" spans="1:10" x14ac:dyDescent="0.3">
      <c r="A11547" s="52">
        <f t="shared" si="554"/>
        <v>2017</v>
      </c>
      <c r="B11547" s="30">
        <f t="shared" si="555"/>
        <v>136</v>
      </c>
      <c r="C11547" s="4">
        <f t="shared" si="556"/>
        <v>20</v>
      </c>
      <c r="D11547" s="4" t="s">
        <v>1376</v>
      </c>
      <c r="E11547" s="4">
        <v>507</v>
      </c>
      <c r="F11547" s="4">
        <v>24</v>
      </c>
      <c r="G11547" s="4">
        <v>4.7</v>
      </c>
      <c r="H11547" s="4">
        <v>217</v>
      </c>
      <c r="I11547" s="4">
        <v>13</v>
      </c>
      <c r="J11547" s="4">
        <v>3.8E-3</v>
      </c>
    </row>
    <row r="11548" spans="1:10" x14ac:dyDescent="0.3">
      <c r="A11548" s="52">
        <f t="shared" si="554"/>
        <v>2017</v>
      </c>
      <c r="B11548" s="30">
        <f t="shared" si="555"/>
        <v>136</v>
      </c>
      <c r="C11548" s="4">
        <f t="shared" si="556"/>
        <v>20</v>
      </c>
      <c r="D11548" s="4" t="s">
        <v>1376</v>
      </c>
      <c r="E11548" s="4">
        <v>507</v>
      </c>
      <c r="F11548" s="4">
        <v>24</v>
      </c>
      <c r="G11548" s="4">
        <v>4.7</v>
      </c>
      <c r="H11548" s="4">
        <v>217</v>
      </c>
      <c r="I11548" s="4">
        <v>10</v>
      </c>
      <c r="J11548" s="4">
        <v>2.8E-3</v>
      </c>
    </row>
    <row r="11549" spans="1:10" x14ac:dyDescent="0.3">
      <c r="A11549" s="52">
        <f t="shared" si="554"/>
        <v>2017</v>
      </c>
      <c r="B11549" s="30">
        <f t="shared" si="555"/>
        <v>136</v>
      </c>
      <c r="C11549" s="4">
        <f t="shared" si="556"/>
        <v>20</v>
      </c>
      <c r="D11549" s="4" t="s">
        <v>1376</v>
      </c>
      <c r="E11549" s="4">
        <v>507</v>
      </c>
      <c r="F11549" s="4">
        <v>24</v>
      </c>
      <c r="G11549" s="4">
        <v>4.7</v>
      </c>
      <c r="H11549" s="4">
        <v>217</v>
      </c>
      <c r="I11549" s="4">
        <v>12</v>
      </c>
      <c r="J11549" s="4">
        <v>3.5000000000000001E-3</v>
      </c>
    </row>
    <row r="11550" spans="1:10" x14ac:dyDescent="0.3">
      <c r="A11550" s="52">
        <f t="shared" si="554"/>
        <v>2017</v>
      </c>
      <c r="B11550" s="30">
        <f t="shared" si="555"/>
        <v>136</v>
      </c>
      <c r="C11550" s="4">
        <f t="shared" si="556"/>
        <v>20</v>
      </c>
      <c r="D11550" s="4" t="s">
        <v>1376</v>
      </c>
      <c r="E11550" s="4">
        <v>507</v>
      </c>
      <c r="F11550" s="4">
        <v>24</v>
      </c>
      <c r="G11550" s="4">
        <v>4.7</v>
      </c>
      <c r="H11550" s="4">
        <v>217</v>
      </c>
      <c r="I11550" s="4">
        <v>11</v>
      </c>
      <c r="J11550" s="4">
        <v>3.8E-3</v>
      </c>
    </row>
    <row r="11551" spans="1:10" x14ac:dyDescent="0.3">
      <c r="A11551" s="52">
        <f t="shared" si="554"/>
        <v>2017</v>
      </c>
      <c r="B11551" s="30">
        <f t="shared" si="555"/>
        <v>136</v>
      </c>
      <c r="C11551" s="4">
        <f t="shared" si="556"/>
        <v>20</v>
      </c>
      <c r="D11551" s="4" t="s">
        <v>1376</v>
      </c>
      <c r="E11551" s="4">
        <v>507</v>
      </c>
      <c r="F11551" s="4">
        <v>24</v>
      </c>
      <c r="G11551" s="4">
        <v>4.7</v>
      </c>
      <c r="H11551" s="4">
        <v>217</v>
      </c>
      <c r="I11551" s="4">
        <v>12</v>
      </c>
      <c r="J11551" s="4">
        <v>3.2000000000000002E-3</v>
      </c>
    </row>
    <row r="11552" spans="1:10" x14ac:dyDescent="0.3">
      <c r="A11552" s="52">
        <f t="shared" si="554"/>
        <v>2017</v>
      </c>
      <c r="B11552" s="30">
        <f t="shared" si="555"/>
        <v>136</v>
      </c>
      <c r="C11552" s="4">
        <f t="shared" si="556"/>
        <v>20</v>
      </c>
      <c r="D11552" s="4" t="s">
        <v>1376</v>
      </c>
      <c r="E11552" s="4">
        <v>507</v>
      </c>
      <c r="F11552" s="4">
        <v>24</v>
      </c>
      <c r="G11552" s="4">
        <v>4.7</v>
      </c>
      <c r="H11552" s="4">
        <v>217</v>
      </c>
      <c r="I11552" s="4">
        <v>10</v>
      </c>
      <c r="J11552" s="4">
        <v>3.5000000000000001E-3</v>
      </c>
    </row>
    <row r="11553" spans="1:10" x14ac:dyDescent="0.3">
      <c r="A11553" s="52">
        <f t="shared" si="554"/>
        <v>2017</v>
      </c>
      <c r="B11553" s="30">
        <f t="shared" si="555"/>
        <v>136</v>
      </c>
      <c r="C11553" s="4">
        <f t="shared" si="556"/>
        <v>20</v>
      </c>
      <c r="D11553" s="4" t="s">
        <v>1376</v>
      </c>
      <c r="E11553" s="4">
        <v>507</v>
      </c>
      <c r="F11553" s="4">
        <v>24</v>
      </c>
      <c r="G11553" s="4">
        <v>4.7</v>
      </c>
      <c r="H11553" s="4">
        <v>217</v>
      </c>
      <c r="I11553" s="4">
        <v>11</v>
      </c>
      <c r="J11553" s="4">
        <v>2.5000000000000001E-3</v>
      </c>
    </row>
    <row r="11554" spans="1:10" x14ac:dyDescent="0.3">
      <c r="A11554" s="52">
        <f t="shared" si="554"/>
        <v>2017</v>
      </c>
      <c r="B11554" s="30">
        <f t="shared" si="555"/>
        <v>136</v>
      </c>
      <c r="C11554" s="4">
        <f t="shared" si="556"/>
        <v>20</v>
      </c>
      <c r="D11554" s="4" t="s">
        <v>1376</v>
      </c>
      <c r="E11554" s="4">
        <v>507</v>
      </c>
      <c r="F11554" s="4">
        <v>24</v>
      </c>
      <c r="G11554" s="4">
        <v>4.7</v>
      </c>
      <c r="H11554" s="4">
        <v>217</v>
      </c>
      <c r="I11554" s="4">
        <v>10</v>
      </c>
      <c r="J11554" s="4">
        <v>2E-3</v>
      </c>
    </row>
    <row r="11555" spans="1:10" x14ac:dyDescent="0.3">
      <c r="A11555" s="52">
        <f t="shared" si="554"/>
        <v>2017</v>
      </c>
      <c r="B11555" s="30">
        <f t="shared" si="555"/>
        <v>136</v>
      </c>
      <c r="C11555" s="4">
        <f t="shared" si="556"/>
        <v>20</v>
      </c>
      <c r="D11555" s="4" t="s">
        <v>1376</v>
      </c>
      <c r="E11555" s="4">
        <v>507</v>
      </c>
      <c r="F11555" s="4">
        <v>24</v>
      </c>
      <c r="G11555" s="4">
        <v>4.7</v>
      </c>
      <c r="H11555" s="4">
        <v>217</v>
      </c>
      <c r="I11555" s="4">
        <v>11</v>
      </c>
      <c r="J11555" s="4">
        <v>2.2000000000000001E-3</v>
      </c>
    </row>
    <row r="11556" spans="1:10" x14ac:dyDescent="0.3">
      <c r="A11556" s="52">
        <f t="shared" si="554"/>
        <v>2017</v>
      </c>
      <c r="B11556" s="30">
        <f t="shared" si="555"/>
        <v>136</v>
      </c>
      <c r="C11556" s="4">
        <f t="shared" si="556"/>
        <v>20</v>
      </c>
      <c r="D11556" s="4" t="s">
        <v>1376</v>
      </c>
      <c r="E11556" s="4">
        <v>507</v>
      </c>
      <c r="F11556" s="4">
        <v>24</v>
      </c>
      <c r="G11556" s="4">
        <v>4.7</v>
      </c>
      <c r="H11556" s="4">
        <v>217</v>
      </c>
      <c r="I11556" s="4">
        <v>10</v>
      </c>
      <c r="J11556" s="4">
        <v>2.5000000000000001E-3</v>
      </c>
    </row>
    <row r="11557" spans="1:10" x14ac:dyDescent="0.3">
      <c r="A11557" s="52">
        <f t="shared" si="554"/>
        <v>2017</v>
      </c>
      <c r="B11557" s="30">
        <f t="shared" si="555"/>
        <v>136</v>
      </c>
      <c r="C11557" s="4">
        <f t="shared" si="556"/>
        <v>20</v>
      </c>
      <c r="D11557" s="4" t="s">
        <v>1376</v>
      </c>
      <c r="E11557" s="4">
        <v>507</v>
      </c>
      <c r="F11557" s="4">
        <v>24</v>
      </c>
      <c r="G11557" s="4">
        <v>4.7</v>
      </c>
      <c r="H11557" s="4">
        <v>217</v>
      </c>
      <c r="I11557" s="4">
        <v>12</v>
      </c>
      <c r="J11557" s="4">
        <v>3.5000000000000001E-3</v>
      </c>
    </row>
    <row r="11558" spans="1:10" x14ac:dyDescent="0.3">
      <c r="A11558" s="52">
        <f t="shared" si="554"/>
        <v>2017</v>
      </c>
      <c r="B11558" s="30">
        <f t="shared" si="555"/>
        <v>136</v>
      </c>
      <c r="C11558" s="4">
        <f t="shared" si="556"/>
        <v>20</v>
      </c>
      <c r="D11558" s="4" t="s">
        <v>1376</v>
      </c>
      <c r="E11558" s="4">
        <v>507</v>
      </c>
      <c r="F11558" s="4">
        <v>24</v>
      </c>
      <c r="G11558" s="4">
        <v>4.7</v>
      </c>
      <c r="H11558" s="4">
        <v>217</v>
      </c>
      <c r="I11558" s="4">
        <v>10</v>
      </c>
      <c r="J11558" s="4">
        <v>2.5999999999999999E-3</v>
      </c>
    </row>
    <row r="11559" spans="1:10" x14ac:dyDescent="0.3">
      <c r="A11559" s="52">
        <f t="shared" si="554"/>
        <v>2017</v>
      </c>
      <c r="B11559" s="30">
        <f t="shared" si="555"/>
        <v>136</v>
      </c>
      <c r="C11559" s="4">
        <f t="shared" si="556"/>
        <v>20</v>
      </c>
      <c r="D11559" s="4" t="s">
        <v>1376</v>
      </c>
      <c r="E11559" s="4">
        <v>507</v>
      </c>
      <c r="F11559" s="4">
        <v>24</v>
      </c>
      <c r="G11559" s="4">
        <v>4.7</v>
      </c>
      <c r="H11559" s="4">
        <v>217</v>
      </c>
      <c r="I11559" s="4">
        <v>12</v>
      </c>
      <c r="J11559" s="4">
        <v>3.0000000000000001E-3</v>
      </c>
    </row>
    <row r="11560" spans="1:10" x14ac:dyDescent="0.3">
      <c r="A11560" s="52">
        <f t="shared" si="554"/>
        <v>2017</v>
      </c>
      <c r="B11560" s="30">
        <f t="shared" si="555"/>
        <v>136</v>
      </c>
      <c r="C11560" s="4">
        <f t="shared" si="556"/>
        <v>20</v>
      </c>
      <c r="D11560" s="4" t="s">
        <v>1376</v>
      </c>
      <c r="E11560" s="4">
        <v>507</v>
      </c>
      <c r="F11560" s="4">
        <v>24</v>
      </c>
      <c r="G11560" s="4">
        <v>4.7</v>
      </c>
      <c r="H11560" s="4">
        <v>217</v>
      </c>
      <c r="I11560" s="4">
        <v>10</v>
      </c>
      <c r="J11560" s="4">
        <v>2.7000000000000001E-3</v>
      </c>
    </row>
    <row r="11561" spans="1:10" x14ac:dyDescent="0.3">
      <c r="A11561" s="52">
        <f t="shared" si="554"/>
        <v>2017</v>
      </c>
      <c r="B11561" s="30">
        <f t="shared" si="555"/>
        <v>136</v>
      </c>
      <c r="C11561" s="4">
        <f t="shared" si="556"/>
        <v>20</v>
      </c>
      <c r="D11561" s="4" t="s">
        <v>1376</v>
      </c>
      <c r="E11561" s="4">
        <v>507</v>
      </c>
      <c r="F11561" s="4">
        <v>24</v>
      </c>
      <c r="G11561" s="4">
        <v>4.7</v>
      </c>
      <c r="H11561" s="4">
        <v>217</v>
      </c>
      <c r="I11561" s="4">
        <v>11</v>
      </c>
      <c r="J11561" s="4">
        <v>2.3E-3</v>
      </c>
    </row>
    <row r="11562" spans="1:10" x14ac:dyDescent="0.3">
      <c r="A11562" s="52">
        <f t="shared" si="554"/>
        <v>2017</v>
      </c>
      <c r="B11562" s="30">
        <f t="shared" si="555"/>
        <v>136</v>
      </c>
      <c r="C11562" s="4">
        <f t="shared" si="556"/>
        <v>20</v>
      </c>
      <c r="D11562" s="4" t="s">
        <v>1376</v>
      </c>
      <c r="E11562" s="4">
        <v>507</v>
      </c>
      <c r="F11562" s="4">
        <v>24</v>
      </c>
      <c r="G11562" s="4">
        <v>4.7</v>
      </c>
      <c r="H11562" s="4">
        <v>217</v>
      </c>
      <c r="I11562" s="4">
        <v>11</v>
      </c>
      <c r="J11562" s="4">
        <v>2.3999999999999998E-3</v>
      </c>
    </row>
    <row r="11563" spans="1:10" x14ac:dyDescent="0.3">
      <c r="A11563" s="52">
        <f t="shared" si="554"/>
        <v>2017</v>
      </c>
      <c r="B11563" s="30">
        <f t="shared" si="555"/>
        <v>136</v>
      </c>
      <c r="C11563" s="4">
        <f t="shared" si="556"/>
        <v>20</v>
      </c>
      <c r="D11563" s="4" t="s">
        <v>1376</v>
      </c>
      <c r="E11563" s="4">
        <v>507</v>
      </c>
      <c r="F11563" s="4">
        <v>24</v>
      </c>
      <c r="G11563" s="4">
        <v>4.7</v>
      </c>
      <c r="H11563" s="4">
        <v>217</v>
      </c>
      <c r="I11563" s="4">
        <v>10</v>
      </c>
      <c r="J11563" s="4">
        <v>2.8999999999999998E-3</v>
      </c>
    </row>
    <row r="11564" spans="1:10" x14ac:dyDescent="0.3">
      <c r="A11564" s="52">
        <f t="shared" si="554"/>
        <v>2017</v>
      </c>
      <c r="B11564" s="30">
        <f t="shared" si="555"/>
        <v>136</v>
      </c>
      <c r="C11564" s="4">
        <f t="shared" si="556"/>
        <v>20</v>
      </c>
      <c r="D11564" s="4" t="s">
        <v>1376</v>
      </c>
      <c r="E11564" s="4">
        <v>507</v>
      </c>
      <c r="F11564" s="4">
        <v>24</v>
      </c>
      <c r="G11564" s="4">
        <v>4.7</v>
      </c>
      <c r="H11564" s="4">
        <v>217</v>
      </c>
      <c r="I11564" s="4">
        <v>11</v>
      </c>
      <c r="J11564" s="4">
        <v>2.7000000000000001E-3</v>
      </c>
    </row>
    <row r="11565" spans="1:10" x14ac:dyDescent="0.3">
      <c r="A11565" s="52">
        <f t="shared" si="554"/>
        <v>2017</v>
      </c>
      <c r="B11565" s="30">
        <f t="shared" si="555"/>
        <v>136</v>
      </c>
      <c r="C11565" s="4">
        <f t="shared" si="556"/>
        <v>20</v>
      </c>
      <c r="D11565" s="4" t="s">
        <v>1376</v>
      </c>
      <c r="E11565" s="4">
        <v>507</v>
      </c>
      <c r="F11565" s="4">
        <v>24</v>
      </c>
      <c r="G11565" s="4">
        <v>4.7</v>
      </c>
      <c r="H11565" s="4">
        <v>217</v>
      </c>
      <c r="I11565" s="4">
        <v>11</v>
      </c>
      <c r="J11565" s="4">
        <v>2.8E-3</v>
      </c>
    </row>
    <row r="11566" spans="1:10" x14ac:dyDescent="0.3">
      <c r="A11566" s="52">
        <f t="shared" si="554"/>
        <v>2017</v>
      </c>
      <c r="B11566" s="30">
        <f t="shared" si="555"/>
        <v>136</v>
      </c>
      <c r="C11566" s="4">
        <f t="shared" si="556"/>
        <v>20</v>
      </c>
      <c r="D11566" s="4" t="s">
        <v>1376</v>
      </c>
      <c r="E11566" s="4">
        <v>507</v>
      </c>
      <c r="F11566" s="4">
        <v>24</v>
      </c>
      <c r="G11566" s="4">
        <v>4.7</v>
      </c>
      <c r="H11566" s="4">
        <v>217</v>
      </c>
      <c r="I11566" s="4">
        <v>11</v>
      </c>
      <c r="J11566" s="4">
        <v>3.3E-3</v>
      </c>
    </row>
    <row r="11567" spans="1:10" x14ac:dyDescent="0.3">
      <c r="A11567" s="52">
        <f t="shared" si="554"/>
        <v>2017</v>
      </c>
      <c r="B11567" s="30">
        <f t="shared" si="555"/>
        <v>136</v>
      </c>
      <c r="C11567" s="4">
        <f t="shared" si="556"/>
        <v>20</v>
      </c>
      <c r="D11567" s="4" t="s">
        <v>1376</v>
      </c>
      <c r="E11567" s="4">
        <v>507</v>
      </c>
      <c r="F11567" s="4">
        <v>24</v>
      </c>
      <c r="G11567" s="4">
        <v>4.7</v>
      </c>
      <c r="H11567" s="4">
        <v>217</v>
      </c>
      <c r="I11567" s="4">
        <v>11</v>
      </c>
      <c r="J11567" s="4">
        <v>2.2000000000000001E-3</v>
      </c>
    </row>
    <row r="11568" spans="1:10" x14ac:dyDescent="0.3">
      <c r="A11568" s="52">
        <f t="shared" si="554"/>
        <v>2017</v>
      </c>
      <c r="B11568" s="30">
        <f t="shared" si="555"/>
        <v>136</v>
      </c>
      <c r="C11568" s="4">
        <f t="shared" si="556"/>
        <v>20</v>
      </c>
      <c r="D11568" s="4" t="s">
        <v>1376</v>
      </c>
      <c r="E11568" s="4">
        <v>507</v>
      </c>
      <c r="F11568" s="4">
        <v>24</v>
      </c>
      <c r="G11568" s="4">
        <v>4.7</v>
      </c>
      <c r="H11568" s="4">
        <v>217</v>
      </c>
      <c r="I11568" s="4">
        <v>11</v>
      </c>
      <c r="J11568" s="4">
        <v>2.5000000000000001E-3</v>
      </c>
    </row>
    <row r="11569" spans="1:10" x14ac:dyDescent="0.3">
      <c r="A11569" s="52">
        <f t="shared" si="554"/>
        <v>2017</v>
      </c>
      <c r="B11569" s="30">
        <f t="shared" si="555"/>
        <v>136</v>
      </c>
      <c r="C11569" s="4">
        <f t="shared" si="556"/>
        <v>20</v>
      </c>
      <c r="D11569" s="4" t="s">
        <v>1376</v>
      </c>
      <c r="E11569" s="4">
        <v>507</v>
      </c>
      <c r="F11569" s="4">
        <v>24</v>
      </c>
      <c r="G11569" s="4">
        <v>4.7</v>
      </c>
      <c r="H11569" s="4">
        <v>217</v>
      </c>
      <c r="I11569" s="4">
        <v>11</v>
      </c>
      <c r="J11569" s="4">
        <v>2.8999999999999998E-3</v>
      </c>
    </row>
    <row r="11570" spans="1:10" x14ac:dyDescent="0.3">
      <c r="A11570" s="52">
        <f t="shared" si="554"/>
        <v>2017</v>
      </c>
      <c r="B11570" s="30">
        <f t="shared" si="555"/>
        <v>136</v>
      </c>
      <c r="C11570" s="4">
        <f t="shared" si="556"/>
        <v>20</v>
      </c>
      <c r="D11570" s="4" t="s">
        <v>1376</v>
      </c>
      <c r="E11570" s="4">
        <v>507</v>
      </c>
      <c r="F11570" s="4">
        <v>24</v>
      </c>
      <c r="G11570" s="4">
        <v>4.7</v>
      </c>
      <c r="H11570" s="4">
        <v>217</v>
      </c>
      <c r="I11570" s="4">
        <v>11</v>
      </c>
      <c r="J11570" s="4">
        <v>2.5999999999999999E-3</v>
      </c>
    </row>
    <row r="11571" spans="1:10" x14ac:dyDescent="0.3">
      <c r="A11571" s="52">
        <f t="shared" si="554"/>
        <v>2017</v>
      </c>
      <c r="B11571" s="30">
        <f t="shared" si="555"/>
        <v>136</v>
      </c>
      <c r="C11571" s="4">
        <f t="shared" si="556"/>
        <v>20</v>
      </c>
      <c r="D11571" s="4" t="s">
        <v>1376</v>
      </c>
      <c r="E11571" s="4">
        <v>507</v>
      </c>
      <c r="F11571" s="4">
        <v>24</v>
      </c>
      <c r="G11571" s="4">
        <v>4.7</v>
      </c>
      <c r="H11571" s="4">
        <v>217</v>
      </c>
      <c r="I11571" s="4">
        <v>12</v>
      </c>
      <c r="J11571" s="4">
        <v>2.8E-3</v>
      </c>
    </row>
    <row r="11572" spans="1:10" x14ac:dyDescent="0.3">
      <c r="A11572" s="52">
        <f t="shared" si="554"/>
        <v>2017</v>
      </c>
      <c r="B11572" s="30">
        <f t="shared" si="555"/>
        <v>136</v>
      </c>
      <c r="C11572" s="4">
        <f t="shared" si="556"/>
        <v>20</v>
      </c>
      <c r="D11572" s="4" t="s">
        <v>1376</v>
      </c>
      <c r="E11572" s="4">
        <v>507</v>
      </c>
      <c r="F11572" s="4">
        <v>24</v>
      </c>
      <c r="G11572" s="4">
        <v>4.7</v>
      </c>
      <c r="H11572" s="4">
        <v>217</v>
      </c>
      <c r="I11572" s="4">
        <v>12</v>
      </c>
      <c r="J11572" s="4">
        <v>3.0000000000000001E-3</v>
      </c>
    </row>
    <row r="11573" spans="1:10" x14ac:dyDescent="0.3">
      <c r="A11573" s="52">
        <f t="shared" si="554"/>
        <v>2017</v>
      </c>
      <c r="B11573" s="30">
        <f t="shared" si="555"/>
        <v>136</v>
      </c>
      <c r="C11573" s="4">
        <f t="shared" si="556"/>
        <v>20</v>
      </c>
      <c r="D11573" s="4" t="s">
        <v>1376</v>
      </c>
      <c r="E11573" s="4">
        <v>507</v>
      </c>
      <c r="F11573" s="4">
        <v>24</v>
      </c>
      <c r="G11573" s="4">
        <v>4.7</v>
      </c>
      <c r="H11573" s="4">
        <v>217</v>
      </c>
      <c r="I11573" s="4">
        <v>11</v>
      </c>
      <c r="J11573" s="4">
        <v>1.8E-3</v>
      </c>
    </row>
    <row r="11574" spans="1:10" x14ac:dyDescent="0.3">
      <c r="A11574" s="52">
        <f t="shared" si="554"/>
        <v>2017</v>
      </c>
      <c r="B11574" s="30">
        <f t="shared" si="555"/>
        <v>136</v>
      </c>
      <c r="C11574" s="4">
        <f t="shared" si="556"/>
        <v>20</v>
      </c>
      <c r="D11574" s="4" t="s">
        <v>1376</v>
      </c>
      <c r="E11574" s="4">
        <v>507</v>
      </c>
      <c r="F11574" s="4">
        <v>24</v>
      </c>
      <c r="G11574" s="4">
        <v>4.7</v>
      </c>
      <c r="H11574" s="4">
        <v>217</v>
      </c>
      <c r="I11574" s="4">
        <v>12</v>
      </c>
      <c r="J11574" s="4">
        <v>4.3E-3</v>
      </c>
    </row>
    <row r="11575" spans="1:10" x14ac:dyDescent="0.3">
      <c r="A11575" s="52">
        <f t="shared" si="554"/>
        <v>2017</v>
      </c>
      <c r="B11575" s="30">
        <f t="shared" si="555"/>
        <v>136</v>
      </c>
      <c r="C11575" s="4">
        <f t="shared" si="556"/>
        <v>20</v>
      </c>
      <c r="D11575" s="4" t="s">
        <v>1376</v>
      </c>
      <c r="E11575" s="4">
        <v>507</v>
      </c>
      <c r="F11575" s="4">
        <v>24</v>
      </c>
      <c r="G11575" s="4">
        <v>4.7</v>
      </c>
      <c r="H11575" s="4">
        <v>217</v>
      </c>
      <c r="I11575" s="4">
        <v>10</v>
      </c>
      <c r="J11575" s="4">
        <v>2.8999999999999998E-3</v>
      </c>
    </row>
    <row r="11576" spans="1:10" x14ac:dyDescent="0.3">
      <c r="A11576" s="52">
        <f t="shared" si="554"/>
        <v>2017</v>
      </c>
      <c r="B11576" s="30">
        <f t="shared" si="555"/>
        <v>136</v>
      </c>
      <c r="C11576" s="4">
        <f t="shared" si="556"/>
        <v>20</v>
      </c>
      <c r="D11576" s="4" t="s">
        <v>1376</v>
      </c>
      <c r="E11576" s="4">
        <v>507</v>
      </c>
      <c r="F11576" s="4">
        <v>24</v>
      </c>
      <c r="G11576" s="4">
        <v>4.7</v>
      </c>
      <c r="H11576" s="4">
        <v>217</v>
      </c>
      <c r="I11576" s="4">
        <v>11</v>
      </c>
      <c r="J11576" s="4">
        <v>2.2000000000000001E-3</v>
      </c>
    </row>
    <row r="11577" spans="1:10" x14ac:dyDescent="0.3">
      <c r="A11577" s="52">
        <f t="shared" si="554"/>
        <v>2017</v>
      </c>
      <c r="B11577" s="30">
        <f t="shared" si="555"/>
        <v>136</v>
      </c>
      <c r="C11577" s="4">
        <f t="shared" si="556"/>
        <v>20</v>
      </c>
      <c r="D11577" s="4" t="s">
        <v>1376</v>
      </c>
      <c r="E11577" s="4">
        <v>507</v>
      </c>
      <c r="F11577" s="4">
        <v>24</v>
      </c>
      <c r="G11577" s="4">
        <v>4.7</v>
      </c>
      <c r="H11577" s="4">
        <v>217</v>
      </c>
      <c r="I11577" s="4">
        <v>10</v>
      </c>
      <c r="J11577" s="4">
        <v>2.3E-3</v>
      </c>
    </row>
    <row r="11578" spans="1:10" x14ac:dyDescent="0.3">
      <c r="A11578" s="52">
        <f t="shared" si="554"/>
        <v>2017</v>
      </c>
      <c r="B11578" s="30">
        <f t="shared" si="555"/>
        <v>136</v>
      </c>
      <c r="C11578" s="4">
        <f t="shared" si="556"/>
        <v>20</v>
      </c>
      <c r="D11578" s="4" t="s">
        <v>1376</v>
      </c>
      <c r="E11578" s="4">
        <v>507</v>
      </c>
      <c r="F11578" s="4">
        <v>24</v>
      </c>
      <c r="G11578" s="4">
        <v>4.7</v>
      </c>
      <c r="H11578" s="4">
        <v>217</v>
      </c>
      <c r="I11578" s="4">
        <v>11</v>
      </c>
      <c r="J11578" s="4">
        <v>2.0999999999999999E-3</v>
      </c>
    </row>
    <row r="11579" spans="1:10" x14ac:dyDescent="0.3">
      <c r="A11579" s="52">
        <f t="shared" si="554"/>
        <v>2017</v>
      </c>
      <c r="B11579" s="30">
        <f t="shared" si="555"/>
        <v>136</v>
      </c>
      <c r="C11579" s="4">
        <f t="shared" si="556"/>
        <v>20</v>
      </c>
      <c r="D11579" s="4" t="s">
        <v>1376</v>
      </c>
      <c r="E11579" s="4">
        <v>507</v>
      </c>
      <c r="F11579" s="4">
        <v>24</v>
      </c>
      <c r="G11579" s="4">
        <v>4.7</v>
      </c>
      <c r="H11579" s="4">
        <v>217</v>
      </c>
      <c r="I11579" s="4">
        <v>11</v>
      </c>
      <c r="J11579" s="4">
        <v>3.0000000000000001E-3</v>
      </c>
    </row>
    <row r="11580" spans="1:10" x14ac:dyDescent="0.3">
      <c r="A11580" s="52">
        <f t="shared" si="554"/>
        <v>2017</v>
      </c>
      <c r="B11580" s="30">
        <f t="shared" si="555"/>
        <v>136</v>
      </c>
      <c r="C11580" s="4">
        <f t="shared" si="556"/>
        <v>20</v>
      </c>
      <c r="D11580" s="4" t="s">
        <v>1376</v>
      </c>
      <c r="E11580" s="4">
        <v>507</v>
      </c>
      <c r="F11580" s="4">
        <v>24</v>
      </c>
      <c r="G11580" s="4">
        <v>4.7</v>
      </c>
      <c r="H11580" s="4">
        <v>217</v>
      </c>
      <c r="I11580" s="4">
        <v>12</v>
      </c>
      <c r="J11580" s="4">
        <v>2.5999999999999999E-3</v>
      </c>
    </row>
    <row r="11581" spans="1:10" x14ac:dyDescent="0.3">
      <c r="A11581" s="52">
        <f t="shared" si="554"/>
        <v>2017</v>
      </c>
      <c r="B11581" s="30">
        <f t="shared" si="555"/>
        <v>136</v>
      </c>
      <c r="C11581" s="4">
        <f t="shared" si="556"/>
        <v>20</v>
      </c>
      <c r="D11581" s="4" t="s">
        <v>1376</v>
      </c>
      <c r="E11581" s="4">
        <v>507</v>
      </c>
      <c r="F11581" s="4">
        <v>24</v>
      </c>
      <c r="G11581" s="4">
        <v>4.7</v>
      </c>
      <c r="H11581" s="4">
        <v>217</v>
      </c>
      <c r="I11581" s="4">
        <v>11</v>
      </c>
      <c r="J11581" s="4">
        <v>2.8999999999999998E-3</v>
      </c>
    </row>
    <row r="11582" spans="1:10" x14ac:dyDescent="0.3">
      <c r="A11582" s="52">
        <f t="shared" si="554"/>
        <v>2017</v>
      </c>
      <c r="B11582" s="30">
        <f t="shared" si="555"/>
        <v>136</v>
      </c>
      <c r="C11582" s="4">
        <f t="shared" si="556"/>
        <v>20</v>
      </c>
      <c r="D11582" s="4" t="s">
        <v>1376</v>
      </c>
      <c r="E11582" s="4">
        <v>507</v>
      </c>
      <c r="F11582" s="4">
        <v>24</v>
      </c>
      <c r="G11582" s="4">
        <v>4.7</v>
      </c>
      <c r="H11582" s="4">
        <v>217</v>
      </c>
      <c r="I11582" s="4">
        <v>12</v>
      </c>
      <c r="J11582" s="4">
        <v>3.0000000000000001E-3</v>
      </c>
    </row>
    <row r="11583" spans="1:10" x14ac:dyDescent="0.3">
      <c r="A11583" s="52">
        <f t="shared" si="554"/>
        <v>2017</v>
      </c>
      <c r="B11583" s="30">
        <f t="shared" si="555"/>
        <v>136</v>
      </c>
      <c r="C11583" s="4">
        <f t="shared" si="556"/>
        <v>20</v>
      </c>
      <c r="D11583" s="4" t="s">
        <v>1376</v>
      </c>
      <c r="E11583" s="4">
        <v>507</v>
      </c>
      <c r="F11583" s="4">
        <v>24</v>
      </c>
      <c r="G11583" s="4">
        <v>4.7</v>
      </c>
      <c r="H11583" s="4">
        <v>217</v>
      </c>
      <c r="I11583" s="4">
        <v>11</v>
      </c>
      <c r="J11583" s="4">
        <v>2.8999999999999998E-3</v>
      </c>
    </row>
    <row r="11584" spans="1:10" x14ac:dyDescent="0.3">
      <c r="A11584" s="52">
        <f t="shared" si="554"/>
        <v>2017</v>
      </c>
      <c r="B11584" s="30">
        <f t="shared" si="555"/>
        <v>136</v>
      </c>
      <c r="C11584" s="4">
        <f t="shared" si="556"/>
        <v>20</v>
      </c>
      <c r="D11584" s="4" t="s">
        <v>1376</v>
      </c>
      <c r="E11584" s="4">
        <v>507</v>
      </c>
      <c r="F11584" s="4">
        <v>24</v>
      </c>
      <c r="G11584" s="4">
        <v>4.7</v>
      </c>
      <c r="H11584" s="4">
        <v>217</v>
      </c>
      <c r="I11584" s="4">
        <v>11</v>
      </c>
      <c r="J11584" s="4">
        <v>2.3E-3</v>
      </c>
    </row>
    <row r="11585" spans="1:10" x14ac:dyDescent="0.3">
      <c r="A11585" s="52">
        <f t="shared" si="554"/>
        <v>2017</v>
      </c>
      <c r="B11585" s="30">
        <f t="shared" si="555"/>
        <v>136</v>
      </c>
      <c r="C11585" s="4">
        <f t="shared" si="556"/>
        <v>20</v>
      </c>
      <c r="D11585" s="4" t="s">
        <v>1376</v>
      </c>
      <c r="E11585" s="4">
        <v>507</v>
      </c>
      <c r="F11585" s="4">
        <v>24</v>
      </c>
      <c r="G11585" s="4">
        <v>4.7</v>
      </c>
      <c r="H11585" s="4">
        <v>217</v>
      </c>
      <c r="I11585" s="4">
        <v>11</v>
      </c>
      <c r="J11585" s="4">
        <v>1.6999999999999999E-3</v>
      </c>
    </row>
    <row r="11586" spans="1:10" x14ac:dyDescent="0.3">
      <c r="A11586" s="52">
        <f t="shared" ref="A11586:A11649" si="557">YEAR(D11586)</f>
        <v>2017</v>
      </c>
      <c r="B11586" s="30">
        <f t="shared" ref="B11586:B11649" si="558">D11586-DATE(YEAR(D11586),1,0)</f>
        <v>136</v>
      </c>
      <c r="C11586" s="4">
        <f t="shared" ref="C11586:C11649" si="559">WEEKNUM(D11586,1)</f>
        <v>20</v>
      </c>
      <c r="D11586" s="4" t="s">
        <v>1376</v>
      </c>
      <c r="E11586" s="4">
        <v>507</v>
      </c>
      <c r="F11586" s="4">
        <v>24</v>
      </c>
      <c r="G11586" s="4">
        <v>4.7</v>
      </c>
      <c r="H11586" s="4">
        <v>217</v>
      </c>
      <c r="I11586" s="4">
        <v>10</v>
      </c>
      <c r="J11586" s="4">
        <v>2.3999999999999998E-3</v>
      </c>
    </row>
    <row r="11587" spans="1:10" x14ac:dyDescent="0.3">
      <c r="A11587" s="52">
        <f t="shared" si="557"/>
        <v>2017</v>
      </c>
      <c r="B11587" s="30">
        <f t="shared" si="558"/>
        <v>136</v>
      </c>
      <c r="C11587" s="4">
        <f t="shared" si="559"/>
        <v>20</v>
      </c>
      <c r="D11587" s="4" t="s">
        <v>1376</v>
      </c>
      <c r="E11587" s="4">
        <v>507</v>
      </c>
      <c r="F11587" s="4">
        <v>24</v>
      </c>
      <c r="G11587" s="4">
        <v>4.7</v>
      </c>
      <c r="H11587" s="4">
        <v>217</v>
      </c>
      <c r="I11587" s="4">
        <v>11</v>
      </c>
      <c r="J11587" s="4">
        <v>2.5999999999999999E-3</v>
      </c>
    </row>
    <row r="11588" spans="1:10" x14ac:dyDescent="0.3">
      <c r="A11588" s="52">
        <f t="shared" si="557"/>
        <v>2017</v>
      </c>
      <c r="B11588" s="30">
        <f t="shared" si="558"/>
        <v>136</v>
      </c>
      <c r="C11588" s="4">
        <f t="shared" si="559"/>
        <v>20</v>
      </c>
      <c r="D11588" s="4" t="s">
        <v>1376</v>
      </c>
      <c r="E11588" s="4">
        <v>507</v>
      </c>
      <c r="F11588" s="4">
        <v>24</v>
      </c>
      <c r="G11588" s="4">
        <v>4.7</v>
      </c>
      <c r="H11588" s="4">
        <v>217</v>
      </c>
      <c r="I11588" s="4">
        <v>11</v>
      </c>
      <c r="J11588" s="4">
        <v>2.2000000000000001E-3</v>
      </c>
    </row>
    <row r="11589" spans="1:10" x14ac:dyDescent="0.3">
      <c r="A11589" s="52">
        <f t="shared" si="557"/>
        <v>2017</v>
      </c>
      <c r="B11589" s="30">
        <f t="shared" si="558"/>
        <v>136</v>
      </c>
      <c r="C11589" s="4">
        <f t="shared" si="559"/>
        <v>20</v>
      </c>
      <c r="D11589" s="4" t="s">
        <v>1376</v>
      </c>
      <c r="E11589" s="4">
        <v>507</v>
      </c>
      <c r="F11589" s="4">
        <v>24</v>
      </c>
      <c r="G11589" s="4">
        <v>4.7</v>
      </c>
      <c r="H11589" s="4">
        <v>217</v>
      </c>
      <c r="I11589" s="4">
        <v>11</v>
      </c>
      <c r="J11589" s="4">
        <v>2.3E-3</v>
      </c>
    </row>
    <row r="11590" spans="1:10" x14ac:dyDescent="0.3">
      <c r="A11590" s="52">
        <f t="shared" si="557"/>
        <v>2017</v>
      </c>
      <c r="B11590" s="30">
        <f t="shared" si="558"/>
        <v>136</v>
      </c>
      <c r="C11590" s="4">
        <f t="shared" si="559"/>
        <v>20</v>
      </c>
      <c r="D11590" s="4" t="s">
        <v>1376</v>
      </c>
      <c r="E11590" s="4">
        <v>506</v>
      </c>
      <c r="F11590" s="4">
        <v>24</v>
      </c>
      <c r="G11590" s="4">
        <v>4.7</v>
      </c>
      <c r="H11590" s="4">
        <v>217</v>
      </c>
      <c r="I11590" s="4">
        <v>11</v>
      </c>
      <c r="J11590" s="4">
        <v>2.3999999999999998E-3</v>
      </c>
    </row>
    <row r="11591" spans="1:10" x14ac:dyDescent="0.3">
      <c r="A11591" s="52">
        <f t="shared" si="557"/>
        <v>2017</v>
      </c>
      <c r="B11591" s="30">
        <f t="shared" si="558"/>
        <v>136</v>
      </c>
      <c r="C11591" s="4">
        <f t="shared" si="559"/>
        <v>20</v>
      </c>
      <c r="D11591" s="4" t="s">
        <v>1376</v>
      </c>
      <c r="E11591" s="4">
        <v>506</v>
      </c>
      <c r="F11591" s="4">
        <v>24</v>
      </c>
      <c r="G11591" s="4">
        <v>4.7</v>
      </c>
      <c r="H11591" s="4">
        <v>217</v>
      </c>
      <c r="I11591" s="4">
        <v>12</v>
      </c>
      <c r="J11591" s="4">
        <v>3.3999999999999998E-3</v>
      </c>
    </row>
    <row r="11592" spans="1:10" x14ac:dyDescent="0.3">
      <c r="A11592" s="52">
        <f t="shared" si="557"/>
        <v>2017</v>
      </c>
      <c r="B11592" s="30">
        <f t="shared" si="558"/>
        <v>136</v>
      </c>
      <c r="C11592" s="4">
        <f t="shared" si="559"/>
        <v>20</v>
      </c>
      <c r="D11592" s="4" t="s">
        <v>1376</v>
      </c>
      <c r="E11592" s="4">
        <v>506</v>
      </c>
      <c r="F11592" s="4">
        <v>24</v>
      </c>
      <c r="G11592" s="4">
        <v>4.7</v>
      </c>
      <c r="H11592" s="4">
        <v>217</v>
      </c>
      <c r="I11592" s="4">
        <v>11</v>
      </c>
      <c r="J11592" s="4">
        <v>3.2000000000000002E-3</v>
      </c>
    </row>
    <row r="11593" spans="1:10" x14ac:dyDescent="0.3">
      <c r="A11593" s="52">
        <f t="shared" si="557"/>
        <v>2017</v>
      </c>
      <c r="B11593" s="30">
        <f t="shared" si="558"/>
        <v>136</v>
      </c>
      <c r="C11593" s="4">
        <f t="shared" si="559"/>
        <v>20</v>
      </c>
      <c r="D11593" s="4" t="s">
        <v>1376</v>
      </c>
      <c r="E11593" s="4">
        <v>506</v>
      </c>
      <c r="F11593" s="4">
        <v>24</v>
      </c>
      <c r="G11593" s="4">
        <v>4.7</v>
      </c>
      <c r="H11593" s="4">
        <v>217</v>
      </c>
      <c r="I11593" s="4">
        <v>12</v>
      </c>
      <c r="J11593" s="4">
        <v>3.3999999999999998E-3</v>
      </c>
    </row>
    <row r="11594" spans="1:10" x14ac:dyDescent="0.3">
      <c r="A11594" s="52">
        <f t="shared" si="557"/>
        <v>2017</v>
      </c>
      <c r="B11594" s="30">
        <f t="shared" si="558"/>
        <v>143</v>
      </c>
      <c r="C11594" s="4">
        <f t="shared" si="559"/>
        <v>21</v>
      </c>
      <c r="D11594" s="4" t="s">
        <v>1377</v>
      </c>
      <c r="E11594" s="4">
        <v>528</v>
      </c>
      <c r="F11594" s="4">
        <v>36</v>
      </c>
      <c r="G11594" s="4">
        <v>4</v>
      </c>
      <c r="H11594" s="4">
        <v>217</v>
      </c>
      <c r="I11594" s="4">
        <v>12</v>
      </c>
      <c r="J11594" s="4">
        <v>4.7999999999999996E-3</v>
      </c>
    </row>
    <row r="11595" spans="1:10" x14ac:dyDescent="0.3">
      <c r="A11595" s="52">
        <f t="shared" si="557"/>
        <v>2017</v>
      </c>
      <c r="B11595" s="30">
        <f t="shared" si="558"/>
        <v>143</v>
      </c>
      <c r="C11595" s="4">
        <f t="shared" si="559"/>
        <v>21</v>
      </c>
      <c r="D11595" s="4" t="s">
        <v>1377</v>
      </c>
      <c r="E11595" s="4">
        <v>529</v>
      </c>
      <c r="F11595" s="4">
        <v>36</v>
      </c>
      <c r="G11595" s="4">
        <v>4</v>
      </c>
      <c r="H11595" s="4">
        <v>217</v>
      </c>
      <c r="I11595" s="4">
        <v>13</v>
      </c>
      <c r="J11595" s="4">
        <v>4.1999999999999997E-3</v>
      </c>
    </row>
    <row r="11596" spans="1:10" x14ac:dyDescent="0.3">
      <c r="A11596" s="52">
        <f t="shared" si="557"/>
        <v>2017</v>
      </c>
      <c r="B11596" s="30">
        <f t="shared" si="558"/>
        <v>143</v>
      </c>
      <c r="C11596" s="4">
        <f t="shared" si="559"/>
        <v>21</v>
      </c>
      <c r="D11596" s="4" t="s">
        <v>1377</v>
      </c>
      <c r="E11596" s="4">
        <v>529</v>
      </c>
      <c r="F11596" s="4">
        <v>36</v>
      </c>
      <c r="G11596" s="4">
        <v>4</v>
      </c>
      <c r="H11596" s="4">
        <v>217</v>
      </c>
      <c r="I11596" s="4">
        <v>13</v>
      </c>
      <c r="J11596" s="4">
        <v>4.7999999999999996E-3</v>
      </c>
    </row>
    <row r="11597" spans="1:10" x14ac:dyDescent="0.3">
      <c r="A11597" s="52">
        <f t="shared" si="557"/>
        <v>2017</v>
      </c>
      <c r="B11597" s="30">
        <f t="shared" si="558"/>
        <v>143</v>
      </c>
      <c r="C11597" s="4">
        <f t="shared" si="559"/>
        <v>21</v>
      </c>
      <c r="D11597" s="4" t="s">
        <v>1377</v>
      </c>
      <c r="E11597" s="4">
        <v>528</v>
      </c>
      <c r="F11597" s="4">
        <v>36</v>
      </c>
      <c r="G11597" s="4">
        <v>4</v>
      </c>
      <c r="H11597" s="4">
        <v>217</v>
      </c>
      <c r="I11597" s="4">
        <v>12</v>
      </c>
      <c r="J11597" s="4">
        <v>3.8E-3</v>
      </c>
    </row>
    <row r="11598" spans="1:10" x14ac:dyDescent="0.3">
      <c r="A11598" s="52">
        <f t="shared" si="557"/>
        <v>2017</v>
      </c>
      <c r="B11598" s="30">
        <f t="shared" si="558"/>
        <v>137</v>
      </c>
      <c r="C11598" s="4">
        <f t="shared" si="559"/>
        <v>20</v>
      </c>
      <c r="D11598" s="4" t="s">
        <v>1378</v>
      </c>
      <c r="E11598" s="4">
        <v>514</v>
      </c>
      <c r="F11598" s="4">
        <v>44</v>
      </c>
      <c r="G11598" s="4">
        <v>6.3</v>
      </c>
      <c r="H11598" s="4">
        <v>217</v>
      </c>
      <c r="I11598" s="4">
        <v>11</v>
      </c>
      <c r="J11598" s="4">
        <v>2.7000000000000001E-3</v>
      </c>
    </row>
    <row r="11599" spans="1:10" x14ac:dyDescent="0.3">
      <c r="A11599" s="52">
        <f t="shared" si="557"/>
        <v>2017</v>
      </c>
      <c r="B11599" s="30">
        <f t="shared" si="558"/>
        <v>137</v>
      </c>
      <c r="C11599" s="4">
        <f t="shared" si="559"/>
        <v>20</v>
      </c>
      <c r="D11599" s="4" t="s">
        <v>1378</v>
      </c>
      <c r="E11599" s="4">
        <v>514</v>
      </c>
      <c r="F11599" s="4">
        <v>44</v>
      </c>
      <c r="G11599" s="4">
        <v>6.3</v>
      </c>
      <c r="H11599" s="4">
        <v>217</v>
      </c>
      <c r="I11599" s="4">
        <v>11</v>
      </c>
      <c r="J11599" s="4">
        <v>2.2000000000000001E-3</v>
      </c>
    </row>
    <row r="11600" spans="1:10" x14ac:dyDescent="0.3">
      <c r="A11600" s="52">
        <f t="shared" si="557"/>
        <v>2017</v>
      </c>
      <c r="B11600" s="30">
        <f t="shared" si="558"/>
        <v>137</v>
      </c>
      <c r="C11600" s="4">
        <f t="shared" si="559"/>
        <v>20</v>
      </c>
      <c r="D11600" s="4" t="s">
        <v>1378</v>
      </c>
      <c r="E11600" s="4">
        <v>514</v>
      </c>
      <c r="F11600" s="4">
        <v>44</v>
      </c>
      <c r="G11600" s="4">
        <v>6.3</v>
      </c>
      <c r="H11600" s="4">
        <v>217</v>
      </c>
      <c r="I11600" s="4">
        <v>11</v>
      </c>
      <c r="J11600" s="4">
        <v>2.8999999999999998E-3</v>
      </c>
    </row>
    <row r="11601" spans="1:10" x14ac:dyDescent="0.3">
      <c r="A11601" s="52">
        <f t="shared" si="557"/>
        <v>2017</v>
      </c>
      <c r="B11601" s="30">
        <f t="shared" si="558"/>
        <v>137</v>
      </c>
      <c r="C11601" s="4">
        <f t="shared" si="559"/>
        <v>20</v>
      </c>
      <c r="D11601" s="4" t="s">
        <v>1378</v>
      </c>
      <c r="E11601" s="4">
        <v>514</v>
      </c>
      <c r="F11601" s="4">
        <v>44</v>
      </c>
      <c r="G11601" s="4">
        <v>6.3</v>
      </c>
      <c r="H11601" s="4">
        <v>217</v>
      </c>
      <c r="I11601" s="4">
        <v>11</v>
      </c>
      <c r="J11601" s="4">
        <v>2.5000000000000001E-3</v>
      </c>
    </row>
    <row r="11602" spans="1:10" x14ac:dyDescent="0.3">
      <c r="A11602" s="52">
        <f t="shared" si="557"/>
        <v>2017</v>
      </c>
      <c r="B11602" s="30">
        <f t="shared" si="558"/>
        <v>137</v>
      </c>
      <c r="C11602" s="4">
        <f t="shared" si="559"/>
        <v>20</v>
      </c>
      <c r="D11602" s="4" t="s">
        <v>1378</v>
      </c>
      <c r="E11602" s="4">
        <v>514</v>
      </c>
      <c r="F11602" s="4">
        <v>44</v>
      </c>
      <c r="G11602" s="4">
        <v>6.3</v>
      </c>
      <c r="H11602" s="4">
        <v>217</v>
      </c>
      <c r="I11602" s="4">
        <v>12</v>
      </c>
      <c r="J11602" s="4">
        <v>2.3E-3</v>
      </c>
    </row>
    <row r="11603" spans="1:10" x14ac:dyDescent="0.3">
      <c r="A11603" s="52">
        <f t="shared" si="557"/>
        <v>2017</v>
      </c>
      <c r="B11603" s="30">
        <f t="shared" si="558"/>
        <v>137</v>
      </c>
      <c r="C11603" s="4">
        <f t="shared" si="559"/>
        <v>20</v>
      </c>
      <c r="D11603" s="4" t="s">
        <v>1378</v>
      </c>
      <c r="E11603" s="4">
        <v>514</v>
      </c>
      <c r="F11603" s="4">
        <v>44</v>
      </c>
      <c r="G11603" s="4">
        <v>6.3</v>
      </c>
      <c r="H11603" s="4">
        <v>217</v>
      </c>
      <c r="I11603" s="4">
        <v>10</v>
      </c>
      <c r="J11603" s="4">
        <v>1.9E-3</v>
      </c>
    </row>
    <row r="11604" spans="1:10" x14ac:dyDescent="0.3">
      <c r="A11604" s="52">
        <f t="shared" si="557"/>
        <v>2017</v>
      </c>
      <c r="B11604" s="30">
        <f t="shared" si="558"/>
        <v>137</v>
      </c>
      <c r="C11604" s="4">
        <f t="shared" si="559"/>
        <v>20</v>
      </c>
      <c r="D11604" s="4" t="s">
        <v>1378</v>
      </c>
      <c r="E11604" s="4">
        <v>514</v>
      </c>
      <c r="F11604" s="4">
        <v>44</v>
      </c>
      <c r="G11604" s="4">
        <v>6.3</v>
      </c>
      <c r="H11604" s="4">
        <v>217</v>
      </c>
      <c r="I11604" s="4">
        <v>12</v>
      </c>
      <c r="J11604" s="4">
        <v>2.3999999999999998E-3</v>
      </c>
    </row>
    <row r="11605" spans="1:10" x14ac:dyDescent="0.3">
      <c r="A11605" s="52">
        <f t="shared" si="557"/>
        <v>2017</v>
      </c>
      <c r="B11605" s="30">
        <f t="shared" si="558"/>
        <v>137</v>
      </c>
      <c r="C11605" s="4">
        <f t="shared" si="559"/>
        <v>20</v>
      </c>
      <c r="D11605" s="4" t="s">
        <v>1378</v>
      </c>
      <c r="E11605" s="4">
        <v>514</v>
      </c>
      <c r="F11605" s="4">
        <v>44</v>
      </c>
      <c r="G11605" s="4">
        <v>6.3</v>
      </c>
      <c r="H11605" s="4">
        <v>217</v>
      </c>
      <c r="I11605" s="4">
        <v>11</v>
      </c>
      <c r="J11605" s="4">
        <v>2.5999999999999999E-3</v>
      </c>
    </row>
    <row r="11606" spans="1:10" x14ac:dyDescent="0.3">
      <c r="A11606" s="52">
        <f t="shared" si="557"/>
        <v>2017</v>
      </c>
      <c r="B11606" s="30">
        <f t="shared" si="558"/>
        <v>137</v>
      </c>
      <c r="C11606" s="4">
        <f t="shared" si="559"/>
        <v>20</v>
      </c>
      <c r="D11606" s="4" t="s">
        <v>1378</v>
      </c>
      <c r="E11606" s="4">
        <v>514</v>
      </c>
      <c r="F11606" s="4">
        <v>44</v>
      </c>
      <c r="G11606" s="4">
        <v>6.3</v>
      </c>
      <c r="H11606" s="4">
        <v>217</v>
      </c>
      <c r="I11606" s="4">
        <v>12</v>
      </c>
      <c r="J11606" s="4">
        <v>3.0999999999999999E-3</v>
      </c>
    </row>
    <row r="11607" spans="1:10" x14ac:dyDescent="0.3">
      <c r="A11607" s="52">
        <f t="shared" si="557"/>
        <v>2017</v>
      </c>
      <c r="B11607" s="30">
        <f t="shared" si="558"/>
        <v>137</v>
      </c>
      <c r="C11607" s="4">
        <f t="shared" si="559"/>
        <v>20</v>
      </c>
      <c r="D11607" s="4" t="s">
        <v>1378</v>
      </c>
      <c r="E11607" s="4">
        <v>514</v>
      </c>
      <c r="F11607" s="4">
        <v>44</v>
      </c>
      <c r="G11607" s="4">
        <v>6.3</v>
      </c>
      <c r="H11607" s="4">
        <v>217</v>
      </c>
      <c r="I11607" s="4">
        <v>12</v>
      </c>
      <c r="J11607" s="4">
        <v>2.5000000000000001E-3</v>
      </c>
    </row>
    <row r="11608" spans="1:10" x14ac:dyDescent="0.3">
      <c r="A11608" s="52">
        <f t="shared" si="557"/>
        <v>2017</v>
      </c>
      <c r="B11608" s="30">
        <f t="shared" si="558"/>
        <v>137</v>
      </c>
      <c r="C11608" s="4">
        <f t="shared" si="559"/>
        <v>20</v>
      </c>
      <c r="D11608" s="4" t="s">
        <v>1378</v>
      </c>
      <c r="E11608" s="4">
        <v>514</v>
      </c>
      <c r="F11608" s="4">
        <v>44</v>
      </c>
      <c r="G11608" s="4">
        <v>6.3</v>
      </c>
      <c r="H11608" s="4">
        <v>217</v>
      </c>
      <c r="I11608" s="4">
        <v>10</v>
      </c>
      <c r="J11608" s="4">
        <v>1.5E-3</v>
      </c>
    </row>
    <row r="11609" spans="1:10" x14ac:dyDescent="0.3">
      <c r="A11609" s="52">
        <f t="shared" si="557"/>
        <v>2017</v>
      </c>
      <c r="B11609" s="30">
        <f t="shared" si="558"/>
        <v>137</v>
      </c>
      <c r="C11609" s="4">
        <f t="shared" si="559"/>
        <v>20</v>
      </c>
      <c r="D11609" s="4" t="s">
        <v>1378</v>
      </c>
      <c r="E11609" s="4">
        <v>514</v>
      </c>
      <c r="F11609" s="4">
        <v>44</v>
      </c>
      <c r="G11609" s="4">
        <v>6.3</v>
      </c>
      <c r="H11609" s="4">
        <v>217</v>
      </c>
      <c r="I11609" s="4">
        <v>12</v>
      </c>
      <c r="J11609" s="4">
        <v>2.5000000000000001E-3</v>
      </c>
    </row>
    <row r="11610" spans="1:10" x14ac:dyDescent="0.3">
      <c r="A11610" s="52">
        <f t="shared" si="557"/>
        <v>2017</v>
      </c>
      <c r="B11610" s="30">
        <f t="shared" si="558"/>
        <v>137</v>
      </c>
      <c r="C11610" s="4">
        <f t="shared" si="559"/>
        <v>20</v>
      </c>
      <c r="D11610" s="4" t="s">
        <v>1378</v>
      </c>
      <c r="E11610" s="4">
        <v>514</v>
      </c>
      <c r="F11610" s="4">
        <v>44</v>
      </c>
      <c r="G11610" s="4">
        <v>6.3</v>
      </c>
      <c r="H11610" s="4">
        <v>217</v>
      </c>
      <c r="I11610" s="4">
        <v>11</v>
      </c>
      <c r="J11610" s="4">
        <v>2.2000000000000001E-3</v>
      </c>
    </row>
    <row r="11611" spans="1:10" x14ac:dyDescent="0.3">
      <c r="A11611" s="52">
        <f t="shared" si="557"/>
        <v>2017</v>
      </c>
      <c r="B11611" s="30">
        <f t="shared" si="558"/>
        <v>137</v>
      </c>
      <c r="C11611" s="4">
        <f t="shared" si="559"/>
        <v>20</v>
      </c>
      <c r="D11611" s="4" t="s">
        <v>1378</v>
      </c>
      <c r="E11611" s="4">
        <v>514</v>
      </c>
      <c r="F11611" s="4">
        <v>44</v>
      </c>
      <c r="G11611" s="4">
        <v>6.3</v>
      </c>
      <c r="H11611" s="4">
        <v>217</v>
      </c>
      <c r="I11611" s="4">
        <v>13</v>
      </c>
      <c r="J11611" s="4">
        <v>2.3999999999999998E-3</v>
      </c>
    </row>
    <row r="11612" spans="1:10" x14ac:dyDescent="0.3">
      <c r="A11612" s="52">
        <f t="shared" si="557"/>
        <v>2017</v>
      </c>
      <c r="B11612" s="30">
        <f t="shared" si="558"/>
        <v>137</v>
      </c>
      <c r="C11612" s="4">
        <f t="shared" si="559"/>
        <v>20</v>
      </c>
      <c r="D11612" s="4" t="s">
        <v>1378</v>
      </c>
      <c r="E11612" s="4">
        <v>514</v>
      </c>
      <c r="F11612" s="4">
        <v>44</v>
      </c>
      <c r="G11612" s="4">
        <v>6.3</v>
      </c>
      <c r="H11612" s="4">
        <v>217</v>
      </c>
      <c r="I11612" s="4">
        <v>11</v>
      </c>
      <c r="J11612" s="4">
        <v>1.9E-3</v>
      </c>
    </row>
    <row r="11613" spans="1:10" x14ac:dyDescent="0.3">
      <c r="A11613" s="52">
        <f t="shared" si="557"/>
        <v>2017</v>
      </c>
      <c r="B11613" s="30">
        <f t="shared" si="558"/>
        <v>137</v>
      </c>
      <c r="C11613" s="4">
        <f t="shared" si="559"/>
        <v>20</v>
      </c>
      <c r="D11613" s="4" t="s">
        <v>1378</v>
      </c>
      <c r="E11613" s="4">
        <v>514</v>
      </c>
      <c r="F11613" s="4">
        <v>44</v>
      </c>
      <c r="G11613" s="4">
        <v>6.3</v>
      </c>
      <c r="H11613" s="4">
        <v>217</v>
      </c>
      <c r="I11613" s="4">
        <v>11</v>
      </c>
      <c r="J11613" s="4">
        <v>2.3999999999999998E-3</v>
      </c>
    </row>
    <row r="11614" spans="1:10" x14ac:dyDescent="0.3">
      <c r="A11614" s="52">
        <f t="shared" si="557"/>
        <v>2017</v>
      </c>
      <c r="B11614" s="30">
        <f t="shared" si="558"/>
        <v>137</v>
      </c>
      <c r="C11614" s="4">
        <f t="shared" si="559"/>
        <v>20</v>
      </c>
      <c r="D11614" s="4" t="s">
        <v>1378</v>
      </c>
      <c r="E11614" s="4">
        <v>514</v>
      </c>
      <c r="F11614" s="4">
        <v>44</v>
      </c>
      <c r="G11614" s="4">
        <v>6.3</v>
      </c>
      <c r="H11614" s="4">
        <v>217</v>
      </c>
      <c r="I11614" s="4">
        <v>12</v>
      </c>
      <c r="J11614" s="4">
        <v>2.7000000000000001E-3</v>
      </c>
    </row>
    <row r="11615" spans="1:10" x14ac:dyDescent="0.3">
      <c r="A11615" s="52">
        <f t="shared" si="557"/>
        <v>2017</v>
      </c>
      <c r="B11615" s="30">
        <f t="shared" si="558"/>
        <v>137</v>
      </c>
      <c r="C11615" s="4">
        <f t="shared" si="559"/>
        <v>20</v>
      </c>
      <c r="D11615" s="4" t="s">
        <v>1378</v>
      </c>
      <c r="E11615" s="4">
        <v>514</v>
      </c>
      <c r="F11615" s="4">
        <v>44</v>
      </c>
      <c r="G11615" s="4">
        <v>6.3</v>
      </c>
      <c r="H11615" s="4">
        <v>217</v>
      </c>
      <c r="I11615" s="4">
        <v>12</v>
      </c>
      <c r="J11615" s="4">
        <v>2.8999999999999998E-3</v>
      </c>
    </row>
    <row r="11616" spans="1:10" x14ac:dyDescent="0.3">
      <c r="A11616" s="52">
        <f t="shared" si="557"/>
        <v>2017</v>
      </c>
      <c r="B11616" s="30">
        <f t="shared" si="558"/>
        <v>137</v>
      </c>
      <c r="C11616" s="4">
        <f t="shared" si="559"/>
        <v>20</v>
      </c>
      <c r="D11616" s="4" t="s">
        <v>1378</v>
      </c>
      <c r="E11616" s="4">
        <v>514</v>
      </c>
      <c r="F11616" s="4">
        <v>44</v>
      </c>
      <c r="G11616" s="4">
        <v>6.3</v>
      </c>
      <c r="H11616" s="4">
        <v>217</v>
      </c>
      <c r="I11616" s="4">
        <v>9</v>
      </c>
      <c r="J11616" s="4">
        <v>2.3999999999999998E-3</v>
      </c>
    </row>
    <row r="11617" spans="1:10" x14ac:dyDescent="0.3">
      <c r="A11617" s="52">
        <f t="shared" si="557"/>
        <v>2017</v>
      </c>
      <c r="B11617" s="30">
        <f t="shared" si="558"/>
        <v>137</v>
      </c>
      <c r="C11617" s="4">
        <f t="shared" si="559"/>
        <v>20</v>
      </c>
      <c r="D11617" s="4" t="s">
        <v>1378</v>
      </c>
      <c r="E11617" s="4">
        <v>514</v>
      </c>
      <c r="F11617" s="4">
        <v>44</v>
      </c>
      <c r="G11617" s="4">
        <v>6.3</v>
      </c>
      <c r="H11617" s="4">
        <v>217</v>
      </c>
      <c r="I11617" s="4">
        <v>12</v>
      </c>
      <c r="J11617" s="4">
        <v>2.5999999999999999E-3</v>
      </c>
    </row>
    <row r="11618" spans="1:10" x14ac:dyDescent="0.3">
      <c r="A11618" s="52">
        <f t="shared" si="557"/>
        <v>2017</v>
      </c>
      <c r="B11618" s="30">
        <f t="shared" si="558"/>
        <v>137</v>
      </c>
      <c r="C11618" s="4">
        <f t="shared" si="559"/>
        <v>20</v>
      </c>
      <c r="D11618" s="4" t="s">
        <v>1378</v>
      </c>
      <c r="E11618" s="4">
        <v>514</v>
      </c>
      <c r="F11618" s="4">
        <v>44</v>
      </c>
      <c r="G11618" s="4">
        <v>6.3</v>
      </c>
      <c r="H11618" s="4">
        <v>217</v>
      </c>
      <c r="I11618" s="4">
        <v>10</v>
      </c>
      <c r="J11618" s="4">
        <v>1.2999999999999999E-3</v>
      </c>
    </row>
    <row r="11619" spans="1:10" x14ac:dyDescent="0.3">
      <c r="A11619" s="52">
        <f t="shared" si="557"/>
        <v>2017</v>
      </c>
      <c r="B11619" s="30">
        <f t="shared" si="558"/>
        <v>137</v>
      </c>
      <c r="C11619" s="4">
        <f t="shared" si="559"/>
        <v>20</v>
      </c>
      <c r="D11619" s="4" t="s">
        <v>1378</v>
      </c>
      <c r="E11619" s="4">
        <v>514</v>
      </c>
      <c r="F11619" s="4">
        <v>44</v>
      </c>
      <c r="G11619" s="4">
        <v>6.3</v>
      </c>
      <c r="H11619" s="4">
        <v>217</v>
      </c>
      <c r="I11619" s="4">
        <v>12</v>
      </c>
      <c r="J11619" s="4">
        <v>3.5999999999999999E-3</v>
      </c>
    </row>
    <row r="11620" spans="1:10" x14ac:dyDescent="0.3">
      <c r="A11620" s="52">
        <f t="shared" si="557"/>
        <v>2017</v>
      </c>
      <c r="B11620" s="30">
        <f t="shared" si="558"/>
        <v>137</v>
      </c>
      <c r="C11620" s="4">
        <f t="shared" si="559"/>
        <v>20</v>
      </c>
      <c r="D11620" s="4" t="s">
        <v>1378</v>
      </c>
      <c r="E11620" s="4">
        <v>514</v>
      </c>
      <c r="F11620" s="4">
        <v>44</v>
      </c>
      <c r="G11620" s="4">
        <v>6.3</v>
      </c>
      <c r="H11620" s="4">
        <v>217</v>
      </c>
      <c r="I11620" s="4">
        <v>10</v>
      </c>
      <c r="J11620" s="4">
        <v>1.4E-3</v>
      </c>
    </row>
    <row r="11621" spans="1:10" x14ac:dyDescent="0.3">
      <c r="A11621" s="52">
        <f t="shared" si="557"/>
        <v>2017</v>
      </c>
      <c r="B11621" s="30">
        <f t="shared" si="558"/>
        <v>137</v>
      </c>
      <c r="C11621" s="4">
        <f t="shared" si="559"/>
        <v>20</v>
      </c>
      <c r="D11621" s="4" t="s">
        <v>1378</v>
      </c>
      <c r="E11621" s="4">
        <v>514</v>
      </c>
      <c r="F11621" s="4">
        <v>44</v>
      </c>
      <c r="G11621" s="4">
        <v>6.3</v>
      </c>
      <c r="H11621" s="4">
        <v>217</v>
      </c>
      <c r="I11621" s="4">
        <v>11</v>
      </c>
      <c r="J11621" s="4">
        <v>2.3999999999999998E-3</v>
      </c>
    </row>
    <row r="11622" spans="1:10" x14ac:dyDescent="0.3">
      <c r="A11622" s="52">
        <f t="shared" si="557"/>
        <v>2017</v>
      </c>
      <c r="B11622" s="30">
        <f t="shared" si="558"/>
        <v>137</v>
      </c>
      <c r="C11622" s="4">
        <f t="shared" si="559"/>
        <v>20</v>
      </c>
      <c r="D11622" s="4" t="s">
        <v>1378</v>
      </c>
      <c r="E11622" s="4">
        <v>514</v>
      </c>
      <c r="F11622" s="4">
        <v>44</v>
      </c>
      <c r="G11622" s="4">
        <v>6.3</v>
      </c>
      <c r="H11622" s="4">
        <v>217</v>
      </c>
      <c r="I11622" s="4">
        <v>11</v>
      </c>
      <c r="J11622" s="4">
        <v>2.8999999999999998E-3</v>
      </c>
    </row>
    <row r="11623" spans="1:10" x14ac:dyDescent="0.3">
      <c r="A11623" s="52">
        <f t="shared" si="557"/>
        <v>2017</v>
      </c>
      <c r="B11623" s="30">
        <f t="shared" si="558"/>
        <v>137</v>
      </c>
      <c r="C11623" s="4">
        <f t="shared" si="559"/>
        <v>20</v>
      </c>
      <c r="D11623" s="4" t="s">
        <v>1378</v>
      </c>
      <c r="E11623" s="4">
        <v>514</v>
      </c>
      <c r="F11623" s="4">
        <v>44</v>
      </c>
      <c r="G11623" s="4">
        <v>6.3</v>
      </c>
      <c r="H11623" s="4">
        <v>217</v>
      </c>
      <c r="I11623" s="4">
        <v>11</v>
      </c>
      <c r="J11623" s="4">
        <v>2.5000000000000001E-3</v>
      </c>
    </row>
    <row r="11624" spans="1:10" x14ac:dyDescent="0.3">
      <c r="A11624" s="52">
        <f t="shared" si="557"/>
        <v>2017</v>
      </c>
      <c r="B11624" s="30">
        <f t="shared" si="558"/>
        <v>137</v>
      </c>
      <c r="C11624" s="4">
        <f t="shared" si="559"/>
        <v>20</v>
      </c>
      <c r="D11624" s="4" t="s">
        <v>1378</v>
      </c>
      <c r="E11624" s="4">
        <v>514</v>
      </c>
      <c r="F11624" s="4">
        <v>44</v>
      </c>
      <c r="G11624" s="4">
        <v>6.3</v>
      </c>
      <c r="H11624" s="4">
        <v>217</v>
      </c>
      <c r="I11624" s="4">
        <v>11</v>
      </c>
      <c r="J11624" s="4">
        <v>2.7000000000000001E-3</v>
      </c>
    </row>
    <row r="11625" spans="1:10" x14ac:dyDescent="0.3">
      <c r="A11625" s="52">
        <f t="shared" si="557"/>
        <v>2017</v>
      </c>
      <c r="B11625" s="30">
        <f t="shared" si="558"/>
        <v>137</v>
      </c>
      <c r="C11625" s="4">
        <f t="shared" si="559"/>
        <v>20</v>
      </c>
      <c r="D11625" s="4" t="s">
        <v>1378</v>
      </c>
      <c r="E11625" s="4">
        <v>514</v>
      </c>
      <c r="F11625" s="4">
        <v>44</v>
      </c>
      <c r="G11625" s="4">
        <v>6.3</v>
      </c>
      <c r="H11625" s="4">
        <v>217</v>
      </c>
      <c r="I11625" s="4">
        <v>11</v>
      </c>
      <c r="J11625" s="4">
        <v>2.3E-3</v>
      </c>
    </row>
    <row r="11626" spans="1:10" x14ac:dyDescent="0.3">
      <c r="A11626" s="52">
        <f t="shared" si="557"/>
        <v>2017</v>
      </c>
      <c r="B11626" s="30">
        <f t="shared" si="558"/>
        <v>137</v>
      </c>
      <c r="C11626" s="4">
        <f t="shared" si="559"/>
        <v>20</v>
      </c>
      <c r="D11626" s="4" t="s">
        <v>1378</v>
      </c>
      <c r="E11626" s="4">
        <v>514</v>
      </c>
      <c r="F11626" s="4">
        <v>44</v>
      </c>
      <c r="G11626" s="4">
        <v>6.3</v>
      </c>
      <c r="H11626" s="4">
        <v>217</v>
      </c>
      <c r="I11626" s="4">
        <v>11</v>
      </c>
      <c r="J11626" s="4">
        <v>3.2000000000000002E-3</v>
      </c>
    </row>
    <row r="11627" spans="1:10" x14ac:dyDescent="0.3">
      <c r="A11627" s="52">
        <f t="shared" si="557"/>
        <v>2017</v>
      </c>
      <c r="B11627" s="30">
        <f t="shared" si="558"/>
        <v>137</v>
      </c>
      <c r="C11627" s="4">
        <f t="shared" si="559"/>
        <v>20</v>
      </c>
      <c r="D11627" s="4" t="s">
        <v>1378</v>
      </c>
      <c r="E11627" s="4">
        <v>514</v>
      </c>
      <c r="F11627" s="4">
        <v>44</v>
      </c>
      <c r="G11627" s="4">
        <v>6.3</v>
      </c>
      <c r="H11627" s="4">
        <v>217</v>
      </c>
      <c r="I11627" s="4">
        <v>11</v>
      </c>
      <c r="J11627" s="4">
        <v>2.8E-3</v>
      </c>
    </row>
    <row r="11628" spans="1:10" x14ac:dyDescent="0.3">
      <c r="A11628" s="52">
        <f t="shared" si="557"/>
        <v>2017</v>
      </c>
      <c r="B11628" s="30">
        <f t="shared" si="558"/>
        <v>137</v>
      </c>
      <c r="C11628" s="4">
        <f t="shared" si="559"/>
        <v>20</v>
      </c>
      <c r="D11628" s="4" t="s">
        <v>1378</v>
      </c>
      <c r="E11628" s="4">
        <v>514</v>
      </c>
      <c r="F11628" s="4">
        <v>44</v>
      </c>
      <c r="G11628" s="4">
        <v>6.3</v>
      </c>
      <c r="H11628" s="4">
        <v>217</v>
      </c>
      <c r="I11628" s="4">
        <v>11</v>
      </c>
      <c r="J11628" s="4">
        <v>1.9E-3</v>
      </c>
    </row>
    <row r="11629" spans="1:10" x14ac:dyDescent="0.3">
      <c r="A11629" s="52">
        <f t="shared" si="557"/>
        <v>2017</v>
      </c>
      <c r="B11629" s="30">
        <f t="shared" si="558"/>
        <v>137</v>
      </c>
      <c r="C11629" s="4">
        <f t="shared" si="559"/>
        <v>20</v>
      </c>
      <c r="D11629" s="4" t="s">
        <v>1378</v>
      </c>
      <c r="E11629" s="4">
        <v>514</v>
      </c>
      <c r="F11629" s="4">
        <v>44</v>
      </c>
      <c r="G11629" s="4">
        <v>6.3</v>
      </c>
      <c r="H11629" s="4">
        <v>217</v>
      </c>
      <c r="I11629" s="4">
        <v>11</v>
      </c>
      <c r="J11629" s="4">
        <v>2.2000000000000001E-3</v>
      </c>
    </row>
    <row r="11630" spans="1:10" x14ac:dyDescent="0.3">
      <c r="A11630" s="52">
        <f t="shared" si="557"/>
        <v>2017</v>
      </c>
      <c r="B11630" s="30">
        <f t="shared" si="558"/>
        <v>137</v>
      </c>
      <c r="C11630" s="4">
        <f t="shared" si="559"/>
        <v>20</v>
      </c>
      <c r="D11630" s="4" t="s">
        <v>1378</v>
      </c>
      <c r="E11630" s="4">
        <v>514</v>
      </c>
      <c r="F11630" s="4">
        <v>44</v>
      </c>
      <c r="G11630" s="4">
        <v>6.3</v>
      </c>
      <c r="H11630" s="4">
        <v>217</v>
      </c>
      <c r="I11630" s="4">
        <v>10</v>
      </c>
      <c r="J11630" s="4">
        <v>1.8E-3</v>
      </c>
    </row>
    <row r="11631" spans="1:10" x14ac:dyDescent="0.3">
      <c r="A11631" s="52">
        <f t="shared" si="557"/>
        <v>2017</v>
      </c>
      <c r="B11631" s="30">
        <f t="shared" si="558"/>
        <v>137</v>
      </c>
      <c r="C11631" s="4">
        <f t="shared" si="559"/>
        <v>20</v>
      </c>
      <c r="D11631" s="4" t="s">
        <v>1378</v>
      </c>
      <c r="E11631" s="4">
        <v>514</v>
      </c>
      <c r="F11631" s="4">
        <v>44</v>
      </c>
      <c r="G11631" s="4">
        <v>6.3</v>
      </c>
      <c r="H11631" s="4">
        <v>217</v>
      </c>
      <c r="I11631" s="4">
        <v>11</v>
      </c>
      <c r="J11631" s="4">
        <v>1.9E-3</v>
      </c>
    </row>
    <row r="11632" spans="1:10" x14ac:dyDescent="0.3">
      <c r="A11632" s="52">
        <f t="shared" si="557"/>
        <v>2017</v>
      </c>
      <c r="B11632" s="30">
        <f t="shared" si="558"/>
        <v>137</v>
      </c>
      <c r="C11632" s="4">
        <f t="shared" si="559"/>
        <v>20</v>
      </c>
      <c r="D11632" s="4" t="s">
        <v>1378</v>
      </c>
      <c r="E11632" s="4">
        <v>514</v>
      </c>
      <c r="F11632" s="4">
        <v>44</v>
      </c>
      <c r="G11632" s="4">
        <v>6.3</v>
      </c>
      <c r="H11632" s="4">
        <v>217</v>
      </c>
      <c r="I11632" s="4">
        <v>12</v>
      </c>
      <c r="J11632" s="4">
        <v>2.8E-3</v>
      </c>
    </row>
    <row r="11633" spans="1:10" x14ac:dyDescent="0.3">
      <c r="A11633" s="52">
        <f t="shared" si="557"/>
        <v>2017</v>
      </c>
      <c r="B11633" s="30">
        <f t="shared" si="558"/>
        <v>137</v>
      </c>
      <c r="C11633" s="4">
        <f t="shared" si="559"/>
        <v>20</v>
      </c>
      <c r="D11633" s="4" t="s">
        <v>1378</v>
      </c>
      <c r="E11633" s="4">
        <v>514</v>
      </c>
      <c r="F11633" s="4">
        <v>44</v>
      </c>
      <c r="G11633" s="4">
        <v>6.3</v>
      </c>
      <c r="H11633" s="4">
        <v>217</v>
      </c>
      <c r="I11633" s="4">
        <v>12</v>
      </c>
      <c r="J11633" s="4">
        <v>2.3999999999999998E-3</v>
      </c>
    </row>
    <row r="11634" spans="1:10" x14ac:dyDescent="0.3">
      <c r="A11634" s="52">
        <f t="shared" si="557"/>
        <v>2017</v>
      </c>
      <c r="B11634" s="30">
        <f t="shared" si="558"/>
        <v>137</v>
      </c>
      <c r="C11634" s="4">
        <f t="shared" si="559"/>
        <v>20</v>
      </c>
      <c r="D11634" s="4" t="s">
        <v>1378</v>
      </c>
      <c r="E11634" s="4">
        <v>514</v>
      </c>
      <c r="F11634" s="4">
        <v>44</v>
      </c>
      <c r="G11634" s="4">
        <v>6.3</v>
      </c>
      <c r="H11634" s="4">
        <v>217</v>
      </c>
      <c r="I11634" s="4">
        <v>13</v>
      </c>
      <c r="J11634" s="4">
        <v>3.0000000000000001E-3</v>
      </c>
    </row>
    <row r="11635" spans="1:10" x14ac:dyDescent="0.3">
      <c r="A11635" s="52">
        <f t="shared" si="557"/>
        <v>2017</v>
      </c>
      <c r="B11635" s="30">
        <f t="shared" si="558"/>
        <v>137</v>
      </c>
      <c r="C11635" s="4">
        <f t="shared" si="559"/>
        <v>20</v>
      </c>
      <c r="D11635" s="4" t="s">
        <v>1378</v>
      </c>
      <c r="E11635" s="4">
        <v>514</v>
      </c>
      <c r="F11635" s="4">
        <v>44</v>
      </c>
      <c r="G11635" s="4">
        <v>6.3</v>
      </c>
      <c r="H11635" s="4">
        <v>217</v>
      </c>
      <c r="I11635" s="4">
        <v>10</v>
      </c>
      <c r="J11635" s="4">
        <v>1.1999999999999999E-3</v>
      </c>
    </row>
    <row r="11636" spans="1:10" x14ac:dyDescent="0.3">
      <c r="A11636" s="52">
        <f t="shared" si="557"/>
        <v>2017</v>
      </c>
      <c r="B11636" s="30">
        <f t="shared" si="558"/>
        <v>137</v>
      </c>
      <c r="C11636" s="4">
        <f t="shared" si="559"/>
        <v>20</v>
      </c>
      <c r="D11636" s="4" t="s">
        <v>1378</v>
      </c>
      <c r="E11636" s="4">
        <v>514</v>
      </c>
      <c r="F11636" s="4">
        <v>44</v>
      </c>
      <c r="G11636" s="4">
        <v>6.3</v>
      </c>
      <c r="H11636" s="4">
        <v>217</v>
      </c>
      <c r="I11636" s="4">
        <v>11</v>
      </c>
      <c r="J11636" s="4">
        <v>2.2000000000000001E-3</v>
      </c>
    </row>
    <row r="11637" spans="1:10" x14ac:dyDescent="0.3">
      <c r="A11637" s="52">
        <f t="shared" si="557"/>
        <v>2017</v>
      </c>
      <c r="B11637" s="30">
        <f t="shared" si="558"/>
        <v>137</v>
      </c>
      <c r="C11637" s="4">
        <f t="shared" si="559"/>
        <v>20</v>
      </c>
      <c r="D11637" s="4" t="s">
        <v>1378</v>
      </c>
      <c r="E11637" s="4">
        <v>514</v>
      </c>
      <c r="F11637" s="4">
        <v>44</v>
      </c>
      <c r="G11637" s="4">
        <v>6.3</v>
      </c>
      <c r="H11637" s="4">
        <v>217</v>
      </c>
      <c r="I11637" s="4">
        <v>10</v>
      </c>
      <c r="J11637" s="4">
        <v>1.6999999999999999E-3</v>
      </c>
    </row>
    <row r="11638" spans="1:10" x14ac:dyDescent="0.3">
      <c r="A11638" s="52">
        <f t="shared" si="557"/>
        <v>2017</v>
      </c>
      <c r="B11638" s="30">
        <f t="shared" si="558"/>
        <v>137</v>
      </c>
      <c r="C11638" s="4">
        <f t="shared" si="559"/>
        <v>20</v>
      </c>
      <c r="D11638" s="4" t="s">
        <v>1378</v>
      </c>
      <c r="E11638" s="4">
        <v>514</v>
      </c>
      <c r="F11638" s="4">
        <v>44</v>
      </c>
      <c r="G11638" s="4">
        <v>6.3</v>
      </c>
      <c r="H11638" s="4">
        <v>217</v>
      </c>
      <c r="I11638" s="4">
        <v>16</v>
      </c>
      <c r="J11638" s="4">
        <v>1.04E-2</v>
      </c>
    </row>
    <row r="11639" spans="1:10" x14ac:dyDescent="0.3">
      <c r="A11639" s="52">
        <f t="shared" si="557"/>
        <v>2017</v>
      </c>
      <c r="B11639" s="30">
        <f t="shared" si="558"/>
        <v>137</v>
      </c>
      <c r="C11639" s="4">
        <f t="shared" si="559"/>
        <v>20</v>
      </c>
      <c r="D11639" s="4" t="s">
        <v>1378</v>
      </c>
      <c r="E11639" s="4">
        <v>514</v>
      </c>
      <c r="F11639" s="4">
        <v>44</v>
      </c>
      <c r="G11639" s="4">
        <v>6.3</v>
      </c>
      <c r="H11639" s="4">
        <v>217</v>
      </c>
      <c r="I11639" s="4">
        <v>10</v>
      </c>
      <c r="J11639" s="4">
        <v>2.8E-3</v>
      </c>
    </row>
    <row r="11640" spans="1:10" x14ac:dyDescent="0.3">
      <c r="A11640" s="52">
        <f t="shared" si="557"/>
        <v>2017</v>
      </c>
      <c r="B11640" s="30">
        <f t="shared" si="558"/>
        <v>137</v>
      </c>
      <c r="C11640" s="4">
        <f t="shared" si="559"/>
        <v>20</v>
      </c>
      <c r="D11640" s="4" t="s">
        <v>1378</v>
      </c>
      <c r="E11640" s="4">
        <v>514</v>
      </c>
      <c r="F11640" s="4">
        <v>44</v>
      </c>
      <c r="G11640" s="4">
        <v>6.3</v>
      </c>
      <c r="H11640" s="4">
        <v>217</v>
      </c>
      <c r="I11640" s="4">
        <v>12</v>
      </c>
      <c r="J11640" s="4">
        <v>2.3999999999999998E-3</v>
      </c>
    </row>
    <row r="11641" spans="1:10" x14ac:dyDescent="0.3">
      <c r="A11641" s="52">
        <f t="shared" si="557"/>
        <v>2017</v>
      </c>
      <c r="B11641" s="30">
        <f t="shared" si="558"/>
        <v>137</v>
      </c>
      <c r="C11641" s="4">
        <f t="shared" si="559"/>
        <v>20</v>
      </c>
      <c r="D11641" s="4" t="s">
        <v>1378</v>
      </c>
      <c r="E11641" s="4">
        <v>515</v>
      </c>
      <c r="F11641" s="4">
        <v>44</v>
      </c>
      <c r="G11641" s="4">
        <v>6.3</v>
      </c>
      <c r="H11641" s="4">
        <v>217</v>
      </c>
      <c r="I11641" s="4">
        <v>11</v>
      </c>
      <c r="J11641" s="4">
        <v>1.1000000000000001E-3</v>
      </c>
    </row>
    <row r="11642" spans="1:10" x14ac:dyDescent="0.3">
      <c r="A11642" s="52">
        <f t="shared" si="557"/>
        <v>2017</v>
      </c>
      <c r="B11642" s="30">
        <f t="shared" si="558"/>
        <v>137</v>
      </c>
      <c r="C11642" s="4">
        <f t="shared" si="559"/>
        <v>20</v>
      </c>
      <c r="D11642" s="4" t="s">
        <v>1378</v>
      </c>
      <c r="E11642" s="4">
        <v>515</v>
      </c>
      <c r="F11642" s="4">
        <v>44</v>
      </c>
      <c r="G11642" s="4">
        <v>6.3</v>
      </c>
      <c r="H11642" s="4">
        <v>217</v>
      </c>
      <c r="I11642" s="4">
        <v>11</v>
      </c>
      <c r="J11642" s="4">
        <v>2.0999999999999999E-3</v>
      </c>
    </row>
    <row r="11643" spans="1:10" x14ac:dyDescent="0.3">
      <c r="A11643" s="52">
        <f t="shared" si="557"/>
        <v>2017</v>
      </c>
      <c r="B11643" s="30">
        <f t="shared" si="558"/>
        <v>137</v>
      </c>
      <c r="C11643" s="4">
        <f t="shared" si="559"/>
        <v>20</v>
      </c>
      <c r="D11643" s="4" t="s">
        <v>1378</v>
      </c>
      <c r="E11643" s="4">
        <v>515</v>
      </c>
      <c r="F11643" s="4">
        <v>44</v>
      </c>
      <c r="G11643" s="4">
        <v>6.3</v>
      </c>
      <c r="H11643" s="4">
        <v>217</v>
      </c>
      <c r="I11643" s="4">
        <v>11</v>
      </c>
      <c r="J11643" s="4">
        <v>2.3999999999999998E-3</v>
      </c>
    </row>
    <row r="11644" spans="1:10" x14ac:dyDescent="0.3">
      <c r="A11644" s="52">
        <f t="shared" si="557"/>
        <v>2017</v>
      </c>
      <c r="B11644" s="30">
        <f t="shared" si="558"/>
        <v>137</v>
      </c>
      <c r="C11644" s="4">
        <f t="shared" si="559"/>
        <v>20</v>
      </c>
      <c r="D11644" s="4" t="s">
        <v>1378</v>
      </c>
      <c r="E11644" s="4">
        <v>515</v>
      </c>
      <c r="F11644" s="4">
        <v>44</v>
      </c>
      <c r="G11644" s="4">
        <v>6.3</v>
      </c>
      <c r="H11644" s="4">
        <v>217</v>
      </c>
      <c r="I11644" s="4">
        <v>13</v>
      </c>
      <c r="J11644" s="4">
        <v>4.1999999999999997E-3</v>
      </c>
    </row>
    <row r="11645" spans="1:10" x14ac:dyDescent="0.3">
      <c r="A11645" s="52">
        <f t="shared" si="557"/>
        <v>2017</v>
      </c>
      <c r="B11645" s="30">
        <f t="shared" si="558"/>
        <v>137</v>
      </c>
      <c r="C11645" s="4">
        <f t="shared" si="559"/>
        <v>20</v>
      </c>
      <c r="D11645" s="4" t="s">
        <v>1378</v>
      </c>
      <c r="E11645" s="4">
        <v>515</v>
      </c>
      <c r="F11645" s="4">
        <v>44</v>
      </c>
      <c r="G11645" s="4">
        <v>6.3</v>
      </c>
      <c r="H11645" s="4">
        <v>217</v>
      </c>
      <c r="I11645" s="4">
        <v>12</v>
      </c>
      <c r="J11645" s="4">
        <v>2.7000000000000001E-3</v>
      </c>
    </row>
    <row r="11646" spans="1:10" x14ac:dyDescent="0.3">
      <c r="A11646" s="52">
        <f t="shared" si="557"/>
        <v>2017</v>
      </c>
      <c r="B11646" s="30">
        <f t="shared" si="558"/>
        <v>137</v>
      </c>
      <c r="C11646" s="4">
        <f t="shared" si="559"/>
        <v>20</v>
      </c>
      <c r="D11646" s="4" t="s">
        <v>1378</v>
      </c>
      <c r="E11646" s="4">
        <v>515</v>
      </c>
      <c r="F11646" s="4">
        <v>44</v>
      </c>
      <c r="G11646" s="4">
        <v>6.3</v>
      </c>
      <c r="H11646" s="4">
        <v>217</v>
      </c>
      <c r="I11646" s="4">
        <v>11</v>
      </c>
      <c r="J11646" s="4">
        <v>2.5000000000000001E-3</v>
      </c>
    </row>
    <row r="11647" spans="1:10" x14ac:dyDescent="0.3">
      <c r="A11647" s="52">
        <f t="shared" si="557"/>
        <v>2017</v>
      </c>
      <c r="B11647" s="30">
        <f t="shared" si="558"/>
        <v>137</v>
      </c>
      <c r="C11647" s="4">
        <f t="shared" si="559"/>
        <v>20</v>
      </c>
      <c r="D11647" s="4" t="s">
        <v>1378</v>
      </c>
      <c r="E11647" s="4">
        <v>515</v>
      </c>
      <c r="F11647" s="4">
        <v>44</v>
      </c>
      <c r="G11647" s="4">
        <v>6.3</v>
      </c>
      <c r="H11647" s="4">
        <v>217</v>
      </c>
      <c r="I11647" s="4">
        <v>12</v>
      </c>
      <c r="J11647" s="4">
        <v>2.5000000000000001E-3</v>
      </c>
    </row>
    <row r="11648" spans="1:10" x14ac:dyDescent="0.3">
      <c r="A11648" s="52">
        <f t="shared" si="557"/>
        <v>2017</v>
      </c>
      <c r="B11648" s="30">
        <f t="shared" si="558"/>
        <v>137</v>
      </c>
      <c r="C11648" s="4">
        <f t="shared" si="559"/>
        <v>20</v>
      </c>
      <c r="D11648" s="4" t="s">
        <v>1378</v>
      </c>
      <c r="E11648" s="4">
        <v>515</v>
      </c>
      <c r="F11648" s="4">
        <v>44</v>
      </c>
      <c r="G11648" s="4">
        <v>6.3</v>
      </c>
      <c r="H11648" s="4">
        <v>217</v>
      </c>
      <c r="I11648" s="4">
        <v>12</v>
      </c>
      <c r="J11648" s="4">
        <v>2.5000000000000001E-3</v>
      </c>
    </row>
    <row r="11649" spans="1:10" x14ac:dyDescent="0.3">
      <c r="A11649" s="52">
        <f t="shared" si="557"/>
        <v>2017</v>
      </c>
      <c r="B11649" s="30">
        <f t="shared" si="558"/>
        <v>137</v>
      </c>
      <c r="C11649" s="4">
        <f t="shared" si="559"/>
        <v>20</v>
      </c>
      <c r="D11649" s="4" t="s">
        <v>1378</v>
      </c>
      <c r="E11649" s="4">
        <v>515</v>
      </c>
      <c r="F11649" s="4">
        <v>44</v>
      </c>
      <c r="G11649" s="4">
        <v>6.3</v>
      </c>
      <c r="H11649" s="4">
        <v>217</v>
      </c>
      <c r="I11649" s="4">
        <v>11</v>
      </c>
      <c r="J11649" s="4">
        <v>2.2000000000000001E-3</v>
      </c>
    </row>
    <row r="11650" spans="1:10" x14ac:dyDescent="0.3">
      <c r="A11650" s="52">
        <f t="shared" ref="A11650:A11713" si="560">YEAR(D11650)</f>
        <v>2017</v>
      </c>
      <c r="B11650" s="30">
        <f t="shared" ref="B11650:B11713" si="561">D11650-DATE(YEAR(D11650),1,0)</f>
        <v>137</v>
      </c>
      <c r="C11650" s="4">
        <f t="shared" ref="C11650:C11713" si="562">WEEKNUM(D11650,1)</f>
        <v>20</v>
      </c>
      <c r="D11650" s="4" t="s">
        <v>1378</v>
      </c>
      <c r="E11650" s="4">
        <v>515</v>
      </c>
      <c r="F11650" s="4">
        <v>44</v>
      </c>
      <c r="G11650" s="4">
        <v>6.3</v>
      </c>
      <c r="H11650" s="4">
        <v>217</v>
      </c>
      <c r="I11650" s="4">
        <v>12</v>
      </c>
      <c r="J11650" s="4">
        <v>3.2000000000000002E-3</v>
      </c>
    </row>
    <row r="11651" spans="1:10" x14ac:dyDescent="0.3">
      <c r="A11651" s="52">
        <f t="shared" si="560"/>
        <v>2017</v>
      </c>
      <c r="B11651" s="30">
        <f t="shared" si="561"/>
        <v>137</v>
      </c>
      <c r="C11651" s="4">
        <f t="shared" si="562"/>
        <v>20</v>
      </c>
      <c r="D11651" s="4" t="s">
        <v>1378</v>
      </c>
      <c r="E11651" s="4">
        <v>515</v>
      </c>
      <c r="F11651" s="4">
        <v>44</v>
      </c>
      <c r="G11651" s="4">
        <v>6.3</v>
      </c>
      <c r="H11651" s="4">
        <v>217</v>
      </c>
      <c r="I11651" s="4">
        <v>10</v>
      </c>
      <c r="J11651" s="4">
        <v>1.6999999999999999E-3</v>
      </c>
    </row>
    <row r="11652" spans="1:10" x14ac:dyDescent="0.3">
      <c r="A11652" s="52">
        <f t="shared" si="560"/>
        <v>2017</v>
      </c>
      <c r="B11652" s="30">
        <f t="shared" si="561"/>
        <v>137</v>
      </c>
      <c r="C11652" s="4">
        <f t="shared" si="562"/>
        <v>20</v>
      </c>
      <c r="D11652" s="4" t="s">
        <v>1378</v>
      </c>
      <c r="E11652" s="4">
        <v>515</v>
      </c>
      <c r="F11652" s="4">
        <v>44</v>
      </c>
      <c r="G11652" s="4">
        <v>6.3</v>
      </c>
      <c r="H11652" s="4">
        <v>217</v>
      </c>
      <c r="I11652" s="4">
        <v>12</v>
      </c>
      <c r="J11652" s="4">
        <v>2.3E-3</v>
      </c>
    </row>
    <row r="11653" spans="1:10" x14ac:dyDescent="0.3">
      <c r="A11653" s="52">
        <f t="shared" si="560"/>
        <v>2017</v>
      </c>
      <c r="B11653" s="30">
        <f t="shared" si="561"/>
        <v>137</v>
      </c>
      <c r="C11653" s="4">
        <f t="shared" si="562"/>
        <v>20</v>
      </c>
      <c r="D11653" s="4" t="s">
        <v>1378</v>
      </c>
      <c r="E11653" s="4">
        <v>515</v>
      </c>
      <c r="F11653" s="4">
        <v>44</v>
      </c>
      <c r="G11653" s="4">
        <v>6.3</v>
      </c>
      <c r="H11653" s="4">
        <v>217</v>
      </c>
      <c r="I11653" s="4">
        <v>11</v>
      </c>
      <c r="J11653" s="4">
        <v>1.4E-3</v>
      </c>
    </row>
    <row r="11654" spans="1:10" x14ac:dyDescent="0.3">
      <c r="A11654" s="52">
        <f t="shared" si="560"/>
        <v>2017</v>
      </c>
      <c r="B11654" s="30">
        <f t="shared" si="561"/>
        <v>137</v>
      </c>
      <c r="C11654" s="4">
        <f t="shared" si="562"/>
        <v>20</v>
      </c>
      <c r="D11654" s="4" t="s">
        <v>1378</v>
      </c>
      <c r="E11654" s="4">
        <v>515</v>
      </c>
      <c r="F11654" s="4">
        <v>44</v>
      </c>
      <c r="G11654" s="4">
        <v>6.3</v>
      </c>
      <c r="H11654" s="4">
        <v>217</v>
      </c>
      <c r="I11654" s="4">
        <v>12</v>
      </c>
      <c r="J11654" s="4">
        <v>2.3E-3</v>
      </c>
    </row>
    <row r="11655" spans="1:10" x14ac:dyDescent="0.3">
      <c r="A11655" s="52">
        <f t="shared" si="560"/>
        <v>2017</v>
      </c>
      <c r="B11655" s="30">
        <f t="shared" si="561"/>
        <v>137</v>
      </c>
      <c r="C11655" s="4">
        <f t="shared" si="562"/>
        <v>20</v>
      </c>
      <c r="D11655" s="4" t="s">
        <v>1378</v>
      </c>
      <c r="E11655" s="4">
        <v>515</v>
      </c>
      <c r="F11655" s="4">
        <v>44</v>
      </c>
      <c r="G11655" s="4">
        <v>6.3</v>
      </c>
      <c r="H11655" s="4">
        <v>217</v>
      </c>
      <c r="I11655" s="4">
        <v>11</v>
      </c>
      <c r="J11655" s="4">
        <v>1.5E-3</v>
      </c>
    </row>
    <row r="11656" spans="1:10" x14ac:dyDescent="0.3">
      <c r="A11656" s="52">
        <f t="shared" si="560"/>
        <v>2017</v>
      </c>
      <c r="B11656" s="30">
        <f t="shared" si="561"/>
        <v>137</v>
      </c>
      <c r="C11656" s="4">
        <f t="shared" si="562"/>
        <v>20</v>
      </c>
      <c r="D11656" s="4" t="s">
        <v>1378</v>
      </c>
      <c r="E11656" s="4">
        <v>515</v>
      </c>
      <c r="F11656" s="4">
        <v>44</v>
      </c>
      <c r="G11656" s="4">
        <v>6.3</v>
      </c>
      <c r="H11656" s="4">
        <v>217</v>
      </c>
      <c r="I11656" s="4">
        <v>12</v>
      </c>
      <c r="J11656" s="4">
        <v>2.5999999999999999E-3</v>
      </c>
    </row>
    <row r="11657" spans="1:10" x14ac:dyDescent="0.3">
      <c r="A11657" s="52">
        <f t="shared" si="560"/>
        <v>2017</v>
      </c>
      <c r="B11657" s="30">
        <f t="shared" si="561"/>
        <v>137</v>
      </c>
      <c r="C11657" s="4">
        <f t="shared" si="562"/>
        <v>20</v>
      </c>
      <c r="D11657" s="4" t="s">
        <v>1378</v>
      </c>
      <c r="E11657" s="4">
        <v>515</v>
      </c>
      <c r="F11657" s="4">
        <v>44</v>
      </c>
      <c r="G11657" s="4">
        <v>6.3</v>
      </c>
      <c r="H11657" s="4">
        <v>217</v>
      </c>
      <c r="I11657" s="4">
        <v>11</v>
      </c>
      <c r="J11657" s="4">
        <v>2.0999999999999999E-3</v>
      </c>
    </row>
    <row r="11658" spans="1:10" x14ac:dyDescent="0.3">
      <c r="A11658" s="52">
        <f t="shared" si="560"/>
        <v>2017</v>
      </c>
      <c r="B11658" s="30">
        <f t="shared" si="561"/>
        <v>137</v>
      </c>
      <c r="C11658" s="4">
        <f t="shared" si="562"/>
        <v>20</v>
      </c>
      <c r="D11658" s="4" t="s">
        <v>1378</v>
      </c>
      <c r="E11658" s="4">
        <v>515</v>
      </c>
      <c r="F11658" s="4">
        <v>44</v>
      </c>
      <c r="G11658" s="4">
        <v>6.3</v>
      </c>
      <c r="H11658" s="4">
        <v>217</v>
      </c>
      <c r="I11658" s="4">
        <v>12</v>
      </c>
      <c r="J11658" s="4">
        <v>2.5999999999999999E-3</v>
      </c>
    </row>
    <row r="11659" spans="1:10" x14ac:dyDescent="0.3">
      <c r="A11659" s="52">
        <f t="shared" si="560"/>
        <v>2017</v>
      </c>
      <c r="B11659" s="30">
        <f t="shared" si="561"/>
        <v>137</v>
      </c>
      <c r="C11659" s="4">
        <f t="shared" si="562"/>
        <v>20</v>
      </c>
      <c r="D11659" s="4" t="s">
        <v>1378</v>
      </c>
      <c r="E11659" s="4">
        <v>515</v>
      </c>
      <c r="F11659" s="4">
        <v>44</v>
      </c>
      <c r="G11659" s="4">
        <v>6.3</v>
      </c>
      <c r="H11659" s="4">
        <v>217</v>
      </c>
      <c r="I11659" s="4">
        <v>12</v>
      </c>
      <c r="J11659" s="4">
        <v>3.3999999999999998E-3</v>
      </c>
    </row>
    <row r="11660" spans="1:10" x14ac:dyDescent="0.3">
      <c r="A11660" s="52">
        <f t="shared" si="560"/>
        <v>2017</v>
      </c>
      <c r="B11660" s="30">
        <f t="shared" si="561"/>
        <v>137</v>
      </c>
      <c r="C11660" s="4">
        <f t="shared" si="562"/>
        <v>20</v>
      </c>
      <c r="D11660" s="4" t="s">
        <v>1378</v>
      </c>
      <c r="E11660" s="4">
        <v>515</v>
      </c>
      <c r="F11660" s="4">
        <v>44</v>
      </c>
      <c r="G11660" s="4">
        <v>6.3</v>
      </c>
      <c r="H11660" s="4">
        <v>217</v>
      </c>
      <c r="I11660" s="4">
        <v>11</v>
      </c>
      <c r="J11660" s="4">
        <v>2.3999999999999998E-3</v>
      </c>
    </row>
    <row r="11661" spans="1:10" x14ac:dyDescent="0.3">
      <c r="A11661" s="52">
        <f t="shared" si="560"/>
        <v>2017</v>
      </c>
      <c r="B11661" s="30">
        <f t="shared" si="561"/>
        <v>137</v>
      </c>
      <c r="C11661" s="4">
        <f t="shared" si="562"/>
        <v>20</v>
      </c>
      <c r="D11661" s="4" t="s">
        <v>1378</v>
      </c>
      <c r="E11661" s="4">
        <v>515</v>
      </c>
      <c r="F11661" s="4">
        <v>44</v>
      </c>
      <c r="G11661" s="4">
        <v>6.3</v>
      </c>
      <c r="H11661" s="4">
        <v>217</v>
      </c>
      <c r="I11661" s="4">
        <v>11</v>
      </c>
      <c r="J11661" s="4">
        <v>2.5999999999999999E-3</v>
      </c>
    </row>
    <row r="11662" spans="1:10" x14ac:dyDescent="0.3">
      <c r="A11662" s="52">
        <f t="shared" si="560"/>
        <v>2017</v>
      </c>
      <c r="B11662" s="30">
        <f t="shared" si="561"/>
        <v>137</v>
      </c>
      <c r="C11662" s="4">
        <f t="shared" si="562"/>
        <v>20</v>
      </c>
      <c r="D11662" s="4" t="s">
        <v>1378</v>
      </c>
      <c r="E11662" s="4">
        <v>515</v>
      </c>
      <c r="F11662" s="4">
        <v>44</v>
      </c>
      <c r="G11662" s="4">
        <v>6.3</v>
      </c>
      <c r="H11662" s="4">
        <v>217</v>
      </c>
      <c r="I11662" s="4">
        <v>11</v>
      </c>
      <c r="J11662" s="4">
        <v>2.3999999999999998E-3</v>
      </c>
    </row>
    <row r="11663" spans="1:10" x14ac:dyDescent="0.3">
      <c r="A11663" s="52">
        <f t="shared" si="560"/>
        <v>2017</v>
      </c>
      <c r="B11663" s="30">
        <f t="shared" si="561"/>
        <v>137</v>
      </c>
      <c r="C11663" s="4">
        <f t="shared" si="562"/>
        <v>20</v>
      </c>
      <c r="D11663" s="4" t="s">
        <v>1378</v>
      </c>
      <c r="E11663" s="4">
        <v>515</v>
      </c>
      <c r="F11663" s="4">
        <v>44</v>
      </c>
      <c r="G11663" s="4">
        <v>6.3</v>
      </c>
      <c r="H11663" s="4">
        <v>217</v>
      </c>
      <c r="I11663" s="4">
        <v>10</v>
      </c>
      <c r="J11663" s="4">
        <v>1.2999999999999999E-3</v>
      </c>
    </row>
    <row r="11664" spans="1:10" x14ac:dyDescent="0.3">
      <c r="A11664" s="52">
        <f t="shared" si="560"/>
        <v>2017</v>
      </c>
      <c r="B11664" s="30">
        <f t="shared" si="561"/>
        <v>137</v>
      </c>
      <c r="C11664" s="4">
        <f t="shared" si="562"/>
        <v>20</v>
      </c>
      <c r="D11664" s="4" t="s">
        <v>1378</v>
      </c>
      <c r="E11664" s="4">
        <v>515</v>
      </c>
      <c r="F11664" s="4">
        <v>44</v>
      </c>
      <c r="G11664" s="4">
        <v>6.3</v>
      </c>
      <c r="H11664" s="4">
        <v>217</v>
      </c>
      <c r="I11664" s="4">
        <v>12</v>
      </c>
      <c r="J11664" s="4">
        <v>2.3E-3</v>
      </c>
    </row>
    <row r="11665" spans="1:10" x14ac:dyDescent="0.3">
      <c r="A11665" s="52">
        <f t="shared" si="560"/>
        <v>2017</v>
      </c>
      <c r="B11665" s="30">
        <f t="shared" si="561"/>
        <v>137</v>
      </c>
      <c r="C11665" s="4">
        <f t="shared" si="562"/>
        <v>20</v>
      </c>
      <c r="D11665" s="4" t="s">
        <v>1378</v>
      </c>
      <c r="E11665" s="4">
        <v>515</v>
      </c>
      <c r="F11665" s="4">
        <v>44</v>
      </c>
      <c r="G11665" s="4">
        <v>6.3</v>
      </c>
      <c r="H11665" s="4">
        <v>217</v>
      </c>
      <c r="I11665" s="4">
        <v>9</v>
      </c>
      <c r="J11665" s="4">
        <v>1.4E-3</v>
      </c>
    </row>
    <row r="11666" spans="1:10" x14ac:dyDescent="0.3">
      <c r="A11666" s="52">
        <f t="shared" si="560"/>
        <v>2017</v>
      </c>
      <c r="B11666" s="30">
        <f t="shared" si="561"/>
        <v>137</v>
      </c>
      <c r="C11666" s="4">
        <f t="shared" si="562"/>
        <v>20</v>
      </c>
      <c r="D11666" s="4" t="s">
        <v>1378</v>
      </c>
      <c r="E11666" s="4">
        <v>515</v>
      </c>
      <c r="F11666" s="4">
        <v>44</v>
      </c>
      <c r="G11666" s="4">
        <v>6.3</v>
      </c>
      <c r="H11666" s="4">
        <v>217</v>
      </c>
      <c r="I11666" s="4">
        <v>11</v>
      </c>
      <c r="J11666" s="4">
        <v>2.7000000000000001E-3</v>
      </c>
    </row>
    <row r="11667" spans="1:10" x14ac:dyDescent="0.3">
      <c r="A11667" s="52">
        <f t="shared" si="560"/>
        <v>2017</v>
      </c>
      <c r="B11667" s="30">
        <f t="shared" si="561"/>
        <v>137</v>
      </c>
      <c r="C11667" s="4">
        <f t="shared" si="562"/>
        <v>20</v>
      </c>
      <c r="D11667" s="4" t="s">
        <v>1378</v>
      </c>
      <c r="E11667" s="4">
        <v>515</v>
      </c>
      <c r="F11667" s="4">
        <v>44</v>
      </c>
      <c r="G11667" s="4">
        <v>6.3</v>
      </c>
      <c r="H11667" s="4">
        <v>217</v>
      </c>
      <c r="I11667" s="4">
        <v>9</v>
      </c>
      <c r="J11667" s="4">
        <v>8.9999999999999993E-3</v>
      </c>
    </row>
    <row r="11668" spans="1:10" x14ac:dyDescent="0.3">
      <c r="A11668" s="52">
        <f t="shared" si="560"/>
        <v>2017</v>
      </c>
      <c r="B11668" s="30">
        <f t="shared" si="561"/>
        <v>137</v>
      </c>
      <c r="C11668" s="4">
        <f t="shared" si="562"/>
        <v>20</v>
      </c>
      <c r="D11668" s="4" t="s">
        <v>1378</v>
      </c>
      <c r="E11668" s="4">
        <v>515</v>
      </c>
      <c r="F11668" s="4">
        <v>44</v>
      </c>
      <c r="G11668" s="4">
        <v>6.3</v>
      </c>
      <c r="H11668" s="4">
        <v>217</v>
      </c>
      <c r="I11668" s="4">
        <v>11</v>
      </c>
      <c r="J11668" s="4">
        <v>2.5000000000000001E-3</v>
      </c>
    </row>
    <row r="11669" spans="1:10" x14ac:dyDescent="0.3">
      <c r="A11669" s="52">
        <f t="shared" si="560"/>
        <v>2017</v>
      </c>
      <c r="B11669" s="30">
        <f t="shared" si="561"/>
        <v>137</v>
      </c>
      <c r="C11669" s="4">
        <f t="shared" si="562"/>
        <v>20</v>
      </c>
      <c r="D11669" s="4" t="s">
        <v>1378</v>
      </c>
      <c r="E11669" s="4">
        <v>515</v>
      </c>
      <c r="F11669" s="4">
        <v>44</v>
      </c>
      <c r="G11669" s="4">
        <v>6.3</v>
      </c>
      <c r="H11669" s="4">
        <v>217</v>
      </c>
      <c r="I11669" s="4">
        <v>12</v>
      </c>
      <c r="J11669" s="4">
        <v>3.0000000000000001E-3</v>
      </c>
    </row>
    <row r="11670" spans="1:10" x14ac:dyDescent="0.3">
      <c r="A11670" s="52">
        <f t="shared" si="560"/>
        <v>2017</v>
      </c>
      <c r="B11670" s="30">
        <f t="shared" si="561"/>
        <v>137</v>
      </c>
      <c r="C11670" s="4">
        <f t="shared" si="562"/>
        <v>20</v>
      </c>
      <c r="D11670" s="4" t="s">
        <v>1378</v>
      </c>
      <c r="E11670" s="4">
        <v>515</v>
      </c>
      <c r="F11670" s="4">
        <v>44</v>
      </c>
      <c r="G11670" s="4">
        <v>6.3</v>
      </c>
      <c r="H11670" s="4">
        <v>217</v>
      </c>
      <c r="I11670" s="4">
        <v>11</v>
      </c>
      <c r="J11670" s="4">
        <v>2.8E-3</v>
      </c>
    </row>
    <row r="11671" spans="1:10" x14ac:dyDescent="0.3">
      <c r="A11671" s="52">
        <f t="shared" si="560"/>
        <v>2017</v>
      </c>
      <c r="B11671" s="30">
        <f t="shared" si="561"/>
        <v>137</v>
      </c>
      <c r="C11671" s="4">
        <f t="shared" si="562"/>
        <v>20</v>
      </c>
      <c r="D11671" s="4" t="s">
        <v>1378</v>
      </c>
      <c r="E11671" s="4">
        <v>515</v>
      </c>
      <c r="F11671" s="4">
        <v>44</v>
      </c>
      <c r="G11671" s="4">
        <v>6.3</v>
      </c>
      <c r="H11671" s="4">
        <v>217</v>
      </c>
      <c r="I11671" s="4">
        <v>11</v>
      </c>
      <c r="J11671" s="4">
        <v>2.2000000000000001E-3</v>
      </c>
    </row>
    <row r="11672" spans="1:10" x14ac:dyDescent="0.3">
      <c r="A11672" s="52">
        <f t="shared" si="560"/>
        <v>2017</v>
      </c>
      <c r="B11672" s="30">
        <f t="shared" si="561"/>
        <v>137</v>
      </c>
      <c r="C11672" s="4">
        <f t="shared" si="562"/>
        <v>20</v>
      </c>
      <c r="D11672" s="4" t="s">
        <v>1378</v>
      </c>
      <c r="E11672" s="4">
        <v>515</v>
      </c>
      <c r="F11672" s="4">
        <v>44</v>
      </c>
      <c r="G11672" s="4">
        <v>6.3</v>
      </c>
      <c r="H11672" s="4">
        <v>217</v>
      </c>
      <c r="I11672" s="4">
        <v>12</v>
      </c>
      <c r="J11672" s="4">
        <v>2.8E-3</v>
      </c>
    </row>
    <row r="11673" spans="1:10" x14ac:dyDescent="0.3">
      <c r="A11673" s="52">
        <f t="shared" si="560"/>
        <v>2017</v>
      </c>
      <c r="B11673" s="30">
        <f t="shared" si="561"/>
        <v>137</v>
      </c>
      <c r="C11673" s="4">
        <f t="shared" si="562"/>
        <v>20</v>
      </c>
      <c r="D11673" s="4" t="s">
        <v>1378</v>
      </c>
      <c r="E11673" s="4">
        <v>515</v>
      </c>
      <c r="F11673" s="4">
        <v>44</v>
      </c>
      <c r="G11673" s="4">
        <v>6.3</v>
      </c>
      <c r="H11673" s="4">
        <v>217</v>
      </c>
      <c r="I11673" s="4">
        <v>12</v>
      </c>
      <c r="J11673" s="4">
        <v>1.8E-3</v>
      </c>
    </row>
    <row r="11674" spans="1:10" x14ac:dyDescent="0.3">
      <c r="A11674" s="52">
        <f t="shared" si="560"/>
        <v>2017</v>
      </c>
      <c r="B11674" s="30">
        <f t="shared" si="561"/>
        <v>137</v>
      </c>
      <c r="C11674" s="4">
        <f t="shared" si="562"/>
        <v>20</v>
      </c>
      <c r="D11674" s="4" t="s">
        <v>1378</v>
      </c>
      <c r="E11674" s="4">
        <v>515</v>
      </c>
      <c r="F11674" s="4">
        <v>44</v>
      </c>
      <c r="G11674" s="4">
        <v>6.3</v>
      </c>
      <c r="H11674" s="4">
        <v>217</v>
      </c>
      <c r="I11674" s="4">
        <v>12</v>
      </c>
      <c r="J11674" s="4">
        <v>2.3E-3</v>
      </c>
    </row>
    <row r="11675" spans="1:10" x14ac:dyDescent="0.3">
      <c r="A11675" s="52">
        <f t="shared" si="560"/>
        <v>2017</v>
      </c>
      <c r="B11675" s="30">
        <f t="shared" si="561"/>
        <v>137</v>
      </c>
      <c r="C11675" s="4">
        <f t="shared" si="562"/>
        <v>20</v>
      </c>
      <c r="D11675" s="4" t="s">
        <v>1378</v>
      </c>
      <c r="E11675" s="4">
        <v>515</v>
      </c>
      <c r="F11675" s="4">
        <v>44</v>
      </c>
      <c r="G11675" s="4">
        <v>6.3</v>
      </c>
      <c r="H11675" s="4">
        <v>217</v>
      </c>
      <c r="I11675" s="4">
        <v>11</v>
      </c>
      <c r="J11675" s="4">
        <v>2.8999999999999998E-3</v>
      </c>
    </row>
    <row r="11676" spans="1:10" x14ac:dyDescent="0.3">
      <c r="A11676" s="52">
        <f t="shared" si="560"/>
        <v>2017</v>
      </c>
      <c r="B11676" s="30">
        <f t="shared" si="561"/>
        <v>137</v>
      </c>
      <c r="C11676" s="4">
        <f t="shared" si="562"/>
        <v>20</v>
      </c>
      <c r="D11676" s="4" t="s">
        <v>1378</v>
      </c>
      <c r="E11676" s="4">
        <v>515</v>
      </c>
      <c r="F11676" s="4">
        <v>44</v>
      </c>
      <c r="G11676" s="4">
        <v>6.3</v>
      </c>
      <c r="H11676" s="4">
        <v>217</v>
      </c>
      <c r="I11676" s="4">
        <v>10</v>
      </c>
      <c r="J11676" s="4">
        <v>1.2999999999999999E-3</v>
      </c>
    </row>
    <row r="11677" spans="1:10" x14ac:dyDescent="0.3">
      <c r="A11677" s="52">
        <f t="shared" si="560"/>
        <v>2017</v>
      </c>
      <c r="B11677" s="30">
        <f t="shared" si="561"/>
        <v>137</v>
      </c>
      <c r="C11677" s="4">
        <f t="shared" si="562"/>
        <v>20</v>
      </c>
      <c r="D11677" s="4" t="s">
        <v>1378</v>
      </c>
      <c r="E11677" s="4">
        <v>515</v>
      </c>
      <c r="F11677" s="4">
        <v>44</v>
      </c>
      <c r="G11677" s="4">
        <v>6.3</v>
      </c>
      <c r="H11677" s="4">
        <v>217</v>
      </c>
      <c r="I11677" s="4">
        <v>11</v>
      </c>
      <c r="J11677" s="4">
        <v>2.3E-3</v>
      </c>
    </row>
    <row r="11678" spans="1:10" x14ac:dyDescent="0.3">
      <c r="A11678" s="52">
        <f t="shared" si="560"/>
        <v>2017</v>
      </c>
      <c r="B11678" s="30">
        <f t="shared" si="561"/>
        <v>137</v>
      </c>
      <c r="C11678" s="4">
        <f t="shared" si="562"/>
        <v>20</v>
      </c>
      <c r="D11678" s="4" t="s">
        <v>1378</v>
      </c>
      <c r="E11678" s="4">
        <v>515</v>
      </c>
      <c r="F11678" s="4">
        <v>44</v>
      </c>
      <c r="G11678" s="4">
        <v>6.3</v>
      </c>
      <c r="H11678" s="4">
        <v>217</v>
      </c>
      <c r="I11678" s="4">
        <v>11</v>
      </c>
      <c r="J11678" s="4">
        <v>2.7000000000000001E-3</v>
      </c>
    </row>
    <row r="11679" spans="1:10" x14ac:dyDescent="0.3">
      <c r="A11679" s="52">
        <f t="shared" si="560"/>
        <v>2017</v>
      </c>
      <c r="B11679" s="30">
        <f t="shared" si="561"/>
        <v>137</v>
      </c>
      <c r="C11679" s="4">
        <f t="shared" si="562"/>
        <v>20</v>
      </c>
      <c r="D11679" s="4" t="s">
        <v>1378</v>
      </c>
      <c r="E11679" s="4">
        <v>515</v>
      </c>
      <c r="F11679" s="4">
        <v>44</v>
      </c>
      <c r="G11679" s="4">
        <v>6.3</v>
      </c>
      <c r="H11679" s="4">
        <v>217</v>
      </c>
      <c r="I11679" s="4">
        <v>11</v>
      </c>
      <c r="J11679" s="4">
        <v>2.3999999999999998E-3</v>
      </c>
    </row>
    <row r="11680" spans="1:10" x14ac:dyDescent="0.3">
      <c r="A11680" s="52">
        <f t="shared" si="560"/>
        <v>2017</v>
      </c>
      <c r="B11680" s="30">
        <f t="shared" si="561"/>
        <v>137</v>
      </c>
      <c r="C11680" s="4">
        <f t="shared" si="562"/>
        <v>20</v>
      </c>
      <c r="D11680" s="4" t="s">
        <v>1378</v>
      </c>
      <c r="E11680" s="4">
        <v>515</v>
      </c>
      <c r="F11680" s="4">
        <v>44</v>
      </c>
      <c r="G11680" s="4">
        <v>6.3</v>
      </c>
      <c r="H11680" s="4">
        <v>217</v>
      </c>
      <c r="I11680" s="4">
        <v>11</v>
      </c>
      <c r="J11680" s="4">
        <v>2.3E-3</v>
      </c>
    </row>
    <row r="11681" spans="1:10" x14ac:dyDescent="0.3">
      <c r="A11681" s="52">
        <f t="shared" si="560"/>
        <v>2017</v>
      </c>
      <c r="B11681" s="30">
        <f t="shared" si="561"/>
        <v>137</v>
      </c>
      <c r="C11681" s="4">
        <f t="shared" si="562"/>
        <v>20</v>
      </c>
      <c r="D11681" s="4" t="s">
        <v>1378</v>
      </c>
      <c r="E11681" s="4">
        <v>515</v>
      </c>
      <c r="F11681" s="4">
        <v>44</v>
      </c>
      <c r="G11681" s="4">
        <v>6.3</v>
      </c>
      <c r="H11681" s="4">
        <v>217</v>
      </c>
      <c r="I11681" s="4">
        <v>11</v>
      </c>
      <c r="J11681" s="4">
        <v>2E-3</v>
      </c>
    </row>
    <row r="11682" spans="1:10" x14ac:dyDescent="0.3">
      <c r="A11682" s="52">
        <f t="shared" si="560"/>
        <v>2017</v>
      </c>
      <c r="B11682" s="30">
        <f t="shared" si="561"/>
        <v>137</v>
      </c>
      <c r="C11682" s="4">
        <f t="shared" si="562"/>
        <v>20</v>
      </c>
      <c r="D11682" s="4" t="s">
        <v>1378</v>
      </c>
      <c r="E11682" s="4">
        <v>515</v>
      </c>
      <c r="F11682" s="4">
        <v>44</v>
      </c>
      <c r="G11682" s="4">
        <v>6.3</v>
      </c>
      <c r="H11682" s="4">
        <v>217</v>
      </c>
      <c r="I11682" s="4">
        <v>12</v>
      </c>
      <c r="J11682" s="4">
        <v>2.8999999999999998E-3</v>
      </c>
    </row>
    <row r="11683" spans="1:10" x14ac:dyDescent="0.3">
      <c r="A11683" s="52">
        <f t="shared" si="560"/>
        <v>2017</v>
      </c>
      <c r="B11683" s="30">
        <f t="shared" si="561"/>
        <v>137</v>
      </c>
      <c r="C11683" s="4">
        <f t="shared" si="562"/>
        <v>20</v>
      </c>
      <c r="D11683" s="4" t="s">
        <v>1378</v>
      </c>
      <c r="E11683" s="4">
        <v>515</v>
      </c>
      <c r="F11683" s="4">
        <v>44</v>
      </c>
      <c r="G11683" s="4">
        <v>6.3</v>
      </c>
      <c r="H11683" s="4">
        <v>217</v>
      </c>
      <c r="I11683" s="4">
        <v>11</v>
      </c>
      <c r="J11683" s="4">
        <v>1.8E-3</v>
      </c>
    </row>
    <row r="11684" spans="1:10" x14ac:dyDescent="0.3">
      <c r="A11684" s="52">
        <f t="shared" si="560"/>
        <v>2017</v>
      </c>
      <c r="B11684" s="30">
        <f t="shared" si="561"/>
        <v>137</v>
      </c>
      <c r="C11684" s="4">
        <f t="shared" si="562"/>
        <v>20</v>
      </c>
      <c r="D11684" s="4" t="s">
        <v>1378</v>
      </c>
      <c r="E11684" s="4">
        <v>515</v>
      </c>
      <c r="F11684" s="4">
        <v>44</v>
      </c>
      <c r="G11684" s="4">
        <v>6.3</v>
      </c>
      <c r="H11684" s="4">
        <v>217</v>
      </c>
      <c r="I11684" s="4">
        <v>12</v>
      </c>
      <c r="J11684" s="4">
        <v>3.3E-3</v>
      </c>
    </row>
    <row r="11685" spans="1:10" x14ac:dyDescent="0.3">
      <c r="A11685" s="52">
        <f t="shared" si="560"/>
        <v>2017</v>
      </c>
      <c r="B11685" s="30">
        <f t="shared" si="561"/>
        <v>137</v>
      </c>
      <c r="C11685" s="4">
        <f t="shared" si="562"/>
        <v>20</v>
      </c>
      <c r="D11685" s="4" t="s">
        <v>1378</v>
      </c>
      <c r="E11685" s="4">
        <v>514</v>
      </c>
      <c r="F11685" s="4">
        <v>44</v>
      </c>
      <c r="G11685" s="4">
        <v>6.3</v>
      </c>
      <c r="H11685" s="4">
        <v>217</v>
      </c>
      <c r="I11685" s="4">
        <v>11</v>
      </c>
      <c r="J11685" s="4">
        <v>3.3999999999999998E-3</v>
      </c>
    </row>
    <row r="11686" spans="1:10" x14ac:dyDescent="0.3">
      <c r="A11686" s="52">
        <f t="shared" si="560"/>
        <v>2017</v>
      </c>
      <c r="B11686" s="30">
        <f t="shared" si="561"/>
        <v>137</v>
      </c>
      <c r="C11686" s="4">
        <f t="shared" si="562"/>
        <v>20</v>
      </c>
      <c r="D11686" s="4" t="s">
        <v>1378</v>
      </c>
      <c r="E11686" s="4">
        <v>514</v>
      </c>
      <c r="F11686" s="4">
        <v>44</v>
      </c>
      <c r="G11686" s="4">
        <v>6.3</v>
      </c>
      <c r="H11686" s="4">
        <v>217</v>
      </c>
      <c r="I11686" s="4">
        <v>11</v>
      </c>
      <c r="J11686" s="4">
        <v>2.8999999999999998E-3</v>
      </c>
    </row>
    <row r="11687" spans="1:10" x14ac:dyDescent="0.3">
      <c r="A11687" s="52">
        <f t="shared" si="560"/>
        <v>2017</v>
      </c>
      <c r="B11687" s="30">
        <f t="shared" si="561"/>
        <v>137</v>
      </c>
      <c r="C11687" s="4">
        <f t="shared" si="562"/>
        <v>20</v>
      </c>
      <c r="D11687" s="4" t="s">
        <v>1378</v>
      </c>
      <c r="E11687" s="4">
        <v>516</v>
      </c>
      <c r="F11687" s="4">
        <v>45</v>
      </c>
      <c r="G11687" s="4">
        <v>6</v>
      </c>
      <c r="H11687" s="4">
        <v>217</v>
      </c>
      <c r="I11687" s="4">
        <v>11</v>
      </c>
      <c r="J11687" s="4">
        <v>2.3E-3</v>
      </c>
    </row>
    <row r="11688" spans="1:10" x14ac:dyDescent="0.3">
      <c r="A11688" s="52">
        <f t="shared" si="560"/>
        <v>2017</v>
      </c>
      <c r="B11688" s="30">
        <f t="shared" si="561"/>
        <v>137</v>
      </c>
      <c r="C11688" s="4">
        <f t="shared" si="562"/>
        <v>20</v>
      </c>
      <c r="D11688" s="4" t="s">
        <v>1378</v>
      </c>
      <c r="E11688" s="4">
        <v>516</v>
      </c>
      <c r="F11688" s="4">
        <v>45</v>
      </c>
      <c r="G11688" s="4">
        <v>6</v>
      </c>
      <c r="H11688" s="4">
        <v>217</v>
      </c>
      <c r="I11688" s="4">
        <v>12</v>
      </c>
      <c r="J11688" s="4">
        <v>3.0000000000000001E-3</v>
      </c>
    </row>
    <row r="11689" spans="1:10" x14ac:dyDescent="0.3">
      <c r="A11689" s="52">
        <f t="shared" si="560"/>
        <v>2017</v>
      </c>
      <c r="B11689" s="30">
        <f t="shared" si="561"/>
        <v>137</v>
      </c>
      <c r="C11689" s="4">
        <f t="shared" si="562"/>
        <v>20</v>
      </c>
      <c r="D11689" s="4" t="s">
        <v>1378</v>
      </c>
      <c r="E11689" s="4">
        <v>516</v>
      </c>
      <c r="F11689" s="4">
        <v>45</v>
      </c>
      <c r="G11689" s="4">
        <v>6</v>
      </c>
      <c r="H11689" s="4">
        <v>217</v>
      </c>
      <c r="I11689" s="4">
        <v>10</v>
      </c>
      <c r="J11689" s="4">
        <v>2.8999999999999998E-3</v>
      </c>
    </row>
    <row r="11690" spans="1:10" x14ac:dyDescent="0.3">
      <c r="A11690" s="52">
        <f t="shared" si="560"/>
        <v>2017</v>
      </c>
      <c r="B11690" s="30">
        <f t="shared" si="561"/>
        <v>137</v>
      </c>
      <c r="C11690" s="4">
        <f t="shared" si="562"/>
        <v>20</v>
      </c>
      <c r="D11690" s="4" t="s">
        <v>1378</v>
      </c>
      <c r="E11690" s="4">
        <v>516</v>
      </c>
      <c r="F11690" s="4">
        <v>45</v>
      </c>
      <c r="G11690" s="4">
        <v>6</v>
      </c>
      <c r="H11690" s="4">
        <v>217</v>
      </c>
      <c r="I11690" s="4">
        <v>11</v>
      </c>
      <c r="J11690" s="4">
        <v>2.3E-3</v>
      </c>
    </row>
    <row r="11691" spans="1:10" x14ac:dyDescent="0.3">
      <c r="A11691" s="52">
        <f t="shared" si="560"/>
        <v>2017</v>
      </c>
      <c r="B11691" s="30">
        <f t="shared" si="561"/>
        <v>137</v>
      </c>
      <c r="C11691" s="4">
        <f t="shared" si="562"/>
        <v>20</v>
      </c>
      <c r="D11691" s="4" t="s">
        <v>1378</v>
      </c>
      <c r="E11691" s="4">
        <v>516</v>
      </c>
      <c r="F11691" s="4">
        <v>45</v>
      </c>
      <c r="G11691" s="4">
        <v>6</v>
      </c>
      <c r="H11691" s="4">
        <v>217</v>
      </c>
      <c r="I11691" s="4">
        <v>10</v>
      </c>
      <c r="J11691" s="4">
        <v>2.5000000000000001E-3</v>
      </c>
    </row>
    <row r="11692" spans="1:10" x14ac:dyDescent="0.3">
      <c r="A11692" s="52">
        <f t="shared" si="560"/>
        <v>2017</v>
      </c>
      <c r="B11692" s="30">
        <f t="shared" si="561"/>
        <v>137</v>
      </c>
      <c r="C11692" s="4">
        <f t="shared" si="562"/>
        <v>20</v>
      </c>
      <c r="D11692" s="4" t="s">
        <v>1378</v>
      </c>
      <c r="E11692" s="4">
        <v>516</v>
      </c>
      <c r="F11692" s="4">
        <v>45</v>
      </c>
      <c r="G11692" s="4">
        <v>6</v>
      </c>
      <c r="H11692" s="4">
        <v>217</v>
      </c>
      <c r="I11692" s="4">
        <v>12</v>
      </c>
      <c r="J11692" s="4">
        <v>3.3E-3</v>
      </c>
    </row>
    <row r="11693" spans="1:10" x14ac:dyDescent="0.3">
      <c r="A11693" s="52">
        <f t="shared" si="560"/>
        <v>2017</v>
      </c>
      <c r="B11693" s="30">
        <f t="shared" si="561"/>
        <v>137</v>
      </c>
      <c r="C11693" s="4">
        <f t="shared" si="562"/>
        <v>20</v>
      </c>
      <c r="D11693" s="4" t="s">
        <v>1378</v>
      </c>
      <c r="E11693" s="4">
        <v>516</v>
      </c>
      <c r="F11693" s="4">
        <v>45</v>
      </c>
      <c r="G11693" s="4">
        <v>6</v>
      </c>
      <c r="H11693" s="4">
        <v>217</v>
      </c>
      <c r="I11693" s="4">
        <v>11</v>
      </c>
      <c r="J11693" s="4">
        <v>2.8E-3</v>
      </c>
    </row>
    <row r="11694" spans="1:10" x14ac:dyDescent="0.3">
      <c r="A11694" s="52">
        <f t="shared" si="560"/>
        <v>2017</v>
      </c>
      <c r="B11694" s="30">
        <f t="shared" si="561"/>
        <v>137</v>
      </c>
      <c r="C11694" s="4">
        <f t="shared" si="562"/>
        <v>20</v>
      </c>
      <c r="D11694" s="4" t="s">
        <v>1378</v>
      </c>
      <c r="E11694" s="4">
        <v>516</v>
      </c>
      <c r="F11694" s="4">
        <v>45</v>
      </c>
      <c r="G11694" s="4">
        <v>6</v>
      </c>
      <c r="H11694" s="4">
        <v>217</v>
      </c>
      <c r="I11694" s="4">
        <v>12</v>
      </c>
      <c r="J11694" s="4">
        <v>3.5000000000000001E-3</v>
      </c>
    </row>
    <row r="11695" spans="1:10" x14ac:dyDescent="0.3">
      <c r="A11695" s="52">
        <f t="shared" si="560"/>
        <v>2017</v>
      </c>
      <c r="B11695" s="30">
        <f t="shared" si="561"/>
        <v>137</v>
      </c>
      <c r="C11695" s="4">
        <f t="shared" si="562"/>
        <v>20</v>
      </c>
      <c r="D11695" s="4" t="s">
        <v>1378</v>
      </c>
      <c r="E11695" s="4">
        <v>516</v>
      </c>
      <c r="F11695" s="4">
        <v>45</v>
      </c>
      <c r="G11695" s="4">
        <v>6</v>
      </c>
      <c r="H11695" s="4">
        <v>217</v>
      </c>
      <c r="I11695" s="4">
        <v>10</v>
      </c>
      <c r="J11695" s="4">
        <v>2.2000000000000001E-3</v>
      </c>
    </row>
    <row r="11696" spans="1:10" x14ac:dyDescent="0.3">
      <c r="A11696" s="52">
        <f t="shared" si="560"/>
        <v>2017</v>
      </c>
      <c r="B11696" s="30">
        <f t="shared" si="561"/>
        <v>137</v>
      </c>
      <c r="C11696" s="4">
        <f t="shared" si="562"/>
        <v>20</v>
      </c>
      <c r="D11696" s="4" t="s">
        <v>1378</v>
      </c>
      <c r="E11696" s="4">
        <v>516</v>
      </c>
      <c r="F11696" s="4">
        <v>45</v>
      </c>
      <c r="G11696" s="4">
        <v>6</v>
      </c>
      <c r="H11696" s="4">
        <v>217</v>
      </c>
      <c r="I11696" s="4">
        <v>11</v>
      </c>
      <c r="J11696" s="4">
        <v>2.2000000000000001E-3</v>
      </c>
    </row>
    <row r="11697" spans="1:10" x14ac:dyDescent="0.3">
      <c r="A11697" s="52">
        <f t="shared" si="560"/>
        <v>2017</v>
      </c>
      <c r="B11697" s="30">
        <f t="shared" si="561"/>
        <v>137</v>
      </c>
      <c r="C11697" s="4">
        <f t="shared" si="562"/>
        <v>20</v>
      </c>
      <c r="D11697" s="4" t="s">
        <v>1378</v>
      </c>
      <c r="E11697" s="4">
        <v>516</v>
      </c>
      <c r="F11697" s="4">
        <v>45</v>
      </c>
      <c r="G11697" s="4">
        <v>6</v>
      </c>
      <c r="H11697" s="4">
        <v>217</v>
      </c>
      <c r="I11697" s="4">
        <v>11</v>
      </c>
      <c r="J11697" s="4">
        <v>3.0000000000000001E-3</v>
      </c>
    </row>
    <row r="11698" spans="1:10" x14ac:dyDescent="0.3">
      <c r="A11698" s="52">
        <f t="shared" si="560"/>
        <v>2017</v>
      </c>
      <c r="B11698" s="30">
        <f t="shared" si="561"/>
        <v>137</v>
      </c>
      <c r="C11698" s="4">
        <f t="shared" si="562"/>
        <v>20</v>
      </c>
      <c r="D11698" s="4" t="s">
        <v>1378</v>
      </c>
      <c r="E11698" s="4">
        <v>516</v>
      </c>
      <c r="F11698" s="4">
        <v>45</v>
      </c>
      <c r="G11698" s="4">
        <v>6</v>
      </c>
      <c r="H11698" s="4">
        <v>217</v>
      </c>
      <c r="I11698" s="4">
        <v>12</v>
      </c>
      <c r="J11698" s="4">
        <v>3.0999999999999999E-3</v>
      </c>
    </row>
    <row r="11699" spans="1:10" x14ac:dyDescent="0.3">
      <c r="A11699" s="52">
        <f t="shared" si="560"/>
        <v>2017</v>
      </c>
      <c r="B11699" s="30">
        <f t="shared" si="561"/>
        <v>137</v>
      </c>
      <c r="C11699" s="4">
        <f t="shared" si="562"/>
        <v>20</v>
      </c>
      <c r="D11699" s="4" t="s">
        <v>1378</v>
      </c>
      <c r="E11699" s="4">
        <v>516</v>
      </c>
      <c r="F11699" s="4">
        <v>45</v>
      </c>
      <c r="G11699" s="4">
        <v>6</v>
      </c>
      <c r="H11699" s="4">
        <v>217</v>
      </c>
      <c r="I11699" s="4">
        <v>11</v>
      </c>
      <c r="J11699" s="4">
        <v>2.2000000000000001E-3</v>
      </c>
    </row>
    <row r="11700" spans="1:10" x14ac:dyDescent="0.3">
      <c r="A11700" s="52">
        <f t="shared" si="560"/>
        <v>2017</v>
      </c>
      <c r="B11700" s="30">
        <f t="shared" si="561"/>
        <v>137</v>
      </c>
      <c r="C11700" s="4">
        <f t="shared" si="562"/>
        <v>20</v>
      </c>
      <c r="D11700" s="4" t="s">
        <v>1378</v>
      </c>
      <c r="E11700" s="4">
        <v>516</v>
      </c>
      <c r="F11700" s="4">
        <v>45</v>
      </c>
      <c r="G11700" s="4">
        <v>6</v>
      </c>
      <c r="H11700" s="4">
        <v>217</v>
      </c>
      <c r="I11700" s="4">
        <v>12</v>
      </c>
      <c r="J11700" s="4">
        <v>2.2000000000000001E-3</v>
      </c>
    </row>
    <row r="11701" spans="1:10" x14ac:dyDescent="0.3">
      <c r="A11701" s="52">
        <f t="shared" si="560"/>
        <v>2017</v>
      </c>
      <c r="B11701" s="30">
        <f t="shared" si="561"/>
        <v>137</v>
      </c>
      <c r="C11701" s="4">
        <f t="shared" si="562"/>
        <v>20</v>
      </c>
      <c r="D11701" s="4" t="s">
        <v>1378</v>
      </c>
      <c r="E11701" s="4">
        <v>516</v>
      </c>
      <c r="F11701" s="4">
        <v>45</v>
      </c>
      <c r="G11701" s="4">
        <v>6</v>
      </c>
      <c r="H11701" s="4">
        <v>217</v>
      </c>
      <c r="I11701" s="4">
        <v>12</v>
      </c>
      <c r="J11701" s="4">
        <v>2.7000000000000001E-3</v>
      </c>
    </row>
    <row r="11702" spans="1:10" x14ac:dyDescent="0.3">
      <c r="A11702" s="52">
        <f t="shared" si="560"/>
        <v>2017</v>
      </c>
      <c r="B11702" s="30">
        <f t="shared" si="561"/>
        <v>137</v>
      </c>
      <c r="C11702" s="4">
        <f t="shared" si="562"/>
        <v>20</v>
      </c>
      <c r="D11702" s="4" t="s">
        <v>1378</v>
      </c>
      <c r="E11702" s="4">
        <v>516</v>
      </c>
      <c r="F11702" s="4">
        <v>45</v>
      </c>
      <c r="G11702" s="4">
        <v>6</v>
      </c>
      <c r="H11702" s="4">
        <v>217</v>
      </c>
      <c r="I11702" s="4">
        <v>11</v>
      </c>
      <c r="J11702" s="4">
        <v>2.3999999999999998E-3</v>
      </c>
    </row>
    <row r="11703" spans="1:10" x14ac:dyDescent="0.3">
      <c r="A11703" s="52">
        <f t="shared" si="560"/>
        <v>2017</v>
      </c>
      <c r="B11703" s="30">
        <f t="shared" si="561"/>
        <v>137</v>
      </c>
      <c r="C11703" s="4">
        <f t="shared" si="562"/>
        <v>20</v>
      </c>
      <c r="D11703" s="4" t="s">
        <v>1378</v>
      </c>
      <c r="E11703" s="4">
        <v>516</v>
      </c>
      <c r="F11703" s="4">
        <v>45</v>
      </c>
      <c r="G11703" s="4">
        <v>6</v>
      </c>
      <c r="H11703" s="4">
        <v>217</v>
      </c>
      <c r="I11703" s="4">
        <v>10</v>
      </c>
      <c r="J11703" s="4">
        <v>2.2000000000000001E-3</v>
      </c>
    </row>
    <row r="11704" spans="1:10" x14ac:dyDescent="0.3">
      <c r="A11704" s="52">
        <f t="shared" si="560"/>
        <v>2017</v>
      </c>
      <c r="B11704" s="30">
        <f t="shared" si="561"/>
        <v>137</v>
      </c>
      <c r="C11704" s="4">
        <f t="shared" si="562"/>
        <v>20</v>
      </c>
      <c r="D11704" s="4" t="s">
        <v>1378</v>
      </c>
      <c r="E11704" s="4">
        <v>516</v>
      </c>
      <c r="F11704" s="4">
        <v>45</v>
      </c>
      <c r="G11704" s="4">
        <v>6</v>
      </c>
      <c r="H11704" s="4">
        <v>217</v>
      </c>
      <c r="I11704" s="4">
        <v>11</v>
      </c>
      <c r="J11704" s="4">
        <v>2E-3</v>
      </c>
    </row>
    <row r="11705" spans="1:10" x14ac:dyDescent="0.3">
      <c r="A11705" s="52">
        <f t="shared" si="560"/>
        <v>2017</v>
      </c>
      <c r="B11705" s="30">
        <f t="shared" si="561"/>
        <v>137</v>
      </c>
      <c r="C11705" s="4">
        <f t="shared" si="562"/>
        <v>20</v>
      </c>
      <c r="D11705" s="4" t="s">
        <v>1378</v>
      </c>
      <c r="E11705" s="4">
        <v>517</v>
      </c>
      <c r="F11705" s="4">
        <v>45</v>
      </c>
      <c r="G11705" s="4">
        <v>6</v>
      </c>
      <c r="H11705" s="4">
        <v>217</v>
      </c>
      <c r="I11705" s="4">
        <v>11</v>
      </c>
      <c r="J11705" s="4">
        <v>2.5000000000000001E-3</v>
      </c>
    </row>
    <row r="11706" spans="1:10" x14ac:dyDescent="0.3">
      <c r="A11706" s="52">
        <f t="shared" si="560"/>
        <v>2017</v>
      </c>
      <c r="B11706" s="30">
        <f t="shared" si="561"/>
        <v>137</v>
      </c>
      <c r="C11706" s="4">
        <f t="shared" si="562"/>
        <v>20</v>
      </c>
      <c r="D11706" s="4" t="s">
        <v>1378</v>
      </c>
      <c r="E11706" s="4">
        <v>517</v>
      </c>
      <c r="F11706" s="4">
        <v>45</v>
      </c>
      <c r="G11706" s="4">
        <v>6</v>
      </c>
      <c r="H11706" s="4">
        <v>217</v>
      </c>
      <c r="I11706" s="4">
        <v>11</v>
      </c>
      <c r="J11706" s="4">
        <v>2.8999999999999998E-3</v>
      </c>
    </row>
    <row r="11707" spans="1:10" x14ac:dyDescent="0.3">
      <c r="A11707" s="52">
        <f t="shared" si="560"/>
        <v>2017</v>
      </c>
      <c r="B11707" s="30">
        <f t="shared" si="561"/>
        <v>137</v>
      </c>
      <c r="C11707" s="4">
        <f t="shared" si="562"/>
        <v>20</v>
      </c>
      <c r="D11707" s="4" t="s">
        <v>1378</v>
      </c>
      <c r="E11707" s="4">
        <v>517</v>
      </c>
      <c r="F11707" s="4">
        <v>45</v>
      </c>
      <c r="G11707" s="4">
        <v>6</v>
      </c>
      <c r="H11707" s="4">
        <v>217</v>
      </c>
      <c r="I11707" s="4">
        <v>12</v>
      </c>
      <c r="J11707" s="4">
        <v>2.8E-3</v>
      </c>
    </row>
    <row r="11708" spans="1:10" x14ac:dyDescent="0.3">
      <c r="A11708" s="52">
        <f t="shared" si="560"/>
        <v>2017</v>
      </c>
      <c r="B11708" s="30">
        <f t="shared" si="561"/>
        <v>137</v>
      </c>
      <c r="C11708" s="4">
        <f t="shared" si="562"/>
        <v>20</v>
      </c>
      <c r="D11708" s="4" t="s">
        <v>1378</v>
      </c>
      <c r="E11708" s="4">
        <v>517</v>
      </c>
      <c r="F11708" s="4">
        <v>45</v>
      </c>
      <c r="G11708" s="4">
        <v>6</v>
      </c>
      <c r="H11708" s="4">
        <v>217</v>
      </c>
      <c r="I11708" s="4">
        <v>11</v>
      </c>
      <c r="J11708" s="4">
        <v>3.0999999999999999E-3</v>
      </c>
    </row>
    <row r="11709" spans="1:10" x14ac:dyDescent="0.3">
      <c r="A11709" s="52">
        <f t="shared" si="560"/>
        <v>2017</v>
      </c>
      <c r="B11709" s="30">
        <f t="shared" si="561"/>
        <v>137</v>
      </c>
      <c r="C11709" s="4">
        <f t="shared" si="562"/>
        <v>20</v>
      </c>
      <c r="D11709" s="4" t="s">
        <v>1378</v>
      </c>
      <c r="E11709" s="4">
        <v>517</v>
      </c>
      <c r="F11709" s="4">
        <v>45</v>
      </c>
      <c r="G11709" s="4">
        <v>6</v>
      </c>
      <c r="H11709" s="4">
        <v>217</v>
      </c>
      <c r="I11709" s="4">
        <v>10</v>
      </c>
      <c r="J11709" s="4">
        <v>2E-3</v>
      </c>
    </row>
    <row r="11710" spans="1:10" x14ac:dyDescent="0.3">
      <c r="A11710" s="52">
        <f t="shared" si="560"/>
        <v>2017</v>
      </c>
      <c r="B11710" s="30">
        <f t="shared" si="561"/>
        <v>137</v>
      </c>
      <c r="C11710" s="4">
        <f t="shared" si="562"/>
        <v>20</v>
      </c>
      <c r="D11710" s="4" t="s">
        <v>1378</v>
      </c>
      <c r="E11710" s="4">
        <v>517</v>
      </c>
      <c r="F11710" s="4">
        <v>45</v>
      </c>
      <c r="G11710" s="4">
        <v>6</v>
      </c>
      <c r="H11710" s="4">
        <v>217</v>
      </c>
      <c r="I11710" s="4">
        <v>12</v>
      </c>
      <c r="J11710" s="4">
        <v>3.5000000000000001E-3</v>
      </c>
    </row>
    <row r="11711" spans="1:10" x14ac:dyDescent="0.3">
      <c r="A11711" s="52">
        <f t="shared" si="560"/>
        <v>2017</v>
      </c>
      <c r="B11711" s="30">
        <f t="shared" si="561"/>
        <v>137</v>
      </c>
      <c r="C11711" s="4">
        <f t="shared" si="562"/>
        <v>20</v>
      </c>
      <c r="D11711" s="4" t="s">
        <v>1378</v>
      </c>
      <c r="E11711" s="4">
        <v>517</v>
      </c>
      <c r="F11711" s="4">
        <v>45</v>
      </c>
      <c r="G11711" s="4">
        <v>6</v>
      </c>
      <c r="H11711" s="4">
        <v>217</v>
      </c>
      <c r="I11711" s="4">
        <v>11</v>
      </c>
      <c r="J11711" s="4">
        <v>2.8E-3</v>
      </c>
    </row>
    <row r="11712" spans="1:10" x14ac:dyDescent="0.3">
      <c r="A11712" s="52">
        <f t="shared" si="560"/>
        <v>2017</v>
      </c>
      <c r="B11712" s="30">
        <f t="shared" si="561"/>
        <v>137</v>
      </c>
      <c r="C11712" s="4">
        <f t="shared" si="562"/>
        <v>20</v>
      </c>
      <c r="D11712" s="4" t="s">
        <v>1378</v>
      </c>
      <c r="E11712" s="4">
        <v>517</v>
      </c>
      <c r="F11712" s="4">
        <v>45</v>
      </c>
      <c r="G11712" s="4">
        <v>6</v>
      </c>
      <c r="H11712" s="4">
        <v>217</v>
      </c>
      <c r="I11712" s="4">
        <v>9</v>
      </c>
      <c r="J11712" s="4">
        <v>2E-3</v>
      </c>
    </row>
    <row r="11713" spans="1:10" x14ac:dyDescent="0.3">
      <c r="A11713" s="52">
        <f t="shared" si="560"/>
        <v>2017</v>
      </c>
      <c r="B11713" s="30">
        <f t="shared" si="561"/>
        <v>137</v>
      </c>
      <c r="C11713" s="4">
        <f t="shared" si="562"/>
        <v>20</v>
      </c>
      <c r="D11713" s="4" t="s">
        <v>1378</v>
      </c>
      <c r="E11713" s="4">
        <v>517</v>
      </c>
      <c r="F11713" s="4">
        <v>45</v>
      </c>
      <c r="G11713" s="4">
        <v>6</v>
      </c>
      <c r="H11713" s="4">
        <v>217</v>
      </c>
      <c r="I11713" s="4">
        <v>10</v>
      </c>
      <c r="J11713" s="4">
        <v>2.3E-3</v>
      </c>
    </row>
    <row r="11714" spans="1:10" x14ac:dyDescent="0.3">
      <c r="A11714" s="52">
        <f t="shared" ref="A11714:A11777" si="563">YEAR(D11714)</f>
        <v>2017</v>
      </c>
      <c r="B11714" s="30">
        <f t="shared" ref="B11714:B11777" si="564">D11714-DATE(YEAR(D11714),1,0)</f>
        <v>137</v>
      </c>
      <c r="C11714" s="4">
        <f t="shared" ref="C11714:C11777" si="565">WEEKNUM(D11714,1)</f>
        <v>20</v>
      </c>
      <c r="D11714" s="4" t="s">
        <v>1378</v>
      </c>
      <c r="E11714" s="4">
        <v>517</v>
      </c>
      <c r="F11714" s="4">
        <v>45</v>
      </c>
      <c r="G11714" s="4">
        <v>6</v>
      </c>
      <c r="H11714" s="4">
        <v>217</v>
      </c>
      <c r="I11714" s="4">
        <v>10</v>
      </c>
      <c r="J11714" s="4">
        <v>2.5999999999999999E-3</v>
      </c>
    </row>
    <row r="11715" spans="1:10" x14ac:dyDescent="0.3">
      <c r="A11715" s="52">
        <f t="shared" si="563"/>
        <v>2017</v>
      </c>
      <c r="B11715" s="30">
        <f t="shared" si="564"/>
        <v>137</v>
      </c>
      <c r="C11715" s="4">
        <f t="shared" si="565"/>
        <v>20</v>
      </c>
      <c r="D11715" s="4" t="s">
        <v>1378</v>
      </c>
      <c r="E11715" s="4">
        <v>517</v>
      </c>
      <c r="F11715" s="4">
        <v>45</v>
      </c>
      <c r="G11715" s="4">
        <v>6</v>
      </c>
      <c r="H11715" s="4">
        <v>217</v>
      </c>
      <c r="I11715" s="4">
        <v>12</v>
      </c>
      <c r="J11715" s="4">
        <v>3.7000000000000002E-3</v>
      </c>
    </row>
    <row r="11716" spans="1:10" x14ac:dyDescent="0.3">
      <c r="A11716" s="52">
        <f t="shared" si="563"/>
        <v>2017</v>
      </c>
      <c r="B11716" s="30">
        <f t="shared" si="564"/>
        <v>137</v>
      </c>
      <c r="C11716" s="4">
        <f t="shared" si="565"/>
        <v>20</v>
      </c>
      <c r="D11716" s="4" t="s">
        <v>1378</v>
      </c>
      <c r="E11716" s="4">
        <v>517</v>
      </c>
      <c r="F11716" s="4">
        <v>45</v>
      </c>
      <c r="G11716" s="4">
        <v>6</v>
      </c>
      <c r="H11716" s="4">
        <v>217</v>
      </c>
      <c r="I11716" s="4">
        <v>11</v>
      </c>
      <c r="J11716" s="4">
        <v>3.0000000000000001E-3</v>
      </c>
    </row>
    <row r="11717" spans="1:10" x14ac:dyDescent="0.3">
      <c r="A11717" s="52">
        <f t="shared" si="563"/>
        <v>2017</v>
      </c>
      <c r="B11717" s="30">
        <f t="shared" si="564"/>
        <v>137</v>
      </c>
      <c r="C11717" s="4">
        <f t="shared" si="565"/>
        <v>20</v>
      </c>
      <c r="D11717" s="4" t="s">
        <v>1378</v>
      </c>
      <c r="E11717" s="4">
        <v>517</v>
      </c>
      <c r="F11717" s="4">
        <v>45</v>
      </c>
      <c r="G11717" s="4">
        <v>6</v>
      </c>
      <c r="H11717" s="4">
        <v>217</v>
      </c>
      <c r="I11717" s="4">
        <v>9</v>
      </c>
      <c r="J11717" s="4">
        <v>1.6999999999999999E-3</v>
      </c>
    </row>
    <row r="11718" spans="1:10" x14ac:dyDescent="0.3">
      <c r="A11718" s="52">
        <f t="shared" si="563"/>
        <v>2017</v>
      </c>
      <c r="B11718" s="30">
        <f t="shared" si="564"/>
        <v>137</v>
      </c>
      <c r="C11718" s="4">
        <f t="shared" si="565"/>
        <v>20</v>
      </c>
      <c r="D11718" s="4" t="s">
        <v>1378</v>
      </c>
      <c r="E11718" s="4">
        <v>517</v>
      </c>
      <c r="F11718" s="4">
        <v>45</v>
      </c>
      <c r="G11718" s="4">
        <v>6</v>
      </c>
      <c r="H11718" s="4">
        <v>217</v>
      </c>
      <c r="I11718" s="4">
        <v>12</v>
      </c>
      <c r="J11718" s="4">
        <v>3.8E-3</v>
      </c>
    </row>
    <row r="11719" spans="1:10" x14ac:dyDescent="0.3">
      <c r="A11719" s="52">
        <f t="shared" si="563"/>
        <v>2017</v>
      </c>
      <c r="B11719" s="30">
        <f t="shared" si="564"/>
        <v>137</v>
      </c>
      <c r="C11719" s="4">
        <f t="shared" si="565"/>
        <v>20</v>
      </c>
      <c r="D11719" s="4" t="s">
        <v>1378</v>
      </c>
      <c r="E11719" s="4">
        <v>517</v>
      </c>
      <c r="F11719" s="4">
        <v>45</v>
      </c>
      <c r="G11719" s="4">
        <v>6</v>
      </c>
      <c r="H11719" s="4">
        <v>217</v>
      </c>
      <c r="I11719" s="4">
        <v>11</v>
      </c>
      <c r="J11719" s="4">
        <v>2.3E-3</v>
      </c>
    </row>
    <row r="11720" spans="1:10" x14ac:dyDescent="0.3">
      <c r="A11720" s="52">
        <f t="shared" si="563"/>
        <v>2017</v>
      </c>
      <c r="B11720" s="30">
        <f t="shared" si="564"/>
        <v>137</v>
      </c>
      <c r="C11720" s="4">
        <f t="shared" si="565"/>
        <v>20</v>
      </c>
      <c r="D11720" s="4" t="s">
        <v>1378</v>
      </c>
      <c r="E11720" s="4">
        <v>517</v>
      </c>
      <c r="F11720" s="4">
        <v>45</v>
      </c>
      <c r="G11720" s="4">
        <v>6</v>
      </c>
      <c r="H11720" s="4">
        <v>217</v>
      </c>
      <c r="I11720" s="4">
        <v>11</v>
      </c>
      <c r="J11720" s="4">
        <v>2.3E-3</v>
      </c>
    </row>
    <row r="11721" spans="1:10" x14ac:dyDescent="0.3">
      <c r="A11721" s="52">
        <f t="shared" si="563"/>
        <v>2017</v>
      </c>
      <c r="B11721" s="30">
        <f t="shared" si="564"/>
        <v>137</v>
      </c>
      <c r="C11721" s="4">
        <f t="shared" si="565"/>
        <v>20</v>
      </c>
      <c r="D11721" s="4" t="s">
        <v>1378</v>
      </c>
      <c r="E11721" s="4">
        <v>516</v>
      </c>
      <c r="F11721" s="4">
        <v>45</v>
      </c>
      <c r="G11721" s="4">
        <v>6</v>
      </c>
      <c r="H11721" s="4">
        <v>217</v>
      </c>
      <c r="I11721" s="4">
        <v>12</v>
      </c>
      <c r="J11721" s="4">
        <v>2.7000000000000001E-3</v>
      </c>
    </row>
    <row r="11722" spans="1:10" x14ac:dyDescent="0.3">
      <c r="A11722" s="52">
        <f t="shared" si="563"/>
        <v>2017</v>
      </c>
      <c r="B11722" s="30">
        <f t="shared" si="564"/>
        <v>137</v>
      </c>
      <c r="C11722" s="4">
        <f t="shared" si="565"/>
        <v>20</v>
      </c>
      <c r="D11722" s="4" t="s">
        <v>1378</v>
      </c>
      <c r="E11722" s="4">
        <v>516</v>
      </c>
      <c r="F11722" s="4">
        <v>45</v>
      </c>
      <c r="G11722" s="4">
        <v>6</v>
      </c>
      <c r="H11722" s="4">
        <v>217</v>
      </c>
      <c r="I11722" s="4">
        <v>10</v>
      </c>
      <c r="J11722" s="4">
        <v>1.9E-3</v>
      </c>
    </row>
    <row r="11723" spans="1:10" x14ac:dyDescent="0.3">
      <c r="A11723" s="52">
        <f t="shared" si="563"/>
        <v>2017</v>
      </c>
      <c r="B11723" s="30">
        <f t="shared" si="564"/>
        <v>137</v>
      </c>
      <c r="C11723" s="4">
        <f t="shared" si="565"/>
        <v>20</v>
      </c>
      <c r="D11723" s="4" t="s">
        <v>1378</v>
      </c>
      <c r="E11723" s="4">
        <v>517</v>
      </c>
      <c r="F11723" s="4">
        <v>45</v>
      </c>
      <c r="G11723" s="4">
        <v>6</v>
      </c>
      <c r="H11723" s="4">
        <v>217</v>
      </c>
      <c r="I11723" s="4">
        <v>12</v>
      </c>
      <c r="J11723" s="4">
        <v>3.2000000000000002E-3</v>
      </c>
    </row>
    <row r="11724" spans="1:10" x14ac:dyDescent="0.3">
      <c r="A11724" s="52">
        <f t="shared" si="563"/>
        <v>2017</v>
      </c>
      <c r="B11724" s="30">
        <f t="shared" si="564"/>
        <v>137</v>
      </c>
      <c r="C11724" s="4">
        <f t="shared" si="565"/>
        <v>20</v>
      </c>
      <c r="D11724" s="4" t="s">
        <v>1378</v>
      </c>
      <c r="E11724" s="4">
        <v>517</v>
      </c>
      <c r="F11724" s="4">
        <v>45</v>
      </c>
      <c r="G11724" s="4">
        <v>6</v>
      </c>
      <c r="H11724" s="4">
        <v>217</v>
      </c>
      <c r="I11724" s="4">
        <v>10</v>
      </c>
      <c r="J11724" s="4">
        <v>2E-3</v>
      </c>
    </row>
    <row r="11725" spans="1:10" x14ac:dyDescent="0.3">
      <c r="A11725" s="52">
        <f t="shared" si="563"/>
        <v>2017</v>
      </c>
      <c r="B11725" s="30">
        <f t="shared" si="564"/>
        <v>137</v>
      </c>
      <c r="C11725" s="4">
        <f t="shared" si="565"/>
        <v>20</v>
      </c>
      <c r="D11725" s="4" t="s">
        <v>1378</v>
      </c>
      <c r="E11725" s="4">
        <v>517</v>
      </c>
      <c r="F11725" s="4">
        <v>45</v>
      </c>
      <c r="G11725" s="4">
        <v>6</v>
      </c>
      <c r="H11725" s="4">
        <v>217</v>
      </c>
      <c r="I11725" s="4">
        <v>11</v>
      </c>
      <c r="J11725" s="4">
        <v>2.5000000000000001E-3</v>
      </c>
    </row>
    <row r="11726" spans="1:10" x14ac:dyDescent="0.3">
      <c r="A11726" s="52">
        <f t="shared" si="563"/>
        <v>2017</v>
      </c>
      <c r="B11726" s="30">
        <f t="shared" si="564"/>
        <v>137</v>
      </c>
      <c r="C11726" s="4">
        <f t="shared" si="565"/>
        <v>20</v>
      </c>
      <c r="D11726" s="4" t="s">
        <v>1378</v>
      </c>
      <c r="E11726" s="4">
        <v>517</v>
      </c>
      <c r="F11726" s="4">
        <v>45</v>
      </c>
      <c r="G11726" s="4">
        <v>6</v>
      </c>
      <c r="H11726" s="4">
        <v>217</v>
      </c>
      <c r="I11726" s="4">
        <v>11</v>
      </c>
      <c r="J11726" s="4">
        <v>3.3999999999999998E-3</v>
      </c>
    </row>
    <row r="11727" spans="1:10" x14ac:dyDescent="0.3">
      <c r="A11727" s="52">
        <f t="shared" si="563"/>
        <v>2017</v>
      </c>
      <c r="B11727" s="30">
        <f t="shared" si="564"/>
        <v>137</v>
      </c>
      <c r="C11727" s="4">
        <f t="shared" si="565"/>
        <v>20</v>
      </c>
      <c r="D11727" s="4" t="s">
        <v>1378</v>
      </c>
      <c r="E11727" s="4">
        <v>517</v>
      </c>
      <c r="F11727" s="4">
        <v>45</v>
      </c>
      <c r="G11727" s="4">
        <v>6</v>
      </c>
      <c r="H11727" s="4">
        <v>217</v>
      </c>
      <c r="I11727" s="4">
        <v>13</v>
      </c>
      <c r="J11727" s="4">
        <v>3.3E-3</v>
      </c>
    </row>
    <row r="11728" spans="1:10" x14ac:dyDescent="0.3">
      <c r="A11728" s="52">
        <f t="shared" si="563"/>
        <v>2017</v>
      </c>
      <c r="B11728" s="30">
        <f t="shared" si="564"/>
        <v>137</v>
      </c>
      <c r="C11728" s="4">
        <f t="shared" si="565"/>
        <v>20</v>
      </c>
      <c r="D11728" s="4" t="s">
        <v>1378</v>
      </c>
      <c r="E11728" s="4">
        <v>517</v>
      </c>
      <c r="F11728" s="4">
        <v>45</v>
      </c>
      <c r="G11728" s="4">
        <v>6</v>
      </c>
      <c r="H11728" s="4">
        <v>217</v>
      </c>
      <c r="I11728" s="4">
        <v>10</v>
      </c>
      <c r="J11728" s="4">
        <v>4.3E-3</v>
      </c>
    </row>
    <row r="11729" spans="1:10" x14ac:dyDescent="0.3">
      <c r="A11729" s="52">
        <f t="shared" si="563"/>
        <v>2017</v>
      </c>
      <c r="B11729" s="30">
        <f t="shared" si="564"/>
        <v>137</v>
      </c>
      <c r="C11729" s="4">
        <f t="shared" si="565"/>
        <v>20</v>
      </c>
      <c r="D11729" s="4" t="s">
        <v>1378</v>
      </c>
      <c r="E11729" s="4">
        <v>517</v>
      </c>
      <c r="F11729" s="4">
        <v>45</v>
      </c>
      <c r="G11729" s="4">
        <v>6</v>
      </c>
      <c r="H11729" s="4">
        <v>217</v>
      </c>
      <c r="I11729" s="4">
        <v>12</v>
      </c>
      <c r="J11729" s="4">
        <v>2.7000000000000001E-3</v>
      </c>
    </row>
    <row r="11730" spans="1:10" x14ac:dyDescent="0.3">
      <c r="A11730" s="52">
        <f t="shared" si="563"/>
        <v>2017</v>
      </c>
      <c r="B11730" s="30">
        <f t="shared" si="564"/>
        <v>137</v>
      </c>
      <c r="C11730" s="4">
        <f t="shared" si="565"/>
        <v>20</v>
      </c>
      <c r="D11730" s="4" t="s">
        <v>1378</v>
      </c>
      <c r="E11730" s="4">
        <v>517</v>
      </c>
      <c r="F11730" s="4">
        <v>45</v>
      </c>
      <c r="G11730" s="4">
        <v>6</v>
      </c>
      <c r="H11730" s="4">
        <v>217</v>
      </c>
      <c r="I11730" s="4">
        <v>12</v>
      </c>
      <c r="J11730" s="4">
        <v>3.0999999999999999E-3</v>
      </c>
    </row>
    <row r="11731" spans="1:10" x14ac:dyDescent="0.3">
      <c r="A11731" s="52">
        <f t="shared" si="563"/>
        <v>2017</v>
      </c>
      <c r="B11731" s="30">
        <f t="shared" si="564"/>
        <v>137</v>
      </c>
      <c r="C11731" s="4">
        <f t="shared" si="565"/>
        <v>20</v>
      </c>
      <c r="D11731" s="4" t="s">
        <v>1378</v>
      </c>
      <c r="E11731" s="4">
        <v>517</v>
      </c>
      <c r="F11731" s="4">
        <v>45</v>
      </c>
      <c r="G11731" s="4">
        <v>6</v>
      </c>
      <c r="H11731" s="4">
        <v>217</v>
      </c>
      <c r="I11731" s="4">
        <v>10</v>
      </c>
      <c r="J11731" s="4">
        <v>1.8E-3</v>
      </c>
    </row>
    <row r="11732" spans="1:10" x14ac:dyDescent="0.3">
      <c r="A11732" s="52">
        <f t="shared" si="563"/>
        <v>2017</v>
      </c>
      <c r="B11732" s="30">
        <f t="shared" si="564"/>
        <v>137</v>
      </c>
      <c r="C11732" s="4">
        <f t="shared" si="565"/>
        <v>20</v>
      </c>
      <c r="D11732" s="4" t="s">
        <v>1378</v>
      </c>
      <c r="E11732" s="4">
        <v>517</v>
      </c>
      <c r="F11732" s="4">
        <v>45</v>
      </c>
      <c r="G11732" s="4">
        <v>6</v>
      </c>
      <c r="H11732" s="4">
        <v>217</v>
      </c>
      <c r="I11732" s="4">
        <v>12</v>
      </c>
      <c r="J11732" s="4">
        <v>2.7000000000000001E-3</v>
      </c>
    </row>
    <row r="11733" spans="1:10" x14ac:dyDescent="0.3">
      <c r="A11733" s="52">
        <f t="shared" si="563"/>
        <v>2017</v>
      </c>
      <c r="B11733" s="30">
        <f t="shared" si="564"/>
        <v>137</v>
      </c>
      <c r="C11733" s="4">
        <f t="shared" si="565"/>
        <v>20</v>
      </c>
      <c r="D11733" s="4" t="s">
        <v>1378</v>
      </c>
      <c r="E11733" s="4">
        <v>517</v>
      </c>
      <c r="F11733" s="4">
        <v>45</v>
      </c>
      <c r="G11733" s="4">
        <v>6</v>
      </c>
      <c r="H11733" s="4">
        <v>217</v>
      </c>
      <c r="I11733" s="4">
        <v>12</v>
      </c>
      <c r="J11733" s="4">
        <v>2.3999999999999998E-3</v>
      </c>
    </row>
    <row r="11734" spans="1:10" x14ac:dyDescent="0.3">
      <c r="A11734" s="52">
        <f t="shared" si="563"/>
        <v>2017</v>
      </c>
      <c r="B11734" s="30">
        <f t="shared" si="564"/>
        <v>137</v>
      </c>
      <c r="C11734" s="4">
        <f t="shared" si="565"/>
        <v>20</v>
      </c>
      <c r="D11734" s="4" t="s">
        <v>1378</v>
      </c>
      <c r="E11734" s="4">
        <v>517</v>
      </c>
      <c r="F11734" s="4">
        <v>45</v>
      </c>
      <c r="G11734" s="4">
        <v>6</v>
      </c>
      <c r="H11734" s="4">
        <v>217</v>
      </c>
      <c r="I11734" s="4">
        <v>11</v>
      </c>
      <c r="J11734" s="4">
        <v>2.3999999999999998E-3</v>
      </c>
    </row>
    <row r="11735" spans="1:10" x14ac:dyDescent="0.3">
      <c r="A11735" s="52">
        <f t="shared" si="563"/>
        <v>2017</v>
      </c>
      <c r="B11735" s="30">
        <f t="shared" si="564"/>
        <v>137</v>
      </c>
      <c r="C11735" s="4">
        <f t="shared" si="565"/>
        <v>20</v>
      </c>
      <c r="D11735" s="4" t="s">
        <v>1378</v>
      </c>
      <c r="E11735" s="4">
        <v>517</v>
      </c>
      <c r="F11735" s="4">
        <v>45</v>
      </c>
      <c r="G11735" s="4">
        <v>6</v>
      </c>
      <c r="H11735" s="4">
        <v>217</v>
      </c>
      <c r="I11735" s="4">
        <v>11</v>
      </c>
      <c r="J11735" s="4">
        <v>2.0999999999999999E-3</v>
      </c>
    </row>
    <row r="11736" spans="1:10" x14ac:dyDescent="0.3">
      <c r="A11736" s="52">
        <f t="shared" si="563"/>
        <v>2017</v>
      </c>
      <c r="B11736" s="30">
        <f t="shared" si="564"/>
        <v>137</v>
      </c>
      <c r="C11736" s="4">
        <f t="shared" si="565"/>
        <v>20</v>
      </c>
      <c r="D11736" s="4" t="s">
        <v>1378</v>
      </c>
      <c r="E11736" s="4">
        <v>517</v>
      </c>
      <c r="F11736" s="4">
        <v>45</v>
      </c>
      <c r="G11736" s="4">
        <v>6</v>
      </c>
      <c r="H11736" s="4">
        <v>217</v>
      </c>
      <c r="I11736" s="4">
        <v>11</v>
      </c>
      <c r="J11736" s="4">
        <v>2.8E-3</v>
      </c>
    </row>
    <row r="11737" spans="1:10" x14ac:dyDescent="0.3">
      <c r="A11737" s="52">
        <f t="shared" si="563"/>
        <v>2017</v>
      </c>
      <c r="B11737" s="30">
        <f t="shared" si="564"/>
        <v>137</v>
      </c>
      <c r="C11737" s="4">
        <f t="shared" si="565"/>
        <v>20</v>
      </c>
      <c r="D11737" s="4" t="s">
        <v>1378</v>
      </c>
      <c r="E11737" s="4">
        <v>517</v>
      </c>
      <c r="F11737" s="4">
        <v>45</v>
      </c>
      <c r="G11737" s="4">
        <v>6</v>
      </c>
      <c r="H11737" s="4">
        <v>217</v>
      </c>
      <c r="I11737" s="4">
        <v>10</v>
      </c>
      <c r="J11737" s="4">
        <v>1.6999999999999999E-3</v>
      </c>
    </row>
    <row r="11738" spans="1:10" x14ac:dyDescent="0.3">
      <c r="A11738" s="52">
        <f t="shared" si="563"/>
        <v>2017</v>
      </c>
      <c r="B11738" s="30">
        <f t="shared" si="564"/>
        <v>137</v>
      </c>
      <c r="C11738" s="4">
        <f t="shared" si="565"/>
        <v>20</v>
      </c>
      <c r="D11738" s="4" t="s">
        <v>1378</v>
      </c>
      <c r="E11738" s="4">
        <v>517</v>
      </c>
      <c r="F11738" s="4">
        <v>45</v>
      </c>
      <c r="G11738" s="4">
        <v>6</v>
      </c>
      <c r="H11738" s="4">
        <v>217</v>
      </c>
      <c r="I11738" s="4">
        <v>10</v>
      </c>
      <c r="J11738" s="4">
        <v>2.3999999999999998E-3</v>
      </c>
    </row>
    <row r="11739" spans="1:10" x14ac:dyDescent="0.3">
      <c r="A11739" s="52">
        <f t="shared" si="563"/>
        <v>2017</v>
      </c>
      <c r="B11739" s="30">
        <f t="shared" si="564"/>
        <v>137</v>
      </c>
      <c r="C11739" s="4">
        <f t="shared" si="565"/>
        <v>20</v>
      </c>
      <c r="D11739" s="4" t="s">
        <v>1378</v>
      </c>
      <c r="E11739" s="4">
        <v>517</v>
      </c>
      <c r="F11739" s="4">
        <v>45</v>
      </c>
      <c r="G11739" s="4">
        <v>6</v>
      </c>
      <c r="H11739" s="4">
        <v>217</v>
      </c>
      <c r="I11739" s="4">
        <v>11</v>
      </c>
      <c r="J11739" s="4">
        <v>2.3E-3</v>
      </c>
    </row>
    <row r="11740" spans="1:10" x14ac:dyDescent="0.3">
      <c r="A11740" s="52">
        <f t="shared" si="563"/>
        <v>2017</v>
      </c>
      <c r="B11740" s="30">
        <f t="shared" si="564"/>
        <v>137</v>
      </c>
      <c r="C11740" s="4">
        <f t="shared" si="565"/>
        <v>20</v>
      </c>
      <c r="D11740" s="4" t="s">
        <v>1378</v>
      </c>
      <c r="E11740" s="4">
        <v>517</v>
      </c>
      <c r="F11740" s="4">
        <v>45</v>
      </c>
      <c r="G11740" s="4">
        <v>6</v>
      </c>
      <c r="H11740" s="4">
        <v>217</v>
      </c>
      <c r="I11740" s="4">
        <v>11</v>
      </c>
      <c r="J11740" s="4">
        <v>3.3E-3</v>
      </c>
    </row>
    <row r="11741" spans="1:10" x14ac:dyDescent="0.3">
      <c r="A11741" s="52">
        <f t="shared" si="563"/>
        <v>2017</v>
      </c>
      <c r="B11741" s="30">
        <f t="shared" si="564"/>
        <v>137</v>
      </c>
      <c r="C11741" s="4">
        <f t="shared" si="565"/>
        <v>20</v>
      </c>
      <c r="D11741" s="4" t="s">
        <v>1378</v>
      </c>
      <c r="E11741" s="4">
        <v>517</v>
      </c>
      <c r="F11741" s="4">
        <v>45</v>
      </c>
      <c r="G11741" s="4">
        <v>6</v>
      </c>
      <c r="H11741" s="4">
        <v>217</v>
      </c>
      <c r="I11741" s="4">
        <v>11</v>
      </c>
      <c r="J11741" s="4">
        <v>2.3999999999999998E-3</v>
      </c>
    </row>
    <row r="11742" spans="1:10" x14ac:dyDescent="0.3">
      <c r="A11742" s="52">
        <f t="shared" si="563"/>
        <v>2017</v>
      </c>
      <c r="B11742" s="30">
        <f t="shared" si="564"/>
        <v>137</v>
      </c>
      <c r="C11742" s="4">
        <f t="shared" si="565"/>
        <v>20</v>
      </c>
      <c r="D11742" s="4" t="s">
        <v>1378</v>
      </c>
      <c r="E11742" s="4">
        <v>517</v>
      </c>
      <c r="F11742" s="4">
        <v>45</v>
      </c>
      <c r="G11742" s="4">
        <v>6</v>
      </c>
      <c r="H11742" s="4">
        <v>217</v>
      </c>
      <c r="I11742" s="4">
        <v>12</v>
      </c>
      <c r="J11742" s="4">
        <v>3.2000000000000002E-3</v>
      </c>
    </row>
    <row r="11743" spans="1:10" x14ac:dyDescent="0.3">
      <c r="A11743" s="52">
        <f t="shared" si="563"/>
        <v>2017</v>
      </c>
      <c r="B11743" s="30">
        <f t="shared" si="564"/>
        <v>137</v>
      </c>
      <c r="C11743" s="4">
        <f t="shared" si="565"/>
        <v>20</v>
      </c>
      <c r="D11743" s="4" t="s">
        <v>1378</v>
      </c>
      <c r="E11743" s="4">
        <v>517</v>
      </c>
      <c r="F11743" s="4">
        <v>45</v>
      </c>
      <c r="G11743" s="4">
        <v>6</v>
      </c>
      <c r="H11743" s="4">
        <v>217</v>
      </c>
      <c r="I11743" s="4">
        <v>11</v>
      </c>
      <c r="J11743" s="4">
        <v>2.3999999999999998E-3</v>
      </c>
    </row>
    <row r="11744" spans="1:10" x14ac:dyDescent="0.3">
      <c r="A11744" s="52">
        <f t="shared" si="563"/>
        <v>2017</v>
      </c>
      <c r="B11744" s="30">
        <f t="shared" si="564"/>
        <v>137</v>
      </c>
      <c r="C11744" s="4">
        <f t="shared" si="565"/>
        <v>20</v>
      </c>
      <c r="D11744" s="4" t="s">
        <v>1378</v>
      </c>
      <c r="E11744" s="4">
        <v>517</v>
      </c>
      <c r="F11744" s="4">
        <v>45</v>
      </c>
      <c r="G11744" s="4">
        <v>6</v>
      </c>
      <c r="H11744" s="4">
        <v>217</v>
      </c>
      <c r="I11744" s="4">
        <v>12</v>
      </c>
      <c r="J11744" s="4">
        <v>3.0999999999999999E-3</v>
      </c>
    </row>
    <row r="11745" spans="1:10" x14ac:dyDescent="0.3">
      <c r="A11745" s="52">
        <f t="shared" si="563"/>
        <v>2017</v>
      </c>
      <c r="B11745" s="30">
        <f t="shared" si="564"/>
        <v>137</v>
      </c>
      <c r="C11745" s="4">
        <f t="shared" si="565"/>
        <v>20</v>
      </c>
      <c r="D11745" s="4" t="s">
        <v>1378</v>
      </c>
      <c r="E11745" s="4">
        <v>517</v>
      </c>
      <c r="F11745" s="4">
        <v>45</v>
      </c>
      <c r="G11745" s="4">
        <v>6</v>
      </c>
      <c r="H11745" s="4">
        <v>217</v>
      </c>
      <c r="I11745" s="4">
        <v>12</v>
      </c>
      <c r="J11745" s="4">
        <v>3.3E-3</v>
      </c>
    </row>
    <row r="11746" spans="1:10" x14ac:dyDescent="0.3">
      <c r="A11746" s="52">
        <f t="shared" si="563"/>
        <v>2017</v>
      </c>
      <c r="B11746" s="30">
        <f t="shared" si="564"/>
        <v>137</v>
      </c>
      <c r="C11746" s="4">
        <f t="shared" si="565"/>
        <v>20</v>
      </c>
      <c r="D11746" s="4" t="s">
        <v>1378</v>
      </c>
      <c r="E11746" s="4">
        <v>517</v>
      </c>
      <c r="F11746" s="4">
        <v>45</v>
      </c>
      <c r="G11746" s="4">
        <v>6</v>
      </c>
      <c r="H11746" s="4">
        <v>217</v>
      </c>
      <c r="I11746" s="4">
        <v>12</v>
      </c>
      <c r="J11746" s="4">
        <v>2.8E-3</v>
      </c>
    </row>
    <row r="11747" spans="1:10" x14ac:dyDescent="0.3">
      <c r="A11747" s="52">
        <f t="shared" si="563"/>
        <v>2017</v>
      </c>
      <c r="B11747" s="30">
        <f t="shared" si="564"/>
        <v>137</v>
      </c>
      <c r="C11747" s="4">
        <f t="shared" si="565"/>
        <v>20</v>
      </c>
      <c r="D11747" s="4" t="s">
        <v>1378</v>
      </c>
      <c r="E11747" s="4">
        <v>517</v>
      </c>
      <c r="F11747" s="4">
        <v>45</v>
      </c>
      <c r="G11747" s="4">
        <v>6</v>
      </c>
      <c r="H11747" s="4">
        <v>217</v>
      </c>
      <c r="I11747" s="4">
        <v>10</v>
      </c>
      <c r="J11747" s="4">
        <v>2.0999999999999999E-3</v>
      </c>
    </row>
    <row r="11748" spans="1:10" x14ac:dyDescent="0.3">
      <c r="A11748" s="52">
        <f t="shared" si="563"/>
        <v>2017</v>
      </c>
      <c r="B11748" s="30">
        <f t="shared" si="564"/>
        <v>137</v>
      </c>
      <c r="C11748" s="4">
        <f t="shared" si="565"/>
        <v>20</v>
      </c>
      <c r="D11748" s="4" t="s">
        <v>1378</v>
      </c>
      <c r="E11748" s="4">
        <v>517</v>
      </c>
      <c r="F11748" s="4">
        <v>45</v>
      </c>
      <c r="G11748" s="4">
        <v>6</v>
      </c>
      <c r="H11748" s="4">
        <v>217</v>
      </c>
      <c r="I11748" s="4">
        <v>11</v>
      </c>
      <c r="J11748" s="4">
        <v>3.2000000000000002E-3</v>
      </c>
    </row>
    <row r="11749" spans="1:10" x14ac:dyDescent="0.3">
      <c r="A11749" s="52">
        <f t="shared" si="563"/>
        <v>2017</v>
      </c>
      <c r="B11749" s="30">
        <f t="shared" si="564"/>
        <v>137</v>
      </c>
      <c r="C11749" s="4">
        <f t="shared" si="565"/>
        <v>20</v>
      </c>
      <c r="D11749" s="4" t="s">
        <v>1378</v>
      </c>
      <c r="E11749" s="4">
        <v>517</v>
      </c>
      <c r="F11749" s="4">
        <v>45</v>
      </c>
      <c r="G11749" s="4">
        <v>6</v>
      </c>
      <c r="H11749" s="4">
        <v>217</v>
      </c>
      <c r="I11749" s="4">
        <v>11</v>
      </c>
      <c r="J11749" s="4">
        <v>4.0000000000000001E-3</v>
      </c>
    </row>
    <row r="11750" spans="1:10" x14ac:dyDescent="0.3">
      <c r="A11750" s="52">
        <f t="shared" si="563"/>
        <v>2017</v>
      </c>
      <c r="B11750" s="30">
        <f t="shared" si="564"/>
        <v>137</v>
      </c>
      <c r="C11750" s="4">
        <f t="shared" si="565"/>
        <v>20</v>
      </c>
      <c r="D11750" s="4" t="s">
        <v>1378</v>
      </c>
      <c r="E11750" s="4">
        <v>517</v>
      </c>
      <c r="F11750" s="4">
        <v>45</v>
      </c>
      <c r="G11750" s="4">
        <v>6</v>
      </c>
      <c r="H11750" s="4">
        <v>217</v>
      </c>
      <c r="I11750" s="4">
        <v>12</v>
      </c>
      <c r="J11750" s="4">
        <v>3.3999999999999998E-3</v>
      </c>
    </row>
    <row r="11751" spans="1:10" x14ac:dyDescent="0.3">
      <c r="A11751" s="52">
        <f t="shared" si="563"/>
        <v>2017</v>
      </c>
      <c r="B11751" s="30">
        <f t="shared" si="564"/>
        <v>137</v>
      </c>
      <c r="C11751" s="4">
        <f t="shared" si="565"/>
        <v>20</v>
      </c>
      <c r="D11751" s="4" t="s">
        <v>1378</v>
      </c>
      <c r="E11751" s="4">
        <v>517</v>
      </c>
      <c r="F11751" s="4">
        <v>45</v>
      </c>
      <c r="G11751" s="4">
        <v>6</v>
      </c>
      <c r="H11751" s="4">
        <v>217</v>
      </c>
      <c r="I11751" s="4">
        <v>10</v>
      </c>
      <c r="J11751" s="4">
        <v>2.0999999999999999E-3</v>
      </c>
    </row>
    <row r="11752" spans="1:10" x14ac:dyDescent="0.3">
      <c r="A11752" s="52">
        <f t="shared" si="563"/>
        <v>2017</v>
      </c>
      <c r="B11752" s="30">
        <f t="shared" si="564"/>
        <v>137</v>
      </c>
      <c r="C11752" s="4">
        <f t="shared" si="565"/>
        <v>20</v>
      </c>
      <c r="D11752" s="4" t="s">
        <v>1378</v>
      </c>
      <c r="E11752" s="4">
        <v>517</v>
      </c>
      <c r="F11752" s="4">
        <v>45</v>
      </c>
      <c r="G11752" s="4">
        <v>6</v>
      </c>
      <c r="H11752" s="4">
        <v>217</v>
      </c>
      <c r="I11752" s="4">
        <v>11</v>
      </c>
      <c r="J11752" s="4">
        <v>2.3999999999999998E-3</v>
      </c>
    </row>
    <row r="11753" spans="1:10" x14ac:dyDescent="0.3">
      <c r="A11753" s="52">
        <f t="shared" si="563"/>
        <v>2017</v>
      </c>
      <c r="B11753" s="30">
        <f t="shared" si="564"/>
        <v>137</v>
      </c>
      <c r="C11753" s="4">
        <f t="shared" si="565"/>
        <v>20</v>
      </c>
      <c r="D11753" s="4" t="s">
        <v>1378</v>
      </c>
      <c r="E11753" s="4">
        <v>517</v>
      </c>
      <c r="F11753" s="4">
        <v>45</v>
      </c>
      <c r="G11753" s="4">
        <v>6</v>
      </c>
      <c r="H11753" s="4">
        <v>217</v>
      </c>
      <c r="I11753" s="4">
        <v>13</v>
      </c>
      <c r="J11753" s="4">
        <v>5.3E-3</v>
      </c>
    </row>
    <row r="11754" spans="1:10" x14ac:dyDescent="0.3">
      <c r="A11754" s="52">
        <f t="shared" si="563"/>
        <v>2017</v>
      </c>
      <c r="B11754" s="30">
        <f t="shared" si="564"/>
        <v>137</v>
      </c>
      <c r="C11754" s="4">
        <f t="shared" si="565"/>
        <v>20</v>
      </c>
      <c r="D11754" s="4" t="s">
        <v>1378</v>
      </c>
      <c r="E11754" s="4">
        <v>517</v>
      </c>
      <c r="F11754" s="4">
        <v>45</v>
      </c>
      <c r="G11754" s="4">
        <v>6</v>
      </c>
      <c r="H11754" s="4">
        <v>217</v>
      </c>
      <c r="I11754" s="4">
        <v>11</v>
      </c>
      <c r="J11754" s="4">
        <v>3.2000000000000002E-3</v>
      </c>
    </row>
    <row r="11755" spans="1:10" x14ac:dyDescent="0.3">
      <c r="A11755" s="52">
        <f t="shared" si="563"/>
        <v>2017</v>
      </c>
      <c r="B11755" s="30">
        <f t="shared" si="564"/>
        <v>137</v>
      </c>
      <c r="C11755" s="4">
        <f t="shared" si="565"/>
        <v>20</v>
      </c>
      <c r="D11755" s="4" t="s">
        <v>1378</v>
      </c>
      <c r="E11755" s="4">
        <v>517</v>
      </c>
      <c r="F11755" s="4">
        <v>45</v>
      </c>
      <c r="G11755" s="4">
        <v>6</v>
      </c>
      <c r="H11755" s="4">
        <v>217</v>
      </c>
      <c r="I11755" s="4">
        <v>13</v>
      </c>
      <c r="J11755" s="4">
        <v>4.5999999999999999E-3</v>
      </c>
    </row>
    <row r="11756" spans="1:10" x14ac:dyDescent="0.3">
      <c r="A11756" s="52">
        <f t="shared" si="563"/>
        <v>2017</v>
      </c>
      <c r="B11756" s="30">
        <f t="shared" si="564"/>
        <v>137</v>
      </c>
      <c r="C11756" s="4">
        <f t="shared" si="565"/>
        <v>20</v>
      </c>
      <c r="D11756" s="4" t="s">
        <v>1378</v>
      </c>
      <c r="E11756" s="4">
        <v>517</v>
      </c>
      <c r="F11756" s="4">
        <v>45</v>
      </c>
      <c r="G11756" s="4">
        <v>6</v>
      </c>
      <c r="H11756" s="4">
        <v>217</v>
      </c>
      <c r="I11756" s="4">
        <v>12</v>
      </c>
      <c r="J11756" s="4">
        <v>3.7000000000000002E-3</v>
      </c>
    </row>
    <row r="11757" spans="1:10" x14ac:dyDescent="0.3">
      <c r="A11757" s="52">
        <f t="shared" si="563"/>
        <v>2017</v>
      </c>
      <c r="B11757" s="30">
        <f t="shared" si="564"/>
        <v>137</v>
      </c>
      <c r="C11757" s="4">
        <f t="shared" si="565"/>
        <v>20</v>
      </c>
      <c r="D11757" s="4" t="s">
        <v>1378</v>
      </c>
      <c r="E11757" s="4">
        <v>516</v>
      </c>
      <c r="F11757" s="4">
        <v>45</v>
      </c>
      <c r="G11757" s="4">
        <v>6</v>
      </c>
      <c r="H11757" s="4">
        <v>217</v>
      </c>
      <c r="I11757" s="4">
        <v>12</v>
      </c>
      <c r="J11757" s="4">
        <v>2.5000000000000001E-3</v>
      </c>
    </row>
    <row r="11758" spans="1:10" x14ac:dyDescent="0.3">
      <c r="A11758" s="52">
        <f t="shared" si="563"/>
        <v>2017</v>
      </c>
      <c r="B11758" s="30">
        <f t="shared" si="564"/>
        <v>137</v>
      </c>
      <c r="C11758" s="4">
        <f t="shared" si="565"/>
        <v>20</v>
      </c>
      <c r="D11758" s="4" t="s">
        <v>1378</v>
      </c>
      <c r="E11758" s="4">
        <v>516</v>
      </c>
      <c r="F11758" s="4">
        <v>45</v>
      </c>
      <c r="G11758" s="4">
        <v>6</v>
      </c>
      <c r="H11758" s="4">
        <v>217</v>
      </c>
      <c r="I11758" s="4">
        <v>12</v>
      </c>
      <c r="J11758" s="4">
        <v>3.0999999999999999E-3</v>
      </c>
    </row>
    <row r="11759" spans="1:10" x14ac:dyDescent="0.3">
      <c r="A11759" s="52">
        <f t="shared" si="563"/>
        <v>2017</v>
      </c>
      <c r="B11759" s="30">
        <f t="shared" si="564"/>
        <v>137</v>
      </c>
      <c r="C11759" s="4">
        <f t="shared" si="565"/>
        <v>20</v>
      </c>
      <c r="D11759" s="4" t="s">
        <v>1378</v>
      </c>
      <c r="E11759" s="4">
        <v>516</v>
      </c>
      <c r="F11759" s="4">
        <v>45</v>
      </c>
      <c r="G11759" s="4">
        <v>6</v>
      </c>
      <c r="H11759" s="4">
        <v>217</v>
      </c>
      <c r="I11759" s="4">
        <v>11</v>
      </c>
      <c r="J11759" s="4">
        <v>2.8E-3</v>
      </c>
    </row>
    <row r="11760" spans="1:10" x14ac:dyDescent="0.3">
      <c r="A11760" s="52">
        <f t="shared" si="563"/>
        <v>2017</v>
      </c>
      <c r="B11760" s="30">
        <f t="shared" si="564"/>
        <v>137</v>
      </c>
      <c r="C11760" s="4">
        <f t="shared" si="565"/>
        <v>20</v>
      </c>
      <c r="D11760" s="4" t="s">
        <v>1378</v>
      </c>
      <c r="E11760" s="4">
        <v>516</v>
      </c>
      <c r="F11760" s="4">
        <v>45</v>
      </c>
      <c r="G11760" s="4">
        <v>6</v>
      </c>
      <c r="H11760" s="4">
        <v>217</v>
      </c>
      <c r="I11760" s="4">
        <v>11</v>
      </c>
      <c r="J11760" s="4">
        <v>2.8E-3</v>
      </c>
    </row>
    <row r="11761" spans="1:10" x14ac:dyDescent="0.3">
      <c r="A11761" s="52">
        <f t="shared" si="563"/>
        <v>2017</v>
      </c>
      <c r="B11761" s="30">
        <f t="shared" si="564"/>
        <v>137</v>
      </c>
      <c r="C11761" s="4">
        <f t="shared" si="565"/>
        <v>20</v>
      </c>
      <c r="D11761" s="4" t="s">
        <v>1378</v>
      </c>
      <c r="E11761" s="4">
        <v>516</v>
      </c>
      <c r="F11761" s="4">
        <v>45</v>
      </c>
      <c r="G11761" s="4">
        <v>6</v>
      </c>
      <c r="H11761" s="4">
        <v>217</v>
      </c>
      <c r="I11761" s="4">
        <v>12</v>
      </c>
      <c r="J11761" s="4">
        <v>3.0999999999999999E-3</v>
      </c>
    </row>
    <row r="11762" spans="1:10" x14ac:dyDescent="0.3">
      <c r="A11762" s="52">
        <f t="shared" si="563"/>
        <v>2017</v>
      </c>
      <c r="B11762" s="30">
        <f t="shared" si="564"/>
        <v>137</v>
      </c>
      <c r="C11762" s="4">
        <f t="shared" si="565"/>
        <v>20</v>
      </c>
      <c r="D11762" s="4" t="s">
        <v>1378</v>
      </c>
      <c r="E11762" s="4">
        <v>516</v>
      </c>
      <c r="F11762" s="4">
        <v>45</v>
      </c>
      <c r="G11762" s="4">
        <v>6</v>
      </c>
      <c r="H11762" s="4">
        <v>217</v>
      </c>
      <c r="I11762" s="4">
        <v>12</v>
      </c>
      <c r="J11762" s="4">
        <v>3.2000000000000002E-3</v>
      </c>
    </row>
    <row r="11763" spans="1:10" x14ac:dyDescent="0.3">
      <c r="A11763" s="52">
        <f t="shared" si="563"/>
        <v>2017</v>
      </c>
      <c r="B11763" s="30">
        <f t="shared" si="564"/>
        <v>137</v>
      </c>
      <c r="C11763" s="4">
        <f t="shared" si="565"/>
        <v>20</v>
      </c>
      <c r="D11763" s="4" t="s">
        <v>1378</v>
      </c>
      <c r="E11763" s="4">
        <v>516</v>
      </c>
      <c r="F11763" s="4">
        <v>45</v>
      </c>
      <c r="G11763" s="4">
        <v>6</v>
      </c>
      <c r="H11763" s="4">
        <v>217</v>
      </c>
      <c r="I11763" s="4">
        <v>11</v>
      </c>
      <c r="J11763" s="4">
        <v>3.2000000000000002E-3</v>
      </c>
    </row>
    <row r="11764" spans="1:10" x14ac:dyDescent="0.3">
      <c r="A11764" s="52">
        <f t="shared" si="563"/>
        <v>2017</v>
      </c>
      <c r="B11764" s="30">
        <f t="shared" si="564"/>
        <v>137</v>
      </c>
      <c r="C11764" s="4">
        <f t="shared" si="565"/>
        <v>20</v>
      </c>
      <c r="D11764" s="4" t="s">
        <v>1378</v>
      </c>
      <c r="E11764" s="4">
        <v>516</v>
      </c>
      <c r="F11764" s="4">
        <v>45</v>
      </c>
      <c r="G11764" s="4">
        <v>6</v>
      </c>
      <c r="H11764" s="4">
        <v>217</v>
      </c>
      <c r="I11764" s="4">
        <v>12</v>
      </c>
      <c r="J11764" s="4">
        <v>3.0000000000000001E-3</v>
      </c>
    </row>
    <row r="11765" spans="1:10" x14ac:dyDescent="0.3">
      <c r="A11765" s="52">
        <f t="shared" si="563"/>
        <v>2017</v>
      </c>
      <c r="B11765" s="30">
        <f t="shared" si="564"/>
        <v>137</v>
      </c>
      <c r="C11765" s="4">
        <f t="shared" si="565"/>
        <v>20</v>
      </c>
      <c r="D11765" s="4" t="s">
        <v>1378</v>
      </c>
      <c r="E11765" s="4">
        <v>516</v>
      </c>
      <c r="F11765" s="4">
        <v>45</v>
      </c>
      <c r="G11765" s="4">
        <v>6</v>
      </c>
      <c r="H11765" s="4">
        <v>217</v>
      </c>
      <c r="I11765" s="4">
        <v>11</v>
      </c>
      <c r="J11765" s="4">
        <v>2.8999999999999998E-3</v>
      </c>
    </row>
    <row r="11766" spans="1:10" x14ac:dyDescent="0.3">
      <c r="A11766" s="52">
        <f t="shared" si="563"/>
        <v>2017</v>
      </c>
      <c r="B11766" s="30">
        <f t="shared" si="564"/>
        <v>137</v>
      </c>
      <c r="C11766" s="4">
        <f t="shared" si="565"/>
        <v>20</v>
      </c>
      <c r="D11766" s="4" t="s">
        <v>1378</v>
      </c>
      <c r="E11766" s="4">
        <v>516</v>
      </c>
      <c r="F11766" s="4">
        <v>45</v>
      </c>
      <c r="G11766" s="4">
        <v>6</v>
      </c>
      <c r="H11766" s="4">
        <v>217</v>
      </c>
      <c r="I11766" s="4">
        <v>11</v>
      </c>
      <c r="J11766" s="4">
        <v>3.0000000000000001E-3</v>
      </c>
    </row>
    <row r="11767" spans="1:10" x14ac:dyDescent="0.3">
      <c r="A11767" s="52">
        <f t="shared" si="563"/>
        <v>2017</v>
      </c>
      <c r="B11767" s="30">
        <f t="shared" si="564"/>
        <v>137</v>
      </c>
      <c r="C11767" s="4">
        <f t="shared" si="565"/>
        <v>20</v>
      </c>
      <c r="D11767" s="4" t="s">
        <v>1378</v>
      </c>
      <c r="E11767" s="4">
        <v>516</v>
      </c>
      <c r="F11767" s="4">
        <v>45</v>
      </c>
      <c r="G11767" s="4">
        <v>6</v>
      </c>
      <c r="H11767" s="4">
        <v>217</v>
      </c>
      <c r="I11767" s="4">
        <v>12</v>
      </c>
      <c r="J11767" s="4">
        <v>4.4000000000000003E-3</v>
      </c>
    </row>
    <row r="11768" spans="1:10" x14ac:dyDescent="0.3">
      <c r="A11768" s="52">
        <f t="shared" si="563"/>
        <v>2017</v>
      </c>
      <c r="B11768" s="30">
        <f t="shared" si="564"/>
        <v>137</v>
      </c>
      <c r="C11768" s="4">
        <f t="shared" si="565"/>
        <v>20</v>
      </c>
      <c r="D11768" s="4" t="s">
        <v>1378</v>
      </c>
      <c r="E11768" s="4">
        <v>516</v>
      </c>
      <c r="F11768" s="4">
        <v>45</v>
      </c>
      <c r="G11768" s="4">
        <v>6</v>
      </c>
      <c r="H11768" s="4">
        <v>217</v>
      </c>
      <c r="I11768" s="4">
        <v>12</v>
      </c>
      <c r="J11768" s="4">
        <v>3.5000000000000001E-3</v>
      </c>
    </row>
    <row r="11769" spans="1:10" x14ac:dyDescent="0.3">
      <c r="A11769" s="52">
        <f t="shared" si="563"/>
        <v>2017</v>
      </c>
      <c r="B11769" s="30">
        <f t="shared" si="564"/>
        <v>137</v>
      </c>
      <c r="C11769" s="4">
        <f t="shared" si="565"/>
        <v>20</v>
      </c>
      <c r="D11769" s="4" t="s">
        <v>1378</v>
      </c>
      <c r="E11769" s="4">
        <v>516</v>
      </c>
      <c r="F11769" s="4">
        <v>45</v>
      </c>
      <c r="G11769" s="4">
        <v>6</v>
      </c>
      <c r="H11769" s="4">
        <v>217</v>
      </c>
      <c r="I11769" s="4">
        <v>11</v>
      </c>
      <c r="J11769" s="4">
        <v>2.8999999999999998E-3</v>
      </c>
    </row>
    <row r="11770" spans="1:10" x14ac:dyDescent="0.3">
      <c r="A11770" s="52">
        <f t="shared" si="563"/>
        <v>2017</v>
      </c>
      <c r="B11770" s="30">
        <f t="shared" si="564"/>
        <v>137</v>
      </c>
      <c r="C11770" s="4">
        <f t="shared" si="565"/>
        <v>20</v>
      </c>
      <c r="D11770" s="4" t="s">
        <v>1378</v>
      </c>
      <c r="E11770" s="4">
        <v>516</v>
      </c>
      <c r="F11770" s="4">
        <v>45</v>
      </c>
      <c r="G11770" s="4">
        <v>6</v>
      </c>
      <c r="H11770" s="4">
        <v>217</v>
      </c>
      <c r="I11770" s="4">
        <v>12</v>
      </c>
      <c r="J11770" s="4">
        <v>2.5999999999999999E-3</v>
      </c>
    </row>
    <row r="11771" spans="1:10" x14ac:dyDescent="0.3">
      <c r="A11771" s="52">
        <f t="shared" si="563"/>
        <v>2017</v>
      </c>
      <c r="B11771" s="30">
        <f t="shared" si="564"/>
        <v>137</v>
      </c>
      <c r="C11771" s="4">
        <f t="shared" si="565"/>
        <v>20</v>
      </c>
      <c r="D11771" s="4" t="s">
        <v>1378</v>
      </c>
      <c r="E11771" s="4">
        <v>516</v>
      </c>
      <c r="F11771" s="4">
        <v>45</v>
      </c>
      <c r="G11771" s="4">
        <v>6</v>
      </c>
      <c r="H11771" s="4">
        <v>217</v>
      </c>
      <c r="I11771" s="4">
        <v>11</v>
      </c>
      <c r="J11771" s="4">
        <v>3.5999999999999999E-3</v>
      </c>
    </row>
    <row r="11772" spans="1:10" x14ac:dyDescent="0.3">
      <c r="A11772" s="52">
        <f t="shared" si="563"/>
        <v>2017</v>
      </c>
      <c r="B11772" s="30">
        <f t="shared" si="564"/>
        <v>137</v>
      </c>
      <c r="C11772" s="4">
        <f t="shared" si="565"/>
        <v>20</v>
      </c>
      <c r="D11772" s="4" t="s">
        <v>1378</v>
      </c>
      <c r="E11772" s="4">
        <v>516</v>
      </c>
      <c r="F11772" s="4">
        <v>45</v>
      </c>
      <c r="G11772" s="4">
        <v>6</v>
      </c>
      <c r="H11772" s="4">
        <v>217</v>
      </c>
      <c r="I11772" s="4">
        <v>11</v>
      </c>
      <c r="J11772" s="4">
        <v>3.5999999999999999E-3</v>
      </c>
    </row>
    <row r="11773" spans="1:10" x14ac:dyDescent="0.3">
      <c r="A11773" s="52">
        <f t="shared" si="563"/>
        <v>2017</v>
      </c>
      <c r="B11773" s="30">
        <f t="shared" si="564"/>
        <v>137</v>
      </c>
      <c r="C11773" s="4">
        <f t="shared" si="565"/>
        <v>20</v>
      </c>
      <c r="D11773" s="4" t="s">
        <v>1378</v>
      </c>
      <c r="E11773" s="4">
        <v>516</v>
      </c>
      <c r="F11773" s="4">
        <v>45</v>
      </c>
      <c r="G11773" s="4">
        <v>6</v>
      </c>
      <c r="H11773" s="4">
        <v>217</v>
      </c>
      <c r="I11773" s="4">
        <v>11</v>
      </c>
      <c r="J11773" s="4">
        <v>2.2000000000000001E-3</v>
      </c>
    </row>
    <row r="11774" spans="1:10" x14ac:dyDescent="0.3">
      <c r="A11774" s="52">
        <f t="shared" si="563"/>
        <v>2017</v>
      </c>
      <c r="B11774" s="30">
        <f t="shared" si="564"/>
        <v>137</v>
      </c>
      <c r="C11774" s="4">
        <f t="shared" si="565"/>
        <v>20</v>
      </c>
      <c r="D11774" s="4" t="s">
        <v>1378</v>
      </c>
      <c r="E11774" s="4">
        <v>516</v>
      </c>
      <c r="F11774" s="4">
        <v>45</v>
      </c>
      <c r="G11774" s="4">
        <v>6</v>
      </c>
      <c r="H11774" s="4">
        <v>217</v>
      </c>
      <c r="I11774" s="4">
        <v>12</v>
      </c>
      <c r="J11774" s="4">
        <v>3.7000000000000002E-3</v>
      </c>
    </row>
    <row r="11775" spans="1:10" x14ac:dyDescent="0.3">
      <c r="A11775" s="52">
        <f t="shared" si="563"/>
        <v>2017</v>
      </c>
      <c r="B11775" s="30">
        <f t="shared" si="564"/>
        <v>137</v>
      </c>
      <c r="C11775" s="4">
        <f t="shared" si="565"/>
        <v>20</v>
      </c>
      <c r="D11775" s="4" t="s">
        <v>1378</v>
      </c>
      <c r="E11775" s="4">
        <v>516</v>
      </c>
      <c r="F11775" s="4">
        <v>45</v>
      </c>
      <c r="G11775" s="4">
        <v>6</v>
      </c>
      <c r="H11775" s="4">
        <v>217</v>
      </c>
      <c r="I11775" s="4">
        <v>11</v>
      </c>
      <c r="J11775" s="4">
        <v>2.3E-3</v>
      </c>
    </row>
    <row r="11776" spans="1:10" x14ac:dyDescent="0.3">
      <c r="A11776" s="52">
        <f t="shared" si="563"/>
        <v>2017</v>
      </c>
      <c r="B11776" s="30">
        <f t="shared" si="564"/>
        <v>137</v>
      </c>
      <c r="C11776" s="4">
        <f t="shared" si="565"/>
        <v>20</v>
      </c>
      <c r="D11776" s="4" t="s">
        <v>1378</v>
      </c>
      <c r="E11776" s="4">
        <v>516</v>
      </c>
      <c r="F11776" s="4">
        <v>45</v>
      </c>
      <c r="G11776" s="4">
        <v>6</v>
      </c>
      <c r="H11776" s="4">
        <v>217</v>
      </c>
      <c r="I11776" s="4">
        <v>12</v>
      </c>
      <c r="J11776" s="4">
        <v>2.3E-3</v>
      </c>
    </row>
    <row r="11777" spans="1:10" x14ac:dyDescent="0.3">
      <c r="A11777" s="52">
        <f t="shared" si="563"/>
        <v>2017</v>
      </c>
      <c r="B11777" s="30">
        <f t="shared" si="564"/>
        <v>137</v>
      </c>
      <c r="C11777" s="4">
        <f t="shared" si="565"/>
        <v>20</v>
      </c>
      <c r="D11777" s="4" t="s">
        <v>1378</v>
      </c>
      <c r="E11777" s="4">
        <v>516</v>
      </c>
      <c r="F11777" s="4">
        <v>45</v>
      </c>
      <c r="G11777" s="4">
        <v>6</v>
      </c>
      <c r="H11777" s="4">
        <v>217</v>
      </c>
      <c r="I11777" s="4">
        <v>11</v>
      </c>
      <c r="J11777" s="4">
        <v>3.0000000000000001E-3</v>
      </c>
    </row>
    <row r="11778" spans="1:10" x14ac:dyDescent="0.3">
      <c r="A11778" s="52">
        <f t="shared" ref="A11778:A11841" si="566">YEAR(D11778)</f>
        <v>2017</v>
      </c>
      <c r="B11778" s="30">
        <f t="shared" ref="B11778:B11841" si="567">D11778-DATE(YEAR(D11778),1,0)</f>
        <v>137</v>
      </c>
      <c r="C11778" s="4">
        <f t="shared" ref="C11778:C11841" si="568">WEEKNUM(D11778,1)</f>
        <v>20</v>
      </c>
      <c r="D11778" s="4" t="s">
        <v>1378</v>
      </c>
      <c r="E11778" s="4">
        <v>516</v>
      </c>
      <c r="F11778" s="4">
        <v>45</v>
      </c>
      <c r="G11778" s="4">
        <v>6</v>
      </c>
      <c r="H11778" s="4">
        <v>217</v>
      </c>
      <c r="I11778" s="4">
        <v>11</v>
      </c>
      <c r="J11778" s="4">
        <v>2E-3</v>
      </c>
    </row>
    <row r="11779" spans="1:10" x14ac:dyDescent="0.3">
      <c r="A11779" s="52">
        <f t="shared" si="566"/>
        <v>2017</v>
      </c>
      <c r="B11779" s="30">
        <f t="shared" si="567"/>
        <v>137</v>
      </c>
      <c r="C11779" s="4">
        <f t="shared" si="568"/>
        <v>20</v>
      </c>
      <c r="D11779" s="4" t="s">
        <v>1378</v>
      </c>
      <c r="E11779" s="4">
        <v>516</v>
      </c>
      <c r="F11779" s="4">
        <v>45</v>
      </c>
      <c r="G11779" s="4">
        <v>6</v>
      </c>
      <c r="H11779" s="4">
        <v>217</v>
      </c>
      <c r="I11779" s="4">
        <v>10</v>
      </c>
      <c r="J11779" s="4">
        <v>1.8E-3</v>
      </c>
    </row>
    <row r="11780" spans="1:10" x14ac:dyDescent="0.3">
      <c r="A11780" s="52">
        <f t="shared" si="566"/>
        <v>2017</v>
      </c>
      <c r="B11780" s="30">
        <f t="shared" si="567"/>
        <v>137</v>
      </c>
      <c r="C11780" s="4">
        <f t="shared" si="568"/>
        <v>20</v>
      </c>
      <c r="D11780" s="4" t="s">
        <v>1378</v>
      </c>
      <c r="E11780" s="4">
        <v>516</v>
      </c>
      <c r="F11780" s="4">
        <v>45</v>
      </c>
      <c r="G11780" s="4">
        <v>6</v>
      </c>
      <c r="H11780" s="4">
        <v>217</v>
      </c>
      <c r="I11780" s="4">
        <v>11</v>
      </c>
      <c r="J11780" s="4">
        <v>2.0999999999999999E-3</v>
      </c>
    </row>
    <row r="11781" spans="1:10" x14ac:dyDescent="0.3">
      <c r="A11781" s="52">
        <f t="shared" si="566"/>
        <v>2017</v>
      </c>
      <c r="B11781" s="30">
        <f t="shared" si="567"/>
        <v>137</v>
      </c>
      <c r="C11781" s="4">
        <f t="shared" si="568"/>
        <v>20</v>
      </c>
      <c r="D11781" s="4" t="s">
        <v>1378</v>
      </c>
      <c r="E11781" s="4">
        <v>516</v>
      </c>
      <c r="F11781" s="4">
        <v>45</v>
      </c>
      <c r="G11781" s="4">
        <v>6</v>
      </c>
      <c r="H11781" s="4">
        <v>217</v>
      </c>
      <c r="I11781" s="4">
        <v>11</v>
      </c>
      <c r="J11781" s="4">
        <v>2.5999999999999999E-3</v>
      </c>
    </row>
    <row r="11782" spans="1:10" x14ac:dyDescent="0.3">
      <c r="A11782" s="52">
        <f t="shared" si="566"/>
        <v>2017</v>
      </c>
      <c r="B11782" s="30">
        <f t="shared" si="567"/>
        <v>137</v>
      </c>
      <c r="C11782" s="4">
        <f t="shared" si="568"/>
        <v>20</v>
      </c>
      <c r="D11782" s="4" t="s">
        <v>1378</v>
      </c>
      <c r="E11782" s="4">
        <v>516</v>
      </c>
      <c r="F11782" s="4">
        <v>45</v>
      </c>
      <c r="G11782" s="4">
        <v>6</v>
      </c>
      <c r="H11782" s="4">
        <v>217</v>
      </c>
      <c r="I11782" s="4">
        <v>10</v>
      </c>
      <c r="J11782" s="4">
        <v>2.5999999999999999E-3</v>
      </c>
    </row>
    <row r="11783" spans="1:10" x14ac:dyDescent="0.3">
      <c r="A11783" s="52">
        <f t="shared" si="566"/>
        <v>2017</v>
      </c>
      <c r="B11783" s="30">
        <f t="shared" si="567"/>
        <v>137</v>
      </c>
      <c r="C11783" s="4">
        <f t="shared" si="568"/>
        <v>20</v>
      </c>
      <c r="D11783" s="4" t="s">
        <v>1378</v>
      </c>
      <c r="E11783" s="4">
        <v>516</v>
      </c>
      <c r="F11783" s="4">
        <v>45</v>
      </c>
      <c r="G11783" s="4">
        <v>6</v>
      </c>
      <c r="H11783" s="4">
        <v>217</v>
      </c>
      <c r="I11783" s="4">
        <v>13</v>
      </c>
      <c r="J11783" s="4">
        <v>3.0000000000000001E-3</v>
      </c>
    </row>
    <row r="11784" spans="1:10" x14ac:dyDescent="0.3">
      <c r="A11784" s="52">
        <f t="shared" si="566"/>
        <v>2017</v>
      </c>
      <c r="B11784" s="30">
        <f t="shared" si="567"/>
        <v>137</v>
      </c>
      <c r="C11784" s="4">
        <f t="shared" si="568"/>
        <v>20</v>
      </c>
      <c r="D11784" s="4" t="s">
        <v>1378</v>
      </c>
      <c r="E11784" s="4">
        <v>516</v>
      </c>
      <c r="F11784" s="4">
        <v>45</v>
      </c>
      <c r="G11784" s="4">
        <v>6</v>
      </c>
      <c r="H11784" s="4">
        <v>217</v>
      </c>
      <c r="I11784" s="4">
        <v>10</v>
      </c>
      <c r="J11784" s="4">
        <v>1.5E-3</v>
      </c>
    </row>
    <row r="11785" spans="1:10" x14ac:dyDescent="0.3">
      <c r="A11785" s="52">
        <f t="shared" si="566"/>
        <v>2017</v>
      </c>
      <c r="B11785" s="30">
        <f t="shared" si="567"/>
        <v>137</v>
      </c>
      <c r="C11785" s="4">
        <f t="shared" si="568"/>
        <v>20</v>
      </c>
      <c r="D11785" s="4" t="s">
        <v>1378</v>
      </c>
      <c r="E11785" s="4">
        <v>516</v>
      </c>
      <c r="F11785" s="4">
        <v>45</v>
      </c>
      <c r="G11785" s="4">
        <v>6</v>
      </c>
      <c r="H11785" s="4">
        <v>217</v>
      </c>
      <c r="I11785" s="4">
        <v>12</v>
      </c>
      <c r="J11785" s="4">
        <v>3.7000000000000002E-3</v>
      </c>
    </row>
    <row r="11786" spans="1:10" x14ac:dyDescent="0.3">
      <c r="A11786" s="52">
        <f t="shared" si="566"/>
        <v>2017</v>
      </c>
      <c r="B11786" s="30">
        <f t="shared" si="567"/>
        <v>137</v>
      </c>
      <c r="C11786" s="4">
        <f t="shared" si="568"/>
        <v>20</v>
      </c>
      <c r="D11786" s="4" t="s">
        <v>1378</v>
      </c>
      <c r="E11786" s="4">
        <v>516</v>
      </c>
      <c r="F11786" s="4">
        <v>45</v>
      </c>
      <c r="G11786" s="4">
        <v>6</v>
      </c>
      <c r="H11786" s="4">
        <v>217</v>
      </c>
      <c r="I11786" s="4">
        <v>12</v>
      </c>
      <c r="J11786" s="4">
        <v>2.7000000000000001E-3</v>
      </c>
    </row>
    <row r="11787" spans="1:10" x14ac:dyDescent="0.3">
      <c r="A11787" s="52">
        <f t="shared" si="566"/>
        <v>2017</v>
      </c>
      <c r="B11787" s="30">
        <f t="shared" si="567"/>
        <v>137</v>
      </c>
      <c r="C11787" s="4">
        <f t="shared" si="568"/>
        <v>20</v>
      </c>
      <c r="D11787" s="4" t="s">
        <v>1378</v>
      </c>
      <c r="E11787" s="4">
        <v>512</v>
      </c>
      <c r="F11787" s="4">
        <v>52</v>
      </c>
      <c r="G11787" s="4">
        <v>5.4</v>
      </c>
      <c r="H11787" s="4">
        <v>217</v>
      </c>
      <c r="I11787" s="4">
        <v>10</v>
      </c>
      <c r="J11787" s="4">
        <v>2.2000000000000001E-3</v>
      </c>
    </row>
    <row r="11788" spans="1:10" x14ac:dyDescent="0.3">
      <c r="A11788" s="52">
        <f t="shared" si="566"/>
        <v>2017</v>
      </c>
      <c r="B11788" s="30">
        <f t="shared" si="567"/>
        <v>137</v>
      </c>
      <c r="C11788" s="4">
        <f t="shared" si="568"/>
        <v>20</v>
      </c>
      <c r="D11788" s="4" t="s">
        <v>1378</v>
      </c>
      <c r="E11788" s="4">
        <v>513</v>
      </c>
      <c r="F11788" s="4">
        <v>52</v>
      </c>
      <c r="G11788" s="4">
        <v>5.4</v>
      </c>
      <c r="H11788" s="4">
        <v>217</v>
      </c>
      <c r="I11788" s="4">
        <v>11</v>
      </c>
      <c r="J11788" s="4">
        <v>3.0999999999999999E-3</v>
      </c>
    </row>
    <row r="11789" spans="1:10" x14ac:dyDescent="0.3">
      <c r="A11789" s="52">
        <f t="shared" si="566"/>
        <v>2017</v>
      </c>
      <c r="B11789" s="30">
        <f t="shared" si="567"/>
        <v>137</v>
      </c>
      <c r="C11789" s="4">
        <f t="shared" si="568"/>
        <v>20</v>
      </c>
      <c r="D11789" s="4" t="s">
        <v>1378</v>
      </c>
      <c r="E11789" s="4">
        <v>512</v>
      </c>
      <c r="F11789" s="4">
        <v>52</v>
      </c>
      <c r="G11789" s="4">
        <v>5.4</v>
      </c>
      <c r="H11789" s="4">
        <v>217</v>
      </c>
      <c r="I11789" s="4">
        <v>10</v>
      </c>
      <c r="J11789" s="4">
        <v>2.5999999999999999E-3</v>
      </c>
    </row>
    <row r="11790" spans="1:10" x14ac:dyDescent="0.3">
      <c r="A11790" s="52">
        <f t="shared" si="566"/>
        <v>2017</v>
      </c>
      <c r="B11790" s="30">
        <f t="shared" si="567"/>
        <v>137</v>
      </c>
      <c r="C11790" s="4">
        <f t="shared" si="568"/>
        <v>20</v>
      </c>
      <c r="D11790" s="4" t="s">
        <v>1378</v>
      </c>
      <c r="E11790" s="4">
        <v>512</v>
      </c>
      <c r="F11790" s="4">
        <v>52</v>
      </c>
      <c r="G11790" s="4">
        <v>5.4</v>
      </c>
      <c r="H11790" s="4">
        <v>217</v>
      </c>
      <c r="I11790" s="4">
        <v>10</v>
      </c>
      <c r="J11790" s="4">
        <v>1.9E-3</v>
      </c>
    </row>
    <row r="11791" spans="1:10" x14ac:dyDescent="0.3">
      <c r="A11791" s="52">
        <f t="shared" si="566"/>
        <v>2017</v>
      </c>
      <c r="B11791" s="30">
        <f t="shared" si="567"/>
        <v>137</v>
      </c>
      <c r="C11791" s="4">
        <f t="shared" si="568"/>
        <v>20</v>
      </c>
      <c r="D11791" s="4" t="s">
        <v>1378</v>
      </c>
      <c r="E11791" s="4">
        <v>512</v>
      </c>
      <c r="F11791" s="4">
        <v>52</v>
      </c>
      <c r="G11791" s="4">
        <v>5.4</v>
      </c>
      <c r="H11791" s="4">
        <v>217</v>
      </c>
      <c r="I11791" s="4">
        <v>10</v>
      </c>
      <c r="J11791" s="4">
        <v>1.9E-3</v>
      </c>
    </row>
    <row r="11792" spans="1:10" x14ac:dyDescent="0.3">
      <c r="A11792" s="52">
        <f t="shared" si="566"/>
        <v>2017</v>
      </c>
      <c r="B11792" s="30">
        <f t="shared" si="567"/>
        <v>137</v>
      </c>
      <c r="C11792" s="4">
        <f t="shared" si="568"/>
        <v>20</v>
      </c>
      <c r="D11792" s="4" t="s">
        <v>1378</v>
      </c>
      <c r="E11792" s="4">
        <v>512</v>
      </c>
      <c r="F11792" s="4">
        <v>52</v>
      </c>
      <c r="G11792" s="4">
        <v>5.4</v>
      </c>
      <c r="H11792" s="4">
        <v>217</v>
      </c>
      <c r="I11792" s="4">
        <v>11</v>
      </c>
      <c r="J11792" s="4">
        <v>2.5999999999999999E-3</v>
      </c>
    </row>
    <row r="11793" spans="1:10" x14ac:dyDescent="0.3">
      <c r="A11793" s="52">
        <f t="shared" si="566"/>
        <v>2017</v>
      </c>
      <c r="B11793" s="30">
        <f t="shared" si="567"/>
        <v>137</v>
      </c>
      <c r="C11793" s="4">
        <f t="shared" si="568"/>
        <v>20</v>
      </c>
      <c r="D11793" s="4" t="s">
        <v>1378</v>
      </c>
      <c r="E11793" s="4">
        <v>512</v>
      </c>
      <c r="F11793" s="4">
        <v>52</v>
      </c>
      <c r="G11793" s="4">
        <v>5.4</v>
      </c>
      <c r="H11793" s="4">
        <v>217</v>
      </c>
      <c r="I11793" s="4">
        <v>10</v>
      </c>
      <c r="J11793" s="4">
        <v>3.0000000000000001E-3</v>
      </c>
    </row>
    <row r="11794" spans="1:10" x14ac:dyDescent="0.3">
      <c r="A11794" s="52">
        <f t="shared" si="566"/>
        <v>2017</v>
      </c>
      <c r="B11794" s="30">
        <f t="shared" si="567"/>
        <v>137</v>
      </c>
      <c r="C11794" s="4">
        <f t="shared" si="568"/>
        <v>20</v>
      </c>
      <c r="D11794" s="4" t="s">
        <v>1378</v>
      </c>
      <c r="E11794" s="4">
        <v>512</v>
      </c>
      <c r="F11794" s="4">
        <v>52</v>
      </c>
      <c r="G11794" s="4">
        <v>5.4</v>
      </c>
      <c r="H11794" s="4">
        <v>217</v>
      </c>
      <c r="I11794" s="4">
        <v>10</v>
      </c>
      <c r="J11794" s="4">
        <v>1.8E-3</v>
      </c>
    </row>
    <row r="11795" spans="1:10" x14ac:dyDescent="0.3">
      <c r="A11795" s="52">
        <f t="shared" si="566"/>
        <v>2017</v>
      </c>
      <c r="B11795" s="30">
        <f t="shared" si="567"/>
        <v>137</v>
      </c>
      <c r="C11795" s="4">
        <f t="shared" si="568"/>
        <v>20</v>
      </c>
      <c r="D11795" s="4" t="s">
        <v>1378</v>
      </c>
      <c r="E11795" s="4">
        <v>512</v>
      </c>
      <c r="F11795" s="4">
        <v>52</v>
      </c>
      <c r="G11795" s="4">
        <v>5.4</v>
      </c>
      <c r="H11795" s="4">
        <v>217</v>
      </c>
      <c r="I11795" s="4">
        <v>10</v>
      </c>
      <c r="J11795" s="4">
        <v>1.5E-3</v>
      </c>
    </row>
    <row r="11796" spans="1:10" x14ac:dyDescent="0.3">
      <c r="A11796" s="52">
        <f t="shared" si="566"/>
        <v>2017</v>
      </c>
      <c r="B11796" s="30">
        <f t="shared" si="567"/>
        <v>137</v>
      </c>
      <c r="C11796" s="4">
        <f t="shared" si="568"/>
        <v>20</v>
      </c>
      <c r="D11796" s="4" t="s">
        <v>1378</v>
      </c>
      <c r="E11796" s="4">
        <v>512</v>
      </c>
      <c r="F11796" s="4">
        <v>52</v>
      </c>
      <c r="G11796" s="4">
        <v>5.4</v>
      </c>
      <c r="H11796" s="4">
        <v>217</v>
      </c>
      <c r="I11796" s="4">
        <v>11</v>
      </c>
      <c r="J11796" s="4">
        <v>1.9E-3</v>
      </c>
    </row>
    <row r="11797" spans="1:10" x14ac:dyDescent="0.3">
      <c r="A11797" s="52">
        <f t="shared" si="566"/>
        <v>2017</v>
      </c>
      <c r="B11797" s="30">
        <f t="shared" si="567"/>
        <v>137</v>
      </c>
      <c r="C11797" s="4">
        <f t="shared" si="568"/>
        <v>20</v>
      </c>
      <c r="D11797" s="4" t="s">
        <v>1378</v>
      </c>
      <c r="E11797" s="4">
        <v>512</v>
      </c>
      <c r="F11797" s="4">
        <v>52</v>
      </c>
      <c r="G11797" s="4">
        <v>5.4</v>
      </c>
      <c r="H11797" s="4">
        <v>217</v>
      </c>
      <c r="I11797" s="4">
        <v>10</v>
      </c>
      <c r="J11797" s="4">
        <v>1.1000000000000001E-3</v>
      </c>
    </row>
    <row r="11798" spans="1:10" x14ac:dyDescent="0.3">
      <c r="A11798" s="52">
        <f t="shared" si="566"/>
        <v>2017</v>
      </c>
      <c r="B11798" s="30">
        <f t="shared" si="567"/>
        <v>137</v>
      </c>
      <c r="C11798" s="4">
        <f t="shared" si="568"/>
        <v>20</v>
      </c>
      <c r="D11798" s="4" t="s">
        <v>1378</v>
      </c>
      <c r="E11798" s="4">
        <v>512</v>
      </c>
      <c r="F11798" s="4">
        <v>52</v>
      </c>
      <c r="G11798" s="4">
        <v>5.4</v>
      </c>
      <c r="H11798" s="4">
        <v>217</v>
      </c>
      <c r="I11798" s="4">
        <v>8</v>
      </c>
      <c r="J11798" s="4">
        <v>1.2999999999999999E-3</v>
      </c>
    </row>
    <row r="11799" spans="1:10" x14ac:dyDescent="0.3">
      <c r="A11799" s="52">
        <f t="shared" si="566"/>
        <v>2017</v>
      </c>
      <c r="B11799" s="30">
        <f t="shared" si="567"/>
        <v>137</v>
      </c>
      <c r="C11799" s="4">
        <f t="shared" si="568"/>
        <v>20</v>
      </c>
      <c r="D11799" s="4" t="s">
        <v>1378</v>
      </c>
      <c r="E11799" s="4">
        <v>513</v>
      </c>
      <c r="F11799" s="4">
        <v>52</v>
      </c>
      <c r="G11799" s="4">
        <v>5.4</v>
      </c>
      <c r="H11799" s="4">
        <v>217</v>
      </c>
      <c r="I11799" s="4">
        <v>12</v>
      </c>
      <c r="J11799" s="4">
        <v>6.7999999999999996E-3</v>
      </c>
    </row>
    <row r="11800" spans="1:10" x14ac:dyDescent="0.3">
      <c r="A11800" s="52">
        <f t="shared" si="566"/>
        <v>2017</v>
      </c>
      <c r="B11800" s="30">
        <f t="shared" si="567"/>
        <v>137</v>
      </c>
      <c r="C11800" s="4">
        <f t="shared" si="568"/>
        <v>20</v>
      </c>
      <c r="D11800" s="4" t="s">
        <v>1378</v>
      </c>
      <c r="E11800" s="4">
        <v>513</v>
      </c>
      <c r="F11800" s="4">
        <v>52</v>
      </c>
      <c r="G11800" s="4">
        <v>5.4</v>
      </c>
      <c r="H11800" s="4">
        <v>217</v>
      </c>
      <c r="I11800" s="4">
        <v>11</v>
      </c>
      <c r="J11800" s="4">
        <v>4.3E-3</v>
      </c>
    </row>
    <row r="11801" spans="1:10" x14ac:dyDescent="0.3">
      <c r="A11801" s="52">
        <f t="shared" si="566"/>
        <v>2017</v>
      </c>
      <c r="B11801" s="30">
        <f t="shared" si="567"/>
        <v>137</v>
      </c>
      <c r="C11801" s="4">
        <f t="shared" si="568"/>
        <v>20</v>
      </c>
      <c r="D11801" s="4" t="s">
        <v>1378</v>
      </c>
      <c r="E11801" s="4">
        <v>513</v>
      </c>
      <c r="F11801" s="4">
        <v>52</v>
      </c>
      <c r="G11801" s="4">
        <v>5.4</v>
      </c>
      <c r="H11801" s="4">
        <v>217</v>
      </c>
      <c r="I11801" s="4">
        <v>11</v>
      </c>
      <c r="J11801" s="4">
        <v>4.7999999999999996E-3</v>
      </c>
    </row>
    <row r="11802" spans="1:10" x14ac:dyDescent="0.3">
      <c r="A11802" s="52">
        <f t="shared" si="566"/>
        <v>2017</v>
      </c>
      <c r="B11802" s="30">
        <f t="shared" si="567"/>
        <v>137</v>
      </c>
      <c r="C11802" s="4">
        <f t="shared" si="568"/>
        <v>20</v>
      </c>
      <c r="D11802" s="4" t="s">
        <v>1378</v>
      </c>
      <c r="E11802" s="4">
        <v>513</v>
      </c>
      <c r="F11802" s="4">
        <v>52</v>
      </c>
      <c r="G11802" s="4">
        <v>5.4</v>
      </c>
      <c r="H11802" s="4">
        <v>217</v>
      </c>
      <c r="I11802" s="4">
        <v>12</v>
      </c>
      <c r="J11802" s="4">
        <v>5.5999999999999999E-3</v>
      </c>
    </row>
    <row r="11803" spans="1:10" x14ac:dyDescent="0.3">
      <c r="A11803" s="52">
        <f t="shared" si="566"/>
        <v>2017</v>
      </c>
      <c r="B11803" s="30">
        <f t="shared" si="567"/>
        <v>137</v>
      </c>
      <c r="C11803" s="4">
        <f t="shared" si="568"/>
        <v>20</v>
      </c>
      <c r="D11803" s="4" t="s">
        <v>1378</v>
      </c>
      <c r="E11803" s="4">
        <v>513</v>
      </c>
      <c r="F11803" s="4">
        <v>52</v>
      </c>
      <c r="G11803" s="4">
        <v>5.4</v>
      </c>
      <c r="H11803" s="4">
        <v>217</v>
      </c>
      <c r="I11803" s="4">
        <v>11</v>
      </c>
      <c r="J11803" s="4">
        <v>2.2000000000000001E-3</v>
      </c>
    </row>
    <row r="11804" spans="1:10" x14ac:dyDescent="0.3">
      <c r="A11804" s="52">
        <f t="shared" si="566"/>
        <v>2017</v>
      </c>
      <c r="B11804" s="30">
        <f t="shared" si="567"/>
        <v>137</v>
      </c>
      <c r="C11804" s="4">
        <f t="shared" si="568"/>
        <v>20</v>
      </c>
      <c r="D11804" s="4" t="s">
        <v>1378</v>
      </c>
      <c r="E11804" s="4">
        <v>513</v>
      </c>
      <c r="F11804" s="4">
        <v>52</v>
      </c>
      <c r="G11804" s="4">
        <v>5.4</v>
      </c>
      <c r="H11804" s="4">
        <v>217</v>
      </c>
      <c r="I11804" s="4">
        <v>11</v>
      </c>
      <c r="J11804" s="4">
        <v>2.0999999999999999E-3</v>
      </c>
    </row>
    <row r="11805" spans="1:10" x14ac:dyDescent="0.3">
      <c r="A11805" s="52">
        <f t="shared" si="566"/>
        <v>2017</v>
      </c>
      <c r="B11805" s="30">
        <f t="shared" si="567"/>
        <v>137</v>
      </c>
      <c r="C11805" s="4">
        <f t="shared" si="568"/>
        <v>20</v>
      </c>
      <c r="D11805" s="4" t="s">
        <v>1378</v>
      </c>
      <c r="E11805" s="4">
        <v>513</v>
      </c>
      <c r="F11805" s="4">
        <v>52</v>
      </c>
      <c r="G11805" s="4">
        <v>5.4</v>
      </c>
      <c r="H11805" s="4">
        <v>217</v>
      </c>
      <c r="I11805" s="4">
        <v>12</v>
      </c>
      <c r="J11805" s="4">
        <v>4.3E-3</v>
      </c>
    </row>
    <row r="11806" spans="1:10" x14ac:dyDescent="0.3">
      <c r="A11806" s="52">
        <f t="shared" si="566"/>
        <v>2017</v>
      </c>
      <c r="B11806" s="30">
        <f t="shared" si="567"/>
        <v>137</v>
      </c>
      <c r="C11806" s="4">
        <f t="shared" si="568"/>
        <v>20</v>
      </c>
      <c r="D11806" s="4" t="s">
        <v>1378</v>
      </c>
      <c r="E11806" s="4">
        <v>513</v>
      </c>
      <c r="F11806" s="4">
        <v>52</v>
      </c>
      <c r="G11806" s="4">
        <v>5.4</v>
      </c>
      <c r="H11806" s="4">
        <v>217</v>
      </c>
      <c r="I11806" s="4">
        <v>13</v>
      </c>
      <c r="J11806" s="4">
        <v>6.3E-3</v>
      </c>
    </row>
    <row r="11807" spans="1:10" x14ac:dyDescent="0.3">
      <c r="A11807" s="52">
        <f t="shared" si="566"/>
        <v>2017</v>
      </c>
      <c r="B11807" s="30">
        <f t="shared" si="567"/>
        <v>137</v>
      </c>
      <c r="C11807" s="4">
        <f t="shared" si="568"/>
        <v>20</v>
      </c>
      <c r="D11807" s="4" t="s">
        <v>1378</v>
      </c>
      <c r="E11807" s="4">
        <v>513</v>
      </c>
      <c r="F11807" s="4">
        <v>52</v>
      </c>
      <c r="G11807" s="4">
        <v>5.4</v>
      </c>
      <c r="H11807" s="4">
        <v>217</v>
      </c>
      <c r="I11807" s="4">
        <v>11</v>
      </c>
      <c r="J11807" s="4">
        <v>2.3E-3</v>
      </c>
    </row>
    <row r="11808" spans="1:10" x14ac:dyDescent="0.3">
      <c r="A11808" s="52">
        <f t="shared" si="566"/>
        <v>2017</v>
      </c>
      <c r="B11808" s="30">
        <f t="shared" si="567"/>
        <v>137</v>
      </c>
      <c r="C11808" s="4">
        <f t="shared" si="568"/>
        <v>20</v>
      </c>
      <c r="D11808" s="4" t="s">
        <v>1378</v>
      </c>
      <c r="E11808" s="4">
        <v>513</v>
      </c>
      <c r="F11808" s="4">
        <v>52</v>
      </c>
      <c r="G11808" s="4">
        <v>5.4</v>
      </c>
      <c r="H11808" s="4">
        <v>217</v>
      </c>
      <c r="I11808" s="4">
        <v>9</v>
      </c>
      <c r="J11808" s="4">
        <v>2.8999999999999998E-3</v>
      </c>
    </row>
    <row r="11809" spans="1:10" x14ac:dyDescent="0.3">
      <c r="A11809" s="52">
        <f t="shared" si="566"/>
        <v>2017</v>
      </c>
      <c r="B11809" s="30">
        <f t="shared" si="567"/>
        <v>137</v>
      </c>
      <c r="C11809" s="4">
        <f t="shared" si="568"/>
        <v>20</v>
      </c>
      <c r="D11809" s="4" t="s">
        <v>1378</v>
      </c>
      <c r="E11809" s="4">
        <v>513</v>
      </c>
      <c r="F11809" s="4">
        <v>52</v>
      </c>
      <c r="G11809" s="4">
        <v>5.4</v>
      </c>
      <c r="H11809" s="4">
        <v>217</v>
      </c>
      <c r="I11809" s="4">
        <v>11</v>
      </c>
      <c r="J11809" s="4">
        <v>2.8E-3</v>
      </c>
    </row>
    <row r="11810" spans="1:10" x14ac:dyDescent="0.3">
      <c r="A11810" s="52">
        <f t="shared" si="566"/>
        <v>2017</v>
      </c>
      <c r="B11810" s="30">
        <f t="shared" si="567"/>
        <v>137</v>
      </c>
      <c r="C11810" s="4">
        <f t="shared" si="568"/>
        <v>20</v>
      </c>
      <c r="D11810" s="4" t="s">
        <v>1378</v>
      </c>
      <c r="E11810" s="4">
        <v>513</v>
      </c>
      <c r="F11810" s="4">
        <v>52</v>
      </c>
      <c r="G11810" s="4">
        <v>5.4</v>
      </c>
      <c r="H11810" s="4">
        <v>217</v>
      </c>
      <c r="I11810" s="4">
        <v>11</v>
      </c>
      <c r="J11810" s="4">
        <v>3.5999999999999999E-3</v>
      </c>
    </row>
    <row r="11811" spans="1:10" x14ac:dyDescent="0.3">
      <c r="A11811" s="52">
        <f t="shared" si="566"/>
        <v>2017</v>
      </c>
      <c r="B11811" s="30">
        <f t="shared" si="567"/>
        <v>137</v>
      </c>
      <c r="C11811" s="4">
        <f t="shared" si="568"/>
        <v>20</v>
      </c>
      <c r="D11811" s="4" t="s">
        <v>1378</v>
      </c>
      <c r="E11811" s="4">
        <v>513</v>
      </c>
      <c r="F11811" s="4">
        <v>52</v>
      </c>
      <c r="G11811" s="4">
        <v>5.4</v>
      </c>
      <c r="H11811" s="4">
        <v>217</v>
      </c>
      <c r="I11811" s="4">
        <v>12</v>
      </c>
      <c r="J11811" s="4">
        <v>2.0999999999999999E-3</v>
      </c>
    </row>
    <row r="11812" spans="1:10" x14ac:dyDescent="0.3">
      <c r="A11812" s="52">
        <f t="shared" si="566"/>
        <v>2017</v>
      </c>
      <c r="B11812" s="30">
        <f t="shared" si="567"/>
        <v>137</v>
      </c>
      <c r="C11812" s="4">
        <f t="shared" si="568"/>
        <v>20</v>
      </c>
      <c r="D11812" s="4" t="s">
        <v>1378</v>
      </c>
      <c r="E11812" s="4">
        <v>513</v>
      </c>
      <c r="F11812" s="4">
        <v>52</v>
      </c>
      <c r="G11812" s="4">
        <v>5.4</v>
      </c>
      <c r="H11812" s="4">
        <v>217</v>
      </c>
      <c r="I11812" s="4">
        <v>10</v>
      </c>
      <c r="J11812" s="4">
        <v>2.3999999999999998E-3</v>
      </c>
    </row>
    <row r="11813" spans="1:10" x14ac:dyDescent="0.3">
      <c r="A11813" s="52">
        <f t="shared" si="566"/>
        <v>2017</v>
      </c>
      <c r="B11813" s="30">
        <f t="shared" si="567"/>
        <v>137</v>
      </c>
      <c r="C11813" s="4">
        <f t="shared" si="568"/>
        <v>20</v>
      </c>
      <c r="D11813" s="4" t="s">
        <v>1378</v>
      </c>
      <c r="E11813" s="4">
        <v>513</v>
      </c>
      <c r="F11813" s="4">
        <v>52</v>
      </c>
      <c r="G11813" s="4">
        <v>5.4</v>
      </c>
      <c r="H11813" s="4">
        <v>217</v>
      </c>
      <c r="I11813" s="4">
        <v>12</v>
      </c>
      <c r="J11813" s="4">
        <v>5.4999999999999997E-3</v>
      </c>
    </row>
    <row r="11814" spans="1:10" x14ac:dyDescent="0.3">
      <c r="A11814" s="52">
        <f t="shared" si="566"/>
        <v>2017</v>
      </c>
      <c r="B11814" s="30">
        <f t="shared" si="567"/>
        <v>137</v>
      </c>
      <c r="C11814" s="4">
        <f t="shared" si="568"/>
        <v>20</v>
      </c>
      <c r="D11814" s="4" t="s">
        <v>1378</v>
      </c>
      <c r="E11814" s="4">
        <v>513</v>
      </c>
      <c r="F11814" s="4">
        <v>52</v>
      </c>
      <c r="G11814" s="4">
        <v>5.4</v>
      </c>
      <c r="H11814" s="4">
        <v>217</v>
      </c>
      <c r="I11814" s="4">
        <v>11</v>
      </c>
      <c r="J11814" s="4">
        <v>4.4999999999999997E-3</v>
      </c>
    </row>
    <row r="11815" spans="1:10" x14ac:dyDescent="0.3">
      <c r="A11815" s="52">
        <f t="shared" si="566"/>
        <v>2017</v>
      </c>
      <c r="B11815" s="30">
        <f t="shared" si="567"/>
        <v>137</v>
      </c>
      <c r="C11815" s="4">
        <f t="shared" si="568"/>
        <v>20</v>
      </c>
      <c r="D11815" s="4" t="s">
        <v>1378</v>
      </c>
      <c r="E11815" s="4">
        <v>513</v>
      </c>
      <c r="F11815" s="4">
        <v>52</v>
      </c>
      <c r="G11815" s="4">
        <v>5.4</v>
      </c>
      <c r="H11815" s="4">
        <v>217</v>
      </c>
      <c r="I11815" s="4">
        <v>11</v>
      </c>
      <c r="J11815" s="4">
        <v>3.3999999999999998E-3</v>
      </c>
    </row>
    <row r="11816" spans="1:10" x14ac:dyDescent="0.3">
      <c r="A11816" s="52">
        <f t="shared" si="566"/>
        <v>2017</v>
      </c>
      <c r="B11816" s="30">
        <f t="shared" si="567"/>
        <v>137</v>
      </c>
      <c r="C11816" s="4">
        <f t="shared" si="568"/>
        <v>20</v>
      </c>
      <c r="D11816" s="4" t="s">
        <v>1378</v>
      </c>
      <c r="E11816" s="4">
        <v>513</v>
      </c>
      <c r="F11816" s="4">
        <v>52</v>
      </c>
      <c r="G11816" s="4">
        <v>5.4</v>
      </c>
      <c r="H11816" s="4">
        <v>217</v>
      </c>
      <c r="I11816" s="4">
        <v>8</v>
      </c>
      <c r="J11816" s="4">
        <v>1.1000000000000001E-3</v>
      </c>
    </row>
    <row r="11817" spans="1:10" x14ac:dyDescent="0.3">
      <c r="A11817" s="52">
        <f t="shared" si="566"/>
        <v>2017</v>
      </c>
      <c r="B11817" s="30">
        <f t="shared" si="567"/>
        <v>137</v>
      </c>
      <c r="C11817" s="4">
        <f t="shared" si="568"/>
        <v>20</v>
      </c>
      <c r="D11817" s="4" t="s">
        <v>1378</v>
      </c>
      <c r="E11817" s="4">
        <v>513</v>
      </c>
      <c r="F11817" s="4">
        <v>52</v>
      </c>
      <c r="G11817" s="4">
        <v>5.4</v>
      </c>
      <c r="H11817" s="4">
        <v>217</v>
      </c>
      <c r="I11817" s="4">
        <v>8</v>
      </c>
      <c r="J11817" s="4">
        <v>1.5E-3</v>
      </c>
    </row>
    <row r="11818" spans="1:10" x14ac:dyDescent="0.3">
      <c r="A11818" s="52">
        <f t="shared" si="566"/>
        <v>2017</v>
      </c>
      <c r="B11818" s="30">
        <f t="shared" si="567"/>
        <v>137</v>
      </c>
      <c r="C11818" s="4">
        <f t="shared" si="568"/>
        <v>20</v>
      </c>
      <c r="D11818" s="4" t="s">
        <v>1378</v>
      </c>
      <c r="E11818" s="4">
        <v>512</v>
      </c>
      <c r="F11818" s="4">
        <v>52</v>
      </c>
      <c r="G11818" s="4">
        <v>5.4</v>
      </c>
      <c r="H11818" s="4">
        <v>217</v>
      </c>
      <c r="I11818" s="4">
        <v>9</v>
      </c>
      <c r="J11818" s="4">
        <v>2.2000000000000001E-3</v>
      </c>
    </row>
    <row r="11819" spans="1:10" x14ac:dyDescent="0.3">
      <c r="A11819" s="52">
        <f t="shared" si="566"/>
        <v>2017</v>
      </c>
      <c r="B11819" s="30">
        <f t="shared" si="567"/>
        <v>151</v>
      </c>
      <c r="C11819" s="4">
        <f t="shared" si="568"/>
        <v>22</v>
      </c>
      <c r="D11819" s="4" t="s">
        <v>1379</v>
      </c>
      <c r="E11819" s="4">
        <v>550</v>
      </c>
      <c r="F11819" s="4">
        <v>57</v>
      </c>
      <c r="G11819" s="4">
        <v>6.2</v>
      </c>
      <c r="H11819" s="4">
        <v>217</v>
      </c>
      <c r="I11819" s="4">
        <v>12</v>
      </c>
      <c r="J11819" s="4">
        <v>6.4999999999999997E-3</v>
      </c>
    </row>
    <row r="11820" spans="1:10" x14ac:dyDescent="0.3">
      <c r="A11820" s="52">
        <f t="shared" si="566"/>
        <v>2017</v>
      </c>
      <c r="B11820" s="30">
        <f t="shared" si="567"/>
        <v>151</v>
      </c>
      <c r="C11820" s="4">
        <f t="shared" si="568"/>
        <v>22</v>
      </c>
      <c r="D11820" s="4" t="s">
        <v>1379</v>
      </c>
      <c r="E11820" s="4">
        <v>550</v>
      </c>
      <c r="F11820" s="4">
        <v>57</v>
      </c>
      <c r="G11820" s="4">
        <v>6.2</v>
      </c>
      <c r="H11820" s="4">
        <v>217</v>
      </c>
      <c r="I11820" s="4">
        <v>13</v>
      </c>
      <c r="J11820" s="4">
        <v>7.0000000000000001E-3</v>
      </c>
    </row>
    <row r="11821" spans="1:10" x14ac:dyDescent="0.3">
      <c r="A11821" s="52">
        <f t="shared" si="566"/>
        <v>2017</v>
      </c>
      <c r="B11821" s="30">
        <f t="shared" si="567"/>
        <v>151</v>
      </c>
      <c r="C11821" s="4">
        <f t="shared" si="568"/>
        <v>22</v>
      </c>
      <c r="D11821" s="4" t="s">
        <v>1379</v>
      </c>
      <c r="E11821" s="4">
        <v>550</v>
      </c>
      <c r="F11821" s="4">
        <v>57</v>
      </c>
      <c r="G11821" s="4">
        <v>6.2</v>
      </c>
      <c r="H11821" s="4">
        <v>217</v>
      </c>
      <c r="I11821" s="4">
        <v>11</v>
      </c>
      <c r="J11821" s="4">
        <v>5.0000000000000001E-3</v>
      </c>
    </row>
    <row r="11822" spans="1:10" x14ac:dyDescent="0.3">
      <c r="A11822" s="52">
        <f t="shared" si="566"/>
        <v>2017</v>
      </c>
      <c r="B11822" s="30">
        <f t="shared" si="567"/>
        <v>151</v>
      </c>
      <c r="C11822" s="4">
        <f t="shared" si="568"/>
        <v>22</v>
      </c>
      <c r="D11822" s="4" t="s">
        <v>1379</v>
      </c>
      <c r="E11822" s="4">
        <v>550</v>
      </c>
      <c r="F11822" s="4">
        <v>57</v>
      </c>
      <c r="G11822" s="4">
        <v>6.2</v>
      </c>
      <c r="H11822" s="4">
        <v>217</v>
      </c>
      <c r="I11822" s="4">
        <v>12</v>
      </c>
      <c r="J11822" s="4">
        <v>5.5999999999999999E-3</v>
      </c>
    </row>
    <row r="11823" spans="1:10" x14ac:dyDescent="0.3">
      <c r="A11823" s="52">
        <f t="shared" si="566"/>
        <v>2017</v>
      </c>
      <c r="B11823" s="30">
        <f t="shared" si="567"/>
        <v>151</v>
      </c>
      <c r="C11823" s="4">
        <f t="shared" si="568"/>
        <v>22</v>
      </c>
      <c r="D11823" s="4" t="s">
        <v>1379</v>
      </c>
      <c r="E11823" s="4">
        <v>550</v>
      </c>
      <c r="F11823" s="4">
        <v>57</v>
      </c>
      <c r="G11823" s="4">
        <v>6.2</v>
      </c>
      <c r="H11823" s="4">
        <v>217</v>
      </c>
      <c r="I11823" s="4">
        <v>12</v>
      </c>
      <c r="J11823" s="4">
        <v>6.4999999999999997E-3</v>
      </c>
    </row>
    <row r="11824" spans="1:10" x14ac:dyDescent="0.3">
      <c r="A11824" s="52">
        <f t="shared" si="566"/>
        <v>2017</v>
      </c>
      <c r="B11824" s="30">
        <f t="shared" si="567"/>
        <v>151</v>
      </c>
      <c r="C11824" s="4">
        <f t="shared" si="568"/>
        <v>22</v>
      </c>
      <c r="D11824" s="4" t="s">
        <v>1379</v>
      </c>
      <c r="E11824" s="4">
        <v>550</v>
      </c>
      <c r="F11824" s="4">
        <v>57</v>
      </c>
      <c r="G11824" s="4">
        <v>6.2</v>
      </c>
      <c r="H11824" s="4">
        <v>217</v>
      </c>
      <c r="I11824" s="4">
        <v>11</v>
      </c>
      <c r="J11824" s="4">
        <v>4.7999999999999996E-3</v>
      </c>
    </row>
    <row r="11825" spans="1:10" x14ac:dyDescent="0.3">
      <c r="A11825" s="52">
        <f t="shared" si="566"/>
        <v>2017</v>
      </c>
      <c r="B11825" s="30">
        <f t="shared" si="567"/>
        <v>151</v>
      </c>
      <c r="C11825" s="4">
        <f t="shared" si="568"/>
        <v>22</v>
      </c>
      <c r="D11825" s="4" t="s">
        <v>1379</v>
      </c>
      <c r="E11825" s="4">
        <v>550</v>
      </c>
      <c r="F11825" s="4">
        <v>57</v>
      </c>
      <c r="G11825" s="4">
        <v>6.2</v>
      </c>
      <c r="H11825" s="4">
        <v>217</v>
      </c>
      <c r="I11825" s="4">
        <v>12</v>
      </c>
      <c r="J11825" s="4">
        <v>5.0000000000000001E-3</v>
      </c>
    </row>
    <row r="11826" spans="1:10" x14ac:dyDescent="0.3">
      <c r="A11826" s="52">
        <f t="shared" si="566"/>
        <v>2017</v>
      </c>
      <c r="B11826" s="30">
        <f t="shared" si="567"/>
        <v>151</v>
      </c>
      <c r="C11826" s="4">
        <f t="shared" si="568"/>
        <v>22</v>
      </c>
      <c r="D11826" s="4" t="s">
        <v>1379</v>
      </c>
      <c r="E11826" s="4">
        <v>550</v>
      </c>
      <c r="F11826" s="4">
        <v>57</v>
      </c>
      <c r="G11826" s="4">
        <v>6.2</v>
      </c>
      <c r="H11826" s="4">
        <v>217</v>
      </c>
      <c r="I11826" s="4">
        <v>13</v>
      </c>
      <c r="J11826" s="4">
        <v>7.1000000000000004E-3</v>
      </c>
    </row>
    <row r="11827" spans="1:10" x14ac:dyDescent="0.3">
      <c r="A11827" s="52">
        <f t="shared" si="566"/>
        <v>2017</v>
      </c>
      <c r="B11827" s="30">
        <f t="shared" si="567"/>
        <v>151</v>
      </c>
      <c r="C11827" s="4">
        <f t="shared" si="568"/>
        <v>22</v>
      </c>
      <c r="D11827" s="4" t="s">
        <v>1379</v>
      </c>
      <c r="E11827" s="4">
        <v>550</v>
      </c>
      <c r="F11827" s="4">
        <v>57</v>
      </c>
      <c r="G11827" s="4">
        <v>6.2</v>
      </c>
      <c r="H11827" s="4">
        <v>217</v>
      </c>
      <c r="I11827" s="4">
        <v>13</v>
      </c>
      <c r="J11827" s="4">
        <v>6.7999999999999996E-3</v>
      </c>
    </row>
    <row r="11828" spans="1:10" x14ac:dyDescent="0.3">
      <c r="A11828" s="52">
        <f t="shared" si="566"/>
        <v>2017</v>
      </c>
      <c r="B11828" s="30">
        <f t="shared" si="567"/>
        <v>151</v>
      </c>
      <c r="C11828" s="4">
        <f t="shared" si="568"/>
        <v>22</v>
      </c>
      <c r="D11828" s="4" t="s">
        <v>1379</v>
      </c>
      <c r="E11828" s="4">
        <v>550</v>
      </c>
      <c r="F11828" s="4">
        <v>57</v>
      </c>
      <c r="G11828" s="4">
        <v>6.2</v>
      </c>
      <c r="H11828" s="4">
        <v>217</v>
      </c>
      <c r="I11828" s="4">
        <v>13</v>
      </c>
      <c r="J11828" s="4">
        <v>9.2999999999999992E-3</v>
      </c>
    </row>
    <row r="11829" spans="1:10" x14ac:dyDescent="0.3">
      <c r="A11829" s="52">
        <f t="shared" si="566"/>
        <v>2017</v>
      </c>
      <c r="B11829" s="30">
        <f t="shared" si="567"/>
        <v>151</v>
      </c>
      <c r="C11829" s="4">
        <f t="shared" si="568"/>
        <v>22</v>
      </c>
      <c r="D11829" s="4" t="s">
        <v>1379</v>
      </c>
      <c r="E11829" s="4">
        <v>550</v>
      </c>
      <c r="F11829" s="4">
        <v>57</v>
      </c>
      <c r="G11829" s="4">
        <v>6.2</v>
      </c>
      <c r="H11829" s="4">
        <v>217</v>
      </c>
      <c r="I11829" s="4">
        <v>12</v>
      </c>
      <c r="J11829" s="4">
        <v>6.1000000000000004E-3</v>
      </c>
    </row>
    <row r="11830" spans="1:10" x14ac:dyDescent="0.3">
      <c r="A11830" s="52">
        <f t="shared" si="566"/>
        <v>2017</v>
      </c>
      <c r="B11830" s="30">
        <f t="shared" si="567"/>
        <v>151</v>
      </c>
      <c r="C11830" s="4">
        <f t="shared" si="568"/>
        <v>22</v>
      </c>
      <c r="D11830" s="4" t="s">
        <v>1379</v>
      </c>
      <c r="E11830" s="4">
        <v>550</v>
      </c>
      <c r="F11830" s="4">
        <v>57</v>
      </c>
      <c r="G11830" s="4">
        <v>6.2</v>
      </c>
      <c r="H11830" s="4">
        <v>217</v>
      </c>
      <c r="I11830" s="4">
        <v>12</v>
      </c>
      <c r="J11830" s="4">
        <v>6.3E-3</v>
      </c>
    </row>
    <row r="11831" spans="1:10" x14ac:dyDescent="0.3">
      <c r="A11831" s="52">
        <f t="shared" si="566"/>
        <v>2017</v>
      </c>
      <c r="B11831" s="30">
        <f t="shared" si="567"/>
        <v>151</v>
      </c>
      <c r="C11831" s="4">
        <f t="shared" si="568"/>
        <v>22</v>
      </c>
      <c r="D11831" s="4" t="s">
        <v>1379</v>
      </c>
      <c r="E11831" s="4">
        <v>550</v>
      </c>
      <c r="F11831" s="4">
        <v>57</v>
      </c>
      <c r="G11831" s="4">
        <v>6.2</v>
      </c>
      <c r="H11831" s="4">
        <v>217</v>
      </c>
      <c r="I11831" s="4">
        <v>12</v>
      </c>
      <c r="J11831" s="4">
        <v>7.3000000000000001E-3</v>
      </c>
    </row>
    <row r="11832" spans="1:10" x14ac:dyDescent="0.3">
      <c r="A11832" s="52">
        <f t="shared" si="566"/>
        <v>2017</v>
      </c>
      <c r="B11832" s="30">
        <f t="shared" si="567"/>
        <v>151</v>
      </c>
      <c r="C11832" s="4">
        <f t="shared" si="568"/>
        <v>22</v>
      </c>
      <c r="D11832" s="4" t="s">
        <v>1379</v>
      </c>
      <c r="E11832" s="4">
        <v>551</v>
      </c>
      <c r="F11832" s="4">
        <v>57</v>
      </c>
      <c r="G11832" s="4">
        <v>6.2</v>
      </c>
      <c r="H11832" s="4">
        <v>217</v>
      </c>
      <c r="I11832" s="4">
        <v>12</v>
      </c>
      <c r="J11832" s="4">
        <v>3.2000000000000002E-3</v>
      </c>
    </row>
    <row r="11833" spans="1:10" x14ac:dyDescent="0.3">
      <c r="A11833" s="52">
        <f t="shared" si="566"/>
        <v>2017</v>
      </c>
      <c r="B11833" s="30">
        <f t="shared" si="567"/>
        <v>151</v>
      </c>
      <c r="C11833" s="4">
        <f t="shared" si="568"/>
        <v>22</v>
      </c>
      <c r="D11833" s="4" t="s">
        <v>1379</v>
      </c>
      <c r="E11833" s="4">
        <v>551</v>
      </c>
      <c r="F11833" s="4">
        <v>57</v>
      </c>
      <c r="G11833" s="4">
        <v>6.2</v>
      </c>
      <c r="H11833" s="4">
        <v>217</v>
      </c>
      <c r="I11833" s="4">
        <v>11</v>
      </c>
      <c r="J11833" s="4">
        <v>2.5000000000000001E-3</v>
      </c>
    </row>
    <row r="11834" spans="1:10" x14ac:dyDescent="0.3">
      <c r="A11834" s="52">
        <f t="shared" si="566"/>
        <v>2017</v>
      </c>
      <c r="B11834" s="30">
        <f t="shared" si="567"/>
        <v>151</v>
      </c>
      <c r="C11834" s="4">
        <f t="shared" si="568"/>
        <v>22</v>
      </c>
      <c r="D11834" s="4" t="s">
        <v>1379</v>
      </c>
      <c r="E11834" s="4">
        <v>551</v>
      </c>
      <c r="F11834" s="4">
        <v>57</v>
      </c>
      <c r="G11834" s="4">
        <v>6.2</v>
      </c>
      <c r="H11834" s="4">
        <v>217</v>
      </c>
      <c r="I11834" s="4">
        <v>12</v>
      </c>
      <c r="J11834" s="4">
        <v>4.0000000000000001E-3</v>
      </c>
    </row>
    <row r="11835" spans="1:10" x14ac:dyDescent="0.3">
      <c r="A11835" s="52">
        <f t="shared" si="566"/>
        <v>2017</v>
      </c>
      <c r="B11835" s="30">
        <f t="shared" si="567"/>
        <v>151</v>
      </c>
      <c r="C11835" s="4">
        <f t="shared" si="568"/>
        <v>22</v>
      </c>
      <c r="D11835" s="4" t="s">
        <v>1379</v>
      </c>
      <c r="E11835" s="4">
        <v>551</v>
      </c>
      <c r="F11835" s="4">
        <v>57</v>
      </c>
      <c r="G11835" s="4">
        <v>6.2</v>
      </c>
      <c r="H11835" s="4">
        <v>217</v>
      </c>
      <c r="I11835" s="4">
        <v>12</v>
      </c>
      <c r="J11835" s="4">
        <v>3.5999999999999999E-3</v>
      </c>
    </row>
    <row r="11836" spans="1:10" x14ac:dyDescent="0.3">
      <c r="A11836" s="52">
        <f t="shared" si="566"/>
        <v>2017</v>
      </c>
      <c r="B11836" s="30">
        <f t="shared" si="567"/>
        <v>151</v>
      </c>
      <c r="C11836" s="4">
        <f t="shared" si="568"/>
        <v>22</v>
      </c>
      <c r="D11836" s="4" t="s">
        <v>1379</v>
      </c>
      <c r="E11836" s="4">
        <v>551</v>
      </c>
      <c r="F11836" s="4">
        <v>57</v>
      </c>
      <c r="G11836" s="4">
        <v>6.2</v>
      </c>
      <c r="H11836" s="4">
        <v>217</v>
      </c>
      <c r="I11836" s="4">
        <v>11</v>
      </c>
      <c r="J11836" s="4">
        <v>1.6999999999999999E-3</v>
      </c>
    </row>
    <row r="11837" spans="1:10" x14ac:dyDescent="0.3">
      <c r="A11837" s="52">
        <f t="shared" si="566"/>
        <v>2017</v>
      </c>
      <c r="B11837" s="30">
        <f t="shared" si="567"/>
        <v>151</v>
      </c>
      <c r="C11837" s="4">
        <f t="shared" si="568"/>
        <v>22</v>
      </c>
      <c r="D11837" s="4" t="s">
        <v>1379</v>
      </c>
      <c r="E11837" s="4">
        <v>551</v>
      </c>
      <c r="F11837" s="4">
        <v>57</v>
      </c>
      <c r="G11837" s="4">
        <v>6.2</v>
      </c>
      <c r="H11837" s="4">
        <v>217</v>
      </c>
      <c r="I11837" s="4">
        <v>14</v>
      </c>
      <c r="J11837" s="4">
        <v>4.8999999999999998E-3</v>
      </c>
    </row>
    <row r="11838" spans="1:10" x14ac:dyDescent="0.3">
      <c r="A11838" s="52">
        <f t="shared" si="566"/>
        <v>2017</v>
      </c>
      <c r="B11838" s="30">
        <f t="shared" si="567"/>
        <v>151</v>
      </c>
      <c r="C11838" s="4">
        <f t="shared" si="568"/>
        <v>22</v>
      </c>
      <c r="D11838" s="4" t="s">
        <v>1379</v>
      </c>
      <c r="E11838" s="4">
        <v>551</v>
      </c>
      <c r="F11838" s="4">
        <v>57</v>
      </c>
      <c r="G11838" s="4">
        <v>6.2</v>
      </c>
      <c r="H11838" s="4">
        <v>217</v>
      </c>
      <c r="I11838" s="4">
        <v>14</v>
      </c>
      <c r="J11838" s="4">
        <v>2.8999999999999998E-3</v>
      </c>
    </row>
    <row r="11839" spans="1:10" x14ac:dyDescent="0.3">
      <c r="A11839" s="52">
        <f t="shared" si="566"/>
        <v>2017</v>
      </c>
      <c r="B11839" s="30">
        <f t="shared" si="567"/>
        <v>151</v>
      </c>
      <c r="C11839" s="4">
        <f t="shared" si="568"/>
        <v>22</v>
      </c>
      <c r="D11839" s="4" t="s">
        <v>1379</v>
      </c>
      <c r="E11839" s="4">
        <v>551</v>
      </c>
      <c r="F11839" s="4">
        <v>57</v>
      </c>
      <c r="G11839" s="4">
        <v>6.2</v>
      </c>
      <c r="H11839" s="4">
        <v>217</v>
      </c>
      <c r="I11839" s="4">
        <v>11</v>
      </c>
      <c r="J11839" s="4">
        <v>2.5000000000000001E-3</v>
      </c>
    </row>
    <row r="11840" spans="1:10" x14ac:dyDescent="0.3">
      <c r="A11840" s="52">
        <f t="shared" si="566"/>
        <v>2017</v>
      </c>
      <c r="B11840" s="30">
        <f t="shared" si="567"/>
        <v>151</v>
      </c>
      <c r="C11840" s="4">
        <f t="shared" si="568"/>
        <v>22</v>
      </c>
      <c r="D11840" s="4" t="s">
        <v>1379</v>
      </c>
      <c r="E11840" s="4">
        <v>551</v>
      </c>
      <c r="F11840" s="4">
        <v>57</v>
      </c>
      <c r="G11840" s="4">
        <v>6.2</v>
      </c>
      <c r="H11840" s="4">
        <v>217</v>
      </c>
      <c r="I11840" s="4">
        <v>14</v>
      </c>
      <c r="J11840" s="4">
        <v>3.3999999999999998E-3</v>
      </c>
    </row>
    <row r="11841" spans="1:10" x14ac:dyDescent="0.3">
      <c r="A11841" s="52">
        <f t="shared" si="566"/>
        <v>2017</v>
      </c>
      <c r="B11841" s="30">
        <f t="shared" si="567"/>
        <v>151</v>
      </c>
      <c r="C11841" s="4">
        <f t="shared" si="568"/>
        <v>22</v>
      </c>
      <c r="D11841" s="4" t="s">
        <v>1379</v>
      </c>
      <c r="E11841" s="4">
        <v>551</v>
      </c>
      <c r="F11841" s="4">
        <v>57</v>
      </c>
      <c r="G11841" s="4">
        <v>6.2</v>
      </c>
      <c r="H11841" s="4">
        <v>217</v>
      </c>
      <c r="I11841" s="4">
        <v>13</v>
      </c>
      <c r="J11841" s="4">
        <v>3.0000000000000001E-3</v>
      </c>
    </row>
    <row r="11842" spans="1:10" x14ac:dyDescent="0.3">
      <c r="A11842" s="52">
        <f t="shared" ref="A11842:A11905" si="569">YEAR(D11842)</f>
        <v>2017</v>
      </c>
      <c r="B11842" s="30">
        <f t="shared" ref="B11842:B11905" si="570">D11842-DATE(YEAR(D11842),1,0)</f>
        <v>151</v>
      </c>
      <c r="C11842" s="4">
        <f t="shared" ref="C11842:C11905" si="571">WEEKNUM(D11842,1)</f>
        <v>22</v>
      </c>
      <c r="D11842" s="4" t="s">
        <v>1379</v>
      </c>
      <c r="E11842" s="4">
        <v>551</v>
      </c>
      <c r="F11842" s="4">
        <v>57</v>
      </c>
      <c r="G11842" s="4">
        <v>6.2</v>
      </c>
      <c r="H11842" s="4">
        <v>217</v>
      </c>
      <c r="I11842" s="4">
        <v>13</v>
      </c>
      <c r="J11842" s="4">
        <v>3.3999999999999998E-3</v>
      </c>
    </row>
    <row r="11843" spans="1:10" x14ac:dyDescent="0.3">
      <c r="A11843" s="52">
        <f t="shared" si="569"/>
        <v>2017</v>
      </c>
      <c r="B11843" s="30">
        <f t="shared" si="570"/>
        <v>151</v>
      </c>
      <c r="C11843" s="4">
        <f t="shared" si="571"/>
        <v>22</v>
      </c>
      <c r="D11843" s="4" t="s">
        <v>1379</v>
      </c>
      <c r="E11843" s="4">
        <v>551</v>
      </c>
      <c r="F11843" s="4">
        <v>57</v>
      </c>
      <c r="G11843" s="4">
        <v>6.2</v>
      </c>
      <c r="H11843" s="4">
        <v>217</v>
      </c>
      <c r="I11843" s="4">
        <v>12</v>
      </c>
      <c r="J11843" s="4">
        <v>4.4000000000000003E-3</v>
      </c>
    </row>
    <row r="11844" spans="1:10" x14ac:dyDescent="0.3">
      <c r="A11844" s="52">
        <f t="shared" si="569"/>
        <v>2017</v>
      </c>
      <c r="B11844" s="30">
        <f t="shared" si="570"/>
        <v>151</v>
      </c>
      <c r="C11844" s="4">
        <f t="shared" si="571"/>
        <v>22</v>
      </c>
      <c r="D11844" s="4" t="s">
        <v>1379</v>
      </c>
      <c r="E11844" s="4">
        <v>551</v>
      </c>
      <c r="F11844" s="4">
        <v>57</v>
      </c>
      <c r="G11844" s="4">
        <v>6.2</v>
      </c>
      <c r="H11844" s="4">
        <v>217</v>
      </c>
      <c r="I11844" s="4">
        <v>12</v>
      </c>
      <c r="J11844" s="4">
        <v>2.8E-3</v>
      </c>
    </row>
    <row r="11845" spans="1:10" x14ac:dyDescent="0.3">
      <c r="A11845" s="52">
        <f t="shared" si="569"/>
        <v>2017</v>
      </c>
      <c r="B11845" s="30">
        <f t="shared" si="570"/>
        <v>151</v>
      </c>
      <c r="C11845" s="4">
        <f t="shared" si="571"/>
        <v>22</v>
      </c>
      <c r="D11845" s="4" t="s">
        <v>1379</v>
      </c>
      <c r="E11845" s="4">
        <v>551</v>
      </c>
      <c r="F11845" s="4">
        <v>57</v>
      </c>
      <c r="G11845" s="4">
        <v>6.2</v>
      </c>
      <c r="H11845" s="4">
        <v>217</v>
      </c>
      <c r="I11845" s="4">
        <v>14</v>
      </c>
      <c r="J11845" s="4">
        <v>5.3E-3</v>
      </c>
    </row>
    <row r="11846" spans="1:10" x14ac:dyDescent="0.3">
      <c r="A11846" s="52">
        <f t="shared" si="569"/>
        <v>2017</v>
      </c>
      <c r="B11846" s="30">
        <f t="shared" si="570"/>
        <v>151</v>
      </c>
      <c r="C11846" s="4">
        <f t="shared" si="571"/>
        <v>22</v>
      </c>
      <c r="D11846" s="4" t="s">
        <v>1379</v>
      </c>
      <c r="E11846" s="4">
        <v>551</v>
      </c>
      <c r="F11846" s="4">
        <v>57</v>
      </c>
      <c r="G11846" s="4">
        <v>6.2</v>
      </c>
      <c r="H11846" s="4">
        <v>217</v>
      </c>
      <c r="I11846" s="4">
        <v>12</v>
      </c>
      <c r="J11846" s="4">
        <v>3.2000000000000002E-3</v>
      </c>
    </row>
    <row r="11847" spans="1:10" x14ac:dyDescent="0.3">
      <c r="A11847" s="52">
        <f t="shared" si="569"/>
        <v>2017</v>
      </c>
      <c r="B11847" s="30">
        <f t="shared" si="570"/>
        <v>151</v>
      </c>
      <c r="C11847" s="4">
        <f t="shared" si="571"/>
        <v>22</v>
      </c>
      <c r="D11847" s="4" t="s">
        <v>1379</v>
      </c>
      <c r="E11847" s="4">
        <v>551</v>
      </c>
      <c r="F11847" s="4">
        <v>57</v>
      </c>
      <c r="G11847" s="4">
        <v>6.2</v>
      </c>
      <c r="H11847" s="4">
        <v>217</v>
      </c>
      <c r="I11847" s="4">
        <v>14</v>
      </c>
      <c r="J11847" s="4">
        <v>4.1999999999999997E-3</v>
      </c>
    </row>
    <row r="11848" spans="1:10" x14ac:dyDescent="0.3">
      <c r="A11848" s="52">
        <f t="shared" si="569"/>
        <v>2017</v>
      </c>
      <c r="B11848" s="30">
        <f t="shared" si="570"/>
        <v>151</v>
      </c>
      <c r="C11848" s="4">
        <f t="shared" si="571"/>
        <v>22</v>
      </c>
      <c r="D11848" s="4" t="s">
        <v>1379</v>
      </c>
      <c r="E11848" s="4">
        <v>551</v>
      </c>
      <c r="F11848" s="4">
        <v>57</v>
      </c>
      <c r="G11848" s="4">
        <v>6.2</v>
      </c>
      <c r="H11848" s="4">
        <v>217</v>
      </c>
      <c r="I11848" s="4">
        <v>12</v>
      </c>
      <c r="J11848" s="4">
        <v>4.4999999999999997E-3</v>
      </c>
    </row>
    <row r="11849" spans="1:10" x14ac:dyDescent="0.3">
      <c r="A11849" s="52">
        <f t="shared" si="569"/>
        <v>2017</v>
      </c>
      <c r="B11849" s="30">
        <f t="shared" si="570"/>
        <v>151</v>
      </c>
      <c r="C11849" s="4">
        <f t="shared" si="571"/>
        <v>22</v>
      </c>
      <c r="D11849" s="4" t="s">
        <v>1379</v>
      </c>
      <c r="E11849" s="4">
        <v>551</v>
      </c>
      <c r="F11849" s="4">
        <v>57</v>
      </c>
      <c r="G11849" s="4">
        <v>6.2</v>
      </c>
      <c r="H11849" s="4">
        <v>217</v>
      </c>
      <c r="I11849" s="4">
        <v>14</v>
      </c>
      <c r="J11849" s="4">
        <v>4.1999999999999997E-3</v>
      </c>
    </row>
    <row r="11850" spans="1:10" x14ac:dyDescent="0.3">
      <c r="A11850" s="52">
        <f t="shared" si="569"/>
        <v>2017</v>
      </c>
      <c r="B11850" s="30">
        <f t="shared" si="570"/>
        <v>151</v>
      </c>
      <c r="C11850" s="4">
        <f t="shared" si="571"/>
        <v>22</v>
      </c>
      <c r="D11850" s="4" t="s">
        <v>1379</v>
      </c>
      <c r="E11850" s="4">
        <v>551</v>
      </c>
      <c r="F11850" s="4">
        <v>57</v>
      </c>
      <c r="G11850" s="4">
        <v>6.2</v>
      </c>
      <c r="H11850" s="4">
        <v>217</v>
      </c>
      <c r="I11850" s="4">
        <v>13</v>
      </c>
      <c r="J11850" s="4">
        <v>3.7000000000000002E-3</v>
      </c>
    </row>
    <row r="11851" spans="1:10" x14ac:dyDescent="0.3">
      <c r="A11851" s="52">
        <f t="shared" si="569"/>
        <v>2017</v>
      </c>
      <c r="B11851" s="30">
        <f t="shared" si="570"/>
        <v>151</v>
      </c>
      <c r="C11851" s="4">
        <f t="shared" si="571"/>
        <v>22</v>
      </c>
      <c r="D11851" s="4" t="s">
        <v>1379</v>
      </c>
      <c r="E11851" s="4">
        <v>551</v>
      </c>
      <c r="F11851" s="4">
        <v>57</v>
      </c>
      <c r="G11851" s="4">
        <v>6.2</v>
      </c>
      <c r="H11851" s="4">
        <v>217</v>
      </c>
      <c r="I11851" s="4">
        <v>13</v>
      </c>
      <c r="J11851" s="4">
        <v>3.7000000000000002E-3</v>
      </c>
    </row>
    <row r="11852" spans="1:10" x14ac:dyDescent="0.3">
      <c r="A11852" s="52">
        <f t="shared" si="569"/>
        <v>2017</v>
      </c>
      <c r="B11852" s="30">
        <f t="shared" si="570"/>
        <v>151</v>
      </c>
      <c r="C11852" s="4">
        <f t="shared" si="571"/>
        <v>22</v>
      </c>
      <c r="D11852" s="4" t="s">
        <v>1379</v>
      </c>
      <c r="E11852" s="4">
        <v>551</v>
      </c>
      <c r="F11852" s="4">
        <v>57</v>
      </c>
      <c r="G11852" s="4">
        <v>6.2</v>
      </c>
      <c r="H11852" s="4">
        <v>217</v>
      </c>
      <c r="I11852" s="4">
        <v>12</v>
      </c>
      <c r="J11852" s="4">
        <v>3.0000000000000001E-3</v>
      </c>
    </row>
    <row r="11853" spans="1:10" x14ac:dyDescent="0.3">
      <c r="A11853" s="52">
        <f t="shared" si="569"/>
        <v>2017</v>
      </c>
      <c r="B11853" s="30">
        <f t="shared" si="570"/>
        <v>151</v>
      </c>
      <c r="C11853" s="4">
        <f t="shared" si="571"/>
        <v>22</v>
      </c>
      <c r="D11853" s="4" t="s">
        <v>1379</v>
      </c>
      <c r="E11853" s="4">
        <v>551</v>
      </c>
      <c r="F11853" s="4">
        <v>57</v>
      </c>
      <c r="G11853" s="4">
        <v>6.2</v>
      </c>
      <c r="H11853" s="4">
        <v>217</v>
      </c>
      <c r="I11853" s="4">
        <v>13</v>
      </c>
      <c r="J11853" s="4">
        <v>3.0999999999999999E-3</v>
      </c>
    </row>
    <row r="11854" spans="1:10" x14ac:dyDescent="0.3">
      <c r="A11854" s="52">
        <f t="shared" si="569"/>
        <v>2017</v>
      </c>
      <c r="B11854" s="30">
        <f t="shared" si="570"/>
        <v>151</v>
      </c>
      <c r="C11854" s="4">
        <f t="shared" si="571"/>
        <v>22</v>
      </c>
      <c r="D11854" s="4" t="s">
        <v>1379</v>
      </c>
      <c r="E11854" s="4">
        <v>550</v>
      </c>
      <c r="F11854" s="4">
        <v>57</v>
      </c>
      <c r="G11854" s="4">
        <v>6.2</v>
      </c>
      <c r="H11854" s="4">
        <v>217</v>
      </c>
      <c r="I11854" s="4">
        <v>12</v>
      </c>
      <c r="J11854" s="4">
        <v>5.1000000000000004E-3</v>
      </c>
    </row>
    <row r="11855" spans="1:10" x14ac:dyDescent="0.3">
      <c r="A11855" s="52">
        <f t="shared" si="569"/>
        <v>2017</v>
      </c>
      <c r="B11855" s="30">
        <f t="shared" si="570"/>
        <v>151</v>
      </c>
      <c r="C11855" s="4">
        <f t="shared" si="571"/>
        <v>22</v>
      </c>
      <c r="D11855" s="4" t="s">
        <v>1379</v>
      </c>
      <c r="E11855" s="4">
        <v>550</v>
      </c>
      <c r="F11855" s="4">
        <v>57</v>
      </c>
      <c r="G11855" s="4">
        <v>6.2</v>
      </c>
      <c r="H11855" s="4">
        <v>217</v>
      </c>
      <c r="I11855" s="4">
        <v>12</v>
      </c>
      <c r="J11855" s="4">
        <v>5.7000000000000002E-3</v>
      </c>
    </row>
    <row r="11856" spans="1:10" x14ac:dyDescent="0.3">
      <c r="A11856" s="52">
        <f t="shared" si="569"/>
        <v>2017</v>
      </c>
      <c r="B11856" s="30">
        <f t="shared" si="570"/>
        <v>151</v>
      </c>
      <c r="C11856" s="4">
        <f t="shared" si="571"/>
        <v>22</v>
      </c>
      <c r="D11856" s="4" t="s">
        <v>1379</v>
      </c>
      <c r="E11856" s="4">
        <v>550</v>
      </c>
      <c r="F11856" s="4">
        <v>57</v>
      </c>
      <c r="G11856" s="4">
        <v>6.2</v>
      </c>
      <c r="H11856" s="4">
        <v>217</v>
      </c>
      <c r="I11856" s="4">
        <v>12</v>
      </c>
      <c r="J11856" s="4">
        <v>6.6E-3</v>
      </c>
    </row>
    <row r="11857" spans="1:10" x14ac:dyDescent="0.3">
      <c r="A11857" s="52">
        <f t="shared" si="569"/>
        <v>2017</v>
      </c>
      <c r="B11857" s="30">
        <f t="shared" si="570"/>
        <v>151</v>
      </c>
      <c r="C11857" s="4">
        <f t="shared" si="571"/>
        <v>22</v>
      </c>
      <c r="D11857" s="4" t="s">
        <v>1379</v>
      </c>
      <c r="E11857" s="4">
        <v>550</v>
      </c>
      <c r="F11857" s="4">
        <v>57</v>
      </c>
      <c r="G11857" s="4">
        <v>6.2</v>
      </c>
      <c r="H11857" s="4">
        <v>217</v>
      </c>
      <c r="I11857" s="4">
        <v>12</v>
      </c>
      <c r="J11857" s="4">
        <v>5.3E-3</v>
      </c>
    </row>
    <row r="11858" spans="1:10" x14ac:dyDescent="0.3">
      <c r="A11858" s="52">
        <f t="shared" si="569"/>
        <v>2017</v>
      </c>
      <c r="B11858" s="30">
        <f t="shared" si="570"/>
        <v>151</v>
      </c>
      <c r="C11858" s="4">
        <f t="shared" si="571"/>
        <v>22</v>
      </c>
      <c r="D11858" s="4" t="s">
        <v>1379</v>
      </c>
      <c r="E11858" s="4">
        <v>550</v>
      </c>
      <c r="F11858" s="4">
        <v>57</v>
      </c>
      <c r="G11858" s="4">
        <v>6.2</v>
      </c>
      <c r="H11858" s="4">
        <v>217</v>
      </c>
      <c r="I11858" s="4">
        <v>11</v>
      </c>
      <c r="J11858" s="4">
        <v>4.7000000000000002E-3</v>
      </c>
    </row>
    <row r="11859" spans="1:10" x14ac:dyDescent="0.3">
      <c r="A11859" s="52">
        <f t="shared" si="569"/>
        <v>2017</v>
      </c>
      <c r="B11859" s="30">
        <f t="shared" si="570"/>
        <v>151</v>
      </c>
      <c r="C11859" s="4">
        <f t="shared" si="571"/>
        <v>22</v>
      </c>
      <c r="D11859" s="4" t="s">
        <v>1379</v>
      </c>
      <c r="E11859" s="4">
        <v>550</v>
      </c>
      <c r="F11859" s="4">
        <v>57</v>
      </c>
      <c r="G11859" s="4">
        <v>6.2</v>
      </c>
      <c r="H11859" s="4">
        <v>217</v>
      </c>
      <c r="I11859" s="4">
        <v>12</v>
      </c>
      <c r="J11859" s="4">
        <v>5.4999999999999997E-3</v>
      </c>
    </row>
    <row r="11860" spans="1:10" x14ac:dyDescent="0.3">
      <c r="A11860" s="52">
        <f t="shared" si="569"/>
        <v>2017</v>
      </c>
      <c r="B11860" s="30">
        <f t="shared" si="570"/>
        <v>151</v>
      </c>
      <c r="C11860" s="4">
        <f t="shared" si="571"/>
        <v>22</v>
      </c>
      <c r="D11860" s="4" t="s">
        <v>1379</v>
      </c>
      <c r="E11860" s="4">
        <v>550</v>
      </c>
      <c r="F11860" s="4">
        <v>57</v>
      </c>
      <c r="G11860" s="4">
        <v>6.2</v>
      </c>
      <c r="H11860" s="4">
        <v>217</v>
      </c>
      <c r="I11860" s="4">
        <v>13</v>
      </c>
      <c r="J11860" s="4">
        <v>8.0000000000000002E-3</v>
      </c>
    </row>
    <row r="11861" spans="1:10" x14ac:dyDescent="0.3">
      <c r="A11861" s="52">
        <f t="shared" si="569"/>
        <v>2017</v>
      </c>
      <c r="B11861" s="30">
        <f t="shared" si="570"/>
        <v>151</v>
      </c>
      <c r="C11861" s="4">
        <f t="shared" si="571"/>
        <v>22</v>
      </c>
      <c r="D11861" s="4" t="s">
        <v>1379</v>
      </c>
      <c r="E11861" s="4">
        <v>550</v>
      </c>
      <c r="F11861" s="4">
        <v>57</v>
      </c>
      <c r="G11861" s="4">
        <v>6.2</v>
      </c>
      <c r="H11861" s="4">
        <v>217</v>
      </c>
      <c r="I11861" s="4">
        <v>12</v>
      </c>
      <c r="J11861" s="4">
        <v>5.8999999999999999E-3</v>
      </c>
    </row>
    <row r="11862" spans="1:10" x14ac:dyDescent="0.3">
      <c r="A11862" s="52">
        <f t="shared" si="569"/>
        <v>2017</v>
      </c>
      <c r="B11862" s="30">
        <f t="shared" si="570"/>
        <v>151</v>
      </c>
      <c r="C11862" s="4">
        <f t="shared" si="571"/>
        <v>22</v>
      </c>
      <c r="D11862" s="4" t="s">
        <v>1379</v>
      </c>
      <c r="E11862" s="4">
        <v>550</v>
      </c>
      <c r="F11862" s="4">
        <v>57</v>
      </c>
      <c r="G11862" s="4">
        <v>6.2</v>
      </c>
      <c r="H11862" s="4">
        <v>217</v>
      </c>
      <c r="I11862" s="4">
        <v>12</v>
      </c>
      <c r="J11862" s="4">
        <v>7.4000000000000003E-3</v>
      </c>
    </row>
    <row r="11863" spans="1:10" x14ac:dyDescent="0.3">
      <c r="A11863" s="52">
        <f t="shared" si="569"/>
        <v>2017</v>
      </c>
      <c r="B11863" s="30">
        <f t="shared" si="570"/>
        <v>151</v>
      </c>
      <c r="C11863" s="4">
        <f t="shared" si="571"/>
        <v>22</v>
      </c>
      <c r="D11863" s="4" t="s">
        <v>1379</v>
      </c>
      <c r="E11863" s="4">
        <v>550</v>
      </c>
      <c r="F11863" s="4">
        <v>57</v>
      </c>
      <c r="G11863" s="4">
        <v>6.2</v>
      </c>
      <c r="H11863" s="4">
        <v>217</v>
      </c>
      <c r="I11863" s="4">
        <v>13</v>
      </c>
      <c r="J11863" s="4">
        <v>9.1999999999999998E-3</v>
      </c>
    </row>
    <row r="11864" spans="1:10" x14ac:dyDescent="0.3">
      <c r="A11864" s="52">
        <f t="shared" si="569"/>
        <v>2017</v>
      </c>
      <c r="B11864" s="30">
        <f t="shared" si="570"/>
        <v>151</v>
      </c>
      <c r="C11864" s="4">
        <f t="shared" si="571"/>
        <v>22</v>
      </c>
      <c r="D11864" s="4" t="s">
        <v>1379</v>
      </c>
      <c r="E11864" s="4">
        <v>550</v>
      </c>
      <c r="F11864" s="4">
        <v>57</v>
      </c>
      <c r="G11864" s="4">
        <v>6.2</v>
      </c>
      <c r="H11864" s="4">
        <v>217</v>
      </c>
      <c r="I11864" s="4">
        <v>12</v>
      </c>
      <c r="J11864" s="4">
        <v>7.4999999999999997E-3</v>
      </c>
    </row>
    <row r="11865" spans="1:10" x14ac:dyDescent="0.3">
      <c r="A11865" s="52">
        <f t="shared" si="569"/>
        <v>2017</v>
      </c>
      <c r="B11865" s="30">
        <f t="shared" si="570"/>
        <v>151</v>
      </c>
      <c r="C11865" s="4">
        <f t="shared" si="571"/>
        <v>22</v>
      </c>
      <c r="D11865" s="4" t="s">
        <v>1379</v>
      </c>
      <c r="E11865" s="4">
        <v>550</v>
      </c>
      <c r="F11865" s="4">
        <v>57</v>
      </c>
      <c r="G11865" s="4">
        <v>6.2</v>
      </c>
      <c r="H11865" s="4">
        <v>217</v>
      </c>
      <c r="I11865" s="4">
        <v>11</v>
      </c>
      <c r="J11865" s="4">
        <v>4.4000000000000003E-3</v>
      </c>
    </row>
    <row r="11866" spans="1:10" x14ac:dyDescent="0.3">
      <c r="A11866" s="52">
        <f t="shared" si="569"/>
        <v>2017</v>
      </c>
      <c r="B11866" s="30">
        <f t="shared" si="570"/>
        <v>151</v>
      </c>
      <c r="C11866" s="4">
        <f t="shared" si="571"/>
        <v>22</v>
      </c>
      <c r="D11866" s="4" t="s">
        <v>1379</v>
      </c>
      <c r="E11866" s="4">
        <v>550</v>
      </c>
      <c r="F11866" s="4">
        <v>57</v>
      </c>
      <c r="G11866" s="4">
        <v>6.2</v>
      </c>
      <c r="H11866" s="4">
        <v>217</v>
      </c>
      <c r="I11866" s="4">
        <v>12</v>
      </c>
      <c r="J11866" s="4">
        <v>7.7000000000000002E-3</v>
      </c>
    </row>
    <row r="11867" spans="1:10" x14ac:dyDescent="0.3">
      <c r="A11867" s="52">
        <f t="shared" si="569"/>
        <v>2017</v>
      </c>
      <c r="B11867" s="30">
        <f t="shared" si="570"/>
        <v>151</v>
      </c>
      <c r="C11867" s="4">
        <f t="shared" si="571"/>
        <v>22</v>
      </c>
      <c r="D11867" s="4" t="s">
        <v>1379</v>
      </c>
      <c r="E11867" s="4">
        <v>550</v>
      </c>
      <c r="F11867" s="4">
        <v>57</v>
      </c>
      <c r="G11867" s="4">
        <v>6.2</v>
      </c>
      <c r="H11867" s="4">
        <v>217</v>
      </c>
      <c r="I11867" s="4">
        <v>13</v>
      </c>
      <c r="J11867" s="4">
        <v>7.1000000000000004E-3</v>
      </c>
    </row>
    <row r="11868" spans="1:10" x14ac:dyDescent="0.3">
      <c r="A11868" s="52">
        <f t="shared" si="569"/>
        <v>2017</v>
      </c>
      <c r="B11868" s="30">
        <f t="shared" si="570"/>
        <v>151</v>
      </c>
      <c r="C11868" s="4">
        <f t="shared" si="571"/>
        <v>22</v>
      </c>
      <c r="D11868" s="4" t="s">
        <v>1379</v>
      </c>
      <c r="E11868" s="4">
        <v>550</v>
      </c>
      <c r="F11868" s="4">
        <v>57</v>
      </c>
      <c r="G11868" s="4">
        <v>6.2</v>
      </c>
      <c r="H11868" s="4">
        <v>217</v>
      </c>
      <c r="I11868" s="4">
        <v>12</v>
      </c>
      <c r="J11868" s="4">
        <v>7.0000000000000001E-3</v>
      </c>
    </row>
    <row r="11869" spans="1:10" x14ac:dyDescent="0.3">
      <c r="A11869" s="52">
        <f t="shared" si="569"/>
        <v>2017</v>
      </c>
      <c r="B11869" s="30">
        <f t="shared" si="570"/>
        <v>151</v>
      </c>
      <c r="C11869" s="4">
        <f t="shared" si="571"/>
        <v>22</v>
      </c>
      <c r="D11869" s="4" t="s">
        <v>1379</v>
      </c>
      <c r="E11869" s="4">
        <v>550</v>
      </c>
      <c r="F11869" s="4">
        <v>57</v>
      </c>
      <c r="G11869" s="4">
        <v>6.2</v>
      </c>
      <c r="H11869" s="4">
        <v>217</v>
      </c>
      <c r="I11869" s="4">
        <v>14</v>
      </c>
      <c r="J11869" s="4">
        <v>8.3999999999999995E-3</v>
      </c>
    </row>
    <row r="11870" spans="1:10" x14ac:dyDescent="0.3">
      <c r="A11870" s="52">
        <f t="shared" si="569"/>
        <v>2017</v>
      </c>
      <c r="B11870" s="30">
        <f t="shared" si="570"/>
        <v>151</v>
      </c>
      <c r="C11870" s="4">
        <f t="shared" si="571"/>
        <v>22</v>
      </c>
      <c r="D11870" s="4" t="s">
        <v>1379</v>
      </c>
      <c r="E11870" s="4">
        <v>550</v>
      </c>
      <c r="F11870" s="4">
        <v>57</v>
      </c>
      <c r="G11870" s="4">
        <v>6.2</v>
      </c>
      <c r="H11870" s="4">
        <v>217</v>
      </c>
      <c r="I11870" s="4">
        <v>13</v>
      </c>
      <c r="J11870" s="4">
        <v>7.3000000000000001E-3</v>
      </c>
    </row>
    <row r="11871" spans="1:10" x14ac:dyDescent="0.3">
      <c r="A11871" s="52">
        <f t="shared" si="569"/>
        <v>2017</v>
      </c>
      <c r="B11871" s="30">
        <f t="shared" si="570"/>
        <v>151</v>
      </c>
      <c r="C11871" s="4">
        <f t="shared" si="571"/>
        <v>22</v>
      </c>
      <c r="D11871" s="4" t="s">
        <v>1379</v>
      </c>
      <c r="E11871" s="4">
        <v>550</v>
      </c>
      <c r="F11871" s="4">
        <v>57</v>
      </c>
      <c r="G11871" s="4">
        <v>6.2</v>
      </c>
      <c r="H11871" s="4">
        <v>217</v>
      </c>
      <c r="I11871" s="4">
        <v>13</v>
      </c>
      <c r="J11871" s="4">
        <v>8.0999999999999996E-3</v>
      </c>
    </row>
    <row r="11872" spans="1:10" x14ac:dyDescent="0.3">
      <c r="A11872" s="52">
        <f t="shared" si="569"/>
        <v>2017</v>
      </c>
      <c r="B11872" s="30">
        <f t="shared" si="570"/>
        <v>151</v>
      </c>
      <c r="C11872" s="4">
        <f t="shared" si="571"/>
        <v>22</v>
      </c>
      <c r="D11872" s="4" t="s">
        <v>1379</v>
      </c>
      <c r="E11872" s="4">
        <v>550</v>
      </c>
      <c r="F11872" s="4">
        <v>57</v>
      </c>
      <c r="G11872" s="4">
        <v>6.2</v>
      </c>
      <c r="H11872" s="4">
        <v>217</v>
      </c>
      <c r="I11872" s="4">
        <v>12</v>
      </c>
      <c r="J11872" s="4">
        <v>6.7000000000000002E-3</v>
      </c>
    </row>
    <row r="11873" spans="1:10" x14ac:dyDescent="0.3">
      <c r="A11873" s="52">
        <f t="shared" si="569"/>
        <v>2017</v>
      </c>
      <c r="B11873" s="30">
        <f t="shared" si="570"/>
        <v>151</v>
      </c>
      <c r="C11873" s="4">
        <f t="shared" si="571"/>
        <v>22</v>
      </c>
      <c r="D11873" s="4" t="s">
        <v>1379</v>
      </c>
      <c r="E11873" s="4">
        <v>550</v>
      </c>
      <c r="F11873" s="4">
        <v>57</v>
      </c>
      <c r="G11873" s="4">
        <v>6.2</v>
      </c>
      <c r="H11873" s="4">
        <v>217</v>
      </c>
      <c r="I11873" s="4">
        <v>12</v>
      </c>
      <c r="J11873" s="4">
        <v>8.0000000000000002E-3</v>
      </c>
    </row>
    <row r="11874" spans="1:10" x14ac:dyDescent="0.3">
      <c r="A11874" s="52">
        <f t="shared" si="569"/>
        <v>2017</v>
      </c>
      <c r="B11874" s="30">
        <f t="shared" si="570"/>
        <v>151</v>
      </c>
      <c r="C11874" s="4">
        <f t="shared" si="571"/>
        <v>22</v>
      </c>
      <c r="D11874" s="4" t="s">
        <v>1379</v>
      </c>
      <c r="E11874" s="4">
        <v>550</v>
      </c>
      <c r="F11874" s="4">
        <v>57</v>
      </c>
      <c r="G11874" s="4">
        <v>6.2</v>
      </c>
      <c r="H11874" s="4">
        <v>217</v>
      </c>
      <c r="I11874" s="4">
        <v>12</v>
      </c>
      <c r="J11874" s="4">
        <v>6.7000000000000002E-3</v>
      </c>
    </row>
    <row r="11875" spans="1:10" x14ac:dyDescent="0.3">
      <c r="A11875" s="52">
        <f t="shared" si="569"/>
        <v>2017</v>
      </c>
      <c r="B11875" s="30">
        <f t="shared" si="570"/>
        <v>151</v>
      </c>
      <c r="C11875" s="4">
        <f t="shared" si="571"/>
        <v>22</v>
      </c>
      <c r="D11875" s="4" t="s">
        <v>1379</v>
      </c>
      <c r="E11875" s="4">
        <v>550</v>
      </c>
      <c r="F11875" s="4">
        <v>57</v>
      </c>
      <c r="G11875" s="4">
        <v>6.2</v>
      </c>
      <c r="H11875" s="4">
        <v>217</v>
      </c>
      <c r="I11875" s="4">
        <v>12</v>
      </c>
      <c r="J11875" s="4">
        <v>5.8999999999999999E-3</v>
      </c>
    </row>
    <row r="11876" spans="1:10" x14ac:dyDescent="0.3">
      <c r="A11876" s="52">
        <f t="shared" si="569"/>
        <v>2017</v>
      </c>
      <c r="B11876" s="30">
        <f t="shared" si="570"/>
        <v>151</v>
      </c>
      <c r="C11876" s="4">
        <f t="shared" si="571"/>
        <v>22</v>
      </c>
      <c r="D11876" s="4" t="s">
        <v>1379</v>
      </c>
      <c r="E11876" s="4">
        <v>550</v>
      </c>
      <c r="F11876" s="4">
        <v>57</v>
      </c>
      <c r="G11876" s="4">
        <v>6.2</v>
      </c>
      <c r="H11876" s="4">
        <v>217</v>
      </c>
      <c r="I11876" s="4">
        <v>12</v>
      </c>
      <c r="J11876" s="4">
        <v>5.7000000000000002E-3</v>
      </c>
    </row>
    <row r="11877" spans="1:10" x14ac:dyDescent="0.3">
      <c r="A11877" s="52">
        <f t="shared" si="569"/>
        <v>2017</v>
      </c>
      <c r="B11877" s="30">
        <f t="shared" si="570"/>
        <v>151</v>
      </c>
      <c r="C11877" s="4">
        <f t="shared" si="571"/>
        <v>22</v>
      </c>
      <c r="D11877" s="4" t="s">
        <v>1379</v>
      </c>
      <c r="E11877" s="4">
        <v>550</v>
      </c>
      <c r="F11877" s="4">
        <v>57</v>
      </c>
      <c r="G11877" s="4">
        <v>6.2</v>
      </c>
      <c r="H11877" s="4">
        <v>217</v>
      </c>
      <c r="I11877" s="4">
        <v>12</v>
      </c>
      <c r="J11877" s="4">
        <v>5.8999999999999999E-3</v>
      </c>
    </row>
    <row r="11878" spans="1:10" x14ac:dyDescent="0.3">
      <c r="A11878" s="52">
        <f t="shared" si="569"/>
        <v>2017</v>
      </c>
      <c r="B11878" s="30">
        <f t="shared" si="570"/>
        <v>151</v>
      </c>
      <c r="C11878" s="4">
        <f t="shared" si="571"/>
        <v>22</v>
      </c>
      <c r="D11878" s="4" t="s">
        <v>1379</v>
      </c>
      <c r="E11878" s="4">
        <v>550</v>
      </c>
      <c r="F11878" s="4">
        <v>57</v>
      </c>
      <c r="G11878" s="4">
        <v>6.2</v>
      </c>
      <c r="H11878" s="4">
        <v>217</v>
      </c>
      <c r="I11878" s="4">
        <v>12</v>
      </c>
      <c r="J11878" s="4">
        <v>5.1000000000000004E-3</v>
      </c>
    </row>
    <row r="11879" spans="1:10" x14ac:dyDescent="0.3">
      <c r="A11879" s="52">
        <f t="shared" si="569"/>
        <v>2017</v>
      </c>
      <c r="B11879" s="30">
        <f t="shared" si="570"/>
        <v>151</v>
      </c>
      <c r="C11879" s="4">
        <f t="shared" si="571"/>
        <v>22</v>
      </c>
      <c r="D11879" s="4" t="s">
        <v>1379</v>
      </c>
      <c r="E11879" s="4">
        <v>550</v>
      </c>
      <c r="F11879" s="4">
        <v>57</v>
      </c>
      <c r="G11879" s="4">
        <v>6.2</v>
      </c>
      <c r="H11879" s="4">
        <v>217</v>
      </c>
      <c r="I11879" s="4">
        <v>12</v>
      </c>
      <c r="J11879" s="4">
        <v>6.6E-3</v>
      </c>
    </row>
    <row r="11880" spans="1:10" x14ac:dyDescent="0.3">
      <c r="A11880" s="52">
        <f t="shared" si="569"/>
        <v>2017</v>
      </c>
      <c r="B11880" s="30">
        <f t="shared" si="570"/>
        <v>151</v>
      </c>
      <c r="C11880" s="4">
        <f t="shared" si="571"/>
        <v>22</v>
      </c>
      <c r="D11880" s="4" t="s">
        <v>1379</v>
      </c>
      <c r="E11880" s="4">
        <v>550</v>
      </c>
      <c r="F11880" s="4">
        <v>57</v>
      </c>
      <c r="G11880" s="4">
        <v>6.2</v>
      </c>
      <c r="H11880" s="4">
        <v>217</v>
      </c>
      <c r="I11880" s="4">
        <v>13</v>
      </c>
      <c r="J11880" s="4">
        <v>7.4999999999999997E-3</v>
      </c>
    </row>
    <row r="11881" spans="1:10" x14ac:dyDescent="0.3">
      <c r="A11881" s="52">
        <f t="shared" si="569"/>
        <v>2017</v>
      </c>
      <c r="B11881" s="30">
        <f t="shared" si="570"/>
        <v>151</v>
      </c>
      <c r="C11881" s="4">
        <f t="shared" si="571"/>
        <v>22</v>
      </c>
      <c r="D11881" s="4" t="s">
        <v>1379</v>
      </c>
      <c r="E11881" s="4">
        <v>550</v>
      </c>
      <c r="F11881" s="4">
        <v>57</v>
      </c>
      <c r="G11881" s="4">
        <v>6.2</v>
      </c>
      <c r="H11881" s="4">
        <v>217</v>
      </c>
      <c r="I11881" s="4">
        <v>12</v>
      </c>
      <c r="J11881" s="4">
        <v>6.6E-3</v>
      </c>
    </row>
    <row r="11882" spans="1:10" x14ac:dyDescent="0.3">
      <c r="A11882" s="52">
        <f t="shared" si="569"/>
        <v>2017</v>
      </c>
      <c r="B11882" s="30">
        <f t="shared" si="570"/>
        <v>151</v>
      </c>
      <c r="C11882" s="4">
        <f t="shared" si="571"/>
        <v>22</v>
      </c>
      <c r="D11882" s="4" t="s">
        <v>1379</v>
      </c>
      <c r="E11882" s="4">
        <v>550</v>
      </c>
      <c r="F11882" s="4">
        <v>57</v>
      </c>
      <c r="G11882" s="4">
        <v>6.2</v>
      </c>
      <c r="H11882" s="4">
        <v>217</v>
      </c>
      <c r="I11882" s="4">
        <v>11</v>
      </c>
      <c r="J11882" s="4">
        <v>5.5999999999999999E-3</v>
      </c>
    </row>
    <row r="11883" spans="1:10" x14ac:dyDescent="0.3">
      <c r="A11883" s="52">
        <f t="shared" si="569"/>
        <v>2017</v>
      </c>
      <c r="B11883" s="30">
        <f t="shared" si="570"/>
        <v>151</v>
      </c>
      <c r="C11883" s="4">
        <f t="shared" si="571"/>
        <v>22</v>
      </c>
      <c r="D11883" s="4" t="s">
        <v>1379</v>
      </c>
      <c r="E11883" s="4">
        <v>550</v>
      </c>
      <c r="F11883" s="4">
        <v>57</v>
      </c>
      <c r="G11883" s="4">
        <v>6.2</v>
      </c>
      <c r="H11883" s="4">
        <v>217</v>
      </c>
      <c r="I11883" s="4">
        <v>11</v>
      </c>
      <c r="J11883" s="4">
        <v>5.1000000000000004E-3</v>
      </c>
    </row>
    <row r="11884" spans="1:10" x14ac:dyDescent="0.3">
      <c r="A11884" s="52">
        <f t="shared" si="569"/>
        <v>2017</v>
      </c>
      <c r="B11884" s="30">
        <f t="shared" si="570"/>
        <v>151</v>
      </c>
      <c r="C11884" s="4">
        <f t="shared" si="571"/>
        <v>22</v>
      </c>
      <c r="D11884" s="4" t="s">
        <v>1379</v>
      </c>
      <c r="E11884" s="4">
        <v>550</v>
      </c>
      <c r="F11884" s="4">
        <v>57</v>
      </c>
      <c r="G11884" s="4">
        <v>6.2</v>
      </c>
      <c r="H11884" s="4">
        <v>217</v>
      </c>
      <c r="I11884" s="4">
        <v>13</v>
      </c>
      <c r="J11884" s="4">
        <v>8.0000000000000002E-3</v>
      </c>
    </row>
    <row r="11885" spans="1:10" x14ac:dyDescent="0.3">
      <c r="A11885" s="52">
        <f t="shared" si="569"/>
        <v>2017</v>
      </c>
      <c r="B11885" s="30">
        <f t="shared" si="570"/>
        <v>151</v>
      </c>
      <c r="C11885" s="4">
        <f t="shared" si="571"/>
        <v>22</v>
      </c>
      <c r="D11885" s="4" t="s">
        <v>1379</v>
      </c>
      <c r="E11885" s="4">
        <v>550</v>
      </c>
      <c r="F11885" s="4">
        <v>57</v>
      </c>
      <c r="G11885" s="4">
        <v>6.2</v>
      </c>
      <c r="H11885" s="4">
        <v>217</v>
      </c>
      <c r="I11885" s="4">
        <v>12</v>
      </c>
      <c r="J11885" s="4">
        <v>6.7000000000000002E-3</v>
      </c>
    </row>
    <row r="11886" spans="1:10" x14ac:dyDescent="0.3">
      <c r="A11886" s="52">
        <f t="shared" si="569"/>
        <v>2017</v>
      </c>
      <c r="B11886" s="30">
        <f t="shared" si="570"/>
        <v>151</v>
      </c>
      <c r="C11886" s="4">
        <f t="shared" si="571"/>
        <v>22</v>
      </c>
      <c r="D11886" s="4" t="s">
        <v>1379</v>
      </c>
      <c r="E11886" s="4">
        <v>550</v>
      </c>
      <c r="F11886" s="4">
        <v>57</v>
      </c>
      <c r="G11886" s="4">
        <v>6.2</v>
      </c>
      <c r="H11886" s="4">
        <v>217</v>
      </c>
      <c r="I11886" s="4">
        <v>12</v>
      </c>
      <c r="J11886" s="4">
        <v>6.4000000000000003E-3</v>
      </c>
    </row>
    <row r="11887" spans="1:10" x14ac:dyDescent="0.3">
      <c r="A11887" s="52">
        <f t="shared" si="569"/>
        <v>2017</v>
      </c>
      <c r="B11887" s="30">
        <f t="shared" si="570"/>
        <v>151</v>
      </c>
      <c r="C11887" s="4">
        <f t="shared" si="571"/>
        <v>22</v>
      </c>
      <c r="D11887" s="4" t="s">
        <v>1379</v>
      </c>
      <c r="E11887" s="4">
        <v>550</v>
      </c>
      <c r="F11887" s="4">
        <v>57</v>
      </c>
      <c r="G11887" s="4">
        <v>6.2</v>
      </c>
      <c r="H11887" s="4">
        <v>217</v>
      </c>
      <c r="I11887" s="4">
        <v>11</v>
      </c>
      <c r="J11887" s="4">
        <v>4.3E-3</v>
      </c>
    </row>
    <row r="11888" spans="1:10" x14ac:dyDescent="0.3">
      <c r="A11888" s="52">
        <f t="shared" si="569"/>
        <v>2017</v>
      </c>
      <c r="B11888" s="30">
        <f t="shared" si="570"/>
        <v>151</v>
      </c>
      <c r="C11888" s="4">
        <f t="shared" si="571"/>
        <v>22</v>
      </c>
      <c r="D11888" s="4" t="s">
        <v>1379</v>
      </c>
      <c r="E11888" s="4">
        <v>550</v>
      </c>
      <c r="F11888" s="4">
        <v>57</v>
      </c>
      <c r="G11888" s="4">
        <v>6.2</v>
      </c>
      <c r="H11888" s="4">
        <v>217</v>
      </c>
      <c r="I11888" s="4">
        <v>12</v>
      </c>
      <c r="J11888" s="4">
        <v>6.7999999999999996E-3</v>
      </c>
    </row>
    <row r="11889" spans="1:10" x14ac:dyDescent="0.3">
      <c r="A11889" s="52">
        <f t="shared" si="569"/>
        <v>2017</v>
      </c>
      <c r="B11889" s="30">
        <f t="shared" si="570"/>
        <v>151</v>
      </c>
      <c r="C11889" s="4">
        <f t="shared" si="571"/>
        <v>22</v>
      </c>
      <c r="D11889" s="4" t="s">
        <v>1379</v>
      </c>
      <c r="E11889" s="4">
        <v>550</v>
      </c>
      <c r="F11889" s="4">
        <v>57</v>
      </c>
      <c r="G11889" s="4">
        <v>6.2</v>
      </c>
      <c r="H11889" s="4">
        <v>217</v>
      </c>
      <c r="I11889" s="4">
        <v>11</v>
      </c>
      <c r="J11889" s="4">
        <v>5.3E-3</v>
      </c>
    </row>
    <row r="11890" spans="1:10" x14ac:dyDescent="0.3">
      <c r="A11890" s="52">
        <f t="shared" si="569"/>
        <v>2017</v>
      </c>
      <c r="B11890" s="30">
        <f t="shared" si="570"/>
        <v>151</v>
      </c>
      <c r="C11890" s="4">
        <f t="shared" si="571"/>
        <v>22</v>
      </c>
      <c r="D11890" s="4" t="s">
        <v>1379</v>
      </c>
      <c r="E11890" s="4">
        <v>550</v>
      </c>
      <c r="F11890" s="4">
        <v>57</v>
      </c>
      <c r="G11890" s="4">
        <v>6.2</v>
      </c>
      <c r="H11890" s="4">
        <v>217</v>
      </c>
      <c r="I11890" s="4">
        <v>11</v>
      </c>
      <c r="J11890" s="4">
        <v>5.1000000000000004E-3</v>
      </c>
    </row>
    <row r="11891" spans="1:10" x14ac:dyDescent="0.3">
      <c r="A11891" s="52">
        <f t="shared" si="569"/>
        <v>2017</v>
      </c>
      <c r="B11891" s="30">
        <f t="shared" si="570"/>
        <v>166</v>
      </c>
      <c r="C11891" s="4">
        <f t="shared" si="571"/>
        <v>24</v>
      </c>
      <c r="D11891" s="4" t="s">
        <v>1380</v>
      </c>
      <c r="E11891" s="4">
        <v>652</v>
      </c>
      <c r="F11891" s="4">
        <v>65</v>
      </c>
      <c r="G11891" s="4">
        <v>5.6</v>
      </c>
      <c r="H11891" s="4">
        <v>217</v>
      </c>
      <c r="I11891" s="4">
        <v>13</v>
      </c>
      <c r="J11891" s="4">
        <v>6.0000000000000001E-3</v>
      </c>
    </row>
    <row r="11892" spans="1:10" x14ac:dyDescent="0.3">
      <c r="A11892" s="52">
        <f t="shared" si="569"/>
        <v>2017</v>
      </c>
      <c r="B11892" s="30">
        <f t="shared" si="570"/>
        <v>142</v>
      </c>
      <c r="C11892" s="4">
        <f t="shared" si="571"/>
        <v>21</v>
      </c>
      <c r="D11892" s="4" t="s">
        <v>1381</v>
      </c>
      <c r="E11892" s="4">
        <v>523</v>
      </c>
      <c r="F11892" s="4">
        <v>65</v>
      </c>
      <c r="G11892" s="4">
        <v>3.6</v>
      </c>
      <c r="H11892" s="4">
        <v>217</v>
      </c>
      <c r="I11892" s="4">
        <v>10</v>
      </c>
      <c r="J11892" s="4">
        <v>3.2000000000000002E-3</v>
      </c>
    </row>
    <row r="11893" spans="1:10" x14ac:dyDescent="0.3">
      <c r="A11893" s="52">
        <f t="shared" si="569"/>
        <v>2017</v>
      </c>
      <c r="B11893" s="30">
        <f t="shared" si="570"/>
        <v>166</v>
      </c>
      <c r="C11893" s="4">
        <f t="shared" si="571"/>
        <v>24</v>
      </c>
      <c r="D11893" s="4" t="s">
        <v>1380</v>
      </c>
      <c r="E11893" s="4">
        <v>652</v>
      </c>
      <c r="F11893" s="4">
        <v>65</v>
      </c>
      <c r="G11893" s="4">
        <v>5.6</v>
      </c>
      <c r="H11893" s="4">
        <v>217</v>
      </c>
      <c r="I11893" s="4">
        <v>13</v>
      </c>
      <c r="J11893" s="4">
        <v>8.2000000000000007E-3</v>
      </c>
    </row>
    <row r="11894" spans="1:10" x14ac:dyDescent="0.3">
      <c r="A11894" s="52">
        <f t="shared" si="569"/>
        <v>2017</v>
      </c>
      <c r="B11894" s="30">
        <f t="shared" si="570"/>
        <v>166</v>
      </c>
      <c r="C11894" s="4">
        <f t="shared" si="571"/>
        <v>24</v>
      </c>
      <c r="D11894" s="4" t="s">
        <v>1380</v>
      </c>
      <c r="E11894" s="4">
        <v>652</v>
      </c>
      <c r="F11894" s="4">
        <v>65</v>
      </c>
      <c r="G11894" s="4">
        <v>5.6</v>
      </c>
      <c r="H11894" s="4">
        <v>217</v>
      </c>
      <c r="I11894" s="4">
        <v>14</v>
      </c>
      <c r="J11894" s="4">
        <v>9.7999999999999997E-3</v>
      </c>
    </row>
    <row r="11895" spans="1:10" x14ac:dyDescent="0.3">
      <c r="A11895" s="52">
        <f t="shared" si="569"/>
        <v>2017</v>
      </c>
      <c r="B11895" s="30">
        <f t="shared" si="570"/>
        <v>166</v>
      </c>
      <c r="C11895" s="4">
        <f t="shared" si="571"/>
        <v>24</v>
      </c>
      <c r="D11895" s="4" t="s">
        <v>1380</v>
      </c>
      <c r="E11895" s="4">
        <v>652</v>
      </c>
      <c r="F11895" s="4">
        <v>65</v>
      </c>
      <c r="G11895" s="4">
        <v>5.6</v>
      </c>
      <c r="H11895" s="4">
        <v>217</v>
      </c>
      <c r="I11895" s="4">
        <v>13</v>
      </c>
      <c r="J11895" s="4">
        <v>7.4999999999999997E-3</v>
      </c>
    </row>
    <row r="11896" spans="1:10" x14ac:dyDescent="0.3">
      <c r="A11896" s="52">
        <f t="shared" si="569"/>
        <v>2017</v>
      </c>
      <c r="B11896" s="30">
        <f t="shared" si="570"/>
        <v>166</v>
      </c>
      <c r="C11896" s="4">
        <f t="shared" si="571"/>
        <v>24</v>
      </c>
      <c r="D11896" s="4" t="s">
        <v>1380</v>
      </c>
      <c r="E11896" s="4">
        <v>652</v>
      </c>
      <c r="F11896" s="4">
        <v>65</v>
      </c>
      <c r="G11896" s="4">
        <v>5.6</v>
      </c>
      <c r="H11896" s="4">
        <v>217</v>
      </c>
      <c r="I11896" s="4">
        <v>14</v>
      </c>
      <c r="J11896" s="4">
        <v>1.0200000000000001E-2</v>
      </c>
    </row>
    <row r="11897" spans="1:10" x14ac:dyDescent="0.3">
      <c r="A11897" s="52">
        <f t="shared" si="569"/>
        <v>2017</v>
      </c>
      <c r="B11897" s="30">
        <f t="shared" si="570"/>
        <v>166</v>
      </c>
      <c r="C11897" s="4">
        <f t="shared" si="571"/>
        <v>24</v>
      </c>
      <c r="D11897" s="4" t="s">
        <v>1380</v>
      </c>
      <c r="E11897" s="4">
        <v>652</v>
      </c>
      <c r="F11897" s="4">
        <v>65</v>
      </c>
      <c r="G11897" s="4">
        <v>5.6</v>
      </c>
      <c r="H11897" s="4">
        <v>217</v>
      </c>
      <c r="I11897" s="4">
        <v>14</v>
      </c>
      <c r="J11897" s="4">
        <v>9.7000000000000003E-3</v>
      </c>
    </row>
    <row r="11898" spans="1:10" x14ac:dyDescent="0.3">
      <c r="A11898" s="52">
        <f t="shared" si="569"/>
        <v>2017</v>
      </c>
      <c r="B11898" s="30">
        <f t="shared" si="570"/>
        <v>166</v>
      </c>
      <c r="C11898" s="4">
        <f t="shared" si="571"/>
        <v>24</v>
      </c>
      <c r="D11898" s="4" t="s">
        <v>1380</v>
      </c>
      <c r="E11898" s="4">
        <v>653</v>
      </c>
      <c r="F11898" s="4">
        <v>65</v>
      </c>
      <c r="G11898" s="4">
        <v>5.6</v>
      </c>
      <c r="H11898" s="4">
        <v>217</v>
      </c>
      <c r="I11898" s="4">
        <v>13</v>
      </c>
      <c r="J11898" s="4">
        <v>7.0000000000000001E-3</v>
      </c>
    </row>
    <row r="11899" spans="1:10" x14ac:dyDescent="0.3">
      <c r="A11899" s="52">
        <f t="shared" si="569"/>
        <v>2017</v>
      </c>
      <c r="B11899" s="30">
        <f t="shared" si="570"/>
        <v>166</v>
      </c>
      <c r="C11899" s="4">
        <f t="shared" si="571"/>
        <v>24</v>
      </c>
      <c r="D11899" s="4" t="s">
        <v>1380</v>
      </c>
      <c r="E11899" s="4">
        <v>653</v>
      </c>
      <c r="F11899" s="4">
        <v>65</v>
      </c>
      <c r="G11899" s="4">
        <v>5.6</v>
      </c>
      <c r="H11899" s="4">
        <v>217</v>
      </c>
      <c r="I11899" s="4">
        <v>13</v>
      </c>
      <c r="J11899" s="4">
        <v>5.5999999999999999E-3</v>
      </c>
    </row>
    <row r="11900" spans="1:10" x14ac:dyDescent="0.3">
      <c r="A11900" s="52">
        <f t="shared" si="569"/>
        <v>2017</v>
      </c>
      <c r="B11900" s="30">
        <f t="shared" si="570"/>
        <v>166</v>
      </c>
      <c r="C11900" s="4">
        <f t="shared" si="571"/>
        <v>24</v>
      </c>
      <c r="D11900" s="4" t="s">
        <v>1380</v>
      </c>
      <c r="E11900" s="4">
        <v>653</v>
      </c>
      <c r="F11900" s="4">
        <v>65</v>
      </c>
      <c r="G11900" s="4">
        <v>5.6</v>
      </c>
      <c r="H11900" s="4">
        <v>217</v>
      </c>
      <c r="I11900" s="4">
        <v>12</v>
      </c>
      <c r="J11900" s="4">
        <v>5.3E-3</v>
      </c>
    </row>
    <row r="11901" spans="1:10" x14ac:dyDescent="0.3">
      <c r="A11901" s="52">
        <f t="shared" si="569"/>
        <v>2017</v>
      </c>
      <c r="B11901" s="30">
        <f t="shared" si="570"/>
        <v>166</v>
      </c>
      <c r="C11901" s="4">
        <f t="shared" si="571"/>
        <v>24</v>
      </c>
      <c r="D11901" s="4" t="s">
        <v>1380</v>
      </c>
      <c r="E11901" s="4">
        <v>653</v>
      </c>
      <c r="F11901" s="4">
        <v>65</v>
      </c>
      <c r="G11901" s="4">
        <v>5.6</v>
      </c>
      <c r="H11901" s="4">
        <v>217</v>
      </c>
      <c r="I11901" s="4">
        <v>13</v>
      </c>
      <c r="J11901" s="4">
        <v>8.3000000000000001E-3</v>
      </c>
    </row>
    <row r="11902" spans="1:10" x14ac:dyDescent="0.3">
      <c r="A11902" s="52">
        <f t="shared" si="569"/>
        <v>2017</v>
      </c>
      <c r="B11902" s="30">
        <f t="shared" si="570"/>
        <v>201</v>
      </c>
      <c r="C11902" s="4">
        <f t="shared" si="571"/>
        <v>29</v>
      </c>
      <c r="D11902" s="4" t="s">
        <v>1382</v>
      </c>
      <c r="E11902" s="4">
        <v>728</v>
      </c>
      <c r="F11902" s="4">
        <v>65</v>
      </c>
      <c r="G11902" s="4">
        <v>9.1</v>
      </c>
      <c r="H11902" s="4">
        <v>109</v>
      </c>
      <c r="I11902" s="4">
        <v>22</v>
      </c>
      <c r="J11902" s="4">
        <v>2.69E-2</v>
      </c>
    </row>
    <row r="11903" spans="1:10" x14ac:dyDescent="0.3">
      <c r="A11903" s="52">
        <f t="shared" si="569"/>
        <v>2017</v>
      </c>
      <c r="B11903" s="30">
        <f t="shared" si="570"/>
        <v>142</v>
      </c>
      <c r="C11903" s="4">
        <f t="shared" si="571"/>
        <v>21</v>
      </c>
      <c r="D11903" s="4" t="s">
        <v>1381</v>
      </c>
      <c r="E11903" s="4">
        <v>522</v>
      </c>
      <c r="F11903" s="4">
        <v>65</v>
      </c>
      <c r="G11903" s="4">
        <v>3.6</v>
      </c>
      <c r="H11903" s="4">
        <v>217</v>
      </c>
      <c r="I11903" s="4">
        <v>12</v>
      </c>
      <c r="J11903" s="4">
        <v>3.5999999999999999E-3</v>
      </c>
    </row>
    <row r="11904" spans="1:10" x14ac:dyDescent="0.3">
      <c r="A11904" s="52">
        <f t="shared" si="569"/>
        <v>2017</v>
      </c>
      <c r="B11904" s="30">
        <f t="shared" si="570"/>
        <v>142</v>
      </c>
      <c r="C11904" s="4">
        <f t="shared" si="571"/>
        <v>21</v>
      </c>
      <c r="D11904" s="4" t="s">
        <v>1381</v>
      </c>
      <c r="E11904" s="4">
        <v>522</v>
      </c>
      <c r="F11904" s="4">
        <v>65</v>
      </c>
      <c r="G11904" s="4">
        <v>3.6</v>
      </c>
      <c r="H11904" s="4">
        <v>217</v>
      </c>
      <c r="I11904" s="4">
        <v>15</v>
      </c>
      <c r="J11904" s="4">
        <v>5.1999999999999998E-3</v>
      </c>
    </row>
    <row r="11905" spans="1:10" x14ac:dyDescent="0.3">
      <c r="A11905" s="52">
        <f t="shared" si="569"/>
        <v>2017</v>
      </c>
      <c r="B11905" s="30">
        <f t="shared" si="570"/>
        <v>142</v>
      </c>
      <c r="C11905" s="4">
        <f t="shared" si="571"/>
        <v>21</v>
      </c>
      <c r="D11905" s="4" t="s">
        <v>1381</v>
      </c>
      <c r="E11905" s="4">
        <v>522</v>
      </c>
      <c r="F11905" s="4">
        <v>65</v>
      </c>
      <c r="G11905" s="4">
        <v>3.6</v>
      </c>
      <c r="H11905" s="4">
        <v>217</v>
      </c>
      <c r="I11905" s="4">
        <v>12</v>
      </c>
      <c r="J11905" s="4">
        <v>2.3E-3</v>
      </c>
    </row>
    <row r="11906" spans="1:10" x14ac:dyDescent="0.3">
      <c r="A11906" s="52">
        <f t="shared" ref="A11906:A11969" si="572">YEAR(D11906)</f>
        <v>2017</v>
      </c>
      <c r="B11906" s="30">
        <f t="shared" ref="B11906:B11969" si="573">D11906-DATE(YEAR(D11906),1,0)</f>
        <v>142</v>
      </c>
      <c r="C11906" s="4">
        <f t="shared" ref="C11906:C11969" si="574">WEEKNUM(D11906,1)</f>
        <v>21</v>
      </c>
      <c r="D11906" s="4" t="s">
        <v>1381</v>
      </c>
      <c r="E11906" s="4">
        <v>522</v>
      </c>
      <c r="F11906" s="4">
        <v>65</v>
      </c>
      <c r="G11906" s="4">
        <v>3.6</v>
      </c>
      <c r="H11906" s="4">
        <v>217</v>
      </c>
      <c r="I11906" s="4">
        <v>14</v>
      </c>
      <c r="J11906" s="4">
        <v>4.4000000000000003E-3</v>
      </c>
    </row>
    <row r="11907" spans="1:10" x14ac:dyDescent="0.3">
      <c r="A11907" s="52">
        <f t="shared" si="572"/>
        <v>2017</v>
      </c>
      <c r="B11907" s="30">
        <f t="shared" si="573"/>
        <v>142</v>
      </c>
      <c r="C11907" s="4">
        <f t="shared" si="574"/>
        <v>21</v>
      </c>
      <c r="D11907" s="4" t="s">
        <v>1381</v>
      </c>
      <c r="E11907" s="4">
        <v>522</v>
      </c>
      <c r="F11907" s="4">
        <v>65</v>
      </c>
      <c r="G11907" s="4">
        <v>3.6</v>
      </c>
      <c r="H11907" s="4">
        <v>217</v>
      </c>
      <c r="I11907" s="4">
        <v>14</v>
      </c>
      <c r="J11907" s="4">
        <v>4.4000000000000003E-3</v>
      </c>
    </row>
    <row r="11908" spans="1:10" x14ac:dyDescent="0.3">
      <c r="A11908" s="52">
        <f t="shared" si="572"/>
        <v>2017</v>
      </c>
      <c r="B11908" s="30">
        <f t="shared" si="573"/>
        <v>142</v>
      </c>
      <c r="C11908" s="4">
        <f t="shared" si="574"/>
        <v>21</v>
      </c>
      <c r="D11908" s="4" t="s">
        <v>1381</v>
      </c>
      <c r="E11908" s="4">
        <v>523</v>
      </c>
      <c r="F11908" s="4">
        <v>65</v>
      </c>
      <c r="G11908" s="4">
        <v>3.6</v>
      </c>
      <c r="H11908" s="4">
        <v>217</v>
      </c>
      <c r="I11908" s="4">
        <v>13</v>
      </c>
      <c r="J11908" s="4">
        <v>4.3E-3</v>
      </c>
    </row>
    <row r="11909" spans="1:10" x14ac:dyDescent="0.3">
      <c r="A11909" s="52">
        <f t="shared" si="572"/>
        <v>2017</v>
      </c>
      <c r="B11909" s="30">
        <f t="shared" si="573"/>
        <v>142</v>
      </c>
      <c r="C11909" s="4">
        <f t="shared" si="574"/>
        <v>21</v>
      </c>
      <c r="D11909" s="4" t="s">
        <v>1381</v>
      </c>
      <c r="E11909" s="4">
        <v>523</v>
      </c>
      <c r="F11909" s="4">
        <v>65</v>
      </c>
      <c r="G11909" s="4">
        <v>3.6</v>
      </c>
      <c r="H11909" s="4">
        <v>217</v>
      </c>
      <c r="I11909" s="4">
        <v>14</v>
      </c>
      <c r="J11909" s="4">
        <v>5.5999999999999999E-3</v>
      </c>
    </row>
    <row r="11910" spans="1:10" x14ac:dyDescent="0.3">
      <c r="A11910" s="52">
        <f t="shared" si="572"/>
        <v>2017</v>
      </c>
      <c r="B11910" s="30">
        <f t="shared" si="573"/>
        <v>142</v>
      </c>
      <c r="C11910" s="4">
        <f t="shared" si="574"/>
        <v>21</v>
      </c>
      <c r="D11910" s="4" t="s">
        <v>1381</v>
      </c>
      <c r="E11910" s="4">
        <v>523</v>
      </c>
      <c r="F11910" s="4">
        <v>65</v>
      </c>
      <c r="G11910" s="4">
        <v>3.6</v>
      </c>
      <c r="H11910" s="4">
        <v>217</v>
      </c>
      <c r="I11910" s="4">
        <v>13</v>
      </c>
      <c r="J11910" s="4">
        <v>4.7000000000000002E-3</v>
      </c>
    </row>
    <row r="11911" spans="1:10" x14ac:dyDescent="0.3">
      <c r="A11911" s="52">
        <f t="shared" si="572"/>
        <v>2017</v>
      </c>
      <c r="B11911" s="30">
        <f t="shared" si="573"/>
        <v>142</v>
      </c>
      <c r="C11911" s="4">
        <f t="shared" si="574"/>
        <v>21</v>
      </c>
      <c r="D11911" s="4" t="s">
        <v>1381</v>
      </c>
      <c r="E11911" s="4">
        <v>523</v>
      </c>
      <c r="F11911" s="4">
        <v>65</v>
      </c>
      <c r="G11911" s="4">
        <v>3.6</v>
      </c>
      <c r="H11911" s="4">
        <v>217</v>
      </c>
      <c r="I11911" s="4">
        <v>12</v>
      </c>
      <c r="J11911" s="4">
        <v>4.1999999999999997E-3</v>
      </c>
    </row>
    <row r="11912" spans="1:10" x14ac:dyDescent="0.3">
      <c r="A11912" s="52">
        <f t="shared" si="572"/>
        <v>2017</v>
      </c>
      <c r="B11912" s="30">
        <f t="shared" si="573"/>
        <v>142</v>
      </c>
      <c r="C11912" s="4">
        <f t="shared" si="574"/>
        <v>21</v>
      </c>
      <c r="D11912" s="4" t="s">
        <v>1381</v>
      </c>
      <c r="E11912" s="4">
        <v>523</v>
      </c>
      <c r="F11912" s="4">
        <v>65</v>
      </c>
      <c r="G11912" s="4">
        <v>3.6</v>
      </c>
      <c r="H11912" s="4">
        <v>217</v>
      </c>
      <c r="I11912" s="4">
        <v>11</v>
      </c>
      <c r="J11912" s="4">
        <v>1.6000000000000001E-3</v>
      </c>
    </row>
    <row r="11913" spans="1:10" x14ac:dyDescent="0.3">
      <c r="A11913" s="52">
        <f t="shared" si="572"/>
        <v>2017</v>
      </c>
      <c r="B11913" s="30">
        <f t="shared" si="573"/>
        <v>166</v>
      </c>
      <c r="C11913" s="4">
        <f t="shared" si="574"/>
        <v>24</v>
      </c>
      <c r="D11913" s="4" t="s">
        <v>1380</v>
      </c>
      <c r="E11913" s="4">
        <v>652</v>
      </c>
      <c r="F11913" s="4">
        <v>65</v>
      </c>
      <c r="G11913" s="4">
        <v>5.6</v>
      </c>
      <c r="H11913" s="4">
        <v>217</v>
      </c>
      <c r="I11913" s="4">
        <v>14</v>
      </c>
      <c r="J11913" s="4">
        <v>8.2000000000000007E-3</v>
      </c>
    </row>
    <row r="11914" spans="1:10" x14ac:dyDescent="0.3">
      <c r="A11914" s="52">
        <f t="shared" si="572"/>
        <v>2017</v>
      </c>
      <c r="B11914" s="30">
        <f t="shared" si="573"/>
        <v>135</v>
      </c>
      <c r="C11914" s="4">
        <f t="shared" si="574"/>
        <v>20</v>
      </c>
      <c r="D11914" s="4" t="s">
        <v>1383</v>
      </c>
      <c r="E11914" s="4">
        <v>500</v>
      </c>
      <c r="F11914" s="4">
        <v>71</v>
      </c>
      <c r="G11914" s="4">
        <v>7.9</v>
      </c>
      <c r="H11914" s="4">
        <v>217</v>
      </c>
      <c r="I11914" s="4">
        <v>10</v>
      </c>
      <c r="J11914" s="4">
        <v>2.3E-3</v>
      </c>
    </row>
    <row r="11915" spans="1:10" x14ac:dyDescent="0.3">
      <c r="A11915" s="52">
        <f t="shared" si="572"/>
        <v>2017</v>
      </c>
      <c r="B11915" s="30">
        <f t="shared" si="573"/>
        <v>135</v>
      </c>
      <c r="C11915" s="4">
        <f t="shared" si="574"/>
        <v>20</v>
      </c>
      <c r="D11915" s="4" t="s">
        <v>1383</v>
      </c>
      <c r="E11915" s="4">
        <v>501</v>
      </c>
      <c r="F11915" s="4">
        <v>71</v>
      </c>
      <c r="G11915" s="4">
        <v>7.9</v>
      </c>
      <c r="H11915" s="4">
        <v>217</v>
      </c>
      <c r="I11915" s="4">
        <v>10</v>
      </c>
      <c r="J11915" s="4">
        <v>1.1000000000000001E-3</v>
      </c>
    </row>
    <row r="11916" spans="1:10" x14ac:dyDescent="0.3">
      <c r="A11916" s="52">
        <f t="shared" si="572"/>
        <v>2017</v>
      </c>
      <c r="B11916" s="30">
        <f t="shared" si="573"/>
        <v>135</v>
      </c>
      <c r="C11916" s="4">
        <f t="shared" si="574"/>
        <v>20</v>
      </c>
      <c r="D11916" s="4" t="s">
        <v>1383</v>
      </c>
      <c r="E11916" s="4">
        <v>500</v>
      </c>
      <c r="F11916" s="4">
        <v>71</v>
      </c>
      <c r="G11916" s="4">
        <v>7.9</v>
      </c>
      <c r="H11916" s="4">
        <v>217</v>
      </c>
      <c r="I11916" s="4">
        <v>10</v>
      </c>
      <c r="J11916" s="4">
        <v>2.5999999999999999E-3</v>
      </c>
    </row>
    <row r="11917" spans="1:10" x14ac:dyDescent="0.3">
      <c r="A11917" s="52">
        <f t="shared" si="572"/>
        <v>2017</v>
      </c>
      <c r="B11917" s="30">
        <f t="shared" si="573"/>
        <v>135</v>
      </c>
      <c r="C11917" s="4">
        <f t="shared" si="574"/>
        <v>20</v>
      </c>
      <c r="D11917" s="4" t="s">
        <v>1383</v>
      </c>
      <c r="E11917" s="4">
        <v>500</v>
      </c>
      <c r="F11917" s="4">
        <v>71</v>
      </c>
      <c r="G11917" s="4">
        <v>7.9</v>
      </c>
      <c r="H11917" s="4">
        <v>217</v>
      </c>
      <c r="I11917" s="4">
        <v>10</v>
      </c>
      <c r="J11917" s="4">
        <v>2.7000000000000001E-3</v>
      </c>
    </row>
    <row r="11918" spans="1:10" x14ac:dyDescent="0.3">
      <c r="A11918" s="52">
        <f t="shared" si="572"/>
        <v>2017</v>
      </c>
      <c r="B11918" s="30">
        <f t="shared" si="573"/>
        <v>135</v>
      </c>
      <c r="C11918" s="4">
        <f t="shared" si="574"/>
        <v>20</v>
      </c>
      <c r="D11918" s="4" t="s">
        <v>1383</v>
      </c>
      <c r="E11918" s="4">
        <v>500</v>
      </c>
      <c r="F11918" s="4">
        <v>71</v>
      </c>
      <c r="G11918" s="4">
        <v>7.9</v>
      </c>
      <c r="H11918" s="4">
        <v>217</v>
      </c>
      <c r="I11918" s="4">
        <v>9</v>
      </c>
      <c r="J11918" s="4">
        <v>1.9E-3</v>
      </c>
    </row>
    <row r="11919" spans="1:10" x14ac:dyDescent="0.3">
      <c r="A11919" s="52">
        <f t="shared" si="572"/>
        <v>2017</v>
      </c>
      <c r="B11919" s="30">
        <f t="shared" si="573"/>
        <v>135</v>
      </c>
      <c r="C11919" s="4">
        <f t="shared" si="574"/>
        <v>20</v>
      </c>
      <c r="D11919" s="4" t="s">
        <v>1383</v>
      </c>
      <c r="E11919" s="4">
        <v>500</v>
      </c>
      <c r="F11919" s="4">
        <v>71</v>
      </c>
      <c r="G11919" s="4">
        <v>7.9</v>
      </c>
      <c r="H11919" s="4">
        <v>217</v>
      </c>
      <c r="I11919" s="4">
        <v>10</v>
      </c>
      <c r="J11919" s="4">
        <v>2.8E-3</v>
      </c>
    </row>
    <row r="11920" spans="1:10" x14ac:dyDescent="0.3">
      <c r="A11920" s="52">
        <f t="shared" si="572"/>
        <v>2017</v>
      </c>
      <c r="B11920" s="30">
        <f t="shared" si="573"/>
        <v>135</v>
      </c>
      <c r="C11920" s="4">
        <f t="shared" si="574"/>
        <v>20</v>
      </c>
      <c r="D11920" s="4" t="s">
        <v>1383</v>
      </c>
      <c r="E11920" s="4">
        <v>500</v>
      </c>
      <c r="F11920" s="4">
        <v>71</v>
      </c>
      <c r="G11920" s="4">
        <v>7.9</v>
      </c>
      <c r="H11920" s="4">
        <v>217</v>
      </c>
      <c r="I11920" s="4">
        <v>10</v>
      </c>
      <c r="J11920" s="4">
        <v>2.0999999999999999E-3</v>
      </c>
    </row>
    <row r="11921" spans="1:10" x14ac:dyDescent="0.3">
      <c r="A11921" s="52">
        <f t="shared" si="572"/>
        <v>2017</v>
      </c>
      <c r="B11921" s="30">
        <f t="shared" si="573"/>
        <v>135</v>
      </c>
      <c r="C11921" s="4">
        <f t="shared" si="574"/>
        <v>20</v>
      </c>
      <c r="D11921" s="4" t="s">
        <v>1383</v>
      </c>
      <c r="E11921" s="4">
        <v>500</v>
      </c>
      <c r="F11921" s="4">
        <v>71</v>
      </c>
      <c r="G11921" s="4">
        <v>7.9</v>
      </c>
      <c r="H11921" s="4">
        <v>217</v>
      </c>
      <c r="I11921" s="4">
        <v>11</v>
      </c>
      <c r="J11921" s="4">
        <v>2.5000000000000001E-3</v>
      </c>
    </row>
    <row r="11922" spans="1:10" x14ac:dyDescent="0.3">
      <c r="A11922" s="52">
        <f t="shared" si="572"/>
        <v>2017</v>
      </c>
      <c r="B11922" s="30">
        <f t="shared" si="573"/>
        <v>135</v>
      </c>
      <c r="C11922" s="4">
        <f t="shared" si="574"/>
        <v>20</v>
      </c>
      <c r="D11922" s="4" t="s">
        <v>1383</v>
      </c>
      <c r="E11922" s="4">
        <v>500</v>
      </c>
      <c r="F11922" s="4">
        <v>71</v>
      </c>
      <c r="G11922" s="4">
        <v>7.9</v>
      </c>
      <c r="H11922" s="4">
        <v>217</v>
      </c>
      <c r="I11922" s="4">
        <v>10</v>
      </c>
      <c r="J11922" s="4">
        <v>1.6999999999999999E-3</v>
      </c>
    </row>
    <row r="11923" spans="1:10" x14ac:dyDescent="0.3">
      <c r="A11923" s="52">
        <f t="shared" si="572"/>
        <v>2017</v>
      </c>
      <c r="B11923" s="30">
        <f t="shared" si="573"/>
        <v>135</v>
      </c>
      <c r="C11923" s="4">
        <f t="shared" si="574"/>
        <v>20</v>
      </c>
      <c r="D11923" s="4" t="s">
        <v>1383</v>
      </c>
      <c r="E11923" s="4">
        <v>500</v>
      </c>
      <c r="F11923" s="4">
        <v>71</v>
      </c>
      <c r="G11923" s="4">
        <v>7.9</v>
      </c>
      <c r="H11923" s="4">
        <v>217</v>
      </c>
      <c r="I11923" s="4">
        <v>10</v>
      </c>
      <c r="J11923" s="4">
        <v>2.2000000000000001E-3</v>
      </c>
    </row>
    <row r="11924" spans="1:10" x14ac:dyDescent="0.3">
      <c r="A11924" s="52">
        <f t="shared" si="572"/>
        <v>2017</v>
      </c>
      <c r="B11924" s="30">
        <f t="shared" si="573"/>
        <v>135</v>
      </c>
      <c r="C11924" s="4">
        <f t="shared" si="574"/>
        <v>20</v>
      </c>
      <c r="D11924" s="4" t="s">
        <v>1383</v>
      </c>
      <c r="E11924" s="4">
        <v>500</v>
      </c>
      <c r="F11924" s="4">
        <v>71</v>
      </c>
      <c r="G11924" s="4">
        <v>7.9</v>
      </c>
      <c r="H11924" s="4">
        <v>217</v>
      </c>
      <c r="I11924" s="4">
        <v>10</v>
      </c>
      <c r="J11924" s="4">
        <v>2.2000000000000001E-3</v>
      </c>
    </row>
    <row r="11925" spans="1:10" x14ac:dyDescent="0.3">
      <c r="A11925" s="52">
        <f t="shared" si="572"/>
        <v>2017</v>
      </c>
      <c r="B11925" s="30">
        <f t="shared" si="573"/>
        <v>135</v>
      </c>
      <c r="C11925" s="4">
        <f t="shared" si="574"/>
        <v>20</v>
      </c>
      <c r="D11925" s="4" t="s">
        <v>1383</v>
      </c>
      <c r="E11925" s="4">
        <v>500</v>
      </c>
      <c r="F11925" s="4">
        <v>71</v>
      </c>
      <c r="G11925" s="4">
        <v>7.9</v>
      </c>
      <c r="H11925" s="4">
        <v>217</v>
      </c>
      <c r="I11925" s="4">
        <v>9</v>
      </c>
      <c r="J11925" s="4">
        <v>2.5000000000000001E-3</v>
      </c>
    </row>
    <row r="11926" spans="1:10" x14ac:dyDescent="0.3">
      <c r="A11926" s="52">
        <f t="shared" si="572"/>
        <v>2017</v>
      </c>
      <c r="B11926" s="30">
        <f t="shared" si="573"/>
        <v>135</v>
      </c>
      <c r="C11926" s="4">
        <f t="shared" si="574"/>
        <v>20</v>
      </c>
      <c r="D11926" s="4" t="s">
        <v>1383</v>
      </c>
      <c r="E11926" s="4">
        <v>500</v>
      </c>
      <c r="F11926" s="4">
        <v>71</v>
      </c>
      <c r="G11926" s="4">
        <v>7.9</v>
      </c>
      <c r="H11926" s="4">
        <v>217</v>
      </c>
      <c r="I11926" s="4">
        <v>10</v>
      </c>
      <c r="J11926" s="4">
        <v>2.2000000000000001E-3</v>
      </c>
    </row>
    <row r="11927" spans="1:10" x14ac:dyDescent="0.3">
      <c r="A11927" s="52">
        <f t="shared" si="572"/>
        <v>2017</v>
      </c>
      <c r="B11927" s="30">
        <f t="shared" si="573"/>
        <v>135</v>
      </c>
      <c r="C11927" s="4">
        <f t="shared" si="574"/>
        <v>20</v>
      </c>
      <c r="D11927" s="4" t="s">
        <v>1383</v>
      </c>
      <c r="E11927" s="4">
        <v>500</v>
      </c>
      <c r="F11927" s="4">
        <v>71</v>
      </c>
      <c r="G11927" s="4">
        <v>7.9</v>
      </c>
      <c r="H11927" s="4">
        <v>217</v>
      </c>
      <c r="I11927" s="4">
        <v>10</v>
      </c>
      <c r="J11927" s="4">
        <v>2.5000000000000001E-3</v>
      </c>
    </row>
    <row r="11928" spans="1:10" x14ac:dyDescent="0.3">
      <c r="A11928" s="52">
        <f t="shared" si="572"/>
        <v>2017</v>
      </c>
      <c r="B11928" s="30">
        <f t="shared" si="573"/>
        <v>135</v>
      </c>
      <c r="C11928" s="4">
        <f t="shared" si="574"/>
        <v>20</v>
      </c>
      <c r="D11928" s="4" t="s">
        <v>1383</v>
      </c>
      <c r="E11928" s="4">
        <v>500</v>
      </c>
      <c r="F11928" s="4">
        <v>71</v>
      </c>
      <c r="G11928" s="4">
        <v>7.9</v>
      </c>
      <c r="H11928" s="4">
        <v>217</v>
      </c>
      <c r="I11928" s="4">
        <v>10</v>
      </c>
      <c r="J11928" s="4">
        <v>1.9E-3</v>
      </c>
    </row>
    <row r="11929" spans="1:10" x14ac:dyDescent="0.3">
      <c r="A11929" s="52">
        <f t="shared" si="572"/>
        <v>2017</v>
      </c>
      <c r="B11929" s="30">
        <f t="shared" si="573"/>
        <v>135</v>
      </c>
      <c r="C11929" s="4">
        <f t="shared" si="574"/>
        <v>20</v>
      </c>
      <c r="D11929" s="4" t="s">
        <v>1383</v>
      </c>
      <c r="E11929" s="4">
        <v>500</v>
      </c>
      <c r="F11929" s="4">
        <v>71</v>
      </c>
      <c r="G11929" s="4">
        <v>7.9</v>
      </c>
      <c r="H11929" s="4">
        <v>217</v>
      </c>
      <c r="I11929" s="4">
        <v>9</v>
      </c>
      <c r="J11929" s="4">
        <v>1.5E-3</v>
      </c>
    </row>
    <row r="11930" spans="1:10" x14ac:dyDescent="0.3">
      <c r="A11930" s="52">
        <f t="shared" si="572"/>
        <v>2017</v>
      </c>
      <c r="B11930" s="30">
        <f t="shared" si="573"/>
        <v>135</v>
      </c>
      <c r="C11930" s="4">
        <f t="shared" si="574"/>
        <v>20</v>
      </c>
      <c r="D11930" s="4" t="s">
        <v>1383</v>
      </c>
      <c r="E11930" s="4">
        <v>500</v>
      </c>
      <c r="F11930" s="4">
        <v>71</v>
      </c>
      <c r="G11930" s="4">
        <v>7.9</v>
      </c>
      <c r="H11930" s="4">
        <v>217</v>
      </c>
      <c r="I11930" s="4">
        <v>11</v>
      </c>
      <c r="J11930" s="4">
        <v>2.2000000000000001E-3</v>
      </c>
    </row>
    <row r="11931" spans="1:10" x14ac:dyDescent="0.3">
      <c r="A11931" s="52">
        <f t="shared" si="572"/>
        <v>2017</v>
      </c>
      <c r="B11931" s="30">
        <f t="shared" si="573"/>
        <v>135</v>
      </c>
      <c r="C11931" s="4">
        <f t="shared" si="574"/>
        <v>20</v>
      </c>
      <c r="D11931" s="4" t="s">
        <v>1383</v>
      </c>
      <c r="E11931" s="4">
        <v>500</v>
      </c>
      <c r="F11931" s="4">
        <v>71</v>
      </c>
      <c r="G11931" s="4">
        <v>7.9</v>
      </c>
      <c r="H11931" s="4">
        <v>217</v>
      </c>
      <c r="I11931" s="4">
        <v>10</v>
      </c>
      <c r="J11931" s="4">
        <v>3.5999999999999999E-3</v>
      </c>
    </row>
    <row r="11932" spans="1:10" x14ac:dyDescent="0.3">
      <c r="A11932" s="52">
        <f t="shared" si="572"/>
        <v>2017</v>
      </c>
      <c r="B11932" s="30">
        <f t="shared" si="573"/>
        <v>135</v>
      </c>
      <c r="C11932" s="4">
        <f t="shared" si="574"/>
        <v>20</v>
      </c>
      <c r="D11932" s="4" t="s">
        <v>1383</v>
      </c>
      <c r="E11932" s="4">
        <v>500</v>
      </c>
      <c r="F11932" s="4">
        <v>71</v>
      </c>
      <c r="G11932" s="4">
        <v>7.9</v>
      </c>
      <c r="H11932" s="4">
        <v>217</v>
      </c>
      <c r="I11932" s="4">
        <v>10</v>
      </c>
      <c r="J11932" s="4">
        <v>2.7000000000000001E-3</v>
      </c>
    </row>
    <row r="11933" spans="1:10" x14ac:dyDescent="0.3">
      <c r="A11933" s="52">
        <f t="shared" si="572"/>
        <v>2017</v>
      </c>
      <c r="B11933" s="30">
        <f t="shared" si="573"/>
        <v>135</v>
      </c>
      <c r="C11933" s="4">
        <f t="shared" si="574"/>
        <v>20</v>
      </c>
      <c r="D11933" s="4" t="s">
        <v>1383</v>
      </c>
      <c r="E11933" s="4">
        <v>500</v>
      </c>
      <c r="F11933" s="4">
        <v>71</v>
      </c>
      <c r="G11933" s="4">
        <v>7.9</v>
      </c>
      <c r="H11933" s="4">
        <v>217</v>
      </c>
      <c r="I11933" s="4">
        <v>8</v>
      </c>
      <c r="J11933" s="4">
        <v>1.4E-3</v>
      </c>
    </row>
    <row r="11934" spans="1:10" x14ac:dyDescent="0.3">
      <c r="A11934" s="52">
        <f t="shared" si="572"/>
        <v>2017</v>
      </c>
      <c r="B11934" s="30">
        <f t="shared" si="573"/>
        <v>135</v>
      </c>
      <c r="C11934" s="4">
        <f t="shared" si="574"/>
        <v>20</v>
      </c>
      <c r="D11934" s="4" t="s">
        <v>1383</v>
      </c>
      <c r="E11934" s="4">
        <v>500</v>
      </c>
      <c r="F11934" s="4">
        <v>71</v>
      </c>
      <c r="G11934" s="4">
        <v>7.9</v>
      </c>
      <c r="H11934" s="4">
        <v>217</v>
      </c>
      <c r="I11934" s="4">
        <v>10</v>
      </c>
      <c r="J11934" s="4">
        <v>2.3999999999999998E-3</v>
      </c>
    </row>
    <row r="11935" spans="1:10" x14ac:dyDescent="0.3">
      <c r="A11935" s="52">
        <f t="shared" si="572"/>
        <v>2017</v>
      </c>
      <c r="B11935" s="30">
        <f t="shared" si="573"/>
        <v>135</v>
      </c>
      <c r="C11935" s="4">
        <f t="shared" si="574"/>
        <v>20</v>
      </c>
      <c r="D11935" s="4" t="s">
        <v>1383</v>
      </c>
      <c r="E11935" s="4">
        <v>500</v>
      </c>
      <c r="F11935" s="4">
        <v>71</v>
      </c>
      <c r="G11935" s="4">
        <v>7.9</v>
      </c>
      <c r="H11935" s="4">
        <v>217</v>
      </c>
      <c r="I11935" s="4">
        <v>9</v>
      </c>
      <c r="J11935" s="4">
        <v>2.2000000000000001E-3</v>
      </c>
    </row>
    <row r="11936" spans="1:10" x14ac:dyDescent="0.3">
      <c r="A11936" s="52">
        <f t="shared" si="572"/>
        <v>2017</v>
      </c>
      <c r="B11936" s="30">
        <f t="shared" si="573"/>
        <v>135</v>
      </c>
      <c r="C11936" s="4">
        <f t="shared" si="574"/>
        <v>20</v>
      </c>
      <c r="D11936" s="4" t="s">
        <v>1383</v>
      </c>
      <c r="E11936" s="4">
        <v>500</v>
      </c>
      <c r="F11936" s="4">
        <v>71</v>
      </c>
      <c r="G11936" s="4">
        <v>7.9</v>
      </c>
      <c r="H11936" s="4">
        <v>217</v>
      </c>
      <c r="I11936" s="4">
        <v>10</v>
      </c>
      <c r="J11936" s="4">
        <v>1.4E-3</v>
      </c>
    </row>
    <row r="11937" spans="1:10" x14ac:dyDescent="0.3">
      <c r="A11937" s="52">
        <f t="shared" si="572"/>
        <v>2017</v>
      </c>
      <c r="B11937" s="30">
        <f t="shared" si="573"/>
        <v>135</v>
      </c>
      <c r="C11937" s="4">
        <f t="shared" si="574"/>
        <v>20</v>
      </c>
      <c r="D11937" s="4" t="s">
        <v>1383</v>
      </c>
      <c r="E11937" s="4">
        <v>500</v>
      </c>
      <c r="F11937" s="4">
        <v>71</v>
      </c>
      <c r="G11937" s="4">
        <v>7.9</v>
      </c>
      <c r="H11937" s="4">
        <v>217</v>
      </c>
      <c r="I11937" s="4">
        <v>9</v>
      </c>
      <c r="J11937" s="4">
        <v>2.3E-3</v>
      </c>
    </row>
    <row r="11938" spans="1:10" x14ac:dyDescent="0.3">
      <c r="A11938" s="52">
        <f t="shared" si="572"/>
        <v>2017</v>
      </c>
      <c r="B11938" s="30">
        <f t="shared" si="573"/>
        <v>135</v>
      </c>
      <c r="C11938" s="4">
        <f t="shared" si="574"/>
        <v>20</v>
      </c>
      <c r="D11938" s="4" t="s">
        <v>1383</v>
      </c>
      <c r="E11938" s="4">
        <v>500</v>
      </c>
      <c r="F11938" s="4">
        <v>71</v>
      </c>
      <c r="G11938" s="4">
        <v>7.9</v>
      </c>
      <c r="H11938" s="4">
        <v>217</v>
      </c>
      <c r="I11938" s="4">
        <v>10</v>
      </c>
      <c r="J11938" s="4">
        <v>1.9E-3</v>
      </c>
    </row>
    <row r="11939" spans="1:10" x14ac:dyDescent="0.3">
      <c r="A11939" s="52">
        <f t="shared" si="572"/>
        <v>2017</v>
      </c>
      <c r="B11939" s="30">
        <f t="shared" si="573"/>
        <v>135</v>
      </c>
      <c r="C11939" s="4">
        <f t="shared" si="574"/>
        <v>20</v>
      </c>
      <c r="D11939" s="4" t="s">
        <v>1383</v>
      </c>
      <c r="E11939" s="4">
        <v>500</v>
      </c>
      <c r="F11939" s="4">
        <v>71</v>
      </c>
      <c r="G11939" s="4">
        <v>7.9</v>
      </c>
      <c r="H11939" s="4">
        <v>217</v>
      </c>
      <c r="I11939" s="4">
        <v>9</v>
      </c>
      <c r="J11939" s="4">
        <v>8.9999999999999998E-4</v>
      </c>
    </row>
    <row r="11940" spans="1:10" x14ac:dyDescent="0.3">
      <c r="A11940" s="52">
        <f t="shared" si="572"/>
        <v>2017</v>
      </c>
      <c r="B11940" s="30">
        <f t="shared" si="573"/>
        <v>135</v>
      </c>
      <c r="C11940" s="4">
        <f t="shared" si="574"/>
        <v>20</v>
      </c>
      <c r="D11940" s="4" t="s">
        <v>1383</v>
      </c>
      <c r="E11940" s="4">
        <v>500</v>
      </c>
      <c r="F11940" s="4">
        <v>71</v>
      </c>
      <c r="G11940" s="4">
        <v>7.9</v>
      </c>
      <c r="H11940" s="4">
        <v>217</v>
      </c>
      <c r="I11940" s="4">
        <v>10</v>
      </c>
      <c r="J11940" s="4">
        <v>1.9E-3</v>
      </c>
    </row>
    <row r="11941" spans="1:10" x14ac:dyDescent="0.3">
      <c r="A11941" s="52">
        <f t="shared" si="572"/>
        <v>2017</v>
      </c>
      <c r="B11941" s="30">
        <f t="shared" si="573"/>
        <v>135</v>
      </c>
      <c r="C11941" s="4">
        <f t="shared" si="574"/>
        <v>20</v>
      </c>
      <c r="D11941" s="4" t="s">
        <v>1383</v>
      </c>
      <c r="E11941" s="4">
        <v>500</v>
      </c>
      <c r="F11941" s="4">
        <v>71</v>
      </c>
      <c r="G11941" s="4">
        <v>7.9</v>
      </c>
      <c r="H11941" s="4">
        <v>217</v>
      </c>
      <c r="I11941" s="4">
        <v>11</v>
      </c>
      <c r="J11941" s="4">
        <v>2.3999999999999998E-3</v>
      </c>
    </row>
    <row r="11942" spans="1:10" x14ac:dyDescent="0.3">
      <c r="A11942" s="52">
        <f t="shared" si="572"/>
        <v>2017</v>
      </c>
      <c r="B11942" s="30">
        <f t="shared" si="573"/>
        <v>135</v>
      </c>
      <c r="C11942" s="4">
        <f t="shared" si="574"/>
        <v>20</v>
      </c>
      <c r="D11942" s="4" t="s">
        <v>1383</v>
      </c>
      <c r="E11942" s="4">
        <v>500</v>
      </c>
      <c r="F11942" s="4">
        <v>71</v>
      </c>
      <c r="G11942" s="4">
        <v>7.9</v>
      </c>
      <c r="H11942" s="4">
        <v>217</v>
      </c>
      <c r="I11942" s="4">
        <v>9</v>
      </c>
      <c r="J11942" s="4">
        <v>2E-3</v>
      </c>
    </row>
    <row r="11943" spans="1:10" x14ac:dyDescent="0.3">
      <c r="A11943" s="52">
        <f t="shared" si="572"/>
        <v>2017</v>
      </c>
      <c r="B11943" s="30">
        <f t="shared" si="573"/>
        <v>135</v>
      </c>
      <c r="C11943" s="4">
        <f t="shared" si="574"/>
        <v>20</v>
      </c>
      <c r="D11943" s="4" t="s">
        <v>1383</v>
      </c>
      <c r="E11943" s="4">
        <v>500</v>
      </c>
      <c r="F11943" s="4">
        <v>71</v>
      </c>
      <c r="G11943" s="4">
        <v>7.9</v>
      </c>
      <c r="H11943" s="4">
        <v>217</v>
      </c>
      <c r="I11943" s="4">
        <v>10</v>
      </c>
      <c r="J11943" s="4">
        <v>3.2000000000000002E-3</v>
      </c>
    </row>
    <row r="11944" spans="1:10" x14ac:dyDescent="0.3">
      <c r="A11944" s="52">
        <f t="shared" si="572"/>
        <v>2017</v>
      </c>
      <c r="B11944" s="30">
        <f t="shared" si="573"/>
        <v>135</v>
      </c>
      <c r="C11944" s="4">
        <f t="shared" si="574"/>
        <v>20</v>
      </c>
      <c r="D11944" s="4" t="s">
        <v>1383</v>
      </c>
      <c r="E11944" s="4">
        <v>501</v>
      </c>
      <c r="F11944" s="4">
        <v>71</v>
      </c>
      <c r="G11944" s="4">
        <v>7.9</v>
      </c>
      <c r="H11944" s="4">
        <v>217</v>
      </c>
      <c r="I11944" s="4">
        <v>11</v>
      </c>
      <c r="J11944" s="4">
        <v>1.8E-3</v>
      </c>
    </row>
    <row r="11945" spans="1:10" x14ac:dyDescent="0.3">
      <c r="A11945" s="52">
        <f t="shared" si="572"/>
        <v>2017</v>
      </c>
      <c r="B11945" s="30">
        <f t="shared" si="573"/>
        <v>135</v>
      </c>
      <c r="C11945" s="4">
        <f t="shared" si="574"/>
        <v>20</v>
      </c>
      <c r="D11945" s="4" t="s">
        <v>1383</v>
      </c>
      <c r="E11945" s="4">
        <v>501</v>
      </c>
      <c r="F11945" s="4">
        <v>71</v>
      </c>
      <c r="G11945" s="4">
        <v>7.9</v>
      </c>
      <c r="H11945" s="4">
        <v>217</v>
      </c>
      <c r="I11945" s="4">
        <v>11</v>
      </c>
      <c r="J11945" s="4">
        <v>1.6000000000000001E-3</v>
      </c>
    </row>
    <row r="11946" spans="1:10" x14ac:dyDescent="0.3">
      <c r="A11946" s="52">
        <f t="shared" si="572"/>
        <v>2017</v>
      </c>
      <c r="B11946" s="30">
        <f t="shared" si="573"/>
        <v>135</v>
      </c>
      <c r="C11946" s="4">
        <f t="shared" si="574"/>
        <v>20</v>
      </c>
      <c r="D11946" s="4" t="s">
        <v>1383</v>
      </c>
      <c r="E11946" s="4">
        <v>501</v>
      </c>
      <c r="F11946" s="4">
        <v>71</v>
      </c>
      <c r="G11946" s="4">
        <v>7.9</v>
      </c>
      <c r="H11946" s="4">
        <v>217</v>
      </c>
      <c r="I11946" s="4">
        <v>11</v>
      </c>
      <c r="J11946" s="4">
        <v>2.2000000000000001E-3</v>
      </c>
    </row>
    <row r="11947" spans="1:10" x14ac:dyDescent="0.3">
      <c r="A11947" s="52">
        <f t="shared" si="572"/>
        <v>2017</v>
      </c>
      <c r="B11947" s="30">
        <f t="shared" si="573"/>
        <v>135</v>
      </c>
      <c r="C11947" s="4">
        <f t="shared" si="574"/>
        <v>20</v>
      </c>
      <c r="D11947" s="4" t="s">
        <v>1383</v>
      </c>
      <c r="E11947" s="4">
        <v>501</v>
      </c>
      <c r="F11947" s="4">
        <v>71</v>
      </c>
      <c r="G11947" s="4">
        <v>7.9</v>
      </c>
      <c r="H11947" s="4">
        <v>217</v>
      </c>
      <c r="I11947" s="4">
        <v>11</v>
      </c>
      <c r="J11947" s="4">
        <v>1.8E-3</v>
      </c>
    </row>
    <row r="11948" spans="1:10" x14ac:dyDescent="0.3">
      <c r="A11948" s="52">
        <f t="shared" si="572"/>
        <v>2017</v>
      </c>
      <c r="B11948" s="30">
        <f t="shared" si="573"/>
        <v>135</v>
      </c>
      <c r="C11948" s="4">
        <f t="shared" si="574"/>
        <v>20</v>
      </c>
      <c r="D11948" s="4" t="s">
        <v>1383</v>
      </c>
      <c r="E11948" s="4">
        <v>501</v>
      </c>
      <c r="F11948" s="4">
        <v>71</v>
      </c>
      <c r="G11948" s="4">
        <v>7.9</v>
      </c>
      <c r="H11948" s="4">
        <v>217</v>
      </c>
      <c r="I11948" s="4">
        <v>11</v>
      </c>
      <c r="J11948" s="4">
        <v>2E-3</v>
      </c>
    </row>
    <row r="11949" spans="1:10" x14ac:dyDescent="0.3">
      <c r="A11949" s="52">
        <f t="shared" si="572"/>
        <v>2017</v>
      </c>
      <c r="B11949" s="30">
        <f t="shared" si="573"/>
        <v>135</v>
      </c>
      <c r="C11949" s="4">
        <f t="shared" si="574"/>
        <v>20</v>
      </c>
      <c r="D11949" s="4" t="s">
        <v>1383</v>
      </c>
      <c r="E11949" s="4">
        <v>501</v>
      </c>
      <c r="F11949" s="4">
        <v>71</v>
      </c>
      <c r="G11949" s="4">
        <v>7.9</v>
      </c>
      <c r="H11949" s="4">
        <v>217</v>
      </c>
      <c r="I11949" s="4">
        <v>10</v>
      </c>
      <c r="J11949" s="4">
        <v>1.4E-3</v>
      </c>
    </row>
    <row r="11950" spans="1:10" x14ac:dyDescent="0.3">
      <c r="A11950" s="52">
        <f t="shared" si="572"/>
        <v>2017</v>
      </c>
      <c r="B11950" s="30">
        <f t="shared" si="573"/>
        <v>135</v>
      </c>
      <c r="C11950" s="4">
        <f t="shared" si="574"/>
        <v>20</v>
      </c>
      <c r="D11950" s="4" t="s">
        <v>1383</v>
      </c>
      <c r="E11950" s="4">
        <v>501</v>
      </c>
      <c r="F11950" s="4">
        <v>71</v>
      </c>
      <c r="G11950" s="4">
        <v>7.9</v>
      </c>
      <c r="H11950" s="4">
        <v>217</v>
      </c>
      <c r="I11950" s="4">
        <v>10</v>
      </c>
      <c r="J11950" s="4">
        <v>1.4E-3</v>
      </c>
    </row>
    <row r="11951" spans="1:10" x14ac:dyDescent="0.3">
      <c r="A11951" s="52">
        <f t="shared" si="572"/>
        <v>2017</v>
      </c>
      <c r="B11951" s="30">
        <f t="shared" si="573"/>
        <v>135</v>
      </c>
      <c r="C11951" s="4">
        <f t="shared" si="574"/>
        <v>20</v>
      </c>
      <c r="D11951" s="4" t="s">
        <v>1383</v>
      </c>
      <c r="E11951" s="4">
        <v>501</v>
      </c>
      <c r="F11951" s="4">
        <v>71</v>
      </c>
      <c r="G11951" s="4">
        <v>7.9</v>
      </c>
      <c r="H11951" s="4">
        <v>217</v>
      </c>
      <c r="I11951" s="4">
        <v>12</v>
      </c>
      <c r="J11951" s="4">
        <v>1.9E-3</v>
      </c>
    </row>
    <row r="11952" spans="1:10" x14ac:dyDescent="0.3">
      <c r="A11952" s="52">
        <f t="shared" si="572"/>
        <v>2017</v>
      </c>
      <c r="B11952" s="30">
        <f t="shared" si="573"/>
        <v>135</v>
      </c>
      <c r="C11952" s="4">
        <f t="shared" si="574"/>
        <v>20</v>
      </c>
      <c r="D11952" s="4" t="s">
        <v>1383</v>
      </c>
      <c r="E11952" s="4">
        <v>501</v>
      </c>
      <c r="F11952" s="4">
        <v>71</v>
      </c>
      <c r="G11952" s="4">
        <v>7.9</v>
      </c>
      <c r="H11952" s="4">
        <v>217</v>
      </c>
      <c r="I11952" s="4">
        <v>10</v>
      </c>
      <c r="J11952" s="4">
        <v>1.5E-3</v>
      </c>
    </row>
    <row r="11953" spans="1:10" x14ac:dyDescent="0.3">
      <c r="A11953" s="52">
        <f t="shared" si="572"/>
        <v>2017</v>
      </c>
      <c r="B11953" s="30">
        <f t="shared" si="573"/>
        <v>135</v>
      </c>
      <c r="C11953" s="4">
        <f t="shared" si="574"/>
        <v>20</v>
      </c>
      <c r="D11953" s="4" t="s">
        <v>1383</v>
      </c>
      <c r="E11953" s="4">
        <v>501</v>
      </c>
      <c r="F11953" s="4">
        <v>71</v>
      </c>
      <c r="G11953" s="4">
        <v>7.9</v>
      </c>
      <c r="H11953" s="4">
        <v>217</v>
      </c>
      <c r="I11953" s="4">
        <v>11</v>
      </c>
      <c r="J11953" s="4">
        <v>2E-3</v>
      </c>
    </row>
    <row r="11954" spans="1:10" x14ac:dyDescent="0.3">
      <c r="A11954" s="52">
        <f t="shared" si="572"/>
        <v>2017</v>
      </c>
      <c r="B11954" s="30">
        <f t="shared" si="573"/>
        <v>135</v>
      </c>
      <c r="C11954" s="4">
        <f t="shared" si="574"/>
        <v>20</v>
      </c>
      <c r="D11954" s="4" t="s">
        <v>1383</v>
      </c>
      <c r="E11954" s="4">
        <v>501</v>
      </c>
      <c r="F11954" s="4">
        <v>71</v>
      </c>
      <c r="G11954" s="4">
        <v>7.9</v>
      </c>
      <c r="H11954" s="4">
        <v>217</v>
      </c>
      <c r="I11954" s="4">
        <v>11</v>
      </c>
      <c r="J11954" s="4">
        <v>1.5E-3</v>
      </c>
    </row>
    <row r="11955" spans="1:10" x14ac:dyDescent="0.3">
      <c r="A11955" s="52">
        <f t="shared" si="572"/>
        <v>2017</v>
      </c>
      <c r="B11955" s="30">
        <f t="shared" si="573"/>
        <v>135</v>
      </c>
      <c r="C11955" s="4">
        <f t="shared" si="574"/>
        <v>20</v>
      </c>
      <c r="D11955" s="4" t="s">
        <v>1383</v>
      </c>
      <c r="E11955" s="4">
        <v>501</v>
      </c>
      <c r="F11955" s="4">
        <v>71</v>
      </c>
      <c r="G11955" s="4">
        <v>7.9</v>
      </c>
      <c r="H11955" s="4">
        <v>217</v>
      </c>
      <c r="I11955" s="4">
        <v>9</v>
      </c>
      <c r="J11955" s="4">
        <v>1.2999999999999999E-3</v>
      </c>
    </row>
    <row r="11956" spans="1:10" x14ac:dyDescent="0.3">
      <c r="A11956" s="52">
        <f t="shared" si="572"/>
        <v>2017</v>
      </c>
      <c r="B11956" s="30">
        <f t="shared" si="573"/>
        <v>135</v>
      </c>
      <c r="C11956" s="4">
        <f t="shared" si="574"/>
        <v>20</v>
      </c>
      <c r="D11956" s="4" t="s">
        <v>1383</v>
      </c>
      <c r="E11956" s="4">
        <v>501</v>
      </c>
      <c r="F11956" s="4">
        <v>71</v>
      </c>
      <c r="G11956" s="4">
        <v>7.9</v>
      </c>
      <c r="H11956" s="4">
        <v>217</v>
      </c>
      <c r="I11956" s="4">
        <v>11</v>
      </c>
      <c r="J11956" s="4">
        <v>2E-3</v>
      </c>
    </row>
    <row r="11957" spans="1:10" x14ac:dyDescent="0.3">
      <c r="A11957" s="52">
        <f t="shared" si="572"/>
        <v>2017</v>
      </c>
      <c r="B11957" s="30">
        <f t="shared" si="573"/>
        <v>135</v>
      </c>
      <c r="C11957" s="4">
        <f t="shared" si="574"/>
        <v>20</v>
      </c>
      <c r="D11957" s="4" t="s">
        <v>1383</v>
      </c>
      <c r="E11957" s="4">
        <v>501</v>
      </c>
      <c r="F11957" s="4">
        <v>71</v>
      </c>
      <c r="G11957" s="4">
        <v>7.9</v>
      </c>
      <c r="H11957" s="4">
        <v>217</v>
      </c>
      <c r="I11957" s="4">
        <v>10</v>
      </c>
      <c r="J11957" s="4">
        <v>2.5000000000000001E-3</v>
      </c>
    </row>
    <row r="11958" spans="1:10" x14ac:dyDescent="0.3">
      <c r="A11958" s="52">
        <f t="shared" si="572"/>
        <v>2017</v>
      </c>
      <c r="B11958" s="30">
        <f t="shared" si="573"/>
        <v>135</v>
      </c>
      <c r="C11958" s="4">
        <f t="shared" si="574"/>
        <v>20</v>
      </c>
      <c r="D11958" s="4" t="s">
        <v>1383</v>
      </c>
      <c r="E11958" s="4">
        <v>501</v>
      </c>
      <c r="F11958" s="4">
        <v>71</v>
      </c>
      <c r="G11958" s="4">
        <v>7.9</v>
      </c>
      <c r="H11958" s="4">
        <v>217</v>
      </c>
      <c r="I11958" s="4">
        <v>11</v>
      </c>
      <c r="J11958" s="4">
        <v>1.8E-3</v>
      </c>
    </row>
    <row r="11959" spans="1:10" x14ac:dyDescent="0.3">
      <c r="A11959" s="52">
        <f t="shared" si="572"/>
        <v>2017</v>
      </c>
      <c r="B11959" s="30">
        <f t="shared" si="573"/>
        <v>135</v>
      </c>
      <c r="C11959" s="4">
        <f t="shared" si="574"/>
        <v>20</v>
      </c>
      <c r="D11959" s="4" t="s">
        <v>1383</v>
      </c>
      <c r="E11959" s="4">
        <v>501</v>
      </c>
      <c r="F11959" s="4">
        <v>71</v>
      </c>
      <c r="G11959" s="4">
        <v>7.9</v>
      </c>
      <c r="H11959" s="4">
        <v>217</v>
      </c>
      <c r="I11959" s="4">
        <v>10</v>
      </c>
      <c r="J11959" s="4">
        <v>1.5E-3</v>
      </c>
    </row>
    <row r="11960" spans="1:10" x14ac:dyDescent="0.3">
      <c r="A11960" s="52">
        <f t="shared" si="572"/>
        <v>2017</v>
      </c>
      <c r="B11960" s="30">
        <f t="shared" si="573"/>
        <v>135</v>
      </c>
      <c r="C11960" s="4">
        <f t="shared" si="574"/>
        <v>20</v>
      </c>
      <c r="D11960" s="4" t="s">
        <v>1383</v>
      </c>
      <c r="E11960" s="4">
        <v>501</v>
      </c>
      <c r="F11960" s="4">
        <v>71</v>
      </c>
      <c r="G11960" s="4">
        <v>7.9</v>
      </c>
      <c r="H11960" s="4">
        <v>217</v>
      </c>
      <c r="I11960" s="4">
        <v>10</v>
      </c>
      <c r="J11960" s="4">
        <v>1E-3</v>
      </c>
    </row>
    <row r="11961" spans="1:10" x14ac:dyDescent="0.3">
      <c r="A11961" s="52">
        <f t="shared" si="572"/>
        <v>2017</v>
      </c>
      <c r="B11961" s="30">
        <f t="shared" si="573"/>
        <v>135</v>
      </c>
      <c r="C11961" s="4">
        <f t="shared" si="574"/>
        <v>20</v>
      </c>
      <c r="D11961" s="4" t="s">
        <v>1383</v>
      </c>
      <c r="E11961" s="4">
        <v>501</v>
      </c>
      <c r="F11961" s="4">
        <v>71</v>
      </c>
      <c r="G11961" s="4">
        <v>7.9</v>
      </c>
      <c r="H11961" s="4">
        <v>217</v>
      </c>
      <c r="I11961" s="4">
        <v>9</v>
      </c>
      <c r="J11961" s="4">
        <v>1E-3</v>
      </c>
    </row>
    <row r="11962" spans="1:10" x14ac:dyDescent="0.3">
      <c r="A11962" s="52">
        <f t="shared" si="572"/>
        <v>2017</v>
      </c>
      <c r="B11962" s="30">
        <f t="shared" si="573"/>
        <v>135</v>
      </c>
      <c r="C11962" s="4">
        <f t="shared" si="574"/>
        <v>20</v>
      </c>
      <c r="D11962" s="4" t="s">
        <v>1383</v>
      </c>
      <c r="E11962" s="4">
        <v>501</v>
      </c>
      <c r="F11962" s="4">
        <v>71</v>
      </c>
      <c r="G11962" s="4">
        <v>7.9</v>
      </c>
      <c r="H11962" s="4">
        <v>217</v>
      </c>
      <c r="I11962" s="4">
        <v>10</v>
      </c>
      <c r="J11962" s="4">
        <v>1.2999999999999999E-3</v>
      </c>
    </row>
    <row r="11963" spans="1:10" x14ac:dyDescent="0.3">
      <c r="A11963" s="52">
        <f t="shared" si="572"/>
        <v>2017</v>
      </c>
      <c r="B11963" s="30">
        <f t="shared" si="573"/>
        <v>135</v>
      </c>
      <c r="C11963" s="4">
        <f t="shared" si="574"/>
        <v>20</v>
      </c>
      <c r="D11963" s="4" t="s">
        <v>1383</v>
      </c>
      <c r="E11963" s="4">
        <v>500</v>
      </c>
      <c r="F11963" s="4">
        <v>71</v>
      </c>
      <c r="G11963" s="4">
        <v>7.9</v>
      </c>
      <c r="H11963" s="4">
        <v>217</v>
      </c>
      <c r="I11963" s="4">
        <v>10</v>
      </c>
      <c r="J11963" s="4">
        <v>2.3999999999999998E-3</v>
      </c>
    </row>
    <row r="11964" spans="1:10" x14ac:dyDescent="0.3">
      <c r="A11964" s="52">
        <f t="shared" si="572"/>
        <v>2017</v>
      </c>
      <c r="B11964" s="30">
        <f t="shared" si="573"/>
        <v>135</v>
      </c>
      <c r="C11964" s="4">
        <f t="shared" si="574"/>
        <v>20</v>
      </c>
      <c r="D11964" s="4" t="s">
        <v>1383</v>
      </c>
      <c r="E11964" s="4">
        <v>503</v>
      </c>
      <c r="F11964" s="4">
        <v>75</v>
      </c>
      <c r="G11964" s="4">
        <v>5</v>
      </c>
      <c r="H11964" s="4">
        <v>217</v>
      </c>
      <c r="I11964" s="4">
        <v>9</v>
      </c>
      <c r="J11964" s="4">
        <v>1.1000000000000001E-3</v>
      </c>
    </row>
    <row r="11965" spans="1:10" x14ac:dyDescent="0.3">
      <c r="A11965" s="52">
        <f t="shared" si="572"/>
        <v>2017</v>
      </c>
      <c r="B11965" s="30">
        <f t="shared" si="573"/>
        <v>135</v>
      </c>
      <c r="C11965" s="4">
        <f t="shared" si="574"/>
        <v>20</v>
      </c>
      <c r="D11965" s="4" t="s">
        <v>1383</v>
      </c>
      <c r="E11965" s="4">
        <v>503</v>
      </c>
      <c r="F11965" s="4">
        <v>75</v>
      </c>
      <c r="G11965" s="4">
        <v>5</v>
      </c>
      <c r="H11965" s="4">
        <v>217</v>
      </c>
      <c r="I11965" s="4">
        <v>9</v>
      </c>
      <c r="J11965" s="4">
        <v>6.9999999999999999E-4</v>
      </c>
    </row>
    <row r="11966" spans="1:10" x14ac:dyDescent="0.3">
      <c r="A11966" s="52">
        <f t="shared" si="572"/>
        <v>2017</v>
      </c>
      <c r="B11966" s="30">
        <f t="shared" si="573"/>
        <v>145</v>
      </c>
      <c r="C11966" s="4">
        <f t="shared" si="574"/>
        <v>21</v>
      </c>
      <c r="D11966" s="4" t="s">
        <v>1384</v>
      </c>
      <c r="E11966" s="4">
        <v>542</v>
      </c>
      <c r="F11966" s="4">
        <v>76</v>
      </c>
      <c r="G11966" s="4">
        <v>6.6</v>
      </c>
      <c r="H11966" s="4">
        <v>217</v>
      </c>
      <c r="I11966" s="4">
        <v>10</v>
      </c>
      <c r="J11966" s="4">
        <v>2.0999999999999999E-3</v>
      </c>
    </row>
    <row r="11967" spans="1:10" x14ac:dyDescent="0.3">
      <c r="A11967" s="52">
        <f t="shared" si="572"/>
        <v>2017</v>
      </c>
      <c r="B11967" s="30">
        <f t="shared" si="573"/>
        <v>145</v>
      </c>
      <c r="C11967" s="4">
        <f t="shared" si="574"/>
        <v>21</v>
      </c>
      <c r="D11967" s="4" t="s">
        <v>1384</v>
      </c>
      <c r="E11967" s="4">
        <v>542</v>
      </c>
      <c r="F11967" s="4">
        <v>76</v>
      </c>
      <c r="G11967" s="4">
        <v>6.6</v>
      </c>
      <c r="H11967" s="4">
        <v>217</v>
      </c>
      <c r="I11967" s="4">
        <v>10</v>
      </c>
      <c r="J11967" s="4">
        <v>3.0000000000000001E-3</v>
      </c>
    </row>
    <row r="11968" spans="1:10" x14ac:dyDescent="0.3">
      <c r="A11968" s="52">
        <f t="shared" si="572"/>
        <v>2017</v>
      </c>
      <c r="B11968" s="30">
        <f t="shared" si="573"/>
        <v>145</v>
      </c>
      <c r="C11968" s="4">
        <f t="shared" si="574"/>
        <v>21</v>
      </c>
      <c r="D11968" s="4" t="s">
        <v>1384</v>
      </c>
      <c r="E11968" s="4">
        <v>542</v>
      </c>
      <c r="F11968" s="4">
        <v>76</v>
      </c>
      <c r="G11968" s="4">
        <v>6.6</v>
      </c>
      <c r="H11968" s="4">
        <v>217</v>
      </c>
      <c r="I11968" s="4">
        <v>11</v>
      </c>
      <c r="J11968" s="4">
        <v>3.0999999999999999E-3</v>
      </c>
    </row>
    <row r="11969" spans="1:10" x14ac:dyDescent="0.3">
      <c r="A11969" s="52">
        <f t="shared" si="572"/>
        <v>2017</v>
      </c>
      <c r="B11969" s="30">
        <f t="shared" si="573"/>
        <v>145</v>
      </c>
      <c r="C11969" s="4">
        <f t="shared" si="574"/>
        <v>21</v>
      </c>
      <c r="D11969" s="4" t="s">
        <v>1384</v>
      </c>
      <c r="E11969" s="4">
        <v>542</v>
      </c>
      <c r="F11969" s="4">
        <v>76</v>
      </c>
      <c r="G11969" s="4">
        <v>6.6</v>
      </c>
      <c r="H11969" s="4">
        <v>217</v>
      </c>
      <c r="I11969" s="4">
        <v>12</v>
      </c>
      <c r="J11969" s="4">
        <v>3.7000000000000002E-3</v>
      </c>
    </row>
    <row r="11970" spans="1:10" x14ac:dyDescent="0.3">
      <c r="A11970" s="52">
        <f t="shared" ref="A11970:A12033" si="575">YEAR(D11970)</f>
        <v>2017</v>
      </c>
      <c r="B11970" s="30">
        <f t="shared" ref="B11970:B12033" si="576">D11970-DATE(YEAR(D11970),1,0)</f>
        <v>145</v>
      </c>
      <c r="C11970" s="4">
        <f t="shared" ref="C11970:C12033" si="577">WEEKNUM(D11970,1)</f>
        <v>21</v>
      </c>
      <c r="D11970" s="4" t="s">
        <v>1384</v>
      </c>
      <c r="E11970" s="4">
        <v>542</v>
      </c>
      <c r="F11970" s="4">
        <v>76</v>
      </c>
      <c r="G11970" s="4">
        <v>6.6</v>
      </c>
      <c r="H11970" s="4">
        <v>217</v>
      </c>
      <c r="I11970" s="4">
        <v>11</v>
      </c>
      <c r="J11970" s="4">
        <v>1.8E-3</v>
      </c>
    </row>
    <row r="11971" spans="1:10" x14ac:dyDescent="0.3">
      <c r="A11971" s="52">
        <f t="shared" si="575"/>
        <v>2017</v>
      </c>
      <c r="B11971" s="30">
        <f t="shared" si="576"/>
        <v>145</v>
      </c>
      <c r="C11971" s="4">
        <f t="shared" si="577"/>
        <v>21</v>
      </c>
      <c r="D11971" s="4" t="s">
        <v>1384</v>
      </c>
      <c r="E11971" s="4">
        <v>542</v>
      </c>
      <c r="F11971" s="4">
        <v>76</v>
      </c>
      <c r="G11971" s="4">
        <v>6.6</v>
      </c>
      <c r="H11971" s="4">
        <v>217</v>
      </c>
      <c r="I11971" s="4">
        <v>10</v>
      </c>
      <c r="J11971" s="4">
        <v>1.6999999999999999E-3</v>
      </c>
    </row>
    <row r="11972" spans="1:10" x14ac:dyDescent="0.3">
      <c r="A11972" s="52">
        <f t="shared" si="575"/>
        <v>2017</v>
      </c>
      <c r="B11972" s="30">
        <f t="shared" si="576"/>
        <v>145</v>
      </c>
      <c r="C11972" s="4">
        <f t="shared" si="577"/>
        <v>21</v>
      </c>
      <c r="D11972" s="4" t="s">
        <v>1384</v>
      </c>
      <c r="E11972" s="4">
        <v>542</v>
      </c>
      <c r="F11972" s="4">
        <v>76</v>
      </c>
      <c r="G11972" s="4">
        <v>6.6</v>
      </c>
      <c r="H11972" s="4">
        <v>217</v>
      </c>
      <c r="I11972" s="4">
        <v>10</v>
      </c>
      <c r="J11972" s="4">
        <v>1.8E-3</v>
      </c>
    </row>
    <row r="11973" spans="1:10" x14ac:dyDescent="0.3">
      <c r="A11973" s="52">
        <f t="shared" si="575"/>
        <v>2017</v>
      </c>
      <c r="B11973" s="30">
        <f t="shared" si="576"/>
        <v>145</v>
      </c>
      <c r="C11973" s="4">
        <f t="shared" si="577"/>
        <v>21</v>
      </c>
      <c r="D11973" s="4" t="s">
        <v>1384</v>
      </c>
      <c r="E11973" s="4">
        <v>542</v>
      </c>
      <c r="F11973" s="4">
        <v>76</v>
      </c>
      <c r="G11973" s="4">
        <v>6.6</v>
      </c>
      <c r="H11973" s="4">
        <v>217</v>
      </c>
      <c r="I11973" s="4">
        <v>11</v>
      </c>
      <c r="J11973" s="4">
        <v>2.5999999999999999E-3</v>
      </c>
    </row>
    <row r="11974" spans="1:10" x14ac:dyDescent="0.3">
      <c r="A11974" s="52">
        <f t="shared" si="575"/>
        <v>2017</v>
      </c>
      <c r="B11974" s="30">
        <f t="shared" si="576"/>
        <v>145</v>
      </c>
      <c r="C11974" s="4">
        <f t="shared" si="577"/>
        <v>21</v>
      </c>
      <c r="D11974" s="4" t="s">
        <v>1384</v>
      </c>
      <c r="E11974" s="4">
        <v>543</v>
      </c>
      <c r="F11974" s="4">
        <v>76</v>
      </c>
      <c r="G11974" s="4">
        <v>6.6</v>
      </c>
      <c r="H11974" s="4">
        <v>217</v>
      </c>
      <c r="I11974" s="4">
        <v>10</v>
      </c>
      <c r="J11974" s="4">
        <v>4.7999999999999996E-3</v>
      </c>
    </row>
    <row r="11975" spans="1:10" x14ac:dyDescent="0.3">
      <c r="A11975" s="52">
        <f t="shared" si="575"/>
        <v>2017</v>
      </c>
      <c r="B11975" s="30">
        <f t="shared" si="576"/>
        <v>145</v>
      </c>
      <c r="C11975" s="4">
        <f t="shared" si="577"/>
        <v>21</v>
      </c>
      <c r="D11975" s="4" t="s">
        <v>1384</v>
      </c>
      <c r="E11975" s="4">
        <v>543</v>
      </c>
      <c r="F11975" s="4">
        <v>76</v>
      </c>
      <c r="G11975" s="4">
        <v>6.6</v>
      </c>
      <c r="H11975" s="4">
        <v>217</v>
      </c>
      <c r="I11975" s="4">
        <v>11</v>
      </c>
      <c r="J11975" s="4">
        <v>6.4999999999999997E-3</v>
      </c>
    </row>
    <row r="11976" spans="1:10" x14ac:dyDescent="0.3">
      <c r="A11976" s="52">
        <f t="shared" si="575"/>
        <v>2017</v>
      </c>
      <c r="B11976" s="30">
        <f t="shared" si="576"/>
        <v>145</v>
      </c>
      <c r="C11976" s="4">
        <f t="shared" si="577"/>
        <v>21</v>
      </c>
      <c r="D11976" s="4" t="s">
        <v>1384</v>
      </c>
      <c r="E11976" s="4">
        <v>543</v>
      </c>
      <c r="F11976" s="4">
        <v>76</v>
      </c>
      <c r="G11976" s="4">
        <v>6.6</v>
      </c>
      <c r="H11976" s="4">
        <v>217</v>
      </c>
      <c r="I11976" s="4">
        <v>12</v>
      </c>
      <c r="J11976" s="4">
        <v>7.1999999999999998E-3</v>
      </c>
    </row>
    <row r="11977" spans="1:10" x14ac:dyDescent="0.3">
      <c r="A11977" s="52">
        <f t="shared" si="575"/>
        <v>2017</v>
      </c>
      <c r="B11977" s="30">
        <f t="shared" si="576"/>
        <v>145</v>
      </c>
      <c r="C11977" s="4">
        <f t="shared" si="577"/>
        <v>21</v>
      </c>
      <c r="D11977" s="4" t="s">
        <v>1384</v>
      </c>
      <c r="E11977" s="4">
        <v>543</v>
      </c>
      <c r="F11977" s="4">
        <v>76</v>
      </c>
      <c r="G11977" s="4">
        <v>6.6</v>
      </c>
      <c r="H11977" s="4">
        <v>217</v>
      </c>
      <c r="I11977" s="4">
        <v>10</v>
      </c>
      <c r="J11977" s="4">
        <v>4.7999999999999996E-3</v>
      </c>
    </row>
    <row r="11978" spans="1:10" x14ac:dyDescent="0.3">
      <c r="A11978" s="52">
        <f t="shared" si="575"/>
        <v>2017</v>
      </c>
      <c r="B11978" s="30">
        <f t="shared" si="576"/>
        <v>145</v>
      </c>
      <c r="C11978" s="4">
        <f t="shared" si="577"/>
        <v>21</v>
      </c>
      <c r="D11978" s="4" t="s">
        <v>1384</v>
      </c>
      <c r="E11978" s="4">
        <v>543</v>
      </c>
      <c r="F11978" s="4">
        <v>76</v>
      </c>
      <c r="G11978" s="4">
        <v>6.6</v>
      </c>
      <c r="H11978" s="4">
        <v>217</v>
      </c>
      <c r="I11978" s="4">
        <v>10</v>
      </c>
      <c r="J11978" s="4">
        <v>7.9000000000000008E-3</v>
      </c>
    </row>
    <row r="11979" spans="1:10" x14ac:dyDescent="0.3">
      <c r="A11979" s="52">
        <f t="shared" si="575"/>
        <v>2017</v>
      </c>
      <c r="B11979" s="30">
        <f t="shared" si="576"/>
        <v>145</v>
      </c>
      <c r="C11979" s="4">
        <f t="shared" si="577"/>
        <v>21</v>
      </c>
      <c r="D11979" s="4" t="s">
        <v>1384</v>
      </c>
      <c r="E11979" s="4">
        <v>543</v>
      </c>
      <c r="F11979" s="4">
        <v>76</v>
      </c>
      <c r="G11979" s="4">
        <v>6.6</v>
      </c>
      <c r="H11979" s="4">
        <v>217</v>
      </c>
      <c r="I11979" s="4">
        <v>9</v>
      </c>
      <c r="J11979" s="4">
        <v>6.4999999999999997E-3</v>
      </c>
    </row>
    <row r="11980" spans="1:10" x14ac:dyDescent="0.3">
      <c r="A11980" s="52">
        <f t="shared" si="575"/>
        <v>2017</v>
      </c>
      <c r="B11980" s="30">
        <f t="shared" si="576"/>
        <v>145</v>
      </c>
      <c r="C11980" s="4">
        <f t="shared" si="577"/>
        <v>21</v>
      </c>
      <c r="D11980" s="4" t="s">
        <v>1384</v>
      </c>
      <c r="E11980" s="4">
        <v>543</v>
      </c>
      <c r="F11980" s="4">
        <v>76</v>
      </c>
      <c r="G11980" s="4">
        <v>6.6</v>
      </c>
      <c r="H11980" s="4">
        <v>217</v>
      </c>
      <c r="I11980" s="4">
        <v>10</v>
      </c>
      <c r="J11980" s="4">
        <v>6.7000000000000002E-3</v>
      </c>
    </row>
    <row r="11981" spans="1:10" x14ac:dyDescent="0.3">
      <c r="A11981" s="52">
        <f t="shared" si="575"/>
        <v>2017</v>
      </c>
      <c r="B11981" s="30">
        <f t="shared" si="576"/>
        <v>145</v>
      </c>
      <c r="C11981" s="4">
        <f t="shared" si="577"/>
        <v>21</v>
      </c>
      <c r="D11981" s="4" t="s">
        <v>1384</v>
      </c>
      <c r="E11981" s="4">
        <v>543</v>
      </c>
      <c r="F11981" s="4">
        <v>76</v>
      </c>
      <c r="G11981" s="4">
        <v>6.6</v>
      </c>
      <c r="H11981" s="4">
        <v>217</v>
      </c>
      <c r="I11981" s="4">
        <v>11</v>
      </c>
      <c r="J11981" s="4">
        <v>6.1999999999999998E-3</v>
      </c>
    </row>
    <row r="11982" spans="1:10" x14ac:dyDescent="0.3">
      <c r="A11982" s="52">
        <f t="shared" si="575"/>
        <v>2017</v>
      </c>
      <c r="B11982" s="30">
        <f t="shared" si="576"/>
        <v>145</v>
      </c>
      <c r="C11982" s="4">
        <f t="shared" si="577"/>
        <v>21</v>
      </c>
      <c r="D11982" s="4" t="s">
        <v>1384</v>
      </c>
      <c r="E11982" s="4">
        <v>543</v>
      </c>
      <c r="F11982" s="4">
        <v>76</v>
      </c>
      <c r="G11982" s="4">
        <v>6.6</v>
      </c>
      <c r="H11982" s="4">
        <v>217</v>
      </c>
      <c r="I11982" s="4">
        <v>9</v>
      </c>
      <c r="J11982" s="4">
        <v>6.4999999999999997E-3</v>
      </c>
    </row>
    <row r="11983" spans="1:10" x14ac:dyDescent="0.3">
      <c r="A11983" s="52">
        <f t="shared" si="575"/>
        <v>2017</v>
      </c>
      <c r="B11983" s="30">
        <f t="shared" si="576"/>
        <v>145</v>
      </c>
      <c r="C11983" s="4">
        <f t="shared" si="577"/>
        <v>21</v>
      </c>
      <c r="D11983" s="4" t="s">
        <v>1384</v>
      </c>
      <c r="E11983" s="4">
        <v>543</v>
      </c>
      <c r="F11983" s="4">
        <v>76</v>
      </c>
      <c r="G11983" s="4">
        <v>6.6</v>
      </c>
      <c r="H11983" s="4">
        <v>217</v>
      </c>
      <c r="I11983" s="4">
        <v>10</v>
      </c>
      <c r="J11983" s="4">
        <v>6.4000000000000003E-3</v>
      </c>
    </row>
    <row r="11984" spans="1:10" x14ac:dyDescent="0.3">
      <c r="A11984" s="52">
        <f t="shared" si="575"/>
        <v>2017</v>
      </c>
      <c r="B11984" s="30">
        <f t="shared" si="576"/>
        <v>145</v>
      </c>
      <c r="C11984" s="4">
        <f t="shared" si="577"/>
        <v>21</v>
      </c>
      <c r="D11984" s="4" t="s">
        <v>1384</v>
      </c>
      <c r="E11984" s="4">
        <v>543</v>
      </c>
      <c r="F11984" s="4">
        <v>76</v>
      </c>
      <c r="G11984" s="4">
        <v>6.6</v>
      </c>
      <c r="H11984" s="4">
        <v>217</v>
      </c>
      <c r="I11984" s="4">
        <v>10</v>
      </c>
      <c r="J11984" s="4">
        <v>4.1000000000000003E-3</v>
      </c>
    </row>
    <row r="11985" spans="1:10" x14ac:dyDescent="0.3">
      <c r="A11985" s="52">
        <f t="shared" si="575"/>
        <v>2017</v>
      </c>
      <c r="B11985" s="30">
        <f t="shared" si="576"/>
        <v>145</v>
      </c>
      <c r="C11985" s="4">
        <f t="shared" si="577"/>
        <v>21</v>
      </c>
      <c r="D11985" s="4" t="s">
        <v>1384</v>
      </c>
      <c r="E11985" s="4">
        <v>543</v>
      </c>
      <c r="F11985" s="4">
        <v>76</v>
      </c>
      <c r="G11985" s="4">
        <v>6.6</v>
      </c>
      <c r="H11985" s="4">
        <v>217</v>
      </c>
      <c r="I11985" s="4">
        <v>10</v>
      </c>
      <c r="J11985" s="4">
        <v>6.1000000000000004E-3</v>
      </c>
    </row>
    <row r="11986" spans="1:10" x14ac:dyDescent="0.3">
      <c r="A11986" s="52">
        <f t="shared" si="575"/>
        <v>2017</v>
      </c>
      <c r="B11986" s="30">
        <f t="shared" si="576"/>
        <v>145</v>
      </c>
      <c r="C11986" s="4">
        <f t="shared" si="577"/>
        <v>21</v>
      </c>
      <c r="D11986" s="4" t="s">
        <v>1384</v>
      </c>
      <c r="E11986" s="4">
        <v>543</v>
      </c>
      <c r="F11986" s="4">
        <v>76</v>
      </c>
      <c r="G11986" s="4">
        <v>6.6</v>
      </c>
      <c r="H11986" s="4">
        <v>217</v>
      </c>
      <c r="I11986" s="4">
        <v>10</v>
      </c>
      <c r="J11986" s="4">
        <v>6.4000000000000003E-3</v>
      </c>
    </row>
    <row r="11987" spans="1:10" x14ac:dyDescent="0.3">
      <c r="A11987" s="52">
        <f t="shared" si="575"/>
        <v>2017</v>
      </c>
      <c r="B11987" s="30">
        <f t="shared" si="576"/>
        <v>145</v>
      </c>
      <c r="C11987" s="4">
        <f t="shared" si="577"/>
        <v>21</v>
      </c>
      <c r="D11987" s="4" t="s">
        <v>1384</v>
      </c>
      <c r="E11987" s="4">
        <v>543</v>
      </c>
      <c r="F11987" s="4">
        <v>76</v>
      </c>
      <c r="G11987" s="4">
        <v>6.6</v>
      </c>
      <c r="H11987" s="4">
        <v>217</v>
      </c>
      <c r="I11987" s="4">
        <v>12</v>
      </c>
      <c r="J11987" s="4">
        <v>7.9000000000000008E-3</v>
      </c>
    </row>
    <row r="11988" spans="1:10" x14ac:dyDescent="0.3">
      <c r="A11988" s="52">
        <f t="shared" si="575"/>
        <v>2017</v>
      </c>
      <c r="B11988" s="30">
        <f t="shared" si="576"/>
        <v>145</v>
      </c>
      <c r="C11988" s="4">
        <f t="shared" si="577"/>
        <v>21</v>
      </c>
      <c r="D11988" s="4" t="s">
        <v>1384</v>
      </c>
      <c r="E11988" s="4">
        <v>543</v>
      </c>
      <c r="F11988" s="4">
        <v>76</v>
      </c>
      <c r="G11988" s="4">
        <v>6.6</v>
      </c>
      <c r="H11988" s="4">
        <v>217</v>
      </c>
      <c r="I11988" s="4">
        <v>11</v>
      </c>
      <c r="J11988" s="4">
        <v>6.3E-3</v>
      </c>
    </row>
    <row r="11989" spans="1:10" x14ac:dyDescent="0.3">
      <c r="A11989" s="52">
        <f t="shared" si="575"/>
        <v>2017</v>
      </c>
      <c r="B11989" s="30">
        <f t="shared" si="576"/>
        <v>145</v>
      </c>
      <c r="C11989" s="4">
        <f t="shared" si="577"/>
        <v>21</v>
      </c>
      <c r="D11989" s="4" t="s">
        <v>1384</v>
      </c>
      <c r="E11989" s="4">
        <v>543</v>
      </c>
      <c r="F11989" s="4">
        <v>76</v>
      </c>
      <c r="G11989" s="4">
        <v>6.6</v>
      </c>
      <c r="H11989" s="4">
        <v>217</v>
      </c>
      <c r="I11989" s="4">
        <v>9</v>
      </c>
      <c r="J11989" s="4">
        <v>4.7999999999999996E-3</v>
      </c>
    </row>
    <row r="11990" spans="1:10" x14ac:dyDescent="0.3">
      <c r="A11990" s="52">
        <f t="shared" si="575"/>
        <v>2017</v>
      </c>
      <c r="B11990" s="30">
        <f t="shared" si="576"/>
        <v>145</v>
      </c>
      <c r="C11990" s="4">
        <f t="shared" si="577"/>
        <v>21</v>
      </c>
      <c r="D11990" s="4" t="s">
        <v>1384</v>
      </c>
      <c r="E11990" s="4">
        <v>543</v>
      </c>
      <c r="F11990" s="4">
        <v>76</v>
      </c>
      <c r="G11990" s="4">
        <v>6.6</v>
      </c>
      <c r="H11990" s="4">
        <v>217</v>
      </c>
      <c r="I11990" s="4">
        <v>10</v>
      </c>
      <c r="J11990" s="4">
        <v>4.7999999999999996E-3</v>
      </c>
    </row>
    <row r="11991" spans="1:10" x14ac:dyDescent="0.3">
      <c r="A11991" s="52">
        <f t="shared" si="575"/>
        <v>2017</v>
      </c>
      <c r="B11991" s="30">
        <f t="shared" si="576"/>
        <v>145</v>
      </c>
      <c r="C11991" s="4">
        <f t="shared" si="577"/>
        <v>21</v>
      </c>
      <c r="D11991" s="4" t="s">
        <v>1384</v>
      </c>
      <c r="E11991" s="4">
        <v>543</v>
      </c>
      <c r="F11991" s="4">
        <v>76</v>
      </c>
      <c r="G11991" s="4">
        <v>6.6</v>
      </c>
      <c r="H11991" s="4">
        <v>217</v>
      </c>
      <c r="I11991" s="4">
        <v>11</v>
      </c>
      <c r="J11991" s="4">
        <v>6.1999999999999998E-3</v>
      </c>
    </row>
    <row r="11992" spans="1:10" x14ac:dyDescent="0.3">
      <c r="A11992" s="52">
        <f t="shared" si="575"/>
        <v>2017</v>
      </c>
      <c r="B11992" s="30">
        <f t="shared" si="576"/>
        <v>145</v>
      </c>
      <c r="C11992" s="4">
        <f t="shared" si="577"/>
        <v>21</v>
      </c>
      <c r="D11992" s="4" t="s">
        <v>1384</v>
      </c>
      <c r="E11992" s="4">
        <v>543</v>
      </c>
      <c r="F11992" s="4">
        <v>76</v>
      </c>
      <c r="G11992" s="4">
        <v>6.6</v>
      </c>
      <c r="H11992" s="4">
        <v>217</v>
      </c>
      <c r="I11992" s="4">
        <v>8</v>
      </c>
      <c r="J11992" s="4">
        <v>5.1999999999999998E-3</v>
      </c>
    </row>
    <row r="11993" spans="1:10" x14ac:dyDescent="0.3">
      <c r="A11993" s="52">
        <f t="shared" si="575"/>
        <v>2017</v>
      </c>
      <c r="B11993" s="30">
        <f t="shared" si="576"/>
        <v>145</v>
      </c>
      <c r="C11993" s="4">
        <f t="shared" si="577"/>
        <v>21</v>
      </c>
      <c r="D11993" s="4" t="s">
        <v>1384</v>
      </c>
      <c r="E11993" s="4">
        <v>542</v>
      </c>
      <c r="F11993" s="4">
        <v>76</v>
      </c>
      <c r="G11993" s="4">
        <v>6.6</v>
      </c>
      <c r="H11993" s="4">
        <v>217</v>
      </c>
      <c r="I11993" s="4">
        <v>11</v>
      </c>
      <c r="J11993" s="4">
        <v>2.8999999999999998E-3</v>
      </c>
    </row>
    <row r="11994" spans="1:10" x14ac:dyDescent="0.3">
      <c r="A11994" s="52">
        <f t="shared" si="575"/>
        <v>2017</v>
      </c>
      <c r="B11994" s="30">
        <f t="shared" si="576"/>
        <v>145</v>
      </c>
      <c r="C11994" s="4">
        <f t="shared" si="577"/>
        <v>21</v>
      </c>
      <c r="D11994" s="4" t="s">
        <v>1384</v>
      </c>
      <c r="E11994" s="4">
        <v>542</v>
      </c>
      <c r="F11994" s="4">
        <v>76</v>
      </c>
      <c r="G11994" s="4">
        <v>6.6</v>
      </c>
      <c r="H11994" s="4">
        <v>217</v>
      </c>
      <c r="I11994" s="4">
        <v>10</v>
      </c>
      <c r="J11994" s="4">
        <v>1.6999999999999999E-3</v>
      </c>
    </row>
    <row r="11995" spans="1:10" x14ac:dyDescent="0.3">
      <c r="A11995" s="52">
        <f t="shared" si="575"/>
        <v>2017</v>
      </c>
      <c r="B11995" s="30">
        <f t="shared" si="576"/>
        <v>145</v>
      </c>
      <c r="C11995" s="4">
        <f t="shared" si="577"/>
        <v>21</v>
      </c>
      <c r="D11995" s="4" t="s">
        <v>1384</v>
      </c>
      <c r="E11995" s="4">
        <v>542</v>
      </c>
      <c r="F11995" s="4">
        <v>76</v>
      </c>
      <c r="G11995" s="4">
        <v>6.6</v>
      </c>
      <c r="H11995" s="4">
        <v>217</v>
      </c>
      <c r="I11995" s="4">
        <v>10</v>
      </c>
      <c r="J11995" s="4">
        <v>1.6999999999999999E-3</v>
      </c>
    </row>
    <row r="11996" spans="1:10" x14ac:dyDescent="0.3">
      <c r="A11996" s="52">
        <f t="shared" si="575"/>
        <v>2017</v>
      </c>
      <c r="B11996" s="30">
        <f t="shared" si="576"/>
        <v>145</v>
      </c>
      <c r="C11996" s="4">
        <f t="shared" si="577"/>
        <v>21</v>
      </c>
      <c r="D11996" s="4" t="s">
        <v>1384</v>
      </c>
      <c r="E11996" s="4">
        <v>542</v>
      </c>
      <c r="F11996" s="4">
        <v>76</v>
      </c>
      <c r="G11996" s="4">
        <v>6.6</v>
      </c>
      <c r="H11996" s="4">
        <v>217</v>
      </c>
      <c r="I11996" s="4">
        <v>10</v>
      </c>
      <c r="J11996" s="4">
        <v>1.8E-3</v>
      </c>
    </row>
    <row r="11997" spans="1:10" x14ac:dyDescent="0.3">
      <c r="A11997" s="52">
        <f t="shared" si="575"/>
        <v>2017</v>
      </c>
      <c r="B11997" s="30">
        <f t="shared" si="576"/>
        <v>145</v>
      </c>
      <c r="C11997" s="4">
        <f t="shared" si="577"/>
        <v>21</v>
      </c>
      <c r="D11997" s="4" t="s">
        <v>1384</v>
      </c>
      <c r="E11997" s="4">
        <v>542</v>
      </c>
      <c r="F11997" s="4">
        <v>76</v>
      </c>
      <c r="G11997" s="4">
        <v>6.6</v>
      </c>
      <c r="H11997" s="4">
        <v>217</v>
      </c>
      <c r="I11997" s="4">
        <v>11</v>
      </c>
      <c r="J11997" s="4">
        <v>2.3E-3</v>
      </c>
    </row>
    <row r="11998" spans="1:10" x14ac:dyDescent="0.3">
      <c r="A11998" s="52">
        <f t="shared" si="575"/>
        <v>2017</v>
      </c>
      <c r="B11998" s="30">
        <f t="shared" si="576"/>
        <v>145</v>
      </c>
      <c r="C11998" s="4">
        <f t="shared" si="577"/>
        <v>21</v>
      </c>
      <c r="D11998" s="4" t="s">
        <v>1384</v>
      </c>
      <c r="E11998" s="4">
        <v>542</v>
      </c>
      <c r="F11998" s="4">
        <v>76</v>
      </c>
      <c r="G11998" s="4">
        <v>6.6</v>
      </c>
      <c r="H11998" s="4">
        <v>217</v>
      </c>
      <c r="I11998" s="4">
        <v>11</v>
      </c>
      <c r="J11998" s="4">
        <v>2.5999999999999999E-3</v>
      </c>
    </row>
    <row r="11999" spans="1:10" x14ac:dyDescent="0.3">
      <c r="A11999" s="52">
        <f t="shared" si="575"/>
        <v>2017</v>
      </c>
      <c r="B11999" s="30">
        <f t="shared" si="576"/>
        <v>145</v>
      </c>
      <c r="C11999" s="4">
        <f t="shared" si="577"/>
        <v>21</v>
      </c>
      <c r="D11999" s="4" t="s">
        <v>1384</v>
      </c>
      <c r="E11999" s="4">
        <v>542</v>
      </c>
      <c r="F11999" s="4">
        <v>76</v>
      </c>
      <c r="G11999" s="4">
        <v>6.6</v>
      </c>
      <c r="H11999" s="4">
        <v>217</v>
      </c>
      <c r="I11999" s="4">
        <v>10</v>
      </c>
      <c r="J11999" s="4">
        <v>2.3E-3</v>
      </c>
    </row>
    <row r="12000" spans="1:10" x14ac:dyDescent="0.3">
      <c r="A12000" s="52">
        <f t="shared" si="575"/>
        <v>2017</v>
      </c>
      <c r="B12000" s="30">
        <f t="shared" si="576"/>
        <v>145</v>
      </c>
      <c r="C12000" s="4">
        <f t="shared" si="577"/>
        <v>21</v>
      </c>
      <c r="D12000" s="4" t="s">
        <v>1384</v>
      </c>
      <c r="E12000" s="4">
        <v>542</v>
      </c>
      <c r="F12000" s="4">
        <v>76</v>
      </c>
      <c r="G12000" s="4">
        <v>6.6</v>
      </c>
      <c r="H12000" s="4">
        <v>217</v>
      </c>
      <c r="I12000" s="4">
        <v>11</v>
      </c>
      <c r="J12000" s="4">
        <v>2.5000000000000001E-3</v>
      </c>
    </row>
    <row r="12001" spans="1:10" x14ac:dyDescent="0.3">
      <c r="A12001" s="52">
        <f t="shared" si="575"/>
        <v>2017</v>
      </c>
      <c r="B12001" s="30">
        <f t="shared" si="576"/>
        <v>145</v>
      </c>
      <c r="C12001" s="4">
        <f t="shared" si="577"/>
        <v>21</v>
      </c>
      <c r="D12001" s="4" t="s">
        <v>1384</v>
      </c>
      <c r="E12001" s="4">
        <v>542</v>
      </c>
      <c r="F12001" s="4">
        <v>76</v>
      </c>
      <c r="G12001" s="4">
        <v>6.6</v>
      </c>
      <c r="H12001" s="4">
        <v>217</v>
      </c>
      <c r="I12001" s="4">
        <v>10</v>
      </c>
      <c r="J12001" s="4">
        <v>2.3999999999999998E-3</v>
      </c>
    </row>
    <row r="12002" spans="1:10" x14ac:dyDescent="0.3">
      <c r="A12002" s="52">
        <f t="shared" si="575"/>
        <v>2017</v>
      </c>
      <c r="B12002" s="30">
        <f t="shared" si="576"/>
        <v>145</v>
      </c>
      <c r="C12002" s="4">
        <f t="shared" si="577"/>
        <v>21</v>
      </c>
      <c r="D12002" s="4" t="s">
        <v>1384</v>
      </c>
      <c r="E12002" s="4">
        <v>542</v>
      </c>
      <c r="F12002" s="4">
        <v>76</v>
      </c>
      <c r="G12002" s="4">
        <v>6.6</v>
      </c>
      <c r="H12002" s="4">
        <v>217</v>
      </c>
      <c r="I12002" s="4">
        <v>10</v>
      </c>
      <c r="J12002" s="4">
        <v>2.8999999999999998E-3</v>
      </c>
    </row>
    <row r="12003" spans="1:10" x14ac:dyDescent="0.3">
      <c r="A12003" s="52">
        <f t="shared" si="575"/>
        <v>2017</v>
      </c>
      <c r="B12003" s="30">
        <f t="shared" si="576"/>
        <v>145</v>
      </c>
      <c r="C12003" s="4">
        <f t="shared" si="577"/>
        <v>21</v>
      </c>
      <c r="D12003" s="4" t="s">
        <v>1384</v>
      </c>
      <c r="E12003" s="4">
        <v>542</v>
      </c>
      <c r="F12003" s="4">
        <v>76</v>
      </c>
      <c r="G12003" s="4">
        <v>6.6</v>
      </c>
      <c r="H12003" s="4">
        <v>217</v>
      </c>
      <c r="I12003" s="4">
        <v>10</v>
      </c>
      <c r="J12003" s="4">
        <v>1.8E-3</v>
      </c>
    </row>
    <row r="12004" spans="1:10" x14ac:dyDescent="0.3">
      <c r="A12004" s="52">
        <f t="shared" si="575"/>
        <v>2017</v>
      </c>
      <c r="B12004" s="30">
        <f t="shared" si="576"/>
        <v>145</v>
      </c>
      <c r="C12004" s="4">
        <f t="shared" si="577"/>
        <v>21</v>
      </c>
      <c r="D12004" s="4" t="s">
        <v>1384</v>
      </c>
      <c r="E12004" s="4">
        <v>542</v>
      </c>
      <c r="F12004" s="4">
        <v>76</v>
      </c>
      <c r="G12004" s="4">
        <v>6.6</v>
      </c>
      <c r="H12004" s="4">
        <v>217</v>
      </c>
      <c r="I12004" s="4">
        <v>11</v>
      </c>
      <c r="J12004" s="4">
        <v>3.3999999999999998E-3</v>
      </c>
    </row>
    <row r="12005" spans="1:10" x14ac:dyDescent="0.3">
      <c r="A12005" s="52">
        <f t="shared" si="575"/>
        <v>2017</v>
      </c>
      <c r="B12005" s="30">
        <f t="shared" si="576"/>
        <v>145</v>
      </c>
      <c r="C12005" s="4">
        <f t="shared" si="577"/>
        <v>21</v>
      </c>
      <c r="D12005" s="4" t="s">
        <v>1384</v>
      </c>
      <c r="E12005" s="4">
        <v>542</v>
      </c>
      <c r="F12005" s="4">
        <v>76</v>
      </c>
      <c r="G12005" s="4">
        <v>6.6</v>
      </c>
      <c r="H12005" s="4">
        <v>217</v>
      </c>
      <c r="I12005" s="4">
        <v>10</v>
      </c>
      <c r="J12005" s="4">
        <v>1.9E-3</v>
      </c>
    </row>
    <row r="12006" spans="1:10" x14ac:dyDescent="0.3">
      <c r="A12006" s="52">
        <f t="shared" si="575"/>
        <v>2017</v>
      </c>
      <c r="B12006" s="30">
        <f t="shared" si="576"/>
        <v>145</v>
      </c>
      <c r="C12006" s="4">
        <f t="shared" si="577"/>
        <v>21</v>
      </c>
      <c r="D12006" s="4" t="s">
        <v>1384</v>
      </c>
      <c r="E12006" s="4">
        <v>542</v>
      </c>
      <c r="F12006" s="4">
        <v>76</v>
      </c>
      <c r="G12006" s="4">
        <v>6.6</v>
      </c>
      <c r="H12006" s="4">
        <v>217</v>
      </c>
      <c r="I12006" s="4">
        <v>10</v>
      </c>
      <c r="J12006" s="4">
        <v>2.7000000000000001E-3</v>
      </c>
    </row>
    <row r="12007" spans="1:10" x14ac:dyDescent="0.3">
      <c r="A12007" s="52">
        <f t="shared" si="575"/>
        <v>2017</v>
      </c>
      <c r="B12007" s="30">
        <f t="shared" si="576"/>
        <v>145</v>
      </c>
      <c r="C12007" s="4">
        <f t="shared" si="577"/>
        <v>21</v>
      </c>
      <c r="D12007" s="4" t="s">
        <v>1384</v>
      </c>
      <c r="E12007" s="4">
        <v>542</v>
      </c>
      <c r="F12007" s="4">
        <v>76</v>
      </c>
      <c r="G12007" s="4">
        <v>6.6</v>
      </c>
      <c r="H12007" s="4">
        <v>217</v>
      </c>
      <c r="I12007" s="4">
        <v>11</v>
      </c>
      <c r="J12007" s="4">
        <v>2.3E-3</v>
      </c>
    </row>
    <row r="12008" spans="1:10" x14ac:dyDescent="0.3">
      <c r="A12008" s="52">
        <f t="shared" si="575"/>
        <v>2017</v>
      </c>
      <c r="B12008" s="30">
        <f t="shared" si="576"/>
        <v>153</v>
      </c>
      <c r="C12008" s="4">
        <f t="shared" si="577"/>
        <v>22</v>
      </c>
      <c r="D12008" s="4" t="s">
        <v>1385</v>
      </c>
      <c r="E12008" s="4">
        <v>558</v>
      </c>
      <c r="F12008" s="4">
        <v>82</v>
      </c>
      <c r="G12008" s="4">
        <v>7.5</v>
      </c>
      <c r="H12008" s="4">
        <v>217</v>
      </c>
      <c r="I12008" s="4">
        <v>10</v>
      </c>
      <c r="J12008" s="4">
        <v>1.6999999999999999E-3</v>
      </c>
    </row>
    <row r="12009" spans="1:10" x14ac:dyDescent="0.3">
      <c r="A12009" s="52">
        <f t="shared" si="575"/>
        <v>2017</v>
      </c>
      <c r="B12009" s="30">
        <f t="shared" si="576"/>
        <v>153</v>
      </c>
      <c r="C12009" s="4">
        <f t="shared" si="577"/>
        <v>22</v>
      </c>
      <c r="D12009" s="4" t="s">
        <v>1385</v>
      </c>
      <c r="E12009" s="4">
        <v>558</v>
      </c>
      <c r="F12009" s="4">
        <v>82</v>
      </c>
      <c r="G12009" s="4">
        <v>7.5</v>
      </c>
      <c r="H12009" s="4">
        <v>217</v>
      </c>
      <c r="I12009" s="4">
        <v>10</v>
      </c>
      <c r="J12009" s="4">
        <v>2.8E-3</v>
      </c>
    </row>
    <row r="12010" spans="1:10" x14ac:dyDescent="0.3">
      <c r="A12010" s="52">
        <f t="shared" si="575"/>
        <v>2017</v>
      </c>
      <c r="B12010" s="30">
        <f t="shared" si="576"/>
        <v>153</v>
      </c>
      <c r="C12010" s="4">
        <f t="shared" si="577"/>
        <v>22</v>
      </c>
      <c r="D12010" s="4" t="s">
        <v>1385</v>
      </c>
      <c r="E12010" s="4">
        <v>559</v>
      </c>
      <c r="F12010" s="4">
        <v>82</v>
      </c>
      <c r="G12010" s="4">
        <v>7.5</v>
      </c>
      <c r="H12010" s="4">
        <v>217</v>
      </c>
      <c r="I12010" s="4">
        <v>11</v>
      </c>
      <c r="J12010" s="4">
        <v>3.7000000000000002E-3</v>
      </c>
    </row>
    <row r="12011" spans="1:10" x14ac:dyDescent="0.3">
      <c r="A12011" s="52">
        <f t="shared" si="575"/>
        <v>2017</v>
      </c>
      <c r="B12011" s="30">
        <f t="shared" si="576"/>
        <v>153</v>
      </c>
      <c r="C12011" s="4">
        <f t="shared" si="577"/>
        <v>22</v>
      </c>
      <c r="D12011" s="4" t="s">
        <v>1385</v>
      </c>
      <c r="E12011" s="4">
        <v>558</v>
      </c>
      <c r="F12011" s="4">
        <v>82</v>
      </c>
      <c r="G12011" s="4">
        <v>7.5</v>
      </c>
      <c r="H12011" s="4">
        <v>217</v>
      </c>
      <c r="I12011" s="4">
        <v>13</v>
      </c>
      <c r="J12011" s="4">
        <v>4.4999999999999997E-3</v>
      </c>
    </row>
    <row r="12012" spans="1:10" x14ac:dyDescent="0.3">
      <c r="A12012" s="52">
        <f t="shared" si="575"/>
        <v>2017</v>
      </c>
      <c r="B12012" s="30">
        <f t="shared" si="576"/>
        <v>153</v>
      </c>
      <c r="C12012" s="4">
        <f t="shared" si="577"/>
        <v>22</v>
      </c>
      <c r="D12012" s="4" t="s">
        <v>1385</v>
      </c>
      <c r="E12012" s="4">
        <v>558</v>
      </c>
      <c r="F12012" s="4">
        <v>82</v>
      </c>
      <c r="G12012" s="4">
        <v>7.5</v>
      </c>
      <c r="H12012" s="4">
        <v>217</v>
      </c>
      <c r="I12012" s="4">
        <v>12</v>
      </c>
      <c r="J12012" s="4">
        <v>2.8E-3</v>
      </c>
    </row>
    <row r="12013" spans="1:10" x14ac:dyDescent="0.3">
      <c r="A12013" s="52">
        <f t="shared" si="575"/>
        <v>2017</v>
      </c>
      <c r="B12013" s="30">
        <f t="shared" si="576"/>
        <v>153</v>
      </c>
      <c r="C12013" s="4">
        <f t="shared" si="577"/>
        <v>22</v>
      </c>
      <c r="D12013" s="4" t="s">
        <v>1385</v>
      </c>
      <c r="E12013" s="4">
        <v>560</v>
      </c>
      <c r="F12013" s="4">
        <v>84</v>
      </c>
      <c r="G12013" s="4">
        <v>6.2</v>
      </c>
      <c r="H12013" s="4">
        <v>217</v>
      </c>
      <c r="I12013" s="4">
        <v>14</v>
      </c>
      <c r="J12013" s="4">
        <v>3.0000000000000001E-3</v>
      </c>
    </row>
    <row r="12014" spans="1:10" x14ac:dyDescent="0.3">
      <c r="A12014" s="52">
        <f t="shared" si="575"/>
        <v>2017</v>
      </c>
      <c r="B12014" s="30">
        <f t="shared" si="576"/>
        <v>153</v>
      </c>
      <c r="C12014" s="4">
        <f t="shared" si="577"/>
        <v>22</v>
      </c>
      <c r="D12014" s="4" t="s">
        <v>1385</v>
      </c>
      <c r="E12014" s="4">
        <v>560</v>
      </c>
      <c r="F12014" s="4">
        <v>84</v>
      </c>
      <c r="G12014" s="4">
        <v>6.2</v>
      </c>
      <c r="H12014" s="4">
        <v>217</v>
      </c>
      <c r="I12014" s="4">
        <v>14</v>
      </c>
      <c r="J12014" s="4">
        <v>2.8E-3</v>
      </c>
    </row>
    <row r="12015" spans="1:10" x14ac:dyDescent="0.3">
      <c r="A12015" s="52">
        <f t="shared" si="575"/>
        <v>2017</v>
      </c>
      <c r="B12015" s="30">
        <f t="shared" si="576"/>
        <v>153</v>
      </c>
      <c r="C12015" s="4">
        <f t="shared" si="577"/>
        <v>22</v>
      </c>
      <c r="D12015" s="4" t="s">
        <v>1385</v>
      </c>
      <c r="E12015" s="4">
        <v>560</v>
      </c>
      <c r="F12015" s="4">
        <v>84</v>
      </c>
      <c r="G12015" s="4">
        <v>6.2</v>
      </c>
      <c r="H12015" s="4">
        <v>217</v>
      </c>
      <c r="I12015" s="4">
        <v>13</v>
      </c>
      <c r="J12015" s="4">
        <v>3.2000000000000002E-3</v>
      </c>
    </row>
    <row r="12016" spans="1:10" x14ac:dyDescent="0.3">
      <c r="A12016" s="52">
        <f t="shared" si="575"/>
        <v>2017</v>
      </c>
      <c r="B12016" s="30">
        <f t="shared" si="576"/>
        <v>153</v>
      </c>
      <c r="C12016" s="4">
        <f t="shared" si="577"/>
        <v>22</v>
      </c>
      <c r="D12016" s="4" t="s">
        <v>1385</v>
      </c>
      <c r="E12016" s="4">
        <v>560</v>
      </c>
      <c r="F12016" s="4">
        <v>84</v>
      </c>
      <c r="G12016" s="4">
        <v>6.2</v>
      </c>
      <c r="H12016" s="4">
        <v>217</v>
      </c>
      <c r="I12016" s="4">
        <v>14</v>
      </c>
      <c r="J12016" s="4">
        <v>2.3999999999999998E-3</v>
      </c>
    </row>
    <row r="12017" spans="1:10" x14ac:dyDescent="0.3">
      <c r="A12017" s="52">
        <f t="shared" si="575"/>
        <v>2017</v>
      </c>
      <c r="B12017" s="30">
        <f t="shared" si="576"/>
        <v>153</v>
      </c>
      <c r="C12017" s="4">
        <f t="shared" si="577"/>
        <v>22</v>
      </c>
      <c r="D12017" s="4" t="s">
        <v>1385</v>
      </c>
      <c r="E12017" s="4">
        <v>560</v>
      </c>
      <c r="F12017" s="4">
        <v>84</v>
      </c>
      <c r="G12017" s="4">
        <v>6.2</v>
      </c>
      <c r="H12017" s="4">
        <v>217</v>
      </c>
      <c r="I12017" s="4">
        <v>12</v>
      </c>
      <c r="J12017" s="4">
        <v>4.1999999999999997E-3</v>
      </c>
    </row>
    <row r="12018" spans="1:10" x14ac:dyDescent="0.3">
      <c r="A12018" s="52">
        <f t="shared" si="575"/>
        <v>2017</v>
      </c>
      <c r="B12018" s="30">
        <f t="shared" si="576"/>
        <v>153</v>
      </c>
      <c r="C12018" s="4">
        <f t="shared" si="577"/>
        <v>22</v>
      </c>
      <c r="D12018" s="4" t="s">
        <v>1385</v>
      </c>
      <c r="E12018" s="4">
        <v>560</v>
      </c>
      <c r="F12018" s="4">
        <v>84</v>
      </c>
      <c r="G12018" s="4">
        <v>6.2</v>
      </c>
      <c r="H12018" s="4">
        <v>217</v>
      </c>
      <c r="I12018" s="4">
        <v>13</v>
      </c>
      <c r="J12018" s="4">
        <v>3.3999999999999998E-3</v>
      </c>
    </row>
    <row r="12019" spans="1:10" x14ac:dyDescent="0.3">
      <c r="A12019" s="52">
        <f t="shared" si="575"/>
        <v>2017</v>
      </c>
      <c r="B12019" s="30">
        <f t="shared" si="576"/>
        <v>153</v>
      </c>
      <c r="C12019" s="4">
        <f t="shared" si="577"/>
        <v>22</v>
      </c>
      <c r="D12019" s="4" t="s">
        <v>1385</v>
      </c>
      <c r="E12019" s="4">
        <v>560</v>
      </c>
      <c r="F12019" s="4">
        <v>84</v>
      </c>
      <c r="G12019" s="4">
        <v>6.2</v>
      </c>
      <c r="H12019" s="4">
        <v>217</v>
      </c>
      <c r="I12019" s="4">
        <v>12</v>
      </c>
      <c r="J12019" s="4">
        <v>4.4000000000000003E-3</v>
      </c>
    </row>
    <row r="12020" spans="1:10" x14ac:dyDescent="0.3">
      <c r="A12020" s="52">
        <f t="shared" si="575"/>
        <v>2017</v>
      </c>
      <c r="B12020" s="30">
        <f t="shared" si="576"/>
        <v>153</v>
      </c>
      <c r="C12020" s="4">
        <f t="shared" si="577"/>
        <v>22</v>
      </c>
      <c r="D12020" s="4" t="s">
        <v>1385</v>
      </c>
      <c r="E12020" s="4">
        <v>560</v>
      </c>
      <c r="F12020" s="4">
        <v>84</v>
      </c>
      <c r="G12020" s="4">
        <v>6.2</v>
      </c>
      <c r="H12020" s="4">
        <v>217</v>
      </c>
      <c r="I12020" s="4">
        <v>13</v>
      </c>
      <c r="J12020" s="4">
        <v>4.0000000000000001E-3</v>
      </c>
    </row>
    <row r="12021" spans="1:10" x14ac:dyDescent="0.3">
      <c r="A12021" s="52">
        <f t="shared" si="575"/>
        <v>2017</v>
      </c>
      <c r="B12021" s="30">
        <f t="shared" si="576"/>
        <v>153</v>
      </c>
      <c r="C12021" s="4">
        <f t="shared" si="577"/>
        <v>22</v>
      </c>
      <c r="D12021" s="4" t="s">
        <v>1385</v>
      </c>
      <c r="E12021" s="4">
        <v>560</v>
      </c>
      <c r="F12021" s="4">
        <v>84</v>
      </c>
      <c r="G12021" s="4">
        <v>6.2</v>
      </c>
      <c r="H12021" s="4">
        <v>217</v>
      </c>
      <c r="I12021" s="4">
        <v>13</v>
      </c>
      <c r="J12021" s="4">
        <v>3.8E-3</v>
      </c>
    </row>
    <row r="12022" spans="1:10" x14ac:dyDescent="0.3">
      <c r="A12022" s="52">
        <f t="shared" si="575"/>
        <v>2017</v>
      </c>
      <c r="B12022" s="30">
        <f t="shared" si="576"/>
        <v>153</v>
      </c>
      <c r="C12022" s="4">
        <f t="shared" si="577"/>
        <v>22</v>
      </c>
      <c r="D12022" s="4" t="s">
        <v>1385</v>
      </c>
      <c r="E12022" s="4">
        <v>561</v>
      </c>
      <c r="F12022" s="4">
        <v>84</v>
      </c>
      <c r="G12022" s="4">
        <v>6.2</v>
      </c>
      <c r="H12022" s="4">
        <v>217</v>
      </c>
      <c r="I12022" s="4">
        <v>12</v>
      </c>
      <c r="J12022" s="4">
        <v>1.0800000000000001E-2</v>
      </c>
    </row>
    <row r="12023" spans="1:10" x14ac:dyDescent="0.3">
      <c r="A12023" s="52">
        <f t="shared" si="575"/>
        <v>2017</v>
      </c>
      <c r="B12023" s="30">
        <f t="shared" si="576"/>
        <v>153</v>
      </c>
      <c r="C12023" s="4">
        <f t="shared" si="577"/>
        <v>22</v>
      </c>
      <c r="D12023" s="4" t="s">
        <v>1385</v>
      </c>
      <c r="E12023" s="4">
        <v>561</v>
      </c>
      <c r="F12023" s="4">
        <v>84</v>
      </c>
      <c r="G12023" s="4">
        <v>6.2</v>
      </c>
      <c r="H12023" s="4">
        <v>217</v>
      </c>
      <c r="I12023" s="4">
        <v>10</v>
      </c>
      <c r="J12023" s="4">
        <v>5.1999999999999998E-3</v>
      </c>
    </row>
    <row r="12024" spans="1:10" x14ac:dyDescent="0.3">
      <c r="A12024" s="52">
        <f t="shared" si="575"/>
        <v>2017</v>
      </c>
      <c r="B12024" s="30">
        <f t="shared" si="576"/>
        <v>153</v>
      </c>
      <c r="C12024" s="4">
        <f t="shared" si="577"/>
        <v>22</v>
      </c>
      <c r="D12024" s="4" t="s">
        <v>1385</v>
      </c>
      <c r="E12024" s="4">
        <v>561</v>
      </c>
      <c r="F12024" s="4">
        <v>84</v>
      </c>
      <c r="G12024" s="4">
        <v>6.2</v>
      </c>
      <c r="H12024" s="4">
        <v>217</v>
      </c>
      <c r="I12024" s="4">
        <v>12</v>
      </c>
      <c r="J12024" s="4">
        <v>7.9000000000000008E-3</v>
      </c>
    </row>
    <row r="12025" spans="1:10" x14ac:dyDescent="0.3">
      <c r="A12025" s="52">
        <f t="shared" si="575"/>
        <v>2017</v>
      </c>
      <c r="B12025" s="30">
        <f t="shared" si="576"/>
        <v>153</v>
      </c>
      <c r="C12025" s="4">
        <f t="shared" si="577"/>
        <v>22</v>
      </c>
      <c r="D12025" s="4" t="s">
        <v>1385</v>
      </c>
      <c r="E12025" s="4">
        <v>561</v>
      </c>
      <c r="F12025" s="4">
        <v>84</v>
      </c>
      <c r="G12025" s="4">
        <v>6.2</v>
      </c>
      <c r="H12025" s="4">
        <v>217</v>
      </c>
      <c r="I12025" s="4">
        <v>10</v>
      </c>
      <c r="J12025" s="4">
        <v>5.1000000000000004E-3</v>
      </c>
    </row>
    <row r="12026" spans="1:10" x14ac:dyDescent="0.3">
      <c r="A12026" s="52">
        <f t="shared" si="575"/>
        <v>2017</v>
      </c>
      <c r="B12026" s="30">
        <f t="shared" si="576"/>
        <v>153</v>
      </c>
      <c r="C12026" s="4">
        <f t="shared" si="577"/>
        <v>22</v>
      </c>
      <c r="D12026" s="4" t="s">
        <v>1385</v>
      </c>
      <c r="E12026" s="4">
        <v>561</v>
      </c>
      <c r="F12026" s="4">
        <v>84</v>
      </c>
      <c r="G12026" s="4">
        <v>6.2</v>
      </c>
      <c r="H12026" s="4">
        <v>217</v>
      </c>
      <c r="I12026" s="4">
        <v>12</v>
      </c>
      <c r="J12026" s="4">
        <v>1.01E-2</v>
      </c>
    </row>
    <row r="12027" spans="1:10" x14ac:dyDescent="0.3">
      <c r="A12027" s="52">
        <f t="shared" si="575"/>
        <v>2017</v>
      </c>
      <c r="B12027" s="30">
        <f t="shared" si="576"/>
        <v>153</v>
      </c>
      <c r="C12027" s="4">
        <f t="shared" si="577"/>
        <v>22</v>
      </c>
      <c r="D12027" s="4" t="s">
        <v>1385</v>
      </c>
      <c r="E12027" s="4">
        <v>561</v>
      </c>
      <c r="F12027" s="4">
        <v>84</v>
      </c>
      <c r="G12027" s="4">
        <v>6.2</v>
      </c>
      <c r="H12027" s="4">
        <v>217</v>
      </c>
      <c r="I12027" s="4">
        <v>11</v>
      </c>
      <c r="J12027" s="4">
        <v>5.8999999999999999E-3</v>
      </c>
    </row>
    <row r="12028" spans="1:10" x14ac:dyDescent="0.3">
      <c r="A12028" s="52">
        <f t="shared" si="575"/>
        <v>2017</v>
      </c>
      <c r="B12028" s="30">
        <f t="shared" si="576"/>
        <v>153</v>
      </c>
      <c r="C12028" s="4">
        <f t="shared" si="577"/>
        <v>22</v>
      </c>
      <c r="D12028" s="4" t="s">
        <v>1385</v>
      </c>
      <c r="E12028" s="4">
        <v>561</v>
      </c>
      <c r="F12028" s="4">
        <v>84</v>
      </c>
      <c r="G12028" s="4">
        <v>6.2</v>
      </c>
      <c r="H12028" s="4">
        <v>217</v>
      </c>
      <c r="I12028" s="4">
        <v>13</v>
      </c>
      <c r="J12028" s="4">
        <v>8.3000000000000001E-3</v>
      </c>
    </row>
    <row r="12029" spans="1:10" x14ac:dyDescent="0.3">
      <c r="A12029" s="52">
        <f t="shared" si="575"/>
        <v>2017</v>
      </c>
      <c r="B12029" s="30">
        <f t="shared" si="576"/>
        <v>153</v>
      </c>
      <c r="C12029" s="4">
        <f t="shared" si="577"/>
        <v>22</v>
      </c>
      <c r="D12029" s="4" t="s">
        <v>1385</v>
      </c>
      <c r="E12029" s="4">
        <v>561</v>
      </c>
      <c r="F12029" s="4">
        <v>84</v>
      </c>
      <c r="G12029" s="4">
        <v>6.2</v>
      </c>
      <c r="H12029" s="4">
        <v>217</v>
      </c>
      <c r="I12029" s="4">
        <v>11</v>
      </c>
      <c r="J12029" s="4">
        <v>5.1999999999999998E-3</v>
      </c>
    </row>
    <row r="12030" spans="1:10" x14ac:dyDescent="0.3">
      <c r="A12030" s="52">
        <f t="shared" si="575"/>
        <v>2017</v>
      </c>
      <c r="B12030" s="30">
        <f t="shared" si="576"/>
        <v>153</v>
      </c>
      <c r="C12030" s="4">
        <f t="shared" si="577"/>
        <v>22</v>
      </c>
      <c r="D12030" s="4" t="s">
        <v>1385</v>
      </c>
      <c r="E12030" s="4">
        <v>561</v>
      </c>
      <c r="F12030" s="4">
        <v>84</v>
      </c>
      <c r="G12030" s="4">
        <v>6.2</v>
      </c>
      <c r="H12030" s="4">
        <v>217</v>
      </c>
      <c r="I12030" s="4">
        <v>10</v>
      </c>
      <c r="J12030" s="4">
        <v>5.5999999999999999E-3</v>
      </c>
    </row>
    <row r="12031" spans="1:10" x14ac:dyDescent="0.3">
      <c r="A12031" s="52">
        <f t="shared" si="575"/>
        <v>2017</v>
      </c>
      <c r="B12031" s="30">
        <f t="shared" si="576"/>
        <v>153</v>
      </c>
      <c r="C12031" s="4">
        <f t="shared" si="577"/>
        <v>22</v>
      </c>
      <c r="D12031" s="4" t="s">
        <v>1385</v>
      </c>
      <c r="E12031" s="4">
        <v>561</v>
      </c>
      <c r="F12031" s="4">
        <v>84</v>
      </c>
      <c r="G12031" s="4">
        <v>6.2</v>
      </c>
      <c r="H12031" s="4">
        <v>217</v>
      </c>
      <c r="I12031" s="4">
        <v>12</v>
      </c>
      <c r="J12031" s="4">
        <v>7.1999999999999998E-3</v>
      </c>
    </row>
    <row r="12032" spans="1:10" x14ac:dyDescent="0.3">
      <c r="A12032" s="52">
        <f t="shared" si="575"/>
        <v>2017</v>
      </c>
      <c r="B12032" s="30">
        <f t="shared" si="576"/>
        <v>153</v>
      </c>
      <c r="C12032" s="4">
        <f t="shared" si="577"/>
        <v>22</v>
      </c>
      <c r="D12032" s="4" t="s">
        <v>1385</v>
      </c>
      <c r="E12032" s="4">
        <v>561</v>
      </c>
      <c r="F12032" s="4">
        <v>84</v>
      </c>
      <c r="G12032" s="4">
        <v>6.2</v>
      </c>
      <c r="H12032" s="4">
        <v>217</v>
      </c>
      <c r="I12032" s="4">
        <v>11</v>
      </c>
      <c r="J12032" s="4">
        <v>4.8999999999999998E-3</v>
      </c>
    </row>
    <row r="12033" spans="1:10" x14ac:dyDescent="0.3">
      <c r="A12033" s="52">
        <f t="shared" si="575"/>
        <v>2017</v>
      </c>
      <c r="B12033" s="30">
        <f t="shared" si="576"/>
        <v>153</v>
      </c>
      <c r="C12033" s="4">
        <f t="shared" si="577"/>
        <v>22</v>
      </c>
      <c r="D12033" s="4" t="s">
        <v>1385</v>
      </c>
      <c r="E12033" s="4">
        <v>561</v>
      </c>
      <c r="F12033" s="4">
        <v>84</v>
      </c>
      <c r="G12033" s="4">
        <v>6.2</v>
      </c>
      <c r="H12033" s="4">
        <v>217</v>
      </c>
      <c r="I12033" s="4">
        <v>11</v>
      </c>
      <c r="J12033" s="4">
        <v>5.7999999999999996E-3</v>
      </c>
    </row>
    <row r="12034" spans="1:10" x14ac:dyDescent="0.3">
      <c r="A12034" s="52">
        <f t="shared" ref="A12034:A12097" si="578">YEAR(D12034)</f>
        <v>2017</v>
      </c>
      <c r="B12034" s="30">
        <f t="shared" ref="B12034:B12097" si="579">D12034-DATE(YEAR(D12034),1,0)</f>
        <v>153</v>
      </c>
      <c r="C12034" s="4">
        <f t="shared" ref="C12034:C12097" si="580">WEEKNUM(D12034,1)</f>
        <v>22</v>
      </c>
      <c r="D12034" s="4" t="s">
        <v>1385</v>
      </c>
      <c r="E12034" s="4">
        <v>561</v>
      </c>
      <c r="F12034" s="4">
        <v>84</v>
      </c>
      <c r="G12034" s="4">
        <v>6.2</v>
      </c>
      <c r="H12034" s="4">
        <v>217</v>
      </c>
      <c r="I12034" s="4">
        <v>11</v>
      </c>
      <c r="J12034" s="4">
        <v>6.7999999999999996E-3</v>
      </c>
    </row>
    <row r="12035" spans="1:10" x14ac:dyDescent="0.3">
      <c r="A12035" s="52">
        <f t="shared" si="578"/>
        <v>2017</v>
      </c>
      <c r="B12035" s="30">
        <f t="shared" si="579"/>
        <v>153</v>
      </c>
      <c r="C12035" s="4">
        <f t="shared" si="580"/>
        <v>22</v>
      </c>
      <c r="D12035" s="4" t="s">
        <v>1385</v>
      </c>
      <c r="E12035" s="4">
        <v>561</v>
      </c>
      <c r="F12035" s="4">
        <v>84</v>
      </c>
      <c r="G12035" s="4">
        <v>6.2</v>
      </c>
      <c r="H12035" s="4">
        <v>217</v>
      </c>
      <c r="I12035" s="4">
        <v>11</v>
      </c>
      <c r="J12035" s="4">
        <v>6.3E-3</v>
      </c>
    </row>
    <row r="12036" spans="1:10" x14ac:dyDescent="0.3">
      <c r="A12036" s="52">
        <f t="shared" si="578"/>
        <v>2017</v>
      </c>
      <c r="B12036" s="30">
        <f t="shared" si="579"/>
        <v>153</v>
      </c>
      <c r="C12036" s="4">
        <f t="shared" si="580"/>
        <v>22</v>
      </c>
      <c r="D12036" s="4" t="s">
        <v>1385</v>
      </c>
      <c r="E12036" s="4">
        <v>561</v>
      </c>
      <c r="F12036" s="4">
        <v>84</v>
      </c>
      <c r="G12036" s="4">
        <v>6.2</v>
      </c>
      <c r="H12036" s="4">
        <v>217</v>
      </c>
      <c r="I12036" s="4">
        <v>11</v>
      </c>
      <c r="J12036" s="4">
        <v>5.0000000000000001E-3</v>
      </c>
    </row>
    <row r="12037" spans="1:10" x14ac:dyDescent="0.3">
      <c r="A12037" s="52">
        <f t="shared" si="578"/>
        <v>2017</v>
      </c>
      <c r="B12037" s="30">
        <f t="shared" si="579"/>
        <v>153</v>
      </c>
      <c r="C12037" s="4">
        <f t="shared" si="580"/>
        <v>22</v>
      </c>
      <c r="D12037" s="4" t="s">
        <v>1385</v>
      </c>
      <c r="E12037" s="4">
        <v>561</v>
      </c>
      <c r="F12037" s="4">
        <v>84</v>
      </c>
      <c r="G12037" s="4">
        <v>6.2</v>
      </c>
      <c r="H12037" s="4">
        <v>217</v>
      </c>
      <c r="I12037" s="4">
        <v>13</v>
      </c>
      <c r="J12037" s="4">
        <v>1.3299999999999999E-2</v>
      </c>
    </row>
    <row r="12038" spans="1:10" x14ac:dyDescent="0.3">
      <c r="A12038" s="52">
        <f t="shared" si="578"/>
        <v>2017</v>
      </c>
      <c r="B12038" s="30">
        <f t="shared" si="579"/>
        <v>153</v>
      </c>
      <c r="C12038" s="4">
        <f t="shared" si="580"/>
        <v>22</v>
      </c>
      <c r="D12038" s="4" t="s">
        <v>1385</v>
      </c>
      <c r="E12038" s="4">
        <v>561</v>
      </c>
      <c r="F12038" s="4">
        <v>84</v>
      </c>
      <c r="G12038" s="4">
        <v>6.2</v>
      </c>
      <c r="H12038" s="4">
        <v>217</v>
      </c>
      <c r="I12038" s="4">
        <v>10</v>
      </c>
      <c r="J12038" s="4">
        <v>7.7999999999999996E-3</v>
      </c>
    </row>
    <row r="12039" spans="1:10" x14ac:dyDescent="0.3">
      <c r="A12039" s="52">
        <f t="shared" si="578"/>
        <v>2017</v>
      </c>
      <c r="B12039" s="30">
        <f t="shared" si="579"/>
        <v>153</v>
      </c>
      <c r="C12039" s="4">
        <f t="shared" si="580"/>
        <v>22</v>
      </c>
      <c r="D12039" s="4" t="s">
        <v>1385</v>
      </c>
      <c r="E12039" s="4">
        <v>561</v>
      </c>
      <c r="F12039" s="4">
        <v>84</v>
      </c>
      <c r="G12039" s="4">
        <v>6.2</v>
      </c>
      <c r="H12039" s="4">
        <v>217</v>
      </c>
      <c r="I12039" s="4">
        <v>11</v>
      </c>
      <c r="J12039" s="4">
        <v>8.6E-3</v>
      </c>
    </row>
    <row r="12040" spans="1:10" x14ac:dyDescent="0.3">
      <c r="A12040" s="52">
        <f t="shared" si="578"/>
        <v>2017</v>
      </c>
      <c r="B12040" s="30">
        <f t="shared" si="579"/>
        <v>153</v>
      </c>
      <c r="C12040" s="4">
        <f t="shared" si="580"/>
        <v>22</v>
      </c>
      <c r="D12040" s="4" t="s">
        <v>1385</v>
      </c>
      <c r="E12040" s="4">
        <v>561</v>
      </c>
      <c r="F12040" s="4">
        <v>84</v>
      </c>
      <c r="G12040" s="4">
        <v>6.2</v>
      </c>
      <c r="H12040" s="4">
        <v>217</v>
      </c>
      <c r="I12040" s="4">
        <v>13</v>
      </c>
      <c r="J12040" s="4">
        <v>7.4000000000000003E-3</v>
      </c>
    </row>
    <row r="12041" spans="1:10" x14ac:dyDescent="0.3">
      <c r="A12041" s="52">
        <f t="shared" si="578"/>
        <v>2017</v>
      </c>
      <c r="B12041" s="30">
        <f t="shared" si="579"/>
        <v>153</v>
      </c>
      <c r="C12041" s="4">
        <f t="shared" si="580"/>
        <v>22</v>
      </c>
      <c r="D12041" s="4" t="s">
        <v>1385</v>
      </c>
      <c r="E12041" s="4">
        <v>561</v>
      </c>
      <c r="F12041" s="4">
        <v>84</v>
      </c>
      <c r="G12041" s="4">
        <v>6.2</v>
      </c>
      <c r="H12041" s="4">
        <v>217</v>
      </c>
      <c r="I12041" s="4">
        <v>11</v>
      </c>
      <c r="J12041" s="4">
        <v>7.6E-3</v>
      </c>
    </row>
    <row r="12042" spans="1:10" x14ac:dyDescent="0.3">
      <c r="A12042" s="52">
        <f t="shared" si="578"/>
        <v>2017</v>
      </c>
      <c r="B12042" s="30">
        <f t="shared" si="579"/>
        <v>153</v>
      </c>
      <c r="C12042" s="4">
        <f t="shared" si="580"/>
        <v>22</v>
      </c>
      <c r="D12042" s="4" t="s">
        <v>1385</v>
      </c>
      <c r="E12042" s="4">
        <v>561</v>
      </c>
      <c r="F12042" s="4">
        <v>84</v>
      </c>
      <c r="G12042" s="4">
        <v>6.2</v>
      </c>
      <c r="H12042" s="4">
        <v>217</v>
      </c>
      <c r="I12042" s="4">
        <v>11</v>
      </c>
      <c r="J12042" s="4">
        <v>5.7999999999999996E-3</v>
      </c>
    </row>
    <row r="12043" spans="1:10" x14ac:dyDescent="0.3">
      <c r="A12043" s="52">
        <f t="shared" si="578"/>
        <v>2017</v>
      </c>
      <c r="B12043" s="30">
        <f t="shared" si="579"/>
        <v>153</v>
      </c>
      <c r="C12043" s="4">
        <f t="shared" si="580"/>
        <v>22</v>
      </c>
      <c r="D12043" s="4" t="s">
        <v>1385</v>
      </c>
      <c r="E12043" s="4">
        <v>561</v>
      </c>
      <c r="F12043" s="4">
        <v>84</v>
      </c>
      <c r="G12043" s="4">
        <v>6.2</v>
      </c>
      <c r="H12043" s="4">
        <v>217</v>
      </c>
      <c r="I12043" s="4">
        <v>11</v>
      </c>
      <c r="J12043" s="4">
        <v>7.7999999999999996E-3</v>
      </c>
    </row>
    <row r="12044" spans="1:10" x14ac:dyDescent="0.3">
      <c r="A12044" s="52">
        <f t="shared" si="578"/>
        <v>2017</v>
      </c>
      <c r="B12044" s="30">
        <f t="shared" si="579"/>
        <v>153</v>
      </c>
      <c r="C12044" s="4">
        <f t="shared" si="580"/>
        <v>22</v>
      </c>
      <c r="D12044" s="4" t="s">
        <v>1385</v>
      </c>
      <c r="E12044" s="4">
        <v>561</v>
      </c>
      <c r="F12044" s="4">
        <v>84</v>
      </c>
      <c r="G12044" s="4">
        <v>6.2</v>
      </c>
      <c r="H12044" s="4">
        <v>217</v>
      </c>
      <c r="I12044" s="4">
        <v>12</v>
      </c>
      <c r="J12044" s="4">
        <v>8.3999999999999995E-3</v>
      </c>
    </row>
    <row r="12045" spans="1:10" x14ac:dyDescent="0.3">
      <c r="A12045" s="52">
        <f t="shared" si="578"/>
        <v>2017</v>
      </c>
      <c r="B12045" s="30">
        <f t="shared" si="579"/>
        <v>153</v>
      </c>
      <c r="C12045" s="4">
        <f t="shared" si="580"/>
        <v>22</v>
      </c>
      <c r="D12045" s="4" t="s">
        <v>1385</v>
      </c>
      <c r="E12045" s="4">
        <v>561</v>
      </c>
      <c r="F12045" s="4">
        <v>84</v>
      </c>
      <c r="G12045" s="4">
        <v>6.2</v>
      </c>
      <c r="H12045" s="4">
        <v>217</v>
      </c>
      <c r="I12045" s="4">
        <v>10</v>
      </c>
      <c r="J12045" s="4">
        <v>3.8E-3</v>
      </c>
    </row>
    <row r="12046" spans="1:10" x14ac:dyDescent="0.3">
      <c r="A12046" s="52">
        <f t="shared" si="578"/>
        <v>2017</v>
      </c>
      <c r="B12046" s="30">
        <f t="shared" si="579"/>
        <v>153</v>
      </c>
      <c r="C12046" s="4">
        <f t="shared" si="580"/>
        <v>22</v>
      </c>
      <c r="D12046" s="4" t="s">
        <v>1385</v>
      </c>
      <c r="E12046" s="4">
        <v>561</v>
      </c>
      <c r="F12046" s="4">
        <v>84</v>
      </c>
      <c r="G12046" s="4">
        <v>6.2</v>
      </c>
      <c r="H12046" s="4">
        <v>217</v>
      </c>
      <c r="I12046" s="4">
        <v>11</v>
      </c>
      <c r="J12046" s="4">
        <v>6.1999999999999998E-3</v>
      </c>
    </row>
    <row r="12047" spans="1:10" x14ac:dyDescent="0.3">
      <c r="A12047" s="52">
        <f t="shared" si="578"/>
        <v>2017</v>
      </c>
      <c r="B12047" s="30">
        <f t="shared" si="579"/>
        <v>153</v>
      </c>
      <c r="C12047" s="4">
        <f t="shared" si="580"/>
        <v>22</v>
      </c>
      <c r="D12047" s="4" t="s">
        <v>1385</v>
      </c>
      <c r="E12047" s="4">
        <v>561</v>
      </c>
      <c r="F12047" s="4">
        <v>84</v>
      </c>
      <c r="G12047" s="4">
        <v>6.2</v>
      </c>
      <c r="H12047" s="4">
        <v>217</v>
      </c>
      <c r="I12047" s="4">
        <v>14</v>
      </c>
      <c r="J12047" s="4">
        <v>9.4999999999999998E-3</v>
      </c>
    </row>
    <row r="12048" spans="1:10" x14ac:dyDescent="0.3">
      <c r="A12048" s="52">
        <f t="shared" si="578"/>
        <v>2017</v>
      </c>
      <c r="B12048" s="30">
        <f t="shared" si="579"/>
        <v>153</v>
      </c>
      <c r="C12048" s="4">
        <f t="shared" si="580"/>
        <v>22</v>
      </c>
      <c r="D12048" s="4" t="s">
        <v>1385</v>
      </c>
      <c r="E12048" s="4">
        <v>561</v>
      </c>
      <c r="F12048" s="4">
        <v>84</v>
      </c>
      <c r="G12048" s="4">
        <v>6.2</v>
      </c>
      <c r="H12048" s="4">
        <v>217</v>
      </c>
      <c r="I12048" s="4">
        <v>11</v>
      </c>
      <c r="J12048" s="4">
        <v>7.6E-3</v>
      </c>
    </row>
    <row r="12049" spans="1:10" x14ac:dyDescent="0.3">
      <c r="A12049" s="52">
        <f t="shared" si="578"/>
        <v>2017</v>
      </c>
      <c r="B12049" s="30">
        <f t="shared" si="579"/>
        <v>153</v>
      </c>
      <c r="C12049" s="4">
        <f t="shared" si="580"/>
        <v>22</v>
      </c>
      <c r="D12049" s="4" t="s">
        <v>1385</v>
      </c>
      <c r="E12049" s="4">
        <v>560</v>
      </c>
      <c r="F12049" s="4">
        <v>84</v>
      </c>
      <c r="G12049" s="4">
        <v>6.2</v>
      </c>
      <c r="H12049" s="4">
        <v>217</v>
      </c>
      <c r="I12049" s="4">
        <v>14</v>
      </c>
      <c r="J12049" s="4">
        <v>3.5999999999999999E-3</v>
      </c>
    </row>
    <row r="12050" spans="1:10" x14ac:dyDescent="0.3">
      <c r="A12050" s="52">
        <f t="shared" si="578"/>
        <v>2017</v>
      </c>
      <c r="B12050" s="30">
        <f t="shared" si="579"/>
        <v>153</v>
      </c>
      <c r="C12050" s="4">
        <f t="shared" si="580"/>
        <v>22</v>
      </c>
      <c r="D12050" s="4" t="s">
        <v>1385</v>
      </c>
      <c r="E12050" s="4">
        <v>560</v>
      </c>
      <c r="F12050" s="4">
        <v>84</v>
      </c>
      <c r="G12050" s="4">
        <v>6.2</v>
      </c>
      <c r="H12050" s="4">
        <v>217</v>
      </c>
      <c r="I12050" s="4">
        <v>12</v>
      </c>
      <c r="J12050" s="4">
        <v>3.5999999999999999E-3</v>
      </c>
    </row>
    <row r="12051" spans="1:10" x14ac:dyDescent="0.3">
      <c r="A12051" s="52">
        <f t="shared" si="578"/>
        <v>2017</v>
      </c>
      <c r="B12051" s="30">
        <f t="shared" si="579"/>
        <v>153</v>
      </c>
      <c r="C12051" s="4">
        <f t="shared" si="580"/>
        <v>22</v>
      </c>
      <c r="D12051" s="4" t="s">
        <v>1385</v>
      </c>
      <c r="E12051" s="4">
        <v>560</v>
      </c>
      <c r="F12051" s="4">
        <v>84</v>
      </c>
      <c r="G12051" s="4">
        <v>6.2</v>
      </c>
      <c r="H12051" s="4">
        <v>217</v>
      </c>
      <c r="I12051" s="4">
        <v>13</v>
      </c>
      <c r="J12051" s="4">
        <v>4.3E-3</v>
      </c>
    </row>
    <row r="12052" spans="1:10" x14ac:dyDescent="0.3">
      <c r="A12052" s="52">
        <f t="shared" si="578"/>
        <v>2017</v>
      </c>
      <c r="B12052" s="30">
        <f t="shared" si="579"/>
        <v>153</v>
      </c>
      <c r="C12052" s="4">
        <f t="shared" si="580"/>
        <v>22</v>
      </c>
      <c r="D12052" s="4" t="s">
        <v>1385</v>
      </c>
      <c r="E12052" s="4">
        <v>560</v>
      </c>
      <c r="F12052" s="4">
        <v>84</v>
      </c>
      <c r="G12052" s="4">
        <v>6.2</v>
      </c>
      <c r="H12052" s="4">
        <v>217</v>
      </c>
      <c r="I12052" s="4">
        <v>14</v>
      </c>
      <c r="J12052" s="4">
        <v>5.1000000000000004E-3</v>
      </c>
    </row>
    <row r="12053" spans="1:10" x14ac:dyDescent="0.3">
      <c r="A12053" s="52">
        <f t="shared" si="578"/>
        <v>2017</v>
      </c>
      <c r="B12053" s="30">
        <f t="shared" si="579"/>
        <v>153</v>
      </c>
      <c r="C12053" s="4">
        <f t="shared" si="580"/>
        <v>22</v>
      </c>
      <c r="D12053" s="4" t="s">
        <v>1385</v>
      </c>
      <c r="E12053" s="4">
        <v>560</v>
      </c>
      <c r="F12053" s="4">
        <v>84</v>
      </c>
      <c r="G12053" s="4">
        <v>6.2</v>
      </c>
      <c r="H12053" s="4">
        <v>217</v>
      </c>
      <c r="I12053" s="4">
        <v>14</v>
      </c>
      <c r="J12053" s="4">
        <v>3.8E-3</v>
      </c>
    </row>
    <row r="12054" spans="1:10" x14ac:dyDescent="0.3">
      <c r="A12054" s="52">
        <f t="shared" si="578"/>
        <v>2017</v>
      </c>
      <c r="B12054" s="30">
        <f t="shared" si="579"/>
        <v>153</v>
      </c>
      <c r="C12054" s="4">
        <f t="shared" si="580"/>
        <v>22</v>
      </c>
      <c r="D12054" s="4" t="s">
        <v>1385</v>
      </c>
      <c r="E12054" s="4">
        <v>560</v>
      </c>
      <c r="F12054" s="4">
        <v>84</v>
      </c>
      <c r="G12054" s="4">
        <v>6.2</v>
      </c>
      <c r="H12054" s="4">
        <v>217</v>
      </c>
      <c r="I12054" s="4">
        <v>14</v>
      </c>
      <c r="J12054" s="4">
        <v>4.1999999999999997E-3</v>
      </c>
    </row>
    <row r="12055" spans="1:10" x14ac:dyDescent="0.3">
      <c r="A12055" s="52">
        <f t="shared" si="578"/>
        <v>2017</v>
      </c>
      <c r="B12055" s="30">
        <f t="shared" si="579"/>
        <v>153</v>
      </c>
      <c r="C12055" s="4">
        <f t="shared" si="580"/>
        <v>22</v>
      </c>
      <c r="D12055" s="4" t="s">
        <v>1385</v>
      </c>
      <c r="E12055" s="4">
        <v>560</v>
      </c>
      <c r="F12055" s="4">
        <v>84</v>
      </c>
      <c r="G12055" s="4">
        <v>6.2</v>
      </c>
      <c r="H12055" s="4">
        <v>217</v>
      </c>
      <c r="I12055" s="4">
        <v>14</v>
      </c>
      <c r="J12055" s="4">
        <v>3.3E-3</v>
      </c>
    </row>
    <row r="12056" spans="1:10" x14ac:dyDescent="0.3">
      <c r="A12056" s="52">
        <f t="shared" si="578"/>
        <v>2017</v>
      </c>
      <c r="B12056" s="30">
        <f t="shared" si="579"/>
        <v>153</v>
      </c>
      <c r="C12056" s="4">
        <f t="shared" si="580"/>
        <v>22</v>
      </c>
      <c r="D12056" s="4" t="s">
        <v>1385</v>
      </c>
      <c r="E12056" s="4">
        <v>560</v>
      </c>
      <c r="F12056" s="4">
        <v>84</v>
      </c>
      <c r="G12056" s="4">
        <v>6.2</v>
      </c>
      <c r="H12056" s="4">
        <v>217</v>
      </c>
      <c r="I12056" s="4">
        <v>14</v>
      </c>
      <c r="J12056" s="4">
        <v>3.8999999999999998E-3</v>
      </c>
    </row>
    <row r="12057" spans="1:10" x14ac:dyDescent="0.3">
      <c r="A12057" s="52">
        <f t="shared" si="578"/>
        <v>2017</v>
      </c>
      <c r="B12057" s="30">
        <f t="shared" si="579"/>
        <v>153</v>
      </c>
      <c r="C12057" s="4">
        <f t="shared" si="580"/>
        <v>22</v>
      </c>
      <c r="D12057" s="4" t="s">
        <v>1385</v>
      </c>
      <c r="E12057" s="4">
        <v>560</v>
      </c>
      <c r="F12057" s="4">
        <v>84</v>
      </c>
      <c r="G12057" s="4">
        <v>6.2</v>
      </c>
      <c r="H12057" s="4">
        <v>217</v>
      </c>
      <c r="I12057" s="4">
        <v>10</v>
      </c>
      <c r="J12057" s="4">
        <v>1.8E-3</v>
      </c>
    </row>
    <row r="12058" spans="1:10" x14ac:dyDescent="0.3">
      <c r="A12058" s="52">
        <f t="shared" si="578"/>
        <v>2017</v>
      </c>
      <c r="B12058" s="30">
        <f t="shared" si="579"/>
        <v>153</v>
      </c>
      <c r="C12058" s="4">
        <f t="shared" si="580"/>
        <v>22</v>
      </c>
      <c r="D12058" s="4" t="s">
        <v>1385</v>
      </c>
      <c r="E12058" s="4">
        <v>560</v>
      </c>
      <c r="F12058" s="4">
        <v>84</v>
      </c>
      <c r="G12058" s="4">
        <v>6.2</v>
      </c>
      <c r="H12058" s="4">
        <v>217</v>
      </c>
      <c r="I12058" s="4">
        <v>14</v>
      </c>
      <c r="J12058" s="4">
        <v>3.2000000000000002E-3</v>
      </c>
    </row>
    <row r="12059" spans="1:10" x14ac:dyDescent="0.3">
      <c r="A12059" s="52">
        <f t="shared" si="578"/>
        <v>2017</v>
      </c>
      <c r="B12059" s="30">
        <f t="shared" si="579"/>
        <v>153</v>
      </c>
      <c r="C12059" s="4">
        <f t="shared" si="580"/>
        <v>22</v>
      </c>
      <c r="D12059" s="4" t="s">
        <v>1385</v>
      </c>
      <c r="E12059" s="4">
        <v>560</v>
      </c>
      <c r="F12059" s="4">
        <v>84</v>
      </c>
      <c r="G12059" s="4">
        <v>6.2</v>
      </c>
      <c r="H12059" s="4">
        <v>217</v>
      </c>
      <c r="I12059" s="4">
        <v>15</v>
      </c>
      <c r="J12059" s="4">
        <v>6.1000000000000004E-3</v>
      </c>
    </row>
    <row r="12060" spans="1:10" x14ac:dyDescent="0.3">
      <c r="A12060" s="52">
        <f t="shared" si="578"/>
        <v>2017</v>
      </c>
      <c r="B12060" s="30">
        <f t="shared" si="579"/>
        <v>153</v>
      </c>
      <c r="C12060" s="4">
        <f t="shared" si="580"/>
        <v>22</v>
      </c>
      <c r="D12060" s="4" t="s">
        <v>1385</v>
      </c>
      <c r="E12060" s="4">
        <v>560</v>
      </c>
      <c r="F12060" s="4">
        <v>84</v>
      </c>
      <c r="G12060" s="4">
        <v>6.2</v>
      </c>
      <c r="H12060" s="4">
        <v>217</v>
      </c>
      <c r="I12060" s="4">
        <v>15</v>
      </c>
      <c r="J12060" s="4">
        <v>3.2000000000000002E-3</v>
      </c>
    </row>
    <row r="12061" spans="1:10" x14ac:dyDescent="0.3">
      <c r="A12061" s="52">
        <f t="shared" si="578"/>
        <v>2017</v>
      </c>
      <c r="B12061" s="30">
        <f t="shared" si="579"/>
        <v>153</v>
      </c>
      <c r="C12061" s="4">
        <f t="shared" si="580"/>
        <v>22</v>
      </c>
      <c r="D12061" s="4" t="s">
        <v>1385</v>
      </c>
      <c r="E12061" s="4">
        <v>560</v>
      </c>
      <c r="F12061" s="4">
        <v>84</v>
      </c>
      <c r="G12061" s="4">
        <v>6.2</v>
      </c>
      <c r="H12061" s="4">
        <v>217</v>
      </c>
      <c r="I12061" s="4">
        <v>15</v>
      </c>
      <c r="J12061" s="4">
        <v>4.1000000000000003E-3</v>
      </c>
    </row>
    <row r="12062" spans="1:10" x14ac:dyDescent="0.3">
      <c r="A12062" s="52">
        <f t="shared" si="578"/>
        <v>2017</v>
      </c>
      <c r="B12062" s="30">
        <f t="shared" si="579"/>
        <v>153</v>
      </c>
      <c r="C12062" s="4">
        <f t="shared" si="580"/>
        <v>22</v>
      </c>
      <c r="D12062" s="4" t="s">
        <v>1385</v>
      </c>
      <c r="E12062" s="4">
        <v>560</v>
      </c>
      <c r="F12062" s="4">
        <v>84</v>
      </c>
      <c r="G12062" s="4">
        <v>6.2</v>
      </c>
      <c r="H12062" s="4">
        <v>217</v>
      </c>
      <c r="I12062" s="4">
        <v>14</v>
      </c>
      <c r="J12062" s="4">
        <v>2.5999999999999999E-3</v>
      </c>
    </row>
    <row r="12063" spans="1:10" x14ac:dyDescent="0.3">
      <c r="A12063" s="52">
        <f t="shared" si="578"/>
        <v>2017</v>
      </c>
      <c r="B12063" s="30">
        <f t="shared" si="579"/>
        <v>153</v>
      </c>
      <c r="C12063" s="4">
        <f t="shared" si="580"/>
        <v>22</v>
      </c>
      <c r="D12063" s="4" t="s">
        <v>1385</v>
      </c>
      <c r="E12063" s="4">
        <v>560</v>
      </c>
      <c r="F12063" s="4">
        <v>84</v>
      </c>
      <c r="G12063" s="4">
        <v>6.2</v>
      </c>
      <c r="H12063" s="4">
        <v>217</v>
      </c>
      <c r="I12063" s="4">
        <v>14</v>
      </c>
      <c r="J12063" s="4">
        <v>3.3999999999999998E-3</v>
      </c>
    </row>
    <row r="12064" spans="1:10" x14ac:dyDescent="0.3">
      <c r="A12064" s="52">
        <f t="shared" si="578"/>
        <v>2017</v>
      </c>
      <c r="B12064" s="30">
        <f t="shared" si="579"/>
        <v>153</v>
      </c>
      <c r="C12064" s="4">
        <f t="shared" si="580"/>
        <v>22</v>
      </c>
      <c r="D12064" s="4" t="s">
        <v>1385</v>
      </c>
      <c r="E12064" s="4">
        <v>560</v>
      </c>
      <c r="F12064" s="4">
        <v>84</v>
      </c>
      <c r="G12064" s="4">
        <v>6.2</v>
      </c>
      <c r="H12064" s="4">
        <v>217</v>
      </c>
      <c r="I12064" s="4">
        <v>11</v>
      </c>
      <c r="J12064" s="4">
        <v>3.5999999999999999E-3</v>
      </c>
    </row>
    <row r="12065" spans="1:10" x14ac:dyDescent="0.3">
      <c r="A12065" s="52">
        <f t="shared" si="578"/>
        <v>2017</v>
      </c>
      <c r="B12065" s="30">
        <f t="shared" si="579"/>
        <v>153</v>
      </c>
      <c r="C12065" s="4">
        <f t="shared" si="580"/>
        <v>22</v>
      </c>
      <c r="D12065" s="4" t="s">
        <v>1385</v>
      </c>
      <c r="E12065" s="4">
        <v>560</v>
      </c>
      <c r="F12065" s="4">
        <v>84</v>
      </c>
      <c r="G12065" s="4">
        <v>6.2</v>
      </c>
      <c r="H12065" s="4">
        <v>217</v>
      </c>
      <c r="I12065" s="4">
        <v>11</v>
      </c>
      <c r="J12065" s="4">
        <v>2.7000000000000001E-3</v>
      </c>
    </row>
    <row r="12066" spans="1:10" x14ac:dyDescent="0.3">
      <c r="A12066" s="52">
        <f t="shared" si="578"/>
        <v>2017</v>
      </c>
      <c r="B12066" s="30">
        <f t="shared" si="579"/>
        <v>153</v>
      </c>
      <c r="C12066" s="4">
        <f t="shared" si="580"/>
        <v>22</v>
      </c>
      <c r="D12066" s="4" t="s">
        <v>1385</v>
      </c>
      <c r="E12066" s="4">
        <v>560</v>
      </c>
      <c r="F12066" s="4">
        <v>84</v>
      </c>
      <c r="G12066" s="4">
        <v>6.2</v>
      </c>
      <c r="H12066" s="4">
        <v>217</v>
      </c>
      <c r="I12066" s="4">
        <v>14</v>
      </c>
      <c r="J12066" s="4">
        <v>2.8999999999999998E-3</v>
      </c>
    </row>
    <row r="12067" spans="1:10" x14ac:dyDescent="0.3">
      <c r="A12067" s="52">
        <f t="shared" si="578"/>
        <v>2017</v>
      </c>
      <c r="B12067" s="30">
        <f t="shared" si="579"/>
        <v>153</v>
      </c>
      <c r="C12067" s="4">
        <f t="shared" si="580"/>
        <v>22</v>
      </c>
      <c r="D12067" s="4" t="s">
        <v>1385</v>
      </c>
      <c r="E12067" s="4">
        <v>560</v>
      </c>
      <c r="F12067" s="4">
        <v>84</v>
      </c>
      <c r="G12067" s="4">
        <v>6.2</v>
      </c>
      <c r="H12067" s="4">
        <v>217</v>
      </c>
      <c r="I12067" s="4">
        <v>15</v>
      </c>
      <c r="J12067" s="4">
        <v>3.5000000000000001E-3</v>
      </c>
    </row>
    <row r="12068" spans="1:10" x14ac:dyDescent="0.3">
      <c r="A12068" s="52">
        <f t="shared" si="578"/>
        <v>2017</v>
      </c>
      <c r="B12068" s="30">
        <f t="shared" si="579"/>
        <v>153</v>
      </c>
      <c r="C12068" s="4">
        <f t="shared" si="580"/>
        <v>22</v>
      </c>
      <c r="D12068" s="4" t="s">
        <v>1385</v>
      </c>
      <c r="E12068" s="4">
        <v>560</v>
      </c>
      <c r="F12068" s="4">
        <v>84</v>
      </c>
      <c r="G12068" s="4">
        <v>6.2</v>
      </c>
      <c r="H12068" s="4">
        <v>217</v>
      </c>
      <c r="I12068" s="4">
        <v>16</v>
      </c>
      <c r="J12068" s="4">
        <v>4.7999999999999996E-3</v>
      </c>
    </row>
    <row r="12069" spans="1:10" x14ac:dyDescent="0.3">
      <c r="A12069" s="52">
        <f t="shared" si="578"/>
        <v>2017</v>
      </c>
      <c r="B12069" s="30">
        <f t="shared" si="579"/>
        <v>153</v>
      </c>
      <c r="C12069" s="4">
        <f t="shared" si="580"/>
        <v>22</v>
      </c>
      <c r="D12069" s="4" t="s">
        <v>1385</v>
      </c>
      <c r="E12069" s="4">
        <v>560</v>
      </c>
      <c r="F12069" s="4">
        <v>84</v>
      </c>
      <c r="G12069" s="4">
        <v>6.2</v>
      </c>
      <c r="H12069" s="4">
        <v>217</v>
      </c>
      <c r="I12069" s="4">
        <v>15</v>
      </c>
      <c r="J12069" s="4">
        <v>4.1999999999999997E-3</v>
      </c>
    </row>
    <row r="12070" spans="1:10" x14ac:dyDescent="0.3">
      <c r="A12070" s="52">
        <f t="shared" si="578"/>
        <v>2017</v>
      </c>
      <c r="B12070" s="30">
        <f t="shared" si="579"/>
        <v>153</v>
      </c>
      <c r="C12070" s="4">
        <f t="shared" si="580"/>
        <v>22</v>
      </c>
      <c r="D12070" s="4" t="s">
        <v>1385</v>
      </c>
      <c r="E12070" s="4">
        <v>560</v>
      </c>
      <c r="F12070" s="4">
        <v>84</v>
      </c>
      <c r="G12070" s="4">
        <v>6.2</v>
      </c>
      <c r="H12070" s="4">
        <v>217</v>
      </c>
      <c r="I12070" s="4">
        <v>14</v>
      </c>
      <c r="J12070" s="4">
        <v>3.0999999999999999E-3</v>
      </c>
    </row>
    <row r="12071" spans="1:10" x14ac:dyDescent="0.3">
      <c r="A12071" s="52">
        <f t="shared" si="578"/>
        <v>2017</v>
      </c>
      <c r="B12071" s="30">
        <f t="shared" si="579"/>
        <v>153</v>
      </c>
      <c r="C12071" s="4">
        <f t="shared" si="580"/>
        <v>22</v>
      </c>
      <c r="D12071" s="4" t="s">
        <v>1385</v>
      </c>
      <c r="E12071" s="4">
        <v>560</v>
      </c>
      <c r="F12071" s="4">
        <v>84</v>
      </c>
      <c r="G12071" s="4">
        <v>6.2</v>
      </c>
      <c r="H12071" s="4">
        <v>217</v>
      </c>
      <c r="I12071" s="4">
        <v>11</v>
      </c>
      <c r="J12071" s="4">
        <v>3.5000000000000001E-3</v>
      </c>
    </row>
    <row r="12072" spans="1:10" x14ac:dyDescent="0.3">
      <c r="A12072" s="52">
        <f t="shared" si="578"/>
        <v>2017</v>
      </c>
      <c r="B12072" s="30">
        <f t="shared" si="579"/>
        <v>153</v>
      </c>
      <c r="C12072" s="4">
        <f t="shared" si="580"/>
        <v>22</v>
      </c>
      <c r="D12072" s="4" t="s">
        <v>1385</v>
      </c>
      <c r="E12072" s="4">
        <v>560</v>
      </c>
      <c r="F12072" s="4">
        <v>84</v>
      </c>
      <c r="G12072" s="4">
        <v>6.2</v>
      </c>
      <c r="H12072" s="4">
        <v>217</v>
      </c>
      <c r="I12072" s="4">
        <v>14</v>
      </c>
      <c r="J12072" s="4">
        <v>4.1999999999999997E-3</v>
      </c>
    </row>
    <row r="12073" spans="1:10" x14ac:dyDescent="0.3">
      <c r="A12073" s="52">
        <f t="shared" si="578"/>
        <v>2017</v>
      </c>
      <c r="B12073" s="30">
        <f t="shared" si="579"/>
        <v>153</v>
      </c>
      <c r="C12073" s="4">
        <f t="shared" si="580"/>
        <v>22</v>
      </c>
      <c r="D12073" s="4" t="s">
        <v>1385</v>
      </c>
      <c r="E12073" s="4">
        <v>562</v>
      </c>
      <c r="F12073" s="4">
        <v>85</v>
      </c>
      <c r="G12073" s="4">
        <v>6.1</v>
      </c>
      <c r="H12073" s="4">
        <v>217</v>
      </c>
      <c r="I12073" s="4">
        <v>11</v>
      </c>
      <c r="J12073" s="4">
        <v>4.0000000000000001E-3</v>
      </c>
    </row>
    <row r="12074" spans="1:10" x14ac:dyDescent="0.3">
      <c r="A12074" s="52">
        <f t="shared" si="578"/>
        <v>2017</v>
      </c>
      <c r="B12074" s="30">
        <f t="shared" si="579"/>
        <v>153</v>
      </c>
      <c r="C12074" s="4">
        <f t="shared" si="580"/>
        <v>22</v>
      </c>
      <c r="D12074" s="4" t="s">
        <v>1385</v>
      </c>
      <c r="E12074" s="4">
        <v>562</v>
      </c>
      <c r="F12074" s="4">
        <v>85</v>
      </c>
      <c r="G12074" s="4">
        <v>6.1</v>
      </c>
      <c r="H12074" s="4">
        <v>217</v>
      </c>
      <c r="I12074" s="4">
        <v>12</v>
      </c>
      <c r="J12074" s="4">
        <v>6.0000000000000001E-3</v>
      </c>
    </row>
    <row r="12075" spans="1:10" x14ac:dyDescent="0.3">
      <c r="A12075" s="52">
        <f t="shared" si="578"/>
        <v>2017</v>
      </c>
      <c r="B12075" s="30">
        <f t="shared" si="579"/>
        <v>153</v>
      </c>
      <c r="C12075" s="4">
        <f t="shared" si="580"/>
        <v>22</v>
      </c>
      <c r="D12075" s="4" t="s">
        <v>1385</v>
      </c>
      <c r="E12075" s="4">
        <v>562</v>
      </c>
      <c r="F12075" s="4">
        <v>85</v>
      </c>
      <c r="G12075" s="4">
        <v>6.1</v>
      </c>
      <c r="H12075" s="4">
        <v>217</v>
      </c>
      <c r="I12075" s="4">
        <v>12</v>
      </c>
      <c r="J12075" s="4">
        <v>4.5999999999999999E-3</v>
      </c>
    </row>
    <row r="12076" spans="1:10" x14ac:dyDescent="0.3">
      <c r="A12076" s="52">
        <f t="shared" si="578"/>
        <v>2017</v>
      </c>
      <c r="B12076" s="30">
        <f t="shared" si="579"/>
        <v>153</v>
      </c>
      <c r="C12076" s="4">
        <f t="shared" si="580"/>
        <v>22</v>
      </c>
      <c r="D12076" s="4" t="s">
        <v>1385</v>
      </c>
      <c r="E12076" s="4">
        <v>562</v>
      </c>
      <c r="F12076" s="4">
        <v>85</v>
      </c>
      <c r="G12076" s="4">
        <v>6.1</v>
      </c>
      <c r="H12076" s="4">
        <v>217</v>
      </c>
      <c r="I12076" s="4">
        <v>11</v>
      </c>
      <c r="J12076" s="4">
        <v>4.1999999999999997E-3</v>
      </c>
    </row>
    <row r="12077" spans="1:10" x14ac:dyDescent="0.3">
      <c r="A12077" s="52">
        <f t="shared" si="578"/>
        <v>2017</v>
      </c>
      <c r="B12077" s="30">
        <f t="shared" si="579"/>
        <v>153</v>
      </c>
      <c r="C12077" s="4">
        <f t="shared" si="580"/>
        <v>22</v>
      </c>
      <c r="D12077" s="4" t="s">
        <v>1385</v>
      </c>
      <c r="E12077" s="4">
        <v>562</v>
      </c>
      <c r="F12077" s="4">
        <v>85</v>
      </c>
      <c r="G12077" s="4">
        <v>6.1</v>
      </c>
      <c r="H12077" s="4">
        <v>217</v>
      </c>
      <c r="I12077" s="4">
        <v>11</v>
      </c>
      <c r="J12077" s="4">
        <v>6.0000000000000001E-3</v>
      </c>
    </row>
    <row r="12078" spans="1:10" x14ac:dyDescent="0.3">
      <c r="A12078" s="52">
        <f t="shared" si="578"/>
        <v>2017</v>
      </c>
      <c r="B12078" s="30">
        <f t="shared" si="579"/>
        <v>153</v>
      </c>
      <c r="C12078" s="4">
        <f t="shared" si="580"/>
        <v>22</v>
      </c>
      <c r="D12078" s="4" t="s">
        <v>1385</v>
      </c>
      <c r="E12078" s="4">
        <v>562</v>
      </c>
      <c r="F12078" s="4">
        <v>85</v>
      </c>
      <c r="G12078" s="4">
        <v>6.1</v>
      </c>
      <c r="H12078" s="4">
        <v>217</v>
      </c>
      <c r="I12078" s="4">
        <v>12</v>
      </c>
      <c r="J12078" s="4">
        <v>4.7999999999999996E-3</v>
      </c>
    </row>
    <row r="12079" spans="1:10" x14ac:dyDescent="0.3">
      <c r="A12079" s="52">
        <f t="shared" si="578"/>
        <v>2017</v>
      </c>
      <c r="B12079" s="30">
        <f t="shared" si="579"/>
        <v>153</v>
      </c>
      <c r="C12079" s="4">
        <f t="shared" si="580"/>
        <v>22</v>
      </c>
      <c r="D12079" s="4" t="s">
        <v>1385</v>
      </c>
      <c r="E12079" s="4">
        <v>562</v>
      </c>
      <c r="F12079" s="4">
        <v>85</v>
      </c>
      <c r="G12079" s="4">
        <v>6.1</v>
      </c>
      <c r="H12079" s="4">
        <v>217</v>
      </c>
      <c r="I12079" s="4">
        <v>11</v>
      </c>
      <c r="J12079" s="4">
        <v>3.2000000000000002E-3</v>
      </c>
    </row>
    <row r="12080" spans="1:10" x14ac:dyDescent="0.3">
      <c r="A12080" s="52">
        <f t="shared" si="578"/>
        <v>2017</v>
      </c>
      <c r="B12080" s="30">
        <f t="shared" si="579"/>
        <v>153</v>
      </c>
      <c r="C12080" s="4">
        <f t="shared" si="580"/>
        <v>22</v>
      </c>
      <c r="D12080" s="4" t="s">
        <v>1385</v>
      </c>
      <c r="E12080" s="4">
        <v>562</v>
      </c>
      <c r="F12080" s="4">
        <v>85</v>
      </c>
      <c r="G12080" s="4">
        <v>6.1</v>
      </c>
      <c r="H12080" s="4">
        <v>217</v>
      </c>
      <c r="I12080" s="4">
        <v>12</v>
      </c>
      <c r="J12080" s="4">
        <v>6.1999999999999998E-3</v>
      </c>
    </row>
    <row r="12081" spans="1:10" x14ac:dyDescent="0.3">
      <c r="A12081" s="52">
        <f t="shared" si="578"/>
        <v>2017</v>
      </c>
      <c r="B12081" s="30">
        <f t="shared" si="579"/>
        <v>153</v>
      </c>
      <c r="C12081" s="4">
        <f t="shared" si="580"/>
        <v>22</v>
      </c>
      <c r="D12081" s="4" t="s">
        <v>1385</v>
      </c>
      <c r="E12081" s="4">
        <v>562</v>
      </c>
      <c r="F12081" s="4">
        <v>85</v>
      </c>
      <c r="G12081" s="4">
        <v>6.1</v>
      </c>
      <c r="H12081" s="4">
        <v>217</v>
      </c>
      <c r="I12081" s="4">
        <v>11</v>
      </c>
      <c r="J12081" s="4">
        <v>6.1000000000000004E-3</v>
      </c>
    </row>
    <row r="12082" spans="1:10" x14ac:dyDescent="0.3">
      <c r="A12082" s="52">
        <f t="shared" si="578"/>
        <v>2017</v>
      </c>
      <c r="B12082" s="30">
        <f t="shared" si="579"/>
        <v>153</v>
      </c>
      <c r="C12082" s="4">
        <f t="shared" si="580"/>
        <v>22</v>
      </c>
      <c r="D12082" s="4" t="s">
        <v>1385</v>
      </c>
      <c r="E12082" s="4">
        <v>562</v>
      </c>
      <c r="F12082" s="4">
        <v>85</v>
      </c>
      <c r="G12082" s="4">
        <v>6.1</v>
      </c>
      <c r="H12082" s="4">
        <v>217</v>
      </c>
      <c r="I12082" s="4">
        <v>12</v>
      </c>
      <c r="J12082" s="4">
        <v>5.1999999999999998E-3</v>
      </c>
    </row>
    <row r="12083" spans="1:10" x14ac:dyDescent="0.3">
      <c r="A12083" s="52">
        <f t="shared" si="578"/>
        <v>2017</v>
      </c>
      <c r="B12083" s="30">
        <f t="shared" si="579"/>
        <v>153</v>
      </c>
      <c r="C12083" s="4">
        <f t="shared" si="580"/>
        <v>22</v>
      </c>
      <c r="D12083" s="4" t="s">
        <v>1385</v>
      </c>
      <c r="E12083" s="4">
        <v>562</v>
      </c>
      <c r="F12083" s="4">
        <v>85</v>
      </c>
      <c r="G12083" s="4">
        <v>6.1</v>
      </c>
      <c r="H12083" s="4">
        <v>217</v>
      </c>
      <c r="I12083" s="4">
        <v>13</v>
      </c>
      <c r="J12083" s="4">
        <v>6.4999999999999997E-3</v>
      </c>
    </row>
    <row r="12084" spans="1:10" x14ac:dyDescent="0.3">
      <c r="A12084" s="52">
        <f t="shared" si="578"/>
        <v>2017</v>
      </c>
      <c r="B12084" s="30">
        <f t="shared" si="579"/>
        <v>153</v>
      </c>
      <c r="C12084" s="4">
        <f t="shared" si="580"/>
        <v>22</v>
      </c>
      <c r="D12084" s="4" t="s">
        <v>1385</v>
      </c>
      <c r="E12084" s="4">
        <v>562</v>
      </c>
      <c r="F12084" s="4">
        <v>85</v>
      </c>
      <c r="G12084" s="4">
        <v>6.1</v>
      </c>
      <c r="H12084" s="4">
        <v>217</v>
      </c>
      <c r="I12084" s="4">
        <v>12</v>
      </c>
      <c r="J12084" s="4">
        <v>7.1000000000000004E-3</v>
      </c>
    </row>
    <row r="12085" spans="1:10" x14ac:dyDescent="0.3">
      <c r="A12085" s="52">
        <f t="shared" si="578"/>
        <v>2017</v>
      </c>
      <c r="B12085" s="30">
        <f t="shared" si="579"/>
        <v>153</v>
      </c>
      <c r="C12085" s="4">
        <f t="shared" si="580"/>
        <v>22</v>
      </c>
      <c r="D12085" s="4" t="s">
        <v>1385</v>
      </c>
      <c r="E12085" s="4">
        <v>562</v>
      </c>
      <c r="F12085" s="4">
        <v>85</v>
      </c>
      <c r="G12085" s="4">
        <v>6.1</v>
      </c>
      <c r="H12085" s="4">
        <v>217</v>
      </c>
      <c r="I12085" s="4">
        <v>11</v>
      </c>
      <c r="J12085" s="4">
        <v>4.5999999999999999E-3</v>
      </c>
    </row>
    <row r="12086" spans="1:10" x14ac:dyDescent="0.3">
      <c r="A12086" s="52">
        <f t="shared" si="578"/>
        <v>2017</v>
      </c>
      <c r="B12086" s="30">
        <f t="shared" si="579"/>
        <v>153</v>
      </c>
      <c r="C12086" s="4">
        <f t="shared" si="580"/>
        <v>22</v>
      </c>
      <c r="D12086" s="4" t="s">
        <v>1385</v>
      </c>
      <c r="E12086" s="4">
        <v>562</v>
      </c>
      <c r="F12086" s="4">
        <v>85</v>
      </c>
      <c r="G12086" s="4">
        <v>6.1</v>
      </c>
      <c r="H12086" s="4">
        <v>217</v>
      </c>
      <c r="I12086" s="4">
        <v>10</v>
      </c>
      <c r="J12086" s="4">
        <v>3.5000000000000001E-3</v>
      </c>
    </row>
    <row r="12087" spans="1:10" x14ac:dyDescent="0.3">
      <c r="A12087" s="52">
        <f t="shared" si="578"/>
        <v>2017</v>
      </c>
      <c r="B12087" s="30">
        <f t="shared" si="579"/>
        <v>153</v>
      </c>
      <c r="C12087" s="4">
        <f t="shared" si="580"/>
        <v>22</v>
      </c>
      <c r="D12087" s="4" t="s">
        <v>1385</v>
      </c>
      <c r="E12087" s="4">
        <v>562</v>
      </c>
      <c r="F12087" s="4">
        <v>85</v>
      </c>
      <c r="G12087" s="4">
        <v>6.1</v>
      </c>
      <c r="H12087" s="4">
        <v>217</v>
      </c>
      <c r="I12087" s="4">
        <v>12</v>
      </c>
      <c r="J12087" s="4">
        <v>6.8999999999999999E-3</v>
      </c>
    </row>
    <row r="12088" spans="1:10" x14ac:dyDescent="0.3">
      <c r="A12088" s="52">
        <f t="shared" si="578"/>
        <v>2017</v>
      </c>
      <c r="B12088" s="30">
        <f t="shared" si="579"/>
        <v>153</v>
      </c>
      <c r="C12088" s="4">
        <f t="shared" si="580"/>
        <v>22</v>
      </c>
      <c r="D12088" s="4" t="s">
        <v>1385</v>
      </c>
      <c r="E12088" s="4">
        <v>562</v>
      </c>
      <c r="F12088" s="4">
        <v>85</v>
      </c>
      <c r="G12088" s="4">
        <v>6.1</v>
      </c>
      <c r="H12088" s="4">
        <v>217</v>
      </c>
      <c r="I12088" s="4">
        <v>10</v>
      </c>
      <c r="J12088" s="4">
        <v>3.3E-3</v>
      </c>
    </row>
    <row r="12089" spans="1:10" x14ac:dyDescent="0.3">
      <c r="A12089" s="52">
        <f t="shared" si="578"/>
        <v>2017</v>
      </c>
      <c r="B12089" s="30">
        <f t="shared" si="579"/>
        <v>153</v>
      </c>
      <c r="C12089" s="4">
        <f t="shared" si="580"/>
        <v>22</v>
      </c>
      <c r="D12089" s="4" t="s">
        <v>1385</v>
      </c>
      <c r="E12089" s="4">
        <v>562</v>
      </c>
      <c r="F12089" s="4">
        <v>85</v>
      </c>
      <c r="G12089" s="4">
        <v>6.1</v>
      </c>
      <c r="H12089" s="4">
        <v>217</v>
      </c>
      <c r="I12089" s="4">
        <v>10</v>
      </c>
      <c r="J12089" s="4">
        <v>4.8999999999999998E-3</v>
      </c>
    </row>
    <row r="12090" spans="1:10" x14ac:dyDescent="0.3">
      <c r="A12090" s="52">
        <f t="shared" si="578"/>
        <v>2017</v>
      </c>
      <c r="B12090" s="30">
        <f t="shared" si="579"/>
        <v>153</v>
      </c>
      <c r="C12090" s="4">
        <f t="shared" si="580"/>
        <v>22</v>
      </c>
      <c r="D12090" s="4" t="s">
        <v>1385</v>
      </c>
      <c r="E12090" s="4">
        <v>562</v>
      </c>
      <c r="F12090" s="4">
        <v>85</v>
      </c>
      <c r="G12090" s="4">
        <v>6.1</v>
      </c>
      <c r="H12090" s="4">
        <v>217</v>
      </c>
      <c r="I12090" s="4">
        <v>11</v>
      </c>
      <c r="J12090" s="4">
        <v>5.7999999999999996E-3</v>
      </c>
    </row>
    <row r="12091" spans="1:10" x14ac:dyDescent="0.3">
      <c r="A12091" s="52">
        <f t="shared" si="578"/>
        <v>2017</v>
      </c>
      <c r="B12091" s="30">
        <f t="shared" si="579"/>
        <v>153</v>
      </c>
      <c r="C12091" s="4">
        <f t="shared" si="580"/>
        <v>22</v>
      </c>
      <c r="D12091" s="4" t="s">
        <v>1385</v>
      </c>
      <c r="E12091" s="4">
        <v>562</v>
      </c>
      <c r="F12091" s="4">
        <v>85</v>
      </c>
      <c r="G12091" s="4">
        <v>6.1</v>
      </c>
      <c r="H12091" s="4">
        <v>217</v>
      </c>
      <c r="I12091" s="4">
        <v>11</v>
      </c>
      <c r="J12091" s="4">
        <v>5.5999999999999999E-3</v>
      </c>
    </row>
    <row r="12092" spans="1:10" x14ac:dyDescent="0.3">
      <c r="A12092" s="52">
        <f t="shared" si="578"/>
        <v>2017</v>
      </c>
      <c r="B12092" s="30">
        <f t="shared" si="579"/>
        <v>153</v>
      </c>
      <c r="C12092" s="4">
        <f t="shared" si="580"/>
        <v>22</v>
      </c>
      <c r="D12092" s="4" t="s">
        <v>1385</v>
      </c>
      <c r="E12092" s="4">
        <v>562</v>
      </c>
      <c r="F12092" s="4">
        <v>85</v>
      </c>
      <c r="G12092" s="4">
        <v>6.1</v>
      </c>
      <c r="H12092" s="4">
        <v>217</v>
      </c>
      <c r="I12092" s="4">
        <v>11</v>
      </c>
      <c r="J12092" s="4">
        <v>4.7999999999999996E-3</v>
      </c>
    </row>
    <row r="12093" spans="1:10" x14ac:dyDescent="0.3">
      <c r="A12093" s="52">
        <f t="shared" si="578"/>
        <v>2017</v>
      </c>
      <c r="B12093" s="30">
        <f t="shared" si="579"/>
        <v>153</v>
      </c>
      <c r="C12093" s="4">
        <f t="shared" si="580"/>
        <v>22</v>
      </c>
      <c r="D12093" s="4" t="s">
        <v>1385</v>
      </c>
      <c r="E12093" s="4">
        <v>562</v>
      </c>
      <c r="F12093" s="4">
        <v>85</v>
      </c>
      <c r="G12093" s="4">
        <v>6.1</v>
      </c>
      <c r="H12093" s="4">
        <v>217</v>
      </c>
      <c r="I12093" s="4">
        <v>11</v>
      </c>
      <c r="J12093" s="4">
        <v>5.4000000000000003E-3</v>
      </c>
    </row>
    <row r="12094" spans="1:10" x14ac:dyDescent="0.3">
      <c r="A12094" s="52">
        <f t="shared" si="578"/>
        <v>2017</v>
      </c>
      <c r="B12094" s="30">
        <f t="shared" si="579"/>
        <v>153</v>
      </c>
      <c r="C12094" s="4">
        <f t="shared" si="580"/>
        <v>22</v>
      </c>
      <c r="D12094" s="4" t="s">
        <v>1385</v>
      </c>
      <c r="E12094" s="4">
        <v>562</v>
      </c>
      <c r="F12094" s="4">
        <v>85</v>
      </c>
      <c r="G12094" s="4">
        <v>6.1</v>
      </c>
      <c r="H12094" s="4">
        <v>217</v>
      </c>
      <c r="I12094" s="4">
        <v>10</v>
      </c>
      <c r="J12094" s="4">
        <v>5.0000000000000001E-3</v>
      </c>
    </row>
    <row r="12095" spans="1:10" x14ac:dyDescent="0.3">
      <c r="A12095" s="52">
        <f t="shared" si="578"/>
        <v>2017</v>
      </c>
      <c r="B12095" s="30">
        <f t="shared" si="579"/>
        <v>153</v>
      </c>
      <c r="C12095" s="4">
        <f t="shared" si="580"/>
        <v>22</v>
      </c>
      <c r="D12095" s="4" t="s">
        <v>1385</v>
      </c>
      <c r="E12095" s="4">
        <v>562</v>
      </c>
      <c r="F12095" s="4">
        <v>85</v>
      </c>
      <c r="G12095" s="4">
        <v>6.1</v>
      </c>
      <c r="H12095" s="4">
        <v>217</v>
      </c>
      <c r="I12095" s="4">
        <v>12</v>
      </c>
      <c r="J12095" s="4">
        <v>5.0000000000000001E-3</v>
      </c>
    </row>
    <row r="12096" spans="1:10" x14ac:dyDescent="0.3">
      <c r="A12096" s="52">
        <f t="shared" si="578"/>
        <v>2017</v>
      </c>
      <c r="B12096" s="30">
        <f t="shared" si="579"/>
        <v>153</v>
      </c>
      <c r="C12096" s="4">
        <f t="shared" si="580"/>
        <v>22</v>
      </c>
      <c r="D12096" s="4" t="s">
        <v>1385</v>
      </c>
      <c r="E12096" s="4">
        <v>563</v>
      </c>
      <c r="F12096" s="4">
        <v>85</v>
      </c>
      <c r="G12096" s="4">
        <v>6.1</v>
      </c>
      <c r="H12096" s="4">
        <v>217</v>
      </c>
      <c r="I12096" s="4">
        <v>12</v>
      </c>
      <c r="J12096" s="4">
        <v>5.1000000000000004E-3</v>
      </c>
    </row>
    <row r="12097" spans="1:10" x14ac:dyDescent="0.3">
      <c r="A12097" s="52">
        <f t="shared" si="578"/>
        <v>2017</v>
      </c>
      <c r="B12097" s="30">
        <f t="shared" si="579"/>
        <v>153</v>
      </c>
      <c r="C12097" s="4">
        <f t="shared" si="580"/>
        <v>22</v>
      </c>
      <c r="D12097" s="4" t="s">
        <v>1385</v>
      </c>
      <c r="E12097" s="4">
        <v>563</v>
      </c>
      <c r="F12097" s="4">
        <v>85</v>
      </c>
      <c r="G12097" s="4">
        <v>6.1</v>
      </c>
      <c r="H12097" s="4">
        <v>217</v>
      </c>
      <c r="I12097" s="4">
        <v>13</v>
      </c>
      <c r="J12097" s="4">
        <v>5.3E-3</v>
      </c>
    </row>
    <row r="12098" spans="1:10" x14ac:dyDescent="0.3">
      <c r="A12098" s="52">
        <f t="shared" ref="A12098:A12161" si="581">YEAR(D12098)</f>
        <v>2017</v>
      </c>
      <c r="B12098" s="30">
        <f t="shared" ref="B12098:B12161" si="582">D12098-DATE(YEAR(D12098),1,0)</f>
        <v>153</v>
      </c>
      <c r="C12098" s="4">
        <f t="shared" ref="C12098:C12161" si="583">WEEKNUM(D12098,1)</f>
        <v>22</v>
      </c>
      <c r="D12098" s="4" t="s">
        <v>1385</v>
      </c>
      <c r="E12098" s="4">
        <v>563</v>
      </c>
      <c r="F12098" s="4">
        <v>85</v>
      </c>
      <c r="G12098" s="4">
        <v>6.1</v>
      </c>
      <c r="H12098" s="4">
        <v>217</v>
      </c>
      <c r="I12098" s="4">
        <v>11</v>
      </c>
      <c r="J12098" s="4">
        <v>4.0000000000000001E-3</v>
      </c>
    </row>
    <row r="12099" spans="1:10" x14ac:dyDescent="0.3">
      <c r="A12099" s="52">
        <f t="shared" si="581"/>
        <v>2017</v>
      </c>
      <c r="B12099" s="30">
        <f t="shared" si="582"/>
        <v>153</v>
      </c>
      <c r="C12099" s="4">
        <f t="shared" si="583"/>
        <v>22</v>
      </c>
      <c r="D12099" s="4" t="s">
        <v>1385</v>
      </c>
      <c r="E12099" s="4">
        <v>563</v>
      </c>
      <c r="F12099" s="4">
        <v>85</v>
      </c>
      <c r="G12099" s="4">
        <v>6.1</v>
      </c>
      <c r="H12099" s="4">
        <v>217</v>
      </c>
      <c r="I12099" s="4">
        <v>12</v>
      </c>
      <c r="J12099" s="4">
        <v>4.5999999999999999E-3</v>
      </c>
    </row>
    <row r="12100" spans="1:10" x14ac:dyDescent="0.3">
      <c r="A12100" s="52">
        <f t="shared" si="581"/>
        <v>2017</v>
      </c>
      <c r="B12100" s="30">
        <f t="shared" si="582"/>
        <v>153</v>
      </c>
      <c r="C12100" s="4">
        <f t="shared" si="583"/>
        <v>22</v>
      </c>
      <c r="D12100" s="4" t="s">
        <v>1385</v>
      </c>
      <c r="E12100" s="4">
        <v>563</v>
      </c>
      <c r="F12100" s="4">
        <v>85</v>
      </c>
      <c r="G12100" s="4">
        <v>6.1</v>
      </c>
      <c r="H12100" s="4">
        <v>217</v>
      </c>
      <c r="I12100" s="4">
        <v>12</v>
      </c>
      <c r="J12100" s="4">
        <v>5.4999999999999997E-3</v>
      </c>
    </row>
    <row r="12101" spans="1:10" x14ac:dyDescent="0.3">
      <c r="A12101" s="52">
        <f t="shared" si="581"/>
        <v>2017</v>
      </c>
      <c r="B12101" s="30">
        <f t="shared" si="582"/>
        <v>153</v>
      </c>
      <c r="C12101" s="4">
        <f t="shared" si="583"/>
        <v>22</v>
      </c>
      <c r="D12101" s="4" t="s">
        <v>1385</v>
      </c>
      <c r="E12101" s="4">
        <v>563</v>
      </c>
      <c r="F12101" s="4">
        <v>85</v>
      </c>
      <c r="G12101" s="4">
        <v>6.1</v>
      </c>
      <c r="H12101" s="4">
        <v>217</v>
      </c>
      <c r="I12101" s="4">
        <v>12</v>
      </c>
      <c r="J12101" s="4">
        <v>4.4999999999999997E-3</v>
      </c>
    </row>
    <row r="12102" spans="1:10" x14ac:dyDescent="0.3">
      <c r="A12102" s="52">
        <f t="shared" si="581"/>
        <v>2017</v>
      </c>
      <c r="B12102" s="30">
        <f t="shared" si="582"/>
        <v>153</v>
      </c>
      <c r="C12102" s="4">
        <f t="shared" si="583"/>
        <v>22</v>
      </c>
      <c r="D12102" s="4" t="s">
        <v>1385</v>
      </c>
      <c r="E12102" s="4">
        <v>563</v>
      </c>
      <c r="F12102" s="4">
        <v>85</v>
      </c>
      <c r="G12102" s="4">
        <v>6.1</v>
      </c>
      <c r="H12102" s="4">
        <v>217</v>
      </c>
      <c r="I12102" s="4">
        <v>12</v>
      </c>
      <c r="J12102" s="4">
        <v>3.8E-3</v>
      </c>
    </row>
    <row r="12103" spans="1:10" x14ac:dyDescent="0.3">
      <c r="A12103" s="52">
        <f t="shared" si="581"/>
        <v>2017</v>
      </c>
      <c r="B12103" s="30">
        <f t="shared" si="582"/>
        <v>153</v>
      </c>
      <c r="C12103" s="4">
        <f t="shared" si="583"/>
        <v>22</v>
      </c>
      <c r="D12103" s="4" t="s">
        <v>1385</v>
      </c>
      <c r="E12103" s="4">
        <v>563</v>
      </c>
      <c r="F12103" s="4">
        <v>85</v>
      </c>
      <c r="G12103" s="4">
        <v>6.1</v>
      </c>
      <c r="H12103" s="4">
        <v>217</v>
      </c>
      <c r="I12103" s="4">
        <v>12</v>
      </c>
      <c r="J12103" s="4">
        <v>5.5999999999999999E-3</v>
      </c>
    </row>
    <row r="12104" spans="1:10" x14ac:dyDescent="0.3">
      <c r="A12104" s="52">
        <f t="shared" si="581"/>
        <v>2017</v>
      </c>
      <c r="B12104" s="30">
        <f t="shared" si="582"/>
        <v>153</v>
      </c>
      <c r="C12104" s="4">
        <f t="shared" si="583"/>
        <v>22</v>
      </c>
      <c r="D12104" s="4" t="s">
        <v>1385</v>
      </c>
      <c r="E12104" s="4">
        <v>563</v>
      </c>
      <c r="F12104" s="4">
        <v>85</v>
      </c>
      <c r="G12104" s="4">
        <v>6.1</v>
      </c>
      <c r="H12104" s="4">
        <v>217</v>
      </c>
      <c r="I12104" s="4">
        <v>11</v>
      </c>
      <c r="J12104" s="4">
        <v>4.1999999999999997E-3</v>
      </c>
    </row>
    <row r="12105" spans="1:10" x14ac:dyDescent="0.3">
      <c r="A12105" s="52">
        <f t="shared" si="581"/>
        <v>2017</v>
      </c>
      <c r="B12105" s="30">
        <f t="shared" si="582"/>
        <v>153</v>
      </c>
      <c r="C12105" s="4">
        <f t="shared" si="583"/>
        <v>22</v>
      </c>
      <c r="D12105" s="4" t="s">
        <v>1385</v>
      </c>
      <c r="E12105" s="4">
        <v>563</v>
      </c>
      <c r="F12105" s="4">
        <v>85</v>
      </c>
      <c r="G12105" s="4">
        <v>6.1</v>
      </c>
      <c r="H12105" s="4">
        <v>217</v>
      </c>
      <c r="I12105" s="4">
        <v>12</v>
      </c>
      <c r="J12105" s="4">
        <v>3.5000000000000001E-3</v>
      </c>
    </row>
    <row r="12106" spans="1:10" x14ac:dyDescent="0.3">
      <c r="A12106" s="52">
        <f t="shared" si="581"/>
        <v>2017</v>
      </c>
      <c r="B12106" s="30">
        <f t="shared" si="582"/>
        <v>153</v>
      </c>
      <c r="C12106" s="4">
        <f t="shared" si="583"/>
        <v>22</v>
      </c>
      <c r="D12106" s="4" t="s">
        <v>1385</v>
      </c>
      <c r="E12106" s="4">
        <v>563</v>
      </c>
      <c r="F12106" s="4">
        <v>85</v>
      </c>
      <c r="G12106" s="4">
        <v>6.1</v>
      </c>
      <c r="H12106" s="4">
        <v>217</v>
      </c>
      <c r="I12106" s="4">
        <v>12</v>
      </c>
      <c r="J12106" s="4">
        <v>4.7000000000000002E-3</v>
      </c>
    </row>
    <row r="12107" spans="1:10" x14ac:dyDescent="0.3">
      <c r="A12107" s="52">
        <f t="shared" si="581"/>
        <v>2017</v>
      </c>
      <c r="B12107" s="30">
        <f t="shared" si="582"/>
        <v>153</v>
      </c>
      <c r="C12107" s="4">
        <f t="shared" si="583"/>
        <v>22</v>
      </c>
      <c r="D12107" s="4" t="s">
        <v>1385</v>
      </c>
      <c r="E12107" s="4">
        <v>563</v>
      </c>
      <c r="F12107" s="4">
        <v>85</v>
      </c>
      <c r="G12107" s="4">
        <v>6.1</v>
      </c>
      <c r="H12107" s="4">
        <v>217</v>
      </c>
      <c r="I12107" s="4">
        <v>11</v>
      </c>
      <c r="J12107" s="4">
        <v>3.0000000000000001E-3</v>
      </c>
    </row>
    <row r="12108" spans="1:10" x14ac:dyDescent="0.3">
      <c r="A12108" s="52">
        <f t="shared" si="581"/>
        <v>2017</v>
      </c>
      <c r="B12108" s="30">
        <f t="shared" si="582"/>
        <v>153</v>
      </c>
      <c r="C12108" s="4">
        <f t="shared" si="583"/>
        <v>22</v>
      </c>
      <c r="D12108" s="4" t="s">
        <v>1385</v>
      </c>
      <c r="E12108" s="4">
        <v>563</v>
      </c>
      <c r="F12108" s="4">
        <v>85</v>
      </c>
      <c r="G12108" s="4">
        <v>6.1</v>
      </c>
      <c r="H12108" s="4">
        <v>217</v>
      </c>
      <c r="I12108" s="4">
        <v>12</v>
      </c>
      <c r="J12108" s="4">
        <v>5.4999999999999997E-3</v>
      </c>
    </row>
    <row r="12109" spans="1:10" x14ac:dyDescent="0.3">
      <c r="A12109" s="52">
        <f t="shared" si="581"/>
        <v>2017</v>
      </c>
      <c r="B12109" s="30">
        <f t="shared" si="582"/>
        <v>153</v>
      </c>
      <c r="C12109" s="4">
        <f t="shared" si="583"/>
        <v>22</v>
      </c>
      <c r="D12109" s="4" t="s">
        <v>1385</v>
      </c>
      <c r="E12109" s="4">
        <v>563</v>
      </c>
      <c r="F12109" s="4">
        <v>85</v>
      </c>
      <c r="G12109" s="4">
        <v>6.1</v>
      </c>
      <c r="H12109" s="4">
        <v>217</v>
      </c>
      <c r="I12109" s="4">
        <v>12</v>
      </c>
      <c r="J12109" s="4">
        <v>4.5999999999999999E-3</v>
      </c>
    </row>
    <row r="12110" spans="1:10" x14ac:dyDescent="0.3">
      <c r="A12110" s="52">
        <f t="shared" si="581"/>
        <v>2017</v>
      </c>
      <c r="B12110" s="30">
        <f t="shared" si="582"/>
        <v>153</v>
      </c>
      <c r="C12110" s="4">
        <f t="shared" si="583"/>
        <v>22</v>
      </c>
      <c r="D12110" s="4" t="s">
        <v>1385</v>
      </c>
      <c r="E12110" s="4">
        <v>563</v>
      </c>
      <c r="F12110" s="4">
        <v>85</v>
      </c>
      <c r="G12110" s="4">
        <v>6.1</v>
      </c>
      <c r="H12110" s="4">
        <v>217</v>
      </c>
      <c r="I12110" s="4">
        <v>12</v>
      </c>
      <c r="J12110" s="4">
        <v>5.5999999999999999E-3</v>
      </c>
    </row>
    <row r="12111" spans="1:10" x14ac:dyDescent="0.3">
      <c r="A12111" s="52">
        <f t="shared" si="581"/>
        <v>2017</v>
      </c>
      <c r="B12111" s="30">
        <f t="shared" si="582"/>
        <v>153</v>
      </c>
      <c r="C12111" s="4">
        <f t="shared" si="583"/>
        <v>22</v>
      </c>
      <c r="D12111" s="4" t="s">
        <v>1385</v>
      </c>
      <c r="E12111" s="4">
        <v>563</v>
      </c>
      <c r="F12111" s="4">
        <v>85</v>
      </c>
      <c r="G12111" s="4">
        <v>6.1</v>
      </c>
      <c r="H12111" s="4">
        <v>217</v>
      </c>
      <c r="I12111" s="4">
        <v>12</v>
      </c>
      <c r="J12111" s="4">
        <v>3.8999999999999998E-3</v>
      </c>
    </row>
    <row r="12112" spans="1:10" x14ac:dyDescent="0.3">
      <c r="A12112" s="52">
        <f t="shared" si="581"/>
        <v>2017</v>
      </c>
      <c r="B12112" s="30">
        <f t="shared" si="582"/>
        <v>153</v>
      </c>
      <c r="C12112" s="4">
        <f t="shared" si="583"/>
        <v>22</v>
      </c>
      <c r="D12112" s="4" t="s">
        <v>1385</v>
      </c>
      <c r="E12112" s="4">
        <v>563</v>
      </c>
      <c r="F12112" s="4">
        <v>85</v>
      </c>
      <c r="G12112" s="4">
        <v>6.1</v>
      </c>
      <c r="H12112" s="4">
        <v>217</v>
      </c>
      <c r="I12112" s="4">
        <v>12</v>
      </c>
      <c r="J12112" s="4">
        <v>6.4000000000000003E-3</v>
      </c>
    </row>
    <row r="12113" spans="1:10" x14ac:dyDescent="0.3">
      <c r="A12113" s="52">
        <f t="shared" si="581"/>
        <v>2017</v>
      </c>
      <c r="B12113" s="30">
        <f t="shared" si="582"/>
        <v>153</v>
      </c>
      <c r="C12113" s="4">
        <f t="shared" si="583"/>
        <v>22</v>
      </c>
      <c r="D12113" s="4" t="s">
        <v>1385</v>
      </c>
      <c r="E12113" s="4">
        <v>563</v>
      </c>
      <c r="F12113" s="4">
        <v>85</v>
      </c>
      <c r="G12113" s="4">
        <v>6.1</v>
      </c>
      <c r="H12113" s="4">
        <v>217</v>
      </c>
      <c r="I12113" s="4">
        <v>12</v>
      </c>
      <c r="J12113" s="4">
        <v>4.0000000000000001E-3</v>
      </c>
    </row>
    <row r="12114" spans="1:10" x14ac:dyDescent="0.3">
      <c r="A12114" s="52">
        <f t="shared" si="581"/>
        <v>2017</v>
      </c>
      <c r="B12114" s="30">
        <f t="shared" si="582"/>
        <v>153</v>
      </c>
      <c r="C12114" s="4">
        <f t="shared" si="583"/>
        <v>22</v>
      </c>
      <c r="D12114" s="4" t="s">
        <v>1385</v>
      </c>
      <c r="E12114" s="4">
        <v>563</v>
      </c>
      <c r="F12114" s="4">
        <v>85</v>
      </c>
      <c r="G12114" s="4">
        <v>6.1</v>
      </c>
      <c r="H12114" s="4">
        <v>217</v>
      </c>
      <c r="I12114" s="4">
        <v>12</v>
      </c>
      <c r="J12114" s="4">
        <v>5.1999999999999998E-3</v>
      </c>
    </row>
    <row r="12115" spans="1:10" x14ac:dyDescent="0.3">
      <c r="A12115" s="52">
        <f t="shared" si="581"/>
        <v>2017</v>
      </c>
      <c r="B12115" s="30">
        <f t="shared" si="582"/>
        <v>153</v>
      </c>
      <c r="C12115" s="4">
        <f t="shared" si="583"/>
        <v>22</v>
      </c>
      <c r="D12115" s="4" t="s">
        <v>1385</v>
      </c>
      <c r="E12115" s="4">
        <v>563</v>
      </c>
      <c r="F12115" s="4">
        <v>85</v>
      </c>
      <c r="G12115" s="4">
        <v>6.1</v>
      </c>
      <c r="H12115" s="4">
        <v>217</v>
      </c>
      <c r="I12115" s="4">
        <v>12</v>
      </c>
      <c r="J12115" s="4">
        <v>5.4999999999999997E-3</v>
      </c>
    </row>
    <row r="12116" spans="1:10" x14ac:dyDescent="0.3">
      <c r="A12116" s="52">
        <f t="shared" si="581"/>
        <v>2017</v>
      </c>
      <c r="B12116" s="30">
        <f t="shared" si="582"/>
        <v>153</v>
      </c>
      <c r="C12116" s="4">
        <f t="shared" si="583"/>
        <v>22</v>
      </c>
      <c r="D12116" s="4" t="s">
        <v>1385</v>
      </c>
      <c r="E12116" s="4">
        <v>563</v>
      </c>
      <c r="F12116" s="4">
        <v>85</v>
      </c>
      <c r="G12116" s="4">
        <v>6.1</v>
      </c>
      <c r="H12116" s="4">
        <v>217</v>
      </c>
      <c r="I12116" s="4">
        <v>13</v>
      </c>
      <c r="J12116" s="4">
        <v>7.3000000000000001E-3</v>
      </c>
    </row>
    <row r="12117" spans="1:10" x14ac:dyDescent="0.3">
      <c r="A12117" s="52">
        <f t="shared" si="581"/>
        <v>2017</v>
      </c>
      <c r="B12117" s="30">
        <f t="shared" si="582"/>
        <v>153</v>
      </c>
      <c r="C12117" s="4">
        <f t="shared" si="583"/>
        <v>22</v>
      </c>
      <c r="D12117" s="4" t="s">
        <v>1385</v>
      </c>
      <c r="E12117" s="4">
        <v>563</v>
      </c>
      <c r="F12117" s="4">
        <v>85</v>
      </c>
      <c r="G12117" s="4">
        <v>6.1</v>
      </c>
      <c r="H12117" s="4">
        <v>217</v>
      </c>
      <c r="I12117" s="4">
        <v>11</v>
      </c>
      <c r="J12117" s="4">
        <v>5.0000000000000001E-3</v>
      </c>
    </row>
    <row r="12118" spans="1:10" x14ac:dyDescent="0.3">
      <c r="A12118" s="52">
        <f t="shared" si="581"/>
        <v>2017</v>
      </c>
      <c r="B12118" s="30">
        <f t="shared" si="582"/>
        <v>153</v>
      </c>
      <c r="C12118" s="4">
        <f t="shared" si="583"/>
        <v>22</v>
      </c>
      <c r="D12118" s="4" t="s">
        <v>1385</v>
      </c>
      <c r="E12118" s="4">
        <v>563</v>
      </c>
      <c r="F12118" s="4">
        <v>85</v>
      </c>
      <c r="G12118" s="4">
        <v>6.1</v>
      </c>
      <c r="H12118" s="4">
        <v>217</v>
      </c>
      <c r="I12118" s="4">
        <v>10</v>
      </c>
      <c r="J12118" s="4">
        <v>4.0000000000000001E-3</v>
      </c>
    </row>
    <row r="12119" spans="1:10" x14ac:dyDescent="0.3">
      <c r="A12119" s="52">
        <f t="shared" si="581"/>
        <v>2017</v>
      </c>
      <c r="B12119" s="30">
        <f t="shared" si="582"/>
        <v>153</v>
      </c>
      <c r="C12119" s="4">
        <f t="shared" si="583"/>
        <v>22</v>
      </c>
      <c r="D12119" s="4" t="s">
        <v>1385</v>
      </c>
      <c r="E12119" s="4">
        <v>563</v>
      </c>
      <c r="F12119" s="4">
        <v>85</v>
      </c>
      <c r="G12119" s="4">
        <v>6.1</v>
      </c>
      <c r="H12119" s="4">
        <v>217</v>
      </c>
      <c r="I12119" s="4">
        <v>13</v>
      </c>
      <c r="J12119" s="4">
        <v>7.0000000000000001E-3</v>
      </c>
    </row>
    <row r="12120" spans="1:10" x14ac:dyDescent="0.3">
      <c r="A12120" s="52">
        <f t="shared" si="581"/>
        <v>2017</v>
      </c>
      <c r="B12120" s="30">
        <f t="shared" si="582"/>
        <v>153</v>
      </c>
      <c r="C12120" s="4">
        <f t="shared" si="583"/>
        <v>22</v>
      </c>
      <c r="D12120" s="4" t="s">
        <v>1385</v>
      </c>
      <c r="E12120" s="4">
        <v>563</v>
      </c>
      <c r="F12120" s="4">
        <v>85</v>
      </c>
      <c r="G12120" s="4">
        <v>6.1</v>
      </c>
      <c r="H12120" s="4">
        <v>217</v>
      </c>
      <c r="I12120" s="4">
        <v>12</v>
      </c>
      <c r="J12120" s="4">
        <v>5.5999999999999999E-3</v>
      </c>
    </row>
    <row r="12121" spans="1:10" x14ac:dyDescent="0.3">
      <c r="A12121" s="52">
        <f t="shared" si="581"/>
        <v>2017</v>
      </c>
      <c r="B12121" s="30">
        <f t="shared" si="582"/>
        <v>153</v>
      </c>
      <c r="C12121" s="4">
        <f t="shared" si="583"/>
        <v>22</v>
      </c>
      <c r="D12121" s="4" t="s">
        <v>1385</v>
      </c>
      <c r="E12121" s="4">
        <v>563</v>
      </c>
      <c r="F12121" s="4">
        <v>85</v>
      </c>
      <c r="G12121" s="4">
        <v>6.1</v>
      </c>
      <c r="H12121" s="4">
        <v>217</v>
      </c>
      <c r="I12121" s="4">
        <v>10</v>
      </c>
      <c r="J12121" s="4">
        <v>3.5000000000000001E-3</v>
      </c>
    </row>
    <row r="12122" spans="1:10" x14ac:dyDescent="0.3">
      <c r="A12122" s="52">
        <f t="shared" si="581"/>
        <v>2017</v>
      </c>
      <c r="B12122" s="30">
        <f t="shared" si="582"/>
        <v>153</v>
      </c>
      <c r="C12122" s="4">
        <f t="shared" si="583"/>
        <v>22</v>
      </c>
      <c r="D12122" s="4" t="s">
        <v>1385</v>
      </c>
      <c r="E12122" s="4">
        <v>563</v>
      </c>
      <c r="F12122" s="4">
        <v>85</v>
      </c>
      <c r="G12122" s="4">
        <v>6.1</v>
      </c>
      <c r="H12122" s="4">
        <v>217</v>
      </c>
      <c r="I12122" s="4">
        <v>11</v>
      </c>
      <c r="J12122" s="4">
        <v>3.8999999999999998E-3</v>
      </c>
    </row>
    <row r="12123" spans="1:10" x14ac:dyDescent="0.3">
      <c r="A12123" s="52">
        <f t="shared" si="581"/>
        <v>2017</v>
      </c>
      <c r="B12123" s="30">
        <f t="shared" si="582"/>
        <v>153</v>
      </c>
      <c r="C12123" s="4">
        <f t="shared" si="583"/>
        <v>22</v>
      </c>
      <c r="D12123" s="4" t="s">
        <v>1385</v>
      </c>
      <c r="E12123" s="4">
        <v>562</v>
      </c>
      <c r="F12123" s="4">
        <v>85</v>
      </c>
      <c r="G12123" s="4">
        <v>6.1</v>
      </c>
      <c r="H12123" s="4">
        <v>217</v>
      </c>
      <c r="I12123" s="4">
        <v>12</v>
      </c>
      <c r="J12123" s="4">
        <v>4.8999999999999998E-3</v>
      </c>
    </row>
    <row r="12124" spans="1:10" x14ac:dyDescent="0.3">
      <c r="A12124" s="52">
        <f t="shared" si="581"/>
        <v>2017</v>
      </c>
      <c r="B12124" s="30">
        <f t="shared" si="582"/>
        <v>153</v>
      </c>
      <c r="C12124" s="4">
        <f t="shared" si="583"/>
        <v>22</v>
      </c>
      <c r="D12124" s="4" t="s">
        <v>1385</v>
      </c>
      <c r="E12124" s="4">
        <v>562</v>
      </c>
      <c r="F12124" s="4">
        <v>85</v>
      </c>
      <c r="G12124" s="4">
        <v>6.1</v>
      </c>
      <c r="H12124" s="4">
        <v>217</v>
      </c>
      <c r="I12124" s="4">
        <v>13</v>
      </c>
      <c r="J12124" s="4">
        <v>7.6E-3</v>
      </c>
    </row>
    <row r="12125" spans="1:10" x14ac:dyDescent="0.3">
      <c r="A12125" s="52">
        <f t="shared" si="581"/>
        <v>2017</v>
      </c>
      <c r="B12125" s="30">
        <f t="shared" si="582"/>
        <v>153</v>
      </c>
      <c r="C12125" s="4">
        <f t="shared" si="583"/>
        <v>22</v>
      </c>
      <c r="D12125" s="4" t="s">
        <v>1385</v>
      </c>
      <c r="E12125" s="4">
        <v>562</v>
      </c>
      <c r="F12125" s="4">
        <v>85</v>
      </c>
      <c r="G12125" s="4">
        <v>6.1</v>
      </c>
      <c r="H12125" s="4">
        <v>217</v>
      </c>
      <c r="I12125" s="4">
        <v>13</v>
      </c>
      <c r="J12125" s="4">
        <v>7.3000000000000001E-3</v>
      </c>
    </row>
    <row r="12126" spans="1:10" x14ac:dyDescent="0.3">
      <c r="A12126" s="52">
        <f t="shared" si="581"/>
        <v>2017</v>
      </c>
      <c r="B12126" s="30">
        <f t="shared" si="582"/>
        <v>153</v>
      </c>
      <c r="C12126" s="4">
        <f t="shared" si="583"/>
        <v>22</v>
      </c>
      <c r="D12126" s="4" t="s">
        <v>1385</v>
      </c>
      <c r="E12126" s="4">
        <v>562</v>
      </c>
      <c r="F12126" s="4">
        <v>85</v>
      </c>
      <c r="G12126" s="4">
        <v>6.1</v>
      </c>
      <c r="H12126" s="4">
        <v>217</v>
      </c>
      <c r="I12126" s="4">
        <v>13</v>
      </c>
      <c r="J12126" s="4">
        <v>7.0000000000000001E-3</v>
      </c>
    </row>
    <row r="12127" spans="1:10" x14ac:dyDescent="0.3">
      <c r="A12127" s="52">
        <f t="shared" si="581"/>
        <v>2017</v>
      </c>
      <c r="B12127" s="30">
        <f t="shared" si="582"/>
        <v>153</v>
      </c>
      <c r="C12127" s="4">
        <f t="shared" si="583"/>
        <v>22</v>
      </c>
      <c r="D12127" s="4" t="s">
        <v>1385</v>
      </c>
      <c r="E12127" s="4">
        <v>562</v>
      </c>
      <c r="F12127" s="4">
        <v>85</v>
      </c>
      <c r="G12127" s="4">
        <v>6.1</v>
      </c>
      <c r="H12127" s="4">
        <v>217</v>
      </c>
      <c r="I12127" s="4">
        <v>11</v>
      </c>
      <c r="J12127" s="4">
        <v>4.7999999999999996E-3</v>
      </c>
    </row>
    <row r="12128" spans="1:10" x14ac:dyDescent="0.3">
      <c r="A12128" s="52">
        <f t="shared" si="581"/>
        <v>2017</v>
      </c>
      <c r="B12128" s="30">
        <f t="shared" si="582"/>
        <v>153</v>
      </c>
      <c r="C12128" s="4">
        <f t="shared" si="583"/>
        <v>22</v>
      </c>
      <c r="D12128" s="4" t="s">
        <v>1385</v>
      </c>
      <c r="E12128" s="4">
        <v>562</v>
      </c>
      <c r="F12128" s="4">
        <v>85</v>
      </c>
      <c r="G12128" s="4">
        <v>6.1</v>
      </c>
      <c r="H12128" s="4">
        <v>217</v>
      </c>
      <c r="I12128" s="4">
        <v>12</v>
      </c>
      <c r="J12128" s="4">
        <v>4.1999999999999997E-3</v>
      </c>
    </row>
    <row r="12129" spans="1:10" x14ac:dyDescent="0.3">
      <c r="A12129" s="52">
        <f t="shared" si="581"/>
        <v>2017</v>
      </c>
      <c r="B12129" s="30">
        <f t="shared" si="582"/>
        <v>153</v>
      </c>
      <c r="C12129" s="4">
        <f t="shared" si="583"/>
        <v>22</v>
      </c>
      <c r="D12129" s="4" t="s">
        <v>1385</v>
      </c>
      <c r="E12129" s="4">
        <v>562</v>
      </c>
      <c r="F12129" s="4">
        <v>85</v>
      </c>
      <c r="G12129" s="4">
        <v>6.1</v>
      </c>
      <c r="H12129" s="4">
        <v>217</v>
      </c>
      <c r="I12129" s="4">
        <v>13</v>
      </c>
      <c r="J12129" s="4">
        <v>6.1999999999999998E-3</v>
      </c>
    </row>
    <row r="12130" spans="1:10" x14ac:dyDescent="0.3">
      <c r="A12130" s="52">
        <f t="shared" si="581"/>
        <v>2017</v>
      </c>
      <c r="B12130" s="30">
        <f t="shared" si="582"/>
        <v>153</v>
      </c>
      <c r="C12130" s="4">
        <f t="shared" si="583"/>
        <v>22</v>
      </c>
      <c r="D12130" s="4" t="s">
        <v>1385</v>
      </c>
      <c r="E12130" s="4">
        <v>562</v>
      </c>
      <c r="F12130" s="4">
        <v>85</v>
      </c>
      <c r="G12130" s="4">
        <v>6.1</v>
      </c>
      <c r="H12130" s="4">
        <v>217</v>
      </c>
      <c r="I12130" s="4">
        <v>13</v>
      </c>
      <c r="J12130" s="4">
        <v>7.3000000000000001E-3</v>
      </c>
    </row>
    <row r="12131" spans="1:10" x14ac:dyDescent="0.3">
      <c r="A12131" s="52">
        <f t="shared" si="581"/>
        <v>2017</v>
      </c>
      <c r="B12131" s="30">
        <f t="shared" si="582"/>
        <v>153</v>
      </c>
      <c r="C12131" s="4">
        <f t="shared" si="583"/>
        <v>22</v>
      </c>
      <c r="D12131" s="4" t="s">
        <v>1385</v>
      </c>
      <c r="E12131" s="4">
        <v>562</v>
      </c>
      <c r="F12131" s="4">
        <v>85</v>
      </c>
      <c r="G12131" s="4">
        <v>6.1</v>
      </c>
      <c r="H12131" s="4">
        <v>217</v>
      </c>
      <c r="I12131" s="4">
        <v>13</v>
      </c>
      <c r="J12131" s="4">
        <v>6.4000000000000003E-3</v>
      </c>
    </row>
    <row r="12132" spans="1:10" x14ac:dyDescent="0.3">
      <c r="A12132" s="52">
        <f t="shared" si="581"/>
        <v>2017</v>
      </c>
      <c r="B12132" s="30">
        <f t="shared" si="582"/>
        <v>153</v>
      </c>
      <c r="C12132" s="4">
        <f t="shared" si="583"/>
        <v>22</v>
      </c>
      <c r="D12132" s="4" t="s">
        <v>1385</v>
      </c>
      <c r="E12132" s="4">
        <v>562</v>
      </c>
      <c r="F12132" s="4">
        <v>85</v>
      </c>
      <c r="G12132" s="4">
        <v>6.1</v>
      </c>
      <c r="H12132" s="4">
        <v>217</v>
      </c>
      <c r="I12132" s="4">
        <v>11</v>
      </c>
      <c r="J12132" s="4">
        <v>3.8999999999999998E-3</v>
      </c>
    </row>
    <row r="12133" spans="1:10" x14ac:dyDescent="0.3">
      <c r="A12133" s="52">
        <f t="shared" si="581"/>
        <v>2017</v>
      </c>
      <c r="B12133" s="30">
        <f t="shared" si="582"/>
        <v>153</v>
      </c>
      <c r="C12133" s="4">
        <f t="shared" si="583"/>
        <v>22</v>
      </c>
      <c r="D12133" s="4" t="s">
        <v>1385</v>
      </c>
      <c r="E12133" s="4">
        <v>562</v>
      </c>
      <c r="F12133" s="4">
        <v>85</v>
      </c>
      <c r="G12133" s="4">
        <v>6.1</v>
      </c>
      <c r="H12133" s="4">
        <v>217</v>
      </c>
      <c r="I12133" s="4">
        <v>12</v>
      </c>
      <c r="J12133" s="4">
        <v>6.7000000000000002E-3</v>
      </c>
    </row>
    <row r="12134" spans="1:10" x14ac:dyDescent="0.3">
      <c r="A12134" s="52">
        <f t="shared" si="581"/>
        <v>2017</v>
      </c>
      <c r="B12134" s="30">
        <f t="shared" si="582"/>
        <v>153</v>
      </c>
      <c r="C12134" s="4">
        <f t="shared" si="583"/>
        <v>22</v>
      </c>
      <c r="D12134" s="4" t="s">
        <v>1385</v>
      </c>
      <c r="E12134" s="4">
        <v>562</v>
      </c>
      <c r="F12134" s="4">
        <v>85</v>
      </c>
      <c r="G12134" s="4">
        <v>6.1</v>
      </c>
      <c r="H12134" s="4">
        <v>217</v>
      </c>
      <c r="I12134" s="4">
        <v>12</v>
      </c>
      <c r="J12134" s="4">
        <v>5.3E-3</v>
      </c>
    </row>
    <row r="12135" spans="1:10" x14ac:dyDescent="0.3">
      <c r="A12135" s="52">
        <f t="shared" si="581"/>
        <v>2017</v>
      </c>
      <c r="B12135" s="30">
        <f t="shared" si="582"/>
        <v>153</v>
      </c>
      <c r="C12135" s="4">
        <f t="shared" si="583"/>
        <v>22</v>
      </c>
      <c r="D12135" s="4" t="s">
        <v>1385</v>
      </c>
      <c r="E12135" s="4">
        <v>562</v>
      </c>
      <c r="F12135" s="4">
        <v>85</v>
      </c>
      <c r="G12135" s="4">
        <v>6.1</v>
      </c>
      <c r="H12135" s="4">
        <v>217</v>
      </c>
      <c r="I12135" s="4">
        <v>12</v>
      </c>
      <c r="J12135" s="4">
        <v>6.6E-3</v>
      </c>
    </row>
    <row r="12136" spans="1:10" x14ac:dyDescent="0.3">
      <c r="A12136" s="52">
        <f t="shared" si="581"/>
        <v>2017</v>
      </c>
      <c r="B12136" s="30">
        <f t="shared" si="582"/>
        <v>153</v>
      </c>
      <c r="C12136" s="4">
        <f t="shared" si="583"/>
        <v>22</v>
      </c>
      <c r="D12136" s="4" t="s">
        <v>1385</v>
      </c>
      <c r="E12136" s="4">
        <v>562</v>
      </c>
      <c r="F12136" s="4">
        <v>85</v>
      </c>
      <c r="G12136" s="4">
        <v>6.1</v>
      </c>
      <c r="H12136" s="4">
        <v>217</v>
      </c>
      <c r="I12136" s="4">
        <v>13</v>
      </c>
      <c r="J12136" s="4">
        <v>8.0999999999999996E-3</v>
      </c>
    </row>
    <row r="12137" spans="1:10" x14ac:dyDescent="0.3">
      <c r="A12137" s="52">
        <f t="shared" si="581"/>
        <v>2017</v>
      </c>
      <c r="B12137" s="30">
        <f t="shared" si="582"/>
        <v>153</v>
      </c>
      <c r="C12137" s="4">
        <f t="shared" si="583"/>
        <v>22</v>
      </c>
      <c r="D12137" s="4" t="s">
        <v>1385</v>
      </c>
      <c r="E12137" s="4">
        <v>562</v>
      </c>
      <c r="F12137" s="4">
        <v>85</v>
      </c>
      <c r="G12137" s="4">
        <v>6.1</v>
      </c>
      <c r="H12137" s="4">
        <v>217</v>
      </c>
      <c r="I12137" s="4">
        <v>12</v>
      </c>
      <c r="J12137" s="4">
        <v>6.6E-3</v>
      </c>
    </row>
    <row r="12138" spans="1:10" x14ac:dyDescent="0.3">
      <c r="A12138" s="52">
        <f t="shared" si="581"/>
        <v>2017</v>
      </c>
      <c r="B12138" s="30">
        <f t="shared" si="582"/>
        <v>153</v>
      </c>
      <c r="C12138" s="4">
        <f t="shared" si="583"/>
        <v>22</v>
      </c>
      <c r="D12138" s="4" t="s">
        <v>1385</v>
      </c>
      <c r="E12138" s="4">
        <v>562</v>
      </c>
      <c r="F12138" s="4">
        <v>85</v>
      </c>
      <c r="G12138" s="4">
        <v>6.1</v>
      </c>
      <c r="H12138" s="4">
        <v>217</v>
      </c>
      <c r="I12138" s="4">
        <v>11</v>
      </c>
      <c r="J12138" s="4">
        <v>5.7999999999999996E-3</v>
      </c>
    </row>
    <row r="12139" spans="1:10" x14ac:dyDescent="0.3">
      <c r="A12139" s="52">
        <f t="shared" si="581"/>
        <v>2017</v>
      </c>
      <c r="B12139" s="30">
        <f t="shared" si="582"/>
        <v>153</v>
      </c>
      <c r="C12139" s="4">
        <f t="shared" si="583"/>
        <v>22</v>
      </c>
      <c r="D12139" s="4" t="s">
        <v>1385</v>
      </c>
      <c r="E12139" s="4">
        <v>562</v>
      </c>
      <c r="F12139" s="4">
        <v>85</v>
      </c>
      <c r="G12139" s="4">
        <v>6.1</v>
      </c>
      <c r="H12139" s="4">
        <v>217</v>
      </c>
      <c r="I12139" s="4">
        <v>12</v>
      </c>
      <c r="J12139" s="4">
        <v>5.4000000000000003E-3</v>
      </c>
    </row>
    <row r="12140" spans="1:10" x14ac:dyDescent="0.3">
      <c r="A12140" s="52">
        <f t="shared" si="581"/>
        <v>2017</v>
      </c>
      <c r="B12140" s="30">
        <f t="shared" si="582"/>
        <v>153</v>
      </c>
      <c r="C12140" s="4">
        <f t="shared" si="583"/>
        <v>22</v>
      </c>
      <c r="D12140" s="4" t="s">
        <v>1385</v>
      </c>
      <c r="E12140" s="4">
        <v>562</v>
      </c>
      <c r="F12140" s="4">
        <v>85</v>
      </c>
      <c r="G12140" s="4">
        <v>6.1</v>
      </c>
      <c r="H12140" s="4">
        <v>217</v>
      </c>
      <c r="I12140" s="4">
        <v>12</v>
      </c>
      <c r="J12140" s="4">
        <v>6.0000000000000001E-3</v>
      </c>
    </row>
    <row r="12141" spans="1:10" x14ac:dyDescent="0.3">
      <c r="A12141" s="52">
        <f t="shared" si="581"/>
        <v>2017</v>
      </c>
      <c r="B12141" s="30">
        <f t="shared" si="582"/>
        <v>153</v>
      </c>
      <c r="C12141" s="4">
        <f t="shared" si="583"/>
        <v>22</v>
      </c>
      <c r="D12141" s="4" t="s">
        <v>1385</v>
      </c>
      <c r="E12141" s="4">
        <v>562</v>
      </c>
      <c r="F12141" s="4">
        <v>85</v>
      </c>
      <c r="G12141" s="4">
        <v>6.1</v>
      </c>
      <c r="H12141" s="4">
        <v>217</v>
      </c>
      <c r="I12141" s="4">
        <v>12</v>
      </c>
      <c r="J12141" s="4">
        <v>7.7999999999999996E-3</v>
      </c>
    </row>
    <row r="12142" spans="1:10" x14ac:dyDescent="0.3">
      <c r="A12142" s="52">
        <f t="shared" si="581"/>
        <v>2017</v>
      </c>
      <c r="B12142" s="30">
        <f t="shared" si="582"/>
        <v>153</v>
      </c>
      <c r="C12142" s="4">
        <f t="shared" si="583"/>
        <v>22</v>
      </c>
      <c r="D12142" s="4" t="s">
        <v>1385</v>
      </c>
      <c r="E12142" s="4">
        <v>562</v>
      </c>
      <c r="F12142" s="4">
        <v>85</v>
      </c>
      <c r="G12142" s="4">
        <v>6.1</v>
      </c>
      <c r="H12142" s="4">
        <v>217</v>
      </c>
      <c r="I12142" s="4">
        <v>12</v>
      </c>
      <c r="J12142" s="4">
        <v>6.6E-3</v>
      </c>
    </row>
    <row r="12143" spans="1:10" x14ac:dyDescent="0.3">
      <c r="A12143" s="52">
        <f t="shared" si="581"/>
        <v>2017</v>
      </c>
      <c r="B12143" s="30">
        <f t="shared" si="582"/>
        <v>153</v>
      </c>
      <c r="C12143" s="4">
        <f t="shared" si="583"/>
        <v>22</v>
      </c>
      <c r="D12143" s="4" t="s">
        <v>1385</v>
      </c>
      <c r="E12143" s="4">
        <v>562</v>
      </c>
      <c r="F12143" s="4">
        <v>85</v>
      </c>
      <c r="G12143" s="4">
        <v>6.1</v>
      </c>
      <c r="H12143" s="4">
        <v>217</v>
      </c>
      <c r="I12143" s="4">
        <v>11</v>
      </c>
      <c r="J12143" s="4">
        <v>4.1999999999999997E-3</v>
      </c>
    </row>
    <row r="12144" spans="1:10" x14ac:dyDescent="0.3">
      <c r="A12144" s="52">
        <f t="shared" si="581"/>
        <v>2017</v>
      </c>
      <c r="B12144" s="30">
        <f t="shared" si="582"/>
        <v>135</v>
      </c>
      <c r="C12144" s="4">
        <f t="shared" si="583"/>
        <v>20</v>
      </c>
      <c r="D12144" s="4" t="s">
        <v>1383</v>
      </c>
      <c r="E12144" s="4">
        <v>505</v>
      </c>
      <c r="F12144" s="4">
        <v>86</v>
      </c>
      <c r="G12144" s="4">
        <v>6.3</v>
      </c>
      <c r="H12144" s="4">
        <v>217</v>
      </c>
      <c r="I12144" s="4">
        <v>10</v>
      </c>
      <c r="J12144" s="4">
        <v>2E-3</v>
      </c>
    </row>
    <row r="12145" spans="1:10" x14ac:dyDescent="0.3">
      <c r="A12145" s="52">
        <f t="shared" si="581"/>
        <v>2017</v>
      </c>
      <c r="B12145" s="30">
        <f t="shared" si="582"/>
        <v>135</v>
      </c>
      <c r="C12145" s="4">
        <f t="shared" si="583"/>
        <v>20</v>
      </c>
      <c r="D12145" s="4" t="s">
        <v>1383</v>
      </c>
      <c r="E12145" s="4">
        <v>505</v>
      </c>
      <c r="F12145" s="4">
        <v>86</v>
      </c>
      <c r="G12145" s="4">
        <v>6.3</v>
      </c>
      <c r="H12145" s="4">
        <v>217</v>
      </c>
      <c r="I12145" s="4">
        <v>10</v>
      </c>
      <c r="J12145" s="4">
        <v>2.8E-3</v>
      </c>
    </row>
    <row r="12146" spans="1:10" x14ac:dyDescent="0.3">
      <c r="A12146" s="52">
        <f t="shared" si="581"/>
        <v>2017</v>
      </c>
      <c r="B12146" s="30">
        <f t="shared" si="582"/>
        <v>135</v>
      </c>
      <c r="C12146" s="4">
        <f t="shared" si="583"/>
        <v>20</v>
      </c>
      <c r="D12146" s="4" t="s">
        <v>1383</v>
      </c>
      <c r="E12146" s="4">
        <v>505</v>
      </c>
      <c r="F12146" s="4">
        <v>86</v>
      </c>
      <c r="G12146" s="4">
        <v>6.3</v>
      </c>
      <c r="H12146" s="4">
        <v>217</v>
      </c>
      <c r="I12146" s="4">
        <v>12</v>
      </c>
      <c r="J12146" s="4">
        <v>3.2000000000000002E-3</v>
      </c>
    </row>
    <row r="12147" spans="1:10" x14ac:dyDescent="0.3">
      <c r="A12147" s="52">
        <f t="shared" si="581"/>
        <v>2017</v>
      </c>
      <c r="B12147" s="30">
        <f t="shared" si="582"/>
        <v>135</v>
      </c>
      <c r="C12147" s="4">
        <f t="shared" si="583"/>
        <v>20</v>
      </c>
      <c r="D12147" s="4" t="s">
        <v>1383</v>
      </c>
      <c r="E12147" s="4">
        <v>505</v>
      </c>
      <c r="F12147" s="4">
        <v>86</v>
      </c>
      <c r="G12147" s="4">
        <v>6.3</v>
      </c>
      <c r="H12147" s="4">
        <v>217</v>
      </c>
      <c r="I12147" s="4">
        <v>10</v>
      </c>
      <c r="J12147" s="4">
        <v>1.4E-3</v>
      </c>
    </row>
    <row r="12148" spans="1:10" x14ac:dyDescent="0.3">
      <c r="A12148" s="52">
        <f t="shared" si="581"/>
        <v>2017</v>
      </c>
      <c r="B12148" s="30">
        <f t="shared" si="582"/>
        <v>135</v>
      </c>
      <c r="C12148" s="4">
        <f t="shared" si="583"/>
        <v>20</v>
      </c>
      <c r="D12148" s="4" t="s">
        <v>1383</v>
      </c>
      <c r="E12148" s="4">
        <v>505</v>
      </c>
      <c r="F12148" s="4">
        <v>86</v>
      </c>
      <c r="G12148" s="4">
        <v>6.3</v>
      </c>
      <c r="H12148" s="4">
        <v>217</v>
      </c>
      <c r="I12148" s="4">
        <v>11</v>
      </c>
      <c r="J12148" s="4">
        <v>2.3E-3</v>
      </c>
    </row>
    <row r="12149" spans="1:10" x14ac:dyDescent="0.3">
      <c r="A12149" s="52">
        <f t="shared" si="581"/>
        <v>2017</v>
      </c>
      <c r="B12149" s="30">
        <f t="shared" si="582"/>
        <v>135</v>
      </c>
      <c r="C12149" s="4">
        <f t="shared" si="583"/>
        <v>20</v>
      </c>
      <c r="D12149" s="4" t="s">
        <v>1383</v>
      </c>
      <c r="E12149" s="4">
        <v>505</v>
      </c>
      <c r="F12149" s="4">
        <v>86</v>
      </c>
      <c r="G12149" s="4">
        <v>6.3</v>
      </c>
      <c r="H12149" s="4">
        <v>217</v>
      </c>
      <c r="I12149" s="4">
        <v>10</v>
      </c>
      <c r="J12149" s="4">
        <v>1.2999999999999999E-3</v>
      </c>
    </row>
    <row r="12150" spans="1:10" x14ac:dyDescent="0.3">
      <c r="A12150" s="52">
        <f t="shared" si="581"/>
        <v>2017</v>
      </c>
      <c r="B12150" s="30">
        <f t="shared" si="582"/>
        <v>135</v>
      </c>
      <c r="C12150" s="4">
        <f t="shared" si="583"/>
        <v>20</v>
      </c>
      <c r="D12150" s="4" t="s">
        <v>1383</v>
      </c>
      <c r="E12150" s="4">
        <v>505</v>
      </c>
      <c r="F12150" s="4">
        <v>86</v>
      </c>
      <c r="G12150" s="4">
        <v>6.3</v>
      </c>
      <c r="H12150" s="4">
        <v>217</v>
      </c>
      <c r="I12150" s="4">
        <v>11</v>
      </c>
      <c r="J12150" s="4">
        <v>1E-3</v>
      </c>
    </row>
    <row r="12151" spans="1:10" x14ac:dyDescent="0.3">
      <c r="A12151" s="52">
        <f t="shared" si="581"/>
        <v>2017</v>
      </c>
      <c r="B12151" s="30">
        <f t="shared" si="582"/>
        <v>135</v>
      </c>
      <c r="C12151" s="4">
        <f t="shared" si="583"/>
        <v>20</v>
      </c>
      <c r="D12151" s="4" t="s">
        <v>1383</v>
      </c>
      <c r="E12151" s="4">
        <v>505</v>
      </c>
      <c r="F12151" s="4">
        <v>86</v>
      </c>
      <c r="G12151" s="4">
        <v>6.3</v>
      </c>
      <c r="H12151" s="4">
        <v>217</v>
      </c>
      <c r="I12151" s="4">
        <v>11</v>
      </c>
      <c r="J12151" s="4">
        <v>1.8E-3</v>
      </c>
    </row>
    <row r="12152" spans="1:10" x14ac:dyDescent="0.3">
      <c r="A12152" s="52">
        <f t="shared" si="581"/>
        <v>2017</v>
      </c>
      <c r="B12152" s="30">
        <f t="shared" si="582"/>
        <v>135</v>
      </c>
      <c r="C12152" s="4">
        <f t="shared" si="583"/>
        <v>20</v>
      </c>
      <c r="D12152" s="4" t="s">
        <v>1383</v>
      </c>
      <c r="E12152" s="4">
        <v>505</v>
      </c>
      <c r="F12152" s="4">
        <v>86</v>
      </c>
      <c r="G12152" s="4">
        <v>6.3</v>
      </c>
      <c r="H12152" s="4">
        <v>217</v>
      </c>
      <c r="I12152" s="4">
        <v>12</v>
      </c>
      <c r="J12152" s="4">
        <v>2.5000000000000001E-3</v>
      </c>
    </row>
    <row r="12153" spans="1:10" x14ac:dyDescent="0.3">
      <c r="A12153" s="52">
        <f t="shared" si="581"/>
        <v>2017</v>
      </c>
      <c r="B12153" s="30">
        <f t="shared" si="582"/>
        <v>135</v>
      </c>
      <c r="C12153" s="4">
        <f t="shared" si="583"/>
        <v>20</v>
      </c>
      <c r="D12153" s="4" t="s">
        <v>1383</v>
      </c>
      <c r="E12153" s="4">
        <v>505</v>
      </c>
      <c r="F12153" s="4">
        <v>86</v>
      </c>
      <c r="G12153" s="4">
        <v>6.3</v>
      </c>
      <c r="H12153" s="4">
        <v>217</v>
      </c>
      <c r="I12153" s="4">
        <v>9</v>
      </c>
      <c r="J12153" s="4">
        <v>1.9E-3</v>
      </c>
    </row>
    <row r="12154" spans="1:10" x14ac:dyDescent="0.3">
      <c r="A12154" s="52">
        <f t="shared" si="581"/>
        <v>2017</v>
      </c>
      <c r="B12154" s="30">
        <f t="shared" si="582"/>
        <v>135</v>
      </c>
      <c r="C12154" s="4">
        <f t="shared" si="583"/>
        <v>20</v>
      </c>
      <c r="D12154" s="4" t="s">
        <v>1383</v>
      </c>
      <c r="E12154" s="4">
        <v>505</v>
      </c>
      <c r="F12154" s="4">
        <v>86</v>
      </c>
      <c r="G12154" s="4">
        <v>6.3</v>
      </c>
      <c r="H12154" s="4">
        <v>217</v>
      </c>
      <c r="I12154" s="4">
        <v>11</v>
      </c>
      <c r="J12154" s="4">
        <v>1.1999999999999999E-3</v>
      </c>
    </row>
    <row r="12155" spans="1:10" x14ac:dyDescent="0.3">
      <c r="A12155" s="52">
        <f t="shared" si="581"/>
        <v>2017</v>
      </c>
      <c r="B12155" s="30">
        <f t="shared" si="582"/>
        <v>135</v>
      </c>
      <c r="C12155" s="4">
        <f t="shared" si="583"/>
        <v>20</v>
      </c>
      <c r="D12155" s="4" t="s">
        <v>1383</v>
      </c>
      <c r="E12155" s="4">
        <v>505</v>
      </c>
      <c r="F12155" s="4">
        <v>86</v>
      </c>
      <c r="G12155" s="4">
        <v>6.3</v>
      </c>
      <c r="H12155" s="4">
        <v>217</v>
      </c>
      <c r="I12155" s="4">
        <v>10</v>
      </c>
      <c r="J12155" s="4">
        <v>1.2999999999999999E-3</v>
      </c>
    </row>
    <row r="12156" spans="1:10" x14ac:dyDescent="0.3">
      <c r="A12156" s="52">
        <f t="shared" si="581"/>
        <v>2017</v>
      </c>
      <c r="B12156" s="30">
        <f t="shared" si="582"/>
        <v>135</v>
      </c>
      <c r="C12156" s="4">
        <f t="shared" si="583"/>
        <v>20</v>
      </c>
      <c r="D12156" s="4" t="s">
        <v>1383</v>
      </c>
      <c r="E12156" s="4">
        <v>505</v>
      </c>
      <c r="F12156" s="4">
        <v>86</v>
      </c>
      <c r="G12156" s="4">
        <v>6.3</v>
      </c>
      <c r="H12156" s="4">
        <v>217</v>
      </c>
      <c r="I12156" s="4">
        <v>11</v>
      </c>
      <c r="J12156" s="4">
        <v>1.5E-3</v>
      </c>
    </row>
    <row r="12157" spans="1:10" x14ac:dyDescent="0.3">
      <c r="A12157" s="52">
        <f t="shared" si="581"/>
        <v>2017</v>
      </c>
      <c r="B12157" s="30">
        <f t="shared" si="582"/>
        <v>135</v>
      </c>
      <c r="C12157" s="4">
        <f t="shared" si="583"/>
        <v>20</v>
      </c>
      <c r="D12157" s="4" t="s">
        <v>1383</v>
      </c>
      <c r="E12157" s="4">
        <v>505</v>
      </c>
      <c r="F12157" s="4">
        <v>86</v>
      </c>
      <c r="G12157" s="4">
        <v>6.3</v>
      </c>
      <c r="H12157" s="4">
        <v>217</v>
      </c>
      <c r="I12157" s="4">
        <v>10</v>
      </c>
      <c r="J12157" s="4">
        <v>1.8E-3</v>
      </c>
    </row>
    <row r="12158" spans="1:10" x14ac:dyDescent="0.3">
      <c r="A12158" s="52">
        <f t="shared" si="581"/>
        <v>2017</v>
      </c>
      <c r="B12158" s="30">
        <f t="shared" si="582"/>
        <v>135</v>
      </c>
      <c r="C12158" s="4">
        <f t="shared" si="583"/>
        <v>20</v>
      </c>
      <c r="D12158" s="4" t="s">
        <v>1383</v>
      </c>
      <c r="E12158" s="4">
        <v>505</v>
      </c>
      <c r="F12158" s="4">
        <v>86</v>
      </c>
      <c r="G12158" s="4">
        <v>6.3</v>
      </c>
      <c r="H12158" s="4">
        <v>217</v>
      </c>
      <c r="I12158" s="4">
        <v>11</v>
      </c>
      <c r="J12158" s="4">
        <v>2E-3</v>
      </c>
    </row>
    <row r="12159" spans="1:10" x14ac:dyDescent="0.3">
      <c r="A12159" s="52">
        <f t="shared" si="581"/>
        <v>2017</v>
      </c>
      <c r="B12159" s="30">
        <f t="shared" si="582"/>
        <v>135</v>
      </c>
      <c r="C12159" s="4">
        <f t="shared" si="583"/>
        <v>20</v>
      </c>
      <c r="D12159" s="4" t="s">
        <v>1383</v>
      </c>
      <c r="E12159" s="4">
        <v>505</v>
      </c>
      <c r="F12159" s="4">
        <v>86</v>
      </c>
      <c r="G12159" s="4">
        <v>6.3</v>
      </c>
      <c r="H12159" s="4">
        <v>217</v>
      </c>
      <c r="I12159" s="4">
        <v>10</v>
      </c>
      <c r="J12159" s="4">
        <v>1.6999999999999999E-3</v>
      </c>
    </row>
    <row r="12160" spans="1:10" x14ac:dyDescent="0.3">
      <c r="A12160" s="52">
        <f t="shared" si="581"/>
        <v>2017</v>
      </c>
      <c r="B12160" s="30">
        <f t="shared" si="582"/>
        <v>135</v>
      </c>
      <c r="C12160" s="4">
        <f t="shared" si="583"/>
        <v>20</v>
      </c>
      <c r="D12160" s="4" t="s">
        <v>1383</v>
      </c>
      <c r="E12160" s="4">
        <v>505</v>
      </c>
      <c r="F12160" s="4">
        <v>86</v>
      </c>
      <c r="G12160" s="4">
        <v>6.3</v>
      </c>
      <c r="H12160" s="4">
        <v>217</v>
      </c>
      <c r="I12160" s="4">
        <v>11</v>
      </c>
      <c r="J12160" s="4">
        <v>2.3999999999999998E-3</v>
      </c>
    </row>
    <row r="12161" spans="1:10" x14ac:dyDescent="0.3">
      <c r="A12161" s="52">
        <f t="shared" si="581"/>
        <v>2017</v>
      </c>
      <c r="B12161" s="30">
        <f t="shared" si="582"/>
        <v>135</v>
      </c>
      <c r="C12161" s="4">
        <f t="shared" si="583"/>
        <v>20</v>
      </c>
      <c r="D12161" s="4" t="s">
        <v>1383</v>
      </c>
      <c r="E12161" s="4">
        <v>505</v>
      </c>
      <c r="F12161" s="4">
        <v>86</v>
      </c>
      <c r="G12161" s="4">
        <v>6.3</v>
      </c>
      <c r="H12161" s="4">
        <v>217</v>
      </c>
      <c r="I12161" s="4">
        <v>10</v>
      </c>
      <c r="J12161" s="4">
        <v>1.4E-3</v>
      </c>
    </row>
    <row r="12162" spans="1:10" x14ac:dyDescent="0.3">
      <c r="A12162" s="52">
        <f t="shared" ref="A12162:A12225" si="584">YEAR(D12162)</f>
        <v>2017</v>
      </c>
      <c r="B12162" s="30">
        <f t="shared" ref="B12162:B12225" si="585">D12162-DATE(YEAR(D12162),1,0)</f>
        <v>135</v>
      </c>
      <c r="C12162" s="4">
        <f t="shared" ref="C12162:C12225" si="586">WEEKNUM(D12162,1)</f>
        <v>20</v>
      </c>
      <c r="D12162" s="4" t="s">
        <v>1383</v>
      </c>
      <c r="E12162" s="4">
        <v>505</v>
      </c>
      <c r="F12162" s="4">
        <v>86</v>
      </c>
      <c r="G12162" s="4">
        <v>6.3</v>
      </c>
      <c r="H12162" s="4">
        <v>217</v>
      </c>
      <c r="I12162" s="4">
        <v>11</v>
      </c>
      <c r="J12162" s="4">
        <v>2.5000000000000001E-3</v>
      </c>
    </row>
    <row r="12163" spans="1:10" x14ac:dyDescent="0.3">
      <c r="A12163" s="52">
        <f t="shared" si="584"/>
        <v>2017</v>
      </c>
      <c r="B12163" s="30">
        <f t="shared" si="585"/>
        <v>135</v>
      </c>
      <c r="C12163" s="4">
        <f t="shared" si="586"/>
        <v>20</v>
      </c>
      <c r="D12163" s="4" t="s">
        <v>1383</v>
      </c>
      <c r="E12163" s="4">
        <v>505</v>
      </c>
      <c r="F12163" s="4">
        <v>86</v>
      </c>
      <c r="G12163" s="4">
        <v>6.3</v>
      </c>
      <c r="H12163" s="4">
        <v>217</v>
      </c>
      <c r="I12163" s="4">
        <v>10</v>
      </c>
      <c r="J12163" s="4">
        <v>1.1999999999999999E-3</v>
      </c>
    </row>
    <row r="12164" spans="1:10" x14ac:dyDescent="0.3">
      <c r="A12164" s="52">
        <f t="shared" si="584"/>
        <v>2017</v>
      </c>
      <c r="B12164" s="30">
        <f t="shared" si="585"/>
        <v>135</v>
      </c>
      <c r="C12164" s="4">
        <f t="shared" si="586"/>
        <v>20</v>
      </c>
      <c r="D12164" s="4" t="s">
        <v>1383</v>
      </c>
      <c r="E12164" s="4">
        <v>505</v>
      </c>
      <c r="F12164" s="4">
        <v>86</v>
      </c>
      <c r="G12164" s="4">
        <v>6.3</v>
      </c>
      <c r="H12164" s="4">
        <v>217</v>
      </c>
      <c r="I12164" s="4">
        <v>11</v>
      </c>
      <c r="J12164" s="4">
        <v>1.6999999999999999E-3</v>
      </c>
    </row>
    <row r="12165" spans="1:10" x14ac:dyDescent="0.3">
      <c r="A12165" s="52">
        <f t="shared" si="584"/>
        <v>2017</v>
      </c>
      <c r="B12165" s="30">
        <f t="shared" si="585"/>
        <v>135</v>
      </c>
      <c r="C12165" s="4">
        <f t="shared" si="586"/>
        <v>20</v>
      </c>
      <c r="D12165" s="4" t="s">
        <v>1383</v>
      </c>
      <c r="E12165" s="4">
        <v>505</v>
      </c>
      <c r="F12165" s="4">
        <v>86</v>
      </c>
      <c r="G12165" s="4">
        <v>6.3</v>
      </c>
      <c r="H12165" s="4">
        <v>217</v>
      </c>
      <c r="I12165" s="4">
        <v>10</v>
      </c>
      <c r="J12165" s="4">
        <v>1.6999999999999999E-3</v>
      </c>
    </row>
    <row r="12166" spans="1:10" x14ac:dyDescent="0.3">
      <c r="A12166" s="52">
        <f t="shared" si="584"/>
        <v>2017</v>
      </c>
      <c r="B12166" s="30">
        <f t="shared" si="585"/>
        <v>135</v>
      </c>
      <c r="C12166" s="4">
        <f t="shared" si="586"/>
        <v>20</v>
      </c>
      <c r="D12166" s="4" t="s">
        <v>1383</v>
      </c>
      <c r="E12166" s="4">
        <v>505</v>
      </c>
      <c r="F12166" s="4">
        <v>86</v>
      </c>
      <c r="G12166" s="4">
        <v>6.3</v>
      </c>
      <c r="H12166" s="4">
        <v>217</v>
      </c>
      <c r="I12166" s="4">
        <v>10</v>
      </c>
      <c r="J12166" s="4">
        <v>2.3E-3</v>
      </c>
    </row>
    <row r="12167" spans="1:10" x14ac:dyDescent="0.3">
      <c r="A12167" s="52">
        <f t="shared" si="584"/>
        <v>2017</v>
      </c>
      <c r="B12167" s="30">
        <f t="shared" si="585"/>
        <v>135</v>
      </c>
      <c r="C12167" s="4">
        <f t="shared" si="586"/>
        <v>20</v>
      </c>
      <c r="D12167" s="4" t="s">
        <v>1383</v>
      </c>
      <c r="E12167" s="4">
        <v>505</v>
      </c>
      <c r="F12167" s="4">
        <v>86</v>
      </c>
      <c r="G12167" s="4">
        <v>6.3</v>
      </c>
      <c r="H12167" s="4">
        <v>217</v>
      </c>
      <c r="I12167" s="4">
        <v>10</v>
      </c>
      <c r="J12167" s="4">
        <v>2.3999999999999998E-3</v>
      </c>
    </row>
    <row r="12168" spans="1:10" x14ac:dyDescent="0.3">
      <c r="A12168" s="52">
        <f t="shared" si="584"/>
        <v>2017</v>
      </c>
      <c r="B12168" s="30">
        <f t="shared" si="585"/>
        <v>135</v>
      </c>
      <c r="C12168" s="4">
        <f t="shared" si="586"/>
        <v>20</v>
      </c>
      <c r="D12168" s="4" t="s">
        <v>1383</v>
      </c>
      <c r="E12168" s="4">
        <v>504</v>
      </c>
      <c r="F12168" s="4">
        <v>86</v>
      </c>
      <c r="G12168" s="4">
        <v>6.3</v>
      </c>
      <c r="H12168" s="4">
        <v>217</v>
      </c>
      <c r="I12168" s="4">
        <v>11</v>
      </c>
      <c r="J12168" s="4">
        <v>2.8999999999999998E-3</v>
      </c>
    </row>
    <row r="12169" spans="1:10" x14ac:dyDescent="0.3">
      <c r="A12169" s="52">
        <f t="shared" si="584"/>
        <v>2017</v>
      </c>
      <c r="B12169" s="30">
        <f t="shared" si="585"/>
        <v>135</v>
      </c>
      <c r="C12169" s="4">
        <f t="shared" si="586"/>
        <v>20</v>
      </c>
      <c r="D12169" s="4" t="s">
        <v>1383</v>
      </c>
      <c r="E12169" s="4">
        <v>504</v>
      </c>
      <c r="F12169" s="4">
        <v>86</v>
      </c>
      <c r="G12169" s="4">
        <v>6.3</v>
      </c>
      <c r="H12169" s="4">
        <v>217</v>
      </c>
      <c r="I12169" s="4">
        <v>10</v>
      </c>
      <c r="J12169" s="4">
        <v>3.0000000000000001E-3</v>
      </c>
    </row>
    <row r="12170" spans="1:10" x14ac:dyDescent="0.3">
      <c r="A12170" s="52">
        <f t="shared" si="584"/>
        <v>2017</v>
      </c>
      <c r="B12170" s="30">
        <f t="shared" si="585"/>
        <v>135</v>
      </c>
      <c r="C12170" s="4">
        <f t="shared" si="586"/>
        <v>20</v>
      </c>
      <c r="D12170" s="4" t="s">
        <v>1383</v>
      </c>
      <c r="E12170" s="4">
        <v>504</v>
      </c>
      <c r="F12170" s="4">
        <v>86</v>
      </c>
      <c r="G12170" s="4">
        <v>6.3</v>
      </c>
      <c r="H12170" s="4">
        <v>217</v>
      </c>
      <c r="I12170" s="4">
        <v>11</v>
      </c>
      <c r="J12170" s="4">
        <v>2.5000000000000001E-3</v>
      </c>
    </row>
    <row r="12171" spans="1:10" x14ac:dyDescent="0.3">
      <c r="A12171" s="52">
        <f t="shared" si="584"/>
        <v>2017</v>
      </c>
      <c r="B12171" s="30">
        <f t="shared" si="585"/>
        <v>135</v>
      </c>
      <c r="C12171" s="4">
        <f t="shared" si="586"/>
        <v>20</v>
      </c>
      <c r="D12171" s="4" t="s">
        <v>1383</v>
      </c>
      <c r="E12171" s="4">
        <v>504</v>
      </c>
      <c r="F12171" s="4">
        <v>86</v>
      </c>
      <c r="G12171" s="4">
        <v>6.3</v>
      </c>
      <c r="H12171" s="4">
        <v>217</v>
      </c>
      <c r="I12171" s="4">
        <v>11</v>
      </c>
      <c r="J12171" s="4">
        <v>2.3999999999999998E-3</v>
      </c>
    </row>
    <row r="12172" spans="1:10" x14ac:dyDescent="0.3">
      <c r="A12172" s="52">
        <f t="shared" si="584"/>
        <v>2017</v>
      </c>
      <c r="B12172" s="30">
        <f t="shared" si="585"/>
        <v>135</v>
      </c>
      <c r="C12172" s="4">
        <f t="shared" si="586"/>
        <v>20</v>
      </c>
      <c r="D12172" s="4" t="s">
        <v>1383</v>
      </c>
      <c r="E12172" s="4">
        <v>504</v>
      </c>
      <c r="F12172" s="4">
        <v>86</v>
      </c>
      <c r="G12172" s="4">
        <v>6.3</v>
      </c>
      <c r="H12172" s="4">
        <v>217</v>
      </c>
      <c r="I12172" s="4">
        <v>11</v>
      </c>
      <c r="J12172" s="4">
        <v>2.7000000000000001E-3</v>
      </c>
    </row>
    <row r="12173" spans="1:10" x14ac:dyDescent="0.3">
      <c r="A12173" s="52">
        <f t="shared" si="584"/>
        <v>2017</v>
      </c>
      <c r="B12173" s="30">
        <f t="shared" si="585"/>
        <v>135</v>
      </c>
      <c r="C12173" s="4">
        <f t="shared" si="586"/>
        <v>20</v>
      </c>
      <c r="D12173" s="4" t="s">
        <v>1383</v>
      </c>
      <c r="E12173" s="4">
        <v>504</v>
      </c>
      <c r="F12173" s="4">
        <v>86</v>
      </c>
      <c r="G12173" s="4">
        <v>6.3</v>
      </c>
      <c r="H12173" s="4">
        <v>217</v>
      </c>
      <c r="I12173" s="4">
        <v>11</v>
      </c>
      <c r="J12173" s="4">
        <v>2.5999999999999999E-3</v>
      </c>
    </row>
    <row r="12174" spans="1:10" x14ac:dyDescent="0.3">
      <c r="A12174" s="52">
        <f t="shared" si="584"/>
        <v>2017</v>
      </c>
      <c r="B12174" s="30">
        <f t="shared" si="585"/>
        <v>135</v>
      </c>
      <c r="C12174" s="4">
        <f t="shared" si="586"/>
        <v>20</v>
      </c>
      <c r="D12174" s="4" t="s">
        <v>1383</v>
      </c>
      <c r="E12174" s="4">
        <v>504</v>
      </c>
      <c r="F12174" s="4">
        <v>86</v>
      </c>
      <c r="G12174" s="4">
        <v>6.3</v>
      </c>
      <c r="H12174" s="4">
        <v>217</v>
      </c>
      <c r="I12174" s="4">
        <v>10</v>
      </c>
      <c r="J12174" s="4">
        <v>2.2000000000000001E-3</v>
      </c>
    </row>
    <row r="12175" spans="1:10" x14ac:dyDescent="0.3">
      <c r="A12175" s="52">
        <f t="shared" si="584"/>
        <v>2017</v>
      </c>
      <c r="B12175" s="30">
        <f t="shared" si="585"/>
        <v>135</v>
      </c>
      <c r="C12175" s="4">
        <f t="shared" si="586"/>
        <v>20</v>
      </c>
      <c r="D12175" s="4" t="s">
        <v>1383</v>
      </c>
      <c r="E12175" s="4">
        <v>504</v>
      </c>
      <c r="F12175" s="4">
        <v>86</v>
      </c>
      <c r="G12175" s="4">
        <v>6.3</v>
      </c>
      <c r="H12175" s="4">
        <v>217</v>
      </c>
      <c r="I12175" s="4">
        <v>10</v>
      </c>
      <c r="J12175" s="4">
        <v>2.2000000000000001E-3</v>
      </c>
    </row>
    <row r="12176" spans="1:10" x14ac:dyDescent="0.3">
      <c r="A12176" s="52">
        <f t="shared" si="584"/>
        <v>2017</v>
      </c>
      <c r="B12176" s="30">
        <f t="shared" si="585"/>
        <v>135</v>
      </c>
      <c r="C12176" s="4">
        <f t="shared" si="586"/>
        <v>20</v>
      </c>
      <c r="D12176" s="4" t="s">
        <v>1383</v>
      </c>
      <c r="E12176" s="4">
        <v>504</v>
      </c>
      <c r="F12176" s="4">
        <v>86</v>
      </c>
      <c r="G12176" s="4">
        <v>6.3</v>
      </c>
      <c r="H12176" s="4">
        <v>217</v>
      </c>
      <c r="I12176" s="4">
        <v>12</v>
      </c>
      <c r="J12176" s="4">
        <v>3.0999999999999999E-3</v>
      </c>
    </row>
    <row r="12177" spans="1:10" x14ac:dyDescent="0.3">
      <c r="A12177" s="52">
        <f t="shared" si="584"/>
        <v>2017</v>
      </c>
      <c r="B12177" s="30">
        <f t="shared" si="585"/>
        <v>135</v>
      </c>
      <c r="C12177" s="4">
        <f t="shared" si="586"/>
        <v>20</v>
      </c>
      <c r="D12177" s="4" t="s">
        <v>1383</v>
      </c>
      <c r="E12177" s="4">
        <v>504</v>
      </c>
      <c r="F12177" s="4">
        <v>86</v>
      </c>
      <c r="G12177" s="4">
        <v>6.3</v>
      </c>
      <c r="H12177" s="4">
        <v>217</v>
      </c>
      <c r="I12177" s="4">
        <v>10</v>
      </c>
      <c r="J12177" s="4">
        <v>2.3E-3</v>
      </c>
    </row>
    <row r="12178" spans="1:10" x14ac:dyDescent="0.3">
      <c r="A12178" s="52">
        <f t="shared" si="584"/>
        <v>2017</v>
      </c>
      <c r="B12178" s="30">
        <f t="shared" si="585"/>
        <v>135</v>
      </c>
      <c r="C12178" s="4">
        <f t="shared" si="586"/>
        <v>20</v>
      </c>
      <c r="D12178" s="4" t="s">
        <v>1383</v>
      </c>
      <c r="E12178" s="4">
        <v>504</v>
      </c>
      <c r="F12178" s="4">
        <v>86</v>
      </c>
      <c r="G12178" s="4">
        <v>6.3</v>
      </c>
      <c r="H12178" s="4">
        <v>217</v>
      </c>
      <c r="I12178" s="4">
        <v>10</v>
      </c>
      <c r="J12178" s="4">
        <v>2.0999999999999999E-3</v>
      </c>
    </row>
    <row r="12179" spans="1:10" x14ac:dyDescent="0.3">
      <c r="A12179" s="52">
        <f t="shared" si="584"/>
        <v>2017</v>
      </c>
      <c r="B12179" s="30">
        <f t="shared" si="585"/>
        <v>135</v>
      </c>
      <c r="C12179" s="4">
        <f t="shared" si="586"/>
        <v>20</v>
      </c>
      <c r="D12179" s="4" t="s">
        <v>1383</v>
      </c>
      <c r="E12179" s="4">
        <v>504</v>
      </c>
      <c r="F12179" s="4">
        <v>86</v>
      </c>
      <c r="G12179" s="4">
        <v>6.3</v>
      </c>
      <c r="H12179" s="4">
        <v>217</v>
      </c>
      <c r="I12179" s="4">
        <v>11</v>
      </c>
      <c r="J12179" s="4">
        <v>1.8E-3</v>
      </c>
    </row>
    <row r="12180" spans="1:10" x14ac:dyDescent="0.3">
      <c r="A12180" s="52">
        <f t="shared" si="584"/>
        <v>2017</v>
      </c>
      <c r="B12180" s="30">
        <f t="shared" si="585"/>
        <v>135</v>
      </c>
      <c r="C12180" s="4">
        <f t="shared" si="586"/>
        <v>20</v>
      </c>
      <c r="D12180" s="4" t="s">
        <v>1383</v>
      </c>
      <c r="E12180" s="4">
        <v>505</v>
      </c>
      <c r="F12180" s="4">
        <v>86</v>
      </c>
      <c r="G12180" s="4">
        <v>6.3</v>
      </c>
      <c r="H12180" s="4">
        <v>217</v>
      </c>
      <c r="I12180" s="4">
        <v>10</v>
      </c>
      <c r="J12180" s="4">
        <v>1.6000000000000001E-3</v>
      </c>
    </row>
    <row r="12181" spans="1:10" x14ac:dyDescent="0.3">
      <c r="A12181" s="52">
        <f t="shared" si="584"/>
        <v>2017</v>
      </c>
      <c r="B12181" s="30">
        <f t="shared" si="585"/>
        <v>135</v>
      </c>
      <c r="C12181" s="4">
        <f t="shared" si="586"/>
        <v>20</v>
      </c>
      <c r="D12181" s="4" t="s">
        <v>1383</v>
      </c>
      <c r="E12181" s="4">
        <v>505</v>
      </c>
      <c r="F12181" s="4">
        <v>86</v>
      </c>
      <c r="G12181" s="4">
        <v>6.3</v>
      </c>
      <c r="H12181" s="4">
        <v>217</v>
      </c>
      <c r="I12181" s="4">
        <v>10</v>
      </c>
      <c r="J12181" s="4">
        <v>2.2000000000000001E-3</v>
      </c>
    </row>
    <row r="12182" spans="1:10" x14ac:dyDescent="0.3">
      <c r="A12182" s="52">
        <f t="shared" si="584"/>
        <v>2017</v>
      </c>
      <c r="B12182" s="30">
        <f t="shared" si="585"/>
        <v>135</v>
      </c>
      <c r="C12182" s="4">
        <f t="shared" si="586"/>
        <v>20</v>
      </c>
      <c r="D12182" s="4" t="s">
        <v>1383</v>
      </c>
      <c r="E12182" s="4">
        <v>505</v>
      </c>
      <c r="F12182" s="4">
        <v>86</v>
      </c>
      <c r="G12182" s="4">
        <v>6.3</v>
      </c>
      <c r="H12182" s="4">
        <v>217</v>
      </c>
      <c r="I12182" s="4">
        <v>10</v>
      </c>
      <c r="J12182" s="4">
        <v>1.6000000000000001E-3</v>
      </c>
    </row>
    <row r="12183" spans="1:10" x14ac:dyDescent="0.3">
      <c r="A12183" s="52">
        <f t="shared" si="584"/>
        <v>2017</v>
      </c>
      <c r="B12183" s="30">
        <f t="shared" si="585"/>
        <v>135</v>
      </c>
      <c r="C12183" s="4">
        <f t="shared" si="586"/>
        <v>20</v>
      </c>
      <c r="D12183" s="4" t="s">
        <v>1383</v>
      </c>
      <c r="E12183" s="4">
        <v>505</v>
      </c>
      <c r="F12183" s="4">
        <v>86</v>
      </c>
      <c r="G12183" s="4">
        <v>6.3</v>
      </c>
      <c r="H12183" s="4">
        <v>217</v>
      </c>
      <c r="I12183" s="4">
        <v>9</v>
      </c>
      <c r="J12183" s="4">
        <v>1E-3</v>
      </c>
    </row>
    <row r="12184" spans="1:10" x14ac:dyDescent="0.3">
      <c r="A12184" s="52">
        <f t="shared" si="584"/>
        <v>2017</v>
      </c>
      <c r="B12184" s="30">
        <f t="shared" si="585"/>
        <v>135</v>
      </c>
      <c r="C12184" s="4">
        <f t="shared" si="586"/>
        <v>20</v>
      </c>
      <c r="D12184" s="4" t="s">
        <v>1383</v>
      </c>
      <c r="E12184" s="4">
        <v>505</v>
      </c>
      <c r="F12184" s="4">
        <v>86</v>
      </c>
      <c r="G12184" s="4">
        <v>6.3</v>
      </c>
      <c r="H12184" s="4">
        <v>217</v>
      </c>
      <c r="I12184" s="4">
        <v>11</v>
      </c>
      <c r="J12184" s="4">
        <v>2E-3</v>
      </c>
    </row>
    <row r="12185" spans="1:10" x14ac:dyDescent="0.3">
      <c r="A12185" s="52">
        <f t="shared" si="584"/>
        <v>2017</v>
      </c>
      <c r="B12185" s="30">
        <f t="shared" si="585"/>
        <v>135</v>
      </c>
      <c r="C12185" s="4">
        <f t="shared" si="586"/>
        <v>20</v>
      </c>
      <c r="D12185" s="4" t="s">
        <v>1383</v>
      </c>
      <c r="E12185" s="4">
        <v>505</v>
      </c>
      <c r="F12185" s="4">
        <v>86</v>
      </c>
      <c r="G12185" s="4">
        <v>6.3</v>
      </c>
      <c r="H12185" s="4">
        <v>217</v>
      </c>
      <c r="I12185" s="4">
        <v>10</v>
      </c>
      <c r="J12185" s="4">
        <v>2E-3</v>
      </c>
    </row>
    <row r="12186" spans="1:10" x14ac:dyDescent="0.3">
      <c r="A12186" s="52">
        <f t="shared" si="584"/>
        <v>2017</v>
      </c>
      <c r="B12186" s="30">
        <f t="shared" si="585"/>
        <v>135</v>
      </c>
      <c r="C12186" s="4">
        <f t="shared" si="586"/>
        <v>20</v>
      </c>
      <c r="D12186" s="4" t="s">
        <v>1383</v>
      </c>
      <c r="E12186" s="4">
        <v>505</v>
      </c>
      <c r="F12186" s="4">
        <v>86</v>
      </c>
      <c r="G12186" s="4">
        <v>6.3</v>
      </c>
      <c r="H12186" s="4">
        <v>217</v>
      </c>
      <c r="I12186" s="4">
        <v>12</v>
      </c>
      <c r="J12186" s="4">
        <v>3.0000000000000001E-3</v>
      </c>
    </row>
    <row r="12187" spans="1:10" x14ac:dyDescent="0.3">
      <c r="A12187" s="52">
        <f t="shared" si="584"/>
        <v>2017</v>
      </c>
      <c r="B12187" s="30">
        <f t="shared" si="585"/>
        <v>135</v>
      </c>
      <c r="C12187" s="4">
        <f t="shared" si="586"/>
        <v>20</v>
      </c>
      <c r="D12187" s="4" t="s">
        <v>1383</v>
      </c>
      <c r="E12187" s="4">
        <v>505</v>
      </c>
      <c r="F12187" s="4">
        <v>86</v>
      </c>
      <c r="G12187" s="4">
        <v>6.3</v>
      </c>
      <c r="H12187" s="4">
        <v>217</v>
      </c>
      <c r="I12187" s="4">
        <v>11</v>
      </c>
      <c r="J12187" s="4">
        <v>2E-3</v>
      </c>
    </row>
    <row r="12188" spans="1:10" x14ac:dyDescent="0.3">
      <c r="A12188" s="52">
        <f t="shared" si="584"/>
        <v>2017</v>
      </c>
      <c r="B12188" s="30">
        <f t="shared" si="585"/>
        <v>135</v>
      </c>
      <c r="C12188" s="4">
        <f t="shared" si="586"/>
        <v>20</v>
      </c>
      <c r="D12188" s="4" t="s">
        <v>1383</v>
      </c>
      <c r="E12188" s="4">
        <v>505</v>
      </c>
      <c r="F12188" s="4">
        <v>86</v>
      </c>
      <c r="G12188" s="4">
        <v>6.3</v>
      </c>
      <c r="H12188" s="4">
        <v>217</v>
      </c>
      <c r="I12188" s="4">
        <v>10</v>
      </c>
      <c r="J12188" s="4">
        <v>2.3E-3</v>
      </c>
    </row>
    <row r="12189" spans="1:10" x14ac:dyDescent="0.3">
      <c r="A12189" s="52">
        <f t="shared" si="584"/>
        <v>2017</v>
      </c>
      <c r="B12189" s="30">
        <f t="shared" si="585"/>
        <v>135</v>
      </c>
      <c r="C12189" s="4">
        <f t="shared" si="586"/>
        <v>20</v>
      </c>
      <c r="D12189" s="4" t="s">
        <v>1383</v>
      </c>
      <c r="E12189" s="4">
        <v>505</v>
      </c>
      <c r="F12189" s="4">
        <v>86</v>
      </c>
      <c r="G12189" s="4">
        <v>6.3</v>
      </c>
      <c r="H12189" s="4">
        <v>217</v>
      </c>
      <c r="I12189" s="4">
        <v>10</v>
      </c>
      <c r="J12189" s="4">
        <v>1.9E-3</v>
      </c>
    </row>
    <row r="12190" spans="1:10" x14ac:dyDescent="0.3">
      <c r="A12190" s="52">
        <f t="shared" si="584"/>
        <v>2017</v>
      </c>
      <c r="B12190" s="30">
        <f t="shared" si="585"/>
        <v>135</v>
      </c>
      <c r="C12190" s="4">
        <f t="shared" si="586"/>
        <v>20</v>
      </c>
      <c r="D12190" s="4" t="s">
        <v>1383</v>
      </c>
      <c r="E12190" s="4">
        <v>505</v>
      </c>
      <c r="F12190" s="4">
        <v>86</v>
      </c>
      <c r="G12190" s="4">
        <v>6.3</v>
      </c>
      <c r="H12190" s="4">
        <v>217</v>
      </c>
      <c r="I12190" s="4">
        <v>10</v>
      </c>
      <c r="J12190" s="4">
        <v>2.3E-3</v>
      </c>
    </row>
    <row r="12191" spans="1:10" x14ac:dyDescent="0.3">
      <c r="A12191" s="52">
        <f t="shared" si="584"/>
        <v>2017</v>
      </c>
      <c r="B12191" s="30">
        <f t="shared" si="585"/>
        <v>135</v>
      </c>
      <c r="C12191" s="4">
        <f t="shared" si="586"/>
        <v>20</v>
      </c>
      <c r="D12191" s="4" t="s">
        <v>1383</v>
      </c>
      <c r="E12191" s="4">
        <v>505</v>
      </c>
      <c r="F12191" s="4">
        <v>86</v>
      </c>
      <c r="G12191" s="4">
        <v>6.3</v>
      </c>
      <c r="H12191" s="4">
        <v>217</v>
      </c>
      <c r="I12191" s="4">
        <v>11</v>
      </c>
      <c r="J12191" s="4">
        <v>2E-3</v>
      </c>
    </row>
    <row r="12192" spans="1:10" x14ac:dyDescent="0.3">
      <c r="A12192" s="52">
        <f t="shared" si="584"/>
        <v>2017</v>
      </c>
      <c r="B12192" s="30">
        <f t="shared" si="585"/>
        <v>135</v>
      </c>
      <c r="C12192" s="4">
        <f t="shared" si="586"/>
        <v>20</v>
      </c>
      <c r="D12192" s="4" t="s">
        <v>1383</v>
      </c>
      <c r="E12192" s="4">
        <v>505</v>
      </c>
      <c r="F12192" s="4">
        <v>86</v>
      </c>
      <c r="G12192" s="4">
        <v>6.3</v>
      </c>
      <c r="H12192" s="4">
        <v>217</v>
      </c>
      <c r="I12192" s="4">
        <v>10</v>
      </c>
      <c r="J12192" s="4">
        <v>1.6999999999999999E-3</v>
      </c>
    </row>
    <row r="12193" spans="1:10" x14ac:dyDescent="0.3">
      <c r="A12193" s="52">
        <f t="shared" si="584"/>
        <v>2017</v>
      </c>
      <c r="B12193" s="30">
        <f t="shared" si="585"/>
        <v>135</v>
      </c>
      <c r="C12193" s="4">
        <f t="shared" si="586"/>
        <v>20</v>
      </c>
      <c r="D12193" s="4" t="s">
        <v>1383</v>
      </c>
      <c r="E12193" s="4">
        <v>505</v>
      </c>
      <c r="F12193" s="4">
        <v>86</v>
      </c>
      <c r="G12193" s="4">
        <v>6.3</v>
      </c>
      <c r="H12193" s="4">
        <v>217</v>
      </c>
      <c r="I12193" s="4">
        <v>12</v>
      </c>
      <c r="J12193" s="4">
        <v>2.3999999999999998E-3</v>
      </c>
    </row>
    <row r="12194" spans="1:10" x14ac:dyDescent="0.3">
      <c r="A12194" s="52">
        <f t="shared" si="584"/>
        <v>2017</v>
      </c>
      <c r="B12194" s="30">
        <f t="shared" si="585"/>
        <v>135</v>
      </c>
      <c r="C12194" s="4">
        <f t="shared" si="586"/>
        <v>20</v>
      </c>
      <c r="D12194" s="4" t="s">
        <v>1383</v>
      </c>
      <c r="E12194" s="4">
        <v>505</v>
      </c>
      <c r="F12194" s="4">
        <v>86</v>
      </c>
      <c r="G12194" s="4">
        <v>6.3</v>
      </c>
      <c r="H12194" s="4">
        <v>217</v>
      </c>
      <c r="I12194" s="4">
        <v>10</v>
      </c>
      <c r="J12194" s="4">
        <v>2.3999999999999998E-3</v>
      </c>
    </row>
    <row r="12195" spans="1:10" x14ac:dyDescent="0.3">
      <c r="A12195" s="52">
        <f t="shared" si="584"/>
        <v>2017</v>
      </c>
      <c r="B12195" s="30">
        <f t="shared" si="585"/>
        <v>135</v>
      </c>
      <c r="C12195" s="4">
        <f t="shared" si="586"/>
        <v>20</v>
      </c>
      <c r="D12195" s="4" t="s">
        <v>1383</v>
      </c>
      <c r="E12195" s="4">
        <v>505</v>
      </c>
      <c r="F12195" s="4">
        <v>86</v>
      </c>
      <c r="G12195" s="4">
        <v>6.3</v>
      </c>
      <c r="H12195" s="4">
        <v>217</v>
      </c>
      <c r="I12195" s="4">
        <v>10</v>
      </c>
      <c r="J12195" s="4">
        <v>1.5E-3</v>
      </c>
    </row>
    <row r="12196" spans="1:10" x14ac:dyDescent="0.3">
      <c r="A12196" s="52">
        <f t="shared" si="584"/>
        <v>2017</v>
      </c>
      <c r="B12196" s="30">
        <f t="shared" si="585"/>
        <v>135</v>
      </c>
      <c r="C12196" s="4">
        <f t="shared" si="586"/>
        <v>20</v>
      </c>
      <c r="D12196" s="4" t="s">
        <v>1383</v>
      </c>
      <c r="E12196" s="4">
        <v>505</v>
      </c>
      <c r="F12196" s="4">
        <v>86</v>
      </c>
      <c r="G12196" s="4">
        <v>6.3</v>
      </c>
      <c r="H12196" s="4">
        <v>217</v>
      </c>
      <c r="I12196" s="4">
        <v>9</v>
      </c>
      <c r="J12196" s="4">
        <v>1.5E-3</v>
      </c>
    </row>
    <row r="12197" spans="1:10" x14ac:dyDescent="0.3">
      <c r="A12197" s="52">
        <f t="shared" si="584"/>
        <v>2017</v>
      </c>
      <c r="B12197" s="30">
        <f t="shared" si="585"/>
        <v>135</v>
      </c>
      <c r="C12197" s="4">
        <f t="shared" si="586"/>
        <v>20</v>
      </c>
      <c r="D12197" s="4" t="s">
        <v>1383</v>
      </c>
      <c r="E12197" s="4">
        <v>505</v>
      </c>
      <c r="F12197" s="4">
        <v>86</v>
      </c>
      <c r="G12197" s="4">
        <v>6.3</v>
      </c>
      <c r="H12197" s="4">
        <v>217</v>
      </c>
      <c r="I12197" s="4">
        <v>10</v>
      </c>
      <c r="J12197" s="4">
        <v>2.0999999999999999E-3</v>
      </c>
    </row>
    <row r="12198" spans="1:10" x14ac:dyDescent="0.3">
      <c r="A12198" s="52">
        <f t="shared" si="584"/>
        <v>2017</v>
      </c>
      <c r="B12198" s="30">
        <f t="shared" si="585"/>
        <v>135</v>
      </c>
      <c r="C12198" s="4">
        <f t="shared" si="586"/>
        <v>20</v>
      </c>
      <c r="D12198" s="4" t="s">
        <v>1383</v>
      </c>
      <c r="E12198" s="4">
        <v>505</v>
      </c>
      <c r="F12198" s="4">
        <v>86</v>
      </c>
      <c r="G12198" s="4">
        <v>6.3</v>
      </c>
      <c r="H12198" s="4">
        <v>217</v>
      </c>
      <c r="I12198" s="4">
        <v>9</v>
      </c>
      <c r="J12198" s="4">
        <v>1.8E-3</v>
      </c>
    </row>
    <row r="12199" spans="1:10" x14ac:dyDescent="0.3">
      <c r="A12199" s="52">
        <f t="shared" si="584"/>
        <v>2017</v>
      </c>
      <c r="B12199" s="30">
        <f t="shared" si="585"/>
        <v>135</v>
      </c>
      <c r="C12199" s="4">
        <f t="shared" si="586"/>
        <v>20</v>
      </c>
      <c r="D12199" s="4" t="s">
        <v>1383</v>
      </c>
      <c r="E12199" s="4">
        <v>505</v>
      </c>
      <c r="F12199" s="4">
        <v>86</v>
      </c>
      <c r="G12199" s="4">
        <v>6.3</v>
      </c>
      <c r="H12199" s="4">
        <v>217</v>
      </c>
      <c r="I12199" s="4">
        <v>11</v>
      </c>
      <c r="J12199" s="4">
        <v>2.2000000000000001E-3</v>
      </c>
    </row>
    <row r="12200" spans="1:10" x14ac:dyDescent="0.3">
      <c r="A12200" s="52">
        <f t="shared" si="584"/>
        <v>2017</v>
      </c>
      <c r="B12200" s="30">
        <f t="shared" si="585"/>
        <v>135</v>
      </c>
      <c r="C12200" s="4">
        <f t="shared" si="586"/>
        <v>20</v>
      </c>
      <c r="D12200" s="4" t="s">
        <v>1383</v>
      </c>
      <c r="E12200" s="4">
        <v>505</v>
      </c>
      <c r="F12200" s="4">
        <v>86</v>
      </c>
      <c r="G12200" s="4">
        <v>6.3</v>
      </c>
      <c r="H12200" s="4">
        <v>217</v>
      </c>
      <c r="I12200" s="4">
        <v>10</v>
      </c>
      <c r="J12200" s="4">
        <v>1.1999999999999999E-3</v>
      </c>
    </row>
    <row r="12201" spans="1:10" x14ac:dyDescent="0.3">
      <c r="A12201" s="52">
        <f t="shared" si="584"/>
        <v>2017</v>
      </c>
      <c r="B12201" s="30">
        <f t="shared" si="585"/>
        <v>135</v>
      </c>
      <c r="C12201" s="4">
        <f t="shared" si="586"/>
        <v>20</v>
      </c>
      <c r="D12201" s="4" t="s">
        <v>1383</v>
      </c>
      <c r="E12201" s="4">
        <v>505</v>
      </c>
      <c r="F12201" s="4">
        <v>86</v>
      </c>
      <c r="G12201" s="4">
        <v>6.3</v>
      </c>
      <c r="H12201" s="4">
        <v>217</v>
      </c>
      <c r="I12201" s="4">
        <v>11</v>
      </c>
      <c r="J12201" s="4">
        <v>2.3999999999999998E-3</v>
      </c>
    </row>
    <row r="12202" spans="1:10" x14ac:dyDescent="0.3">
      <c r="A12202" s="52">
        <f t="shared" si="584"/>
        <v>2017</v>
      </c>
      <c r="B12202" s="30">
        <f t="shared" si="585"/>
        <v>135</v>
      </c>
      <c r="C12202" s="4">
        <f t="shared" si="586"/>
        <v>20</v>
      </c>
      <c r="D12202" s="4" t="s">
        <v>1383</v>
      </c>
      <c r="E12202" s="4">
        <v>505</v>
      </c>
      <c r="F12202" s="4">
        <v>86</v>
      </c>
      <c r="G12202" s="4">
        <v>6.3</v>
      </c>
      <c r="H12202" s="4">
        <v>217</v>
      </c>
      <c r="I12202" s="4">
        <v>10</v>
      </c>
      <c r="J12202" s="4">
        <v>1.4E-3</v>
      </c>
    </row>
    <row r="12203" spans="1:10" x14ac:dyDescent="0.3">
      <c r="A12203" s="52">
        <f t="shared" si="584"/>
        <v>2017</v>
      </c>
      <c r="B12203" s="30">
        <f t="shared" si="585"/>
        <v>135</v>
      </c>
      <c r="C12203" s="4">
        <f t="shared" si="586"/>
        <v>20</v>
      </c>
      <c r="D12203" s="4" t="s">
        <v>1383</v>
      </c>
      <c r="E12203" s="4">
        <v>505</v>
      </c>
      <c r="F12203" s="4">
        <v>86</v>
      </c>
      <c r="G12203" s="4">
        <v>6.3</v>
      </c>
      <c r="H12203" s="4">
        <v>217</v>
      </c>
      <c r="I12203" s="4">
        <v>10</v>
      </c>
      <c r="J12203" s="4">
        <v>2.0999999999999999E-3</v>
      </c>
    </row>
    <row r="12204" spans="1:10" x14ac:dyDescent="0.3">
      <c r="A12204" s="52">
        <f t="shared" si="584"/>
        <v>2017</v>
      </c>
      <c r="B12204" s="30">
        <f t="shared" si="585"/>
        <v>135</v>
      </c>
      <c r="C12204" s="4">
        <f t="shared" si="586"/>
        <v>20</v>
      </c>
      <c r="D12204" s="4" t="s">
        <v>1383</v>
      </c>
      <c r="E12204" s="4">
        <v>504</v>
      </c>
      <c r="F12204" s="4">
        <v>86</v>
      </c>
      <c r="G12204" s="4">
        <v>6.3</v>
      </c>
      <c r="H12204" s="4">
        <v>217</v>
      </c>
      <c r="I12204" s="4">
        <v>11</v>
      </c>
      <c r="J12204" s="4">
        <v>2.0999999999999999E-3</v>
      </c>
    </row>
    <row r="12205" spans="1:10" x14ac:dyDescent="0.3">
      <c r="A12205" s="52">
        <f t="shared" si="584"/>
        <v>2017</v>
      </c>
      <c r="B12205" s="30">
        <f t="shared" si="585"/>
        <v>135</v>
      </c>
      <c r="C12205" s="4">
        <f t="shared" si="586"/>
        <v>20</v>
      </c>
      <c r="D12205" s="4" t="s">
        <v>1383</v>
      </c>
      <c r="E12205" s="4">
        <v>504</v>
      </c>
      <c r="F12205" s="4">
        <v>86</v>
      </c>
      <c r="G12205" s="4">
        <v>6.3</v>
      </c>
      <c r="H12205" s="4">
        <v>217</v>
      </c>
      <c r="I12205" s="4">
        <v>10</v>
      </c>
      <c r="J12205" s="4">
        <v>2E-3</v>
      </c>
    </row>
    <row r="12206" spans="1:10" x14ac:dyDescent="0.3">
      <c r="A12206" s="52">
        <f t="shared" si="584"/>
        <v>2017</v>
      </c>
      <c r="B12206" s="30">
        <f t="shared" si="585"/>
        <v>135</v>
      </c>
      <c r="C12206" s="4">
        <f t="shared" si="586"/>
        <v>20</v>
      </c>
      <c r="D12206" s="4" t="s">
        <v>1383</v>
      </c>
      <c r="E12206" s="4">
        <v>504</v>
      </c>
      <c r="F12206" s="4">
        <v>86</v>
      </c>
      <c r="G12206" s="4">
        <v>6.3</v>
      </c>
      <c r="H12206" s="4">
        <v>217</v>
      </c>
      <c r="I12206" s="4">
        <v>12</v>
      </c>
      <c r="J12206" s="4">
        <v>4.3E-3</v>
      </c>
    </row>
    <row r="12207" spans="1:10" x14ac:dyDescent="0.3">
      <c r="A12207" s="52">
        <f t="shared" si="584"/>
        <v>2017</v>
      </c>
      <c r="B12207" s="30">
        <f t="shared" si="585"/>
        <v>135</v>
      </c>
      <c r="C12207" s="4">
        <f t="shared" si="586"/>
        <v>20</v>
      </c>
      <c r="D12207" s="4" t="s">
        <v>1383</v>
      </c>
      <c r="E12207" s="4">
        <v>504</v>
      </c>
      <c r="F12207" s="4">
        <v>86</v>
      </c>
      <c r="G12207" s="4">
        <v>6.3</v>
      </c>
      <c r="H12207" s="4">
        <v>217</v>
      </c>
      <c r="I12207" s="4">
        <v>11</v>
      </c>
      <c r="J12207" s="4">
        <v>3.2000000000000002E-3</v>
      </c>
    </row>
    <row r="12208" spans="1:10" x14ac:dyDescent="0.3">
      <c r="A12208" s="52">
        <f t="shared" si="584"/>
        <v>2017</v>
      </c>
      <c r="B12208" s="30">
        <f t="shared" si="585"/>
        <v>135</v>
      </c>
      <c r="C12208" s="4">
        <f t="shared" si="586"/>
        <v>20</v>
      </c>
      <c r="D12208" s="4" t="s">
        <v>1383</v>
      </c>
      <c r="E12208" s="4">
        <v>504</v>
      </c>
      <c r="F12208" s="4">
        <v>86</v>
      </c>
      <c r="G12208" s="4">
        <v>6.3</v>
      </c>
      <c r="H12208" s="4">
        <v>217</v>
      </c>
      <c r="I12208" s="4">
        <v>11</v>
      </c>
      <c r="J12208" s="4">
        <v>3.0000000000000001E-3</v>
      </c>
    </row>
    <row r="12209" spans="1:10" x14ac:dyDescent="0.3">
      <c r="A12209" s="52">
        <f t="shared" si="584"/>
        <v>2017</v>
      </c>
      <c r="B12209" s="30">
        <f t="shared" si="585"/>
        <v>135</v>
      </c>
      <c r="C12209" s="4">
        <f t="shared" si="586"/>
        <v>20</v>
      </c>
      <c r="D12209" s="4" t="s">
        <v>1383</v>
      </c>
      <c r="E12209" s="4">
        <v>504</v>
      </c>
      <c r="F12209" s="4">
        <v>86</v>
      </c>
      <c r="G12209" s="4">
        <v>6.3</v>
      </c>
      <c r="H12209" s="4">
        <v>217</v>
      </c>
      <c r="I12209" s="4">
        <v>12</v>
      </c>
      <c r="J12209" s="4">
        <v>3.5999999999999999E-3</v>
      </c>
    </row>
    <row r="12210" spans="1:10" x14ac:dyDescent="0.3">
      <c r="A12210" s="52">
        <f t="shared" si="584"/>
        <v>2017</v>
      </c>
      <c r="B12210" s="30">
        <f t="shared" si="585"/>
        <v>135</v>
      </c>
      <c r="C12210" s="4">
        <f t="shared" si="586"/>
        <v>20</v>
      </c>
      <c r="D12210" s="4" t="s">
        <v>1383</v>
      </c>
      <c r="E12210" s="4">
        <v>504</v>
      </c>
      <c r="F12210" s="4">
        <v>86</v>
      </c>
      <c r="G12210" s="4">
        <v>6.3</v>
      </c>
      <c r="H12210" s="4">
        <v>217</v>
      </c>
      <c r="I12210" s="4">
        <v>10</v>
      </c>
      <c r="J12210" s="4">
        <v>2E-3</v>
      </c>
    </row>
    <row r="12211" spans="1:10" x14ac:dyDescent="0.3">
      <c r="A12211" s="52">
        <f t="shared" si="584"/>
        <v>2017</v>
      </c>
      <c r="B12211" s="30">
        <f t="shared" si="585"/>
        <v>135</v>
      </c>
      <c r="C12211" s="4">
        <f t="shared" si="586"/>
        <v>20</v>
      </c>
      <c r="D12211" s="4" t="s">
        <v>1383</v>
      </c>
      <c r="E12211" s="4">
        <v>504</v>
      </c>
      <c r="F12211" s="4">
        <v>86</v>
      </c>
      <c r="G12211" s="4">
        <v>6.3</v>
      </c>
      <c r="H12211" s="4">
        <v>217</v>
      </c>
      <c r="I12211" s="4">
        <v>10</v>
      </c>
      <c r="J12211" s="4">
        <v>2.3999999999999998E-3</v>
      </c>
    </row>
    <row r="12212" spans="1:10" x14ac:dyDescent="0.3">
      <c r="A12212" s="52">
        <f t="shared" si="584"/>
        <v>2017</v>
      </c>
      <c r="B12212" s="30">
        <f t="shared" si="585"/>
        <v>135</v>
      </c>
      <c r="C12212" s="4">
        <f t="shared" si="586"/>
        <v>20</v>
      </c>
      <c r="D12212" s="4" t="s">
        <v>1383</v>
      </c>
      <c r="E12212" s="4">
        <v>504</v>
      </c>
      <c r="F12212" s="4">
        <v>86</v>
      </c>
      <c r="G12212" s="4">
        <v>6.3</v>
      </c>
      <c r="H12212" s="4">
        <v>217</v>
      </c>
      <c r="I12212" s="4">
        <v>10</v>
      </c>
      <c r="J12212" s="4">
        <v>2.0999999999999999E-3</v>
      </c>
    </row>
    <row r="12213" spans="1:10" x14ac:dyDescent="0.3">
      <c r="A12213" s="52">
        <f t="shared" si="584"/>
        <v>2017</v>
      </c>
      <c r="B12213" s="30">
        <f t="shared" si="585"/>
        <v>135</v>
      </c>
      <c r="C12213" s="4">
        <f t="shared" si="586"/>
        <v>20</v>
      </c>
      <c r="D12213" s="4" t="s">
        <v>1383</v>
      </c>
      <c r="E12213" s="4">
        <v>504</v>
      </c>
      <c r="F12213" s="4">
        <v>86</v>
      </c>
      <c r="G12213" s="4">
        <v>6.3</v>
      </c>
      <c r="H12213" s="4">
        <v>217</v>
      </c>
      <c r="I12213" s="4">
        <v>10</v>
      </c>
      <c r="J12213" s="4">
        <v>2.3999999999999998E-3</v>
      </c>
    </row>
    <row r="12214" spans="1:10" x14ac:dyDescent="0.3">
      <c r="A12214" s="52">
        <f t="shared" si="584"/>
        <v>2017</v>
      </c>
      <c r="B12214" s="30">
        <f t="shared" si="585"/>
        <v>135</v>
      </c>
      <c r="C12214" s="4">
        <f t="shared" si="586"/>
        <v>20</v>
      </c>
      <c r="D12214" s="4" t="s">
        <v>1383</v>
      </c>
      <c r="E12214" s="4">
        <v>504</v>
      </c>
      <c r="F12214" s="4">
        <v>86</v>
      </c>
      <c r="G12214" s="4">
        <v>6.3</v>
      </c>
      <c r="H12214" s="4">
        <v>217</v>
      </c>
      <c r="I12214" s="4">
        <v>11</v>
      </c>
      <c r="J12214" s="4">
        <v>2.5999999999999999E-3</v>
      </c>
    </row>
    <row r="12215" spans="1:10" x14ac:dyDescent="0.3">
      <c r="A12215" s="52">
        <f t="shared" si="584"/>
        <v>2017</v>
      </c>
      <c r="B12215" s="30">
        <f t="shared" si="585"/>
        <v>135</v>
      </c>
      <c r="C12215" s="4">
        <f t="shared" si="586"/>
        <v>20</v>
      </c>
      <c r="D12215" s="4" t="s">
        <v>1383</v>
      </c>
      <c r="E12215" s="4">
        <v>504</v>
      </c>
      <c r="F12215" s="4">
        <v>86</v>
      </c>
      <c r="G12215" s="4">
        <v>6.3</v>
      </c>
      <c r="H12215" s="4">
        <v>217</v>
      </c>
      <c r="I12215" s="4">
        <v>10</v>
      </c>
      <c r="J12215" s="4">
        <v>3.0000000000000001E-3</v>
      </c>
    </row>
    <row r="12216" spans="1:10" x14ac:dyDescent="0.3">
      <c r="A12216" s="52">
        <f t="shared" si="584"/>
        <v>2017</v>
      </c>
      <c r="B12216" s="30">
        <f t="shared" si="585"/>
        <v>135</v>
      </c>
      <c r="C12216" s="4">
        <f t="shared" si="586"/>
        <v>20</v>
      </c>
      <c r="D12216" s="4" t="s">
        <v>1383</v>
      </c>
      <c r="E12216" s="4">
        <v>504</v>
      </c>
      <c r="F12216" s="4">
        <v>86</v>
      </c>
      <c r="G12216" s="4">
        <v>6.3</v>
      </c>
      <c r="H12216" s="4">
        <v>217</v>
      </c>
      <c r="I12216" s="4">
        <v>12</v>
      </c>
      <c r="J12216" s="4">
        <v>2.3E-3</v>
      </c>
    </row>
    <row r="12217" spans="1:10" x14ac:dyDescent="0.3">
      <c r="A12217" s="52">
        <f t="shared" si="584"/>
        <v>2017</v>
      </c>
      <c r="B12217" s="30">
        <f t="shared" si="585"/>
        <v>135</v>
      </c>
      <c r="C12217" s="4">
        <f t="shared" si="586"/>
        <v>20</v>
      </c>
      <c r="D12217" s="4" t="s">
        <v>1383</v>
      </c>
      <c r="E12217" s="4">
        <v>504</v>
      </c>
      <c r="F12217" s="4">
        <v>86</v>
      </c>
      <c r="G12217" s="4">
        <v>6.3</v>
      </c>
      <c r="H12217" s="4">
        <v>217</v>
      </c>
      <c r="I12217" s="4">
        <v>10</v>
      </c>
      <c r="J12217" s="4">
        <v>2.8E-3</v>
      </c>
    </row>
    <row r="12218" spans="1:10" x14ac:dyDescent="0.3">
      <c r="A12218" s="52">
        <f t="shared" si="584"/>
        <v>2017</v>
      </c>
      <c r="B12218" s="30">
        <f t="shared" si="585"/>
        <v>135</v>
      </c>
      <c r="C12218" s="4">
        <f t="shared" si="586"/>
        <v>20</v>
      </c>
      <c r="D12218" s="4" t="s">
        <v>1383</v>
      </c>
      <c r="E12218" s="4">
        <v>504</v>
      </c>
      <c r="F12218" s="4">
        <v>86</v>
      </c>
      <c r="G12218" s="4">
        <v>6.3</v>
      </c>
      <c r="H12218" s="4">
        <v>217</v>
      </c>
      <c r="I12218" s="4">
        <v>11</v>
      </c>
      <c r="J12218" s="4">
        <v>2.5999999999999999E-3</v>
      </c>
    </row>
    <row r="12219" spans="1:10" x14ac:dyDescent="0.3">
      <c r="A12219" s="52">
        <f t="shared" si="584"/>
        <v>2017</v>
      </c>
      <c r="B12219" s="30">
        <f t="shared" si="585"/>
        <v>135</v>
      </c>
      <c r="C12219" s="4">
        <f t="shared" si="586"/>
        <v>20</v>
      </c>
      <c r="D12219" s="4" t="s">
        <v>1383</v>
      </c>
      <c r="E12219" s="4">
        <v>504</v>
      </c>
      <c r="F12219" s="4">
        <v>86</v>
      </c>
      <c r="G12219" s="4">
        <v>6.3</v>
      </c>
      <c r="H12219" s="4">
        <v>217</v>
      </c>
      <c r="I12219" s="4">
        <v>11</v>
      </c>
      <c r="J12219" s="4">
        <v>1.8E-3</v>
      </c>
    </row>
    <row r="12220" spans="1:10" x14ac:dyDescent="0.3">
      <c r="A12220" s="52">
        <f t="shared" si="584"/>
        <v>2017</v>
      </c>
      <c r="B12220" s="30">
        <f t="shared" si="585"/>
        <v>135</v>
      </c>
      <c r="C12220" s="4">
        <f t="shared" si="586"/>
        <v>20</v>
      </c>
      <c r="D12220" s="4" t="s">
        <v>1383</v>
      </c>
      <c r="E12220" s="4">
        <v>504</v>
      </c>
      <c r="F12220" s="4">
        <v>86</v>
      </c>
      <c r="G12220" s="4">
        <v>6.3</v>
      </c>
      <c r="H12220" s="4">
        <v>217</v>
      </c>
      <c r="I12220" s="4">
        <v>11</v>
      </c>
      <c r="J12220" s="4">
        <v>2.3E-3</v>
      </c>
    </row>
    <row r="12221" spans="1:10" x14ac:dyDescent="0.3">
      <c r="A12221" s="52">
        <f t="shared" si="584"/>
        <v>2017</v>
      </c>
      <c r="B12221" s="30">
        <f t="shared" si="585"/>
        <v>135</v>
      </c>
      <c r="C12221" s="4">
        <f t="shared" si="586"/>
        <v>20</v>
      </c>
      <c r="D12221" s="4" t="s">
        <v>1383</v>
      </c>
      <c r="E12221" s="4">
        <v>504</v>
      </c>
      <c r="F12221" s="4">
        <v>86</v>
      </c>
      <c r="G12221" s="4">
        <v>6.3</v>
      </c>
      <c r="H12221" s="4">
        <v>217</v>
      </c>
      <c r="I12221" s="4">
        <v>9</v>
      </c>
      <c r="J12221" s="4">
        <v>2.0999999999999999E-3</v>
      </c>
    </row>
    <row r="12222" spans="1:10" x14ac:dyDescent="0.3">
      <c r="A12222" s="52">
        <f t="shared" si="584"/>
        <v>2017</v>
      </c>
      <c r="B12222" s="30">
        <f t="shared" si="585"/>
        <v>135</v>
      </c>
      <c r="C12222" s="4">
        <f t="shared" si="586"/>
        <v>20</v>
      </c>
      <c r="D12222" s="4" t="s">
        <v>1383</v>
      </c>
      <c r="E12222" s="4">
        <v>504</v>
      </c>
      <c r="F12222" s="4">
        <v>86</v>
      </c>
      <c r="G12222" s="4">
        <v>6.3</v>
      </c>
      <c r="H12222" s="4">
        <v>217</v>
      </c>
      <c r="I12222" s="4">
        <v>11</v>
      </c>
      <c r="J12222" s="4">
        <v>2.5999999999999999E-3</v>
      </c>
    </row>
    <row r="12223" spans="1:10" x14ac:dyDescent="0.3">
      <c r="A12223" s="52">
        <f t="shared" si="584"/>
        <v>2017</v>
      </c>
      <c r="B12223" s="30">
        <f t="shared" si="585"/>
        <v>135</v>
      </c>
      <c r="C12223" s="4">
        <f t="shared" si="586"/>
        <v>20</v>
      </c>
      <c r="D12223" s="4" t="s">
        <v>1383</v>
      </c>
      <c r="E12223" s="4">
        <v>504</v>
      </c>
      <c r="F12223" s="4">
        <v>86</v>
      </c>
      <c r="G12223" s="4">
        <v>6.3</v>
      </c>
      <c r="H12223" s="4">
        <v>217</v>
      </c>
      <c r="I12223" s="4">
        <v>11</v>
      </c>
      <c r="J12223" s="4">
        <v>2.7000000000000001E-3</v>
      </c>
    </row>
    <row r="12224" spans="1:10" x14ac:dyDescent="0.3">
      <c r="A12224" s="52">
        <f t="shared" si="584"/>
        <v>2017</v>
      </c>
      <c r="B12224" s="30">
        <f t="shared" si="585"/>
        <v>135</v>
      </c>
      <c r="C12224" s="4">
        <f t="shared" si="586"/>
        <v>20</v>
      </c>
      <c r="D12224" s="4" t="s">
        <v>1383</v>
      </c>
      <c r="E12224" s="4">
        <v>504</v>
      </c>
      <c r="F12224" s="4">
        <v>86</v>
      </c>
      <c r="G12224" s="4">
        <v>6.3</v>
      </c>
      <c r="H12224" s="4">
        <v>217</v>
      </c>
      <c r="I12224" s="4">
        <v>11</v>
      </c>
      <c r="J12224" s="4">
        <v>2.5000000000000001E-3</v>
      </c>
    </row>
    <row r="12225" spans="1:10" x14ac:dyDescent="0.3">
      <c r="A12225" s="52">
        <f t="shared" si="584"/>
        <v>2017</v>
      </c>
      <c r="B12225" s="30">
        <f t="shared" si="585"/>
        <v>135</v>
      </c>
      <c r="C12225" s="4">
        <f t="shared" si="586"/>
        <v>20</v>
      </c>
      <c r="D12225" s="4" t="s">
        <v>1383</v>
      </c>
      <c r="E12225" s="4">
        <v>504</v>
      </c>
      <c r="F12225" s="4">
        <v>86</v>
      </c>
      <c r="G12225" s="4">
        <v>6.3</v>
      </c>
      <c r="H12225" s="4">
        <v>217</v>
      </c>
      <c r="I12225" s="4">
        <v>11</v>
      </c>
      <c r="J12225" s="4">
        <v>2.2000000000000001E-3</v>
      </c>
    </row>
    <row r="12226" spans="1:10" x14ac:dyDescent="0.3">
      <c r="A12226" s="52">
        <f t="shared" ref="A12226:A12289" si="587">YEAR(D12226)</f>
        <v>2017</v>
      </c>
      <c r="B12226" s="30">
        <f t="shared" ref="B12226:B12289" si="588">D12226-DATE(YEAR(D12226),1,0)</f>
        <v>135</v>
      </c>
      <c r="C12226" s="4">
        <f t="shared" ref="C12226:C12289" si="589">WEEKNUM(D12226,1)</f>
        <v>20</v>
      </c>
      <c r="D12226" s="4" t="s">
        <v>1383</v>
      </c>
      <c r="E12226" s="4">
        <v>504</v>
      </c>
      <c r="F12226" s="4">
        <v>86</v>
      </c>
      <c r="G12226" s="4">
        <v>6.3</v>
      </c>
      <c r="H12226" s="4">
        <v>217</v>
      </c>
      <c r="I12226" s="4">
        <v>10</v>
      </c>
      <c r="J12226" s="4">
        <v>1.6999999999999999E-3</v>
      </c>
    </row>
    <row r="12227" spans="1:10" x14ac:dyDescent="0.3">
      <c r="A12227" s="52">
        <f t="shared" si="587"/>
        <v>2017</v>
      </c>
      <c r="B12227" s="30">
        <f t="shared" si="588"/>
        <v>135</v>
      </c>
      <c r="C12227" s="4">
        <f t="shared" si="589"/>
        <v>20</v>
      </c>
      <c r="D12227" s="4" t="s">
        <v>1383</v>
      </c>
      <c r="E12227" s="4">
        <v>504</v>
      </c>
      <c r="F12227" s="4">
        <v>86</v>
      </c>
      <c r="G12227" s="4">
        <v>6.3</v>
      </c>
      <c r="H12227" s="4">
        <v>217</v>
      </c>
      <c r="I12227" s="4">
        <v>11</v>
      </c>
      <c r="J12227" s="4">
        <v>2.3999999999999998E-3</v>
      </c>
    </row>
    <row r="12228" spans="1:10" x14ac:dyDescent="0.3">
      <c r="A12228" s="52">
        <f t="shared" si="587"/>
        <v>2017</v>
      </c>
      <c r="B12228" s="30">
        <f t="shared" si="588"/>
        <v>135</v>
      </c>
      <c r="C12228" s="4">
        <f t="shared" si="589"/>
        <v>20</v>
      </c>
      <c r="D12228" s="4" t="s">
        <v>1383</v>
      </c>
      <c r="E12228" s="4">
        <v>504</v>
      </c>
      <c r="F12228" s="4">
        <v>86</v>
      </c>
      <c r="G12228" s="4">
        <v>6.3</v>
      </c>
      <c r="H12228" s="4">
        <v>217</v>
      </c>
      <c r="I12228" s="4">
        <v>11</v>
      </c>
      <c r="J12228" s="4">
        <v>2E-3</v>
      </c>
    </row>
    <row r="12229" spans="1:10" x14ac:dyDescent="0.3">
      <c r="A12229" s="52">
        <f t="shared" si="587"/>
        <v>2017</v>
      </c>
      <c r="B12229" s="30">
        <f t="shared" si="588"/>
        <v>135</v>
      </c>
      <c r="C12229" s="4">
        <f t="shared" si="589"/>
        <v>20</v>
      </c>
      <c r="D12229" s="4" t="s">
        <v>1383</v>
      </c>
      <c r="E12229" s="4">
        <v>504</v>
      </c>
      <c r="F12229" s="4">
        <v>86</v>
      </c>
      <c r="G12229" s="4">
        <v>6.3</v>
      </c>
      <c r="H12229" s="4">
        <v>217</v>
      </c>
      <c r="I12229" s="4">
        <v>10</v>
      </c>
      <c r="J12229" s="4">
        <v>2.3E-3</v>
      </c>
    </row>
    <row r="12230" spans="1:10" x14ac:dyDescent="0.3">
      <c r="A12230" s="52">
        <f t="shared" si="587"/>
        <v>2017</v>
      </c>
      <c r="B12230" s="30">
        <f t="shared" si="588"/>
        <v>135</v>
      </c>
      <c r="C12230" s="4">
        <f t="shared" si="589"/>
        <v>20</v>
      </c>
      <c r="D12230" s="4" t="s">
        <v>1383</v>
      </c>
      <c r="E12230" s="4">
        <v>504</v>
      </c>
      <c r="F12230" s="4">
        <v>86</v>
      </c>
      <c r="G12230" s="4">
        <v>6.3</v>
      </c>
      <c r="H12230" s="4">
        <v>217</v>
      </c>
      <c r="I12230" s="4">
        <v>10</v>
      </c>
      <c r="J12230" s="4">
        <v>2.0999999999999999E-3</v>
      </c>
    </row>
    <row r="12231" spans="1:10" x14ac:dyDescent="0.3">
      <c r="A12231" s="52">
        <f t="shared" si="587"/>
        <v>2017</v>
      </c>
      <c r="B12231" s="30">
        <f t="shared" si="588"/>
        <v>135</v>
      </c>
      <c r="C12231" s="4">
        <f t="shared" si="589"/>
        <v>20</v>
      </c>
      <c r="D12231" s="4" t="s">
        <v>1383</v>
      </c>
      <c r="E12231" s="4">
        <v>504</v>
      </c>
      <c r="F12231" s="4">
        <v>86</v>
      </c>
      <c r="G12231" s="4">
        <v>6.3</v>
      </c>
      <c r="H12231" s="4">
        <v>217</v>
      </c>
      <c r="I12231" s="4">
        <v>12</v>
      </c>
      <c r="J12231" s="4">
        <v>3.5000000000000001E-3</v>
      </c>
    </row>
    <row r="12232" spans="1:10" x14ac:dyDescent="0.3">
      <c r="A12232" s="52">
        <f t="shared" si="587"/>
        <v>2017</v>
      </c>
      <c r="B12232" s="30">
        <f t="shared" si="588"/>
        <v>135</v>
      </c>
      <c r="C12232" s="4">
        <f t="shared" si="589"/>
        <v>20</v>
      </c>
      <c r="D12232" s="4" t="s">
        <v>1383</v>
      </c>
      <c r="E12232" s="4">
        <v>504</v>
      </c>
      <c r="F12232" s="4">
        <v>86</v>
      </c>
      <c r="G12232" s="4">
        <v>6.3</v>
      </c>
      <c r="H12232" s="4">
        <v>217</v>
      </c>
      <c r="I12232" s="4">
        <v>10</v>
      </c>
      <c r="J12232" s="4">
        <v>1.6000000000000001E-3</v>
      </c>
    </row>
    <row r="12233" spans="1:10" x14ac:dyDescent="0.3">
      <c r="A12233" s="52">
        <f t="shared" si="587"/>
        <v>2017</v>
      </c>
      <c r="B12233" s="30">
        <f t="shared" si="588"/>
        <v>135</v>
      </c>
      <c r="C12233" s="4">
        <f t="shared" si="589"/>
        <v>20</v>
      </c>
      <c r="D12233" s="4" t="s">
        <v>1383</v>
      </c>
      <c r="E12233" s="4">
        <v>504</v>
      </c>
      <c r="F12233" s="4">
        <v>86</v>
      </c>
      <c r="G12233" s="4">
        <v>6.3</v>
      </c>
      <c r="H12233" s="4">
        <v>217</v>
      </c>
      <c r="I12233" s="4">
        <v>12</v>
      </c>
      <c r="J12233" s="4">
        <v>2.5999999999999999E-3</v>
      </c>
    </row>
    <row r="12234" spans="1:10" x14ac:dyDescent="0.3">
      <c r="A12234" s="52">
        <f t="shared" si="587"/>
        <v>2017</v>
      </c>
      <c r="B12234" s="30">
        <f t="shared" si="588"/>
        <v>135</v>
      </c>
      <c r="C12234" s="4">
        <f t="shared" si="589"/>
        <v>20</v>
      </c>
      <c r="D12234" s="4" t="s">
        <v>1383</v>
      </c>
      <c r="E12234" s="4">
        <v>504</v>
      </c>
      <c r="F12234" s="4">
        <v>86</v>
      </c>
      <c r="G12234" s="4">
        <v>6.3</v>
      </c>
      <c r="H12234" s="4">
        <v>217</v>
      </c>
      <c r="I12234" s="4">
        <v>10</v>
      </c>
      <c r="J12234" s="4">
        <v>2.3E-3</v>
      </c>
    </row>
    <row r="12235" spans="1:10" x14ac:dyDescent="0.3">
      <c r="A12235" s="52">
        <f t="shared" si="587"/>
        <v>2017</v>
      </c>
      <c r="B12235" s="30">
        <f t="shared" si="588"/>
        <v>135</v>
      </c>
      <c r="C12235" s="4">
        <f t="shared" si="589"/>
        <v>20</v>
      </c>
      <c r="D12235" s="4" t="s">
        <v>1383</v>
      </c>
      <c r="E12235" s="4">
        <v>504</v>
      </c>
      <c r="F12235" s="4">
        <v>86</v>
      </c>
      <c r="G12235" s="4">
        <v>6.3</v>
      </c>
      <c r="H12235" s="4">
        <v>217</v>
      </c>
      <c r="I12235" s="4">
        <v>10</v>
      </c>
      <c r="J12235" s="4">
        <v>1.9E-3</v>
      </c>
    </row>
    <row r="12236" spans="1:10" x14ac:dyDescent="0.3">
      <c r="A12236" s="52">
        <f t="shared" si="587"/>
        <v>2017</v>
      </c>
      <c r="B12236" s="30">
        <f t="shared" si="588"/>
        <v>135</v>
      </c>
      <c r="C12236" s="4">
        <f t="shared" si="589"/>
        <v>20</v>
      </c>
      <c r="D12236" s="4" t="s">
        <v>1383</v>
      </c>
      <c r="E12236" s="4">
        <v>504</v>
      </c>
      <c r="F12236" s="4">
        <v>86</v>
      </c>
      <c r="G12236" s="4">
        <v>6.3</v>
      </c>
      <c r="H12236" s="4">
        <v>217</v>
      </c>
      <c r="I12236" s="4">
        <v>10</v>
      </c>
      <c r="J12236" s="4">
        <v>1.9E-3</v>
      </c>
    </row>
    <row r="12237" spans="1:10" x14ac:dyDescent="0.3">
      <c r="A12237" s="52">
        <f t="shared" si="587"/>
        <v>2017</v>
      </c>
      <c r="B12237" s="30">
        <f t="shared" si="588"/>
        <v>135</v>
      </c>
      <c r="C12237" s="4">
        <f t="shared" si="589"/>
        <v>20</v>
      </c>
      <c r="D12237" s="4" t="s">
        <v>1383</v>
      </c>
      <c r="E12237" s="4">
        <v>504</v>
      </c>
      <c r="F12237" s="4">
        <v>86</v>
      </c>
      <c r="G12237" s="4">
        <v>6.3</v>
      </c>
      <c r="H12237" s="4">
        <v>217</v>
      </c>
      <c r="I12237" s="4">
        <v>10</v>
      </c>
      <c r="J12237" s="4">
        <v>2.3E-3</v>
      </c>
    </row>
    <row r="12238" spans="1:10" x14ac:dyDescent="0.3">
      <c r="A12238" s="52">
        <f t="shared" si="587"/>
        <v>2017</v>
      </c>
      <c r="B12238" s="30">
        <f t="shared" si="588"/>
        <v>135</v>
      </c>
      <c r="C12238" s="4">
        <f t="shared" si="589"/>
        <v>20</v>
      </c>
      <c r="D12238" s="4" t="s">
        <v>1383</v>
      </c>
      <c r="E12238" s="4">
        <v>504</v>
      </c>
      <c r="F12238" s="4">
        <v>86</v>
      </c>
      <c r="G12238" s="4">
        <v>6.3</v>
      </c>
      <c r="H12238" s="4">
        <v>217</v>
      </c>
      <c r="I12238" s="4">
        <v>10</v>
      </c>
      <c r="J12238" s="4">
        <v>1.1999999999999999E-3</v>
      </c>
    </row>
    <row r="12239" spans="1:10" x14ac:dyDescent="0.3">
      <c r="A12239" s="52">
        <f t="shared" si="587"/>
        <v>2017</v>
      </c>
      <c r="B12239" s="30">
        <f t="shared" si="588"/>
        <v>135</v>
      </c>
      <c r="C12239" s="4">
        <f t="shared" si="589"/>
        <v>20</v>
      </c>
      <c r="D12239" s="4" t="s">
        <v>1383</v>
      </c>
      <c r="E12239" s="4">
        <v>504</v>
      </c>
      <c r="F12239" s="4">
        <v>86</v>
      </c>
      <c r="G12239" s="4">
        <v>6.3</v>
      </c>
      <c r="H12239" s="4">
        <v>217</v>
      </c>
      <c r="I12239" s="4">
        <v>11</v>
      </c>
      <c r="J12239" s="4">
        <v>2.3E-3</v>
      </c>
    </row>
    <row r="12240" spans="1:10" x14ac:dyDescent="0.3">
      <c r="A12240" s="52">
        <f t="shared" si="587"/>
        <v>2017</v>
      </c>
      <c r="B12240" s="30">
        <f t="shared" si="588"/>
        <v>135</v>
      </c>
      <c r="C12240" s="4">
        <f t="shared" si="589"/>
        <v>20</v>
      </c>
      <c r="D12240" s="4" t="s">
        <v>1383</v>
      </c>
      <c r="E12240" s="4">
        <v>504</v>
      </c>
      <c r="F12240" s="4">
        <v>86</v>
      </c>
      <c r="G12240" s="4">
        <v>6.3</v>
      </c>
      <c r="H12240" s="4">
        <v>217</v>
      </c>
      <c r="I12240" s="4">
        <v>13</v>
      </c>
      <c r="J12240" s="4">
        <v>4.4999999999999997E-3</v>
      </c>
    </row>
    <row r="12241" spans="1:10" x14ac:dyDescent="0.3">
      <c r="A12241" s="52">
        <f t="shared" si="587"/>
        <v>2017</v>
      </c>
      <c r="B12241" s="30">
        <f t="shared" si="588"/>
        <v>135</v>
      </c>
      <c r="C12241" s="4">
        <f t="shared" si="589"/>
        <v>20</v>
      </c>
      <c r="D12241" s="4" t="s">
        <v>1383</v>
      </c>
      <c r="E12241" s="4">
        <v>504</v>
      </c>
      <c r="F12241" s="4">
        <v>86</v>
      </c>
      <c r="G12241" s="4">
        <v>6.3</v>
      </c>
      <c r="H12241" s="4">
        <v>217</v>
      </c>
      <c r="I12241" s="4">
        <v>10</v>
      </c>
      <c r="J12241" s="4">
        <v>1.9E-3</v>
      </c>
    </row>
    <row r="12242" spans="1:10" x14ac:dyDescent="0.3">
      <c r="A12242" s="52">
        <f t="shared" si="587"/>
        <v>2017</v>
      </c>
      <c r="B12242" s="30">
        <f t="shared" si="588"/>
        <v>135</v>
      </c>
      <c r="C12242" s="4">
        <f t="shared" si="589"/>
        <v>20</v>
      </c>
      <c r="D12242" s="4" t="s">
        <v>1383</v>
      </c>
      <c r="E12242" s="4">
        <v>505</v>
      </c>
      <c r="F12242" s="4">
        <v>86</v>
      </c>
      <c r="G12242" s="4">
        <v>6.3</v>
      </c>
      <c r="H12242" s="4">
        <v>217</v>
      </c>
      <c r="I12242" s="4">
        <v>12</v>
      </c>
      <c r="J12242" s="4">
        <v>2.5999999999999999E-3</v>
      </c>
    </row>
    <row r="12243" spans="1:10" x14ac:dyDescent="0.3">
      <c r="A12243" s="52">
        <f t="shared" si="587"/>
        <v>2017</v>
      </c>
      <c r="B12243" s="30">
        <f t="shared" si="588"/>
        <v>135</v>
      </c>
      <c r="C12243" s="4">
        <f t="shared" si="589"/>
        <v>20</v>
      </c>
      <c r="D12243" s="4" t="s">
        <v>1383</v>
      </c>
      <c r="E12243" s="4">
        <v>505</v>
      </c>
      <c r="F12243" s="4">
        <v>86</v>
      </c>
      <c r="G12243" s="4">
        <v>6.3</v>
      </c>
      <c r="H12243" s="4">
        <v>217</v>
      </c>
      <c r="I12243" s="4">
        <v>12</v>
      </c>
      <c r="J12243" s="4">
        <v>2.8999999999999998E-3</v>
      </c>
    </row>
    <row r="12244" spans="1:10" x14ac:dyDescent="0.3">
      <c r="A12244" s="52">
        <f t="shared" si="587"/>
        <v>2017</v>
      </c>
      <c r="B12244" s="30">
        <f t="shared" si="588"/>
        <v>136</v>
      </c>
      <c r="C12244" s="4">
        <f t="shared" si="589"/>
        <v>20</v>
      </c>
      <c r="D12244" s="4" t="s">
        <v>1376</v>
      </c>
      <c r="E12244" s="4">
        <v>511</v>
      </c>
      <c r="F12244" s="4">
        <v>87</v>
      </c>
      <c r="G12244" s="4">
        <v>4.5</v>
      </c>
      <c r="H12244" s="4">
        <v>217</v>
      </c>
      <c r="I12244" s="4">
        <v>12</v>
      </c>
      <c r="J12244" s="4">
        <v>4.0000000000000001E-3</v>
      </c>
    </row>
    <row r="12245" spans="1:10" x14ac:dyDescent="0.3">
      <c r="A12245" s="52">
        <f t="shared" si="587"/>
        <v>2017</v>
      </c>
      <c r="B12245" s="30">
        <f t="shared" si="588"/>
        <v>136</v>
      </c>
      <c r="C12245" s="4">
        <f t="shared" si="589"/>
        <v>20</v>
      </c>
      <c r="D12245" s="4" t="s">
        <v>1376</v>
      </c>
      <c r="E12245" s="4">
        <v>511</v>
      </c>
      <c r="F12245" s="4">
        <v>87</v>
      </c>
      <c r="G12245" s="4">
        <v>4.5</v>
      </c>
      <c r="H12245" s="4">
        <v>217</v>
      </c>
      <c r="I12245" s="4">
        <v>10</v>
      </c>
      <c r="J12245" s="4">
        <v>2.2000000000000001E-3</v>
      </c>
    </row>
    <row r="12246" spans="1:10" x14ac:dyDescent="0.3">
      <c r="A12246" s="52">
        <f t="shared" si="587"/>
        <v>2017</v>
      </c>
      <c r="B12246" s="30">
        <f t="shared" si="588"/>
        <v>136</v>
      </c>
      <c r="C12246" s="4">
        <f t="shared" si="589"/>
        <v>20</v>
      </c>
      <c r="D12246" s="4" t="s">
        <v>1376</v>
      </c>
      <c r="E12246" s="4">
        <v>511</v>
      </c>
      <c r="F12246" s="4">
        <v>87</v>
      </c>
      <c r="G12246" s="4">
        <v>4.5</v>
      </c>
      <c r="H12246" s="4">
        <v>217</v>
      </c>
      <c r="I12246" s="4">
        <v>11</v>
      </c>
      <c r="J12246" s="4">
        <v>2.8E-3</v>
      </c>
    </row>
    <row r="12247" spans="1:10" x14ac:dyDescent="0.3">
      <c r="A12247" s="52">
        <f t="shared" si="587"/>
        <v>2017</v>
      </c>
      <c r="B12247" s="30">
        <f t="shared" si="588"/>
        <v>136</v>
      </c>
      <c r="C12247" s="4">
        <f t="shared" si="589"/>
        <v>20</v>
      </c>
      <c r="D12247" s="4" t="s">
        <v>1376</v>
      </c>
      <c r="E12247" s="4">
        <v>511</v>
      </c>
      <c r="F12247" s="4">
        <v>87</v>
      </c>
      <c r="G12247" s="4">
        <v>4.5</v>
      </c>
      <c r="H12247" s="4">
        <v>217</v>
      </c>
      <c r="I12247" s="4">
        <v>11</v>
      </c>
      <c r="J12247" s="4">
        <v>3.2000000000000002E-3</v>
      </c>
    </row>
    <row r="12248" spans="1:10" x14ac:dyDescent="0.3">
      <c r="A12248" s="52">
        <f t="shared" si="587"/>
        <v>2017</v>
      </c>
      <c r="B12248" s="30">
        <f t="shared" si="588"/>
        <v>136</v>
      </c>
      <c r="C12248" s="4">
        <f t="shared" si="589"/>
        <v>20</v>
      </c>
      <c r="D12248" s="4" t="s">
        <v>1376</v>
      </c>
      <c r="E12248" s="4">
        <v>511</v>
      </c>
      <c r="F12248" s="4">
        <v>87</v>
      </c>
      <c r="G12248" s="4">
        <v>4.5</v>
      </c>
      <c r="H12248" s="4">
        <v>217</v>
      </c>
      <c r="I12248" s="4">
        <v>10</v>
      </c>
      <c r="J12248" s="4">
        <v>2.8E-3</v>
      </c>
    </row>
    <row r="12249" spans="1:10" x14ac:dyDescent="0.3">
      <c r="A12249" s="52">
        <f t="shared" si="587"/>
        <v>2017</v>
      </c>
      <c r="B12249" s="30">
        <f t="shared" si="588"/>
        <v>136</v>
      </c>
      <c r="C12249" s="4">
        <f t="shared" si="589"/>
        <v>20</v>
      </c>
      <c r="D12249" s="4" t="s">
        <v>1376</v>
      </c>
      <c r="E12249" s="4">
        <v>510</v>
      </c>
      <c r="F12249" s="4">
        <v>87</v>
      </c>
      <c r="G12249" s="4">
        <v>4.5</v>
      </c>
      <c r="H12249" s="4">
        <v>217</v>
      </c>
      <c r="I12249" s="4">
        <v>12</v>
      </c>
      <c r="J12249" s="4">
        <v>3.8999999999999998E-3</v>
      </c>
    </row>
    <row r="12250" spans="1:10" x14ac:dyDescent="0.3">
      <c r="A12250" s="52">
        <f t="shared" si="587"/>
        <v>2017</v>
      </c>
      <c r="B12250" s="30">
        <f t="shared" si="588"/>
        <v>136</v>
      </c>
      <c r="C12250" s="4">
        <f t="shared" si="589"/>
        <v>20</v>
      </c>
      <c r="D12250" s="4" t="s">
        <v>1376</v>
      </c>
      <c r="E12250" s="4">
        <v>510</v>
      </c>
      <c r="F12250" s="4">
        <v>87</v>
      </c>
      <c r="G12250" s="4">
        <v>4.5</v>
      </c>
      <c r="H12250" s="4">
        <v>217</v>
      </c>
      <c r="I12250" s="4">
        <v>13</v>
      </c>
      <c r="J12250" s="4">
        <v>4.7000000000000002E-3</v>
      </c>
    </row>
    <row r="12251" spans="1:10" x14ac:dyDescent="0.3">
      <c r="A12251" s="52">
        <f t="shared" si="587"/>
        <v>2017</v>
      </c>
      <c r="B12251" s="30">
        <f t="shared" si="588"/>
        <v>136</v>
      </c>
      <c r="C12251" s="4">
        <f t="shared" si="589"/>
        <v>20</v>
      </c>
      <c r="D12251" s="4" t="s">
        <v>1376</v>
      </c>
      <c r="E12251" s="4">
        <v>510</v>
      </c>
      <c r="F12251" s="4">
        <v>87</v>
      </c>
      <c r="G12251" s="4">
        <v>4.5</v>
      </c>
      <c r="H12251" s="4">
        <v>217</v>
      </c>
      <c r="I12251" s="4">
        <v>12</v>
      </c>
      <c r="J12251" s="4">
        <v>4.5999999999999999E-3</v>
      </c>
    </row>
    <row r="12252" spans="1:10" x14ac:dyDescent="0.3">
      <c r="A12252" s="52">
        <f t="shared" si="587"/>
        <v>2017</v>
      </c>
      <c r="B12252" s="30">
        <f t="shared" si="588"/>
        <v>136</v>
      </c>
      <c r="C12252" s="4">
        <f t="shared" si="589"/>
        <v>20</v>
      </c>
      <c r="D12252" s="4" t="s">
        <v>1376</v>
      </c>
      <c r="E12252" s="4">
        <v>510</v>
      </c>
      <c r="F12252" s="4">
        <v>87</v>
      </c>
      <c r="G12252" s="4">
        <v>4.5</v>
      </c>
      <c r="H12252" s="4">
        <v>217</v>
      </c>
      <c r="I12252" s="4">
        <v>12</v>
      </c>
      <c r="J12252" s="4">
        <v>4.7000000000000002E-3</v>
      </c>
    </row>
    <row r="12253" spans="1:10" x14ac:dyDescent="0.3">
      <c r="A12253" s="52">
        <f t="shared" si="587"/>
        <v>2017</v>
      </c>
      <c r="B12253" s="30">
        <f t="shared" si="588"/>
        <v>136</v>
      </c>
      <c r="C12253" s="4">
        <f t="shared" si="589"/>
        <v>20</v>
      </c>
      <c r="D12253" s="4" t="s">
        <v>1376</v>
      </c>
      <c r="E12253" s="4">
        <v>510</v>
      </c>
      <c r="F12253" s="4">
        <v>87</v>
      </c>
      <c r="G12253" s="4">
        <v>4.5</v>
      </c>
      <c r="H12253" s="4">
        <v>217</v>
      </c>
      <c r="I12253" s="4">
        <v>13</v>
      </c>
      <c r="J12253" s="4">
        <v>5.1000000000000004E-3</v>
      </c>
    </row>
    <row r="12254" spans="1:10" x14ac:dyDescent="0.3">
      <c r="A12254" s="52">
        <f t="shared" si="587"/>
        <v>2017</v>
      </c>
      <c r="B12254" s="30">
        <f t="shared" si="588"/>
        <v>136</v>
      </c>
      <c r="C12254" s="4">
        <f t="shared" si="589"/>
        <v>20</v>
      </c>
      <c r="D12254" s="4" t="s">
        <v>1376</v>
      </c>
      <c r="E12254" s="4">
        <v>510</v>
      </c>
      <c r="F12254" s="4">
        <v>87</v>
      </c>
      <c r="G12254" s="4">
        <v>4.5</v>
      </c>
      <c r="H12254" s="4">
        <v>217</v>
      </c>
      <c r="I12254" s="4">
        <v>12</v>
      </c>
      <c r="J12254" s="4">
        <v>3.8E-3</v>
      </c>
    </row>
    <row r="12255" spans="1:10" x14ac:dyDescent="0.3">
      <c r="A12255" s="52">
        <f t="shared" si="587"/>
        <v>2017</v>
      </c>
      <c r="B12255" s="30">
        <f t="shared" si="588"/>
        <v>136</v>
      </c>
      <c r="C12255" s="4">
        <f t="shared" si="589"/>
        <v>20</v>
      </c>
      <c r="D12255" s="4" t="s">
        <v>1376</v>
      </c>
      <c r="E12255" s="4">
        <v>510</v>
      </c>
      <c r="F12255" s="4">
        <v>87</v>
      </c>
      <c r="G12255" s="4">
        <v>4.5</v>
      </c>
      <c r="H12255" s="4">
        <v>217</v>
      </c>
      <c r="I12255" s="4">
        <v>12</v>
      </c>
      <c r="J12255" s="4">
        <v>4.3E-3</v>
      </c>
    </row>
    <row r="12256" spans="1:10" x14ac:dyDescent="0.3">
      <c r="A12256" s="52">
        <f t="shared" si="587"/>
        <v>2017</v>
      </c>
      <c r="B12256" s="30">
        <f t="shared" si="588"/>
        <v>136</v>
      </c>
      <c r="C12256" s="4">
        <f t="shared" si="589"/>
        <v>20</v>
      </c>
      <c r="D12256" s="4" t="s">
        <v>1376</v>
      </c>
      <c r="E12256" s="4">
        <v>510</v>
      </c>
      <c r="F12256" s="4">
        <v>87</v>
      </c>
      <c r="G12256" s="4">
        <v>4.5</v>
      </c>
      <c r="H12256" s="4">
        <v>217</v>
      </c>
      <c r="I12256" s="4">
        <v>12</v>
      </c>
      <c r="J12256" s="4">
        <v>4.4999999999999997E-3</v>
      </c>
    </row>
    <row r="12257" spans="1:10" x14ac:dyDescent="0.3">
      <c r="A12257" s="52">
        <f t="shared" si="587"/>
        <v>2017</v>
      </c>
      <c r="B12257" s="30">
        <f t="shared" si="588"/>
        <v>136</v>
      </c>
      <c r="C12257" s="4">
        <f t="shared" si="589"/>
        <v>20</v>
      </c>
      <c r="D12257" s="4" t="s">
        <v>1376</v>
      </c>
      <c r="E12257" s="4">
        <v>510</v>
      </c>
      <c r="F12257" s="4">
        <v>87</v>
      </c>
      <c r="G12257" s="4">
        <v>4.5</v>
      </c>
      <c r="H12257" s="4">
        <v>217</v>
      </c>
      <c r="I12257" s="4">
        <v>12</v>
      </c>
      <c r="J12257" s="4">
        <v>5.0000000000000001E-3</v>
      </c>
    </row>
    <row r="12258" spans="1:10" x14ac:dyDescent="0.3">
      <c r="A12258" s="52">
        <f t="shared" si="587"/>
        <v>2017</v>
      </c>
      <c r="B12258" s="30">
        <f t="shared" si="588"/>
        <v>136</v>
      </c>
      <c r="C12258" s="4">
        <f t="shared" si="589"/>
        <v>20</v>
      </c>
      <c r="D12258" s="4" t="s">
        <v>1376</v>
      </c>
      <c r="E12258" s="4">
        <v>510</v>
      </c>
      <c r="F12258" s="4">
        <v>87</v>
      </c>
      <c r="G12258" s="4">
        <v>4.5</v>
      </c>
      <c r="H12258" s="4">
        <v>217</v>
      </c>
      <c r="I12258" s="4">
        <v>12</v>
      </c>
      <c r="J12258" s="4">
        <v>5.0000000000000001E-3</v>
      </c>
    </row>
    <row r="12259" spans="1:10" x14ac:dyDescent="0.3">
      <c r="A12259" s="52">
        <f t="shared" si="587"/>
        <v>2017</v>
      </c>
      <c r="B12259" s="30">
        <f t="shared" si="588"/>
        <v>136</v>
      </c>
      <c r="C12259" s="4">
        <f t="shared" si="589"/>
        <v>20</v>
      </c>
      <c r="D12259" s="4" t="s">
        <v>1376</v>
      </c>
      <c r="E12259" s="4">
        <v>510</v>
      </c>
      <c r="F12259" s="4">
        <v>87</v>
      </c>
      <c r="G12259" s="4">
        <v>4.5</v>
      </c>
      <c r="H12259" s="4">
        <v>217</v>
      </c>
      <c r="I12259" s="4">
        <v>13</v>
      </c>
      <c r="J12259" s="4">
        <v>4.1999999999999997E-3</v>
      </c>
    </row>
    <row r="12260" spans="1:10" x14ac:dyDescent="0.3">
      <c r="A12260" s="52">
        <f t="shared" si="587"/>
        <v>2017</v>
      </c>
      <c r="B12260" s="30">
        <f t="shared" si="588"/>
        <v>136</v>
      </c>
      <c r="C12260" s="4">
        <f t="shared" si="589"/>
        <v>20</v>
      </c>
      <c r="D12260" s="4" t="s">
        <v>1376</v>
      </c>
      <c r="E12260" s="4">
        <v>510</v>
      </c>
      <c r="F12260" s="4">
        <v>87</v>
      </c>
      <c r="G12260" s="4">
        <v>4.5</v>
      </c>
      <c r="H12260" s="4">
        <v>217</v>
      </c>
      <c r="I12260" s="4">
        <v>11</v>
      </c>
      <c r="J12260" s="4">
        <v>3.0999999999999999E-3</v>
      </c>
    </row>
    <row r="12261" spans="1:10" x14ac:dyDescent="0.3">
      <c r="A12261" s="52">
        <f t="shared" si="587"/>
        <v>2017</v>
      </c>
      <c r="B12261" s="30">
        <f t="shared" si="588"/>
        <v>136</v>
      </c>
      <c r="C12261" s="4">
        <f t="shared" si="589"/>
        <v>20</v>
      </c>
      <c r="D12261" s="4" t="s">
        <v>1376</v>
      </c>
      <c r="E12261" s="4">
        <v>510</v>
      </c>
      <c r="F12261" s="4">
        <v>87</v>
      </c>
      <c r="G12261" s="4">
        <v>4.5</v>
      </c>
      <c r="H12261" s="4">
        <v>217</v>
      </c>
      <c r="I12261" s="4">
        <v>12</v>
      </c>
      <c r="J12261" s="4">
        <v>3.8E-3</v>
      </c>
    </row>
    <row r="12262" spans="1:10" x14ac:dyDescent="0.3">
      <c r="A12262" s="52">
        <f t="shared" si="587"/>
        <v>2017</v>
      </c>
      <c r="B12262" s="30">
        <f t="shared" si="588"/>
        <v>136</v>
      </c>
      <c r="C12262" s="4">
        <f t="shared" si="589"/>
        <v>20</v>
      </c>
      <c r="D12262" s="4" t="s">
        <v>1376</v>
      </c>
      <c r="E12262" s="4">
        <v>510</v>
      </c>
      <c r="F12262" s="4">
        <v>87</v>
      </c>
      <c r="G12262" s="4">
        <v>4.5</v>
      </c>
      <c r="H12262" s="4">
        <v>217</v>
      </c>
      <c r="I12262" s="4">
        <v>12</v>
      </c>
      <c r="J12262" s="4">
        <v>4.1999999999999997E-3</v>
      </c>
    </row>
    <row r="12263" spans="1:10" x14ac:dyDescent="0.3">
      <c r="A12263" s="52">
        <f t="shared" si="587"/>
        <v>2017</v>
      </c>
      <c r="B12263" s="30">
        <f t="shared" si="588"/>
        <v>136</v>
      </c>
      <c r="C12263" s="4">
        <f t="shared" si="589"/>
        <v>20</v>
      </c>
      <c r="D12263" s="4" t="s">
        <v>1376</v>
      </c>
      <c r="E12263" s="4">
        <v>510</v>
      </c>
      <c r="F12263" s="4">
        <v>87</v>
      </c>
      <c r="G12263" s="4">
        <v>4.5</v>
      </c>
      <c r="H12263" s="4">
        <v>217</v>
      </c>
      <c r="I12263" s="4">
        <v>12</v>
      </c>
      <c r="J12263" s="4">
        <v>4.8999999999999998E-3</v>
      </c>
    </row>
    <row r="12264" spans="1:10" x14ac:dyDescent="0.3">
      <c r="A12264" s="52">
        <f t="shared" si="587"/>
        <v>2017</v>
      </c>
      <c r="B12264" s="30">
        <f t="shared" si="588"/>
        <v>136</v>
      </c>
      <c r="C12264" s="4">
        <f t="shared" si="589"/>
        <v>20</v>
      </c>
      <c r="D12264" s="4" t="s">
        <v>1376</v>
      </c>
      <c r="E12264" s="4">
        <v>510</v>
      </c>
      <c r="F12264" s="4">
        <v>87</v>
      </c>
      <c r="G12264" s="4">
        <v>4.5</v>
      </c>
      <c r="H12264" s="4">
        <v>217</v>
      </c>
      <c r="I12264" s="4">
        <v>12</v>
      </c>
      <c r="J12264" s="4">
        <v>3.7000000000000002E-3</v>
      </c>
    </row>
    <row r="12265" spans="1:10" x14ac:dyDescent="0.3">
      <c r="A12265" s="52">
        <f t="shared" si="587"/>
        <v>2017</v>
      </c>
      <c r="B12265" s="30">
        <f t="shared" si="588"/>
        <v>136</v>
      </c>
      <c r="C12265" s="4">
        <f t="shared" si="589"/>
        <v>20</v>
      </c>
      <c r="D12265" s="4" t="s">
        <v>1376</v>
      </c>
      <c r="E12265" s="4">
        <v>510</v>
      </c>
      <c r="F12265" s="4">
        <v>87</v>
      </c>
      <c r="G12265" s="4">
        <v>4.5</v>
      </c>
      <c r="H12265" s="4">
        <v>217</v>
      </c>
      <c r="I12265" s="4">
        <v>12</v>
      </c>
      <c r="J12265" s="4">
        <v>3.3E-3</v>
      </c>
    </row>
    <row r="12266" spans="1:10" x14ac:dyDescent="0.3">
      <c r="A12266" s="52">
        <f t="shared" si="587"/>
        <v>2017</v>
      </c>
      <c r="B12266" s="30">
        <f t="shared" si="588"/>
        <v>136</v>
      </c>
      <c r="C12266" s="4">
        <f t="shared" si="589"/>
        <v>20</v>
      </c>
      <c r="D12266" s="4" t="s">
        <v>1376</v>
      </c>
      <c r="E12266" s="4">
        <v>510</v>
      </c>
      <c r="F12266" s="4">
        <v>87</v>
      </c>
      <c r="G12266" s="4">
        <v>4.5</v>
      </c>
      <c r="H12266" s="4">
        <v>217</v>
      </c>
      <c r="I12266" s="4">
        <v>10</v>
      </c>
      <c r="J12266" s="4">
        <v>4.0000000000000001E-3</v>
      </c>
    </row>
    <row r="12267" spans="1:10" x14ac:dyDescent="0.3">
      <c r="A12267" s="52">
        <f t="shared" si="587"/>
        <v>2017</v>
      </c>
      <c r="B12267" s="30">
        <f t="shared" si="588"/>
        <v>136</v>
      </c>
      <c r="C12267" s="4">
        <f t="shared" si="589"/>
        <v>20</v>
      </c>
      <c r="D12267" s="4" t="s">
        <v>1376</v>
      </c>
      <c r="E12267" s="4">
        <v>510</v>
      </c>
      <c r="F12267" s="4">
        <v>87</v>
      </c>
      <c r="G12267" s="4">
        <v>4.5</v>
      </c>
      <c r="H12267" s="4">
        <v>217</v>
      </c>
      <c r="I12267" s="4">
        <v>11</v>
      </c>
      <c r="J12267" s="4">
        <v>3.5999999999999999E-3</v>
      </c>
    </row>
    <row r="12268" spans="1:10" x14ac:dyDescent="0.3">
      <c r="A12268" s="52">
        <f t="shared" si="587"/>
        <v>2017</v>
      </c>
      <c r="B12268" s="30">
        <f t="shared" si="588"/>
        <v>136</v>
      </c>
      <c r="C12268" s="4">
        <f t="shared" si="589"/>
        <v>20</v>
      </c>
      <c r="D12268" s="4" t="s">
        <v>1376</v>
      </c>
      <c r="E12268" s="4">
        <v>510</v>
      </c>
      <c r="F12268" s="4">
        <v>87</v>
      </c>
      <c r="G12268" s="4">
        <v>4.5</v>
      </c>
      <c r="H12268" s="4">
        <v>217</v>
      </c>
      <c r="I12268" s="4">
        <v>11</v>
      </c>
      <c r="J12268" s="4">
        <v>2.8999999999999998E-3</v>
      </c>
    </row>
    <row r="12269" spans="1:10" x14ac:dyDescent="0.3">
      <c r="A12269" s="52">
        <f t="shared" si="587"/>
        <v>2017</v>
      </c>
      <c r="B12269" s="30">
        <f t="shared" si="588"/>
        <v>136</v>
      </c>
      <c r="C12269" s="4">
        <f t="shared" si="589"/>
        <v>20</v>
      </c>
      <c r="D12269" s="4" t="s">
        <v>1376</v>
      </c>
      <c r="E12269" s="4">
        <v>510</v>
      </c>
      <c r="F12269" s="4">
        <v>87</v>
      </c>
      <c r="G12269" s="4">
        <v>4.5</v>
      </c>
      <c r="H12269" s="4">
        <v>217</v>
      </c>
      <c r="I12269" s="4">
        <v>12</v>
      </c>
      <c r="J12269" s="4">
        <v>4.7000000000000002E-3</v>
      </c>
    </row>
    <row r="12270" spans="1:10" x14ac:dyDescent="0.3">
      <c r="A12270" s="52">
        <f t="shared" si="587"/>
        <v>2017</v>
      </c>
      <c r="B12270" s="30">
        <f t="shared" si="588"/>
        <v>136</v>
      </c>
      <c r="C12270" s="4">
        <f t="shared" si="589"/>
        <v>20</v>
      </c>
      <c r="D12270" s="4" t="s">
        <v>1376</v>
      </c>
      <c r="E12270" s="4">
        <v>510</v>
      </c>
      <c r="F12270" s="4">
        <v>87</v>
      </c>
      <c r="G12270" s="4">
        <v>4.5</v>
      </c>
      <c r="H12270" s="4">
        <v>217</v>
      </c>
      <c r="I12270" s="4">
        <v>12</v>
      </c>
      <c r="J12270" s="4">
        <v>4.1000000000000003E-3</v>
      </c>
    </row>
    <row r="12271" spans="1:10" x14ac:dyDescent="0.3">
      <c r="A12271" s="52">
        <f t="shared" si="587"/>
        <v>2017</v>
      </c>
      <c r="B12271" s="30">
        <f t="shared" si="588"/>
        <v>136</v>
      </c>
      <c r="C12271" s="4">
        <f t="shared" si="589"/>
        <v>20</v>
      </c>
      <c r="D12271" s="4" t="s">
        <v>1376</v>
      </c>
      <c r="E12271" s="4">
        <v>510</v>
      </c>
      <c r="F12271" s="4">
        <v>87</v>
      </c>
      <c r="G12271" s="4">
        <v>4.5</v>
      </c>
      <c r="H12271" s="4">
        <v>217</v>
      </c>
      <c r="I12271" s="4">
        <v>13</v>
      </c>
      <c r="J12271" s="4">
        <v>6.1999999999999998E-3</v>
      </c>
    </row>
    <row r="12272" spans="1:10" x14ac:dyDescent="0.3">
      <c r="A12272" s="52">
        <f t="shared" si="587"/>
        <v>2017</v>
      </c>
      <c r="B12272" s="30">
        <f t="shared" si="588"/>
        <v>136</v>
      </c>
      <c r="C12272" s="4">
        <f t="shared" si="589"/>
        <v>20</v>
      </c>
      <c r="D12272" s="4" t="s">
        <v>1376</v>
      </c>
      <c r="E12272" s="4">
        <v>510</v>
      </c>
      <c r="F12272" s="4">
        <v>87</v>
      </c>
      <c r="G12272" s="4">
        <v>4.5</v>
      </c>
      <c r="H12272" s="4">
        <v>217</v>
      </c>
      <c r="I12272" s="4">
        <v>12</v>
      </c>
      <c r="J12272" s="4">
        <v>3.8E-3</v>
      </c>
    </row>
    <row r="12273" spans="1:10" x14ac:dyDescent="0.3">
      <c r="A12273" s="52">
        <f t="shared" si="587"/>
        <v>2017</v>
      </c>
      <c r="B12273" s="30">
        <f t="shared" si="588"/>
        <v>136</v>
      </c>
      <c r="C12273" s="4">
        <f t="shared" si="589"/>
        <v>20</v>
      </c>
      <c r="D12273" s="4" t="s">
        <v>1376</v>
      </c>
      <c r="E12273" s="4">
        <v>510</v>
      </c>
      <c r="F12273" s="4">
        <v>87</v>
      </c>
      <c r="G12273" s="4">
        <v>4.5</v>
      </c>
      <c r="H12273" s="4">
        <v>217</v>
      </c>
      <c r="I12273" s="4">
        <v>12</v>
      </c>
      <c r="J12273" s="4">
        <v>4.4000000000000003E-3</v>
      </c>
    </row>
    <row r="12274" spans="1:10" x14ac:dyDescent="0.3">
      <c r="A12274" s="52">
        <f t="shared" si="587"/>
        <v>2017</v>
      </c>
      <c r="B12274" s="30">
        <f t="shared" si="588"/>
        <v>136</v>
      </c>
      <c r="C12274" s="4">
        <f t="shared" si="589"/>
        <v>20</v>
      </c>
      <c r="D12274" s="4" t="s">
        <v>1376</v>
      </c>
      <c r="E12274" s="4">
        <v>510</v>
      </c>
      <c r="F12274" s="4">
        <v>87</v>
      </c>
      <c r="G12274" s="4">
        <v>4.5</v>
      </c>
      <c r="H12274" s="4">
        <v>217</v>
      </c>
      <c r="I12274" s="4">
        <v>12</v>
      </c>
      <c r="J12274" s="4">
        <v>3.8E-3</v>
      </c>
    </row>
    <row r="12275" spans="1:10" x14ac:dyDescent="0.3">
      <c r="A12275" s="52">
        <f t="shared" si="587"/>
        <v>2017</v>
      </c>
      <c r="B12275" s="30">
        <f t="shared" si="588"/>
        <v>136</v>
      </c>
      <c r="C12275" s="4">
        <f t="shared" si="589"/>
        <v>20</v>
      </c>
      <c r="D12275" s="4" t="s">
        <v>1376</v>
      </c>
      <c r="E12275" s="4">
        <v>510</v>
      </c>
      <c r="F12275" s="4">
        <v>87</v>
      </c>
      <c r="G12275" s="4">
        <v>4.5</v>
      </c>
      <c r="H12275" s="4">
        <v>217</v>
      </c>
      <c r="I12275" s="4">
        <v>11</v>
      </c>
      <c r="J12275" s="4">
        <v>3.3999999999999998E-3</v>
      </c>
    </row>
    <row r="12276" spans="1:10" x14ac:dyDescent="0.3">
      <c r="A12276" s="52">
        <f t="shared" si="587"/>
        <v>2017</v>
      </c>
      <c r="B12276" s="30">
        <f t="shared" si="588"/>
        <v>136</v>
      </c>
      <c r="C12276" s="4">
        <f t="shared" si="589"/>
        <v>20</v>
      </c>
      <c r="D12276" s="4" t="s">
        <v>1376</v>
      </c>
      <c r="E12276" s="4">
        <v>510</v>
      </c>
      <c r="F12276" s="4">
        <v>87</v>
      </c>
      <c r="G12276" s="4">
        <v>4.5</v>
      </c>
      <c r="H12276" s="4">
        <v>217</v>
      </c>
      <c r="I12276" s="4">
        <v>11</v>
      </c>
      <c r="J12276" s="4">
        <v>3.7000000000000002E-3</v>
      </c>
    </row>
    <row r="12277" spans="1:10" x14ac:dyDescent="0.3">
      <c r="A12277" s="52">
        <f t="shared" si="587"/>
        <v>2017</v>
      </c>
      <c r="B12277" s="30">
        <f t="shared" si="588"/>
        <v>136</v>
      </c>
      <c r="C12277" s="4">
        <f t="shared" si="589"/>
        <v>20</v>
      </c>
      <c r="D12277" s="4" t="s">
        <v>1376</v>
      </c>
      <c r="E12277" s="4">
        <v>510</v>
      </c>
      <c r="F12277" s="4">
        <v>87</v>
      </c>
      <c r="G12277" s="4">
        <v>4.5</v>
      </c>
      <c r="H12277" s="4">
        <v>217</v>
      </c>
      <c r="I12277" s="4">
        <v>11</v>
      </c>
      <c r="J12277" s="4">
        <v>3.5999999999999999E-3</v>
      </c>
    </row>
    <row r="12278" spans="1:10" x14ac:dyDescent="0.3">
      <c r="A12278" s="52">
        <f t="shared" si="587"/>
        <v>2017</v>
      </c>
      <c r="B12278" s="30">
        <f t="shared" si="588"/>
        <v>136</v>
      </c>
      <c r="C12278" s="4">
        <f t="shared" si="589"/>
        <v>20</v>
      </c>
      <c r="D12278" s="4" t="s">
        <v>1376</v>
      </c>
      <c r="E12278" s="4">
        <v>510</v>
      </c>
      <c r="F12278" s="4">
        <v>87</v>
      </c>
      <c r="G12278" s="4">
        <v>4.5</v>
      </c>
      <c r="H12278" s="4">
        <v>217</v>
      </c>
      <c r="I12278" s="4">
        <v>12</v>
      </c>
      <c r="J12278" s="4">
        <v>3.3999999999999998E-3</v>
      </c>
    </row>
    <row r="12279" spans="1:10" x14ac:dyDescent="0.3">
      <c r="A12279" s="52">
        <f t="shared" si="587"/>
        <v>2017</v>
      </c>
      <c r="B12279" s="30">
        <f t="shared" si="588"/>
        <v>136</v>
      </c>
      <c r="C12279" s="4">
        <f t="shared" si="589"/>
        <v>20</v>
      </c>
      <c r="D12279" s="4" t="s">
        <v>1376</v>
      </c>
      <c r="E12279" s="4">
        <v>510</v>
      </c>
      <c r="F12279" s="4">
        <v>87</v>
      </c>
      <c r="G12279" s="4">
        <v>4.5</v>
      </c>
      <c r="H12279" s="4">
        <v>217</v>
      </c>
      <c r="I12279" s="4">
        <v>11</v>
      </c>
      <c r="J12279" s="4">
        <v>2.3999999999999998E-3</v>
      </c>
    </row>
    <row r="12280" spans="1:10" x14ac:dyDescent="0.3">
      <c r="A12280" s="52">
        <f t="shared" si="587"/>
        <v>2017</v>
      </c>
      <c r="B12280" s="30">
        <f t="shared" si="588"/>
        <v>136</v>
      </c>
      <c r="C12280" s="4">
        <f t="shared" si="589"/>
        <v>20</v>
      </c>
      <c r="D12280" s="4" t="s">
        <v>1376</v>
      </c>
      <c r="E12280" s="4">
        <v>510</v>
      </c>
      <c r="F12280" s="4">
        <v>87</v>
      </c>
      <c r="G12280" s="4">
        <v>4.5</v>
      </c>
      <c r="H12280" s="4">
        <v>217</v>
      </c>
      <c r="I12280" s="4">
        <v>12</v>
      </c>
      <c r="J12280" s="4">
        <v>4.4999999999999997E-3</v>
      </c>
    </row>
    <row r="12281" spans="1:10" x14ac:dyDescent="0.3">
      <c r="A12281" s="52">
        <f t="shared" si="587"/>
        <v>2017</v>
      </c>
      <c r="B12281" s="30">
        <f t="shared" si="588"/>
        <v>136</v>
      </c>
      <c r="C12281" s="4">
        <f t="shared" si="589"/>
        <v>20</v>
      </c>
      <c r="D12281" s="4" t="s">
        <v>1376</v>
      </c>
      <c r="E12281" s="4">
        <v>511</v>
      </c>
      <c r="F12281" s="4">
        <v>87</v>
      </c>
      <c r="G12281" s="4">
        <v>4.5</v>
      </c>
      <c r="H12281" s="4">
        <v>217</v>
      </c>
      <c r="I12281" s="4">
        <v>12</v>
      </c>
      <c r="J12281" s="4">
        <v>3.3999999999999998E-3</v>
      </c>
    </row>
    <row r="12282" spans="1:10" x14ac:dyDescent="0.3">
      <c r="A12282" s="52">
        <f t="shared" si="587"/>
        <v>2017</v>
      </c>
      <c r="B12282" s="30">
        <f t="shared" si="588"/>
        <v>136</v>
      </c>
      <c r="C12282" s="4">
        <f t="shared" si="589"/>
        <v>20</v>
      </c>
      <c r="D12282" s="4" t="s">
        <v>1376</v>
      </c>
      <c r="E12282" s="4">
        <v>511</v>
      </c>
      <c r="F12282" s="4">
        <v>87</v>
      </c>
      <c r="G12282" s="4">
        <v>4.5</v>
      </c>
      <c r="H12282" s="4">
        <v>217</v>
      </c>
      <c r="I12282" s="4">
        <v>10</v>
      </c>
      <c r="J12282" s="4">
        <v>2.5000000000000001E-3</v>
      </c>
    </row>
    <row r="12283" spans="1:10" x14ac:dyDescent="0.3">
      <c r="A12283" s="52">
        <f t="shared" si="587"/>
        <v>2017</v>
      </c>
      <c r="B12283" s="30">
        <f t="shared" si="588"/>
        <v>136</v>
      </c>
      <c r="C12283" s="4">
        <f t="shared" si="589"/>
        <v>20</v>
      </c>
      <c r="D12283" s="4" t="s">
        <v>1376</v>
      </c>
      <c r="E12283" s="4">
        <v>511</v>
      </c>
      <c r="F12283" s="4">
        <v>87</v>
      </c>
      <c r="G12283" s="4">
        <v>4.5</v>
      </c>
      <c r="H12283" s="4">
        <v>217</v>
      </c>
      <c r="I12283" s="4">
        <v>9</v>
      </c>
      <c r="J12283" s="4">
        <v>2.2000000000000001E-3</v>
      </c>
    </row>
    <row r="12284" spans="1:10" x14ac:dyDescent="0.3">
      <c r="A12284" s="52">
        <f t="shared" si="587"/>
        <v>2017</v>
      </c>
      <c r="B12284" s="30">
        <f t="shared" si="588"/>
        <v>136</v>
      </c>
      <c r="C12284" s="4">
        <f t="shared" si="589"/>
        <v>20</v>
      </c>
      <c r="D12284" s="4" t="s">
        <v>1376</v>
      </c>
      <c r="E12284" s="4">
        <v>511</v>
      </c>
      <c r="F12284" s="4">
        <v>87</v>
      </c>
      <c r="G12284" s="4">
        <v>4.5</v>
      </c>
      <c r="H12284" s="4">
        <v>217</v>
      </c>
      <c r="I12284" s="4">
        <v>10</v>
      </c>
      <c r="J12284" s="4">
        <v>2.0999999999999999E-3</v>
      </c>
    </row>
    <row r="12285" spans="1:10" x14ac:dyDescent="0.3">
      <c r="A12285" s="52">
        <f t="shared" si="587"/>
        <v>2017</v>
      </c>
      <c r="B12285" s="30">
        <f t="shared" si="588"/>
        <v>136</v>
      </c>
      <c r="C12285" s="4">
        <f t="shared" si="589"/>
        <v>20</v>
      </c>
      <c r="D12285" s="4" t="s">
        <v>1376</v>
      </c>
      <c r="E12285" s="4">
        <v>511</v>
      </c>
      <c r="F12285" s="4">
        <v>87</v>
      </c>
      <c r="G12285" s="4">
        <v>4.5</v>
      </c>
      <c r="H12285" s="4">
        <v>217</v>
      </c>
      <c r="I12285" s="4">
        <v>11</v>
      </c>
      <c r="J12285" s="4">
        <v>3.3999999999999998E-3</v>
      </c>
    </row>
    <row r="12286" spans="1:10" x14ac:dyDescent="0.3">
      <c r="A12286" s="52">
        <f t="shared" si="587"/>
        <v>2017</v>
      </c>
      <c r="B12286" s="30">
        <f t="shared" si="588"/>
        <v>136</v>
      </c>
      <c r="C12286" s="4">
        <f t="shared" si="589"/>
        <v>20</v>
      </c>
      <c r="D12286" s="4" t="s">
        <v>1376</v>
      </c>
      <c r="E12286" s="4">
        <v>510</v>
      </c>
      <c r="F12286" s="4">
        <v>87</v>
      </c>
      <c r="G12286" s="4">
        <v>4.5</v>
      </c>
      <c r="H12286" s="4">
        <v>217</v>
      </c>
      <c r="I12286" s="4">
        <v>12</v>
      </c>
      <c r="J12286" s="4">
        <v>5.4000000000000003E-3</v>
      </c>
    </row>
    <row r="12287" spans="1:10" x14ac:dyDescent="0.3">
      <c r="A12287" s="52">
        <f t="shared" si="587"/>
        <v>2017</v>
      </c>
      <c r="B12287" s="30">
        <f t="shared" si="588"/>
        <v>136</v>
      </c>
      <c r="C12287" s="4">
        <f t="shared" si="589"/>
        <v>20</v>
      </c>
      <c r="D12287" s="4" t="s">
        <v>1376</v>
      </c>
      <c r="E12287" s="4">
        <v>510</v>
      </c>
      <c r="F12287" s="4">
        <v>87</v>
      </c>
      <c r="G12287" s="4">
        <v>4.5</v>
      </c>
      <c r="H12287" s="4">
        <v>217</v>
      </c>
      <c r="I12287" s="4">
        <v>11</v>
      </c>
      <c r="J12287" s="4">
        <v>3.2000000000000002E-3</v>
      </c>
    </row>
    <row r="12288" spans="1:10" x14ac:dyDescent="0.3">
      <c r="A12288" s="52">
        <f t="shared" si="587"/>
        <v>2017</v>
      </c>
      <c r="B12288" s="30">
        <f t="shared" si="588"/>
        <v>136</v>
      </c>
      <c r="C12288" s="4">
        <f t="shared" si="589"/>
        <v>20</v>
      </c>
      <c r="D12288" s="4" t="s">
        <v>1376</v>
      </c>
      <c r="E12288" s="4">
        <v>510</v>
      </c>
      <c r="F12288" s="4">
        <v>87</v>
      </c>
      <c r="G12288" s="4">
        <v>4.5</v>
      </c>
      <c r="H12288" s="4">
        <v>217</v>
      </c>
      <c r="I12288" s="4">
        <v>11</v>
      </c>
      <c r="J12288" s="4">
        <v>2.8999999999999998E-3</v>
      </c>
    </row>
    <row r="12289" spans="1:10" x14ac:dyDescent="0.3">
      <c r="A12289" s="52">
        <f t="shared" si="587"/>
        <v>2017</v>
      </c>
      <c r="B12289" s="30">
        <f t="shared" si="588"/>
        <v>136</v>
      </c>
      <c r="C12289" s="4">
        <f t="shared" si="589"/>
        <v>20</v>
      </c>
      <c r="D12289" s="4" t="s">
        <v>1376</v>
      </c>
      <c r="E12289" s="4">
        <v>510</v>
      </c>
      <c r="F12289" s="4">
        <v>87</v>
      </c>
      <c r="G12289" s="4">
        <v>4.5</v>
      </c>
      <c r="H12289" s="4">
        <v>217</v>
      </c>
      <c r="I12289" s="4">
        <v>13</v>
      </c>
      <c r="J12289" s="4">
        <v>4.4000000000000003E-3</v>
      </c>
    </row>
    <row r="12290" spans="1:10" x14ac:dyDescent="0.3">
      <c r="A12290" s="52">
        <f t="shared" ref="A12290:A12353" si="590">YEAR(D12290)</f>
        <v>2017</v>
      </c>
      <c r="B12290" s="30">
        <f t="shared" ref="B12290:B12353" si="591">D12290-DATE(YEAR(D12290),1,0)</f>
        <v>136</v>
      </c>
      <c r="C12290" s="4">
        <f t="shared" ref="C12290:C12353" si="592">WEEKNUM(D12290,1)</f>
        <v>20</v>
      </c>
      <c r="D12290" s="4" t="s">
        <v>1376</v>
      </c>
      <c r="E12290" s="4">
        <v>510</v>
      </c>
      <c r="F12290" s="4">
        <v>87</v>
      </c>
      <c r="G12290" s="4">
        <v>4.5</v>
      </c>
      <c r="H12290" s="4">
        <v>217</v>
      </c>
      <c r="I12290" s="4">
        <v>11</v>
      </c>
      <c r="J12290" s="4">
        <v>3.0000000000000001E-3</v>
      </c>
    </row>
    <row r="12291" spans="1:10" x14ac:dyDescent="0.3">
      <c r="A12291" s="52">
        <f t="shared" si="590"/>
        <v>2017</v>
      </c>
      <c r="B12291" s="30">
        <f t="shared" si="591"/>
        <v>136</v>
      </c>
      <c r="C12291" s="4">
        <f t="shared" si="592"/>
        <v>20</v>
      </c>
      <c r="D12291" s="4" t="s">
        <v>1376</v>
      </c>
      <c r="E12291" s="4">
        <v>510</v>
      </c>
      <c r="F12291" s="4">
        <v>87</v>
      </c>
      <c r="G12291" s="4">
        <v>4.5</v>
      </c>
      <c r="H12291" s="4">
        <v>217</v>
      </c>
      <c r="I12291" s="4">
        <v>11</v>
      </c>
      <c r="J12291" s="4">
        <v>4.5999999999999999E-3</v>
      </c>
    </row>
    <row r="12292" spans="1:10" x14ac:dyDescent="0.3">
      <c r="A12292" s="52">
        <f t="shared" si="590"/>
        <v>2017</v>
      </c>
      <c r="B12292" s="30">
        <f t="shared" si="591"/>
        <v>136</v>
      </c>
      <c r="C12292" s="4">
        <f t="shared" si="592"/>
        <v>20</v>
      </c>
      <c r="D12292" s="4" t="s">
        <v>1376</v>
      </c>
      <c r="E12292" s="4">
        <v>510</v>
      </c>
      <c r="F12292" s="4">
        <v>87</v>
      </c>
      <c r="G12292" s="4">
        <v>4.5</v>
      </c>
      <c r="H12292" s="4">
        <v>217</v>
      </c>
      <c r="I12292" s="4">
        <v>11</v>
      </c>
      <c r="J12292" s="4">
        <v>2.5000000000000001E-3</v>
      </c>
    </row>
    <row r="12293" spans="1:10" x14ac:dyDescent="0.3">
      <c r="A12293" s="52">
        <f t="shared" si="590"/>
        <v>2017</v>
      </c>
      <c r="B12293" s="30">
        <f t="shared" si="591"/>
        <v>136</v>
      </c>
      <c r="C12293" s="4">
        <f t="shared" si="592"/>
        <v>20</v>
      </c>
      <c r="D12293" s="4" t="s">
        <v>1376</v>
      </c>
      <c r="E12293" s="4">
        <v>510</v>
      </c>
      <c r="F12293" s="4">
        <v>87</v>
      </c>
      <c r="G12293" s="4">
        <v>4.5</v>
      </c>
      <c r="H12293" s="4">
        <v>217</v>
      </c>
      <c r="I12293" s="4">
        <v>11</v>
      </c>
      <c r="J12293" s="4">
        <v>3.0999999999999999E-3</v>
      </c>
    </row>
    <row r="12294" spans="1:10" x14ac:dyDescent="0.3">
      <c r="A12294" s="52">
        <f t="shared" si="590"/>
        <v>2017</v>
      </c>
      <c r="B12294" s="30">
        <f t="shared" si="591"/>
        <v>136</v>
      </c>
      <c r="C12294" s="4">
        <f t="shared" si="592"/>
        <v>20</v>
      </c>
      <c r="D12294" s="4" t="s">
        <v>1376</v>
      </c>
      <c r="E12294" s="4">
        <v>510</v>
      </c>
      <c r="F12294" s="4">
        <v>87</v>
      </c>
      <c r="G12294" s="4">
        <v>4.5</v>
      </c>
      <c r="H12294" s="4">
        <v>217</v>
      </c>
      <c r="I12294" s="4">
        <v>11</v>
      </c>
      <c r="J12294" s="4">
        <v>2.8E-3</v>
      </c>
    </row>
    <row r="12295" spans="1:10" x14ac:dyDescent="0.3">
      <c r="A12295" s="52">
        <f t="shared" si="590"/>
        <v>2017</v>
      </c>
      <c r="B12295" s="30">
        <f t="shared" si="591"/>
        <v>136</v>
      </c>
      <c r="C12295" s="4">
        <f t="shared" si="592"/>
        <v>20</v>
      </c>
      <c r="D12295" s="4" t="s">
        <v>1376</v>
      </c>
      <c r="E12295" s="4">
        <v>510</v>
      </c>
      <c r="F12295" s="4">
        <v>87</v>
      </c>
      <c r="G12295" s="4">
        <v>4.5</v>
      </c>
      <c r="H12295" s="4">
        <v>217</v>
      </c>
      <c r="I12295" s="4">
        <v>11</v>
      </c>
      <c r="J12295" s="4">
        <v>3.7000000000000002E-3</v>
      </c>
    </row>
    <row r="12296" spans="1:10" x14ac:dyDescent="0.3">
      <c r="A12296" s="52">
        <f t="shared" si="590"/>
        <v>2017</v>
      </c>
      <c r="B12296" s="30">
        <f t="shared" si="591"/>
        <v>136</v>
      </c>
      <c r="C12296" s="4">
        <f t="shared" si="592"/>
        <v>20</v>
      </c>
      <c r="D12296" s="4" t="s">
        <v>1376</v>
      </c>
      <c r="E12296" s="4">
        <v>510</v>
      </c>
      <c r="F12296" s="4">
        <v>87</v>
      </c>
      <c r="G12296" s="4">
        <v>4.5</v>
      </c>
      <c r="H12296" s="4">
        <v>217</v>
      </c>
      <c r="I12296" s="4">
        <v>11</v>
      </c>
      <c r="J12296" s="4">
        <v>3.8999999999999998E-3</v>
      </c>
    </row>
    <row r="12297" spans="1:10" x14ac:dyDescent="0.3">
      <c r="A12297" s="52">
        <f t="shared" si="590"/>
        <v>2017</v>
      </c>
      <c r="B12297" s="30">
        <f t="shared" si="591"/>
        <v>136</v>
      </c>
      <c r="C12297" s="4">
        <f t="shared" si="592"/>
        <v>20</v>
      </c>
      <c r="D12297" s="4" t="s">
        <v>1376</v>
      </c>
      <c r="E12297" s="4">
        <v>510</v>
      </c>
      <c r="F12297" s="4">
        <v>87</v>
      </c>
      <c r="G12297" s="4">
        <v>4.5</v>
      </c>
      <c r="H12297" s="4">
        <v>217</v>
      </c>
      <c r="I12297" s="4">
        <v>12</v>
      </c>
      <c r="J12297" s="4">
        <v>4.4000000000000003E-3</v>
      </c>
    </row>
    <row r="12298" spans="1:10" x14ac:dyDescent="0.3">
      <c r="A12298" s="52">
        <f t="shared" si="590"/>
        <v>2017</v>
      </c>
      <c r="B12298" s="30">
        <f t="shared" si="591"/>
        <v>136</v>
      </c>
      <c r="C12298" s="4">
        <f t="shared" si="592"/>
        <v>20</v>
      </c>
      <c r="D12298" s="4" t="s">
        <v>1376</v>
      </c>
      <c r="E12298" s="4">
        <v>510</v>
      </c>
      <c r="F12298" s="4">
        <v>87</v>
      </c>
      <c r="G12298" s="4">
        <v>4.5</v>
      </c>
      <c r="H12298" s="4">
        <v>217</v>
      </c>
      <c r="I12298" s="4">
        <v>11</v>
      </c>
      <c r="J12298" s="4">
        <v>3.5000000000000001E-3</v>
      </c>
    </row>
    <row r="12299" spans="1:10" x14ac:dyDescent="0.3">
      <c r="A12299" s="52">
        <f t="shared" si="590"/>
        <v>2017</v>
      </c>
      <c r="B12299" s="30">
        <f t="shared" si="591"/>
        <v>136</v>
      </c>
      <c r="C12299" s="4">
        <f t="shared" si="592"/>
        <v>20</v>
      </c>
      <c r="D12299" s="4" t="s">
        <v>1376</v>
      </c>
      <c r="E12299" s="4">
        <v>510</v>
      </c>
      <c r="F12299" s="4">
        <v>87</v>
      </c>
      <c r="G12299" s="4">
        <v>4.5</v>
      </c>
      <c r="H12299" s="4">
        <v>217</v>
      </c>
      <c r="I12299" s="4">
        <v>11</v>
      </c>
      <c r="J12299" s="4">
        <v>4.3E-3</v>
      </c>
    </row>
    <row r="12300" spans="1:10" x14ac:dyDescent="0.3">
      <c r="A12300" s="52">
        <f t="shared" si="590"/>
        <v>2017</v>
      </c>
      <c r="B12300" s="30">
        <f t="shared" si="591"/>
        <v>136</v>
      </c>
      <c r="C12300" s="4">
        <f t="shared" si="592"/>
        <v>20</v>
      </c>
      <c r="D12300" s="4" t="s">
        <v>1376</v>
      </c>
      <c r="E12300" s="4">
        <v>510</v>
      </c>
      <c r="F12300" s="4">
        <v>87</v>
      </c>
      <c r="G12300" s="4">
        <v>4.5</v>
      </c>
      <c r="H12300" s="4">
        <v>217</v>
      </c>
      <c r="I12300" s="4">
        <v>12</v>
      </c>
      <c r="J12300" s="4">
        <v>3.5000000000000001E-3</v>
      </c>
    </row>
    <row r="12301" spans="1:10" x14ac:dyDescent="0.3">
      <c r="A12301" s="52">
        <f t="shared" si="590"/>
        <v>2017</v>
      </c>
      <c r="B12301" s="30">
        <f t="shared" si="591"/>
        <v>136</v>
      </c>
      <c r="C12301" s="4">
        <f t="shared" si="592"/>
        <v>20</v>
      </c>
      <c r="D12301" s="4" t="s">
        <v>1376</v>
      </c>
      <c r="E12301" s="4">
        <v>510</v>
      </c>
      <c r="F12301" s="4">
        <v>87</v>
      </c>
      <c r="G12301" s="4">
        <v>4.5</v>
      </c>
      <c r="H12301" s="4">
        <v>217</v>
      </c>
      <c r="I12301" s="4">
        <v>11</v>
      </c>
      <c r="J12301" s="4">
        <v>4.3E-3</v>
      </c>
    </row>
    <row r="12302" spans="1:10" x14ac:dyDescent="0.3">
      <c r="A12302" s="52">
        <f t="shared" si="590"/>
        <v>2017</v>
      </c>
      <c r="B12302" s="30">
        <f t="shared" si="591"/>
        <v>136</v>
      </c>
      <c r="C12302" s="4">
        <f t="shared" si="592"/>
        <v>20</v>
      </c>
      <c r="D12302" s="4" t="s">
        <v>1376</v>
      </c>
      <c r="E12302" s="4">
        <v>510</v>
      </c>
      <c r="F12302" s="4">
        <v>87</v>
      </c>
      <c r="G12302" s="4">
        <v>4.5</v>
      </c>
      <c r="H12302" s="4">
        <v>217</v>
      </c>
      <c r="I12302" s="4">
        <v>12</v>
      </c>
      <c r="J12302" s="4">
        <v>4.4000000000000003E-3</v>
      </c>
    </row>
    <row r="12303" spans="1:10" x14ac:dyDescent="0.3">
      <c r="A12303" s="52">
        <f t="shared" si="590"/>
        <v>2017</v>
      </c>
      <c r="B12303" s="30">
        <f t="shared" si="591"/>
        <v>136</v>
      </c>
      <c r="C12303" s="4">
        <f t="shared" si="592"/>
        <v>20</v>
      </c>
      <c r="D12303" s="4" t="s">
        <v>1376</v>
      </c>
      <c r="E12303" s="4">
        <v>510</v>
      </c>
      <c r="F12303" s="4">
        <v>87</v>
      </c>
      <c r="G12303" s="4">
        <v>4.5</v>
      </c>
      <c r="H12303" s="4">
        <v>217</v>
      </c>
      <c r="I12303" s="4">
        <v>11</v>
      </c>
      <c r="J12303" s="4">
        <v>3.2000000000000002E-3</v>
      </c>
    </row>
    <row r="12304" spans="1:10" x14ac:dyDescent="0.3">
      <c r="A12304" s="52">
        <f t="shared" si="590"/>
        <v>2017</v>
      </c>
      <c r="B12304" s="30">
        <f t="shared" si="591"/>
        <v>136</v>
      </c>
      <c r="C12304" s="4">
        <f t="shared" si="592"/>
        <v>20</v>
      </c>
      <c r="D12304" s="4" t="s">
        <v>1376</v>
      </c>
      <c r="E12304" s="4">
        <v>510</v>
      </c>
      <c r="F12304" s="4">
        <v>87</v>
      </c>
      <c r="G12304" s="4">
        <v>4.5</v>
      </c>
      <c r="H12304" s="4">
        <v>904</v>
      </c>
      <c r="I12304" s="4">
        <v>15</v>
      </c>
      <c r="J12304" s="4">
        <v>1.2500000000000001E-2</v>
      </c>
    </row>
    <row r="12305" spans="1:10" x14ac:dyDescent="0.3">
      <c r="A12305" s="52">
        <f t="shared" si="590"/>
        <v>2017</v>
      </c>
      <c r="B12305" s="30">
        <f t="shared" si="591"/>
        <v>136</v>
      </c>
      <c r="C12305" s="4">
        <f t="shared" si="592"/>
        <v>20</v>
      </c>
      <c r="D12305" s="4" t="s">
        <v>1376</v>
      </c>
      <c r="E12305" s="4">
        <v>511</v>
      </c>
      <c r="F12305" s="4">
        <v>87</v>
      </c>
      <c r="G12305" s="4">
        <v>4.5</v>
      </c>
      <c r="H12305" s="4">
        <v>217</v>
      </c>
      <c r="I12305" s="4">
        <v>11</v>
      </c>
      <c r="J12305" s="4">
        <v>2.2000000000000001E-3</v>
      </c>
    </row>
    <row r="12306" spans="1:10" x14ac:dyDescent="0.3">
      <c r="A12306" s="52">
        <f t="shared" si="590"/>
        <v>2017</v>
      </c>
      <c r="B12306" s="30">
        <f t="shared" si="591"/>
        <v>136</v>
      </c>
      <c r="C12306" s="4">
        <f t="shared" si="592"/>
        <v>20</v>
      </c>
      <c r="D12306" s="4" t="s">
        <v>1376</v>
      </c>
      <c r="E12306" s="4">
        <v>511</v>
      </c>
      <c r="F12306" s="4">
        <v>87</v>
      </c>
      <c r="G12306" s="4">
        <v>4.5</v>
      </c>
      <c r="H12306" s="4">
        <v>217</v>
      </c>
      <c r="I12306" s="4">
        <v>11</v>
      </c>
      <c r="J12306" s="4">
        <v>2.5000000000000001E-3</v>
      </c>
    </row>
    <row r="12307" spans="1:10" x14ac:dyDescent="0.3">
      <c r="A12307" s="52">
        <f t="shared" si="590"/>
        <v>2017</v>
      </c>
      <c r="B12307" s="30">
        <f t="shared" si="591"/>
        <v>136</v>
      </c>
      <c r="C12307" s="4">
        <f t="shared" si="592"/>
        <v>20</v>
      </c>
      <c r="D12307" s="4" t="s">
        <v>1376</v>
      </c>
      <c r="E12307" s="4">
        <v>511</v>
      </c>
      <c r="F12307" s="4">
        <v>87</v>
      </c>
      <c r="G12307" s="4">
        <v>4.5</v>
      </c>
      <c r="H12307" s="4">
        <v>217</v>
      </c>
      <c r="I12307" s="4">
        <v>11</v>
      </c>
      <c r="J12307" s="4">
        <v>2.5000000000000001E-3</v>
      </c>
    </row>
    <row r="12308" spans="1:10" x14ac:dyDescent="0.3">
      <c r="A12308" s="52">
        <f t="shared" si="590"/>
        <v>2017</v>
      </c>
      <c r="B12308" s="30">
        <f t="shared" si="591"/>
        <v>136</v>
      </c>
      <c r="C12308" s="4">
        <f t="shared" si="592"/>
        <v>20</v>
      </c>
      <c r="D12308" s="4" t="s">
        <v>1376</v>
      </c>
      <c r="E12308" s="4">
        <v>511</v>
      </c>
      <c r="F12308" s="4">
        <v>87</v>
      </c>
      <c r="G12308" s="4">
        <v>4.5</v>
      </c>
      <c r="H12308" s="4">
        <v>217</v>
      </c>
      <c r="I12308" s="4">
        <v>10</v>
      </c>
      <c r="J12308" s="4">
        <v>1.6000000000000001E-3</v>
      </c>
    </row>
    <row r="12309" spans="1:10" x14ac:dyDescent="0.3">
      <c r="A12309" s="52">
        <f t="shared" si="590"/>
        <v>2017</v>
      </c>
      <c r="B12309" s="30">
        <f t="shared" si="591"/>
        <v>136</v>
      </c>
      <c r="C12309" s="4">
        <f t="shared" si="592"/>
        <v>20</v>
      </c>
      <c r="D12309" s="4" t="s">
        <v>1376</v>
      </c>
      <c r="E12309" s="4">
        <v>511</v>
      </c>
      <c r="F12309" s="4">
        <v>87</v>
      </c>
      <c r="G12309" s="4">
        <v>4.5</v>
      </c>
      <c r="H12309" s="4">
        <v>217</v>
      </c>
      <c r="I12309" s="4">
        <v>12</v>
      </c>
      <c r="J12309" s="4">
        <v>2.5000000000000001E-3</v>
      </c>
    </row>
    <row r="12310" spans="1:10" x14ac:dyDescent="0.3">
      <c r="A12310" s="52">
        <f t="shared" si="590"/>
        <v>2017</v>
      </c>
      <c r="B12310" s="30">
        <f t="shared" si="591"/>
        <v>136</v>
      </c>
      <c r="C12310" s="4">
        <f t="shared" si="592"/>
        <v>20</v>
      </c>
      <c r="D12310" s="4" t="s">
        <v>1376</v>
      </c>
      <c r="E12310" s="4">
        <v>511</v>
      </c>
      <c r="F12310" s="4">
        <v>87</v>
      </c>
      <c r="G12310" s="4">
        <v>4.5</v>
      </c>
      <c r="H12310" s="4">
        <v>217</v>
      </c>
      <c r="I12310" s="4">
        <v>13</v>
      </c>
      <c r="J12310" s="4">
        <v>3.0000000000000001E-3</v>
      </c>
    </row>
    <row r="12311" spans="1:10" x14ac:dyDescent="0.3">
      <c r="A12311" s="52">
        <f t="shared" si="590"/>
        <v>2017</v>
      </c>
      <c r="B12311" s="30">
        <f t="shared" si="591"/>
        <v>136</v>
      </c>
      <c r="C12311" s="4">
        <f t="shared" si="592"/>
        <v>20</v>
      </c>
      <c r="D12311" s="4" t="s">
        <v>1376</v>
      </c>
      <c r="E12311" s="4">
        <v>511</v>
      </c>
      <c r="F12311" s="4">
        <v>87</v>
      </c>
      <c r="G12311" s="4">
        <v>4.5</v>
      </c>
      <c r="H12311" s="4">
        <v>217</v>
      </c>
      <c r="I12311" s="4">
        <v>12</v>
      </c>
      <c r="J12311" s="4">
        <v>2.7000000000000001E-3</v>
      </c>
    </row>
    <row r="12312" spans="1:10" x14ac:dyDescent="0.3">
      <c r="A12312" s="52">
        <f t="shared" si="590"/>
        <v>2017</v>
      </c>
      <c r="B12312" s="30">
        <f t="shared" si="591"/>
        <v>136</v>
      </c>
      <c r="C12312" s="4">
        <f t="shared" si="592"/>
        <v>20</v>
      </c>
      <c r="D12312" s="4" t="s">
        <v>1376</v>
      </c>
      <c r="E12312" s="4">
        <v>511</v>
      </c>
      <c r="F12312" s="4">
        <v>87</v>
      </c>
      <c r="G12312" s="4">
        <v>4.5</v>
      </c>
      <c r="H12312" s="4">
        <v>217</v>
      </c>
      <c r="I12312" s="4">
        <v>12</v>
      </c>
      <c r="J12312" s="4">
        <v>2.3E-3</v>
      </c>
    </row>
    <row r="12313" spans="1:10" x14ac:dyDescent="0.3">
      <c r="A12313" s="52">
        <f t="shared" si="590"/>
        <v>2017</v>
      </c>
      <c r="B12313" s="30">
        <f t="shared" si="591"/>
        <v>136</v>
      </c>
      <c r="C12313" s="4">
        <f t="shared" si="592"/>
        <v>20</v>
      </c>
      <c r="D12313" s="4" t="s">
        <v>1376</v>
      </c>
      <c r="E12313" s="4">
        <v>511</v>
      </c>
      <c r="F12313" s="4">
        <v>87</v>
      </c>
      <c r="G12313" s="4">
        <v>4.5</v>
      </c>
      <c r="H12313" s="4">
        <v>217</v>
      </c>
      <c r="I12313" s="4">
        <v>13</v>
      </c>
      <c r="J12313" s="4">
        <v>4.7999999999999996E-3</v>
      </c>
    </row>
    <row r="12314" spans="1:10" x14ac:dyDescent="0.3">
      <c r="A12314" s="52">
        <f t="shared" si="590"/>
        <v>2017</v>
      </c>
      <c r="B12314" s="30">
        <f t="shared" si="591"/>
        <v>136</v>
      </c>
      <c r="C12314" s="4">
        <f t="shared" si="592"/>
        <v>20</v>
      </c>
      <c r="D12314" s="4" t="s">
        <v>1376</v>
      </c>
      <c r="E12314" s="4">
        <v>511</v>
      </c>
      <c r="F12314" s="4">
        <v>87</v>
      </c>
      <c r="G12314" s="4">
        <v>4.5</v>
      </c>
      <c r="H12314" s="4">
        <v>217</v>
      </c>
      <c r="I12314" s="4">
        <v>12</v>
      </c>
      <c r="J12314" s="4">
        <v>3.0000000000000001E-3</v>
      </c>
    </row>
    <row r="12315" spans="1:10" x14ac:dyDescent="0.3">
      <c r="A12315" s="52">
        <f t="shared" si="590"/>
        <v>2017</v>
      </c>
      <c r="B12315" s="30">
        <f t="shared" si="591"/>
        <v>136</v>
      </c>
      <c r="C12315" s="4">
        <f t="shared" si="592"/>
        <v>20</v>
      </c>
      <c r="D12315" s="4" t="s">
        <v>1376</v>
      </c>
      <c r="E12315" s="4">
        <v>511</v>
      </c>
      <c r="F12315" s="4">
        <v>87</v>
      </c>
      <c r="G12315" s="4">
        <v>4.5</v>
      </c>
      <c r="H12315" s="4">
        <v>217</v>
      </c>
      <c r="I12315" s="4">
        <v>12</v>
      </c>
      <c r="J12315" s="4">
        <v>2.7000000000000001E-3</v>
      </c>
    </row>
    <row r="12316" spans="1:10" x14ac:dyDescent="0.3">
      <c r="A12316" s="52">
        <f t="shared" si="590"/>
        <v>2017</v>
      </c>
      <c r="B12316" s="30">
        <f t="shared" si="591"/>
        <v>136</v>
      </c>
      <c r="C12316" s="4">
        <f t="shared" si="592"/>
        <v>20</v>
      </c>
      <c r="D12316" s="4" t="s">
        <v>1376</v>
      </c>
      <c r="E12316" s="4">
        <v>511</v>
      </c>
      <c r="F12316" s="4">
        <v>87</v>
      </c>
      <c r="G12316" s="4">
        <v>4.5</v>
      </c>
      <c r="H12316" s="4">
        <v>217</v>
      </c>
      <c r="I12316" s="4">
        <v>11</v>
      </c>
      <c r="J12316" s="4">
        <v>3.0999999999999999E-3</v>
      </c>
    </row>
    <row r="12317" spans="1:10" x14ac:dyDescent="0.3">
      <c r="A12317" s="52">
        <f t="shared" si="590"/>
        <v>2017</v>
      </c>
      <c r="B12317" s="30">
        <f t="shared" si="591"/>
        <v>136</v>
      </c>
      <c r="C12317" s="4">
        <f t="shared" si="592"/>
        <v>20</v>
      </c>
      <c r="D12317" s="4" t="s">
        <v>1376</v>
      </c>
      <c r="E12317" s="4">
        <v>511</v>
      </c>
      <c r="F12317" s="4">
        <v>87</v>
      </c>
      <c r="G12317" s="4">
        <v>4.5</v>
      </c>
      <c r="H12317" s="4">
        <v>217</v>
      </c>
      <c r="I12317" s="4">
        <v>12</v>
      </c>
      <c r="J12317" s="4">
        <v>3.0999999999999999E-3</v>
      </c>
    </row>
    <row r="12318" spans="1:10" x14ac:dyDescent="0.3">
      <c r="A12318" s="52">
        <f t="shared" si="590"/>
        <v>2017</v>
      </c>
      <c r="B12318" s="30">
        <f t="shared" si="591"/>
        <v>136</v>
      </c>
      <c r="C12318" s="4">
        <f t="shared" si="592"/>
        <v>20</v>
      </c>
      <c r="D12318" s="4" t="s">
        <v>1376</v>
      </c>
      <c r="E12318" s="4">
        <v>511</v>
      </c>
      <c r="F12318" s="4">
        <v>87</v>
      </c>
      <c r="G12318" s="4">
        <v>4.5</v>
      </c>
      <c r="H12318" s="4">
        <v>217</v>
      </c>
      <c r="I12318" s="4">
        <v>12</v>
      </c>
      <c r="J12318" s="4">
        <v>3.2000000000000002E-3</v>
      </c>
    </row>
    <row r="12319" spans="1:10" x14ac:dyDescent="0.3">
      <c r="A12319" s="52">
        <f t="shared" si="590"/>
        <v>2017</v>
      </c>
      <c r="B12319" s="30">
        <f t="shared" si="591"/>
        <v>136</v>
      </c>
      <c r="C12319" s="4">
        <f t="shared" si="592"/>
        <v>20</v>
      </c>
      <c r="D12319" s="4" t="s">
        <v>1376</v>
      </c>
      <c r="E12319" s="4">
        <v>511</v>
      </c>
      <c r="F12319" s="4">
        <v>87</v>
      </c>
      <c r="G12319" s="4">
        <v>4.5</v>
      </c>
      <c r="H12319" s="4">
        <v>217</v>
      </c>
      <c r="I12319" s="4">
        <v>10</v>
      </c>
      <c r="J12319" s="4">
        <v>2E-3</v>
      </c>
    </row>
    <row r="12320" spans="1:10" x14ac:dyDescent="0.3">
      <c r="A12320" s="52">
        <f t="shared" si="590"/>
        <v>2017</v>
      </c>
      <c r="B12320" s="30">
        <f t="shared" si="591"/>
        <v>136</v>
      </c>
      <c r="C12320" s="4">
        <f t="shared" si="592"/>
        <v>20</v>
      </c>
      <c r="D12320" s="4" t="s">
        <v>1376</v>
      </c>
      <c r="E12320" s="4">
        <v>511</v>
      </c>
      <c r="F12320" s="4">
        <v>87</v>
      </c>
      <c r="G12320" s="4">
        <v>4.5</v>
      </c>
      <c r="H12320" s="4">
        <v>217</v>
      </c>
      <c r="I12320" s="4">
        <v>10</v>
      </c>
      <c r="J12320" s="4">
        <v>2.0999999999999999E-3</v>
      </c>
    </row>
    <row r="12321" spans="1:10" x14ac:dyDescent="0.3">
      <c r="A12321" s="52">
        <f t="shared" si="590"/>
        <v>2017</v>
      </c>
      <c r="B12321" s="30">
        <f t="shared" si="591"/>
        <v>136</v>
      </c>
      <c r="C12321" s="4">
        <f t="shared" si="592"/>
        <v>20</v>
      </c>
      <c r="D12321" s="4" t="s">
        <v>1376</v>
      </c>
      <c r="E12321" s="4">
        <v>511</v>
      </c>
      <c r="F12321" s="4">
        <v>87</v>
      </c>
      <c r="G12321" s="4">
        <v>4.5</v>
      </c>
      <c r="H12321" s="4">
        <v>217</v>
      </c>
      <c r="I12321" s="4">
        <v>11</v>
      </c>
      <c r="J12321" s="4">
        <v>4.0000000000000001E-3</v>
      </c>
    </row>
    <row r="12322" spans="1:10" x14ac:dyDescent="0.3">
      <c r="A12322" s="52">
        <f t="shared" si="590"/>
        <v>2017</v>
      </c>
      <c r="B12322" s="30">
        <f t="shared" si="591"/>
        <v>136</v>
      </c>
      <c r="C12322" s="4">
        <f t="shared" si="592"/>
        <v>20</v>
      </c>
      <c r="D12322" s="4" t="s">
        <v>1376</v>
      </c>
      <c r="E12322" s="4">
        <v>511</v>
      </c>
      <c r="F12322" s="4">
        <v>87</v>
      </c>
      <c r="G12322" s="4">
        <v>4.5</v>
      </c>
      <c r="H12322" s="4">
        <v>217</v>
      </c>
      <c r="I12322" s="4">
        <v>11</v>
      </c>
      <c r="J12322" s="4">
        <v>3.2000000000000002E-3</v>
      </c>
    </row>
    <row r="12323" spans="1:10" x14ac:dyDescent="0.3">
      <c r="A12323" s="52">
        <f t="shared" si="590"/>
        <v>2017</v>
      </c>
      <c r="B12323" s="30">
        <f t="shared" si="591"/>
        <v>136</v>
      </c>
      <c r="C12323" s="4">
        <f t="shared" si="592"/>
        <v>20</v>
      </c>
      <c r="D12323" s="4" t="s">
        <v>1376</v>
      </c>
      <c r="E12323" s="4">
        <v>511</v>
      </c>
      <c r="F12323" s="4">
        <v>87</v>
      </c>
      <c r="G12323" s="4">
        <v>4.5</v>
      </c>
      <c r="H12323" s="4">
        <v>217</v>
      </c>
      <c r="I12323" s="4">
        <v>11</v>
      </c>
      <c r="J12323" s="4">
        <v>2.3E-3</v>
      </c>
    </row>
    <row r="12324" spans="1:10" x14ac:dyDescent="0.3">
      <c r="A12324" s="52">
        <f t="shared" si="590"/>
        <v>2017</v>
      </c>
      <c r="B12324" s="30">
        <f t="shared" si="591"/>
        <v>136</v>
      </c>
      <c r="C12324" s="4">
        <f t="shared" si="592"/>
        <v>20</v>
      </c>
      <c r="D12324" s="4" t="s">
        <v>1376</v>
      </c>
      <c r="E12324" s="4">
        <v>511</v>
      </c>
      <c r="F12324" s="4">
        <v>87</v>
      </c>
      <c r="G12324" s="4">
        <v>4.5</v>
      </c>
      <c r="H12324" s="4">
        <v>217</v>
      </c>
      <c r="I12324" s="4">
        <v>11</v>
      </c>
      <c r="J12324" s="4">
        <v>3.3E-3</v>
      </c>
    </row>
    <row r="12325" spans="1:10" x14ac:dyDescent="0.3">
      <c r="A12325" s="52">
        <f t="shared" si="590"/>
        <v>2017</v>
      </c>
      <c r="B12325" s="30">
        <f t="shared" si="591"/>
        <v>136</v>
      </c>
      <c r="C12325" s="4">
        <f t="shared" si="592"/>
        <v>20</v>
      </c>
      <c r="D12325" s="4" t="s">
        <v>1376</v>
      </c>
      <c r="E12325" s="4">
        <v>511</v>
      </c>
      <c r="F12325" s="4">
        <v>87</v>
      </c>
      <c r="G12325" s="4">
        <v>4.5</v>
      </c>
      <c r="H12325" s="4">
        <v>217</v>
      </c>
      <c r="I12325" s="4">
        <v>10</v>
      </c>
      <c r="J12325" s="4">
        <v>2.5999999999999999E-3</v>
      </c>
    </row>
    <row r="12326" spans="1:10" x14ac:dyDescent="0.3">
      <c r="A12326" s="52">
        <f t="shared" si="590"/>
        <v>2017</v>
      </c>
      <c r="B12326" s="30">
        <f t="shared" si="591"/>
        <v>136</v>
      </c>
      <c r="C12326" s="4">
        <f t="shared" si="592"/>
        <v>20</v>
      </c>
      <c r="D12326" s="4" t="s">
        <v>1376</v>
      </c>
      <c r="E12326" s="4">
        <v>511</v>
      </c>
      <c r="F12326" s="4">
        <v>87</v>
      </c>
      <c r="G12326" s="4">
        <v>4.5</v>
      </c>
      <c r="H12326" s="4">
        <v>217</v>
      </c>
      <c r="I12326" s="4">
        <v>12</v>
      </c>
      <c r="J12326" s="4">
        <v>4.1000000000000003E-3</v>
      </c>
    </row>
    <row r="12327" spans="1:10" x14ac:dyDescent="0.3">
      <c r="A12327" s="52">
        <f t="shared" si="590"/>
        <v>2017</v>
      </c>
      <c r="B12327" s="30">
        <f t="shared" si="591"/>
        <v>136</v>
      </c>
      <c r="C12327" s="4">
        <f t="shared" si="592"/>
        <v>20</v>
      </c>
      <c r="D12327" s="4" t="s">
        <v>1376</v>
      </c>
      <c r="E12327" s="4">
        <v>511</v>
      </c>
      <c r="F12327" s="4">
        <v>87</v>
      </c>
      <c r="G12327" s="4">
        <v>4.5</v>
      </c>
      <c r="H12327" s="4">
        <v>217</v>
      </c>
      <c r="I12327" s="4">
        <v>10</v>
      </c>
      <c r="J12327" s="4">
        <v>2E-3</v>
      </c>
    </row>
    <row r="12328" spans="1:10" x14ac:dyDescent="0.3">
      <c r="A12328" s="52">
        <f t="shared" si="590"/>
        <v>2017</v>
      </c>
      <c r="B12328" s="30">
        <f t="shared" si="591"/>
        <v>136</v>
      </c>
      <c r="C12328" s="4">
        <f t="shared" si="592"/>
        <v>20</v>
      </c>
      <c r="D12328" s="4" t="s">
        <v>1376</v>
      </c>
      <c r="E12328" s="4">
        <v>511</v>
      </c>
      <c r="F12328" s="4">
        <v>87</v>
      </c>
      <c r="G12328" s="4">
        <v>4.5</v>
      </c>
      <c r="H12328" s="4">
        <v>217</v>
      </c>
      <c r="I12328" s="4">
        <v>11</v>
      </c>
      <c r="J12328" s="4">
        <v>4.0000000000000001E-3</v>
      </c>
    </row>
    <row r="12329" spans="1:10" x14ac:dyDescent="0.3">
      <c r="A12329" s="52">
        <f t="shared" si="590"/>
        <v>2017</v>
      </c>
      <c r="B12329" s="30">
        <f t="shared" si="591"/>
        <v>136</v>
      </c>
      <c r="C12329" s="4">
        <f t="shared" si="592"/>
        <v>20</v>
      </c>
      <c r="D12329" s="4" t="s">
        <v>1376</v>
      </c>
      <c r="E12329" s="4">
        <v>511</v>
      </c>
      <c r="F12329" s="4">
        <v>87</v>
      </c>
      <c r="G12329" s="4">
        <v>4.5</v>
      </c>
      <c r="H12329" s="4">
        <v>217</v>
      </c>
      <c r="I12329" s="4">
        <v>10</v>
      </c>
      <c r="J12329" s="4">
        <v>2.0999999999999999E-3</v>
      </c>
    </row>
    <row r="12330" spans="1:10" x14ac:dyDescent="0.3">
      <c r="A12330" s="52">
        <f t="shared" si="590"/>
        <v>2017</v>
      </c>
      <c r="B12330" s="30">
        <f t="shared" si="591"/>
        <v>136</v>
      </c>
      <c r="C12330" s="4">
        <f t="shared" si="592"/>
        <v>20</v>
      </c>
      <c r="D12330" s="4" t="s">
        <v>1376</v>
      </c>
      <c r="E12330" s="4">
        <v>511</v>
      </c>
      <c r="F12330" s="4">
        <v>87</v>
      </c>
      <c r="G12330" s="4">
        <v>4.5</v>
      </c>
      <c r="H12330" s="4">
        <v>217</v>
      </c>
      <c r="I12330" s="4">
        <v>11</v>
      </c>
      <c r="J12330" s="4">
        <v>3.3999999999999998E-3</v>
      </c>
    </row>
    <row r="12331" spans="1:10" x14ac:dyDescent="0.3">
      <c r="A12331" s="52">
        <f t="shared" si="590"/>
        <v>2017</v>
      </c>
      <c r="B12331" s="30">
        <f t="shared" si="591"/>
        <v>136</v>
      </c>
      <c r="C12331" s="4">
        <f t="shared" si="592"/>
        <v>20</v>
      </c>
      <c r="D12331" s="4" t="s">
        <v>1376</v>
      </c>
      <c r="E12331" s="4">
        <v>511</v>
      </c>
      <c r="F12331" s="4">
        <v>87</v>
      </c>
      <c r="G12331" s="4">
        <v>4.5</v>
      </c>
      <c r="H12331" s="4">
        <v>217</v>
      </c>
      <c r="I12331" s="4">
        <v>11</v>
      </c>
      <c r="J12331" s="4">
        <v>3.5000000000000001E-3</v>
      </c>
    </row>
    <row r="12332" spans="1:10" x14ac:dyDescent="0.3">
      <c r="A12332" s="52">
        <f t="shared" si="590"/>
        <v>2017</v>
      </c>
      <c r="B12332" s="30">
        <f t="shared" si="591"/>
        <v>136</v>
      </c>
      <c r="C12332" s="4">
        <f t="shared" si="592"/>
        <v>20</v>
      </c>
      <c r="D12332" s="4" t="s">
        <v>1376</v>
      </c>
      <c r="E12332" s="4">
        <v>511</v>
      </c>
      <c r="F12332" s="4">
        <v>87</v>
      </c>
      <c r="G12332" s="4">
        <v>4.5</v>
      </c>
      <c r="H12332" s="4">
        <v>217</v>
      </c>
      <c r="I12332" s="4">
        <v>11</v>
      </c>
      <c r="J12332" s="4">
        <v>3.0999999999999999E-3</v>
      </c>
    </row>
    <row r="12333" spans="1:10" x14ac:dyDescent="0.3">
      <c r="A12333" s="52">
        <f t="shared" si="590"/>
        <v>2017</v>
      </c>
      <c r="B12333" s="30">
        <f t="shared" si="591"/>
        <v>136</v>
      </c>
      <c r="C12333" s="4">
        <f t="shared" si="592"/>
        <v>20</v>
      </c>
      <c r="D12333" s="4" t="s">
        <v>1376</v>
      </c>
      <c r="E12333" s="4">
        <v>511</v>
      </c>
      <c r="F12333" s="4">
        <v>87</v>
      </c>
      <c r="G12333" s="4">
        <v>4.5</v>
      </c>
      <c r="H12333" s="4">
        <v>217</v>
      </c>
      <c r="I12333" s="4">
        <v>10</v>
      </c>
      <c r="J12333" s="4">
        <v>2E-3</v>
      </c>
    </row>
    <row r="12334" spans="1:10" x14ac:dyDescent="0.3">
      <c r="A12334" s="52">
        <f t="shared" si="590"/>
        <v>2017</v>
      </c>
      <c r="B12334" s="30">
        <f t="shared" si="591"/>
        <v>136</v>
      </c>
      <c r="C12334" s="4">
        <f t="shared" si="592"/>
        <v>20</v>
      </c>
      <c r="D12334" s="4" t="s">
        <v>1376</v>
      </c>
      <c r="E12334" s="4">
        <v>511</v>
      </c>
      <c r="F12334" s="4">
        <v>87</v>
      </c>
      <c r="G12334" s="4">
        <v>4.5</v>
      </c>
      <c r="H12334" s="4">
        <v>217</v>
      </c>
      <c r="I12334" s="4">
        <v>10</v>
      </c>
      <c r="J12334" s="4">
        <v>2.8E-3</v>
      </c>
    </row>
    <row r="12335" spans="1:10" x14ac:dyDescent="0.3">
      <c r="A12335" s="52">
        <f t="shared" si="590"/>
        <v>2017</v>
      </c>
      <c r="B12335" s="30">
        <f t="shared" si="591"/>
        <v>136</v>
      </c>
      <c r="C12335" s="4">
        <f t="shared" si="592"/>
        <v>20</v>
      </c>
      <c r="D12335" s="4" t="s">
        <v>1376</v>
      </c>
      <c r="E12335" s="4">
        <v>511</v>
      </c>
      <c r="F12335" s="4">
        <v>87</v>
      </c>
      <c r="G12335" s="4">
        <v>4.5</v>
      </c>
      <c r="H12335" s="4">
        <v>217</v>
      </c>
      <c r="I12335" s="4">
        <v>11</v>
      </c>
      <c r="J12335" s="4">
        <v>2.7000000000000001E-3</v>
      </c>
    </row>
    <row r="12336" spans="1:10" x14ac:dyDescent="0.3">
      <c r="A12336" s="52">
        <f t="shared" si="590"/>
        <v>2017</v>
      </c>
      <c r="B12336" s="30">
        <f t="shared" si="591"/>
        <v>136</v>
      </c>
      <c r="C12336" s="4">
        <f t="shared" si="592"/>
        <v>20</v>
      </c>
      <c r="D12336" s="4" t="s">
        <v>1376</v>
      </c>
      <c r="E12336" s="4">
        <v>511</v>
      </c>
      <c r="F12336" s="4">
        <v>87</v>
      </c>
      <c r="G12336" s="4">
        <v>4.5</v>
      </c>
      <c r="H12336" s="4">
        <v>217</v>
      </c>
      <c r="I12336" s="4">
        <v>12</v>
      </c>
      <c r="J12336" s="4">
        <v>5.0000000000000001E-3</v>
      </c>
    </row>
    <row r="12337" spans="1:10" x14ac:dyDescent="0.3">
      <c r="A12337" s="52">
        <f t="shared" si="590"/>
        <v>2017</v>
      </c>
      <c r="B12337" s="30">
        <f t="shared" si="591"/>
        <v>136</v>
      </c>
      <c r="C12337" s="4">
        <f t="shared" si="592"/>
        <v>20</v>
      </c>
      <c r="D12337" s="4" t="s">
        <v>1376</v>
      </c>
      <c r="E12337" s="4">
        <v>511</v>
      </c>
      <c r="F12337" s="4">
        <v>87</v>
      </c>
      <c r="G12337" s="4">
        <v>4.5</v>
      </c>
      <c r="H12337" s="4">
        <v>217</v>
      </c>
      <c r="I12337" s="4">
        <v>11</v>
      </c>
      <c r="J12337" s="4">
        <v>3.5000000000000001E-3</v>
      </c>
    </row>
    <row r="12338" spans="1:10" x14ac:dyDescent="0.3">
      <c r="A12338" s="52">
        <f t="shared" si="590"/>
        <v>2017</v>
      </c>
      <c r="B12338" s="30">
        <f t="shared" si="591"/>
        <v>136</v>
      </c>
      <c r="C12338" s="4">
        <f t="shared" si="592"/>
        <v>20</v>
      </c>
      <c r="D12338" s="4" t="s">
        <v>1376</v>
      </c>
      <c r="E12338" s="4">
        <v>511</v>
      </c>
      <c r="F12338" s="4">
        <v>87</v>
      </c>
      <c r="G12338" s="4">
        <v>4.5</v>
      </c>
      <c r="H12338" s="4">
        <v>217</v>
      </c>
      <c r="I12338" s="4">
        <v>10</v>
      </c>
      <c r="J12338" s="4">
        <v>2.8E-3</v>
      </c>
    </row>
    <row r="12339" spans="1:10" x14ac:dyDescent="0.3">
      <c r="A12339" s="52">
        <f t="shared" si="590"/>
        <v>2017</v>
      </c>
      <c r="B12339" s="30">
        <f t="shared" si="591"/>
        <v>136</v>
      </c>
      <c r="C12339" s="4">
        <f t="shared" si="592"/>
        <v>20</v>
      </c>
      <c r="D12339" s="4" t="s">
        <v>1376</v>
      </c>
      <c r="E12339" s="4">
        <v>511</v>
      </c>
      <c r="F12339" s="4">
        <v>87</v>
      </c>
      <c r="G12339" s="4">
        <v>4.5</v>
      </c>
      <c r="H12339" s="4">
        <v>217</v>
      </c>
      <c r="I12339" s="4">
        <v>11</v>
      </c>
      <c r="J12339" s="4">
        <v>2.3999999999999998E-3</v>
      </c>
    </row>
    <row r="12340" spans="1:10" x14ac:dyDescent="0.3">
      <c r="A12340" s="52">
        <f t="shared" si="590"/>
        <v>2017</v>
      </c>
      <c r="B12340" s="30">
        <f t="shared" si="591"/>
        <v>136</v>
      </c>
      <c r="C12340" s="4">
        <f t="shared" si="592"/>
        <v>20</v>
      </c>
      <c r="D12340" s="4" t="s">
        <v>1376</v>
      </c>
      <c r="E12340" s="4">
        <v>511</v>
      </c>
      <c r="F12340" s="4">
        <v>87</v>
      </c>
      <c r="G12340" s="4">
        <v>4.5</v>
      </c>
      <c r="H12340" s="4">
        <v>217</v>
      </c>
      <c r="I12340" s="4">
        <v>10</v>
      </c>
      <c r="J12340" s="4">
        <v>3.3999999999999998E-3</v>
      </c>
    </row>
    <row r="12341" spans="1:10" x14ac:dyDescent="0.3">
      <c r="A12341" s="52">
        <f t="shared" si="590"/>
        <v>2017</v>
      </c>
      <c r="B12341" s="30">
        <f t="shared" si="591"/>
        <v>136</v>
      </c>
      <c r="C12341" s="4">
        <f t="shared" si="592"/>
        <v>20</v>
      </c>
      <c r="D12341" s="4" t="s">
        <v>1376</v>
      </c>
      <c r="E12341" s="4">
        <v>511</v>
      </c>
      <c r="F12341" s="4">
        <v>87</v>
      </c>
      <c r="G12341" s="4">
        <v>4.5</v>
      </c>
      <c r="H12341" s="4">
        <v>217</v>
      </c>
      <c r="I12341" s="4">
        <v>10</v>
      </c>
      <c r="J12341" s="4">
        <v>2.3999999999999998E-3</v>
      </c>
    </row>
    <row r="12342" spans="1:10" x14ac:dyDescent="0.3">
      <c r="A12342" s="52">
        <f t="shared" si="590"/>
        <v>2017</v>
      </c>
      <c r="B12342" s="30">
        <f t="shared" si="591"/>
        <v>136</v>
      </c>
      <c r="C12342" s="4">
        <f t="shared" si="592"/>
        <v>20</v>
      </c>
      <c r="D12342" s="4" t="s">
        <v>1376</v>
      </c>
      <c r="E12342" s="4">
        <v>511</v>
      </c>
      <c r="F12342" s="4">
        <v>87</v>
      </c>
      <c r="G12342" s="4">
        <v>4.5</v>
      </c>
      <c r="H12342" s="4">
        <v>217</v>
      </c>
      <c r="I12342" s="4">
        <v>11</v>
      </c>
      <c r="J12342" s="4">
        <v>3.7000000000000002E-3</v>
      </c>
    </row>
    <row r="12343" spans="1:10" x14ac:dyDescent="0.3">
      <c r="A12343" s="52">
        <f t="shared" si="590"/>
        <v>2017</v>
      </c>
      <c r="B12343" s="30">
        <f t="shared" si="591"/>
        <v>136</v>
      </c>
      <c r="C12343" s="4">
        <f t="shared" si="592"/>
        <v>20</v>
      </c>
      <c r="D12343" s="4" t="s">
        <v>1376</v>
      </c>
      <c r="E12343" s="4">
        <v>511</v>
      </c>
      <c r="F12343" s="4">
        <v>87</v>
      </c>
      <c r="G12343" s="4">
        <v>4.5</v>
      </c>
      <c r="H12343" s="4">
        <v>217</v>
      </c>
      <c r="I12343" s="4">
        <v>12</v>
      </c>
      <c r="J12343" s="4">
        <v>3.3E-3</v>
      </c>
    </row>
    <row r="12344" spans="1:10" x14ac:dyDescent="0.3">
      <c r="A12344" s="52">
        <f t="shared" si="590"/>
        <v>2017</v>
      </c>
      <c r="B12344" s="30">
        <f t="shared" si="591"/>
        <v>136</v>
      </c>
      <c r="C12344" s="4">
        <f t="shared" si="592"/>
        <v>20</v>
      </c>
      <c r="D12344" s="4" t="s">
        <v>1376</v>
      </c>
      <c r="E12344" s="4">
        <v>511</v>
      </c>
      <c r="F12344" s="4">
        <v>87</v>
      </c>
      <c r="G12344" s="4">
        <v>4.5</v>
      </c>
      <c r="H12344" s="4">
        <v>217</v>
      </c>
      <c r="I12344" s="4">
        <v>10</v>
      </c>
      <c r="J12344" s="4">
        <v>2.5000000000000001E-3</v>
      </c>
    </row>
    <row r="12345" spans="1:10" x14ac:dyDescent="0.3">
      <c r="A12345" s="52">
        <f t="shared" si="590"/>
        <v>2017</v>
      </c>
      <c r="B12345" s="30">
        <f t="shared" si="591"/>
        <v>155</v>
      </c>
      <c r="C12345" s="4">
        <f t="shared" si="592"/>
        <v>23</v>
      </c>
      <c r="D12345" s="4" t="s">
        <v>1386</v>
      </c>
      <c r="E12345" s="4">
        <v>572</v>
      </c>
      <c r="F12345" s="4">
        <v>88</v>
      </c>
      <c r="G12345" s="4">
        <v>7.1</v>
      </c>
      <c r="H12345" s="4">
        <v>217</v>
      </c>
      <c r="I12345" s="4">
        <v>10</v>
      </c>
      <c r="J12345" s="4">
        <v>2.2000000000000001E-3</v>
      </c>
    </row>
    <row r="12346" spans="1:10" x14ac:dyDescent="0.3">
      <c r="A12346" s="52">
        <f t="shared" si="590"/>
        <v>2017</v>
      </c>
      <c r="B12346" s="30">
        <f t="shared" si="591"/>
        <v>153</v>
      </c>
      <c r="C12346" s="4">
        <f t="shared" si="592"/>
        <v>22</v>
      </c>
      <c r="D12346" s="4" t="s">
        <v>1385</v>
      </c>
      <c r="E12346" s="4">
        <v>565</v>
      </c>
      <c r="F12346" s="4">
        <v>101</v>
      </c>
      <c r="G12346" s="4">
        <v>10.6</v>
      </c>
      <c r="H12346" s="4">
        <v>217</v>
      </c>
      <c r="I12346" s="4">
        <v>10</v>
      </c>
      <c r="J12346" s="4">
        <v>5.1999999999999998E-3</v>
      </c>
    </row>
    <row r="12347" spans="1:10" x14ac:dyDescent="0.3">
      <c r="A12347" s="52">
        <f t="shared" si="590"/>
        <v>2017</v>
      </c>
      <c r="B12347" s="30">
        <f t="shared" si="591"/>
        <v>153</v>
      </c>
      <c r="C12347" s="4">
        <f t="shared" si="592"/>
        <v>22</v>
      </c>
      <c r="D12347" s="4" t="s">
        <v>1385</v>
      </c>
      <c r="E12347" s="4">
        <v>565</v>
      </c>
      <c r="F12347" s="4">
        <v>101</v>
      </c>
      <c r="G12347" s="4">
        <v>10.6</v>
      </c>
      <c r="H12347" s="4">
        <v>217</v>
      </c>
      <c r="I12347" s="4">
        <v>10</v>
      </c>
      <c r="J12347" s="4">
        <v>4.3E-3</v>
      </c>
    </row>
    <row r="12348" spans="1:10" x14ac:dyDescent="0.3">
      <c r="A12348" s="52">
        <f t="shared" si="590"/>
        <v>2017</v>
      </c>
      <c r="B12348" s="30">
        <f t="shared" si="591"/>
        <v>153</v>
      </c>
      <c r="C12348" s="4">
        <f t="shared" si="592"/>
        <v>22</v>
      </c>
      <c r="D12348" s="4" t="s">
        <v>1385</v>
      </c>
      <c r="E12348" s="4">
        <v>565</v>
      </c>
      <c r="F12348" s="4">
        <v>101</v>
      </c>
      <c r="G12348" s="4">
        <v>10.6</v>
      </c>
      <c r="H12348" s="4">
        <v>217</v>
      </c>
      <c r="I12348" s="4">
        <v>10</v>
      </c>
      <c r="J12348" s="4">
        <v>4.1999999999999997E-3</v>
      </c>
    </row>
    <row r="12349" spans="1:10" x14ac:dyDescent="0.3">
      <c r="A12349" s="52">
        <f t="shared" si="590"/>
        <v>2017</v>
      </c>
      <c r="B12349" s="30">
        <f t="shared" si="591"/>
        <v>153</v>
      </c>
      <c r="C12349" s="4">
        <f t="shared" si="592"/>
        <v>22</v>
      </c>
      <c r="D12349" s="4" t="s">
        <v>1385</v>
      </c>
      <c r="E12349" s="4">
        <v>565</v>
      </c>
      <c r="F12349" s="4">
        <v>101</v>
      </c>
      <c r="G12349" s="4">
        <v>10.6</v>
      </c>
      <c r="H12349" s="4">
        <v>217</v>
      </c>
      <c r="I12349" s="4">
        <v>10</v>
      </c>
      <c r="J12349" s="4">
        <v>5.7999999999999996E-3</v>
      </c>
    </row>
    <row r="12350" spans="1:10" x14ac:dyDescent="0.3">
      <c r="A12350" s="52">
        <f t="shared" si="590"/>
        <v>2017</v>
      </c>
      <c r="B12350" s="30">
        <f t="shared" si="591"/>
        <v>153</v>
      </c>
      <c r="C12350" s="4">
        <f t="shared" si="592"/>
        <v>22</v>
      </c>
      <c r="D12350" s="4" t="s">
        <v>1385</v>
      </c>
      <c r="E12350" s="4">
        <v>565</v>
      </c>
      <c r="F12350" s="4">
        <v>101</v>
      </c>
      <c r="G12350" s="4">
        <v>10.6</v>
      </c>
      <c r="H12350" s="4">
        <v>217</v>
      </c>
      <c r="I12350" s="4">
        <v>12</v>
      </c>
      <c r="J12350" s="4">
        <v>5.7000000000000002E-3</v>
      </c>
    </row>
    <row r="12351" spans="1:10" x14ac:dyDescent="0.3">
      <c r="A12351" s="52">
        <f t="shared" si="590"/>
        <v>2017</v>
      </c>
      <c r="B12351" s="30">
        <f t="shared" si="591"/>
        <v>153</v>
      </c>
      <c r="C12351" s="4">
        <f t="shared" si="592"/>
        <v>22</v>
      </c>
      <c r="D12351" s="4" t="s">
        <v>1385</v>
      </c>
      <c r="E12351" s="4">
        <v>565</v>
      </c>
      <c r="F12351" s="4">
        <v>101</v>
      </c>
      <c r="G12351" s="4">
        <v>10.6</v>
      </c>
      <c r="H12351" s="4">
        <v>217</v>
      </c>
      <c r="I12351" s="4">
        <v>10</v>
      </c>
      <c r="J12351" s="4">
        <v>2.5999999999999999E-3</v>
      </c>
    </row>
    <row r="12352" spans="1:10" x14ac:dyDescent="0.3">
      <c r="A12352" s="52">
        <f t="shared" si="590"/>
        <v>2017</v>
      </c>
      <c r="B12352" s="30">
        <f t="shared" si="591"/>
        <v>153</v>
      </c>
      <c r="C12352" s="4">
        <f t="shared" si="592"/>
        <v>22</v>
      </c>
      <c r="D12352" s="4" t="s">
        <v>1385</v>
      </c>
      <c r="E12352" s="4">
        <v>565</v>
      </c>
      <c r="F12352" s="4">
        <v>101</v>
      </c>
      <c r="G12352" s="4">
        <v>10.6</v>
      </c>
      <c r="H12352" s="4">
        <v>217</v>
      </c>
      <c r="I12352" s="4">
        <v>11</v>
      </c>
      <c r="J12352" s="4">
        <v>5.4000000000000003E-3</v>
      </c>
    </row>
    <row r="12353" spans="1:10" x14ac:dyDescent="0.3">
      <c r="A12353" s="52">
        <f t="shared" si="590"/>
        <v>2017</v>
      </c>
      <c r="B12353" s="30">
        <f t="shared" si="591"/>
        <v>153</v>
      </c>
      <c r="C12353" s="4">
        <f t="shared" si="592"/>
        <v>22</v>
      </c>
      <c r="D12353" s="4" t="s">
        <v>1385</v>
      </c>
      <c r="E12353" s="4">
        <v>564</v>
      </c>
      <c r="F12353" s="4">
        <v>101</v>
      </c>
      <c r="G12353" s="4">
        <v>10.6</v>
      </c>
      <c r="H12353" s="4">
        <v>217</v>
      </c>
      <c r="I12353" s="4">
        <v>11</v>
      </c>
      <c r="J12353" s="4">
        <v>7.1000000000000004E-3</v>
      </c>
    </row>
    <row r="12354" spans="1:10" x14ac:dyDescent="0.3">
      <c r="A12354" s="52">
        <f t="shared" ref="A12354:A12417" si="593">YEAR(D12354)</f>
        <v>2017</v>
      </c>
      <c r="B12354" s="30">
        <f t="shared" ref="B12354:B12417" si="594">D12354-DATE(YEAR(D12354),1,0)</f>
        <v>153</v>
      </c>
      <c r="C12354" s="4">
        <f t="shared" ref="C12354:C12417" si="595">WEEKNUM(D12354,1)</f>
        <v>22</v>
      </c>
      <c r="D12354" s="4" t="s">
        <v>1385</v>
      </c>
      <c r="E12354" s="4">
        <v>564</v>
      </c>
      <c r="F12354" s="4">
        <v>101</v>
      </c>
      <c r="G12354" s="4">
        <v>10.6</v>
      </c>
      <c r="H12354" s="4">
        <v>217</v>
      </c>
      <c r="I12354" s="4">
        <v>12</v>
      </c>
      <c r="J12354" s="4">
        <v>9.9000000000000008E-3</v>
      </c>
    </row>
    <row r="12355" spans="1:10" x14ac:dyDescent="0.3">
      <c r="A12355" s="52">
        <f t="shared" si="593"/>
        <v>2017</v>
      </c>
      <c r="B12355" s="30">
        <f t="shared" si="594"/>
        <v>153</v>
      </c>
      <c r="C12355" s="4">
        <f t="shared" si="595"/>
        <v>22</v>
      </c>
      <c r="D12355" s="4" t="s">
        <v>1385</v>
      </c>
      <c r="E12355" s="4">
        <v>564</v>
      </c>
      <c r="F12355" s="4">
        <v>101</v>
      </c>
      <c r="G12355" s="4">
        <v>10.6</v>
      </c>
      <c r="H12355" s="4">
        <v>217</v>
      </c>
      <c r="I12355" s="4">
        <v>10</v>
      </c>
      <c r="J12355" s="4">
        <v>4.1000000000000003E-3</v>
      </c>
    </row>
    <row r="12356" spans="1:10" x14ac:dyDescent="0.3">
      <c r="A12356" s="52">
        <f t="shared" si="593"/>
        <v>2017</v>
      </c>
      <c r="B12356" s="30">
        <f t="shared" si="594"/>
        <v>153</v>
      </c>
      <c r="C12356" s="4">
        <f t="shared" si="595"/>
        <v>22</v>
      </c>
      <c r="D12356" s="4" t="s">
        <v>1385</v>
      </c>
      <c r="E12356" s="4">
        <v>564</v>
      </c>
      <c r="F12356" s="4">
        <v>101</v>
      </c>
      <c r="G12356" s="4">
        <v>10.6</v>
      </c>
      <c r="H12356" s="4">
        <v>217</v>
      </c>
      <c r="I12356" s="4">
        <v>10</v>
      </c>
      <c r="J12356" s="4">
        <v>4.7999999999999996E-3</v>
      </c>
    </row>
    <row r="12357" spans="1:10" x14ac:dyDescent="0.3">
      <c r="A12357" s="52">
        <f t="shared" si="593"/>
        <v>2017</v>
      </c>
      <c r="B12357" s="30">
        <f t="shared" si="594"/>
        <v>153</v>
      </c>
      <c r="C12357" s="4">
        <f t="shared" si="595"/>
        <v>22</v>
      </c>
      <c r="D12357" s="4" t="s">
        <v>1385</v>
      </c>
      <c r="E12357" s="4">
        <v>564</v>
      </c>
      <c r="F12357" s="4">
        <v>101</v>
      </c>
      <c r="G12357" s="4">
        <v>10.6</v>
      </c>
      <c r="H12357" s="4">
        <v>217</v>
      </c>
      <c r="I12357" s="4">
        <v>10</v>
      </c>
      <c r="J12357" s="4">
        <v>4.8999999999999998E-3</v>
      </c>
    </row>
    <row r="12358" spans="1:10" x14ac:dyDescent="0.3">
      <c r="A12358" s="52">
        <f t="shared" si="593"/>
        <v>2017</v>
      </c>
      <c r="B12358" s="30">
        <f t="shared" si="594"/>
        <v>153</v>
      </c>
      <c r="C12358" s="4">
        <f t="shared" si="595"/>
        <v>22</v>
      </c>
      <c r="D12358" s="4" t="s">
        <v>1385</v>
      </c>
      <c r="E12358" s="4">
        <v>564</v>
      </c>
      <c r="F12358" s="4">
        <v>101</v>
      </c>
      <c r="G12358" s="4">
        <v>10.6</v>
      </c>
      <c r="H12358" s="4">
        <v>217</v>
      </c>
      <c r="I12358" s="4">
        <v>10</v>
      </c>
      <c r="J12358" s="4">
        <v>5.0000000000000001E-3</v>
      </c>
    </row>
    <row r="12359" spans="1:10" x14ac:dyDescent="0.3">
      <c r="A12359" s="52">
        <f t="shared" si="593"/>
        <v>2017</v>
      </c>
      <c r="B12359" s="30">
        <f t="shared" si="594"/>
        <v>153</v>
      </c>
      <c r="C12359" s="4">
        <f t="shared" si="595"/>
        <v>22</v>
      </c>
      <c r="D12359" s="4" t="s">
        <v>1385</v>
      </c>
      <c r="E12359" s="4">
        <v>564</v>
      </c>
      <c r="F12359" s="4">
        <v>101</v>
      </c>
      <c r="G12359" s="4">
        <v>10.6</v>
      </c>
      <c r="H12359" s="4">
        <v>217</v>
      </c>
      <c r="I12359" s="4">
        <v>11</v>
      </c>
      <c r="J12359" s="4">
        <v>3.2000000000000002E-3</v>
      </c>
    </row>
    <row r="12360" spans="1:10" x14ac:dyDescent="0.3">
      <c r="A12360" s="52">
        <f t="shared" si="593"/>
        <v>2017</v>
      </c>
      <c r="B12360" s="30">
        <f t="shared" si="594"/>
        <v>153</v>
      </c>
      <c r="C12360" s="4">
        <f t="shared" si="595"/>
        <v>22</v>
      </c>
      <c r="D12360" s="4" t="s">
        <v>1385</v>
      </c>
      <c r="E12360" s="4">
        <v>564</v>
      </c>
      <c r="F12360" s="4">
        <v>101</v>
      </c>
      <c r="G12360" s="4">
        <v>10.6</v>
      </c>
      <c r="H12360" s="4">
        <v>217</v>
      </c>
      <c r="I12360" s="4">
        <v>10</v>
      </c>
      <c r="J12360" s="4">
        <v>2.5999999999999999E-3</v>
      </c>
    </row>
    <row r="12361" spans="1:10" x14ac:dyDescent="0.3">
      <c r="A12361" s="52">
        <f t="shared" si="593"/>
        <v>2017</v>
      </c>
      <c r="B12361" s="30">
        <f t="shared" si="594"/>
        <v>153</v>
      </c>
      <c r="C12361" s="4">
        <f t="shared" si="595"/>
        <v>22</v>
      </c>
      <c r="D12361" s="4" t="s">
        <v>1385</v>
      </c>
      <c r="E12361" s="4">
        <v>564</v>
      </c>
      <c r="F12361" s="4">
        <v>101</v>
      </c>
      <c r="G12361" s="4">
        <v>10.6</v>
      </c>
      <c r="H12361" s="4">
        <v>217</v>
      </c>
      <c r="I12361" s="4">
        <v>9</v>
      </c>
      <c r="J12361" s="4">
        <v>3.3E-3</v>
      </c>
    </row>
    <row r="12362" spans="1:10" x14ac:dyDescent="0.3">
      <c r="A12362" s="52">
        <f t="shared" si="593"/>
        <v>2017</v>
      </c>
      <c r="B12362" s="30">
        <f t="shared" si="594"/>
        <v>153</v>
      </c>
      <c r="C12362" s="4">
        <f t="shared" si="595"/>
        <v>22</v>
      </c>
      <c r="D12362" s="4" t="s">
        <v>1385</v>
      </c>
      <c r="E12362" s="4">
        <v>564</v>
      </c>
      <c r="F12362" s="4">
        <v>101</v>
      </c>
      <c r="G12362" s="4">
        <v>10.6</v>
      </c>
      <c r="H12362" s="4">
        <v>217</v>
      </c>
      <c r="I12362" s="4">
        <v>9</v>
      </c>
      <c r="J12362" s="4">
        <v>6.1000000000000004E-3</v>
      </c>
    </row>
    <row r="12363" spans="1:10" x14ac:dyDescent="0.3">
      <c r="A12363" s="52">
        <f t="shared" si="593"/>
        <v>2017</v>
      </c>
      <c r="B12363" s="30">
        <f t="shared" si="594"/>
        <v>153</v>
      </c>
      <c r="C12363" s="4">
        <f t="shared" si="595"/>
        <v>22</v>
      </c>
      <c r="D12363" s="4" t="s">
        <v>1385</v>
      </c>
      <c r="E12363" s="4">
        <v>564</v>
      </c>
      <c r="F12363" s="4">
        <v>101</v>
      </c>
      <c r="G12363" s="4">
        <v>10.6</v>
      </c>
      <c r="H12363" s="4">
        <v>217</v>
      </c>
      <c r="I12363" s="4">
        <v>11</v>
      </c>
      <c r="J12363" s="4">
        <v>6.0000000000000001E-3</v>
      </c>
    </row>
    <row r="12364" spans="1:10" x14ac:dyDescent="0.3">
      <c r="A12364" s="52">
        <f t="shared" si="593"/>
        <v>2017</v>
      </c>
      <c r="B12364" s="30">
        <f t="shared" si="594"/>
        <v>153</v>
      </c>
      <c r="C12364" s="4">
        <f t="shared" si="595"/>
        <v>22</v>
      </c>
      <c r="D12364" s="4" t="s">
        <v>1385</v>
      </c>
      <c r="E12364" s="4">
        <v>564</v>
      </c>
      <c r="F12364" s="4">
        <v>101</v>
      </c>
      <c r="G12364" s="4">
        <v>10.6</v>
      </c>
      <c r="H12364" s="4">
        <v>217</v>
      </c>
      <c r="I12364" s="4">
        <v>11</v>
      </c>
      <c r="J12364" s="4">
        <v>6.6E-3</v>
      </c>
    </row>
    <row r="12365" spans="1:10" x14ac:dyDescent="0.3">
      <c r="A12365" s="52">
        <f t="shared" si="593"/>
        <v>2017</v>
      </c>
      <c r="B12365" s="30">
        <f t="shared" si="594"/>
        <v>153</v>
      </c>
      <c r="C12365" s="4">
        <f t="shared" si="595"/>
        <v>22</v>
      </c>
      <c r="D12365" s="4" t="s">
        <v>1385</v>
      </c>
      <c r="E12365" s="4">
        <v>564</v>
      </c>
      <c r="F12365" s="4">
        <v>101</v>
      </c>
      <c r="G12365" s="4">
        <v>10.6</v>
      </c>
      <c r="H12365" s="4">
        <v>217</v>
      </c>
      <c r="I12365" s="4">
        <v>11</v>
      </c>
      <c r="J12365" s="4">
        <v>5.0000000000000001E-3</v>
      </c>
    </row>
    <row r="12366" spans="1:10" x14ac:dyDescent="0.3">
      <c r="A12366" s="52">
        <f t="shared" si="593"/>
        <v>2017</v>
      </c>
      <c r="B12366" s="30">
        <f t="shared" si="594"/>
        <v>153</v>
      </c>
      <c r="C12366" s="4">
        <f t="shared" si="595"/>
        <v>22</v>
      </c>
      <c r="D12366" s="4" t="s">
        <v>1385</v>
      </c>
      <c r="E12366" s="4">
        <v>564</v>
      </c>
      <c r="F12366" s="4">
        <v>101</v>
      </c>
      <c r="G12366" s="4">
        <v>10.6</v>
      </c>
      <c r="H12366" s="4">
        <v>217</v>
      </c>
      <c r="I12366" s="4">
        <v>10</v>
      </c>
      <c r="J12366" s="4">
        <v>4.1000000000000003E-3</v>
      </c>
    </row>
    <row r="12367" spans="1:10" x14ac:dyDescent="0.3">
      <c r="A12367" s="52">
        <f t="shared" si="593"/>
        <v>2017</v>
      </c>
      <c r="B12367" s="30">
        <f t="shared" si="594"/>
        <v>153</v>
      </c>
      <c r="C12367" s="4">
        <f t="shared" si="595"/>
        <v>22</v>
      </c>
      <c r="D12367" s="4" t="s">
        <v>1385</v>
      </c>
      <c r="E12367" s="4">
        <v>564</v>
      </c>
      <c r="F12367" s="4">
        <v>101</v>
      </c>
      <c r="G12367" s="4">
        <v>10.6</v>
      </c>
      <c r="H12367" s="4">
        <v>217</v>
      </c>
      <c r="I12367" s="4">
        <v>10</v>
      </c>
      <c r="J12367" s="4">
        <v>8.0000000000000002E-3</v>
      </c>
    </row>
    <row r="12368" spans="1:10" x14ac:dyDescent="0.3">
      <c r="A12368" s="52">
        <f t="shared" si="593"/>
        <v>2017</v>
      </c>
      <c r="B12368" s="30">
        <f t="shared" si="594"/>
        <v>153</v>
      </c>
      <c r="C12368" s="4">
        <f t="shared" si="595"/>
        <v>22</v>
      </c>
      <c r="D12368" s="4" t="s">
        <v>1385</v>
      </c>
      <c r="E12368" s="4">
        <v>564</v>
      </c>
      <c r="F12368" s="4">
        <v>101</v>
      </c>
      <c r="G12368" s="4">
        <v>10.6</v>
      </c>
      <c r="H12368" s="4">
        <v>217</v>
      </c>
      <c r="I12368" s="4">
        <v>9</v>
      </c>
      <c r="J12368" s="4">
        <v>1.8E-3</v>
      </c>
    </row>
    <row r="12369" spans="1:10" x14ac:dyDescent="0.3">
      <c r="A12369" s="52">
        <f t="shared" si="593"/>
        <v>2017</v>
      </c>
      <c r="B12369" s="30">
        <f t="shared" si="594"/>
        <v>153</v>
      </c>
      <c r="C12369" s="4">
        <f t="shared" si="595"/>
        <v>22</v>
      </c>
      <c r="D12369" s="4" t="s">
        <v>1385</v>
      </c>
      <c r="E12369" s="4">
        <v>564</v>
      </c>
      <c r="F12369" s="4">
        <v>101</v>
      </c>
      <c r="G12369" s="4">
        <v>10.6</v>
      </c>
      <c r="H12369" s="4">
        <v>217</v>
      </c>
      <c r="I12369" s="4">
        <v>12</v>
      </c>
      <c r="J12369" s="4">
        <v>5.4999999999999997E-3</v>
      </c>
    </row>
    <row r="12370" spans="1:10" x14ac:dyDescent="0.3">
      <c r="A12370" s="52">
        <f t="shared" si="593"/>
        <v>2017</v>
      </c>
      <c r="B12370" s="30">
        <f t="shared" si="594"/>
        <v>153</v>
      </c>
      <c r="C12370" s="4">
        <f t="shared" si="595"/>
        <v>22</v>
      </c>
      <c r="D12370" s="4" t="s">
        <v>1385</v>
      </c>
      <c r="E12370" s="4">
        <v>564</v>
      </c>
      <c r="F12370" s="4">
        <v>101</v>
      </c>
      <c r="G12370" s="4">
        <v>10.6</v>
      </c>
      <c r="H12370" s="4">
        <v>217</v>
      </c>
      <c r="I12370" s="4">
        <v>8</v>
      </c>
      <c r="J12370" s="4">
        <v>2.0999999999999999E-3</v>
      </c>
    </row>
    <row r="12371" spans="1:10" x14ac:dyDescent="0.3">
      <c r="A12371" s="52">
        <f t="shared" si="593"/>
        <v>2017</v>
      </c>
      <c r="B12371" s="30">
        <f t="shared" si="594"/>
        <v>153</v>
      </c>
      <c r="C12371" s="4">
        <f t="shared" si="595"/>
        <v>22</v>
      </c>
      <c r="D12371" s="4" t="s">
        <v>1385</v>
      </c>
      <c r="E12371" s="4">
        <v>564</v>
      </c>
      <c r="F12371" s="4">
        <v>101</v>
      </c>
      <c r="G12371" s="4">
        <v>10.6</v>
      </c>
      <c r="H12371" s="4">
        <v>217</v>
      </c>
      <c r="I12371" s="4">
        <v>9</v>
      </c>
      <c r="J12371" s="4">
        <v>1.6000000000000001E-3</v>
      </c>
    </row>
    <row r="12372" spans="1:10" x14ac:dyDescent="0.3">
      <c r="A12372" s="52">
        <f t="shared" si="593"/>
        <v>2017</v>
      </c>
      <c r="B12372" s="30">
        <f t="shared" si="594"/>
        <v>153</v>
      </c>
      <c r="C12372" s="4">
        <f t="shared" si="595"/>
        <v>22</v>
      </c>
      <c r="D12372" s="4" t="s">
        <v>1385</v>
      </c>
      <c r="E12372" s="4">
        <v>564</v>
      </c>
      <c r="F12372" s="4">
        <v>101</v>
      </c>
      <c r="G12372" s="4">
        <v>10.6</v>
      </c>
      <c r="H12372" s="4">
        <v>217</v>
      </c>
      <c r="I12372" s="4">
        <v>9</v>
      </c>
      <c r="J12372" s="4">
        <v>2.8E-3</v>
      </c>
    </row>
    <row r="12373" spans="1:10" x14ac:dyDescent="0.3">
      <c r="A12373" s="52">
        <f t="shared" si="593"/>
        <v>2017</v>
      </c>
      <c r="B12373" s="30">
        <f t="shared" si="594"/>
        <v>153</v>
      </c>
      <c r="C12373" s="4">
        <f t="shared" si="595"/>
        <v>22</v>
      </c>
      <c r="D12373" s="4" t="s">
        <v>1385</v>
      </c>
      <c r="E12373" s="4">
        <v>564</v>
      </c>
      <c r="F12373" s="4">
        <v>101</v>
      </c>
      <c r="G12373" s="4">
        <v>10.6</v>
      </c>
      <c r="H12373" s="4">
        <v>217</v>
      </c>
      <c r="I12373" s="4">
        <v>11</v>
      </c>
      <c r="J12373" s="4">
        <v>4.4000000000000003E-3</v>
      </c>
    </row>
    <row r="12374" spans="1:10" x14ac:dyDescent="0.3">
      <c r="A12374" s="52">
        <f t="shared" si="593"/>
        <v>2017</v>
      </c>
      <c r="B12374" s="30">
        <f t="shared" si="594"/>
        <v>153</v>
      </c>
      <c r="C12374" s="4">
        <f t="shared" si="595"/>
        <v>22</v>
      </c>
      <c r="D12374" s="4" t="s">
        <v>1385</v>
      </c>
      <c r="E12374" s="4">
        <v>564</v>
      </c>
      <c r="F12374" s="4">
        <v>101</v>
      </c>
      <c r="G12374" s="4">
        <v>10.6</v>
      </c>
      <c r="H12374" s="4">
        <v>217</v>
      </c>
      <c r="I12374" s="4">
        <v>11</v>
      </c>
      <c r="J12374" s="4">
        <v>3.0999999999999999E-3</v>
      </c>
    </row>
    <row r="12375" spans="1:10" x14ac:dyDescent="0.3">
      <c r="A12375" s="52">
        <f t="shared" si="593"/>
        <v>2017</v>
      </c>
      <c r="B12375" s="30">
        <f t="shared" si="594"/>
        <v>153</v>
      </c>
      <c r="C12375" s="4">
        <f t="shared" si="595"/>
        <v>22</v>
      </c>
      <c r="D12375" s="4" t="s">
        <v>1385</v>
      </c>
      <c r="E12375" s="4">
        <v>564</v>
      </c>
      <c r="F12375" s="4">
        <v>101</v>
      </c>
      <c r="G12375" s="4">
        <v>10.6</v>
      </c>
      <c r="H12375" s="4">
        <v>217</v>
      </c>
      <c r="I12375" s="4">
        <v>10</v>
      </c>
      <c r="J12375" s="4">
        <v>4.0000000000000001E-3</v>
      </c>
    </row>
    <row r="12376" spans="1:10" x14ac:dyDescent="0.3">
      <c r="A12376" s="52">
        <f t="shared" si="593"/>
        <v>2017</v>
      </c>
      <c r="B12376" s="30">
        <f t="shared" si="594"/>
        <v>153</v>
      </c>
      <c r="C12376" s="4">
        <f t="shared" si="595"/>
        <v>22</v>
      </c>
      <c r="D12376" s="4" t="s">
        <v>1385</v>
      </c>
      <c r="E12376" s="4">
        <v>564</v>
      </c>
      <c r="F12376" s="4">
        <v>101</v>
      </c>
      <c r="G12376" s="4">
        <v>10.6</v>
      </c>
      <c r="H12376" s="4">
        <v>217</v>
      </c>
      <c r="I12376" s="4">
        <v>10</v>
      </c>
      <c r="J12376" s="4">
        <v>3.0999999999999999E-3</v>
      </c>
    </row>
    <row r="12377" spans="1:10" x14ac:dyDescent="0.3">
      <c r="A12377" s="52">
        <f t="shared" si="593"/>
        <v>2017</v>
      </c>
      <c r="B12377" s="30">
        <f t="shared" si="594"/>
        <v>153</v>
      </c>
      <c r="C12377" s="4">
        <f t="shared" si="595"/>
        <v>22</v>
      </c>
      <c r="D12377" s="4" t="s">
        <v>1385</v>
      </c>
      <c r="E12377" s="4">
        <v>565</v>
      </c>
      <c r="F12377" s="4">
        <v>101</v>
      </c>
      <c r="G12377" s="4">
        <v>10.6</v>
      </c>
      <c r="H12377" s="4">
        <v>217</v>
      </c>
      <c r="I12377" s="4">
        <v>12</v>
      </c>
      <c r="J12377" s="4">
        <v>5.4999999999999997E-3</v>
      </c>
    </row>
    <row r="12378" spans="1:10" x14ac:dyDescent="0.3">
      <c r="A12378" s="52">
        <f t="shared" si="593"/>
        <v>2017</v>
      </c>
      <c r="B12378" s="30">
        <f t="shared" si="594"/>
        <v>153</v>
      </c>
      <c r="C12378" s="4">
        <f t="shared" si="595"/>
        <v>22</v>
      </c>
      <c r="D12378" s="4" t="s">
        <v>1385</v>
      </c>
      <c r="E12378" s="4">
        <v>565</v>
      </c>
      <c r="F12378" s="4">
        <v>101</v>
      </c>
      <c r="G12378" s="4">
        <v>10.6</v>
      </c>
      <c r="H12378" s="4">
        <v>217</v>
      </c>
      <c r="I12378" s="4">
        <v>10</v>
      </c>
      <c r="J12378" s="4">
        <v>4.5999999999999999E-3</v>
      </c>
    </row>
    <row r="12379" spans="1:10" x14ac:dyDescent="0.3">
      <c r="A12379" s="52">
        <f t="shared" si="593"/>
        <v>2017</v>
      </c>
      <c r="B12379" s="30">
        <f t="shared" si="594"/>
        <v>153</v>
      </c>
      <c r="C12379" s="4">
        <f t="shared" si="595"/>
        <v>22</v>
      </c>
      <c r="D12379" s="4" t="s">
        <v>1385</v>
      </c>
      <c r="E12379" s="4">
        <v>565</v>
      </c>
      <c r="F12379" s="4">
        <v>101</v>
      </c>
      <c r="G12379" s="4">
        <v>10.6</v>
      </c>
      <c r="H12379" s="4">
        <v>217</v>
      </c>
      <c r="I12379" s="4">
        <v>11</v>
      </c>
      <c r="J12379" s="4">
        <v>5.7000000000000002E-3</v>
      </c>
    </row>
    <row r="12380" spans="1:10" x14ac:dyDescent="0.3">
      <c r="A12380" s="52">
        <f t="shared" si="593"/>
        <v>2017</v>
      </c>
      <c r="B12380" s="30">
        <f t="shared" si="594"/>
        <v>153</v>
      </c>
      <c r="C12380" s="4">
        <f t="shared" si="595"/>
        <v>22</v>
      </c>
      <c r="D12380" s="4" t="s">
        <v>1385</v>
      </c>
      <c r="E12380" s="4">
        <v>565</v>
      </c>
      <c r="F12380" s="4">
        <v>101</v>
      </c>
      <c r="G12380" s="4">
        <v>10.6</v>
      </c>
      <c r="H12380" s="4">
        <v>217</v>
      </c>
      <c r="I12380" s="4">
        <v>12</v>
      </c>
      <c r="J12380" s="4">
        <v>5.4999999999999997E-3</v>
      </c>
    </row>
    <row r="12381" spans="1:10" x14ac:dyDescent="0.3">
      <c r="A12381" s="52">
        <f t="shared" si="593"/>
        <v>2017</v>
      </c>
      <c r="B12381" s="30">
        <f t="shared" si="594"/>
        <v>153</v>
      </c>
      <c r="C12381" s="4">
        <f t="shared" si="595"/>
        <v>22</v>
      </c>
      <c r="D12381" s="4" t="s">
        <v>1385</v>
      </c>
      <c r="E12381" s="4">
        <v>565</v>
      </c>
      <c r="F12381" s="4">
        <v>101</v>
      </c>
      <c r="G12381" s="4">
        <v>10.6</v>
      </c>
      <c r="H12381" s="4">
        <v>217</v>
      </c>
      <c r="I12381" s="4">
        <v>11</v>
      </c>
      <c r="J12381" s="4">
        <v>6.7000000000000002E-3</v>
      </c>
    </row>
    <row r="12382" spans="1:10" x14ac:dyDescent="0.3">
      <c r="A12382" s="52">
        <f t="shared" si="593"/>
        <v>2017</v>
      </c>
      <c r="B12382" s="30">
        <f t="shared" si="594"/>
        <v>153</v>
      </c>
      <c r="C12382" s="4">
        <f t="shared" si="595"/>
        <v>22</v>
      </c>
      <c r="D12382" s="4" t="s">
        <v>1385</v>
      </c>
      <c r="E12382" s="4">
        <v>565</v>
      </c>
      <c r="F12382" s="4">
        <v>101</v>
      </c>
      <c r="G12382" s="4">
        <v>10.6</v>
      </c>
      <c r="H12382" s="4">
        <v>217</v>
      </c>
      <c r="I12382" s="4">
        <v>11</v>
      </c>
      <c r="J12382" s="4">
        <v>4.5999999999999999E-3</v>
      </c>
    </row>
    <row r="12383" spans="1:10" x14ac:dyDescent="0.3">
      <c r="A12383" s="52">
        <f t="shared" si="593"/>
        <v>2017</v>
      </c>
      <c r="B12383" s="30">
        <f t="shared" si="594"/>
        <v>153</v>
      </c>
      <c r="C12383" s="4">
        <f t="shared" si="595"/>
        <v>22</v>
      </c>
      <c r="D12383" s="4" t="s">
        <v>1385</v>
      </c>
      <c r="E12383" s="4">
        <v>565</v>
      </c>
      <c r="F12383" s="4">
        <v>101</v>
      </c>
      <c r="G12383" s="4">
        <v>10.6</v>
      </c>
      <c r="H12383" s="4">
        <v>217</v>
      </c>
      <c r="I12383" s="4">
        <v>11</v>
      </c>
      <c r="J12383" s="4">
        <v>6.3E-3</v>
      </c>
    </row>
    <row r="12384" spans="1:10" x14ac:dyDescent="0.3">
      <c r="A12384" s="52">
        <f t="shared" si="593"/>
        <v>2017</v>
      </c>
      <c r="B12384" s="30">
        <f t="shared" si="594"/>
        <v>153</v>
      </c>
      <c r="C12384" s="4">
        <f t="shared" si="595"/>
        <v>22</v>
      </c>
      <c r="D12384" s="4" t="s">
        <v>1385</v>
      </c>
      <c r="E12384" s="4">
        <v>565</v>
      </c>
      <c r="F12384" s="4">
        <v>101</v>
      </c>
      <c r="G12384" s="4">
        <v>10.6</v>
      </c>
      <c r="H12384" s="4">
        <v>217</v>
      </c>
      <c r="I12384" s="4">
        <v>10</v>
      </c>
      <c r="J12384" s="4">
        <v>2.5000000000000001E-3</v>
      </c>
    </row>
    <row r="12385" spans="1:10" x14ac:dyDescent="0.3">
      <c r="A12385" s="52">
        <f t="shared" si="593"/>
        <v>2017</v>
      </c>
      <c r="B12385" s="30">
        <f t="shared" si="594"/>
        <v>153</v>
      </c>
      <c r="C12385" s="4">
        <f t="shared" si="595"/>
        <v>22</v>
      </c>
      <c r="D12385" s="4" t="s">
        <v>1385</v>
      </c>
      <c r="E12385" s="4">
        <v>565</v>
      </c>
      <c r="F12385" s="4">
        <v>101</v>
      </c>
      <c r="G12385" s="4">
        <v>10.6</v>
      </c>
      <c r="H12385" s="4">
        <v>217</v>
      </c>
      <c r="I12385" s="4">
        <v>11</v>
      </c>
      <c r="J12385" s="4">
        <v>5.3E-3</v>
      </c>
    </row>
    <row r="12386" spans="1:10" x14ac:dyDescent="0.3">
      <c r="A12386" s="52">
        <f t="shared" si="593"/>
        <v>2017</v>
      </c>
      <c r="B12386" s="30">
        <f t="shared" si="594"/>
        <v>153</v>
      </c>
      <c r="C12386" s="4">
        <f t="shared" si="595"/>
        <v>22</v>
      </c>
      <c r="D12386" s="4" t="s">
        <v>1385</v>
      </c>
      <c r="E12386" s="4">
        <v>565</v>
      </c>
      <c r="F12386" s="4">
        <v>101</v>
      </c>
      <c r="G12386" s="4">
        <v>10.6</v>
      </c>
      <c r="H12386" s="4">
        <v>217</v>
      </c>
      <c r="I12386" s="4">
        <v>11</v>
      </c>
      <c r="J12386" s="4">
        <v>6.1000000000000004E-3</v>
      </c>
    </row>
    <row r="12387" spans="1:10" x14ac:dyDescent="0.3">
      <c r="A12387" s="52">
        <f t="shared" si="593"/>
        <v>2017</v>
      </c>
      <c r="B12387" s="30">
        <f t="shared" si="594"/>
        <v>153</v>
      </c>
      <c r="C12387" s="4">
        <f t="shared" si="595"/>
        <v>22</v>
      </c>
      <c r="D12387" s="4" t="s">
        <v>1385</v>
      </c>
      <c r="E12387" s="4">
        <v>565</v>
      </c>
      <c r="F12387" s="4">
        <v>101</v>
      </c>
      <c r="G12387" s="4">
        <v>10.6</v>
      </c>
      <c r="H12387" s="4">
        <v>217</v>
      </c>
      <c r="I12387" s="4">
        <v>11</v>
      </c>
      <c r="J12387" s="4">
        <v>7.7999999999999996E-3</v>
      </c>
    </row>
    <row r="12388" spans="1:10" x14ac:dyDescent="0.3">
      <c r="A12388" s="52">
        <f t="shared" si="593"/>
        <v>2017</v>
      </c>
      <c r="B12388" s="30">
        <f t="shared" si="594"/>
        <v>153</v>
      </c>
      <c r="C12388" s="4">
        <f t="shared" si="595"/>
        <v>22</v>
      </c>
      <c r="D12388" s="4" t="s">
        <v>1385</v>
      </c>
      <c r="E12388" s="4">
        <v>565</v>
      </c>
      <c r="F12388" s="4">
        <v>101</v>
      </c>
      <c r="G12388" s="4">
        <v>10.6</v>
      </c>
      <c r="H12388" s="4">
        <v>217</v>
      </c>
      <c r="I12388" s="4">
        <v>9</v>
      </c>
      <c r="J12388" s="4">
        <v>2.5999999999999999E-3</v>
      </c>
    </row>
    <row r="12389" spans="1:10" x14ac:dyDescent="0.3">
      <c r="A12389" s="52">
        <f t="shared" si="593"/>
        <v>2017</v>
      </c>
      <c r="B12389" s="30">
        <f t="shared" si="594"/>
        <v>153</v>
      </c>
      <c r="C12389" s="4">
        <f t="shared" si="595"/>
        <v>22</v>
      </c>
      <c r="D12389" s="4" t="s">
        <v>1385</v>
      </c>
      <c r="E12389" s="4">
        <v>565</v>
      </c>
      <c r="F12389" s="4">
        <v>101</v>
      </c>
      <c r="G12389" s="4">
        <v>10.6</v>
      </c>
      <c r="H12389" s="4">
        <v>217</v>
      </c>
      <c r="I12389" s="4">
        <v>11</v>
      </c>
      <c r="J12389" s="4">
        <v>5.1000000000000004E-3</v>
      </c>
    </row>
    <row r="12390" spans="1:10" x14ac:dyDescent="0.3">
      <c r="A12390" s="52">
        <f t="shared" si="593"/>
        <v>2017</v>
      </c>
      <c r="B12390" s="30">
        <f t="shared" si="594"/>
        <v>153</v>
      </c>
      <c r="C12390" s="4">
        <f t="shared" si="595"/>
        <v>22</v>
      </c>
      <c r="D12390" s="4" t="s">
        <v>1385</v>
      </c>
      <c r="E12390" s="4">
        <v>565</v>
      </c>
      <c r="F12390" s="4">
        <v>101</v>
      </c>
      <c r="G12390" s="4">
        <v>10.6</v>
      </c>
      <c r="H12390" s="4">
        <v>217</v>
      </c>
      <c r="I12390" s="4">
        <v>12</v>
      </c>
      <c r="J12390" s="4">
        <v>4.7999999999999996E-3</v>
      </c>
    </row>
    <row r="12391" spans="1:10" x14ac:dyDescent="0.3">
      <c r="A12391" s="52">
        <f t="shared" si="593"/>
        <v>2017</v>
      </c>
      <c r="B12391" s="30">
        <f t="shared" si="594"/>
        <v>153</v>
      </c>
      <c r="C12391" s="4">
        <f t="shared" si="595"/>
        <v>22</v>
      </c>
      <c r="D12391" s="4" t="s">
        <v>1385</v>
      </c>
      <c r="E12391" s="4">
        <v>565</v>
      </c>
      <c r="F12391" s="4">
        <v>101</v>
      </c>
      <c r="G12391" s="4">
        <v>10.6</v>
      </c>
      <c r="H12391" s="4">
        <v>217</v>
      </c>
      <c r="I12391" s="4">
        <v>12</v>
      </c>
      <c r="J12391" s="4">
        <v>7.0000000000000001E-3</v>
      </c>
    </row>
    <row r="12392" spans="1:10" x14ac:dyDescent="0.3">
      <c r="A12392" s="52">
        <f t="shared" si="593"/>
        <v>2017</v>
      </c>
      <c r="B12392" s="30">
        <f t="shared" si="594"/>
        <v>153</v>
      </c>
      <c r="C12392" s="4">
        <f t="shared" si="595"/>
        <v>22</v>
      </c>
      <c r="D12392" s="4" t="s">
        <v>1385</v>
      </c>
      <c r="E12392" s="4">
        <v>565</v>
      </c>
      <c r="F12392" s="4">
        <v>101</v>
      </c>
      <c r="G12392" s="4">
        <v>10.6</v>
      </c>
      <c r="H12392" s="4">
        <v>217</v>
      </c>
      <c r="I12392" s="4">
        <v>10</v>
      </c>
      <c r="J12392" s="4">
        <v>5.4000000000000003E-3</v>
      </c>
    </row>
    <row r="12393" spans="1:10" x14ac:dyDescent="0.3">
      <c r="A12393" s="52">
        <f t="shared" si="593"/>
        <v>2017</v>
      </c>
      <c r="B12393" s="30">
        <f t="shared" si="594"/>
        <v>153</v>
      </c>
      <c r="C12393" s="4">
        <f t="shared" si="595"/>
        <v>22</v>
      </c>
      <c r="D12393" s="4" t="s">
        <v>1385</v>
      </c>
      <c r="E12393" s="4">
        <v>565</v>
      </c>
      <c r="F12393" s="4">
        <v>101</v>
      </c>
      <c r="G12393" s="4">
        <v>10.6</v>
      </c>
      <c r="H12393" s="4">
        <v>217</v>
      </c>
      <c r="I12393" s="4">
        <v>11</v>
      </c>
      <c r="J12393" s="4">
        <v>6.3E-3</v>
      </c>
    </row>
    <row r="12394" spans="1:10" x14ac:dyDescent="0.3">
      <c r="A12394" s="52">
        <f t="shared" si="593"/>
        <v>2017</v>
      </c>
      <c r="B12394" s="30">
        <f t="shared" si="594"/>
        <v>153</v>
      </c>
      <c r="C12394" s="4">
        <f t="shared" si="595"/>
        <v>22</v>
      </c>
      <c r="D12394" s="4" t="s">
        <v>1385</v>
      </c>
      <c r="E12394" s="4">
        <v>565</v>
      </c>
      <c r="F12394" s="4">
        <v>101</v>
      </c>
      <c r="G12394" s="4">
        <v>10.6</v>
      </c>
      <c r="H12394" s="4">
        <v>217</v>
      </c>
      <c r="I12394" s="4">
        <v>12</v>
      </c>
      <c r="J12394" s="4">
        <v>6.7999999999999996E-3</v>
      </c>
    </row>
    <row r="12395" spans="1:10" x14ac:dyDescent="0.3">
      <c r="A12395" s="52">
        <f t="shared" si="593"/>
        <v>2017</v>
      </c>
      <c r="B12395" s="30">
        <f t="shared" si="594"/>
        <v>153</v>
      </c>
      <c r="C12395" s="4">
        <f t="shared" si="595"/>
        <v>22</v>
      </c>
      <c r="D12395" s="4" t="s">
        <v>1385</v>
      </c>
      <c r="E12395" s="4">
        <v>565</v>
      </c>
      <c r="F12395" s="4">
        <v>101</v>
      </c>
      <c r="G12395" s="4">
        <v>10.6</v>
      </c>
      <c r="H12395" s="4">
        <v>217</v>
      </c>
      <c r="I12395" s="4">
        <v>10</v>
      </c>
      <c r="J12395" s="4">
        <v>4.4999999999999997E-3</v>
      </c>
    </row>
    <row r="12396" spans="1:10" x14ac:dyDescent="0.3">
      <c r="A12396" s="52">
        <f t="shared" si="593"/>
        <v>2017</v>
      </c>
      <c r="B12396" s="30">
        <f t="shared" si="594"/>
        <v>155</v>
      </c>
      <c r="C12396" s="4">
        <f t="shared" si="595"/>
        <v>23</v>
      </c>
      <c r="D12396" s="4" t="s">
        <v>1386</v>
      </c>
      <c r="E12396" s="4">
        <v>570</v>
      </c>
      <c r="F12396" s="4">
        <v>120</v>
      </c>
      <c r="G12396" s="4">
        <v>7.9</v>
      </c>
      <c r="H12396" s="4">
        <v>217</v>
      </c>
      <c r="I12396" s="4">
        <v>13</v>
      </c>
      <c r="J12396" s="4">
        <v>3.3E-3</v>
      </c>
    </row>
    <row r="12397" spans="1:10" x14ac:dyDescent="0.3">
      <c r="A12397" s="52">
        <f t="shared" si="593"/>
        <v>2017</v>
      </c>
      <c r="B12397" s="30">
        <f t="shared" si="594"/>
        <v>155</v>
      </c>
      <c r="C12397" s="4">
        <f t="shared" si="595"/>
        <v>23</v>
      </c>
      <c r="D12397" s="4" t="s">
        <v>1386</v>
      </c>
      <c r="E12397" s="4">
        <v>570</v>
      </c>
      <c r="F12397" s="4">
        <v>120</v>
      </c>
      <c r="G12397" s="4">
        <v>7.9</v>
      </c>
      <c r="H12397" s="4">
        <v>217</v>
      </c>
      <c r="I12397" s="4">
        <v>13</v>
      </c>
      <c r="J12397" s="4">
        <v>2.7000000000000001E-3</v>
      </c>
    </row>
    <row r="12398" spans="1:10" x14ac:dyDescent="0.3">
      <c r="A12398" s="52">
        <f t="shared" si="593"/>
        <v>2017</v>
      </c>
      <c r="B12398" s="30">
        <f t="shared" si="594"/>
        <v>155</v>
      </c>
      <c r="C12398" s="4">
        <f t="shared" si="595"/>
        <v>23</v>
      </c>
      <c r="D12398" s="4" t="s">
        <v>1386</v>
      </c>
      <c r="E12398" s="4">
        <v>570</v>
      </c>
      <c r="F12398" s="4">
        <v>120</v>
      </c>
      <c r="G12398" s="4">
        <v>7.9</v>
      </c>
      <c r="H12398" s="4">
        <v>217</v>
      </c>
      <c r="I12398" s="4">
        <v>13</v>
      </c>
      <c r="J12398" s="4">
        <v>2E-3</v>
      </c>
    </row>
    <row r="12399" spans="1:10" x14ac:dyDescent="0.3">
      <c r="A12399" s="52">
        <f t="shared" si="593"/>
        <v>2017</v>
      </c>
      <c r="B12399" s="30">
        <f t="shared" si="594"/>
        <v>155</v>
      </c>
      <c r="C12399" s="4">
        <f t="shared" si="595"/>
        <v>23</v>
      </c>
      <c r="D12399" s="4" t="s">
        <v>1386</v>
      </c>
      <c r="E12399" s="4">
        <v>570</v>
      </c>
      <c r="F12399" s="4">
        <v>120</v>
      </c>
      <c r="G12399" s="4">
        <v>7.9</v>
      </c>
      <c r="H12399" s="4">
        <v>217</v>
      </c>
      <c r="I12399" s="4">
        <v>12</v>
      </c>
      <c r="J12399" s="4">
        <v>3.2000000000000002E-3</v>
      </c>
    </row>
    <row r="12400" spans="1:10" x14ac:dyDescent="0.3">
      <c r="A12400" s="52">
        <f t="shared" si="593"/>
        <v>2017</v>
      </c>
      <c r="B12400" s="30">
        <f t="shared" si="594"/>
        <v>155</v>
      </c>
      <c r="C12400" s="4">
        <f t="shared" si="595"/>
        <v>23</v>
      </c>
      <c r="D12400" s="4" t="s">
        <v>1386</v>
      </c>
      <c r="E12400" s="4">
        <v>570</v>
      </c>
      <c r="F12400" s="4">
        <v>120</v>
      </c>
      <c r="G12400" s="4">
        <v>7.9</v>
      </c>
      <c r="H12400" s="4">
        <v>217</v>
      </c>
      <c r="I12400" s="4">
        <v>12</v>
      </c>
      <c r="J12400" s="4">
        <v>2.8999999999999998E-3</v>
      </c>
    </row>
    <row r="12401" spans="1:10" x14ac:dyDescent="0.3">
      <c r="A12401" s="52">
        <f t="shared" si="593"/>
        <v>2017</v>
      </c>
      <c r="B12401" s="30">
        <f t="shared" si="594"/>
        <v>155</v>
      </c>
      <c r="C12401" s="4">
        <f t="shared" si="595"/>
        <v>23</v>
      </c>
      <c r="D12401" s="4" t="s">
        <v>1386</v>
      </c>
      <c r="E12401" s="4">
        <v>571</v>
      </c>
      <c r="F12401" s="4">
        <v>120</v>
      </c>
      <c r="G12401" s="4">
        <v>7.9</v>
      </c>
      <c r="H12401" s="4">
        <v>217</v>
      </c>
      <c r="I12401" s="4">
        <v>12</v>
      </c>
      <c r="J12401" s="4">
        <v>5.4999999999999997E-3</v>
      </c>
    </row>
    <row r="12402" spans="1:10" x14ac:dyDescent="0.3">
      <c r="A12402" s="52">
        <f t="shared" si="593"/>
        <v>2017</v>
      </c>
      <c r="B12402" s="30">
        <f t="shared" si="594"/>
        <v>155</v>
      </c>
      <c r="C12402" s="4">
        <f t="shared" si="595"/>
        <v>23</v>
      </c>
      <c r="D12402" s="4" t="s">
        <v>1386</v>
      </c>
      <c r="E12402" s="4">
        <v>571</v>
      </c>
      <c r="F12402" s="4">
        <v>120</v>
      </c>
      <c r="G12402" s="4">
        <v>7.9</v>
      </c>
      <c r="H12402" s="4">
        <v>217</v>
      </c>
      <c r="I12402" s="4">
        <v>10</v>
      </c>
      <c r="J12402" s="4">
        <v>4.0000000000000001E-3</v>
      </c>
    </row>
    <row r="12403" spans="1:10" x14ac:dyDescent="0.3">
      <c r="A12403" s="52">
        <f t="shared" si="593"/>
        <v>2017</v>
      </c>
      <c r="B12403" s="30">
        <f t="shared" si="594"/>
        <v>145</v>
      </c>
      <c r="C12403" s="4">
        <f t="shared" si="595"/>
        <v>21</v>
      </c>
      <c r="D12403" s="4" t="s">
        <v>1384</v>
      </c>
      <c r="E12403" s="4">
        <v>544</v>
      </c>
      <c r="F12403" s="4">
        <v>139</v>
      </c>
      <c r="G12403" s="4">
        <v>6.1</v>
      </c>
      <c r="H12403" s="4">
        <v>217</v>
      </c>
      <c r="I12403" s="4">
        <v>13</v>
      </c>
      <c r="J12403" s="4">
        <v>5.8999999999999999E-3</v>
      </c>
    </row>
    <row r="12404" spans="1:10" x14ac:dyDescent="0.3">
      <c r="A12404" s="52">
        <f t="shared" si="593"/>
        <v>2017</v>
      </c>
      <c r="B12404" s="30">
        <f t="shared" si="594"/>
        <v>145</v>
      </c>
      <c r="C12404" s="4">
        <f t="shared" si="595"/>
        <v>21</v>
      </c>
      <c r="D12404" s="4" t="s">
        <v>1384</v>
      </c>
      <c r="E12404" s="4">
        <v>544</v>
      </c>
      <c r="F12404" s="4">
        <v>139</v>
      </c>
      <c r="G12404" s="4">
        <v>6.1</v>
      </c>
      <c r="H12404" s="4">
        <v>217</v>
      </c>
      <c r="I12404" s="4">
        <v>13</v>
      </c>
      <c r="J12404" s="4">
        <v>6.1000000000000004E-3</v>
      </c>
    </row>
    <row r="12405" spans="1:10" x14ac:dyDescent="0.3">
      <c r="A12405" s="52">
        <f t="shared" si="593"/>
        <v>2017</v>
      </c>
      <c r="B12405" s="30">
        <f t="shared" si="594"/>
        <v>145</v>
      </c>
      <c r="C12405" s="4">
        <f t="shared" si="595"/>
        <v>21</v>
      </c>
      <c r="D12405" s="4" t="s">
        <v>1384</v>
      </c>
      <c r="E12405" s="4">
        <v>544</v>
      </c>
      <c r="F12405" s="4">
        <v>139</v>
      </c>
      <c r="G12405" s="4">
        <v>6.1</v>
      </c>
      <c r="H12405" s="4">
        <v>217</v>
      </c>
      <c r="I12405" s="4">
        <v>12</v>
      </c>
      <c r="J12405" s="4">
        <v>5.7999999999999996E-3</v>
      </c>
    </row>
    <row r="12406" spans="1:10" x14ac:dyDescent="0.3">
      <c r="A12406" s="52">
        <f t="shared" si="593"/>
        <v>2017</v>
      </c>
      <c r="B12406" s="30">
        <f t="shared" si="594"/>
        <v>145</v>
      </c>
      <c r="C12406" s="4">
        <f t="shared" si="595"/>
        <v>21</v>
      </c>
      <c r="D12406" s="4" t="s">
        <v>1384</v>
      </c>
      <c r="E12406" s="4">
        <v>544</v>
      </c>
      <c r="F12406" s="4">
        <v>139</v>
      </c>
      <c r="G12406" s="4">
        <v>6.1</v>
      </c>
      <c r="H12406" s="4">
        <v>217</v>
      </c>
      <c r="I12406" s="4">
        <v>11</v>
      </c>
      <c r="J12406" s="4">
        <v>3.8999999999999998E-3</v>
      </c>
    </row>
    <row r="12407" spans="1:10" x14ac:dyDescent="0.3">
      <c r="A12407" s="52">
        <f t="shared" si="593"/>
        <v>2017</v>
      </c>
      <c r="B12407" s="30">
        <f t="shared" si="594"/>
        <v>145</v>
      </c>
      <c r="C12407" s="4">
        <f t="shared" si="595"/>
        <v>21</v>
      </c>
      <c r="D12407" s="4" t="s">
        <v>1384</v>
      </c>
      <c r="E12407" s="4">
        <v>544</v>
      </c>
      <c r="F12407" s="4">
        <v>139</v>
      </c>
      <c r="G12407" s="4">
        <v>6.1</v>
      </c>
      <c r="H12407" s="4">
        <v>217</v>
      </c>
      <c r="I12407" s="4">
        <v>12</v>
      </c>
      <c r="J12407" s="4">
        <v>5.0000000000000001E-3</v>
      </c>
    </row>
    <row r="12408" spans="1:10" x14ac:dyDescent="0.3">
      <c r="A12408" s="52">
        <f t="shared" si="593"/>
        <v>2017</v>
      </c>
      <c r="B12408" s="30">
        <f t="shared" si="594"/>
        <v>145</v>
      </c>
      <c r="C12408" s="4">
        <f t="shared" si="595"/>
        <v>21</v>
      </c>
      <c r="D12408" s="4" t="s">
        <v>1384</v>
      </c>
      <c r="E12408" s="4">
        <v>544</v>
      </c>
      <c r="F12408" s="4">
        <v>139</v>
      </c>
      <c r="G12408" s="4">
        <v>6.1</v>
      </c>
      <c r="H12408" s="4">
        <v>217</v>
      </c>
      <c r="I12408" s="4">
        <v>12</v>
      </c>
      <c r="J12408" s="4">
        <v>4.4000000000000003E-3</v>
      </c>
    </row>
    <row r="12409" spans="1:10" x14ac:dyDescent="0.3">
      <c r="A12409" s="52">
        <f t="shared" si="593"/>
        <v>2017</v>
      </c>
      <c r="B12409" s="30">
        <f t="shared" si="594"/>
        <v>145</v>
      </c>
      <c r="C12409" s="4">
        <f t="shared" si="595"/>
        <v>21</v>
      </c>
      <c r="D12409" s="4" t="s">
        <v>1384</v>
      </c>
      <c r="E12409" s="4">
        <v>544</v>
      </c>
      <c r="F12409" s="4">
        <v>139</v>
      </c>
      <c r="G12409" s="4">
        <v>6.1</v>
      </c>
      <c r="H12409" s="4">
        <v>217</v>
      </c>
      <c r="I12409" s="4">
        <v>11</v>
      </c>
      <c r="J12409" s="4">
        <v>4.0000000000000001E-3</v>
      </c>
    </row>
    <row r="12410" spans="1:10" x14ac:dyDescent="0.3">
      <c r="A12410" s="52">
        <f t="shared" si="593"/>
        <v>2017</v>
      </c>
      <c r="B12410" s="30">
        <f t="shared" si="594"/>
        <v>145</v>
      </c>
      <c r="C12410" s="4">
        <f t="shared" si="595"/>
        <v>21</v>
      </c>
      <c r="D12410" s="4" t="s">
        <v>1384</v>
      </c>
      <c r="E12410" s="4">
        <v>544</v>
      </c>
      <c r="F12410" s="4">
        <v>139</v>
      </c>
      <c r="G12410" s="4">
        <v>6.1</v>
      </c>
      <c r="H12410" s="4">
        <v>217</v>
      </c>
      <c r="I12410" s="4">
        <v>11</v>
      </c>
      <c r="J12410" s="4">
        <v>2.7000000000000001E-3</v>
      </c>
    </row>
    <row r="12411" spans="1:10" x14ac:dyDescent="0.3">
      <c r="A12411" s="52">
        <f t="shared" si="593"/>
        <v>2017</v>
      </c>
      <c r="B12411" s="30">
        <f t="shared" si="594"/>
        <v>145</v>
      </c>
      <c r="C12411" s="4">
        <f t="shared" si="595"/>
        <v>21</v>
      </c>
      <c r="D12411" s="4" t="s">
        <v>1384</v>
      </c>
      <c r="E12411" s="4">
        <v>544</v>
      </c>
      <c r="F12411" s="4">
        <v>139</v>
      </c>
      <c r="G12411" s="4">
        <v>6.1</v>
      </c>
      <c r="H12411" s="4">
        <v>217</v>
      </c>
      <c r="I12411" s="4">
        <v>11</v>
      </c>
      <c r="J12411" s="4">
        <v>4.0000000000000001E-3</v>
      </c>
    </row>
    <row r="12412" spans="1:10" x14ac:dyDescent="0.3">
      <c r="A12412" s="52">
        <f t="shared" si="593"/>
        <v>2017</v>
      </c>
      <c r="B12412" s="30">
        <f t="shared" si="594"/>
        <v>145</v>
      </c>
      <c r="C12412" s="4">
        <f t="shared" si="595"/>
        <v>21</v>
      </c>
      <c r="D12412" s="4" t="s">
        <v>1384</v>
      </c>
      <c r="E12412" s="4">
        <v>544</v>
      </c>
      <c r="F12412" s="4">
        <v>139</v>
      </c>
      <c r="G12412" s="4">
        <v>6.1</v>
      </c>
      <c r="H12412" s="4">
        <v>217</v>
      </c>
      <c r="I12412" s="4">
        <v>11</v>
      </c>
      <c r="J12412" s="4">
        <v>4.3E-3</v>
      </c>
    </row>
    <row r="12413" spans="1:10" x14ac:dyDescent="0.3">
      <c r="A12413" s="52">
        <f t="shared" si="593"/>
        <v>2017</v>
      </c>
      <c r="B12413" s="30">
        <f t="shared" si="594"/>
        <v>145</v>
      </c>
      <c r="C12413" s="4">
        <f t="shared" si="595"/>
        <v>21</v>
      </c>
      <c r="D12413" s="4" t="s">
        <v>1384</v>
      </c>
      <c r="E12413" s="4">
        <v>544</v>
      </c>
      <c r="F12413" s="4">
        <v>139</v>
      </c>
      <c r="G12413" s="4">
        <v>6.1</v>
      </c>
      <c r="H12413" s="4">
        <v>217</v>
      </c>
      <c r="I12413" s="4">
        <v>12</v>
      </c>
      <c r="J12413" s="4">
        <v>6.3E-3</v>
      </c>
    </row>
    <row r="12414" spans="1:10" x14ac:dyDescent="0.3">
      <c r="A12414" s="52">
        <f t="shared" si="593"/>
        <v>2017</v>
      </c>
      <c r="B12414" s="30">
        <f t="shared" si="594"/>
        <v>145</v>
      </c>
      <c r="C12414" s="4">
        <f t="shared" si="595"/>
        <v>21</v>
      </c>
      <c r="D12414" s="4" t="s">
        <v>1384</v>
      </c>
      <c r="E12414" s="4">
        <v>544</v>
      </c>
      <c r="F12414" s="4">
        <v>139</v>
      </c>
      <c r="G12414" s="4">
        <v>6.1</v>
      </c>
      <c r="H12414" s="4">
        <v>217</v>
      </c>
      <c r="I12414" s="4">
        <v>10</v>
      </c>
      <c r="J12414" s="4">
        <v>2E-3</v>
      </c>
    </row>
    <row r="12415" spans="1:10" x14ac:dyDescent="0.3">
      <c r="A12415" s="52">
        <f t="shared" si="593"/>
        <v>2017</v>
      </c>
      <c r="B12415" s="30">
        <f t="shared" si="594"/>
        <v>145</v>
      </c>
      <c r="C12415" s="4">
        <f t="shared" si="595"/>
        <v>21</v>
      </c>
      <c r="D12415" s="4" t="s">
        <v>1384</v>
      </c>
      <c r="E12415" s="4">
        <v>545</v>
      </c>
      <c r="F12415" s="4">
        <v>139</v>
      </c>
      <c r="G12415" s="4">
        <v>6.1</v>
      </c>
      <c r="H12415" s="4">
        <v>217</v>
      </c>
      <c r="I12415" s="4">
        <v>12</v>
      </c>
      <c r="J12415" s="4">
        <v>6.4000000000000003E-3</v>
      </c>
    </row>
    <row r="12416" spans="1:10" x14ac:dyDescent="0.3">
      <c r="A12416" s="52">
        <f t="shared" si="593"/>
        <v>2017</v>
      </c>
      <c r="B12416" s="30">
        <f t="shared" si="594"/>
        <v>145</v>
      </c>
      <c r="C12416" s="4">
        <f t="shared" si="595"/>
        <v>21</v>
      </c>
      <c r="D12416" s="4" t="s">
        <v>1384</v>
      </c>
      <c r="E12416" s="4">
        <v>545</v>
      </c>
      <c r="F12416" s="4">
        <v>139</v>
      </c>
      <c r="G12416" s="4">
        <v>6.1</v>
      </c>
      <c r="H12416" s="4">
        <v>217</v>
      </c>
      <c r="I12416" s="4">
        <v>12</v>
      </c>
      <c r="J12416" s="4">
        <v>4.0000000000000001E-3</v>
      </c>
    </row>
    <row r="12417" spans="1:10" x14ac:dyDescent="0.3">
      <c r="A12417" s="52">
        <f t="shared" si="593"/>
        <v>2017</v>
      </c>
      <c r="B12417" s="30">
        <f t="shared" si="594"/>
        <v>145</v>
      </c>
      <c r="C12417" s="4">
        <f t="shared" si="595"/>
        <v>21</v>
      </c>
      <c r="D12417" s="4" t="s">
        <v>1384</v>
      </c>
      <c r="E12417" s="4">
        <v>545</v>
      </c>
      <c r="F12417" s="4">
        <v>139</v>
      </c>
      <c r="G12417" s="4">
        <v>6.1</v>
      </c>
      <c r="H12417" s="4">
        <v>217</v>
      </c>
      <c r="I12417" s="4">
        <v>11</v>
      </c>
      <c r="J12417" s="4">
        <v>6.1999999999999998E-3</v>
      </c>
    </row>
    <row r="12418" spans="1:10" x14ac:dyDescent="0.3">
      <c r="A12418" s="52">
        <f t="shared" ref="A12418:A12481" si="596">YEAR(D12418)</f>
        <v>2017</v>
      </c>
      <c r="B12418" s="30">
        <f t="shared" ref="B12418:B12481" si="597">D12418-DATE(YEAR(D12418),1,0)</f>
        <v>145</v>
      </c>
      <c r="C12418" s="4">
        <f t="shared" ref="C12418:C12481" si="598">WEEKNUM(D12418,1)</f>
        <v>21</v>
      </c>
      <c r="D12418" s="4" t="s">
        <v>1384</v>
      </c>
      <c r="E12418" s="4">
        <v>545</v>
      </c>
      <c r="F12418" s="4">
        <v>139</v>
      </c>
      <c r="G12418" s="4">
        <v>6.1</v>
      </c>
      <c r="H12418" s="4">
        <v>217</v>
      </c>
      <c r="I12418" s="4">
        <v>11</v>
      </c>
      <c r="J12418" s="4">
        <v>5.3E-3</v>
      </c>
    </row>
    <row r="12419" spans="1:10" x14ac:dyDescent="0.3">
      <c r="A12419" s="52">
        <f t="shared" si="596"/>
        <v>2017</v>
      </c>
      <c r="B12419" s="30">
        <f t="shared" si="597"/>
        <v>145</v>
      </c>
      <c r="C12419" s="4">
        <f t="shared" si="598"/>
        <v>21</v>
      </c>
      <c r="D12419" s="4" t="s">
        <v>1384</v>
      </c>
      <c r="E12419" s="4">
        <v>545</v>
      </c>
      <c r="F12419" s="4">
        <v>139</v>
      </c>
      <c r="G12419" s="4">
        <v>6.1</v>
      </c>
      <c r="H12419" s="4">
        <v>217</v>
      </c>
      <c r="I12419" s="4">
        <v>10</v>
      </c>
      <c r="J12419" s="4">
        <v>3.2000000000000002E-3</v>
      </c>
    </row>
    <row r="12420" spans="1:10" x14ac:dyDescent="0.3">
      <c r="A12420" s="52">
        <f t="shared" si="596"/>
        <v>2017</v>
      </c>
      <c r="B12420" s="30">
        <f t="shared" si="597"/>
        <v>145</v>
      </c>
      <c r="C12420" s="4">
        <f t="shared" si="598"/>
        <v>21</v>
      </c>
      <c r="D12420" s="4" t="s">
        <v>1384</v>
      </c>
      <c r="E12420" s="4">
        <v>545</v>
      </c>
      <c r="F12420" s="4">
        <v>139</v>
      </c>
      <c r="G12420" s="4">
        <v>6.1</v>
      </c>
      <c r="H12420" s="4">
        <v>217</v>
      </c>
      <c r="I12420" s="4">
        <v>12</v>
      </c>
      <c r="J12420" s="4">
        <v>4.4000000000000003E-3</v>
      </c>
    </row>
    <row r="12421" spans="1:10" x14ac:dyDescent="0.3">
      <c r="A12421" s="52">
        <f t="shared" si="596"/>
        <v>2017</v>
      </c>
      <c r="B12421" s="30">
        <f t="shared" si="597"/>
        <v>154</v>
      </c>
      <c r="C12421" s="4">
        <f t="shared" si="598"/>
        <v>22</v>
      </c>
      <c r="D12421" s="4" t="s">
        <v>1387</v>
      </c>
      <c r="E12421" s="4">
        <v>566</v>
      </c>
      <c r="F12421" s="4">
        <v>142</v>
      </c>
      <c r="G12421" s="4">
        <v>9.1</v>
      </c>
      <c r="H12421" s="4">
        <v>217</v>
      </c>
      <c r="I12421" s="4">
        <v>12</v>
      </c>
      <c r="J12421" s="4">
        <v>6.4000000000000003E-3</v>
      </c>
    </row>
    <row r="12422" spans="1:10" x14ac:dyDescent="0.3">
      <c r="A12422" s="52">
        <f t="shared" si="596"/>
        <v>2017</v>
      </c>
      <c r="B12422" s="30">
        <f t="shared" si="597"/>
        <v>154</v>
      </c>
      <c r="C12422" s="4">
        <f t="shared" si="598"/>
        <v>22</v>
      </c>
      <c r="D12422" s="4" t="s">
        <v>1387</v>
      </c>
      <c r="E12422" s="4">
        <v>567</v>
      </c>
      <c r="F12422" s="4">
        <v>142</v>
      </c>
      <c r="G12422" s="4">
        <v>9.1</v>
      </c>
      <c r="H12422" s="4">
        <v>217</v>
      </c>
      <c r="I12422" s="4">
        <v>13</v>
      </c>
      <c r="J12422" s="4">
        <v>5.7000000000000002E-3</v>
      </c>
    </row>
    <row r="12423" spans="1:10" x14ac:dyDescent="0.3">
      <c r="A12423" s="52">
        <f t="shared" si="596"/>
        <v>2017</v>
      </c>
      <c r="B12423" s="30">
        <f t="shared" si="597"/>
        <v>154</v>
      </c>
      <c r="C12423" s="4">
        <f t="shared" si="598"/>
        <v>22</v>
      </c>
      <c r="D12423" s="4" t="s">
        <v>1387</v>
      </c>
      <c r="E12423" s="4">
        <v>567</v>
      </c>
      <c r="F12423" s="4">
        <v>142</v>
      </c>
      <c r="G12423" s="4">
        <v>9.1</v>
      </c>
      <c r="H12423" s="4">
        <v>217</v>
      </c>
      <c r="I12423" s="4">
        <v>12</v>
      </c>
      <c r="J12423" s="4">
        <v>4.1000000000000003E-3</v>
      </c>
    </row>
    <row r="12424" spans="1:10" x14ac:dyDescent="0.3">
      <c r="A12424" s="52">
        <f t="shared" si="596"/>
        <v>2017</v>
      </c>
      <c r="B12424" s="30">
        <f t="shared" si="597"/>
        <v>145</v>
      </c>
      <c r="C12424" s="4">
        <f t="shared" si="598"/>
        <v>21</v>
      </c>
      <c r="D12424" s="4" t="s">
        <v>1384</v>
      </c>
      <c r="E12424" s="4">
        <v>540</v>
      </c>
      <c r="F12424" s="4">
        <v>151</v>
      </c>
      <c r="G12424" s="4">
        <v>6.4</v>
      </c>
      <c r="H12424" s="4">
        <v>217</v>
      </c>
      <c r="I12424" s="4">
        <v>10</v>
      </c>
      <c r="J12424" s="4">
        <v>2.2000000000000001E-3</v>
      </c>
    </row>
    <row r="12425" spans="1:10" x14ac:dyDescent="0.3">
      <c r="A12425" s="52">
        <f t="shared" si="596"/>
        <v>2017</v>
      </c>
      <c r="B12425" s="30">
        <f t="shared" si="597"/>
        <v>145</v>
      </c>
      <c r="C12425" s="4">
        <f t="shared" si="598"/>
        <v>21</v>
      </c>
      <c r="D12425" s="4" t="s">
        <v>1384</v>
      </c>
      <c r="E12425" s="4">
        <v>540</v>
      </c>
      <c r="F12425" s="4">
        <v>151</v>
      </c>
      <c r="G12425" s="4">
        <v>6.4</v>
      </c>
      <c r="H12425" s="4">
        <v>217</v>
      </c>
      <c r="I12425" s="4">
        <v>12</v>
      </c>
      <c r="J12425" s="4">
        <v>3.0000000000000001E-3</v>
      </c>
    </row>
    <row r="12426" spans="1:10" x14ac:dyDescent="0.3">
      <c r="A12426" s="52">
        <f t="shared" si="596"/>
        <v>2017</v>
      </c>
      <c r="B12426" s="30">
        <f t="shared" si="597"/>
        <v>145</v>
      </c>
      <c r="C12426" s="4">
        <f t="shared" si="598"/>
        <v>21</v>
      </c>
      <c r="D12426" s="4" t="s">
        <v>1384</v>
      </c>
      <c r="E12426" s="4">
        <v>540</v>
      </c>
      <c r="F12426" s="4">
        <v>151</v>
      </c>
      <c r="G12426" s="4">
        <v>6.4</v>
      </c>
      <c r="H12426" s="4">
        <v>217</v>
      </c>
      <c r="I12426" s="4">
        <v>11</v>
      </c>
      <c r="J12426" s="4">
        <v>3.2000000000000002E-3</v>
      </c>
    </row>
    <row r="12427" spans="1:10" x14ac:dyDescent="0.3">
      <c r="A12427" s="52">
        <f t="shared" si="596"/>
        <v>2017</v>
      </c>
      <c r="B12427" s="30">
        <f t="shared" si="597"/>
        <v>145</v>
      </c>
      <c r="C12427" s="4">
        <f t="shared" si="598"/>
        <v>21</v>
      </c>
      <c r="D12427" s="4" t="s">
        <v>1384</v>
      </c>
      <c r="E12427" s="4">
        <v>540</v>
      </c>
      <c r="F12427" s="4">
        <v>151</v>
      </c>
      <c r="G12427" s="4">
        <v>6.4</v>
      </c>
      <c r="H12427" s="4">
        <v>217</v>
      </c>
      <c r="I12427" s="4">
        <v>11</v>
      </c>
      <c r="J12427" s="4">
        <v>3.0000000000000001E-3</v>
      </c>
    </row>
    <row r="12428" spans="1:10" x14ac:dyDescent="0.3">
      <c r="A12428" s="52">
        <f t="shared" si="596"/>
        <v>2017</v>
      </c>
      <c r="B12428" s="30">
        <f t="shared" si="597"/>
        <v>145</v>
      </c>
      <c r="C12428" s="4">
        <f t="shared" si="598"/>
        <v>21</v>
      </c>
      <c r="D12428" s="4" t="s">
        <v>1384</v>
      </c>
      <c r="E12428" s="4">
        <v>540</v>
      </c>
      <c r="F12428" s="4">
        <v>151</v>
      </c>
      <c r="G12428" s="4">
        <v>6.4</v>
      </c>
      <c r="H12428" s="4">
        <v>217</v>
      </c>
      <c r="I12428" s="4">
        <v>11</v>
      </c>
      <c r="J12428" s="4">
        <v>3.0000000000000001E-3</v>
      </c>
    </row>
    <row r="12429" spans="1:10" x14ac:dyDescent="0.3">
      <c r="A12429" s="52">
        <f t="shared" si="596"/>
        <v>2017</v>
      </c>
      <c r="B12429" s="30">
        <f t="shared" si="597"/>
        <v>145</v>
      </c>
      <c r="C12429" s="4">
        <f t="shared" si="598"/>
        <v>21</v>
      </c>
      <c r="D12429" s="4" t="s">
        <v>1384</v>
      </c>
      <c r="E12429" s="4">
        <v>540</v>
      </c>
      <c r="F12429" s="4">
        <v>151</v>
      </c>
      <c r="G12429" s="4">
        <v>6.4</v>
      </c>
      <c r="H12429" s="4">
        <v>217</v>
      </c>
      <c r="I12429" s="4">
        <v>10</v>
      </c>
      <c r="J12429" s="4">
        <v>2E-3</v>
      </c>
    </row>
    <row r="12430" spans="1:10" x14ac:dyDescent="0.3">
      <c r="A12430" s="52">
        <f t="shared" si="596"/>
        <v>2017</v>
      </c>
      <c r="B12430" s="30">
        <f t="shared" si="597"/>
        <v>145</v>
      </c>
      <c r="C12430" s="4">
        <f t="shared" si="598"/>
        <v>21</v>
      </c>
      <c r="D12430" s="4" t="s">
        <v>1384</v>
      </c>
      <c r="E12430" s="4">
        <v>540</v>
      </c>
      <c r="F12430" s="4">
        <v>151</v>
      </c>
      <c r="G12430" s="4">
        <v>6.4</v>
      </c>
      <c r="H12430" s="4">
        <v>217</v>
      </c>
      <c r="I12430" s="4">
        <v>11</v>
      </c>
      <c r="J12430" s="4">
        <v>2.5000000000000001E-3</v>
      </c>
    </row>
    <row r="12431" spans="1:10" x14ac:dyDescent="0.3">
      <c r="A12431" s="52">
        <f t="shared" si="596"/>
        <v>2017</v>
      </c>
      <c r="B12431" s="30">
        <f t="shared" si="597"/>
        <v>145</v>
      </c>
      <c r="C12431" s="4">
        <f t="shared" si="598"/>
        <v>21</v>
      </c>
      <c r="D12431" s="4" t="s">
        <v>1384</v>
      </c>
      <c r="E12431" s="4">
        <v>540</v>
      </c>
      <c r="F12431" s="4">
        <v>151</v>
      </c>
      <c r="G12431" s="4">
        <v>6.4</v>
      </c>
      <c r="H12431" s="4">
        <v>217</v>
      </c>
      <c r="I12431" s="4">
        <v>10</v>
      </c>
      <c r="J12431" s="4">
        <v>1.9E-3</v>
      </c>
    </row>
    <row r="12432" spans="1:10" x14ac:dyDescent="0.3">
      <c r="A12432" s="52">
        <f t="shared" si="596"/>
        <v>2017</v>
      </c>
      <c r="B12432" s="30">
        <f t="shared" si="597"/>
        <v>145</v>
      </c>
      <c r="C12432" s="4">
        <f t="shared" si="598"/>
        <v>21</v>
      </c>
      <c r="D12432" s="4" t="s">
        <v>1384</v>
      </c>
      <c r="E12432" s="4">
        <v>540</v>
      </c>
      <c r="F12432" s="4">
        <v>151</v>
      </c>
      <c r="G12432" s="4">
        <v>6.4</v>
      </c>
      <c r="H12432" s="4">
        <v>217</v>
      </c>
      <c r="I12432" s="4">
        <v>10</v>
      </c>
      <c r="J12432" s="4">
        <v>2.5999999999999999E-3</v>
      </c>
    </row>
    <row r="12433" spans="1:10" x14ac:dyDescent="0.3">
      <c r="A12433" s="52">
        <f t="shared" si="596"/>
        <v>2017</v>
      </c>
      <c r="B12433" s="30">
        <f t="shared" si="597"/>
        <v>145</v>
      </c>
      <c r="C12433" s="4">
        <f t="shared" si="598"/>
        <v>21</v>
      </c>
      <c r="D12433" s="4" t="s">
        <v>1384</v>
      </c>
      <c r="E12433" s="4">
        <v>540</v>
      </c>
      <c r="F12433" s="4">
        <v>151</v>
      </c>
      <c r="G12433" s="4">
        <v>6.4</v>
      </c>
      <c r="H12433" s="4">
        <v>217</v>
      </c>
      <c r="I12433" s="4">
        <v>11</v>
      </c>
      <c r="J12433" s="4">
        <v>2.3999999999999998E-3</v>
      </c>
    </row>
    <row r="12434" spans="1:10" x14ac:dyDescent="0.3">
      <c r="A12434" s="52">
        <f t="shared" si="596"/>
        <v>2017</v>
      </c>
      <c r="B12434" s="30">
        <f t="shared" si="597"/>
        <v>145</v>
      </c>
      <c r="C12434" s="4">
        <f t="shared" si="598"/>
        <v>21</v>
      </c>
      <c r="D12434" s="4" t="s">
        <v>1384</v>
      </c>
      <c r="E12434" s="4">
        <v>540</v>
      </c>
      <c r="F12434" s="4">
        <v>151</v>
      </c>
      <c r="G12434" s="4">
        <v>6.4</v>
      </c>
      <c r="H12434" s="4">
        <v>217</v>
      </c>
      <c r="I12434" s="4">
        <v>10</v>
      </c>
      <c r="J12434" s="4">
        <v>1.6999999999999999E-3</v>
      </c>
    </row>
    <row r="12435" spans="1:10" x14ac:dyDescent="0.3">
      <c r="A12435" s="52">
        <f t="shared" si="596"/>
        <v>2017</v>
      </c>
      <c r="B12435" s="30">
        <f t="shared" si="597"/>
        <v>145</v>
      </c>
      <c r="C12435" s="4">
        <f t="shared" si="598"/>
        <v>21</v>
      </c>
      <c r="D12435" s="4" t="s">
        <v>1384</v>
      </c>
      <c r="E12435" s="4">
        <v>540</v>
      </c>
      <c r="F12435" s="4">
        <v>151</v>
      </c>
      <c r="G12435" s="4">
        <v>6.4</v>
      </c>
      <c r="H12435" s="4">
        <v>217</v>
      </c>
      <c r="I12435" s="4">
        <v>12</v>
      </c>
      <c r="J12435" s="4">
        <v>3.0000000000000001E-3</v>
      </c>
    </row>
    <row r="12436" spans="1:10" x14ac:dyDescent="0.3">
      <c r="A12436" s="52">
        <f t="shared" si="596"/>
        <v>2017</v>
      </c>
      <c r="B12436" s="30">
        <f t="shared" si="597"/>
        <v>145</v>
      </c>
      <c r="C12436" s="4">
        <f t="shared" si="598"/>
        <v>21</v>
      </c>
      <c r="D12436" s="4" t="s">
        <v>1384</v>
      </c>
      <c r="E12436" s="4">
        <v>540</v>
      </c>
      <c r="F12436" s="4">
        <v>151</v>
      </c>
      <c r="G12436" s="4">
        <v>6.4</v>
      </c>
      <c r="H12436" s="4">
        <v>217</v>
      </c>
      <c r="I12436" s="4">
        <v>11</v>
      </c>
      <c r="J12436" s="4">
        <v>2.3E-3</v>
      </c>
    </row>
    <row r="12437" spans="1:10" x14ac:dyDescent="0.3">
      <c r="A12437" s="52">
        <f t="shared" si="596"/>
        <v>2017</v>
      </c>
      <c r="B12437" s="30">
        <f t="shared" si="597"/>
        <v>145</v>
      </c>
      <c r="C12437" s="4">
        <f t="shared" si="598"/>
        <v>21</v>
      </c>
      <c r="D12437" s="4" t="s">
        <v>1384</v>
      </c>
      <c r="E12437" s="4">
        <v>540</v>
      </c>
      <c r="F12437" s="4">
        <v>151</v>
      </c>
      <c r="G12437" s="4">
        <v>6.4</v>
      </c>
      <c r="H12437" s="4">
        <v>217</v>
      </c>
      <c r="I12437" s="4">
        <v>12</v>
      </c>
      <c r="J12437" s="4">
        <v>2.8E-3</v>
      </c>
    </row>
    <row r="12438" spans="1:10" x14ac:dyDescent="0.3">
      <c r="A12438" s="52">
        <f t="shared" si="596"/>
        <v>2017</v>
      </c>
      <c r="B12438" s="30">
        <f t="shared" si="597"/>
        <v>145</v>
      </c>
      <c r="C12438" s="4">
        <f t="shared" si="598"/>
        <v>21</v>
      </c>
      <c r="D12438" s="4" t="s">
        <v>1384</v>
      </c>
      <c r="E12438" s="4">
        <v>540</v>
      </c>
      <c r="F12438" s="4">
        <v>151</v>
      </c>
      <c r="G12438" s="4">
        <v>6.4</v>
      </c>
      <c r="H12438" s="4">
        <v>217</v>
      </c>
      <c r="I12438" s="4">
        <v>9</v>
      </c>
      <c r="J12438" s="4">
        <v>1.9E-3</v>
      </c>
    </row>
    <row r="12439" spans="1:10" x14ac:dyDescent="0.3">
      <c r="A12439" s="52">
        <f t="shared" si="596"/>
        <v>2017</v>
      </c>
      <c r="B12439" s="30">
        <f t="shared" si="597"/>
        <v>145</v>
      </c>
      <c r="C12439" s="4">
        <f t="shared" si="598"/>
        <v>21</v>
      </c>
      <c r="D12439" s="4" t="s">
        <v>1384</v>
      </c>
      <c r="E12439" s="4">
        <v>540</v>
      </c>
      <c r="F12439" s="4">
        <v>151</v>
      </c>
      <c r="G12439" s="4">
        <v>6.4</v>
      </c>
      <c r="H12439" s="4">
        <v>217</v>
      </c>
      <c r="I12439" s="4">
        <v>11</v>
      </c>
      <c r="J12439" s="4">
        <v>2.5999999999999999E-3</v>
      </c>
    </row>
    <row r="12440" spans="1:10" x14ac:dyDescent="0.3">
      <c r="A12440" s="52">
        <f t="shared" si="596"/>
        <v>2017</v>
      </c>
      <c r="B12440" s="30">
        <f t="shared" si="597"/>
        <v>145</v>
      </c>
      <c r="C12440" s="4">
        <f t="shared" si="598"/>
        <v>21</v>
      </c>
      <c r="D12440" s="4" t="s">
        <v>1384</v>
      </c>
      <c r="E12440" s="4">
        <v>540</v>
      </c>
      <c r="F12440" s="4">
        <v>151</v>
      </c>
      <c r="G12440" s="4">
        <v>6.4</v>
      </c>
      <c r="H12440" s="4">
        <v>217</v>
      </c>
      <c r="I12440" s="4">
        <v>11</v>
      </c>
      <c r="J12440" s="4">
        <v>3.3999999999999998E-3</v>
      </c>
    </row>
    <row r="12441" spans="1:10" x14ac:dyDescent="0.3">
      <c r="A12441" s="52">
        <f t="shared" si="596"/>
        <v>2017</v>
      </c>
      <c r="B12441" s="30">
        <f t="shared" si="597"/>
        <v>145</v>
      </c>
      <c r="C12441" s="4">
        <f t="shared" si="598"/>
        <v>21</v>
      </c>
      <c r="D12441" s="4" t="s">
        <v>1384</v>
      </c>
      <c r="E12441" s="4">
        <v>540</v>
      </c>
      <c r="F12441" s="4">
        <v>151</v>
      </c>
      <c r="G12441" s="4">
        <v>6.4</v>
      </c>
      <c r="H12441" s="4">
        <v>217</v>
      </c>
      <c r="I12441" s="4">
        <v>11</v>
      </c>
      <c r="J12441" s="4">
        <v>2.7000000000000001E-3</v>
      </c>
    </row>
    <row r="12442" spans="1:10" x14ac:dyDescent="0.3">
      <c r="A12442" s="52">
        <f t="shared" si="596"/>
        <v>2017</v>
      </c>
      <c r="B12442" s="30">
        <f t="shared" si="597"/>
        <v>145</v>
      </c>
      <c r="C12442" s="4">
        <f t="shared" si="598"/>
        <v>21</v>
      </c>
      <c r="D12442" s="4" t="s">
        <v>1384</v>
      </c>
      <c r="E12442" s="4">
        <v>540</v>
      </c>
      <c r="F12442" s="4">
        <v>151</v>
      </c>
      <c r="G12442" s="4">
        <v>6.4</v>
      </c>
      <c r="H12442" s="4">
        <v>217</v>
      </c>
      <c r="I12442" s="4">
        <v>9</v>
      </c>
      <c r="J12442" s="4">
        <v>2.0999999999999999E-3</v>
      </c>
    </row>
    <row r="12443" spans="1:10" x14ac:dyDescent="0.3">
      <c r="A12443" s="52">
        <f t="shared" si="596"/>
        <v>2017</v>
      </c>
      <c r="B12443" s="30">
        <f t="shared" si="597"/>
        <v>145</v>
      </c>
      <c r="C12443" s="4">
        <f t="shared" si="598"/>
        <v>21</v>
      </c>
      <c r="D12443" s="4" t="s">
        <v>1384</v>
      </c>
      <c r="E12443" s="4">
        <v>540</v>
      </c>
      <c r="F12443" s="4">
        <v>151</v>
      </c>
      <c r="G12443" s="4">
        <v>6.4</v>
      </c>
      <c r="H12443" s="4">
        <v>217</v>
      </c>
      <c r="I12443" s="4">
        <v>11</v>
      </c>
      <c r="J12443" s="4">
        <v>2.3E-3</v>
      </c>
    </row>
    <row r="12444" spans="1:10" x14ac:dyDescent="0.3">
      <c r="A12444" s="52">
        <f t="shared" si="596"/>
        <v>2017</v>
      </c>
      <c r="B12444" s="30">
        <f t="shared" si="597"/>
        <v>145</v>
      </c>
      <c r="C12444" s="4">
        <f t="shared" si="598"/>
        <v>21</v>
      </c>
      <c r="D12444" s="4" t="s">
        <v>1384</v>
      </c>
      <c r="E12444" s="4">
        <v>540</v>
      </c>
      <c r="F12444" s="4">
        <v>151</v>
      </c>
      <c r="G12444" s="4">
        <v>6.4</v>
      </c>
      <c r="H12444" s="4">
        <v>217</v>
      </c>
      <c r="I12444" s="4">
        <v>11</v>
      </c>
      <c r="J12444" s="4">
        <v>2.5999999999999999E-3</v>
      </c>
    </row>
    <row r="12445" spans="1:10" x14ac:dyDescent="0.3">
      <c r="A12445" s="52">
        <f t="shared" si="596"/>
        <v>2017</v>
      </c>
      <c r="B12445" s="30">
        <f t="shared" si="597"/>
        <v>145</v>
      </c>
      <c r="C12445" s="4">
        <f t="shared" si="598"/>
        <v>21</v>
      </c>
      <c r="D12445" s="4" t="s">
        <v>1384</v>
      </c>
      <c r="E12445" s="4">
        <v>540</v>
      </c>
      <c r="F12445" s="4">
        <v>151</v>
      </c>
      <c r="G12445" s="4">
        <v>6.4</v>
      </c>
      <c r="H12445" s="4">
        <v>217</v>
      </c>
      <c r="I12445" s="4">
        <v>10</v>
      </c>
      <c r="J12445" s="4">
        <v>1.8E-3</v>
      </c>
    </row>
    <row r="12446" spans="1:10" x14ac:dyDescent="0.3">
      <c r="A12446" s="52">
        <f t="shared" si="596"/>
        <v>2017</v>
      </c>
      <c r="B12446" s="30">
        <f t="shared" si="597"/>
        <v>145</v>
      </c>
      <c r="C12446" s="4">
        <f t="shared" si="598"/>
        <v>21</v>
      </c>
      <c r="D12446" s="4" t="s">
        <v>1384</v>
      </c>
      <c r="E12446" s="4">
        <v>540</v>
      </c>
      <c r="F12446" s="4">
        <v>151</v>
      </c>
      <c r="G12446" s="4">
        <v>6.4</v>
      </c>
      <c r="H12446" s="4">
        <v>217</v>
      </c>
      <c r="I12446" s="4">
        <v>11</v>
      </c>
      <c r="J12446" s="4">
        <v>2.7000000000000001E-3</v>
      </c>
    </row>
    <row r="12447" spans="1:10" x14ac:dyDescent="0.3">
      <c r="A12447" s="52">
        <f t="shared" si="596"/>
        <v>2017</v>
      </c>
      <c r="B12447" s="30">
        <f t="shared" si="597"/>
        <v>145</v>
      </c>
      <c r="C12447" s="4">
        <f t="shared" si="598"/>
        <v>21</v>
      </c>
      <c r="D12447" s="4" t="s">
        <v>1384</v>
      </c>
      <c r="E12447" s="4">
        <v>540</v>
      </c>
      <c r="F12447" s="4">
        <v>151</v>
      </c>
      <c r="G12447" s="4">
        <v>6.4</v>
      </c>
      <c r="H12447" s="4">
        <v>217</v>
      </c>
      <c r="I12447" s="4">
        <v>11</v>
      </c>
      <c r="J12447" s="4">
        <v>2.8999999999999998E-3</v>
      </c>
    </row>
    <row r="12448" spans="1:10" x14ac:dyDescent="0.3">
      <c r="A12448" s="52">
        <f t="shared" si="596"/>
        <v>2017</v>
      </c>
      <c r="B12448" s="30">
        <f t="shared" si="597"/>
        <v>145</v>
      </c>
      <c r="C12448" s="4">
        <f t="shared" si="598"/>
        <v>21</v>
      </c>
      <c r="D12448" s="4" t="s">
        <v>1384</v>
      </c>
      <c r="E12448" s="4">
        <v>541</v>
      </c>
      <c r="F12448" s="4">
        <v>151</v>
      </c>
      <c r="G12448" s="4">
        <v>6.4</v>
      </c>
      <c r="H12448" s="4">
        <v>217</v>
      </c>
      <c r="I12448" s="4">
        <v>11</v>
      </c>
      <c r="J12448" s="4">
        <v>2.2000000000000001E-3</v>
      </c>
    </row>
    <row r="12449" spans="1:10" x14ac:dyDescent="0.3">
      <c r="A12449" s="52">
        <f t="shared" si="596"/>
        <v>2017</v>
      </c>
      <c r="B12449" s="30">
        <f t="shared" si="597"/>
        <v>145</v>
      </c>
      <c r="C12449" s="4">
        <f t="shared" si="598"/>
        <v>21</v>
      </c>
      <c r="D12449" s="4" t="s">
        <v>1384</v>
      </c>
      <c r="E12449" s="4">
        <v>541</v>
      </c>
      <c r="F12449" s="4">
        <v>151</v>
      </c>
      <c r="G12449" s="4">
        <v>6.4</v>
      </c>
      <c r="H12449" s="4">
        <v>217</v>
      </c>
      <c r="I12449" s="4">
        <v>11</v>
      </c>
      <c r="J12449" s="4">
        <v>2.5000000000000001E-3</v>
      </c>
    </row>
    <row r="12450" spans="1:10" x14ac:dyDescent="0.3">
      <c r="A12450" s="52">
        <f t="shared" si="596"/>
        <v>2017</v>
      </c>
      <c r="B12450" s="30">
        <f t="shared" si="597"/>
        <v>145</v>
      </c>
      <c r="C12450" s="4">
        <f t="shared" si="598"/>
        <v>21</v>
      </c>
      <c r="D12450" s="4" t="s">
        <v>1384</v>
      </c>
      <c r="E12450" s="4">
        <v>541</v>
      </c>
      <c r="F12450" s="4">
        <v>151</v>
      </c>
      <c r="G12450" s="4">
        <v>6.4</v>
      </c>
      <c r="H12450" s="4">
        <v>217</v>
      </c>
      <c r="I12450" s="4">
        <v>11</v>
      </c>
      <c r="J12450" s="4">
        <v>3.0999999999999999E-3</v>
      </c>
    </row>
    <row r="12451" spans="1:10" x14ac:dyDescent="0.3">
      <c r="A12451" s="52">
        <f t="shared" si="596"/>
        <v>2017</v>
      </c>
      <c r="B12451" s="30">
        <f t="shared" si="597"/>
        <v>145</v>
      </c>
      <c r="C12451" s="4">
        <f t="shared" si="598"/>
        <v>21</v>
      </c>
      <c r="D12451" s="4" t="s">
        <v>1384</v>
      </c>
      <c r="E12451" s="4">
        <v>541</v>
      </c>
      <c r="F12451" s="4">
        <v>151</v>
      </c>
      <c r="G12451" s="4">
        <v>6.4</v>
      </c>
      <c r="H12451" s="4">
        <v>217</v>
      </c>
      <c r="I12451" s="4">
        <v>12</v>
      </c>
      <c r="J12451" s="4">
        <v>2.8999999999999998E-3</v>
      </c>
    </row>
    <row r="12452" spans="1:10" x14ac:dyDescent="0.3">
      <c r="A12452" s="52">
        <f t="shared" si="596"/>
        <v>2017</v>
      </c>
      <c r="B12452" s="30">
        <f t="shared" si="597"/>
        <v>145</v>
      </c>
      <c r="C12452" s="4">
        <f t="shared" si="598"/>
        <v>21</v>
      </c>
      <c r="D12452" s="4" t="s">
        <v>1384</v>
      </c>
      <c r="E12452" s="4">
        <v>541</v>
      </c>
      <c r="F12452" s="4">
        <v>151</v>
      </c>
      <c r="G12452" s="4">
        <v>6.4</v>
      </c>
      <c r="H12452" s="4">
        <v>217</v>
      </c>
      <c r="I12452" s="4">
        <v>11</v>
      </c>
      <c r="J12452" s="4">
        <v>2.8999999999999998E-3</v>
      </c>
    </row>
    <row r="12453" spans="1:10" x14ac:dyDescent="0.3">
      <c r="A12453" s="52">
        <f t="shared" si="596"/>
        <v>2017</v>
      </c>
      <c r="B12453" s="30">
        <f t="shared" si="597"/>
        <v>145</v>
      </c>
      <c r="C12453" s="4">
        <f t="shared" si="598"/>
        <v>21</v>
      </c>
      <c r="D12453" s="4" t="s">
        <v>1384</v>
      </c>
      <c r="E12453" s="4">
        <v>541</v>
      </c>
      <c r="F12453" s="4">
        <v>151</v>
      </c>
      <c r="G12453" s="4">
        <v>6.4</v>
      </c>
      <c r="H12453" s="4">
        <v>217</v>
      </c>
      <c r="I12453" s="4">
        <v>13</v>
      </c>
      <c r="J12453" s="4">
        <v>2.8999999999999998E-3</v>
      </c>
    </row>
    <row r="12454" spans="1:10" x14ac:dyDescent="0.3">
      <c r="A12454" s="52">
        <f t="shared" si="596"/>
        <v>2017</v>
      </c>
      <c r="B12454" s="30">
        <f t="shared" si="597"/>
        <v>145</v>
      </c>
      <c r="C12454" s="4">
        <f t="shared" si="598"/>
        <v>21</v>
      </c>
      <c r="D12454" s="4" t="s">
        <v>1384</v>
      </c>
      <c r="E12454" s="4">
        <v>541</v>
      </c>
      <c r="F12454" s="4">
        <v>151</v>
      </c>
      <c r="G12454" s="4">
        <v>6.4</v>
      </c>
      <c r="H12454" s="4">
        <v>217</v>
      </c>
      <c r="I12454" s="4">
        <v>12</v>
      </c>
      <c r="J12454" s="4">
        <v>2.8999999999999998E-3</v>
      </c>
    </row>
    <row r="12455" spans="1:10" x14ac:dyDescent="0.3">
      <c r="A12455" s="52">
        <f t="shared" si="596"/>
        <v>2017</v>
      </c>
      <c r="B12455" s="30">
        <f t="shared" si="597"/>
        <v>145</v>
      </c>
      <c r="C12455" s="4">
        <f t="shared" si="598"/>
        <v>21</v>
      </c>
      <c r="D12455" s="4" t="s">
        <v>1384</v>
      </c>
      <c r="E12455" s="4">
        <v>541</v>
      </c>
      <c r="F12455" s="4">
        <v>151</v>
      </c>
      <c r="G12455" s="4">
        <v>6.4</v>
      </c>
      <c r="H12455" s="4">
        <v>217</v>
      </c>
      <c r="I12455" s="4">
        <v>12</v>
      </c>
      <c r="J12455" s="4">
        <v>3.0000000000000001E-3</v>
      </c>
    </row>
    <row r="12456" spans="1:10" x14ac:dyDescent="0.3">
      <c r="A12456" s="52">
        <f t="shared" si="596"/>
        <v>2017</v>
      </c>
      <c r="B12456" s="30">
        <f t="shared" si="597"/>
        <v>145</v>
      </c>
      <c r="C12456" s="4">
        <f t="shared" si="598"/>
        <v>21</v>
      </c>
      <c r="D12456" s="4" t="s">
        <v>1384</v>
      </c>
      <c r="E12456" s="4">
        <v>541</v>
      </c>
      <c r="F12456" s="4">
        <v>151</v>
      </c>
      <c r="G12456" s="4">
        <v>6.4</v>
      </c>
      <c r="H12456" s="4">
        <v>217</v>
      </c>
      <c r="I12456" s="4">
        <v>13</v>
      </c>
      <c r="J12456" s="4">
        <v>3.5999999999999999E-3</v>
      </c>
    </row>
    <row r="12457" spans="1:10" x14ac:dyDescent="0.3">
      <c r="A12457" s="52">
        <f t="shared" si="596"/>
        <v>2017</v>
      </c>
      <c r="B12457" s="30">
        <f t="shared" si="597"/>
        <v>145</v>
      </c>
      <c r="C12457" s="4">
        <f t="shared" si="598"/>
        <v>21</v>
      </c>
      <c r="D12457" s="4" t="s">
        <v>1384</v>
      </c>
      <c r="E12457" s="4">
        <v>541</v>
      </c>
      <c r="F12457" s="4">
        <v>151</v>
      </c>
      <c r="G12457" s="4">
        <v>6.4</v>
      </c>
      <c r="H12457" s="4">
        <v>217</v>
      </c>
      <c r="I12457" s="4">
        <v>13</v>
      </c>
      <c r="J12457" s="4">
        <v>4.1999999999999997E-3</v>
      </c>
    </row>
    <row r="12458" spans="1:10" x14ac:dyDescent="0.3">
      <c r="A12458" s="52">
        <f t="shared" si="596"/>
        <v>2017</v>
      </c>
      <c r="B12458" s="30">
        <f t="shared" si="597"/>
        <v>145</v>
      </c>
      <c r="C12458" s="4">
        <f t="shared" si="598"/>
        <v>21</v>
      </c>
      <c r="D12458" s="4" t="s">
        <v>1384</v>
      </c>
      <c r="E12458" s="4">
        <v>541</v>
      </c>
      <c r="F12458" s="4">
        <v>151</v>
      </c>
      <c r="G12458" s="4">
        <v>6.4</v>
      </c>
      <c r="H12458" s="4">
        <v>217</v>
      </c>
      <c r="I12458" s="4">
        <v>12</v>
      </c>
      <c r="J12458" s="4">
        <v>4.7000000000000002E-3</v>
      </c>
    </row>
    <row r="12459" spans="1:10" x14ac:dyDescent="0.3">
      <c r="A12459" s="52">
        <f t="shared" si="596"/>
        <v>2017</v>
      </c>
      <c r="B12459" s="30">
        <f t="shared" si="597"/>
        <v>145</v>
      </c>
      <c r="C12459" s="4">
        <f t="shared" si="598"/>
        <v>21</v>
      </c>
      <c r="D12459" s="4" t="s">
        <v>1384</v>
      </c>
      <c r="E12459" s="4">
        <v>541</v>
      </c>
      <c r="F12459" s="4">
        <v>151</v>
      </c>
      <c r="G12459" s="4">
        <v>6.4</v>
      </c>
      <c r="H12459" s="4">
        <v>217</v>
      </c>
      <c r="I12459" s="4">
        <v>12</v>
      </c>
      <c r="J12459" s="4">
        <v>3.3E-3</v>
      </c>
    </row>
    <row r="12460" spans="1:10" x14ac:dyDescent="0.3">
      <c r="A12460" s="52">
        <f t="shared" si="596"/>
        <v>2017</v>
      </c>
      <c r="B12460" s="30">
        <f t="shared" si="597"/>
        <v>145</v>
      </c>
      <c r="C12460" s="4">
        <f t="shared" si="598"/>
        <v>21</v>
      </c>
      <c r="D12460" s="4" t="s">
        <v>1384</v>
      </c>
      <c r="E12460" s="4">
        <v>541</v>
      </c>
      <c r="F12460" s="4">
        <v>151</v>
      </c>
      <c r="G12460" s="4">
        <v>6.4</v>
      </c>
      <c r="H12460" s="4">
        <v>217</v>
      </c>
      <c r="I12460" s="4">
        <v>13</v>
      </c>
      <c r="J12460" s="4">
        <v>5.1000000000000004E-3</v>
      </c>
    </row>
    <row r="12461" spans="1:10" x14ac:dyDescent="0.3">
      <c r="A12461" s="52">
        <f t="shared" si="596"/>
        <v>2017</v>
      </c>
      <c r="B12461" s="30">
        <f t="shared" si="597"/>
        <v>145</v>
      </c>
      <c r="C12461" s="4">
        <f t="shared" si="598"/>
        <v>21</v>
      </c>
      <c r="D12461" s="4" t="s">
        <v>1384</v>
      </c>
      <c r="E12461" s="4">
        <v>541</v>
      </c>
      <c r="F12461" s="4">
        <v>151</v>
      </c>
      <c r="G12461" s="4">
        <v>6.4</v>
      </c>
      <c r="H12461" s="4">
        <v>217</v>
      </c>
      <c r="I12461" s="4">
        <v>12</v>
      </c>
      <c r="J12461" s="4">
        <v>3.5000000000000001E-3</v>
      </c>
    </row>
    <row r="12462" spans="1:10" x14ac:dyDescent="0.3">
      <c r="A12462" s="52">
        <f t="shared" si="596"/>
        <v>2017</v>
      </c>
      <c r="B12462" s="30">
        <f t="shared" si="597"/>
        <v>145</v>
      </c>
      <c r="C12462" s="4">
        <f t="shared" si="598"/>
        <v>21</v>
      </c>
      <c r="D12462" s="4" t="s">
        <v>1384</v>
      </c>
      <c r="E12462" s="4">
        <v>541</v>
      </c>
      <c r="F12462" s="4">
        <v>151</v>
      </c>
      <c r="G12462" s="4">
        <v>6.4</v>
      </c>
      <c r="H12462" s="4">
        <v>217</v>
      </c>
      <c r="I12462" s="4">
        <v>10</v>
      </c>
      <c r="J12462" s="4">
        <v>2.8999999999999998E-3</v>
      </c>
    </row>
    <row r="12463" spans="1:10" x14ac:dyDescent="0.3">
      <c r="A12463" s="52">
        <f t="shared" si="596"/>
        <v>2017</v>
      </c>
      <c r="B12463" s="30">
        <f t="shared" si="597"/>
        <v>145</v>
      </c>
      <c r="C12463" s="4">
        <f t="shared" si="598"/>
        <v>21</v>
      </c>
      <c r="D12463" s="4" t="s">
        <v>1384</v>
      </c>
      <c r="E12463" s="4">
        <v>541</v>
      </c>
      <c r="F12463" s="4">
        <v>151</v>
      </c>
      <c r="G12463" s="4">
        <v>6.4</v>
      </c>
      <c r="H12463" s="4">
        <v>217</v>
      </c>
      <c r="I12463" s="4">
        <v>11</v>
      </c>
      <c r="J12463" s="4">
        <v>2.7000000000000001E-3</v>
      </c>
    </row>
    <row r="12464" spans="1:10" x14ac:dyDescent="0.3">
      <c r="A12464" s="52">
        <f t="shared" si="596"/>
        <v>2017</v>
      </c>
      <c r="B12464" s="30">
        <f t="shared" si="597"/>
        <v>145</v>
      </c>
      <c r="C12464" s="4">
        <f t="shared" si="598"/>
        <v>21</v>
      </c>
      <c r="D12464" s="4" t="s">
        <v>1384</v>
      </c>
      <c r="E12464" s="4">
        <v>541</v>
      </c>
      <c r="F12464" s="4">
        <v>151</v>
      </c>
      <c r="G12464" s="4">
        <v>6.4</v>
      </c>
      <c r="H12464" s="4">
        <v>217</v>
      </c>
      <c r="I12464" s="4">
        <v>11</v>
      </c>
      <c r="J12464" s="4">
        <v>2.8999999999999998E-3</v>
      </c>
    </row>
    <row r="12465" spans="1:10" x14ac:dyDescent="0.3">
      <c r="A12465" s="52">
        <f t="shared" si="596"/>
        <v>2017</v>
      </c>
      <c r="B12465" s="30">
        <f t="shared" si="597"/>
        <v>145</v>
      </c>
      <c r="C12465" s="4">
        <f t="shared" si="598"/>
        <v>21</v>
      </c>
      <c r="D12465" s="4" t="s">
        <v>1384</v>
      </c>
      <c r="E12465" s="4">
        <v>541</v>
      </c>
      <c r="F12465" s="4">
        <v>151</v>
      </c>
      <c r="G12465" s="4">
        <v>6.4</v>
      </c>
      <c r="H12465" s="4">
        <v>217</v>
      </c>
      <c r="I12465" s="4">
        <v>12</v>
      </c>
      <c r="J12465" s="4">
        <v>3.8999999999999998E-3</v>
      </c>
    </row>
    <row r="12466" spans="1:10" x14ac:dyDescent="0.3">
      <c r="A12466" s="52">
        <f t="shared" si="596"/>
        <v>2017</v>
      </c>
      <c r="B12466" s="30">
        <f t="shared" si="597"/>
        <v>145</v>
      </c>
      <c r="C12466" s="4">
        <f t="shared" si="598"/>
        <v>21</v>
      </c>
      <c r="D12466" s="4" t="s">
        <v>1384</v>
      </c>
      <c r="E12466" s="4">
        <v>541</v>
      </c>
      <c r="F12466" s="4">
        <v>151</v>
      </c>
      <c r="G12466" s="4">
        <v>6.4</v>
      </c>
      <c r="H12466" s="4">
        <v>217</v>
      </c>
      <c r="I12466" s="4">
        <v>11</v>
      </c>
      <c r="J12466" s="4">
        <v>3.8999999999999998E-3</v>
      </c>
    </row>
    <row r="12467" spans="1:10" x14ac:dyDescent="0.3">
      <c r="A12467" s="52">
        <f t="shared" si="596"/>
        <v>2017</v>
      </c>
      <c r="B12467" s="30">
        <f t="shared" si="597"/>
        <v>145</v>
      </c>
      <c r="C12467" s="4">
        <f t="shared" si="598"/>
        <v>21</v>
      </c>
      <c r="D12467" s="4" t="s">
        <v>1384</v>
      </c>
      <c r="E12467" s="4">
        <v>541</v>
      </c>
      <c r="F12467" s="4">
        <v>151</v>
      </c>
      <c r="G12467" s="4">
        <v>6.4</v>
      </c>
      <c r="H12467" s="4">
        <v>217</v>
      </c>
      <c r="I12467" s="4">
        <v>11</v>
      </c>
      <c r="J12467" s="4">
        <v>3.8999999999999998E-3</v>
      </c>
    </row>
    <row r="12468" spans="1:10" x14ac:dyDescent="0.3">
      <c r="A12468" s="52">
        <f t="shared" si="596"/>
        <v>2017</v>
      </c>
      <c r="B12468" s="30">
        <f t="shared" si="597"/>
        <v>145</v>
      </c>
      <c r="C12468" s="4">
        <f t="shared" si="598"/>
        <v>21</v>
      </c>
      <c r="D12468" s="4" t="s">
        <v>1384</v>
      </c>
      <c r="E12468" s="4">
        <v>541</v>
      </c>
      <c r="F12468" s="4">
        <v>151</v>
      </c>
      <c r="G12468" s="4">
        <v>6.4</v>
      </c>
      <c r="H12468" s="4">
        <v>217</v>
      </c>
      <c r="I12468" s="4">
        <v>12</v>
      </c>
      <c r="J12468" s="4">
        <v>4.7000000000000002E-3</v>
      </c>
    </row>
    <row r="12469" spans="1:10" x14ac:dyDescent="0.3">
      <c r="A12469" s="52">
        <f t="shared" si="596"/>
        <v>2017</v>
      </c>
      <c r="B12469" s="30">
        <f t="shared" si="597"/>
        <v>145</v>
      </c>
      <c r="C12469" s="4">
        <f t="shared" si="598"/>
        <v>21</v>
      </c>
      <c r="D12469" s="4" t="s">
        <v>1384</v>
      </c>
      <c r="E12469" s="4">
        <v>541</v>
      </c>
      <c r="F12469" s="4">
        <v>151</v>
      </c>
      <c r="G12469" s="4">
        <v>6.4</v>
      </c>
      <c r="H12469" s="4">
        <v>217</v>
      </c>
      <c r="I12469" s="4">
        <v>12</v>
      </c>
      <c r="J12469" s="4">
        <v>4.1000000000000003E-3</v>
      </c>
    </row>
    <row r="12470" spans="1:10" x14ac:dyDescent="0.3">
      <c r="A12470" s="52">
        <f t="shared" si="596"/>
        <v>2017</v>
      </c>
      <c r="B12470" s="30">
        <f t="shared" si="597"/>
        <v>145</v>
      </c>
      <c r="C12470" s="4">
        <f t="shared" si="598"/>
        <v>21</v>
      </c>
      <c r="D12470" s="4" t="s">
        <v>1384</v>
      </c>
      <c r="E12470" s="4">
        <v>541</v>
      </c>
      <c r="F12470" s="4">
        <v>151</v>
      </c>
      <c r="G12470" s="4">
        <v>6.4</v>
      </c>
      <c r="H12470" s="4">
        <v>217</v>
      </c>
      <c r="I12470" s="4">
        <v>11</v>
      </c>
      <c r="J12470" s="4">
        <v>4.0000000000000001E-3</v>
      </c>
    </row>
    <row r="12471" spans="1:10" x14ac:dyDescent="0.3">
      <c r="A12471" s="52">
        <f t="shared" si="596"/>
        <v>2017</v>
      </c>
      <c r="B12471" s="30">
        <f t="shared" si="597"/>
        <v>145</v>
      </c>
      <c r="C12471" s="4">
        <f t="shared" si="598"/>
        <v>21</v>
      </c>
      <c r="D12471" s="4" t="s">
        <v>1384</v>
      </c>
      <c r="E12471" s="4">
        <v>541</v>
      </c>
      <c r="F12471" s="4">
        <v>151</v>
      </c>
      <c r="G12471" s="4">
        <v>6.4</v>
      </c>
      <c r="H12471" s="4">
        <v>217</v>
      </c>
      <c r="I12471" s="4">
        <v>11</v>
      </c>
      <c r="J12471" s="4">
        <v>2.8999999999999998E-3</v>
      </c>
    </row>
    <row r="12472" spans="1:10" x14ac:dyDescent="0.3">
      <c r="A12472" s="52">
        <f t="shared" si="596"/>
        <v>2017</v>
      </c>
      <c r="B12472" s="30">
        <f t="shared" si="597"/>
        <v>145</v>
      </c>
      <c r="C12472" s="4">
        <f t="shared" si="598"/>
        <v>21</v>
      </c>
      <c r="D12472" s="4" t="s">
        <v>1384</v>
      </c>
      <c r="E12472" s="4">
        <v>541</v>
      </c>
      <c r="F12472" s="4">
        <v>151</v>
      </c>
      <c r="G12472" s="4">
        <v>6.4</v>
      </c>
      <c r="H12472" s="4">
        <v>217</v>
      </c>
      <c r="I12472" s="4">
        <v>11</v>
      </c>
      <c r="J12472" s="4">
        <v>3.5999999999999999E-3</v>
      </c>
    </row>
    <row r="12473" spans="1:10" x14ac:dyDescent="0.3">
      <c r="A12473" s="52">
        <f t="shared" si="596"/>
        <v>2017</v>
      </c>
      <c r="B12473" s="30">
        <f t="shared" si="597"/>
        <v>145</v>
      </c>
      <c r="C12473" s="4">
        <f t="shared" si="598"/>
        <v>21</v>
      </c>
      <c r="D12473" s="4" t="s">
        <v>1384</v>
      </c>
      <c r="E12473" s="4">
        <v>541</v>
      </c>
      <c r="F12473" s="4">
        <v>151</v>
      </c>
      <c r="G12473" s="4">
        <v>6.4</v>
      </c>
      <c r="H12473" s="4">
        <v>217</v>
      </c>
      <c r="I12473" s="4">
        <v>12</v>
      </c>
      <c r="J12473" s="4">
        <v>3.8999999999999998E-3</v>
      </c>
    </row>
    <row r="12474" spans="1:10" x14ac:dyDescent="0.3">
      <c r="A12474" s="52">
        <f t="shared" si="596"/>
        <v>2017</v>
      </c>
      <c r="B12474" s="30">
        <f t="shared" si="597"/>
        <v>145</v>
      </c>
      <c r="C12474" s="4">
        <f t="shared" si="598"/>
        <v>21</v>
      </c>
      <c r="D12474" s="4" t="s">
        <v>1384</v>
      </c>
      <c r="E12474" s="4">
        <v>541</v>
      </c>
      <c r="F12474" s="4">
        <v>151</v>
      </c>
      <c r="G12474" s="4">
        <v>6.4</v>
      </c>
      <c r="H12474" s="4">
        <v>217</v>
      </c>
      <c r="I12474" s="4">
        <v>10</v>
      </c>
      <c r="J12474" s="4">
        <v>2.8E-3</v>
      </c>
    </row>
    <row r="12475" spans="1:10" x14ac:dyDescent="0.3">
      <c r="A12475" s="52">
        <f t="shared" si="596"/>
        <v>2017</v>
      </c>
      <c r="B12475" s="30">
        <f t="shared" si="597"/>
        <v>145</v>
      </c>
      <c r="C12475" s="4">
        <f t="shared" si="598"/>
        <v>21</v>
      </c>
      <c r="D12475" s="4" t="s">
        <v>1384</v>
      </c>
      <c r="E12475" s="4">
        <v>541</v>
      </c>
      <c r="F12475" s="4">
        <v>151</v>
      </c>
      <c r="G12475" s="4">
        <v>6.4</v>
      </c>
      <c r="H12475" s="4">
        <v>217</v>
      </c>
      <c r="I12475" s="4">
        <v>11</v>
      </c>
      <c r="J12475" s="4">
        <v>3.8999999999999998E-3</v>
      </c>
    </row>
    <row r="12476" spans="1:10" x14ac:dyDescent="0.3">
      <c r="A12476" s="52">
        <f t="shared" si="596"/>
        <v>2017</v>
      </c>
      <c r="B12476" s="30">
        <f t="shared" si="597"/>
        <v>145</v>
      </c>
      <c r="C12476" s="4">
        <f t="shared" si="598"/>
        <v>21</v>
      </c>
      <c r="D12476" s="4" t="s">
        <v>1384</v>
      </c>
      <c r="E12476" s="4">
        <v>541</v>
      </c>
      <c r="F12476" s="4">
        <v>151</v>
      </c>
      <c r="G12476" s="4">
        <v>6.4</v>
      </c>
      <c r="H12476" s="4">
        <v>217</v>
      </c>
      <c r="I12476" s="4">
        <v>11</v>
      </c>
      <c r="J12476" s="4">
        <v>3.7000000000000002E-3</v>
      </c>
    </row>
    <row r="12477" spans="1:10" x14ac:dyDescent="0.3">
      <c r="A12477" s="52">
        <f t="shared" si="596"/>
        <v>2017</v>
      </c>
      <c r="B12477" s="30">
        <f t="shared" si="597"/>
        <v>145</v>
      </c>
      <c r="C12477" s="4">
        <f t="shared" si="598"/>
        <v>21</v>
      </c>
      <c r="D12477" s="4" t="s">
        <v>1384</v>
      </c>
      <c r="E12477" s="4">
        <v>541</v>
      </c>
      <c r="F12477" s="4">
        <v>151</v>
      </c>
      <c r="G12477" s="4">
        <v>6.4</v>
      </c>
      <c r="H12477" s="4">
        <v>217</v>
      </c>
      <c r="I12477" s="4">
        <v>12</v>
      </c>
      <c r="J12477" s="4">
        <v>3.0999999999999999E-3</v>
      </c>
    </row>
    <row r="12478" spans="1:10" x14ac:dyDescent="0.3">
      <c r="A12478" s="52">
        <f t="shared" si="596"/>
        <v>2017</v>
      </c>
      <c r="B12478" s="30">
        <f t="shared" si="597"/>
        <v>145</v>
      </c>
      <c r="C12478" s="4">
        <f t="shared" si="598"/>
        <v>21</v>
      </c>
      <c r="D12478" s="4" t="s">
        <v>1384</v>
      </c>
      <c r="E12478" s="4">
        <v>541</v>
      </c>
      <c r="F12478" s="4">
        <v>151</v>
      </c>
      <c r="G12478" s="4">
        <v>6.4</v>
      </c>
      <c r="H12478" s="4">
        <v>217</v>
      </c>
      <c r="I12478" s="4">
        <v>11</v>
      </c>
      <c r="J12478" s="4">
        <v>4.0000000000000001E-3</v>
      </c>
    </row>
    <row r="12479" spans="1:10" x14ac:dyDescent="0.3">
      <c r="A12479" s="52">
        <f t="shared" si="596"/>
        <v>2017</v>
      </c>
      <c r="B12479" s="30">
        <f t="shared" si="597"/>
        <v>145</v>
      </c>
      <c r="C12479" s="4">
        <f t="shared" si="598"/>
        <v>21</v>
      </c>
      <c r="D12479" s="4" t="s">
        <v>1384</v>
      </c>
      <c r="E12479" s="4">
        <v>541</v>
      </c>
      <c r="F12479" s="4">
        <v>151</v>
      </c>
      <c r="G12479" s="4">
        <v>6.4</v>
      </c>
      <c r="H12479" s="4">
        <v>217</v>
      </c>
      <c r="I12479" s="4">
        <v>11</v>
      </c>
      <c r="J12479" s="4">
        <v>3.3999999999999998E-3</v>
      </c>
    </row>
    <row r="12480" spans="1:10" x14ac:dyDescent="0.3">
      <c r="A12480" s="52">
        <f t="shared" si="596"/>
        <v>2017</v>
      </c>
      <c r="B12480" s="30">
        <f t="shared" si="597"/>
        <v>145</v>
      </c>
      <c r="C12480" s="4">
        <f t="shared" si="598"/>
        <v>21</v>
      </c>
      <c r="D12480" s="4" t="s">
        <v>1384</v>
      </c>
      <c r="E12480" s="4">
        <v>541</v>
      </c>
      <c r="F12480" s="4">
        <v>151</v>
      </c>
      <c r="G12480" s="4">
        <v>6.4</v>
      </c>
      <c r="H12480" s="4">
        <v>217</v>
      </c>
      <c r="I12480" s="4">
        <v>12</v>
      </c>
      <c r="J12480" s="4">
        <v>4.3E-3</v>
      </c>
    </row>
    <row r="12481" spans="1:10" x14ac:dyDescent="0.3">
      <c r="A12481" s="52">
        <f t="shared" si="596"/>
        <v>2017</v>
      </c>
      <c r="B12481" s="30">
        <f t="shared" si="597"/>
        <v>145</v>
      </c>
      <c r="C12481" s="4">
        <f t="shared" si="598"/>
        <v>21</v>
      </c>
      <c r="D12481" s="4" t="s">
        <v>1384</v>
      </c>
      <c r="E12481" s="4">
        <v>541</v>
      </c>
      <c r="F12481" s="4">
        <v>151</v>
      </c>
      <c r="G12481" s="4">
        <v>6.4</v>
      </c>
      <c r="H12481" s="4">
        <v>217</v>
      </c>
      <c r="I12481" s="4">
        <v>12</v>
      </c>
      <c r="J12481" s="4">
        <v>4.4999999999999997E-3</v>
      </c>
    </row>
    <row r="12482" spans="1:10" x14ac:dyDescent="0.3">
      <c r="A12482" s="52">
        <f t="shared" ref="A12482:A12545" si="599">YEAR(D12482)</f>
        <v>2017</v>
      </c>
      <c r="B12482" s="30">
        <f t="shared" ref="B12482:B12545" si="600">D12482-DATE(YEAR(D12482),1,0)</f>
        <v>145</v>
      </c>
      <c r="C12482" s="4">
        <f t="shared" ref="C12482:C12545" si="601">WEEKNUM(D12482,1)</f>
        <v>21</v>
      </c>
      <c r="D12482" s="4" t="s">
        <v>1384</v>
      </c>
      <c r="E12482" s="4">
        <v>541</v>
      </c>
      <c r="F12482" s="4">
        <v>151</v>
      </c>
      <c r="G12482" s="4">
        <v>6.4</v>
      </c>
      <c r="H12482" s="4">
        <v>217</v>
      </c>
      <c r="I12482" s="4">
        <v>11</v>
      </c>
      <c r="J12482" s="4">
        <v>3.0000000000000001E-3</v>
      </c>
    </row>
    <row r="12483" spans="1:10" x14ac:dyDescent="0.3">
      <c r="A12483" s="52">
        <f t="shared" si="599"/>
        <v>2017</v>
      </c>
      <c r="B12483" s="30">
        <f t="shared" si="600"/>
        <v>145</v>
      </c>
      <c r="C12483" s="4">
        <f t="shared" si="601"/>
        <v>21</v>
      </c>
      <c r="D12483" s="4" t="s">
        <v>1384</v>
      </c>
      <c r="E12483" s="4">
        <v>541</v>
      </c>
      <c r="F12483" s="4">
        <v>151</v>
      </c>
      <c r="G12483" s="4">
        <v>6.4</v>
      </c>
      <c r="H12483" s="4">
        <v>217</v>
      </c>
      <c r="I12483" s="4">
        <v>11</v>
      </c>
      <c r="J12483" s="4">
        <v>3.7000000000000002E-3</v>
      </c>
    </row>
    <row r="12484" spans="1:10" x14ac:dyDescent="0.3">
      <c r="A12484" s="52">
        <f t="shared" si="599"/>
        <v>2017</v>
      </c>
      <c r="B12484" s="30">
        <f t="shared" si="600"/>
        <v>145</v>
      </c>
      <c r="C12484" s="4">
        <f t="shared" si="601"/>
        <v>21</v>
      </c>
      <c r="D12484" s="4" t="s">
        <v>1384</v>
      </c>
      <c r="E12484" s="4">
        <v>541</v>
      </c>
      <c r="F12484" s="4">
        <v>151</v>
      </c>
      <c r="G12484" s="4">
        <v>6.4</v>
      </c>
      <c r="H12484" s="4">
        <v>217</v>
      </c>
      <c r="I12484" s="4">
        <v>12</v>
      </c>
      <c r="J12484" s="4">
        <v>4.1999999999999997E-3</v>
      </c>
    </row>
    <row r="12485" spans="1:10" x14ac:dyDescent="0.3">
      <c r="A12485" s="52">
        <f t="shared" si="599"/>
        <v>2017</v>
      </c>
      <c r="B12485" s="30">
        <f t="shared" si="600"/>
        <v>145</v>
      </c>
      <c r="C12485" s="4">
        <f t="shared" si="601"/>
        <v>21</v>
      </c>
      <c r="D12485" s="4" t="s">
        <v>1384</v>
      </c>
      <c r="E12485" s="4">
        <v>541</v>
      </c>
      <c r="F12485" s="4">
        <v>151</v>
      </c>
      <c r="G12485" s="4">
        <v>6.4</v>
      </c>
      <c r="H12485" s="4">
        <v>217</v>
      </c>
      <c r="I12485" s="4">
        <v>9</v>
      </c>
      <c r="J12485" s="4">
        <v>2.0999999999999999E-3</v>
      </c>
    </row>
    <row r="12486" spans="1:10" x14ac:dyDescent="0.3">
      <c r="A12486" s="52">
        <f t="shared" si="599"/>
        <v>2017</v>
      </c>
      <c r="B12486" s="30">
        <f t="shared" si="600"/>
        <v>145</v>
      </c>
      <c r="C12486" s="4">
        <f t="shared" si="601"/>
        <v>21</v>
      </c>
      <c r="D12486" s="4" t="s">
        <v>1384</v>
      </c>
      <c r="E12486" s="4">
        <v>541</v>
      </c>
      <c r="F12486" s="4">
        <v>151</v>
      </c>
      <c r="G12486" s="4">
        <v>6.4</v>
      </c>
      <c r="H12486" s="4">
        <v>217</v>
      </c>
      <c r="I12486" s="4">
        <v>12</v>
      </c>
      <c r="J12486" s="4">
        <v>2.8E-3</v>
      </c>
    </row>
    <row r="12487" spans="1:10" x14ac:dyDescent="0.3">
      <c r="A12487" s="52">
        <f t="shared" si="599"/>
        <v>2017</v>
      </c>
      <c r="B12487" s="30">
        <f t="shared" si="600"/>
        <v>145</v>
      </c>
      <c r="C12487" s="4">
        <f t="shared" si="601"/>
        <v>21</v>
      </c>
      <c r="D12487" s="4" t="s">
        <v>1384</v>
      </c>
      <c r="E12487" s="4">
        <v>541</v>
      </c>
      <c r="F12487" s="4">
        <v>151</v>
      </c>
      <c r="G12487" s="4">
        <v>6.4</v>
      </c>
      <c r="H12487" s="4">
        <v>217</v>
      </c>
      <c r="I12487" s="4">
        <v>12</v>
      </c>
      <c r="J12487" s="4">
        <v>3.3E-3</v>
      </c>
    </row>
    <row r="12488" spans="1:10" x14ac:dyDescent="0.3">
      <c r="A12488" s="52">
        <f t="shared" si="599"/>
        <v>2017</v>
      </c>
      <c r="B12488" s="30">
        <f t="shared" si="600"/>
        <v>145</v>
      </c>
      <c r="C12488" s="4">
        <f t="shared" si="601"/>
        <v>21</v>
      </c>
      <c r="D12488" s="4" t="s">
        <v>1384</v>
      </c>
      <c r="E12488" s="4">
        <v>541</v>
      </c>
      <c r="F12488" s="4">
        <v>151</v>
      </c>
      <c r="G12488" s="4">
        <v>6.4</v>
      </c>
      <c r="H12488" s="4">
        <v>217</v>
      </c>
      <c r="I12488" s="4">
        <v>11</v>
      </c>
      <c r="J12488" s="4">
        <v>3.0999999999999999E-3</v>
      </c>
    </row>
    <row r="12489" spans="1:10" x14ac:dyDescent="0.3">
      <c r="A12489" s="52">
        <f t="shared" si="599"/>
        <v>2017</v>
      </c>
      <c r="B12489" s="30">
        <f t="shared" si="600"/>
        <v>145</v>
      </c>
      <c r="C12489" s="4">
        <f t="shared" si="601"/>
        <v>21</v>
      </c>
      <c r="D12489" s="4" t="s">
        <v>1384</v>
      </c>
      <c r="E12489" s="4">
        <v>541</v>
      </c>
      <c r="F12489" s="4">
        <v>151</v>
      </c>
      <c r="G12489" s="4">
        <v>6.4</v>
      </c>
      <c r="H12489" s="4">
        <v>217</v>
      </c>
      <c r="I12489" s="4">
        <v>13</v>
      </c>
      <c r="J12489" s="4">
        <v>4.7000000000000002E-3</v>
      </c>
    </row>
    <row r="12490" spans="1:10" x14ac:dyDescent="0.3">
      <c r="A12490" s="52">
        <f t="shared" si="599"/>
        <v>2017</v>
      </c>
      <c r="B12490" s="30">
        <f t="shared" si="600"/>
        <v>145</v>
      </c>
      <c r="C12490" s="4">
        <f t="shared" si="601"/>
        <v>21</v>
      </c>
      <c r="D12490" s="4" t="s">
        <v>1384</v>
      </c>
      <c r="E12490" s="4">
        <v>541</v>
      </c>
      <c r="F12490" s="4">
        <v>151</v>
      </c>
      <c r="G12490" s="4">
        <v>6.4</v>
      </c>
      <c r="H12490" s="4">
        <v>217</v>
      </c>
      <c r="I12490" s="4">
        <v>12</v>
      </c>
      <c r="J12490" s="4">
        <v>3.5999999999999999E-3</v>
      </c>
    </row>
    <row r="12491" spans="1:10" x14ac:dyDescent="0.3">
      <c r="A12491" s="52">
        <f t="shared" si="599"/>
        <v>2017</v>
      </c>
      <c r="B12491" s="30">
        <f t="shared" si="600"/>
        <v>145</v>
      </c>
      <c r="C12491" s="4">
        <f t="shared" si="601"/>
        <v>21</v>
      </c>
      <c r="D12491" s="4" t="s">
        <v>1384</v>
      </c>
      <c r="E12491" s="4">
        <v>541</v>
      </c>
      <c r="F12491" s="4">
        <v>151</v>
      </c>
      <c r="G12491" s="4">
        <v>6.4</v>
      </c>
      <c r="H12491" s="4">
        <v>217</v>
      </c>
      <c r="I12491" s="4">
        <v>11</v>
      </c>
      <c r="J12491" s="4">
        <v>3.0999999999999999E-3</v>
      </c>
    </row>
    <row r="12492" spans="1:10" x14ac:dyDescent="0.3">
      <c r="A12492" s="52">
        <f t="shared" si="599"/>
        <v>2017</v>
      </c>
      <c r="B12492" s="30">
        <f t="shared" si="600"/>
        <v>145</v>
      </c>
      <c r="C12492" s="4">
        <f t="shared" si="601"/>
        <v>21</v>
      </c>
      <c r="D12492" s="4" t="s">
        <v>1384</v>
      </c>
      <c r="E12492" s="4">
        <v>541</v>
      </c>
      <c r="F12492" s="4">
        <v>151</v>
      </c>
      <c r="G12492" s="4">
        <v>6.4</v>
      </c>
      <c r="H12492" s="4">
        <v>217</v>
      </c>
      <c r="I12492" s="4">
        <v>13</v>
      </c>
      <c r="J12492" s="4">
        <v>3.8E-3</v>
      </c>
    </row>
    <row r="12493" spans="1:10" x14ac:dyDescent="0.3">
      <c r="A12493" s="52">
        <f t="shared" si="599"/>
        <v>2017</v>
      </c>
      <c r="B12493" s="30">
        <f t="shared" si="600"/>
        <v>145</v>
      </c>
      <c r="C12493" s="4">
        <f t="shared" si="601"/>
        <v>21</v>
      </c>
      <c r="D12493" s="4" t="s">
        <v>1384</v>
      </c>
      <c r="E12493" s="4">
        <v>541</v>
      </c>
      <c r="F12493" s="4">
        <v>151</v>
      </c>
      <c r="G12493" s="4">
        <v>6.4</v>
      </c>
      <c r="H12493" s="4">
        <v>217</v>
      </c>
      <c r="I12493" s="4">
        <v>12</v>
      </c>
      <c r="J12493" s="4">
        <v>3.5000000000000001E-3</v>
      </c>
    </row>
    <row r="12494" spans="1:10" x14ac:dyDescent="0.3">
      <c r="A12494" s="52">
        <f t="shared" si="599"/>
        <v>2017</v>
      </c>
      <c r="B12494" s="30">
        <f t="shared" si="600"/>
        <v>145</v>
      </c>
      <c r="C12494" s="4">
        <f t="shared" si="601"/>
        <v>21</v>
      </c>
      <c r="D12494" s="4" t="s">
        <v>1384</v>
      </c>
      <c r="E12494" s="4">
        <v>541</v>
      </c>
      <c r="F12494" s="4">
        <v>151</v>
      </c>
      <c r="G12494" s="4">
        <v>6.4</v>
      </c>
      <c r="H12494" s="4">
        <v>217</v>
      </c>
      <c r="I12494" s="4">
        <v>11</v>
      </c>
      <c r="J12494" s="4">
        <v>2.7000000000000001E-3</v>
      </c>
    </row>
    <row r="12495" spans="1:10" x14ac:dyDescent="0.3">
      <c r="A12495" s="52">
        <f t="shared" si="599"/>
        <v>2017</v>
      </c>
      <c r="B12495" s="30">
        <f t="shared" si="600"/>
        <v>145</v>
      </c>
      <c r="C12495" s="4">
        <f t="shared" si="601"/>
        <v>21</v>
      </c>
      <c r="D12495" s="4" t="s">
        <v>1384</v>
      </c>
      <c r="E12495" s="4">
        <v>541</v>
      </c>
      <c r="F12495" s="4">
        <v>151</v>
      </c>
      <c r="G12495" s="4">
        <v>6.4</v>
      </c>
      <c r="H12495" s="4">
        <v>217</v>
      </c>
      <c r="I12495" s="4">
        <v>12</v>
      </c>
      <c r="J12495" s="4">
        <v>2.8E-3</v>
      </c>
    </row>
    <row r="12496" spans="1:10" x14ac:dyDescent="0.3">
      <c r="A12496" s="52">
        <f t="shared" si="599"/>
        <v>2017</v>
      </c>
      <c r="B12496" s="30">
        <f t="shared" si="600"/>
        <v>145</v>
      </c>
      <c r="C12496" s="4">
        <f t="shared" si="601"/>
        <v>21</v>
      </c>
      <c r="D12496" s="4" t="s">
        <v>1384</v>
      </c>
      <c r="E12496" s="4">
        <v>541</v>
      </c>
      <c r="F12496" s="4">
        <v>151</v>
      </c>
      <c r="G12496" s="4">
        <v>6.4</v>
      </c>
      <c r="H12496" s="4">
        <v>217</v>
      </c>
      <c r="I12496" s="4">
        <v>11</v>
      </c>
      <c r="J12496" s="4">
        <v>2.8999999999999998E-3</v>
      </c>
    </row>
    <row r="12497" spans="1:10" x14ac:dyDescent="0.3">
      <c r="A12497" s="52">
        <f t="shared" si="599"/>
        <v>2017</v>
      </c>
      <c r="B12497" s="30">
        <f t="shared" si="600"/>
        <v>145</v>
      </c>
      <c r="C12497" s="4">
        <f t="shared" si="601"/>
        <v>21</v>
      </c>
      <c r="D12497" s="4" t="s">
        <v>1384</v>
      </c>
      <c r="E12497" s="4">
        <v>541</v>
      </c>
      <c r="F12497" s="4">
        <v>151</v>
      </c>
      <c r="G12497" s="4">
        <v>6.4</v>
      </c>
      <c r="H12497" s="4">
        <v>217</v>
      </c>
      <c r="I12497" s="4">
        <v>11</v>
      </c>
      <c r="J12497" s="4">
        <v>3.5000000000000001E-3</v>
      </c>
    </row>
    <row r="12498" spans="1:10" x14ac:dyDescent="0.3">
      <c r="A12498" s="52">
        <f t="shared" si="599"/>
        <v>2017</v>
      </c>
      <c r="B12498" s="30">
        <f t="shared" si="600"/>
        <v>145</v>
      </c>
      <c r="C12498" s="4">
        <f t="shared" si="601"/>
        <v>21</v>
      </c>
      <c r="D12498" s="4" t="s">
        <v>1384</v>
      </c>
      <c r="E12498" s="4">
        <v>540</v>
      </c>
      <c r="F12498" s="4">
        <v>151</v>
      </c>
      <c r="G12498" s="4">
        <v>6.4</v>
      </c>
      <c r="H12498" s="4">
        <v>217</v>
      </c>
      <c r="I12498" s="4">
        <v>11</v>
      </c>
      <c r="J12498" s="4">
        <v>3.3E-3</v>
      </c>
    </row>
    <row r="12499" spans="1:10" x14ac:dyDescent="0.3">
      <c r="A12499" s="52">
        <f t="shared" si="599"/>
        <v>2017</v>
      </c>
      <c r="B12499" s="30">
        <f t="shared" si="600"/>
        <v>145</v>
      </c>
      <c r="C12499" s="4">
        <f t="shared" si="601"/>
        <v>21</v>
      </c>
      <c r="D12499" s="4" t="s">
        <v>1384</v>
      </c>
      <c r="E12499" s="4">
        <v>540</v>
      </c>
      <c r="F12499" s="4">
        <v>151</v>
      </c>
      <c r="G12499" s="4">
        <v>6.4</v>
      </c>
      <c r="H12499" s="4">
        <v>217</v>
      </c>
      <c r="I12499" s="4">
        <v>12</v>
      </c>
      <c r="J12499" s="4">
        <v>3.3999999999999998E-3</v>
      </c>
    </row>
    <row r="12500" spans="1:10" x14ac:dyDescent="0.3">
      <c r="A12500" s="52">
        <f t="shared" si="599"/>
        <v>2017</v>
      </c>
      <c r="B12500" s="30">
        <f t="shared" si="600"/>
        <v>145</v>
      </c>
      <c r="C12500" s="4">
        <f t="shared" si="601"/>
        <v>21</v>
      </c>
      <c r="D12500" s="4" t="s">
        <v>1384</v>
      </c>
      <c r="E12500" s="4">
        <v>540</v>
      </c>
      <c r="F12500" s="4">
        <v>151</v>
      </c>
      <c r="G12500" s="4">
        <v>6.4</v>
      </c>
      <c r="H12500" s="4">
        <v>217</v>
      </c>
      <c r="I12500" s="4">
        <v>11</v>
      </c>
      <c r="J12500" s="4">
        <v>4.4999999999999997E-3</v>
      </c>
    </row>
    <row r="12501" spans="1:10" x14ac:dyDescent="0.3">
      <c r="A12501" s="52">
        <f t="shared" si="599"/>
        <v>2017</v>
      </c>
      <c r="B12501" s="30">
        <f t="shared" si="600"/>
        <v>145</v>
      </c>
      <c r="C12501" s="4">
        <f t="shared" si="601"/>
        <v>21</v>
      </c>
      <c r="D12501" s="4" t="s">
        <v>1384</v>
      </c>
      <c r="E12501" s="4">
        <v>540</v>
      </c>
      <c r="F12501" s="4">
        <v>151</v>
      </c>
      <c r="G12501" s="4">
        <v>6.4</v>
      </c>
      <c r="H12501" s="4">
        <v>217</v>
      </c>
      <c r="I12501" s="4">
        <v>12</v>
      </c>
      <c r="J12501" s="4">
        <v>2.8999999999999998E-3</v>
      </c>
    </row>
    <row r="12502" spans="1:10" x14ac:dyDescent="0.3">
      <c r="A12502" s="52">
        <f t="shared" si="599"/>
        <v>2017</v>
      </c>
      <c r="B12502" s="30">
        <f t="shared" si="600"/>
        <v>145</v>
      </c>
      <c r="C12502" s="4">
        <f t="shared" si="601"/>
        <v>21</v>
      </c>
      <c r="D12502" s="4" t="s">
        <v>1384</v>
      </c>
      <c r="E12502" s="4">
        <v>540</v>
      </c>
      <c r="F12502" s="4">
        <v>151</v>
      </c>
      <c r="G12502" s="4">
        <v>6.4</v>
      </c>
      <c r="H12502" s="4">
        <v>217</v>
      </c>
      <c r="I12502" s="4">
        <v>11</v>
      </c>
      <c r="J12502" s="4">
        <v>3.8E-3</v>
      </c>
    </row>
    <row r="12503" spans="1:10" x14ac:dyDescent="0.3">
      <c r="A12503" s="52">
        <f t="shared" si="599"/>
        <v>2017</v>
      </c>
      <c r="B12503" s="30">
        <f t="shared" si="600"/>
        <v>145</v>
      </c>
      <c r="C12503" s="4">
        <f t="shared" si="601"/>
        <v>21</v>
      </c>
      <c r="D12503" s="4" t="s">
        <v>1384</v>
      </c>
      <c r="E12503" s="4">
        <v>540</v>
      </c>
      <c r="F12503" s="4">
        <v>151</v>
      </c>
      <c r="G12503" s="4">
        <v>6.4</v>
      </c>
      <c r="H12503" s="4">
        <v>217</v>
      </c>
      <c r="I12503" s="4">
        <v>12</v>
      </c>
      <c r="J12503" s="4">
        <v>2.7000000000000001E-3</v>
      </c>
    </row>
    <row r="12504" spans="1:10" x14ac:dyDescent="0.3">
      <c r="A12504" s="52">
        <f t="shared" si="599"/>
        <v>2017</v>
      </c>
      <c r="B12504" s="30">
        <f t="shared" si="600"/>
        <v>145</v>
      </c>
      <c r="C12504" s="4">
        <f t="shared" si="601"/>
        <v>21</v>
      </c>
      <c r="D12504" s="4" t="s">
        <v>1384</v>
      </c>
      <c r="E12504" s="4">
        <v>540</v>
      </c>
      <c r="F12504" s="4">
        <v>151</v>
      </c>
      <c r="G12504" s="4">
        <v>6.4</v>
      </c>
      <c r="H12504" s="4">
        <v>217</v>
      </c>
      <c r="I12504" s="4">
        <v>12</v>
      </c>
      <c r="J12504" s="4">
        <v>4.1000000000000003E-3</v>
      </c>
    </row>
    <row r="12505" spans="1:10" x14ac:dyDescent="0.3">
      <c r="A12505" s="52">
        <f t="shared" si="599"/>
        <v>2017</v>
      </c>
      <c r="B12505" s="30">
        <f t="shared" si="600"/>
        <v>145</v>
      </c>
      <c r="C12505" s="4">
        <f t="shared" si="601"/>
        <v>21</v>
      </c>
      <c r="D12505" s="4" t="s">
        <v>1384</v>
      </c>
      <c r="E12505" s="4">
        <v>540</v>
      </c>
      <c r="F12505" s="4">
        <v>151</v>
      </c>
      <c r="G12505" s="4">
        <v>6.4</v>
      </c>
      <c r="H12505" s="4">
        <v>217</v>
      </c>
      <c r="I12505" s="4">
        <v>12</v>
      </c>
      <c r="J12505" s="4">
        <v>3.3E-3</v>
      </c>
    </row>
    <row r="12506" spans="1:10" x14ac:dyDescent="0.3">
      <c r="A12506" s="52">
        <f t="shared" si="599"/>
        <v>2017</v>
      </c>
      <c r="B12506" s="30">
        <f t="shared" si="600"/>
        <v>145</v>
      </c>
      <c r="C12506" s="4">
        <f t="shared" si="601"/>
        <v>21</v>
      </c>
      <c r="D12506" s="4" t="s">
        <v>1384</v>
      </c>
      <c r="E12506" s="4">
        <v>540</v>
      </c>
      <c r="F12506" s="4">
        <v>151</v>
      </c>
      <c r="G12506" s="4">
        <v>6.4</v>
      </c>
      <c r="H12506" s="4">
        <v>217</v>
      </c>
      <c r="I12506" s="4">
        <v>12</v>
      </c>
      <c r="J12506" s="4">
        <v>4.5999999999999999E-3</v>
      </c>
    </row>
    <row r="12507" spans="1:10" x14ac:dyDescent="0.3">
      <c r="A12507" s="52">
        <f t="shared" si="599"/>
        <v>2017</v>
      </c>
      <c r="B12507" s="30">
        <f t="shared" si="600"/>
        <v>145</v>
      </c>
      <c r="C12507" s="4">
        <f t="shared" si="601"/>
        <v>21</v>
      </c>
      <c r="D12507" s="4" t="s">
        <v>1384</v>
      </c>
      <c r="E12507" s="4">
        <v>540</v>
      </c>
      <c r="F12507" s="4">
        <v>151</v>
      </c>
      <c r="G12507" s="4">
        <v>6.4</v>
      </c>
      <c r="H12507" s="4">
        <v>217</v>
      </c>
      <c r="I12507" s="4">
        <v>10</v>
      </c>
      <c r="J12507" s="4">
        <v>2E-3</v>
      </c>
    </row>
    <row r="12508" spans="1:10" x14ac:dyDescent="0.3">
      <c r="A12508" s="52">
        <f t="shared" si="599"/>
        <v>2017</v>
      </c>
      <c r="B12508" s="30">
        <f t="shared" si="600"/>
        <v>145</v>
      </c>
      <c r="C12508" s="4">
        <f t="shared" si="601"/>
        <v>21</v>
      </c>
      <c r="D12508" s="4" t="s">
        <v>1384</v>
      </c>
      <c r="E12508" s="4">
        <v>540</v>
      </c>
      <c r="F12508" s="4">
        <v>151</v>
      </c>
      <c r="G12508" s="4">
        <v>6.4</v>
      </c>
      <c r="H12508" s="4">
        <v>217</v>
      </c>
      <c r="I12508" s="4">
        <v>10</v>
      </c>
      <c r="J12508" s="4">
        <v>2.2000000000000001E-3</v>
      </c>
    </row>
    <row r="12509" spans="1:10" x14ac:dyDescent="0.3">
      <c r="A12509" s="52">
        <f t="shared" si="599"/>
        <v>2017</v>
      </c>
      <c r="B12509" s="30">
        <f t="shared" si="600"/>
        <v>145</v>
      </c>
      <c r="C12509" s="4">
        <f t="shared" si="601"/>
        <v>21</v>
      </c>
      <c r="D12509" s="4" t="s">
        <v>1384</v>
      </c>
      <c r="E12509" s="4">
        <v>540</v>
      </c>
      <c r="F12509" s="4">
        <v>151</v>
      </c>
      <c r="G12509" s="4">
        <v>6.4</v>
      </c>
      <c r="H12509" s="4">
        <v>217</v>
      </c>
      <c r="I12509" s="4">
        <v>12</v>
      </c>
      <c r="J12509" s="4">
        <v>2.3999999999999998E-3</v>
      </c>
    </row>
    <row r="12510" spans="1:10" x14ac:dyDescent="0.3">
      <c r="A12510" s="52">
        <f t="shared" si="599"/>
        <v>2017</v>
      </c>
      <c r="B12510" s="30">
        <f t="shared" si="600"/>
        <v>145</v>
      </c>
      <c r="C12510" s="4">
        <f t="shared" si="601"/>
        <v>21</v>
      </c>
      <c r="D12510" s="4" t="s">
        <v>1384</v>
      </c>
      <c r="E12510" s="4">
        <v>540</v>
      </c>
      <c r="F12510" s="4">
        <v>151</v>
      </c>
      <c r="G12510" s="4">
        <v>6.4</v>
      </c>
      <c r="H12510" s="4">
        <v>217</v>
      </c>
      <c r="I12510" s="4">
        <v>10</v>
      </c>
      <c r="J12510" s="4">
        <v>2.3E-3</v>
      </c>
    </row>
    <row r="12511" spans="1:10" x14ac:dyDescent="0.3">
      <c r="A12511" s="52">
        <f t="shared" si="599"/>
        <v>2017</v>
      </c>
      <c r="B12511" s="30">
        <f t="shared" si="600"/>
        <v>145</v>
      </c>
      <c r="C12511" s="4">
        <f t="shared" si="601"/>
        <v>21</v>
      </c>
      <c r="D12511" s="4" t="s">
        <v>1384</v>
      </c>
      <c r="E12511" s="4">
        <v>540</v>
      </c>
      <c r="F12511" s="4">
        <v>151</v>
      </c>
      <c r="G12511" s="4">
        <v>6.4</v>
      </c>
      <c r="H12511" s="4">
        <v>217</v>
      </c>
      <c r="I12511" s="4">
        <v>11</v>
      </c>
      <c r="J12511" s="4">
        <v>2.5000000000000001E-3</v>
      </c>
    </row>
    <row r="12512" spans="1:10" x14ac:dyDescent="0.3">
      <c r="A12512" s="52">
        <f t="shared" si="599"/>
        <v>2017</v>
      </c>
      <c r="B12512" s="30">
        <f t="shared" si="600"/>
        <v>145</v>
      </c>
      <c r="C12512" s="4">
        <f t="shared" si="601"/>
        <v>21</v>
      </c>
      <c r="D12512" s="4" t="s">
        <v>1384</v>
      </c>
      <c r="E12512" s="4">
        <v>540</v>
      </c>
      <c r="F12512" s="4">
        <v>151</v>
      </c>
      <c r="G12512" s="4">
        <v>6.4</v>
      </c>
      <c r="H12512" s="4">
        <v>217</v>
      </c>
      <c r="I12512" s="4">
        <v>11</v>
      </c>
      <c r="J12512" s="4">
        <v>3.8E-3</v>
      </c>
    </row>
    <row r="12513" spans="1:10" x14ac:dyDescent="0.3">
      <c r="A12513" s="52">
        <f t="shared" si="599"/>
        <v>2017</v>
      </c>
      <c r="B12513" s="30">
        <f t="shared" si="600"/>
        <v>145</v>
      </c>
      <c r="C12513" s="4">
        <f t="shared" si="601"/>
        <v>21</v>
      </c>
      <c r="D12513" s="4" t="s">
        <v>1384</v>
      </c>
      <c r="E12513" s="4">
        <v>540</v>
      </c>
      <c r="F12513" s="4">
        <v>151</v>
      </c>
      <c r="G12513" s="4">
        <v>6.4</v>
      </c>
      <c r="H12513" s="4">
        <v>217</v>
      </c>
      <c r="I12513" s="4">
        <v>12</v>
      </c>
      <c r="J12513" s="4">
        <v>2.3E-3</v>
      </c>
    </row>
    <row r="12514" spans="1:10" x14ac:dyDescent="0.3">
      <c r="A12514" s="52">
        <f t="shared" si="599"/>
        <v>2017</v>
      </c>
      <c r="B12514" s="30">
        <f t="shared" si="600"/>
        <v>145</v>
      </c>
      <c r="C12514" s="4">
        <f t="shared" si="601"/>
        <v>21</v>
      </c>
      <c r="D12514" s="4" t="s">
        <v>1384</v>
      </c>
      <c r="E12514" s="4">
        <v>540</v>
      </c>
      <c r="F12514" s="4">
        <v>151</v>
      </c>
      <c r="G12514" s="4">
        <v>6.4</v>
      </c>
      <c r="H12514" s="4">
        <v>217</v>
      </c>
      <c r="I12514" s="4">
        <v>10</v>
      </c>
      <c r="J12514" s="4">
        <v>2.3999999999999998E-3</v>
      </c>
    </row>
    <row r="12515" spans="1:10" x14ac:dyDescent="0.3">
      <c r="A12515" s="52">
        <f t="shared" si="599"/>
        <v>2017</v>
      </c>
      <c r="B12515" s="30">
        <f t="shared" si="600"/>
        <v>145</v>
      </c>
      <c r="C12515" s="4">
        <f t="shared" si="601"/>
        <v>21</v>
      </c>
      <c r="D12515" s="4" t="s">
        <v>1384</v>
      </c>
      <c r="E12515" s="4">
        <v>540</v>
      </c>
      <c r="F12515" s="4">
        <v>151</v>
      </c>
      <c r="G12515" s="4">
        <v>6.4</v>
      </c>
      <c r="H12515" s="4">
        <v>217</v>
      </c>
      <c r="I12515" s="4">
        <v>11</v>
      </c>
      <c r="J12515" s="4">
        <v>2E-3</v>
      </c>
    </row>
    <row r="12516" spans="1:10" x14ac:dyDescent="0.3">
      <c r="A12516" s="52">
        <f t="shared" si="599"/>
        <v>2017</v>
      </c>
      <c r="B12516" s="30">
        <f t="shared" si="600"/>
        <v>145</v>
      </c>
      <c r="C12516" s="4">
        <f t="shared" si="601"/>
        <v>21</v>
      </c>
      <c r="D12516" s="4" t="s">
        <v>1384</v>
      </c>
      <c r="E12516" s="4">
        <v>540</v>
      </c>
      <c r="F12516" s="4">
        <v>151</v>
      </c>
      <c r="G12516" s="4">
        <v>6.4</v>
      </c>
      <c r="H12516" s="4">
        <v>217</v>
      </c>
      <c r="I12516" s="4">
        <v>10</v>
      </c>
      <c r="J12516" s="4">
        <v>2E-3</v>
      </c>
    </row>
    <row r="12517" spans="1:10" x14ac:dyDescent="0.3">
      <c r="A12517" s="52">
        <f t="shared" si="599"/>
        <v>2017</v>
      </c>
      <c r="B12517" s="30">
        <f t="shared" si="600"/>
        <v>145</v>
      </c>
      <c r="C12517" s="4">
        <f t="shared" si="601"/>
        <v>21</v>
      </c>
      <c r="D12517" s="4" t="s">
        <v>1384</v>
      </c>
      <c r="E12517" s="4">
        <v>540</v>
      </c>
      <c r="F12517" s="4">
        <v>151</v>
      </c>
      <c r="G12517" s="4">
        <v>6.4</v>
      </c>
      <c r="H12517" s="4">
        <v>217</v>
      </c>
      <c r="I12517" s="4">
        <v>12</v>
      </c>
      <c r="J12517" s="4">
        <v>2.5999999999999999E-3</v>
      </c>
    </row>
    <row r="12518" spans="1:10" x14ac:dyDescent="0.3">
      <c r="A12518" s="52">
        <f t="shared" si="599"/>
        <v>2017</v>
      </c>
      <c r="B12518" s="30">
        <f t="shared" si="600"/>
        <v>145</v>
      </c>
      <c r="C12518" s="4">
        <f t="shared" si="601"/>
        <v>21</v>
      </c>
      <c r="D12518" s="4" t="s">
        <v>1384</v>
      </c>
      <c r="E12518" s="4">
        <v>540</v>
      </c>
      <c r="F12518" s="4">
        <v>151</v>
      </c>
      <c r="G12518" s="4">
        <v>6.4</v>
      </c>
      <c r="H12518" s="4">
        <v>217</v>
      </c>
      <c r="I12518" s="4">
        <v>11</v>
      </c>
      <c r="J12518" s="4">
        <v>2.7000000000000001E-3</v>
      </c>
    </row>
    <row r="12519" spans="1:10" x14ac:dyDescent="0.3">
      <c r="A12519" s="52">
        <f t="shared" si="599"/>
        <v>2017</v>
      </c>
      <c r="B12519" s="30">
        <f t="shared" si="600"/>
        <v>145</v>
      </c>
      <c r="C12519" s="4">
        <f t="shared" si="601"/>
        <v>21</v>
      </c>
      <c r="D12519" s="4" t="s">
        <v>1384</v>
      </c>
      <c r="E12519" s="4">
        <v>540</v>
      </c>
      <c r="F12519" s="4">
        <v>151</v>
      </c>
      <c r="G12519" s="4">
        <v>6.4</v>
      </c>
      <c r="H12519" s="4">
        <v>217</v>
      </c>
      <c r="I12519" s="4">
        <v>12</v>
      </c>
      <c r="J12519" s="4">
        <v>2.3E-3</v>
      </c>
    </row>
    <row r="12520" spans="1:10" x14ac:dyDescent="0.3">
      <c r="A12520" s="52">
        <f t="shared" si="599"/>
        <v>2017</v>
      </c>
      <c r="B12520" s="30">
        <f t="shared" si="600"/>
        <v>145</v>
      </c>
      <c r="C12520" s="4">
        <f t="shared" si="601"/>
        <v>21</v>
      </c>
      <c r="D12520" s="4" t="s">
        <v>1384</v>
      </c>
      <c r="E12520" s="4">
        <v>540</v>
      </c>
      <c r="F12520" s="4">
        <v>151</v>
      </c>
      <c r="G12520" s="4">
        <v>6.4</v>
      </c>
      <c r="H12520" s="4">
        <v>217</v>
      </c>
      <c r="I12520" s="4">
        <v>11</v>
      </c>
      <c r="J12520" s="4">
        <v>2.7000000000000001E-3</v>
      </c>
    </row>
    <row r="12521" spans="1:10" x14ac:dyDescent="0.3">
      <c r="A12521" s="52">
        <f t="shared" si="599"/>
        <v>2017</v>
      </c>
      <c r="B12521" s="30">
        <f t="shared" si="600"/>
        <v>145</v>
      </c>
      <c r="C12521" s="4">
        <f t="shared" si="601"/>
        <v>21</v>
      </c>
      <c r="D12521" s="4" t="s">
        <v>1384</v>
      </c>
      <c r="E12521" s="4">
        <v>540</v>
      </c>
      <c r="F12521" s="4">
        <v>151</v>
      </c>
      <c r="G12521" s="4">
        <v>6.4</v>
      </c>
      <c r="H12521" s="4">
        <v>217</v>
      </c>
      <c r="I12521" s="4">
        <v>11</v>
      </c>
      <c r="J12521" s="4">
        <v>1.9E-3</v>
      </c>
    </row>
    <row r="12522" spans="1:10" x14ac:dyDescent="0.3">
      <c r="A12522" s="52">
        <f t="shared" si="599"/>
        <v>2017</v>
      </c>
      <c r="B12522" s="30">
        <f t="shared" si="600"/>
        <v>145</v>
      </c>
      <c r="C12522" s="4">
        <f t="shared" si="601"/>
        <v>21</v>
      </c>
      <c r="D12522" s="4" t="s">
        <v>1384</v>
      </c>
      <c r="E12522" s="4">
        <v>540</v>
      </c>
      <c r="F12522" s="4">
        <v>151</v>
      </c>
      <c r="G12522" s="4">
        <v>6.4</v>
      </c>
      <c r="H12522" s="4">
        <v>217</v>
      </c>
      <c r="I12522" s="4">
        <v>11</v>
      </c>
      <c r="J12522" s="4">
        <v>2.5999999999999999E-3</v>
      </c>
    </row>
    <row r="12523" spans="1:10" x14ac:dyDescent="0.3">
      <c r="A12523" s="52">
        <f t="shared" si="599"/>
        <v>2017</v>
      </c>
      <c r="B12523" s="30">
        <f t="shared" si="600"/>
        <v>145</v>
      </c>
      <c r="C12523" s="4">
        <f t="shared" si="601"/>
        <v>21</v>
      </c>
      <c r="D12523" s="4" t="s">
        <v>1384</v>
      </c>
      <c r="E12523" s="4">
        <v>540</v>
      </c>
      <c r="F12523" s="4">
        <v>151</v>
      </c>
      <c r="G12523" s="4">
        <v>6.4</v>
      </c>
      <c r="H12523" s="4">
        <v>217</v>
      </c>
      <c r="I12523" s="4">
        <v>11</v>
      </c>
      <c r="J12523" s="4">
        <v>2.0999999999999999E-3</v>
      </c>
    </row>
    <row r="12524" spans="1:10" x14ac:dyDescent="0.3">
      <c r="A12524" s="52">
        <f t="shared" si="599"/>
        <v>2017</v>
      </c>
      <c r="B12524" s="30">
        <f t="shared" si="600"/>
        <v>143</v>
      </c>
      <c r="C12524" s="4">
        <f t="shared" si="601"/>
        <v>21</v>
      </c>
      <c r="D12524" s="4" t="s">
        <v>1377</v>
      </c>
      <c r="E12524" s="4">
        <v>525</v>
      </c>
      <c r="F12524" s="4">
        <v>172</v>
      </c>
      <c r="G12524" s="4">
        <v>3.5</v>
      </c>
      <c r="H12524" s="4">
        <v>217</v>
      </c>
      <c r="I12524" s="4">
        <v>13</v>
      </c>
      <c r="J12524" s="4">
        <v>3.3999999999999998E-3</v>
      </c>
    </row>
    <row r="12525" spans="1:10" x14ac:dyDescent="0.3">
      <c r="A12525" s="52">
        <f t="shared" si="599"/>
        <v>2017</v>
      </c>
      <c r="B12525" s="30">
        <f t="shared" si="600"/>
        <v>143</v>
      </c>
      <c r="C12525" s="4">
        <f t="shared" si="601"/>
        <v>21</v>
      </c>
      <c r="D12525" s="4" t="s">
        <v>1377</v>
      </c>
      <c r="E12525" s="4">
        <v>525</v>
      </c>
      <c r="F12525" s="4">
        <v>172</v>
      </c>
      <c r="G12525" s="4">
        <v>3.5</v>
      </c>
      <c r="H12525" s="4">
        <v>217</v>
      </c>
      <c r="I12525" s="4">
        <v>12</v>
      </c>
      <c r="J12525" s="4">
        <v>4.1999999999999997E-3</v>
      </c>
    </row>
    <row r="12526" spans="1:10" x14ac:dyDescent="0.3">
      <c r="A12526" s="52">
        <f t="shared" si="599"/>
        <v>2017</v>
      </c>
      <c r="B12526" s="30">
        <f t="shared" si="600"/>
        <v>157</v>
      </c>
      <c r="C12526" s="4">
        <f t="shared" si="601"/>
        <v>23</v>
      </c>
      <c r="D12526" s="4" t="s">
        <v>1388</v>
      </c>
      <c r="E12526" s="4">
        <v>584</v>
      </c>
      <c r="F12526" s="4">
        <v>174</v>
      </c>
      <c r="G12526" s="4">
        <v>7.5</v>
      </c>
      <c r="H12526" s="4">
        <v>217</v>
      </c>
      <c r="I12526" s="4">
        <v>11</v>
      </c>
      <c r="J12526" s="4">
        <v>3.0999999999999999E-3</v>
      </c>
    </row>
    <row r="12527" spans="1:10" x14ac:dyDescent="0.3">
      <c r="A12527" s="52">
        <f t="shared" si="599"/>
        <v>2017</v>
      </c>
      <c r="B12527" s="30">
        <f t="shared" si="600"/>
        <v>157</v>
      </c>
      <c r="C12527" s="4">
        <f t="shared" si="601"/>
        <v>23</v>
      </c>
      <c r="D12527" s="4" t="s">
        <v>1388</v>
      </c>
      <c r="E12527" s="4">
        <v>584</v>
      </c>
      <c r="F12527" s="4">
        <v>174</v>
      </c>
      <c r="G12527" s="4">
        <v>7.5</v>
      </c>
      <c r="H12527" s="4">
        <v>217</v>
      </c>
      <c r="I12527" s="4">
        <v>11</v>
      </c>
      <c r="J12527" s="4">
        <v>3.2000000000000002E-3</v>
      </c>
    </row>
    <row r="12528" spans="1:10" x14ac:dyDescent="0.3">
      <c r="A12528" s="52">
        <f t="shared" si="599"/>
        <v>2017</v>
      </c>
      <c r="B12528" s="30">
        <f t="shared" si="600"/>
        <v>157</v>
      </c>
      <c r="C12528" s="4">
        <f t="shared" si="601"/>
        <v>23</v>
      </c>
      <c r="D12528" s="4" t="s">
        <v>1388</v>
      </c>
      <c r="E12528" s="4">
        <v>584</v>
      </c>
      <c r="F12528" s="4">
        <v>174</v>
      </c>
      <c r="G12528" s="4">
        <v>7.5</v>
      </c>
      <c r="H12528" s="4">
        <v>217</v>
      </c>
      <c r="I12528" s="4">
        <v>11</v>
      </c>
      <c r="J12528" s="4">
        <v>3.7000000000000002E-3</v>
      </c>
    </row>
    <row r="12529" spans="1:10" x14ac:dyDescent="0.3">
      <c r="A12529" s="52">
        <f t="shared" si="599"/>
        <v>2017</v>
      </c>
      <c r="B12529" s="30">
        <f t="shared" si="600"/>
        <v>157</v>
      </c>
      <c r="C12529" s="4">
        <f t="shared" si="601"/>
        <v>23</v>
      </c>
      <c r="D12529" s="4" t="s">
        <v>1388</v>
      </c>
      <c r="E12529" s="4">
        <v>584</v>
      </c>
      <c r="F12529" s="4">
        <v>174</v>
      </c>
      <c r="G12529" s="4">
        <v>7.5</v>
      </c>
      <c r="H12529" s="4">
        <v>217</v>
      </c>
      <c r="I12529" s="4">
        <v>10</v>
      </c>
      <c r="J12529" s="4">
        <v>2.2000000000000001E-3</v>
      </c>
    </row>
    <row r="12530" spans="1:10" x14ac:dyDescent="0.3">
      <c r="A12530" s="52">
        <f t="shared" si="599"/>
        <v>2017</v>
      </c>
      <c r="B12530" s="30">
        <f t="shared" si="600"/>
        <v>157</v>
      </c>
      <c r="C12530" s="4">
        <f t="shared" si="601"/>
        <v>23</v>
      </c>
      <c r="D12530" s="4" t="s">
        <v>1388</v>
      </c>
      <c r="E12530" s="4">
        <v>584</v>
      </c>
      <c r="F12530" s="4">
        <v>174</v>
      </c>
      <c r="G12530" s="4">
        <v>7.5</v>
      </c>
      <c r="H12530" s="4">
        <v>217</v>
      </c>
      <c r="I12530" s="4">
        <v>10</v>
      </c>
      <c r="J12530" s="4">
        <v>3.5000000000000001E-3</v>
      </c>
    </row>
    <row r="12531" spans="1:10" x14ac:dyDescent="0.3">
      <c r="A12531" s="52">
        <f t="shared" si="599"/>
        <v>2017</v>
      </c>
      <c r="B12531" s="30">
        <f t="shared" si="600"/>
        <v>157</v>
      </c>
      <c r="C12531" s="4">
        <f t="shared" si="601"/>
        <v>23</v>
      </c>
      <c r="D12531" s="4" t="s">
        <v>1388</v>
      </c>
      <c r="E12531" s="4">
        <v>584</v>
      </c>
      <c r="F12531" s="4">
        <v>174</v>
      </c>
      <c r="G12531" s="4">
        <v>7.5</v>
      </c>
      <c r="H12531" s="4">
        <v>217</v>
      </c>
      <c r="I12531" s="4">
        <v>11</v>
      </c>
      <c r="J12531" s="4">
        <v>2.3999999999999998E-3</v>
      </c>
    </row>
    <row r="12532" spans="1:10" x14ac:dyDescent="0.3">
      <c r="A12532" s="52">
        <f t="shared" si="599"/>
        <v>2017</v>
      </c>
      <c r="B12532" s="30">
        <f t="shared" si="600"/>
        <v>156</v>
      </c>
      <c r="C12532" s="4">
        <f t="shared" si="601"/>
        <v>23</v>
      </c>
      <c r="D12532" s="4" t="s">
        <v>1389</v>
      </c>
      <c r="E12532" s="4">
        <v>580</v>
      </c>
      <c r="F12532" s="4">
        <v>176</v>
      </c>
      <c r="G12532" s="4">
        <v>7</v>
      </c>
      <c r="H12532" s="4">
        <v>217</v>
      </c>
      <c r="I12532" s="4">
        <v>12</v>
      </c>
      <c r="J12532" s="4">
        <v>4.1999999999999997E-3</v>
      </c>
    </row>
    <row r="12533" spans="1:10" x14ac:dyDescent="0.3">
      <c r="A12533" s="52">
        <f t="shared" si="599"/>
        <v>2017</v>
      </c>
      <c r="B12533" s="30">
        <f t="shared" si="600"/>
        <v>156</v>
      </c>
      <c r="C12533" s="4">
        <f t="shared" si="601"/>
        <v>23</v>
      </c>
      <c r="D12533" s="4" t="s">
        <v>1389</v>
      </c>
      <c r="E12533" s="4">
        <v>578</v>
      </c>
      <c r="F12533" s="4">
        <v>177</v>
      </c>
      <c r="G12533" s="4">
        <v>7</v>
      </c>
      <c r="H12533" s="4">
        <v>217</v>
      </c>
      <c r="I12533" s="4">
        <v>14</v>
      </c>
      <c r="J12533" s="4">
        <v>3.0000000000000001E-3</v>
      </c>
    </row>
    <row r="12534" spans="1:10" x14ac:dyDescent="0.3">
      <c r="A12534" s="52">
        <f t="shared" si="599"/>
        <v>2017</v>
      </c>
      <c r="B12534" s="30">
        <f t="shared" si="600"/>
        <v>156</v>
      </c>
      <c r="C12534" s="4">
        <f t="shared" si="601"/>
        <v>23</v>
      </c>
      <c r="D12534" s="4" t="s">
        <v>1389</v>
      </c>
      <c r="E12534" s="4">
        <v>578</v>
      </c>
      <c r="F12534" s="4">
        <v>177</v>
      </c>
      <c r="G12534" s="4">
        <v>7</v>
      </c>
      <c r="H12534" s="4">
        <v>217</v>
      </c>
      <c r="I12534" s="4">
        <v>15</v>
      </c>
      <c r="J12534" s="4">
        <v>6.1000000000000004E-3</v>
      </c>
    </row>
    <row r="12535" spans="1:10" x14ac:dyDescent="0.3">
      <c r="A12535" s="52">
        <f t="shared" si="599"/>
        <v>2017</v>
      </c>
      <c r="B12535" s="30">
        <f t="shared" si="600"/>
        <v>156</v>
      </c>
      <c r="C12535" s="4">
        <f t="shared" si="601"/>
        <v>23</v>
      </c>
      <c r="D12535" s="4" t="s">
        <v>1389</v>
      </c>
      <c r="E12535" s="4">
        <v>578</v>
      </c>
      <c r="F12535" s="4">
        <v>177</v>
      </c>
      <c r="G12535" s="4">
        <v>7</v>
      </c>
      <c r="H12535" s="4">
        <v>217</v>
      </c>
      <c r="I12535" s="4">
        <v>15</v>
      </c>
      <c r="J12535" s="4">
        <v>5.3E-3</v>
      </c>
    </row>
    <row r="12536" spans="1:10" x14ac:dyDescent="0.3">
      <c r="A12536" s="52">
        <f t="shared" si="599"/>
        <v>2017</v>
      </c>
      <c r="B12536" s="30">
        <f t="shared" si="600"/>
        <v>156</v>
      </c>
      <c r="C12536" s="4">
        <f t="shared" si="601"/>
        <v>23</v>
      </c>
      <c r="D12536" s="4" t="s">
        <v>1389</v>
      </c>
      <c r="E12536" s="4">
        <v>578</v>
      </c>
      <c r="F12536" s="4">
        <v>177</v>
      </c>
      <c r="G12536" s="4">
        <v>7</v>
      </c>
      <c r="H12536" s="4">
        <v>217</v>
      </c>
      <c r="I12536" s="4">
        <v>14</v>
      </c>
      <c r="J12536" s="4">
        <v>4.1999999999999997E-3</v>
      </c>
    </row>
    <row r="12537" spans="1:10" x14ac:dyDescent="0.3">
      <c r="A12537" s="52">
        <f t="shared" si="599"/>
        <v>2017</v>
      </c>
      <c r="B12537" s="30">
        <f t="shared" si="600"/>
        <v>156</v>
      </c>
      <c r="C12537" s="4">
        <f t="shared" si="601"/>
        <v>23</v>
      </c>
      <c r="D12537" s="4" t="s">
        <v>1389</v>
      </c>
      <c r="E12537" s="4">
        <v>578</v>
      </c>
      <c r="F12537" s="4">
        <v>177</v>
      </c>
      <c r="G12537" s="4">
        <v>7</v>
      </c>
      <c r="H12537" s="4">
        <v>217</v>
      </c>
      <c r="I12537" s="4">
        <v>15</v>
      </c>
      <c r="J12537" s="4">
        <v>7.1000000000000004E-3</v>
      </c>
    </row>
    <row r="12538" spans="1:10" x14ac:dyDescent="0.3">
      <c r="A12538" s="52">
        <f t="shared" si="599"/>
        <v>2017</v>
      </c>
      <c r="B12538" s="30">
        <f t="shared" si="600"/>
        <v>156</v>
      </c>
      <c r="C12538" s="4">
        <f t="shared" si="601"/>
        <v>23</v>
      </c>
      <c r="D12538" s="4" t="s">
        <v>1389</v>
      </c>
      <c r="E12538" s="4">
        <v>578</v>
      </c>
      <c r="F12538" s="4">
        <v>177</v>
      </c>
      <c r="G12538" s="4">
        <v>7</v>
      </c>
      <c r="H12538" s="4">
        <v>217</v>
      </c>
      <c r="I12538" s="4">
        <v>13</v>
      </c>
      <c r="J12538" s="4">
        <v>3.5000000000000001E-3</v>
      </c>
    </row>
    <row r="12539" spans="1:10" x14ac:dyDescent="0.3">
      <c r="A12539" s="52">
        <f t="shared" si="599"/>
        <v>2017</v>
      </c>
      <c r="B12539" s="30">
        <f t="shared" si="600"/>
        <v>156</v>
      </c>
      <c r="C12539" s="4">
        <f t="shared" si="601"/>
        <v>23</v>
      </c>
      <c r="D12539" s="4" t="s">
        <v>1389</v>
      </c>
      <c r="E12539" s="4">
        <v>578</v>
      </c>
      <c r="F12539" s="4">
        <v>177</v>
      </c>
      <c r="G12539" s="4">
        <v>7</v>
      </c>
      <c r="H12539" s="4">
        <v>217</v>
      </c>
      <c r="I12539" s="4">
        <v>14</v>
      </c>
      <c r="J12539" s="4">
        <v>3.8999999999999998E-3</v>
      </c>
    </row>
    <row r="12540" spans="1:10" x14ac:dyDescent="0.3">
      <c r="A12540" s="52">
        <f t="shared" si="599"/>
        <v>2017</v>
      </c>
      <c r="B12540" s="30">
        <f t="shared" si="600"/>
        <v>156</v>
      </c>
      <c r="C12540" s="4">
        <f t="shared" si="601"/>
        <v>23</v>
      </c>
      <c r="D12540" s="4" t="s">
        <v>1389</v>
      </c>
      <c r="E12540" s="4">
        <v>579</v>
      </c>
      <c r="F12540" s="4">
        <v>177</v>
      </c>
      <c r="G12540" s="4">
        <v>7</v>
      </c>
      <c r="H12540" s="4">
        <v>217</v>
      </c>
      <c r="I12540" s="4">
        <v>14</v>
      </c>
      <c r="J12540" s="4">
        <v>1.06E-2</v>
      </c>
    </row>
    <row r="12541" spans="1:10" x14ac:dyDescent="0.3">
      <c r="A12541" s="52">
        <f t="shared" si="599"/>
        <v>2017</v>
      </c>
      <c r="B12541" s="30">
        <f t="shared" si="600"/>
        <v>156</v>
      </c>
      <c r="C12541" s="4">
        <f t="shared" si="601"/>
        <v>23</v>
      </c>
      <c r="D12541" s="4" t="s">
        <v>1389</v>
      </c>
      <c r="E12541" s="4">
        <v>579</v>
      </c>
      <c r="F12541" s="4">
        <v>177</v>
      </c>
      <c r="G12541" s="4">
        <v>7</v>
      </c>
      <c r="H12541" s="4">
        <v>217</v>
      </c>
      <c r="I12541" s="4">
        <v>10</v>
      </c>
      <c r="J12541" s="4">
        <v>5.1000000000000004E-3</v>
      </c>
    </row>
    <row r="12542" spans="1:10" x14ac:dyDescent="0.3">
      <c r="A12542" s="52">
        <f t="shared" si="599"/>
        <v>2017</v>
      </c>
      <c r="B12542" s="30">
        <f t="shared" si="600"/>
        <v>156</v>
      </c>
      <c r="C12542" s="4">
        <f t="shared" si="601"/>
        <v>23</v>
      </c>
      <c r="D12542" s="4" t="s">
        <v>1389</v>
      </c>
      <c r="E12542" s="4">
        <v>579</v>
      </c>
      <c r="F12542" s="4">
        <v>177</v>
      </c>
      <c r="G12542" s="4">
        <v>7</v>
      </c>
      <c r="H12542" s="4">
        <v>217</v>
      </c>
      <c r="I12542" s="4">
        <v>11</v>
      </c>
      <c r="J12542" s="4">
        <v>7.4000000000000003E-3</v>
      </c>
    </row>
    <row r="12543" spans="1:10" x14ac:dyDescent="0.3">
      <c r="A12543" s="52">
        <f t="shared" si="599"/>
        <v>2017</v>
      </c>
      <c r="B12543" s="30">
        <f t="shared" si="600"/>
        <v>156</v>
      </c>
      <c r="C12543" s="4">
        <f t="shared" si="601"/>
        <v>23</v>
      </c>
      <c r="D12543" s="4" t="s">
        <v>1389</v>
      </c>
      <c r="E12543" s="4">
        <v>579</v>
      </c>
      <c r="F12543" s="4">
        <v>177</v>
      </c>
      <c r="G12543" s="4">
        <v>7</v>
      </c>
      <c r="H12543" s="4">
        <v>217</v>
      </c>
      <c r="I12543" s="4">
        <v>11</v>
      </c>
      <c r="J12543" s="4">
        <v>7.0000000000000001E-3</v>
      </c>
    </row>
    <row r="12544" spans="1:10" x14ac:dyDescent="0.3">
      <c r="A12544" s="52">
        <f t="shared" si="599"/>
        <v>2017</v>
      </c>
      <c r="B12544" s="30">
        <f t="shared" si="600"/>
        <v>156</v>
      </c>
      <c r="C12544" s="4">
        <f t="shared" si="601"/>
        <v>23</v>
      </c>
      <c r="D12544" s="4" t="s">
        <v>1389</v>
      </c>
      <c r="E12544" s="4">
        <v>579</v>
      </c>
      <c r="F12544" s="4">
        <v>177</v>
      </c>
      <c r="G12544" s="4">
        <v>7</v>
      </c>
      <c r="H12544" s="4">
        <v>217</v>
      </c>
      <c r="I12544" s="4">
        <v>11</v>
      </c>
      <c r="J12544" s="4">
        <v>5.4000000000000003E-3</v>
      </c>
    </row>
    <row r="12545" spans="1:10" x14ac:dyDescent="0.3">
      <c r="A12545" s="52">
        <f t="shared" si="599"/>
        <v>2017</v>
      </c>
      <c r="B12545" s="30">
        <f t="shared" si="600"/>
        <v>156</v>
      </c>
      <c r="C12545" s="4">
        <f t="shared" si="601"/>
        <v>23</v>
      </c>
      <c r="D12545" s="4" t="s">
        <v>1389</v>
      </c>
      <c r="E12545" s="4">
        <v>579</v>
      </c>
      <c r="F12545" s="4">
        <v>177</v>
      </c>
      <c r="G12545" s="4">
        <v>7</v>
      </c>
      <c r="H12545" s="4">
        <v>217</v>
      </c>
      <c r="I12545" s="4">
        <v>10</v>
      </c>
      <c r="J12545" s="4">
        <v>5.1000000000000004E-3</v>
      </c>
    </row>
    <row r="12546" spans="1:10" x14ac:dyDescent="0.3">
      <c r="A12546" s="52">
        <f t="shared" ref="A12546:A12609" si="602">YEAR(D12546)</f>
        <v>2017</v>
      </c>
      <c r="B12546" s="30">
        <f t="shared" ref="B12546:B12609" si="603">D12546-DATE(YEAR(D12546),1,0)</f>
        <v>152</v>
      </c>
      <c r="C12546" s="4">
        <f t="shared" ref="C12546:C12609" si="604">WEEKNUM(D12546,1)</f>
        <v>22</v>
      </c>
      <c r="D12546" s="4" t="s">
        <v>1390</v>
      </c>
      <c r="E12546" s="4">
        <v>556</v>
      </c>
      <c r="F12546" s="4">
        <v>181</v>
      </c>
      <c r="G12546" s="4">
        <v>7.3</v>
      </c>
      <c r="H12546" s="4">
        <v>217</v>
      </c>
      <c r="I12546" s="4">
        <v>10</v>
      </c>
      <c r="J12546" s="4">
        <v>1.6999999999999999E-3</v>
      </c>
    </row>
    <row r="12547" spans="1:10" x14ac:dyDescent="0.3">
      <c r="A12547" s="52">
        <f t="shared" si="602"/>
        <v>2017</v>
      </c>
      <c r="B12547" s="30">
        <f t="shared" si="603"/>
        <v>152</v>
      </c>
      <c r="C12547" s="4">
        <f t="shared" si="604"/>
        <v>22</v>
      </c>
      <c r="D12547" s="4" t="s">
        <v>1390</v>
      </c>
      <c r="E12547" s="4">
        <v>556</v>
      </c>
      <c r="F12547" s="4">
        <v>181</v>
      </c>
      <c r="G12547" s="4">
        <v>7.3</v>
      </c>
      <c r="H12547" s="4">
        <v>217</v>
      </c>
      <c r="I12547" s="4">
        <v>12</v>
      </c>
      <c r="J12547" s="4">
        <v>4.0000000000000001E-3</v>
      </c>
    </row>
    <row r="12548" spans="1:10" x14ac:dyDescent="0.3">
      <c r="A12548" s="52">
        <f t="shared" si="602"/>
        <v>2017</v>
      </c>
      <c r="B12548" s="30">
        <f t="shared" si="603"/>
        <v>152</v>
      </c>
      <c r="C12548" s="4">
        <f t="shared" si="604"/>
        <v>22</v>
      </c>
      <c r="D12548" s="4" t="s">
        <v>1390</v>
      </c>
      <c r="E12548" s="4">
        <v>556</v>
      </c>
      <c r="F12548" s="4">
        <v>181</v>
      </c>
      <c r="G12548" s="4">
        <v>7.3</v>
      </c>
      <c r="H12548" s="4">
        <v>217</v>
      </c>
      <c r="I12548" s="4">
        <v>12</v>
      </c>
      <c r="J12548" s="4">
        <v>2.8E-3</v>
      </c>
    </row>
    <row r="12549" spans="1:10" x14ac:dyDescent="0.3">
      <c r="A12549" s="52">
        <f t="shared" si="602"/>
        <v>2017</v>
      </c>
      <c r="B12549" s="30">
        <f t="shared" si="603"/>
        <v>152</v>
      </c>
      <c r="C12549" s="4">
        <f t="shared" si="604"/>
        <v>22</v>
      </c>
      <c r="D12549" s="4" t="s">
        <v>1390</v>
      </c>
      <c r="E12549" s="4">
        <v>557</v>
      </c>
      <c r="F12549" s="4">
        <v>181</v>
      </c>
      <c r="G12549" s="4">
        <v>7.3</v>
      </c>
      <c r="H12549" s="4">
        <v>217</v>
      </c>
      <c r="I12549" s="4">
        <v>11</v>
      </c>
      <c r="J12549" s="4">
        <v>4.8999999999999998E-3</v>
      </c>
    </row>
    <row r="12550" spans="1:10" x14ac:dyDescent="0.3">
      <c r="A12550" s="52">
        <f t="shared" si="602"/>
        <v>2017</v>
      </c>
      <c r="B12550" s="30">
        <f t="shared" si="603"/>
        <v>152</v>
      </c>
      <c r="C12550" s="4">
        <f t="shared" si="604"/>
        <v>22</v>
      </c>
      <c r="D12550" s="4" t="s">
        <v>1390</v>
      </c>
      <c r="E12550" s="4">
        <v>554</v>
      </c>
      <c r="F12550" s="4">
        <v>182</v>
      </c>
      <c r="G12550" s="4">
        <v>7.2</v>
      </c>
      <c r="H12550" s="4">
        <v>217</v>
      </c>
      <c r="I12550" s="4">
        <v>11</v>
      </c>
      <c r="J12550" s="4">
        <v>3.8E-3</v>
      </c>
    </row>
    <row r="12551" spans="1:10" x14ac:dyDescent="0.3">
      <c r="A12551" s="52">
        <f t="shared" si="602"/>
        <v>2017</v>
      </c>
      <c r="B12551" s="30">
        <f t="shared" si="603"/>
        <v>152</v>
      </c>
      <c r="C12551" s="4">
        <f t="shared" si="604"/>
        <v>22</v>
      </c>
      <c r="D12551" s="4" t="s">
        <v>1390</v>
      </c>
      <c r="E12551" s="4">
        <v>554</v>
      </c>
      <c r="F12551" s="4">
        <v>182</v>
      </c>
      <c r="G12551" s="4">
        <v>7.2</v>
      </c>
      <c r="H12551" s="4">
        <v>217</v>
      </c>
      <c r="I12551" s="4">
        <v>11</v>
      </c>
      <c r="J12551" s="4">
        <v>3.8E-3</v>
      </c>
    </row>
    <row r="12552" spans="1:10" x14ac:dyDescent="0.3">
      <c r="A12552" s="52">
        <f t="shared" si="602"/>
        <v>2017</v>
      </c>
      <c r="B12552" s="30">
        <f t="shared" si="603"/>
        <v>152</v>
      </c>
      <c r="C12552" s="4">
        <f t="shared" si="604"/>
        <v>22</v>
      </c>
      <c r="D12552" s="4" t="s">
        <v>1390</v>
      </c>
      <c r="E12552" s="4">
        <v>554</v>
      </c>
      <c r="F12552" s="4">
        <v>182</v>
      </c>
      <c r="G12552" s="4">
        <v>7.2</v>
      </c>
      <c r="H12552" s="4">
        <v>217</v>
      </c>
      <c r="I12552" s="4">
        <v>11</v>
      </c>
      <c r="J12552" s="4">
        <v>3.7000000000000002E-3</v>
      </c>
    </row>
    <row r="12553" spans="1:10" x14ac:dyDescent="0.3">
      <c r="A12553" s="52">
        <f t="shared" si="602"/>
        <v>2017</v>
      </c>
      <c r="B12553" s="30">
        <f t="shared" si="603"/>
        <v>152</v>
      </c>
      <c r="C12553" s="4">
        <f t="shared" si="604"/>
        <v>22</v>
      </c>
      <c r="D12553" s="4" t="s">
        <v>1390</v>
      </c>
      <c r="E12553" s="4">
        <v>554</v>
      </c>
      <c r="F12553" s="4">
        <v>182</v>
      </c>
      <c r="G12553" s="4">
        <v>7.2</v>
      </c>
      <c r="H12553" s="4">
        <v>217</v>
      </c>
      <c r="I12553" s="4">
        <v>12</v>
      </c>
      <c r="J12553" s="4">
        <v>4.5999999999999999E-3</v>
      </c>
    </row>
    <row r="12554" spans="1:10" x14ac:dyDescent="0.3">
      <c r="A12554" s="52">
        <f t="shared" si="602"/>
        <v>2017</v>
      </c>
      <c r="B12554" s="30">
        <f t="shared" si="603"/>
        <v>152</v>
      </c>
      <c r="C12554" s="4">
        <f t="shared" si="604"/>
        <v>22</v>
      </c>
      <c r="D12554" s="4" t="s">
        <v>1390</v>
      </c>
      <c r="E12554" s="4">
        <v>554</v>
      </c>
      <c r="F12554" s="4">
        <v>182</v>
      </c>
      <c r="G12554" s="4">
        <v>7.2</v>
      </c>
      <c r="H12554" s="4">
        <v>217</v>
      </c>
      <c r="I12554" s="4">
        <v>11</v>
      </c>
      <c r="J12554" s="4">
        <v>3.8999999999999998E-3</v>
      </c>
    </row>
    <row r="12555" spans="1:10" x14ac:dyDescent="0.3">
      <c r="A12555" s="52">
        <f t="shared" si="602"/>
        <v>2017</v>
      </c>
      <c r="B12555" s="30">
        <f t="shared" si="603"/>
        <v>152</v>
      </c>
      <c r="C12555" s="4">
        <f t="shared" si="604"/>
        <v>22</v>
      </c>
      <c r="D12555" s="4" t="s">
        <v>1390</v>
      </c>
      <c r="E12555" s="4">
        <v>554</v>
      </c>
      <c r="F12555" s="4">
        <v>182</v>
      </c>
      <c r="G12555" s="4">
        <v>7.2</v>
      </c>
      <c r="H12555" s="4">
        <v>217</v>
      </c>
      <c r="I12555" s="4">
        <v>12</v>
      </c>
      <c r="J12555" s="4">
        <v>4.1999999999999997E-3</v>
      </c>
    </row>
    <row r="12556" spans="1:10" x14ac:dyDescent="0.3">
      <c r="A12556" s="52">
        <f t="shared" si="602"/>
        <v>2017</v>
      </c>
      <c r="B12556" s="30">
        <f t="shared" si="603"/>
        <v>152</v>
      </c>
      <c r="C12556" s="4">
        <f t="shared" si="604"/>
        <v>22</v>
      </c>
      <c r="D12556" s="4" t="s">
        <v>1390</v>
      </c>
      <c r="E12556" s="4">
        <v>554</v>
      </c>
      <c r="F12556" s="4">
        <v>182</v>
      </c>
      <c r="G12556" s="4">
        <v>7.2</v>
      </c>
      <c r="H12556" s="4">
        <v>217</v>
      </c>
      <c r="I12556" s="4">
        <v>11</v>
      </c>
      <c r="J12556" s="4">
        <v>3.5000000000000001E-3</v>
      </c>
    </row>
    <row r="12557" spans="1:10" x14ac:dyDescent="0.3">
      <c r="A12557" s="52">
        <f t="shared" si="602"/>
        <v>2017</v>
      </c>
      <c r="B12557" s="30">
        <f t="shared" si="603"/>
        <v>152</v>
      </c>
      <c r="C12557" s="4">
        <f t="shared" si="604"/>
        <v>22</v>
      </c>
      <c r="D12557" s="4" t="s">
        <v>1390</v>
      </c>
      <c r="E12557" s="4">
        <v>554</v>
      </c>
      <c r="F12557" s="4">
        <v>182</v>
      </c>
      <c r="G12557" s="4">
        <v>7.2</v>
      </c>
      <c r="H12557" s="4">
        <v>217</v>
      </c>
      <c r="I12557" s="4">
        <v>11</v>
      </c>
      <c r="J12557" s="4">
        <v>3.3999999999999998E-3</v>
      </c>
    </row>
    <row r="12558" spans="1:10" x14ac:dyDescent="0.3">
      <c r="A12558" s="52">
        <f t="shared" si="602"/>
        <v>2017</v>
      </c>
      <c r="B12558" s="30">
        <f t="shared" si="603"/>
        <v>152</v>
      </c>
      <c r="C12558" s="4">
        <f t="shared" si="604"/>
        <v>22</v>
      </c>
      <c r="D12558" s="4" t="s">
        <v>1390</v>
      </c>
      <c r="E12558" s="4">
        <v>554</v>
      </c>
      <c r="F12558" s="4">
        <v>182</v>
      </c>
      <c r="G12558" s="4">
        <v>7.2</v>
      </c>
      <c r="H12558" s="4">
        <v>217</v>
      </c>
      <c r="I12558" s="4">
        <v>12</v>
      </c>
      <c r="J12558" s="4">
        <v>4.4999999999999997E-3</v>
      </c>
    </row>
    <row r="12559" spans="1:10" x14ac:dyDescent="0.3">
      <c r="A12559" s="52">
        <f t="shared" si="602"/>
        <v>2017</v>
      </c>
      <c r="B12559" s="30">
        <f t="shared" si="603"/>
        <v>152</v>
      </c>
      <c r="C12559" s="4">
        <f t="shared" si="604"/>
        <v>22</v>
      </c>
      <c r="D12559" s="4" t="s">
        <v>1390</v>
      </c>
      <c r="E12559" s="4">
        <v>554</v>
      </c>
      <c r="F12559" s="4">
        <v>182</v>
      </c>
      <c r="G12559" s="4">
        <v>7.2</v>
      </c>
      <c r="H12559" s="4">
        <v>217</v>
      </c>
      <c r="I12559" s="4">
        <v>11</v>
      </c>
      <c r="J12559" s="4">
        <v>3.3999999999999998E-3</v>
      </c>
    </row>
    <row r="12560" spans="1:10" x14ac:dyDescent="0.3">
      <c r="A12560" s="52">
        <f t="shared" si="602"/>
        <v>2017</v>
      </c>
      <c r="B12560" s="30">
        <f t="shared" si="603"/>
        <v>152</v>
      </c>
      <c r="C12560" s="4">
        <f t="shared" si="604"/>
        <v>22</v>
      </c>
      <c r="D12560" s="4" t="s">
        <v>1390</v>
      </c>
      <c r="E12560" s="4">
        <v>554</v>
      </c>
      <c r="F12560" s="4">
        <v>182</v>
      </c>
      <c r="G12560" s="4">
        <v>7.2</v>
      </c>
      <c r="H12560" s="4">
        <v>217</v>
      </c>
      <c r="I12560" s="4">
        <v>11</v>
      </c>
      <c r="J12560" s="4">
        <v>4.0000000000000001E-3</v>
      </c>
    </row>
    <row r="12561" spans="1:10" x14ac:dyDescent="0.3">
      <c r="A12561" s="52">
        <f t="shared" si="602"/>
        <v>2017</v>
      </c>
      <c r="B12561" s="30">
        <f t="shared" si="603"/>
        <v>152</v>
      </c>
      <c r="C12561" s="4">
        <f t="shared" si="604"/>
        <v>22</v>
      </c>
      <c r="D12561" s="4" t="s">
        <v>1390</v>
      </c>
      <c r="E12561" s="4">
        <v>554</v>
      </c>
      <c r="F12561" s="4">
        <v>182</v>
      </c>
      <c r="G12561" s="4">
        <v>7.2</v>
      </c>
      <c r="H12561" s="4">
        <v>217</v>
      </c>
      <c r="I12561" s="4">
        <v>10</v>
      </c>
      <c r="J12561" s="4">
        <v>3.2000000000000002E-3</v>
      </c>
    </row>
    <row r="12562" spans="1:10" x14ac:dyDescent="0.3">
      <c r="A12562" s="52">
        <f t="shared" si="602"/>
        <v>2017</v>
      </c>
      <c r="B12562" s="30">
        <f t="shared" si="603"/>
        <v>152</v>
      </c>
      <c r="C12562" s="4">
        <f t="shared" si="604"/>
        <v>22</v>
      </c>
      <c r="D12562" s="4" t="s">
        <v>1390</v>
      </c>
      <c r="E12562" s="4">
        <v>555</v>
      </c>
      <c r="F12562" s="4">
        <v>182</v>
      </c>
      <c r="G12562" s="4">
        <v>7.2</v>
      </c>
      <c r="H12562" s="4">
        <v>217</v>
      </c>
      <c r="I12562" s="4">
        <v>11</v>
      </c>
      <c r="J12562" s="4">
        <v>6.4999999999999997E-3</v>
      </c>
    </row>
    <row r="12563" spans="1:10" x14ac:dyDescent="0.3">
      <c r="A12563" s="52">
        <f t="shared" si="602"/>
        <v>2017</v>
      </c>
      <c r="B12563" s="30">
        <f t="shared" si="603"/>
        <v>152</v>
      </c>
      <c r="C12563" s="4">
        <f t="shared" si="604"/>
        <v>22</v>
      </c>
      <c r="D12563" s="4" t="s">
        <v>1390</v>
      </c>
      <c r="E12563" s="4">
        <v>555</v>
      </c>
      <c r="F12563" s="4">
        <v>182</v>
      </c>
      <c r="G12563" s="4">
        <v>7.2</v>
      </c>
      <c r="H12563" s="4">
        <v>217</v>
      </c>
      <c r="I12563" s="4">
        <v>11</v>
      </c>
      <c r="J12563" s="4">
        <v>5.4000000000000003E-3</v>
      </c>
    </row>
    <row r="12564" spans="1:10" x14ac:dyDescent="0.3">
      <c r="A12564" s="52">
        <f t="shared" si="602"/>
        <v>2017</v>
      </c>
      <c r="B12564" s="30">
        <f t="shared" si="603"/>
        <v>152</v>
      </c>
      <c r="C12564" s="4">
        <f t="shared" si="604"/>
        <v>22</v>
      </c>
      <c r="D12564" s="4" t="s">
        <v>1390</v>
      </c>
      <c r="E12564" s="4">
        <v>555</v>
      </c>
      <c r="F12564" s="4">
        <v>182</v>
      </c>
      <c r="G12564" s="4">
        <v>7.2</v>
      </c>
      <c r="H12564" s="4">
        <v>217</v>
      </c>
      <c r="I12564" s="4">
        <v>11</v>
      </c>
      <c r="J12564" s="4">
        <v>5.4000000000000003E-3</v>
      </c>
    </row>
    <row r="12565" spans="1:10" x14ac:dyDescent="0.3">
      <c r="A12565" s="52">
        <f t="shared" si="602"/>
        <v>2017</v>
      </c>
      <c r="B12565" s="30">
        <f t="shared" si="603"/>
        <v>152</v>
      </c>
      <c r="C12565" s="4">
        <f t="shared" si="604"/>
        <v>22</v>
      </c>
      <c r="D12565" s="4" t="s">
        <v>1390</v>
      </c>
      <c r="E12565" s="4">
        <v>555</v>
      </c>
      <c r="F12565" s="4">
        <v>182</v>
      </c>
      <c r="G12565" s="4">
        <v>7.2</v>
      </c>
      <c r="H12565" s="4">
        <v>217</v>
      </c>
      <c r="I12565" s="4">
        <v>11</v>
      </c>
      <c r="J12565" s="4">
        <v>5.7999999999999996E-3</v>
      </c>
    </row>
    <row r="12566" spans="1:10" x14ac:dyDescent="0.3">
      <c r="A12566" s="52">
        <f t="shared" si="602"/>
        <v>2017</v>
      </c>
      <c r="B12566" s="30">
        <f t="shared" si="603"/>
        <v>152</v>
      </c>
      <c r="C12566" s="4">
        <f t="shared" si="604"/>
        <v>22</v>
      </c>
      <c r="D12566" s="4" t="s">
        <v>1390</v>
      </c>
      <c r="E12566" s="4">
        <v>555</v>
      </c>
      <c r="F12566" s="4">
        <v>182</v>
      </c>
      <c r="G12566" s="4">
        <v>7.2</v>
      </c>
      <c r="H12566" s="4">
        <v>217</v>
      </c>
      <c r="I12566" s="4">
        <v>6</v>
      </c>
      <c r="J12566" s="4">
        <v>3.0000000000000001E-3</v>
      </c>
    </row>
    <row r="12567" spans="1:10" x14ac:dyDescent="0.3">
      <c r="A12567" s="52">
        <f t="shared" si="602"/>
        <v>2017</v>
      </c>
      <c r="B12567" s="30">
        <f t="shared" si="603"/>
        <v>152</v>
      </c>
      <c r="C12567" s="4">
        <f t="shared" si="604"/>
        <v>22</v>
      </c>
      <c r="D12567" s="4" t="s">
        <v>1390</v>
      </c>
      <c r="E12567" s="4">
        <v>552</v>
      </c>
      <c r="F12567" s="4">
        <v>183</v>
      </c>
      <c r="G12567" s="4">
        <v>7.2</v>
      </c>
      <c r="H12567" s="4">
        <v>217</v>
      </c>
      <c r="I12567" s="4">
        <v>13</v>
      </c>
      <c r="J12567" s="4">
        <v>3.3999999999999998E-3</v>
      </c>
    </row>
    <row r="12568" spans="1:10" x14ac:dyDescent="0.3">
      <c r="A12568" s="52">
        <f t="shared" si="602"/>
        <v>2017</v>
      </c>
      <c r="B12568" s="30">
        <f t="shared" si="603"/>
        <v>152</v>
      </c>
      <c r="C12568" s="4">
        <f t="shared" si="604"/>
        <v>22</v>
      </c>
      <c r="D12568" s="4" t="s">
        <v>1390</v>
      </c>
      <c r="E12568" s="4">
        <v>552</v>
      </c>
      <c r="F12568" s="4">
        <v>183</v>
      </c>
      <c r="G12568" s="4">
        <v>7.2</v>
      </c>
      <c r="H12568" s="4">
        <v>217</v>
      </c>
      <c r="I12568" s="4">
        <v>11</v>
      </c>
      <c r="J12568" s="4">
        <v>1.6000000000000001E-3</v>
      </c>
    </row>
    <row r="12569" spans="1:10" x14ac:dyDescent="0.3">
      <c r="A12569" s="52">
        <f t="shared" si="602"/>
        <v>2017</v>
      </c>
      <c r="B12569" s="30">
        <f t="shared" si="603"/>
        <v>152</v>
      </c>
      <c r="C12569" s="4">
        <f t="shared" si="604"/>
        <v>22</v>
      </c>
      <c r="D12569" s="4" t="s">
        <v>1390</v>
      </c>
      <c r="E12569" s="4">
        <v>552</v>
      </c>
      <c r="F12569" s="4">
        <v>183</v>
      </c>
      <c r="G12569" s="4">
        <v>7.2</v>
      </c>
      <c r="H12569" s="4">
        <v>217</v>
      </c>
      <c r="I12569" s="4">
        <v>13</v>
      </c>
      <c r="J12569" s="4">
        <v>2.8999999999999998E-3</v>
      </c>
    </row>
    <row r="12570" spans="1:10" x14ac:dyDescent="0.3">
      <c r="A12570" s="52">
        <f t="shared" si="602"/>
        <v>2017</v>
      </c>
      <c r="B12570" s="30">
        <f t="shared" si="603"/>
        <v>152</v>
      </c>
      <c r="C12570" s="4">
        <f t="shared" si="604"/>
        <v>22</v>
      </c>
      <c r="D12570" s="4" t="s">
        <v>1390</v>
      </c>
      <c r="E12570" s="4">
        <v>552</v>
      </c>
      <c r="F12570" s="4">
        <v>183</v>
      </c>
      <c r="G12570" s="4">
        <v>7.2</v>
      </c>
      <c r="H12570" s="4">
        <v>217</v>
      </c>
      <c r="I12570" s="4">
        <v>14</v>
      </c>
      <c r="J12570" s="4">
        <v>3.0999999999999999E-3</v>
      </c>
    </row>
    <row r="12571" spans="1:10" x14ac:dyDescent="0.3">
      <c r="A12571" s="52">
        <f t="shared" si="602"/>
        <v>2017</v>
      </c>
      <c r="B12571" s="30">
        <f t="shared" si="603"/>
        <v>152</v>
      </c>
      <c r="C12571" s="4">
        <f t="shared" si="604"/>
        <v>22</v>
      </c>
      <c r="D12571" s="4" t="s">
        <v>1390</v>
      </c>
      <c r="E12571" s="4">
        <v>552</v>
      </c>
      <c r="F12571" s="4">
        <v>183</v>
      </c>
      <c r="G12571" s="4">
        <v>7.2</v>
      </c>
      <c r="H12571" s="4">
        <v>217</v>
      </c>
      <c r="I12571" s="4">
        <v>13</v>
      </c>
      <c r="J12571" s="4">
        <v>2.2000000000000001E-3</v>
      </c>
    </row>
    <row r="12572" spans="1:10" x14ac:dyDescent="0.3">
      <c r="A12572" s="52">
        <f t="shared" si="602"/>
        <v>2017</v>
      </c>
      <c r="B12572" s="30">
        <f t="shared" si="603"/>
        <v>152</v>
      </c>
      <c r="C12572" s="4">
        <f t="shared" si="604"/>
        <v>22</v>
      </c>
      <c r="D12572" s="4" t="s">
        <v>1390</v>
      </c>
      <c r="E12572" s="4">
        <v>552</v>
      </c>
      <c r="F12572" s="4">
        <v>183</v>
      </c>
      <c r="G12572" s="4">
        <v>7.2</v>
      </c>
      <c r="H12572" s="4">
        <v>217</v>
      </c>
      <c r="I12572" s="4">
        <v>14</v>
      </c>
      <c r="J12572" s="4">
        <v>2.8999999999999998E-3</v>
      </c>
    </row>
    <row r="12573" spans="1:10" x14ac:dyDescent="0.3">
      <c r="A12573" s="52">
        <f t="shared" si="602"/>
        <v>2017</v>
      </c>
      <c r="B12573" s="30">
        <f t="shared" si="603"/>
        <v>152</v>
      </c>
      <c r="C12573" s="4">
        <f t="shared" si="604"/>
        <v>22</v>
      </c>
      <c r="D12573" s="4" t="s">
        <v>1390</v>
      </c>
      <c r="E12573" s="4">
        <v>552</v>
      </c>
      <c r="F12573" s="4">
        <v>183</v>
      </c>
      <c r="G12573" s="4">
        <v>7.2</v>
      </c>
      <c r="H12573" s="4">
        <v>217</v>
      </c>
      <c r="I12573" s="4">
        <v>12</v>
      </c>
      <c r="J12573" s="4">
        <v>8.0000000000000004E-4</v>
      </c>
    </row>
    <row r="12574" spans="1:10" x14ac:dyDescent="0.3">
      <c r="A12574" s="52">
        <f t="shared" si="602"/>
        <v>2017</v>
      </c>
      <c r="B12574" s="30">
        <f t="shared" si="603"/>
        <v>152</v>
      </c>
      <c r="C12574" s="4">
        <f t="shared" si="604"/>
        <v>22</v>
      </c>
      <c r="D12574" s="4" t="s">
        <v>1390</v>
      </c>
      <c r="E12574" s="4">
        <v>552</v>
      </c>
      <c r="F12574" s="4">
        <v>183</v>
      </c>
      <c r="G12574" s="4">
        <v>7.2</v>
      </c>
      <c r="H12574" s="4">
        <v>217</v>
      </c>
      <c r="I12574" s="4">
        <v>11</v>
      </c>
      <c r="J12574" s="4">
        <v>1.6000000000000001E-3</v>
      </c>
    </row>
    <row r="12575" spans="1:10" x14ac:dyDescent="0.3">
      <c r="A12575" s="52">
        <f t="shared" si="602"/>
        <v>2017</v>
      </c>
      <c r="B12575" s="30">
        <f t="shared" si="603"/>
        <v>152</v>
      </c>
      <c r="C12575" s="4">
        <f t="shared" si="604"/>
        <v>22</v>
      </c>
      <c r="D12575" s="4" t="s">
        <v>1390</v>
      </c>
      <c r="E12575" s="4">
        <v>552</v>
      </c>
      <c r="F12575" s="4">
        <v>183</v>
      </c>
      <c r="G12575" s="4">
        <v>7.2</v>
      </c>
      <c r="H12575" s="4">
        <v>217</v>
      </c>
      <c r="I12575" s="4">
        <v>13</v>
      </c>
      <c r="J12575" s="4">
        <v>2E-3</v>
      </c>
    </row>
    <row r="12576" spans="1:10" x14ac:dyDescent="0.3">
      <c r="A12576" s="52">
        <f t="shared" si="602"/>
        <v>2017</v>
      </c>
      <c r="B12576" s="30">
        <f t="shared" si="603"/>
        <v>152</v>
      </c>
      <c r="C12576" s="4">
        <f t="shared" si="604"/>
        <v>22</v>
      </c>
      <c r="D12576" s="4" t="s">
        <v>1390</v>
      </c>
      <c r="E12576" s="4">
        <v>552</v>
      </c>
      <c r="F12576" s="4">
        <v>183</v>
      </c>
      <c r="G12576" s="4">
        <v>7.2</v>
      </c>
      <c r="H12576" s="4">
        <v>217</v>
      </c>
      <c r="I12576" s="4">
        <v>10</v>
      </c>
      <c r="J12576" s="4">
        <v>2.7000000000000001E-3</v>
      </c>
    </row>
    <row r="12577" spans="1:10" x14ac:dyDescent="0.3">
      <c r="A12577" s="52">
        <f t="shared" si="602"/>
        <v>2017</v>
      </c>
      <c r="B12577" s="30">
        <f t="shared" si="603"/>
        <v>152</v>
      </c>
      <c r="C12577" s="4">
        <f t="shared" si="604"/>
        <v>22</v>
      </c>
      <c r="D12577" s="4" t="s">
        <v>1390</v>
      </c>
      <c r="E12577" s="4">
        <v>552</v>
      </c>
      <c r="F12577" s="4">
        <v>183</v>
      </c>
      <c r="G12577" s="4">
        <v>7.2</v>
      </c>
      <c r="H12577" s="4">
        <v>217</v>
      </c>
      <c r="I12577" s="4">
        <v>12</v>
      </c>
      <c r="J12577" s="4">
        <v>3.8999999999999998E-3</v>
      </c>
    </row>
    <row r="12578" spans="1:10" x14ac:dyDescent="0.3">
      <c r="A12578" s="52">
        <f t="shared" si="602"/>
        <v>2017</v>
      </c>
      <c r="B12578" s="30">
        <f t="shared" si="603"/>
        <v>152</v>
      </c>
      <c r="C12578" s="4">
        <f t="shared" si="604"/>
        <v>22</v>
      </c>
      <c r="D12578" s="4" t="s">
        <v>1390</v>
      </c>
      <c r="E12578" s="4">
        <v>552</v>
      </c>
      <c r="F12578" s="4">
        <v>183</v>
      </c>
      <c r="G12578" s="4">
        <v>7.2</v>
      </c>
      <c r="H12578" s="4">
        <v>217</v>
      </c>
      <c r="I12578" s="4">
        <v>12</v>
      </c>
      <c r="J12578" s="4">
        <v>2.3999999999999998E-3</v>
      </c>
    </row>
    <row r="12579" spans="1:10" x14ac:dyDescent="0.3">
      <c r="A12579" s="52">
        <f t="shared" si="602"/>
        <v>2017</v>
      </c>
      <c r="B12579" s="30">
        <f t="shared" si="603"/>
        <v>152</v>
      </c>
      <c r="C12579" s="4">
        <f t="shared" si="604"/>
        <v>22</v>
      </c>
      <c r="D12579" s="4" t="s">
        <v>1390</v>
      </c>
      <c r="E12579" s="4">
        <v>552</v>
      </c>
      <c r="F12579" s="4">
        <v>183</v>
      </c>
      <c r="G12579" s="4">
        <v>7.2</v>
      </c>
      <c r="H12579" s="4">
        <v>217</v>
      </c>
      <c r="I12579" s="4">
        <v>13</v>
      </c>
      <c r="J12579" s="4">
        <v>3.0000000000000001E-3</v>
      </c>
    </row>
    <row r="12580" spans="1:10" x14ac:dyDescent="0.3">
      <c r="A12580" s="52">
        <f t="shared" si="602"/>
        <v>2017</v>
      </c>
      <c r="B12580" s="30">
        <f t="shared" si="603"/>
        <v>152</v>
      </c>
      <c r="C12580" s="4">
        <f t="shared" si="604"/>
        <v>22</v>
      </c>
      <c r="D12580" s="4" t="s">
        <v>1390</v>
      </c>
      <c r="E12580" s="4">
        <v>552</v>
      </c>
      <c r="F12580" s="4">
        <v>183</v>
      </c>
      <c r="G12580" s="4">
        <v>7.2</v>
      </c>
      <c r="H12580" s="4">
        <v>217</v>
      </c>
      <c r="I12580" s="4">
        <v>14</v>
      </c>
      <c r="J12580" s="4">
        <v>3.0000000000000001E-3</v>
      </c>
    </row>
    <row r="12581" spans="1:10" x14ac:dyDescent="0.3">
      <c r="A12581" s="52">
        <f t="shared" si="602"/>
        <v>2017</v>
      </c>
      <c r="B12581" s="30">
        <f t="shared" si="603"/>
        <v>152</v>
      </c>
      <c r="C12581" s="4">
        <f t="shared" si="604"/>
        <v>22</v>
      </c>
      <c r="D12581" s="4" t="s">
        <v>1390</v>
      </c>
      <c r="E12581" s="4">
        <v>552</v>
      </c>
      <c r="F12581" s="4">
        <v>183</v>
      </c>
      <c r="G12581" s="4">
        <v>7.2</v>
      </c>
      <c r="H12581" s="4">
        <v>217</v>
      </c>
      <c r="I12581" s="4">
        <v>12</v>
      </c>
      <c r="J12581" s="4">
        <v>1.6999999999999999E-3</v>
      </c>
    </row>
    <row r="12582" spans="1:10" x14ac:dyDescent="0.3">
      <c r="A12582" s="52">
        <f t="shared" si="602"/>
        <v>2017</v>
      </c>
      <c r="B12582" s="30">
        <f t="shared" si="603"/>
        <v>152</v>
      </c>
      <c r="C12582" s="4">
        <f t="shared" si="604"/>
        <v>22</v>
      </c>
      <c r="D12582" s="4" t="s">
        <v>1390</v>
      </c>
      <c r="E12582" s="4">
        <v>552</v>
      </c>
      <c r="F12582" s="4">
        <v>183</v>
      </c>
      <c r="G12582" s="4">
        <v>7.2</v>
      </c>
      <c r="H12582" s="4">
        <v>217</v>
      </c>
      <c r="I12582" s="4">
        <v>13</v>
      </c>
      <c r="J12582" s="4">
        <v>3.0000000000000001E-3</v>
      </c>
    </row>
    <row r="12583" spans="1:10" x14ac:dyDescent="0.3">
      <c r="A12583" s="52">
        <f t="shared" si="602"/>
        <v>2017</v>
      </c>
      <c r="B12583" s="30">
        <f t="shared" si="603"/>
        <v>152</v>
      </c>
      <c r="C12583" s="4">
        <f t="shared" si="604"/>
        <v>22</v>
      </c>
      <c r="D12583" s="4" t="s">
        <v>1390</v>
      </c>
      <c r="E12583" s="4">
        <v>552</v>
      </c>
      <c r="F12583" s="4">
        <v>183</v>
      </c>
      <c r="G12583" s="4">
        <v>7.2</v>
      </c>
      <c r="H12583" s="4">
        <v>217</v>
      </c>
      <c r="I12583" s="4">
        <v>13</v>
      </c>
      <c r="J12583" s="4">
        <v>3.8E-3</v>
      </c>
    </row>
    <row r="12584" spans="1:10" x14ac:dyDescent="0.3">
      <c r="A12584" s="52">
        <f t="shared" si="602"/>
        <v>2017</v>
      </c>
      <c r="B12584" s="30">
        <f t="shared" si="603"/>
        <v>152</v>
      </c>
      <c r="C12584" s="4">
        <f t="shared" si="604"/>
        <v>22</v>
      </c>
      <c r="D12584" s="4" t="s">
        <v>1390</v>
      </c>
      <c r="E12584" s="4">
        <v>552</v>
      </c>
      <c r="F12584" s="4">
        <v>183</v>
      </c>
      <c r="G12584" s="4">
        <v>7.2</v>
      </c>
      <c r="H12584" s="4">
        <v>217</v>
      </c>
      <c r="I12584" s="4">
        <v>12</v>
      </c>
      <c r="J12584" s="4">
        <v>2.2000000000000001E-3</v>
      </c>
    </row>
    <row r="12585" spans="1:10" x14ac:dyDescent="0.3">
      <c r="A12585" s="52">
        <f t="shared" si="602"/>
        <v>2017</v>
      </c>
      <c r="B12585" s="30">
        <f t="shared" si="603"/>
        <v>152</v>
      </c>
      <c r="C12585" s="4">
        <f t="shared" si="604"/>
        <v>22</v>
      </c>
      <c r="D12585" s="4" t="s">
        <v>1390</v>
      </c>
      <c r="E12585" s="4">
        <v>552</v>
      </c>
      <c r="F12585" s="4">
        <v>183</v>
      </c>
      <c r="G12585" s="4">
        <v>7.2</v>
      </c>
      <c r="H12585" s="4">
        <v>217</v>
      </c>
      <c r="I12585" s="4">
        <v>11</v>
      </c>
      <c r="J12585" s="4">
        <v>2.8E-3</v>
      </c>
    </row>
    <row r="12586" spans="1:10" x14ac:dyDescent="0.3">
      <c r="A12586" s="52">
        <f t="shared" si="602"/>
        <v>2017</v>
      </c>
      <c r="B12586" s="30">
        <f t="shared" si="603"/>
        <v>152</v>
      </c>
      <c r="C12586" s="4">
        <f t="shared" si="604"/>
        <v>22</v>
      </c>
      <c r="D12586" s="4" t="s">
        <v>1390</v>
      </c>
      <c r="E12586" s="4">
        <v>552</v>
      </c>
      <c r="F12586" s="4">
        <v>183</v>
      </c>
      <c r="G12586" s="4">
        <v>7.2</v>
      </c>
      <c r="H12586" s="4">
        <v>217</v>
      </c>
      <c r="I12586" s="4">
        <v>11</v>
      </c>
      <c r="J12586" s="4">
        <v>3.3999999999999998E-3</v>
      </c>
    </row>
    <row r="12587" spans="1:10" x14ac:dyDescent="0.3">
      <c r="A12587" s="52">
        <f t="shared" si="602"/>
        <v>2017</v>
      </c>
      <c r="B12587" s="30">
        <f t="shared" si="603"/>
        <v>152</v>
      </c>
      <c r="C12587" s="4">
        <f t="shared" si="604"/>
        <v>22</v>
      </c>
      <c r="D12587" s="4" t="s">
        <v>1390</v>
      </c>
      <c r="E12587" s="4">
        <v>552</v>
      </c>
      <c r="F12587" s="4">
        <v>183</v>
      </c>
      <c r="G12587" s="4">
        <v>7.2</v>
      </c>
      <c r="H12587" s="4">
        <v>217</v>
      </c>
      <c r="I12587" s="4">
        <v>9</v>
      </c>
      <c r="J12587" s="4">
        <v>1.9E-3</v>
      </c>
    </row>
    <row r="12588" spans="1:10" x14ac:dyDescent="0.3">
      <c r="A12588" s="52">
        <f t="shared" si="602"/>
        <v>2017</v>
      </c>
      <c r="B12588" s="30">
        <f t="shared" si="603"/>
        <v>152</v>
      </c>
      <c r="C12588" s="4">
        <f t="shared" si="604"/>
        <v>22</v>
      </c>
      <c r="D12588" s="4" t="s">
        <v>1390</v>
      </c>
      <c r="E12588" s="4">
        <v>552</v>
      </c>
      <c r="F12588" s="4">
        <v>183</v>
      </c>
      <c r="G12588" s="4">
        <v>7.2</v>
      </c>
      <c r="H12588" s="4">
        <v>217</v>
      </c>
      <c r="I12588" s="4">
        <v>11</v>
      </c>
      <c r="J12588" s="4">
        <v>2.0999999999999999E-3</v>
      </c>
    </row>
    <row r="12589" spans="1:10" x14ac:dyDescent="0.3">
      <c r="A12589" s="52">
        <f t="shared" si="602"/>
        <v>2017</v>
      </c>
      <c r="B12589" s="30">
        <f t="shared" si="603"/>
        <v>152</v>
      </c>
      <c r="C12589" s="4">
        <f t="shared" si="604"/>
        <v>22</v>
      </c>
      <c r="D12589" s="4" t="s">
        <v>1390</v>
      </c>
      <c r="E12589" s="4">
        <v>552</v>
      </c>
      <c r="F12589" s="4">
        <v>183</v>
      </c>
      <c r="G12589" s="4">
        <v>7.2</v>
      </c>
      <c r="H12589" s="4">
        <v>217</v>
      </c>
      <c r="I12589" s="4">
        <v>11</v>
      </c>
      <c r="J12589" s="4">
        <v>1.8E-3</v>
      </c>
    </row>
    <row r="12590" spans="1:10" x14ac:dyDescent="0.3">
      <c r="A12590" s="52">
        <f t="shared" si="602"/>
        <v>2017</v>
      </c>
      <c r="B12590" s="30">
        <f t="shared" si="603"/>
        <v>152</v>
      </c>
      <c r="C12590" s="4">
        <f t="shared" si="604"/>
        <v>22</v>
      </c>
      <c r="D12590" s="4" t="s">
        <v>1390</v>
      </c>
      <c r="E12590" s="4">
        <v>552</v>
      </c>
      <c r="F12590" s="4">
        <v>183</v>
      </c>
      <c r="G12590" s="4">
        <v>7.2</v>
      </c>
      <c r="H12590" s="4">
        <v>217</v>
      </c>
      <c r="I12590" s="4">
        <v>12</v>
      </c>
      <c r="J12590" s="4">
        <v>1.6999999999999999E-3</v>
      </c>
    </row>
    <row r="12591" spans="1:10" x14ac:dyDescent="0.3">
      <c r="A12591" s="52">
        <f t="shared" si="602"/>
        <v>2017</v>
      </c>
      <c r="B12591" s="30">
        <f t="shared" si="603"/>
        <v>152</v>
      </c>
      <c r="C12591" s="4">
        <f t="shared" si="604"/>
        <v>22</v>
      </c>
      <c r="D12591" s="4" t="s">
        <v>1390</v>
      </c>
      <c r="E12591" s="4">
        <v>552</v>
      </c>
      <c r="F12591" s="4">
        <v>183</v>
      </c>
      <c r="G12591" s="4">
        <v>7.2</v>
      </c>
      <c r="H12591" s="4">
        <v>217</v>
      </c>
      <c r="I12591" s="4">
        <v>12</v>
      </c>
      <c r="J12591" s="4">
        <v>2.5000000000000001E-3</v>
      </c>
    </row>
    <row r="12592" spans="1:10" x14ac:dyDescent="0.3">
      <c r="A12592" s="52">
        <f t="shared" si="602"/>
        <v>2017</v>
      </c>
      <c r="B12592" s="30">
        <f t="shared" si="603"/>
        <v>152</v>
      </c>
      <c r="C12592" s="4">
        <f t="shared" si="604"/>
        <v>22</v>
      </c>
      <c r="D12592" s="4" t="s">
        <v>1390</v>
      </c>
      <c r="E12592" s="4">
        <v>552</v>
      </c>
      <c r="F12592" s="4">
        <v>183</v>
      </c>
      <c r="G12592" s="4">
        <v>7.2</v>
      </c>
      <c r="H12592" s="4">
        <v>217</v>
      </c>
      <c r="I12592" s="4">
        <v>13</v>
      </c>
      <c r="J12592" s="4">
        <v>3.2000000000000002E-3</v>
      </c>
    </row>
    <row r="12593" spans="1:10" x14ac:dyDescent="0.3">
      <c r="A12593" s="52">
        <f t="shared" si="602"/>
        <v>2017</v>
      </c>
      <c r="B12593" s="30">
        <f t="shared" si="603"/>
        <v>152</v>
      </c>
      <c r="C12593" s="4">
        <f t="shared" si="604"/>
        <v>22</v>
      </c>
      <c r="D12593" s="4" t="s">
        <v>1390</v>
      </c>
      <c r="E12593" s="4">
        <v>552</v>
      </c>
      <c r="F12593" s="4">
        <v>183</v>
      </c>
      <c r="G12593" s="4">
        <v>7.2</v>
      </c>
      <c r="H12593" s="4">
        <v>217</v>
      </c>
      <c r="I12593" s="4">
        <v>12</v>
      </c>
      <c r="J12593" s="4">
        <v>3.0999999999999999E-3</v>
      </c>
    </row>
    <row r="12594" spans="1:10" x14ac:dyDescent="0.3">
      <c r="A12594" s="52">
        <f t="shared" si="602"/>
        <v>2017</v>
      </c>
      <c r="B12594" s="30">
        <f t="shared" si="603"/>
        <v>152</v>
      </c>
      <c r="C12594" s="4">
        <f t="shared" si="604"/>
        <v>22</v>
      </c>
      <c r="D12594" s="4" t="s">
        <v>1390</v>
      </c>
      <c r="E12594" s="4">
        <v>552</v>
      </c>
      <c r="F12594" s="4">
        <v>183</v>
      </c>
      <c r="G12594" s="4">
        <v>7.2</v>
      </c>
      <c r="H12594" s="4">
        <v>217</v>
      </c>
      <c r="I12594" s="4">
        <v>13</v>
      </c>
      <c r="J12594" s="4">
        <v>4.7000000000000002E-3</v>
      </c>
    </row>
    <row r="12595" spans="1:10" x14ac:dyDescent="0.3">
      <c r="A12595" s="52">
        <f t="shared" si="602"/>
        <v>2017</v>
      </c>
      <c r="B12595" s="30">
        <f t="shared" si="603"/>
        <v>152</v>
      </c>
      <c r="C12595" s="4">
        <f t="shared" si="604"/>
        <v>22</v>
      </c>
      <c r="D12595" s="4" t="s">
        <v>1390</v>
      </c>
      <c r="E12595" s="4">
        <v>552</v>
      </c>
      <c r="F12595" s="4">
        <v>183</v>
      </c>
      <c r="G12595" s="4">
        <v>7.2</v>
      </c>
      <c r="H12595" s="4">
        <v>217</v>
      </c>
      <c r="I12595" s="4">
        <v>10</v>
      </c>
      <c r="J12595" s="4">
        <v>2.2000000000000001E-3</v>
      </c>
    </row>
    <row r="12596" spans="1:10" x14ac:dyDescent="0.3">
      <c r="A12596" s="52">
        <f t="shared" si="602"/>
        <v>2017</v>
      </c>
      <c r="B12596" s="30">
        <f t="shared" si="603"/>
        <v>152</v>
      </c>
      <c r="C12596" s="4">
        <f t="shared" si="604"/>
        <v>22</v>
      </c>
      <c r="D12596" s="4" t="s">
        <v>1390</v>
      </c>
      <c r="E12596" s="4">
        <v>552</v>
      </c>
      <c r="F12596" s="4">
        <v>183</v>
      </c>
      <c r="G12596" s="4">
        <v>7.2</v>
      </c>
      <c r="H12596" s="4">
        <v>217</v>
      </c>
      <c r="I12596" s="4">
        <v>11</v>
      </c>
      <c r="J12596" s="4">
        <v>2E-3</v>
      </c>
    </row>
    <row r="12597" spans="1:10" x14ac:dyDescent="0.3">
      <c r="A12597" s="52">
        <f t="shared" si="602"/>
        <v>2017</v>
      </c>
      <c r="B12597" s="30">
        <f t="shared" si="603"/>
        <v>152</v>
      </c>
      <c r="C12597" s="4">
        <f t="shared" si="604"/>
        <v>22</v>
      </c>
      <c r="D12597" s="4" t="s">
        <v>1390</v>
      </c>
      <c r="E12597" s="4">
        <v>552</v>
      </c>
      <c r="F12597" s="4">
        <v>183</v>
      </c>
      <c r="G12597" s="4">
        <v>7.2</v>
      </c>
      <c r="H12597" s="4">
        <v>217</v>
      </c>
      <c r="I12597" s="4">
        <v>11</v>
      </c>
      <c r="J12597" s="4">
        <v>2.3E-3</v>
      </c>
    </row>
    <row r="12598" spans="1:10" x14ac:dyDescent="0.3">
      <c r="A12598" s="52">
        <f t="shared" si="602"/>
        <v>2017</v>
      </c>
      <c r="B12598" s="30">
        <f t="shared" si="603"/>
        <v>152</v>
      </c>
      <c r="C12598" s="4">
        <f t="shared" si="604"/>
        <v>22</v>
      </c>
      <c r="D12598" s="4" t="s">
        <v>1390</v>
      </c>
      <c r="E12598" s="4">
        <v>552</v>
      </c>
      <c r="F12598" s="4">
        <v>183</v>
      </c>
      <c r="G12598" s="4">
        <v>7.2</v>
      </c>
      <c r="H12598" s="4">
        <v>217</v>
      </c>
      <c r="I12598" s="4">
        <v>11</v>
      </c>
      <c r="J12598" s="4">
        <v>6.9999999999999999E-4</v>
      </c>
    </row>
    <row r="12599" spans="1:10" x14ac:dyDescent="0.3">
      <c r="A12599" s="52">
        <f t="shared" si="602"/>
        <v>2017</v>
      </c>
      <c r="B12599" s="30">
        <f t="shared" si="603"/>
        <v>152</v>
      </c>
      <c r="C12599" s="4">
        <f t="shared" si="604"/>
        <v>22</v>
      </c>
      <c r="D12599" s="4" t="s">
        <v>1390</v>
      </c>
      <c r="E12599" s="4">
        <v>552</v>
      </c>
      <c r="F12599" s="4">
        <v>183</v>
      </c>
      <c r="G12599" s="4">
        <v>7.2</v>
      </c>
      <c r="H12599" s="4">
        <v>217</v>
      </c>
      <c r="I12599" s="4">
        <v>12</v>
      </c>
      <c r="J12599" s="4">
        <v>1.2999999999999999E-3</v>
      </c>
    </row>
    <row r="12600" spans="1:10" x14ac:dyDescent="0.3">
      <c r="A12600" s="52">
        <f t="shared" si="602"/>
        <v>2017</v>
      </c>
      <c r="B12600" s="30">
        <f t="shared" si="603"/>
        <v>152</v>
      </c>
      <c r="C12600" s="4">
        <f t="shared" si="604"/>
        <v>22</v>
      </c>
      <c r="D12600" s="4" t="s">
        <v>1390</v>
      </c>
      <c r="E12600" s="4">
        <v>552</v>
      </c>
      <c r="F12600" s="4">
        <v>183</v>
      </c>
      <c r="G12600" s="4">
        <v>7.2</v>
      </c>
      <c r="H12600" s="4">
        <v>217</v>
      </c>
      <c r="I12600" s="4">
        <v>11</v>
      </c>
      <c r="J12600" s="4">
        <v>1.6000000000000001E-3</v>
      </c>
    </row>
    <row r="12601" spans="1:10" x14ac:dyDescent="0.3">
      <c r="A12601" s="52">
        <f t="shared" si="602"/>
        <v>2017</v>
      </c>
      <c r="B12601" s="30">
        <f t="shared" si="603"/>
        <v>152</v>
      </c>
      <c r="C12601" s="4">
        <f t="shared" si="604"/>
        <v>22</v>
      </c>
      <c r="D12601" s="4" t="s">
        <v>1390</v>
      </c>
      <c r="E12601" s="4">
        <v>552</v>
      </c>
      <c r="F12601" s="4">
        <v>183</v>
      </c>
      <c r="G12601" s="4">
        <v>7.2</v>
      </c>
      <c r="H12601" s="4">
        <v>217</v>
      </c>
      <c r="I12601" s="4">
        <v>13</v>
      </c>
      <c r="J12601" s="4">
        <v>2.5999999999999999E-3</v>
      </c>
    </row>
    <row r="12602" spans="1:10" x14ac:dyDescent="0.3">
      <c r="A12602" s="52">
        <f t="shared" si="602"/>
        <v>2017</v>
      </c>
      <c r="B12602" s="30">
        <f t="shared" si="603"/>
        <v>152</v>
      </c>
      <c r="C12602" s="4">
        <f t="shared" si="604"/>
        <v>22</v>
      </c>
      <c r="D12602" s="4" t="s">
        <v>1390</v>
      </c>
      <c r="E12602" s="4">
        <v>552</v>
      </c>
      <c r="F12602" s="4">
        <v>183</v>
      </c>
      <c r="G12602" s="4">
        <v>7.2</v>
      </c>
      <c r="H12602" s="4">
        <v>217</v>
      </c>
      <c r="I12602" s="4">
        <v>12</v>
      </c>
      <c r="J12602" s="4">
        <v>2.5000000000000001E-3</v>
      </c>
    </row>
    <row r="12603" spans="1:10" x14ac:dyDescent="0.3">
      <c r="A12603" s="52">
        <f t="shared" si="602"/>
        <v>2017</v>
      </c>
      <c r="B12603" s="30">
        <f t="shared" si="603"/>
        <v>152</v>
      </c>
      <c r="C12603" s="4">
        <f t="shared" si="604"/>
        <v>22</v>
      </c>
      <c r="D12603" s="4" t="s">
        <v>1390</v>
      </c>
      <c r="E12603" s="4">
        <v>552</v>
      </c>
      <c r="F12603" s="4">
        <v>183</v>
      </c>
      <c r="G12603" s="4">
        <v>7.2</v>
      </c>
      <c r="H12603" s="4">
        <v>217</v>
      </c>
      <c r="I12603" s="4">
        <v>11</v>
      </c>
      <c r="J12603" s="4">
        <v>2.5999999999999999E-3</v>
      </c>
    </row>
    <row r="12604" spans="1:10" x14ac:dyDescent="0.3">
      <c r="A12604" s="52">
        <f t="shared" si="602"/>
        <v>2017</v>
      </c>
      <c r="B12604" s="30">
        <f t="shared" si="603"/>
        <v>152</v>
      </c>
      <c r="C12604" s="4">
        <f t="shared" si="604"/>
        <v>22</v>
      </c>
      <c r="D12604" s="4" t="s">
        <v>1390</v>
      </c>
      <c r="E12604" s="4">
        <v>552</v>
      </c>
      <c r="F12604" s="4">
        <v>183</v>
      </c>
      <c r="G12604" s="4">
        <v>7.2</v>
      </c>
      <c r="H12604" s="4">
        <v>217</v>
      </c>
      <c r="I12604" s="4">
        <v>13</v>
      </c>
      <c r="J12604" s="4">
        <v>2.8E-3</v>
      </c>
    </row>
    <row r="12605" spans="1:10" x14ac:dyDescent="0.3">
      <c r="A12605" s="52">
        <f t="shared" si="602"/>
        <v>2017</v>
      </c>
      <c r="B12605" s="30">
        <f t="shared" si="603"/>
        <v>152</v>
      </c>
      <c r="C12605" s="4">
        <f t="shared" si="604"/>
        <v>22</v>
      </c>
      <c r="D12605" s="4" t="s">
        <v>1390</v>
      </c>
      <c r="E12605" s="4">
        <v>552</v>
      </c>
      <c r="F12605" s="4">
        <v>183</v>
      </c>
      <c r="G12605" s="4">
        <v>7.2</v>
      </c>
      <c r="H12605" s="4">
        <v>217</v>
      </c>
      <c r="I12605" s="4">
        <v>11</v>
      </c>
      <c r="J12605" s="4">
        <v>2.2000000000000001E-3</v>
      </c>
    </row>
    <row r="12606" spans="1:10" x14ac:dyDescent="0.3">
      <c r="A12606" s="52">
        <f t="shared" si="602"/>
        <v>2017</v>
      </c>
      <c r="B12606" s="30">
        <f t="shared" si="603"/>
        <v>152</v>
      </c>
      <c r="C12606" s="4">
        <f t="shared" si="604"/>
        <v>22</v>
      </c>
      <c r="D12606" s="4" t="s">
        <v>1390</v>
      </c>
      <c r="E12606" s="4">
        <v>552</v>
      </c>
      <c r="F12606" s="4">
        <v>183</v>
      </c>
      <c r="G12606" s="4">
        <v>7.2</v>
      </c>
      <c r="H12606" s="4">
        <v>217</v>
      </c>
      <c r="I12606" s="4">
        <v>13</v>
      </c>
      <c r="J12606" s="4">
        <v>2.8E-3</v>
      </c>
    </row>
    <row r="12607" spans="1:10" x14ac:dyDescent="0.3">
      <c r="A12607" s="52">
        <f t="shared" si="602"/>
        <v>2017</v>
      </c>
      <c r="B12607" s="30">
        <f t="shared" si="603"/>
        <v>152</v>
      </c>
      <c r="C12607" s="4">
        <f t="shared" si="604"/>
        <v>22</v>
      </c>
      <c r="D12607" s="4" t="s">
        <v>1390</v>
      </c>
      <c r="E12607" s="4">
        <v>552</v>
      </c>
      <c r="F12607" s="4">
        <v>183</v>
      </c>
      <c r="G12607" s="4">
        <v>7.2</v>
      </c>
      <c r="H12607" s="4">
        <v>217</v>
      </c>
      <c r="I12607" s="4">
        <v>11</v>
      </c>
      <c r="J12607" s="4">
        <v>1.8E-3</v>
      </c>
    </row>
    <row r="12608" spans="1:10" x14ac:dyDescent="0.3">
      <c r="A12608" s="52">
        <f t="shared" si="602"/>
        <v>2017</v>
      </c>
      <c r="B12608" s="30">
        <f t="shared" si="603"/>
        <v>152</v>
      </c>
      <c r="C12608" s="4">
        <f t="shared" si="604"/>
        <v>22</v>
      </c>
      <c r="D12608" s="4" t="s">
        <v>1390</v>
      </c>
      <c r="E12608" s="4">
        <v>552</v>
      </c>
      <c r="F12608" s="4">
        <v>183</v>
      </c>
      <c r="G12608" s="4">
        <v>7.2</v>
      </c>
      <c r="H12608" s="4">
        <v>217</v>
      </c>
      <c r="I12608" s="4">
        <v>9</v>
      </c>
      <c r="J12608" s="4">
        <v>1.5E-3</v>
      </c>
    </row>
    <row r="12609" spans="1:10" x14ac:dyDescent="0.3">
      <c r="A12609" s="52">
        <f t="shared" si="602"/>
        <v>2017</v>
      </c>
      <c r="B12609" s="30">
        <f t="shared" si="603"/>
        <v>152</v>
      </c>
      <c r="C12609" s="4">
        <f t="shared" si="604"/>
        <v>22</v>
      </c>
      <c r="D12609" s="4" t="s">
        <v>1390</v>
      </c>
      <c r="E12609" s="4">
        <v>552</v>
      </c>
      <c r="F12609" s="4">
        <v>183</v>
      </c>
      <c r="G12609" s="4">
        <v>7.2</v>
      </c>
      <c r="H12609" s="4">
        <v>217</v>
      </c>
      <c r="I12609" s="4">
        <v>12</v>
      </c>
      <c r="J12609" s="4">
        <v>1.1000000000000001E-3</v>
      </c>
    </row>
    <row r="12610" spans="1:10" x14ac:dyDescent="0.3">
      <c r="A12610" s="52">
        <f t="shared" ref="A12610:A12673" si="605">YEAR(D12610)</f>
        <v>2017</v>
      </c>
      <c r="B12610" s="30">
        <f t="shared" ref="B12610:B12673" si="606">D12610-DATE(YEAR(D12610),1,0)</f>
        <v>152</v>
      </c>
      <c r="C12610" s="4">
        <f t="shared" ref="C12610:C12673" si="607">WEEKNUM(D12610,1)</f>
        <v>22</v>
      </c>
      <c r="D12610" s="4" t="s">
        <v>1390</v>
      </c>
      <c r="E12610" s="4">
        <v>552</v>
      </c>
      <c r="F12610" s="4">
        <v>183</v>
      </c>
      <c r="G12610" s="4">
        <v>7.2</v>
      </c>
      <c r="H12610" s="4">
        <v>217</v>
      </c>
      <c r="I12610" s="4">
        <v>8</v>
      </c>
      <c r="J12610" s="4">
        <v>1.5E-3</v>
      </c>
    </row>
    <row r="12611" spans="1:10" x14ac:dyDescent="0.3">
      <c r="A12611" s="52">
        <f t="shared" si="605"/>
        <v>2017</v>
      </c>
      <c r="B12611" s="30">
        <f t="shared" si="606"/>
        <v>152</v>
      </c>
      <c r="C12611" s="4">
        <f t="shared" si="607"/>
        <v>22</v>
      </c>
      <c r="D12611" s="4" t="s">
        <v>1390</v>
      </c>
      <c r="E12611" s="4">
        <v>552</v>
      </c>
      <c r="F12611" s="4">
        <v>183</v>
      </c>
      <c r="G12611" s="4">
        <v>7.2</v>
      </c>
      <c r="H12611" s="4">
        <v>217</v>
      </c>
      <c r="I12611" s="4">
        <v>10</v>
      </c>
      <c r="J12611" s="4">
        <v>1.5E-3</v>
      </c>
    </row>
    <row r="12612" spans="1:10" x14ac:dyDescent="0.3">
      <c r="A12612" s="52">
        <f t="shared" si="605"/>
        <v>2017</v>
      </c>
      <c r="B12612" s="30">
        <f t="shared" si="606"/>
        <v>152</v>
      </c>
      <c r="C12612" s="4">
        <f t="shared" si="607"/>
        <v>22</v>
      </c>
      <c r="D12612" s="4" t="s">
        <v>1390</v>
      </c>
      <c r="E12612" s="4">
        <v>552</v>
      </c>
      <c r="F12612" s="4">
        <v>183</v>
      </c>
      <c r="G12612" s="4">
        <v>7.2</v>
      </c>
      <c r="H12612" s="4">
        <v>217</v>
      </c>
      <c r="I12612" s="4">
        <v>11</v>
      </c>
      <c r="J12612" s="4">
        <v>2.2000000000000001E-3</v>
      </c>
    </row>
    <row r="12613" spans="1:10" x14ac:dyDescent="0.3">
      <c r="A12613" s="52">
        <f t="shared" si="605"/>
        <v>2017</v>
      </c>
      <c r="B12613" s="30">
        <f t="shared" si="606"/>
        <v>152</v>
      </c>
      <c r="C12613" s="4">
        <f t="shared" si="607"/>
        <v>22</v>
      </c>
      <c r="D12613" s="4" t="s">
        <v>1390</v>
      </c>
      <c r="E12613" s="4">
        <v>552</v>
      </c>
      <c r="F12613" s="4">
        <v>183</v>
      </c>
      <c r="G12613" s="4">
        <v>7.2</v>
      </c>
      <c r="H12613" s="4">
        <v>217</v>
      </c>
      <c r="I12613" s="4">
        <v>12</v>
      </c>
      <c r="J12613" s="4">
        <v>2.0999999999999999E-3</v>
      </c>
    </row>
    <row r="12614" spans="1:10" x14ac:dyDescent="0.3">
      <c r="A12614" s="52">
        <f t="shared" si="605"/>
        <v>2017</v>
      </c>
      <c r="B12614" s="30">
        <f t="shared" si="606"/>
        <v>152</v>
      </c>
      <c r="C12614" s="4">
        <f t="shared" si="607"/>
        <v>22</v>
      </c>
      <c r="D12614" s="4" t="s">
        <v>1390</v>
      </c>
      <c r="E12614" s="4">
        <v>552</v>
      </c>
      <c r="F12614" s="4">
        <v>183</v>
      </c>
      <c r="G12614" s="4">
        <v>7.2</v>
      </c>
      <c r="H12614" s="4">
        <v>217</v>
      </c>
      <c r="I12614" s="4">
        <v>12</v>
      </c>
      <c r="J12614" s="4">
        <v>3.8E-3</v>
      </c>
    </row>
    <row r="12615" spans="1:10" x14ac:dyDescent="0.3">
      <c r="A12615" s="52">
        <f t="shared" si="605"/>
        <v>2017</v>
      </c>
      <c r="B12615" s="30">
        <f t="shared" si="606"/>
        <v>152</v>
      </c>
      <c r="C12615" s="4">
        <f t="shared" si="607"/>
        <v>22</v>
      </c>
      <c r="D12615" s="4" t="s">
        <v>1390</v>
      </c>
      <c r="E12615" s="4">
        <v>552</v>
      </c>
      <c r="F12615" s="4">
        <v>183</v>
      </c>
      <c r="G12615" s="4">
        <v>7.2</v>
      </c>
      <c r="H12615" s="4">
        <v>217</v>
      </c>
      <c r="I12615" s="4">
        <v>12</v>
      </c>
      <c r="J12615" s="4">
        <v>3.2000000000000002E-3</v>
      </c>
    </row>
    <row r="12616" spans="1:10" x14ac:dyDescent="0.3">
      <c r="A12616" s="52">
        <f t="shared" si="605"/>
        <v>2017</v>
      </c>
      <c r="B12616" s="30">
        <f t="shared" si="606"/>
        <v>152</v>
      </c>
      <c r="C12616" s="4">
        <f t="shared" si="607"/>
        <v>22</v>
      </c>
      <c r="D12616" s="4" t="s">
        <v>1390</v>
      </c>
      <c r="E12616" s="4">
        <v>552</v>
      </c>
      <c r="F12616" s="4">
        <v>183</v>
      </c>
      <c r="G12616" s="4">
        <v>7.2</v>
      </c>
      <c r="H12616" s="4">
        <v>217</v>
      </c>
      <c r="I12616" s="4">
        <v>11</v>
      </c>
      <c r="J12616" s="4">
        <v>2.7000000000000001E-3</v>
      </c>
    </row>
    <row r="12617" spans="1:10" x14ac:dyDescent="0.3">
      <c r="A12617" s="52">
        <f t="shared" si="605"/>
        <v>2017</v>
      </c>
      <c r="B12617" s="30">
        <f t="shared" si="606"/>
        <v>152</v>
      </c>
      <c r="C12617" s="4">
        <f t="shared" si="607"/>
        <v>22</v>
      </c>
      <c r="D12617" s="4" t="s">
        <v>1390</v>
      </c>
      <c r="E12617" s="4">
        <v>553</v>
      </c>
      <c r="F12617" s="4">
        <v>183</v>
      </c>
      <c r="G12617" s="4">
        <v>7.2</v>
      </c>
      <c r="H12617" s="4">
        <v>217</v>
      </c>
      <c r="I12617" s="4">
        <v>13</v>
      </c>
      <c r="J12617" s="4">
        <v>8.2000000000000007E-3</v>
      </c>
    </row>
    <row r="12618" spans="1:10" x14ac:dyDescent="0.3">
      <c r="A12618" s="52">
        <f t="shared" si="605"/>
        <v>2017</v>
      </c>
      <c r="B12618" s="30">
        <f t="shared" si="606"/>
        <v>152</v>
      </c>
      <c r="C12618" s="4">
        <f t="shared" si="607"/>
        <v>22</v>
      </c>
      <c r="D12618" s="4" t="s">
        <v>1390</v>
      </c>
      <c r="E12618" s="4">
        <v>553</v>
      </c>
      <c r="F12618" s="4">
        <v>183</v>
      </c>
      <c r="G12618" s="4">
        <v>7.2</v>
      </c>
      <c r="H12618" s="4">
        <v>217</v>
      </c>
      <c r="I12618" s="4">
        <v>12</v>
      </c>
      <c r="J12618" s="4">
        <v>7.0000000000000001E-3</v>
      </c>
    </row>
    <row r="12619" spans="1:10" x14ac:dyDescent="0.3">
      <c r="A12619" s="52">
        <f t="shared" si="605"/>
        <v>2017</v>
      </c>
      <c r="B12619" s="30">
        <f t="shared" si="606"/>
        <v>152</v>
      </c>
      <c r="C12619" s="4">
        <f t="shared" si="607"/>
        <v>22</v>
      </c>
      <c r="D12619" s="4" t="s">
        <v>1390</v>
      </c>
      <c r="E12619" s="4">
        <v>553</v>
      </c>
      <c r="F12619" s="4">
        <v>183</v>
      </c>
      <c r="G12619" s="4">
        <v>7.2</v>
      </c>
      <c r="H12619" s="4">
        <v>217</v>
      </c>
      <c r="I12619" s="4">
        <v>12</v>
      </c>
      <c r="J12619" s="4">
        <v>4.7999999999999996E-3</v>
      </c>
    </row>
    <row r="12620" spans="1:10" x14ac:dyDescent="0.3">
      <c r="A12620" s="52">
        <f t="shared" si="605"/>
        <v>2017</v>
      </c>
      <c r="B12620" s="30">
        <f t="shared" si="606"/>
        <v>152</v>
      </c>
      <c r="C12620" s="4">
        <f t="shared" si="607"/>
        <v>22</v>
      </c>
      <c r="D12620" s="4" t="s">
        <v>1390</v>
      </c>
      <c r="E12620" s="4">
        <v>553</v>
      </c>
      <c r="F12620" s="4">
        <v>183</v>
      </c>
      <c r="G12620" s="4">
        <v>7.2</v>
      </c>
      <c r="H12620" s="4">
        <v>217</v>
      </c>
      <c r="I12620" s="4">
        <v>13</v>
      </c>
      <c r="J12620" s="4">
        <v>6.1999999999999998E-3</v>
      </c>
    </row>
    <row r="12621" spans="1:10" x14ac:dyDescent="0.3">
      <c r="A12621" s="52">
        <f t="shared" si="605"/>
        <v>2017</v>
      </c>
      <c r="B12621" s="30">
        <f t="shared" si="606"/>
        <v>152</v>
      </c>
      <c r="C12621" s="4">
        <f t="shared" si="607"/>
        <v>22</v>
      </c>
      <c r="D12621" s="4" t="s">
        <v>1390</v>
      </c>
      <c r="E12621" s="4">
        <v>553</v>
      </c>
      <c r="F12621" s="4">
        <v>183</v>
      </c>
      <c r="G12621" s="4">
        <v>7.2</v>
      </c>
      <c r="H12621" s="4">
        <v>217</v>
      </c>
      <c r="I12621" s="4">
        <v>12</v>
      </c>
      <c r="J12621" s="4">
        <v>7.1000000000000004E-3</v>
      </c>
    </row>
    <row r="12622" spans="1:10" x14ac:dyDescent="0.3">
      <c r="A12622" s="52">
        <f t="shared" si="605"/>
        <v>2017</v>
      </c>
      <c r="B12622" s="30">
        <f t="shared" si="606"/>
        <v>152</v>
      </c>
      <c r="C12622" s="4">
        <f t="shared" si="607"/>
        <v>22</v>
      </c>
      <c r="D12622" s="4" t="s">
        <v>1390</v>
      </c>
      <c r="E12622" s="4">
        <v>553</v>
      </c>
      <c r="F12622" s="4">
        <v>183</v>
      </c>
      <c r="G12622" s="4">
        <v>7.2</v>
      </c>
      <c r="H12622" s="4">
        <v>217</v>
      </c>
      <c r="I12622" s="4">
        <v>13</v>
      </c>
      <c r="J12622" s="4">
        <v>6.1000000000000004E-3</v>
      </c>
    </row>
    <row r="12623" spans="1:10" x14ac:dyDescent="0.3">
      <c r="A12623" s="52">
        <f t="shared" si="605"/>
        <v>2017</v>
      </c>
      <c r="B12623" s="30">
        <f t="shared" si="606"/>
        <v>152</v>
      </c>
      <c r="C12623" s="4">
        <f t="shared" si="607"/>
        <v>22</v>
      </c>
      <c r="D12623" s="4" t="s">
        <v>1390</v>
      </c>
      <c r="E12623" s="4">
        <v>553</v>
      </c>
      <c r="F12623" s="4">
        <v>183</v>
      </c>
      <c r="G12623" s="4">
        <v>7.2</v>
      </c>
      <c r="H12623" s="4">
        <v>217</v>
      </c>
      <c r="I12623" s="4">
        <v>12</v>
      </c>
      <c r="J12623" s="4">
        <v>5.1000000000000004E-3</v>
      </c>
    </row>
    <row r="12624" spans="1:10" x14ac:dyDescent="0.3">
      <c r="A12624" s="52">
        <f t="shared" si="605"/>
        <v>2017</v>
      </c>
      <c r="B12624" s="30">
        <f t="shared" si="606"/>
        <v>152</v>
      </c>
      <c r="C12624" s="4">
        <f t="shared" si="607"/>
        <v>22</v>
      </c>
      <c r="D12624" s="4" t="s">
        <v>1390</v>
      </c>
      <c r="E12624" s="4">
        <v>553</v>
      </c>
      <c r="F12624" s="4">
        <v>183</v>
      </c>
      <c r="G12624" s="4">
        <v>7.2</v>
      </c>
      <c r="H12624" s="4">
        <v>217</v>
      </c>
      <c r="I12624" s="4">
        <v>12</v>
      </c>
      <c r="J12624" s="4">
        <v>5.4999999999999997E-3</v>
      </c>
    </row>
    <row r="12625" spans="1:10" x14ac:dyDescent="0.3">
      <c r="A12625" s="52">
        <f t="shared" si="605"/>
        <v>2017</v>
      </c>
      <c r="B12625" s="30">
        <f t="shared" si="606"/>
        <v>152</v>
      </c>
      <c r="C12625" s="4">
        <f t="shared" si="607"/>
        <v>22</v>
      </c>
      <c r="D12625" s="4" t="s">
        <v>1390</v>
      </c>
      <c r="E12625" s="4">
        <v>553</v>
      </c>
      <c r="F12625" s="4">
        <v>183</v>
      </c>
      <c r="G12625" s="4">
        <v>7.2</v>
      </c>
      <c r="H12625" s="4">
        <v>217</v>
      </c>
      <c r="I12625" s="4">
        <v>11</v>
      </c>
      <c r="J12625" s="4">
        <v>5.3E-3</v>
      </c>
    </row>
    <row r="12626" spans="1:10" x14ac:dyDescent="0.3">
      <c r="A12626" s="52">
        <f t="shared" si="605"/>
        <v>2017</v>
      </c>
      <c r="B12626" s="30">
        <f t="shared" si="606"/>
        <v>152</v>
      </c>
      <c r="C12626" s="4">
        <f t="shared" si="607"/>
        <v>22</v>
      </c>
      <c r="D12626" s="4" t="s">
        <v>1390</v>
      </c>
      <c r="E12626" s="4">
        <v>553</v>
      </c>
      <c r="F12626" s="4">
        <v>183</v>
      </c>
      <c r="G12626" s="4">
        <v>7.2</v>
      </c>
      <c r="H12626" s="4">
        <v>217</v>
      </c>
      <c r="I12626" s="4">
        <v>11</v>
      </c>
      <c r="J12626" s="4">
        <v>5.4000000000000003E-3</v>
      </c>
    </row>
    <row r="12627" spans="1:10" x14ac:dyDescent="0.3">
      <c r="A12627" s="52">
        <f t="shared" si="605"/>
        <v>2017</v>
      </c>
      <c r="B12627" s="30">
        <f t="shared" si="606"/>
        <v>152</v>
      </c>
      <c r="C12627" s="4">
        <f t="shared" si="607"/>
        <v>22</v>
      </c>
      <c r="D12627" s="4" t="s">
        <v>1390</v>
      </c>
      <c r="E12627" s="4">
        <v>553</v>
      </c>
      <c r="F12627" s="4">
        <v>183</v>
      </c>
      <c r="G12627" s="4">
        <v>7.2</v>
      </c>
      <c r="H12627" s="4">
        <v>217</v>
      </c>
      <c r="I12627" s="4">
        <v>12</v>
      </c>
      <c r="J12627" s="4">
        <v>5.4999999999999997E-3</v>
      </c>
    </row>
    <row r="12628" spans="1:10" x14ac:dyDescent="0.3">
      <c r="A12628" s="52">
        <f t="shared" si="605"/>
        <v>2017</v>
      </c>
      <c r="B12628" s="30">
        <f t="shared" si="606"/>
        <v>152</v>
      </c>
      <c r="C12628" s="4">
        <f t="shared" si="607"/>
        <v>22</v>
      </c>
      <c r="D12628" s="4" t="s">
        <v>1390</v>
      </c>
      <c r="E12628" s="4">
        <v>553</v>
      </c>
      <c r="F12628" s="4">
        <v>183</v>
      </c>
      <c r="G12628" s="4">
        <v>7.2</v>
      </c>
      <c r="H12628" s="4">
        <v>217</v>
      </c>
      <c r="I12628" s="4">
        <v>12</v>
      </c>
      <c r="J12628" s="4">
        <v>5.8999999999999999E-3</v>
      </c>
    </row>
    <row r="12629" spans="1:10" x14ac:dyDescent="0.3">
      <c r="A12629" s="52">
        <f t="shared" si="605"/>
        <v>2017</v>
      </c>
      <c r="B12629" s="30">
        <f t="shared" si="606"/>
        <v>152</v>
      </c>
      <c r="C12629" s="4">
        <f t="shared" si="607"/>
        <v>22</v>
      </c>
      <c r="D12629" s="4" t="s">
        <v>1390</v>
      </c>
      <c r="E12629" s="4">
        <v>553</v>
      </c>
      <c r="F12629" s="4">
        <v>183</v>
      </c>
      <c r="G12629" s="4">
        <v>7.2</v>
      </c>
      <c r="H12629" s="4">
        <v>217</v>
      </c>
      <c r="I12629" s="4">
        <v>11</v>
      </c>
      <c r="J12629" s="4">
        <v>4.5999999999999999E-3</v>
      </c>
    </row>
    <row r="12630" spans="1:10" x14ac:dyDescent="0.3">
      <c r="A12630" s="52">
        <f t="shared" si="605"/>
        <v>2017</v>
      </c>
      <c r="B12630" s="30">
        <f t="shared" si="606"/>
        <v>152</v>
      </c>
      <c r="C12630" s="4">
        <f t="shared" si="607"/>
        <v>22</v>
      </c>
      <c r="D12630" s="4" t="s">
        <v>1390</v>
      </c>
      <c r="E12630" s="4">
        <v>553</v>
      </c>
      <c r="F12630" s="4">
        <v>183</v>
      </c>
      <c r="G12630" s="4">
        <v>7.2</v>
      </c>
      <c r="H12630" s="4">
        <v>217</v>
      </c>
      <c r="I12630" s="4">
        <v>12</v>
      </c>
      <c r="J12630" s="4">
        <v>7.0000000000000001E-3</v>
      </c>
    </row>
    <row r="12631" spans="1:10" x14ac:dyDescent="0.3">
      <c r="A12631" s="52">
        <f t="shared" si="605"/>
        <v>2017</v>
      </c>
      <c r="B12631" s="30">
        <f t="shared" si="606"/>
        <v>152</v>
      </c>
      <c r="C12631" s="4">
        <f t="shared" si="607"/>
        <v>22</v>
      </c>
      <c r="D12631" s="4" t="s">
        <v>1390</v>
      </c>
      <c r="E12631" s="4">
        <v>553</v>
      </c>
      <c r="F12631" s="4">
        <v>183</v>
      </c>
      <c r="G12631" s="4">
        <v>7.2</v>
      </c>
      <c r="H12631" s="4">
        <v>217</v>
      </c>
      <c r="I12631" s="4">
        <v>12</v>
      </c>
      <c r="J12631" s="4">
        <v>6.1000000000000004E-3</v>
      </c>
    </row>
    <row r="12632" spans="1:10" x14ac:dyDescent="0.3">
      <c r="A12632" s="52">
        <f t="shared" si="605"/>
        <v>2017</v>
      </c>
      <c r="B12632" s="30">
        <f t="shared" si="606"/>
        <v>152</v>
      </c>
      <c r="C12632" s="4">
        <f t="shared" si="607"/>
        <v>22</v>
      </c>
      <c r="D12632" s="4" t="s">
        <v>1390</v>
      </c>
      <c r="E12632" s="4">
        <v>553</v>
      </c>
      <c r="F12632" s="4">
        <v>183</v>
      </c>
      <c r="G12632" s="4">
        <v>7.2</v>
      </c>
      <c r="H12632" s="4">
        <v>217</v>
      </c>
      <c r="I12632" s="4">
        <v>13</v>
      </c>
      <c r="J12632" s="4">
        <v>8.6E-3</v>
      </c>
    </row>
    <row r="12633" spans="1:10" x14ac:dyDescent="0.3">
      <c r="A12633" s="52">
        <f t="shared" si="605"/>
        <v>2017</v>
      </c>
      <c r="B12633" s="30">
        <f t="shared" si="606"/>
        <v>152</v>
      </c>
      <c r="C12633" s="4">
        <f t="shared" si="607"/>
        <v>22</v>
      </c>
      <c r="D12633" s="4" t="s">
        <v>1390</v>
      </c>
      <c r="E12633" s="4">
        <v>553</v>
      </c>
      <c r="F12633" s="4">
        <v>183</v>
      </c>
      <c r="G12633" s="4">
        <v>7.2</v>
      </c>
      <c r="H12633" s="4">
        <v>217</v>
      </c>
      <c r="I12633" s="4">
        <v>12</v>
      </c>
      <c r="J12633" s="4">
        <v>6.4999999999999997E-3</v>
      </c>
    </row>
    <row r="12634" spans="1:10" x14ac:dyDescent="0.3">
      <c r="A12634" s="52">
        <f t="shared" si="605"/>
        <v>2017</v>
      </c>
      <c r="B12634" s="30">
        <f t="shared" si="606"/>
        <v>152</v>
      </c>
      <c r="C12634" s="4">
        <f t="shared" si="607"/>
        <v>22</v>
      </c>
      <c r="D12634" s="4" t="s">
        <v>1390</v>
      </c>
      <c r="E12634" s="4">
        <v>553</v>
      </c>
      <c r="F12634" s="4">
        <v>183</v>
      </c>
      <c r="G12634" s="4">
        <v>7.2</v>
      </c>
      <c r="H12634" s="4">
        <v>217</v>
      </c>
      <c r="I12634" s="4">
        <v>11</v>
      </c>
      <c r="J12634" s="4">
        <v>5.1999999999999998E-3</v>
      </c>
    </row>
    <row r="12635" spans="1:10" x14ac:dyDescent="0.3">
      <c r="A12635" s="52">
        <f t="shared" si="605"/>
        <v>2017</v>
      </c>
      <c r="B12635" s="30">
        <f t="shared" si="606"/>
        <v>152</v>
      </c>
      <c r="C12635" s="4">
        <f t="shared" si="607"/>
        <v>22</v>
      </c>
      <c r="D12635" s="4" t="s">
        <v>1390</v>
      </c>
      <c r="E12635" s="4">
        <v>553</v>
      </c>
      <c r="F12635" s="4">
        <v>183</v>
      </c>
      <c r="G12635" s="4">
        <v>7.2</v>
      </c>
      <c r="H12635" s="4">
        <v>217</v>
      </c>
      <c r="I12635" s="4">
        <v>11</v>
      </c>
      <c r="J12635" s="4">
        <v>4.1999999999999997E-3</v>
      </c>
    </row>
    <row r="12636" spans="1:10" x14ac:dyDescent="0.3">
      <c r="A12636" s="52">
        <f t="shared" si="605"/>
        <v>2017</v>
      </c>
      <c r="B12636" s="30">
        <f t="shared" si="606"/>
        <v>152</v>
      </c>
      <c r="C12636" s="4">
        <f t="shared" si="607"/>
        <v>22</v>
      </c>
      <c r="D12636" s="4" t="s">
        <v>1390</v>
      </c>
      <c r="E12636" s="4">
        <v>553</v>
      </c>
      <c r="F12636" s="4">
        <v>183</v>
      </c>
      <c r="G12636" s="4">
        <v>7.2</v>
      </c>
      <c r="H12636" s="4">
        <v>217</v>
      </c>
      <c r="I12636" s="4">
        <v>12</v>
      </c>
      <c r="J12636" s="4">
        <v>6.1999999999999998E-3</v>
      </c>
    </row>
    <row r="12637" spans="1:10" x14ac:dyDescent="0.3">
      <c r="A12637" s="52">
        <f t="shared" si="605"/>
        <v>2017</v>
      </c>
      <c r="B12637" s="30">
        <f t="shared" si="606"/>
        <v>152</v>
      </c>
      <c r="C12637" s="4">
        <f t="shared" si="607"/>
        <v>22</v>
      </c>
      <c r="D12637" s="4" t="s">
        <v>1390</v>
      </c>
      <c r="E12637" s="4">
        <v>553</v>
      </c>
      <c r="F12637" s="4">
        <v>183</v>
      </c>
      <c r="G12637" s="4">
        <v>7.2</v>
      </c>
      <c r="H12637" s="4">
        <v>217</v>
      </c>
      <c r="I12637" s="4">
        <v>13</v>
      </c>
      <c r="J12637" s="4">
        <v>6.6E-3</v>
      </c>
    </row>
    <row r="12638" spans="1:10" x14ac:dyDescent="0.3">
      <c r="A12638" s="52">
        <f t="shared" si="605"/>
        <v>2017</v>
      </c>
      <c r="B12638" s="30">
        <f t="shared" si="606"/>
        <v>152</v>
      </c>
      <c r="C12638" s="4">
        <f t="shared" si="607"/>
        <v>22</v>
      </c>
      <c r="D12638" s="4" t="s">
        <v>1390</v>
      </c>
      <c r="E12638" s="4">
        <v>553</v>
      </c>
      <c r="F12638" s="4">
        <v>183</v>
      </c>
      <c r="G12638" s="4">
        <v>7.2</v>
      </c>
      <c r="H12638" s="4">
        <v>217</v>
      </c>
      <c r="I12638" s="4">
        <v>11</v>
      </c>
      <c r="J12638" s="4">
        <v>5.1999999999999998E-3</v>
      </c>
    </row>
    <row r="12639" spans="1:10" x14ac:dyDescent="0.3">
      <c r="A12639" s="52">
        <f t="shared" si="605"/>
        <v>2017</v>
      </c>
      <c r="B12639" s="30">
        <f t="shared" si="606"/>
        <v>152</v>
      </c>
      <c r="C12639" s="4">
        <f t="shared" si="607"/>
        <v>22</v>
      </c>
      <c r="D12639" s="4" t="s">
        <v>1390</v>
      </c>
      <c r="E12639" s="4">
        <v>553</v>
      </c>
      <c r="F12639" s="4">
        <v>183</v>
      </c>
      <c r="G12639" s="4">
        <v>7.2</v>
      </c>
      <c r="H12639" s="4">
        <v>217</v>
      </c>
      <c r="I12639" s="4">
        <v>12</v>
      </c>
      <c r="J12639" s="4">
        <v>5.1000000000000004E-3</v>
      </c>
    </row>
    <row r="12640" spans="1:10" x14ac:dyDescent="0.3">
      <c r="A12640" s="52">
        <f t="shared" si="605"/>
        <v>2017</v>
      </c>
      <c r="B12640" s="30">
        <f t="shared" si="606"/>
        <v>152</v>
      </c>
      <c r="C12640" s="4">
        <f t="shared" si="607"/>
        <v>22</v>
      </c>
      <c r="D12640" s="4" t="s">
        <v>1390</v>
      </c>
      <c r="E12640" s="4">
        <v>553</v>
      </c>
      <c r="F12640" s="4">
        <v>183</v>
      </c>
      <c r="G12640" s="4">
        <v>7.2</v>
      </c>
      <c r="H12640" s="4">
        <v>217</v>
      </c>
      <c r="I12640" s="4">
        <v>11</v>
      </c>
      <c r="J12640" s="4">
        <v>4.3E-3</v>
      </c>
    </row>
    <row r="12641" spans="1:10" x14ac:dyDescent="0.3">
      <c r="A12641" s="52">
        <f t="shared" si="605"/>
        <v>2017</v>
      </c>
      <c r="B12641" s="30">
        <f t="shared" si="606"/>
        <v>152</v>
      </c>
      <c r="C12641" s="4">
        <f t="shared" si="607"/>
        <v>22</v>
      </c>
      <c r="D12641" s="4" t="s">
        <v>1390</v>
      </c>
      <c r="E12641" s="4">
        <v>553</v>
      </c>
      <c r="F12641" s="4">
        <v>183</v>
      </c>
      <c r="G12641" s="4">
        <v>7.2</v>
      </c>
      <c r="H12641" s="4">
        <v>217</v>
      </c>
      <c r="I12641" s="4">
        <v>11</v>
      </c>
      <c r="J12641" s="4">
        <v>4.0000000000000001E-3</v>
      </c>
    </row>
    <row r="12642" spans="1:10" x14ac:dyDescent="0.3">
      <c r="A12642" s="52">
        <f t="shared" si="605"/>
        <v>2017</v>
      </c>
      <c r="B12642" s="30">
        <f t="shared" si="606"/>
        <v>152</v>
      </c>
      <c r="C12642" s="4">
        <f t="shared" si="607"/>
        <v>22</v>
      </c>
      <c r="D12642" s="4" t="s">
        <v>1390</v>
      </c>
      <c r="E12642" s="4">
        <v>553</v>
      </c>
      <c r="F12642" s="4">
        <v>183</v>
      </c>
      <c r="G12642" s="4">
        <v>7.2</v>
      </c>
      <c r="H12642" s="4">
        <v>217</v>
      </c>
      <c r="I12642" s="4">
        <v>11</v>
      </c>
      <c r="J12642" s="4">
        <v>4.4000000000000003E-3</v>
      </c>
    </row>
    <row r="12643" spans="1:10" x14ac:dyDescent="0.3">
      <c r="A12643" s="52">
        <f t="shared" si="605"/>
        <v>2017</v>
      </c>
      <c r="B12643" s="30">
        <f t="shared" si="606"/>
        <v>152</v>
      </c>
      <c r="C12643" s="4">
        <f t="shared" si="607"/>
        <v>22</v>
      </c>
      <c r="D12643" s="4" t="s">
        <v>1390</v>
      </c>
      <c r="E12643" s="4">
        <v>553</v>
      </c>
      <c r="F12643" s="4">
        <v>183</v>
      </c>
      <c r="G12643" s="4">
        <v>7.2</v>
      </c>
      <c r="H12643" s="4">
        <v>217</v>
      </c>
      <c r="I12643" s="4">
        <v>11</v>
      </c>
      <c r="J12643" s="4">
        <v>5.4999999999999997E-3</v>
      </c>
    </row>
    <row r="12644" spans="1:10" x14ac:dyDescent="0.3">
      <c r="A12644" s="52">
        <f t="shared" si="605"/>
        <v>2017</v>
      </c>
      <c r="B12644" s="30">
        <f t="shared" si="606"/>
        <v>152</v>
      </c>
      <c r="C12644" s="4">
        <f t="shared" si="607"/>
        <v>22</v>
      </c>
      <c r="D12644" s="4" t="s">
        <v>1390</v>
      </c>
      <c r="E12644" s="4">
        <v>553</v>
      </c>
      <c r="F12644" s="4">
        <v>183</v>
      </c>
      <c r="G12644" s="4">
        <v>7.2</v>
      </c>
      <c r="H12644" s="4">
        <v>217</v>
      </c>
      <c r="I12644" s="4">
        <v>12</v>
      </c>
      <c r="J12644" s="4">
        <v>4.3E-3</v>
      </c>
    </row>
    <row r="12645" spans="1:10" x14ac:dyDescent="0.3">
      <c r="A12645" s="52">
        <f t="shared" si="605"/>
        <v>2017</v>
      </c>
      <c r="B12645" s="30">
        <f t="shared" si="606"/>
        <v>152</v>
      </c>
      <c r="C12645" s="4">
        <f t="shared" si="607"/>
        <v>22</v>
      </c>
      <c r="D12645" s="4" t="s">
        <v>1390</v>
      </c>
      <c r="E12645" s="4">
        <v>553</v>
      </c>
      <c r="F12645" s="4">
        <v>183</v>
      </c>
      <c r="G12645" s="4">
        <v>7.2</v>
      </c>
      <c r="H12645" s="4">
        <v>217</v>
      </c>
      <c r="I12645" s="4">
        <v>12</v>
      </c>
      <c r="J12645" s="4">
        <v>5.7999999999999996E-3</v>
      </c>
    </row>
    <row r="12646" spans="1:10" x14ac:dyDescent="0.3">
      <c r="A12646" s="52">
        <f t="shared" si="605"/>
        <v>2017</v>
      </c>
      <c r="B12646" s="30">
        <f t="shared" si="606"/>
        <v>152</v>
      </c>
      <c r="C12646" s="4">
        <f t="shared" si="607"/>
        <v>22</v>
      </c>
      <c r="D12646" s="4" t="s">
        <v>1390</v>
      </c>
      <c r="E12646" s="4">
        <v>553</v>
      </c>
      <c r="F12646" s="4">
        <v>183</v>
      </c>
      <c r="G12646" s="4">
        <v>7.2</v>
      </c>
      <c r="H12646" s="4">
        <v>217</v>
      </c>
      <c r="I12646" s="4">
        <v>13</v>
      </c>
      <c r="J12646" s="4">
        <v>6.7999999999999996E-3</v>
      </c>
    </row>
    <row r="12647" spans="1:10" x14ac:dyDescent="0.3">
      <c r="A12647" s="52">
        <f t="shared" si="605"/>
        <v>2017</v>
      </c>
      <c r="B12647" s="30">
        <f t="shared" si="606"/>
        <v>152</v>
      </c>
      <c r="C12647" s="4">
        <f t="shared" si="607"/>
        <v>22</v>
      </c>
      <c r="D12647" s="4" t="s">
        <v>1390</v>
      </c>
      <c r="E12647" s="4">
        <v>553</v>
      </c>
      <c r="F12647" s="4">
        <v>183</v>
      </c>
      <c r="G12647" s="4">
        <v>7.2</v>
      </c>
      <c r="H12647" s="4">
        <v>217</v>
      </c>
      <c r="I12647" s="4">
        <v>13</v>
      </c>
      <c r="J12647" s="4">
        <v>6.1999999999999998E-3</v>
      </c>
    </row>
    <row r="12648" spans="1:10" x14ac:dyDescent="0.3">
      <c r="A12648" s="52">
        <f t="shared" si="605"/>
        <v>2017</v>
      </c>
      <c r="B12648" s="30">
        <f t="shared" si="606"/>
        <v>152</v>
      </c>
      <c r="C12648" s="4">
        <f t="shared" si="607"/>
        <v>22</v>
      </c>
      <c r="D12648" s="4" t="s">
        <v>1390</v>
      </c>
      <c r="E12648" s="4">
        <v>553</v>
      </c>
      <c r="F12648" s="4">
        <v>183</v>
      </c>
      <c r="G12648" s="4">
        <v>7.2</v>
      </c>
      <c r="H12648" s="4">
        <v>217</v>
      </c>
      <c r="I12648" s="4">
        <v>12</v>
      </c>
      <c r="J12648" s="4">
        <v>4.8999999999999998E-3</v>
      </c>
    </row>
    <row r="12649" spans="1:10" x14ac:dyDescent="0.3">
      <c r="A12649" s="52">
        <f t="shared" si="605"/>
        <v>2017</v>
      </c>
      <c r="B12649" s="30">
        <f t="shared" si="606"/>
        <v>152</v>
      </c>
      <c r="C12649" s="4">
        <f t="shared" si="607"/>
        <v>22</v>
      </c>
      <c r="D12649" s="4" t="s">
        <v>1390</v>
      </c>
      <c r="E12649" s="4">
        <v>553</v>
      </c>
      <c r="F12649" s="4">
        <v>183</v>
      </c>
      <c r="G12649" s="4">
        <v>7.2</v>
      </c>
      <c r="H12649" s="4">
        <v>217</v>
      </c>
      <c r="I12649" s="4">
        <v>12</v>
      </c>
      <c r="J12649" s="4">
        <v>6.7000000000000002E-3</v>
      </c>
    </row>
    <row r="12650" spans="1:10" x14ac:dyDescent="0.3">
      <c r="A12650" s="52">
        <f t="shared" si="605"/>
        <v>2017</v>
      </c>
      <c r="B12650" s="30">
        <f t="shared" si="606"/>
        <v>152</v>
      </c>
      <c r="C12650" s="4">
        <f t="shared" si="607"/>
        <v>22</v>
      </c>
      <c r="D12650" s="4" t="s">
        <v>1390</v>
      </c>
      <c r="E12650" s="4">
        <v>553</v>
      </c>
      <c r="F12650" s="4">
        <v>183</v>
      </c>
      <c r="G12650" s="4">
        <v>7.2</v>
      </c>
      <c r="H12650" s="4">
        <v>217</v>
      </c>
      <c r="I12650" s="4">
        <v>12</v>
      </c>
      <c r="J12650" s="4">
        <v>4.7999999999999996E-3</v>
      </c>
    </row>
    <row r="12651" spans="1:10" x14ac:dyDescent="0.3">
      <c r="A12651" s="52">
        <f t="shared" si="605"/>
        <v>2017</v>
      </c>
      <c r="B12651" s="30">
        <f t="shared" si="606"/>
        <v>152</v>
      </c>
      <c r="C12651" s="4">
        <f t="shared" si="607"/>
        <v>22</v>
      </c>
      <c r="D12651" s="4" t="s">
        <v>1390</v>
      </c>
      <c r="E12651" s="4">
        <v>553</v>
      </c>
      <c r="F12651" s="4">
        <v>183</v>
      </c>
      <c r="G12651" s="4">
        <v>7.2</v>
      </c>
      <c r="H12651" s="4">
        <v>217</v>
      </c>
      <c r="I12651" s="4">
        <v>12</v>
      </c>
      <c r="J12651" s="4">
        <v>6.4999999999999997E-3</v>
      </c>
    </row>
    <row r="12652" spans="1:10" x14ac:dyDescent="0.3">
      <c r="A12652" s="52">
        <f t="shared" si="605"/>
        <v>2017</v>
      </c>
      <c r="B12652" s="30">
        <f t="shared" si="606"/>
        <v>152</v>
      </c>
      <c r="C12652" s="4">
        <f t="shared" si="607"/>
        <v>22</v>
      </c>
      <c r="D12652" s="4" t="s">
        <v>1390</v>
      </c>
      <c r="E12652" s="4">
        <v>553</v>
      </c>
      <c r="F12652" s="4">
        <v>183</v>
      </c>
      <c r="G12652" s="4">
        <v>7.2</v>
      </c>
      <c r="H12652" s="4">
        <v>217</v>
      </c>
      <c r="I12652" s="4">
        <v>11</v>
      </c>
      <c r="J12652" s="4">
        <v>4.8999999999999998E-3</v>
      </c>
    </row>
    <row r="12653" spans="1:10" x14ac:dyDescent="0.3">
      <c r="A12653" s="52">
        <f t="shared" si="605"/>
        <v>2017</v>
      </c>
      <c r="B12653" s="30">
        <f t="shared" si="606"/>
        <v>152</v>
      </c>
      <c r="C12653" s="4">
        <f t="shared" si="607"/>
        <v>22</v>
      </c>
      <c r="D12653" s="4" t="s">
        <v>1390</v>
      </c>
      <c r="E12653" s="4">
        <v>553</v>
      </c>
      <c r="F12653" s="4">
        <v>183</v>
      </c>
      <c r="G12653" s="4">
        <v>7.2</v>
      </c>
      <c r="H12653" s="4">
        <v>217</v>
      </c>
      <c r="I12653" s="4">
        <v>13</v>
      </c>
      <c r="J12653" s="4">
        <v>5.8999999999999999E-3</v>
      </c>
    </row>
    <row r="12654" spans="1:10" x14ac:dyDescent="0.3">
      <c r="A12654" s="52">
        <f t="shared" si="605"/>
        <v>2017</v>
      </c>
      <c r="B12654" s="30">
        <f t="shared" si="606"/>
        <v>152</v>
      </c>
      <c r="C12654" s="4">
        <f t="shared" si="607"/>
        <v>22</v>
      </c>
      <c r="D12654" s="4" t="s">
        <v>1390</v>
      </c>
      <c r="E12654" s="4">
        <v>553</v>
      </c>
      <c r="F12654" s="4">
        <v>183</v>
      </c>
      <c r="G12654" s="4">
        <v>7.2</v>
      </c>
      <c r="H12654" s="4">
        <v>217</v>
      </c>
      <c r="I12654" s="4">
        <v>12</v>
      </c>
      <c r="J12654" s="4">
        <v>5.7000000000000002E-3</v>
      </c>
    </row>
    <row r="12655" spans="1:10" x14ac:dyDescent="0.3">
      <c r="A12655" s="52">
        <f t="shared" si="605"/>
        <v>2017</v>
      </c>
      <c r="B12655" s="30">
        <f t="shared" si="606"/>
        <v>152</v>
      </c>
      <c r="C12655" s="4">
        <f t="shared" si="607"/>
        <v>22</v>
      </c>
      <c r="D12655" s="4" t="s">
        <v>1390</v>
      </c>
      <c r="E12655" s="4">
        <v>553</v>
      </c>
      <c r="F12655" s="4">
        <v>183</v>
      </c>
      <c r="G12655" s="4">
        <v>7.2</v>
      </c>
      <c r="H12655" s="4">
        <v>217</v>
      </c>
      <c r="I12655" s="4">
        <v>12</v>
      </c>
      <c r="J12655" s="4">
        <v>4.7000000000000002E-3</v>
      </c>
    </row>
    <row r="12656" spans="1:10" x14ac:dyDescent="0.3">
      <c r="A12656" s="52">
        <f t="shared" si="605"/>
        <v>2017</v>
      </c>
      <c r="B12656" s="30">
        <f t="shared" si="606"/>
        <v>152</v>
      </c>
      <c r="C12656" s="4">
        <f t="shared" si="607"/>
        <v>22</v>
      </c>
      <c r="D12656" s="4" t="s">
        <v>1390</v>
      </c>
      <c r="E12656" s="4">
        <v>553</v>
      </c>
      <c r="F12656" s="4">
        <v>183</v>
      </c>
      <c r="G12656" s="4">
        <v>7.2</v>
      </c>
      <c r="H12656" s="4">
        <v>217</v>
      </c>
      <c r="I12656" s="4">
        <v>12</v>
      </c>
      <c r="J12656" s="4">
        <v>6.1000000000000004E-3</v>
      </c>
    </row>
    <row r="12657" spans="1:10" x14ac:dyDescent="0.3">
      <c r="A12657" s="52">
        <f t="shared" si="605"/>
        <v>2017</v>
      </c>
      <c r="B12657" s="30">
        <f t="shared" si="606"/>
        <v>152</v>
      </c>
      <c r="C12657" s="4">
        <f t="shared" si="607"/>
        <v>22</v>
      </c>
      <c r="D12657" s="4" t="s">
        <v>1390</v>
      </c>
      <c r="E12657" s="4">
        <v>553</v>
      </c>
      <c r="F12657" s="4">
        <v>183</v>
      </c>
      <c r="G12657" s="4">
        <v>7.2</v>
      </c>
      <c r="H12657" s="4">
        <v>217</v>
      </c>
      <c r="I12657" s="4">
        <v>12</v>
      </c>
      <c r="J12657" s="4">
        <v>6.3E-3</v>
      </c>
    </row>
    <row r="12658" spans="1:10" x14ac:dyDescent="0.3">
      <c r="A12658" s="52">
        <f t="shared" si="605"/>
        <v>2017</v>
      </c>
      <c r="B12658" s="30">
        <f t="shared" si="606"/>
        <v>152</v>
      </c>
      <c r="C12658" s="4">
        <f t="shared" si="607"/>
        <v>22</v>
      </c>
      <c r="D12658" s="4" t="s">
        <v>1390</v>
      </c>
      <c r="E12658" s="4">
        <v>553</v>
      </c>
      <c r="F12658" s="4">
        <v>183</v>
      </c>
      <c r="G12658" s="4">
        <v>7.2</v>
      </c>
      <c r="H12658" s="4">
        <v>217</v>
      </c>
      <c r="I12658" s="4">
        <v>12</v>
      </c>
      <c r="J12658" s="4">
        <v>4.7999999999999996E-3</v>
      </c>
    </row>
    <row r="12659" spans="1:10" x14ac:dyDescent="0.3">
      <c r="A12659" s="52">
        <f t="shared" si="605"/>
        <v>2017</v>
      </c>
      <c r="B12659" s="30">
        <f t="shared" si="606"/>
        <v>152</v>
      </c>
      <c r="C12659" s="4">
        <f t="shared" si="607"/>
        <v>22</v>
      </c>
      <c r="D12659" s="4" t="s">
        <v>1390</v>
      </c>
      <c r="E12659" s="4">
        <v>553</v>
      </c>
      <c r="F12659" s="4">
        <v>183</v>
      </c>
      <c r="G12659" s="4">
        <v>7.2</v>
      </c>
      <c r="H12659" s="4">
        <v>217</v>
      </c>
      <c r="I12659" s="4">
        <v>23</v>
      </c>
      <c r="J12659" s="4">
        <v>6.0000000000000001E-3</v>
      </c>
    </row>
    <row r="12660" spans="1:10" x14ac:dyDescent="0.3">
      <c r="A12660" s="52">
        <f t="shared" si="605"/>
        <v>2017</v>
      </c>
      <c r="B12660" s="30">
        <f t="shared" si="606"/>
        <v>152</v>
      </c>
      <c r="C12660" s="4">
        <f t="shared" si="607"/>
        <v>22</v>
      </c>
      <c r="D12660" s="4" t="s">
        <v>1390</v>
      </c>
      <c r="E12660" s="4">
        <v>553</v>
      </c>
      <c r="F12660" s="4">
        <v>183</v>
      </c>
      <c r="G12660" s="4">
        <v>7.2</v>
      </c>
      <c r="H12660" s="4">
        <v>217</v>
      </c>
      <c r="I12660" s="4">
        <v>12</v>
      </c>
      <c r="J12660" s="4">
        <v>4.4999999999999997E-3</v>
      </c>
    </row>
    <row r="12661" spans="1:10" x14ac:dyDescent="0.3">
      <c r="A12661" s="52">
        <f t="shared" si="605"/>
        <v>2017</v>
      </c>
      <c r="B12661" s="30">
        <f t="shared" si="606"/>
        <v>152</v>
      </c>
      <c r="C12661" s="4">
        <f t="shared" si="607"/>
        <v>22</v>
      </c>
      <c r="D12661" s="4" t="s">
        <v>1390</v>
      </c>
      <c r="E12661" s="4">
        <v>553</v>
      </c>
      <c r="F12661" s="4">
        <v>183</v>
      </c>
      <c r="G12661" s="4">
        <v>7.2</v>
      </c>
      <c r="H12661" s="4">
        <v>217</v>
      </c>
      <c r="I12661" s="4">
        <v>11</v>
      </c>
      <c r="J12661" s="4">
        <v>4.1000000000000003E-3</v>
      </c>
    </row>
    <row r="12662" spans="1:10" x14ac:dyDescent="0.3">
      <c r="A12662" s="52">
        <f t="shared" si="605"/>
        <v>2017</v>
      </c>
      <c r="B12662" s="30">
        <f t="shared" si="606"/>
        <v>152</v>
      </c>
      <c r="C12662" s="4">
        <f t="shared" si="607"/>
        <v>22</v>
      </c>
      <c r="D12662" s="4" t="s">
        <v>1390</v>
      </c>
      <c r="E12662" s="4">
        <v>553</v>
      </c>
      <c r="F12662" s="4">
        <v>183</v>
      </c>
      <c r="G12662" s="4">
        <v>7.2</v>
      </c>
      <c r="H12662" s="4">
        <v>217</v>
      </c>
      <c r="I12662" s="4">
        <v>12</v>
      </c>
      <c r="J12662" s="4">
        <v>4.0000000000000001E-3</v>
      </c>
    </row>
    <row r="12663" spans="1:10" x14ac:dyDescent="0.3">
      <c r="A12663" s="52">
        <f t="shared" si="605"/>
        <v>2017</v>
      </c>
      <c r="B12663" s="30">
        <f t="shared" si="606"/>
        <v>152</v>
      </c>
      <c r="C12663" s="4">
        <f t="shared" si="607"/>
        <v>22</v>
      </c>
      <c r="D12663" s="4" t="s">
        <v>1390</v>
      </c>
      <c r="E12663" s="4">
        <v>553</v>
      </c>
      <c r="F12663" s="4">
        <v>183</v>
      </c>
      <c r="G12663" s="4">
        <v>7.2</v>
      </c>
      <c r="H12663" s="4">
        <v>217</v>
      </c>
      <c r="I12663" s="4">
        <v>13</v>
      </c>
      <c r="J12663" s="4">
        <v>4.4999999999999997E-3</v>
      </c>
    </row>
    <row r="12664" spans="1:10" x14ac:dyDescent="0.3">
      <c r="A12664" s="52">
        <f t="shared" si="605"/>
        <v>2017</v>
      </c>
      <c r="B12664" s="30">
        <f t="shared" si="606"/>
        <v>152</v>
      </c>
      <c r="C12664" s="4">
        <f t="shared" si="607"/>
        <v>22</v>
      </c>
      <c r="D12664" s="4" t="s">
        <v>1390</v>
      </c>
      <c r="E12664" s="4">
        <v>553</v>
      </c>
      <c r="F12664" s="4">
        <v>183</v>
      </c>
      <c r="G12664" s="4">
        <v>7.2</v>
      </c>
      <c r="H12664" s="4">
        <v>217</v>
      </c>
      <c r="I12664" s="4">
        <v>12</v>
      </c>
      <c r="J12664" s="4">
        <v>5.3E-3</v>
      </c>
    </row>
    <row r="12665" spans="1:10" x14ac:dyDescent="0.3">
      <c r="A12665" s="52">
        <f t="shared" si="605"/>
        <v>2017</v>
      </c>
      <c r="B12665" s="30">
        <f t="shared" si="606"/>
        <v>152</v>
      </c>
      <c r="C12665" s="4">
        <f t="shared" si="607"/>
        <v>22</v>
      </c>
      <c r="D12665" s="4" t="s">
        <v>1390</v>
      </c>
      <c r="E12665" s="4">
        <v>553</v>
      </c>
      <c r="F12665" s="4">
        <v>183</v>
      </c>
      <c r="G12665" s="4">
        <v>7.2</v>
      </c>
      <c r="H12665" s="4">
        <v>217</v>
      </c>
      <c r="I12665" s="4">
        <v>12</v>
      </c>
      <c r="J12665" s="4">
        <v>5.4000000000000003E-3</v>
      </c>
    </row>
    <row r="12666" spans="1:10" x14ac:dyDescent="0.3">
      <c r="A12666" s="52">
        <f t="shared" si="605"/>
        <v>2017</v>
      </c>
      <c r="B12666" s="30">
        <f t="shared" si="606"/>
        <v>152</v>
      </c>
      <c r="C12666" s="4">
        <f t="shared" si="607"/>
        <v>22</v>
      </c>
      <c r="D12666" s="4" t="s">
        <v>1390</v>
      </c>
      <c r="E12666" s="4">
        <v>553</v>
      </c>
      <c r="F12666" s="4">
        <v>183</v>
      </c>
      <c r="G12666" s="4">
        <v>7.2</v>
      </c>
      <c r="H12666" s="4">
        <v>217</v>
      </c>
      <c r="I12666" s="4">
        <v>13</v>
      </c>
      <c r="J12666" s="4">
        <v>6.4999999999999997E-3</v>
      </c>
    </row>
    <row r="12667" spans="1:10" x14ac:dyDescent="0.3">
      <c r="A12667" s="52">
        <f t="shared" si="605"/>
        <v>2017</v>
      </c>
      <c r="B12667" s="30">
        <f t="shared" si="606"/>
        <v>151</v>
      </c>
      <c r="C12667" s="4">
        <f t="shared" si="607"/>
        <v>22</v>
      </c>
      <c r="D12667" s="4" t="s">
        <v>1379</v>
      </c>
      <c r="E12667" s="4">
        <v>546</v>
      </c>
      <c r="F12667" s="4">
        <v>184</v>
      </c>
      <c r="G12667" s="4">
        <v>9.9</v>
      </c>
      <c r="H12667" s="4">
        <v>217</v>
      </c>
      <c r="I12667" s="4">
        <v>12</v>
      </c>
      <c r="J12667" s="4">
        <v>4.4000000000000003E-3</v>
      </c>
    </row>
    <row r="12668" spans="1:10" x14ac:dyDescent="0.3">
      <c r="A12668" s="52">
        <f t="shared" si="605"/>
        <v>2017</v>
      </c>
      <c r="B12668" s="30">
        <f t="shared" si="606"/>
        <v>151</v>
      </c>
      <c r="C12668" s="4">
        <f t="shared" si="607"/>
        <v>22</v>
      </c>
      <c r="D12668" s="4" t="s">
        <v>1379</v>
      </c>
      <c r="E12668" s="4">
        <v>546</v>
      </c>
      <c r="F12668" s="4">
        <v>184</v>
      </c>
      <c r="G12668" s="4">
        <v>9.9</v>
      </c>
      <c r="H12668" s="4">
        <v>217</v>
      </c>
      <c r="I12668" s="4">
        <v>12</v>
      </c>
      <c r="J12668" s="4">
        <v>3.3E-3</v>
      </c>
    </row>
    <row r="12669" spans="1:10" x14ac:dyDescent="0.3">
      <c r="A12669" s="52">
        <f t="shared" si="605"/>
        <v>2017</v>
      </c>
      <c r="B12669" s="30">
        <f t="shared" si="606"/>
        <v>151</v>
      </c>
      <c r="C12669" s="4">
        <f t="shared" si="607"/>
        <v>22</v>
      </c>
      <c r="D12669" s="4" t="s">
        <v>1379</v>
      </c>
      <c r="E12669" s="4">
        <v>546</v>
      </c>
      <c r="F12669" s="4">
        <v>184</v>
      </c>
      <c r="G12669" s="4">
        <v>9.9</v>
      </c>
      <c r="H12669" s="4">
        <v>217</v>
      </c>
      <c r="I12669" s="4">
        <v>11</v>
      </c>
      <c r="J12669" s="4">
        <v>2.3E-3</v>
      </c>
    </row>
    <row r="12670" spans="1:10" x14ac:dyDescent="0.3">
      <c r="A12670" s="52">
        <f t="shared" si="605"/>
        <v>2017</v>
      </c>
      <c r="B12670" s="30">
        <f t="shared" si="606"/>
        <v>151</v>
      </c>
      <c r="C12670" s="4">
        <f t="shared" si="607"/>
        <v>22</v>
      </c>
      <c r="D12670" s="4" t="s">
        <v>1379</v>
      </c>
      <c r="E12670" s="4">
        <v>546</v>
      </c>
      <c r="F12670" s="4">
        <v>184</v>
      </c>
      <c r="G12670" s="4">
        <v>9.9</v>
      </c>
      <c r="H12670" s="4">
        <v>217</v>
      </c>
      <c r="I12670" s="4">
        <v>12</v>
      </c>
      <c r="J12670" s="4">
        <v>3.3E-3</v>
      </c>
    </row>
    <row r="12671" spans="1:10" x14ac:dyDescent="0.3">
      <c r="A12671" s="52">
        <f t="shared" si="605"/>
        <v>2017</v>
      </c>
      <c r="B12671" s="30">
        <f t="shared" si="606"/>
        <v>151</v>
      </c>
      <c r="C12671" s="4">
        <f t="shared" si="607"/>
        <v>22</v>
      </c>
      <c r="D12671" s="4" t="s">
        <v>1379</v>
      </c>
      <c r="E12671" s="4">
        <v>546</v>
      </c>
      <c r="F12671" s="4">
        <v>184</v>
      </c>
      <c r="G12671" s="4">
        <v>9.9</v>
      </c>
      <c r="H12671" s="4">
        <v>217</v>
      </c>
      <c r="I12671" s="4">
        <v>12</v>
      </c>
      <c r="J12671" s="4">
        <v>5.3E-3</v>
      </c>
    </row>
    <row r="12672" spans="1:10" x14ac:dyDescent="0.3">
      <c r="A12672" s="52">
        <f t="shared" si="605"/>
        <v>2017</v>
      </c>
      <c r="B12672" s="30">
        <f t="shared" si="606"/>
        <v>151</v>
      </c>
      <c r="C12672" s="4">
        <f t="shared" si="607"/>
        <v>22</v>
      </c>
      <c r="D12672" s="4" t="s">
        <v>1379</v>
      </c>
      <c r="E12672" s="4">
        <v>546</v>
      </c>
      <c r="F12672" s="4">
        <v>184</v>
      </c>
      <c r="G12672" s="4">
        <v>9.9</v>
      </c>
      <c r="H12672" s="4">
        <v>217</v>
      </c>
      <c r="I12672" s="4">
        <v>15</v>
      </c>
      <c r="J12672" s="4">
        <v>6.6E-3</v>
      </c>
    </row>
    <row r="12673" spans="1:10" x14ac:dyDescent="0.3">
      <c r="A12673" s="52">
        <f t="shared" si="605"/>
        <v>2017</v>
      </c>
      <c r="B12673" s="30">
        <f t="shared" si="606"/>
        <v>151</v>
      </c>
      <c r="C12673" s="4">
        <f t="shared" si="607"/>
        <v>22</v>
      </c>
      <c r="D12673" s="4" t="s">
        <v>1379</v>
      </c>
      <c r="E12673" s="4">
        <v>547</v>
      </c>
      <c r="F12673" s="4">
        <v>184</v>
      </c>
      <c r="G12673" s="4">
        <v>9.9</v>
      </c>
      <c r="H12673" s="4">
        <v>217</v>
      </c>
      <c r="I12673" s="4">
        <v>12</v>
      </c>
      <c r="J12673" s="4">
        <v>3.5999999999999999E-3</v>
      </c>
    </row>
    <row r="12674" spans="1:10" x14ac:dyDescent="0.3">
      <c r="A12674" s="52">
        <f t="shared" ref="A12674:A12737" si="608">YEAR(D12674)</f>
        <v>2017</v>
      </c>
      <c r="B12674" s="30">
        <f t="shared" ref="B12674:B12737" si="609">D12674-DATE(YEAR(D12674),1,0)</f>
        <v>151</v>
      </c>
      <c r="C12674" s="4">
        <f t="shared" ref="C12674:C12737" si="610">WEEKNUM(D12674,1)</f>
        <v>22</v>
      </c>
      <c r="D12674" s="4" t="s">
        <v>1379</v>
      </c>
      <c r="E12674" s="4">
        <v>547</v>
      </c>
      <c r="F12674" s="4">
        <v>184</v>
      </c>
      <c r="G12674" s="4">
        <v>9.9</v>
      </c>
      <c r="H12674" s="4">
        <v>217</v>
      </c>
      <c r="I12674" s="4">
        <v>12</v>
      </c>
      <c r="J12674" s="4">
        <v>3.2000000000000002E-3</v>
      </c>
    </row>
    <row r="12675" spans="1:10" x14ac:dyDescent="0.3">
      <c r="A12675" s="52">
        <f t="shared" si="608"/>
        <v>2017</v>
      </c>
      <c r="B12675" s="30">
        <f t="shared" si="609"/>
        <v>151</v>
      </c>
      <c r="C12675" s="4">
        <f t="shared" si="610"/>
        <v>22</v>
      </c>
      <c r="D12675" s="4" t="s">
        <v>1379</v>
      </c>
      <c r="E12675" s="4">
        <v>547</v>
      </c>
      <c r="F12675" s="4">
        <v>184</v>
      </c>
      <c r="G12675" s="4">
        <v>9.9</v>
      </c>
      <c r="H12675" s="4">
        <v>217</v>
      </c>
      <c r="I12675" s="4">
        <v>12</v>
      </c>
      <c r="J12675" s="4">
        <v>4.1000000000000003E-3</v>
      </c>
    </row>
    <row r="12676" spans="1:10" x14ac:dyDescent="0.3">
      <c r="A12676" s="52">
        <f t="shared" si="608"/>
        <v>2017</v>
      </c>
      <c r="B12676" s="30">
        <f t="shared" si="609"/>
        <v>151</v>
      </c>
      <c r="C12676" s="4">
        <f t="shared" si="610"/>
        <v>22</v>
      </c>
      <c r="D12676" s="4" t="s">
        <v>1379</v>
      </c>
      <c r="E12676" s="4">
        <v>547</v>
      </c>
      <c r="F12676" s="4">
        <v>184</v>
      </c>
      <c r="G12676" s="4">
        <v>9.9</v>
      </c>
      <c r="H12676" s="4">
        <v>217</v>
      </c>
      <c r="I12676" s="4">
        <v>12</v>
      </c>
      <c r="J12676" s="4">
        <v>3.8999999999999998E-3</v>
      </c>
    </row>
    <row r="12677" spans="1:10" x14ac:dyDescent="0.3">
      <c r="A12677" s="52">
        <f t="shared" si="608"/>
        <v>2017</v>
      </c>
      <c r="B12677" s="30">
        <f t="shared" si="609"/>
        <v>151</v>
      </c>
      <c r="C12677" s="4">
        <f t="shared" si="610"/>
        <v>22</v>
      </c>
      <c r="D12677" s="4" t="s">
        <v>1379</v>
      </c>
      <c r="E12677" s="4">
        <v>547</v>
      </c>
      <c r="F12677" s="4">
        <v>184</v>
      </c>
      <c r="G12677" s="4">
        <v>9.9</v>
      </c>
      <c r="H12677" s="4">
        <v>217</v>
      </c>
      <c r="I12677" s="4">
        <v>13</v>
      </c>
      <c r="J12677" s="4">
        <v>4.4000000000000003E-3</v>
      </c>
    </row>
    <row r="12678" spans="1:10" x14ac:dyDescent="0.3">
      <c r="A12678" s="52">
        <f t="shared" si="608"/>
        <v>2017</v>
      </c>
      <c r="B12678" s="30">
        <f t="shared" si="609"/>
        <v>151</v>
      </c>
      <c r="C12678" s="4">
        <f t="shared" si="610"/>
        <v>22</v>
      </c>
      <c r="D12678" s="4" t="s">
        <v>1379</v>
      </c>
      <c r="E12678" s="4">
        <v>547</v>
      </c>
      <c r="F12678" s="4">
        <v>184</v>
      </c>
      <c r="G12678" s="4">
        <v>9.9</v>
      </c>
      <c r="H12678" s="4">
        <v>217</v>
      </c>
      <c r="I12678" s="4">
        <v>14</v>
      </c>
      <c r="J12678" s="4">
        <v>5.5999999999999999E-3</v>
      </c>
    </row>
    <row r="12679" spans="1:10" x14ac:dyDescent="0.3">
      <c r="A12679" s="52">
        <f t="shared" si="608"/>
        <v>2017</v>
      </c>
      <c r="B12679" s="30">
        <f t="shared" si="609"/>
        <v>151</v>
      </c>
      <c r="C12679" s="4">
        <f t="shared" si="610"/>
        <v>22</v>
      </c>
      <c r="D12679" s="4" t="s">
        <v>1379</v>
      </c>
      <c r="E12679" s="4">
        <v>547</v>
      </c>
      <c r="F12679" s="4">
        <v>184</v>
      </c>
      <c r="G12679" s="4">
        <v>9.9</v>
      </c>
      <c r="H12679" s="4">
        <v>217</v>
      </c>
      <c r="I12679" s="4">
        <v>12</v>
      </c>
      <c r="J12679" s="4">
        <v>4.4000000000000003E-3</v>
      </c>
    </row>
    <row r="12680" spans="1:10" x14ac:dyDescent="0.3">
      <c r="A12680" s="52">
        <f t="shared" si="608"/>
        <v>2017</v>
      </c>
      <c r="B12680" s="30">
        <f t="shared" si="609"/>
        <v>151</v>
      </c>
      <c r="C12680" s="4">
        <f t="shared" si="610"/>
        <v>22</v>
      </c>
      <c r="D12680" s="4" t="s">
        <v>1379</v>
      </c>
      <c r="E12680" s="4">
        <v>547</v>
      </c>
      <c r="F12680" s="4">
        <v>184</v>
      </c>
      <c r="G12680" s="4">
        <v>9.9</v>
      </c>
      <c r="H12680" s="4">
        <v>217</v>
      </c>
      <c r="I12680" s="4">
        <v>12</v>
      </c>
      <c r="J12680" s="4">
        <v>3.3999999999999998E-3</v>
      </c>
    </row>
    <row r="12681" spans="1:10" x14ac:dyDescent="0.3">
      <c r="A12681" s="52">
        <f t="shared" si="608"/>
        <v>2017</v>
      </c>
      <c r="B12681" s="30">
        <f t="shared" si="609"/>
        <v>151</v>
      </c>
      <c r="C12681" s="4">
        <f t="shared" si="610"/>
        <v>22</v>
      </c>
      <c r="D12681" s="4" t="s">
        <v>1379</v>
      </c>
      <c r="E12681" s="4">
        <v>547</v>
      </c>
      <c r="F12681" s="4">
        <v>184</v>
      </c>
      <c r="G12681" s="4">
        <v>9.9</v>
      </c>
      <c r="H12681" s="4">
        <v>217</v>
      </c>
      <c r="I12681" s="4">
        <v>12</v>
      </c>
      <c r="J12681" s="4">
        <v>4.4999999999999997E-3</v>
      </c>
    </row>
    <row r="12682" spans="1:10" x14ac:dyDescent="0.3">
      <c r="A12682" s="52">
        <f t="shared" si="608"/>
        <v>2017</v>
      </c>
      <c r="B12682" s="30">
        <f t="shared" si="609"/>
        <v>151</v>
      </c>
      <c r="C12682" s="4">
        <f t="shared" si="610"/>
        <v>22</v>
      </c>
      <c r="D12682" s="4" t="s">
        <v>1379</v>
      </c>
      <c r="E12682" s="4">
        <v>547</v>
      </c>
      <c r="F12682" s="4">
        <v>184</v>
      </c>
      <c r="G12682" s="4">
        <v>9.9</v>
      </c>
      <c r="H12682" s="4">
        <v>217</v>
      </c>
      <c r="I12682" s="4">
        <v>14</v>
      </c>
      <c r="J12682" s="4">
        <v>5.1999999999999998E-3</v>
      </c>
    </row>
    <row r="12683" spans="1:10" x14ac:dyDescent="0.3">
      <c r="A12683" s="52">
        <f t="shared" si="608"/>
        <v>2017</v>
      </c>
      <c r="B12683" s="30">
        <f t="shared" si="609"/>
        <v>151</v>
      </c>
      <c r="C12683" s="4">
        <f t="shared" si="610"/>
        <v>22</v>
      </c>
      <c r="D12683" s="4" t="s">
        <v>1379</v>
      </c>
      <c r="E12683" s="4">
        <v>547</v>
      </c>
      <c r="F12683" s="4">
        <v>184</v>
      </c>
      <c r="G12683" s="4">
        <v>9.9</v>
      </c>
      <c r="H12683" s="4">
        <v>217</v>
      </c>
      <c r="I12683" s="4">
        <v>12</v>
      </c>
      <c r="J12683" s="4">
        <v>5.4000000000000003E-3</v>
      </c>
    </row>
    <row r="12684" spans="1:10" x14ac:dyDescent="0.3">
      <c r="A12684" s="52">
        <f t="shared" si="608"/>
        <v>2017</v>
      </c>
      <c r="B12684" s="30">
        <f t="shared" si="609"/>
        <v>151</v>
      </c>
      <c r="C12684" s="4">
        <f t="shared" si="610"/>
        <v>22</v>
      </c>
      <c r="D12684" s="4" t="s">
        <v>1379</v>
      </c>
      <c r="E12684" s="4">
        <v>547</v>
      </c>
      <c r="F12684" s="4">
        <v>184</v>
      </c>
      <c r="G12684" s="4">
        <v>9.9</v>
      </c>
      <c r="H12684" s="4">
        <v>217</v>
      </c>
      <c r="I12684" s="4">
        <v>11</v>
      </c>
      <c r="J12684" s="4">
        <v>4.1999999999999997E-3</v>
      </c>
    </row>
    <row r="12685" spans="1:10" x14ac:dyDescent="0.3">
      <c r="A12685" s="52">
        <f t="shared" si="608"/>
        <v>2017</v>
      </c>
      <c r="B12685" s="30">
        <f t="shared" si="609"/>
        <v>151</v>
      </c>
      <c r="C12685" s="4">
        <f t="shared" si="610"/>
        <v>22</v>
      </c>
      <c r="D12685" s="4" t="s">
        <v>1379</v>
      </c>
      <c r="E12685" s="4">
        <v>547</v>
      </c>
      <c r="F12685" s="4">
        <v>184</v>
      </c>
      <c r="G12685" s="4">
        <v>9.9</v>
      </c>
      <c r="H12685" s="4">
        <v>217</v>
      </c>
      <c r="I12685" s="4">
        <v>12</v>
      </c>
      <c r="J12685" s="4">
        <v>4.4999999999999997E-3</v>
      </c>
    </row>
    <row r="12686" spans="1:10" x14ac:dyDescent="0.3">
      <c r="A12686" s="52">
        <f t="shared" si="608"/>
        <v>2017</v>
      </c>
      <c r="B12686" s="30">
        <f t="shared" si="609"/>
        <v>151</v>
      </c>
      <c r="C12686" s="4">
        <f t="shared" si="610"/>
        <v>22</v>
      </c>
      <c r="D12686" s="4" t="s">
        <v>1379</v>
      </c>
      <c r="E12686" s="4">
        <v>547</v>
      </c>
      <c r="F12686" s="4">
        <v>184</v>
      </c>
      <c r="G12686" s="4">
        <v>9.9</v>
      </c>
      <c r="H12686" s="4">
        <v>217</v>
      </c>
      <c r="I12686" s="4">
        <v>12</v>
      </c>
      <c r="J12686" s="4">
        <v>5.5999999999999999E-3</v>
      </c>
    </row>
    <row r="12687" spans="1:10" x14ac:dyDescent="0.3">
      <c r="A12687" s="52">
        <f t="shared" si="608"/>
        <v>2017</v>
      </c>
      <c r="B12687" s="30">
        <f t="shared" si="609"/>
        <v>151</v>
      </c>
      <c r="C12687" s="4">
        <f t="shared" si="610"/>
        <v>22</v>
      </c>
      <c r="D12687" s="4" t="s">
        <v>1379</v>
      </c>
      <c r="E12687" s="4">
        <v>547</v>
      </c>
      <c r="F12687" s="4">
        <v>184</v>
      </c>
      <c r="G12687" s="4">
        <v>9.9</v>
      </c>
      <c r="H12687" s="4">
        <v>217</v>
      </c>
      <c r="I12687" s="4">
        <v>12</v>
      </c>
      <c r="J12687" s="4">
        <v>4.4999999999999997E-3</v>
      </c>
    </row>
    <row r="12688" spans="1:10" x14ac:dyDescent="0.3">
      <c r="A12688" s="52">
        <f t="shared" si="608"/>
        <v>2017</v>
      </c>
      <c r="B12688" s="30">
        <f t="shared" si="609"/>
        <v>151</v>
      </c>
      <c r="C12688" s="4">
        <f t="shared" si="610"/>
        <v>22</v>
      </c>
      <c r="D12688" s="4" t="s">
        <v>1379</v>
      </c>
      <c r="E12688" s="4">
        <v>547</v>
      </c>
      <c r="F12688" s="4">
        <v>184</v>
      </c>
      <c r="G12688" s="4">
        <v>9.9</v>
      </c>
      <c r="H12688" s="4">
        <v>217</v>
      </c>
      <c r="I12688" s="4">
        <v>13</v>
      </c>
      <c r="J12688" s="4">
        <v>5.3E-3</v>
      </c>
    </row>
    <row r="12689" spans="1:10" x14ac:dyDescent="0.3">
      <c r="A12689" s="52">
        <f t="shared" si="608"/>
        <v>2017</v>
      </c>
      <c r="B12689" s="30">
        <f t="shared" si="609"/>
        <v>151</v>
      </c>
      <c r="C12689" s="4">
        <f t="shared" si="610"/>
        <v>22</v>
      </c>
      <c r="D12689" s="4" t="s">
        <v>1379</v>
      </c>
      <c r="E12689" s="4">
        <v>547</v>
      </c>
      <c r="F12689" s="4">
        <v>184</v>
      </c>
      <c r="G12689" s="4">
        <v>9.9</v>
      </c>
      <c r="H12689" s="4">
        <v>217</v>
      </c>
      <c r="I12689" s="4">
        <v>13</v>
      </c>
      <c r="J12689" s="4">
        <v>5.3E-3</v>
      </c>
    </row>
    <row r="12690" spans="1:10" x14ac:dyDescent="0.3">
      <c r="A12690" s="52">
        <f t="shared" si="608"/>
        <v>2017</v>
      </c>
      <c r="B12690" s="30">
        <f t="shared" si="609"/>
        <v>151</v>
      </c>
      <c r="C12690" s="4">
        <f t="shared" si="610"/>
        <v>22</v>
      </c>
      <c r="D12690" s="4" t="s">
        <v>1379</v>
      </c>
      <c r="E12690" s="4">
        <v>547</v>
      </c>
      <c r="F12690" s="4">
        <v>184</v>
      </c>
      <c r="G12690" s="4">
        <v>9.9</v>
      </c>
      <c r="H12690" s="4">
        <v>217</v>
      </c>
      <c r="I12690" s="4">
        <v>11</v>
      </c>
      <c r="J12690" s="4">
        <v>3.3E-3</v>
      </c>
    </row>
    <row r="12691" spans="1:10" x14ac:dyDescent="0.3">
      <c r="A12691" s="52">
        <f t="shared" si="608"/>
        <v>2017</v>
      </c>
      <c r="B12691" s="30">
        <f t="shared" si="609"/>
        <v>151</v>
      </c>
      <c r="C12691" s="4">
        <f t="shared" si="610"/>
        <v>22</v>
      </c>
      <c r="D12691" s="4" t="s">
        <v>1379</v>
      </c>
      <c r="E12691" s="4">
        <v>547</v>
      </c>
      <c r="F12691" s="4">
        <v>184</v>
      </c>
      <c r="G12691" s="4">
        <v>9.9</v>
      </c>
      <c r="H12691" s="4">
        <v>217</v>
      </c>
      <c r="I12691" s="4">
        <v>11</v>
      </c>
      <c r="J12691" s="4">
        <v>2.5999999999999999E-3</v>
      </c>
    </row>
    <row r="12692" spans="1:10" x14ac:dyDescent="0.3">
      <c r="A12692" s="52">
        <f t="shared" si="608"/>
        <v>2017</v>
      </c>
      <c r="B12692" s="30">
        <f t="shared" si="609"/>
        <v>151</v>
      </c>
      <c r="C12692" s="4">
        <f t="shared" si="610"/>
        <v>22</v>
      </c>
      <c r="D12692" s="4" t="s">
        <v>1379</v>
      </c>
      <c r="E12692" s="4">
        <v>547</v>
      </c>
      <c r="F12692" s="4">
        <v>184</v>
      </c>
      <c r="G12692" s="4">
        <v>9.9</v>
      </c>
      <c r="H12692" s="4">
        <v>217</v>
      </c>
      <c r="I12692" s="4">
        <v>11</v>
      </c>
      <c r="J12692" s="4">
        <v>3.0999999999999999E-3</v>
      </c>
    </row>
    <row r="12693" spans="1:10" x14ac:dyDescent="0.3">
      <c r="A12693" s="52">
        <f t="shared" si="608"/>
        <v>2017</v>
      </c>
      <c r="B12693" s="30">
        <f t="shared" si="609"/>
        <v>151</v>
      </c>
      <c r="C12693" s="4">
        <f t="shared" si="610"/>
        <v>22</v>
      </c>
      <c r="D12693" s="4" t="s">
        <v>1379</v>
      </c>
      <c r="E12693" s="4">
        <v>547</v>
      </c>
      <c r="F12693" s="4">
        <v>184</v>
      </c>
      <c r="G12693" s="4">
        <v>9.9</v>
      </c>
      <c r="H12693" s="4">
        <v>217</v>
      </c>
      <c r="I12693" s="4">
        <v>11</v>
      </c>
      <c r="J12693" s="4">
        <v>4.3E-3</v>
      </c>
    </row>
    <row r="12694" spans="1:10" x14ac:dyDescent="0.3">
      <c r="A12694" s="52">
        <f t="shared" si="608"/>
        <v>2017</v>
      </c>
      <c r="B12694" s="30">
        <f t="shared" si="609"/>
        <v>151</v>
      </c>
      <c r="C12694" s="4">
        <f t="shared" si="610"/>
        <v>22</v>
      </c>
      <c r="D12694" s="4" t="s">
        <v>1379</v>
      </c>
      <c r="E12694" s="4">
        <v>547</v>
      </c>
      <c r="F12694" s="4">
        <v>184</v>
      </c>
      <c r="G12694" s="4">
        <v>9.9</v>
      </c>
      <c r="H12694" s="4">
        <v>217</v>
      </c>
      <c r="I12694" s="4">
        <v>11</v>
      </c>
      <c r="J12694" s="4">
        <v>2.5999999999999999E-3</v>
      </c>
    </row>
    <row r="12695" spans="1:10" x14ac:dyDescent="0.3">
      <c r="A12695" s="52">
        <f t="shared" si="608"/>
        <v>2017</v>
      </c>
      <c r="B12695" s="30">
        <f t="shared" si="609"/>
        <v>151</v>
      </c>
      <c r="C12695" s="4">
        <f t="shared" si="610"/>
        <v>22</v>
      </c>
      <c r="D12695" s="4" t="s">
        <v>1379</v>
      </c>
      <c r="E12695" s="4">
        <v>546</v>
      </c>
      <c r="F12695" s="4">
        <v>184</v>
      </c>
      <c r="G12695" s="4">
        <v>9.9</v>
      </c>
      <c r="H12695" s="4">
        <v>217</v>
      </c>
      <c r="I12695" s="4">
        <v>11</v>
      </c>
      <c r="J12695" s="4">
        <v>2.8999999999999998E-3</v>
      </c>
    </row>
    <row r="12696" spans="1:10" x14ac:dyDescent="0.3">
      <c r="A12696" s="52">
        <f t="shared" si="608"/>
        <v>2017</v>
      </c>
      <c r="B12696" s="30">
        <f t="shared" si="609"/>
        <v>151</v>
      </c>
      <c r="C12696" s="4">
        <f t="shared" si="610"/>
        <v>22</v>
      </c>
      <c r="D12696" s="4" t="s">
        <v>1379</v>
      </c>
      <c r="E12696" s="4">
        <v>546</v>
      </c>
      <c r="F12696" s="4">
        <v>184</v>
      </c>
      <c r="G12696" s="4">
        <v>9.9</v>
      </c>
      <c r="H12696" s="4">
        <v>217</v>
      </c>
      <c r="I12696" s="4">
        <v>12</v>
      </c>
      <c r="J12696" s="4">
        <v>4.1999999999999997E-3</v>
      </c>
    </row>
    <row r="12697" spans="1:10" x14ac:dyDescent="0.3">
      <c r="A12697" s="52">
        <f t="shared" si="608"/>
        <v>2017</v>
      </c>
      <c r="B12697" s="30">
        <f t="shared" si="609"/>
        <v>151</v>
      </c>
      <c r="C12697" s="4">
        <f t="shared" si="610"/>
        <v>22</v>
      </c>
      <c r="D12697" s="4" t="s">
        <v>1379</v>
      </c>
      <c r="E12697" s="4">
        <v>546</v>
      </c>
      <c r="F12697" s="4">
        <v>184</v>
      </c>
      <c r="G12697" s="4">
        <v>9.9</v>
      </c>
      <c r="H12697" s="4">
        <v>217</v>
      </c>
      <c r="I12697" s="4">
        <v>13</v>
      </c>
      <c r="J12697" s="4">
        <v>5.5999999999999999E-3</v>
      </c>
    </row>
    <row r="12698" spans="1:10" x14ac:dyDescent="0.3">
      <c r="A12698" s="52">
        <f t="shared" si="608"/>
        <v>2017</v>
      </c>
      <c r="B12698" s="30">
        <f t="shared" si="609"/>
        <v>151</v>
      </c>
      <c r="C12698" s="4">
        <f t="shared" si="610"/>
        <v>22</v>
      </c>
      <c r="D12698" s="4" t="s">
        <v>1379</v>
      </c>
      <c r="E12698" s="4">
        <v>546</v>
      </c>
      <c r="F12698" s="4">
        <v>184</v>
      </c>
      <c r="G12698" s="4">
        <v>9.9</v>
      </c>
      <c r="H12698" s="4">
        <v>217</v>
      </c>
      <c r="I12698" s="4">
        <v>12</v>
      </c>
      <c r="J12698" s="4">
        <v>3.8E-3</v>
      </c>
    </row>
    <row r="12699" spans="1:10" x14ac:dyDescent="0.3">
      <c r="A12699" s="52">
        <f t="shared" si="608"/>
        <v>2017</v>
      </c>
      <c r="B12699" s="30">
        <f t="shared" si="609"/>
        <v>151</v>
      </c>
      <c r="C12699" s="4">
        <f t="shared" si="610"/>
        <v>22</v>
      </c>
      <c r="D12699" s="4" t="s">
        <v>1379</v>
      </c>
      <c r="E12699" s="4">
        <v>546</v>
      </c>
      <c r="F12699" s="4">
        <v>184</v>
      </c>
      <c r="G12699" s="4">
        <v>9.9</v>
      </c>
      <c r="H12699" s="4">
        <v>217</v>
      </c>
      <c r="I12699" s="4">
        <v>12</v>
      </c>
      <c r="J12699" s="4">
        <v>5.7999999999999996E-3</v>
      </c>
    </row>
    <row r="12700" spans="1:10" x14ac:dyDescent="0.3">
      <c r="A12700" s="52">
        <f t="shared" si="608"/>
        <v>2017</v>
      </c>
      <c r="B12700" s="30">
        <f t="shared" si="609"/>
        <v>151</v>
      </c>
      <c r="C12700" s="4">
        <f t="shared" si="610"/>
        <v>22</v>
      </c>
      <c r="D12700" s="4" t="s">
        <v>1379</v>
      </c>
      <c r="E12700" s="4">
        <v>546</v>
      </c>
      <c r="F12700" s="4">
        <v>184</v>
      </c>
      <c r="G12700" s="4">
        <v>9.9</v>
      </c>
      <c r="H12700" s="4">
        <v>217</v>
      </c>
      <c r="I12700" s="4">
        <v>12</v>
      </c>
      <c r="J12700" s="4">
        <v>5.1000000000000004E-3</v>
      </c>
    </row>
    <row r="12701" spans="1:10" x14ac:dyDescent="0.3">
      <c r="A12701" s="52">
        <f t="shared" si="608"/>
        <v>2017</v>
      </c>
      <c r="B12701" s="30">
        <f t="shared" si="609"/>
        <v>151</v>
      </c>
      <c r="C12701" s="4">
        <f t="shared" si="610"/>
        <v>22</v>
      </c>
      <c r="D12701" s="4" t="s">
        <v>1379</v>
      </c>
      <c r="E12701" s="4">
        <v>546</v>
      </c>
      <c r="F12701" s="4">
        <v>184</v>
      </c>
      <c r="G12701" s="4">
        <v>9.9</v>
      </c>
      <c r="H12701" s="4">
        <v>217</v>
      </c>
      <c r="I12701" s="4">
        <v>12</v>
      </c>
      <c r="J12701" s="4">
        <v>3.3E-3</v>
      </c>
    </row>
    <row r="12702" spans="1:10" x14ac:dyDescent="0.3">
      <c r="A12702" s="52">
        <f t="shared" si="608"/>
        <v>2017</v>
      </c>
      <c r="B12702" s="30">
        <f t="shared" si="609"/>
        <v>151</v>
      </c>
      <c r="C12702" s="4">
        <f t="shared" si="610"/>
        <v>22</v>
      </c>
      <c r="D12702" s="4" t="s">
        <v>1379</v>
      </c>
      <c r="E12702" s="4">
        <v>546</v>
      </c>
      <c r="F12702" s="4">
        <v>184</v>
      </c>
      <c r="G12702" s="4">
        <v>9.9</v>
      </c>
      <c r="H12702" s="4">
        <v>217</v>
      </c>
      <c r="I12702" s="4">
        <v>11</v>
      </c>
      <c r="J12702" s="4">
        <v>4.4999999999999997E-3</v>
      </c>
    </row>
    <row r="12703" spans="1:10" x14ac:dyDescent="0.3">
      <c r="A12703" s="52">
        <f t="shared" si="608"/>
        <v>2017</v>
      </c>
      <c r="B12703" s="30">
        <f t="shared" si="609"/>
        <v>151</v>
      </c>
      <c r="C12703" s="4">
        <f t="shared" si="610"/>
        <v>22</v>
      </c>
      <c r="D12703" s="4" t="s">
        <v>1379</v>
      </c>
      <c r="E12703" s="4">
        <v>547</v>
      </c>
      <c r="F12703" s="4">
        <v>184</v>
      </c>
      <c r="G12703" s="4">
        <v>9.9</v>
      </c>
      <c r="H12703" s="4">
        <v>217</v>
      </c>
      <c r="I12703" s="4">
        <v>12</v>
      </c>
      <c r="J12703" s="4">
        <v>3.8999999999999998E-3</v>
      </c>
    </row>
    <row r="12704" spans="1:10" x14ac:dyDescent="0.3">
      <c r="A12704" s="52">
        <f t="shared" si="608"/>
        <v>2017</v>
      </c>
      <c r="B12704" s="30">
        <f t="shared" si="609"/>
        <v>151</v>
      </c>
      <c r="C12704" s="4">
        <f t="shared" si="610"/>
        <v>22</v>
      </c>
      <c r="D12704" s="4" t="s">
        <v>1379</v>
      </c>
      <c r="E12704" s="4">
        <v>547</v>
      </c>
      <c r="F12704" s="4">
        <v>184</v>
      </c>
      <c r="G12704" s="4">
        <v>9.9</v>
      </c>
      <c r="H12704" s="4">
        <v>217</v>
      </c>
      <c r="I12704" s="4">
        <v>12</v>
      </c>
      <c r="J12704" s="4">
        <v>4.4000000000000003E-3</v>
      </c>
    </row>
    <row r="12705" spans="1:10" x14ac:dyDescent="0.3">
      <c r="A12705" s="52">
        <f t="shared" si="608"/>
        <v>2017</v>
      </c>
      <c r="B12705" s="30">
        <f t="shared" si="609"/>
        <v>151</v>
      </c>
      <c r="C12705" s="4">
        <f t="shared" si="610"/>
        <v>22</v>
      </c>
      <c r="D12705" s="4" t="s">
        <v>1379</v>
      </c>
      <c r="E12705" s="4">
        <v>547</v>
      </c>
      <c r="F12705" s="4">
        <v>184</v>
      </c>
      <c r="G12705" s="4">
        <v>9.9</v>
      </c>
      <c r="H12705" s="4">
        <v>217</v>
      </c>
      <c r="I12705" s="4">
        <v>11</v>
      </c>
      <c r="J12705" s="4">
        <v>3.7000000000000002E-3</v>
      </c>
    </row>
    <row r="12706" spans="1:10" x14ac:dyDescent="0.3">
      <c r="A12706" s="52">
        <f t="shared" si="608"/>
        <v>2017</v>
      </c>
      <c r="B12706" s="30">
        <f t="shared" si="609"/>
        <v>151</v>
      </c>
      <c r="C12706" s="4">
        <f t="shared" si="610"/>
        <v>22</v>
      </c>
      <c r="D12706" s="4" t="s">
        <v>1379</v>
      </c>
      <c r="E12706" s="4">
        <v>547</v>
      </c>
      <c r="F12706" s="4">
        <v>184</v>
      </c>
      <c r="G12706" s="4">
        <v>9.9</v>
      </c>
      <c r="H12706" s="4">
        <v>217</v>
      </c>
      <c r="I12706" s="4">
        <v>12</v>
      </c>
      <c r="J12706" s="4">
        <v>3.5999999999999999E-3</v>
      </c>
    </row>
    <row r="12707" spans="1:10" x14ac:dyDescent="0.3">
      <c r="A12707" s="52">
        <f t="shared" si="608"/>
        <v>2017</v>
      </c>
      <c r="B12707" s="30">
        <f t="shared" si="609"/>
        <v>151</v>
      </c>
      <c r="C12707" s="4">
        <f t="shared" si="610"/>
        <v>22</v>
      </c>
      <c r="D12707" s="4" t="s">
        <v>1379</v>
      </c>
      <c r="E12707" s="4">
        <v>547</v>
      </c>
      <c r="F12707" s="4">
        <v>184</v>
      </c>
      <c r="G12707" s="4">
        <v>9.9</v>
      </c>
      <c r="H12707" s="4">
        <v>217</v>
      </c>
      <c r="I12707" s="4">
        <v>12</v>
      </c>
      <c r="J12707" s="4">
        <v>5.0000000000000001E-3</v>
      </c>
    </row>
    <row r="12708" spans="1:10" x14ac:dyDescent="0.3">
      <c r="A12708" s="52">
        <f t="shared" si="608"/>
        <v>2017</v>
      </c>
      <c r="B12708" s="30">
        <f t="shared" si="609"/>
        <v>151</v>
      </c>
      <c r="C12708" s="4">
        <f t="shared" si="610"/>
        <v>22</v>
      </c>
      <c r="D12708" s="4" t="s">
        <v>1379</v>
      </c>
      <c r="E12708" s="4">
        <v>547</v>
      </c>
      <c r="F12708" s="4">
        <v>184</v>
      </c>
      <c r="G12708" s="4">
        <v>9.9</v>
      </c>
      <c r="H12708" s="4">
        <v>217</v>
      </c>
      <c r="I12708" s="4">
        <v>12</v>
      </c>
      <c r="J12708" s="4">
        <v>4.7999999999999996E-3</v>
      </c>
    </row>
    <row r="12709" spans="1:10" x14ac:dyDescent="0.3">
      <c r="A12709" s="52">
        <f t="shared" si="608"/>
        <v>2017</v>
      </c>
      <c r="B12709" s="30">
        <f t="shared" si="609"/>
        <v>151</v>
      </c>
      <c r="C12709" s="4">
        <f t="shared" si="610"/>
        <v>22</v>
      </c>
      <c r="D12709" s="4" t="s">
        <v>1379</v>
      </c>
      <c r="E12709" s="4">
        <v>547</v>
      </c>
      <c r="F12709" s="4">
        <v>184</v>
      </c>
      <c r="G12709" s="4">
        <v>9.9</v>
      </c>
      <c r="H12709" s="4">
        <v>217</v>
      </c>
      <c r="I12709" s="4">
        <v>12</v>
      </c>
      <c r="J12709" s="4">
        <v>3.8E-3</v>
      </c>
    </row>
    <row r="12710" spans="1:10" x14ac:dyDescent="0.3">
      <c r="A12710" s="52">
        <f t="shared" si="608"/>
        <v>2017</v>
      </c>
      <c r="B12710" s="30">
        <f t="shared" si="609"/>
        <v>151</v>
      </c>
      <c r="C12710" s="4">
        <f t="shared" si="610"/>
        <v>22</v>
      </c>
      <c r="D12710" s="4" t="s">
        <v>1379</v>
      </c>
      <c r="E12710" s="4">
        <v>547</v>
      </c>
      <c r="F12710" s="4">
        <v>184</v>
      </c>
      <c r="G12710" s="4">
        <v>9.9</v>
      </c>
      <c r="H12710" s="4">
        <v>217</v>
      </c>
      <c r="I12710" s="4">
        <v>12</v>
      </c>
      <c r="J12710" s="4">
        <v>4.0000000000000001E-3</v>
      </c>
    </row>
    <row r="12711" spans="1:10" x14ac:dyDescent="0.3">
      <c r="A12711" s="52">
        <f t="shared" si="608"/>
        <v>2017</v>
      </c>
      <c r="B12711" s="30">
        <f t="shared" si="609"/>
        <v>151</v>
      </c>
      <c r="C12711" s="4">
        <f t="shared" si="610"/>
        <v>22</v>
      </c>
      <c r="D12711" s="4" t="s">
        <v>1379</v>
      </c>
      <c r="E12711" s="4">
        <v>547</v>
      </c>
      <c r="F12711" s="4">
        <v>184</v>
      </c>
      <c r="G12711" s="4">
        <v>9.9</v>
      </c>
      <c r="H12711" s="4">
        <v>217</v>
      </c>
      <c r="I12711" s="4">
        <v>11</v>
      </c>
      <c r="J12711" s="4">
        <v>2.3999999999999998E-3</v>
      </c>
    </row>
    <row r="12712" spans="1:10" x14ac:dyDescent="0.3">
      <c r="A12712" s="52">
        <f t="shared" si="608"/>
        <v>2017</v>
      </c>
      <c r="B12712" s="30">
        <f t="shared" si="609"/>
        <v>151</v>
      </c>
      <c r="C12712" s="4">
        <f t="shared" si="610"/>
        <v>22</v>
      </c>
      <c r="D12712" s="4" t="s">
        <v>1379</v>
      </c>
      <c r="E12712" s="4">
        <v>547</v>
      </c>
      <c r="F12712" s="4">
        <v>184</v>
      </c>
      <c r="G12712" s="4">
        <v>9.9</v>
      </c>
      <c r="H12712" s="4">
        <v>217</v>
      </c>
      <c r="I12712" s="4">
        <v>12</v>
      </c>
      <c r="J12712" s="4">
        <v>3.7000000000000002E-3</v>
      </c>
    </row>
    <row r="12713" spans="1:10" x14ac:dyDescent="0.3">
      <c r="A12713" s="52">
        <f t="shared" si="608"/>
        <v>2017</v>
      </c>
      <c r="B12713" s="30">
        <f t="shared" si="609"/>
        <v>151</v>
      </c>
      <c r="C12713" s="4">
        <f t="shared" si="610"/>
        <v>22</v>
      </c>
      <c r="D12713" s="4" t="s">
        <v>1379</v>
      </c>
      <c r="E12713" s="4">
        <v>547</v>
      </c>
      <c r="F12713" s="4">
        <v>184</v>
      </c>
      <c r="G12713" s="4">
        <v>9.9</v>
      </c>
      <c r="H12713" s="4">
        <v>217</v>
      </c>
      <c r="I12713" s="4">
        <v>12</v>
      </c>
      <c r="J12713" s="4">
        <v>4.4000000000000003E-3</v>
      </c>
    </row>
    <row r="12714" spans="1:10" x14ac:dyDescent="0.3">
      <c r="A12714" s="52">
        <f t="shared" si="608"/>
        <v>2017</v>
      </c>
      <c r="B12714" s="30">
        <f t="shared" si="609"/>
        <v>151</v>
      </c>
      <c r="C12714" s="4">
        <f t="shared" si="610"/>
        <v>22</v>
      </c>
      <c r="D12714" s="4" t="s">
        <v>1379</v>
      </c>
      <c r="E12714" s="4">
        <v>547</v>
      </c>
      <c r="F12714" s="4">
        <v>184</v>
      </c>
      <c r="G12714" s="4">
        <v>9.9</v>
      </c>
      <c r="H12714" s="4">
        <v>217</v>
      </c>
      <c r="I12714" s="4">
        <v>12</v>
      </c>
      <c r="J12714" s="4">
        <v>4.4999999999999997E-3</v>
      </c>
    </row>
    <row r="12715" spans="1:10" x14ac:dyDescent="0.3">
      <c r="A12715" s="52">
        <f t="shared" si="608"/>
        <v>2017</v>
      </c>
      <c r="B12715" s="30">
        <f t="shared" si="609"/>
        <v>151</v>
      </c>
      <c r="C12715" s="4">
        <f t="shared" si="610"/>
        <v>22</v>
      </c>
      <c r="D12715" s="4" t="s">
        <v>1379</v>
      </c>
      <c r="E12715" s="4">
        <v>547</v>
      </c>
      <c r="F12715" s="4">
        <v>184</v>
      </c>
      <c r="G12715" s="4">
        <v>9.9</v>
      </c>
      <c r="H12715" s="4">
        <v>217</v>
      </c>
      <c r="I12715" s="4">
        <v>12</v>
      </c>
      <c r="J12715" s="4">
        <v>4.1000000000000003E-3</v>
      </c>
    </row>
    <row r="12716" spans="1:10" x14ac:dyDescent="0.3">
      <c r="A12716" s="52">
        <f t="shared" si="608"/>
        <v>2017</v>
      </c>
      <c r="B12716" s="30">
        <f t="shared" si="609"/>
        <v>151</v>
      </c>
      <c r="C12716" s="4">
        <f t="shared" si="610"/>
        <v>22</v>
      </c>
      <c r="D12716" s="4" t="s">
        <v>1379</v>
      </c>
      <c r="E12716" s="4">
        <v>547</v>
      </c>
      <c r="F12716" s="4">
        <v>184</v>
      </c>
      <c r="G12716" s="4">
        <v>9.9</v>
      </c>
      <c r="H12716" s="4">
        <v>217</v>
      </c>
      <c r="I12716" s="4">
        <v>12</v>
      </c>
      <c r="J12716" s="4">
        <v>3.8999999999999998E-3</v>
      </c>
    </row>
    <row r="12717" spans="1:10" x14ac:dyDescent="0.3">
      <c r="A12717" s="52">
        <f t="shared" si="608"/>
        <v>2017</v>
      </c>
      <c r="B12717" s="30">
        <f t="shared" si="609"/>
        <v>151</v>
      </c>
      <c r="C12717" s="4">
        <f t="shared" si="610"/>
        <v>22</v>
      </c>
      <c r="D12717" s="4" t="s">
        <v>1379</v>
      </c>
      <c r="E12717" s="4">
        <v>547</v>
      </c>
      <c r="F12717" s="4">
        <v>184</v>
      </c>
      <c r="G12717" s="4">
        <v>9.9</v>
      </c>
      <c r="H12717" s="4">
        <v>217</v>
      </c>
      <c r="I12717" s="4">
        <v>11</v>
      </c>
      <c r="J12717" s="4">
        <v>2.8999999999999998E-3</v>
      </c>
    </row>
    <row r="12718" spans="1:10" x14ac:dyDescent="0.3">
      <c r="A12718" s="52">
        <f t="shared" si="608"/>
        <v>2017</v>
      </c>
      <c r="B12718" s="30">
        <f t="shared" si="609"/>
        <v>151</v>
      </c>
      <c r="C12718" s="4">
        <f t="shared" si="610"/>
        <v>22</v>
      </c>
      <c r="D12718" s="4" t="s">
        <v>1379</v>
      </c>
      <c r="E12718" s="4">
        <v>547</v>
      </c>
      <c r="F12718" s="4">
        <v>184</v>
      </c>
      <c r="G12718" s="4">
        <v>9.9</v>
      </c>
      <c r="H12718" s="4">
        <v>217</v>
      </c>
      <c r="I12718" s="4">
        <v>12</v>
      </c>
      <c r="J12718" s="4">
        <v>3.3999999999999998E-3</v>
      </c>
    </row>
    <row r="12719" spans="1:10" x14ac:dyDescent="0.3">
      <c r="A12719" s="52">
        <f t="shared" si="608"/>
        <v>2017</v>
      </c>
      <c r="B12719" s="30">
        <f t="shared" si="609"/>
        <v>151</v>
      </c>
      <c r="C12719" s="4">
        <f t="shared" si="610"/>
        <v>22</v>
      </c>
      <c r="D12719" s="4" t="s">
        <v>1379</v>
      </c>
      <c r="E12719" s="4">
        <v>547</v>
      </c>
      <c r="F12719" s="4">
        <v>184</v>
      </c>
      <c r="G12719" s="4">
        <v>9.9</v>
      </c>
      <c r="H12719" s="4">
        <v>217</v>
      </c>
      <c r="I12719" s="4">
        <v>12</v>
      </c>
      <c r="J12719" s="4">
        <v>5.0000000000000001E-3</v>
      </c>
    </row>
    <row r="12720" spans="1:10" x14ac:dyDescent="0.3">
      <c r="A12720" s="52">
        <f t="shared" si="608"/>
        <v>2017</v>
      </c>
      <c r="B12720" s="30">
        <f t="shared" si="609"/>
        <v>151</v>
      </c>
      <c r="C12720" s="4">
        <f t="shared" si="610"/>
        <v>22</v>
      </c>
      <c r="D12720" s="4" t="s">
        <v>1379</v>
      </c>
      <c r="E12720" s="4">
        <v>547</v>
      </c>
      <c r="F12720" s="4">
        <v>184</v>
      </c>
      <c r="G12720" s="4">
        <v>9.9</v>
      </c>
      <c r="H12720" s="4">
        <v>217</v>
      </c>
      <c r="I12720" s="4">
        <v>12</v>
      </c>
      <c r="J12720" s="4">
        <v>4.4000000000000003E-3</v>
      </c>
    </row>
    <row r="12721" spans="1:10" x14ac:dyDescent="0.3">
      <c r="A12721" s="52">
        <f t="shared" si="608"/>
        <v>2017</v>
      </c>
      <c r="B12721" s="30">
        <f t="shared" si="609"/>
        <v>151</v>
      </c>
      <c r="C12721" s="4">
        <f t="shared" si="610"/>
        <v>22</v>
      </c>
      <c r="D12721" s="4" t="s">
        <v>1379</v>
      </c>
      <c r="E12721" s="4">
        <v>547</v>
      </c>
      <c r="F12721" s="4">
        <v>184</v>
      </c>
      <c r="G12721" s="4">
        <v>9.9</v>
      </c>
      <c r="H12721" s="4">
        <v>217</v>
      </c>
      <c r="I12721" s="4">
        <v>12</v>
      </c>
      <c r="J12721" s="4">
        <v>4.3E-3</v>
      </c>
    </row>
    <row r="12722" spans="1:10" x14ac:dyDescent="0.3">
      <c r="A12722" s="52">
        <f t="shared" si="608"/>
        <v>2017</v>
      </c>
      <c r="B12722" s="30">
        <f t="shared" si="609"/>
        <v>151</v>
      </c>
      <c r="C12722" s="4">
        <f t="shared" si="610"/>
        <v>22</v>
      </c>
      <c r="D12722" s="4" t="s">
        <v>1379</v>
      </c>
      <c r="E12722" s="4">
        <v>547</v>
      </c>
      <c r="F12722" s="4">
        <v>184</v>
      </c>
      <c r="G12722" s="4">
        <v>9.9</v>
      </c>
      <c r="H12722" s="4">
        <v>217</v>
      </c>
      <c r="I12722" s="4">
        <v>14</v>
      </c>
      <c r="J12722" s="4">
        <v>7.7000000000000002E-3</v>
      </c>
    </row>
    <row r="12723" spans="1:10" x14ac:dyDescent="0.3">
      <c r="A12723" s="52">
        <f t="shared" si="608"/>
        <v>2017</v>
      </c>
      <c r="B12723" s="30">
        <f t="shared" si="609"/>
        <v>151</v>
      </c>
      <c r="C12723" s="4">
        <f t="shared" si="610"/>
        <v>22</v>
      </c>
      <c r="D12723" s="4" t="s">
        <v>1379</v>
      </c>
      <c r="E12723" s="4">
        <v>547</v>
      </c>
      <c r="F12723" s="4">
        <v>184</v>
      </c>
      <c r="G12723" s="4">
        <v>9.9</v>
      </c>
      <c r="H12723" s="4">
        <v>217</v>
      </c>
      <c r="I12723" s="4">
        <v>13</v>
      </c>
      <c r="J12723" s="4">
        <v>7.1000000000000004E-3</v>
      </c>
    </row>
    <row r="12724" spans="1:10" x14ac:dyDescent="0.3">
      <c r="A12724" s="52">
        <f t="shared" si="608"/>
        <v>2017</v>
      </c>
      <c r="B12724" s="30">
        <f t="shared" si="609"/>
        <v>151</v>
      </c>
      <c r="C12724" s="4">
        <f t="shared" si="610"/>
        <v>22</v>
      </c>
      <c r="D12724" s="4" t="s">
        <v>1379</v>
      </c>
      <c r="E12724" s="4">
        <v>547</v>
      </c>
      <c r="F12724" s="4">
        <v>184</v>
      </c>
      <c r="G12724" s="4">
        <v>9.9</v>
      </c>
      <c r="H12724" s="4">
        <v>217</v>
      </c>
      <c r="I12724" s="4">
        <v>13</v>
      </c>
      <c r="J12724" s="4">
        <v>5.7999999999999996E-3</v>
      </c>
    </row>
    <row r="12725" spans="1:10" x14ac:dyDescent="0.3">
      <c r="A12725" s="52">
        <f t="shared" si="608"/>
        <v>2017</v>
      </c>
      <c r="B12725" s="30">
        <f t="shared" si="609"/>
        <v>151</v>
      </c>
      <c r="C12725" s="4">
        <f t="shared" si="610"/>
        <v>22</v>
      </c>
      <c r="D12725" s="4" t="s">
        <v>1379</v>
      </c>
      <c r="E12725" s="4">
        <v>547</v>
      </c>
      <c r="F12725" s="4">
        <v>184</v>
      </c>
      <c r="G12725" s="4">
        <v>9.9</v>
      </c>
      <c r="H12725" s="4">
        <v>217</v>
      </c>
      <c r="I12725" s="4">
        <v>13</v>
      </c>
      <c r="J12725" s="4">
        <v>6.7000000000000002E-3</v>
      </c>
    </row>
    <row r="12726" spans="1:10" x14ac:dyDescent="0.3">
      <c r="A12726" s="52">
        <f t="shared" si="608"/>
        <v>2017</v>
      </c>
      <c r="B12726" s="30">
        <f t="shared" si="609"/>
        <v>151</v>
      </c>
      <c r="C12726" s="4">
        <f t="shared" si="610"/>
        <v>22</v>
      </c>
      <c r="D12726" s="4" t="s">
        <v>1379</v>
      </c>
      <c r="E12726" s="4">
        <v>547</v>
      </c>
      <c r="F12726" s="4">
        <v>184</v>
      </c>
      <c r="G12726" s="4">
        <v>9.9</v>
      </c>
      <c r="H12726" s="4">
        <v>217</v>
      </c>
      <c r="I12726" s="4">
        <v>13</v>
      </c>
      <c r="J12726" s="4">
        <v>6.4000000000000003E-3</v>
      </c>
    </row>
    <row r="12727" spans="1:10" x14ac:dyDescent="0.3">
      <c r="A12727" s="52">
        <f t="shared" si="608"/>
        <v>2017</v>
      </c>
      <c r="B12727" s="30">
        <f t="shared" si="609"/>
        <v>151</v>
      </c>
      <c r="C12727" s="4">
        <f t="shared" si="610"/>
        <v>22</v>
      </c>
      <c r="D12727" s="4" t="s">
        <v>1379</v>
      </c>
      <c r="E12727" s="4">
        <v>547</v>
      </c>
      <c r="F12727" s="4">
        <v>184</v>
      </c>
      <c r="G12727" s="4">
        <v>9.9</v>
      </c>
      <c r="H12727" s="4">
        <v>217</v>
      </c>
      <c r="I12727" s="4">
        <v>13</v>
      </c>
      <c r="J12727" s="4">
        <v>5.8999999999999999E-3</v>
      </c>
    </row>
    <row r="12728" spans="1:10" x14ac:dyDescent="0.3">
      <c r="A12728" s="52">
        <f t="shared" si="608"/>
        <v>2017</v>
      </c>
      <c r="B12728" s="30">
        <f t="shared" si="609"/>
        <v>151</v>
      </c>
      <c r="C12728" s="4">
        <f t="shared" si="610"/>
        <v>22</v>
      </c>
      <c r="D12728" s="4" t="s">
        <v>1379</v>
      </c>
      <c r="E12728" s="4">
        <v>547</v>
      </c>
      <c r="F12728" s="4">
        <v>184</v>
      </c>
      <c r="G12728" s="4">
        <v>9.9</v>
      </c>
      <c r="H12728" s="4">
        <v>217</v>
      </c>
      <c r="I12728" s="4">
        <v>12</v>
      </c>
      <c r="J12728" s="4">
        <v>4.1000000000000003E-3</v>
      </c>
    </row>
    <row r="12729" spans="1:10" x14ac:dyDescent="0.3">
      <c r="A12729" s="52">
        <f t="shared" si="608"/>
        <v>2017</v>
      </c>
      <c r="B12729" s="30">
        <f t="shared" si="609"/>
        <v>151</v>
      </c>
      <c r="C12729" s="4">
        <f t="shared" si="610"/>
        <v>22</v>
      </c>
      <c r="D12729" s="4" t="s">
        <v>1379</v>
      </c>
      <c r="E12729" s="4">
        <v>547</v>
      </c>
      <c r="F12729" s="4">
        <v>184</v>
      </c>
      <c r="G12729" s="4">
        <v>9.9</v>
      </c>
      <c r="H12729" s="4">
        <v>217</v>
      </c>
      <c r="I12729" s="4">
        <v>12</v>
      </c>
      <c r="J12729" s="4">
        <v>4.1000000000000003E-3</v>
      </c>
    </row>
    <row r="12730" spans="1:10" x14ac:dyDescent="0.3">
      <c r="A12730" s="52">
        <f t="shared" si="608"/>
        <v>2017</v>
      </c>
      <c r="B12730" s="30">
        <f t="shared" si="609"/>
        <v>151</v>
      </c>
      <c r="C12730" s="4">
        <f t="shared" si="610"/>
        <v>22</v>
      </c>
      <c r="D12730" s="4" t="s">
        <v>1379</v>
      </c>
      <c r="E12730" s="4">
        <v>547</v>
      </c>
      <c r="F12730" s="4">
        <v>184</v>
      </c>
      <c r="G12730" s="4">
        <v>9.9</v>
      </c>
      <c r="H12730" s="4">
        <v>217</v>
      </c>
      <c r="I12730" s="4">
        <v>12</v>
      </c>
      <c r="J12730" s="4">
        <v>4.7000000000000002E-3</v>
      </c>
    </row>
    <row r="12731" spans="1:10" x14ac:dyDescent="0.3">
      <c r="A12731" s="52">
        <f t="shared" si="608"/>
        <v>2017</v>
      </c>
      <c r="B12731" s="30">
        <f t="shared" si="609"/>
        <v>151</v>
      </c>
      <c r="C12731" s="4">
        <f t="shared" si="610"/>
        <v>22</v>
      </c>
      <c r="D12731" s="4" t="s">
        <v>1379</v>
      </c>
      <c r="E12731" s="4">
        <v>546</v>
      </c>
      <c r="F12731" s="4">
        <v>184</v>
      </c>
      <c r="G12731" s="4">
        <v>9.9</v>
      </c>
      <c r="H12731" s="4">
        <v>217</v>
      </c>
      <c r="I12731" s="4">
        <v>13</v>
      </c>
      <c r="J12731" s="4">
        <v>4.4000000000000003E-3</v>
      </c>
    </row>
    <row r="12732" spans="1:10" x14ac:dyDescent="0.3">
      <c r="A12732" s="52">
        <f t="shared" si="608"/>
        <v>2017</v>
      </c>
      <c r="B12732" s="30">
        <f t="shared" si="609"/>
        <v>151</v>
      </c>
      <c r="C12732" s="4">
        <f t="shared" si="610"/>
        <v>22</v>
      </c>
      <c r="D12732" s="4" t="s">
        <v>1379</v>
      </c>
      <c r="E12732" s="4">
        <v>546</v>
      </c>
      <c r="F12732" s="4">
        <v>184</v>
      </c>
      <c r="G12732" s="4">
        <v>9.9</v>
      </c>
      <c r="H12732" s="4">
        <v>217</v>
      </c>
      <c r="I12732" s="4">
        <v>13</v>
      </c>
      <c r="J12732" s="4">
        <v>5.4999999999999997E-3</v>
      </c>
    </row>
    <row r="12733" spans="1:10" x14ac:dyDescent="0.3">
      <c r="A12733" s="52">
        <f t="shared" si="608"/>
        <v>2017</v>
      </c>
      <c r="B12733" s="30">
        <f t="shared" si="609"/>
        <v>151</v>
      </c>
      <c r="C12733" s="4">
        <f t="shared" si="610"/>
        <v>22</v>
      </c>
      <c r="D12733" s="4" t="s">
        <v>1379</v>
      </c>
      <c r="E12733" s="4">
        <v>546</v>
      </c>
      <c r="F12733" s="4">
        <v>184</v>
      </c>
      <c r="G12733" s="4">
        <v>9.9</v>
      </c>
      <c r="H12733" s="4">
        <v>217</v>
      </c>
      <c r="I12733" s="4">
        <v>12</v>
      </c>
      <c r="J12733" s="4">
        <v>4.5999999999999999E-3</v>
      </c>
    </row>
    <row r="12734" spans="1:10" x14ac:dyDescent="0.3">
      <c r="A12734" s="52">
        <f t="shared" si="608"/>
        <v>2017</v>
      </c>
      <c r="B12734" s="30">
        <f t="shared" si="609"/>
        <v>151</v>
      </c>
      <c r="C12734" s="4">
        <f t="shared" si="610"/>
        <v>22</v>
      </c>
      <c r="D12734" s="4" t="s">
        <v>1379</v>
      </c>
      <c r="E12734" s="4">
        <v>546</v>
      </c>
      <c r="F12734" s="4">
        <v>184</v>
      </c>
      <c r="G12734" s="4">
        <v>9.9</v>
      </c>
      <c r="H12734" s="4">
        <v>217</v>
      </c>
      <c r="I12734" s="4">
        <v>13</v>
      </c>
      <c r="J12734" s="4">
        <v>5.7000000000000002E-3</v>
      </c>
    </row>
    <row r="12735" spans="1:10" x14ac:dyDescent="0.3">
      <c r="A12735" s="52">
        <f t="shared" si="608"/>
        <v>2017</v>
      </c>
      <c r="B12735" s="30">
        <f t="shared" si="609"/>
        <v>151</v>
      </c>
      <c r="C12735" s="4">
        <f t="shared" si="610"/>
        <v>22</v>
      </c>
      <c r="D12735" s="4" t="s">
        <v>1379</v>
      </c>
      <c r="E12735" s="4">
        <v>546</v>
      </c>
      <c r="F12735" s="4">
        <v>184</v>
      </c>
      <c r="G12735" s="4">
        <v>9.9</v>
      </c>
      <c r="H12735" s="4">
        <v>217</v>
      </c>
      <c r="I12735" s="4">
        <v>11</v>
      </c>
      <c r="J12735" s="4">
        <v>3.5999999999999999E-3</v>
      </c>
    </row>
    <row r="12736" spans="1:10" x14ac:dyDescent="0.3">
      <c r="A12736" s="52">
        <f t="shared" si="608"/>
        <v>2017</v>
      </c>
      <c r="B12736" s="30">
        <f t="shared" si="609"/>
        <v>151</v>
      </c>
      <c r="C12736" s="4">
        <f t="shared" si="610"/>
        <v>22</v>
      </c>
      <c r="D12736" s="4" t="s">
        <v>1379</v>
      </c>
      <c r="E12736" s="4">
        <v>546</v>
      </c>
      <c r="F12736" s="4">
        <v>184</v>
      </c>
      <c r="G12736" s="4">
        <v>9.9</v>
      </c>
      <c r="H12736" s="4">
        <v>217</v>
      </c>
      <c r="I12736" s="4">
        <v>12</v>
      </c>
      <c r="J12736" s="4">
        <v>6.0000000000000001E-3</v>
      </c>
    </row>
    <row r="12737" spans="1:10" x14ac:dyDescent="0.3">
      <c r="A12737" s="52">
        <f t="shared" si="608"/>
        <v>2017</v>
      </c>
      <c r="B12737" s="30">
        <f t="shared" si="609"/>
        <v>151</v>
      </c>
      <c r="C12737" s="4">
        <f t="shared" si="610"/>
        <v>22</v>
      </c>
      <c r="D12737" s="4" t="s">
        <v>1379</v>
      </c>
      <c r="E12737" s="4">
        <v>546</v>
      </c>
      <c r="F12737" s="4">
        <v>184</v>
      </c>
      <c r="G12737" s="4">
        <v>9.9</v>
      </c>
      <c r="H12737" s="4">
        <v>217</v>
      </c>
      <c r="I12737" s="4">
        <v>13</v>
      </c>
      <c r="J12737" s="4">
        <v>3.7000000000000002E-3</v>
      </c>
    </row>
    <row r="12738" spans="1:10" x14ac:dyDescent="0.3">
      <c r="A12738" s="52">
        <f t="shared" ref="A12738:A12801" si="611">YEAR(D12738)</f>
        <v>2017</v>
      </c>
      <c r="B12738" s="30">
        <f t="shared" ref="B12738:B12801" si="612">D12738-DATE(YEAR(D12738),1,0)</f>
        <v>151</v>
      </c>
      <c r="C12738" s="4">
        <f t="shared" ref="C12738:C12801" si="613">WEEKNUM(D12738,1)</f>
        <v>22</v>
      </c>
      <c r="D12738" s="4" t="s">
        <v>1379</v>
      </c>
      <c r="E12738" s="4">
        <v>546</v>
      </c>
      <c r="F12738" s="4">
        <v>184</v>
      </c>
      <c r="G12738" s="4">
        <v>9.9</v>
      </c>
      <c r="H12738" s="4">
        <v>217</v>
      </c>
      <c r="I12738" s="4">
        <v>12</v>
      </c>
      <c r="J12738" s="4">
        <v>6.1000000000000004E-3</v>
      </c>
    </row>
    <row r="12739" spans="1:10" x14ac:dyDescent="0.3">
      <c r="A12739" s="52">
        <f t="shared" si="611"/>
        <v>2017</v>
      </c>
      <c r="B12739" s="30">
        <f t="shared" si="612"/>
        <v>151</v>
      </c>
      <c r="C12739" s="4">
        <f t="shared" si="613"/>
        <v>22</v>
      </c>
      <c r="D12739" s="4" t="s">
        <v>1379</v>
      </c>
      <c r="E12739" s="4">
        <v>546</v>
      </c>
      <c r="F12739" s="4">
        <v>184</v>
      </c>
      <c r="G12739" s="4">
        <v>9.9</v>
      </c>
      <c r="H12739" s="4">
        <v>217</v>
      </c>
      <c r="I12739" s="4">
        <v>12</v>
      </c>
      <c r="J12739" s="4">
        <v>3.3E-3</v>
      </c>
    </row>
    <row r="12740" spans="1:10" x14ac:dyDescent="0.3">
      <c r="A12740" s="52">
        <f t="shared" si="611"/>
        <v>2017</v>
      </c>
      <c r="B12740" s="30">
        <f t="shared" si="612"/>
        <v>151</v>
      </c>
      <c r="C12740" s="4">
        <f t="shared" si="613"/>
        <v>22</v>
      </c>
      <c r="D12740" s="4" t="s">
        <v>1379</v>
      </c>
      <c r="E12740" s="4">
        <v>546</v>
      </c>
      <c r="F12740" s="4">
        <v>184</v>
      </c>
      <c r="G12740" s="4">
        <v>9.9</v>
      </c>
      <c r="H12740" s="4">
        <v>217</v>
      </c>
      <c r="I12740" s="4">
        <v>12</v>
      </c>
      <c r="J12740" s="4">
        <v>3.8E-3</v>
      </c>
    </row>
    <row r="12741" spans="1:10" x14ac:dyDescent="0.3">
      <c r="A12741" s="52">
        <f t="shared" si="611"/>
        <v>2017</v>
      </c>
      <c r="B12741" s="30">
        <f t="shared" si="612"/>
        <v>151</v>
      </c>
      <c r="C12741" s="4">
        <f t="shared" si="613"/>
        <v>22</v>
      </c>
      <c r="D12741" s="4" t="s">
        <v>1379</v>
      </c>
      <c r="E12741" s="4">
        <v>546</v>
      </c>
      <c r="F12741" s="4">
        <v>184</v>
      </c>
      <c r="G12741" s="4">
        <v>9.9</v>
      </c>
      <c r="H12741" s="4">
        <v>217</v>
      </c>
      <c r="I12741" s="4">
        <v>13</v>
      </c>
      <c r="J12741" s="4">
        <v>6.1000000000000004E-3</v>
      </c>
    </row>
    <row r="12742" spans="1:10" x14ac:dyDescent="0.3">
      <c r="A12742" s="52">
        <f t="shared" si="611"/>
        <v>2017</v>
      </c>
      <c r="B12742" s="30">
        <f t="shared" si="612"/>
        <v>151</v>
      </c>
      <c r="C12742" s="4">
        <f t="shared" si="613"/>
        <v>22</v>
      </c>
      <c r="D12742" s="4" t="s">
        <v>1379</v>
      </c>
      <c r="E12742" s="4">
        <v>546</v>
      </c>
      <c r="F12742" s="4">
        <v>184</v>
      </c>
      <c r="G12742" s="4">
        <v>9.9</v>
      </c>
      <c r="H12742" s="4">
        <v>217</v>
      </c>
      <c r="I12742" s="4">
        <v>13</v>
      </c>
      <c r="J12742" s="4">
        <v>4.0000000000000001E-3</v>
      </c>
    </row>
    <row r="12743" spans="1:10" x14ac:dyDescent="0.3">
      <c r="A12743" s="52">
        <f t="shared" si="611"/>
        <v>2017</v>
      </c>
      <c r="B12743" s="30">
        <f t="shared" si="612"/>
        <v>151</v>
      </c>
      <c r="C12743" s="4">
        <f t="shared" si="613"/>
        <v>22</v>
      </c>
      <c r="D12743" s="4" t="s">
        <v>1379</v>
      </c>
      <c r="E12743" s="4">
        <v>546</v>
      </c>
      <c r="F12743" s="4">
        <v>184</v>
      </c>
      <c r="G12743" s="4">
        <v>9.9</v>
      </c>
      <c r="H12743" s="4">
        <v>217</v>
      </c>
      <c r="I12743" s="4">
        <v>13</v>
      </c>
      <c r="J12743" s="4">
        <v>5.3E-3</v>
      </c>
    </row>
    <row r="12744" spans="1:10" x14ac:dyDescent="0.3">
      <c r="A12744" s="52">
        <f t="shared" si="611"/>
        <v>2017</v>
      </c>
      <c r="B12744" s="30">
        <f t="shared" si="612"/>
        <v>151</v>
      </c>
      <c r="C12744" s="4">
        <f t="shared" si="613"/>
        <v>22</v>
      </c>
      <c r="D12744" s="4" t="s">
        <v>1379</v>
      </c>
      <c r="E12744" s="4">
        <v>546</v>
      </c>
      <c r="F12744" s="4">
        <v>184</v>
      </c>
      <c r="G12744" s="4">
        <v>9.9</v>
      </c>
      <c r="H12744" s="4">
        <v>217</v>
      </c>
      <c r="I12744" s="4">
        <v>12</v>
      </c>
      <c r="J12744" s="4">
        <v>3.5999999999999999E-3</v>
      </c>
    </row>
    <row r="12745" spans="1:10" x14ac:dyDescent="0.3">
      <c r="A12745" s="52">
        <f t="shared" si="611"/>
        <v>2017</v>
      </c>
      <c r="B12745" s="30">
        <f t="shared" si="612"/>
        <v>151</v>
      </c>
      <c r="C12745" s="4">
        <f t="shared" si="613"/>
        <v>22</v>
      </c>
      <c r="D12745" s="4" t="s">
        <v>1379</v>
      </c>
      <c r="E12745" s="4">
        <v>546</v>
      </c>
      <c r="F12745" s="4">
        <v>184</v>
      </c>
      <c r="G12745" s="4">
        <v>9.9</v>
      </c>
      <c r="H12745" s="4">
        <v>217</v>
      </c>
      <c r="I12745" s="4">
        <v>11</v>
      </c>
      <c r="J12745" s="4">
        <v>4.1999999999999997E-3</v>
      </c>
    </row>
    <row r="12746" spans="1:10" x14ac:dyDescent="0.3">
      <c r="A12746" s="52">
        <f t="shared" si="611"/>
        <v>2017</v>
      </c>
      <c r="B12746" s="30">
        <f t="shared" si="612"/>
        <v>151</v>
      </c>
      <c r="C12746" s="4">
        <f t="shared" si="613"/>
        <v>22</v>
      </c>
      <c r="D12746" s="4" t="s">
        <v>1379</v>
      </c>
      <c r="E12746" s="4">
        <v>546</v>
      </c>
      <c r="F12746" s="4">
        <v>184</v>
      </c>
      <c r="G12746" s="4">
        <v>9.9</v>
      </c>
      <c r="H12746" s="4">
        <v>217</v>
      </c>
      <c r="I12746" s="4">
        <v>12</v>
      </c>
      <c r="J12746" s="4">
        <v>4.1000000000000003E-3</v>
      </c>
    </row>
    <row r="12747" spans="1:10" x14ac:dyDescent="0.3">
      <c r="A12747" s="52">
        <f t="shared" si="611"/>
        <v>2017</v>
      </c>
      <c r="B12747" s="30">
        <f t="shared" si="612"/>
        <v>151</v>
      </c>
      <c r="C12747" s="4">
        <f t="shared" si="613"/>
        <v>22</v>
      </c>
      <c r="D12747" s="4" t="s">
        <v>1379</v>
      </c>
      <c r="E12747" s="4">
        <v>546</v>
      </c>
      <c r="F12747" s="4">
        <v>184</v>
      </c>
      <c r="G12747" s="4">
        <v>9.9</v>
      </c>
      <c r="H12747" s="4">
        <v>217</v>
      </c>
      <c r="I12747" s="4">
        <v>12</v>
      </c>
      <c r="J12747" s="4">
        <v>4.5999999999999999E-3</v>
      </c>
    </row>
    <row r="12748" spans="1:10" x14ac:dyDescent="0.3">
      <c r="A12748" s="52">
        <f t="shared" si="611"/>
        <v>2017</v>
      </c>
      <c r="B12748" s="30">
        <f t="shared" si="612"/>
        <v>151</v>
      </c>
      <c r="C12748" s="4">
        <f t="shared" si="613"/>
        <v>22</v>
      </c>
      <c r="D12748" s="4" t="s">
        <v>1379</v>
      </c>
      <c r="E12748" s="4">
        <v>546</v>
      </c>
      <c r="F12748" s="4">
        <v>184</v>
      </c>
      <c r="G12748" s="4">
        <v>9.9</v>
      </c>
      <c r="H12748" s="4">
        <v>217</v>
      </c>
      <c r="I12748" s="4">
        <v>11</v>
      </c>
      <c r="J12748" s="4">
        <v>3.8999999999999998E-3</v>
      </c>
    </row>
    <row r="12749" spans="1:10" x14ac:dyDescent="0.3">
      <c r="A12749" s="52">
        <f t="shared" si="611"/>
        <v>2017</v>
      </c>
      <c r="B12749" s="30">
        <f t="shared" si="612"/>
        <v>151</v>
      </c>
      <c r="C12749" s="4">
        <f t="shared" si="613"/>
        <v>22</v>
      </c>
      <c r="D12749" s="4" t="s">
        <v>1379</v>
      </c>
      <c r="E12749" s="4">
        <v>546</v>
      </c>
      <c r="F12749" s="4">
        <v>184</v>
      </c>
      <c r="G12749" s="4">
        <v>9.9</v>
      </c>
      <c r="H12749" s="4">
        <v>217</v>
      </c>
      <c r="I12749" s="4">
        <v>13</v>
      </c>
      <c r="J12749" s="4">
        <v>5.1000000000000004E-3</v>
      </c>
    </row>
    <row r="12750" spans="1:10" x14ac:dyDescent="0.3">
      <c r="A12750" s="52">
        <f t="shared" si="611"/>
        <v>2017</v>
      </c>
      <c r="B12750" s="30">
        <f t="shared" si="612"/>
        <v>151</v>
      </c>
      <c r="C12750" s="4">
        <f t="shared" si="613"/>
        <v>22</v>
      </c>
      <c r="D12750" s="4" t="s">
        <v>1379</v>
      </c>
      <c r="E12750" s="4">
        <v>546</v>
      </c>
      <c r="F12750" s="4">
        <v>184</v>
      </c>
      <c r="G12750" s="4">
        <v>9.9</v>
      </c>
      <c r="H12750" s="4">
        <v>217</v>
      </c>
      <c r="I12750" s="4">
        <v>12</v>
      </c>
      <c r="J12750" s="4">
        <v>3.3E-3</v>
      </c>
    </row>
    <row r="12751" spans="1:10" x14ac:dyDescent="0.3">
      <c r="A12751" s="52">
        <f t="shared" si="611"/>
        <v>2017</v>
      </c>
      <c r="B12751" s="30">
        <f t="shared" si="612"/>
        <v>151</v>
      </c>
      <c r="C12751" s="4">
        <f t="shared" si="613"/>
        <v>22</v>
      </c>
      <c r="D12751" s="4" t="s">
        <v>1379</v>
      </c>
      <c r="E12751" s="4">
        <v>546</v>
      </c>
      <c r="F12751" s="4">
        <v>184</v>
      </c>
      <c r="G12751" s="4">
        <v>9.9</v>
      </c>
      <c r="H12751" s="4">
        <v>217</v>
      </c>
      <c r="I12751" s="4">
        <v>13</v>
      </c>
      <c r="J12751" s="4">
        <v>4.3E-3</v>
      </c>
    </row>
    <row r="12752" spans="1:10" x14ac:dyDescent="0.3">
      <c r="A12752" s="52">
        <f t="shared" si="611"/>
        <v>2017</v>
      </c>
      <c r="B12752" s="30">
        <f t="shared" si="612"/>
        <v>151</v>
      </c>
      <c r="C12752" s="4">
        <f t="shared" si="613"/>
        <v>22</v>
      </c>
      <c r="D12752" s="4" t="s">
        <v>1379</v>
      </c>
      <c r="E12752" s="4">
        <v>546</v>
      </c>
      <c r="F12752" s="4">
        <v>184</v>
      </c>
      <c r="G12752" s="4">
        <v>9.9</v>
      </c>
      <c r="H12752" s="4">
        <v>217</v>
      </c>
      <c r="I12752" s="4">
        <v>12</v>
      </c>
      <c r="J12752" s="4">
        <v>4.5999999999999999E-3</v>
      </c>
    </row>
    <row r="12753" spans="1:10" x14ac:dyDescent="0.3">
      <c r="A12753" s="52">
        <f t="shared" si="611"/>
        <v>2017</v>
      </c>
      <c r="B12753" s="30">
        <f t="shared" si="612"/>
        <v>151</v>
      </c>
      <c r="C12753" s="4">
        <f t="shared" si="613"/>
        <v>22</v>
      </c>
      <c r="D12753" s="4" t="s">
        <v>1379</v>
      </c>
      <c r="E12753" s="4">
        <v>546</v>
      </c>
      <c r="F12753" s="4">
        <v>184</v>
      </c>
      <c r="G12753" s="4">
        <v>9.9</v>
      </c>
      <c r="H12753" s="4">
        <v>217</v>
      </c>
      <c r="I12753" s="4">
        <v>12</v>
      </c>
      <c r="J12753" s="4">
        <v>3.7000000000000002E-3</v>
      </c>
    </row>
    <row r="12754" spans="1:10" x14ac:dyDescent="0.3">
      <c r="A12754" s="52">
        <f t="shared" si="611"/>
        <v>2017</v>
      </c>
      <c r="B12754" s="30">
        <f t="shared" si="612"/>
        <v>151</v>
      </c>
      <c r="C12754" s="4">
        <f t="shared" si="613"/>
        <v>22</v>
      </c>
      <c r="D12754" s="4" t="s">
        <v>1379</v>
      </c>
      <c r="E12754" s="4">
        <v>546</v>
      </c>
      <c r="F12754" s="4">
        <v>184</v>
      </c>
      <c r="G12754" s="4">
        <v>9.9</v>
      </c>
      <c r="H12754" s="4">
        <v>217</v>
      </c>
      <c r="I12754" s="4">
        <v>13</v>
      </c>
      <c r="J12754" s="4">
        <v>5.7000000000000002E-3</v>
      </c>
    </row>
    <row r="12755" spans="1:10" x14ac:dyDescent="0.3">
      <c r="A12755" s="52">
        <f t="shared" si="611"/>
        <v>2017</v>
      </c>
      <c r="B12755" s="30">
        <f t="shared" si="612"/>
        <v>151</v>
      </c>
      <c r="C12755" s="4">
        <f t="shared" si="613"/>
        <v>22</v>
      </c>
      <c r="D12755" s="4" t="s">
        <v>1379</v>
      </c>
      <c r="E12755" s="4">
        <v>546</v>
      </c>
      <c r="F12755" s="4">
        <v>184</v>
      </c>
      <c r="G12755" s="4">
        <v>9.9</v>
      </c>
      <c r="H12755" s="4">
        <v>217</v>
      </c>
      <c r="I12755" s="4">
        <v>11</v>
      </c>
      <c r="J12755" s="4">
        <v>3.7000000000000002E-3</v>
      </c>
    </row>
    <row r="12756" spans="1:10" x14ac:dyDescent="0.3">
      <c r="A12756" s="52">
        <f t="shared" si="611"/>
        <v>2017</v>
      </c>
      <c r="B12756" s="30">
        <f t="shared" si="612"/>
        <v>151</v>
      </c>
      <c r="C12756" s="4">
        <f t="shared" si="613"/>
        <v>22</v>
      </c>
      <c r="D12756" s="4" t="s">
        <v>1379</v>
      </c>
      <c r="E12756" s="4">
        <v>546</v>
      </c>
      <c r="F12756" s="4">
        <v>184</v>
      </c>
      <c r="G12756" s="4">
        <v>9.9</v>
      </c>
      <c r="H12756" s="4">
        <v>217</v>
      </c>
      <c r="I12756" s="4">
        <v>13</v>
      </c>
      <c r="J12756" s="4">
        <v>4.4000000000000003E-3</v>
      </c>
    </row>
    <row r="12757" spans="1:10" x14ac:dyDescent="0.3">
      <c r="A12757" s="52">
        <f t="shared" si="611"/>
        <v>2017</v>
      </c>
      <c r="B12757" s="30">
        <f t="shared" si="612"/>
        <v>151</v>
      </c>
      <c r="C12757" s="4">
        <f t="shared" si="613"/>
        <v>22</v>
      </c>
      <c r="D12757" s="4" t="s">
        <v>1379</v>
      </c>
      <c r="E12757" s="4">
        <v>546</v>
      </c>
      <c r="F12757" s="4">
        <v>184</v>
      </c>
      <c r="G12757" s="4">
        <v>9.9</v>
      </c>
      <c r="H12757" s="4">
        <v>217</v>
      </c>
      <c r="I12757" s="4">
        <v>13</v>
      </c>
      <c r="J12757" s="4">
        <v>4.7000000000000002E-3</v>
      </c>
    </row>
    <row r="12758" spans="1:10" x14ac:dyDescent="0.3">
      <c r="A12758" s="52">
        <f t="shared" si="611"/>
        <v>2017</v>
      </c>
      <c r="B12758" s="30">
        <f t="shared" si="612"/>
        <v>151</v>
      </c>
      <c r="C12758" s="4">
        <f t="shared" si="613"/>
        <v>22</v>
      </c>
      <c r="D12758" s="4" t="s">
        <v>1379</v>
      </c>
      <c r="E12758" s="4">
        <v>546</v>
      </c>
      <c r="F12758" s="4">
        <v>184</v>
      </c>
      <c r="G12758" s="4">
        <v>9.9</v>
      </c>
      <c r="H12758" s="4">
        <v>217</v>
      </c>
      <c r="I12758" s="4">
        <v>13</v>
      </c>
      <c r="J12758" s="4">
        <v>6.6E-3</v>
      </c>
    </row>
    <row r="12759" spans="1:10" x14ac:dyDescent="0.3">
      <c r="A12759" s="52">
        <f t="shared" si="611"/>
        <v>2017</v>
      </c>
      <c r="B12759" s="30">
        <f t="shared" si="612"/>
        <v>151</v>
      </c>
      <c r="C12759" s="4">
        <f t="shared" si="613"/>
        <v>22</v>
      </c>
      <c r="D12759" s="4" t="s">
        <v>1379</v>
      </c>
      <c r="E12759" s="4">
        <v>546</v>
      </c>
      <c r="F12759" s="4">
        <v>184</v>
      </c>
      <c r="G12759" s="4">
        <v>9.9</v>
      </c>
      <c r="H12759" s="4">
        <v>217</v>
      </c>
      <c r="I12759" s="4">
        <v>12</v>
      </c>
      <c r="J12759" s="4">
        <v>5.7000000000000002E-3</v>
      </c>
    </row>
    <row r="12760" spans="1:10" x14ac:dyDescent="0.3">
      <c r="A12760" s="52">
        <f t="shared" si="611"/>
        <v>2017</v>
      </c>
      <c r="B12760" s="30">
        <f t="shared" si="612"/>
        <v>151</v>
      </c>
      <c r="C12760" s="4">
        <f t="shared" si="613"/>
        <v>22</v>
      </c>
      <c r="D12760" s="4" t="s">
        <v>1379</v>
      </c>
      <c r="E12760" s="4">
        <v>546</v>
      </c>
      <c r="F12760" s="4">
        <v>184</v>
      </c>
      <c r="G12760" s="4">
        <v>9.9</v>
      </c>
      <c r="H12760" s="4">
        <v>217</v>
      </c>
      <c r="I12760" s="4">
        <v>12</v>
      </c>
      <c r="J12760" s="4">
        <v>4.1000000000000003E-3</v>
      </c>
    </row>
    <row r="12761" spans="1:10" x14ac:dyDescent="0.3">
      <c r="A12761" s="52">
        <f t="shared" si="611"/>
        <v>2017</v>
      </c>
      <c r="B12761" s="30">
        <f t="shared" si="612"/>
        <v>151</v>
      </c>
      <c r="C12761" s="4">
        <f t="shared" si="613"/>
        <v>22</v>
      </c>
      <c r="D12761" s="4" t="s">
        <v>1379</v>
      </c>
      <c r="E12761" s="4">
        <v>546</v>
      </c>
      <c r="F12761" s="4">
        <v>184</v>
      </c>
      <c r="G12761" s="4">
        <v>9.9</v>
      </c>
      <c r="H12761" s="4">
        <v>217</v>
      </c>
      <c r="I12761" s="4">
        <v>12</v>
      </c>
      <c r="J12761" s="4">
        <v>5.0000000000000001E-3</v>
      </c>
    </row>
    <row r="12762" spans="1:10" x14ac:dyDescent="0.3">
      <c r="A12762" s="52">
        <f t="shared" si="611"/>
        <v>2017</v>
      </c>
      <c r="B12762" s="30">
        <f t="shared" si="612"/>
        <v>151</v>
      </c>
      <c r="C12762" s="4">
        <f t="shared" si="613"/>
        <v>22</v>
      </c>
      <c r="D12762" s="4" t="s">
        <v>1379</v>
      </c>
      <c r="E12762" s="4">
        <v>546</v>
      </c>
      <c r="F12762" s="4">
        <v>184</v>
      </c>
      <c r="G12762" s="4">
        <v>9.9</v>
      </c>
      <c r="H12762" s="4">
        <v>217</v>
      </c>
      <c r="I12762" s="4">
        <v>13</v>
      </c>
      <c r="J12762" s="4">
        <v>6.4999999999999997E-3</v>
      </c>
    </row>
    <row r="12763" spans="1:10" x14ac:dyDescent="0.3">
      <c r="A12763" s="52">
        <f t="shared" si="611"/>
        <v>2017</v>
      </c>
      <c r="B12763" s="30">
        <f t="shared" si="612"/>
        <v>151</v>
      </c>
      <c r="C12763" s="4">
        <f t="shared" si="613"/>
        <v>22</v>
      </c>
      <c r="D12763" s="4" t="s">
        <v>1379</v>
      </c>
      <c r="E12763" s="4">
        <v>546</v>
      </c>
      <c r="F12763" s="4">
        <v>184</v>
      </c>
      <c r="G12763" s="4">
        <v>9.9</v>
      </c>
      <c r="H12763" s="4">
        <v>217</v>
      </c>
      <c r="I12763" s="4">
        <v>10</v>
      </c>
      <c r="J12763" s="4">
        <v>2.0999999999999999E-3</v>
      </c>
    </row>
    <row r="12764" spans="1:10" x14ac:dyDescent="0.3">
      <c r="A12764" s="52">
        <f t="shared" si="611"/>
        <v>2017</v>
      </c>
      <c r="B12764" s="30">
        <f t="shared" si="612"/>
        <v>151</v>
      </c>
      <c r="C12764" s="4">
        <f t="shared" si="613"/>
        <v>22</v>
      </c>
      <c r="D12764" s="4" t="s">
        <v>1379</v>
      </c>
      <c r="E12764" s="4">
        <v>546</v>
      </c>
      <c r="F12764" s="4">
        <v>184</v>
      </c>
      <c r="G12764" s="4">
        <v>9.9</v>
      </c>
      <c r="H12764" s="4">
        <v>217</v>
      </c>
      <c r="I12764" s="4">
        <v>13</v>
      </c>
      <c r="J12764" s="4">
        <v>4.4999999999999997E-3</v>
      </c>
    </row>
    <row r="12765" spans="1:10" x14ac:dyDescent="0.3">
      <c r="A12765" s="52">
        <f t="shared" si="611"/>
        <v>2017</v>
      </c>
      <c r="B12765" s="30">
        <f t="shared" si="612"/>
        <v>151</v>
      </c>
      <c r="C12765" s="4">
        <f t="shared" si="613"/>
        <v>22</v>
      </c>
      <c r="D12765" s="4" t="s">
        <v>1379</v>
      </c>
      <c r="E12765" s="4">
        <v>546</v>
      </c>
      <c r="F12765" s="4">
        <v>184</v>
      </c>
      <c r="G12765" s="4">
        <v>9.9</v>
      </c>
      <c r="H12765" s="4">
        <v>217</v>
      </c>
      <c r="I12765" s="4">
        <v>12</v>
      </c>
      <c r="J12765" s="4">
        <v>4.1000000000000003E-3</v>
      </c>
    </row>
    <row r="12766" spans="1:10" x14ac:dyDescent="0.3">
      <c r="A12766" s="52">
        <f t="shared" si="611"/>
        <v>2017</v>
      </c>
      <c r="B12766" s="30">
        <f t="shared" si="612"/>
        <v>151</v>
      </c>
      <c r="C12766" s="4">
        <f t="shared" si="613"/>
        <v>22</v>
      </c>
      <c r="D12766" s="4" t="s">
        <v>1379</v>
      </c>
      <c r="E12766" s="4">
        <v>546</v>
      </c>
      <c r="F12766" s="4">
        <v>184</v>
      </c>
      <c r="G12766" s="4">
        <v>9.9</v>
      </c>
      <c r="H12766" s="4">
        <v>217</v>
      </c>
      <c r="I12766" s="4">
        <v>13</v>
      </c>
      <c r="J12766" s="4">
        <v>3.7000000000000002E-3</v>
      </c>
    </row>
    <row r="12767" spans="1:10" x14ac:dyDescent="0.3">
      <c r="A12767" s="52">
        <f t="shared" si="611"/>
        <v>2017</v>
      </c>
      <c r="B12767" s="30">
        <f t="shared" si="612"/>
        <v>144</v>
      </c>
      <c r="C12767" s="4">
        <f t="shared" si="613"/>
        <v>21</v>
      </c>
      <c r="D12767" s="4" t="s">
        <v>1391</v>
      </c>
      <c r="E12767" s="4">
        <v>538</v>
      </c>
      <c r="F12767" s="4">
        <v>186</v>
      </c>
      <c r="G12767" s="4">
        <v>4.7</v>
      </c>
      <c r="H12767" s="4">
        <v>217</v>
      </c>
      <c r="I12767" s="4">
        <v>12</v>
      </c>
      <c r="J12767" s="4">
        <v>4.0000000000000001E-3</v>
      </c>
    </row>
    <row r="12768" spans="1:10" x14ac:dyDescent="0.3">
      <c r="A12768" s="52">
        <f t="shared" si="611"/>
        <v>2017</v>
      </c>
      <c r="B12768" s="30">
        <f t="shared" si="612"/>
        <v>144</v>
      </c>
      <c r="C12768" s="4">
        <f t="shared" si="613"/>
        <v>21</v>
      </c>
      <c r="D12768" s="4" t="s">
        <v>1391</v>
      </c>
      <c r="E12768" s="4">
        <v>538</v>
      </c>
      <c r="F12768" s="4">
        <v>186</v>
      </c>
      <c r="G12768" s="4">
        <v>4.7</v>
      </c>
      <c r="H12768" s="4">
        <v>217</v>
      </c>
      <c r="I12768" s="4">
        <v>12</v>
      </c>
      <c r="J12768" s="4">
        <v>5.3E-3</v>
      </c>
    </row>
    <row r="12769" spans="1:10" x14ac:dyDescent="0.3">
      <c r="A12769" s="52">
        <f t="shared" si="611"/>
        <v>2017</v>
      </c>
      <c r="B12769" s="30">
        <f t="shared" si="612"/>
        <v>144</v>
      </c>
      <c r="C12769" s="4">
        <f t="shared" si="613"/>
        <v>21</v>
      </c>
      <c r="D12769" s="4" t="s">
        <v>1391</v>
      </c>
      <c r="E12769" s="4">
        <v>538</v>
      </c>
      <c r="F12769" s="4">
        <v>186</v>
      </c>
      <c r="G12769" s="4">
        <v>4.7</v>
      </c>
      <c r="H12769" s="4">
        <v>217</v>
      </c>
      <c r="I12769" s="4">
        <v>12</v>
      </c>
      <c r="J12769" s="4">
        <v>5.1000000000000004E-3</v>
      </c>
    </row>
    <row r="12770" spans="1:10" x14ac:dyDescent="0.3">
      <c r="A12770" s="52">
        <f t="shared" si="611"/>
        <v>2017</v>
      </c>
      <c r="B12770" s="30">
        <f t="shared" si="612"/>
        <v>144</v>
      </c>
      <c r="C12770" s="4">
        <f t="shared" si="613"/>
        <v>21</v>
      </c>
      <c r="D12770" s="4" t="s">
        <v>1391</v>
      </c>
      <c r="E12770" s="4">
        <v>538</v>
      </c>
      <c r="F12770" s="4">
        <v>186</v>
      </c>
      <c r="G12770" s="4">
        <v>4.7</v>
      </c>
      <c r="H12770" s="4">
        <v>217</v>
      </c>
      <c r="I12770" s="4">
        <v>13</v>
      </c>
      <c r="J12770" s="4">
        <v>5.8999999999999999E-3</v>
      </c>
    </row>
    <row r="12771" spans="1:10" x14ac:dyDescent="0.3">
      <c r="A12771" s="52">
        <f t="shared" si="611"/>
        <v>2017</v>
      </c>
      <c r="B12771" s="30">
        <f t="shared" si="612"/>
        <v>144</v>
      </c>
      <c r="C12771" s="4">
        <f t="shared" si="613"/>
        <v>21</v>
      </c>
      <c r="D12771" s="4" t="s">
        <v>1391</v>
      </c>
      <c r="E12771" s="4">
        <v>538</v>
      </c>
      <c r="F12771" s="4">
        <v>186</v>
      </c>
      <c r="G12771" s="4">
        <v>4.7</v>
      </c>
      <c r="H12771" s="4">
        <v>217</v>
      </c>
      <c r="I12771" s="4">
        <v>13</v>
      </c>
      <c r="J12771" s="4">
        <v>5.7000000000000002E-3</v>
      </c>
    </row>
    <row r="12772" spans="1:10" x14ac:dyDescent="0.3">
      <c r="A12772" s="52">
        <f t="shared" si="611"/>
        <v>2017</v>
      </c>
      <c r="B12772" s="30">
        <f t="shared" si="612"/>
        <v>144</v>
      </c>
      <c r="C12772" s="4">
        <f t="shared" si="613"/>
        <v>21</v>
      </c>
      <c r="D12772" s="4" t="s">
        <v>1391</v>
      </c>
      <c r="E12772" s="4">
        <v>538</v>
      </c>
      <c r="F12772" s="4">
        <v>186</v>
      </c>
      <c r="G12772" s="4">
        <v>4.7</v>
      </c>
      <c r="H12772" s="4">
        <v>217</v>
      </c>
      <c r="I12772" s="4">
        <v>13</v>
      </c>
      <c r="J12772" s="4">
        <v>7.1000000000000004E-3</v>
      </c>
    </row>
    <row r="12773" spans="1:10" x14ac:dyDescent="0.3">
      <c r="A12773" s="52">
        <f t="shared" si="611"/>
        <v>2017</v>
      </c>
      <c r="B12773" s="30">
        <f t="shared" si="612"/>
        <v>144</v>
      </c>
      <c r="C12773" s="4">
        <f t="shared" si="613"/>
        <v>21</v>
      </c>
      <c r="D12773" s="4" t="s">
        <v>1391</v>
      </c>
      <c r="E12773" s="4">
        <v>538</v>
      </c>
      <c r="F12773" s="4">
        <v>186</v>
      </c>
      <c r="G12773" s="4">
        <v>4.7</v>
      </c>
      <c r="H12773" s="4">
        <v>217</v>
      </c>
      <c r="I12773" s="4">
        <v>12</v>
      </c>
      <c r="J12773" s="4">
        <v>4.4000000000000003E-3</v>
      </c>
    </row>
    <row r="12774" spans="1:10" x14ac:dyDescent="0.3">
      <c r="A12774" s="52">
        <f t="shared" si="611"/>
        <v>2017</v>
      </c>
      <c r="B12774" s="30">
        <f t="shared" si="612"/>
        <v>144</v>
      </c>
      <c r="C12774" s="4">
        <f t="shared" si="613"/>
        <v>21</v>
      </c>
      <c r="D12774" s="4" t="s">
        <v>1391</v>
      </c>
      <c r="E12774" s="4">
        <v>538</v>
      </c>
      <c r="F12774" s="4">
        <v>186</v>
      </c>
      <c r="G12774" s="4">
        <v>4.7</v>
      </c>
      <c r="H12774" s="4">
        <v>217</v>
      </c>
      <c r="I12774" s="4">
        <v>12</v>
      </c>
      <c r="J12774" s="4">
        <v>5.4000000000000003E-3</v>
      </c>
    </row>
    <row r="12775" spans="1:10" x14ac:dyDescent="0.3">
      <c r="A12775" s="52">
        <f t="shared" si="611"/>
        <v>2017</v>
      </c>
      <c r="B12775" s="30">
        <f t="shared" si="612"/>
        <v>144</v>
      </c>
      <c r="C12775" s="4">
        <f t="shared" si="613"/>
        <v>21</v>
      </c>
      <c r="D12775" s="4" t="s">
        <v>1391</v>
      </c>
      <c r="E12775" s="4">
        <v>538</v>
      </c>
      <c r="F12775" s="4">
        <v>186</v>
      </c>
      <c r="G12775" s="4">
        <v>4.7</v>
      </c>
      <c r="H12775" s="4">
        <v>217</v>
      </c>
      <c r="I12775" s="4">
        <v>12</v>
      </c>
      <c r="J12775" s="4">
        <v>5.4999999999999997E-3</v>
      </c>
    </row>
    <row r="12776" spans="1:10" x14ac:dyDescent="0.3">
      <c r="A12776" s="52">
        <f t="shared" si="611"/>
        <v>2017</v>
      </c>
      <c r="B12776" s="30">
        <f t="shared" si="612"/>
        <v>144</v>
      </c>
      <c r="C12776" s="4">
        <f t="shared" si="613"/>
        <v>21</v>
      </c>
      <c r="D12776" s="4" t="s">
        <v>1391</v>
      </c>
      <c r="E12776" s="4">
        <v>538</v>
      </c>
      <c r="F12776" s="4">
        <v>186</v>
      </c>
      <c r="G12776" s="4">
        <v>4.7</v>
      </c>
      <c r="H12776" s="4">
        <v>217</v>
      </c>
      <c r="I12776" s="4">
        <v>13</v>
      </c>
      <c r="J12776" s="4">
        <v>6.7999999999999996E-3</v>
      </c>
    </row>
    <row r="12777" spans="1:10" x14ac:dyDescent="0.3">
      <c r="A12777" s="52">
        <f t="shared" si="611"/>
        <v>2017</v>
      </c>
      <c r="B12777" s="30">
        <f t="shared" si="612"/>
        <v>144</v>
      </c>
      <c r="C12777" s="4">
        <f t="shared" si="613"/>
        <v>21</v>
      </c>
      <c r="D12777" s="4" t="s">
        <v>1391</v>
      </c>
      <c r="E12777" s="4">
        <v>538</v>
      </c>
      <c r="F12777" s="4">
        <v>186</v>
      </c>
      <c r="G12777" s="4">
        <v>4.7</v>
      </c>
      <c r="H12777" s="4">
        <v>217</v>
      </c>
      <c r="I12777" s="4">
        <v>12</v>
      </c>
      <c r="J12777" s="4">
        <v>4.0000000000000001E-3</v>
      </c>
    </row>
    <row r="12778" spans="1:10" x14ac:dyDescent="0.3">
      <c r="A12778" s="52">
        <f t="shared" si="611"/>
        <v>2017</v>
      </c>
      <c r="B12778" s="30">
        <f t="shared" si="612"/>
        <v>144</v>
      </c>
      <c r="C12778" s="4">
        <f t="shared" si="613"/>
        <v>21</v>
      </c>
      <c r="D12778" s="4" t="s">
        <v>1391</v>
      </c>
      <c r="E12778" s="4">
        <v>538</v>
      </c>
      <c r="F12778" s="4">
        <v>186</v>
      </c>
      <c r="G12778" s="4">
        <v>4.7</v>
      </c>
      <c r="H12778" s="4">
        <v>217</v>
      </c>
      <c r="I12778" s="4">
        <v>12</v>
      </c>
      <c r="J12778" s="4">
        <v>5.3E-3</v>
      </c>
    </row>
    <row r="12779" spans="1:10" x14ac:dyDescent="0.3">
      <c r="A12779" s="52">
        <f t="shared" si="611"/>
        <v>2017</v>
      </c>
      <c r="B12779" s="30">
        <f t="shared" si="612"/>
        <v>144</v>
      </c>
      <c r="C12779" s="4">
        <f t="shared" si="613"/>
        <v>21</v>
      </c>
      <c r="D12779" s="4" t="s">
        <v>1391</v>
      </c>
      <c r="E12779" s="4">
        <v>538</v>
      </c>
      <c r="F12779" s="4">
        <v>186</v>
      </c>
      <c r="G12779" s="4">
        <v>4.7</v>
      </c>
      <c r="H12779" s="4">
        <v>217</v>
      </c>
      <c r="I12779" s="4">
        <v>12</v>
      </c>
      <c r="J12779" s="4">
        <v>5.4999999999999997E-3</v>
      </c>
    </row>
    <row r="12780" spans="1:10" x14ac:dyDescent="0.3">
      <c r="A12780" s="52">
        <f t="shared" si="611"/>
        <v>2017</v>
      </c>
      <c r="B12780" s="30">
        <f t="shared" si="612"/>
        <v>144</v>
      </c>
      <c r="C12780" s="4">
        <f t="shared" si="613"/>
        <v>21</v>
      </c>
      <c r="D12780" s="4" t="s">
        <v>1391</v>
      </c>
      <c r="E12780" s="4">
        <v>538</v>
      </c>
      <c r="F12780" s="4">
        <v>186</v>
      </c>
      <c r="G12780" s="4">
        <v>4.7</v>
      </c>
      <c r="H12780" s="4">
        <v>217</v>
      </c>
      <c r="I12780" s="4">
        <v>12</v>
      </c>
      <c r="J12780" s="4">
        <v>6.0000000000000001E-3</v>
      </c>
    </row>
    <row r="12781" spans="1:10" x14ac:dyDescent="0.3">
      <c r="A12781" s="52">
        <f t="shared" si="611"/>
        <v>2017</v>
      </c>
      <c r="B12781" s="30">
        <f t="shared" si="612"/>
        <v>144</v>
      </c>
      <c r="C12781" s="4">
        <f t="shared" si="613"/>
        <v>21</v>
      </c>
      <c r="D12781" s="4" t="s">
        <v>1391</v>
      </c>
      <c r="E12781" s="4">
        <v>538</v>
      </c>
      <c r="F12781" s="4">
        <v>186</v>
      </c>
      <c r="G12781" s="4">
        <v>4.7</v>
      </c>
      <c r="H12781" s="4">
        <v>217</v>
      </c>
      <c r="I12781" s="4">
        <v>12</v>
      </c>
      <c r="J12781" s="4">
        <v>5.1000000000000004E-3</v>
      </c>
    </row>
    <row r="12782" spans="1:10" x14ac:dyDescent="0.3">
      <c r="A12782" s="52">
        <f t="shared" si="611"/>
        <v>2017</v>
      </c>
      <c r="B12782" s="30">
        <f t="shared" si="612"/>
        <v>144</v>
      </c>
      <c r="C12782" s="4">
        <f t="shared" si="613"/>
        <v>21</v>
      </c>
      <c r="D12782" s="4" t="s">
        <v>1391</v>
      </c>
      <c r="E12782" s="4">
        <v>538</v>
      </c>
      <c r="F12782" s="4">
        <v>186</v>
      </c>
      <c r="G12782" s="4">
        <v>4.7</v>
      </c>
      <c r="H12782" s="4">
        <v>217</v>
      </c>
      <c r="I12782" s="4">
        <v>12</v>
      </c>
      <c r="J12782" s="4">
        <v>5.1999999999999998E-3</v>
      </c>
    </row>
    <row r="12783" spans="1:10" x14ac:dyDescent="0.3">
      <c r="A12783" s="52">
        <f t="shared" si="611"/>
        <v>2017</v>
      </c>
      <c r="B12783" s="30">
        <f t="shared" si="612"/>
        <v>144</v>
      </c>
      <c r="C12783" s="4">
        <f t="shared" si="613"/>
        <v>21</v>
      </c>
      <c r="D12783" s="4" t="s">
        <v>1391</v>
      </c>
      <c r="E12783" s="4">
        <v>538</v>
      </c>
      <c r="F12783" s="4">
        <v>186</v>
      </c>
      <c r="G12783" s="4">
        <v>4.7</v>
      </c>
      <c r="H12783" s="4">
        <v>217</v>
      </c>
      <c r="I12783" s="4">
        <v>11</v>
      </c>
      <c r="J12783" s="4">
        <v>4.0000000000000001E-3</v>
      </c>
    </row>
    <row r="12784" spans="1:10" x14ac:dyDescent="0.3">
      <c r="A12784" s="52">
        <f t="shared" si="611"/>
        <v>2017</v>
      </c>
      <c r="B12784" s="30">
        <f t="shared" si="612"/>
        <v>144</v>
      </c>
      <c r="C12784" s="4">
        <f t="shared" si="613"/>
        <v>21</v>
      </c>
      <c r="D12784" s="4" t="s">
        <v>1391</v>
      </c>
      <c r="E12784" s="4">
        <v>538</v>
      </c>
      <c r="F12784" s="4">
        <v>186</v>
      </c>
      <c r="G12784" s="4">
        <v>4.7</v>
      </c>
      <c r="H12784" s="4">
        <v>217</v>
      </c>
      <c r="I12784" s="4">
        <v>12</v>
      </c>
      <c r="J12784" s="4">
        <v>5.4000000000000003E-3</v>
      </c>
    </row>
    <row r="12785" spans="1:10" x14ac:dyDescent="0.3">
      <c r="A12785" s="52">
        <f t="shared" si="611"/>
        <v>2017</v>
      </c>
      <c r="B12785" s="30">
        <f t="shared" si="612"/>
        <v>144</v>
      </c>
      <c r="C12785" s="4">
        <f t="shared" si="613"/>
        <v>21</v>
      </c>
      <c r="D12785" s="4" t="s">
        <v>1391</v>
      </c>
      <c r="E12785" s="4">
        <v>538</v>
      </c>
      <c r="F12785" s="4">
        <v>186</v>
      </c>
      <c r="G12785" s="4">
        <v>4.7</v>
      </c>
      <c r="H12785" s="4">
        <v>217</v>
      </c>
      <c r="I12785" s="4">
        <v>12</v>
      </c>
      <c r="J12785" s="4">
        <v>5.5999999999999999E-3</v>
      </c>
    </row>
    <row r="12786" spans="1:10" x14ac:dyDescent="0.3">
      <c r="A12786" s="52">
        <f t="shared" si="611"/>
        <v>2017</v>
      </c>
      <c r="B12786" s="30">
        <f t="shared" si="612"/>
        <v>144</v>
      </c>
      <c r="C12786" s="4">
        <f t="shared" si="613"/>
        <v>21</v>
      </c>
      <c r="D12786" s="4" t="s">
        <v>1391</v>
      </c>
      <c r="E12786" s="4">
        <v>538</v>
      </c>
      <c r="F12786" s="4">
        <v>186</v>
      </c>
      <c r="G12786" s="4">
        <v>4.7</v>
      </c>
      <c r="H12786" s="4">
        <v>217</v>
      </c>
      <c r="I12786" s="4">
        <v>13</v>
      </c>
      <c r="J12786" s="4">
        <v>6.1999999999999998E-3</v>
      </c>
    </row>
    <row r="12787" spans="1:10" x14ac:dyDescent="0.3">
      <c r="A12787" s="52">
        <f t="shared" si="611"/>
        <v>2017</v>
      </c>
      <c r="B12787" s="30">
        <f t="shared" si="612"/>
        <v>144</v>
      </c>
      <c r="C12787" s="4">
        <f t="shared" si="613"/>
        <v>21</v>
      </c>
      <c r="D12787" s="4" t="s">
        <v>1391</v>
      </c>
      <c r="E12787" s="4">
        <v>538</v>
      </c>
      <c r="F12787" s="4">
        <v>186</v>
      </c>
      <c r="G12787" s="4">
        <v>4.7</v>
      </c>
      <c r="H12787" s="4">
        <v>217</v>
      </c>
      <c r="I12787" s="4">
        <v>12</v>
      </c>
      <c r="J12787" s="4">
        <v>6.0000000000000001E-3</v>
      </c>
    </row>
    <row r="12788" spans="1:10" x14ac:dyDescent="0.3">
      <c r="A12788" s="52">
        <f t="shared" si="611"/>
        <v>2017</v>
      </c>
      <c r="B12788" s="30">
        <f t="shared" si="612"/>
        <v>144</v>
      </c>
      <c r="C12788" s="4">
        <f t="shared" si="613"/>
        <v>21</v>
      </c>
      <c r="D12788" s="4" t="s">
        <v>1391</v>
      </c>
      <c r="E12788" s="4">
        <v>538</v>
      </c>
      <c r="F12788" s="4">
        <v>186</v>
      </c>
      <c r="G12788" s="4">
        <v>4.7</v>
      </c>
      <c r="H12788" s="4">
        <v>217</v>
      </c>
      <c r="I12788" s="4">
        <v>12</v>
      </c>
      <c r="J12788" s="4">
        <v>5.3E-3</v>
      </c>
    </row>
    <row r="12789" spans="1:10" x14ac:dyDescent="0.3">
      <c r="A12789" s="52">
        <f t="shared" si="611"/>
        <v>2017</v>
      </c>
      <c r="B12789" s="30">
        <f t="shared" si="612"/>
        <v>144</v>
      </c>
      <c r="C12789" s="4">
        <f t="shared" si="613"/>
        <v>21</v>
      </c>
      <c r="D12789" s="4" t="s">
        <v>1391</v>
      </c>
      <c r="E12789" s="4">
        <v>538</v>
      </c>
      <c r="F12789" s="4">
        <v>186</v>
      </c>
      <c r="G12789" s="4">
        <v>4.7</v>
      </c>
      <c r="H12789" s="4">
        <v>217</v>
      </c>
      <c r="I12789" s="4">
        <v>12</v>
      </c>
      <c r="J12789" s="4">
        <v>5.1000000000000004E-3</v>
      </c>
    </row>
    <row r="12790" spans="1:10" x14ac:dyDescent="0.3">
      <c r="A12790" s="52">
        <f t="shared" si="611"/>
        <v>2017</v>
      </c>
      <c r="B12790" s="30">
        <f t="shared" si="612"/>
        <v>144</v>
      </c>
      <c r="C12790" s="4">
        <f t="shared" si="613"/>
        <v>21</v>
      </c>
      <c r="D12790" s="4" t="s">
        <v>1391</v>
      </c>
      <c r="E12790" s="4">
        <v>538</v>
      </c>
      <c r="F12790" s="4">
        <v>186</v>
      </c>
      <c r="G12790" s="4">
        <v>4.7</v>
      </c>
      <c r="H12790" s="4">
        <v>217</v>
      </c>
      <c r="I12790" s="4">
        <v>13</v>
      </c>
      <c r="J12790" s="4">
        <v>6.1000000000000004E-3</v>
      </c>
    </row>
    <row r="12791" spans="1:10" x14ac:dyDescent="0.3">
      <c r="A12791" s="52">
        <f t="shared" si="611"/>
        <v>2017</v>
      </c>
      <c r="B12791" s="30">
        <f t="shared" si="612"/>
        <v>144</v>
      </c>
      <c r="C12791" s="4">
        <f t="shared" si="613"/>
        <v>21</v>
      </c>
      <c r="D12791" s="4" t="s">
        <v>1391</v>
      </c>
      <c r="E12791" s="4">
        <v>538</v>
      </c>
      <c r="F12791" s="4">
        <v>186</v>
      </c>
      <c r="G12791" s="4">
        <v>4.7</v>
      </c>
      <c r="H12791" s="4">
        <v>217</v>
      </c>
      <c r="I12791" s="4">
        <v>11</v>
      </c>
      <c r="J12791" s="4">
        <v>4.7999999999999996E-3</v>
      </c>
    </row>
    <row r="12792" spans="1:10" x14ac:dyDescent="0.3">
      <c r="A12792" s="52">
        <f t="shared" si="611"/>
        <v>2017</v>
      </c>
      <c r="B12792" s="30">
        <f t="shared" si="612"/>
        <v>144</v>
      </c>
      <c r="C12792" s="4">
        <f t="shared" si="613"/>
        <v>21</v>
      </c>
      <c r="D12792" s="4" t="s">
        <v>1391</v>
      </c>
      <c r="E12792" s="4">
        <v>538</v>
      </c>
      <c r="F12792" s="4">
        <v>186</v>
      </c>
      <c r="G12792" s="4">
        <v>4.7</v>
      </c>
      <c r="H12792" s="4">
        <v>217</v>
      </c>
      <c r="I12792" s="4">
        <v>12</v>
      </c>
      <c r="J12792" s="4">
        <v>4.4000000000000003E-3</v>
      </c>
    </row>
    <row r="12793" spans="1:10" x14ac:dyDescent="0.3">
      <c r="A12793" s="52">
        <f t="shared" si="611"/>
        <v>2017</v>
      </c>
      <c r="B12793" s="30">
        <f t="shared" si="612"/>
        <v>144</v>
      </c>
      <c r="C12793" s="4">
        <f t="shared" si="613"/>
        <v>21</v>
      </c>
      <c r="D12793" s="4" t="s">
        <v>1391</v>
      </c>
      <c r="E12793" s="4">
        <v>538</v>
      </c>
      <c r="F12793" s="4">
        <v>186</v>
      </c>
      <c r="G12793" s="4">
        <v>4.7</v>
      </c>
      <c r="H12793" s="4">
        <v>217</v>
      </c>
      <c r="I12793" s="4">
        <v>12</v>
      </c>
      <c r="J12793" s="4">
        <v>5.7000000000000002E-3</v>
      </c>
    </row>
    <row r="12794" spans="1:10" x14ac:dyDescent="0.3">
      <c r="A12794" s="52">
        <f t="shared" si="611"/>
        <v>2017</v>
      </c>
      <c r="B12794" s="30">
        <f t="shared" si="612"/>
        <v>144</v>
      </c>
      <c r="C12794" s="4">
        <f t="shared" si="613"/>
        <v>21</v>
      </c>
      <c r="D12794" s="4" t="s">
        <v>1391</v>
      </c>
      <c r="E12794" s="4">
        <v>538</v>
      </c>
      <c r="F12794" s="4">
        <v>186</v>
      </c>
      <c r="G12794" s="4">
        <v>4.7</v>
      </c>
      <c r="H12794" s="4">
        <v>217</v>
      </c>
      <c r="I12794" s="4">
        <v>12</v>
      </c>
      <c r="J12794" s="4">
        <v>5.8999999999999999E-3</v>
      </c>
    </row>
    <row r="12795" spans="1:10" x14ac:dyDescent="0.3">
      <c r="A12795" s="52">
        <f t="shared" si="611"/>
        <v>2017</v>
      </c>
      <c r="B12795" s="30">
        <f t="shared" si="612"/>
        <v>144</v>
      </c>
      <c r="C12795" s="4">
        <f t="shared" si="613"/>
        <v>21</v>
      </c>
      <c r="D12795" s="4" t="s">
        <v>1391</v>
      </c>
      <c r="E12795" s="4">
        <v>538</v>
      </c>
      <c r="F12795" s="4">
        <v>186</v>
      </c>
      <c r="G12795" s="4">
        <v>4.7</v>
      </c>
      <c r="H12795" s="4">
        <v>217</v>
      </c>
      <c r="I12795" s="4">
        <v>11</v>
      </c>
      <c r="J12795" s="4">
        <v>4.7000000000000002E-3</v>
      </c>
    </row>
    <row r="12796" spans="1:10" x14ac:dyDescent="0.3">
      <c r="A12796" s="52">
        <f t="shared" si="611"/>
        <v>2017</v>
      </c>
      <c r="B12796" s="30">
        <f t="shared" si="612"/>
        <v>144</v>
      </c>
      <c r="C12796" s="4">
        <f t="shared" si="613"/>
        <v>21</v>
      </c>
      <c r="D12796" s="4" t="s">
        <v>1391</v>
      </c>
      <c r="E12796" s="4">
        <v>538</v>
      </c>
      <c r="F12796" s="4">
        <v>186</v>
      </c>
      <c r="G12796" s="4">
        <v>4.7</v>
      </c>
      <c r="H12796" s="4">
        <v>217</v>
      </c>
      <c r="I12796" s="4">
        <v>11</v>
      </c>
      <c r="J12796" s="4">
        <v>4.0000000000000001E-3</v>
      </c>
    </row>
    <row r="12797" spans="1:10" x14ac:dyDescent="0.3">
      <c r="A12797" s="52">
        <f t="shared" si="611"/>
        <v>2017</v>
      </c>
      <c r="B12797" s="30">
        <f t="shared" si="612"/>
        <v>144</v>
      </c>
      <c r="C12797" s="4">
        <f t="shared" si="613"/>
        <v>21</v>
      </c>
      <c r="D12797" s="4" t="s">
        <v>1391</v>
      </c>
      <c r="E12797" s="4">
        <v>538</v>
      </c>
      <c r="F12797" s="4">
        <v>186</v>
      </c>
      <c r="G12797" s="4">
        <v>4.7</v>
      </c>
      <c r="H12797" s="4">
        <v>217</v>
      </c>
      <c r="I12797" s="4">
        <v>12</v>
      </c>
      <c r="J12797" s="4">
        <v>5.1999999999999998E-3</v>
      </c>
    </row>
    <row r="12798" spans="1:10" x14ac:dyDescent="0.3">
      <c r="A12798" s="52">
        <f t="shared" si="611"/>
        <v>2017</v>
      </c>
      <c r="B12798" s="30">
        <f t="shared" si="612"/>
        <v>144</v>
      </c>
      <c r="C12798" s="4">
        <f t="shared" si="613"/>
        <v>21</v>
      </c>
      <c r="D12798" s="4" t="s">
        <v>1391</v>
      </c>
      <c r="E12798" s="4">
        <v>538</v>
      </c>
      <c r="F12798" s="4">
        <v>186</v>
      </c>
      <c r="G12798" s="4">
        <v>4.7</v>
      </c>
      <c r="H12798" s="4">
        <v>217</v>
      </c>
      <c r="I12798" s="4">
        <v>12</v>
      </c>
      <c r="J12798" s="4">
        <v>5.8999999999999999E-3</v>
      </c>
    </row>
    <row r="12799" spans="1:10" x14ac:dyDescent="0.3">
      <c r="A12799" s="52">
        <f t="shared" si="611"/>
        <v>2017</v>
      </c>
      <c r="B12799" s="30">
        <f t="shared" si="612"/>
        <v>144</v>
      </c>
      <c r="C12799" s="4">
        <f t="shared" si="613"/>
        <v>21</v>
      </c>
      <c r="D12799" s="4" t="s">
        <v>1391</v>
      </c>
      <c r="E12799" s="4">
        <v>538</v>
      </c>
      <c r="F12799" s="4">
        <v>186</v>
      </c>
      <c r="G12799" s="4">
        <v>4.7</v>
      </c>
      <c r="H12799" s="4">
        <v>217</v>
      </c>
      <c r="I12799" s="4">
        <v>12</v>
      </c>
      <c r="J12799" s="4">
        <v>5.7000000000000002E-3</v>
      </c>
    </row>
    <row r="12800" spans="1:10" x14ac:dyDescent="0.3">
      <c r="A12800" s="52">
        <f t="shared" si="611"/>
        <v>2017</v>
      </c>
      <c r="B12800" s="30">
        <f t="shared" si="612"/>
        <v>144</v>
      </c>
      <c r="C12800" s="4">
        <f t="shared" si="613"/>
        <v>21</v>
      </c>
      <c r="D12800" s="4" t="s">
        <v>1391</v>
      </c>
      <c r="E12800" s="4">
        <v>538</v>
      </c>
      <c r="F12800" s="4">
        <v>186</v>
      </c>
      <c r="G12800" s="4">
        <v>4.7</v>
      </c>
      <c r="H12800" s="4">
        <v>217</v>
      </c>
      <c r="I12800" s="4">
        <v>12</v>
      </c>
      <c r="J12800" s="4">
        <v>5.7000000000000002E-3</v>
      </c>
    </row>
    <row r="12801" spans="1:10" x14ac:dyDescent="0.3">
      <c r="A12801" s="52">
        <f t="shared" si="611"/>
        <v>2017</v>
      </c>
      <c r="B12801" s="30">
        <f t="shared" si="612"/>
        <v>144</v>
      </c>
      <c r="C12801" s="4">
        <f t="shared" si="613"/>
        <v>21</v>
      </c>
      <c r="D12801" s="4" t="s">
        <v>1391</v>
      </c>
      <c r="E12801" s="4">
        <v>538</v>
      </c>
      <c r="F12801" s="4">
        <v>186</v>
      </c>
      <c r="G12801" s="4">
        <v>4.7</v>
      </c>
      <c r="H12801" s="4">
        <v>217</v>
      </c>
      <c r="I12801" s="4">
        <v>12</v>
      </c>
      <c r="J12801" s="4">
        <v>5.7000000000000002E-3</v>
      </c>
    </row>
    <row r="12802" spans="1:10" x14ac:dyDescent="0.3">
      <c r="A12802" s="52">
        <f t="shared" ref="A12802:A12865" si="614">YEAR(D12802)</f>
        <v>2017</v>
      </c>
      <c r="B12802" s="30">
        <f t="shared" ref="B12802:B12865" si="615">D12802-DATE(YEAR(D12802),1,0)</f>
        <v>144</v>
      </c>
      <c r="C12802" s="4">
        <f t="shared" ref="C12802:C12865" si="616">WEEKNUM(D12802,1)</f>
        <v>21</v>
      </c>
      <c r="D12802" s="4" t="s">
        <v>1391</v>
      </c>
      <c r="E12802" s="4">
        <v>538</v>
      </c>
      <c r="F12802" s="4">
        <v>186</v>
      </c>
      <c r="G12802" s="4">
        <v>4.7</v>
      </c>
      <c r="H12802" s="4">
        <v>217</v>
      </c>
      <c r="I12802" s="4">
        <v>11</v>
      </c>
      <c r="J12802" s="4">
        <v>4.4999999999999997E-3</v>
      </c>
    </row>
    <row r="12803" spans="1:10" x14ac:dyDescent="0.3">
      <c r="A12803" s="52">
        <f t="shared" si="614"/>
        <v>2017</v>
      </c>
      <c r="B12803" s="30">
        <f t="shared" si="615"/>
        <v>144</v>
      </c>
      <c r="C12803" s="4">
        <f t="shared" si="616"/>
        <v>21</v>
      </c>
      <c r="D12803" s="4" t="s">
        <v>1391</v>
      </c>
      <c r="E12803" s="4">
        <v>538</v>
      </c>
      <c r="F12803" s="4">
        <v>186</v>
      </c>
      <c r="G12803" s="4">
        <v>4.7</v>
      </c>
      <c r="H12803" s="4">
        <v>217</v>
      </c>
      <c r="I12803" s="4">
        <v>12</v>
      </c>
      <c r="J12803" s="4">
        <v>6.4000000000000003E-3</v>
      </c>
    </row>
    <row r="12804" spans="1:10" x14ac:dyDescent="0.3">
      <c r="A12804" s="52">
        <f t="shared" si="614"/>
        <v>2017</v>
      </c>
      <c r="B12804" s="30">
        <f t="shared" si="615"/>
        <v>144</v>
      </c>
      <c r="C12804" s="4">
        <f t="shared" si="616"/>
        <v>21</v>
      </c>
      <c r="D12804" s="4" t="s">
        <v>1391</v>
      </c>
      <c r="E12804" s="4">
        <v>538</v>
      </c>
      <c r="F12804" s="4">
        <v>186</v>
      </c>
      <c r="G12804" s="4">
        <v>4.7</v>
      </c>
      <c r="H12804" s="4">
        <v>217</v>
      </c>
      <c r="I12804" s="4">
        <v>12</v>
      </c>
      <c r="J12804" s="4">
        <v>5.8999999999999999E-3</v>
      </c>
    </row>
    <row r="12805" spans="1:10" x14ac:dyDescent="0.3">
      <c r="A12805" s="52">
        <f t="shared" si="614"/>
        <v>2017</v>
      </c>
      <c r="B12805" s="30">
        <f t="shared" si="615"/>
        <v>144</v>
      </c>
      <c r="C12805" s="4">
        <f t="shared" si="616"/>
        <v>21</v>
      </c>
      <c r="D12805" s="4" t="s">
        <v>1391</v>
      </c>
      <c r="E12805" s="4">
        <v>538</v>
      </c>
      <c r="F12805" s="4">
        <v>186</v>
      </c>
      <c r="G12805" s="4">
        <v>4.7</v>
      </c>
      <c r="H12805" s="4">
        <v>217</v>
      </c>
      <c r="I12805" s="4">
        <v>12</v>
      </c>
      <c r="J12805" s="4">
        <v>6.7000000000000002E-3</v>
      </c>
    </row>
    <row r="12806" spans="1:10" x14ac:dyDescent="0.3">
      <c r="A12806" s="52">
        <f t="shared" si="614"/>
        <v>2017</v>
      </c>
      <c r="B12806" s="30">
        <f t="shared" si="615"/>
        <v>144</v>
      </c>
      <c r="C12806" s="4">
        <f t="shared" si="616"/>
        <v>21</v>
      </c>
      <c r="D12806" s="4" t="s">
        <v>1391</v>
      </c>
      <c r="E12806" s="4">
        <v>538</v>
      </c>
      <c r="F12806" s="4">
        <v>186</v>
      </c>
      <c r="G12806" s="4">
        <v>4.7</v>
      </c>
      <c r="H12806" s="4">
        <v>217</v>
      </c>
      <c r="I12806" s="4">
        <v>11</v>
      </c>
      <c r="J12806" s="4">
        <v>3.0000000000000001E-3</v>
      </c>
    </row>
    <row r="12807" spans="1:10" x14ac:dyDescent="0.3">
      <c r="A12807" s="52">
        <f t="shared" si="614"/>
        <v>2017</v>
      </c>
      <c r="B12807" s="30">
        <f t="shared" si="615"/>
        <v>144</v>
      </c>
      <c r="C12807" s="4">
        <f t="shared" si="616"/>
        <v>21</v>
      </c>
      <c r="D12807" s="4" t="s">
        <v>1391</v>
      </c>
      <c r="E12807" s="4">
        <v>538</v>
      </c>
      <c r="F12807" s="4">
        <v>186</v>
      </c>
      <c r="G12807" s="4">
        <v>4.7</v>
      </c>
      <c r="H12807" s="4">
        <v>217</v>
      </c>
      <c r="I12807" s="4">
        <v>12</v>
      </c>
      <c r="J12807" s="4">
        <v>5.8999999999999999E-3</v>
      </c>
    </row>
    <row r="12808" spans="1:10" x14ac:dyDescent="0.3">
      <c r="A12808" s="52">
        <f t="shared" si="614"/>
        <v>2017</v>
      </c>
      <c r="B12808" s="30">
        <f t="shared" si="615"/>
        <v>144</v>
      </c>
      <c r="C12808" s="4">
        <f t="shared" si="616"/>
        <v>21</v>
      </c>
      <c r="D12808" s="4" t="s">
        <v>1391</v>
      </c>
      <c r="E12808" s="4">
        <v>538</v>
      </c>
      <c r="F12808" s="4">
        <v>186</v>
      </c>
      <c r="G12808" s="4">
        <v>4.7</v>
      </c>
      <c r="H12808" s="4">
        <v>217</v>
      </c>
      <c r="I12808" s="4">
        <v>11</v>
      </c>
      <c r="J12808" s="4">
        <v>4.5999999999999999E-3</v>
      </c>
    </row>
    <row r="12809" spans="1:10" x14ac:dyDescent="0.3">
      <c r="A12809" s="52">
        <f t="shared" si="614"/>
        <v>2017</v>
      </c>
      <c r="B12809" s="30">
        <f t="shared" si="615"/>
        <v>144</v>
      </c>
      <c r="C12809" s="4">
        <f t="shared" si="616"/>
        <v>21</v>
      </c>
      <c r="D12809" s="4" t="s">
        <v>1391</v>
      </c>
      <c r="E12809" s="4">
        <v>538</v>
      </c>
      <c r="F12809" s="4">
        <v>186</v>
      </c>
      <c r="G12809" s="4">
        <v>4.7</v>
      </c>
      <c r="H12809" s="4">
        <v>217</v>
      </c>
      <c r="I12809" s="4">
        <v>12</v>
      </c>
      <c r="J12809" s="4">
        <v>3.8E-3</v>
      </c>
    </row>
    <row r="12810" spans="1:10" x14ac:dyDescent="0.3">
      <c r="A12810" s="52">
        <f t="shared" si="614"/>
        <v>2017</v>
      </c>
      <c r="B12810" s="30">
        <f t="shared" si="615"/>
        <v>144</v>
      </c>
      <c r="C12810" s="4">
        <f t="shared" si="616"/>
        <v>21</v>
      </c>
      <c r="D12810" s="4" t="s">
        <v>1391</v>
      </c>
      <c r="E12810" s="4">
        <v>538</v>
      </c>
      <c r="F12810" s="4">
        <v>186</v>
      </c>
      <c r="G12810" s="4">
        <v>4.7</v>
      </c>
      <c r="H12810" s="4">
        <v>217</v>
      </c>
      <c r="I12810" s="4">
        <v>12</v>
      </c>
      <c r="J12810" s="4">
        <v>5.4999999999999997E-3</v>
      </c>
    </row>
    <row r="12811" spans="1:10" x14ac:dyDescent="0.3">
      <c r="A12811" s="52">
        <f t="shared" si="614"/>
        <v>2017</v>
      </c>
      <c r="B12811" s="30">
        <f t="shared" si="615"/>
        <v>144</v>
      </c>
      <c r="C12811" s="4">
        <f t="shared" si="616"/>
        <v>21</v>
      </c>
      <c r="D12811" s="4" t="s">
        <v>1391</v>
      </c>
      <c r="E12811" s="4">
        <v>538</v>
      </c>
      <c r="F12811" s="4">
        <v>186</v>
      </c>
      <c r="G12811" s="4">
        <v>4.7</v>
      </c>
      <c r="H12811" s="4">
        <v>217</v>
      </c>
      <c r="I12811" s="4">
        <v>11</v>
      </c>
      <c r="J12811" s="4">
        <v>4.1999999999999997E-3</v>
      </c>
    </row>
    <row r="12812" spans="1:10" x14ac:dyDescent="0.3">
      <c r="A12812" s="52">
        <f t="shared" si="614"/>
        <v>2017</v>
      </c>
      <c r="B12812" s="30">
        <f t="shared" si="615"/>
        <v>144</v>
      </c>
      <c r="C12812" s="4">
        <f t="shared" si="616"/>
        <v>21</v>
      </c>
      <c r="D12812" s="4" t="s">
        <v>1391</v>
      </c>
      <c r="E12812" s="4">
        <v>538</v>
      </c>
      <c r="F12812" s="4">
        <v>186</v>
      </c>
      <c r="G12812" s="4">
        <v>4.7</v>
      </c>
      <c r="H12812" s="4">
        <v>217</v>
      </c>
      <c r="I12812" s="4">
        <v>12</v>
      </c>
      <c r="J12812" s="4">
        <v>5.4000000000000003E-3</v>
      </c>
    </row>
    <row r="12813" spans="1:10" x14ac:dyDescent="0.3">
      <c r="A12813" s="52">
        <f t="shared" si="614"/>
        <v>2017</v>
      </c>
      <c r="B12813" s="30">
        <f t="shared" si="615"/>
        <v>144</v>
      </c>
      <c r="C12813" s="4">
        <f t="shared" si="616"/>
        <v>21</v>
      </c>
      <c r="D12813" s="4" t="s">
        <v>1391</v>
      </c>
      <c r="E12813" s="4">
        <v>538</v>
      </c>
      <c r="F12813" s="4">
        <v>186</v>
      </c>
      <c r="G12813" s="4">
        <v>4.7</v>
      </c>
      <c r="H12813" s="4">
        <v>217</v>
      </c>
      <c r="I12813" s="4">
        <v>11</v>
      </c>
      <c r="J12813" s="4">
        <v>4.7999999999999996E-3</v>
      </c>
    </row>
    <row r="12814" spans="1:10" x14ac:dyDescent="0.3">
      <c r="A12814" s="52">
        <f t="shared" si="614"/>
        <v>2017</v>
      </c>
      <c r="B12814" s="30">
        <f t="shared" si="615"/>
        <v>144</v>
      </c>
      <c r="C12814" s="4">
        <f t="shared" si="616"/>
        <v>21</v>
      </c>
      <c r="D12814" s="4" t="s">
        <v>1391</v>
      </c>
      <c r="E12814" s="4">
        <v>538</v>
      </c>
      <c r="F12814" s="4">
        <v>186</v>
      </c>
      <c r="G12814" s="4">
        <v>4.7</v>
      </c>
      <c r="H12814" s="4">
        <v>217</v>
      </c>
      <c r="I12814" s="4">
        <v>12</v>
      </c>
      <c r="J12814" s="4">
        <v>3.0000000000000001E-3</v>
      </c>
    </row>
    <row r="12815" spans="1:10" x14ac:dyDescent="0.3">
      <c r="A12815" s="52">
        <f t="shared" si="614"/>
        <v>2017</v>
      </c>
      <c r="B12815" s="30">
        <f t="shared" si="615"/>
        <v>144</v>
      </c>
      <c r="C12815" s="4">
        <f t="shared" si="616"/>
        <v>21</v>
      </c>
      <c r="D12815" s="4" t="s">
        <v>1391</v>
      </c>
      <c r="E12815" s="4">
        <v>538</v>
      </c>
      <c r="F12815" s="4">
        <v>186</v>
      </c>
      <c r="G12815" s="4">
        <v>4.7</v>
      </c>
      <c r="H12815" s="4">
        <v>217</v>
      </c>
      <c r="I12815" s="4">
        <v>11</v>
      </c>
      <c r="J12815" s="4">
        <v>4.1999999999999997E-3</v>
      </c>
    </row>
    <row r="12816" spans="1:10" x14ac:dyDescent="0.3">
      <c r="A12816" s="52">
        <f t="shared" si="614"/>
        <v>2017</v>
      </c>
      <c r="B12816" s="30">
        <f t="shared" si="615"/>
        <v>144</v>
      </c>
      <c r="C12816" s="4">
        <f t="shared" si="616"/>
        <v>21</v>
      </c>
      <c r="D12816" s="4" t="s">
        <v>1391</v>
      </c>
      <c r="E12816" s="4">
        <v>538</v>
      </c>
      <c r="F12816" s="4">
        <v>186</v>
      </c>
      <c r="G12816" s="4">
        <v>4.7</v>
      </c>
      <c r="H12816" s="4">
        <v>217</v>
      </c>
      <c r="I12816" s="4">
        <v>11</v>
      </c>
      <c r="J12816" s="4">
        <v>5.0000000000000001E-3</v>
      </c>
    </row>
    <row r="12817" spans="1:10" x14ac:dyDescent="0.3">
      <c r="A12817" s="52">
        <f t="shared" si="614"/>
        <v>2017</v>
      </c>
      <c r="B12817" s="30">
        <f t="shared" si="615"/>
        <v>144</v>
      </c>
      <c r="C12817" s="4">
        <f t="shared" si="616"/>
        <v>21</v>
      </c>
      <c r="D12817" s="4" t="s">
        <v>1391</v>
      </c>
      <c r="E12817" s="4">
        <v>539</v>
      </c>
      <c r="F12817" s="4">
        <v>186</v>
      </c>
      <c r="G12817" s="4">
        <v>4.7</v>
      </c>
      <c r="H12817" s="4">
        <v>217</v>
      </c>
      <c r="I12817" s="4">
        <v>13</v>
      </c>
      <c r="J12817" s="4">
        <v>5.1999999999999998E-3</v>
      </c>
    </row>
    <row r="12818" spans="1:10" x14ac:dyDescent="0.3">
      <c r="A12818" s="52">
        <f t="shared" si="614"/>
        <v>2017</v>
      </c>
      <c r="B12818" s="30">
        <f t="shared" si="615"/>
        <v>144</v>
      </c>
      <c r="C12818" s="4">
        <f t="shared" si="616"/>
        <v>21</v>
      </c>
      <c r="D12818" s="4" t="s">
        <v>1391</v>
      </c>
      <c r="E12818" s="4">
        <v>539</v>
      </c>
      <c r="F12818" s="4">
        <v>186</v>
      </c>
      <c r="G12818" s="4">
        <v>4.7</v>
      </c>
      <c r="H12818" s="4">
        <v>217</v>
      </c>
      <c r="I12818" s="4">
        <v>12</v>
      </c>
      <c r="J12818" s="4">
        <v>4.4999999999999997E-3</v>
      </c>
    </row>
    <row r="12819" spans="1:10" x14ac:dyDescent="0.3">
      <c r="A12819" s="52">
        <f t="shared" si="614"/>
        <v>2017</v>
      </c>
      <c r="B12819" s="30">
        <f t="shared" si="615"/>
        <v>144</v>
      </c>
      <c r="C12819" s="4">
        <f t="shared" si="616"/>
        <v>21</v>
      </c>
      <c r="D12819" s="4" t="s">
        <v>1391</v>
      </c>
      <c r="E12819" s="4">
        <v>539</v>
      </c>
      <c r="F12819" s="4">
        <v>186</v>
      </c>
      <c r="G12819" s="4">
        <v>4.7</v>
      </c>
      <c r="H12819" s="4">
        <v>217</v>
      </c>
      <c r="I12819" s="4">
        <v>12</v>
      </c>
      <c r="J12819" s="4">
        <v>4.1999999999999997E-3</v>
      </c>
    </row>
    <row r="12820" spans="1:10" x14ac:dyDescent="0.3">
      <c r="A12820" s="52">
        <f t="shared" si="614"/>
        <v>2017</v>
      </c>
      <c r="B12820" s="30">
        <f t="shared" si="615"/>
        <v>144</v>
      </c>
      <c r="C12820" s="4">
        <f t="shared" si="616"/>
        <v>21</v>
      </c>
      <c r="D12820" s="4" t="s">
        <v>1391</v>
      </c>
      <c r="E12820" s="4">
        <v>539</v>
      </c>
      <c r="F12820" s="4">
        <v>186</v>
      </c>
      <c r="G12820" s="4">
        <v>4.7</v>
      </c>
      <c r="H12820" s="4">
        <v>217</v>
      </c>
      <c r="I12820" s="4">
        <v>12</v>
      </c>
      <c r="J12820" s="4">
        <v>3.5999999999999999E-3</v>
      </c>
    </row>
    <row r="12821" spans="1:10" x14ac:dyDescent="0.3">
      <c r="A12821" s="52">
        <f t="shared" si="614"/>
        <v>2017</v>
      </c>
      <c r="B12821" s="30">
        <f t="shared" si="615"/>
        <v>144</v>
      </c>
      <c r="C12821" s="4">
        <f t="shared" si="616"/>
        <v>21</v>
      </c>
      <c r="D12821" s="4" t="s">
        <v>1391</v>
      </c>
      <c r="E12821" s="4">
        <v>539</v>
      </c>
      <c r="F12821" s="4">
        <v>186</v>
      </c>
      <c r="G12821" s="4">
        <v>4.7</v>
      </c>
      <c r="H12821" s="4">
        <v>217</v>
      </c>
      <c r="I12821" s="4">
        <v>13</v>
      </c>
      <c r="J12821" s="4">
        <v>4.7999999999999996E-3</v>
      </c>
    </row>
    <row r="12822" spans="1:10" x14ac:dyDescent="0.3">
      <c r="A12822" s="52">
        <f t="shared" si="614"/>
        <v>2017</v>
      </c>
      <c r="B12822" s="30">
        <f t="shared" si="615"/>
        <v>144</v>
      </c>
      <c r="C12822" s="4">
        <f t="shared" si="616"/>
        <v>21</v>
      </c>
      <c r="D12822" s="4" t="s">
        <v>1391</v>
      </c>
      <c r="E12822" s="4">
        <v>539</v>
      </c>
      <c r="F12822" s="4">
        <v>186</v>
      </c>
      <c r="G12822" s="4">
        <v>4.7</v>
      </c>
      <c r="H12822" s="4">
        <v>217</v>
      </c>
      <c r="I12822" s="4">
        <v>12</v>
      </c>
      <c r="J12822" s="4">
        <v>5.1000000000000004E-3</v>
      </c>
    </row>
    <row r="12823" spans="1:10" x14ac:dyDescent="0.3">
      <c r="A12823" s="52">
        <f t="shared" si="614"/>
        <v>2017</v>
      </c>
      <c r="B12823" s="30">
        <f t="shared" si="615"/>
        <v>144</v>
      </c>
      <c r="C12823" s="4">
        <f t="shared" si="616"/>
        <v>21</v>
      </c>
      <c r="D12823" s="4" t="s">
        <v>1391</v>
      </c>
      <c r="E12823" s="4">
        <v>539</v>
      </c>
      <c r="F12823" s="4">
        <v>186</v>
      </c>
      <c r="G12823" s="4">
        <v>4.7</v>
      </c>
      <c r="H12823" s="4">
        <v>217</v>
      </c>
      <c r="I12823" s="4">
        <v>11</v>
      </c>
      <c r="J12823" s="4">
        <v>3.0999999999999999E-3</v>
      </c>
    </row>
    <row r="12824" spans="1:10" x14ac:dyDescent="0.3">
      <c r="A12824" s="52">
        <f t="shared" si="614"/>
        <v>2017</v>
      </c>
      <c r="B12824" s="30">
        <f t="shared" si="615"/>
        <v>144</v>
      </c>
      <c r="C12824" s="4">
        <f t="shared" si="616"/>
        <v>21</v>
      </c>
      <c r="D12824" s="4" t="s">
        <v>1391</v>
      </c>
      <c r="E12824" s="4">
        <v>539</v>
      </c>
      <c r="F12824" s="4">
        <v>186</v>
      </c>
      <c r="G12824" s="4">
        <v>4.7</v>
      </c>
      <c r="H12824" s="4">
        <v>217</v>
      </c>
      <c r="I12824" s="4">
        <v>12</v>
      </c>
      <c r="J12824" s="4">
        <v>3.5000000000000001E-3</v>
      </c>
    </row>
    <row r="12825" spans="1:10" x14ac:dyDescent="0.3">
      <c r="A12825" s="52">
        <f t="shared" si="614"/>
        <v>2017</v>
      </c>
      <c r="B12825" s="30">
        <f t="shared" si="615"/>
        <v>144</v>
      </c>
      <c r="C12825" s="4">
        <f t="shared" si="616"/>
        <v>21</v>
      </c>
      <c r="D12825" s="4" t="s">
        <v>1391</v>
      </c>
      <c r="E12825" s="4">
        <v>539</v>
      </c>
      <c r="F12825" s="4">
        <v>186</v>
      </c>
      <c r="G12825" s="4">
        <v>4.7</v>
      </c>
      <c r="H12825" s="4">
        <v>217</v>
      </c>
      <c r="I12825" s="4">
        <v>12</v>
      </c>
      <c r="J12825" s="4">
        <v>3.8E-3</v>
      </c>
    </row>
    <row r="12826" spans="1:10" x14ac:dyDescent="0.3">
      <c r="A12826" s="52">
        <f t="shared" si="614"/>
        <v>2017</v>
      </c>
      <c r="B12826" s="30">
        <f t="shared" si="615"/>
        <v>144</v>
      </c>
      <c r="C12826" s="4">
        <f t="shared" si="616"/>
        <v>21</v>
      </c>
      <c r="D12826" s="4" t="s">
        <v>1391</v>
      </c>
      <c r="E12826" s="4">
        <v>539</v>
      </c>
      <c r="F12826" s="4">
        <v>186</v>
      </c>
      <c r="G12826" s="4">
        <v>4.7</v>
      </c>
      <c r="H12826" s="4">
        <v>217</v>
      </c>
      <c r="I12826" s="4">
        <v>12</v>
      </c>
      <c r="J12826" s="4">
        <v>5.3E-3</v>
      </c>
    </row>
    <row r="12827" spans="1:10" x14ac:dyDescent="0.3">
      <c r="A12827" s="52">
        <f t="shared" si="614"/>
        <v>2017</v>
      </c>
      <c r="B12827" s="30">
        <f t="shared" si="615"/>
        <v>144</v>
      </c>
      <c r="C12827" s="4">
        <f t="shared" si="616"/>
        <v>21</v>
      </c>
      <c r="D12827" s="4" t="s">
        <v>1391</v>
      </c>
      <c r="E12827" s="4">
        <v>539</v>
      </c>
      <c r="F12827" s="4">
        <v>186</v>
      </c>
      <c r="G12827" s="4">
        <v>4.7</v>
      </c>
      <c r="H12827" s="4">
        <v>217</v>
      </c>
      <c r="I12827" s="4">
        <v>12</v>
      </c>
      <c r="J12827" s="4">
        <v>4.3E-3</v>
      </c>
    </row>
    <row r="12828" spans="1:10" x14ac:dyDescent="0.3">
      <c r="A12828" s="52">
        <f t="shared" si="614"/>
        <v>2017</v>
      </c>
      <c r="B12828" s="30">
        <f t="shared" si="615"/>
        <v>144</v>
      </c>
      <c r="C12828" s="4">
        <f t="shared" si="616"/>
        <v>21</v>
      </c>
      <c r="D12828" s="4" t="s">
        <v>1391</v>
      </c>
      <c r="E12828" s="4">
        <v>539</v>
      </c>
      <c r="F12828" s="4">
        <v>186</v>
      </c>
      <c r="G12828" s="4">
        <v>4.7</v>
      </c>
      <c r="H12828" s="4">
        <v>217</v>
      </c>
      <c r="I12828" s="4">
        <v>13</v>
      </c>
      <c r="J12828" s="4">
        <v>5.4000000000000003E-3</v>
      </c>
    </row>
    <row r="12829" spans="1:10" x14ac:dyDescent="0.3">
      <c r="A12829" s="52">
        <f t="shared" si="614"/>
        <v>2017</v>
      </c>
      <c r="B12829" s="30">
        <f t="shared" si="615"/>
        <v>144</v>
      </c>
      <c r="C12829" s="4">
        <f t="shared" si="616"/>
        <v>21</v>
      </c>
      <c r="D12829" s="4" t="s">
        <v>1391</v>
      </c>
      <c r="E12829" s="4">
        <v>539</v>
      </c>
      <c r="F12829" s="4">
        <v>186</v>
      </c>
      <c r="G12829" s="4">
        <v>4.7</v>
      </c>
      <c r="H12829" s="4">
        <v>217</v>
      </c>
      <c r="I12829" s="4">
        <v>14</v>
      </c>
      <c r="J12829" s="4">
        <v>6.0000000000000001E-3</v>
      </c>
    </row>
    <row r="12830" spans="1:10" x14ac:dyDescent="0.3">
      <c r="A12830" s="52">
        <f t="shared" si="614"/>
        <v>2017</v>
      </c>
      <c r="B12830" s="30">
        <f t="shared" si="615"/>
        <v>144</v>
      </c>
      <c r="C12830" s="4">
        <f t="shared" si="616"/>
        <v>21</v>
      </c>
      <c r="D12830" s="4" t="s">
        <v>1391</v>
      </c>
      <c r="E12830" s="4">
        <v>539</v>
      </c>
      <c r="F12830" s="4">
        <v>186</v>
      </c>
      <c r="G12830" s="4">
        <v>4.7</v>
      </c>
      <c r="H12830" s="4">
        <v>217</v>
      </c>
      <c r="I12830" s="4">
        <v>12</v>
      </c>
      <c r="J12830" s="4">
        <v>5.1999999999999998E-3</v>
      </c>
    </row>
    <row r="12831" spans="1:10" x14ac:dyDescent="0.3">
      <c r="A12831" s="52">
        <f t="shared" si="614"/>
        <v>2017</v>
      </c>
      <c r="B12831" s="30">
        <f t="shared" si="615"/>
        <v>144</v>
      </c>
      <c r="C12831" s="4">
        <f t="shared" si="616"/>
        <v>21</v>
      </c>
      <c r="D12831" s="4" t="s">
        <v>1391</v>
      </c>
      <c r="E12831" s="4">
        <v>539</v>
      </c>
      <c r="F12831" s="4">
        <v>186</v>
      </c>
      <c r="G12831" s="4">
        <v>4.7</v>
      </c>
      <c r="H12831" s="4">
        <v>217</v>
      </c>
      <c r="I12831" s="4">
        <v>12</v>
      </c>
      <c r="J12831" s="4">
        <v>4.8999999999999998E-3</v>
      </c>
    </row>
    <row r="12832" spans="1:10" x14ac:dyDescent="0.3">
      <c r="A12832" s="52">
        <f t="shared" si="614"/>
        <v>2017</v>
      </c>
      <c r="B12832" s="30">
        <f t="shared" si="615"/>
        <v>144</v>
      </c>
      <c r="C12832" s="4">
        <f t="shared" si="616"/>
        <v>21</v>
      </c>
      <c r="D12832" s="4" t="s">
        <v>1391</v>
      </c>
      <c r="E12832" s="4">
        <v>539</v>
      </c>
      <c r="F12832" s="4">
        <v>186</v>
      </c>
      <c r="G12832" s="4">
        <v>4.7</v>
      </c>
      <c r="H12832" s="4">
        <v>217</v>
      </c>
      <c r="I12832" s="4">
        <v>12</v>
      </c>
      <c r="J12832" s="4">
        <v>4.3E-3</v>
      </c>
    </row>
    <row r="12833" spans="1:10" x14ac:dyDescent="0.3">
      <c r="A12833" s="52">
        <f t="shared" si="614"/>
        <v>2017</v>
      </c>
      <c r="B12833" s="30">
        <f t="shared" si="615"/>
        <v>144</v>
      </c>
      <c r="C12833" s="4">
        <f t="shared" si="616"/>
        <v>21</v>
      </c>
      <c r="D12833" s="4" t="s">
        <v>1391</v>
      </c>
      <c r="E12833" s="4">
        <v>539</v>
      </c>
      <c r="F12833" s="4">
        <v>186</v>
      </c>
      <c r="G12833" s="4">
        <v>4.7</v>
      </c>
      <c r="H12833" s="4">
        <v>217</v>
      </c>
      <c r="I12833" s="4">
        <v>13</v>
      </c>
      <c r="J12833" s="4">
        <v>4.8999999999999998E-3</v>
      </c>
    </row>
    <row r="12834" spans="1:10" x14ac:dyDescent="0.3">
      <c r="A12834" s="52">
        <f t="shared" si="614"/>
        <v>2017</v>
      </c>
      <c r="B12834" s="30">
        <f t="shared" si="615"/>
        <v>144</v>
      </c>
      <c r="C12834" s="4">
        <f t="shared" si="616"/>
        <v>21</v>
      </c>
      <c r="D12834" s="4" t="s">
        <v>1391</v>
      </c>
      <c r="E12834" s="4">
        <v>539</v>
      </c>
      <c r="F12834" s="4">
        <v>186</v>
      </c>
      <c r="G12834" s="4">
        <v>4.7</v>
      </c>
      <c r="H12834" s="4">
        <v>217</v>
      </c>
      <c r="I12834" s="4">
        <v>12</v>
      </c>
      <c r="J12834" s="4">
        <v>4.1999999999999997E-3</v>
      </c>
    </row>
    <row r="12835" spans="1:10" x14ac:dyDescent="0.3">
      <c r="A12835" s="52">
        <f t="shared" si="614"/>
        <v>2017</v>
      </c>
      <c r="B12835" s="30">
        <f t="shared" si="615"/>
        <v>144</v>
      </c>
      <c r="C12835" s="4">
        <f t="shared" si="616"/>
        <v>21</v>
      </c>
      <c r="D12835" s="4" t="s">
        <v>1391</v>
      </c>
      <c r="E12835" s="4">
        <v>539</v>
      </c>
      <c r="F12835" s="4">
        <v>186</v>
      </c>
      <c r="G12835" s="4">
        <v>4.7</v>
      </c>
      <c r="H12835" s="4">
        <v>217</v>
      </c>
      <c r="I12835" s="4">
        <v>13</v>
      </c>
      <c r="J12835" s="4">
        <v>5.4999999999999997E-3</v>
      </c>
    </row>
    <row r="12836" spans="1:10" x14ac:dyDescent="0.3">
      <c r="A12836" s="52">
        <f t="shared" si="614"/>
        <v>2017</v>
      </c>
      <c r="B12836" s="30">
        <f t="shared" si="615"/>
        <v>144</v>
      </c>
      <c r="C12836" s="4">
        <f t="shared" si="616"/>
        <v>21</v>
      </c>
      <c r="D12836" s="4" t="s">
        <v>1391</v>
      </c>
      <c r="E12836" s="4">
        <v>539</v>
      </c>
      <c r="F12836" s="4">
        <v>186</v>
      </c>
      <c r="G12836" s="4">
        <v>4.7</v>
      </c>
      <c r="H12836" s="4">
        <v>217</v>
      </c>
      <c r="I12836" s="4">
        <v>12</v>
      </c>
      <c r="J12836" s="4">
        <v>4.7999999999999996E-3</v>
      </c>
    </row>
    <row r="12837" spans="1:10" x14ac:dyDescent="0.3">
      <c r="A12837" s="52">
        <f t="shared" si="614"/>
        <v>2017</v>
      </c>
      <c r="B12837" s="30">
        <f t="shared" si="615"/>
        <v>144</v>
      </c>
      <c r="C12837" s="4">
        <f t="shared" si="616"/>
        <v>21</v>
      </c>
      <c r="D12837" s="4" t="s">
        <v>1391</v>
      </c>
      <c r="E12837" s="4">
        <v>539</v>
      </c>
      <c r="F12837" s="4">
        <v>186</v>
      </c>
      <c r="G12837" s="4">
        <v>4.7</v>
      </c>
      <c r="H12837" s="4">
        <v>217</v>
      </c>
      <c r="I12837" s="4">
        <v>12</v>
      </c>
      <c r="J12837" s="4">
        <v>5.0000000000000001E-3</v>
      </c>
    </row>
    <row r="12838" spans="1:10" x14ac:dyDescent="0.3">
      <c r="A12838" s="52">
        <f t="shared" si="614"/>
        <v>2017</v>
      </c>
      <c r="B12838" s="30">
        <f t="shared" si="615"/>
        <v>144</v>
      </c>
      <c r="C12838" s="4">
        <f t="shared" si="616"/>
        <v>21</v>
      </c>
      <c r="D12838" s="4" t="s">
        <v>1391</v>
      </c>
      <c r="E12838" s="4">
        <v>539</v>
      </c>
      <c r="F12838" s="4">
        <v>186</v>
      </c>
      <c r="G12838" s="4">
        <v>4.7</v>
      </c>
      <c r="H12838" s="4">
        <v>217</v>
      </c>
      <c r="I12838" s="4">
        <v>12</v>
      </c>
      <c r="J12838" s="4">
        <v>5.0000000000000001E-3</v>
      </c>
    </row>
    <row r="12839" spans="1:10" x14ac:dyDescent="0.3">
      <c r="A12839" s="52">
        <f t="shared" si="614"/>
        <v>2017</v>
      </c>
      <c r="B12839" s="30">
        <f t="shared" si="615"/>
        <v>144</v>
      </c>
      <c r="C12839" s="4">
        <f t="shared" si="616"/>
        <v>21</v>
      </c>
      <c r="D12839" s="4" t="s">
        <v>1391</v>
      </c>
      <c r="E12839" s="4">
        <v>539</v>
      </c>
      <c r="F12839" s="4">
        <v>186</v>
      </c>
      <c r="G12839" s="4">
        <v>4.7</v>
      </c>
      <c r="H12839" s="4">
        <v>217</v>
      </c>
      <c r="I12839" s="4">
        <v>11</v>
      </c>
      <c r="J12839" s="4">
        <v>2.8E-3</v>
      </c>
    </row>
    <row r="12840" spans="1:10" x14ac:dyDescent="0.3">
      <c r="A12840" s="52">
        <f t="shared" si="614"/>
        <v>2017</v>
      </c>
      <c r="B12840" s="30">
        <f t="shared" si="615"/>
        <v>144</v>
      </c>
      <c r="C12840" s="4">
        <f t="shared" si="616"/>
        <v>21</v>
      </c>
      <c r="D12840" s="4" t="s">
        <v>1391</v>
      </c>
      <c r="E12840" s="4">
        <v>539</v>
      </c>
      <c r="F12840" s="4">
        <v>186</v>
      </c>
      <c r="G12840" s="4">
        <v>4.7</v>
      </c>
      <c r="H12840" s="4">
        <v>217</v>
      </c>
      <c r="I12840" s="4">
        <v>11</v>
      </c>
      <c r="J12840" s="4">
        <v>3.3E-3</v>
      </c>
    </row>
    <row r="12841" spans="1:10" x14ac:dyDescent="0.3">
      <c r="A12841" s="52">
        <f t="shared" si="614"/>
        <v>2017</v>
      </c>
      <c r="B12841" s="30">
        <f t="shared" si="615"/>
        <v>144</v>
      </c>
      <c r="C12841" s="4">
        <f t="shared" si="616"/>
        <v>21</v>
      </c>
      <c r="D12841" s="4" t="s">
        <v>1391</v>
      </c>
      <c r="E12841" s="4">
        <v>539</v>
      </c>
      <c r="F12841" s="4">
        <v>186</v>
      </c>
      <c r="G12841" s="4">
        <v>4.7</v>
      </c>
      <c r="H12841" s="4">
        <v>217</v>
      </c>
      <c r="I12841" s="4">
        <v>12</v>
      </c>
      <c r="J12841" s="4">
        <v>4.1999999999999997E-3</v>
      </c>
    </row>
    <row r="12842" spans="1:10" x14ac:dyDescent="0.3">
      <c r="A12842" s="52">
        <f t="shared" si="614"/>
        <v>2017</v>
      </c>
      <c r="B12842" s="30">
        <f t="shared" si="615"/>
        <v>144</v>
      </c>
      <c r="C12842" s="4">
        <f t="shared" si="616"/>
        <v>21</v>
      </c>
      <c r="D12842" s="4" t="s">
        <v>1391</v>
      </c>
      <c r="E12842" s="4">
        <v>539</v>
      </c>
      <c r="F12842" s="4">
        <v>186</v>
      </c>
      <c r="G12842" s="4">
        <v>4.7</v>
      </c>
      <c r="H12842" s="4">
        <v>217</v>
      </c>
      <c r="I12842" s="4">
        <v>13</v>
      </c>
      <c r="J12842" s="4">
        <v>5.7999999999999996E-3</v>
      </c>
    </row>
    <row r="12843" spans="1:10" x14ac:dyDescent="0.3">
      <c r="A12843" s="52">
        <f t="shared" si="614"/>
        <v>2017</v>
      </c>
      <c r="B12843" s="30">
        <f t="shared" si="615"/>
        <v>144</v>
      </c>
      <c r="C12843" s="4">
        <f t="shared" si="616"/>
        <v>21</v>
      </c>
      <c r="D12843" s="4" t="s">
        <v>1391</v>
      </c>
      <c r="E12843" s="4">
        <v>539</v>
      </c>
      <c r="F12843" s="4">
        <v>186</v>
      </c>
      <c r="G12843" s="4">
        <v>4.7</v>
      </c>
      <c r="H12843" s="4">
        <v>217</v>
      </c>
      <c r="I12843" s="4">
        <v>12</v>
      </c>
      <c r="J12843" s="4">
        <v>2.8E-3</v>
      </c>
    </row>
    <row r="12844" spans="1:10" x14ac:dyDescent="0.3">
      <c r="A12844" s="52">
        <f t="shared" si="614"/>
        <v>2017</v>
      </c>
      <c r="B12844" s="30">
        <f t="shared" si="615"/>
        <v>144</v>
      </c>
      <c r="C12844" s="4">
        <f t="shared" si="616"/>
        <v>21</v>
      </c>
      <c r="D12844" s="4" t="s">
        <v>1391</v>
      </c>
      <c r="E12844" s="4">
        <v>539</v>
      </c>
      <c r="F12844" s="4">
        <v>186</v>
      </c>
      <c r="G12844" s="4">
        <v>4.7</v>
      </c>
      <c r="H12844" s="4">
        <v>217</v>
      </c>
      <c r="I12844" s="4">
        <v>12</v>
      </c>
      <c r="J12844" s="4">
        <v>4.5999999999999999E-3</v>
      </c>
    </row>
    <row r="12845" spans="1:10" x14ac:dyDescent="0.3">
      <c r="A12845" s="52">
        <f t="shared" si="614"/>
        <v>2017</v>
      </c>
      <c r="B12845" s="30">
        <f t="shared" si="615"/>
        <v>144</v>
      </c>
      <c r="C12845" s="4">
        <f t="shared" si="616"/>
        <v>21</v>
      </c>
      <c r="D12845" s="4" t="s">
        <v>1391</v>
      </c>
      <c r="E12845" s="4">
        <v>539</v>
      </c>
      <c r="F12845" s="4">
        <v>186</v>
      </c>
      <c r="G12845" s="4">
        <v>4.7</v>
      </c>
      <c r="H12845" s="4">
        <v>217</v>
      </c>
      <c r="I12845" s="4">
        <v>12</v>
      </c>
      <c r="J12845" s="4">
        <v>4.3E-3</v>
      </c>
    </row>
    <row r="12846" spans="1:10" x14ac:dyDescent="0.3">
      <c r="A12846" s="52">
        <f t="shared" si="614"/>
        <v>2017</v>
      </c>
      <c r="B12846" s="30">
        <f t="shared" si="615"/>
        <v>144</v>
      </c>
      <c r="C12846" s="4">
        <f t="shared" si="616"/>
        <v>21</v>
      </c>
      <c r="D12846" s="4" t="s">
        <v>1391</v>
      </c>
      <c r="E12846" s="4">
        <v>539</v>
      </c>
      <c r="F12846" s="4">
        <v>186</v>
      </c>
      <c r="G12846" s="4">
        <v>4.7</v>
      </c>
      <c r="H12846" s="4">
        <v>217</v>
      </c>
      <c r="I12846" s="4">
        <v>12</v>
      </c>
      <c r="J12846" s="4">
        <v>4.5999999999999999E-3</v>
      </c>
    </row>
    <row r="12847" spans="1:10" x14ac:dyDescent="0.3">
      <c r="A12847" s="52">
        <f t="shared" si="614"/>
        <v>2017</v>
      </c>
      <c r="B12847" s="30">
        <f t="shared" si="615"/>
        <v>144</v>
      </c>
      <c r="C12847" s="4">
        <f t="shared" si="616"/>
        <v>21</v>
      </c>
      <c r="D12847" s="4" t="s">
        <v>1391</v>
      </c>
      <c r="E12847" s="4">
        <v>539</v>
      </c>
      <c r="F12847" s="4">
        <v>186</v>
      </c>
      <c r="G12847" s="4">
        <v>4.7</v>
      </c>
      <c r="H12847" s="4">
        <v>217</v>
      </c>
      <c r="I12847" s="4">
        <v>12</v>
      </c>
      <c r="J12847" s="4">
        <v>3.5000000000000001E-3</v>
      </c>
    </row>
    <row r="12848" spans="1:10" x14ac:dyDescent="0.3">
      <c r="A12848" s="52">
        <f t="shared" si="614"/>
        <v>2017</v>
      </c>
      <c r="B12848" s="30">
        <f t="shared" si="615"/>
        <v>144</v>
      </c>
      <c r="C12848" s="4">
        <f t="shared" si="616"/>
        <v>21</v>
      </c>
      <c r="D12848" s="4" t="s">
        <v>1391</v>
      </c>
      <c r="E12848" s="4">
        <v>539</v>
      </c>
      <c r="F12848" s="4">
        <v>186</v>
      </c>
      <c r="G12848" s="4">
        <v>4.7</v>
      </c>
      <c r="H12848" s="4">
        <v>217</v>
      </c>
      <c r="I12848" s="4">
        <v>12</v>
      </c>
      <c r="J12848" s="4">
        <v>4.5999999999999999E-3</v>
      </c>
    </row>
    <row r="12849" spans="1:10" x14ac:dyDescent="0.3">
      <c r="A12849" s="52">
        <f t="shared" si="614"/>
        <v>2017</v>
      </c>
      <c r="B12849" s="30">
        <f t="shared" si="615"/>
        <v>144</v>
      </c>
      <c r="C12849" s="4">
        <f t="shared" si="616"/>
        <v>21</v>
      </c>
      <c r="D12849" s="4" t="s">
        <v>1391</v>
      </c>
      <c r="E12849" s="4">
        <v>539</v>
      </c>
      <c r="F12849" s="4">
        <v>186</v>
      </c>
      <c r="G12849" s="4">
        <v>4.7</v>
      </c>
      <c r="H12849" s="4">
        <v>217</v>
      </c>
      <c r="I12849" s="4">
        <v>12</v>
      </c>
      <c r="J12849" s="4">
        <v>4.5999999999999999E-3</v>
      </c>
    </row>
    <row r="12850" spans="1:10" x14ac:dyDescent="0.3">
      <c r="A12850" s="52">
        <f t="shared" si="614"/>
        <v>2017</v>
      </c>
      <c r="B12850" s="30">
        <f t="shared" si="615"/>
        <v>144</v>
      </c>
      <c r="C12850" s="4">
        <f t="shared" si="616"/>
        <v>21</v>
      </c>
      <c r="D12850" s="4" t="s">
        <v>1391</v>
      </c>
      <c r="E12850" s="4">
        <v>539</v>
      </c>
      <c r="F12850" s="4">
        <v>186</v>
      </c>
      <c r="G12850" s="4">
        <v>4.7</v>
      </c>
      <c r="H12850" s="4">
        <v>217</v>
      </c>
      <c r="I12850" s="4">
        <v>12</v>
      </c>
      <c r="J12850" s="4">
        <v>4.1999999999999997E-3</v>
      </c>
    </row>
    <row r="12851" spans="1:10" x14ac:dyDescent="0.3">
      <c r="A12851" s="52">
        <f t="shared" si="614"/>
        <v>2017</v>
      </c>
      <c r="B12851" s="30">
        <f t="shared" si="615"/>
        <v>144</v>
      </c>
      <c r="C12851" s="4">
        <f t="shared" si="616"/>
        <v>21</v>
      </c>
      <c r="D12851" s="4" t="s">
        <v>1391</v>
      </c>
      <c r="E12851" s="4">
        <v>539</v>
      </c>
      <c r="F12851" s="4">
        <v>186</v>
      </c>
      <c r="G12851" s="4">
        <v>4.7</v>
      </c>
      <c r="H12851" s="4">
        <v>217</v>
      </c>
      <c r="I12851" s="4">
        <v>13</v>
      </c>
      <c r="J12851" s="4">
        <v>4.7999999999999996E-3</v>
      </c>
    </row>
    <row r="12852" spans="1:10" x14ac:dyDescent="0.3">
      <c r="A12852" s="52">
        <f t="shared" si="614"/>
        <v>2017</v>
      </c>
      <c r="B12852" s="30">
        <f t="shared" si="615"/>
        <v>144</v>
      </c>
      <c r="C12852" s="4">
        <f t="shared" si="616"/>
        <v>21</v>
      </c>
      <c r="D12852" s="4" t="s">
        <v>1391</v>
      </c>
      <c r="E12852" s="4">
        <v>539</v>
      </c>
      <c r="F12852" s="4">
        <v>186</v>
      </c>
      <c r="G12852" s="4">
        <v>4.7</v>
      </c>
      <c r="H12852" s="4">
        <v>217</v>
      </c>
      <c r="I12852" s="4">
        <v>12</v>
      </c>
      <c r="J12852" s="4">
        <v>3.5000000000000001E-3</v>
      </c>
    </row>
    <row r="12853" spans="1:10" x14ac:dyDescent="0.3">
      <c r="A12853" s="52">
        <f t="shared" si="614"/>
        <v>2017</v>
      </c>
      <c r="B12853" s="30">
        <f t="shared" si="615"/>
        <v>144</v>
      </c>
      <c r="C12853" s="4">
        <f t="shared" si="616"/>
        <v>21</v>
      </c>
      <c r="D12853" s="4" t="s">
        <v>1391</v>
      </c>
      <c r="E12853" s="4">
        <v>539</v>
      </c>
      <c r="F12853" s="4">
        <v>186</v>
      </c>
      <c r="G12853" s="4">
        <v>4.7</v>
      </c>
      <c r="H12853" s="4">
        <v>217</v>
      </c>
      <c r="I12853" s="4">
        <v>12</v>
      </c>
      <c r="J12853" s="4">
        <v>4.7999999999999996E-3</v>
      </c>
    </row>
    <row r="12854" spans="1:10" x14ac:dyDescent="0.3">
      <c r="A12854" s="52">
        <f t="shared" si="614"/>
        <v>2017</v>
      </c>
      <c r="B12854" s="30">
        <f t="shared" si="615"/>
        <v>144</v>
      </c>
      <c r="C12854" s="4">
        <f t="shared" si="616"/>
        <v>21</v>
      </c>
      <c r="D12854" s="4" t="s">
        <v>1391</v>
      </c>
      <c r="E12854" s="4">
        <v>539</v>
      </c>
      <c r="F12854" s="4">
        <v>186</v>
      </c>
      <c r="G12854" s="4">
        <v>4.7</v>
      </c>
      <c r="H12854" s="4">
        <v>217</v>
      </c>
      <c r="I12854" s="4">
        <v>12</v>
      </c>
      <c r="J12854" s="4">
        <v>4.5999999999999999E-3</v>
      </c>
    </row>
    <row r="12855" spans="1:10" x14ac:dyDescent="0.3">
      <c r="A12855" s="52">
        <f t="shared" si="614"/>
        <v>2017</v>
      </c>
      <c r="B12855" s="30">
        <f t="shared" si="615"/>
        <v>144</v>
      </c>
      <c r="C12855" s="4">
        <f t="shared" si="616"/>
        <v>21</v>
      </c>
      <c r="D12855" s="4" t="s">
        <v>1391</v>
      </c>
      <c r="E12855" s="4">
        <v>539</v>
      </c>
      <c r="F12855" s="4">
        <v>186</v>
      </c>
      <c r="G12855" s="4">
        <v>4.7</v>
      </c>
      <c r="H12855" s="4">
        <v>217</v>
      </c>
      <c r="I12855" s="4">
        <v>12</v>
      </c>
      <c r="J12855" s="4">
        <v>3.5000000000000001E-3</v>
      </c>
    </row>
    <row r="12856" spans="1:10" x14ac:dyDescent="0.3">
      <c r="A12856" s="52">
        <f t="shared" si="614"/>
        <v>2017</v>
      </c>
      <c r="B12856" s="30">
        <f t="shared" si="615"/>
        <v>144</v>
      </c>
      <c r="C12856" s="4">
        <f t="shared" si="616"/>
        <v>21</v>
      </c>
      <c r="D12856" s="4" t="s">
        <v>1391</v>
      </c>
      <c r="E12856" s="4">
        <v>539</v>
      </c>
      <c r="F12856" s="4">
        <v>186</v>
      </c>
      <c r="G12856" s="4">
        <v>4.7</v>
      </c>
      <c r="H12856" s="4">
        <v>217</v>
      </c>
      <c r="I12856" s="4">
        <v>11</v>
      </c>
      <c r="J12856" s="4">
        <v>3.7000000000000002E-3</v>
      </c>
    </row>
    <row r="12857" spans="1:10" x14ac:dyDescent="0.3">
      <c r="A12857" s="52">
        <f t="shared" si="614"/>
        <v>2017</v>
      </c>
      <c r="B12857" s="30">
        <f t="shared" si="615"/>
        <v>144</v>
      </c>
      <c r="C12857" s="4">
        <f t="shared" si="616"/>
        <v>21</v>
      </c>
      <c r="D12857" s="4" t="s">
        <v>1391</v>
      </c>
      <c r="E12857" s="4">
        <v>539</v>
      </c>
      <c r="F12857" s="4">
        <v>186</v>
      </c>
      <c r="G12857" s="4">
        <v>4.7</v>
      </c>
      <c r="H12857" s="4">
        <v>217</v>
      </c>
      <c r="I12857" s="4">
        <v>12</v>
      </c>
      <c r="J12857" s="4">
        <v>4.3E-3</v>
      </c>
    </row>
    <row r="12858" spans="1:10" x14ac:dyDescent="0.3">
      <c r="A12858" s="52">
        <f t="shared" si="614"/>
        <v>2017</v>
      </c>
      <c r="B12858" s="30">
        <f t="shared" si="615"/>
        <v>144</v>
      </c>
      <c r="C12858" s="4">
        <f t="shared" si="616"/>
        <v>21</v>
      </c>
      <c r="D12858" s="4" t="s">
        <v>1391</v>
      </c>
      <c r="E12858" s="4">
        <v>539</v>
      </c>
      <c r="F12858" s="4">
        <v>186</v>
      </c>
      <c r="G12858" s="4">
        <v>4.7</v>
      </c>
      <c r="H12858" s="4">
        <v>217</v>
      </c>
      <c r="I12858" s="4">
        <v>12</v>
      </c>
      <c r="J12858" s="4">
        <v>3.3999999999999998E-3</v>
      </c>
    </row>
    <row r="12859" spans="1:10" x14ac:dyDescent="0.3">
      <c r="A12859" s="52">
        <f t="shared" si="614"/>
        <v>2017</v>
      </c>
      <c r="B12859" s="30">
        <f t="shared" si="615"/>
        <v>144</v>
      </c>
      <c r="C12859" s="4">
        <f t="shared" si="616"/>
        <v>21</v>
      </c>
      <c r="D12859" s="4" t="s">
        <v>1391</v>
      </c>
      <c r="E12859" s="4">
        <v>539</v>
      </c>
      <c r="F12859" s="4">
        <v>186</v>
      </c>
      <c r="G12859" s="4">
        <v>4.7</v>
      </c>
      <c r="H12859" s="4">
        <v>217</v>
      </c>
      <c r="I12859" s="4">
        <v>13</v>
      </c>
      <c r="J12859" s="4">
        <v>5.0000000000000001E-3</v>
      </c>
    </row>
    <row r="12860" spans="1:10" x14ac:dyDescent="0.3">
      <c r="A12860" s="52">
        <f t="shared" si="614"/>
        <v>2017</v>
      </c>
      <c r="B12860" s="30">
        <f t="shared" si="615"/>
        <v>144</v>
      </c>
      <c r="C12860" s="4">
        <f t="shared" si="616"/>
        <v>21</v>
      </c>
      <c r="D12860" s="4" t="s">
        <v>1391</v>
      </c>
      <c r="E12860" s="4">
        <v>539</v>
      </c>
      <c r="F12860" s="4">
        <v>186</v>
      </c>
      <c r="G12860" s="4">
        <v>4.7</v>
      </c>
      <c r="H12860" s="4">
        <v>217</v>
      </c>
      <c r="I12860" s="4">
        <v>12</v>
      </c>
      <c r="J12860" s="4">
        <v>4.1999999999999997E-3</v>
      </c>
    </row>
    <row r="12861" spans="1:10" x14ac:dyDescent="0.3">
      <c r="A12861" s="52">
        <f t="shared" si="614"/>
        <v>2017</v>
      </c>
      <c r="B12861" s="30">
        <f t="shared" si="615"/>
        <v>144</v>
      </c>
      <c r="C12861" s="4">
        <f t="shared" si="616"/>
        <v>21</v>
      </c>
      <c r="D12861" s="4" t="s">
        <v>1391</v>
      </c>
      <c r="E12861" s="4">
        <v>539</v>
      </c>
      <c r="F12861" s="4">
        <v>186</v>
      </c>
      <c r="G12861" s="4">
        <v>4.7</v>
      </c>
      <c r="H12861" s="4">
        <v>217</v>
      </c>
      <c r="I12861" s="4">
        <v>12</v>
      </c>
      <c r="J12861" s="4">
        <v>3.7000000000000002E-3</v>
      </c>
    </row>
    <row r="12862" spans="1:10" x14ac:dyDescent="0.3">
      <c r="A12862" s="52">
        <f t="shared" si="614"/>
        <v>2017</v>
      </c>
      <c r="B12862" s="30">
        <f t="shared" si="615"/>
        <v>144</v>
      </c>
      <c r="C12862" s="4">
        <f t="shared" si="616"/>
        <v>21</v>
      </c>
      <c r="D12862" s="4" t="s">
        <v>1391</v>
      </c>
      <c r="E12862" s="4">
        <v>539</v>
      </c>
      <c r="F12862" s="4">
        <v>186</v>
      </c>
      <c r="G12862" s="4">
        <v>4.7</v>
      </c>
      <c r="H12862" s="4">
        <v>217</v>
      </c>
      <c r="I12862" s="4">
        <v>11</v>
      </c>
      <c r="J12862" s="4">
        <v>3.2000000000000002E-3</v>
      </c>
    </row>
    <row r="12863" spans="1:10" x14ac:dyDescent="0.3">
      <c r="A12863" s="52">
        <f t="shared" si="614"/>
        <v>2017</v>
      </c>
      <c r="B12863" s="30">
        <f t="shared" si="615"/>
        <v>144</v>
      </c>
      <c r="C12863" s="4">
        <f t="shared" si="616"/>
        <v>21</v>
      </c>
      <c r="D12863" s="4" t="s">
        <v>1391</v>
      </c>
      <c r="E12863" s="4">
        <v>539</v>
      </c>
      <c r="F12863" s="4">
        <v>186</v>
      </c>
      <c r="G12863" s="4">
        <v>4.7</v>
      </c>
      <c r="H12863" s="4">
        <v>217</v>
      </c>
      <c r="I12863" s="4">
        <v>11</v>
      </c>
      <c r="J12863" s="4">
        <v>3.2000000000000002E-3</v>
      </c>
    </row>
    <row r="12864" spans="1:10" x14ac:dyDescent="0.3">
      <c r="A12864" s="52">
        <f t="shared" si="614"/>
        <v>2017</v>
      </c>
      <c r="B12864" s="30">
        <f t="shared" si="615"/>
        <v>144</v>
      </c>
      <c r="C12864" s="4">
        <f t="shared" si="616"/>
        <v>21</v>
      </c>
      <c r="D12864" s="4" t="s">
        <v>1391</v>
      </c>
      <c r="E12864" s="4">
        <v>539</v>
      </c>
      <c r="F12864" s="4">
        <v>186</v>
      </c>
      <c r="G12864" s="4">
        <v>4.7</v>
      </c>
      <c r="H12864" s="4">
        <v>217</v>
      </c>
      <c r="I12864" s="4">
        <v>12</v>
      </c>
      <c r="J12864" s="4">
        <v>3.8E-3</v>
      </c>
    </row>
    <row r="12865" spans="1:10" x14ac:dyDescent="0.3">
      <c r="A12865" s="52">
        <f t="shared" si="614"/>
        <v>2017</v>
      </c>
      <c r="B12865" s="30">
        <f t="shared" si="615"/>
        <v>144</v>
      </c>
      <c r="C12865" s="4">
        <f t="shared" si="616"/>
        <v>21</v>
      </c>
      <c r="D12865" s="4" t="s">
        <v>1391</v>
      </c>
      <c r="E12865" s="4">
        <v>539</v>
      </c>
      <c r="F12865" s="4">
        <v>186</v>
      </c>
      <c r="G12865" s="4">
        <v>4.7</v>
      </c>
      <c r="H12865" s="4">
        <v>217</v>
      </c>
      <c r="I12865" s="4">
        <v>12</v>
      </c>
      <c r="J12865" s="4">
        <v>4.4000000000000003E-3</v>
      </c>
    </row>
    <row r="12866" spans="1:10" x14ac:dyDescent="0.3">
      <c r="A12866" s="52">
        <f t="shared" ref="A12866:A12929" si="617">YEAR(D12866)</f>
        <v>2017</v>
      </c>
      <c r="B12866" s="30">
        <f t="shared" ref="B12866:B12929" si="618">D12866-DATE(YEAR(D12866),1,0)</f>
        <v>144</v>
      </c>
      <c r="C12866" s="4">
        <f t="shared" ref="C12866:C12929" si="619">WEEKNUM(D12866,1)</f>
        <v>21</v>
      </c>
      <c r="D12866" s="4" t="s">
        <v>1391</v>
      </c>
      <c r="E12866" s="4">
        <v>539</v>
      </c>
      <c r="F12866" s="4">
        <v>186</v>
      </c>
      <c r="G12866" s="4">
        <v>4.7</v>
      </c>
      <c r="H12866" s="4">
        <v>217</v>
      </c>
      <c r="I12866" s="4">
        <v>12</v>
      </c>
      <c r="J12866" s="4">
        <v>3.8999999999999998E-3</v>
      </c>
    </row>
    <row r="12867" spans="1:10" x14ac:dyDescent="0.3">
      <c r="A12867" s="52">
        <f t="shared" si="617"/>
        <v>2017</v>
      </c>
      <c r="B12867" s="30">
        <f t="shared" si="618"/>
        <v>144</v>
      </c>
      <c r="C12867" s="4">
        <f t="shared" si="619"/>
        <v>21</v>
      </c>
      <c r="D12867" s="4" t="s">
        <v>1391</v>
      </c>
      <c r="E12867" s="4">
        <v>536</v>
      </c>
      <c r="F12867" s="4">
        <v>187</v>
      </c>
      <c r="G12867" s="4">
        <v>4.2</v>
      </c>
      <c r="H12867" s="4">
        <v>217</v>
      </c>
      <c r="I12867" s="4">
        <v>13</v>
      </c>
      <c r="J12867" s="4">
        <v>5.1000000000000004E-3</v>
      </c>
    </row>
    <row r="12868" spans="1:10" x14ac:dyDescent="0.3">
      <c r="A12868" s="52">
        <f t="shared" si="617"/>
        <v>2017</v>
      </c>
      <c r="B12868" s="30">
        <f t="shared" si="618"/>
        <v>144</v>
      </c>
      <c r="C12868" s="4">
        <f t="shared" si="619"/>
        <v>21</v>
      </c>
      <c r="D12868" s="4" t="s">
        <v>1391</v>
      </c>
      <c r="E12868" s="4">
        <v>536</v>
      </c>
      <c r="F12868" s="4">
        <v>187</v>
      </c>
      <c r="G12868" s="4">
        <v>4.2</v>
      </c>
      <c r="H12868" s="4">
        <v>217</v>
      </c>
      <c r="I12868" s="4">
        <v>12</v>
      </c>
      <c r="J12868" s="4">
        <v>6.3E-3</v>
      </c>
    </row>
    <row r="12869" spans="1:10" x14ac:dyDescent="0.3">
      <c r="A12869" s="52">
        <f t="shared" si="617"/>
        <v>2017</v>
      </c>
      <c r="B12869" s="30">
        <f t="shared" si="618"/>
        <v>144</v>
      </c>
      <c r="C12869" s="4">
        <f t="shared" si="619"/>
        <v>21</v>
      </c>
      <c r="D12869" s="4" t="s">
        <v>1391</v>
      </c>
      <c r="E12869" s="4">
        <v>536</v>
      </c>
      <c r="F12869" s="4">
        <v>187</v>
      </c>
      <c r="G12869" s="4">
        <v>4.2</v>
      </c>
      <c r="H12869" s="4">
        <v>217</v>
      </c>
      <c r="I12869" s="4">
        <v>11</v>
      </c>
      <c r="J12869" s="4">
        <v>3.8E-3</v>
      </c>
    </row>
    <row r="12870" spans="1:10" x14ac:dyDescent="0.3">
      <c r="A12870" s="52">
        <f t="shared" si="617"/>
        <v>2017</v>
      </c>
      <c r="B12870" s="30">
        <f t="shared" si="618"/>
        <v>144</v>
      </c>
      <c r="C12870" s="4">
        <f t="shared" si="619"/>
        <v>21</v>
      </c>
      <c r="D12870" s="4" t="s">
        <v>1391</v>
      </c>
      <c r="E12870" s="4">
        <v>536</v>
      </c>
      <c r="F12870" s="4">
        <v>187</v>
      </c>
      <c r="G12870" s="4">
        <v>4.2</v>
      </c>
      <c r="H12870" s="4">
        <v>217</v>
      </c>
      <c r="I12870" s="4">
        <v>12</v>
      </c>
      <c r="J12870" s="4">
        <v>4.7999999999999996E-3</v>
      </c>
    </row>
    <row r="12871" spans="1:10" x14ac:dyDescent="0.3">
      <c r="A12871" s="52">
        <f t="shared" si="617"/>
        <v>2017</v>
      </c>
      <c r="B12871" s="30">
        <f t="shared" si="618"/>
        <v>144</v>
      </c>
      <c r="C12871" s="4">
        <f t="shared" si="619"/>
        <v>21</v>
      </c>
      <c r="D12871" s="4" t="s">
        <v>1391</v>
      </c>
      <c r="E12871" s="4">
        <v>536</v>
      </c>
      <c r="F12871" s="4">
        <v>187</v>
      </c>
      <c r="G12871" s="4">
        <v>4.2</v>
      </c>
      <c r="H12871" s="4">
        <v>217</v>
      </c>
      <c r="I12871" s="4">
        <v>13</v>
      </c>
      <c r="J12871" s="4">
        <v>5.3E-3</v>
      </c>
    </row>
    <row r="12872" spans="1:10" x14ac:dyDescent="0.3">
      <c r="A12872" s="52">
        <f t="shared" si="617"/>
        <v>2017</v>
      </c>
      <c r="B12872" s="30">
        <f t="shared" si="618"/>
        <v>144</v>
      </c>
      <c r="C12872" s="4">
        <f t="shared" si="619"/>
        <v>21</v>
      </c>
      <c r="D12872" s="4" t="s">
        <v>1391</v>
      </c>
      <c r="E12872" s="4">
        <v>536</v>
      </c>
      <c r="F12872" s="4">
        <v>187</v>
      </c>
      <c r="G12872" s="4">
        <v>4.2</v>
      </c>
      <c r="H12872" s="4">
        <v>217</v>
      </c>
      <c r="I12872" s="4">
        <v>11</v>
      </c>
      <c r="J12872" s="4">
        <v>4.1999999999999997E-3</v>
      </c>
    </row>
    <row r="12873" spans="1:10" x14ac:dyDescent="0.3">
      <c r="A12873" s="52">
        <f t="shared" si="617"/>
        <v>2017</v>
      </c>
      <c r="B12873" s="30">
        <f t="shared" si="618"/>
        <v>144</v>
      </c>
      <c r="C12873" s="4">
        <f t="shared" si="619"/>
        <v>21</v>
      </c>
      <c r="D12873" s="4" t="s">
        <v>1391</v>
      </c>
      <c r="E12873" s="4">
        <v>536</v>
      </c>
      <c r="F12873" s="4">
        <v>187</v>
      </c>
      <c r="G12873" s="4">
        <v>4.2</v>
      </c>
      <c r="H12873" s="4">
        <v>217</v>
      </c>
      <c r="I12873" s="4">
        <v>12</v>
      </c>
      <c r="J12873" s="4">
        <v>3.5000000000000001E-3</v>
      </c>
    </row>
    <row r="12874" spans="1:10" x14ac:dyDescent="0.3">
      <c r="A12874" s="52">
        <f t="shared" si="617"/>
        <v>2017</v>
      </c>
      <c r="B12874" s="30">
        <f t="shared" si="618"/>
        <v>144</v>
      </c>
      <c r="C12874" s="4">
        <f t="shared" si="619"/>
        <v>21</v>
      </c>
      <c r="D12874" s="4" t="s">
        <v>1391</v>
      </c>
      <c r="E12874" s="4">
        <v>536</v>
      </c>
      <c r="F12874" s="4">
        <v>187</v>
      </c>
      <c r="G12874" s="4">
        <v>4.2</v>
      </c>
      <c r="H12874" s="4">
        <v>217</v>
      </c>
      <c r="I12874" s="4">
        <v>10</v>
      </c>
      <c r="J12874" s="4">
        <v>3.5999999999999999E-3</v>
      </c>
    </row>
    <row r="12875" spans="1:10" x14ac:dyDescent="0.3">
      <c r="A12875" s="52">
        <f t="shared" si="617"/>
        <v>2017</v>
      </c>
      <c r="B12875" s="30">
        <f t="shared" si="618"/>
        <v>144</v>
      </c>
      <c r="C12875" s="4">
        <f t="shared" si="619"/>
        <v>21</v>
      </c>
      <c r="D12875" s="4" t="s">
        <v>1391</v>
      </c>
      <c r="E12875" s="4">
        <v>536</v>
      </c>
      <c r="F12875" s="4">
        <v>187</v>
      </c>
      <c r="G12875" s="4">
        <v>4.2</v>
      </c>
      <c r="H12875" s="4">
        <v>217</v>
      </c>
      <c r="I12875" s="4">
        <v>10</v>
      </c>
      <c r="J12875" s="4">
        <v>4.1000000000000003E-3</v>
      </c>
    </row>
    <row r="12876" spans="1:10" x14ac:dyDescent="0.3">
      <c r="A12876" s="52">
        <f t="shared" si="617"/>
        <v>2017</v>
      </c>
      <c r="B12876" s="30">
        <f t="shared" si="618"/>
        <v>144</v>
      </c>
      <c r="C12876" s="4">
        <f t="shared" si="619"/>
        <v>21</v>
      </c>
      <c r="D12876" s="4" t="s">
        <v>1391</v>
      </c>
      <c r="E12876" s="4">
        <v>536</v>
      </c>
      <c r="F12876" s="4">
        <v>187</v>
      </c>
      <c r="G12876" s="4">
        <v>4.2</v>
      </c>
      <c r="H12876" s="4">
        <v>217</v>
      </c>
      <c r="I12876" s="4">
        <v>11</v>
      </c>
      <c r="J12876" s="4">
        <v>4.7000000000000002E-3</v>
      </c>
    </row>
    <row r="12877" spans="1:10" x14ac:dyDescent="0.3">
      <c r="A12877" s="52">
        <f t="shared" si="617"/>
        <v>2017</v>
      </c>
      <c r="B12877" s="30">
        <f t="shared" si="618"/>
        <v>144</v>
      </c>
      <c r="C12877" s="4">
        <f t="shared" si="619"/>
        <v>21</v>
      </c>
      <c r="D12877" s="4" t="s">
        <v>1391</v>
      </c>
      <c r="E12877" s="4">
        <v>536</v>
      </c>
      <c r="F12877" s="4">
        <v>187</v>
      </c>
      <c r="G12877" s="4">
        <v>4.2</v>
      </c>
      <c r="H12877" s="4">
        <v>217</v>
      </c>
      <c r="I12877" s="4">
        <v>12</v>
      </c>
      <c r="J12877" s="4">
        <v>4.7999999999999996E-3</v>
      </c>
    </row>
    <row r="12878" spans="1:10" x14ac:dyDescent="0.3">
      <c r="A12878" s="52">
        <f t="shared" si="617"/>
        <v>2017</v>
      </c>
      <c r="B12878" s="30">
        <f t="shared" si="618"/>
        <v>144</v>
      </c>
      <c r="C12878" s="4">
        <f t="shared" si="619"/>
        <v>21</v>
      </c>
      <c r="D12878" s="4" t="s">
        <v>1391</v>
      </c>
      <c r="E12878" s="4">
        <v>536</v>
      </c>
      <c r="F12878" s="4">
        <v>187</v>
      </c>
      <c r="G12878" s="4">
        <v>4.2</v>
      </c>
      <c r="H12878" s="4">
        <v>217</v>
      </c>
      <c r="I12878" s="4">
        <v>13</v>
      </c>
      <c r="J12878" s="4">
        <v>5.0000000000000001E-3</v>
      </c>
    </row>
    <row r="12879" spans="1:10" x14ac:dyDescent="0.3">
      <c r="A12879" s="52">
        <f t="shared" si="617"/>
        <v>2017</v>
      </c>
      <c r="B12879" s="30">
        <f t="shared" si="618"/>
        <v>144</v>
      </c>
      <c r="C12879" s="4">
        <f t="shared" si="619"/>
        <v>21</v>
      </c>
      <c r="D12879" s="4" t="s">
        <v>1391</v>
      </c>
      <c r="E12879" s="4">
        <v>536</v>
      </c>
      <c r="F12879" s="4">
        <v>187</v>
      </c>
      <c r="G12879" s="4">
        <v>4.2</v>
      </c>
      <c r="H12879" s="4">
        <v>217</v>
      </c>
      <c r="I12879" s="4">
        <v>11</v>
      </c>
      <c r="J12879" s="4">
        <v>4.0000000000000001E-3</v>
      </c>
    </row>
    <row r="12880" spans="1:10" x14ac:dyDescent="0.3">
      <c r="A12880" s="52">
        <f t="shared" si="617"/>
        <v>2017</v>
      </c>
      <c r="B12880" s="30">
        <f t="shared" si="618"/>
        <v>144</v>
      </c>
      <c r="C12880" s="4">
        <f t="shared" si="619"/>
        <v>21</v>
      </c>
      <c r="D12880" s="4" t="s">
        <v>1391</v>
      </c>
      <c r="E12880" s="4">
        <v>536</v>
      </c>
      <c r="F12880" s="4">
        <v>187</v>
      </c>
      <c r="G12880" s="4">
        <v>4.2</v>
      </c>
      <c r="H12880" s="4">
        <v>217</v>
      </c>
      <c r="I12880" s="4">
        <v>12</v>
      </c>
      <c r="J12880" s="4">
        <v>3.8E-3</v>
      </c>
    </row>
    <row r="12881" spans="1:10" x14ac:dyDescent="0.3">
      <c r="A12881" s="52">
        <f t="shared" si="617"/>
        <v>2017</v>
      </c>
      <c r="B12881" s="30">
        <f t="shared" si="618"/>
        <v>144</v>
      </c>
      <c r="C12881" s="4">
        <f t="shared" si="619"/>
        <v>21</v>
      </c>
      <c r="D12881" s="4" t="s">
        <v>1391</v>
      </c>
      <c r="E12881" s="4">
        <v>536</v>
      </c>
      <c r="F12881" s="4">
        <v>187</v>
      </c>
      <c r="G12881" s="4">
        <v>4.2</v>
      </c>
      <c r="H12881" s="4">
        <v>217</v>
      </c>
      <c r="I12881" s="4">
        <v>12</v>
      </c>
      <c r="J12881" s="4">
        <v>3.5999999999999999E-3</v>
      </c>
    </row>
    <row r="12882" spans="1:10" x14ac:dyDescent="0.3">
      <c r="A12882" s="52">
        <f t="shared" si="617"/>
        <v>2017</v>
      </c>
      <c r="B12882" s="30">
        <f t="shared" si="618"/>
        <v>144</v>
      </c>
      <c r="C12882" s="4">
        <f t="shared" si="619"/>
        <v>21</v>
      </c>
      <c r="D12882" s="4" t="s">
        <v>1391</v>
      </c>
      <c r="E12882" s="4">
        <v>536</v>
      </c>
      <c r="F12882" s="4">
        <v>187</v>
      </c>
      <c r="G12882" s="4">
        <v>4.2</v>
      </c>
      <c r="H12882" s="4">
        <v>217</v>
      </c>
      <c r="I12882" s="4">
        <v>12</v>
      </c>
      <c r="J12882" s="4">
        <v>4.1000000000000003E-3</v>
      </c>
    </row>
    <row r="12883" spans="1:10" x14ac:dyDescent="0.3">
      <c r="A12883" s="52">
        <f t="shared" si="617"/>
        <v>2017</v>
      </c>
      <c r="B12883" s="30">
        <f t="shared" si="618"/>
        <v>144</v>
      </c>
      <c r="C12883" s="4">
        <f t="shared" si="619"/>
        <v>21</v>
      </c>
      <c r="D12883" s="4" t="s">
        <v>1391</v>
      </c>
      <c r="E12883" s="4">
        <v>536</v>
      </c>
      <c r="F12883" s="4">
        <v>187</v>
      </c>
      <c r="G12883" s="4">
        <v>4.2</v>
      </c>
      <c r="H12883" s="4">
        <v>217</v>
      </c>
      <c r="I12883" s="4">
        <v>12</v>
      </c>
      <c r="J12883" s="4">
        <v>3.8E-3</v>
      </c>
    </row>
    <row r="12884" spans="1:10" x14ac:dyDescent="0.3">
      <c r="A12884" s="52">
        <f t="shared" si="617"/>
        <v>2017</v>
      </c>
      <c r="B12884" s="30">
        <f t="shared" si="618"/>
        <v>144</v>
      </c>
      <c r="C12884" s="4">
        <f t="shared" si="619"/>
        <v>21</v>
      </c>
      <c r="D12884" s="4" t="s">
        <v>1391</v>
      </c>
      <c r="E12884" s="4">
        <v>536</v>
      </c>
      <c r="F12884" s="4">
        <v>187</v>
      </c>
      <c r="G12884" s="4">
        <v>4.2</v>
      </c>
      <c r="H12884" s="4">
        <v>217</v>
      </c>
      <c r="I12884" s="4">
        <v>11</v>
      </c>
      <c r="J12884" s="4">
        <v>3.0999999999999999E-3</v>
      </c>
    </row>
    <row r="12885" spans="1:10" x14ac:dyDescent="0.3">
      <c r="A12885" s="52">
        <f t="shared" si="617"/>
        <v>2017</v>
      </c>
      <c r="B12885" s="30">
        <f t="shared" si="618"/>
        <v>144</v>
      </c>
      <c r="C12885" s="4">
        <f t="shared" si="619"/>
        <v>21</v>
      </c>
      <c r="D12885" s="4" t="s">
        <v>1391</v>
      </c>
      <c r="E12885" s="4">
        <v>536</v>
      </c>
      <c r="F12885" s="4">
        <v>187</v>
      </c>
      <c r="G12885" s="4">
        <v>4.2</v>
      </c>
      <c r="H12885" s="4">
        <v>217</v>
      </c>
      <c r="I12885" s="4">
        <v>12</v>
      </c>
      <c r="J12885" s="4">
        <v>4.4000000000000003E-3</v>
      </c>
    </row>
    <row r="12886" spans="1:10" x14ac:dyDescent="0.3">
      <c r="A12886" s="52">
        <f t="shared" si="617"/>
        <v>2017</v>
      </c>
      <c r="B12886" s="30">
        <f t="shared" si="618"/>
        <v>144</v>
      </c>
      <c r="C12886" s="4">
        <f t="shared" si="619"/>
        <v>21</v>
      </c>
      <c r="D12886" s="4" t="s">
        <v>1391</v>
      </c>
      <c r="E12886" s="4">
        <v>536</v>
      </c>
      <c r="F12886" s="4">
        <v>187</v>
      </c>
      <c r="G12886" s="4">
        <v>4.2</v>
      </c>
      <c r="H12886" s="4">
        <v>217</v>
      </c>
      <c r="I12886" s="4">
        <v>12</v>
      </c>
      <c r="J12886" s="4">
        <v>3.0999999999999999E-3</v>
      </c>
    </row>
    <row r="12887" spans="1:10" x14ac:dyDescent="0.3">
      <c r="A12887" s="52">
        <f t="shared" si="617"/>
        <v>2017</v>
      </c>
      <c r="B12887" s="30">
        <f t="shared" si="618"/>
        <v>144</v>
      </c>
      <c r="C12887" s="4">
        <f t="shared" si="619"/>
        <v>21</v>
      </c>
      <c r="D12887" s="4" t="s">
        <v>1391</v>
      </c>
      <c r="E12887" s="4">
        <v>536</v>
      </c>
      <c r="F12887" s="4">
        <v>187</v>
      </c>
      <c r="G12887" s="4">
        <v>4.2</v>
      </c>
      <c r="H12887" s="4">
        <v>217</v>
      </c>
      <c r="I12887" s="4">
        <v>11</v>
      </c>
      <c r="J12887" s="4">
        <v>3.8E-3</v>
      </c>
    </row>
    <row r="12888" spans="1:10" x14ac:dyDescent="0.3">
      <c r="A12888" s="52">
        <f t="shared" si="617"/>
        <v>2017</v>
      </c>
      <c r="B12888" s="30">
        <f t="shared" si="618"/>
        <v>144</v>
      </c>
      <c r="C12888" s="4">
        <f t="shared" si="619"/>
        <v>21</v>
      </c>
      <c r="D12888" s="4" t="s">
        <v>1391</v>
      </c>
      <c r="E12888" s="4">
        <v>536</v>
      </c>
      <c r="F12888" s="4">
        <v>187</v>
      </c>
      <c r="G12888" s="4">
        <v>4.2</v>
      </c>
      <c r="H12888" s="4">
        <v>217</v>
      </c>
      <c r="I12888" s="4">
        <v>12</v>
      </c>
      <c r="J12888" s="4">
        <v>5.5999999999999999E-3</v>
      </c>
    </row>
    <row r="12889" spans="1:10" x14ac:dyDescent="0.3">
      <c r="A12889" s="52">
        <f t="shared" si="617"/>
        <v>2017</v>
      </c>
      <c r="B12889" s="30">
        <f t="shared" si="618"/>
        <v>144</v>
      </c>
      <c r="C12889" s="4">
        <f t="shared" si="619"/>
        <v>21</v>
      </c>
      <c r="D12889" s="4" t="s">
        <v>1391</v>
      </c>
      <c r="E12889" s="4">
        <v>536</v>
      </c>
      <c r="F12889" s="4">
        <v>187</v>
      </c>
      <c r="G12889" s="4">
        <v>4.2</v>
      </c>
      <c r="H12889" s="4">
        <v>217</v>
      </c>
      <c r="I12889" s="4">
        <v>10</v>
      </c>
      <c r="J12889" s="4">
        <v>3.3999999999999998E-3</v>
      </c>
    </row>
    <row r="12890" spans="1:10" x14ac:dyDescent="0.3">
      <c r="A12890" s="52">
        <f t="shared" si="617"/>
        <v>2017</v>
      </c>
      <c r="B12890" s="30">
        <f t="shared" si="618"/>
        <v>144</v>
      </c>
      <c r="C12890" s="4">
        <f t="shared" si="619"/>
        <v>21</v>
      </c>
      <c r="D12890" s="4" t="s">
        <v>1391</v>
      </c>
      <c r="E12890" s="4">
        <v>537</v>
      </c>
      <c r="F12890" s="4">
        <v>187</v>
      </c>
      <c r="G12890" s="4">
        <v>4.2</v>
      </c>
      <c r="H12890" s="4">
        <v>217</v>
      </c>
      <c r="I12890" s="4">
        <v>13</v>
      </c>
      <c r="J12890" s="4">
        <v>4.1999999999999997E-3</v>
      </c>
    </row>
    <row r="12891" spans="1:10" x14ac:dyDescent="0.3">
      <c r="A12891" s="52">
        <f t="shared" si="617"/>
        <v>2017</v>
      </c>
      <c r="B12891" s="30">
        <f t="shared" si="618"/>
        <v>144</v>
      </c>
      <c r="C12891" s="4">
        <f t="shared" si="619"/>
        <v>21</v>
      </c>
      <c r="D12891" s="4" t="s">
        <v>1391</v>
      </c>
      <c r="E12891" s="4">
        <v>537</v>
      </c>
      <c r="F12891" s="4">
        <v>187</v>
      </c>
      <c r="G12891" s="4">
        <v>4.2</v>
      </c>
      <c r="H12891" s="4">
        <v>217</v>
      </c>
      <c r="I12891" s="4">
        <v>12</v>
      </c>
      <c r="J12891" s="4">
        <v>4.7999999999999996E-3</v>
      </c>
    </row>
    <row r="12892" spans="1:10" x14ac:dyDescent="0.3">
      <c r="A12892" s="52">
        <f t="shared" si="617"/>
        <v>2017</v>
      </c>
      <c r="B12892" s="30">
        <f t="shared" si="618"/>
        <v>144</v>
      </c>
      <c r="C12892" s="4">
        <f t="shared" si="619"/>
        <v>21</v>
      </c>
      <c r="D12892" s="4" t="s">
        <v>1391</v>
      </c>
      <c r="E12892" s="4">
        <v>537</v>
      </c>
      <c r="F12892" s="4">
        <v>187</v>
      </c>
      <c r="G12892" s="4">
        <v>4.2</v>
      </c>
      <c r="H12892" s="4">
        <v>217</v>
      </c>
      <c r="I12892" s="4">
        <v>12</v>
      </c>
      <c r="J12892" s="4">
        <v>4.3E-3</v>
      </c>
    </row>
    <row r="12893" spans="1:10" x14ac:dyDescent="0.3">
      <c r="A12893" s="52">
        <f t="shared" si="617"/>
        <v>2017</v>
      </c>
      <c r="B12893" s="30">
        <f t="shared" si="618"/>
        <v>144</v>
      </c>
      <c r="C12893" s="4">
        <f t="shared" si="619"/>
        <v>21</v>
      </c>
      <c r="D12893" s="4" t="s">
        <v>1391</v>
      </c>
      <c r="E12893" s="4">
        <v>537</v>
      </c>
      <c r="F12893" s="4">
        <v>187</v>
      </c>
      <c r="G12893" s="4">
        <v>4.2</v>
      </c>
      <c r="H12893" s="4">
        <v>217</v>
      </c>
      <c r="I12893" s="4">
        <v>12</v>
      </c>
      <c r="J12893" s="4">
        <v>4.7999999999999996E-3</v>
      </c>
    </row>
    <row r="12894" spans="1:10" x14ac:dyDescent="0.3">
      <c r="A12894" s="52">
        <f t="shared" si="617"/>
        <v>2017</v>
      </c>
      <c r="B12894" s="30">
        <f t="shared" si="618"/>
        <v>144</v>
      </c>
      <c r="C12894" s="4">
        <f t="shared" si="619"/>
        <v>21</v>
      </c>
      <c r="D12894" s="4" t="s">
        <v>1391</v>
      </c>
      <c r="E12894" s="4">
        <v>537</v>
      </c>
      <c r="F12894" s="4">
        <v>187</v>
      </c>
      <c r="G12894" s="4">
        <v>4.2</v>
      </c>
      <c r="H12894" s="4">
        <v>217</v>
      </c>
      <c r="I12894" s="4">
        <v>12</v>
      </c>
      <c r="J12894" s="4">
        <v>3.7000000000000002E-3</v>
      </c>
    </row>
    <row r="12895" spans="1:10" x14ac:dyDescent="0.3">
      <c r="A12895" s="52">
        <f t="shared" si="617"/>
        <v>2017</v>
      </c>
      <c r="B12895" s="30">
        <f t="shared" si="618"/>
        <v>144</v>
      </c>
      <c r="C12895" s="4">
        <f t="shared" si="619"/>
        <v>21</v>
      </c>
      <c r="D12895" s="4" t="s">
        <v>1391</v>
      </c>
      <c r="E12895" s="4">
        <v>537</v>
      </c>
      <c r="F12895" s="4">
        <v>187</v>
      </c>
      <c r="G12895" s="4">
        <v>4.2</v>
      </c>
      <c r="H12895" s="4">
        <v>217</v>
      </c>
      <c r="I12895" s="4">
        <v>13</v>
      </c>
      <c r="J12895" s="4">
        <v>5.1000000000000004E-3</v>
      </c>
    </row>
    <row r="12896" spans="1:10" x14ac:dyDescent="0.3">
      <c r="A12896" s="52">
        <f t="shared" si="617"/>
        <v>2017</v>
      </c>
      <c r="B12896" s="30">
        <f t="shared" si="618"/>
        <v>144</v>
      </c>
      <c r="C12896" s="4">
        <f t="shared" si="619"/>
        <v>21</v>
      </c>
      <c r="D12896" s="4" t="s">
        <v>1391</v>
      </c>
      <c r="E12896" s="4">
        <v>537</v>
      </c>
      <c r="F12896" s="4">
        <v>187</v>
      </c>
      <c r="G12896" s="4">
        <v>4.2</v>
      </c>
      <c r="H12896" s="4">
        <v>217</v>
      </c>
      <c r="I12896" s="4">
        <v>12</v>
      </c>
      <c r="J12896" s="4">
        <v>3.7000000000000002E-3</v>
      </c>
    </row>
    <row r="12897" spans="1:10" x14ac:dyDescent="0.3">
      <c r="A12897" s="52">
        <f t="shared" si="617"/>
        <v>2017</v>
      </c>
      <c r="B12897" s="30">
        <f t="shared" si="618"/>
        <v>144</v>
      </c>
      <c r="C12897" s="4">
        <f t="shared" si="619"/>
        <v>21</v>
      </c>
      <c r="D12897" s="4" t="s">
        <v>1391</v>
      </c>
      <c r="E12897" s="4">
        <v>537</v>
      </c>
      <c r="F12897" s="4">
        <v>187</v>
      </c>
      <c r="G12897" s="4">
        <v>4.2</v>
      </c>
      <c r="H12897" s="4">
        <v>217</v>
      </c>
      <c r="I12897" s="4">
        <v>11</v>
      </c>
      <c r="J12897" s="4">
        <v>3.8999999999999998E-3</v>
      </c>
    </row>
    <row r="12898" spans="1:10" x14ac:dyDescent="0.3">
      <c r="A12898" s="52">
        <f t="shared" si="617"/>
        <v>2017</v>
      </c>
      <c r="B12898" s="30">
        <f t="shared" si="618"/>
        <v>144</v>
      </c>
      <c r="C12898" s="4">
        <f t="shared" si="619"/>
        <v>21</v>
      </c>
      <c r="D12898" s="4" t="s">
        <v>1391</v>
      </c>
      <c r="E12898" s="4">
        <v>537</v>
      </c>
      <c r="F12898" s="4">
        <v>187</v>
      </c>
      <c r="G12898" s="4">
        <v>4.2</v>
      </c>
      <c r="H12898" s="4">
        <v>217</v>
      </c>
      <c r="I12898" s="4">
        <v>11</v>
      </c>
      <c r="J12898" s="4">
        <v>4.0000000000000001E-3</v>
      </c>
    </row>
    <row r="12899" spans="1:10" x14ac:dyDescent="0.3">
      <c r="A12899" s="52">
        <f t="shared" si="617"/>
        <v>2017</v>
      </c>
      <c r="B12899" s="30">
        <f t="shared" si="618"/>
        <v>144</v>
      </c>
      <c r="C12899" s="4">
        <f t="shared" si="619"/>
        <v>21</v>
      </c>
      <c r="D12899" s="4" t="s">
        <v>1391</v>
      </c>
      <c r="E12899" s="4">
        <v>537</v>
      </c>
      <c r="F12899" s="4">
        <v>187</v>
      </c>
      <c r="G12899" s="4">
        <v>4.2</v>
      </c>
      <c r="H12899" s="4">
        <v>217</v>
      </c>
      <c r="I12899" s="4">
        <v>12</v>
      </c>
      <c r="J12899" s="4">
        <v>3.7000000000000002E-3</v>
      </c>
    </row>
    <row r="12900" spans="1:10" x14ac:dyDescent="0.3">
      <c r="A12900" s="52">
        <f t="shared" si="617"/>
        <v>2017</v>
      </c>
      <c r="B12900" s="30">
        <f t="shared" si="618"/>
        <v>144</v>
      </c>
      <c r="C12900" s="4">
        <f t="shared" si="619"/>
        <v>21</v>
      </c>
      <c r="D12900" s="4" t="s">
        <v>1391</v>
      </c>
      <c r="E12900" s="4">
        <v>537</v>
      </c>
      <c r="F12900" s="4">
        <v>187</v>
      </c>
      <c r="G12900" s="4">
        <v>4.2</v>
      </c>
      <c r="H12900" s="4">
        <v>217</v>
      </c>
      <c r="I12900" s="4">
        <v>13</v>
      </c>
      <c r="J12900" s="4">
        <v>5.7999999999999996E-3</v>
      </c>
    </row>
    <row r="12901" spans="1:10" x14ac:dyDescent="0.3">
      <c r="A12901" s="52">
        <f t="shared" si="617"/>
        <v>2017</v>
      </c>
      <c r="B12901" s="30">
        <f t="shared" si="618"/>
        <v>144</v>
      </c>
      <c r="C12901" s="4">
        <f t="shared" si="619"/>
        <v>21</v>
      </c>
      <c r="D12901" s="4" t="s">
        <v>1391</v>
      </c>
      <c r="E12901" s="4">
        <v>537</v>
      </c>
      <c r="F12901" s="4">
        <v>187</v>
      </c>
      <c r="G12901" s="4">
        <v>4.2</v>
      </c>
      <c r="H12901" s="4">
        <v>217</v>
      </c>
      <c r="I12901" s="4">
        <v>12</v>
      </c>
      <c r="J12901" s="4">
        <v>4.4999999999999997E-3</v>
      </c>
    </row>
    <row r="12902" spans="1:10" x14ac:dyDescent="0.3">
      <c r="A12902" s="52">
        <f t="shared" si="617"/>
        <v>2017</v>
      </c>
      <c r="B12902" s="30">
        <f t="shared" si="618"/>
        <v>144</v>
      </c>
      <c r="C12902" s="4">
        <f t="shared" si="619"/>
        <v>21</v>
      </c>
      <c r="D12902" s="4" t="s">
        <v>1391</v>
      </c>
      <c r="E12902" s="4">
        <v>537</v>
      </c>
      <c r="F12902" s="4">
        <v>187</v>
      </c>
      <c r="G12902" s="4">
        <v>4.2</v>
      </c>
      <c r="H12902" s="4">
        <v>217</v>
      </c>
      <c r="I12902" s="4">
        <v>12</v>
      </c>
      <c r="J12902" s="4">
        <v>4.1000000000000003E-3</v>
      </c>
    </row>
    <row r="12903" spans="1:10" x14ac:dyDescent="0.3">
      <c r="A12903" s="52">
        <f t="shared" si="617"/>
        <v>2017</v>
      </c>
      <c r="B12903" s="30">
        <f t="shared" si="618"/>
        <v>144</v>
      </c>
      <c r="C12903" s="4">
        <f t="shared" si="619"/>
        <v>21</v>
      </c>
      <c r="D12903" s="4" t="s">
        <v>1391</v>
      </c>
      <c r="E12903" s="4">
        <v>537</v>
      </c>
      <c r="F12903" s="4">
        <v>187</v>
      </c>
      <c r="G12903" s="4">
        <v>4.2</v>
      </c>
      <c r="H12903" s="4">
        <v>217</v>
      </c>
      <c r="I12903" s="4">
        <v>12</v>
      </c>
      <c r="J12903" s="4">
        <v>5.1999999999999998E-3</v>
      </c>
    </row>
    <row r="12904" spans="1:10" x14ac:dyDescent="0.3">
      <c r="A12904" s="52">
        <f t="shared" si="617"/>
        <v>2017</v>
      </c>
      <c r="B12904" s="30">
        <f t="shared" si="618"/>
        <v>144</v>
      </c>
      <c r="C12904" s="4">
        <f t="shared" si="619"/>
        <v>21</v>
      </c>
      <c r="D12904" s="4" t="s">
        <v>1391</v>
      </c>
      <c r="E12904" s="4">
        <v>537</v>
      </c>
      <c r="F12904" s="4">
        <v>187</v>
      </c>
      <c r="G12904" s="4">
        <v>4.2</v>
      </c>
      <c r="H12904" s="4">
        <v>217</v>
      </c>
      <c r="I12904" s="4">
        <v>12</v>
      </c>
      <c r="J12904" s="4">
        <v>3.8999999999999998E-3</v>
      </c>
    </row>
    <row r="12905" spans="1:10" x14ac:dyDescent="0.3">
      <c r="A12905" s="52">
        <f t="shared" si="617"/>
        <v>2017</v>
      </c>
      <c r="B12905" s="30">
        <f t="shared" si="618"/>
        <v>144</v>
      </c>
      <c r="C12905" s="4">
        <f t="shared" si="619"/>
        <v>21</v>
      </c>
      <c r="D12905" s="4" t="s">
        <v>1391</v>
      </c>
      <c r="E12905" s="4">
        <v>537</v>
      </c>
      <c r="F12905" s="4">
        <v>187</v>
      </c>
      <c r="G12905" s="4">
        <v>4.2</v>
      </c>
      <c r="H12905" s="4">
        <v>217</v>
      </c>
      <c r="I12905" s="4">
        <v>12</v>
      </c>
      <c r="J12905" s="4">
        <v>4.4000000000000003E-3</v>
      </c>
    </row>
    <row r="12906" spans="1:10" x14ac:dyDescent="0.3">
      <c r="A12906" s="52">
        <f t="shared" si="617"/>
        <v>2017</v>
      </c>
      <c r="B12906" s="30">
        <f t="shared" si="618"/>
        <v>144</v>
      </c>
      <c r="C12906" s="4">
        <f t="shared" si="619"/>
        <v>21</v>
      </c>
      <c r="D12906" s="4" t="s">
        <v>1391</v>
      </c>
      <c r="E12906" s="4">
        <v>537</v>
      </c>
      <c r="F12906" s="4">
        <v>187</v>
      </c>
      <c r="G12906" s="4">
        <v>4.2</v>
      </c>
      <c r="H12906" s="4">
        <v>217</v>
      </c>
      <c r="I12906" s="4">
        <v>12</v>
      </c>
      <c r="J12906" s="4">
        <v>4.7000000000000002E-3</v>
      </c>
    </row>
    <row r="12907" spans="1:10" x14ac:dyDescent="0.3">
      <c r="A12907" s="52">
        <f t="shared" si="617"/>
        <v>2017</v>
      </c>
      <c r="B12907" s="30">
        <f t="shared" si="618"/>
        <v>144</v>
      </c>
      <c r="C12907" s="4">
        <f t="shared" si="619"/>
        <v>21</v>
      </c>
      <c r="D12907" s="4" t="s">
        <v>1391</v>
      </c>
      <c r="E12907" s="4">
        <v>537</v>
      </c>
      <c r="F12907" s="4">
        <v>187</v>
      </c>
      <c r="G12907" s="4">
        <v>4.2</v>
      </c>
      <c r="H12907" s="4">
        <v>217</v>
      </c>
      <c r="I12907" s="4">
        <v>12</v>
      </c>
      <c r="J12907" s="4">
        <v>4.4000000000000003E-3</v>
      </c>
    </row>
    <row r="12908" spans="1:10" x14ac:dyDescent="0.3">
      <c r="A12908" s="52">
        <f t="shared" si="617"/>
        <v>2017</v>
      </c>
      <c r="B12908" s="30">
        <f t="shared" si="618"/>
        <v>144</v>
      </c>
      <c r="C12908" s="4">
        <f t="shared" si="619"/>
        <v>21</v>
      </c>
      <c r="D12908" s="4" t="s">
        <v>1391</v>
      </c>
      <c r="E12908" s="4">
        <v>537</v>
      </c>
      <c r="F12908" s="4">
        <v>187</v>
      </c>
      <c r="G12908" s="4">
        <v>4.2</v>
      </c>
      <c r="H12908" s="4">
        <v>217</v>
      </c>
      <c r="I12908" s="4">
        <v>10</v>
      </c>
      <c r="J12908" s="4">
        <v>3.0000000000000001E-3</v>
      </c>
    </row>
    <row r="12909" spans="1:10" x14ac:dyDescent="0.3">
      <c r="A12909" s="52">
        <f t="shared" si="617"/>
        <v>2017</v>
      </c>
      <c r="B12909" s="30">
        <f t="shared" si="618"/>
        <v>144</v>
      </c>
      <c r="C12909" s="4">
        <f t="shared" si="619"/>
        <v>21</v>
      </c>
      <c r="D12909" s="4" t="s">
        <v>1391</v>
      </c>
      <c r="E12909" s="4">
        <v>537</v>
      </c>
      <c r="F12909" s="4">
        <v>187</v>
      </c>
      <c r="G12909" s="4">
        <v>4.2</v>
      </c>
      <c r="H12909" s="4">
        <v>217</v>
      </c>
      <c r="I12909" s="4">
        <v>12</v>
      </c>
      <c r="J12909" s="4">
        <v>3.3E-3</v>
      </c>
    </row>
    <row r="12910" spans="1:10" x14ac:dyDescent="0.3">
      <c r="A12910" s="52">
        <f t="shared" si="617"/>
        <v>2017</v>
      </c>
      <c r="B12910" s="30">
        <f t="shared" si="618"/>
        <v>144</v>
      </c>
      <c r="C12910" s="4">
        <f t="shared" si="619"/>
        <v>21</v>
      </c>
      <c r="D12910" s="4" t="s">
        <v>1391</v>
      </c>
      <c r="E12910" s="4">
        <v>537</v>
      </c>
      <c r="F12910" s="4">
        <v>187</v>
      </c>
      <c r="G12910" s="4">
        <v>4.2</v>
      </c>
      <c r="H12910" s="4">
        <v>217</v>
      </c>
      <c r="I12910" s="4">
        <v>12</v>
      </c>
      <c r="J12910" s="4">
        <v>4.3E-3</v>
      </c>
    </row>
    <row r="12911" spans="1:10" x14ac:dyDescent="0.3">
      <c r="A12911" s="52">
        <f t="shared" si="617"/>
        <v>2017</v>
      </c>
      <c r="B12911" s="30">
        <f t="shared" si="618"/>
        <v>144</v>
      </c>
      <c r="C12911" s="4">
        <f t="shared" si="619"/>
        <v>21</v>
      </c>
      <c r="D12911" s="4" t="s">
        <v>1391</v>
      </c>
      <c r="E12911" s="4">
        <v>536</v>
      </c>
      <c r="F12911" s="4">
        <v>187</v>
      </c>
      <c r="G12911" s="4">
        <v>4.2</v>
      </c>
      <c r="H12911" s="4">
        <v>217</v>
      </c>
      <c r="I12911" s="4">
        <v>13</v>
      </c>
      <c r="J12911" s="4">
        <v>4.4000000000000003E-3</v>
      </c>
    </row>
    <row r="12912" spans="1:10" x14ac:dyDescent="0.3">
      <c r="A12912" s="52">
        <f t="shared" si="617"/>
        <v>2017</v>
      </c>
      <c r="B12912" s="30">
        <f t="shared" si="618"/>
        <v>144</v>
      </c>
      <c r="C12912" s="4">
        <f t="shared" si="619"/>
        <v>21</v>
      </c>
      <c r="D12912" s="4" t="s">
        <v>1391</v>
      </c>
      <c r="E12912" s="4">
        <v>536</v>
      </c>
      <c r="F12912" s="4">
        <v>187</v>
      </c>
      <c r="G12912" s="4">
        <v>4.2</v>
      </c>
      <c r="H12912" s="4">
        <v>217</v>
      </c>
      <c r="I12912" s="4">
        <v>12</v>
      </c>
      <c r="J12912" s="4">
        <v>3.7000000000000002E-3</v>
      </c>
    </row>
    <row r="12913" spans="1:10" x14ac:dyDescent="0.3">
      <c r="A12913" s="52">
        <f t="shared" si="617"/>
        <v>2017</v>
      </c>
      <c r="B12913" s="30">
        <f t="shared" si="618"/>
        <v>144</v>
      </c>
      <c r="C12913" s="4">
        <f t="shared" si="619"/>
        <v>21</v>
      </c>
      <c r="D12913" s="4" t="s">
        <v>1391</v>
      </c>
      <c r="E12913" s="4">
        <v>536</v>
      </c>
      <c r="F12913" s="4">
        <v>187</v>
      </c>
      <c r="G12913" s="4">
        <v>4.2</v>
      </c>
      <c r="H12913" s="4">
        <v>217</v>
      </c>
      <c r="I12913" s="4">
        <v>13</v>
      </c>
      <c r="J12913" s="4">
        <v>5.5999999999999999E-3</v>
      </c>
    </row>
    <row r="12914" spans="1:10" x14ac:dyDescent="0.3">
      <c r="A12914" s="52">
        <f t="shared" si="617"/>
        <v>2017</v>
      </c>
      <c r="B12914" s="30">
        <f t="shared" si="618"/>
        <v>144</v>
      </c>
      <c r="C12914" s="4">
        <f t="shared" si="619"/>
        <v>21</v>
      </c>
      <c r="D12914" s="4" t="s">
        <v>1391</v>
      </c>
      <c r="E12914" s="4">
        <v>536</v>
      </c>
      <c r="F12914" s="4">
        <v>187</v>
      </c>
      <c r="G12914" s="4">
        <v>4.2</v>
      </c>
      <c r="H12914" s="4">
        <v>217</v>
      </c>
      <c r="I12914" s="4">
        <v>12</v>
      </c>
      <c r="J12914" s="4">
        <v>4.4000000000000003E-3</v>
      </c>
    </row>
    <row r="12915" spans="1:10" x14ac:dyDescent="0.3">
      <c r="A12915" s="52">
        <f t="shared" si="617"/>
        <v>2017</v>
      </c>
      <c r="B12915" s="30">
        <f t="shared" si="618"/>
        <v>143</v>
      </c>
      <c r="C12915" s="4">
        <f t="shared" si="619"/>
        <v>21</v>
      </c>
      <c r="D12915" s="4" t="s">
        <v>1377</v>
      </c>
      <c r="E12915" s="4">
        <v>526</v>
      </c>
      <c r="F12915" s="4">
        <v>188</v>
      </c>
      <c r="G12915" s="4">
        <v>3.8</v>
      </c>
      <c r="H12915" s="4">
        <v>217</v>
      </c>
      <c r="I12915" s="4">
        <v>13</v>
      </c>
      <c r="J12915" s="4">
        <v>5.4000000000000003E-3</v>
      </c>
    </row>
    <row r="12916" spans="1:10" x14ac:dyDescent="0.3">
      <c r="A12916" s="52">
        <f t="shared" si="617"/>
        <v>2017</v>
      </c>
      <c r="B12916" s="30">
        <f t="shared" si="618"/>
        <v>143</v>
      </c>
      <c r="C12916" s="4">
        <f t="shared" si="619"/>
        <v>21</v>
      </c>
      <c r="D12916" s="4" t="s">
        <v>1377</v>
      </c>
      <c r="E12916" s="4">
        <v>526</v>
      </c>
      <c r="F12916" s="4">
        <v>188</v>
      </c>
      <c r="G12916" s="4">
        <v>3.8</v>
      </c>
      <c r="H12916" s="4">
        <v>217</v>
      </c>
      <c r="I12916" s="4">
        <v>13</v>
      </c>
      <c r="J12916" s="4">
        <v>4.8999999999999998E-3</v>
      </c>
    </row>
    <row r="12917" spans="1:10" x14ac:dyDescent="0.3">
      <c r="A12917" s="52">
        <f t="shared" si="617"/>
        <v>2017</v>
      </c>
      <c r="B12917" s="30">
        <f t="shared" si="618"/>
        <v>143</v>
      </c>
      <c r="C12917" s="4">
        <f t="shared" si="619"/>
        <v>21</v>
      </c>
      <c r="D12917" s="4" t="s">
        <v>1377</v>
      </c>
      <c r="E12917" s="4">
        <v>526</v>
      </c>
      <c r="F12917" s="4">
        <v>188</v>
      </c>
      <c r="G12917" s="4">
        <v>3.8</v>
      </c>
      <c r="H12917" s="4">
        <v>217</v>
      </c>
      <c r="I12917" s="4">
        <v>15</v>
      </c>
      <c r="J12917" s="4">
        <v>5.3E-3</v>
      </c>
    </row>
    <row r="12918" spans="1:10" x14ac:dyDescent="0.3">
      <c r="A12918" s="52">
        <f t="shared" si="617"/>
        <v>2017</v>
      </c>
      <c r="B12918" s="30">
        <f t="shared" si="618"/>
        <v>143</v>
      </c>
      <c r="C12918" s="4">
        <f t="shared" si="619"/>
        <v>21</v>
      </c>
      <c r="D12918" s="4" t="s">
        <v>1377</v>
      </c>
      <c r="E12918" s="4">
        <v>526</v>
      </c>
      <c r="F12918" s="4">
        <v>188</v>
      </c>
      <c r="G12918" s="4">
        <v>3.8</v>
      </c>
      <c r="H12918" s="4">
        <v>217</v>
      </c>
      <c r="I12918" s="4">
        <v>13</v>
      </c>
      <c r="J12918" s="4">
        <v>4.7999999999999996E-3</v>
      </c>
    </row>
    <row r="12919" spans="1:10" x14ac:dyDescent="0.3">
      <c r="A12919" s="52">
        <f t="shared" si="617"/>
        <v>2017</v>
      </c>
      <c r="B12919" s="30">
        <f t="shared" si="618"/>
        <v>143</v>
      </c>
      <c r="C12919" s="4">
        <f t="shared" si="619"/>
        <v>21</v>
      </c>
      <c r="D12919" s="4" t="s">
        <v>1377</v>
      </c>
      <c r="E12919" s="4">
        <v>526</v>
      </c>
      <c r="F12919" s="4">
        <v>188</v>
      </c>
      <c r="G12919" s="4">
        <v>3.8</v>
      </c>
      <c r="H12919" s="4">
        <v>217</v>
      </c>
      <c r="I12919" s="4">
        <v>13</v>
      </c>
      <c r="J12919" s="4">
        <v>5.1999999999999998E-3</v>
      </c>
    </row>
    <row r="12920" spans="1:10" x14ac:dyDescent="0.3">
      <c r="A12920" s="52">
        <f t="shared" si="617"/>
        <v>2017</v>
      </c>
      <c r="B12920" s="30">
        <f t="shared" si="618"/>
        <v>143</v>
      </c>
      <c r="C12920" s="4">
        <f t="shared" si="619"/>
        <v>21</v>
      </c>
      <c r="D12920" s="4" t="s">
        <v>1377</v>
      </c>
      <c r="E12920" s="4">
        <v>526</v>
      </c>
      <c r="F12920" s="4">
        <v>188</v>
      </c>
      <c r="G12920" s="4">
        <v>3.8</v>
      </c>
      <c r="H12920" s="4">
        <v>217</v>
      </c>
      <c r="I12920" s="4">
        <v>13</v>
      </c>
      <c r="J12920" s="4">
        <v>5.1000000000000004E-3</v>
      </c>
    </row>
    <row r="12921" spans="1:10" x14ac:dyDescent="0.3">
      <c r="A12921" s="52">
        <f t="shared" si="617"/>
        <v>2017</v>
      </c>
      <c r="B12921" s="30">
        <f t="shared" si="618"/>
        <v>143</v>
      </c>
      <c r="C12921" s="4">
        <f t="shared" si="619"/>
        <v>21</v>
      </c>
      <c r="D12921" s="4" t="s">
        <v>1377</v>
      </c>
      <c r="E12921" s="4">
        <v>526</v>
      </c>
      <c r="F12921" s="4">
        <v>188</v>
      </c>
      <c r="G12921" s="4">
        <v>3.8</v>
      </c>
      <c r="H12921" s="4">
        <v>217</v>
      </c>
      <c r="I12921" s="4">
        <v>14</v>
      </c>
      <c r="J12921" s="4">
        <v>4.7999999999999996E-3</v>
      </c>
    </row>
    <row r="12922" spans="1:10" x14ac:dyDescent="0.3">
      <c r="A12922" s="52">
        <f t="shared" si="617"/>
        <v>2017</v>
      </c>
      <c r="B12922" s="30">
        <f t="shared" si="618"/>
        <v>143</v>
      </c>
      <c r="C12922" s="4">
        <f t="shared" si="619"/>
        <v>21</v>
      </c>
      <c r="D12922" s="4" t="s">
        <v>1377</v>
      </c>
      <c r="E12922" s="4">
        <v>526</v>
      </c>
      <c r="F12922" s="4">
        <v>188</v>
      </c>
      <c r="G12922" s="4">
        <v>3.8</v>
      </c>
      <c r="H12922" s="4">
        <v>217</v>
      </c>
      <c r="I12922" s="4">
        <v>12</v>
      </c>
      <c r="J12922" s="4">
        <v>3.5000000000000001E-3</v>
      </c>
    </row>
    <row r="12923" spans="1:10" x14ac:dyDescent="0.3">
      <c r="A12923" s="52">
        <f t="shared" si="617"/>
        <v>2017</v>
      </c>
      <c r="B12923" s="30">
        <f t="shared" si="618"/>
        <v>143</v>
      </c>
      <c r="C12923" s="4">
        <f t="shared" si="619"/>
        <v>21</v>
      </c>
      <c r="D12923" s="4" t="s">
        <v>1377</v>
      </c>
      <c r="E12923" s="4">
        <v>527</v>
      </c>
      <c r="F12923" s="4">
        <v>188</v>
      </c>
      <c r="G12923" s="4">
        <v>3.8</v>
      </c>
      <c r="H12923" s="4">
        <v>217</v>
      </c>
      <c r="I12923" s="4">
        <v>13</v>
      </c>
      <c r="J12923" s="4">
        <v>3.7000000000000002E-3</v>
      </c>
    </row>
    <row r="12924" spans="1:10" x14ac:dyDescent="0.3">
      <c r="A12924" s="52">
        <f t="shared" si="617"/>
        <v>2017</v>
      </c>
      <c r="B12924" s="30">
        <f t="shared" si="618"/>
        <v>143</v>
      </c>
      <c r="C12924" s="4">
        <f t="shared" si="619"/>
        <v>21</v>
      </c>
      <c r="D12924" s="4" t="s">
        <v>1377</v>
      </c>
      <c r="E12924" s="4">
        <v>527</v>
      </c>
      <c r="F12924" s="4">
        <v>188</v>
      </c>
      <c r="G12924" s="4">
        <v>3.8</v>
      </c>
      <c r="H12924" s="4">
        <v>217</v>
      </c>
      <c r="I12924" s="4">
        <v>13</v>
      </c>
      <c r="J12924" s="4">
        <v>4.0000000000000001E-3</v>
      </c>
    </row>
    <row r="12925" spans="1:10" x14ac:dyDescent="0.3">
      <c r="A12925" s="52">
        <f t="shared" si="617"/>
        <v>2017</v>
      </c>
      <c r="B12925" s="30">
        <f t="shared" si="618"/>
        <v>143</v>
      </c>
      <c r="C12925" s="4">
        <f t="shared" si="619"/>
        <v>21</v>
      </c>
      <c r="D12925" s="4" t="s">
        <v>1377</v>
      </c>
      <c r="E12925" s="4">
        <v>527</v>
      </c>
      <c r="F12925" s="4">
        <v>188</v>
      </c>
      <c r="G12925" s="4">
        <v>3.8</v>
      </c>
      <c r="H12925" s="4">
        <v>217</v>
      </c>
      <c r="I12925" s="4">
        <v>15</v>
      </c>
      <c r="J12925" s="4">
        <v>5.1999999999999998E-3</v>
      </c>
    </row>
    <row r="12926" spans="1:10" x14ac:dyDescent="0.3">
      <c r="A12926" s="52">
        <f t="shared" si="617"/>
        <v>2017</v>
      </c>
      <c r="B12926" s="30">
        <f t="shared" si="618"/>
        <v>143</v>
      </c>
      <c r="C12926" s="4">
        <f t="shared" si="619"/>
        <v>21</v>
      </c>
      <c r="D12926" s="4" t="s">
        <v>1377</v>
      </c>
      <c r="E12926" s="4">
        <v>527</v>
      </c>
      <c r="F12926" s="4">
        <v>188</v>
      </c>
      <c r="G12926" s="4">
        <v>3.8</v>
      </c>
      <c r="H12926" s="4">
        <v>217</v>
      </c>
      <c r="I12926" s="4">
        <v>16</v>
      </c>
      <c r="J12926" s="4">
        <v>5.3E-3</v>
      </c>
    </row>
    <row r="12927" spans="1:10" x14ac:dyDescent="0.3">
      <c r="A12927" s="52">
        <f t="shared" si="617"/>
        <v>2017</v>
      </c>
      <c r="B12927" s="30">
        <f t="shared" si="618"/>
        <v>143</v>
      </c>
      <c r="C12927" s="4">
        <f t="shared" si="619"/>
        <v>21</v>
      </c>
      <c r="D12927" s="4" t="s">
        <v>1377</v>
      </c>
      <c r="E12927" s="4">
        <v>526</v>
      </c>
      <c r="F12927" s="4">
        <v>188</v>
      </c>
      <c r="G12927" s="4">
        <v>3.8</v>
      </c>
      <c r="H12927" s="4">
        <v>217</v>
      </c>
      <c r="I12927" s="4">
        <v>13</v>
      </c>
      <c r="J12927" s="4">
        <v>6.0000000000000001E-3</v>
      </c>
    </row>
    <row r="12928" spans="1:10" x14ac:dyDescent="0.3">
      <c r="A12928" s="52">
        <f t="shared" si="617"/>
        <v>2017</v>
      </c>
      <c r="B12928" s="30">
        <f t="shared" si="618"/>
        <v>143</v>
      </c>
      <c r="C12928" s="4">
        <f t="shared" si="619"/>
        <v>21</v>
      </c>
      <c r="D12928" s="4" t="s">
        <v>1377</v>
      </c>
      <c r="E12928" s="4">
        <v>526</v>
      </c>
      <c r="F12928" s="4">
        <v>188</v>
      </c>
      <c r="G12928" s="4">
        <v>3.8</v>
      </c>
      <c r="H12928" s="4">
        <v>217</v>
      </c>
      <c r="I12928" s="4">
        <v>13</v>
      </c>
      <c r="J12928" s="4">
        <v>5.4000000000000003E-3</v>
      </c>
    </row>
    <row r="12929" spans="1:10" x14ac:dyDescent="0.3">
      <c r="A12929" s="52">
        <f t="shared" si="617"/>
        <v>2017</v>
      </c>
      <c r="B12929" s="30">
        <f t="shared" si="618"/>
        <v>143</v>
      </c>
      <c r="C12929" s="4">
        <f t="shared" si="619"/>
        <v>21</v>
      </c>
      <c r="D12929" s="4" t="s">
        <v>1377</v>
      </c>
      <c r="E12929" s="4">
        <v>526</v>
      </c>
      <c r="F12929" s="4">
        <v>188</v>
      </c>
      <c r="G12929" s="4">
        <v>3.8</v>
      </c>
      <c r="H12929" s="4">
        <v>217</v>
      </c>
      <c r="I12929" s="4">
        <v>13</v>
      </c>
      <c r="J12929" s="4">
        <v>6.7999999999999996E-3</v>
      </c>
    </row>
    <row r="12930" spans="1:10" x14ac:dyDescent="0.3">
      <c r="A12930" s="52">
        <f t="shared" ref="A12930:A12993" si="620">YEAR(D12930)</f>
        <v>2017</v>
      </c>
      <c r="B12930" s="30">
        <f t="shared" ref="B12930:B12993" si="621">D12930-DATE(YEAR(D12930),1,0)</f>
        <v>143</v>
      </c>
      <c r="C12930" s="4">
        <f t="shared" ref="C12930:C12993" si="622">WEEKNUM(D12930,1)</f>
        <v>21</v>
      </c>
      <c r="D12930" s="4" t="s">
        <v>1377</v>
      </c>
      <c r="E12930" s="4">
        <v>526</v>
      </c>
      <c r="F12930" s="4">
        <v>188</v>
      </c>
      <c r="G12930" s="4">
        <v>3.8</v>
      </c>
      <c r="H12930" s="4">
        <v>217</v>
      </c>
      <c r="I12930" s="4">
        <v>13</v>
      </c>
      <c r="J12930" s="4">
        <v>3.8E-3</v>
      </c>
    </row>
    <row r="12931" spans="1:10" x14ac:dyDescent="0.3">
      <c r="A12931" s="52">
        <f t="shared" si="620"/>
        <v>2017</v>
      </c>
      <c r="B12931" s="30">
        <f t="shared" si="621"/>
        <v>142</v>
      </c>
      <c r="C12931" s="4">
        <f t="shared" si="622"/>
        <v>21</v>
      </c>
      <c r="D12931" s="4" t="s">
        <v>1381</v>
      </c>
      <c r="E12931" s="4">
        <v>518</v>
      </c>
      <c r="F12931" s="4">
        <v>190</v>
      </c>
      <c r="G12931" s="4">
        <v>4.2</v>
      </c>
      <c r="H12931" s="4">
        <v>217</v>
      </c>
      <c r="I12931" s="4">
        <v>13</v>
      </c>
      <c r="J12931" s="4">
        <v>4.1999999999999997E-3</v>
      </c>
    </row>
    <row r="12932" spans="1:10" x14ac:dyDescent="0.3">
      <c r="A12932" s="52">
        <f t="shared" si="620"/>
        <v>2017</v>
      </c>
      <c r="B12932" s="30">
        <f t="shared" si="621"/>
        <v>142</v>
      </c>
      <c r="C12932" s="4">
        <f t="shared" si="622"/>
        <v>21</v>
      </c>
      <c r="D12932" s="4" t="s">
        <v>1381</v>
      </c>
      <c r="E12932" s="4">
        <v>518</v>
      </c>
      <c r="F12932" s="4">
        <v>190</v>
      </c>
      <c r="G12932" s="4">
        <v>4.2</v>
      </c>
      <c r="H12932" s="4">
        <v>217</v>
      </c>
      <c r="I12932" s="4">
        <v>13</v>
      </c>
      <c r="J12932" s="4">
        <v>3.0999999999999999E-3</v>
      </c>
    </row>
    <row r="12933" spans="1:10" x14ac:dyDescent="0.3">
      <c r="A12933" s="52">
        <f t="shared" si="620"/>
        <v>2017</v>
      </c>
      <c r="B12933" s="30">
        <f t="shared" si="621"/>
        <v>142</v>
      </c>
      <c r="C12933" s="4">
        <f t="shared" si="622"/>
        <v>21</v>
      </c>
      <c r="D12933" s="4" t="s">
        <v>1381</v>
      </c>
      <c r="E12933" s="4">
        <v>518</v>
      </c>
      <c r="F12933" s="4">
        <v>190</v>
      </c>
      <c r="G12933" s="4">
        <v>4.2</v>
      </c>
      <c r="H12933" s="4">
        <v>217</v>
      </c>
      <c r="I12933" s="4">
        <v>13</v>
      </c>
      <c r="J12933" s="4">
        <v>5.0000000000000001E-3</v>
      </c>
    </row>
    <row r="12934" spans="1:10" x14ac:dyDescent="0.3">
      <c r="A12934" s="52">
        <f t="shared" si="620"/>
        <v>2017</v>
      </c>
      <c r="B12934" s="30">
        <f t="shared" si="621"/>
        <v>142</v>
      </c>
      <c r="C12934" s="4">
        <f t="shared" si="622"/>
        <v>21</v>
      </c>
      <c r="D12934" s="4" t="s">
        <v>1381</v>
      </c>
      <c r="E12934" s="4">
        <v>518</v>
      </c>
      <c r="F12934" s="4">
        <v>190</v>
      </c>
      <c r="G12934" s="4">
        <v>4.2</v>
      </c>
      <c r="H12934" s="4">
        <v>217</v>
      </c>
      <c r="I12934" s="4">
        <v>14</v>
      </c>
      <c r="J12934" s="4">
        <v>8.3000000000000001E-3</v>
      </c>
    </row>
    <row r="12935" spans="1:10" x14ac:dyDescent="0.3">
      <c r="A12935" s="52">
        <f t="shared" si="620"/>
        <v>2017</v>
      </c>
      <c r="B12935" s="30">
        <f t="shared" si="621"/>
        <v>142</v>
      </c>
      <c r="C12935" s="4">
        <f t="shared" si="622"/>
        <v>21</v>
      </c>
      <c r="D12935" s="4" t="s">
        <v>1381</v>
      </c>
      <c r="E12935" s="4">
        <v>518</v>
      </c>
      <c r="F12935" s="4">
        <v>190</v>
      </c>
      <c r="G12935" s="4">
        <v>4.2</v>
      </c>
      <c r="H12935" s="4">
        <v>217</v>
      </c>
      <c r="I12935" s="4">
        <v>13</v>
      </c>
      <c r="J12935" s="4">
        <v>4.0000000000000001E-3</v>
      </c>
    </row>
    <row r="12936" spans="1:10" x14ac:dyDescent="0.3">
      <c r="A12936" s="52">
        <f t="shared" si="620"/>
        <v>2017</v>
      </c>
      <c r="B12936" s="30">
        <f t="shared" si="621"/>
        <v>142</v>
      </c>
      <c r="C12936" s="4">
        <f t="shared" si="622"/>
        <v>21</v>
      </c>
      <c r="D12936" s="4" t="s">
        <v>1381</v>
      </c>
      <c r="E12936" s="4">
        <v>518</v>
      </c>
      <c r="F12936" s="4">
        <v>190</v>
      </c>
      <c r="G12936" s="4">
        <v>4.2</v>
      </c>
      <c r="H12936" s="4">
        <v>217</v>
      </c>
      <c r="I12936" s="4">
        <v>12</v>
      </c>
      <c r="J12936" s="4">
        <v>3.2000000000000002E-3</v>
      </c>
    </row>
    <row r="12937" spans="1:10" x14ac:dyDescent="0.3">
      <c r="A12937" s="52">
        <f t="shared" si="620"/>
        <v>2017</v>
      </c>
      <c r="B12937" s="30">
        <f t="shared" si="621"/>
        <v>142</v>
      </c>
      <c r="C12937" s="4">
        <f t="shared" si="622"/>
        <v>21</v>
      </c>
      <c r="D12937" s="4" t="s">
        <v>1381</v>
      </c>
      <c r="E12937" s="4">
        <v>518</v>
      </c>
      <c r="F12937" s="4">
        <v>190</v>
      </c>
      <c r="G12937" s="4">
        <v>4.2</v>
      </c>
      <c r="H12937" s="4">
        <v>217</v>
      </c>
      <c r="I12937" s="4">
        <v>13</v>
      </c>
      <c r="J12937" s="4">
        <v>3.8E-3</v>
      </c>
    </row>
    <row r="12938" spans="1:10" x14ac:dyDescent="0.3">
      <c r="A12938" s="52">
        <f t="shared" si="620"/>
        <v>2017</v>
      </c>
      <c r="B12938" s="30">
        <f t="shared" si="621"/>
        <v>142</v>
      </c>
      <c r="C12938" s="4">
        <f t="shared" si="622"/>
        <v>21</v>
      </c>
      <c r="D12938" s="4" t="s">
        <v>1381</v>
      </c>
      <c r="E12938" s="4">
        <v>518</v>
      </c>
      <c r="F12938" s="4">
        <v>190</v>
      </c>
      <c r="G12938" s="4">
        <v>4.2</v>
      </c>
      <c r="H12938" s="4">
        <v>217</v>
      </c>
      <c r="I12938" s="4">
        <v>13</v>
      </c>
      <c r="J12938" s="4">
        <v>4.1000000000000003E-3</v>
      </c>
    </row>
    <row r="12939" spans="1:10" x14ac:dyDescent="0.3">
      <c r="A12939" s="52">
        <f t="shared" si="620"/>
        <v>2017</v>
      </c>
      <c r="B12939" s="30">
        <f t="shared" si="621"/>
        <v>142</v>
      </c>
      <c r="C12939" s="4">
        <f t="shared" si="622"/>
        <v>21</v>
      </c>
      <c r="D12939" s="4" t="s">
        <v>1381</v>
      </c>
      <c r="E12939" s="4">
        <v>518</v>
      </c>
      <c r="F12939" s="4">
        <v>190</v>
      </c>
      <c r="G12939" s="4">
        <v>4.2</v>
      </c>
      <c r="H12939" s="4">
        <v>217</v>
      </c>
      <c r="I12939" s="4">
        <v>14</v>
      </c>
      <c r="J12939" s="4">
        <v>5.4000000000000003E-3</v>
      </c>
    </row>
    <row r="12940" spans="1:10" x14ac:dyDescent="0.3">
      <c r="A12940" s="52">
        <f t="shared" si="620"/>
        <v>2017</v>
      </c>
      <c r="B12940" s="30">
        <f t="shared" si="621"/>
        <v>142</v>
      </c>
      <c r="C12940" s="4">
        <f t="shared" si="622"/>
        <v>21</v>
      </c>
      <c r="D12940" s="4" t="s">
        <v>1381</v>
      </c>
      <c r="E12940" s="4">
        <v>518</v>
      </c>
      <c r="F12940" s="4">
        <v>190</v>
      </c>
      <c r="G12940" s="4">
        <v>4.2</v>
      </c>
      <c r="H12940" s="4">
        <v>217</v>
      </c>
      <c r="I12940" s="4">
        <v>13</v>
      </c>
      <c r="J12940" s="4">
        <v>3.2000000000000002E-3</v>
      </c>
    </row>
    <row r="12941" spans="1:10" x14ac:dyDescent="0.3">
      <c r="A12941" s="52">
        <f t="shared" si="620"/>
        <v>2017</v>
      </c>
      <c r="B12941" s="30">
        <f t="shared" si="621"/>
        <v>142</v>
      </c>
      <c r="C12941" s="4">
        <f t="shared" si="622"/>
        <v>21</v>
      </c>
      <c r="D12941" s="4" t="s">
        <v>1381</v>
      </c>
      <c r="E12941" s="4">
        <v>518</v>
      </c>
      <c r="F12941" s="4">
        <v>190</v>
      </c>
      <c r="G12941" s="4">
        <v>4.2</v>
      </c>
      <c r="H12941" s="4">
        <v>217</v>
      </c>
      <c r="I12941" s="4">
        <v>12</v>
      </c>
      <c r="J12941" s="4">
        <v>3.8E-3</v>
      </c>
    </row>
    <row r="12942" spans="1:10" x14ac:dyDescent="0.3">
      <c r="A12942" s="52">
        <f t="shared" si="620"/>
        <v>2017</v>
      </c>
      <c r="B12942" s="30">
        <f t="shared" si="621"/>
        <v>142</v>
      </c>
      <c r="C12942" s="4">
        <f t="shared" si="622"/>
        <v>21</v>
      </c>
      <c r="D12942" s="4" t="s">
        <v>1381</v>
      </c>
      <c r="E12942" s="4">
        <v>518</v>
      </c>
      <c r="F12942" s="4">
        <v>190</v>
      </c>
      <c r="G12942" s="4">
        <v>4.2</v>
      </c>
      <c r="H12942" s="4">
        <v>217</v>
      </c>
      <c r="I12942" s="4">
        <v>12</v>
      </c>
      <c r="J12942" s="4">
        <v>3.0999999999999999E-3</v>
      </c>
    </row>
    <row r="12943" spans="1:10" x14ac:dyDescent="0.3">
      <c r="A12943" s="52">
        <f t="shared" si="620"/>
        <v>2017</v>
      </c>
      <c r="B12943" s="30">
        <f t="shared" si="621"/>
        <v>142</v>
      </c>
      <c r="C12943" s="4">
        <f t="shared" si="622"/>
        <v>21</v>
      </c>
      <c r="D12943" s="4" t="s">
        <v>1381</v>
      </c>
      <c r="E12943" s="4">
        <v>518</v>
      </c>
      <c r="F12943" s="4">
        <v>190</v>
      </c>
      <c r="G12943" s="4">
        <v>4.2</v>
      </c>
      <c r="H12943" s="4">
        <v>217</v>
      </c>
      <c r="I12943" s="4">
        <v>12</v>
      </c>
      <c r="J12943" s="4">
        <v>3.8E-3</v>
      </c>
    </row>
    <row r="12944" spans="1:10" x14ac:dyDescent="0.3">
      <c r="A12944" s="52">
        <f t="shared" si="620"/>
        <v>2017</v>
      </c>
      <c r="B12944" s="30">
        <f t="shared" si="621"/>
        <v>142</v>
      </c>
      <c r="C12944" s="4">
        <f t="shared" si="622"/>
        <v>21</v>
      </c>
      <c r="D12944" s="4" t="s">
        <v>1381</v>
      </c>
      <c r="E12944" s="4">
        <v>518</v>
      </c>
      <c r="F12944" s="4">
        <v>190</v>
      </c>
      <c r="G12944" s="4">
        <v>4.2</v>
      </c>
      <c r="H12944" s="4">
        <v>217</v>
      </c>
      <c r="I12944" s="4">
        <v>13</v>
      </c>
      <c r="J12944" s="4">
        <v>3.7000000000000002E-3</v>
      </c>
    </row>
    <row r="12945" spans="1:10" x14ac:dyDescent="0.3">
      <c r="A12945" s="52">
        <f t="shared" si="620"/>
        <v>2017</v>
      </c>
      <c r="B12945" s="30">
        <f t="shared" si="621"/>
        <v>142</v>
      </c>
      <c r="C12945" s="4">
        <f t="shared" si="622"/>
        <v>21</v>
      </c>
      <c r="D12945" s="4" t="s">
        <v>1381</v>
      </c>
      <c r="E12945" s="4">
        <v>518</v>
      </c>
      <c r="F12945" s="4">
        <v>190</v>
      </c>
      <c r="G12945" s="4">
        <v>4.2</v>
      </c>
      <c r="H12945" s="4">
        <v>217</v>
      </c>
      <c r="I12945" s="4">
        <v>13</v>
      </c>
      <c r="J12945" s="4">
        <v>3.8E-3</v>
      </c>
    </row>
    <row r="12946" spans="1:10" x14ac:dyDescent="0.3">
      <c r="A12946" s="52">
        <f t="shared" si="620"/>
        <v>2017</v>
      </c>
      <c r="B12946" s="30">
        <f t="shared" si="621"/>
        <v>142</v>
      </c>
      <c r="C12946" s="4">
        <f t="shared" si="622"/>
        <v>21</v>
      </c>
      <c r="D12946" s="4" t="s">
        <v>1381</v>
      </c>
      <c r="E12946" s="4">
        <v>518</v>
      </c>
      <c r="F12946" s="4">
        <v>190</v>
      </c>
      <c r="G12946" s="4">
        <v>4.2</v>
      </c>
      <c r="H12946" s="4">
        <v>217</v>
      </c>
      <c r="I12946" s="4">
        <v>13</v>
      </c>
      <c r="J12946" s="4">
        <v>3.5999999999999999E-3</v>
      </c>
    </row>
    <row r="12947" spans="1:10" x14ac:dyDescent="0.3">
      <c r="A12947" s="52">
        <f t="shared" si="620"/>
        <v>2017</v>
      </c>
      <c r="B12947" s="30">
        <f t="shared" si="621"/>
        <v>142</v>
      </c>
      <c r="C12947" s="4">
        <f t="shared" si="622"/>
        <v>21</v>
      </c>
      <c r="D12947" s="4" t="s">
        <v>1381</v>
      </c>
      <c r="E12947" s="4">
        <v>518</v>
      </c>
      <c r="F12947" s="4">
        <v>190</v>
      </c>
      <c r="G12947" s="4">
        <v>4.2</v>
      </c>
      <c r="H12947" s="4">
        <v>217</v>
      </c>
      <c r="I12947" s="4">
        <v>12</v>
      </c>
      <c r="J12947" s="4">
        <v>4.1999999999999997E-3</v>
      </c>
    </row>
    <row r="12948" spans="1:10" x14ac:dyDescent="0.3">
      <c r="A12948" s="52">
        <f t="shared" si="620"/>
        <v>2017</v>
      </c>
      <c r="B12948" s="30">
        <f t="shared" si="621"/>
        <v>142</v>
      </c>
      <c r="C12948" s="4">
        <f t="shared" si="622"/>
        <v>21</v>
      </c>
      <c r="D12948" s="4" t="s">
        <v>1381</v>
      </c>
      <c r="E12948" s="4">
        <v>518</v>
      </c>
      <c r="F12948" s="4">
        <v>190</v>
      </c>
      <c r="G12948" s="4">
        <v>4.2</v>
      </c>
      <c r="H12948" s="4">
        <v>217</v>
      </c>
      <c r="I12948" s="4">
        <v>12</v>
      </c>
      <c r="J12948" s="4">
        <v>2.8E-3</v>
      </c>
    </row>
    <row r="12949" spans="1:10" x14ac:dyDescent="0.3">
      <c r="A12949" s="52">
        <f t="shared" si="620"/>
        <v>2017</v>
      </c>
      <c r="B12949" s="30">
        <f t="shared" si="621"/>
        <v>142</v>
      </c>
      <c r="C12949" s="4">
        <f t="shared" si="622"/>
        <v>21</v>
      </c>
      <c r="D12949" s="4" t="s">
        <v>1381</v>
      </c>
      <c r="E12949" s="4">
        <v>518</v>
      </c>
      <c r="F12949" s="4">
        <v>190</v>
      </c>
      <c r="G12949" s="4">
        <v>4.2</v>
      </c>
      <c r="H12949" s="4">
        <v>217</v>
      </c>
      <c r="I12949" s="4">
        <v>14</v>
      </c>
      <c r="J12949" s="4">
        <v>5.3E-3</v>
      </c>
    </row>
    <row r="12950" spans="1:10" x14ac:dyDescent="0.3">
      <c r="A12950" s="52">
        <f t="shared" si="620"/>
        <v>2017</v>
      </c>
      <c r="B12950" s="30">
        <f t="shared" si="621"/>
        <v>142</v>
      </c>
      <c r="C12950" s="4">
        <f t="shared" si="622"/>
        <v>21</v>
      </c>
      <c r="D12950" s="4" t="s">
        <v>1381</v>
      </c>
      <c r="E12950" s="4">
        <v>518</v>
      </c>
      <c r="F12950" s="4">
        <v>190</v>
      </c>
      <c r="G12950" s="4">
        <v>4.2</v>
      </c>
      <c r="H12950" s="4">
        <v>217</v>
      </c>
      <c r="I12950" s="4">
        <v>12</v>
      </c>
      <c r="J12950" s="4">
        <v>2.8999999999999998E-3</v>
      </c>
    </row>
    <row r="12951" spans="1:10" x14ac:dyDescent="0.3">
      <c r="A12951" s="52">
        <f t="shared" si="620"/>
        <v>2017</v>
      </c>
      <c r="B12951" s="30">
        <f t="shared" si="621"/>
        <v>142</v>
      </c>
      <c r="C12951" s="4">
        <f t="shared" si="622"/>
        <v>21</v>
      </c>
      <c r="D12951" s="4" t="s">
        <v>1381</v>
      </c>
      <c r="E12951" s="4">
        <v>518</v>
      </c>
      <c r="F12951" s="4">
        <v>190</v>
      </c>
      <c r="G12951" s="4">
        <v>4.2</v>
      </c>
      <c r="H12951" s="4">
        <v>217</v>
      </c>
      <c r="I12951" s="4">
        <v>12</v>
      </c>
      <c r="J12951" s="4">
        <v>3.5000000000000001E-3</v>
      </c>
    </row>
    <row r="12952" spans="1:10" x14ac:dyDescent="0.3">
      <c r="A12952" s="52">
        <f t="shared" si="620"/>
        <v>2017</v>
      </c>
      <c r="B12952" s="30">
        <f t="shared" si="621"/>
        <v>142</v>
      </c>
      <c r="C12952" s="4">
        <f t="shared" si="622"/>
        <v>21</v>
      </c>
      <c r="D12952" s="4" t="s">
        <v>1381</v>
      </c>
      <c r="E12952" s="4">
        <v>518</v>
      </c>
      <c r="F12952" s="4">
        <v>190</v>
      </c>
      <c r="G12952" s="4">
        <v>4.2</v>
      </c>
      <c r="H12952" s="4">
        <v>217</v>
      </c>
      <c r="I12952" s="4">
        <v>12</v>
      </c>
      <c r="J12952" s="4">
        <v>3.5000000000000001E-3</v>
      </c>
    </row>
    <row r="12953" spans="1:10" x14ac:dyDescent="0.3">
      <c r="A12953" s="52">
        <f t="shared" si="620"/>
        <v>2017</v>
      </c>
      <c r="B12953" s="30">
        <f t="shared" si="621"/>
        <v>142</v>
      </c>
      <c r="C12953" s="4">
        <f t="shared" si="622"/>
        <v>21</v>
      </c>
      <c r="D12953" s="4" t="s">
        <v>1381</v>
      </c>
      <c r="E12953" s="4">
        <v>518</v>
      </c>
      <c r="F12953" s="4">
        <v>190</v>
      </c>
      <c r="G12953" s="4">
        <v>4.2</v>
      </c>
      <c r="H12953" s="4">
        <v>217</v>
      </c>
      <c r="I12953" s="4">
        <v>12</v>
      </c>
      <c r="J12953" s="4">
        <v>3.5999999999999999E-3</v>
      </c>
    </row>
    <row r="12954" spans="1:10" x14ac:dyDescent="0.3">
      <c r="A12954" s="52">
        <f t="shared" si="620"/>
        <v>2017</v>
      </c>
      <c r="B12954" s="30">
        <f t="shared" si="621"/>
        <v>142</v>
      </c>
      <c r="C12954" s="4">
        <f t="shared" si="622"/>
        <v>21</v>
      </c>
      <c r="D12954" s="4" t="s">
        <v>1381</v>
      </c>
      <c r="E12954" s="4">
        <v>518</v>
      </c>
      <c r="F12954" s="4">
        <v>190</v>
      </c>
      <c r="G12954" s="4">
        <v>4.2</v>
      </c>
      <c r="H12954" s="4">
        <v>217</v>
      </c>
      <c r="I12954" s="4">
        <v>12</v>
      </c>
      <c r="J12954" s="4">
        <v>2.8E-3</v>
      </c>
    </row>
    <row r="12955" spans="1:10" x14ac:dyDescent="0.3">
      <c r="A12955" s="52">
        <f t="shared" si="620"/>
        <v>2017</v>
      </c>
      <c r="B12955" s="30">
        <f t="shared" si="621"/>
        <v>142</v>
      </c>
      <c r="C12955" s="4">
        <f t="shared" si="622"/>
        <v>21</v>
      </c>
      <c r="D12955" s="4" t="s">
        <v>1381</v>
      </c>
      <c r="E12955" s="4">
        <v>519</v>
      </c>
      <c r="F12955" s="4">
        <v>190</v>
      </c>
      <c r="G12955" s="4">
        <v>4.2</v>
      </c>
      <c r="H12955" s="4">
        <v>217</v>
      </c>
      <c r="I12955" s="4">
        <v>13</v>
      </c>
      <c r="J12955" s="4">
        <v>4.3E-3</v>
      </c>
    </row>
    <row r="12956" spans="1:10" x14ac:dyDescent="0.3">
      <c r="A12956" s="52">
        <f t="shared" si="620"/>
        <v>2017</v>
      </c>
      <c r="B12956" s="30">
        <f t="shared" si="621"/>
        <v>142</v>
      </c>
      <c r="C12956" s="4">
        <f t="shared" si="622"/>
        <v>21</v>
      </c>
      <c r="D12956" s="4" t="s">
        <v>1381</v>
      </c>
      <c r="E12956" s="4">
        <v>519</v>
      </c>
      <c r="F12956" s="4">
        <v>190</v>
      </c>
      <c r="G12956" s="4">
        <v>4.2</v>
      </c>
      <c r="H12956" s="4">
        <v>217</v>
      </c>
      <c r="I12956" s="4">
        <v>12</v>
      </c>
      <c r="J12956" s="4">
        <v>3.8999999999999998E-3</v>
      </c>
    </row>
    <row r="12957" spans="1:10" x14ac:dyDescent="0.3">
      <c r="A12957" s="52">
        <f t="shared" si="620"/>
        <v>2017</v>
      </c>
      <c r="B12957" s="30">
        <f t="shared" si="621"/>
        <v>142</v>
      </c>
      <c r="C12957" s="4">
        <f t="shared" si="622"/>
        <v>21</v>
      </c>
      <c r="D12957" s="4" t="s">
        <v>1381</v>
      </c>
      <c r="E12957" s="4">
        <v>519</v>
      </c>
      <c r="F12957" s="4">
        <v>190</v>
      </c>
      <c r="G12957" s="4">
        <v>4.2</v>
      </c>
      <c r="H12957" s="4">
        <v>217</v>
      </c>
      <c r="I12957" s="4">
        <v>13</v>
      </c>
      <c r="J12957" s="4">
        <v>6.7000000000000002E-3</v>
      </c>
    </row>
    <row r="12958" spans="1:10" x14ac:dyDescent="0.3">
      <c r="A12958" s="52">
        <f t="shared" si="620"/>
        <v>2017</v>
      </c>
      <c r="B12958" s="30">
        <f t="shared" si="621"/>
        <v>142</v>
      </c>
      <c r="C12958" s="4">
        <f t="shared" si="622"/>
        <v>21</v>
      </c>
      <c r="D12958" s="4" t="s">
        <v>1381</v>
      </c>
      <c r="E12958" s="4">
        <v>519</v>
      </c>
      <c r="F12958" s="4">
        <v>190</v>
      </c>
      <c r="G12958" s="4">
        <v>4.2</v>
      </c>
      <c r="H12958" s="4">
        <v>217</v>
      </c>
      <c r="I12958" s="4">
        <v>13</v>
      </c>
      <c r="J12958" s="4">
        <v>4.7000000000000002E-3</v>
      </c>
    </row>
    <row r="12959" spans="1:10" x14ac:dyDescent="0.3">
      <c r="A12959" s="52">
        <f t="shared" si="620"/>
        <v>2017</v>
      </c>
      <c r="B12959" s="30">
        <f t="shared" si="621"/>
        <v>142</v>
      </c>
      <c r="C12959" s="4">
        <f t="shared" si="622"/>
        <v>21</v>
      </c>
      <c r="D12959" s="4" t="s">
        <v>1381</v>
      </c>
      <c r="E12959" s="4">
        <v>519</v>
      </c>
      <c r="F12959" s="4">
        <v>190</v>
      </c>
      <c r="G12959" s="4">
        <v>4.2</v>
      </c>
      <c r="H12959" s="4">
        <v>217</v>
      </c>
      <c r="I12959" s="4">
        <v>13</v>
      </c>
      <c r="J12959" s="4">
        <v>5.4000000000000003E-3</v>
      </c>
    </row>
    <row r="12960" spans="1:10" x14ac:dyDescent="0.3">
      <c r="A12960" s="52">
        <f t="shared" si="620"/>
        <v>2017</v>
      </c>
      <c r="B12960" s="30">
        <f t="shared" si="621"/>
        <v>142</v>
      </c>
      <c r="C12960" s="4">
        <f t="shared" si="622"/>
        <v>21</v>
      </c>
      <c r="D12960" s="4" t="s">
        <v>1381</v>
      </c>
      <c r="E12960" s="4">
        <v>519</v>
      </c>
      <c r="F12960" s="4">
        <v>190</v>
      </c>
      <c r="G12960" s="4">
        <v>4.2</v>
      </c>
      <c r="H12960" s="4">
        <v>217</v>
      </c>
      <c r="I12960" s="4">
        <v>13</v>
      </c>
      <c r="J12960" s="4">
        <v>5.3E-3</v>
      </c>
    </row>
    <row r="12961" spans="1:10" x14ac:dyDescent="0.3">
      <c r="A12961" s="52">
        <f t="shared" si="620"/>
        <v>2017</v>
      </c>
      <c r="B12961" s="30">
        <f t="shared" si="621"/>
        <v>142</v>
      </c>
      <c r="C12961" s="4">
        <f t="shared" si="622"/>
        <v>21</v>
      </c>
      <c r="D12961" s="4" t="s">
        <v>1381</v>
      </c>
      <c r="E12961" s="4">
        <v>519</v>
      </c>
      <c r="F12961" s="4">
        <v>190</v>
      </c>
      <c r="G12961" s="4">
        <v>4.2</v>
      </c>
      <c r="H12961" s="4">
        <v>217</v>
      </c>
      <c r="I12961" s="4">
        <v>12</v>
      </c>
      <c r="J12961" s="4">
        <v>4.4999999999999997E-3</v>
      </c>
    </row>
    <row r="12962" spans="1:10" x14ac:dyDescent="0.3">
      <c r="A12962" s="52">
        <f t="shared" si="620"/>
        <v>2017</v>
      </c>
      <c r="B12962" s="30">
        <f t="shared" si="621"/>
        <v>142</v>
      </c>
      <c r="C12962" s="4">
        <f t="shared" si="622"/>
        <v>21</v>
      </c>
      <c r="D12962" s="4" t="s">
        <v>1381</v>
      </c>
      <c r="E12962" s="4">
        <v>519</v>
      </c>
      <c r="F12962" s="4">
        <v>190</v>
      </c>
      <c r="G12962" s="4">
        <v>4.2</v>
      </c>
      <c r="H12962" s="4">
        <v>217</v>
      </c>
      <c r="I12962" s="4">
        <v>13</v>
      </c>
      <c r="J12962" s="4">
        <v>5.0000000000000001E-3</v>
      </c>
    </row>
    <row r="12963" spans="1:10" x14ac:dyDescent="0.3">
      <c r="A12963" s="52">
        <f t="shared" si="620"/>
        <v>2017</v>
      </c>
      <c r="B12963" s="30">
        <f t="shared" si="621"/>
        <v>142</v>
      </c>
      <c r="C12963" s="4">
        <f t="shared" si="622"/>
        <v>21</v>
      </c>
      <c r="D12963" s="4" t="s">
        <v>1381</v>
      </c>
      <c r="E12963" s="4">
        <v>519</v>
      </c>
      <c r="F12963" s="4">
        <v>190</v>
      </c>
      <c r="G12963" s="4">
        <v>4.2</v>
      </c>
      <c r="H12963" s="4">
        <v>217</v>
      </c>
      <c r="I12963" s="4">
        <v>13</v>
      </c>
      <c r="J12963" s="4">
        <v>4.8999999999999998E-3</v>
      </c>
    </row>
    <row r="12964" spans="1:10" x14ac:dyDescent="0.3">
      <c r="A12964" s="52">
        <f t="shared" si="620"/>
        <v>2017</v>
      </c>
      <c r="B12964" s="30">
        <f t="shared" si="621"/>
        <v>142</v>
      </c>
      <c r="C12964" s="4">
        <f t="shared" si="622"/>
        <v>21</v>
      </c>
      <c r="D12964" s="4" t="s">
        <v>1381</v>
      </c>
      <c r="E12964" s="4">
        <v>519</v>
      </c>
      <c r="F12964" s="4">
        <v>190</v>
      </c>
      <c r="G12964" s="4">
        <v>4.2</v>
      </c>
      <c r="H12964" s="4">
        <v>217</v>
      </c>
      <c r="I12964" s="4">
        <v>11</v>
      </c>
      <c r="J12964" s="4">
        <v>1.8E-3</v>
      </c>
    </row>
    <row r="12965" spans="1:10" x14ac:dyDescent="0.3">
      <c r="A12965" s="52">
        <f t="shared" si="620"/>
        <v>2017</v>
      </c>
      <c r="B12965" s="30">
        <f t="shared" si="621"/>
        <v>142</v>
      </c>
      <c r="C12965" s="4">
        <f t="shared" si="622"/>
        <v>21</v>
      </c>
      <c r="D12965" s="4" t="s">
        <v>1381</v>
      </c>
      <c r="E12965" s="4">
        <v>519</v>
      </c>
      <c r="F12965" s="4">
        <v>190</v>
      </c>
      <c r="G12965" s="4">
        <v>4.2</v>
      </c>
      <c r="H12965" s="4">
        <v>217</v>
      </c>
      <c r="I12965" s="4">
        <v>13</v>
      </c>
      <c r="J12965" s="4">
        <v>4.8999999999999998E-3</v>
      </c>
    </row>
    <row r="12966" spans="1:10" x14ac:dyDescent="0.3">
      <c r="A12966" s="52">
        <f t="shared" si="620"/>
        <v>2017</v>
      </c>
      <c r="B12966" s="30">
        <f t="shared" si="621"/>
        <v>142</v>
      </c>
      <c r="C12966" s="4">
        <f t="shared" si="622"/>
        <v>21</v>
      </c>
      <c r="D12966" s="4" t="s">
        <v>1381</v>
      </c>
      <c r="E12966" s="4">
        <v>519</v>
      </c>
      <c r="F12966" s="4">
        <v>190</v>
      </c>
      <c r="G12966" s="4">
        <v>4.2</v>
      </c>
      <c r="H12966" s="4">
        <v>217</v>
      </c>
      <c r="I12966" s="4">
        <v>12</v>
      </c>
      <c r="J12966" s="4">
        <v>3.8E-3</v>
      </c>
    </row>
    <row r="12967" spans="1:10" x14ac:dyDescent="0.3">
      <c r="A12967" s="52">
        <f t="shared" si="620"/>
        <v>2017</v>
      </c>
      <c r="B12967" s="30">
        <f t="shared" si="621"/>
        <v>142</v>
      </c>
      <c r="C12967" s="4">
        <f t="shared" si="622"/>
        <v>21</v>
      </c>
      <c r="D12967" s="4" t="s">
        <v>1381</v>
      </c>
      <c r="E12967" s="4">
        <v>519</v>
      </c>
      <c r="F12967" s="4">
        <v>190</v>
      </c>
      <c r="G12967" s="4">
        <v>4.2</v>
      </c>
      <c r="H12967" s="4">
        <v>217</v>
      </c>
      <c r="I12967" s="4">
        <v>13</v>
      </c>
      <c r="J12967" s="4">
        <v>4.1000000000000003E-3</v>
      </c>
    </row>
    <row r="12968" spans="1:10" x14ac:dyDescent="0.3">
      <c r="A12968" s="52">
        <f t="shared" si="620"/>
        <v>2017</v>
      </c>
      <c r="B12968" s="30">
        <f t="shared" si="621"/>
        <v>142</v>
      </c>
      <c r="C12968" s="4">
        <f t="shared" si="622"/>
        <v>21</v>
      </c>
      <c r="D12968" s="4" t="s">
        <v>1381</v>
      </c>
      <c r="E12968" s="4">
        <v>519</v>
      </c>
      <c r="F12968" s="4">
        <v>190</v>
      </c>
      <c r="G12968" s="4">
        <v>4.2</v>
      </c>
      <c r="H12968" s="4">
        <v>217</v>
      </c>
      <c r="I12968" s="4">
        <v>12</v>
      </c>
      <c r="J12968" s="4">
        <v>4.0000000000000001E-3</v>
      </c>
    </row>
    <row r="12969" spans="1:10" x14ac:dyDescent="0.3">
      <c r="A12969" s="52">
        <f t="shared" si="620"/>
        <v>2017</v>
      </c>
      <c r="B12969" s="30">
        <f t="shared" si="621"/>
        <v>142</v>
      </c>
      <c r="C12969" s="4">
        <f t="shared" si="622"/>
        <v>21</v>
      </c>
      <c r="D12969" s="4" t="s">
        <v>1381</v>
      </c>
      <c r="E12969" s="4">
        <v>519</v>
      </c>
      <c r="F12969" s="4">
        <v>190</v>
      </c>
      <c r="G12969" s="4">
        <v>4.2</v>
      </c>
      <c r="H12969" s="4">
        <v>217</v>
      </c>
      <c r="I12969" s="4">
        <v>12</v>
      </c>
      <c r="J12969" s="4">
        <v>3.3999999999999998E-3</v>
      </c>
    </row>
    <row r="12970" spans="1:10" x14ac:dyDescent="0.3">
      <c r="A12970" s="52">
        <f t="shared" si="620"/>
        <v>2017</v>
      </c>
      <c r="B12970" s="30">
        <f t="shared" si="621"/>
        <v>142</v>
      </c>
      <c r="C12970" s="4">
        <f t="shared" si="622"/>
        <v>21</v>
      </c>
      <c r="D12970" s="4" t="s">
        <v>1381</v>
      </c>
      <c r="E12970" s="4">
        <v>519</v>
      </c>
      <c r="F12970" s="4">
        <v>190</v>
      </c>
      <c r="G12970" s="4">
        <v>4.2</v>
      </c>
      <c r="H12970" s="4">
        <v>217</v>
      </c>
      <c r="I12970" s="4">
        <v>12</v>
      </c>
      <c r="J12970" s="4">
        <v>4.1000000000000003E-3</v>
      </c>
    </row>
    <row r="12971" spans="1:10" x14ac:dyDescent="0.3">
      <c r="A12971" s="52">
        <f t="shared" si="620"/>
        <v>2017</v>
      </c>
      <c r="B12971" s="30">
        <f t="shared" si="621"/>
        <v>142</v>
      </c>
      <c r="C12971" s="4">
        <f t="shared" si="622"/>
        <v>21</v>
      </c>
      <c r="D12971" s="4" t="s">
        <v>1381</v>
      </c>
      <c r="E12971" s="4">
        <v>519</v>
      </c>
      <c r="F12971" s="4">
        <v>190</v>
      </c>
      <c r="G12971" s="4">
        <v>4.2</v>
      </c>
      <c r="H12971" s="4">
        <v>217</v>
      </c>
      <c r="I12971" s="4">
        <v>12</v>
      </c>
      <c r="J12971" s="4">
        <v>4.1000000000000003E-3</v>
      </c>
    </row>
    <row r="12972" spans="1:10" x14ac:dyDescent="0.3">
      <c r="A12972" s="52">
        <f t="shared" si="620"/>
        <v>2017</v>
      </c>
      <c r="B12972" s="30">
        <f t="shared" si="621"/>
        <v>142</v>
      </c>
      <c r="C12972" s="4">
        <f t="shared" si="622"/>
        <v>21</v>
      </c>
      <c r="D12972" s="4" t="s">
        <v>1381</v>
      </c>
      <c r="E12972" s="4">
        <v>519</v>
      </c>
      <c r="F12972" s="4">
        <v>190</v>
      </c>
      <c r="G12972" s="4">
        <v>4.2</v>
      </c>
      <c r="H12972" s="4">
        <v>217</v>
      </c>
      <c r="I12972" s="4">
        <v>13</v>
      </c>
      <c r="J12972" s="4">
        <v>6.4000000000000003E-3</v>
      </c>
    </row>
    <row r="12973" spans="1:10" x14ac:dyDescent="0.3">
      <c r="A12973" s="52">
        <f t="shared" si="620"/>
        <v>2017</v>
      </c>
      <c r="B12973" s="30">
        <f t="shared" si="621"/>
        <v>142</v>
      </c>
      <c r="C12973" s="4">
        <f t="shared" si="622"/>
        <v>21</v>
      </c>
      <c r="D12973" s="4" t="s">
        <v>1381</v>
      </c>
      <c r="E12973" s="4">
        <v>519</v>
      </c>
      <c r="F12973" s="4">
        <v>190</v>
      </c>
      <c r="G12973" s="4">
        <v>4.2</v>
      </c>
      <c r="H12973" s="4">
        <v>217</v>
      </c>
      <c r="I12973" s="4">
        <v>12</v>
      </c>
      <c r="J12973" s="4">
        <v>3.0000000000000001E-3</v>
      </c>
    </row>
    <row r="12974" spans="1:10" x14ac:dyDescent="0.3">
      <c r="A12974" s="52">
        <f t="shared" si="620"/>
        <v>2017</v>
      </c>
      <c r="B12974" s="30">
        <f t="shared" si="621"/>
        <v>142</v>
      </c>
      <c r="C12974" s="4">
        <f t="shared" si="622"/>
        <v>21</v>
      </c>
      <c r="D12974" s="4" t="s">
        <v>1381</v>
      </c>
      <c r="E12974" s="4">
        <v>519</v>
      </c>
      <c r="F12974" s="4">
        <v>190</v>
      </c>
      <c r="G12974" s="4">
        <v>4.2</v>
      </c>
      <c r="H12974" s="4">
        <v>217</v>
      </c>
      <c r="I12974" s="4">
        <v>12</v>
      </c>
      <c r="J12974" s="4">
        <v>3.3E-3</v>
      </c>
    </row>
    <row r="12975" spans="1:10" x14ac:dyDescent="0.3">
      <c r="A12975" s="52">
        <f t="shared" si="620"/>
        <v>2017</v>
      </c>
      <c r="B12975" s="30">
        <f t="shared" si="621"/>
        <v>166</v>
      </c>
      <c r="C12975" s="4">
        <f t="shared" si="622"/>
        <v>24</v>
      </c>
      <c r="D12975" s="4" t="s">
        <v>1380</v>
      </c>
      <c r="E12975" s="4">
        <v>648</v>
      </c>
      <c r="F12975" s="4">
        <v>191</v>
      </c>
      <c r="G12975" s="4">
        <v>6.7</v>
      </c>
      <c r="H12975" s="4">
        <v>217</v>
      </c>
      <c r="I12975" s="4">
        <v>16</v>
      </c>
      <c r="J12975" s="4">
        <v>1.6E-2</v>
      </c>
    </row>
    <row r="12976" spans="1:10" x14ac:dyDescent="0.3">
      <c r="A12976" s="52">
        <f t="shared" si="620"/>
        <v>2017</v>
      </c>
      <c r="B12976" s="30">
        <f t="shared" si="621"/>
        <v>166</v>
      </c>
      <c r="C12976" s="4">
        <f t="shared" si="622"/>
        <v>24</v>
      </c>
      <c r="D12976" s="4" t="s">
        <v>1380</v>
      </c>
      <c r="E12976" s="4">
        <v>649</v>
      </c>
      <c r="F12976" s="4">
        <v>191</v>
      </c>
      <c r="G12976" s="4">
        <v>6.7</v>
      </c>
      <c r="H12976" s="4">
        <v>217</v>
      </c>
      <c r="I12976" s="4">
        <v>13</v>
      </c>
      <c r="J12976" s="4">
        <v>6.4999999999999997E-3</v>
      </c>
    </row>
    <row r="12977" spans="1:10" x14ac:dyDescent="0.3">
      <c r="A12977" s="52">
        <f t="shared" si="620"/>
        <v>2017</v>
      </c>
      <c r="B12977" s="30">
        <f t="shared" si="621"/>
        <v>166</v>
      </c>
      <c r="C12977" s="4">
        <f t="shared" si="622"/>
        <v>24</v>
      </c>
      <c r="D12977" s="4" t="s">
        <v>1380</v>
      </c>
      <c r="E12977" s="4">
        <v>648</v>
      </c>
      <c r="F12977" s="4">
        <v>191</v>
      </c>
      <c r="G12977" s="4">
        <v>6.7</v>
      </c>
      <c r="H12977" s="4">
        <v>217</v>
      </c>
      <c r="I12977" s="4">
        <v>14</v>
      </c>
      <c r="J12977" s="4">
        <v>8.6E-3</v>
      </c>
    </row>
    <row r="12978" spans="1:10" x14ac:dyDescent="0.3">
      <c r="A12978" s="52">
        <f t="shared" si="620"/>
        <v>2017</v>
      </c>
      <c r="B12978" s="30">
        <f t="shared" si="621"/>
        <v>166</v>
      </c>
      <c r="C12978" s="4">
        <f t="shared" si="622"/>
        <v>24</v>
      </c>
      <c r="D12978" s="4" t="s">
        <v>1380</v>
      </c>
      <c r="E12978" s="4">
        <v>648</v>
      </c>
      <c r="F12978" s="4">
        <v>191</v>
      </c>
      <c r="G12978" s="4">
        <v>6.7</v>
      </c>
      <c r="H12978" s="4">
        <v>217</v>
      </c>
      <c r="I12978" s="4">
        <v>15</v>
      </c>
      <c r="J12978" s="4">
        <v>1.2800000000000001E-2</v>
      </c>
    </row>
    <row r="12979" spans="1:10" x14ac:dyDescent="0.3">
      <c r="A12979" s="52">
        <f t="shared" si="620"/>
        <v>2017</v>
      </c>
      <c r="B12979" s="30">
        <f t="shared" si="621"/>
        <v>166</v>
      </c>
      <c r="C12979" s="4">
        <f t="shared" si="622"/>
        <v>24</v>
      </c>
      <c r="D12979" s="4" t="s">
        <v>1380</v>
      </c>
      <c r="E12979" s="4">
        <v>648</v>
      </c>
      <c r="F12979" s="4">
        <v>191</v>
      </c>
      <c r="G12979" s="4">
        <v>6.7</v>
      </c>
      <c r="H12979" s="4">
        <v>217</v>
      </c>
      <c r="I12979" s="4">
        <v>13</v>
      </c>
      <c r="J12979" s="4">
        <v>6.4999999999999997E-3</v>
      </c>
    </row>
    <row r="12980" spans="1:10" x14ac:dyDescent="0.3">
      <c r="A12980" s="52">
        <f t="shared" si="620"/>
        <v>2017</v>
      </c>
      <c r="B12980" s="30">
        <f t="shared" si="621"/>
        <v>166</v>
      </c>
      <c r="C12980" s="4">
        <f t="shared" si="622"/>
        <v>24</v>
      </c>
      <c r="D12980" s="4" t="s">
        <v>1380</v>
      </c>
      <c r="E12980" s="4">
        <v>648</v>
      </c>
      <c r="F12980" s="4">
        <v>191</v>
      </c>
      <c r="G12980" s="4">
        <v>6.7</v>
      </c>
      <c r="H12980" s="4">
        <v>217</v>
      </c>
      <c r="I12980" s="4">
        <v>13</v>
      </c>
      <c r="J12980" s="4">
        <v>8.6999999999999994E-3</v>
      </c>
    </row>
    <row r="12981" spans="1:10" x14ac:dyDescent="0.3">
      <c r="A12981" s="52">
        <f t="shared" si="620"/>
        <v>2017</v>
      </c>
      <c r="B12981" s="30">
        <f t="shared" si="621"/>
        <v>166</v>
      </c>
      <c r="C12981" s="4">
        <f t="shared" si="622"/>
        <v>24</v>
      </c>
      <c r="D12981" s="4" t="s">
        <v>1380</v>
      </c>
      <c r="E12981" s="4">
        <v>648</v>
      </c>
      <c r="F12981" s="4">
        <v>191</v>
      </c>
      <c r="G12981" s="4">
        <v>6.7</v>
      </c>
      <c r="H12981" s="4">
        <v>217</v>
      </c>
      <c r="I12981" s="4">
        <v>13</v>
      </c>
      <c r="J12981" s="4">
        <v>6.6E-3</v>
      </c>
    </row>
    <row r="12982" spans="1:10" x14ac:dyDescent="0.3">
      <c r="A12982" s="52">
        <f t="shared" si="620"/>
        <v>2017</v>
      </c>
      <c r="B12982" s="30">
        <f t="shared" si="621"/>
        <v>166</v>
      </c>
      <c r="C12982" s="4">
        <f t="shared" si="622"/>
        <v>24</v>
      </c>
      <c r="D12982" s="4" t="s">
        <v>1380</v>
      </c>
      <c r="E12982" s="4">
        <v>648</v>
      </c>
      <c r="F12982" s="4">
        <v>191</v>
      </c>
      <c r="G12982" s="4">
        <v>6.7</v>
      </c>
      <c r="H12982" s="4">
        <v>217</v>
      </c>
      <c r="I12982" s="4">
        <v>13</v>
      </c>
      <c r="J12982" s="4">
        <v>7.4000000000000003E-3</v>
      </c>
    </row>
    <row r="12983" spans="1:10" x14ac:dyDescent="0.3">
      <c r="A12983" s="52">
        <f t="shared" si="620"/>
        <v>2017</v>
      </c>
      <c r="B12983" s="30">
        <f t="shared" si="621"/>
        <v>166</v>
      </c>
      <c r="C12983" s="4">
        <f t="shared" si="622"/>
        <v>24</v>
      </c>
      <c r="D12983" s="4" t="s">
        <v>1380</v>
      </c>
      <c r="E12983" s="4">
        <v>648</v>
      </c>
      <c r="F12983" s="4">
        <v>191</v>
      </c>
      <c r="G12983" s="4">
        <v>6.7</v>
      </c>
      <c r="H12983" s="4">
        <v>217</v>
      </c>
      <c r="I12983" s="4">
        <v>15</v>
      </c>
      <c r="J12983" s="4">
        <v>9.1000000000000004E-3</v>
      </c>
    </row>
    <row r="12984" spans="1:10" x14ac:dyDescent="0.3">
      <c r="A12984" s="52">
        <f t="shared" si="620"/>
        <v>2017</v>
      </c>
      <c r="B12984" s="30">
        <f t="shared" si="621"/>
        <v>166</v>
      </c>
      <c r="C12984" s="4">
        <f t="shared" si="622"/>
        <v>24</v>
      </c>
      <c r="D12984" s="4" t="s">
        <v>1380</v>
      </c>
      <c r="E12984" s="4">
        <v>648</v>
      </c>
      <c r="F12984" s="4">
        <v>191</v>
      </c>
      <c r="G12984" s="4">
        <v>6.7</v>
      </c>
      <c r="H12984" s="4">
        <v>217</v>
      </c>
      <c r="I12984" s="4">
        <v>14</v>
      </c>
      <c r="J12984" s="4">
        <v>8.8000000000000005E-3</v>
      </c>
    </row>
    <row r="12985" spans="1:10" x14ac:dyDescent="0.3">
      <c r="A12985" s="52">
        <f t="shared" si="620"/>
        <v>2017</v>
      </c>
      <c r="B12985" s="30">
        <f t="shared" si="621"/>
        <v>166</v>
      </c>
      <c r="C12985" s="4">
        <f t="shared" si="622"/>
        <v>24</v>
      </c>
      <c r="D12985" s="4" t="s">
        <v>1380</v>
      </c>
      <c r="E12985" s="4">
        <v>648</v>
      </c>
      <c r="F12985" s="4">
        <v>191</v>
      </c>
      <c r="G12985" s="4">
        <v>6.7</v>
      </c>
      <c r="H12985" s="4">
        <v>217</v>
      </c>
      <c r="I12985" s="4">
        <v>12</v>
      </c>
      <c r="J12985" s="4">
        <v>7.0000000000000001E-3</v>
      </c>
    </row>
    <row r="12986" spans="1:10" x14ac:dyDescent="0.3">
      <c r="A12986" s="52">
        <f t="shared" si="620"/>
        <v>2017</v>
      </c>
      <c r="B12986" s="30">
        <f t="shared" si="621"/>
        <v>166</v>
      </c>
      <c r="C12986" s="4">
        <f t="shared" si="622"/>
        <v>24</v>
      </c>
      <c r="D12986" s="4" t="s">
        <v>1380</v>
      </c>
      <c r="E12986" s="4">
        <v>648</v>
      </c>
      <c r="F12986" s="4">
        <v>191</v>
      </c>
      <c r="G12986" s="4">
        <v>6.7</v>
      </c>
      <c r="H12986" s="4">
        <v>217</v>
      </c>
      <c r="I12986" s="4">
        <v>13</v>
      </c>
      <c r="J12986" s="4">
        <v>6.4000000000000003E-3</v>
      </c>
    </row>
    <row r="12987" spans="1:10" x14ac:dyDescent="0.3">
      <c r="A12987" s="52">
        <f t="shared" si="620"/>
        <v>2017</v>
      </c>
      <c r="B12987" s="30">
        <f t="shared" si="621"/>
        <v>166</v>
      </c>
      <c r="C12987" s="4">
        <f t="shared" si="622"/>
        <v>24</v>
      </c>
      <c r="D12987" s="4" t="s">
        <v>1380</v>
      </c>
      <c r="E12987" s="4">
        <v>648</v>
      </c>
      <c r="F12987" s="4">
        <v>191</v>
      </c>
      <c r="G12987" s="4">
        <v>6.7</v>
      </c>
      <c r="H12987" s="4">
        <v>217</v>
      </c>
      <c r="I12987" s="4">
        <v>13</v>
      </c>
      <c r="J12987" s="4">
        <v>8.3999999999999995E-3</v>
      </c>
    </row>
    <row r="12988" spans="1:10" x14ac:dyDescent="0.3">
      <c r="A12988" s="52">
        <f t="shared" si="620"/>
        <v>2017</v>
      </c>
      <c r="B12988" s="30">
        <f t="shared" si="621"/>
        <v>166</v>
      </c>
      <c r="C12988" s="4">
        <f t="shared" si="622"/>
        <v>24</v>
      </c>
      <c r="D12988" s="4" t="s">
        <v>1380</v>
      </c>
      <c r="E12988" s="4">
        <v>648</v>
      </c>
      <c r="F12988" s="4">
        <v>191</v>
      </c>
      <c r="G12988" s="4">
        <v>6.7</v>
      </c>
      <c r="H12988" s="4">
        <v>217</v>
      </c>
      <c r="I12988" s="4">
        <v>11</v>
      </c>
      <c r="J12988" s="4">
        <v>5.7000000000000002E-3</v>
      </c>
    </row>
    <row r="12989" spans="1:10" x14ac:dyDescent="0.3">
      <c r="A12989" s="52">
        <f t="shared" si="620"/>
        <v>2017</v>
      </c>
      <c r="B12989" s="30">
        <f t="shared" si="621"/>
        <v>166</v>
      </c>
      <c r="C12989" s="4">
        <f t="shared" si="622"/>
        <v>24</v>
      </c>
      <c r="D12989" s="4" t="s">
        <v>1380</v>
      </c>
      <c r="E12989" s="4">
        <v>648</v>
      </c>
      <c r="F12989" s="4">
        <v>191</v>
      </c>
      <c r="G12989" s="4">
        <v>6.7</v>
      </c>
      <c r="H12989" s="4">
        <v>217</v>
      </c>
      <c r="I12989" s="4">
        <v>12</v>
      </c>
      <c r="J12989" s="4">
        <v>5.8999999999999999E-3</v>
      </c>
    </row>
    <row r="12990" spans="1:10" x14ac:dyDescent="0.3">
      <c r="A12990" s="52">
        <f t="shared" si="620"/>
        <v>2017</v>
      </c>
      <c r="B12990" s="30">
        <f t="shared" si="621"/>
        <v>166</v>
      </c>
      <c r="C12990" s="4">
        <f t="shared" si="622"/>
        <v>24</v>
      </c>
      <c r="D12990" s="4" t="s">
        <v>1380</v>
      </c>
      <c r="E12990" s="4">
        <v>648</v>
      </c>
      <c r="F12990" s="4">
        <v>191</v>
      </c>
      <c r="G12990" s="4">
        <v>6.7</v>
      </c>
      <c r="H12990" s="4">
        <v>217</v>
      </c>
      <c r="I12990" s="4">
        <v>11</v>
      </c>
      <c r="J12990" s="4">
        <v>4.3E-3</v>
      </c>
    </row>
    <row r="12991" spans="1:10" x14ac:dyDescent="0.3">
      <c r="A12991" s="52">
        <f t="shared" si="620"/>
        <v>2017</v>
      </c>
      <c r="B12991" s="30">
        <f t="shared" si="621"/>
        <v>166</v>
      </c>
      <c r="C12991" s="4">
        <f t="shared" si="622"/>
        <v>24</v>
      </c>
      <c r="D12991" s="4" t="s">
        <v>1380</v>
      </c>
      <c r="E12991" s="4">
        <v>649</v>
      </c>
      <c r="F12991" s="4">
        <v>191</v>
      </c>
      <c r="G12991" s="4">
        <v>6.7</v>
      </c>
      <c r="H12991" s="4">
        <v>217</v>
      </c>
      <c r="I12991" s="4">
        <v>12</v>
      </c>
      <c r="J12991" s="4">
        <v>3.2000000000000002E-3</v>
      </c>
    </row>
    <row r="12992" spans="1:10" x14ac:dyDescent="0.3">
      <c r="A12992" s="52">
        <f t="shared" si="620"/>
        <v>2017</v>
      </c>
      <c r="B12992" s="30">
        <f t="shared" si="621"/>
        <v>166</v>
      </c>
      <c r="C12992" s="4">
        <f t="shared" si="622"/>
        <v>24</v>
      </c>
      <c r="D12992" s="4" t="s">
        <v>1380</v>
      </c>
      <c r="E12992" s="4">
        <v>649</v>
      </c>
      <c r="F12992" s="4">
        <v>191</v>
      </c>
      <c r="G12992" s="4">
        <v>6.7</v>
      </c>
      <c r="H12992" s="4">
        <v>217</v>
      </c>
      <c r="I12992" s="4">
        <v>13</v>
      </c>
      <c r="J12992" s="4">
        <v>7.4999999999999997E-3</v>
      </c>
    </row>
    <row r="12993" spans="1:10" x14ac:dyDescent="0.3">
      <c r="A12993" s="52">
        <f t="shared" si="620"/>
        <v>2017</v>
      </c>
      <c r="B12993" s="30">
        <f t="shared" si="621"/>
        <v>166</v>
      </c>
      <c r="C12993" s="4">
        <f t="shared" si="622"/>
        <v>24</v>
      </c>
      <c r="D12993" s="4" t="s">
        <v>1380</v>
      </c>
      <c r="E12993" s="4">
        <v>649</v>
      </c>
      <c r="F12993" s="4">
        <v>191</v>
      </c>
      <c r="G12993" s="4">
        <v>6.7</v>
      </c>
      <c r="H12993" s="4">
        <v>217</v>
      </c>
      <c r="I12993" s="4">
        <v>13</v>
      </c>
      <c r="J12993" s="4">
        <v>7.1000000000000004E-3</v>
      </c>
    </row>
    <row r="12994" spans="1:10" x14ac:dyDescent="0.3">
      <c r="A12994" s="52">
        <f t="shared" ref="A12994:A13057" si="623">YEAR(D12994)</f>
        <v>2017</v>
      </c>
      <c r="B12994" s="30">
        <f t="shared" ref="B12994:B13057" si="624">D12994-DATE(YEAR(D12994),1,0)</f>
        <v>166</v>
      </c>
      <c r="C12994" s="4">
        <f t="shared" ref="C12994:C13057" si="625">WEEKNUM(D12994,1)</f>
        <v>24</v>
      </c>
      <c r="D12994" s="4" t="s">
        <v>1380</v>
      </c>
      <c r="E12994" s="4">
        <v>649</v>
      </c>
      <c r="F12994" s="4">
        <v>191</v>
      </c>
      <c r="G12994" s="4">
        <v>6.7</v>
      </c>
      <c r="H12994" s="4">
        <v>217</v>
      </c>
      <c r="I12994" s="4">
        <v>15</v>
      </c>
      <c r="J12994" s="4">
        <v>8.5000000000000006E-3</v>
      </c>
    </row>
    <row r="12995" spans="1:10" x14ac:dyDescent="0.3">
      <c r="A12995" s="52">
        <f t="shared" si="623"/>
        <v>2017</v>
      </c>
      <c r="B12995" s="30">
        <f t="shared" si="624"/>
        <v>166</v>
      </c>
      <c r="C12995" s="4">
        <f t="shared" si="625"/>
        <v>24</v>
      </c>
      <c r="D12995" s="4" t="s">
        <v>1380</v>
      </c>
      <c r="E12995" s="4">
        <v>648</v>
      </c>
      <c r="F12995" s="4">
        <v>191</v>
      </c>
      <c r="G12995" s="4">
        <v>6.7</v>
      </c>
      <c r="H12995" s="4">
        <v>217</v>
      </c>
      <c r="I12995" s="4">
        <v>14</v>
      </c>
      <c r="J12995" s="4">
        <v>8.8999999999999999E-3</v>
      </c>
    </row>
    <row r="12996" spans="1:10" x14ac:dyDescent="0.3">
      <c r="A12996" s="52">
        <f t="shared" si="623"/>
        <v>2017</v>
      </c>
      <c r="B12996" s="30">
        <f t="shared" si="624"/>
        <v>151</v>
      </c>
      <c r="C12996" s="4">
        <f t="shared" si="625"/>
        <v>22</v>
      </c>
      <c r="D12996" s="4" t="s">
        <v>1379</v>
      </c>
      <c r="E12996" s="4">
        <v>549</v>
      </c>
      <c r="F12996" s="4">
        <v>192</v>
      </c>
      <c r="G12996" s="4">
        <v>10</v>
      </c>
      <c r="H12996" s="4">
        <v>217</v>
      </c>
      <c r="I12996" s="4">
        <v>13</v>
      </c>
      <c r="J12996" s="4">
        <v>5.1999999999999998E-3</v>
      </c>
    </row>
    <row r="12997" spans="1:10" x14ac:dyDescent="0.3">
      <c r="A12997" s="52">
        <f t="shared" si="623"/>
        <v>2017</v>
      </c>
      <c r="B12997" s="30">
        <f t="shared" si="624"/>
        <v>151</v>
      </c>
      <c r="C12997" s="4">
        <f t="shared" si="625"/>
        <v>22</v>
      </c>
      <c r="D12997" s="4" t="s">
        <v>1379</v>
      </c>
      <c r="E12997" s="4">
        <v>549</v>
      </c>
      <c r="F12997" s="4">
        <v>192</v>
      </c>
      <c r="G12997" s="4">
        <v>10</v>
      </c>
      <c r="H12997" s="4">
        <v>217</v>
      </c>
      <c r="I12997" s="4">
        <v>14</v>
      </c>
      <c r="J12997" s="4">
        <v>6.4000000000000003E-3</v>
      </c>
    </row>
    <row r="12998" spans="1:10" x14ac:dyDescent="0.3">
      <c r="A12998" s="52">
        <f t="shared" si="623"/>
        <v>2017</v>
      </c>
      <c r="B12998" s="30">
        <f t="shared" si="624"/>
        <v>151</v>
      </c>
      <c r="C12998" s="4">
        <f t="shared" si="625"/>
        <v>22</v>
      </c>
      <c r="D12998" s="4" t="s">
        <v>1379</v>
      </c>
      <c r="E12998" s="4">
        <v>549</v>
      </c>
      <c r="F12998" s="4">
        <v>192</v>
      </c>
      <c r="G12998" s="4">
        <v>10</v>
      </c>
      <c r="H12998" s="4">
        <v>217</v>
      </c>
      <c r="I12998" s="4">
        <v>13</v>
      </c>
      <c r="J12998" s="4">
        <v>5.8999999999999999E-3</v>
      </c>
    </row>
    <row r="12999" spans="1:10" x14ac:dyDescent="0.3">
      <c r="A12999" s="52">
        <f t="shared" si="623"/>
        <v>2017</v>
      </c>
      <c r="B12999" s="30">
        <f t="shared" si="624"/>
        <v>151</v>
      </c>
      <c r="C12999" s="4">
        <f t="shared" si="625"/>
        <v>22</v>
      </c>
      <c r="D12999" s="4" t="s">
        <v>1379</v>
      </c>
      <c r="E12999" s="4">
        <v>549</v>
      </c>
      <c r="F12999" s="4">
        <v>192</v>
      </c>
      <c r="G12999" s="4">
        <v>10</v>
      </c>
      <c r="H12999" s="4">
        <v>217</v>
      </c>
      <c r="I12999" s="4">
        <v>13</v>
      </c>
      <c r="J12999" s="4">
        <v>6.7000000000000002E-3</v>
      </c>
    </row>
    <row r="13000" spans="1:10" x14ac:dyDescent="0.3">
      <c r="A13000" s="52">
        <f t="shared" si="623"/>
        <v>2017</v>
      </c>
      <c r="B13000" s="30">
        <f t="shared" si="624"/>
        <v>151</v>
      </c>
      <c r="C13000" s="4">
        <f t="shared" si="625"/>
        <v>22</v>
      </c>
      <c r="D13000" s="4" t="s">
        <v>1379</v>
      </c>
      <c r="E13000" s="4">
        <v>549</v>
      </c>
      <c r="F13000" s="4">
        <v>192</v>
      </c>
      <c r="G13000" s="4">
        <v>10</v>
      </c>
      <c r="H13000" s="4">
        <v>217</v>
      </c>
      <c r="I13000" s="4">
        <v>12</v>
      </c>
      <c r="J13000" s="4">
        <v>4.7000000000000002E-3</v>
      </c>
    </row>
    <row r="13001" spans="1:10" x14ac:dyDescent="0.3">
      <c r="A13001" s="52">
        <f t="shared" si="623"/>
        <v>2017</v>
      </c>
      <c r="B13001" s="30">
        <f t="shared" si="624"/>
        <v>151</v>
      </c>
      <c r="C13001" s="4">
        <f t="shared" si="625"/>
        <v>22</v>
      </c>
      <c r="D13001" s="4" t="s">
        <v>1379</v>
      </c>
      <c r="E13001" s="4">
        <v>549</v>
      </c>
      <c r="F13001" s="4">
        <v>192</v>
      </c>
      <c r="G13001" s="4">
        <v>10</v>
      </c>
      <c r="H13001" s="4">
        <v>217</v>
      </c>
      <c r="I13001" s="4">
        <v>13</v>
      </c>
      <c r="J13001" s="4">
        <v>5.4000000000000003E-3</v>
      </c>
    </row>
    <row r="13002" spans="1:10" x14ac:dyDescent="0.3">
      <c r="A13002" s="52">
        <f t="shared" si="623"/>
        <v>2017</v>
      </c>
      <c r="B13002" s="30">
        <f t="shared" si="624"/>
        <v>151</v>
      </c>
      <c r="C13002" s="4">
        <f t="shared" si="625"/>
        <v>22</v>
      </c>
      <c r="D13002" s="4" t="s">
        <v>1379</v>
      </c>
      <c r="E13002" s="4">
        <v>549</v>
      </c>
      <c r="F13002" s="4">
        <v>192</v>
      </c>
      <c r="G13002" s="4">
        <v>10</v>
      </c>
      <c r="H13002" s="4">
        <v>217</v>
      </c>
      <c r="I13002" s="4">
        <v>13</v>
      </c>
      <c r="J13002" s="4">
        <v>5.3E-3</v>
      </c>
    </row>
    <row r="13003" spans="1:10" x14ac:dyDescent="0.3">
      <c r="A13003" s="52">
        <f t="shared" si="623"/>
        <v>2017</v>
      </c>
      <c r="B13003" s="30">
        <f t="shared" si="624"/>
        <v>151</v>
      </c>
      <c r="C13003" s="4">
        <f t="shared" si="625"/>
        <v>22</v>
      </c>
      <c r="D13003" s="4" t="s">
        <v>1379</v>
      </c>
      <c r="E13003" s="4">
        <v>549</v>
      </c>
      <c r="F13003" s="4">
        <v>192</v>
      </c>
      <c r="G13003" s="4">
        <v>10</v>
      </c>
      <c r="H13003" s="4">
        <v>217</v>
      </c>
      <c r="I13003" s="4">
        <v>13</v>
      </c>
      <c r="J13003" s="4">
        <v>4.8999999999999998E-3</v>
      </c>
    </row>
    <row r="13004" spans="1:10" x14ac:dyDescent="0.3">
      <c r="A13004" s="52">
        <f t="shared" si="623"/>
        <v>2017</v>
      </c>
      <c r="B13004" s="30">
        <f t="shared" si="624"/>
        <v>151</v>
      </c>
      <c r="C13004" s="4">
        <f t="shared" si="625"/>
        <v>22</v>
      </c>
      <c r="D13004" s="4" t="s">
        <v>1379</v>
      </c>
      <c r="E13004" s="4">
        <v>549</v>
      </c>
      <c r="F13004" s="4">
        <v>192</v>
      </c>
      <c r="G13004" s="4">
        <v>10</v>
      </c>
      <c r="H13004" s="4">
        <v>217</v>
      </c>
      <c r="I13004" s="4">
        <v>13</v>
      </c>
      <c r="J13004" s="4">
        <v>5.5999999999999999E-3</v>
      </c>
    </row>
    <row r="13005" spans="1:10" x14ac:dyDescent="0.3">
      <c r="A13005" s="52">
        <f t="shared" si="623"/>
        <v>2017</v>
      </c>
      <c r="B13005" s="30">
        <f t="shared" si="624"/>
        <v>151</v>
      </c>
      <c r="C13005" s="4">
        <f t="shared" si="625"/>
        <v>22</v>
      </c>
      <c r="D13005" s="4" t="s">
        <v>1379</v>
      </c>
      <c r="E13005" s="4">
        <v>549</v>
      </c>
      <c r="F13005" s="4">
        <v>192</v>
      </c>
      <c r="G13005" s="4">
        <v>10</v>
      </c>
      <c r="H13005" s="4">
        <v>217</v>
      </c>
      <c r="I13005" s="4">
        <v>13</v>
      </c>
      <c r="J13005" s="4">
        <v>5.8999999999999999E-3</v>
      </c>
    </row>
    <row r="13006" spans="1:10" x14ac:dyDescent="0.3">
      <c r="A13006" s="52">
        <f t="shared" si="623"/>
        <v>2017</v>
      </c>
      <c r="B13006" s="30">
        <f t="shared" si="624"/>
        <v>151</v>
      </c>
      <c r="C13006" s="4">
        <f t="shared" si="625"/>
        <v>22</v>
      </c>
      <c r="D13006" s="4" t="s">
        <v>1379</v>
      </c>
      <c r="E13006" s="4">
        <v>549</v>
      </c>
      <c r="F13006" s="4">
        <v>192</v>
      </c>
      <c r="G13006" s="4">
        <v>10</v>
      </c>
      <c r="H13006" s="4">
        <v>217</v>
      </c>
      <c r="I13006" s="4">
        <v>13</v>
      </c>
      <c r="J13006" s="4">
        <v>7.1000000000000004E-3</v>
      </c>
    </row>
    <row r="13007" spans="1:10" x14ac:dyDescent="0.3">
      <c r="A13007" s="52">
        <f t="shared" si="623"/>
        <v>2017</v>
      </c>
      <c r="B13007" s="30">
        <f t="shared" si="624"/>
        <v>151</v>
      </c>
      <c r="C13007" s="4">
        <f t="shared" si="625"/>
        <v>22</v>
      </c>
      <c r="D13007" s="4" t="s">
        <v>1379</v>
      </c>
      <c r="E13007" s="4">
        <v>549</v>
      </c>
      <c r="F13007" s="4">
        <v>192</v>
      </c>
      <c r="G13007" s="4">
        <v>10</v>
      </c>
      <c r="H13007" s="4">
        <v>217</v>
      </c>
      <c r="I13007" s="4">
        <v>12</v>
      </c>
      <c r="J13007" s="4">
        <v>4.7999999999999996E-3</v>
      </c>
    </row>
    <row r="13008" spans="1:10" x14ac:dyDescent="0.3">
      <c r="A13008" s="52">
        <f t="shared" si="623"/>
        <v>2017</v>
      </c>
      <c r="B13008" s="30">
        <f t="shared" si="624"/>
        <v>151</v>
      </c>
      <c r="C13008" s="4">
        <f t="shared" si="625"/>
        <v>22</v>
      </c>
      <c r="D13008" s="4" t="s">
        <v>1379</v>
      </c>
      <c r="E13008" s="4">
        <v>549</v>
      </c>
      <c r="F13008" s="4">
        <v>192</v>
      </c>
      <c r="G13008" s="4">
        <v>10</v>
      </c>
      <c r="H13008" s="4">
        <v>217</v>
      </c>
      <c r="I13008" s="4">
        <v>14</v>
      </c>
      <c r="J13008" s="4">
        <v>7.9000000000000008E-3</v>
      </c>
    </row>
    <row r="13009" spans="1:10" x14ac:dyDescent="0.3">
      <c r="A13009" s="52">
        <f t="shared" si="623"/>
        <v>2017</v>
      </c>
      <c r="B13009" s="30">
        <f t="shared" si="624"/>
        <v>151</v>
      </c>
      <c r="C13009" s="4">
        <f t="shared" si="625"/>
        <v>22</v>
      </c>
      <c r="D13009" s="4" t="s">
        <v>1379</v>
      </c>
      <c r="E13009" s="4">
        <v>549</v>
      </c>
      <c r="F13009" s="4">
        <v>192</v>
      </c>
      <c r="G13009" s="4">
        <v>10</v>
      </c>
      <c r="H13009" s="4">
        <v>217</v>
      </c>
      <c r="I13009" s="4">
        <v>12</v>
      </c>
      <c r="J13009" s="4">
        <v>3.8999999999999998E-3</v>
      </c>
    </row>
    <row r="13010" spans="1:10" x14ac:dyDescent="0.3">
      <c r="A13010" s="52">
        <f t="shared" si="623"/>
        <v>2017</v>
      </c>
      <c r="B13010" s="30">
        <f t="shared" si="624"/>
        <v>151</v>
      </c>
      <c r="C13010" s="4">
        <f t="shared" si="625"/>
        <v>22</v>
      </c>
      <c r="D13010" s="4" t="s">
        <v>1379</v>
      </c>
      <c r="E13010" s="4">
        <v>549</v>
      </c>
      <c r="F13010" s="4">
        <v>192</v>
      </c>
      <c r="G13010" s="4">
        <v>10</v>
      </c>
      <c r="H13010" s="4">
        <v>217</v>
      </c>
      <c r="I13010" s="4">
        <v>14</v>
      </c>
      <c r="J13010" s="4">
        <v>9.7999999999999997E-3</v>
      </c>
    </row>
    <row r="13011" spans="1:10" x14ac:dyDescent="0.3">
      <c r="A13011" s="52">
        <f t="shared" si="623"/>
        <v>2017</v>
      </c>
      <c r="B13011" s="30">
        <f t="shared" si="624"/>
        <v>151</v>
      </c>
      <c r="C13011" s="4">
        <f t="shared" si="625"/>
        <v>22</v>
      </c>
      <c r="D13011" s="4" t="s">
        <v>1379</v>
      </c>
      <c r="E13011" s="4">
        <v>549</v>
      </c>
      <c r="F13011" s="4">
        <v>192</v>
      </c>
      <c r="G13011" s="4">
        <v>10</v>
      </c>
      <c r="H13011" s="4">
        <v>217</v>
      </c>
      <c r="I13011" s="4">
        <v>14</v>
      </c>
      <c r="J13011" s="4">
        <v>8.9999999999999993E-3</v>
      </c>
    </row>
    <row r="13012" spans="1:10" x14ac:dyDescent="0.3">
      <c r="A13012" s="52">
        <f t="shared" si="623"/>
        <v>2017</v>
      </c>
      <c r="B13012" s="30">
        <f t="shared" si="624"/>
        <v>151</v>
      </c>
      <c r="C13012" s="4">
        <f t="shared" si="625"/>
        <v>22</v>
      </c>
      <c r="D13012" s="4" t="s">
        <v>1379</v>
      </c>
      <c r="E13012" s="4">
        <v>548</v>
      </c>
      <c r="F13012" s="4">
        <v>192</v>
      </c>
      <c r="G13012" s="4">
        <v>10</v>
      </c>
      <c r="H13012" s="4">
        <v>217</v>
      </c>
      <c r="I13012" s="4">
        <v>13</v>
      </c>
      <c r="J13012" s="4">
        <v>7.0000000000000001E-3</v>
      </c>
    </row>
    <row r="13013" spans="1:10" x14ac:dyDescent="0.3">
      <c r="A13013" s="52">
        <f t="shared" si="623"/>
        <v>2017</v>
      </c>
      <c r="B13013" s="30">
        <f t="shared" si="624"/>
        <v>151</v>
      </c>
      <c r="C13013" s="4">
        <f t="shared" si="625"/>
        <v>22</v>
      </c>
      <c r="D13013" s="4" t="s">
        <v>1379</v>
      </c>
      <c r="E13013" s="4">
        <v>548</v>
      </c>
      <c r="F13013" s="4">
        <v>192</v>
      </c>
      <c r="G13013" s="4">
        <v>10</v>
      </c>
      <c r="H13013" s="4">
        <v>217</v>
      </c>
      <c r="I13013" s="4">
        <v>13</v>
      </c>
      <c r="J13013" s="4">
        <v>5.1000000000000004E-3</v>
      </c>
    </row>
    <row r="13014" spans="1:10" x14ac:dyDescent="0.3">
      <c r="A13014" s="52">
        <f t="shared" si="623"/>
        <v>2017</v>
      </c>
      <c r="B13014" s="30">
        <f t="shared" si="624"/>
        <v>151</v>
      </c>
      <c r="C13014" s="4">
        <f t="shared" si="625"/>
        <v>22</v>
      </c>
      <c r="D13014" s="4" t="s">
        <v>1379</v>
      </c>
      <c r="E13014" s="4">
        <v>548</v>
      </c>
      <c r="F13014" s="4">
        <v>192</v>
      </c>
      <c r="G13014" s="4">
        <v>10</v>
      </c>
      <c r="H13014" s="4">
        <v>217</v>
      </c>
      <c r="I13014" s="4">
        <v>12</v>
      </c>
      <c r="J13014" s="4">
        <v>3.8999999999999998E-3</v>
      </c>
    </row>
    <row r="13015" spans="1:10" x14ac:dyDescent="0.3">
      <c r="A13015" s="52">
        <f t="shared" si="623"/>
        <v>2017</v>
      </c>
      <c r="B13015" s="30">
        <f t="shared" si="624"/>
        <v>151</v>
      </c>
      <c r="C13015" s="4">
        <f t="shared" si="625"/>
        <v>22</v>
      </c>
      <c r="D13015" s="4" t="s">
        <v>1379</v>
      </c>
      <c r="E13015" s="4">
        <v>548</v>
      </c>
      <c r="F13015" s="4">
        <v>192</v>
      </c>
      <c r="G13015" s="4">
        <v>10</v>
      </c>
      <c r="H13015" s="4">
        <v>217</v>
      </c>
      <c r="I13015" s="4">
        <v>13</v>
      </c>
      <c r="J13015" s="4">
        <v>7.3000000000000001E-3</v>
      </c>
    </row>
    <row r="13016" spans="1:10" x14ac:dyDescent="0.3">
      <c r="A13016" s="52">
        <f t="shared" si="623"/>
        <v>2017</v>
      </c>
      <c r="B13016" s="30">
        <f t="shared" si="624"/>
        <v>151</v>
      </c>
      <c r="C13016" s="4">
        <f t="shared" si="625"/>
        <v>22</v>
      </c>
      <c r="D13016" s="4" t="s">
        <v>1379</v>
      </c>
      <c r="E13016" s="4">
        <v>548</v>
      </c>
      <c r="F13016" s="4">
        <v>192</v>
      </c>
      <c r="G13016" s="4">
        <v>10</v>
      </c>
      <c r="H13016" s="4">
        <v>217</v>
      </c>
      <c r="I13016" s="4">
        <v>12</v>
      </c>
      <c r="J13016" s="4">
        <v>2.8999999999999998E-3</v>
      </c>
    </row>
    <row r="13017" spans="1:10" x14ac:dyDescent="0.3">
      <c r="A13017" s="52">
        <f t="shared" si="623"/>
        <v>2017</v>
      </c>
      <c r="B13017" s="30">
        <f t="shared" si="624"/>
        <v>151</v>
      </c>
      <c r="C13017" s="4">
        <f t="shared" si="625"/>
        <v>22</v>
      </c>
      <c r="D13017" s="4" t="s">
        <v>1379</v>
      </c>
      <c r="E13017" s="4">
        <v>548</v>
      </c>
      <c r="F13017" s="4">
        <v>192</v>
      </c>
      <c r="G13017" s="4">
        <v>10</v>
      </c>
      <c r="H13017" s="4">
        <v>217</v>
      </c>
      <c r="I13017" s="4">
        <v>13</v>
      </c>
      <c r="J13017" s="4">
        <v>7.6E-3</v>
      </c>
    </row>
    <row r="13018" spans="1:10" x14ac:dyDescent="0.3">
      <c r="A13018" s="52">
        <f t="shared" si="623"/>
        <v>2017</v>
      </c>
      <c r="B13018" s="30">
        <f t="shared" si="624"/>
        <v>151</v>
      </c>
      <c r="C13018" s="4">
        <f t="shared" si="625"/>
        <v>22</v>
      </c>
      <c r="D13018" s="4" t="s">
        <v>1379</v>
      </c>
      <c r="E13018" s="4">
        <v>548</v>
      </c>
      <c r="F13018" s="4">
        <v>192</v>
      </c>
      <c r="G13018" s="4">
        <v>10</v>
      </c>
      <c r="H13018" s="4">
        <v>217</v>
      </c>
      <c r="I13018" s="4">
        <v>12</v>
      </c>
      <c r="J13018" s="4">
        <v>5.1999999999999998E-3</v>
      </c>
    </row>
    <row r="13019" spans="1:10" x14ac:dyDescent="0.3">
      <c r="A13019" s="52">
        <f t="shared" si="623"/>
        <v>2017</v>
      </c>
      <c r="B13019" s="30">
        <f t="shared" si="624"/>
        <v>151</v>
      </c>
      <c r="C13019" s="4">
        <f t="shared" si="625"/>
        <v>22</v>
      </c>
      <c r="D13019" s="4" t="s">
        <v>1379</v>
      </c>
      <c r="E13019" s="4">
        <v>548</v>
      </c>
      <c r="F13019" s="4">
        <v>192</v>
      </c>
      <c r="G13019" s="4">
        <v>10</v>
      </c>
      <c r="H13019" s="4">
        <v>217</v>
      </c>
      <c r="I13019" s="4">
        <v>14</v>
      </c>
      <c r="J13019" s="4">
        <v>6.6E-3</v>
      </c>
    </row>
    <row r="13020" spans="1:10" x14ac:dyDescent="0.3">
      <c r="A13020" s="52">
        <f t="shared" si="623"/>
        <v>2017</v>
      </c>
      <c r="B13020" s="30">
        <f t="shared" si="624"/>
        <v>151</v>
      </c>
      <c r="C13020" s="4">
        <f t="shared" si="625"/>
        <v>22</v>
      </c>
      <c r="D13020" s="4" t="s">
        <v>1379</v>
      </c>
      <c r="E13020" s="4">
        <v>548</v>
      </c>
      <c r="F13020" s="4">
        <v>192</v>
      </c>
      <c r="G13020" s="4">
        <v>10</v>
      </c>
      <c r="H13020" s="4">
        <v>217</v>
      </c>
      <c r="I13020" s="4">
        <v>13</v>
      </c>
      <c r="J13020" s="4">
        <v>5.5999999999999999E-3</v>
      </c>
    </row>
    <row r="13021" spans="1:10" x14ac:dyDescent="0.3">
      <c r="A13021" s="52">
        <f t="shared" si="623"/>
        <v>2017</v>
      </c>
      <c r="B13021" s="30">
        <f t="shared" si="624"/>
        <v>151</v>
      </c>
      <c r="C13021" s="4">
        <f t="shared" si="625"/>
        <v>22</v>
      </c>
      <c r="D13021" s="4" t="s">
        <v>1379</v>
      </c>
      <c r="E13021" s="4">
        <v>548</v>
      </c>
      <c r="F13021" s="4">
        <v>192</v>
      </c>
      <c r="G13021" s="4">
        <v>10</v>
      </c>
      <c r="H13021" s="4">
        <v>217</v>
      </c>
      <c r="I13021" s="4">
        <v>15</v>
      </c>
      <c r="J13021" s="4">
        <v>1.01E-2</v>
      </c>
    </row>
    <row r="13022" spans="1:10" x14ac:dyDescent="0.3">
      <c r="A13022" s="52">
        <f t="shared" si="623"/>
        <v>2017</v>
      </c>
      <c r="B13022" s="30">
        <f t="shared" si="624"/>
        <v>151</v>
      </c>
      <c r="C13022" s="4">
        <f t="shared" si="625"/>
        <v>22</v>
      </c>
      <c r="D13022" s="4" t="s">
        <v>1379</v>
      </c>
      <c r="E13022" s="4">
        <v>548</v>
      </c>
      <c r="F13022" s="4">
        <v>192</v>
      </c>
      <c r="G13022" s="4">
        <v>10</v>
      </c>
      <c r="H13022" s="4">
        <v>217</v>
      </c>
      <c r="I13022" s="4">
        <v>13</v>
      </c>
      <c r="J13022" s="4">
        <v>5.4999999999999997E-3</v>
      </c>
    </row>
    <row r="13023" spans="1:10" x14ac:dyDescent="0.3">
      <c r="A13023" s="52">
        <f t="shared" si="623"/>
        <v>2017</v>
      </c>
      <c r="B13023" s="30">
        <f t="shared" si="624"/>
        <v>151</v>
      </c>
      <c r="C13023" s="4">
        <f t="shared" si="625"/>
        <v>22</v>
      </c>
      <c r="D13023" s="4" t="s">
        <v>1379</v>
      </c>
      <c r="E13023" s="4">
        <v>548</v>
      </c>
      <c r="F13023" s="4">
        <v>192</v>
      </c>
      <c r="G13023" s="4">
        <v>10</v>
      </c>
      <c r="H13023" s="4">
        <v>217</v>
      </c>
      <c r="I13023" s="4">
        <v>14</v>
      </c>
      <c r="J13023" s="4">
        <v>7.1999999999999998E-3</v>
      </c>
    </row>
    <row r="13024" spans="1:10" x14ac:dyDescent="0.3">
      <c r="A13024" s="52">
        <f t="shared" si="623"/>
        <v>2017</v>
      </c>
      <c r="B13024" s="30">
        <f t="shared" si="624"/>
        <v>151</v>
      </c>
      <c r="C13024" s="4">
        <f t="shared" si="625"/>
        <v>22</v>
      </c>
      <c r="D13024" s="4" t="s">
        <v>1379</v>
      </c>
      <c r="E13024" s="4">
        <v>548</v>
      </c>
      <c r="F13024" s="4">
        <v>192</v>
      </c>
      <c r="G13024" s="4">
        <v>10</v>
      </c>
      <c r="H13024" s="4">
        <v>217</v>
      </c>
      <c r="I13024" s="4">
        <v>13</v>
      </c>
      <c r="J13024" s="4">
        <v>5.3E-3</v>
      </c>
    </row>
    <row r="13025" spans="1:10" x14ac:dyDescent="0.3">
      <c r="A13025" s="52">
        <f t="shared" si="623"/>
        <v>2017</v>
      </c>
      <c r="B13025" s="30">
        <f t="shared" si="624"/>
        <v>151</v>
      </c>
      <c r="C13025" s="4">
        <f t="shared" si="625"/>
        <v>22</v>
      </c>
      <c r="D13025" s="4" t="s">
        <v>1379</v>
      </c>
      <c r="E13025" s="4">
        <v>548</v>
      </c>
      <c r="F13025" s="4">
        <v>192</v>
      </c>
      <c r="G13025" s="4">
        <v>10</v>
      </c>
      <c r="H13025" s="4">
        <v>217</v>
      </c>
      <c r="I13025" s="4">
        <v>14</v>
      </c>
      <c r="J13025" s="4">
        <v>7.9000000000000008E-3</v>
      </c>
    </row>
    <row r="13026" spans="1:10" x14ac:dyDescent="0.3">
      <c r="A13026" s="52">
        <f t="shared" si="623"/>
        <v>2017</v>
      </c>
      <c r="B13026" s="30">
        <f t="shared" si="624"/>
        <v>151</v>
      </c>
      <c r="C13026" s="4">
        <f t="shared" si="625"/>
        <v>22</v>
      </c>
      <c r="D13026" s="4" t="s">
        <v>1379</v>
      </c>
      <c r="E13026" s="4">
        <v>548</v>
      </c>
      <c r="F13026" s="4">
        <v>192</v>
      </c>
      <c r="G13026" s="4">
        <v>10</v>
      </c>
      <c r="H13026" s="4">
        <v>217</v>
      </c>
      <c r="I13026" s="4">
        <v>13</v>
      </c>
      <c r="J13026" s="4">
        <v>6.1999999999999998E-3</v>
      </c>
    </row>
    <row r="13027" spans="1:10" x14ac:dyDescent="0.3">
      <c r="A13027" s="52">
        <f t="shared" si="623"/>
        <v>2017</v>
      </c>
      <c r="B13027" s="30">
        <f t="shared" si="624"/>
        <v>151</v>
      </c>
      <c r="C13027" s="4">
        <f t="shared" si="625"/>
        <v>22</v>
      </c>
      <c r="D13027" s="4" t="s">
        <v>1379</v>
      </c>
      <c r="E13027" s="4">
        <v>548</v>
      </c>
      <c r="F13027" s="4">
        <v>192</v>
      </c>
      <c r="G13027" s="4">
        <v>10</v>
      </c>
      <c r="H13027" s="4">
        <v>217</v>
      </c>
      <c r="I13027" s="4">
        <v>14</v>
      </c>
      <c r="J13027" s="4">
        <v>6.6E-3</v>
      </c>
    </row>
    <row r="13028" spans="1:10" x14ac:dyDescent="0.3">
      <c r="A13028" s="52">
        <f t="shared" si="623"/>
        <v>2017</v>
      </c>
      <c r="B13028" s="30">
        <f t="shared" si="624"/>
        <v>151</v>
      </c>
      <c r="C13028" s="4">
        <f t="shared" si="625"/>
        <v>22</v>
      </c>
      <c r="D13028" s="4" t="s">
        <v>1379</v>
      </c>
      <c r="E13028" s="4">
        <v>548</v>
      </c>
      <c r="F13028" s="4">
        <v>192</v>
      </c>
      <c r="G13028" s="4">
        <v>10</v>
      </c>
      <c r="H13028" s="4">
        <v>217</v>
      </c>
      <c r="I13028" s="4">
        <v>14</v>
      </c>
      <c r="J13028" s="4">
        <v>6.6E-3</v>
      </c>
    </row>
    <row r="13029" spans="1:10" x14ac:dyDescent="0.3">
      <c r="A13029" s="52">
        <f t="shared" si="623"/>
        <v>2017</v>
      </c>
      <c r="B13029" s="30">
        <f t="shared" si="624"/>
        <v>151</v>
      </c>
      <c r="C13029" s="4">
        <f t="shared" si="625"/>
        <v>22</v>
      </c>
      <c r="D13029" s="4" t="s">
        <v>1379</v>
      </c>
      <c r="E13029" s="4">
        <v>548</v>
      </c>
      <c r="F13029" s="4">
        <v>192</v>
      </c>
      <c r="G13029" s="4">
        <v>10</v>
      </c>
      <c r="H13029" s="4">
        <v>217</v>
      </c>
      <c r="I13029" s="4">
        <v>13</v>
      </c>
      <c r="J13029" s="4">
        <v>6.1000000000000004E-3</v>
      </c>
    </row>
    <row r="13030" spans="1:10" x14ac:dyDescent="0.3">
      <c r="A13030" s="52">
        <f t="shared" si="623"/>
        <v>2017</v>
      </c>
      <c r="B13030" s="30">
        <f t="shared" si="624"/>
        <v>151</v>
      </c>
      <c r="C13030" s="4">
        <f t="shared" si="625"/>
        <v>22</v>
      </c>
      <c r="D13030" s="4" t="s">
        <v>1379</v>
      </c>
      <c r="E13030" s="4">
        <v>548</v>
      </c>
      <c r="F13030" s="4">
        <v>192</v>
      </c>
      <c r="G13030" s="4">
        <v>10</v>
      </c>
      <c r="H13030" s="4">
        <v>217</v>
      </c>
      <c r="I13030" s="4">
        <v>13</v>
      </c>
      <c r="J13030" s="4">
        <v>7.3000000000000001E-3</v>
      </c>
    </row>
    <row r="13031" spans="1:10" x14ac:dyDescent="0.3">
      <c r="A13031" s="52">
        <f t="shared" si="623"/>
        <v>2017</v>
      </c>
      <c r="B13031" s="30">
        <f t="shared" si="624"/>
        <v>151</v>
      </c>
      <c r="C13031" s="4">
        <f t="shared" si="625"/>
        <v>22</v>
      </c>
      <c r="D13031" s="4" t="s">
        <v>1379</v>
      </c>
      <c r="E13031" s="4">
        <v>548</v>
      </c>
      <c r="F13031" s="4">
        <v>192</v>
      </c>
      <c r="G13031" s="4">
        <v>10</v>
      </c>
      <c r="H13031" s="4">
        <v>217</v>
      </c>
      <c r="I13031" s="4">
        <v>12</v>
      </c>
      <c r="J13031" s="4">
        <v>4.4999999999999997E-3</v>
      </c>
    </row>
    <row r="13032" spans="1:10" x14ac:dyDescent="0.3">
      <c r="A13032" s="52">
        <f t="shared" si="623"/>
        <v>2017</v>
      </c>
      <c r="B13032" s="30">
        <f t="shared" si="624"/>
        <v>151</v>
      </c>
      <c r="C13032" s="4">
        <f t="shared" si="625"/>
        <v>22</v>
      </c>
      <c r="D13032" s="4" t="s">
        <v>1379</v>
      </c>
      <c r="E13032" s="4">
        <v>549</v>
      </c>
      <c r="F13032" s="4">
        <v>192</v>
      </c>
      <c r="G13032" s="4">
        <v>10</v>
      </c>
      <c r="H13032" s="4">
        <v>217</v>
      </c>
      <c r="I13032" s="4">
        <v>13</v>
      </c>
      <c r="J13032" s="4">
        <v>4.8999999999999998E-3</v>
      </c>
    </row>
    <row r="13033" spans="1:10" x14ac:dyDescent="0.3">
      <c r="A13033" s="52">
        <f t="shared" si="623"/>
        <v>2017</v>
      </c>
      <c r="B13033" s="30">
        <f t="shared" si="624"/>
        <v>151</v>
      </c>
      <c r="C13033" s="4">
        <f t="shared" si="625"/>
        <v>22</v>
      </c>
      <c r="D13033" s="4" t="s">
        <v>1379</v>
      </c>
      <c r="E13033" s="4">
        <v>549</v>
      </c>
      <c r="F13033" s="4">
        <v>192</v>
      </c>
      <c r="G13033" s="4">
        <v>10</v>
      </c>
      <c r="H13033" s="4">
        <v>217</v>
      </c>
      <c r="I13033" s="4">
        <v>13</v>
      </c>
      <c r="J13033" s="4">
        <v>5.5999999999999999E-3</v>
      </c>
    </row>
    <row r="13034" spans="1:10" x14ac:dyDescent="0.3">
      <c r="A13034" s="52">
        <f t="shared" si="623"/>
        <v>2017</v>
      </c>
      <c r="B13034" s="30">
        <f t="shared" si="624"/>
        <v>151</v>
      </c>
      <c r="C13034" s="4">
        <f t="shared" si="625"/>
        <v>22</v>
      </c>
      <c r="D13034" s="4" t="s">
        <v>1379</v>
      </c>
      <c r="E13034" s="4">
        <v>549</v>
      </c>
      <c r="F13034" s="4">
        <v>192</v>
      </c>
      <c r="G13034" s="4">
        <v>10</v>
      </c>
      <c r="H13034" s="4">
        <v>217</v>
      </c>
      <c r="I13034" s="4">
        <v>13</v>
      </c>
      <c r="J13034" s="4">
        <v>5.4999999999999997E-3</v>
      </c>
    </row>
    <row r="13035" spans="1:10" x14ac:dyDescent="0.3">
      <c r="A13035" s="52">
        <f t="shared" si="623"/>
        <v>2017</v>
      </c>
      <c r="B13035" s="30">
        <f t="shared" si="624"/>
        <v>151</v>
      </c>
      <c r="C13035" s="4">
        <f t="shared" si="625"/>
        <v>22</v>
      </c>
      <c r="D13035" s="4" t="s">
        <v>1379</v>
      </c>
      <c r="E13035" s="4">
        <v>549</v>
      </c>
      <c r="F13035" s="4">
        <v>192</v>
      </c>
      <c r="G13035" s="4">
        <v>10</v>
      </c>
      <c r="H13035" s="4">
        <v>217</v>
      </c>
      <c r="I13035" s="4">
        <v>12</v>
      </c>
      <c r="J13035" s="4">
        <v>4.1000000000000003E-3</v>
      </c>
    </row>
    <row r="13036" spans="1:10" x14ac:dyDescent="0.3">
      <c r="A13036" s="52">
        <f t="shared" si="623"/>
        <v>2017</v>
      </c>
      <c r="B13036" s="30">
        <f t="shared" si="624"/>
        <v>151</v>
      </c>
      <c r="C13036" s="4">
        <f t="shared" si="625"/>
        <v>22</v>
      </c>
      <c r="D13036" s="4" t="s">
        <v>1379</v>
      </c>
      <c r="E13036" s="4">
        <v>549</v>
      </c>
      <c r="F13036" s="4">
        <v>192</v>
      </c>
      <c r="G13036" s="4">
        <v>10</v>
      </c>
      <c r="H13036" s="4">
        <v>217</v>
      </c>
      <c r="I13036" s="4">
        <v>11</v>
      </c>
      <c r="J13036" s="4">
        <v>4.3E-3</v>
      </c>
    </row>
    <row r="13037" spans="1:10" x14ac:dyDescent="0.3">
      <c r="A13037" s="52">
        <f t="shared" si="623"/>
        <v>2017</v>
      </c>
      <c r="B13037" s="30">
        <f t="shared" si="624"/>
        <v>151</v>
      </c>
      <c r="C13037" s="4">
        <f t="shared" si="625"/>
        <v>22</v>
      </c>
      <c r="D13037" s="4" t="s">
        <v>1379</v>
      </c>
      <c r="E13037" s="4">
        <v>549</v>
      </c>
      <c r="F13037" s="4">
        <v>192</v>
      </c>
      <c r="G13037" s="4">
        <v>10</v>
      </c>
      <c r="H13037" s="4">
        <v>217</v>
      </c>
      <c r="I13037" s="4">
        <v>12</v>
      </c>
      <c r="J13037" s="4">
        <v>5.4000000000000003E-3</v>
      </c>
    </row>
    <row r="13038" spans="1:10" x14ac:dyDescent="0.3">
      <c r="A13038" s="52">
        <f t="shared" si="623"/>
        <v>2017</v>
      </c>
      <c r="B13038" s="30">
        <f t="shared" si="624"/>
        <v>151</v>
      </c>
      <c r="C13038" s="4">
        <f t="shared" si="625"/>
        <v>22</v>
      </c>
      <c r="D13038" s="4" t="s">
        <v>1379</v>
      </c>
      <c r="E13038" s="4">
        <v>549</v>
      </c>
      <c r="F13038" s="4">
        <v>192</v>
      </c>
      <c r="G13038" s="4">
        <v>10</v>
      </c>
      <c r="H13038" s="4">
        <v>217</v>
      </c>
      <c r="I13038" s="4">
        <v>12</v>
      </c>
      <c r="J13038" s="4">
        <v>5.4000000000000003E-3</v>
      </c>
    </row>
    <row r="13039" spans="1:10" x14ac:dyDescent="0.3">
      <c r="A13039" s="52">
        <f t="shared" si="623"/>
        <v>2017</v>
      </c>
      <c r="B13039" s="30">
        <f t="shared" si="624"/>
        <v>151</v>
      </c>
      <c r="C13039" s="4">
        <f t="shared" si="625"/>
        <v>22</v>
      </c>
      <c r="D13039" s="4" t="s">
        <v>1379</v>
      </c>
      <c r="E13039" s="4">
        <v>549</v>
      </c>
      <c r="F13039" s="4">
        <v>192</v>
      </c>
      <c r="G13039" s="4">
        <v>10</v>
      </c>
      <c r="H13039" s="4">
        <v>217</v>
      </c>
      <c r="I13039" s="4">
        <v>13</v>
      </c>
      <c r="J13039" s="4">
        <v>5.7999999999999996E-3</v>
      </c>
    </row>
    <row r="13040" spans="1:10" x14ac:dyDescent="0.3">
      <c r="A13040" s="52">
        <f t="shared" si="623"/>
        <v>2017</v>
      </c>
      <c r="B13040" s="30">
        <f t="shared" si="624"/>
        <v>151</v>
      </c>
      <c r="C13040" s="4">
        <f t="shared" si="625"/>
        <v>22</v>
      </c>
      <c r="D13040" s="4" t="s">
        <v>1379</v>
      </c>
      <c r="E13040" s="4">
        <v>549</v>
      </c>
      <c r="F13040" s="4">
        <v>192</v>
      </c>
      <c r="G13040" s="4">
        <v>10</v>
      </c>
      <c r="H13040" s="4">
        <v>217</v>
      </c>
      <c r="I13040" s="4">
        <v>13</v>
      </c>
      <c r="J13040" s="4">
        <v>5.4000000000000003E-3</v>
      </c>
    </row>
    <row r="13041" spans="1:10" x14ac:dyDescent="0.3">
      <c r="A13041" s="52">
        <f t="shared" si="623"/>
        <v>2017</v>
      </c>
      <c r="B13041" s="30">
        <f t="shared" si="624"/>
        <v>151</v>
      </c>
      <c r="C13041" s="4">
        <f t="shared" si="625"/>
        <v>22</v>
      </c>
      <c r="D13041" s="4" t="s">
        <v>1379</v>
      </c>
      <c r="E13041" s="4">
        <v>549</v>
      </c>
      <c r="F13041" s="4">
        <v>192</v>
      </c>
      <c r="G13041" s="4">
        <v>10</v>
      </c>
      <c r="H13041" s="4">
        <v>217</v>
      </c>
      <c r="I13041" s="4">
        <v>11</v>
      </c>
      <c r="J13041" s="4">
        <v>3.0000000000000001E-3</v>
      </c>
    </row>
    <row r="13042" spans="1:10" x14ac:dyDescent="0.3">
      <c r="A13042" s="52">
        <f t="shared" si="623"/>
        <v>2017</v>
      </c>
      <c r="B13042" s="30">
        <f t="shared" si="624"/>
        <v>151</v>
      </c>
      <c r="C13042" s="4">
        <f t="shared" si="625"/>
        <v>22</v>
      </c>
      <c r="D13042" s="4" t="s">
        <v>1379</v>
      </c>
      <c r="E13042" s="4">
        <v>549</v>
      </c>
      <c r="F13042" s="4">
        <v>192</v>
      </c>
      <c r="G13042" s="4">
        <v>10</v>
      </c>
      <c r="H13042" s="4">
        <v>217</v>
      </c>
      <c r="I13042" s="4">
        <v>13</v>
      </c>
      <c r="J13042" s="4">
        <v>5.7000000000000002E-3</v>
      </c>
    </row>
    <row r="13043" spans="1:10" x14ac:dyDescent="0.3">
      <c r="A13043" s="52">
        <f t="shared" si="623"/>
        <v>2017</v>
      </c>
      <c r="B13043" s="30">
        <f t="shared" si="624"/>
        <v>151</v>
      </c>
      <c r="C13043" s="4">
        <f t="shared" si="625"/>
        <v>22</v>
      </c>
      <c r="D13043" s="4" t="s">
        <v>1379</v>
      </c>
      <c r="E13043" s="4">
        <v>549</v>
      </c>
      <c r="F13043" s="4">
        <v>192</v>
      </c>
      <c r="G13043" s="4">
        <v>10</v>
      </c>
      <c r="H13043" s="4">
        <v>217</v>
      </c>
      <c r="I13043" s="4">
        <v>13</v>
      </c>
      <c r="J13043" s="4">
        <v>4.7000000000000002E-3</v>
      </c>
    </row>
    <row r="13044" spans="1:10" x14ac:dyDescent="0.3">
      <c r="A13044" s="52">
        <f t="shared" si="623"/>
        <v>2017</v>
      </c>
      <c r="B13044" s="30">
        <f t="shared" si="624"/>
        <v>151</v>
      </c>
      <c r="C13044" s="4">
        <f t="shared" si="625"/>
        <v>22</v>
      </c>
      <c r="D13044" s="4" t="s">
        <v>1379</v>
      </c>
      <c r="E13044" s="4">
        <v>549</v>
      </c>
      <c r="F13044" s="4">
        <v>192</v>
      </c>
      <c r="G13044" s="4">
        <v>10</v>
      </c>
      <c r="H13044" s="4">
        <v>217</v>
      </c>
      <c r="I13044" s="4">
        <v>12</v>
      </c>
      <c r="J13044" s="4">
        <v>4.4999999999999997E-3</v>
      </c>
    </row>
    <row r="13045" spans="1:10" x14ac:dyDescent="0.3">
      <c r="A13045" s="52">
        <f t="shared" si="623"/>
        <v>2017</v>
      </c>
      <c r="B13045" s="30">
        <f t="shared" si="624"/>
        <v>151</v>
      </c>
      <c r="C13045" s="4">
        <f t="shared" si="625"/>
        <v>22</v>
      </c>
      <c r="D13045" s="4" t="s">
        <v>1379</v>
      </c>
      <c r="E13045" s="4">
        <v>549</v>
      </c>
      <c r="F13045" s="4">
        <v>192</v>
      </c>
      <c r="G13045" s="4">
        <v>10</v>
      </c>
      <c r="H13045" s="4">
        <v>217</v>
      </c>
      <c r="I13045" s="4">
        <v>13</v>
      </c>
      <c r="J13045" s="4">
        <v>5.1000000000000004E-3</v>
      </c>
    </row>
    <row r="13046" spans="1:10" x14ac:dyDescent="0.3">
      <c r="A13046" s="52">
        <f t="shared" si="623"/>
        <v>2017</v>
      </c>
      <c r="B13046" s="30">
        <f t="shared" si="624"/>
        <v>151</v>
      </c>
      <c r="C13046" s="4">
        <f t="shared" si="625"/>
        <v>22</v>
      </c>
      <c r="D13046" s="4" t="s">
        <v>1379</v>
      </c>
      <c r="E13046" s="4">
        <v>549</v>
      </c>
      <c r="F13046" s="4">
        <v>192</v>
      </c>
      <c r="G13046" s="4">
        <v>10</v>
      </c>
      <c r="H13046" s="4">
        <v>217</v>
      </c>
      <c r="I13046" s="4">
        <v>11</v>
      </c>
      <c r="J13046" s="4">
        <v>4.7999999999999996E-3</v>
      </c>
    </row>
    <row r="13047" spans="1:10" x14ac:dyDescent="0.3">
      <c r="A13047" s="52">
        <f t="shared" si="623"/>
        <v>2017</v>
      </c>
      <c r="B13047" s="30">
        <f t="shared" si="624"/>
        <v>151</v>
      </c>
      <c r="C13047" s="4">
        <f t="shared" si="625"/>
        <v>22</v>
      </c>
      <c r="D13047" s="4" t="s">
        <v>1379</v>
      </c>
      <c r="E13047" s="4">
        <v>549</v>
      </c>
      <c r="F13047" s="4">
        <v>192</v>
      </c>
      <c r="G13047" s="4">
        <v>10</v>
      </c>
      <c r="H13047" s="4">
        <v>217</v>
      </c>
      <c r="I13047" s="4">
        <v>12</v>
      </c>
      <c r="J13047" s="4">
        <v>3.5000000000000001E-3</v>
      </c>
    </row>
    <row r="13048" spans="1:10" x14ac:dyDescent="0.3">
      <c r="A13048" s="52">
        <f t="shared" si="623"/>
        <v>2017</v>
      </c>
      <c r="B13048" s="30">
        <f t="shared" si="624"/>
        <v>151</v>
      </c>
      <c r="C13048" s="4">
        <f t="shared" si="625"/>
        <v>22</v>
      </c>
      <c r="D13048" s="4" t="s">
        <v>1379</v>
      </c>
      <c r="E13048" s="4">
        <v>548</v>
      </c>
      <c r="F13048" s="4">
        <v>192</v>
      </c>
      <c r="G13048" s="4">
        <v>10</v>
      </c>
      <c r="H13048" s="4">
        <v>217</v>
      </c>
      <c r="I13048" s="4">
        <v>12</v>
      </c>
      <c r="J13048" s="4">
        <v>4.7000000000000002E-3</v>
      </c>
    </row>
    <row r="13049" spans="1:10" x14ac:dyDescent="0.3">
      <c r="A13049" s="52">
        <f t="shared" si="623"/>
        <v>2017</v>
      </c>
      <c r="B13049" s="30">
        <f t="shared" si="624"/>
        <v>151</v>
      </c>
      <c r="C13049" s="4">
        <f t="shared" si="625"/>
        <v>22</v>
      </c>
      <c r="D13049" s="4" t="s">
        <v>1379</v>
      </c>
      <c r="E13049" s="4">
        <v>548</v>
      </c>
      <c r="F13049" s="4">
        <v>192</v>
      </c>
      <c r="G13049" s="4">
        <v>10</v>
      </c>
      <c r="H13049" s="4">
        <v>217</v>
      </c>
      <c r="I13049" s="4">
        <v>14</v>
      </c>
      <c r="J13049" s="4">
        <v>8.8000000000000005E-3</v>
      </c>
    </row>
    <row r="13050" spans="1:10" x14ac:dyDescent="0.3">
      <c r="A13050" s="52">
        <f t="shared" si="623"/>
        <v>2017</v>
      </c>
      <c r="B13050" s="30">
        <f t="shared" si="624"/>
        <v>151</v>
      </c>
      <c r="C13050" s="4">
        <f t="shared" si="625"/>
        <v>22</v>
      </c>
      <c r="D13050" s="4" t="s">
        <v>1379</v>
      </c>
      <c r="E13050" s="4">
        <v>548</v>
      </c>
      <c r="F13050" s="4">
        <v>192</v>
      </c>
      <c r="G13050" s="4">
        <v>10</v>
      </c>
      <c r="H13050" s="4">
        <v>217</v>
      </c>
      <c r="I13050" s="4">
        <v>13</v>
      </c>
      <c r="J13050" s="4">
        <v>5.7999999999999996E-3</v>
      </c>
    </row>
    <row r="13051" spans="1:10" x14ac:dyDescent="0.3">
      <c r="A13051" s="52">
        <f t="shared" si="623"/>
        <v>2017</v>
      </c>
      <c r="B13051" s="30">
        <f t="shared" si="624"/>
        <v>151</v>
      </c>
      <c r="C13051" s="4">
        <f t="shared" si="625"/>
        <v>22</v>
      </c>
      <c r="D13051" s="4" t="s">
        <v>1379</v>
      </c>
      <c r="E13051" s="4">
        <v>548</v>
      </c>
      <c r="F13051" s="4">
        <v>192</v>
      </c>
      <c r="G13051" s="4">
        <v>10</v>
      </c>
      <c r="H13051" s="4">
        <v>217</v>
      </c>
      <c r="I13051" s="4">
        <v>14</v>
      </c>
      <c r="J13051" s="4">
        <v>7.4999999999999997E-3</v>
      </c>
    </row>
    <row r="13052" spans="1:10" x14ac:dyDescent="0.3">
      <c r="A13052" s="52">
        <f t="shared" si="623"/>
        <v>2017</v>
      </c>
      <c r="B13052" s="30">
        <f t="shared" si="624"/>
        <v>151</v>
      </c>
      <c r="C13052" s="4">
        <f t="shared" si="625"/>
        <v>22</v>
      </c>
      <c r="D13052" s="4" t="s">
        <v>1379</v>
      </c>
      <c r="E13052" s="4">
        <v>548</v>
      </c>
      <c r="F13052" s="4">
        <v>192</v>
      </c>
      <c r="G13052" s="4">
        <v>10</v>
      </c>
      <c r="H13052" s="4">
        <v>217</v>
      </c>
      <c r="I13052" s="4">
        <v>14</v>
      </c>
      <c r="J13052" s="4">
        <v>7.9000000000000008E-3</v>
      </c>
    </row>
    <row r="13053" spans="1:10" x14ac:dyDescent="0.3">
      <c r="A13053" s="52">
        <f t="shared" si="623"/>
        <v>2017</v>
      </c>
      <c r="B13053" s="30">
        <f t="shared" si="624"/>
        <v>151</v>
      </c>
      <c r="C13053" s="4">
        <f t="shared" si="625"/>
        <v>22</v>
      </c>
      <c r="D13053" s="4" t="s">
        <v>1379</v>
      </c>
      <c r="E13053" s="4">
        <v>548</v>
      </c>
      <c r="F13053" s="4">
        <v>192</v>
      </c>
      <c r="G13053" s="4">
        <v>10</v>
      </c>
      <c r="H13053" s="4">
        <v>217</v>
      </c>
      <c r="I13053" s="4">
        <v>13</v>
      </c>
      <c r="J13053" s="4">
        <v>7.4999999999999997E-3</v>
      </c>
    </row>
    <row r="13054" spans="1:10" x14ac:dyDescent="0.3">
      <c r="A13054" s="52">
        <f t="shared" si="623"/>
        <v>2017</v>
      </c>
      <c r="B13054" s="30">
        <f t="shared" si="624"/>
        <v>151</v>
      </c>
      <c r="C13054" s="4">
        <f t="shared" si="625"/>
        <v>22</v>
      </c>
      <c r="D13054" s="4" t="s">
        <v>1379</v>
      </c>
      <c r="E13054" s="4">
        <v>548</v>
      </c>
      <c r="F13054" s="4">
        <v>192</v>
      </c>
      <c r="G13054" s="4">
        <v>10</v>
      </c>
      <c r="H13054" s="4">
        <v>217</v>
      </c>
      <c r="I13054" s="4">
        <v>14</v>
      </c>
      <c r="J13054" s="4">
        <v>7.7999999999999996E-3</v>
      </c>
    </row>
    <row r="13055" spans="1:10" x14ac:dyDescent="0.3">
      <c r="A13055" s="52">
        <f t="shared" si="623"/>
        <v>2017</v>
      </c>
      <c r="B13055" s="30">
        <f t="shared" si="624"/>
        <v>151</v>
      </c>
      <c r="C13055" s="4">
        <f t="shared" si="625"/>
        <v>22</v>
      </c>
      <c r="D13055" s="4" t="s">
        <v>1379</v>
      </c>
      <c r="E13055" s="4">
        <v>548</v>
      </c>
      <c r="F13055" s="4">
        <v>192</v>
      </c>
      <c r="G13055" s="4">
        <v>10</v>
      </c>
      <c r="H13055" s="4">
        <v>217</v>
      </c>
      <c r="I13055" s="4">
        <v>13</v>
      </c>
      <c r="J13055" s="4">
        <v>8.0999999999999996E-3</v>
      </c>
    </row>
    <row r="13056" spans="1:10" x14ac:dyDescent="0.3">
      <c r="A13056" s="52">
        <f t="shared" si="623"/>
        <v>2017</v>
      </c>
      <c r="B13056" s="30">
        <f t="shared" si="624"/>
        <v>151</v>
      </c>
      <c r="C13056" s="4">
        <f t="shared" si="625"/>
        <v>22</v>
      </c>
      <c r="D13056" s="4" t="s">
        <v>1379</v>
      </c>
      <c r="E13056" s="4">
        <v>548</v>
      </c>
      <c r="F13056" s="4">
        <v>192</v>
      </c>
      <c r="G13056" s="4">
        <v>10</v>
      </c>
      <c r="H13056" s="4">
        <v>217</v>
      </c>
      <c r="I13056" s="4">
        <v>15</v>
      </c>
      <c r="J13056" s="4">
        <v>1.0200000000000001E-2</v>
      </c>
    </row>
    <row r="13057" spans="1:10" x14ac:dyDescent="0.3">
      <c r="A13057" s="52">
        <f t="shared" si="623"/>
        <v>2017</v>
      </c>
      <c r="B13057" s="30">
        <f t="shared" si="624"/>
        <v>151</v>
      </c>
      <c r="C13057" s="4">
        <f t="shared" si="625"/>
        <v>22</v>
      </c>
      <c r="D13057" s="4" t="s">
        <v>1379</v>
      </c>
      <c r="E13057" s="4">
        <v>548</v>
      </c>
      <c r="F13057" s="4">
        <v>192</v>
      </c>
      <c r="G13057" s="4">
        <v>10</v>
      </c>
      <c r="H13057" s="4">
        <v>217</v>
      </c>
      <c r="I13057" s="4">
        <v>14</v>
      </c>
      <c r="J13057" s="4">
        <v>8.0999999999999996E-3</v>
      </c>
    </row>
    <row r="13058" spans="1:10" x14ac:dyDescent="0.3">
      <c r="A13058" s="52">
        <f t="shared" ref="A13058:A13121" si="626">YEAR(D13058)</f>
        <v>2017</v>
      </c>
      <c r="B13058" s="30">
        <f t="shared" ref="B13058:B13121" si="627">D13058-DATE(YEAR(D13058),1,0)</f>
        <v>151</v>
      </c>
      <c r="C13058" s="4">
        <f t="shared" ref="C13058:C13121" si="628">WEEKNUM(D13058,1)</f>
        <v>22</v>
      </c>
      <c r="D13058" s="4" t="s">
        <v>1379</v>
      </c>
      <c r="E13058" s="4">
        <v>548</v>
      </c>
      <c r="F13058" s="4">
        <v>192</v>
      </c>
      <c r="G13058" s="4">
        <v>10</v>
      </c>
      <c r="H13058" s="4">
        <v>217</v>
      </c>
      <c r="I13058" s="4">
        <v>13</v>
      </c>
      <c r="J13058" s="4">
        <v>7.9000000000000008E-3</v>
      </c>
    </row>
    <row r="13059" spans="1:10" x14ac:dyDescent="0.3">
      <c r="A13059" s="52">
        <f t="shared" si="626"/>
        <v>2017</v>
      </c>
      <c r="B13059" s="30">
        <f t="shared" si="627"/>
        <v>151</v>
      </c>
      <c r="C13059" s="4">
        <f t="shared" si="628"/>
        <v>22</v>
      </c>
      <c r="D13059" s="4" t="s">
        <v>1379</v>
      </c>
      <c r="E13059" s="4">
        <v>548</v>
      </c>
      <c r="F13059" s="4">
        <v>192</v>
      </c>
      <c r="G13059" s="4">
        <v>10</v>
      </c>
      <c r="H13059" s="4">
        <v>217</v>
      </c>
      <c r="I13059" s="4">
        <v>14</v>
      </c>
      <c r="J13059" s="4">
        <v>7.1000000000000004E-3</v>
      </c>
    </row>
    <row r="13060" spans="1:10" x14ac:dyDescent="0.3">
      <c r="A13060" s="52">
        <f t="shared" si="626"/>
        <v>2017</v>
      </c>
      <c r="B13060" s="30">
        <f t="shared" si="627"/>
        <v>151</v>
      </c>
      <c r="C13060" s="4">
        <f t="shared" si="628"/>
        <v>22</v>
      </c>
      <c r="D13060" s="4" t="s">
        <v>1379</v>
      </c>
      <c r="E13060" s="4">
        <v>548</v>
      </c>
      <c r="F13060" s="4">
        <v>192</v>
      </c>
      <c r="G13060" s="4">
        <v>10</v>
      </c>
      <c r="H13060" s="4">
        <v>217</v>
      </c>
      <c r="I13060" s="4">
        <v>13</v>
      </c>
      <c r="J13060" s="4">
        <v>8.3999999999999995E-3</v>
      </c>
    </row>
    <row r="13061" spans="1:10" x14ac:dyDescent="0.3">
      <c r="A13061" s="52">
        <f t="shared" si="626"/>
        <v>2017</v>
      </c>
      <c r="B13061" s="30">
        <f t="shared" si="627"/>
        <v>151</v>
      </c>
      <c r="C13061" s="4">
        <f t="shared" si="628"/>
        <v>22</v>
      </c>
      <c r="D13061" s="4" t="s">
        <v>1379</v>
      </c>
      <c r="E13061" s="4">
        <v>548</v>
      </c>
      <c r="F13061" s="4">
        <v>192</v>
      </c>
      <c r="G13061" s="4">
        <v>10</v>
      </c>
      <c r="H13061" s="4">
        <v>217</v>
      </c>
      <c r="I13061" s="4">
        <v>13</v>
      </c>
      <c r="J13061" s="4">
        <v>5.5999999999999999E-3</v>
      </c>
    </row>
    <row r="13062" spans="1:10" x14ac:dyDescent="0.3">
      <c r="A13062" s="52">
        <f t="shared" si="626"/>
        <v>2017</v>
      </c>
      <c r="B13062" s="30">
        <f t="shared" si="627"/>
        <v>151</v>
      </c>
      <c r="C13062" s="4">
        <f t="shared" si="628"/>
        <v>22</v>
      </c>
      <c r="D13062" s="4" t="s">
        <v>1379</v>
      </c>
      <c r="E13062" s="4">
        <v>548</v>
      </c>
      <c r="F13062" s="4">
        <v>192</v>
      </c>
      <c r="G13062" s="4">
        <v>10</v>
      </c>
      <c r="H13062" s="4">
        <v>217</v>
      </c>
      <c r="I13062" s="4">
        <v>13</v>
      </c>
      <c r="J13062" s="4">
        <v>5.0000000000000001E-3</v>
      </c>
    </row>
    <row r="13063" spans="1:10" x14ac:dyDescent="0.3">
      <c r="A13063" s="52">
        <f t="shared" si="626"/>
        <v>2017</v>
      </c>
      <c r="B13063" s="30">
        <f t="shared" si="627"/>
        <v>151</v>
      </c>
      <c r="C13063" s="4">
        <f t="shared" si="628"/>
        <v>22</v>
      </c>
      <c r="D13063" s="4" t="s">
        <v>1379</v>
      </c>
      <c r="E13063" s="4">
        <v>548</v>
      </c>
      <c r="F13063" s="4">
        <v>192</v>
      </c>
      <c r="G13063" s="4">
        <v>10</v>
      </c>
      <c r="H13063" s="4">
        <v>217</v>
      </c>
      <c r="I13063" s="4">
        <v>14</v>
      </c>
      <c r="J13063" s="4">
        <v>9.4000000000000004E-3</v>
      </c>
    </row>
    <row r="13064" spans="1:10" x14ac:dyDescent="0.3">
      <c r="A13064" s="52">
        <f t="shared" si="626"/>
        <v>2017</v>
      </c>
      <c r="B13064" s="30">
        <f t="shared" si="627"/>
        <v>151</v>
      </c>
      <c r="C13064" s="4">
        <f t="shared" si="628"/>
        <v>22</v>
      </c>
      <c r="D13064" s="4" t="s">
        <v>1379</v>
      </c>
      <c r="E13064" s="4">
        <v>548</v>
      </c>
      <c r="F13064" s="4">
        <v>192</v>
      </c>
      <c r="G13064" s="4">
        <v>10</v>
      </c>
      <c r="H13064" s="4">
        <v>217</v>
      </c>
      <c r="I13064" s="4">
        <v>15</v>
      </c>
      <c r="J13064" s="4">
        <v>9.4999999999999998E-3</v>
      </c>
    </row>
    <row r="13065" spans="1:10" x14ac:dyDescent="0.3">
      <c r="A13065" s="52">
        <f t="shared" si="626"/>
        <v>2017</v>
      </c>
      <c r="B13065" s="30">
        <f t="shared" si="627"/>
        <v>151</v>
      </c>
      <c r="C13065" s="4">
        <f t="shared" si="628"/>
        <v>22</v>
      </c>
      <c r="D13065" s="4" t="s">
        <v>1379</v>
      </c>
      <c r="E13065" s="4">
        <v>548</v>
      </c>
      <c r="F13065" s="4">
        <v>192</v>
      </c>
      <c r="G13065" s="4">
        <v>10</v>
      </c>
      <c r="H13065" s="4">
        <v>217</v>
      </c>
      <c r="I13065" s="4">
        <v>13</v>
      </c>
      <c r="J13065" s="4">
        <v>7.7999999999999996E-3</v>
      </c>
    </row>
    <row r="13066" spans="1:10" x14ac:dyDescent="0.3">
      <c r="A13066" s="52">
        <f t="shared" si="626"/>
        <v>2017</v>
      </c>
      <c r="B13066" s="30">
        <f t="shared" si="627"/>
        <v>151</v>
      </c>
      <c r="C13066" s="4">
        <f t="shared" si="628"/>
        <v>22</v>
      </c>
      <c r="D13066" s="4" t="s">
        <v>1379</v>
      </c>
      <c r="E13066" s="4">
        <v>548</v>
      </c>
      <c r="F13066" s="4">
        <v>192</v>
      </c>
      <c r="G13066" s="4">
        <v>10</v>
      </c>
      <c r="H13066" s="4">
        <v>217</v>
      </c>
      <c r="I13066" s="4">
        <v>13</v>
      </c>
      <c r="J13066" s="4">
        <v>7.6E-3</v>
      </c>
    </row>
    <row r="13067" spans="1:10" x14ac:dyDescent="0.3">
      <c r="A13067" s="52">
        <f t="shared" si="626"/>
        <v>2017</v>
      </c>
      <c r="B13067" s="30">
        <f t="shared" si="627"/>
        <v>151</v>
      </c>
      <c r="C13067" s="4">
        <f t="shared" si="628"/>
        <v>22</v>
      </c>
      <c r="D13067" s="4" t="s">
        <v>1379</v>
      </c>
      <c r="E13067" s="4">
        <v>548</v>
      </c>
      <c r="F13067" s="4">
        <v>192</v>
      </c>
      <c r="G13067" s="4">
        <v>10</v>
      </c>
      <c r="H13067" s="4">
        <v>217</v>
      </c>
      <c r="I13067" s="4">
        <v>12</v>
      </c>
      <c r="J13067" s="4">
        <v>6.1999999999999998E-3</v>
      </c>
    </row>
    <row r="13068" spans="1:10" x14ac:dyDescent="0.3">
      <c r="A13068" s="52">
        <f t="shared" si="626"/>
        <v>2017</v>
      </c>
      <c r="B13068" s="30">
        <f t="shared" si="627"/>
        <v>151</v>
      </c>
      <c r="C13068" s="4">
        <f t="shared" si="628"/>
        <v>22</v>
      </c>
      <c r="D13068" s="4" t="s">
        <v>1379</v>
      </c>
      <c r="E13068" s="4">
        <v>548</v>
      </c>
      <c r="F13068" s="4">
        <v>192</v>
      </c>
      <c r="G13068" s="4">
        <v>10</v>
      </c>
      <c r="H13068" s="4">
        <v>217</v>
      </c>
      <c r="I13068" s="4">
        <v>13</v>
      </c>
      <c r="J13068" s="4">
        <v>5.4000000000000003E-3</v>
      </c>
    </row>
    <row r="13069" spans="1:10" x14ac:dyDescent="0.3">
      <c r="A13069" s="52">
        <f t="shared" si="626"/>
        <v>2017</v>
      </c>
      <c r="B13069" s="30">
        <f t="shared" si="627"/>
        <v>151</v>
      </c>
      <c r="C13069" s="4">
        <f t="shared" si="628"/>
        <v>22</v>
      </c>
      <c r="D13069" s="4" t="s">
        <v>1379</v>
      </c>
      <c r="E13069" s="4">
        <v>548</v>
      </c>
      <c r="F13069" s="4">
        <v>192</v>
      </c>
      <c r="G13069" s="4">
        <v>10</v>
      </c>
      <c r="H13069" s="4">
        <v>217</v>
      </c>
      <c r="I13069" s="4">
        <v>14</v>
      </c>
      <c r="J13069" s="4">
        <v>6.4000000000000003E-3</v>
      </c>
    </row>
    <row r="13070" spans="1:10" x14ac:dyDescent="0.3">
      <c r="A13070" s="52">
        <f t="shared" si="626"/>
        <v>2017</v>
      </c>
      <c r="B13070" s="30">
        <f t="shared" si="627"/>
        <v>151</v>
      </c>
      <c r="C13070" s="4">
        <f t="shared" si="628"/>
        <v>22</v>
      </c>
      <c r="D13070" s="4" t="s">
        <v>1379</v>
      </c>
      <c r="E13070" s="4">
        <v>548</v>
      </c>
      <c r="F13070" s="4">
        <v>192</v>
      </c>
      <c r="G13070" s="4">
        <v>10</v>
      </c>
      <c r="H13070" s="4">
        <v>217</v>
      </c>
      <c r="I13070" s="4">
        <v>14</v>
      </c>
      <c r="J13070" s="4">
        <v>9.4000000000000004E-3</v>
      </c>
    </row>
    <row r="13071" spans="1:10" x14ac:dyDescent="0.3">
      <c r="A13071" s="52">
        <f t="shared" si="626"/>
        <v>2017</v>
      </c>
      <c r="B13071" s="30">
        <f t="shared" si="627"/>
        <v>151</v>
      </c>
      <c r="C13071" s="4">
        <f t="shared" si="628"/>
        <v>22</v>
      </c>
      <c r="D13071" s="4" t="s">
        <v>1379</v>
      </c>
      <c r="E13071" s="4">
        <v>548</v>
      </c>
      <c r="F13071" s="4">
        <v>192</v>
      </c>
      <c r="G13071" s="4">
        <v>10</v>
      </c>
      <c r="H13071" s="4">
        <v>217</v>
      </c>
      <c r="I13071" s="4">
        <v>13</v>
      </c>
      <c r="J13071" s="4">
        <v>8.2000000000000007E-3</v>
      </c>
    </row>
    <row r="13072" spans="1:10" x14ac:dyDescent="0.3">
      <c r="A13072" s="52">
        <f t="shared" si="626"/>
        <v>2017</v>
      </c>
      <c r="B13072" s="30">
        <f t="shared" si="627"/>
        <v>151</v>
      </c>
      <c r="C13072" s="4">
        <f t="shared" si="628"/>
        <v>22</v>
      </c>
      <c r="D13072" s="4" t="s">
        <v>1379</v>
      </c>
      <c r="E13072" s="4">
        <v>548</v>
      </c>
      <c r="F13072" s="4">
        <v>192</v>
      </c>
      <c r="G13072" s="4">
        <v>10</v>
      </c>
      <c r="H13072" s="4">
        <v>217</v>
      </c>
      <c r="I13072" s="4">
        <v>13</v>
      </c>
      <c r="J13072" s="4">
        <v>5.7999999999999996E-3</v>
      </c>
    </row>
    <row r="13073" spans="1:10" x14ac:dyDescent="0.3">
      <c r="A13073" s="52">
        <f t="shared" si="626"/>
        <v>2017</v>
      </c>
      <c r="B13073" s="30">
        <f t="shared" si="627"/>
        <v>151</v>
      </c>
      <c r="C13073" s="4">
        <f t="shared" si="628"/>
        <v>22</v>
      </c>
      <c r="D13073" s="4" t="s">
        <v>1379</v>
      </c>
      <c r="E13073" s="4">
        <v>548</v>
      </c>
      <c r="F13073" s="4">
        <v>192</v>
      </c>
      <c r="G13073" s="4">
        <v>10</v>
      </c>
      <c r="H13073" s="4">
        <v>217</v>
      </c>
      <c r="I13073" s="4">
        <v>12</v>
      </c>
      <c r="J13073" s="4">
        <v>5.3E-3</v>
      </c>
    </row>
    <row r="13074" spans="1:10" x14ac:dyDescent="0.3">
      <c r="A13074" s="52">
        <f t="shared" si="626"/>
        <v>2017</v>
      </c>
      <c r="B13074" s="30">
        <f t="shared" si="627"/>
        <v>151</v>
      </c>
      <c r="C13074" s="4">
        <f t="shared" si="628"/>
        <v>22</v>
      </c>
      <c r="D13074" s="4" t="s">
        <v>1379</v>
      </c>
      <c r="E13074" s="4">
        <v>548</v>
      </c>
      <c r="F13074" s="4">
        <v>192</v>
      </c>
      <c r="G13074" s="4">
        <v>10</v>
      </c>
      <c r="H13074" s="4">
        <v>217</v>
      </c>
      <c r="I13074" s="4">
        <v>12</v>
      </c>
      <c r="J13074" s="4">
        <v>5.1999999999999998E-3</v>
      </c>
    </row>
    <row r="13075" spans="1:10" x14ac:dyDescent="0.3">
      <c r="A13075" s="52">
        <f t="shared" si="626"/>
        <v>2017</v>
      </c>
      <c r="B13075" s="30">
        <f t="shared" si="627"/>
        <v>151</v>
      </c>
      <c r="C13075" s="4">
        <f t="shared" si="628"/>
        <v>22</v>
      </c>
      <c r="D13075" s="4" t="s">
        <v>1379</v>
      </c>
      <c r="E13075" s="4">
        <v>548</v>
      </c>
      <c r="F13075" s="4">
        <v>192</v>
      </c>
      <c r="G13075" s="4">
        <v>10</v>
      </c>
      <c r="H13075" s="4">
        <v>217</v>
      </c>
      <c r="I13075" s="4">
        <v>12</v>
      </c>
      <c r="J13075" s="4">
        <v>3.8999999999999998E-3</v>
      </c>
    </row>
    <row r="13076" spans="1:10" x14ac:dyDescent="0.3">
      <c r="A13076" s="52">
        <f t="shared" si="626"/>
        <v>2017</v>
      </c>
      <c r="B13076" s="30">
        <f t="shared" si="627"/>
        <v>151</v>
      </c>
      <c r="C13076" s="4">
        <f t="shared" si="628"/>
        <v>22</v>
      </c>
      <c r="D13076" s="4" t="s">
        <v>1379</v>
      </c>
      <c r="E13076" s="4">
        <v>548</v>
      </c>
      <c r="F13076" s="4">
        <v>192</v>
      </c>
      <c r="G13076" s="4">
        <v>10</v>
      </c>
      <c r="H13076" s="4">
        <v>217</v>
      </c>
      <c r="I13076" s="4">
        <v>13</v>
      </c>
      <c r="J13076" s="4">
        <v>7.4000000000000003E-3</v>
      </c>
    </row>
    <row r="13077" spans="1:10" x14ac:dyDescent="0.3">
      <c r="A13077" s="52">
        <f t="shared" si="626"/>
        <v>2017</v>
      </c>
      <c r="B13077" s="30">
        <f t="shared" si="627"/>
        <v>151</v>
      </c>
      <c r="C13077" s="4">
        <f t="shared" si="628"/>
        <v>22</v>
      </c>
      <c r="D13077" s="4" t="s">
        <v>1379</v>
      </c>
      <c r="E13077" s="4">
        <v>548</v>
      </c>
      <c r="F13077" s="4">
        <v>192</v>
      </c>
      <c r="G13077" s="4">
        <v>10</v>
      </c>
      <c r="H13077" s="4">
        <v>217</v>
      </c>
      <c r="I13077" s="4">
        <v>13</v>
      </c>
      <c r="J13077" s="4">
        <v>5.7999999999999996E-3</v>
      </c>
    </row>
    <row r="13078" spans="1:10" x14ac:dyDescent="0.3">
      <c r="A13078" s="52">
        <f t="shared" si="626"/>
        <v>2017</v>
      </c>
      <c r="B13078" s="30">
        <f t="shared" si="627"/>
        <v>151</v>
      </c>
      <c r="C13078" s="4">
        <f t="shared" si="628"/>
        <v>22</v>
      </c>
      <c r="D13078" s="4" t="s">
        <v>1379</v>
      </c>
      <c r="E13078" s="4">
        <v>549</v>
      </c>
      <c r="F13078" s="4">
        <v>192</v>
      </c>
      <c r="G13078" s="4">
        <v>10</v>
      </c>
      <c r="H13078" s="4">
        <v>217</v>
      </c>
      <c r="I13078" s="4">
        <v>13</v>
      </c>
      <c r="J13078" s="4">
        <v>5.7999999999999996E-3</v>
      </c>
    </row>
    <row r="13079" spans="1:10" x14ac:dyDescent="0.3">
      <c r="A13079" s="52">
        <f t="shared" si="626"/>
        <v>2017</v>
      </c>
      <c r="B13079" s="30">
        <f t="shared" si="627"/>
        <v>151</v>
      </c>
      <c r="C13079" s="4">
        <f t="shared" si="628"/>
        <v>22</v>
      </c>
      <c r="D13079" s="4" t="s">
        <v>1379</v>
      </c>
      <c r="E13079" s="4">
        <v>549</v>
      </c>
      <c r="F13079" s="4">
        <v>192</v>
      </c>
      <c r="G13079" s="4">
        <v>10</v>
      </c>
      <c r="H13079" s="4">
        <v>217</v>
      </c>
      <c r="I13079" s="4">
        <v>13</v>
      </c>
      <c r="J13079" s="4">
        <v>5.8999999999999999E-3</v>
      </c>
    </row>
    <row r="13080" spans="1:10" x14ac:dyDescent="0.3">
      <c r="A13080" s="52">
        <f t="shared" si="626"/>
        <v>2017</v>
      </c>
      <c r="B13080" s="30">
        <f t="shared" si="627"/>
        <v>151</v>
      </c>
      <c r="C13080" s="4">
        <f t="shared" si="628"/>
        <v>22</v>
      </c>
      <c r="D13080" s="4" t="s">
        <v>1379</v>
      </c>
      <c r="E13080" s="4">
        <v>549</v>
      </c>
      <c r="F13080" s="4">
        <v>192</v>
      </c>
      <c r="G13080" s="4">
        <v>10</v>
      </c>
      <c r="H13080" s="4">
        <v>217</v>
      </c>
      <c r="I13080" s="4">
        <v>13</v>
      </c>
      <c r="J13080" s="4">
        <v>6.4999999999999997E-3</v>
      </c>
    </row>
    <row r="13081" spans="1:10" x14ac:dyDescent="0.3">
      <c r="A13081" s="52">
        <f t="shared" si="626"/>
        <v>2017</v>
      </c>
      <c r="B13081" s="30">
        <f t="shared" si="627"/>
        <v>151</v>
      </c>
      <c r="C13081" s="4">
        <f t="shared" si="628"/>
        <v>22</v>
      </c>
      <c r="D13081" s="4" t="s">
        <v>1379</v>
      </c>
      <c r="E13081" s="4">
        <v>549</v>
      </c>
      <c r="F13081" s="4">
        <v>192</v>
      </c>
      <c r="G13081" s="4">
        <v>10</v>
      </c>
      <c r="H13081" s="4">
        <v>217</v>
      </c>
      <c r="I13081" s="4">
        <v>15</v>
      </c>
      <c r="J13081" s="4">
        <v>8.3999999999999995E-3</v>
      </c>
    </row>
    <row r="13082" spans="1:10" x14ac:dyDescent="0.3">
      <c r="A13082" s="52">
        <f t="shared" si="626"/>
        <v>2017</v>
      </c>
      <c r="B13082" s="30">
        <f t="shared" si="627"/>
        <v>151</v>
      </c>
      <c r="C13082" s="4">
        <f t="shared" si="628"/>
        <v>22</v>
      </c>
      <c r="D13082" s="4" t="s">
        <v>1379</v>
      </c>
      <c r="E13082" s="4">
        <v>549</v>
      </c>
      <c r="F13082" s="4">
        <v>192</v>
      </c>
      <c r="G13082" s="4">
        <v>10</v>
      </c>
      <c r="H13082" s="4">
        <v>217</v>
      </c>
      <c r="I13082" s="4">
        <v>13</v>
      </c>
      <c r="J13082" s="4">
        <v>5.7999999999999996E-3</v>
      </c>
    </row>
    <row r="13083" spans="1:10" x14ac:dyDescent="0.3">
      <c r="A13083" s="52">
        <f t="shared" si="626"/>
        <v>2017</v>
      </c>
      <c r="B13083" s="30">
        <f t="shared" si="627"/>
        <v>151</v>
      </c>
      <c r="C13083" s="4">
        <f t="shared" si="628"/>
        <v>22</v>
      </c>
      <c r="D13083" s="4" t="s">
        <v>1379</v>
      </c>
      <c r="E13083" s="4">
        <v>549</v>
      </c>
      <c r="F13083" s="4">
        <v>192</v>
      </c>
      <c r="G13083" s="4">
        <v>10</v>
      </c>
      <c r="H13083" s="4">
        <v>217</v>
      </c>
      <c r="I13083" s="4">
        <v>13</v>
      </c>
      <c r="J13083" s="4">
        <v>6.4000000000000003E-3</v>
      </c>
    </row>
    <row r="13084" spans="1:10" x14ac:dyDescent="0.3">
      <c r="A13084" s="52">
        <f t="shared" si="626"/>
        <v>2017</v>
      </c>
      <c r="B13084" s="30">
        <f t="shared" si="627"/>
        <v>151</v>
      </c>
      <c r="C13084" s="4">
        <f t="shared" si="628"/>
        <v>22</v>
      </c>
      <c r="D13084" s="4" t="s">
        <v>1379</v>
      </c>
      <c r="E13084" s="4">
        <v>549</v>
      </c>
      <c r="F13084" s="4">
        <v>192</v>
      </c>
      <c r="G13084" s="4">
        <v>10</v>
      </c>
      <c r="H13084" s="4">
        <v>217</v>
      </c>
      <c r="I13084" s="4">
        <v>14</v>
      </c>
      <c r="J13084" s="4">
        <v>9.1000000000000004E-3</v>
      </c>
    </row>
    <row r="13085" spans="1:10" x14ac:dyDescent="0.3">
      <c r="A13085" s="52">
        <f t="shared" si="626"/>
        <v>2017</v>
      </c>
      <c r="B13085" s="30">
        <f t="shared" si="627"/>
        <v>151</v>
      </c>
      <c r="C13085" s="4">
        <f t="shared" si="628"/>
        <v>22</v>
      </c>
      <c r="D13085" s="4" t="s">
        <v>1379</v>
      </c>
      <c r="E13085" s="4">
        <v>549</v>
      </c>
      <c r="F13085" s="4">
        <v>192</v>
      </c>
      <c r="G13085" s="4">
        <v>10</v>
      </c>
      <c r="H13085" s="4">
        <v>217</v>
      </c>
      <c r="I13085" s="4">
        <v>13</v>
      </c>
      <c r="J13085" s="4">
        <v>7.1000000000000004E-3</v>
      </c>
    </row>
    <row r="13086" spans="1:10" x14ac:dyDescent="0.3">
      <c r="A13086" s="52">
        <f t="shared" si="626"/>
        <v>2017</v>
      </c>
      <c r="B13086" s="30">
        <f t="shared" si="627"/>
        <v>151</v>
      </c>
      <c r="C13086" s="4">
        <f t="shared" si="628"/>
        <v>22</v>
      </c>
      <c r="D13086" s="4" t="s">
        <v>1379</v>
      </c>
      <c r="E13086" s="4">
        <v>549</v>
      </c>
      <c r="F13086" s="4">
        <v>192</v>
      </c>
      <c r="G13086" s="4">
        <v>10</v>
      </c>
      <c r="H13086" s="4">
        <v>217</v>
      </c>
      <c r="I13086" s="4">
        <v>13</v>
      </c>
      <c r="J13086" s="4">
        <v>6.1999999999999998E-3</v>
      </c>
    </row>
    <row r="13087" spans="1:10" x14ac:dyDescent="0.3">
      <c r="A13087" s="52">
        <f t="shared" si="626"/>
        <v>2017</v>
      </c>
      <c r="B13087" s="30">
        <f t="shared" si="627"/>
        <v>151</v>
      </c>
      <c r="C13087" s="4">
        <f t="shared" si="628"/>
        <v>22</v>
      </c>
      <c r="D13087" s="4" t="s">
        <v>1379</v>
      </c>
      <c r="E13087" s="4">
        <v>549</v>
      </c>
      <c r="F13087" s="4">
        <v>192</v>
      </c>
      <c r="G13087" s="4">
        <v>10</v>
      </c>
      <c r="H13087" s="4">
        <v>217</v>
      </c>
      <c r="I13087" s="4">
        <v>13</v>
      </c>
      <c r="J13087" s="4">
        <v>6.6E-3</v>
      </c>
    </row>
    <row r="13088" spans="1:10" x14ac:dyDescent="0.3">
      <c r="A13088" s="52">
        <f t="shared" si="626"/>
        <v>2017</v>
      </c>
      <c r="B13088" s="30">
        <f t="shared" si="627"/>
        <v>151</v>
      </c>
      <c r="C13088" s="4">
        <f t="shared" si="628"/>
        <v>22</v>
      </c>
      <c r="D13088" s="4" t="s">
        <v>1379</v>
      </c>
      <c r="E13088" s="4">
        <v>549</v>
      </c>
      <c r="F13088" s="4">
        <v>192</v>
      </c>
      <c r="G13088" s="4">
        <v>10</v>
      </c>
      <c r="H13088" s="4">
        <v>217</v>
      </c>
      <c r="I13088" s="4">
        <v>13</v>
      </c>
      <c r="J13088" s="4">
        <v>7.4000000000000003E-3</v>
      </c>
    </row>
    <row r="13089" spans="1:10" x14ac:dyDescent="0.3">
      <c r="A13089" s="52">
        <f t="shared" si="626"/>
        <v>2017</v>
      </c>
      <c r="B13089" s="30">
        <f t="shared" si="627"/>
        <v>151</v>
      </c>
      <c r="C13089" s="4">
        <f t="shared" si="628"/>
        <v>22</v>
      </c>
      <c r="D13089" s="4" t="s">
        <v>1379</v>
      </c>
      <c r="E13089" s="4">
        <v>549</v>
      </c>
      <c r="F13089" s="4">
        <v>192</v>
      </c>
      <c r="G13089" s="4">
        <v>10</v>
      </c>
      <c r="H13089" s="4">
        <v>217</v>
      </c>
      <c r="I13089" s="4">
        <v>14</v>
      </c>
      <c r="J13089" s="4">
        <v>8.2000000000000007E-3</v>
      </c>
    </row>
    <row r="13090" spans="1:10" x14ac:dyDescent="0.3">
      <c r="A13090" s="52">
        <f t="shared" si="626"/>
        <v>2017</v>
      </c>
      <c r="B13090" s="30">
        <f t="shared" si="627"/>
        <v>151</v>
      </c>
      <c r="C13090" s="4">
        <f t="shared" si="628"/>
        <v>22</v>
      </c>
      <c r="D13090" s="4" t="s">
        <v>1379</v>
      </c>
      <c r="E13090" s="4">
        <v>549</v>
      </c>
      <c r="F13090" s="4">
        <v>192</v>
      </c>
      <c r="G13090" s="4">
        <v>10</v>
      </c>
      <c r="H13090" s="4">
        <v>217</v>
      </c>
      <c r="I13090" s="4">
        <v>14</v>
      </c>
      <c r="J13090" s="4">
        <v>8.6999999999999994E-3</v>
      </c>
    </row>
    <row r="13091" spans="1:10" x14ac:dyDescent="0.3">
      <c r="A13091" s="52">
        <f t="shared" si="626"/>
        <v>2017</v>
      </c>
      <c r="B13091" s="30">
        <f t="shared" si="627"/>
        <v>151</v>
      </c>
      <c r="C13091" s="4">
        <f t="shared" si="628"/>
        <v>22</v>
      </c>
      <c r="D13091" s="4" t="s">
        <v>1379</v>
      </c>
      <c r="E13091" s="4">
        <v>549</v>
      </c>
      <c r="F13091" s="4">
        <v>192</v>
      </c>
      <c r="G13091" s="4">
        <v>10</v>
      </c>
      <c r="H13091" s="4">
        <v>217</v>
      </c>
      <c r="I13091" s="4">
        <v>13</v>
      </c>
      <c r="J13091" s="4">
        <v>5.7999999999999996E-3</v>
      </c>
    </row>
    <row r="13092" spans="1:10" x14ac:dyDescent="0.3">
      <c r="A13092" s="52">
        <f t="shared" si="626"/>
        <v>2017</v>
      </c>
      <c r="B13092" s="30">
        <f t="shared" si="627"/>
        <v>151</v>
      </c>
      <c r="C13092" s="4">
        <f t="shared" si="628"/>
        <v>22</v>
      </c>
      <c r="D13092" s="4" t="s">
        <v>1379</v>
      </c>
      <c r="E13092" s="4">
        <v>549</v>
      </c>
      <c r="F13092" s="4">
        <v>192</v>
      </c>
      <c r="G13092" s="4">
        <v>10</v>
      </c>
      <c r="H13092" s="4">
        <v>217</v>
      </c>
      <c r="I13092" s="4">
        <v>13</v>
      </c>
      <c r="J13092" s="4">
        <v>6.8999999999999999E-3</v>
      </c>
    </row>
    <row r="13093" spans="1:10" x14ac:dyDescent="0.3">
      <c r="A13093" s="52">
        <f t="shared" si="626"/>
        <v>2017</v>
      </c>
      <c r="B13093" s="30">
        <f t="shared" si="627"/>
        <v>151</v>
      </c>
      <c r="C13093" s="4">
        <f t="shared" si="628"/>
        <v>22</v>
      </c>
      <c r="D13093" s="4" t="s">
        <v>1379</v>
      </c>
      <c r="E13093" s="4">
        <v>549</v>
      </c>
      <c r="F13093" s="4">
        <v>192</v>
      </c>
      <c r="G13093" s="4">
        <v>10</v>
      </c>
      <c r="H13093" s="4">
        <v>217</v>
      </c>
      <c r="I13093" s="4">
        <v>13</v>
      </c>
      <c r="J13093" s="4">
        <v>5.7000000000000002E-3</v>
      </c>
    </row>
    <row r="13094" spans="1:10" x14ac:dyDescent="0.3">
      <c r="A13094" s="52">
        <f t="shared" si="626"/>
        <v>2017</v>
      </c>
      <c r="B13094" s="30">
        <f t="shared" si="627"/>
        <v>151</v>
      </c>
      <c r="C13094" s="4">
        <f t="shared" si="628"/>
        <v>22</v>
      </c>
      <c r="D13094" s="4" t="s">
        <v>1379</v>
      </c>
      <c r="E13094" s="4">
        <v>549</v>
      </c>
      <c r="F13094" s="4">
        <v>192</v>
      </c>
      <c r="G13094" s="4">
        <v>10</v>
      </c>
      <c r="H13094" s="4">
        <v>217</v>
      </c>
      <c r="I13094" s="4">
        <v>12</v>
      </c>
      <c r="J13094" s="4">
        <v>4.7999999999999996E-3</v>
      </c>
    </row>
    <row r="13095" spans="1:10" x14ac:dyDescent="0.3">
      <c r="A13095" s="52">
        <f t="shared" si="626"/>
        <v>2017</v>
      </c>
      <c r="B13095" s="30">
        <f t="shared" si="627"/>
        <v>151</v>
      </c>
      <c r="C13095" s="4">
        <f t="shared" si="628"/>
        <v>22</v>
      </c>
      <c r="D13095" s="4" t="s">
        <v>1379</v>
      </c>
      <c r="E13095" s="4">
        <v>549</v>
      </c>
      <c r="F13095" s="4">
        <v>192</v>
      </c>
      <c r="G13095" s="4">
        <v>10</v>
      </c>
      <c r="H13095" s="4">
        <v>217</v>
      </c>
      <c r="I13095" s="4">
        <v>13</v>
      </c>
      <c r="J13095" s="4">
        <v>6.1000000000000004E-3</v>
      </c>
    </row>
    <row r="13096" spans="1:10" x14ac:dyDescent="0.3">
      <c r="A13096" s="52">
        <f t="shared" si="626"/>
        <v>2017</v>
      </c>
      <c r="B13096" s="30">
        <f t="shared" si="627"/>
        <v>157</v>
      </c>
      <c r="C13096" s="4">
        <f t="shared" si="628"/>
        <v>23</v>
      </c>
      <c r="D13096" s="4" t="s">
        <v>1388</v>
      </c>
      <c r="E13096" s="4">
        <v>586</v>
      </c>
      <c r="F13096" s="4">
        <v>193</v>
      </c>
      <c r="G13096" s="4">
        <v>9.5</v>
      </c>
      <c r="H13096" s="4">
        <v>217</v>
      </c>
      <c r="I13096" s="4">
        <v>14</v>
      </c>
      <c r="J13096" s="4">
        <v>9.5999999999999992E-3</v>
      </c>
    </row>
    <row r="13097" spans="1:10" x14ac:dyDescent="0.3">
      <c r="A13097" s="52">
        <f t="shared" si="626"/>
        <v>2017</v>
      </c>
      <c r="B13097" s="30">
        <f t="shared" si="627"/>
        <v>154</v>
      </c>
      <c r="C13097" s="4">
        <f t="shared" si="628"/>
        <v>22</v>
      </c>
      <c r="D13097" s="4" t="s">
        <v>1387</v>
      </c>
      <c r="E13097" s="4">
        <v>568</v>
      </c>
      <c r="F13097" s="4">
        <v>196</v>
      </c>
      <c r="G13097" s="4">
        <v>6.8</v>
      </c>
      <c r="H13097" s="4">
        <v>217</v>
      </c>
      <c r="I13097" s="4">
        <v>12</v>
      </c>
      <c r="J13097" s="4">
        <v>7.0000000000000001E-3</v>
      </c>
    </row>
    <row r="13098" spans="1:10" x14ac:dyDescent="0.3">
      <c r="A13098" s="52">
        <f t="shared" si="626"/>
        <v>2017</v>
      </c>
      <c r="B13098" s="30">
        <f t="shared" si="627"/>
        <v>154</v>
      </c>
      <c r="C13098" s="4">
        <f t="shared" si="628"/>
        <v>22</v>
      </c>
      <c r="D13098" s="4" t="s">
        <v>1387</v>
      </c>
      <c r="E13098" s="4">
        <v>569</v>
      </c>
      <c r="F13098" s="4">
        <v>196</v>
      </c>
      <c r="G13098" s="4">
        <v>6.8</v>
      </c>
      <c r="H13098" s="4">
        <v>217</v>
      </c>
      <c r="I13098" s="4">
        <v>10</v>
      </c>
      <c r="J13098" s="4">
        <v>4.1999999999999997E-3</v>
      </c>
    </row>
    <row r="13099" spans="1:10" x14ac:dyDescent="0.3">
      <c r="A13099" s="52">
        <f t="shared" si="626"/>
        <v>2017</v>
      </c>
      <c r="B13099" s="30">
        <f t="shared" si="627"/>
        <v>154</v>
      </c>
      <c r="C13099" s="4">
        <f t="shared" si="628"/>
        <v>22</v>
      </c>
      <c r="D13099" s="4" t="s">
        <v>1387</v>
      </c>
      <c r="E13099" s="4">
        <v>568</v>
      </c>
      <c r="F13099" s="4">
        <v>196</v>
      </c>
      <c r="G13099" s="4">
        <v>6.8</v>
      </c>
      <c r="H13099" s="4">
        <v>217</v>
      </c>
      <c r="I13099" s="4">
        <v>10</v>
      </c>
      <c r="J13099" s="4">
        <v>3.8999999999999998E-3</v>
      </c>
    </row>
    <row r="13100" spans="1:10" x14ac:dyDescent="0.3">
      <c r="A13100" s="52">
        <f t="shared" si="626"/>
        <v>2017</v>
      </c>
      <c r="B13100" s="30">
        <f t="shared" si="627"/>
        <v>154</v>
      </c>
      <c r="C13100" s="4">
        <f t="shared" si="628"/>
        <v>22</v>
      </c>
      <c r="D13100" s="4" t="s">
        <v>1387</v>
      </c>
      <c r="E13100" s="4">
        <v>568</v>
      </c>
      <c r="F13100" s="4">
        <v>196</v>
      </c>
      <c r="G13100" s="4">
        <v>6.8</v>
      </c>
      <c r="H13100" s="4">
        <v>217</v>
      </c>
      <c r="I13100" s="4">
        <v>11</v>
      </c>
      <c r="J13100" s="4">
        <v>4.8999999999999998E-3</v>
      </c>
    </row>
    <row r="13101" spans="1:10" x14ac:dyDescent="0.3">
      <c r="A13101" s="52">
        <f t="shared" si="626"/>
        <v>2017</v>
      </c>
      <c r="B13101" s="30">
        <f t="shared" si="627"/>
        <v>144</v>
      </c>
      <c r="C13101" s="4">
        <f t="shared" si="628"/>
        <v>21</v>
      </c>
      <c r="D13101" s="4" t="s">
        <v>1391</v>
      </c>
      <c r="E13101" s="4">
        <v>534</v>
      </c>
      <c r="F13101" s="4">
        <v>205</v>
      </c>
      <c r="G13101" s="4">
        <v>5.0999999999999996</v>
      </c>
      <c r="H13101" s="4">
        <v>217</v>
      </c>
      <c r="I13101" s="4">
        <v>11</v>
      </c>
      <c r="J13101" s="4">
        <v>2.7000000000000001E-3</v>
      </c>
    </row>
    <row r="13102" spans="1:10" x14ac:dyDescent="0.3">
      <c r="A13102" s="52">
        <f t="shared" si="626"/>
        <v>2017</v>
      </c>
      <c r="B13102" s="30">
        <f t="shared" si="627"/>
        <v>144</v>
      </c>
      <c r="C13102" s="4">
        <f t="shared" si="628"/>
        <v>21</v>
      </c>
      <c r="D13102" s="4" t="s">
        <v>1391</v>
      </c>
      <c r="E13102" s="4">
        <v>534</v>
      </c>
      <c r="F13102" s="4">
        <v>205</v>
      </c>
      <c r="G13102" s="4">
        <v>5.0999999999999996</v>
      </c>
      <c r="H13102" s="4">
        <v>217</v>
      </c>
      <c r="I13102" s="4">
        <v>12</v>
      </c>
      <c r="J13102" s="4">
        <v>3.5000000000000001E-3</v>
      </c>
    </row>
    <row r="13103" spans="1:10" x14ac:dyDescent="0.3">
      <c r="A13103" s="52">
        <f t="shared" si="626"/>
        <v>2017</v>
      </c>
      <c r="B13103" s="30">
        <f t="shared" si="627"/>
        <v>144</v>
      </c>
      <c r="C13103" s="4">
        <f t="shared" si="628"/>
        <v>21</v>
      </c>
      <c r="D13103" s="4" t="s">
        <v>1391</v>
      </c>
      <c r="E13103" s="4">
        <v>534</v>
      </c>
      <c r="F13103" s="4">
        <v>205</v>
      </c>
      <c r="G13103" s="4">
        <v>5.0999999999999996</v>
      </c>
      <c r="H13103" s="4">
        <v>217</v>
      </c>
      <c r="I13103" s="4">
        <v>13</v>
      </c>
      <c r="J13103" s="4">
        <v>4.4999999999999997E-3</v>
      </c>
    </row>
    <row r="13104" spans="1:10" x14ac:dyDescent="0.3">
      <c r="A13104" s="52">
        <f t="shared" si="626"/>
        <v>2017</v>
      </c>
      <c r="B13104" s="30">
        <f t="shared" si="627"/>
        <v>144</v>
      </c>
      <c r="C13104" s="4">
        <f t="shared" si="628"/>
        <v>21</v>
      </c>
      <c r="D13104" s="4" t="s">
        <v>1391</v>
      </c>
      <c r="E13104" s="4">
        <v>534</v>
      </c>
      <c r="F13104" s="4">
        <v>205</v>
      </c>
      <c r="G13104" s="4">
        <v>5.0999999999999996</v>
      </c>
      <c r="H13104" s="4">
        <v>217</v>
      </c>
      <c r="I13104" s="4">
        <v>12</v>
      </c>
      <c r="J13104" s="4">
        <v>3.8999999999999998E-3</v>
      </c>
    </row>
    <row r="13105" spans="1:10" x14ac:dyDescent="0.3">
      <c r="A13105" s="52">
        <f t="shared" si="626"/>
        <v>2017</v>
      </c>
      <c r="B13105" s="30">
        <f t="shared" si="627"/>
        <v>144</v>
      </c>
      <c r="C13105" s="4">
        <f t="shared" si="628"/>
        <v>21</v>
      </c>
      <c r="D13105" s="4" t="s">
        <v>1391</v>
      </c>
      <c r="E13105" s="4">
        <v>534</v>
      </c>
      <c r="F13105" s="4">
        <v>205</v>
      </c>
      <c r="G13105" s="4">
        <v>5.0999999999999996</v>
      </c>
      <c r="H13105" s="4">
        <v>217</v>
      </c>
      <c r="I13105" s="4">
        <v>12</v>
      </c>
      <c r="J13105" s="4">
        <v>3.5999999999999999E-3</v>
      </c>
    </row>
    <row r="13106" spans="1:10" x14ac:dyDescent="0.3">
      <c r="A13106" s="52">
        <f t="shared" si="626"/>
        <v>2017</v>
      </c>
      <c r="B13106" s="30">
        <f t="shared" si="627"/>
        <v>144</v>
      </c>
      <c r="C13106" s="4">
        <f t="shared" si="628"/>
        <v>21</v>
      </c>
      <c r="D13106" s="4" t="s">
        <v>1391</v>
      </c>
      <c r="E13106" s="4">
        <v>534</v>
      </c>
      <c r="F13106" s="4">
        <v>205</v>
      </c>
      <c r="G13106" s="4">
        <v>5.0999999999999996</v>
      </c>
      <c r="H13106" s="4">
        <v>217</v>
      </c>
      <c r="I13106" s="4">
        <v>12</v>
      </c>
      <c r="J13106" s="4">
        <v>2.8E-3</v>
      </c>
    </row>
    <row r="13107" spans="1:10" x14ac:dyDescent="0.3">
      <c r="A13107" s="52">
        <f t="shared" si="626"/>
        <v>2017</v>
      </c>
      <c r="B13107" s="30">
        <f t="shared" si="627"/>
        <v>144</v>
      </c>
      <c r="C13107" s="4">
        <f t="shared" si="628"/>
        <v>21</v>
      </c>
      <c r="D13107" s="4" t="s">
        <v>1391</v>
      </c>
      <c r="E13107" s="4">
        <v>534</v>
      </c>
      <c r="F13107" s="4">
        <v>205</v>
      </c>
      <c r="G13107" s="4">
        <v>5.0999999999999996</v>
      </c>
      <c r="H13107" s="4">
        <v>217</v>
      </c>
      <c r="I13107" s="4">
        <v>12</v>
      </c>
      <c r="J13107" s="4">
        <v>4.1000000000000003E-3</v>
      </c>
    </row>
    <row r="13108" spans="1:10" x14ac:dyDescent="0.3">
      <c r="A13108" s="52">
        <f t="shared" si="626"/>
        <v>2017</v>
      </c>
      <c r="B13108" s="30">
        <f t="shared" si="627"/>
        <v>144</v>
      </c>
      <c r="C13108" s="4">
        <f t="shared" si="628"/>
        <v>21</v>
      </c>
      <c r="D13108" s="4" t="s">
        <v>1391</v>
      </c>
      <c r="E13108" s="4">
        <v>534</v>
      </c>
      <c r="F13108" s="4">
        <v>205</v>
      </c>
      <c r="G13108" s="4">
        <v>5.0999999999999996</v>
      </c>
      <c r="H13108" s="4">
        <v>217</v>
      </c>
      <c r="I13108" s="4">
        <v>11</v>
      </c>
      <c r="J13108" s="4">
        <v>3.5999999999999999E-3</v>
      </c>
    </row>
    <row r="13109" spans="1:10" x14ac:dyDescent="0.3">
      <c r="A13109" s="52">
        <f t="shared" si="626"/>
        <v>2017</v>
      </c>
      <c r="B13109" s="30">
        <f t="shared" si="627"/>
        <v>144</v>
      </c>
      <c r="C13109" s="4">
        <f t="shared" si="628"/>
        <v>21</v>
      </c>
      <c r="D13109" s="4" t="s">
        <v>1391</v>
      </c>
      <c r="E13109" s="4">
        <v>534</v>
      </c>
      <c r="F13109" s="4">
        <v>205</v>
      </c>
      <c r="G13109" s="4">
        <v>5.0999999999999996</v>
      </c>
      <c r="H13109" s="4">
        <v>217</v>
      </c>
      <c r="I13109" s="4">
        <v>11</v>
      </c>
      <c r="J13109" s="4">
        <v>3.0999999999999999E-3</v>
      </c>
    </row>
    <row r="13110" spans="1:10" x14ac:dyDescent="0.3">
      <c r="A13110" s="52">
        <f t="shared" si="626"/>
        <v>2017</v>
      </c>
      <c r="B13110" s="30">
        <f t="shared" si="627"/>
        <v>144</v>
      </c>
      <c r="C13110" s="4">
        <f t="shared" si="628"/>
        <v>21</v>
      </c>
      <c r="D13110" s="4" t="s">
        <v>1391</v>
      </c>
      <c r="E13110" s="4">
        <v>534</v>
      </c>
      <c r="F13110" s="4">
        <v>205</v>
      </c>
      <c r="G13110" s="4">
        <v>5.0999999999999996</v>
      </c>
      <c r="H13110" s="4">
        <v>217</v>
      </c>
      <c r="I13110" s="4">
        <v>11</v>
      </c>
      <c r="J13110" s="4">
        <v>3.3999999999999998E-3</v>
      </c>
    </row>
    <row r="13111" spans="1:10" x14ac:dyDescent="0.3">
      <c r="A13111" s="52">
        <f t="shared" si="626"/>
        <v>2017</v>
      </c>
      <c r="B13111" s="30">
        <f t="shared" si="627"/>
        <v>144</v>
      </c>
      <c r="C13111" s="4">
        <f t="shared" si="628"/>
        <v>21</v>
      </c>
      <c r="D13111" s="4" t="s">
        <v>1391</v>
      </c>
      <c r="E13111" s="4">
        <v>534</v>
      </c>
      <c r="F13111" s="4">
        <v>205</v>
      </c>
      <c r="G13111" s="4">
        <v>5.0999999999999996</v>
      </c>
      <c r="H13111" s="4">
        <v>217</v>
      </c>
      <c r="I13111" s="4">
        <v>11</v>
      </c>
      <c r="J13111" s="4">
        <v>3.0999999999999999E-3</v>
      </c>
    </row>
    <row r="13112" spans="1:10" x14ac:dyDescent="0.3">
      <c r="A13112" s="52">
        <f t="shared" si="626"/>
        <v>2017</v>
      </c>
      <c r="B13112" s="30">
        <f t="shared" si="627"/>
        <v>144</v>
      </c>
      <c r="C13112" s="4">
        <f t="shared" si="628"/>
        <v>21</v>
      </c>
      <c r="D13112" s="4" t="s">
        <v>1391</v>
      </c>
      <c r="E13112" s="4">
        <v>534</v>
      </c>
      <c r="F13112" s="4">
        <v>205</v>
      </c>
      <c r="G13112" s="4">
        <v>5.0999999999999996</v>
      </c>
      <c r="H13112" s="4">
        <v>217</v>
      </c>
      <c r="I13112" s="4">
        <v>11</v>
      </c>
      <c r="J13112" s="4">
        <v>3.0999999999999999E-3</v>
      </c>
    </row>
    <row r="13113" spans="1:10" x14ac:dyDescent="0.3">
      <c r="A13113" s="52">
        <f t="shared" si="626"/>
        <v>2017</v>
      </c>
      <c r="B13113" s="30">
        <f t="shared" si="627"/>
        <v>144</v>
      </c>
      <c r="C13113" s="4">
        <f t="shared" si="628"/>
        <v>21</v>
      </c>
      <c r="D13113" s="4" t="s">
        <v>1391</v>
      </c>
      <c r="E13113" s="4">
        <v>534</v>
      </c>
      <c r="F13113" s="4">
        <v>205</v>
      </c>
      <c r="G13113" s="4">
        <v>5.0999999999999996</v>
      </c>
      <c r="H13113" s="4">
        <v>217</v>
      </c>
      <c r="I13113" s="4">
        <v>12</v>
      </c>
      <c r="J13113" s="4">
        <v>4.1000000000000003E-3</v>
      </c>
    </row>
    <row r="13114" spans="1:10" x14ac:dyDescent="0.3">
      <c r="A13114" s="52">
        <f t="shared" si="626"/>
        <v>2017</v>
      </c>
      <c r="B13114" s="30">
        <f t="shared" si="627"/>
        <v>144</v>
      </c>
      <c r="C13114" s="4">
        <f t="shared" si="628"/>
        <v>21</v>
      </c>
      <c r="D13114" s="4" t="s">
        <v>1391</v>
      </c>
      <c r="E13114" s="4">
        <v>534</v>
      </c>
      <c r="F13114" s="4">
        <v>205</v>
      </c>
      <c r="G13114" s="4">
        <v>5.0999999999999996</v>
      </c>
      <c r="H13114" s="4">
        <v>217</v>
      </c>
      <c r="I13114" s="4">
        <v>11</v>
      </c>
      <c r="J13114" s="4">
        <v>4.1999999999999997E-3</v>
      </c>
    </row>
    <row r="13115" spans="1:10" x14ac:dyDescent="0.3">
      <c r="A13115" s="52">
        <f t="shared" si="626"/>
        <v>2017</v>
      </c>
      <c r="B13115" s="30">
        <f t="shared" si="627"/>
        <v>144</v>
      </c>
      <c r="C13115" s="4">
        <f t="shared" si="628"/>
        <v>21</v>
      </c>
      <c r="D13115" s="4" t="s">
        <v>1391</v>
      </c>
      <c r="E13115" s="4">
        <v>534</v>
      </c>
      <c r="F13115" s="4">
        <v>205</v>
      </c>
      <c r="G13115" s="4">
        <v>5.0999999999999996</v>
      </c>
      <c r="H13115" s="4">
        <v>217</v>
      </c>
      <c r="I13115" s="4">
        <v>11</v>
      </c>
      <c r="J13115" s="4">
        <v>3.8E-3</v>
      </c>
    </row>
    <row r="13116" spans="1:10" x14ac:dyDescent="0.3">
      <c r="A13116" s="52">
        <f t="shared" si="626"/>
        <v>2017</v>
      </c>
      <c r="B13116" s="30">
        <f t="shared" si="627"/>
        <v>144</v>
      </c>
      <c r="C13116" s="4">
        <f t="shared" si="628"/>
        <v>21</v>
      </c>
      <c r="D13116" s="4" t="s">
        <v>1391</v>
      </c>
      <c r="E13116" s="4">
        <v>534</v>
      </c>
      <c r="F13116" s="4">
        <v>205</v>
      </c>
      <c r="G13116" s="4">
        <v>5.0999999999999996</v>
      </c>
      <c r="H13116" s="4">
        <v>217</v>
      </c>
      <c r="I13116" s="4">
        <v>11</v>
      </c>
      <c r="J13116" s="4">
        <v>3.2000000000000002E-3</v>
      </c>
    </row>
    <row r="13117" spans="1:10" x14ac:dyDescent="0.3">
      <c r="A13117" s="52">
        <f t="shared" si="626"/>
        <v>2017</v>
      </c>
      <c r="B13117" s="30">
        <f t="shared" si="627"/>
        <v>144</v>
      </c>
      <c r="C13117" s="4">
        <f t="shared" si="628"/>
        <v>21</v>
      </c>
      <c r="D13117" s="4" t="s">
        <v>1391</v>
      </c>
      <c r="E13117" s="4">
        <v>534</v>
      </c>
      <c r="F13117" s="4">
        <v>205</v>
      </c>
      <c r="G13117" s="4">
        <v>5.0999999999999996</v>
      </c>
      <c r="H13117" s="4">
        <v>217</v>
      </c>
      <c r="I13117" s="4">
        <v>12</v>
      </c>
      <c r="J13117" s="4">
        <v>4.3E-3</v>
      </c>
    </row>
    <row r="13118" spans="1:10" x14ac:dyDescent="0.3">
      <c r="A13118" s="52">
        <f t="shared" si="626"/>
        <v>2017</v>
      </c>
      <c r="B13118" s="30">
        <f t="shared" si="627"/>
        <v>144</v>
      </c>
      <c r="C13118" s="4">
        <f t="shared" si="628"/>
        <v>21</v>
      </c>
      <c r="D13118" s="4" t="s">
        <v>1391</v>
      </c>
      <c r="E13118" s="4">
        <v>534</v>
      </c>
      <c r="F13118" s="4">
        <v>205</v>
      </c>
      <c r="G13118" s="4">
        <v>5.0999999999999996</v>
      </c>
      <c r="H13118" s="4">
        <v>217</v>
      </c>
      <c r="I13118" s="4">
        <v>11</v>
      </c>
      <c r="J13118" s="4">
        <v>3.0000000000000001E-3</v>
      </c>
    </row>
    <row r="13119" spans="1:10" x14ac:dyDescent="0.3">
      <c r="A13119" s="52">
        <f t="shared" si="626"/>
        <v>2017</v>
      </c>
      <c r="B13119" s="30">
        <f t="shared" si="627"/>
        <v>144</v>
      </c>
      <c r="C13119" s="4">
        <f t="shared" si="628"/>
        <v>21</v>
      </c>
      <c r="D13119" s="4" t="s">
        <v>1391</v>
      </c>
      <c r="E13119" s="4">
        <v>534</v>
      </c>
      <c r="F13119" s="4">
        <v>205</v>
      </c>
      <c r="G13119" s="4">
        <v>5.0999999999999996</v>
      </c>
      <c r="H13119" s="4">
        <v>217</v>
      </c>
      <c r="I13119" s="4">
        <v>12</v>
      </c>
      <c r="J13119" s="4">
        <v>4.1000000000000003E-3</v>
      </c>
    </row>
    <row r="13120" spans="1:10" x14ac:dyDescent="0.3">
      <c r="A13120" s="52">
        <f t="shared" si="626"/>
        <v>2017</v>
      </c>
      <c r="B13120" s="30">
        <f t="shared" si="627"/>
        <v>144</v>
      </c>
      <c r="C13120" s="4">
        <f t="shared" si="628"/>
        <v>21</v>
      </c>
      <c r="D13120" s="4" t="s">
        <v>1391</v>
      </c>
      <c r="E13120" s="4">
        <v>534</v>
      </c>
      <c r="F13120" s="4">
        <v>205</v>
      </c>
      <c r="G13120" s="4">
        <v>5.0999999999999996</v>
      </c>
      <c r="H13120" s="4">
        <v>217</v>
      </c>
      <c r="I13120" s="4">
        <v>12</v>
      </c>
      <c r="J13120" s="4">
        <v>4.3E-3</v>
      </c>
    </row>
    <row r="13121" spans="1:10" x14ac:dyDescent="0.3">
      <c r="A13121" s="52">
        <f t="shared" si="626"/>
        <v>2017</v>
      </c>
      <c r="B13121" s="30">
        <f t="shared" si="627"/>
        <v>144</v>
      </c>
      <c r="C13121" s="4">
        <f t="shared" si="628"/>
        <v>21</v>
      </c>
      <c r="D13121" s="4" t="s">
        <v>1391</v>
      </c>
      <c r="E13121" s="4">
        <v>534</v>
      </c>
      <c r="F13121" s="4">
        <v>205</v>
      </c>
      <c r="G13121" s="4">
        <v>5.0999999999999996</v>
      </c>
      <c r="H13121" s="4">
        <v>217</v>
      </c>
      <c r="I13121" s="4">
        <v>12</v>
      </c>
      <c r="J13121" s="4">
        <v>3.5999999999999999E-3</v>
      </c>
    </row>
    <row r="13122" spans="1:10" x14ac:dyDescent="0.3">
      <c r="A13122" s="52">
        <f t="shared" ref="A13122:A13185" si="629">YEAR(D13122)</f>
        <v>2017</v>
      </c>
      <c r="B13122" s="30">
        <f t="shared" ref="B13122:B13185" si="630">D13122-DATE(YEAR(D13122),1,0)</f>
        <v>144</v>
      </c>
      <c r="C13122" s="4">
        <f t="shared" ref="C13122:C13185" si="631">WEEKNUM(D13122,1)</f>
        <v>21</v>
      </c>
      <c r="D13122" s="4" t="s">
        <v>1391</v>
      </c>
      <c r="E13122" s="4">
        <v>534</v>
      </c>
      <c r="F13122" s="4">
        <v>205</v>
      </c>
      <c r="G13122" s="4">
        <v>5.0999999999999996</v>
      </c>
      <c r="H13122" s="4">
        <v>217</v>
      </c>
      <c r="I13122" s="4">
        <v>12</v>
      </c>
      <c r="J13122" s="4">
        <v>3.7000000000000002E-3</v>
      </c>
    </row>
    <row r="13123" spans="1:10" x14ac:dyDescent="0.3">
      <c r="A13123" s="52">
        <f t="shared" si="629"/>
        <v>2017</v>
      </c>
      <c r="B13123" s="30">
        <f t="shared" si="630"/>
        <v>144</v>
      </c>
      <c r="C13123" s="4">
        <f t="shared" si="631"/>
        <v>21</v>
      </c>
      <c r="D13123" s="4" t="s">
        <v>1391</v>
      </c>
      <c r="E13123" s="4">
        <v>534</v>
      </c>
      <c r="F13123" s="4">
        <v>205</v>
      </c>
      <c r="G13123" s="4">
        <v>5.0999999999999996</v>
      </c>
      <c r="H13123" s="4">
        <v>217</v>
      </c>
      <c r="I13123" s="4">
        <v>11</v>
      </c>
      <c r="J13123" s="4">
        <v>3.7000000000000002E-3</v>
      </c>
    </row>
    <row r="13124" spans="1:10" x14ac:dyDescent="0.3">
      <c r="A13124" s="52">
        <f t="shared" si="629"/>
        <v>2017</v>
      </c>
      <c r="B13124" s="30">
        <f t="shared" si="630"/>
        <v>144</v>
      </c>
      <c r="C13124" s="4">
        <f t="shared" si="631"/>
        <v>21</v>
      </c>
      <c r="D13124" s="4" t="s">
        <v>1391</v>
      </c>
      <c r="E13124" s="4">
        <v>534</v>
      </c>
      <c r="F13124" s="4">
        <v>205</v>
      </c>
      <c r="G13124" s="4">
        <v>5.0999999999999996</v>
      </c>
      <c r="H13124" s="4">
        <v>217</v>
      </c>
      <c r="I13124" s="4">
        <v>12</v>
      </c>
      <c r="J13124" s="4">
        <v>3.7000000000000002E-3</v>
      </c>
    </row>
    <row r="13125" spans="1:10" x14ac:dyDescent="0.3">
      <c r="A13125" s="52">
        <f t="shared" si="629"/>
        <v>2017</v>
      </c>
      <c r="B13125" s="30">
        <f t="shared" si="630"/>
        <v>144</v>
      </c>
      <c r="C13125" s="4">
        <f t="shared" si="631"/>
        <v>21</v>
      </c>
      <c r="D13125" s="4" t="s">
        <v>1391</v>
      </c>
      <c r="E13125" s="4">
        <v>534</v>
      </c>
      <c r="F13125" s="4">
        <v>205</v>
      </c>
      <c r="G13125" s="4">
        <v>5.0999999999999996</v>
      </c>
      <c r="H13125" s="4">
        <v>217</v>
      </c>
      <c r="I13125" s="4">
        <v>12</v>
      </c>
      <c r="J13125" s="4">
        <v>3.8999999999999998E-3</v>
      </c>
    </row>
    <row r="13126" spans="1:10" x14ac:dyDescent="0.3">
      <c r="A13126" s="52">
        <f t="shared" si="629"/>
        <v>2017</v>
      </c>
      <c r="B13126" s="30">
        <f t="shared" si="630"/>
        <v>144</v>
      </c>
      <c r="C13126" s="4">
        <f t="shared" si="631"/>
        <v>21</v>
      </c>
      <c r="D13126" s="4" t="s">
        <v>1391</v>
      </c>
      <c r="E13126" s="4">
        <v>534</v>
      </c>
      <c r="F13126" s="4">
        <v>205</v>
      </c>
      <c r="G13126" s="4">
        <v>5.0999999999999996</v>
      </c>
      <c r="H13126" s="4">
        <v>217</v>
      </c>
      <c r="I13126" s="4">
        <v>12</v>
      </c>
      <c r="J13126" s="4">
        <v>4.1999999999999997E-3</v>
      </c>
    </row>
    <row r="13127" spans="1:10" x14ac:dyDescent="0.3">
      <c r="A13127" s="52">
        <f t="shared" si="629"/>
        <v>2017</v>
      </c>
      <c r="B13127" s="30">
        <f t="shared" si="630"/>
        <v>144</v>
      </c>
      <c r="C13127" s="4">
        <f t="shared" si="631"/>
        <v>21</v>
      </c>
      <c r="D13127" s="4" t="s">
        <v>1391</v>
      </c>
      <c r="E13127" s="4">
        <v>534</v>
      </c>
      <c r="F13127" s="4">
        <v>205</v>
      </c>
      <c r="G13127" s="4">
        <v>5.0999999999999996</v>
      </c>
      <c r="H13127" s="4">
        <v>217</v>
      </c>
      <c r="I13127" s="4">
        <v>11</v>
      </c>
      <c r="J13127" s="4">
        <v>3.0999999999999999E-3</v>
      </c>
    </row>
    <row r="13128" spans="1:10" x14ac:dyDescent="0.3">
      <c r="A13128" s="52">
        <f t="shared" si="629"/>
        <v>2017</v>
      </c>
      <c r="B13128" s="30">
        <f t="shared" si="630"/>
        <v>144</v>
      </c>
      <c r="C13128" s="4">
        <f t="shared" si="631"/>
        <v>21</v>
      </c>
      <c r="D13128" s="4" t="s">
        <v>1391</v>
      </c>
      <c r="E13128" s="4">
        <v>534</v>
      </c>
      <c r="F13128" s="4">
        <v>205</v>
      </c>
      <c r="G13128" s="4">
        <v>5.0999999999999996</v>
      </c>
      <c r="H13128" s="4">
        <v>217</v>
      </c>
      <c r="I13128" s="4">
        <v>11</v>
      </c>
      <c r="J13128" s="4">
        <v>3.5000000000000001E-3</v>
      </c>
    </row>
    <row r="13129" spans="1:10" x14ac:dyDescent="0.3">
      <c r="A13129" s="52">
        <f t="shared" si="629"/>
        <v>2017</v>
      </c>
      <c r="B13129" s="30">
        <f t="shared" si="630"/>
        <v>144</v>
      </c>
      <c r="C13129" s="4">
        <f t="shared" si="631"/>
        <v>21</v>
      </c>
      <c r="D13129" s="4" t="s">
        <v>1391</v>
      </c>
      <c r="E13129" s="4">
        <v>534</v>
      </c>
      <c r="F13129" s="4">
        <v>205</v>
      </c>
      <c r="G13129" s="4">
        <v>5.0999999999999996</v>
      </c>
      <c r="H13129" s="4">
        <v>217</v>
      </c>
      <c r="I13129" s="4">
        <v>12</v>
      </c>
      <c r="J13129" s="4">
        <v>3.5999999999999999E-3</v>
      </c>
    </row>
    <row r="13130" spans="1:10" x14ac:dyDescent="0.3">
      <c r="A13130" s="52">
        <f t="shared" si="629"/>
        <v>2017</v>
      </c>
      <c r="B13130" s="30">
        <f t="shared" si="630"/>
        <v>144</v>
      </c>
      <c r="C13130" s="4">
        <f t="shared" si="631"/>
        <v>21</v>
      </c>
      <c r="D13130" s="4" t="s">
        <v>1391</v>
      </c>
      <c r="E13130" s="4">
        <v>534</v>
      </c>
      <c r="F13130" s="4">
        <v>205</v>
      </c>
      <c r="G13130" s="4">
        <v>5.0999999999999996</v>
      </c>
      <c r="H13130" s="4">
        <v>217</v>
      </c>
      <c r="I13130" s="4">
        <v>12</v>
      </c>
      <c r="J13130" s="4">
        <v>2.8E-3</v>
      </c>
    </row>
    <row r="13131" spans="1:10" x14ac:dyDescent="0.3">
      <c r="A13131" s="52">
        <f t="shared" si="629"/>
        <v>2017</v>
      </c>
      <c r="B13131" s="30">
        <f t="shared" si="630"/>
        <v>144</v>
      </c>
      <c r="C13131" s="4">
        <f t="shared" si="631"/>
        <v>21</v>
      </c>
      <c r="D13131" s="4" t="s">
        <v>1391</v>
      </c>
      <c r="E13131" s="4">
        <v>534</v>
      </c>
      <c r="F13131" s="4">
        <v>205</v>
      </c>
      <c r="G13131" s="4">
        <v>5.0999999999999996</v>
      </c>
      <c r="H13131" s="4">
        <v>217</v>
      </c>
      <c r="I13131" s="4">
        <v>11</v>
      </c>
      <c r="J13131" s="4">
        <v>2.8999999999999998E-3</v>
      </c>
    </row>
    <row r="13132" spans="1:10" x14ac:dyDescent="0.3">
      <c r="A13132" s="52">
        <f t="shared" si="629"/>
        <v>2017</v>
      </c>
      <c r="B13132" s="30">
        <f t="shared" si="630"/>
        <v>144</v>
      </c>
      <c r="C13132" s="4">
        <f t="shared" si="631"/>
        <v>21</v>
      </c>
      <c r="D13132" s="4" t="s">
        <v>1391</v>
      </c>
      <c r="E13132" s="4">
        <v>534</v>
      </c>
      <c r="F13132" s="4">
        <v>205</v>
      </c>
      <c r="G13132" s="4">
        <v>5.0999999999999996</v>
      </c>
      <c r="H13132" s="4">
        <v>217</v>
      </c>
      <c r="I13132" s="4">
        <v>12</v>
      </c>
      <c r="J13132" s="4">
        <v>2.5000000000000001E-3</v>
      </c>
    </row>
    <row r="13133" spans="1:10" x14ac:dyDescent="0.3">
      <c r="A13133" s="52">
        <f t="shared" si="629"/>
        <v>2017</v>
      </c>
      <c r="B13133" s="30">
        <f t="shared" si="630"/>
        <v>144</v>
      </c>
      <c r="C13133" s="4">
        <f t="shared" si="631"/>
        <v>21</v>
      </c>
      <c r="D13133" s="4" t="s">
        <v>1391</v>
      </c>
      <c r="E13133" s="4">
        <v>534</v>
      </c>
      <c r="F13133" s="4">
        <v>205</v>
      </c>
      <c r="G13133" s="4">
        <v>5.0999999999999996</v>
      </c>
      <c r="H13133" s="4">
        <v>217</v>
      </c>
      <c r="I13133" s="4">
        <v>11</v>
      </c>
      <c r="J13133" s="4">
        <v>3.8E-3</v>
      </c>
    </row>
    <row r="13134" spans="1:10" x14ac:dyDescent="0.3">
      <c r="A13134" s="52">
        <f t="shared" si="629"/>
        <v>2017</v>
      </c>
      <c r="B13134" s="30">
        <f t="shared" si="630"/>
        <v>144</v>
      </c>
      <c r="C13134" s="4">
        <f t="shared" si="631"/>
        <v>21</v>
      </c>
      <c r="D13134" s="4" t="s">
        <v>1391</v>
      </c>
      <c r="E13134" s="4">
        <v>534</v>
      </c>
      <c r="F13134" s="4">
        <v>205</v>
      </c>
      <c r="G13134" s="4">
        <v>5.0999999999999996</v>
      </c>
      <c r="H13134" s="4">
        <v>217</v>
      </c>
      <c r="I13134" s="4">
        <v>12</v>
      </c>
      <c r="J13134" s="4">
        <v>3.3E-3</v>
      </c>
    </row>
    <row r="13135" spans="1:10" x14ac:dyDescent="0.3">
      <c r="A13135" s="52">
        <f t="shared" si="629"/>
        <v>2017</v>
      </c>
      <c r="B13135" s="30">
        <f t="shared" si="630"/>
        <v>144</v>
      </c>
      <c r="C13135" s="4">
        <f t="shared" si="631"/>
        <v>21</v>
      </c>
      <c r="D13135" s="4" t="s">
        <v>1391</v>
      </c>
      <c r="E13135" s="4">
        <v>534</v>
      </c>
      <c r="F13135" s="4">
        <v>205</v>
      </c>
      <c r="G13135" s="4">
        <v>5.0999999999999996</v>
      </c>
      <c r="H13135" s="4">
        <v>217</v>
      </c>
      <c r="I13135" s="4">
        <v>11</v>
      </c>
      <c r="J13135" s="4">
        <v>3.3E-3</v>
      </c>
    </row>
    <row r="13136" spans="1:10" x14ac:dyDescent="0.3">
      <c r="A13136" s="52">
        <f t="shared" si="629"/>
        <v>2017</v>
      </c>
      <c r="B13136" s="30">
        <f t="shared" si="630"/>
        <v>144</v>
      </c>
      <c r="C13136" s="4">
        <f t="shared" si="631"/>
        <v>21</v>
      </c>
      <c r="D13136" s="4" t="s">
        <v>1391</v>
      </c>
      <c r="E13136" s="4">
        <v>534</v>
      </c>
      <c r="F13136" s="4">
        <v>205</v>
      </c>
      <c r="G13136" s="4">
        <v>5.0999999999999996</v>
      </c>
      <c r="H13136" s="4">
        <v>217</v>
      </c>
      <c r="I13136" s="4">
        <v>12</v>
      </c>
      <c r="J13136" s="4">
        <v>4.1000000000000003E-3</v>
      </c>
    </row>
    <row r="13137" spans="1:10" x14ac:dyDescent="0.3">
      <c r="A13137" s="52">
        <f t="shared" si="629"/>
        <v>2017</v>
      </c>
      <c r="B13137" s="30">
        <f t="shared" si="630"/>
        <v>144</v>
      </c>
      <c r="C13137" s="4">
        <f t="shared" si="631"/>
        <v>21</v>
      </c>
      <c r="D13137" s="4" t="s">
        <v>1391</v>
      </c>
      <c r="E13137" s="4">
        <v>534</v>
      </c>
      <c r="F13137" s="4">
        <v>205</v>
      </c>
      <c r="G13137" s="4">
        <v>5.0999999999999996</v>
      </c>
      <c r="H13137" s="4">
        <v>217</v>
      </c>
      <c r="I13137" s="4">
        <v>11</v>
      </c>
      <c r="J13137" s="4">
        <v>2.8999999999999998E-3</v>
      </c>
    </row>
    <row r="13138" spans="1:10" x14ac:dyDescent="0.3">
      <c r="A13138" s="52">
        <f t="shared" si="629"/>
        <v>2017</v>
      </c>
      <c r="B13138" s="30">
        <f t="shared" si="630"/>
        <v>144</v>
      </c>
      <c r="C13138" s="4">
        <f t="shared" si="631"/>
        <v>21</v>
      </c>
      <c r="D13138" s="4" t="s">
        <v>1391</v>
      </c>
      <c r="E13138" s="4">
        <v>534</v>
      </c>
      <c r="F13138" s="4">
        <v>205</v>
      </c>
      <c r="G13138" s="4">
        <v>5.0999999999999996</v>
      </c>
      <c r="H13138" s="4">
        <v>217</v>
      </c>
      <c r="I13138" s="4">
        <v>13</v>
      </c>
      <c r="J13138" s="4">
        <v>4.1000000000000003E-3</v>
      </c>
    </row>
    <row r="13139" spans="1:10" x14ac:dyDescent="0.3">
      <c r="A13139" s="52">
        <f t="shared" si="629"/>
        <v>2017</v>
      </c>
      <c r="B13139" s="30">
        <f t="shared" si="630"/>
        <v>144</v>
      </c>
      <c r="C13139" s="4">
        <f t="shared" si="631"/>
        <v>21</v>
      </c>
      <c r="D13139" s="4" t="s">
        <v>1391</v>
      </c>
      <c r="E13139" s="4">
        <v>534</v>
      </c>
      <c r="F13139" s="4">
        <v>205</v>
      </c>
      <c r="G13139" s="4">
        <v>5.0999999999999996</v>
      </c>
      <c r="H13139" s="4">
        <v>217</v>
      </c>
      <c r="I13139" s="4">
        <v>11</v>
      </c>
      <c r="J13139" s="4">
        <v>3.8E-3</v>
      </c>
    </row>
    <row r="13140" spans="1:10" x14ac:dyDescent="0.3">
      <c r="A13140" s="52">
        <f t="shared" si="629"/>
        <v>2017</v>
      </c>
      <c r="B13140" s="30">
        <f t="shared" si="630"/>
        <v>144</v>
      </c>
      <c r="C13140" s="4">
        <f t="shared" si="631"/>
        <v>21</v>
      </c>
      <c r="D13140" s="4" t="s">
        <v>1391</v>
      </c>
      <c r="E13140" s="4">
        <v>534</v>
      </c>
      <c r="F13140" s="4">
        <v>205</v>
      </c>
      <c r="G13140" s="4">
        <v>5.0999999999999996</v>
      </c>
      <c r="H13140" s="4">
        <v>217</v>
      </c>
      <c r="I13140" s="4">
        <v>12</v>
      </c>
      <c r="J13140" s="4">
        <v>3.3E-3</v>
      </c>
    </row>
    <row r="13141" spans="1:10" x14ac:dyDescent="0.3">
      <c r="A13141" s="52">
        <f t="shared" si="629"/>
        <v>2017</v>
      </c>
      <c r="B13141" s="30">
        <f t="shared" si="630"/>
        <v>144</v>
      </c>
      <c r="C13141" s="4">
        <f t="shared" si="631"/>
        <v>21</v>
      </c>
      <c r="D13141" s="4" t="s">
        <v>1391</v>
      </c>
      <c r="E13141" s="4">
        <v>535</v>
      </c>
      <c r="F13141" s="4">
        <v>205</v>
      </c>
      <c r="G13141" s="4">
        <v>5.0999999999999996</v>
      </c>
      <c r="H13141" s="4">
        <v>217</v>
      </c>
      <c r="I13141" s="4">
        <v>12</v>
      </c>
      <c r="J13141" s="4">
        <v>2.8999999999999998E-3</v>
      </c>
    </row>
    <row r="13142" spans="1:10" x14ac:dyDescent="0.3">
      <c r="A13142" s="52">
        <f t="shared" si="629"/>
        <v>2017</v>
      </c>
      <c r="B13142" s="30">
        <f t="shared" si="630"/>
        <v>144</v>
      </c>
      <c r="C13142" s="4">
        <f t="shared" si="631"/>
        <v>21</v>
      </c>
      <c r="D13142" s="4" t="s">
        <v>1391</v>
      </c>
      <c r="E13142" s="4">
        <v>535</v>
      </c>
      <c r="F13142" s="4">
        <v>205</v>
      </c>
      <c r="G13142" s="4">
        <v>5.0999999999999996</v>
      </c>
      <c r="H13142" s="4">
        <v>217</v>
      </c>
      <c r="I13142" s="4">
        <v>12</v>
      </c>
      <c r="J13142" s="4">
        <v>3.3999999999999998E-3</v>
      </c>
    </row>
    <row r="13143" spans="1:10" x14ac:dyDescent="0.3">
      <c r="A13143" s="52">
        <f t="shared" si="629"/>
        <v>2017</v>
      </c>
      <c r="B13143" s="30">
        <f t="shared" si="630"/>
        <v>144</v>
      </c>
      <c r="C13143" s="4">
        <f t="shared" si="631"/>
        <v>21</v>
      </c>
      <c r="D13143" s="4" t="s">
        <v>1391</v>
      </c>
      <c r="E13143" s="4">
        <v>535</v>
      </c>
      <c r="F13143" s="4">
        <v>205</v>
      </c>
      <c r="G13143" s="4">
        <v>5.0999999999999996</v>
      </c>
      <c r="H13143" s="4">
        <v>217</v>
      </c>
      <c r="I13143" s="4">
        <v>12</v>
      </c>
      <c r="J13143" s="4">
        <v>3.8999999999999998E-3</v>
      </c>
    </row>
    <row r="13144" spans="1:10" x14ac:dyDescent="0.3">
      <c r="A13144" s="52">
        <f t="shared" si="629"/>
        <v>2017</v>
      </c>
      <c r="B13144" s="30">
        <f t="shared" si="630"/>
        <v>144</v>
      </c>
      <c r="C13144" s="4">
        <f t="shared" si="631"/>
        <v>21</v>
      </c>
      <c r="D13144" s="4" t="s">
        <v>1391</v>
      </c>
      <c r="E13144" s="4">
        <v>535</v>
      </c>
      <c r="F13144" s="4">
        <v>205</v>
      </c>
      <c r="G13144" s="4">
        <v>5.0999999999999996</v>
      </c>
      <c r="H13144" s="4">
        <v>217</v>
      </c>
      <c r="I13144" s="4">
        <v>12</v>
      </c>
      <c r="J13144" s="4">
        <v>4.4999999999999997E-3</v>
      </c>
    </row>
    <row r="13145" spans="1:10" x14ac:dyDescent="0.3">
      <c r="A13145" s="52">
        <f t="shared" si="629"/>
        <v>2017</v>
      </c>
      <c r="B13145" s="30">
        <f t="shared" si="630"/>
        <v>144</v>
      </c>
      <c r="C13145" s="4">
        <f t="shared" si="631"/>
        <v>21</v>
      </c>
      <c r="D13145" s="4" t="s">
        <v>1391</v>
      </c>
      <c r="E13145" s="4">
        <v>535</v>
      </c>
      <c r="F13145" s="4">
        <v>205</v>
      </c>
      <c r="G13145" s="4">
        <v>5.0999999999999996</v>
      </c>
      <c r="H13145" s="4">
        <v>217</v>
      </c>
      <c r="I13145" s="4">
        <v>12</v>
      </c>
      <c r="J13145" s="4">
        <v>4.4999999999999997E-3</v>
      </c>
    </row>
    <row r="13146" spans="1:10" x14ac:dyDescent="0.3">
      <c r="A13146" s="52">
        <f t="shared" si="629"/>
        <v>2017</v>
      </c>
      <c r="B13146" s="30">
        <f t="shared" si="630"/>
        <v>144</v>
      </c>
      <c r="C13146" s="4">
        <f t="shared" si="631"/>
        <v>21</v>
      </c>
      <c r="D13146" s="4" t="s">
        <v>1391</v>
      </c>
      <c r="E13146" s="4">
        <v>535</v>
      </c>
      <c r="F13146" s="4">
        <v>205</v>
      </c>
      <c r="G13146" s="4">
        <v>5.0999999999999996</v>
      </c>
      <c r="H13146" s="4">
        <v>217</v>
      </c>
      <c r="I13146" s="4">
        <v>11</v>
      </c>
      <c r="J13146" s="4">
        <v>2.8999999999999998E-3</v>
      </c>
    </row>
    <row r="13147" spans="1:10" x14ac:dyDescent="0.3">
      <c r="A13147" s="52">
        <f t="shared" si="629"/>
        <v>2017</v>
      </c>
      <c r="B13147" s="30">
        <f t="shared" si="630"/>
        <v>144</v>
      </c>
      <c r="C13147" s="4">
        <f t="shared" si="631"/>
        <v>21</v>
      </c>
      <c r="D13147" s="4" t="s">
        <v>1391</v>
      </c>
      <c r="E13147" s="4">
        <v>535</v>
      </c>
      <c r="F13147" s="4">
        <v>205</v>
      </c>
      <c r="G13147" s="4">
        <v>5.0999999999999996</v>
      </c>
      <c r="H13147" s="4">
        <v>217</v>
      </c>
      <c r="I13147" s="4">
        <v>12</v>
      </c>
      <c r="J13147" s="4">
        <v>4.1999999999999997E-3</v>
      </c>
    </row>
    <row r="13148" spans="1:10" x14ac:dyDescent="0.3">
      <c r="A13148" s="52">
        <f t="shared" si="629"/>
        <v>2017</v>
      </c>
      <c r="B13148" s="30">
        <f t="shared" si="630"/>
        <v>144</v>
      </c>
      <c r="C13148" s="4">
        <f t="shared" si="631"/>
        <v>21</v>
      </c>
      <c r="D13148" s="4" t="s">
        <v>1391</v>
      </c>
      <c r="E13148" s="4">
        <v>535</v>
      </c>
      <c r="F13148" s="4">
        <v>205</v>
      </c>
      <c r="G13148" s="4">
        <v>5.0999999999999996</v>
      </c>
      <c r="H13148" s="4">
        <v>217</v>
      </c>
      <c r="I13148" s="4">
        <v>13</v>
      </c>
      <c r="J13148" s="4">
        <v>3.8E-3</v>
      </c>
    </row>
    <row r="13149" spans="1:10" x14ac:dyDescent="0.3">
      <c r="A13149" s="52">
        <f t="shared" si="629"/>
        <v>2017</v>
      </c>
      <c r="B13149" s="30">
        <f t="shared" si="630"/>
        <v>144</v>
      </c>
      <c r="C13149" s="4">
        <f t="shared" si="631"/>
        <v>21</v>
      </c>
      <c r="D13149" s="4" t="s">
        <v>1391</v>
      </c>
      <c r="E13149" s="4">
        <v>535</v>
      </c>
      <c r="F13149" s="4">
        <v>205</v>
      </c>
      <c r="G13149" s="4">
        <v>5.0999999999999996</v>
      </c>
      <c r="H13149" s="4">
        <v>217</v>
      </c>
      <c r="I13149" s="4">
        <v>11</v>
      </c>
      <c r="J13149" s="4">
        <v>3.8E-3</v>
      </c>
    </row>
    <row r="13150" spans="1:10" x14ac:dyDescent="0.3">
      <c r="A13150" s="52">
        <f t="shared" si="629"/>
        <v>2017</v>
      </c>
      <c r="B13150" s="30">
        <f t="shared" si="630"/>
        <v>144</v>
      </c>
      <c r="C13150" s="4">
        <f t="shared" si="631"/>
        <v>21</v>
      </c>
      <c r="D13150" s="4" t="s">
        <v>1391</v>
      </c>
      <c r="E13150" s="4">
        <v>535</v>
      </c>
      <c r="F13150" s="4">
        <v>205</v>
      </c>
      <c r="G13150" s="4">
        <v>5.0999999999999996</v>
      </c>
      <c r="H13150" s="4">
        <v>217</v>
      </c>
      <c r="I13150" s="4">
        <v>11</v>
      </c>
      <c r="J13150" s="4">
        <v>3.8E-3</v>
      </c>
    </row>
    <row r="13151" spans="1:10" x14ac:dyDescent="0.3">
      <c r="A13151" s="52">
        <f t="shared" si="629"/>
        <v>2017</v>
      </c>
      <c r="B13151" s="30">
        <f t="shared" si="630"/>
        <v>144</v>
      </c>
      <c r="C13151" s="4">
        <f t="shared" si="631"/>
        <v>21</v>
      </c>
      <c r="D13151" s="4" t="s">
        <v>1391</v>
      </c>
      <c r="E13151" s="4">
        <v>535</v>
      </c>
      <c r="F13151" s="4">
        <v>205</v>
      </c>
      <c r="G13151" s="4">
        <v>5.0999999999999996</v>
      </c>
      <c r="H13151" s="4">
        <v>217</v>
      </c>
      <c r="I13151" s="4">
        <v>11</v>
      </c>
      <c r="J13151" s="4">
        <v>2.8999999999999998E-3</v>
      </c>
    </row>
    <row r="13152" spans="1:10" x14ac:dyDescent="0.3">
      <c r="A13152" s="52">
        <f t="shared" si="629"/>
        <v>2017</v>
      </c>
      <c r="B13152" s="30">
        <f t="shared" si="630"/>
        <v>144</v>
      </c>
      <c r="C13152" s="4">
        <f t="shared" si="631"/>
        <v>21</v>
      </c>
      <c r="D13152" s="4" t="s">
        <v>1391</v>
      </c>
      <c r="E13152" s="4">
        <v>535</v>
      </c>
      <c r="F13152" s="4">
        <v>205</v>
      </c>
      <c r="G13152" s="4">
        <v>5.0999999999999996</v>
      </c>
      <c r="H13152" s="4">
        <v>217</v>
      </c>
      <c r="I13152" s="4">
        <v>11</v>
      </c>
      <c r="J13152" s="4">
        <v>3.5999999999999999E-3</v>
      </c>
    </row>
    <row r="13153" spans="1:10" x14ac:dyDescent="0.3">
      <c r="A13153" s="52">
        <f t="shared" si="629"/>
        <v>2017</v>
      </c>
      <c r="B13153" s="30">
        <f t="shared" si="630"/>
        <v>144</v>
      </c>
      <c r="C13153" s="4">
        <f t="shared" si="631"/>
        <v>21</v>
      </c>
      <c r="D13153" s="4" t="s">
        <v>1391</v>
      </c>
      <c r="E13153" s="4">
        <v>535</v>
      </c>
      <c r="F13153" s="4">
        <v>205</v>
      </c>
      <c r="G13153" s="4">
        <v>5.0999999999999996</v>
      </c>
      <c r="H13153" s="4">
        <v>217</v>
      </c>
      <c r="I13153" s="4">
        <v>13</v>
      </c>
      <c r="J13153" s="4">
        <v>5.5999999999999999E-3</v>
      </c>
    </row>
    <row r="13154" spans="1:10" x14ac:dyDescent="0.3">
      <c r="A13154" s="52">
        <f t="shared" si="629"/>
        <v>2017</v>
      </c>
      <c r="B13154" s="30">
        <f t="shared" si="630"/>
        <v>144</v>
      </c>
      <c r="C13154" s="4">
        <f t="shared" si="631"/>
        <v>21</v>
      </c>
      <c r="D13154" s="4" t="s">
        <v>1391</v>
      </c>
      <c r="E13154" s="4">
        <v>535</v>
      </c>
      <c r="F13154" s="4">
        <v>205</v>
      </c>
      <c r="G13154" s="4">
        <v>5.0999999999999996</v>
      </c>
      <c r="H13154" s="4">
        <v>217</v>
      </c>
      <c r="I13154" s="4">
        <v>12</v>
      </c>
      <c r="J13154" s="4">
        <v>4.4999999999999997E-3</v>
      </c>
    </row>
    <row r="13155" spans="1:10" x14ac:dyDescent="0.3">
      <c r="A13155" s="52">
        <f t="shared" si="629"/>
        <v>2017</v>
      </c>
      <c r="B13155" s="30">
        <f t="shared" si="630"/>
        <v>144</v>
      </c>
      <c r="C13155" s="4">
        <f t="shared" si="631"/>
        <v>21</v>
      </c>
      <c r="D13155" s="4" t="s">
        <v>1391</v>
      </c>
      <c r="E13155" s="4">
        <v>535</v>
      </c>
      <c r="F13155" s="4">
        <v>205</v>
      </c>
      <c r="G13155" s="4">
        <v>5.0999999999999996</v>
      </c>
      <c r="H13155" s="4">
        <v>217</v>
      </c>
      <c r="I13155" s="4">
        <v>12</v>
      </c>
      <c r="J13155" s="4">
        <v>3.8999999999999998E-3</v>
      </c>
    </row>
    <row r="13156" spans="1:10" x14ac:dyDescent="0.3">
      <c r="A13156" s="52">
        <f t="shared" si="629"/>
        <v>2017</v>
      </c>
      <c r="B13156" s="30">
        <f t="shared" si="630"/>
        <v>144</v>
      </c>
      <c r="C13156" s="4">
        <f t="shared" si="631"/>
        <v>21</v>
      </c>
      <c r="D13156" s="4" t="s">
        <v>1391</v>
      </c>
      <c r="E13156" s="4">
        <v>535</v>
      </c>
      <c r="F13156" s="4">
        <v>205</v>
      </c>
      <c r="G13156" s="4">
        <v>5.0999999999999996</v>
      </c>
      <c r="H13156" s="4">
        <v>217</v>
      </c>
      <c r="I13156" s="4">
        <v>12</v>
      </c>
      <c r="J13156" s="4">
        <v>3.7000000000000002E-3</v>
      </c>
    </row>
    <row r="13157" spans="1:10" x14ac:dyDescent="0.3">
      <c r="A13157" s="52">
        <f t="shared" si="629"/>
        <v>2017</v>
      </c>
      <c r="B13157" s="30">
        <f t="shared" si="630"/>
        <v>144</v>
      </c>
      <c r="C13157" s="4">
        <f t="shared" si="631"/>
        <v>21</v>
      </c>
      <c r="D13157" s="4" t="s">
        <v>1391</v>
      </c>
      <c r="E13157" s="4">
        <v>535</v>
      </c>
      <c r="F13157" s="4">
        <v>205</v>
      </c>
      <c r="G13157" s="4">
        <v>5.0999999999999996</v>
      </c>
      <c r="H13157" s="4">
        <v>217</v>
      </c>
      <c r="I13157" s="4">
        <v>13</v>
      </c>
      <c r="J13157" s="4">
        <v>5.1999999999999998E-3</v>
      </c>
    </row>
    <row r="13158" spans="1:10" x14ac:dyDescent="0.3">
      <c r="A13158" s="52">
        <f t="shared" si="629"/>
        <v>2017</v>
      </c>
      <c r="B13158" s="30">
        <f t="shared" si="630"/>
        <v>144</v>
      </c>
      <c r="C13158" s="4">
        <f t="shared" si="631"/>
        <v>21</v>
      </c>
      <c r="D13158" s="4" t="s">
        <v>1391</v>
      </c>
      <c r="E13158" s="4">
        <v>535</v>
      </c>
      <c r="F13158" s="4">
        <v>205</v>
      </c>
      <c r="G13158" s="4">
        <v>5.0999999999999996</v>
      </c>
      <c r="H13158" s="4">
        <v>217</v>
      </c>
      <c r="I13158" s="4">
        <v>11</v>
      </c>
      <c r="J13158" s="4">
        <v>3.0000000000000001E-3</v>
      </c>
    </row>
    <row r="13159" spans="1:10" x14ac:dyDescent="0.3">
      <c r="A13159" s="52">
        <f t="shared" si="629"/>
        <v>2017</v>
      </c>
      <c r="B13159" s="30">
        <f t="shared" si="630"/>
        <v>144</v>
      </c>
      <c r="C13159" s="4">
        <f t="shared" si="631"/>
        <v>21</v>
      </c>
      <c r="D13159" s="4" t="s">
        <v>1391</v>
      </c>
      <c r="E13159" s="4">
        <v>535</v>
      </c>
      <c r="F13159" s="4">
        <v>205</v>
      </c>
      <c r="G13159" s="4">
        <v>5.0999999999999996</v>
      </c>
      <c r="H13159" s="4">
        <v>217</v>
      </c>
      <c r="I13159" s="4">
        <v>11</v>
      </c>
      <c r="J13159" s="4">
        <v>3.2000000000000002E-3</v>
      </c>
    </row>
    <row r="13160" spans="1:10" x14ac:dyDescent="0.3">
      <c r="A13160" s="52">
        <f t="shared" si="629"/>
        <v>2017</v>
      </c>
      <c r="B13160" s="30">
        <f t="shared" si="630"/>
        <v>144</v>
      </c>
      <c r="C13160" s="4">
        <f t="shared" si="631"/>
        <v>21</v>
      </c>
      <c r="D13160" s="4" t="s">
        <v>1391</v>
      </c>
      <c r="E13160" s="4">
        <v>535</v>
      </c>
      <c r="F13160" s="4">
        <v>205</v>
      </c>
      <c r="G13160" s="4">
        <v>5.0999999999999996</v>
      </c>
      <c r="H13160" s="4">
        <v>217</v>
      </c>
      <c r="I13160" s="4">
        <v>10</v>
      </c>
      <c r="J13160" s="4">
        <v>2.3999999999999998E-3</v>
      </c>
    </row>
    <row r="13161" spans="1:10" x14ac:dyDescent="0.3">
      <c r="A13161" s="52">
        <f t="shared" si="629"/>
        <v>2017</v>
      </c>
      <c r="B13161" s="30">
        <f t="shared" si="630"/>
        <v>144</v>
      </c>
      <c r="C13161" s="4">
        <f t="shared" si="631"/>
        <v>21</v>
      </c>
      <c r="D13161" s="4" t="s">
        <v>1391</v>
      </c>
      <c r="E13161" s="4">
        <v>535</v>
      </c>
      <c r="F13161" s="4">
        <v>205</v>
      </c>
      <c r="G13161" s="4">
        <v>5.0999999999999996</v>
      </c>
      <c r="H13161" s="4">
        <v>217</v>
      </c>
      <c r="I13161" s="4">
        <v>11</v>
      </c>
      <c r="J13161" s="4">
        <v>3.5999999999999999E-3</v>
      </c>
    </row>
    <row r="13162" spans="1:10" x14ac:dyDescent="0.3">
      <c r="A13162" s="52">
        <f t="shared" si="629"/>
        <v>2017</v>
      </c>
      <c r="B13162" s="30">
        <f t="shared" si="630"/>
        <v>144</v>
      </c>
      <c r="C13162" s="4">
        <f t="shared" si="631"/>
        <v>21</v>
      </c>
      <c r="D13162" s="4" t="s">
        <v>1391</v>
      </c>
      <c r="E13162" s="4">
        <v>535</v>
      </c>
      <c r="F13162" s="4">
        <v>205</v>
      </c>
      <c r="G13162" s="4">
        <v>5.0999999999999996</v>
      </c>
      <c r="H13162" s="4">
        <v>217</v>
      </c>
      <c r="I13162" s="4">
        <v>10</v>
      </c>
      <c r="J13162" s="4">
        <v>3.2000000000000002E-3</v>
      </c>
    </row>
    <row r="13163" spans="1:10" x14ac:dyDescent="0.3">
      <c r="A13163" s="52">
        <f t="shared" si="629"/>
        <v>2017</v>
      </c>
      <c r="B13163" s="30">
        <f t="shared" si="630"/>
        <v>144</v>
      </c>
      <c r="C13163" s="4">
        <f t="shared" si="631"/>
        <v>21</v>
      </c>
      <c r="D13163" s="4" t="s">
        <v>1391</v>
      </c>
      <c r="E13163" s="4">
        <v>535</v>
      </c>
      <c r="F13163" s="4">
        <v>205</v>
      </c>
      <c r="G13163" s="4">
        <v>5.0999999999999996</v>
      </c>
      <c r="H13163" s="4">
        <v>217</v>
      </c>
      <c r="I13163" s="4">
        <v>12</v>
      </c>
      <c r="J13163" s="4">
        <v>3.3999999999999998E-3</v>
      </c>
    </row>
    <row r="13164" spans="1:10" x14ac:dyDescent="0.3">
      <c r="A13164" s="52">
        <f t="shared" si="629"/>
        <v>2017</v>
      </c>
      <c r="B13164" s="30">
        <f t="shared" si="630"/>
        <v>144</v>
      </c>
      <c r="C13164" s="4">
        <f t="shared" si="631"/>
        <v>21</v>
      </c>
      <c r="D13164" s="4" t="s">
        <v>1391</v>
      </c>
      <c r="E13164" s="4">
        <v>535</v>
      </c>
      <c r="F13164" s="4">
        <v>205</v>
      </c>
      <c r="G13164" s="4">
        <v>5.0999999999999996</v>
      </c>
      <c r="H13164" s="4">
        <v>217</v>
      </c>
      <c r="I13164" s="4">
        <v>10</v>
      </c>
      <c r="J13164" s="4">
        <v>3.0999999999999999E-3</v>
      </c>
    </row>
    <row r="13165" spans="1:10" x14ac:dyDescent="0.3">
      <c r="A13165" s="52">
        <f t="shared" si="629"/>
        <v>2017</v>
      </c>
      <c r="B13165" s="30">
        <f t="shared" si="630"/>
        <v>144</v>
      </c>
      <c r="C13165" s="4">
        <f t="shared" si="631"/>
        <v>21</v>
      </c>
      <c r="D13165" s="4" t="s">
        <v>1391</v>
      </c>
      <c r="E13165" s="4">
        <v>535</v>
      </c>
      <c r="F13165" s="4">
        <v>205</v>
      </c>
      <c r="G13165" s="4">
        <v>5.0999999999999996</v>
      </c>
      <c r="H13165" s="4">
        <v>217</v>
      </c>
      <c r="I13165" s="4">
        <v>12</v>
      </c>
      <c r="J13165" s="4">
        <v>3.5999999999999999E-3</v>
      </c>
    </row>
    <row r="13166" spans="1:10" x14ac:dyDescent="0.3">
      <c r="A13166" s="52">
        <f t="shared" si="629"/>
        <v>2017</v>
      </c>
      <c r="B13166" s="30">
        <f t="shared" si="630"/>
        <v>144</v>
      </c>
      <c r="C13166" s="4">
        <f t="shared" si="631"/>
        <v>21</v>
      </c>
      <c r="D13166" s="4" t="s">
        <v>1391</v>
      </c>
      <c r="E13166" s="4">
        <v>535</v>
      </c>
      <c r="F13166" s="4">
        <v>205</v>
      </c>
      <c r="G13166" s="4">
        <v>5.0999999999999996</v>
      </c>
      <c r="H13166" s="4">
        <v>217</v>
      </c>
      <c r="I13166" s="4">
        <v>11</v>
      </c>
      <c r="J13166" s="4">
        <v>2.3999999999999998E-3</v>
      </c>
    </row>
    <row r="13167" spans="1:10" x14ac:dyDescent="0.3">
      <c r="A13167" s="52">
        <f t="shared" si="629"/>
        <v>2017</v>
      </c>
      <c r="B13167" s="30">
        <f t="shared" si="630"/>
        <v>144</v>
      </c>
      <c r="C13167" s="4">
        <f t="shared" si="631"/>
        <v>21</v>
      </c>
      <c r="D13167" s="4" t="s">
        <v>1391</v>
      </c>
      <c r="E13167" s="4">
        <v>535</v>
      </c>
      <c r="F13167" s="4">
        <v>205</v>
      </c>
      <c r="G13167" s="4">
        <v>5.0999999999999996</v>
      </c>
      <c r="H13167" s="4">
        <v>217</v>
      </c>
      <c r="I13167" s="4">
        <v>11</v>
      </c>
      <c r="J13167" s="4">
        <v>3.5000000000000001E-3</v>
      </c>
    </row>
    <row r="13168" spans="1:10" x14ac:dyDescent="0.3">
      <c r="A13168" s="52">
        <f t="shared" si="629"/>
        <v>2017</v>
      </c>
      <c r="B13168" s="30">
        <f t="shared" si="630"/>
        <v>144</v>
      </c>
      <c r="C13168" s="4">
        <f t="shared" si="631"/>
        <v>21</v>
      </c>
      <c r="D13168" s="4" t="s">
        <v>1391</v>
      </c>
      <c r="E13168" s="4">
        <v>535</v>
      </c>
      <c r="F13168" s="4">
        <v>205</v>
      </c>
      <c r="G13168" s="4">
        <v>5.0999999999999996</v>
      </c>
      <c r="H13168" s="4">
        <v>217</v>
      </c>
      <c r="I13168" s="4">
        <v>11</v>
      </c>
      <c r="J13168" s="4">
        <v>3.8E-3</v>
      </c>
    </row>
    <row r="13169" spans="1:10" x14ac:dyDescent="0.3">
      <c r="A13169" s="52">
        <f t="shared" si="629"/>
        <v>2017</v>
      </c>
      <c r="B13169" s="30">
        <f t="shared" si="630"/>
        <v>144</v>
      </c>
      <c r="C13169" s="4">
        <f t="shared" si="631"/>
        <v>21</v>
      </c>
      <c r="D13169" s="4" t="s">
        <v>1391</v>
      </c>
      <c r="E13169" s="4">
        <v>535</v>
      </c>
      <c r="F13169" s="4">
        <v>205</v>
      </c>
      <c r="G13169" s="4">
        <v>5.0999999999999996</v>
      </c>
      <c r="H13169" s="4">
        <v>217</v>
      </c>
      <c r="I13169" s="4">
        <v>11</v>
      </c>
      <c r="J13169" s="4">
        <v>4.1999999999999997E-3</v>
      </c>
    </row>
    <row r="13170" spans="1:10" x14ac:dyDescent="0.3">
      <c r="A13170" s="52">
        <f t="shared" si="629"/>
        <v>2017</v>
      </c>
      <c r="B13170" s="30">
        <f t="shared" si="630"/>
        <v>144</v>
      </c>
      <c r="C13170" s="4">
        <f t="shared" si="631"/>
        <v>21</v>
      </c>
      <c r="D13170" s="4" t="s">
        <v>1391</v>
      </c>
      <c r="E13170" s="4">
        <v>535</v>
      </c>
      <c r="F13170" s="4">
        <v>205</v>
      </c>
      <c r="G13170" s="4">
        <v>5.0999999999999996</v>
      </c>
      <c r="H13170" s="4">
        <v>217</v>
      </c>
      <c r="I13170" s="4">
        <v>11</v>
      </c>
      <c r="J13170" s="4">
        <v>4.1999999999999997E-3</v>
      </c>
    </row>
    <row r="13171" spans="1:10" x14ac:dyDescent="0.3">
      <c r="A13171" s="52">
        <f t="shared" si="629"/>
        <v>2017</v>
      </c>
      <c r="B13171" s="30">
        <f t="shared" si="630"/>
        <v>144</v>
      </c>
      <c r="C13171" s="4">
        <f t="shared" si="631"/>
        <v>21</v>
      </c>
      <c r="D13171" s="4" t="s">
        <v>1391</v>
      </c>
      <c r="E13171" s="4">
        <v>535</v>
      </c>
      <c r="F13171" s="4">
        <v>205</v>
      </c>
      <c r="G13171" s="4">
        <v>5.0999999999999996</v>
      </c>
      <c r="H13171" s="4">
        <v>217</v>
      </c>
      <c r="I13171" s="4">
        <v>11</v>
      </c>
      <c r="J13171" s="4">
        <v>3.5999999999999999E-3</v>
      </c>
    </row>
    <row r="13172" spans="1:10" x14ac:dyDescent="0.3">
      <c r="A13172" s="52">
        <f t="shared" si="629"/>
        <v>2017</v>
      </c>
      <c r="B13172" s="30">
        <f t="shared" si="630"/>
        <v>144</v>
      </c>
      <c r="C13172" s="4">
        <f t="shared" si="631"/>
        <v>21</v>
      </c>
      <c r="D13172" s="4" t="s">
        <v>1391</v>
      </c>
      <c r="E13172" s="4">
        <v>535</v>
      </c>
      <c r="F13172" s="4">
        <v>205</v>
      </c>
      <c r="G13172" s="4">
        <v>5.0999999999999996</v>
      </c>
      <c r="H13172" s="4">
        <v>217</v>
      </c>
      <c r="I13172" s="4">
        <v>11</v>
      </c>
      <c r="J13172" s="4">
        <v>3.8999999999999998E-3</v>
      </c>
    </row>
    <row r="13173" spans="1:10" x14ac:dyDescent="0.3">
      <c r="A13173" s="52">
        <f t="shared" si="629"/>
        <v>2017</v>
      </c>
      <c r="B13173" s="30">
        <f t="shared" si="630"/>
        <v>144</v>
      </c>
      <c r="C13173" s="4">
        <f t="shared" si="631"/>
        <v>21</v>
      </c>
      <c r="D13173" s="4" t="s">
        <v>1391</v>
      </c>
      <c r="E13173" s="4">
        <v>535</v>
      </c>
      <c r="F13173" s="4">
        <v>205</v>
      </c>
      <c r="G13173" s="4">
        <v>5.0999999999999996</v>
      </c>
      <c r="H13173" s="4">
        <v>217</v>
      </c>
      <c r="I13173" s="4">
        <v>11</v>
      </c>
      <c r="J13173" s="4">
        <v>3.8E-3</v>
      </c>
    </row>
    <row r="13174" spans="1:10" x14ac:dyDescent="0.3">
      <c r="A13174" s="52">
        <f t="shared" si="629"/>
        <v>2017</v>
      </c>
      <c r="B13174" s="30">
        <f t="shared" si="630"/>
        <v>144</v>
      </c>
      <c r="C13174" s="4">
        <f t="shared" si="631"/>
        <v>21</v>
      </c>
      <c r="D13174" s="4" t="s">
        <v>1391</v>
      </c>
      <c r="E13174" s="4">
        <v>535</v>
      </c>
      <c r="F13174" s="4">
        <v>205</v>
      </c>
      <c r="G13174" s="4">
        <v>5.0999999999999996</v>
      </c>
      <c r="H13174" s="4">
        <v>217</v>
      </c>
      <c r="I13174" s="4">
        <v>12</v>
      </c>
      <c r="J13174" s="4">
        <v>3.5999999999999999E-3</v>
      </c>
    </row>
    <row r="13175" spans="1:10" x14ac:dyDescent="0.3">
      <c r="A13175" s="52">
        <f t="shared" si="629"/>
        <v>2017</v>
      </c>
      <c r="B13175" s="30">
        <f t="shared" si="630"/>
        <v>144</v>
      </c>
      <c r="C13175" s="4">
        <f t="shared" si="631"/>
        <v>21</v>
      </c>
      <c r="D13175" s="4" t="s">
        <v>1391</v>
      </c>
      <c r="E13175" s="4">
        <v>535</v>
      </c>
      <c r="F13175" s="4">
        <v>205</v>
      </c>
      <c r="G13175" s="4">
        <v>5.0999999999999996</v>
      </c>
      <c r="H13175" s="4">
        <v>217</v>
      </c>
      <c r="I13175" s="4">
        <v>11</v>
      </c>
      <c r="J13175" s="4">
        <v>3.5000000000000001E-3</v>
      </c>
    </row>
    <row r="13176" spans="1:10" x14ac:dyDescent="0.3">
      <c r="A13176" s="52">
        <f t="shared" si="629"/>
        <v>2017</v>
      </c>
      <c r="B13176" s="30">
        <f t="shared" si="630"/>
        <v>144</v>
      </c>
      <c r="C13176" s="4">
        <f t="shared" si="631"/>
        <v>21</v>
      </c>
      <c r="D13176" s="4" t="s">
        <v>1391</v>
      </c>
      <c r="E13176" s="4">
        <v>535</v>
      </c>
      <c r="F13176" s="4">
        <v>205</v>
      </c>
      <c r="G13176" s="4">
        <v>5.0999999999999996</v>
      </c>
      <c r="H13176" s="4">
        <v>217</v>
      </c>
      <c r="I13176" s="4">
        <v>11</v>
      </c>
      <c r="J13176" s="4">
        <v>2E-3</v>
      </c>
    </row>
    <row r="13177" spans="1:10" x14ac:dyDescent="0.3">
      <c r="A13177" s="52">
        <f t="shared" si="629"/>
        <v>2017</v>
      </c>
      <c r="B13177" s="30">
        <f t="shared" si="630"/>
        <v>144</v>
      </c>
      <c r="C13177" s="4">
        <f t="shared" si="631"/>
        <v>21</v>
      </c>
      <c r="D13177" s="4" t="s">
        <v>1391</v>
      </c>
      <c r="E13177" s="4">
        <v>535</v>
      </c>
      <c r="F13177" s="4">
        <v>205</v>
      </c>
      <c r="G13177" s="4">
        <v>5.0999999999999996</v>
      </c>
      <c r="H13177" s="4">
        <v>217</v>
      </c>
      <c r="I13177" s="4">
        <v>11</v>
      </c>
      <c r="J13177" s="4">
        <v>4.0000000000000001E-3</v>
      </c>
    </row>
    <row r="13178" spans="1:10" x14ac:dyDescent="0.3">
      <c r="A13178" s="52">
        <f t="shared" si="629"/>
        <v>2017</v>
      </c>
      <c r="B13178" s="30">
        <f t="shared" si="630"/>
        <v>144</v>
      </c>
      <c r="C13178" s="4">
        <f t="shared" si="631"/>
        <v>21</v>
      </c>
      <c r="D13178" s="4" t="s">
        <v>1391</v>
      </c>
      <c r="E13178" s="4">
        <v>535</v>
      </c>
      <c r="F13178" s="4">
        <v>205</v>
      </c>
      <c r="G13178" s="4">
        <v>5.0999999999999996</v>
      </c>
      <c r="H13178" s="4">
        <v>217</v>
      </c>
      <c r="I13178" s="4">
        <v>12</v>
      </c>
      <c r="J13178" s="4">
        <v>2.3E-3</v>
      </c>
    </row>
    <row r="13179" spans="1:10" x14ac:dyDescent="0.3">
      <c r="A13179" s="52">
        <f t="shared" si="629"/>
        <v>2017</v>
      </c>
      <c r="B13179" s="30">
        <f t="shared" si="630"/>
        <v>144</v>
      </c>
      <c r="C13179" s="4">
        <f t="shared" si="631"/>
        <v>21</v>
      </c>
      <c r="D13179" s="4" t="s">
        <v>1391</v>
      </c>
      <c r="E13179" s="4">
        <v>535</v>
      </c>
      <c r="F13179" s="4">
        <v>205</v>
      </c>
      <c r="G13179" s="4">
        <v>5.0999999999999996</v>
      </c>
      <c r="H13179" s="4">
        <v>217</v>
      </c>
      <c r="I13179" s="4">
        <v>10</v>
      </c>
      <c r="J13179" s="4">
        <v>4.4999999999999997E-3</v>
      </c>
    </row>
    <row r="13180" spans="1:10" x14ac:dyDescent="0.3">
      <c r="A13180" s="52">
        <f t="shared" si="629"/>
        <v>2017</v>
      </c>
      <c r="B13180" s="30">
        <f t="shared" si="630"/>
        <v>144</v>
      </c>
      <c r="C13180" s="4">
        <f t="shared" si="631"/>
        <v>21</v>
      </c>
      <c r="D13180" s="4" t="s">
        <v>1391</v>
      </c>
      <c r="E13180" s="4">
        <v>535</v>
      </c>
      <c r="F13180" s="4">
        <v>205</v>
      </c>
      <c r="G13180" s="4">
        <v>5.0999999999999996</v>
      </c>
      <c r="H13180" s="4">
        <v>217</v>
      </c>
      <c r="I13180" s="4">
        <v>11</v>
      </c>
      <c r="J13180" s="4">
        <v>3.3999999999999998E-3</v>
      </c>
    </row>
    <row r="13181" spans="1:10" x14ac:dyDescent="0.3">
      <c r="A13181" s="52">
        <f t="shared" si="629"/>
        <v>2017</v>
      </c>
      <c r="B13181" s="30">
        <f t="shared" si="630"/>
        <v>144</v>
      </c>
      <c r="C13181" s="4">
        <f t="shared" si="631"/>
        <v>21</v>
      </c>
      <c r="D13181" s="4" t="s">
        <v>1391</v>
      </c>
      <c r="E13181" s="4">
        <v>535</v>
      </c>
      <c r="F13181" s="4">
        <v>205</v>
      </c>
      <c r="G13181" s="4">
        <v>5.0999999999999996</v>
      </c>
      <c r="H13181" s="4">
        <v>217</v>
      </c>
      <c r="I13181" s="4">
        <v>12</v>
      </c>
      <c r="J13181" s="4">
        <v>3.3E-3</v>
      </c>
    </row>
    <row r="13182" spans="1:10" x14ac:dyDescent="0.3">
      <c r="A13182" s="52">
        <f t="shared" si="629"/>
        <v>2017</v>
      </c>
      <c r="B13182" s="30">
        <f t="shared" si="630"/>
        <v>144</v>
      </c>
      <c r="C13182" s="4">
        <f t="shared" si="631"/>
        <v>21</v>
      </c>
      <c r="D13182" s="4" t="s">
        <v>1391</v>
      </c>
      <c r="E13182" s="4">
        <v>535</v>
      </c>
      <c r="F13182" s="4">
        <v>205</v>
      </c>
      <c r="G13182" s="4">
        <v>5.0999999999999996</v>
      </c>
      <c r="H13182" s="4">
        <v>217</v>
      </c>
      <c r="I13182" s="4">
        <v>12</v>
      </c>
      <c r="J13182" s="4">
        <v>3.8999999999999998E-3</v>
      </c>
    </row>
    <row r="13183" spans="1:10" x14ac:dyDescent="0.3">
      <c r="A13183" s="52">
        <f t="shared" si="629"/>
        <v>2017</v>
      </c>
      <c r="B13183" s="30">
        <f t="shared" si="630"/>
        <v>144</v>
      </c>
      <c r="C13183" s="4">
        <f t="shared" si="631"/>
        <v>21</v>
      </c>
      <c r="D13183" s="4" t="s">
        <v>1391</v>
      </c>
      <c r="E13183" s="4">
        <v>535</v>
      </c>
      <c r="F13183" s="4">
        <v>205</v>
      </c>
      <c r="G13183" s="4">
        <v>5.0999999999999996</v>
      </c>
      <c r="H13183" s="4">
        <v>217</v>
      </c>
      <c r="I13183" s="4">
        <v>12</v>
      </c>
      <c r="J13183" s="4">
        <v>3.8E-3</v>
      </c>
    </row>
    <row r="13184" spans="1:10" x14ac:dyDescent="0.3">
      <c r="A13184" s="52">
        <f t="shared" si="629"/>
        <v>2017</v>
      </c>
      <c r="B13184" s="30">
        <f t="shared" si="630"/>
        <v>144</v>
      </c>
      <c r="C13184" s="4">
        <f t="shared" si="631"/>
        <v>21</v>
      </c>
      <c r="D13184" s="4" t="s">
        <v>1391</v>
      </c>
      <c r="E13184" s="4">
        <v>535</v>
      </c>
      <c r="F13184" s="4">
        <v>205</v>
      </c>
      <c r="G13184" s="4">
        <v>5.0999999999999996</v>
      </c>
      <c r="H13184" s="4">
        <v>217</v>
      </c>
      <c r="I13184" s="4">
        <v>11</v>
      </c>
      <c r="J13184" s="4">
        <v>4.5999999999999999E-3</v>
      </c>
    </row>
    <row r="13185" spans="1:10" x14ac:dyDescent="0.3">
      <c r="A13185" s="52">
        <f t="shared" si="629"/>
        <v>2017</v>
      </c>
      <c r="B13185" s="30">
        <f t="shared" si="630"/>
        <v>144</v>
      </c>
      <c r="C13185" s="4">
        <f t="shared" si="631"/>
        <v>21</v>
      </c>
      <c r="D13185" s="4" t="s">
        <v>1391</v>
      </c>
      <c r="E13185" s="4">
        <v>535</v>
      </c>
      <c r="F13185" s="4">
        <v>205</v>
      </c>
      <c r="G13185" s="4">
        <v>5.0999999999999996</v>
      </c>
      <c r="H13185" s="4">
        <v>217</v>
      </c>
      <c r="I13185" s="4">
        <v>12</v>
      </c>
      <c r="J13185" s="4">
        <v>4.3E-3</v>
      </c>
    </row>
    <row r="13186" spans="1:10" x14ac:dyDescent="0.3">
      <c r="A13186" s="52">
        <f t="shared" ref="A13186:A13249" si="632">YEAR(D13186)</f>
        <v>2017</v>
      </c>
      <c r="B13186" s="30">
        <f t="shared" ref="B13186:B13249" si="633">D13186-DATE(YEAR(D13186),1,0)</f>
        <v>144</v>
      </c>
      <c r="C13186" s="4">
        <f t="shared" ref="C13186:C13249" si="634">WEEKNUM(D13186,1)</f>
        <v>21</v>
      </c>
      <c r="D13186" s="4" t="s">
        <v>1391</v>
      </c>
      <c r="E13186" s="4">
        <v>535</v>
      </c>
      <c r="F13186" s="4">
        <v>205</v>
      </c>
      <c r="G13186" s="4">
        <v>5.0999999999999996</v>
      </c>
      <c r="H13186" s="4">
        <v>217</v>
      </c>
      <c r="I13186" s="4">
        <v>11</v>
      </c>
      <c r="J13186" s="4">
        <v>3.0999999999999999E-3</v>
      </c>
    </row>
    <row r="13187" spans="1:10" x14ac:dyDescent="0.3">
      <c r="A13187" s="52">
        <f t="shared" si="632"/>
        <v>2017</v>
      </c>
      <c r="B13187" s="30">
        <f t="shared" si="633"/>
        <v>144</v>
      </c>
      <c r="C13187" s="4">
        <f t="shared" si="634"/>
        <v>21</v>
      </c>
      <c r="D13187" s="4" t="s">
        <v>1391</v>
      </c>
      <c r="E13187" s="4">
        <v>535</v>
      </c>
      <c r="F13187" s="4">
        <v>205</v>
      </c>
      <c r="G13187" s="4">
        <v>5.0999999999999996</v>
      </c>
      <c r="H13187" s="4">
        <v>217</v>
      </c>
      <c r="I13187" s="4">
        <v>11</v>
      </c>
      <c r="J13187" s="4">
        <v>3.5000000000000001E-3</v>
      </c>
    </row>
    <row r="13188" spans="1:10" x14ac:dyDescent="0.3">
      <c r="A13188" s="52">
        <f t="shared" si="632"/>
        <v>2017</v>
      </c>
      <c r="B13188" s="30">
        <f t="shared" si="633"/>
        <v>144</v>
      </c>
      <c r="C13188" s="4">
        <f t="shared" si="634"/>
        <v>21</v>
      </c>
      <c r="D13188" s="4" t="s">
        <v>1391</v>
      </c>
      <c r="E13188" s="4">
        <v>535</v>
      </c>
      <c r="F13188" s="4">
        <v>205</v>
      </c>
      <c r="G13188" s="4">
        <v>5.0999999999999996</v>
      </c>
      <c r="H13188" s="4">
        <v>217</v>
      </c>
      <c r="I13188" s="4">
        <v>11</v>
      </c>
      <c r="J13188" s="4">
        <v>3.0999999999999999E-3</v>
      </c>
    </row>
    <row r="13189" spans="1:10" x14ac:dyDescent="0.3">
      <c r="A13189" s="52">
        <f t="shared" si="632"/>
        <v>2017</v>
      </c>
      <c r="B13189" s="30">
        <f t="shared" si="633"/>
        <v>144</v>
      </c>
      <c r="C13189" s="4">
        <f t="shared" si="634"/>
        <v>21</v>
      </c>
      <c r="D13189" s="4" t="s">
        <v>1391</v>
      </c>
      <c r="E13189" s="4">
        <v>535</v>
      </c>
      <c r="F13189" s="4">
        <v>205</v>
      </c>
      <c r="G13189" s="4">
        <v>5.0999999999999996</v>
      </c>
      <c r="H13189" s="4">
        <v>217</v>
      </c>
      <c r="I13189" s="4">
        <v>11</v>
      </c>
      <c r="J13189" s="4">
        <v>2.8999999999999998E-3</v>
      </c>
    </row>
    <row r="13190" spans="1:10" x14ac:dyDescent="0.3">
      <c r="A13190" s="52">
        <f t="shared" si="632"/>
        <v>2017</v>
      </c>
      <c r="B13190" s="30">
        <f t="shared" si="633"/>
        <v>144</v>
      </c>
      <c r="C13190" s="4">
        <f t="shared" si="634"/>
        <v>21</v>
      </c>
      <c r="D13190" s="4" t="s">
        <v>1391</v>
      </c>
      <c r="E13190" s="4">
        <v>535</v>
      </c>
      <c r="F13190" s="4">
        <v>205</v>
      </c>
      <c r="G13190" s="4">
        <v>5.0999999999999996</v>
      </c>
      <c r="H13190" s="4">
        <v>217</v>
      </c>
      <c r="I13190" s="4">
        <v>11</v>
      </c>
      <c r="J13190" s="4">
        <v>3.2000000000000002E-3</v>
      </c>
    </row>
    <row r="13191" spans="1:10" x14ac:dyDescent="0.3">
      <c r="A13191" s="52">
        <f t="shared" si="632"/>
        <v>2017</v>
      </c>
      <c r="B13191" s="30">
        <f t="shared" si="633"/>
        <v>144</v>
      </c>
      <c r="C13191" s="4">
        <f t="shared" si="634"/>
        <v>21</v>
      </c>
      <c r="D13191" s="4" t="s">
        <v>1391</v>
      </c>
      <c r="E13191" s="4">
        <v>534</v>
      </c>
      <c r="F13191" s="4">
        <v>205</v>
      </c>
      <c r="G13191" s="4">
        <v>5.0999999999999996</v>
      </c>
      <c r="H13191" s="4">
        <v>217</v>
      </c>
      <c r="I13191" s="4">
        <v>11</v>
      </c>
      <c r="J13191" s="4">
        <v>1.5E-3</v>
      </c>
    </row>
    <row r="13192" spans="1:10" x14ac:dyDescent="0.3">
      <c r="A13192" s="52">
        <f t="shared" si="632"/>
        <v>2017</v>
      </c>
      <c r="B13192" s="30">
        <f t="shared" si="633"/>
        <v>144</v>
      </c>
      <c r="C13192" s="4">
        <f t="shared" si="634"/>
        <v>21</v>
      </c>
      <c r="D13192" s="4" t="s">
        <v>1391</v>
      </c>
      <c r="E13192" s="4">
        <v>534</v>
      </c>
      <c r="F13192" s="4">
        <v>205</v>
      </c>
      <c r="G13192" s="4">
        <v>5.0999999999999996</v>
      </c>
      <c r="H13192" s="4">
        <v>217</v>
      </c>
      <c r="I13192" s="4">
        <v>12</v>
      </c>
      <c r="J13192" s="4">
        <v>3.3999999999999998E-3</v>
      </c>
    </row>
    <row r="13193" spans="1:10" x14ac:dyDescent="0.3">
      <c r="A13193" s="52">
        <f t="shared" si="632"/>
        <v>2017</v>
      </c>
      <c r="B13193" s="30">
        <f t="shared" si="633"/>
        <v>144</v>
      </c>
      <c r="C13193" s="4">
        <f t="shared" si="634"/>
        <v>21</v>
      </c>
      <c r="D13193" s="4" t="s">
        <v>1391</v>
      </c>
      <c r="E13193" s="4">
        <v>534</v>
      </c>
      <c r="F13193" s="4">
        <v>205</v>
      </c>
      <c r="G13193" s="4">
        <v>5.0999999999999996</v>
      </c>
      <c r="H13193" s="4">
        <v>217</v>
      </c>
      <c r="I13193" s="4">
        <v>13</v>
      </c>
      <c r="J13193" s="4">
        <v>3.0999999999999999E-3</v>
      </c>
    </row>
    <row r="13194" spans="1:10" x14ac:dyDescent="0.3">
      <c r="A13194" s="52">
        <f t="shared" si="632"/>
        <v>2017</v>
      </c>
      <c r="B13194" s="30">
        <f t="shared" si="633"/>
        <v>144</v>
      </c>
      <c r="C13194" s="4">
        <f t="shared" si="634"/>
        <v>21</v>
      </c>
      <c r="D13194" s="4" t="s">
        <v>1391</v>
      </c>
      <c r="E13194" s="4">
        <v>534</v>
      </c>
      <c r="F13194" s="4">
        <v>205</v>
      </c>
      <c r="G13194" s="4">
        <v>5.0999999999999996</v>
      </c>
      <c r="H13194" s="4">
        <v>217</v>
      </c>
      <c r="I13194" s="4">
        <v>12</v>
      </c>
      <c r="J13194" s="4">
        <v>2.7000000000000001E-3</v>
      </c>
    </row>
    <row r="13195" spans="1:10" x14ac:dyDescent="0.3">
      <c r="A13195" s="52">
        <f t="shared" si="632"/>
        <v>2017</v>
      </c>
      <c r="B13195" s="30">
        <f t="shared" si="633"/>
        <v>144</v>
      </c>
      <c r="C13195" s="4">
        <f t="shared" si="634"/>
        <v>21</v>
      </c>
      <c r="D13195" s="4" t="s">
        <v>1391</v>
      </c>
      <c r="E13195" s="4">
        <v>534</v>
      </c>
      <c r="F13195" s="4">
        <v>205</v>
      </c>
      <c r="G13195" s="4">
        <v>5.0999999999999996</v>
      </c>
      <c r="H13195" s="4">
        <v>217</v>
      </c>
      <c r="I13195" s="4">
        <v>13</v>
      </c>
      <c r="J13195" s="4">
        <v>3.0000000000000001E-3</v>
      </c>
    </row>
    <row r="13196" spans="1:10" x14ac:dyDescent="0.3">
      <c r="A13196" s="52">
        <f t="shared" si="632"/>
        <v>2017</v>
      </c>
      <c r="B13196" s="30">
        <f t="shared" si="633"/>
        <v>144</v>
      </c>
      <c r="C13196" s="4">
        <f t="shared" si="634"/>
        <v>21</v>
      </c>
      <c r="D13196" s="4" t="s">
        <v>1391</v>
      </c>
      <c r="E13196" s="4">
        <v>534</v>
      </c>
      <c r="F13196" s="4">
        <v>205</v>
      </c>
      <c r="G13196" s="4">
        <v>5.0999999999999996</v>
      </c>
      <c r="H13196" s="4">
        <v>217</v>
      </c>
      <c r="I13196" s="4">
        <v>12</v>
      </c>
      <c r="J13196" s="4">
        <v>3.3999999999999998E-3</v>
      </c>
    </row>
    <row r="13197" spans="1:10" x14ac:dyDescent="0.3">
      <c r="A13197" s="52">
        <f t="shared" si="632"/>
        <v>2017</v>
      </c>
      <c r="B13197" s="30">
        <f t="shared" si="633"/>
        <v>144</v>
      </c>
      <c r="C13197" s="4">
        <f t="shared" si="634"/>
        <v>21</v>
      </c>
      <c r="D13197" s="4" t="s">
        <v>1391</v>
      </c>
      <c r="E13197" s="4">
        <v>534</v>
      </c>
      <c r="F13197" s="4">
        <v>205</v>
      </c>
      <c r="G13197" s="4">
        <v>5.0999999999999996</v>
      </c>
      <c r="H13197" s="4">
        <v>217</v>
      </c>
      <c r="I13197" s="4">
        <v>12</v>
      </c>
      <c r="J13197" s="4">
        <v>3.5999999999999999E-3</v>
      </c>
    </row>
    <row r="13198" spans="1:10" x14ac:dyDescent="0.3">
      <c r="A13198" s="52">
        <f t="shared" si="632"/>
        <v>2017</v>
      </c>
      <c r="B13198" s="30">
        <f t="shared" si="633"/>
        <v>144</v>
      </c>
      <c r="C13198" s="4">
        <f t="shared" si="634"/>
        <v>21</v>
      </c>
      <c r="D13198" s="4" t="s">
        <v>1391</v>
      </c>
      <c r="E13198" s="4">
        <v>534</v>
      </c>
      <c r="F13198" s="4">
        <v>205</v>
      </c>
      <c r="G13198" s="4">
        <v>5.0999999999999996</v>
      </c>
      <c r="H13198" s="4">
        <v>217</v>
      </c>
      <c r="I13198" s="4">
        <v>11</v>
      </c>
      <c r="J13198" s="4">
        <v>3.7000000000000002E-3</v>
      </c>
    </row>
    <row r="13199" spans="1:10" x14ac:dyDescent="0.3">
      <c r="A13199" s="52">
        <f t="shared" si="632"/>
        <v>2017</v>
      </c>
      <c r="B13199" s="30">
        <f t="shared" si="633"/>
        <v>144</v>
      </c>
      <c r="C13199" s="4">
        <f t="shared" si="634"/>
        <v>21</v>
      </c>
      <c r="D13199" s="4" t="s">
        <v>1391</v>
      </c>
      <c r="E13199" s="4">
        <v>534</v>
      </c>
      <c r="F13199" s="4">
        <v>205</v>
      </c>
      <c r="G13199" s="4">
        <v>5.0999999999999996</v>
      </c>
      <c r="H13199" s="4">
        <v>217</v>
      </c>
      <c r="I13199" s="4">
        <v>10</v>
      </c>
      <c r="J13199" s="4">
        <v>3.3999999999999998E-3</v>
      </c>
    </row>
    <row r="13200" spans="1:10" x14ac:dyDescent="0.3">
      <c r="A13200" s="52">
        <f t="shared" si="632"/>
        <v>2017</v>
      </c>
      <c r="B13200" s="30">
        <f t="shared" si="633"/>
        <v>144</v>
      </c>
      <c r="C13200" s="4">
        <f t="shared" si="634"/>
        <v>21</v>
      </c>
      <c r="D13200" s="4" t="s">
        <v>1391</v>
      </c>
      <c r="E13200" s="4">
        <v>534</v>
      </c>
      <c r="F13200" s="4">
        <v>205</v>
      </c>
      <c r="G13200" s="4">
        <v>5.0999999999999996</v>
      </c>
      <c r="H13200" s="4">
        <v>217</v>
      </c>
      <c r="I13200" s="4">
        <v>12</v>
      </c>
      <c r="J13200" s="4">
        <v>3.8999999999999998E-3</v>
      </c>
    </row>
    <row r="13201" spans="1:10" x14ac:dyDescent="0.3">
      <c r="A13201" s="52">
        <f t="shared" si="632"/>
        <v>2017</v>
      </c>
      <c r="B13201" s="30">
        <f t="shared" si="633"/>
        <v>144</v>
      </c>
      <c r="C13201" s="4">
        <f t="shared" si="634"/>
        <v>21</v>
      </c>
      <c r="D13201" s="4" t="s">
        <v>1391</v>
      </c>
      <c r="E13201" s="4">
        <v>533</v>
      </c>
      <c r="F13201" s="4">
        <v>206</v>
      </c>
      <c r="G13201" s="4">
        <v>5.5</v>
      </c>
      <c r="H13201" s="4">
        <v>217</v>
      </c>
      <c r="I13201" s="4">
        <v>11</v>
      </c>
      <c r="J13201" s="4">
        <v>4.4000000000000003E-3</v>
      </c>
    </row>
    <row r="13202" spans="1:10" x14ac:dyDescent="0.3">
      <c r="A13202" s="52">
        <f t="shared" si="632"/>
        <v>2017</v>
      </c>
      <c r="B13202" s="30">
        <f t="shared" si="633"/>
        <v>144</v>
      </c>
      <c r="C13202" s="4">
        <f t="shared" si="634"/>
        <v>21</v>
      </c>
      <c r="D13202" s="4" t="s">
        <v>1391</v>
      </c>
      <c r="E13202" s="4">
        <v>533</v>
      </c>
      <c r="F13202" s="4">
        <v>206</v>
      </c>
      <c r="G13202" s="4">
        <v>5.5</v>
      </c>
      <c r="H13202" s="4">
        <v>217</v>
      </c>
      <c r="I13202" s="4">
        <v>12</v>
      </c>
      <c r="J13202" s="4">
        <v>7.0000000000000001E-3</v>
      </c>
    </row>
    <row r="13203" spans="1:10" x14ac:dyDescent="0.3">
      <c r="A13203" s="52">
        <f t="shared" si="632"/>
        <v>2017</v>
      </c>
      <c r="B13203" s="30">
        <f t="shared" si="633"/>
        <v>144</v>
      </c>
      <c r="C13203" s="4">
        <f t="shared" si="634"/>
        <v>21</v>
      </c>
      <c r="D13203" s="4" t="s">
        <v>1391</v>
      </c>
      <c r="E13203" s="4">
        <v>533</v>
      </c>
      <c r="F13203" s="4">
        <v>206</v>
      </c>
      <c r="G13203" s="4">
        <v>5.5</v>
      </c>
      <c r="H13203" s="4">
        <v>217</v>
      </c>
      <c r="I13203" s="4">
        <v>11</v>
      </c>
      <c r="J13203" s="4">
        <v>5.0000000000000001E-3</v>
      </c>
    </row>
    <row r="13204" spans="1:10" x14ac:dyDescent="0.3">
      <c r="A13204" s="52">
        <f t="shared" si="632"/>
        <v>2017</v>
      </c>
      <c r="B13204" s="30">
        <f t="shared" si="633"/>
        <v>144</v>
      </c>
      <c r="C13204" s="4">
        <f t="shared" si="634"/>
        <v>21</v>
      </c>
      <c r="D13204" s="4" t="s">
        <v>1391</v>
      </c>
      <c r="E13204" s="4">
        <v>533</v>
      </c>
      <c r="F13204" s="4">
        <v>206</v>
      </c>
      <c r="G13204" s="4">
        <v>5.5</v>
      </c>
      <c r="H13204" s="4">
        <v>217</v>
      </c>
      <c r="I13204" s="4">
        <v>11</v>
      </c>
      <c r="J13204" s="4">
        <v>4.1999999999999997E-3</v>
      </c>
    </row>
    <row r="13205" spans="1:10" x14ac:dyDescent="0.3">
      <c r="A13205" s="52">
        <f t="shared" si="632"/>
        <v>2017</v>
      </c>
      <c r="B13205" s="30">
        <f t="shared" si="633"/>
        <v>144</v>
      </c>
      <c r="C13205" s="4">
        <f t="shared" si="634"/>
        <v>21</v>
      </c>
      <c r="D13205" s="4" t="s">
        <v>1391</v>
      </c>
      <c r="E13205" s="4">
        <v>533</v>
      </c>
      <c r="F13205" s="4">
        <v>206</v>
      </c>
      <c r="G13205" s="4">
        <v>5.5</v>
      </c>
      <c r="H13205" s="4">
        <v>217</v>
      </c>
      <c r="I13205" s="4">
        <v>11</v>
      </c>
      <c r="J13205" s="4">
        <v>4.0000000000000001E-3</v>
      </c>
    </row>
    <row r="13206" spans="1:10" x14ac:dyDescent="0.3">
      <c r="A13206" s="52">
        <f t="shared" si="632"/>
        <v>2017</v>
      </c>
      <c r="B13206" s="30">
        <f t="shared" si="633"/>
        <v>144</v>
      </c>
      <c r="C13206" s="4">
        <f t="shared" si="634"/>
        <v>21</v>
      </c>
      <c r="D13206" s="4" t="s">
        <v>1391</v>
      </c>
      <c r="E13206" s="4">
        <v>533</v>
      </c>
      <c r="F13206" s="4">
        <v>206</v>
      </c>
      <c r="G13206" s="4">
        <v>5.5</v>
      </c>
      <c r="H13206" s="4">
        <v>217</v>
      </c>
      <c r="I13206" s="4">
        <v>11</v>
      </c>
      <c r="J13206" s="4">
        <v>4.7999999999999996E-3</v>
      </c>
    </row>
    <row r="13207" spans="1:10" x14ac:dyDescent="0.3">
      <c r="A13207" s="52">
        <f t="shared" si="632"/>
        <v>2017</v>
      </c>
      <c r="B13207" s="30">
        <f t="shared" si="633"/>
        <v>144</v>
      </c>
      <c r="C13207" s="4">
        <f t="shared" si="634"/>
        <v>21</v>
      </c>
      <c r="D13207" s="4" t="s">
        <v>1391</v>
      </c>
      <c r="E13207" s="4">
        <v>533</v>
      </c>
      <c r="F13207" s="4">
        <v>206</v>
      </c>
      <c r="G13207" s="4">
        <v>5.5</v>
      </c>
      <c r="H13207" s="4">
        <v>217</v>
      </c>
      <c r="I13207" s="4">
        <v>11</v>
      </c>
      <c r="J13207" s="4">
        <v>4.5999999999999999E-3</v>
      </c>
    </row>
    <row r="13208" spans="1:10" x14ac:dyDescent="0.3">
      <c r="A13208" s="52">
        <f t="shared" si="632"/>
        <v>2017</v>
      </c>
      <c r="B13208" s="30">
        <f t="shared" si="633"/>
        <v>144</v>
      </c>
      <c r="C13208" s="4">
        <f t="shared" si="634"/>
        <v>21</v>
      </c>
      <c r="D13208" s="4" t="s">
        <v>1391</v>
      </c>
      <c r="E13208" s="4">
        <v>533</v>
      </c>
      <c r="F13208" s="4">
        <v>206</v>
      </c>
      <c r="G13208" s="4">
        <v>5.5</v>
      </c>
      <c r="H13208" s="4">
        <v>217</v>
      </c>
      <c r="I13208" s="4">
        <v>11</v>
      </c>
      <c r="J13208" s="4">
        <v>3.7000000000000002E-3</v>
      </c>
    </row>
    <row r="13209" spans="1:10" x14ac:dyDescent="0.3">
      <c r="A13209" s="52">
        <f t="shared" si="632"/>
        <v>2017</v>
      </c>
      <c r="B13209" s="30">
        <f t="shared" si="633"/>
        <v>144</v>
      </c>
      <c r="C13209" s="4">
        <f t="shared" si="634"/>
        <v>21</v>
      </c>
      <c r="D13209" s="4" t="s">
        <v>1391</v>
      </c>
      <c r="E13209" s="4">
        <v>533</v>
      </c>
      <c r="F13209" s="4">
        <v>206</v>
      </c>
      <c r="G13209" s="4">
        <v>5.5</v>
      </c>
      <c r="H13209" s="4">
        <v>217</v>
      </c>
      <c r="I13209" s="4">
        <v>11</v>
      </c>
      <c r="J13209" s="4">
        <v>4.1000000000000003E-3</v>
      </c>
    </row>
    <row r="13210" spans="1:10" x14ac:dyDescent="0.3">
      <c r="A13210" s="52">
        <f t="shared" si="632"/>
        <v>2017</v>
      </c>
      <c r="B13210" s="30">
        <f t="shared" si="633"/>
        <v>144</v>
      </c>
      <c r="C13210" s="4">
        <f t="shared" si="634"/>
        <v>21</v>
      </c>
      <c r="D13210" s="4" t="s">
        <v>1391</v>
      </c>
      <c r="E13210" s="4">
        <v>533</v>
      </c>
      <c r="F13210" s="4">
        <v>206</v>
      </c>
      <c r="G13210" s="4">
        <v>5.5</v>
      </c>
      <c r="H13210" s="4">
        <v>217</v>
      </c>
      <c r="I13210" s="4">
        <v>11</v>
      </c>
      <c r="J13210" s="4">
        <v>7.0000000000000001E-3</v>
      </c>
    </row>
    <row r="13211" spans="1:10" x14ac:dyDescent="0.3">
      <c r="A13211" s="52">
        <f t="shared" si="632"/>
        <v>2017</v>
      </c>
      <c r="B13211" s="30">
        <f t="shared" si="633"/>
        <v>144</v>
      </c>
      <c r="C13211" s="4">
        <f t="shared" si="634"/>
        <v>21</v>
      </c>
      <c r="D13211" s="4" t="s">
        <v>1391</v>
      </c>
      <c r="E13211" s="4">
        <v>533</v>
      </c>
      <c r="F13211" s="4">
        <v>206</v>
      </c>
      <c r="G13211" s="4">
        <v>5.5</v>
      </c>
      <c r="H13211" s="4">
        <v>217</v>
      </c>
      <c r="I13211" s="4">
        <v>11</v>
      </c>
      <c r="J13211" s="4">
        <v>5.7999999999999996E-3</v>
      </c>
    </row>
    <row r="13212" spans="1:10" x14ac:dyDescent="0.3">
      <c r="A13212" s="52">
        <f t="shared" si="632"/>
        <v>2017</v>
      </c>
      <c r="B13212" s="30">
        <f t="shared" si="633"/>
        <v>144</v>
      </c>
      <c r="C13212" s="4">
        <f t="shared" si="634"/>
        <v>21</v>
      </c>
      <c r="D13212" s="4" t="s">
        <v>1391</v>
      </c>
      <c r="E13212" s="4">
        <v>533</v>
      </c>
      <c r="F13212" s="4">
        <v>206</v>
      </c>
      <c r="G13212" s="4">
        <v>5.5</v>
      </c>
      <c r="H13212" s="4">
        <v>217</v>
      </c>
      <c r="I13212" s="4">
        <v>11</v>
      </c>
      <c r="J13212" s="4">
        <v>3.0000000000000001E-3</v>
      </c>
    </row>
    <row r="13213" spans="1:10" x14ac:dyDescent="0.3">
      <c r="A13213" s="52">
        <f t="shared" si="632"/>
        <v>2017</v>
      </c>
      <c r="B13213" s="30">
        <f t="shared" si="633"/>
        <v>144</v>
      </c>
      <c r="C13213" s="4">
        <f t="shared" si="634"/>
        <v>21</v>
      </c>
      <c r="D13213" s="4" t="s">
        <v>1391</v>
      </c>
      <c r="E13213" s="4">
        <v>533</v>
      </c>
      <c r="F13213" s="4">
        <v>206</v>
      </c>
      <c r="G13213" s="4">
        <v>5.5</v>
      </c>
      <c r="H13213" s="4">
        <v>217</v>
      </c>
      <c r="I13213" s="4">
        <v>12</v>
      </c>
      <c r="J13213" s="4">
        <v>4.5999999999999999E-3</v>
      </c>
    </row>
    <row r="13214" spans="1:10" x14ac:dyDescent="0.3">
      <c r="A13214" s="52">
        <f t="shared" si="632"/>
        <v>2017</v>
      </c>
      <c r="B13214" s="30">
        <f t="shared" si="633"/>
        <v>144</v>
      </c>
      <c r="C13214" s="4">
        <f t="shared" si="634"/>
        <v>21</v>
      </c>
      <c r="D13214" s="4" t="s">
        <v>1391</v>
      </c>
      <c r="E13214" s="4">
        <v>533</v>
      </c>
      <c r="F13214" s="4">
        <v>206</v>
      </c>
      <c r="G13214" s="4">
        <v>5.5</v>
      </c>
      <c r="H13214" s="4">
        <v>217</v>
      </c>
      <c r="I13214" s="4">
        <v>12</v>
      </c>
      <c r="J13214" s="4">
        <v>5.1000000000000004E-3</v>
      </c>
    </row>
    <row r="13215" spans="1:10" x14ac:dyDescent="0.3">
      <c r="A13215" s="52">
        <f t="shared" si="632"/>
        <v>2017</v>
      </c>
      <c r="B13215" s="30">
        <f t="shared" si="633"/>
        <v>144</v>
      </c>
      <c r="C13215" s="4">
        <f t="shared" si="634"/>
        <v>21</v>
      </c>
      <c r="D13215" s="4" t="s">
        <v>1391</v>
      </c>
      <c r="E13215" s="4">
        <v>533</v>
      </c>
      <c r="F13215" s="4">
        <v>206</v>
      </c>
      <c r="G13215" s="4">
        <v>5.5</v>
      </c>
      <c r="H13215" s="4">
        <v>217</v>
      </c>
      <c r="I13215" s="4">
        <v>11</v>
      </c>
      <c r="J13215" s="4">
        <v>5.0000000000000001E-3</v>
      </c>
    </row>
    <row r="13216" spans="1:10" x14ac:dyDescent="0.3">
      <c r="A13216" s="52">
        <f t="shared" si="632"/>
        <v>2017</v>
      </c>
      <c r="B13216" s="30">
        <f t="shared" si="633"/>
        <v>144</v>
      </c>
      <c r="C13216" s="4">
        <f t="shared" si="634"/>
        <v>21</v>
      </c>
      <c r="D13216" s="4" t="s">
        <v>1391</v>
      </c>
      <c r="E13216" s="4">
        <v>533</v>
      </c>
      <c r="F13216" s="4">
        <v>206</v>
      </c>
      <c r="G13216" s="4">
        <v>5.5</v>
      </c>
      <c r="H13216" s="4">
        <v>217</v>
      </c>
      <c r="I13216" s="4">
        <v>11</v>
      </c>
      <c r="J13216" s="4">
        <v>5.1000000000000004E-3</v>
      </c>
    </row>
    <row r="13217" spans="1:10" x14ac:dyDescent="0.3">
      <c r="A13217" s="52">
        <f t="shared" si="632"/>
        <v>2017</v>
      </c>
      <c r="B13217" s="30">
        <f t="shared" si="633"/>
        <v>144</v>
      </c>
      <c r="C13217" s="4">
        <f t="shared" si="634"/>
        <v>21</v>
      </c>
      <c r="D13217" s="4" t="s">
        <v>1391</v>
      </c>
      <c r="E13217" s="4">
        <v>533</v>
      </c>
      <c r="F13217" s="4">
        <v>206</v>
      </c>
      <c r="G13217" s="4">
        <v>5.5</v>
      </c>
      <c r="H13217" s="4">
        <v>217</v>
      </c>
      <c r="I13217" s="4">
        <v>12</v>
      </c>
      <c r="J13217" s="4">
        <v>5.4000000000000003E-3</v>
      </c>
    </row>
    <row r="13218" spans="1:10" x14ac:dyDescent="0.3">
      <c r="A13218" s="52">
        <f t="shared" si="632"/>
        <v>2017</v>
      </c>
      <c r="B13218" s="30">
        <f t="shared" si="633"/>
        <v>144</v>
      </c>
      <c r="C13218" s="4">
        <f t="shared" si="634"/>
        <v>21</v>
      </c>
      <c r="D13218" s="4" t="s">
        <v>1391</v>
      </c>
      <c r="E13218" s="4">
        <v>533</v>
      </c>
      <c r="F13218" s="4">
        <v>206</v>
      </c>
      <c r="G13218" s="4">
        <v>5.5</v>
      </c>
      <c r="H13218" s="4">
        <v>217</v>
      </c>
      <c r="I13218" s="4">
        <v>12</v>
      </c>
      <c r="J13218" s="4">
        <v>5.3E-3</v>
      </c>
    </row>
    <row r="13219" spans="1:10" x14ac:dyDescent="0.3">
      <c r="A13219" s="52">
        <f t="shared" si="632"/>
        <v>2017</v>
      </c>
      <c r="B13219" s="30">
        <f t="shared" si="633"/>
        <v>144</v>
      </c>
      <c r="C13219" s="4">
        <f t="shared" si="634"/>
        <v>21</v>
      </c>
      <c r="D13219" s="4" t="s">
        <v>1391</v>
      </c>
      <c r="E13219" s="4">
        <v>532</v>
      </c>
      <c r="F13219" s="4">
        <v>206</v>
      </c>
      <c r="G13219" s="4">
        <v>5.5</v>
      </c>
      <c r="H13219" s="4">
        <v>217</v>
      </c>
      <c r="I13219" s="4">
        <v>12</v>
      </c>
      <c r="J13219" s="4">
        <v>3.0000000000000001E-3</v>
      </c>
    </row>
    <row r="13220" spans="1:10" x14ac:dyDescent="0.3">
      <c r="A13220" s="52">
        <f t="shared" si="632"/>
        <v>2017</v>
      </c>
      <c r="B13220" s="30">
        <f t="shared" si="633"/>
        <v>144</v>
      </c>
      <c r="C13220" s="4">
        <f t="shared" si="634"/>
        <v>21</v>
      </c>
      <c r="D13220" s="4" t="s">
        <v>1391</v>
      </c>
      <c r="E13220" s="4">
        <v>532</v>
      </c>
      <c r="F13220" s="4">
        <v>206</v>
      </c>
      <c r="G13220" s="4">
        <v>5.5</v>
      </c>
      <c r="H13220" s="4">
        <v>217</v>
      </c>
      <c r="I13220" s="4">
        <v>12</v>
      </c>
      <c r="J13220" s="4">
        <v>3.8E-3</v>
      </c>
    </row>
    <row r="13221" spans="1:10" x14ac:dyDescent="0.3">
      <c r="A13221" s="52">
        <f t="shared" si="632"/>
        <v>2017</v>
      </c>
      <c r="B13221" s="30">
        <f t="shared" si="633"/>
        <v>144</v>
      </c>
      <c r="C13221" s="4">
        <f t="shared" si="634"/>
        <v>21</v>
      </c>
      <c r="D13221" s="4" t="s">
        <v>1391</v>
      </c>
      <c r="E13221" s="4">
        <v>532</v>
      </c>
      <c r="F13221" s="4">
        <v>206</v>
      </c>
      <c r="G13221" s="4">
        <v>5.5</v>
      </c>
      <c r="H13221" s="4">
        <v>217</v>
      </c>
      <c r="I13221" s="4">
        <v>12</v>
      </c>
      <c r="J13221" s="4">
        <v>3.3999999999999998E-3</v>
      </c>
    </row>
    <row r="13222" spans="1:10" x14ac:dyDescent="0.3">
      <c r="A13222" s="52">
        <f t="shared" si="632"/>
        <v>2017</v>
      </c>
      <c r="B13222" s="30">
        <f t="shared" si="633"/>
        <v>144</v>
      </c>
      <c r="C13222" s="4">
        <f t="shared" si="634"/>
        <v>21</v>
      </c>
      <c r="D13222" s="4" t="s">
        <v>1391</v>
      </c>
      <c r="E13222" s="4">
        <v>532</v>
      </c>
      <c r="F13222" s="4">
        <v>206</v>
      </c>
      <c r="G13222" s="4">
        <v>5.5</v>
      </c>
      <c r="H13222" s="4">
        <v>217</v>
      </c>
      <c r="I13222" s="4">
        <v>11</v>
      </c>
      <c r="J13222" s="4">
        <v>2.5999999999999999E-3</v>
      </c>
    </row>
    <row r="13223" spans="1:10" x14ac:dyDescent="0.3">
      <c r="A13223" s="52">
        <f t="shared" si="632"/>
        <v>2017</v>
      </c>
      <c r="B13223" s="30">
        <f t="shared" si="633"/>
        <v>144</v>
      </c>
      <c r="C13223" s="4">
        <f t="shared" si="634"/>
        <v>21</v>
      </c>
      <c r="D13223" s="4" t="s">
        <v>1391</v>
      </c>
      <c r="E13223" s="4">
        <v>532</v>
      </c>
      <c r="F13223" s="4">
        <v>206</v>
      </c>
      <c r="G13223" s="4">
        <v>5.5</v>
      </c>
      <c r="H13223" s="4">
        <v>217</v>
      </c>
      <c r="I13223" s="4">
        <v>10</v>
      </c>
      <c r="J13223" s="4">
        <v>2.2000000000000001E-3</v>
      </c>
    </row>
    <row r="13224" spans="1:10" x14ac:dyDescent="0.3">
      <c r="A13224" s="52">
        <f t="shared" si="632"/>
        <v>2017</v>
      </c>
      <c r="B13224" s="30">
        <f t="shared" si="633"/>
        <v>144</v>
      </c>
      <c r="C13224" s="4">
        <f t="shared" si="634"/>
        <v>21</v>
      </c>
      <c r="D13224" s="4" t="s">
        <v>1391</v>
      </c>
      <c r="E13224" s="4">
        <v>532</v>
      </c>
      <c r="F13224" s="4">
        <v>206</v>
      </c>
      <c r="G13224" s="4">
        <v>5.5</v>
      </c>
      <c r="H13224" s="4">
        <v>217</v>
      </c>
      <c r="I13224" s="4">
        <v>11</v>
      </c>
      <c r="J13224" s="4">
        <v>2.5000000000000001E-3</v>
      </c>
    </row>
    <row r="13225" spans="1:10" x14ac:dyDescent="0.3">
      <c r="A13225" s="52">
        <f t="shared" si="632"/>
        <v>2017</v>
      </c>
      <c r="B13225" s="30">
        <f t="shared" si="633"/>
        <v>144</v>
      </c>
      <c r="C13225" s="4">
        <f t="shared" si="634"/>
        <v>21</v>
      </c>
      <c r="D13225" s="4" t="s">
        <v>1391</v>
      </c>
      <c r="E13225" s="4">
        <v>532</v>
      </c>
      <c r="F13225" s="4">
        <v>206</v>
      </c>
      <c r="G13225" s="4">
        <v>5.5</v>
      </c>
      <c r="H13225" s="4">
        <v>217</v>
      </c>
      <c r="I13225" s="4">
        <v>12</v>
      </c>
      <c r="J13225" s="4">
        <v>3.2000000000000002E-3</v>
      </c>
    </row>
    <row r="13226" spans="1:10" x14ac:dyDescent="0.3">
      <c r="A13226" s="52">
        <f t="shared" si="632"/>
        <v>2017</v>
      </c>
      <c r="B13226" s="30">
        <f t="shared" si="633"/>
        <v>144</v>
      </c>
      <c r="C13226" s="4">
        <f t="shared" si="634"/>
        <v>21</v>
      </c>
      <c r="D13226" s="4" t="s">
        <v>1391</v>
      </c>
      <c r="E13226" s="4">
        <v>532</v>
      </c>
      <c r="F13226" s="4">
        <v>206</v>
      </c>
      <c r="G13226" s="4">
        <v>5.5</v>
      </c>
      <c r="H13226" s="4">
        <v>217</v>
      </c>
      <c r="I13226" s="4">
        <v>11</v>
      </c>
      <c r="J13226" s="4">
        <v>2.0999999999999999E-3</v>
      </c>
    </row>
    <row r="13227" spans="1:10" x14ac:dyDescent="0.3">
      <c r="A13227" s="52">
        <f t="shared" si="632"/>
        <v>2017</v>
      </c>
      <c r="B13227" s="30">
        <f t="shared" si="633"/>
        <v>144</v>
      </c>
      <c r="C13227" s="4">
        <f t="shared" si="634"/>
        <v>21</v>
      </c>
      <c r="D13227" s="4" t="s">
        <v>1391</v>
      </c>
      <c r="E13227" s="4">
        <v>532</v>
      </c>
      <c r="F13227" s="4">
        <v>206</v>
      </c>
      <c r="G13227" s="4">
        <v>5.5</v>
      </c>
      <c r="H13227" s="4">
        <v>217</v>
      </c>
      <c r="I13227" s="4">
        <v>12</v>
      </c>
      <c r="J13227" s="4">
        <v>2.7000000000000001E-3</v>
      </c>
    </row>
    <row r="13228" spans="1:10" x14ac:dyDescent="0.3">
      <c r="A13228" s="52">
        <f t="shared" si="632"/>
        <v>2017</v>
      </c>
      <c r="B13228" s="30">
        <f t="shared" si="633"/>
        <v>144</v>
      </c>
      <c r="C13228" s="4">
        <f t="shared" si="634"/>
        <v>21</v>
      </c>
      <c r="D13228" s="4" t="s">
        <v>1391</v>
      </c>
      <c r="E13228" s="4">
        <v>532</v>
      </c>
      <c r="F13228" s="4">
        <v>206</v>
      </c>
      <c r="G13228" s="4">
        <v>5.5</v>
      </c>
      <c r="H13228" s="4">
        <v>217</v>
      </c>
      <c r="I13228" s="4">
        <v>12</v>
      </c>
      <c r="J13228" s="4">
        <v>2.5999999999999999E-3</v>
      </c>
    </row>
    <row r="13229" spans="1:10" x14ac:dyDescent="0.3">
      <c r="A13229" s="52">
        <f t="shared" si="632"/>
        <v>2017</v>
      </c>
      <c r="B13229" s="30">
        <f t="shared" si="633"/>
        <v>144</v>
      </c>
      <c r="C13229" s="4">
        <f t="shared" si="634"/>
        <v>21</v>
      </c>
      <c r="D13229" s="4" t="s">
        <v>1391</v>
      </c>
      <c r="E13229" s="4">
        <v>532</v>
      </c>
      <c r="F13229" s="4">
        <v>206</v>
      </c>
      <c r="G13229" s="4">
        <v>5.5</v>
      </c>
      <c r="H13229" s="4">
        <v>217</v>
      </c>
      <c r="I13229" s="4">
        <v>12</v>
      </c>
      <c r="J13229" s="4">
        <v>3.3E-3</v>
      </c>
    </row>
    <row r="13230" spans="1:10" x14ac:dyDescent="0.3">
      <c r="A13230" s="52">
        <f t="shared" si="632"/>
        <v>2017</v>
      </c>
      <c r="B13230" s="30">
        <f t="shared" si="633"/>
        <v>144</v>
      </c>
      <c r="C13230" s="4">
        <f t="shared" si="634"/>
        <v>21</v>
      </c>
      <c r="D13230" s="4" t="s">
        <v>1391</v>
      </c>
      <c r="E13230" s="4">
        <v>532</v>
      </c>
      <c r="F13230" s="4">
        <v>206</v>
      </c>
      <c r="G13230" s="4">
        <v>5.5</v>
      </c>
      <c r="H13230" s="4">
        <v>217</v>
      </c>
      <c r="I13230" s="4">
        <v>11</v>
      </c>
      <c r="J13230" s="4">
        <v>2.8999999999999998E-3</v>
      </c>
    </row>
    <row r="13231" spans="1:10" x14ac:dyDescent="0.3">
      <c r="A13231" s="52">
        <f t="shared" si="632"/>
        <v>2017</v>
      </c>
      <c r="B13231" s="30">
        <f t="shared" si="633"/>
        <v>144</v>
      </c>
      <c r="C13231" s="4">
        <f t="shared" si="634"/>
        <v>21</v>
      </c>
      <c r="D13231" s="4" t="s">
        <v>1391</v>
      </c>
      <c r="E13231" s="4">
        <v>532</v>
      </c>
      <c r="F13231" s="4">
        <v>206</v>
      </c>
      <c r="G13231" s="4">
        <v>5.5</v>
      </c>
      <c r="H13231" s="4">
        <v>217</v>
      </c>
      <c r="I13231" s="4">
        <v>13</v>
      </c>
      <c r="J13231" s="4">
        <v>3.8999999999999998E-3</v>
      </c>
    </row>
    <row r="13232" spans="1:10" x14ac:dyDescent="0.3">
      <c r="A13232" s="52">
        <f t="shared" si="632"/>
        <v>2017</v>
      </c>
      <c r="B13232" s="30">
        <f t="shared" si="633"/>
        <v>144</v>
      </c>
      <c r="C13232" s="4">
        <f t="shared" si="634"/>
        <v>21</v>
      </c>
      <c r="D13232" s="4" t="s">
        <v>1391</v>
      </c>
      <c r="E13232" s="4">
        <v>532</v>
      </c>
      <c r="F13232" s="4">
        <v>206</v>
      </c>
      <c r="G13232" s="4">
        <v>5.5</v>
      </c>
      <c r="H13232" s="4">
        <v>217</v>
      </c>
      <c r="I13232" s="4">
        <v>11</v>
      </c>
      <c r="J13232" s="4">
        <v>2.8999999999999998E-3</v>
      </c>
    </row>
    <row r="13233" spans="1:10" x14ac:dyDescent="0.3">
      <c r="A13233" s="52">
        <f t="shared" si="632"/>
        <v>2017</v>
      </c>
      <c r="B13233" s="30">
        <f t="shared" si="633"/>
        <v>144</v>
      </c>
      <c r="C13233" s="4">
        <f t="shared" si="634"/>
        <v>21</v>
      </c>
      <c r="D13233" s="4" t="s">
        <v>1391</v>
      </c>
      <c r="E13233" s="4">
        <v>532</v>
      </c>
      <c r="F13233" s="4">
        <v>206</v>
      </c>
      <c r="G13233" s="4">
        <v>5.5</v>
      </c>
      <c r="H13233" s="4">
        <v>217</v>
      </c>
      <c r="I13233" s="4">
        <v>12</v>
      </c>
      <c r="J13233" s="4">
        <v>3.2000000000000002E-3</v>
      </c>
    </row>
    <row r="13234" spans="1:10" x14ac:dyDescent="0.3">
      <c r="A13234" s="52">
        <f t="shared" si="632"/>
        <v>2017</v>
      </c>
      <c r="B13234" s="30">
        <f t="shared" si="633"/>
        <v>144</v>
      </c>
      <c r="C13234" s="4">
        <f t="shared" si="634"/>
        <v>21</v>
      </c>
      <c r="D13234" s="4" t="s">
        <v>1391</v>
      </c>
      <c r="E13234" s="4">
        <v>532</v>
      </c>
      <c r="F13234" s="4">
        <v>206</v>
      </c>
      <c r="G13234" s="4">
        <v>5.5</v>
      </c>
      <c r="H13234" s="4">
        <v>217</v>
      </c>
      <c r="I13234" s="4">
        <v>13</v>
      </c>
      <c r="J13234" s="4">
        <v>3.7000000000000002E-3</v>
      </c>
    </row>
    <row r="13235" spans="1:10" x14ac:dyDescent="0.3">
      <c r="A13235" s="52">
        <f t="shared" si="632"/>
        <v>2017</v>
      </c>
      <c r="B13235" s="30">
        <f t="shared" si="633"/>
        <v>144</v>
      </c>
      <c r="C13235" s="4">
        <f t="shared" si="634"/>
        <v>21</v>
      </c>
      <c r="D13235" s="4" t="s">
        <v>1391</v>
      </c>
      <c r="E13235" s="4">
        <v>532</v>
      </c>
      <c r="F13235" s="4">
        <v>206</v>
      </c>
      <c r="G13235" s="4">
        <v>5.5</v>
      </c>
      <c r="H13235" s="4">
        <v>217</v>
      </c>
      <c r="I13235" s="4">
        <v>11</v>
      </c>
      <c r="J13235" s="4">
        <v>3.2000000000000002E-3</v>
      </c>
    </row>
    <row r="13236" spans="1:10" x14ac:dyDescent="0.3">
      <c r="A13236" s="52">
        <f t="shared" si="632"/>
        <v>2017</v>
      </c>
      <c r="B13236" s="30">
        <f t="shared" si="633"/>
        <v>144</v>
      </c>
      <c r="C13236" s="4">
        <f t="shared" si="634"/>
        <v>21</v>
      </c>
      <c r="D13236" s="4" t="s">
        <v>1391</v>
      </c>
      <c r="E13236" s="4">
        <v>532</v>
      </c>
      <c r="F13236" s="4">
        <v>206</v>
      </c>
      <c r="G13236" s="4">
        <v>5.5</v>
      </c>
      <c r="H13236" s="4">
        <v>217</v>
      </c>
      <c r="I13236" s="4">
        <v>11</v>
      </c>
      <c r="J13236" s="4">
        <v>3.0999999999999999E-3</v>
      </c>
    </row>
    <row r="13237" spans="1:10" x14ac:dyDescent="0.3">
      <c r="A13237" s="52">
        <f t="shared" si="632"/>
        <v>2017</v>
      </c>
      <c r="B13237" s="30">
        <f t="shared" si="633"/>
        <v>144</v>
      </c>
      <c r="C13237" s="4">
        <f t="shared" si="634"/>
        <v>21</v>
      </c>
      <c r="D13237" s="4" t="s">
        <v>1391</v>
      </c>
      <c r="E13237" s="4">
        <v>533</v>
      </c>
      <c r="F13237" s="4">
        <v>206</v>
      </c>
      <c r="G13237" s="4">
        <v>5.5</v>
      </c>
      <c r="H13237" s="4">
        <v>217</v>
      </c>
      <c r="I13237" s="4">
        <v>11</v>
      </c>
      <c r="J13237" s="4">
        <v>3.8E-3</v>
      </c>
    </row>
    <row r="13238" spans="1:10" x14ac:dyDescent="0.3">
      <c r="A13238" s="52">
        <f t="shared" si="632"/>
        <v>2017</v>
      </c>
      <c r="B13238" s="30">
        <f t="shared" si="633"/>
        <v>144</v>
      </c>
      <c r="C13238" s="4">
        <f t="shared" si="634"/>
        <v>21</v>
      </c>
      <c r="D13238" s="4" t="s">
        <v>1391</v>
      </c>
      <c r="E13238" s="4">
        <v>533</v>
      </c>
      <c r="F13238" s="4">
        <v>206</v>
      </c>
      <c r="G13238" s="4">
        <v>5.5</v>
      </c>
      <c r="H13238" s="4">
        <v>217</v>
      </c>
      <c r="I13238" s="4">
        <v>11</v>
      </c>
      <c r="J13238" s="4">
        <v>4.0000000000000001E-3</v>
      </c>
    </row>
    <row r="13239" spans="1:10" x14ac:dyDescent="0.3">
      <c r="A13239" s="52">
        <f t="shared" si="632"/>
        <v>2017</v>
      </c>
      <c r="B13239" s="30">
        <f t="shared" si="633"/>
        <v>144</v>
      </c>
      <c r="C13239" s="4">
        <f t="shared" si="634"/>
        <v>21</v>
      </c>
      <c r="D13239" s="4" t="s">
        <v>1391</v>
      </c>
      <c r="E13239" s="4">
        <v>533</v>
      </c>
      <c r="F13239" s="4">
        <v>206</v>
      </c>
      <c r="G13239" s="4">
        <v>5.5</v>
      </c>
      <c r="H13239" s="4">
        <v>217</v>
      </c>
      <c r="I13239" s="4">
        <v>11</v>
      </c>
      <c r="J13239" s="4">
        <v>4.7999999999999996E-3</v>
      </c>
    </row>
    <row r="13240" spans="1:10" x14ac:dyDescent="0.3">
      <c r="A13240" s="52">
        <f t="shared" si="632"/>
        <v>2017</v>
      </c>
      <c r="B13240" s="30">
        <f t="shared" si="633"/>
        <v>144</v>
      </c>
      <c r="C13240" s="4">
        <f t="shared" si="634"/>
        <v>21</v>
      </c>
      <c r="D13240" s="4" t="s">
        <v>1391</v>
      </c>
      <c r="E13240" s="4">
        <v>533</v>
      </c>
      <c r="F13240" s="4">
        <v>206</v>
      </c>
      <c r="G13240" s="4">
        <v>5.5</v>
      </c>
      <c r="H13240" s="4">
        <v>217</v>
      </c>
      <c r="I13240" s="4">
        <v>11</v>
      </c>
      <c r="J13240" s="4">
        <v>4.1000000000000003E-3</v>
      </c>
    </row>
    <row r="13241" spans="1:10" x14ac:dyDescent="0.3">
      <c r="A13241" s="52">
        <f t="shared" si="632"/>
        <v>2017</v>
      </c>
      <c r="B13241" s="30">
        <f t="shared" si="633"/>
        <v>144</v>
      </c>
      <c r="C13241" s="4">
        <f t="shared" si="634"/>
        <v>21</v>
      </c>
      <c r="D13241" s="4" t="s">
        <v>1391</v>
      </c>
      <c r="E13241" s="4">
        <v>533</v>
      </c>
      <c r="F13241" s="4">
        <v>206</v>
      </c>
      <c r="G13241" s="4">
        <v>5.5</v>
      </c>
      <c r="H13241" s="4">
        <v>217</v>
      </c>
      <c r="I13241" s="4">
        <v>11</v>
      </c>
      <c r="J13241" s="4">
        <v>2.8E-3</v>
      </c>
    </row>
    <row r="13242" spans="1:10" x14ac:dyDescent="0.3">
      <c r="A13242" s="52">
        <f t="shared" si="632"/>
        <v>2017</v>
      </c>
      <c r="B13242" s="30">
        <f t="shared" si="633"/>
        <v>144</v>
      </c>
      <c r="C13242" s="4">
        <f t="shared" si="634"/>
        <v>21</v>
      </c>
      <c r="D13242" s="4" t="s">
        <v>1391</v>
      </c>
      <c r="E13242" s="4">
        <v>533</v>
      </c>
      <c r="F13242" s="4">
        <v>206</v>
      </c>
      <c r="G13242" s="4">
        <v>5.5</v>
      </c>
      <c r="H13242" s="4">
        <v>217</v>
      </c>
      <c r="I13242" s="4">
        <v>11</v>
      </c>
      <c r="J13242" s="4">
        <v>4.0000000000000001E-3</v>
      </c>
    </row>
    <row r="13243" spans="1:10" x14ac:dyDescent="0.3">
      <c r="A13243" s="52">
        <f t="shared" si="632"/>
        <v>2017</v>
      </c>
      <c r="B13243" s="30">
        <f t="shared" si="633"/>
        <v>144</v>
      </c>
      <c r="C13243" s="4">
        <f t="shared" si="634"/>
        <v>21</v>
      </c>
      <c r="D13243" s="4" t="s">
        <v>1391</v>
      </c>
      <c r="E13243" s="4">
        <v>533</v>
      </c>
      <c r="F13243" s="4">
        <v>206</v>
      </c>
      <c r="G13243" s="4">
        <v>5.5</v>
      </c>
      <c r="H13243" s="4">
        <v>217</v>
      </c>
      <c r="I13243" s="4">
        <v>12</v>
      </c>
      <c r="J13243" s="4">
        <v>5.0000000000000001E-3</v>
      </c>
    </row>
    <row r="13244" spans="1:10" x14ac:dyDescent="0.3">
      <c r="A13244" s="52">
        <f t="shared" si="632"/>
        <v>2017</v>
      </c>
      <c r="B13244" s="30">
        <f t="shared" si="633"/>
        <v>144</v>
      </c>
      <c r="C13244" s="4">
        <f t="shared" si="634"/>
        <v>21</v>
      </c>
      <c r="D13244" s="4" t="s">
        <v>1391</v>
      </c>
      <c r="E13244" s="4">
        <v>533</v>
      </c>
      <c r="F13244" s="4">
        <v>206</v>
      </c>
      <c r="G13244" s="4">
        <v>5.5</v>
      </c>
      <c r="H13244" s="4">
        <v>217</v>
      </c>
      <c r="I13244" s="4">
        <v>12</v>
      </c>
      <c r="J13244" s="4">
        <v>7.0000000000000001E-3</v>
      </c>
    </row>
    <row r="13245" spans="1:10" x14ac:dyDescent="0.3">
      <c r="A13245" s="52">
        <f t="shared" si="632"/>
        <v>2017</v>
      </c>
      <c r="B13245" s="30">
        <f t="shared" si="633"/>
        <v>144</v>
      </c>
      <c r="C13245" s="4">
        <f t="shared" si="634"/>
        <v>21</v>
      </c>
      <c r="D13245" s="4" t="s">
        <v>1391</v>
      </c>
      <c r="E13245" s="4">
        <v>533</v>
      </c>
      <c r="F13245" s="4">
        <v>206</v>
      </c>
      <c r="G13245" s="4">
        <v>5.5</v>
      </c>
      <c r="H13245" s="4">
        <v>217</v>
      </c>
      <c r="I13245" s="4">
        <v>11</v>
      </c>
      <c r="J13245" s="4">
        <v>3.7000000000000002E-3</v>
      </c>
    </row>
    <row r="13246" spans="1:10" x14ac:dyDescent="0.3">
      <c r="A13246" s="52">
        <f t="shared" si="632"/>
        <v>2017</v>
      </c>
      <c r="B13246" s="30">
        <f t="shared" si="633"/>
        <v>144</v>
      </c>
      <c r="C13246" s="4">
        <f t="shared" si="634"/>
        <v>21</v>
      </c>
      <c r="D13246" s="4" t="s">
        <v>1391</v>
      </c>
      <c r="E13246" s="4">
        <v>533</v>
      </c>
      <c r="F13246" s="4">
        <v>206</v>
      </c>
      <c r="G13246" s="4">
        <v>5.5</v>
      </c>
      <c r="H13246" s="4">
        <v>217</v>
      </c>
      <c r="I13246" s="4">
        <v>11</v>
      </c>
      <c r="J13246" s="4">
        <v>3.8E-3</v>
      </c>
    </row>
    <row r="13247" spans="1:10" x14ac:dyDescent="0.3">
      <c r="A13247" s="52">
        <f t="shared" si="632"/>
        <v>2017</v>
      </c>
      <c r="B13247" s="30">
        <f t="shared" si="633"/>
        <v>144</v>
      </c>
      <c r="C13247" s="4">
        <f t="shared" si="634"/>
        <v>21</v>
      </c>
      <c r="D13247" s="4" t="s">
        <v>1391</v>
      </c>
      <c r="E13247" s="4">
        <v>533</v>
      </c>
      <c r="F13247" s="4">
        <v>206</v>
      </c>
      <c r="G13247" s="4">
        <v>5.5</v>
      </c>
      <c r="H13247" s="4">
        <v>217</v>
      </c>
      <c r="I13247" s="4">
        <v>12</v>
      </c>
      <c r="J13247" s="4">
        <v>3.8E-3</v>
      </c>
    </row>
    <row r="13248" spans="1:10" x14ac:dyDescent="0.3">
      <c r="A13248" s="52">
        <f t="shared" si="632"/>
        <v>2017</v>
      </c>
      <c r="B13248" s="30">
        <f t="shared" si="633"/>
        <v>144</v>
      </c>
      <c r="C13248" s="4">
        <f t="shared" si="634"/>
        <v>21</v>
      </c>
      <c r="D13248" s="4" t="s">
        <v>1391</v>
      </c>
      <c r="E13248" s="4">
        <v>533</v>
      </c>
      <c r="F13248" s="4">
        <v>206</v>
      </c>
      <c r="G13248" s="4">
        <v>5.5</v>
      </c>
      <c r="H13248" s="4">
        <v>217</v>
      </c>
      <c r="I13248" s="4">
        <v>11</v>
      </c>
      <c r="J13248" s="4">
        <v>4.3E-3</v>
      </c>
    </row>
    <row r="13249" spans="1:10" x14ac:dyDescent="0.3">
      <c r="A13249" s="52">
        <f t="shared" si="632"/>
        <v>2017</v>
      </c>
      <c r="B13249" s="30">
        <f t="shared" si="633"/>
        <v>144</v>
      </c>
      <c r="C13249" s="4">
        <f t="shared" si="634"/>
        <v>21</v>
      </c>
      <c r="D13249" s="4" t="s">
        <v>1391</v>
      </c>
      <c r="E13249" s="4">
        <v>533</v>
      </c>
      <c r="F13249" s="4">
        <v>206</v>
      </c>
      <c r="G13249" s="4">
        <v>5.5</v>
      </c>
      <c r="H13249" s="4">
        <v>217</v>
      </c>
      <c r="I13249" s="4">
        <v>11</v>
      </c>
      <c r="J13249" s="4">
        <v>5.1999999999999998E-3</v>
      </c>
    </row>
    <row r="13250" spans="1:10" x14ac:dyDescent="0.3">
      <c r="A13250" s="52">
        <f t="shared" ref="A13250:A13313" si="635">YEAR(D13250)</f>
        <v>2017</v>
      </c>
      <c r="B13250" s="30">
        <f t="shared" ref="B13250:B13313" si="636">D13250-DATE(YEAR(D13250),1,0)</f>
        <v>144</v>
      </c>
      <c r="C13250" s="4">
        <f t="shared" ref="C13250:C13313" si="637">WEEKNUM(D13250,1)</f>
        <v>21</v>
      </c>
      <c r="D13250" s="4" t="s">
        <v>1391</v>
      </c>
      <c r="E13250" s="4">
        <v>533</v>
      </c>
      <c r="F13250" s="4">
        <v>206</v>
      </c>
      <c r="G13250" s="4">
        <v>5.5</v>
      </c>
      <c r="H13250" s="4">
        <v>217</v>
      </c>
      <c r="I13250" s="4">
        <v>11</v>
      </c>
      <c r="J13250" s="4">
        <v>4.3E-3</v>
      </c>
    </row>
    <row r="13251" spans="1:10" x14ac:dyDescent="0.3">
      <c r="A13251" s="52">
        <f t="shared" si="635"/>
        <v>2017</v>
      </c>
      <c r="B13251" s="30">
        <f t="shared" si="636"/>
        <v>144</v>
      </c>
      <c r="C13251" s="4">
        <f t="shared" si="637"/>
        <v>21</v>
      </c>
      <c r="D13251" s="4" t="s">
        <v>1391</v>
      </c>
      <c r="E13251" s="4">
        <v>533</v>
      </c>
      <c r="F13251" s="4">
        <v>206</v>
      </c>
      <c r="G13251" s="4">
        <v>5.5</v>
      </c>
      <c r="H13251" s="4">
        <v>217</v>
      </c>
      <c r="I13251" s="4">
        <v>11</v>
      </c>
      <c r="J13251" s="4">
        <v>4.3E-3</v>
      </c>
    </row>
    <row r="13252" spans="1:10" x14ac:dyDescent="0.3">
      <c r="A13252" s="52">
        <f t="shared" si="635"/>
        <v>2017</v>
      </c>
      <c r="B13252" s="30">
        <f t="shared" si="636"/>
        <v>144</v>
      </c>
      <c r="C13252" s="4">
        <f t="shared" si="637"/>
        <v>21</v>
      </c>
      <c r="D13252" s="4" t="s">
        <v>1391</v>
      </c>
      <c r="E13252" s="4">
        <v>533</v>
      </c>
      <c r="F13252" s="4">
        <v>206</v>
      </c>
      <c r="G13252" s="4">
        <v>5.5</v>
      </c>
      <c r="H13252" s="4">
        <v>217</v>
      </c>
      <c r="I13252" s="4">
        <v>10</v>
      </c>
      <c r="J13252" s="4">
        <v>3.0999999999999999E-3</v>
      </c>
    </row>
    <row r="13253" spans="1:10" x14ac:dyDescent="0.3">
      <c r="A13253" s="52">
        <f t="shared" si="635"/>
        <v>2017</v>
      </c>
      <c r="B13253" s="30">
        <f t="shared" si="636"/>
        <v>144</v>
      </c>
      <c r="C13253" s="4">
        <f t="shared" si="637"/>
        <v>21</v>
      </c>
      <c r="D13253" s="4" t="s">
        <v>1391</v>
      </c>
      <c r="E13253" s="4">
        <v>533</v>
      </c>
      <c r="F13253" s="4">
        <v>206</v>
      </c>
      <c r="G13253" s="4">
        <v>5.5</v>
      </c>
      <c r="H13253" s="4">
        <v>217</v>
      </c>
      <c r="I13253" s="4">
        <v>10</v>
      </c>
      <c r="J13253" s="4">
        <v>3.7000000000000002E-3</v>
      </c>
    </row>
    <row r="13254" spans="1:10" x14ac:dyDescent="0.3">
      <c r="A13254" s="52">
        <f t="shared" si="635"/>
        <v>2017</v>
      </c>
      <c r="B13254" s="30">
        <f t="shared" si="636"/>
        <v>144</v>
      </c>
      <c r="C13254" s="4">
        <f t="shared" si="637"/>
        <v>21</v>
      </c>
      <c r="D13254" s="4" t="s">
        <v>1391</v>
      </c>
      <c r="E13254" s="4">
        <v>533</v>
      </c>
      <c r="F13254" s="4">
        <v>206</v>
      </c>
      <c r="G13254" s="4">
        <v>5.5</v>
      </c>
      <c r="H13254" s="4">
        <v>217</v>
      </c>
      <c r="I13254" s="4">
        <v>13</v>
      </c>
      <c r="J13254" s="4">
        <v>3.3999999999999998E-3</v>
      </c>
    </row>
    <row r="13255" spans="1:10" x14ac:dyDescent="0.3">
      <c r="A13255" s="52">
        <f t="shared" si="635"/>
        <v>2017</v>
      </c>
      <c r="B13255" s="30">
        <f t="shared" si="636"/>
        <v>144</v>
      </c>
      <c r="C13255" s="4">
        <f t="shared" si="637"/>
        <v>21</v>
      </c>
      <c r="D13255" s="4" t="s">
        <v>1391</v>
      </c>
      <c r="E13255" s="4">
        <v>532</v>
      </c>
      <c r="F13255" s="4">
        <v>206</v>
      </c>
      <c r="G13255" s="4">
        <v>5.5</v>
      </c>
      <c r="H13255" s="4">
        <v>217</v>
      </c>
      <c r="I13255" s="4">
        <v>12</v>
      </c>
      <c r="J13255" s="4">
        <v>2.2000000000000001E-3</v>
      </c>
    </row>
    <row r="13256" spans="1:10" x14ac:dyDescent="0.3">
      <c r="A13256" s="52">
        <f t="shared" si="635"/>
        <v>2017</v>
      </c>
      <c r="B13256" s="30">
        <f t="shared" si="636"/>
        <v>144</v>
      </c>
      <c r="C13256" s="4">
        <f t="shared" si="637"/>
        <v>21</v>
      </c>
      <c r="D13256" s="4" t="s">
        <v>1391</v>
      </c>
      <c r="E13256" s="4">
        <v>532</v>
      </c>
      <c r="F13256" s="4">
        <v>206</v>
      </c>
      <c r="G13256" s="4">
        <v>5.5</v>
      </c>
      <c r="H13256" s="4">
        <v>217</v>
      </c>
      <c r="I13256" s="4">
        <v>12</v>
      </c>
      <c r="J13256" s="4">
        <v>3.0999999999999999E-3</v>
      </c>
    </row>
    <row r="13257" spans="1:10" x14ac:dyDescent="0.3">
      <c r="A13257" s="52">
        <f t="shared" si="635"/>
        <v>2017</v>
      </c>
      <c r="B13257" s="30">
        <f t="shared" si="636"/>
        <v>144</v>
      </c>
      <c r="C13257" s="4">
        <f t="shared" si="637"/>
        <v>21</v>
      </c>
      <c r="D13257" s="4" t="s">
        <v>1391</v>
      </c>
      <c r="E13257" s="4">
        <v>532</v>
      </c>
      <c r="F13257" s="4">
        <v>206</v>
      </c>
      <c r="G13257" s="4">
        <v>5.5</v>
      </c>
      <c r="H13257" s="4">
        <v>217</v>
      </c>
      <c r="I13257" s="4">
        <v>12</v>
      </c>
      <c r="J13257" s="4">
        <v>3.3999999999999998E-3</v>
      </c>
    </row>
    <row r="13258" spans="1:10" x14ac:dyDescent="0.3">
      <c r="A13258" s="52">
        <f t="shared" si="635"/>
        <v>2017</v>
      </c>
      <c r="B13258" s="30">
        <f t="shared" si="636"/>
        <v>144</v>
      </c>
      <c r="C13258" s="4">
        <f t="shared" si="637"/>
        <v>21</v>
      </c>
      <c r="D13258" s="4" t="s">
        <v>1391</v>
      </c>
      <c r="E13258" s="4">
        <v>532</v>
      </c>
      <c r="F13258" s="4">
        <v>206</v>
      </c>
      <c r="G13258" s="4">
        <v>5.5</v>
      </c>
      <c r="H13258" s="4">
        <v>217</v>
      </c>
      <c r="I13258" s="4">
        <v>11</v>
      </c>
      <c r="J13258" s="4">
        <v>2.7000000000000001E-3</v>
      </c>
    </row>
    <row r="13259" spans="1:10" x14ac:dyDescent="0.3">
      <c r="A13259" s="52">
        <f t="shared" si="635"/>
        <v>2017</v>
      </c>
      <c r="B13259" s="30">
        <f t="shared" si="636"/>
        <v>144</v>
      </c>
      <c r="C13259" s="4">
        <f t="shared" si="637"/>
        <v>21</v>
      </c>
      <c r="D13259" s="4" t="s">
        <v>1391</v>
      </c>
      <c r="E13259" s="4">
        <v>532</v>
      </c>
      <c r="F13259" s="4">
        <v>206</v>
      </c>
      <c r="G13259" s="4">
        <v>5.5</v>
      </c>
      <c r="H13259" s="4">
        <v>217</v>
      </c>
      <c r="I13259" s="4">
        <v>12</v>
      </c>
      <c r="J13259" s="4">
        <v>3.0000000000000001E-3</v>
      </c>
    </row>
    <row r="13260" spans="1:10" x14ac:dyDescent="0.3">
      <c r="A13260" s="52">
        <f t="shared" si="635"/>
        <v>2017</v>
      </c>
      <c r="B13260" s="30">
        <f t="shared" si="636"/>
        <v>144</v>
      </c>
      <c r="C13260" s="4">
        <f t="shared" si="637"/>
        <v>21</v>
      </c>
      <c r="D13260" s="4" t="s">
        <v>1391</v>
      </c>
      <c r="E13260" s="4">
        <v>532</v>
      </c>
      <c r="F13260" s="4">
        <v>206</v>
      </c>
      <c r="G13260" s="4">
        <v>5.5</v>
      </c>
      <c r="H13260" s="4">
        <v>217</v>
      </c>
      <c r="I13260" s="4">
        <v>12</v>
      </c>
      <c r="J13260" s="4">
        <v>3.7000000000000002E-3</v>
      </c>
    </row>
    <row r="13261" spans="1:10" x14ac:dyDescent="0.3">
      <c r="A13261" s="52">
        <f t="shared" si="635"/>
        <v>2017</v>
      </c>
      <c r="B13261" s="30">
        <f t="shared" si="636"/>
        <v>144</v>
      </c>
      <c r="C13261" s="4">
        <f t="shared" si="637"/>
        <v>21</v>
      </c>
      <c r="D13261" s="4" t="s">
        <v>1391</v>
      </c>
      <c r="E13261" s="4">
        <v>532</v>
      </c>
      <c r="F13261" s="4">
        <v>206</v>
      </c>
      <c r="G13261" s="4">
        <v>5.5</v>
      </c>
      <c r="H13261" s="4">
        <v>217</v>
      </c>
      <c r="I13261" s="4">
        <v>12</v>
      </c>
      <c r="J13261" s="4">
        <v>2.8999999999999998E-3</v>
      </c>
    </row>
    <row r="13262" spans="1:10" x14ac:dyDescent="0.3">
      <c r="A13262" s="52">
        <f t="shared" si="635"/>
        <v>2017</v>
      </c>
      <c r="B13262" s="30">
        <f t="shared" si="636"/>
        <v>144</v>
      </c>
      <c r="C13262" s="4">
        <f t="shared" si="637"/>
        <v>21</v>
      </c>
      <c r="D13262" s="4" t="s">
        <v>1391</v>
      </c>
      <c r="E13262" s="4">
        <v>532</v>
      </c>
      <c r="F13262" s="4">
        <v>206</v>
      </c>
      <c r="G13262" s="4">
        <v>5.5</v>
      </c>
      <c r="H13262" s="4">
        <v>217</v>
      </c>
      <c r="I13262" s="4">
        <v>12</v>
      </c>
      <c r="J13262" s="4">
        <v>3.5000000000000001E-3</v>
      </c>
    </row>
    <row r="13263" spans="1:10" x14ac:dyDescent="0.3">
      <c r="A13263" s="52">
        <f t="shared" si="635"/>
        <v>2017</v>
      </c>
      <c r="B13263" s="30">
        <f t="shared" si="636"/>
        <v>144</v>
      </c>
      <c r="C13263" s="4">
        <f t="shared" si="637"/>
        <v>21</v>
      </c>
      <c r="D13263" s="4" t="s">
        <v>1391</v>
      </c>
      <c r="E13263" s="4">
        <v>532</v>
      </c>
      <c r="F13263" s="4">
        <v>206</v>
      </c>
      <c r="G13263" s="4">
        <v>5.5</v>
      </c>
      <c r="H13263" s="4">
        <v>217</v>
      </c>
      <c r="I13263" s="4">
        <v>12</v>
      </c>
      <c r="J13263" s="4">
        <v>3.5000000000000001E-3</v>
      </c>
    </row>
    <row r="13264" spans="1:10" x14ac:dyDescent="0.3">
      <c r="A13264" s="52">
        <f t="shared" si="635"/>
        <v>2017</v>
      </c>
      <c r="B13264" s="30">
        <f t="shared" si="636"/>
        <v>144</v>
      </c>
      <c r="C13264" s="4">
        <f t="shared" si="637"/>
        <v>21</v>
      </c>
      <c r="D13264" s="4" t="s">
        <v>1391</v>
      </c>
      <c r="E13264" s="4">
        <v>532</v>
      </c>
      <c r="F13264" s="4">
        <v>206</v>
      </c>
      <c r="G13264" s="4">
        <v>5.5</v>
      </c>
      <c r="H13264" s="4">
        <v>217</v>
      </c>
      <c r="I13264" s="4">
        <v>12</v>
      </c>
      <c r="J13264" s="4">
        <v>3.2000000000000002E-3</v>
      </c>
    </row>
    <row r="13265" spans="1:10" x14ac:dyDescent="0.3">
      <c r="A13265" s="52">
        <f t="shared" si="635"/>
        <v>2017</v>
      </c>
      <c r="B13265" s="30">
        <f t="shared" si="636"/>
        <v>144</v>
      </c>
      <c r="C13265" s="4">
        <f t="shared" si="637"/>
        <v>21</v>
      </c>
      <c r="D13265" s="4" t="s">
        <v>1391</v>
      </c>
      <c r="E13265" s="4">
        <v>532</v>
      </c>
      <c r="F13265" s="4">
        <v>206</v>
      </c>
      <c r="G13265" s="4">
        <v>5.5</v>
      </c>
      <c r="H13265" s="4">
        <v>217</v>
      </c>
      <c r="I13265" s="4">
        <v>13</v>
      </c>
      <c r="J13265" s="4">
        <v>4.0000000000000001E-3</v>
      </c>
    </row>
    <row r="13266" spans="1:10" x14ac:dyDescent="0.3">
      <c r="A13266" s="52">
        <f t="shared" si="635"/>
        <v>2017</v>
      </c>
      <c r="B13266" s="30">
        <f t="shared" si="636"/>
        <v>144</v>
      </c>
      <c r="C13266" s="4">
        <f t="shared" si="637"/>
        <v>21</v>
      </c>
      <c r="D13266" s="4" t="s">
        <v>1391</v>
      </c>
      <c r="E13266" s="4">
        <v>532</v>
      </c>
      <c r="F13266" s="4">
        <v>206</v>
      </c>
      <c r="G13266" s="4">
        <v>5.5</v>
      </c>
      <c r="H13266" s="4">
        <v>217</v>
      </c>
      <c r="I13266" s="4">
        <v>12</v>
      </c>
      <c r="J13266" s="4">
        <v>3.8999999999999998E-3</v>
      </c>
    </row>
    <row r="13267" spans="1:10" x14ac:dyDescent="0.3">
      <c r="A13267" s="52">
        <f t="shared" si="635"/>
        <v>2017</v>
      </c>
      <c r="B13267" s="30">
        <f t="shared" si="636"/>
        <v>144</v>
      </c>
      <c r="C13267" s="4">
        <f t="shared" si="637"/>
        <v>21</v>
      </c>
      <c r="D13267" s="4" t="s">
        <v>1391</v>
      </c>
      <c r="E13267" s="4">
        <v>532</v>
      </c>
      <c r="F13267" s="4">
        <v>206</v>
      </c>
      <c r="G13267" s="4">
        <v>5.5</v>
      </c>
      <c r="H13267" s="4">
        <v>217</v>
      </c>
      <c r="I13267" s="4">
        <v>11</v>
      </c>
      <c r="J13267" s="4">
        <v>2.3999999999999998E-3</v>
      </c>
    </row>
    <row r="13268" spans="1:10" x14ac:dyDescent="0.3">
      <c r="A13268" s="52">
        <f t="shared" si="635"/>
        <v>2017</v>
      </c>
      <c r="B13268" s="30">
        <f t="shared" si="636"/>
        <v>144</v>
      </c>
      <c r="C13268" s="4">
        <f t="shared" si="637"/>
        <v>21</v>
      </c>
      <c r="D13268" s="4" t="s">
        <v>1391</v>
      </c>
      <c r="E13268" s="4">
        <v>532</v>
      </c>
      <c r="F13268" s="4">
        <v>206</v>
      </c>
      <c r="G13268" s="4">
        <v>5.5</v>
      </c>
      <c r="H13268" s="4">
        <v>217</v>
      </c>
      <c r="I13268" s="4">
        <v>11</v>
      </c>
      <c r="J13268" s="4">
        <v>2.7000000000000001E-3</v>
      </c>
    </row>
    <row r="13269" spans="1:10" x14ac:dyDescent="0.3">
      <c r="A13269" s="52">
        <f t="shared" si="635"/>
        <v>2017</v>
      </c>
      <c r="B13269" s="30">
        <f t="shared" si="636"/>
        <v>144</v>
      </c>
      <c r="C13269" s="4">
        <f t="shared" si="637"/>
        <v>21</v>
      </c>
      <c r="D13269" s="4" t="s">
        <v>1391</v>
      </c>
      <c r="E13269" s="4">
        <v>532</v>
      </c>
      <c r="F13269" s="4">
        <v>206</v>
      </c>
      <c r="G13269" s="4">
        <v>5.5</v>
      </c>
      <c r="H13269" s="4">
        <v>217</v>
      </c>
      <c r="I13269" s="4">
        <v>12</v>
      </c>
      <c r="J13269" s="4">
        <v>3.0000000000000001E-3</v>
      </c>
    </row>
    <row r="13270" spans="1:10" x14ac:dyDescent="0.3">
      <c r="A13270" s="52">
        <f t="shared" si="635"/>
        <v>2017</v>
      </c>
      <c r="B13270" s="30">
        <f t="shared" si="636"/>
        <v>144</v>
      </c>
      <c r="C13270" s="4">
        <f t="shared" si="637"/>
        <v>21</v>
      </c>
      <c r="D13270" s="4" t="s">
        <v>1391</v>
      </c>
      <c r="E13270" s="4">
        <v>532</v>
      </c>
      <c r="F13270" s="4">
        <v>206</v>
      </c>
      <c r="G13270" s="4">
        <v>5.5</v>
      </c>
      <c r="H13270" s="4">
        <v>217</v>
      </c>
      <c r="I13270" s="4">
        <v>12</v>
      </c>
      <c r="J13270" s="4">
        <v>3.7000000000000002E-3</v>
      </c>
    </row>
    <row r="13271" spans="1:10" x14ac:dyDescent="0.3">
      <c r="A13271" s="52">
        <f t="shared" si="635"/>
        <v>2017</v>
      </c>
      <c r="B13271" s="30">
        <f t="shared" si="636"/>
        <v>144</v>
      </c>
      <c r="C13271" s="4">
        <f t="shared" si="637"/>
        <v>21</v>
      </c>
      <c r="D13271" s="4" t="s">
        <v>1391</v>
      </c>
      <c r="E13271" s="4">
        <v>532</v>
      </c>
      <c r="F13271" s="4">
        <v>206</v>
      </c>
      <c r="G13271" s="4">
        <v>5.5</v>
      </c>
      <c r="H13271" s="4">
        <v>217</v>
      </c>
      <c r="I13271" s="4">
        <v>11</v>
      </c>
      <c r="J13271" s="4">
        <v>2.7000000000000001E-3</v>
      </c>
    </row>
    <row r="13272" spans="1:10" x14ac:dyDescent="0.3">
      <c r="A13272" s="52">
        <f t="shared" si="635"/>
        <v>2017</v>
      </c>
      <c r="B13272" s="30">
        <f t="shared" si="636"/>
        <v>144</v>
      </c>
      <c r="C13272" s="4">
        <f t="shared" si="637"/>
        <v>21</v>
      </c>
      <c r="D13272" s="4" t="s">
        <v>1391</v>
      </c>
      <c r="E13272" s="4">
        <v>532</v>
      </c>
      <c r="F13272" s="4">
        <v>206</v>
      </c>
      <c r="G13272" s="4">
        <v>5.5</v>
      </c>
      <c r="H13272" s="4">
        <v>217</v>
      </c>
      <c r="I13272" s="4">
        <v>12</v>
      </c>
      <c r="J13272" s="4">
        <v>3.2000000000000002E-3</v>
      </c>
    </row>
    <row r="13273" spans="1:10" x14ac:dyDescent="0.3">
      <c r="A13273" s="52">
        <f t="shared" si="635"/>
        <v>2017</v>
      </c>
      <c r="B13273" s="30">
        <f t="shared" si="636"/>
        <v>144</v>
      </c>
      <c r="C13273" s="4">
        <f t="shared" si="637"/>
        <v>21</v>
      </c>
      <c r="D13273" s="4" t="s">
        <v>1391</v>
      </c>
      <c r="E13273" s="4">
        <v>532</v>
      </c>
      <c r="F13273" s="4">
        <v>206</v>
      </c>
      <c r="G13273" s="4">
        <v>5.5</v>
      </c>
      <c r="H13273" s="4">
        <v>217</v>
      </c>
      <c r="I13273" s="4">
        <v>11</v>
      </c>
      <c r="J13273" s="4">
        <v>3.2000000000000002E-3</v>
      </c>
    </row>
    <row r="13274" spans="1:10" x14ac:dyDescent="0.3">
      <c r="A13274" s="52">
        <f t="shared" si="635"/>
        <v>2017</v>
      </c>
      <c r="B13274" s="30">
        <f t="shared" si="636"/>
        <v>144</v>
      </c>
      <c r="C13274" s="4">
        <f t="shared" si="637"/>
        <v>21</v>
      </c>
      <c r="D13274" s="4" t="s">
        <v>1391</v>
      </c>
      <c r="E13274" s="4">
        <v>532</v>
      </c>
      <c r="F13274" s="4">
        <v>206</v>
      </c>
      <c r="G13274" s="4">
        <v>5.5</v>
      </c>
      <c r="H13274" s="4">
        <v>217</v>
      </c>
      <c r="I13274" s="4">
        <v>12</v>
      </c>
      <c r="J13274" s="4">
        <v>3.3999999999999998E-3</v>
      </c>
    </row>
    <row r="13275" spans="1:10" x14ac:dyDescent="0.3">
      <c r="A13275" s="52">
        <f t="shared" si="635"/>
        <v>2017</v>
      </c>
      <c r="B13275" s="30">
        <f t="shared" si="636"/>
        <v>144</v>
      </c>
      <c r="C13275" s="4">
        <f t="shared" si="637"/>
        <v>21</v>
      </c>
      <c r="D13275" s="4" t="s">
        <v>1391</v>
      </c>
      <c r="E13275" s="4">
        <v>532</v>
      </c>
      <c r="F13275" s="4">
        <v>206</v>
      </c>
      <c r="G13275" s="4">
        <v>5.5</v>
      </c>
      <c r="H13275" s="4">
        <v>217</v>
      </c>
      <c r="I13275" s="4">
        <v>12</v>
      </c>
      <c r="J13275" s="4">
        <v>2.8E-3</v>
      </c>
    </row>
    <row r="13276" spans="1:10" x14ac:dyDescent="0.3">
      <c r="A13276" s="52">
        <f t="shared" si="635"/>
        <v>2017</v>
      </c>
      <c r="B13276" s="30">
        <f t="shared" si="636"/>
        <v>144</v>
      </c>
      <c r="C13276" s="4">
        <f t="shared" si="637"/>
        <v>21</v>
      </c>
      <c r="D13276" s="4" t="s">
        <v>1391</v>
      </c>
      <c r="E13276" s="4">
        <v>532</v>
      </c>
      <c r="F13276" s="4">
        <v>206</v>
      </c>
      <c r="G13276" s="4">
        <v>5.5</v>
      </c>
      <c r="H13276" s="4">
        <v>217</v>
      </c>
      <c r="I13276" s="4">
        <v>12</v>
      </c>
      <c r="J13276" s="4">
        <v>3.5999999999999999E-3</v>
      </c>
    </row>
    <row r="13277" spans="1:10" x14ac:dyDescent="0.3">
      <c r="A13277" s="52">
        <f t="shared" si="635"/>
        <v>2017</v>
      </c>
      <c r="B13277" s="30">
        <f t="shared" si="636"/>
        <v>144</v>
      </c>
      <c r="C13277" s="4">
        <f t="shared" si="637"/>
        <v>21</v>
      </c>
      <c r="D13277" s="4" t="s">
        <v>1391</v>
      </c>
      <c r="E13277" s="4">
        <v>532</v>
      </c>
      <c r="F13277" s="4">
        <v>206</v>
      </c>
      <c r="G13277" s="4">
        <v>5.5</v>
      </c>
      <c r="H13277" s="4">
        <v>217</v>
      </c>
      <c r="I13277" s="4">
        <v>12</v>
      </c>
      <c r="J13277" s="4">
        <v>3.3E-3</v>
      </c>
    </row>
    <row r="13278" spans="1:10" x14ac:dyDescent="0.3">
      <c r="A13278" s="52">
        <f t="shared" si="635"/>
        <v>2017</v>
      </c>
      <c r="B13278" s="30">
        <f t="shared" si="636"/>
        <v>144</v>
      </c>
      <c r="C13278" s="4">
        <f t="shared" si="637"/>
        <v>21</v>
      </c>
      <c r="D13278" s="4" t="s">
        <v>1391</v>
      </c>
      <c r="E13278" s="4">
        <v>532</v>
      </c>
      <c r="F13278" s="4">
        <v>206</v>
      </c>
      <c r="G13278" s="4">
        <v>5.5</v>
      </c>
      <c r="H13278" s="4">
        <v>217</v>
      </c>
      <c r="I13278" s="4">
        <v>11</v>
      </c>
      <c r="J13278" s="4">
        <v>2.5000000000000001E-3</v>
      </c>
    </row>
    <row r="13279" spans="1:10" x14ac:dyDescent="0.3">
      <c r="A13279" s="52">
        <f t="shared" si="635"/>
        <v>2017</v>
      </c>
      <c r="B13279" s="30">
        <f t="shared" si="636"/>
        <v>144</v>
      </c>
      <c r="C13279" s="4">
        <f t="shared" si="637"/>
        <v>21</v>
      </c>
      <c r="D13279" s="4" t="s">
        <v>1391</v>
      </c>
      <c r="E13279" s="4">
        <v>532</v>
      </c>
      <c r="F13279" s="4">
        <v>206</v>
      </c>
      <c r="G13279" s="4">
        <v>5.5</v>
      </c>
      <c r="H13279" s="4">
        <v>217</v>
      </c>
      <c r="I13279" s="4">
        <v>11</v>
      </c>
      <c r="J13279" s="4">
        <v>2.8999999999999998E-3</v>
      </c>
    </row>
    <row r="13280" spans="1:10" x14ac:dyDescent="0.3">
      <c r="A13280" s="52">
        <f t="shared" si="635"/>
        <v>2017</v>
      </c>
      <c r="B13280" s="30">
        <f t="shared" si="636"/>
        <v>144</v>
      </c>
      <c r="C13280" s="4">
        <f t="shared" si="637"/>
        <v>21</v>
      </c>
      <c r="D13280" s="4" t="s">
        <v>1391</v>
      </c>
      <c r="E13280" s="4">
        <v>532</v>
      </c>
      <c r="F13280" s="4">
        <v>206</v>
      </c>
      <c r="G13280" s="4">
        <v>5.5</v>
      </c>
      <c r="H13280" s="4">
        <v>217</v>
      </c>
      <c r="I13280" s="4">
        <v>11</v>
      </c>
      <c r="J13280" s="4">
        <v>2.5000000000000001E-3</v>
      </c>
    </row>
    <row r="13281" spans="1:10" x14ac:dyDescent="0.3">
      <c r="A13281" s="52">
        <f t="shared" si="635"/>
        <v>2017</v>
      </c>
      <c r="B13281" s="30">
        <f t="shared" si="636"/>
        <v>144</v>
      </c>
      <c r="C13281" s="4">
        <f t="shared" si="637"/>
        <v>21</v>
      </c>
      <c r="D13281" s="4" t="s">
        <v>1391</v>
      </c>
      <c r="E13281" s="4">
        <v>532</v>
      </c>
      <c r="F13281" s="4">
        <v>206</v>
      </c>
      <c r="G13281" s="4">
        <v>5.5</v>
      </c>
      <c r="H13281" s="4">
        <v>217</v>
      </c>
      <c r="I13281" s="4">
        <v>12</v>
      </c>
      <c r="J13281" s="4">
        <v>3.0999999999999999E-3</v>
      </c>
    </row>
    <row r="13282" spans="1:10" x14ac:dyDescent="0.3">
      <c r="A13282" s="52">
        <f t="shared" si="635"/>
        <v>2017</v>
      </c>
      <c r="B13282" s="30">
        <f t="shared" si="636"/>
        <v>144</v>
      </c>
      <c r="C13282" s="4">
        <f t="shared" si="637"/>
        <v>21</v>
      </c>
      <c r="D13282" s="4" t="s">
        <v>1391</v>
      </c>
      <c r="E13282" s="4">
        <v>532</v>
      </c>
      <c r="F13282" s="4">
        <v>206</v>
      </c>
      <c r="G13282" s="4">
        <v>5.5</v>
      </c>
      <c r="H13282" s="4">
        <v>217</v>
      </c>
      <c r="I13282" s="4">
        <v>12</v>
      </c>
      <c r="J13282" s="4">
        <v>3.0000000000000001E-3</v>
      </c>
    </row>
    <row r="13283" spans="1:10" x14ac:dyDescent="0.3">
      <c r="A13283" s="52">
        <f t="shared" si="635"/>
        <v>2017</v>
      </c>
      <c r="B13283" s="30">
        <f t="shared" si="636"/>
        <v>144</v>
      </c>
      <c r="C13283" s="4">
        <f t="shared" si="637"/>
        <v>21</v>
      </c>
      <c r="D13283" s="4" t="s">
        <v>1391</v>
      </c>
      <c r="E13283" s="4">
        <v>532</v>
      </c>
      <c r="F13283" s="4">
        <v>206</v>
      </c>
      <c r="G13283" s="4">
        <v>5.5</v>
      </c>
      <c r="H13283" s="4">
        <v>217</v>
      </c>
      <c r="I13283" s="4">
        <v>12</v>
      </c>
      <c r="J13283" s="4">
        <v>2.5999999999999999E-3</v>
      </c>
    </row>
    <row r="13284" spans="1:10" x14ac:dyDescent="0.3">
      <c r="A13284" s="52">
        <f t="shared" si="635"/>
        <v>2017</v>
      </c>
      <c r="B13284" s="30">
        <f t="shared" si="636"/>
        <v>144</v>
      </c>
      <c r="C13284" s="4">
        <f t="shared" si="637"/>
        <v>21</v>
      </c>
      <c r="D13284" s="4" t="s">
        <v>1391</v>
      </c>
      <c r="E13284" s="4">
        <v>532</v>
      </c>
      <c r="F13284" s="4">
        <v>206</v>
      </c>
      <c r="G13284" s="4">
        <v>5.5</v>
      </c>
      <c r="H13284" s="4">
        <v>217</v>
      </c>
      <c r="I13284" s="4">
        <v>10</v>
      </c>
      <c r="J13284" s="4">
        <v>2.3999999999999998E-3</v>
      </c>
    </row>
    <row r="13285" spans="1:10" x14ac:dyDescent="0.3">
      <c r="A13285" s="52">
        <f t="shared" si="635"/>
        <v>2017</v>
      </c>
      <c r="B13285" s="30">
        <f t="shared" si="636"/>
        <v>144</v>
      </c>
      <c r="C13285" s="4">
        <f t="shared" si="637"/>
        <v>21</v>
      </c>
      <c r="D13285" s="4" t="s">
        <v>1391</v>
      </c>
      <c r="E13285" s="4">
        <v>532</v>
      </c>
      <c r="F13285" s="4">
        <v>206</v>
      </c>
      <c r="G13285" s="4">
        <v>5.5</v>
      </c>
      <c r="H13285" s="4">
        <v>217</v>
      </c>
      <c r="I13285" s="4">
        <v>10</v>
      </c>
      <c r="J13285" s="4">
        <v>1.8E-3</v>
      </c>
    </row>
    <row r="13286" spans="1:10" x14ac:dyDescent="0.3">
      <c r="A13286" s="52">
        <f t="shared" si="635"/>
        <v>2017</v>
      </c>
      <c r="B13286" s="30">
        <f t="shared" si="636"/>
        <v>144</v>
      </c>
      <c r="C13286" s="4">
        <f t="shared" si="637"/>
        <v>21</v>
      </c>
      <c r="D13286" s="4" t="s">
        <v>1391</v>
      </c>
      <c r="E13286" s="4">
        <v>532</v>
      </c>
      <c r="F13286" s="4">
        <v>206</v>
      </c>
      <c r="G13286" s="4">
        <v>5.5</v>
      </c>
      <c r="H13286" s="4">
        <v>217</v>
      </c>
      <c r="I13286" s="4">
        <v>11</v>
      </c>
      <c r="J13286" s="4">
        <v>2.3999999999999998E-3</v>
      </c>
    </row>
    <row r="13287" spans="1:10" x14ac:dyDescent="0.3">
      <c r="A13287" s="52">
        <f t="shared" si="635"/>
        <v>2017</v>
      </c>
      <c r="B13287" s="30">
        <f t="shared" si="636"/>
        <v>144</v>
      </c>
      <c r="C13287" s="4">
        <f t="shared" si="637"/>
        <v>21</v>
      </c>
      <c r="D13287" s="4" t="s">
        <v>1391</v>
      </c>
      <c r="E13287" s="4">
        <v>533</v>
      </c>
      <c r="F13287" s="4">
        <v>206</v>
      </c>
      <c r="G13287" s="4">
        <v>5.5</v>
      </c>
      <c r="H13287" s="4">
        <v>217</v>
      </c>
      <c r="I13287" s="4">
        <v>10</v>
      </c>
      <c r="J13287" s="4">
        <v>4.1999999999999997E-3</v>
      </c>
    </row>
    <row r="13288" spans="1:10" x14ac:dyDescent="0.3">
      <c r="A13288" s="52">
        <f t="shared" si="635"/>
        <v>2017</v>
      </c>
      <c r="B13288" s="30">
        <f t="shared" si="636"/>
        <v>144</v>
      </c>
      <c r="C13288" s="4">
        <f t="shared" si="637"/>
        <v>21</v>
      </c>
      <c r="D13288" s="4" t="s">
        <v>1391</v>
      </c>
      <c r="E13288" s="4">
        <v>533</v>
      </c>
      <c r="F13288" s="4">
        <v>206</v>
      </c>
      <c r="G13288" s="4">
        <v>5.5</v>
      </c>
      <c r="H13288" s="4">
        <v>217</v>
      </c>
      <c r="I13288" s="4">
        <v>11</v>
      </c>
      <c r="J13288" s="4">
        <v>3.5000000000000001E-3</v>
      </c>
    </row>
    <row r="13289" spans="1:10" x14ac:dyDescent="0.3">
      <c r="A13289" s="52">
        <f t="shared" si="635"/>
        <v>2017</v>
      </c>
      <c r="B13289" s="30">
        <f t="shared" si="636"/>
        <v>144</v>
      </c>
      <c r="C13289" s="4">
        <f t="shared" si="637"/>
        <v>21</v>
      </c>
      <c r="D13289" s="4" t="s">
        <v>1391</v>
      </c>
      <c r="E13289" s="4">
        <v>533</v>
      </c>
      <c r="F13289" s="4">
        <v>206</v>
      </c>
      <c r="G13289" s="4">
        <v>5.5</v>
      </c>
      <c r="H13289" s="4">
        <v>217</v>
      </c>
      <c r="I13289" s="4">
        <v>11</v>
      </c>
      <c r="J13289" s="4">
        <v>3.7000000000000002E-3</v>
      </c>
    </row>
    <row r="13290" spans="1:10" x14ac:dyDescent="0.3">
      <c r="A13290" s="52">
        <f t="shared" si="635"/>
        <v>2017</v>
      </c>
      <c r="B13290" s="30">
        <f t="shared" si="636"/>
        <v>144</v>
      </c>
      <c r="C13290" s="4">
        <f t="shared" si="637"/>
        <v>21</v>
      </c>
      <c r="D13290" s="4" t="s">
        <v>1391</v>
      </c>
      <c r="E13290" s="4">
        <v>533</v>
      </c>
      <c r="F13290" s="4">
        <v>206</v>
      </c>
      <c r="G13290" s="4">
        <v>5.5</v>
      </c>
      <c r="H13290" s="4">
        <v>217</v>
      </c>
      <c r="I13290" s="4">
        <v>10</v>
      </c>
      <c r="J13290" s="4">
        <v>4.4999999999999997E-3</v>
      </c>
    </row>
    <row r="13291" spans="1:10" x14ac:dyDescent="0.3">
      <c r="A13291" s="52">
        <f t="shared" si="635"/>
        <v>2017</v>
      </c>
      <c r="B13291" s="30">
        <f t="shared" si="636"/>
        <v>144</v>
      </c>
      <c r="C13291" s="4">
        <f t="shared" si="637"/>
        <v>21</v>
      </c>
      <c r="D13291" s="4" t="s">
        <v>1391</v>
      </c>
      <c r="E13291" s="4">
        <v>533</v>
      </c>
      <c r="F13291" s="4">
        <v>206</v>
      </c>
      <c r="G13291" s="4">
        <v>5.5</v>
      </c>
      <c r="H13291" s="4">
        <v>217</v>
      </c>
      <c r="I13291" s="4">
        <v>11</v>
      </c>
      <c r="J13291" s="4">
        <v>3.5000000000000001E-3</v>
      </c>
    </row>
    <row r="13292" spans="1:10" x14ac:dyDescent="0.3">
      <c r="A13292" s="52">
        <f t="shared" si="635"/>
        <v>2017</v>
      </c>
      <c r="B13292" s="30">
        <f t="shared" si="636"/>
        <v>144</v>
      </c>
      <c r="C13292" s="4">
        <f t="shared" si="637"/>
        <v>21</v>
      </c>
      <c r="D13292" s="4" t="s">
        <v>1391</v>
      </c>
      <c r="E13292" s="4">
        <v>533</v>
      </c>
      <c r="F13292" s="4">
        <v>206</v>
      </c>
      <c r="G13292" s="4">
        <v>5.5</v>
      </c>
      <c r="H13292" s="4">
        <v>217</v>
      </c>
      <c r="I13292" s="4">
        <v>11</v>
      </c>
      <c r="J13292" s="4">
        <v>4.3E-3</v>
      </c>
    </row>
    <row r="13293" spans="1:10" x14ac:dyDescent="0.3">
      <c r="A13293" s="52">
        <f t="shared" si="635"/>
        <v>2017</v>
      </c>
      <c r="B13293" s="30">
        <f t="shared" si="636"/>
        <v>144</v>
      </c>
      <c r="C13293" s="4">
        <f t="shared" si="637"/>
        <v>21</v>
      </c>
      <c r="D13293" s="4" t="s">
        <v>1391</v>
      </c>
      <c r="E13293" s="4">
        <v>533</v>
      </c>
      <c r="F13293" s="4">
        <v>206</v>
      </c>
      <c r="G13293" s="4">
        <v>5.5</v>
      </c>
      <c r="H13293" s="4">
        <v>217</v>
      </c>
      <c r="I13293" s="4">
        <v>11</v>
      </c>
      <c r="J13293" s="4">
        <v>4.3E-3</v>
      </c>
    </row>
    <row r="13294" spans="1:10" x14ac:dyDescent="0.3">
      <c r="A13294" s="52">
        <f t="shared" si="635"/>
        <v>2017</v>
      </c>
      <c r="B13294" s="30">
        <f t="shared" si="636"/>
        <v>144</v>
      </c>
      <c r="C13294" s="4">
        <f t="shared" si="637"/>
        <v>21</v>
      </c>
      <c r="D13294" s="4" t="s">
        <v>1391</v>
      </c>
      <c r="E13294" s="4">
        <v>533</v>
      </c>
      <c r="F13294" s="4">
        <v>206</v>
      </c>
      <c r="G13294" s="4">
        <v>5.5</v>
      </c>
      <c r="H13294" s="4">
        <v>217</v>
      </c>
      <c r="I13294" s="4">
        <v>11</v>
      </c>
      <c r="J13294" s="4">
        <v>3.3E-3</v>
      </c>
    </row>
    <row r="13295" spans="1:10" x14ac:dyDescent="0.3">
      <c r="A13295" s="52">
        <f t="shared" si="635"/>
        <v>2017</v>
      </c>
      <c r="B13295" s="30">
        <f t="shared" si="636"/>
        <v>144</v>
      </c>
      <c r="C13295" s="4">
        <f t="shared" si="637"/>
        <v>21</v>
      </c>
      <c r="D13295" s="4" t="s">
        <v>1391</v>
      </c>
      <c r="E13295" s="4">
        <v>533</v>
      </c>
      <c r="F13295" s="4">
        <v>206</v>
      </c>
      <c r="G13295" s="4">
        <v>5.5</v>
      </c>
      <c r="H13295" s="4">
        <v>217</v>
      </c>
      <c r="I13295" s="4">
        <v>11</v>
      </c>
      <c r="J13295" s="4">
        <v>3.0999999999999999E-3</v>
      </c>
    </row>
    <row r="13296" spans="1:10" x14ac:dyDescent="0.3">
      <c r="A13296" s="52">
        <f t="shared" si="635"/>
        <v>2017</v>
      </c>
      <c r="B13296" s="30">
        <f t="shared" si="636"/>
        <v>144</v>
      </c>
      <c r="C13296" s="4">
        <f t="shared" si="637"/>
        <v>21</v>
      </c>
      <c r="D13296" s="4" t="s">
        <v>1391</v>
      </c>
      <c r="E13296" s="4">
        <v>533</v>
      </c>
      <c r="F13296" s="4">
        <v>206</v>
      </c>
      <c r="G13296" s="4">
        <v>5.5</v>
      </c>
      <c r="H13296" s="4">
        <v>217</v>
      </c>
      <c r="I13296" s="4">
        <v>12</v>
      </c>
      <c r="J13296" s="4">
        <v>5.3E-3</v>
      </c>
    </row>
    <row r="13297" spans="1:10" x14ac:dyDescent="0.3">
      <c r="A13297" s="52">
        <f t="shared" si="635"/>
        <v>2017</v>
      </c>
      <c r="B13297" s="30">
        <f t="shared" si="636"/>
        <v>144</v>
      </c>
      <c r="C13297" s="4">
        <f t="shared" si="637"/>
        <v>21</v>
      </c>
      <c r="D13297" s="4" t="s">
        <v>1391</v>
      </c>
      <c r="E13297" s="4">
        <v>533</v>
      </c>
      <c r="F13297" s="4">
        <v>206</v>
      </c>
      <c r="G13297" s="4">
        <v>5.5</v>
      </c>
      <c r="H13297" s="4">
        <v>217</v>
      </c>
      <c r="I13297" s="4">
        <v>11</v>
      </c>
      <c r="J13297" s="4">
        <v>5.8999999999999999E-3</v>
      </c>
    </row>
    <row r="13298" spans="1:10" x14ac:dyDescent="0.3">
      <c r="A13298" s="52">
        <f t="shared" si="635"/>
        <v>2017</v>
      </c>
      <c r="B13298" s="30">
        <f t="shared" si="636"/>
        <v>144</v>
      </c>
      <c r="C13298" s="4">
        <f t="shared" si="637"/>
        <v>21</v>
      </c>
      <c r="D13298" s="4" t="s">
        <v>1391</v>
      </c>
      <c r="E13298" s="4">
        <v>533</v>
      </c>
      <c r="F13298" s="4">
        <v>206</v>
      </c>
      <c r="G13298" s="4">
        <v>5.5</v>
      </c>
      <c r="H13298" s="4">
        <v>217</v>
      </c>
      <c r="I13298" s="4">
        <v>13</v>
      </c>
      <c r="J13298" s="4">
        <v>4.7999999999999996E-3</v>
      </c>
    </row>
    <row r="13299" spans="1:10" x14ac:dyDescent="0.3">
      <c r="A13299" s="52">
        <f t="shared" si="635"/>
        <v>2017</v>
      </c>
      <c r="B13299" s="30">
        <f t="shared" si="636"/>
        <v>144</v>
      </c>
      <c r="C13299" s="4">
        <f t="shared" si="637"/>
        <v>21</v>
      </c>
      <c r="D13299" s="4" t="s">
        <v>1391</v>
      </c>
      <c r="E13299" s="4">
        <v>533</v>
      </c>
      <c r="F13299" s="4">
        <v>206</v>
      </c>
      <c r="G13299" s="4">
        <v>5.5</v>
      </c>
      <c r="H13299" s="4">
        <v>217</v>
      </c>
      <c r="I13299" s="4">
        <v>11</v>
      </c>
      <c r="J13299" s="4">
        <v>4.1000000000000003E-3</v>
      </c>
    </row>
    <row r="13300" spans="1:10" x14ac:dyDescent="0.3">
      <c r="A13300" s="52">
        <f t="shared" si="635"/>
        <v>2017</v>
      </c>
      <c r="B13300" s="30">
        <f t="shared" si="636"/>
        <v>144</v>
      </c>
      <c r="C13300" s="4">
        <f t="shared" si="637"/>
        <v>21</v>
      </c>
      <c r="D13300" s="4" t="s">
        <v>1391</v>
      </c>
      <c r="E13300" s="4">
        <v>533</v>
      </c>
      <c r="F13300" s="4">
        <v>206</v>
      </c>
      <c r="G13300" s="4">
        <v>5.5</v>
      </c>
      <c r="H13300" s="4">
        <v>217</v>
      </c>
      <c r="I13300" s="4">
        <v>11</v>
      </c>
      <c r="J13300" s="4">
        <v>4.4999999999999997E-3</v>
      </c>
    </row>
    <row r="13301" spans="1:10" x14ac:dyDescent="0.3">
      <c r="A13301" s="52">
        <f t="shared" si="635"/>
        <v>2017</v>
      </c>
      <c r="B13301" s="30">
        <f t="shared" si="636"/>
        <v>166</v>
      </c>
      <c r="C13301" s="4">
        <f t="shared" si="637"/>
        <v>24</v>
      </c>
      <c r="D13301" s="4" t="s">
        <v>1380</v>
      </c>
      <c r="E13301" s="4">
        <v>650</v>
      </c>
      <c r="F13301" s="4">
        <v>207</v>
      </c>
      <c r="G13301" s="4">
        <v>5.6</v>
      </c>
      <c r="H13301" s="4">
        <v>217</v>
      </c>
      <c r="I13301" s="4">
        <v>15</v>
      </c>
      <c r="J13301" s="4">
        <v>1.7600000000000001E-2</v>
      </c>
    </row>
    <row r="13302" spans="1:10" x14ac:dyDescent="0.3">
      <c r="A13302" s="52">
        <f t="shared" si="635"/>
        <v>2017</v>
      </c>
      <c r="B13302" s="30">
        <f t="shared" si="636"/>
        <v>166</v>
      </c>
      <c r="C13302" s="4">
        <f t="shared" si="637"/>
        <v>24</v>
      </c>
      <c r="D13302" s="4" t="s">
        <v>1380</v>
      </c>
      <c r="E13302" s="4">
        <v>651</v>
      </c>
      <c r="F13302" s="4">
        <v>207</v>
      </c>
      <c r="G13302" s="4">
        <v>5.6</v>
      </c>
      <c r="H13302" s="4">
        <v>217</v>
      </c>
      <c r="I13302" s="4">
        <v>15</v>
      </c>
      <c r="J13302" s="4">
        <v>1.46E-2</v>
      </c>
    </row>
    <row r="13303" spans="1:10" x14ac:dyDescent="0.3">
      <c r="A13303" s="52">
        <f t="shared" si="635"/>
        <v>2017</v>
      </c>
      <c r="B13303" s="30">
        <f t="shared" si="636"/>
        <v>166</v>
      </c>
      <c r="C13303" s="4">
        <f t="shared" si="637"/>
        <v>24</v>
      </c>
      <c r="D13303" s="4" t="s">
        <v>1380</v>
      </c>
      <c r="E13303" s="4">
        <v>651</v>
      </c>
      <c r="F13303" s="4">
        <v>207</v>
      </c>
      <c r="G13303" s="4">
        <v>5.6</v>
      </c>
      <c r="H13303" s="4">
        <v>217</v>
      </c>
      <c r="I13303" s="4">
        <v>14</v>
      </c>
      <c r="J13303" s="4">
        <v>8.3999999999999995E-3</v>
      </c>
    </row>
    <row r="13304" spans="1:10" x14ac:dyDescent="0.3">
      <c r="A13304" s="52">
        <f t="shared" si="635"/>
        <v>2017</v>
      </c>
      <c r="B13304" s="30">
        <f t="shared" si="636"/>
        <v>166</v>
      </c>
      <c r="C13304" s="4">
        <f t="shared" si="637"/>
        <v>24</v>
      </c>
      <c r="D13304" s="4" t="s">
        <v>1380</v>
      </c>
      <c r="E13304" s="4">
        <v>651</v>
      </c>
      <c r="F13304" s="4">
        <v>207</v>
      </c>
      <c r="G13304" s="4">
        <v>5.6</v>
      </c>
      <c r="H13304" s="4">
        <v>217</v>
      </c>
      <c r="I13304" s="4">
        <v>14</v>
      </c>
      <c r="J13304" s="4">
        <v>9.4999999999999998E-3</v>
      </c>
    </row>
    <row r="13305" spans="1:10" x14ac:dyDescent="0.3">
      <c r="A13305" s="52">
        <f t="shared" si="635"/>
        <v>2017</v>
      </c>
      <c r="B13305" s="30">
        <f t="shared" si="636"/>
        <v>166</v>
      </c>
      <c r="C13305" s="4">
        <f t="shared" si="637"/>
        <v>24</v>
      </c>
      <c r="D13305" s="4" t="s">
        <v>1380</v>
      </c>
      <c r="E13305" s="4">
        <v>651</v>
      </c>
      <c r="F13305" s="4">
        <v>207</v>
      </c>
      <c r="G13305" s="4">
        <v>5.6</v>
      </c>
      <c r="H13305" s="4">
        <v>217</v>
      </c>
      <c r="I13305" s="4">
        <v>14</v>
      </c>
      <c r="J13305" s="4">
        <v>9.7999999999999997E-3</v>
      </c>
    </row>
    <row r="13306" spans="1:10" x14ac:dyDescent="0.3">
      <c r="A13306" s="52">
        <f t="shared" si="635"/>
        <v>2017</v>
      </c>
      <c r="B13306" s="30">
        <f t="shared" si="636"/>
        <v>166</v>
      </c>
      <c r="C13306" s="4">
        <f t="shared" si="637"/>
        <v>24</v>
      </c>
      <c r="D13306" s="4" t="s">
        <v>1380</v>
      </c>
      <c r="E13306" s="4">
        <v>651</v>
      </c>
      <c r="F13306" s="4">
        <v>207</v>
      </c>
      <c r="G13306" s="4">
        <v>5.6</v>
      </c>
      <c r="H13306" s="4">
        <v>217</v>
      </c>
      <c r="I13306" s="4">
        <v>14</v>
      </c>
      <c r="J13306" s="4">
        <v>9.1000000000000004E-3</v>
      </c>
    </row>
    <row r="13307" spans="1:10" x14ac:dyDescent="0.3">
      <c r="A13307" s="52">
        <f t="shared" si="635"/>
        <v>2017</v>
      </c>
      <c r="B13307" s="30">
        <f t="shared" si="636"/>
        <v>166</v>
      </c>
      <c r="C13307" s="4">
        <f t="shared" si="637"/>
        <v>24</v>
      </c>
      <c r="D13307" s="4" t="s">
        <v>1380</v>
      </c>
      <c r="E13307" s="4">
        <v>651</v>
      </c>
      <c r="F13307" s="4">
        <v>207</v>
      </c>
      <c r="G13307" s="4">
        <v>5.6</v>
      </c>
      <c r="H13307" s="4">
        <v>217</v>
      </c>
      <c r="I13307" s="4">
        <v>13</v>
      </c>
      <c r="J13307" s="4">
        <v>8.6E-3</v>
      </c>
    </row>
    <row r="13308" spans="1:10" x14ac:dyDescent="0.3">
      <c r="A13308" s="52">
        <f t="shared" si="635"/>
        <v>2017</v>
      </c>
      <c r="B13308" s="30">
        <f t="shared" si="636"/>
        <v>166</v>
      </c>
      <c r="C13308" s="4">
        <f t="shared" si="637"/>
        <v>24</v>
      </c>
      <c r="D13308" s="4" t="s">
        <v>1380</v>
      </c>
      <c r="E13308" s="4">
        <v>651</v>
      </c>
      <c r="F13308" s="4">
        <v>207</v>
      </c>
      <c r="G13308" s="4">
        <v>5.6</v>
      </c>
      <c r="H13308" s="4">
        <v>217</v>
      </c>
      <c r="I13308" s="4">
        <v>12</v>
      </c>
      <c r="J13308" s="4">
        <v>6.8999999999999999E-3</v>
      </c>
    </row>
    <row r="13309" spans="1:10" x14ac:dyDescent="0.3">
      <c r="A13309" s="52">
        <f t="shared" si="635"/>
        <v>2017</v>
      </c>
      <c r="B13309" s="30">
        <f t="shared" si="636"/>
        <v>166</v>
      </c>
      <c r="C13309" s="4">
        <f t="shared" si="637"/>
        <v>24</v>
      </c>
      <c r="D13309" s="4" t="s">
        <v>1380</v>
      </c>
      <c r="E13309" s="4">
        <v>651</v>
      </c>
      <c r="F13309" s="4">
        <v>207</v>
      </c>
      <c r="G13309" s="4">
        <v>5.6</v>
      </c>
      <c r="H13309" s="4">
        <v>217</v>
      </c>
      <c r="I13309" s="4">
        <v>11</v>
      </c>
      <c r="J13309" s="4">
        <v>5.4999999999999997E-3</v>
      </c>
    </row>
    <row r="13310" spans="1:10" x14ac:dyDescent="0.3">
      <c r="A13310" s="52">
        <f t="shared" si="635"/>
        <v>2017</v>
      </c>
      <c r="B13310" s="30">
        <f t="shared" si="636"/>
        <v>166</v>
      </c>
      <c r="C13310" s="4">
        <f t="shared" si="637"/>
        <v>24</v>
      </c>
      <c r="D13310" s="4" t="s">
        <v>1380</v>
      </c>
      <c r="E13310" s="4">
        <v>651</v>
      </c>
      <c r="F13310" s="4">
        <v>207</v>
      </c>
      <c r="G13310" s="4">
        <v>5.6</v>
      </c>
      <c r="H13310" s="4">
        <v>217</v>
      </c>
      <c r="I13310" s="4">
        <v>11</v>
      </c>
      <c r="J13310" s="4">
        <v>5.4999999999999997E-3</v>
      </c>
    </row>
    <row r="13311" spans="1:10" x14ac:dyDescent="0.3">
      <c r="A13311" s="52">
        <f t="shared" si="635"/>
        <v>2017</v>
      </c>
      <c r="B13311" s="30">
        <f t="shared" si="636"/>
        <v>166</v>
      </c>
      <c r="C13311" s="4">
        <f t="shared" si="637"/>
        <v>24</v>
      </c>
      <c r="D13311" s="4" t="s">
        <v>1380</v>
      </c>
      <c r="E13311" s="4">
        <v>650</v>
      </c>
      <c r="F13311" s="4">
        <v>207</v>
      </c>
      <c r="G13311" s="4">
        <v>5.6</v>
      </c>
      <c r="H13311" s="4">
        <v>217</v>
      </c>
      <c r="I13311" s="4">
        <v>12</v>
      </c>
      <c r="J13311" s="4">
        <v>4.7000000000000002E-3</v>
      </c>
    </row>
    <row r="13312" spans="1:10" x14ac:dyDescent="0.3">
      <c r="A13312" s="52">
        <f t="shared" si="635"/>
        <v>2017</v>
      </c>
      <c r="B13312" s="30">
        <f t="shared" si="636"/>
        <v>166</v>
      </c>
      <c r="C13312" s="4">
        <f t="shared" si="637"/>
        <v>24</v>
      </c>
      <c r="D13312" s="4" t="s">
        <v>1380</v>
      </c>
      <c r="E13312" s="4">
        <v>650</v>
      </c>
      <c r="F13312" s="4">
        <v>207</v>
      </c>
      <c r="G13312" s="4">
        <v>5.6</v>
      </c>
      <c r="H13312" s="4">
        <v>217</v>
      </c>
      <c r="I13312" s="4">
        <v>14</v>
      </c>
      <c r="J13312" s="4">
        <v>0.01</v>
      </c>
    </row>
    <row r="13313" spans="1:10" x14ac:dyDescent="0.3">
      <c r="A13313" s="52">
        <f t="shared" si="635"/>
        <v>2017</v>
      </c>
      <c r="B13313" s="30">
        <f t="shared" si="636"/>
        <v>166</v>
      </c>
      <c r="C13313" s="4">
        <f t="shared" si="637"/>
        <v>24</v>
      </c>
      <c r="D13313" s="4" t="s">
        <v>1380</v>
      </c>
      <c r="E13313" s="4">
        <v>650</v>
      </c>
      <c r="F13313" s="4">
        <v>207</v>
      </c>
      <c r="G13313" s="4">
        <v>5.6</v>
      </c>
      <c r="H13313" s="4">
        <v>217</v>
      </c>
      <c r="I13313" s="4">
        <v>13</v>
      </c>
      <c r="J13313" s="4">
        <v>9.7999999999999997E-3</v>
      </c>
    </row>
    <row r="13314" spans="1:10" x14ac:dyDescent="0.3">
      <c r="A13314" s="52">
        <f t="shared" ref="A13314:A13377" si="638">YEAR(D13314)</f>
        <v>2017</v>
      </c>
      <c r="B13314" s="30">
        <f t="shared" ref="B13314:B13377" si="639">D13314-DATE(YEAR(D13314),1,0)</f>
        <v>166</v>
      </c>
      <c r="C13314" s="4">
        <f t="shared" ref="C13314:C13377" si="640">WEEKNUM(D13314,1)</f>
        <v>24</v>
      </c>
      <c r="D13314" s="4" t="s">
        <v>1380</v>
      </c>
      <c r="E13314" s="4">
        <v>650</v>
      </c>
      <c r="F13314" s="4">
        <v>207</v>
      </c>
      <c r="G13314" s="4">
        <v>5.6</v>
      </c>
      <c r="H13314" s="4">
        <v>217</v>
      </c>
      <c r="I13314" s="4">
        <v>12</v>
      </c>
      <c r="J13314" s="4">
        <v>7.1000000000000004E-3</v>
      </c>
    </row>
    <row r="13315" spans="1:10" x14ac:dyDescent="0.3">
      <c r="A13315" s="52">
        <f t="shared" si="638"/>
        <v>2017</v>
      </c>
      <c r="B13315" s="30">
        <f t="shared" si="639"/>
        <v>166</v>
      </c>
      <c r="C13315" s="4">
        <f t="shared" si="640"/>
        <v>24</v>
      </c>
      <c r="D13315" s="4" t="s">
        <v>1380</v>
      </c>
      <c r="E13315" s="4">
        <v>650</v>
      </c>
      <c r="F13315" s="4">
        <v>207</v>
      </c>
      <c r="G13315" s="4">
        <v>5.6</v>
      </c>
      <c r="H13315" s="4">
        <v>217</v>
      </c>
      <c r="I13315" s="4">
        <v>13</v>
      </c>
      <c r="J13315" s="4">
        <v>9.1999999999999998E-3</v>
      </c>
    </row>
    <row r="13316" spans="1:10" x14ac:dyDescent="0.3">
      <c r="A13316" s="52">
        <f t="shared" si="638"/>
        <v>2017</v>
      </c>
      <c r="B13316" s="30">
        <f t="shared" si="639"/>
        <v>166</v>
      </c>
      <c r="C13316" s="4">
        <f t="shared" si="640"/>
        <v>24</v>
      </c>
      <c r="D13316" s="4" t="s">
        <v>1380</v>
      </c>
      <c r="E13316" s="4">
        <v>650</v>
      </c>
      <c r="F13316" s="4">
        <v>207</v>
      </c>
      <c r="G13316" s="4">
        <v>5.6</v>
      </c>
      <c r="H13316" s="4">
        <v>217</v>
      </c>
      <c r="I13316" s="4">
        <v>14</v>
      </c>
      <c r="J13316" s="4">
        <v>1.3899999999999999E-2</v>
      </c>
    </row>
    <row r="13317" spans="1:10" x14ac:dyDescent="0.3">
      <c r="A13317" s="52">
        <f t="shared" si="638"/>
        <v>2017</v>
      </c>
      <c r="B13317" s="30">
        <f t="shared" si="639"/>
        <v>166</v>
      </c>
      <c r="C13317" s="4">
        <f t="shared" si="640"/>
        <v>24</v>
      </c>
      <c r="D13317" s="4" t="s">
        <v>1380</v>
      </c>
      <c r="E13317" s="4">
        <v>650</v>
      </c>
      <c r="F13317" s="4">
        <v>207</v>
      </c>
      <c r="G13317" s="4">
        <v>5.6</v>
      </c>
      <c r="H13317" s="4">
        <v>217</v>
      </c>
      <c r="I13317" s="4">
        <v>14</v>
      </c>
      <c r="J13317" s="4">
        <v>1.1299999999999999E-2</v>
      </c>
    </row>
    <row r="13318" spans="1:10" x14ac:dyDescent="0.3">
      <c r="A13318" s="52">
        <f t="shared" si="638"/>
        <v>2017</v>
      </c>
      <c r="B13318" s="30">
        <f t="shared" si="639"/>
        <v>142</v>
      </c>
      <c r="C13318" s="4">
        <f t="shared" si="640"/>
        <v>21</v>
      </c>
      <c r="D13318" s="4" t="s">
        <v>1381</v>
      </c>
      <c r="E13318" s="4">
        <v>520</v>
      </c>
      <c r="F13318" s="4">
        <v>208</v>
      </c>
      <c r="G13318" s="4">
        <v>4.5</v>
      </c>
      <c r="H13318" s="4">
        <v>217</v>
      </c>
      <c r="I13318" s="4">
        <v>13</v>
      </c>
      <c r="J13318" s="4">
        <v>3.3999999999999998E-3</v>
      </c>
    </row>
    <row r="13319" spans="1:10" x14ac:dyDescent="0.3">
      <c r="A13319" s="52">
        <f t="shared" si="638"/>
        <v>2017</v>
      </c>
      <c r="B13319" s="30">
        <f t="shared" si="639"/>
        <v>142</v>
      </c>
      <c r="C13319" s="4">
        <f t="shared" si="640"/>
        <v>21</v>
      </c>
      <c r="D13319" s="4" t="s">
        <v>1381</v>
      </c>
      <c r="E13319" s="4">
        <v>520</v>
      </c>
      <c r="F13319" s="4">
        <v>208</v>
      </c>
      <c r="G13319" s="4">
        <v>4.5</v>
      </c>
      <c r="H13319" s="4">
        <v>217</v>
      </c>
      <c r="I13319" s="4">
        <v>10</v>
      </c>
      <c r="J13319" s="4">
        <v>2.2000000000000001E-3</v>
      </c>
    </row>
    <row r="13320" spans="1:10" x14ac:dyDescent="0.3">
      <c r="A13320" s="52">
        <f t="shared" si="638"/>
        <v>2017</v>
      </c>
      <c r="B13320" s="30">
        <f t="shared" si="639"/>
        <v>142</v>
      </c>
      <c r="C13320" s="4">
        <f t="shared" si="640"/>
        <v>21</v>
      </c>
      <c r="D13320" s="4" t="s">
        <v>1381</v>
      </c>
      <c r="E13320" s="4">
        <v>520</v>
      </c>
      <c r="F13320" s="4">
        <v>208</v>
      </c>
      <c r="G13320" s="4">
        <v>4.5</v>
      </c>
      <c r="H13320" s="4">
        <v>217</v>
      </c>
      <c r="I13320" s="4">
        <v>7</v>
      </c>
      <c r="J13320" s="4">
        <v>8.9999999999999998E-4</v>
      </c>
    </row>
    <row r="13321" spans="1:10" x14ac:dyDescent="0.3">
      <c r="A13321" s="52">
        <f t="shared" si="638"/>
        <v>2017</v>
      </c>
      <c r="B13321" s="30">
        <f t="shared" si="639"/>
        <v>142</v>
      </c>
      <c r="C13321" s="4">
        <f t="shared" si="640"/>
        <v>21</v>
      </c>
      <c r="D13321" s="4" t="s">
        <v>1381</v>
      </c>
      <c r="E13321" s="4">
        <v>521</v>
      </c>
      <c r="F13321" s="4">
        <v>208</v>
      </c>
      <c r="G13321" s="4">
        <v>4.5</v>
      </c>
      <c r="H13321" s="4">
        <v>217</v>
      </c>
      <c r="I13321" s="4">
        <v>12</v>
      </c>
      <c r="J13321" s="4">
        <v>2.3999999999999998E-3</v>
      </c>
    </row>
    <row r="13322" spans="1:10" x14ac:dyDescent="0.3">
      <c r="A13322" s="52">
        <f t="shared" si="638"/>
        <v>2017</v>
      </c>
      <c r="B13322" s="30">
        <f t="shared" si="639"/>
        <v>142</v>
      </c>
      <c r="C13322" s="4">
        <f t="shared" si="640"/>
        <v>21</v>
      </c>
      <c r="D13322" s="4" t="s">
        <v>1381</v>
      </c>
      <c r="E13322" s="4">
        <v>521</v>
      </c>
      <c r="F13322" s="4">
        <v>208</v>
      </c>
      <c r="G13322" s="4">
        <v>4.5</v>
      </c>
      <c r="H13322" s="4">
        <v>217</v>
      </c>
      <c r="I13322" s="4">
        <v>12</v>
      </c>
      <c r="J13322" s="4">
        <v>2.3E-3</v>
      </c>
    </row>
    <row r="13323" spans="1:10" x14ac:dyDescent="0.3">
      <c r="A13323" s="52">
        <f t="shared" si="638"/>
        <v>2017</v>
      </c>
      <c r="B13323" s="30">
        <f t="shared" si="639"/>
        <v>142</v>
      </c>
      <c r="C13323" s="4">
        <f t="shared" si="640"/>
        <v>21</v>
      </c>
      <c r="D13323" s="4" t="s">
        <v>1381</v>
      </c>
      <c r="E13323" s="4">
        <v>521</v>
      </c>
      <c r="F13323" s="4">
        <v>208</v>
      </c>
      <c r="G13323" s="4">
        <v>4.5</v>
      </c>
      <c r="H13323" s="4">
        <v>217</v>
      </c>
      <c r="I13323" s="4">
        <v>13</v>
      </c>
      <c r="J13323" s="4">
        <v>4.0000000000000001E-3</v>
      </c>
    </row>
    <row r="13324" spans="1:10" x14ac:dyDescent="0.3">
      <c r="A13324" s="52">
        <f t="shared" si="638"/>
        <v>2017</v>
      </c>
      <c r="B13324" s="30">
        <f t="shared" si="639"/>
        <v>142</v>
      </c>
      <c r="C13324" s="4">
        <f t="shared" si="640"/>
        <v>21</v>
      </c>
      <c r="D13324" s="4" t="s">
        <v>1381</v>
      </c>
      <c r="E13324" s="4">
        <v>521</v>
      </c>
      <c r="F13324" s="4">
        <v>208</v>
      </c>
      <c r="G13324" s="4">
        <v>4.5</v>
      </c>
      <c r="H13324" s="4">
        <v>217</v>
      </c>
      <c r="I13324" s="4">
        <v>13</v>
      </c>
      <c r="J13324" s="4">
        <v>3.8999999999999998E-3</v>
      </c>
    </row>
    <row r="13325" spans="1:10" x14ac:dyDescent="0.3">
      <c r="A13325" s="52">
        <f t="shared" si="638"/>
        <v>2017</v>
      </c>
      <c r="B13325" s="30">
        <f t="shared" si="639"/>
        <v>142</v>
      </c>
      <c r="C13325" s="4">
        <f t="shared" si="640"/>
        <v>21</v>
      </c>
      <c r="D13325" s="4" t="s">
        <v>1381</v>
      </c>
      <c r="E13325" s="4">
        <v>521</v>
      </c>
      <c r="F13325" s="4">
        <v>208</v>
      </c>
      <c r="G13325" s="4">
        <v>4.5</v>
      </c>
      <c r="H13325" s="4">
        <v>217</v>
      </c>
      <c r="I13325" s="4">
        <v>11</v>
      </c>
      <c r="J13325" s="4">
        <v>2.3999999999999998E-3</v>
      </c>
    </row>
    <row r="13326" spans="1:10" x14ac:dyDescent="0.3">
      <c r="A13326" s="52">
        <f t="shared" si="638"/>
        <v>2017</v>
      </c>
      <c r="B13326" s="30">
        <f t="shared" si="639"/>
        <v>142</v>
      </c>
      <c r="C13326" s="4">
        <f t="shared" si="640"/>
        <v>21</v>
      </c>
      <c r="D13326" s="4" t="s">
        <v>1381</v>
      </c>
      <c r="E13326" s="4">
        <v>521</v>
      </c>
      <c r="F13326" s="4">
        <v>208</v>
      </c>
      <c r="G13326" s="4">
        <v>4.5</v>
      </c>
      <c r="H13326" s="4">
        <v>217</v>
      </c>
      <c r="I13326" s="4">
        <v>12</v>
      </c>
      <c r="J13326" s="4">
        <v>2.3E-3</v>
      </c>
    </row>
    <row r="13327" spans="1:10" x14ac:dyDescent="0.3">
      <c r="A13327" s="52">
        <f t="shared" si="638"/>
        <v>2017</v>
      </c>
      <c r="B13327" s="30">
        <f t="shared" si="639"/>
        <v>142</v>
      </c>
      <c r="C13327" s="4">
        <f t="shared" si="640"/>
        <v>21</v>
      </c>
      <c r="D13327" s="4" t="s">
        <v>1381</v>
      </c>
      <c r="E13327" s="4">
        <v>521</v>
      </c>
      <c r="F13327" s="4">
        <v>208</v>
      </c>
      <c r="G13327" s="4">
        <v>4.5</v>
      </c>
      <c r="H13327" s="4">
        <v>217</v>
      </c>
      <c r="I13327" s="4">
        <v>12</v>
      </c>
      <c r="J13327" s="4">
        <v>3.8999999999999998E-3</v>
      </c>
    </row>
    <row r="13328" spans="1:10" x14ac:dyDescent="0.3">
      <c r="A13328" s="52">
        <f t="shared" si="638"/>
        <v>2017</v>
      </c>
      <c r="B13328" s="30">
        <f t="shared" si="639"/>
        <v>155</v>
      </c>
      <c r="C13328" s="4">
        <f t="shared" si="640"/>
        <v>23</v>
      </c>
      <c r="D13328" s="4" t="s">
        <v>1386</v>
      </c>
      <c r="E13328" s="4">
        <v>574</v>
      </c>
      <c r="F13328" s="4">
        <v>209</v>
      </c>
      <c r="G13328" s="4">
        <v>10.8</v>
      </c>
      <c r="H13328" s="4">
        <v>217</v>
      </c>
      <c r="I13328" s="4">
        <v>13</v>
      </c>
      <c r="J13328" s="4">
        <v>3.5999999999999999E-3</v>
      </c>
    </row>
    <row r="13329" spans="1:10" x14ac:dyDescent="0.3">
      <c r="A13329" s="52">
        <f t="shared" si="638"/>
        <v>2017</v>
      </c>
      <c r="B13329" s="30">
        <f t="shared" si="639"/>
        <v>155</v>
      </c>
      <c r="C13329" s="4">
        <f t="shared" si="640"/>
        <v>23</v>
      </c>
      <c r="D13329" s="4" t="s">
        <v>1386</v>
      </c>
      <c r="E13329" s="4">
        <v>574</v>
      </c>
      <c r="F13329" s="4">
        <v>209</v>
      </c>
      <c r="G13329" s="4">
        <v>10.8</v>
      </c>
      <c r="H13329" s="4">
        <v>217</v>
      </c>
      <c r="I13329" s="4">
        <v>12</v>
      </c>
      <c r="J13329" s="4">
        <v>5.1000000000000004E-3</v>
      </c>
    </row>
    <row r="13330" spans="1:10" x14ac:dyDescent="0.3">
      <c r="A13330" s="52">
        <f t="shared" si="638"/>
        <v>2017</v>
      </c>
      <c r="B13330" s="30">
        <f t="shared" si="639"/>
        <v>155</v>
      </c>
      <c r="C13330" s="4">
        <f t="shared" si="640"/>
        <v>23</v>
      </c>
      <c r="D13330" s="4" t="s">
        <v>1386</v>
      </c>
      <c r="E13330" s="4">
        <v>574</v>
      </c>
      <c r="F13330" s="4">
        <v>209</v>
      </c>
      <c r="G13330" s="4">
        <v>10.8</v>
      </c>
      <c r="H13330" s="4">
        <v>217</v>
      </c>
      <c r="I13330" s="4">
        <v>13</v>
      </c>
      <c r="J13330" s="4">
        <v>7.6E-3</v>
      </c>
    </row>
    <row r="13331" spans="1:10" x14ac:dyDescent="0.3">
      <c r="A13331" s="52">
        <f t="shared" si="638"/>
        <v>2017</v>
      </c>
      <c r="B13331" s="30">
        <f t="shared" si="639"/>
        <v>144</v>
      </c>
      <c r="C13331" s="4">
        <f t="shared" si="640"/>
        <v>21</v>
      </c>
      <c r="D13331" s="4" t="s">
        <v>1391</v>
      </c>
      <c r="E13331" s="4">
        <v>530</v>
      </c>
      <c r="F13331" s="4">
        <v>210</v>
      </c>
      <c r="G13331" s="4">
        <v>7.3</v>
      </c>
      <c r="H13331" s="4">
        <v>217</v>
      </c>
      <c r="I13331" s="4">
        <v>12</v>
      </c>
      <c r="J13331" s="4">
        <v>2.3999999999999998E-3</v>
      </c>
    </row>
    <row r="13332" spans="1:10" x14ac:dyDescent="0.3">
      <c r="A13332" s="52">
        <f t="shared" si="638"/>
        <v>2017</v>
      </c>
      <c r="B13332" s="30">
        <f t="shared" si="639"/>
        <v>144</v>
      </c>
      <c r="C13332" s="4">
        <f t="shared" si="640"/>
        <v>21</v>
      </c>
      <c r="D13332" s="4" t="s">
        <v>1391</v>
      </c>
      <c r="E13332" s="4">
        <v>530</v>
      </c>
      <c r="F13332" s="4">
        <v>210</v>
      </c>
      <c r="G13332" s="4">
        <v>7.3</v>
      </c>
      <c r="H13332" s="4">
        <v>217</v>
      </c>
      <c r="I13332" s="4">
        <v>13</v>
      </c>
      <c r="J13332" s="4">
        <v>2.8999999999999998E-3</v>
      </c>
    </row>
    <row r="13333" spans="1:10" x14ac:dyDescent="0.3">
      <c r="A13333" s="52">
        <f t="shared" si="638"/>
        <v>2017</v>
      </c>
      <c r="B13333" s="30">
        <f t="shared" si="639"/>
        <v>144</v>
      </c>
      <c r="C13333" s="4">
        <f t="shared" si="640"/>
        <v>21</v>
      </c>
      <c r="D13333" s="4" t="s">
        <v>1391</v>
      </c>
      <c r="E13333" s="4">
        <v>530</v>
      </c>
      <c r="F13333" s="4">
        <v>210</v>
      </c>
      <c r="G13333" s="4">
        <v>7.3</v>
      </c>
      <c r="H13333" s="4">
        <v>217</v>
      </c>
      <c r="I13333" s="4">
        <v>14</v>
      </c>
      <c r="J13333" s="4">
        <v>3.3999999999999998E-3</v>
      </c>
    </row>
    <row r="13334" spans="1:10" x14ac:dyDescent="0.3">
      <c r="A13334" s="52">
        <f t="shared" si="638"/>
        <v>2017</v>
      </c>
      <c r="B13334" s="30">
        <f t="shared" si="639"/>
        <v>144</v>
      </c>
      <c r="C13334" s="4">
        <f t="shared" si="640"/>
        <v>21</v>
      </c>
      <c r="D13334" s="4" t="s">
        <v>1391</v>
      </c>
      <c r="E13334" s="4">
        <v>530</v>
      </c>
      <c r="F13334" s="4">
        <v>210</v>
      </c>
      <c r="G13334" s="4">
        <v>7.3</v>
      </c>
      <c r="H13334" s="4">
        <v>217</v>
      </c>
      <c r="I13334" s="4">
        <v>11</v>
      </c>
      <c r="J13334" s="4">
        <v>2.3999999999999998E-3</v>
      </c>
    </row>
    <row r="13335" spans="1:10" x14ac:dyDescent="0.3">
      <c r="A13335" s="52">
        <f t="shared" si="638"/>
        <v>2017</v>
      </c>
      <c r="B13335" s="30">
        <f t="shared" si="639"/>
        <v>144</v>
      </c>
      <c r="C13335" s="4">
        <f t="shared" si="640"/>
        <v>21</v>
      </c>
      <c r="D13335" s="4" t="s">
        <v>1391</v>
      </c>
      <c r="E13335" s="4">
        <v>530</v>
      </c>
      <c r="F13335" s="4">
        <v>210</v>
      </c>
      <c r="G13335" s="4">
        <v>7.3</v>
      </c>
      <c r="H13335" s="4">
        <v>217</v>
      </c>
      <c r="I13335" s="4">
        <v>15</v>
      </c>
      <c r="J13335" s="4">
        <v>3.8999999999999998E-3</v>
      </c>
    </row>
    <row r="13336" spans="1:10" x14ac:dyDescent="0.3">
      <c r="A13336" s="52">
        <f t="shared" si="638"/>
        <v>2017</v>
      </c>
      <c r="B13336" s="30">
        <f t="shared" si="639"/>
        <v>144</v>
      </c>
      <c r="C13336" s="4">
        <f t="shared" si="640"/>
        <v>21</v>
      </c>
      <c r="D13336" s="4" t="s">
        <v>1391</v>
      </c>
      <c r="E13336" s="4">
        <v>530</v>
      </c>
      <c r="F13336" s="4">
        <v>210</v>
      </c>
      <c r="G13336" s="4">
        <v>7.3</v>
      </c>
      <c r="H13336" s="4">
        <v>217</v>
      </c>
      <c r="I13336" s="4">
        <v>11</v>
      </c>
      <c r="J13336" s="4">
        <v>3.8E-3</v>
      </c>
    </row>
    <row r="13337" spans="1:10" x14ac:dyDescent="0.3">
      <c r="A13337" s="52">
        <f t="shared" si="638"/>
        <v>2017</v>
      </c>
      <c r="B13337" s="30">
        <f t="shared" si="639"/>
        <v>144</v>
      </c>
      <c r="C13337" s="4">
        <f t="shared" si="640"/>
        <v>21</v>
      </c>
      <c r="D13337" s="4" t="s">
        <v>1391</v>
      </c>
      <c r="E13337" s="4">
        <v>530</v>
      </c>
      <c r="F13337" s="4">
        <v>210</v>
      </c>
      <c r="G13337" s="4">
        <v>7.3</v>
      </c>
      <c r="H13337" s="4">
        <v>217</v>
      </c>
      <c r="I13337" s="4">
        <v>12</v>
      </c>
      <c r="J13337" s="4">
        <v>4.1000000000000003E-3</v>
      </c>
    </row>
    <row r="13338" spans="1:10" x14ac:dyDescent="0.3">
      <c r="A13338" s="52">
        <f t="shared" si="638"/>
        <v>2017</v>
      </c>
      <c r="B13338" s="30">
        <f t="shared" si="639"/>
        <v>144</v>
      </c>
      <c r="C13338" s="4">
        <f t="shared" si="640"/>
        <v>21</v>
      </c>
      <c r="D13338" s="4" t="s">
        <v>1391</v>
      </c>
      <c r="E13338" s="4">
        <v>530</v>
      </c>
      <c r="F13338" s="4">
        <v>210</v>
      </c>
      <c r="G13338" s="4">
        <v>7.3</v>
      </c>
      <c r="H13338" s="4">
        <v>217</v>
      </c>
      <c r="I13338" s="4">
        <v>15</v>
      </c>
      <c r="J13338" s="4">
        <v>6.4999999999999997E-3</v>
      </c>
    </row>
    <row r="13339" spans="1:10" x14ac:dyDescent="0.3">
      <c r="A13339" s="52">
        <f t="shared" si="638"/>
        <v>2017</v>
      </c>
      <c r="B13339" s="30">
        <f t="shared" si="639"/>
        <v>144</v>
      </c>
      <c r="C13339" s="4">
        <f t="shared" si="640"/>
        <v>21</v>
      </c>
      <c r="D13339" s="4" t="s">
        <v>1391</v>
      </c>
      <c r="E13339" s="4">
        <v>530</v>
      </c>
      <c r="F13339" s="4">
        <v>210</v>
      </c>
      <c r="G13339" s="4">
        <v>7.3</v>
      </c>
      <c r="H13339" s="4">
        <v>217</v>
      </c>
      <c r="I13339" s="4">
        <v>15</v>
      </c>
      <c r="J13339" s="4">
        <v>4.0000000000000001E-3</v>
      </c>
    </row>
    <row r="13340" spans="1:10" x14ac:dyDescent="0.3">
      <c r="A13340" s="52">
        <f t="shared" si="638"/>
        <v>2017</v>
      </c>
      <c r="B13340" s="30">
        <f t="shared" si="639"/>
        <v>144</v>
      </c>
      <c r="C13340" s="4">
        <f t="shared" si="640"/>
        <v>21</v>
      </c>
      <c r="D13340" s="4" t="s">
        <v>1391</v>
      </c>
      <c r="E13340" s="4">
        <v>530</v>
      </c>
      <c r="F13340" s="4">
        <v>210</v>
      </c>
      <c r="G13340" s="4">
        <v>7.3</v>
      </c>
      <c r="H13340" s="4">
        <v>217</v>
      </c>
      <c r="I13340" s="4">
        <v>13</v>
      </c>
      <c r="J13340" s="4">
        <v>4.4999999999999997E-3</v>
      </c>
    </row>
    <row r="13341" spans="1:10" x14ac:dyDescent="0.3">
      <c r="A13341" s="52">
        <f t="shared" si="638"/>
        <v>2017</v>
      </c>
      <c r="B13341" s="30">
        <f t="shared" si="639"/>
        <v>144</v>
      </c>
      <c r="C13341" s="4">
        <f t="shared" si="640"/>
        <v>21</v>
      </c>
      <c r="D13341" s="4" t="s">
        <v>1391</v>
      </c>
      <c r="E13341" s="4">
        <v>530</v>
      </c>
      <c r="F13341" s="4">
        <v>210</v>
      </c>
      <c r="G13341" s="4">
        <v>7.3</v>
      </c>
      <c r="H13341" s="4">
        <v>217</v>
      </c>
      <c r="I13341" s="4">
        <v>16</v>
      </c>
      <c r="J13341" s="4">
        <v>4.1999999999999997E-3</v>
      </c>
    </row>
    <row r="13342" spans="1:10" x14ac:dyDescent="0.3">
      <c r="A13342" s="52">
        <f t="shared" si="638"/>
        <v>2017</v>
      </c>
      <c r="B13342" s="30">
        <f t="shared" si="639"/>
        <v>144</v>
      </c>
      <c r="C13342" s="4">
        <f t="shared" si="640"/>
        <v>21</v>
      </c>
      <c r="D13342" s="4" t="s">
        <v>1391</v>
      </c>
      <c r="E13342" s="4">
        <v>530</v>
      </c>
      <c r="F13342" s="4">
        <v>210</v>
      </c>
      <c r="G13342" s="4">
        <v>7.3</v>
      </c>
      <c r="H13342" s="4">
        <v>217</v>
      </c>
      <c r="I13342" s="4">
        <v>14</v>
      </c>
      <c r="J13342" s="4">
        <v>4.3E-3</v>
      </c>
    </row>
    <row r="13343" spans="1:10" x14ac:dyDescent="0.3">
      <c r="A13343" s="52">
        <f t="shared" si="638"/>
        <v>2017</v>
      </c>
      <c r="B13343" s="30">
        <f t="shared" si="639"/>
        <v>144</v>
      </c>
      <c r="C13343" s="4">
        <f t="shared" si="640"/>
        <v>21</v>
      </c>
      <c r="D13343" s="4" t="s">
        <v>1391</v>
      </c>
      <c r="E13343" s="4">
        <v>530</v>
      </c>
      <c r="F13343" s="4">
        <v>210</v>
      </c>
      <c r="G13343" s="4">
        <v>7.3</v>
      </c>
      <c r="H13343" s="4">
        <v>217</v>
      </c>
      <c r="I13343" s="4">
        <v>12</v>
      </c>
      <c r="J13343" s="4">
        <v>3.2000000000000002E-3</v>
      </c>
    </row>
    <row r="13344" spans="1:10" x14ac:dyDescent="0.3">
      <c r="A13344" s="52">
        <f t="shared" si="638"/>
        <v>2017</v>
      </c>
      <c r="B13344" s="30">
        <f t="shared" si="639"/>
        <v>144</v>
      </c>
      <c r="C13344" s="4">
        <f t="shared" si="640"/>
        <v>21</v>
      </c>
      <c r="D13344" s="4" t="s">
        <v>1391</v>
      </c>
      <c r="E13344" s="4">
        <v>530</v>
      </c>
      <c r="F13344" s="4">
        <v>210</v>
      </c>
      <c r="G13344" s="4">
        <v>7.3</v>
      </c>
      <c r="H13344" s="4">
        <v>217</v>
      </c>
      <c r="I13344" s="4">
        <v>13</v>
      </c>
      <c r="J13344" s="4">
        <v>3.0000000000000001E-3</v>
      </c>
    </row>
    <row r="13345" spans="1:10" x14ac:dyDescent="0.3">
      <c r="A13345" s="52">
        <f t="shared" si="638"/>
        <v>2017</v>
      </c>
      <c r="B13345" s="30">
        <f t="shared" si="639"/>
        <v>144</v>
      </c>
      <c r="C13345" s="4">
        <f t="shared" si="640"/>
        <v>21</v>
      </c>
      <c r="D13345" s="4" t="s">
        <v>1391</v>
      </c>
      <c r="E13345" s="4">
        <v>530</v>
      </c>
      <c r="F13345" s="4">
        <v>210</v>
      </c>
      <c r="G13345" s="4">
        <v>7.3</v>
      </c>
      <c r="H13345" s="4">
        <v>217</v>
      </c>
      <c r="I13345" s="4">
        <v>14</v>
      </c>
      <c r="J13345" s="4">
        <v>4.7000000000000002E-3</v>
      </c>
    </row>
    <row r="13346" spans="1:10" x14ac:dyDescent="0.3">
      <c r="A13346" s="52">
        <f t="shared" si="638"/>
        <v>2017</v>
      </c>
      <c r="B13346" s="30">
        <f t="shared" si="639"/>
        <v>144</v>
      </c>
      <c r="C13346" s="4">
        <f t="shared" si="640"/>
        <v>21</v>
      </c>
      <c r="D13346" s="4" t="s">
        <v>1391</v>
      </c>
      <c r="E13346" s="4">
        <v>530</v>
      </c>
      <c r="F13346" s="4">
        <v>210</v>
      </c>
      <c r="G13346" s="4">
        <v>7.3</v>
      </c>
      <c r="H13346" s="4">
        <v>217</v>
      </c>
      <c r="I13346" s="4">
        <v>15</v>
      </c>
      <c r="J13346" s="4">
        <v>4.7000000000000002E-3</v>
      </c>
    </row>
    <row r="13347" spans="1:10" x14ac:dyDescent="0.3">
      <c r="A13347" s="52">
        <f t="shared" si="638"/>
        <v>2017</v>
      </c>
      <c r="B13347" s="30">
        <f t="shared" si="639"/>
        <v>144</v>
      </c>
      <c r="C13347" s="4">
        <f t="shared" si="640"/>
        <v>21</v>
      </c>
      <c r="D13347" s="4" t="s">
        <v>1391</v>
      </c>
      <c r="E13347" s="4">
        <v>530</v>
      </c>
      <c r="F13347" s="4">
        <v>210</v>
      </c>
      <c r="G13347" s="4">
        <v>7.3</v>
      </c>
      <c r="H13347" s="4">
        <v>217</v>
      </c>
      <c r="I13347" s="4">
        <v>15</v>
      </c>
      <c r="J13347" s="4">
        <v>4.4999999999999997E-3</v>
      </c>
    </row>
    <row r="13348" spans="1:10" x14ac:dyDescent="0.3">
      <c r="A13348" s="52">
        <f t="shared" si="638"/>
        <v>2017</v>
      </c>
      <c r="B13348" s="30">
        <f t="shared" si="639"/>
        <v>144</v>
      </c>
      <c r="C13348" s="4">
        <f t="shared" si="640"/>
        <v>21</v>
      </c>
      <c r="D13348" s="4" t="s">
        <v>1391</v>
      </c>
      <c r="E13348" s="4">
        <v>530</v>
      </c>
      <c r="F13348" s="4">
        <v>210</v>
      </c>
      <c r="G13348" s="4">
        <v>7.3</v>
      </c>
      <c r="H13348" s="4">
        <v>217</v>
      </c>
      <c r="I13348" s="4">
        <v>13</v>
      </c>
      <c r="J13348" s="4">
        <v>3.5999999999999999E-3</v>
      </c>
    </row>
    <row r="13349" spans="1:10" x14ac:dyDescent="0.3">
      <c r="A13349" s="52">
        <f t="shared" si="638"/>
        <v>2017</v>
      </c>
      <c r="B13349" s="30">
        <f t="shared" si="639"/>
        <v>144</v>
      </c>
      <c r="C13349" s="4">
        <f t="shared" si="640"/>
        <v>21</v>
      </c>
      <c r="D13349" s="4" t="s">
        <v>1391</v>
      </c>
      <c r="E13349" s="4">
        <v>530</v>
      </c>
      <c r="F13349" s="4">
        <v>210</v>
      </c>
      <c r="G13349" s="4">
        <v>7.3</v>
      </c>
      <c r="H13349" s="4">
        <v>217</v>
      </c>
      <c r="I13349" s="4">
        <v>14</v>
      </c>
      <c r="J13349" s="4">
        <v>4.5999999999999999E-3</v>
      </c>
    </row>
    <row r="13350" spans="1:10" x14ac:dyDescent="0.3">
      <c r="A13350" s="52">
        <f t="shared" si="638"/>
        <v>2017</v>
      </c>
      <c r="B13350" s="30">
        <f t="shared" si="639"/>
        <v>144</v>
      </c>
      <c r="C13350" s="4">
        <f t="shared" si="640"/>
        <v>21</v>
      </c>
      <c r="D13350" s="4" t="s">
        <v>1391</v>
      </c>
      <c r="E13350" s="4">
        <v>530</v>
      </c>
      <c r="F13350" s="4">
        <v>210</v>
      </c>
      <c r="G13350" s="4">
        <v>7.3</v>
      </c>
      <c r="H13350" s="4">
        <v>217</v>
      </c>
      <c r="I13350" s="4">
        <v>13</v>
      </c>
      <c r="J13350" s="4">
        <v>4.8999999999999998E-3</v>
      </c>
    </row>
    <row r="13351" spans="1:10" x14ac:dyDescent="0.3">
      <c r="A13351" s="52">
        <f t="shared" si="638"/>
        <v>2017</v>
      </c>
      <c r="B13351" s="30">
        <f t="shared" si="639"/>
        <v>144</v>
      </c>
      <c r="C13351" s="4">
        <f t="shared" si="640"/>
        <v>21</v>
      </c>
      <c r="D13351" s="4" t="s">
        <v>1391</v>
      </c>
      <c r="E13351" s="4">
        <v>530</v>
      </c>
      <c r="F13351" s="4">
        <v>210</v>
      </c>
      <c r="G13351" s="4">
        <v>7.3</v>
      </c>
      <c r="H13351" s="4">
        <v>217</v>
      </c>
      <c r="I13351" s="4">
        <v>13</v>
      </c>
      <c r="J13351" s="4">
        <v>2.8999999999999998E-3</v>
      </c>
    </row>
    <row r="13352" spans="1:10" x14ac:dyDescent="0.3">
      <c r="A13352" s="52">
        <f t="shared" si="638"/>
        <v>2017</v>
      </c>
      <c r="B13352" s="30">
        <f t="shared" si="639"/>
        <v>144</v>
      </c>
      <c r="C13352" s="4">
        <f t="shared" si="640"/>
        <v>21</v>
      </c>
      <c r="D13352" s="4" t="s">
        <v>1391</v>
      </c>
      <c r="E13352" s="4">
        <v>530</v>
      </c>
      <c r="F13352" s="4">
        <v>210</v>
      </c>
      <c r="G13352" s="4">
        <v>7.3</v>
      </c>
      <c r="H13352" s="4">
        <v>217</v>
      </c>
      <c r="I13352" s="4">
        <v>14</v>
      </c>
      <c r="J13352" s="4">
        <v>4.5999999999999999E-3</v>
      </c>
    </row>
    <row r="13353" spans="1:10" x14ac:dyDescent="0.3">
      <c r="A13353" s="52">
        <f t="shared" si="638"/>
        <v>2017</v>
      </c>
      <c r="B13353" s="30">
        <f t="shared" si="639"/>
        <v>144</v>
      </c>
      <c r="C13353" s="4">
        <f t="shared" si="640"/>
        <v>21</v>
      </c>
      <c r="D13353" s="4" t="s">
        <v>1391</v>
      </c>
      <c r="E13353" s="4">
        <v>530</v>
      </c>
      <c r="F13353" s="4">
        <v>210</v>
      </c>
      <c r="G13353" s="4">
        <v>7.3</v>
      </c>
      <c r="H13353" s="4">
        <v>217</v>
      </c>
      <c r="I13353" s="4">
        <v>13</v>
      </c>
      <c r="J13353" s="4">
        <v>2.8999999999999998E-3</v>
      </c>
    </row>
    <row r="13354" spans="1:10" x14ac:dyDescent="0.3">
      <c r="A13354" s="52">
        <f t="shared" si="638"/>
        <v>2017</v>
      </c>
      <c r="B13354" s="30">
        <f t="shared" si="639"/>
        <v>144</v>
      </c>
      <c r="C13354" s="4">
        <f t="shared" si="640"/>
        <v>21</v>
      </c>
      <c r="D13354" s="4" t="s">
        <v>1391</v>
      </c>
      <c r="E13354" s="4">
        <v>530</v>
      </c>
      <c r="F13354" s="4">
        <v>210</v>
      </c>
      <c r="G13354" s="4">
        <v>7.3</v>
      </c>
      <c r="H13354" s="4">
        <v>217</v>
      </c>
      <c r="I13354" s="4">
        <v>12</v>
      </c>
      <c r="J13354" s="4">
        <v>4.4000000000000003E-3</v>
      </c>
    </row>
    <row r="13355" spans="1:10" x14ac:dyDescent="0.3">
      <c r="A13355" s="52">
        <f t="shared" si="638"/>
        <v>2017</v>
      </c>
      <c r="B13355" s="30">
        <f t="shared" si="639"/>
        <v>144</v>
      </c>
      <c r="C13355" s="4">
        <f t="shared" si="640"/>
        <v>21</v>
      </c>
      <c r="D13355" s="4" t="s">
        <v>1391</v>
      </c>
      <c r="E13355" s="4">
        <v>530</v>
      </c>
      <c r="F13355" s="4">
        <v>210</v>
      </c>
      <c r="G13355" s="4">
        <v>7.3</v>
      </c>
      <c r="H13355" s="4">
        <v>217</v>
      </c>
      <c r="I13355" s="4">
        <v>14</v>
      </c>
      <c r="J13355" s="4">
        <v>3.0999999999999999E-3</v>
      </c>
    </row>
    <row r="13356" spans="1:10" x14ac:dyDescent="0.3">
      <c r="A13356" s="52">
        <f t="shared" si="638"/>
        <v>2017</v>
      </c>
      <c r="B13356" s="30">
        <f t="shared" si="639"/>
        <v>144</v>
      </c>
      <c r="C13356" s="4">
        <f t="shared" si="640"/>
        <v>21</v>
      </c>
      <c r="D13356" s="4" t="s">
        <v>1391</v>
      </c>
      <c r="E13356" s="4">
        <v>530</v>
      </c>
      <c r="F13356" s="4">
        <v>210</v>
      </c>
      <c r="G13356" s="4">
        <v>7.3</v>
      </c>
      <c r="H13356" s="4">
        <v>217</v>
      </c>
      <c r="I13356" s="4">
        <v>13</v>
      </c>
      <c r="J13356" s="4">
        <v>2.7000000000000001E-3</v>
      </c>
    </row>
    <row r="13357" spans="1:10" x14ac:dyDescent="0.3">
      <c r="A13357" s="52">
        <f t="shared" si="638"/>
        <v>2017</v>
      </c>
      <c r="B13357" s="30">
        <f t="shared" si="639"/>
        <v>144</v>
      </c>
      <c r="C13357" s="4">
        <f t="shared" si="640"/>
        <v>21</v>
      </c>
      <c r="D13357" s="4" t="s">
        <v>1391</v>
      </c>
      <c r="E13357" s="4">
        <v>530</v>
      </c>
      <c r="F13357" s="4">
        <v>210</v>
      </c>
      <c r="G13357" s="4">
        <v>7.3</v>
      </c>
      <c r="H13357" s="4">
        <v>217</v>
      </c>
      <c r="I13357" s="4">
        <v>12</v>
      </c>
      <c r="J13357" s="4">
        <v>1.1000000000000001E-3</v>
      </c>
    </row>
    <row r="13358" spans="1:10" x14ac:dyDescent="0.3">
      <c r="A13358" s="52">
        <f t="shared" si="638"/>
        <v>2017</v>
      </c>
      <c r="B13358" s="30">
        <f t="shared" si="639"/>
        <v>144</v>
      </c>
      <c r="C13358" s="4">
        <f t="shared" si="640"/>
        <v>21</v>
      </c>
      <c r="D13358" s="4" t="s">
        <v>1391</v>
      </c>
      <c r="E13358" s="4">
        <v>530</v>
      </c>
      <c r="F13358" s="4">
        <v>210</v>
      </c>
      <c r="G13358" s="4">
        <v>7.3</v>
      </c>
      <c r="H13358" s="4">
        <v>217</v>
      </c>
      <c r="I13358" s="4">
        <v>12</v>
      </c>
      <c r="J13358" s="4">
        <v>1.6999999999999999E-3</v>
      </c>
    </row>
    <row r="13359" spans="1:10" x14ac:dyDescent="0.3">
      <c r="A13359" s="52">
        <f t="shared" si="638"/>
        <v>2017</v>
      </c>
      <c r="B13359" s="30">
        <f t="shared" si="639"/>
        <v>144</v>
      </c>
      <c r="C13359" s="4">
        <f t="shared" si="640"/>
        <v>21</v>
      </c>
      <c r="D13359" s="4" t="s">
        <v>1391</v>
      </c>
      <c r="E13359" s="4">
        <v>530</v>
      </c>
      <c r="F13359" s="4">
        <v>210</v>
      </c>
      <c r="G13359" s="4">
        <v>7.3</v>
      </c>
      <c r="H13359" s="4">
        <v>217</v>
      </c>
      <c r="I13359" s="4">
        <v>12</v>
      </c>
      <c r="J13359" s="4">
        <v>3.3999999999999998E-3</v>
      </c>
    </row>
    <row r="13360" spans="1:10" x14ac:dyDescent="0.3">
      <c r="A13360" s="52">
        <f t="shared" si="638"/>
        <v>2017</v>
      </c>
      <c r="B13360" s="30">
        <f t="shared" si="639"/>
        <v>144</v>
      </c>
      <c r="C13360" s="4">
        <f t="shared" si="640"/>
        <v>21</v>
      </c>
      <c r="D13360" s="4" t="s">
        <v>1391</v>
      </c>
      <c r="E13360" s="4">
        <v>530</v>
      </c>
      <c r="F13360" s="4">
        <v>210</v>
      </c>
      <c r="G13360" s="4">
        <v>7.3</v>
      </c>
      <c r="H13360" s="4">
        <v>217</v>
      </c>
      <c r="I13360" s="4">
        <v>13</v>
      </c>
      <c r="J13360" s="4">
        <v>3.7000000000000002E-3</v>
      </c>
    </row>
    <row r="13361" spans="1:10" x14ac:dyDescent="0.3">
      <c r="A13361" s="52">
        <f t="shared" si="638"/>
        <v>2017</v>
      </c>
      <c r="B13361" s="30">
        <f t="shared" si="639"/>
        <v>144</v>
      </c>
      <c r="C13361" s="4">
        <f t="shared" si="640"/>
        <v>21</v>
      </c>
      <c r="D13361" s="4" t="s">
        <v>1391</v>
      </c>
      <c r="E13361" s="4">
        <v>530</v>
      </c>
      <c r="F13361" s="4">
        <v>210</v>
      </c>
      <c r="G13361" s="4">
        <v>7.3</v>
      </c>
      <c r="H13361" s="4">
        <v>217</v>
      </c>
      <c r="I13361" s="4">
        <v>12</v>
      </c>
      <c r="J13361" s="4">
        <v>2.7000000000000001E-3</v>
      </c>
    </row>
    <row r="13362" spans="1:10" x14ac:dyDescent="0.3">
      <c r="A13362" s="52">
        <f t="shared" si="638"/>
        <v>2017</v>
      </c>
      <c r="B13362" s="30">
        <f t="shared" si="639"/>
        <v>144</v>
      </c>
      <c r="C13362" s="4">
        <f t="shared" si="640"/>
        <v>21</v>
      </c>
      <c r="D13362" s="4" t="s">
        <v>1391</v>
      </c>
      <c r="E13362" s="4">
        <v>530</v>
      </c>
      <c r="F13362" s="4">
        <v>210</v>
      </c>
      <c r="G13362" s="4">
        <v>7.3</v>
      </c>
      <c r="H13362" s="4">
        <v>217</v>
      </c>
      <c r="I13362" s="4">
        <v>11</v>
      </c>
      <c r="J13362" s="4">
        <v>2.5999999999999999E-3</v>
      </c>
    </row>
    <row r="13363" spans="1:10" x14ac:dyDescent="0.3">
      <c r="A13363" s="52">
        <f t="shared" si="638"/>
        <v>2017</v>
      </c>
      <c r="B13363" s="30">
        <f t="shared" si="639"/>
        <v>144</v>
      </c>
      <c r="C13363" s="4">
        <f t="shared" si="640"/>
        <v>21</v>
      </c>
      <c r="D13363" s="4" t="s">
        <v>1391</v>
      </c>
      <c r="E13363" s="4">
        <v>531</v>
      </c>
      <c r="F13363" s="4">
        <v>210</v>
      </c>
      <c r="G13363" s="4">
        <v>7.3</v>
      </c>
      <c r="H13363" s="4">
        <v>217</v>
      </c>
      <c r="I13363" s="4">
        <v>13</v>
      </c>
      <c r="J13363" s="4">
        <v>5.5999999999999999E-3</v>
      </c>
    </row>
    <row r="13364" spans="1:10" x14ac:dyDescent="0.3">
      <c r="A13364" s="52">
        <f t="shared" si="638"/>
        <v>2017</v>
      </c>
      <c r="B13364" s="30">
        <f t="shared" si="639"/>
        <v>144</v>
      </c>
      <c r="C13364" s="4">
        <f t="shared" si="640"/>
        <v>21</v>
      </c>
      <c r="D13364" s="4" t="s">
        <v>1391</v>
      </c>
      <c r="E13364" s="4">
        <v>531</v>
      </c>
      <c r="F13364" s="4">
        <v>210</v>
      </c>
      <c r="G13364" s="4">
        <v>7.3</v>
      </c>
      <c r="H13364" s="4">
        <v>217</v>
      </c>
      <c r="I13364" s="4">
        <v>13</v>
      </c>
      <c r="J13364" s="4">
        <v>3.5000000000000001E-3</v>
      </c>
    </row>
    <row r="13365" spans="1:10" x14ac:dyDescent="0.3">
      <c r="A13365" s="52">
        <f t="shared" si="638"/>
        <v>2017</v>
      </c>
      <c r="B13365" s="30">
        <f t="shared" si="639"/>
        <v>144</v>
      </c>
      <c r="C13365" s="4">
        <f t="shared" si="640"/>
        <v>21</v>
      </c>
      <c r="D13365" s="4" t="s">
        <v>1391</v>
      </c>
      <c r="E13365" s="4">
        <v>531</v>
      </c>
      <c r="F13365" s="4">
        <v>210</v>
      </c>
      <c r="G13365" s="4">
        <v>7.3</v>
      </c>
      <c r="H13365" s="4">
        <v>217</v>
      </c>
      <c r="I13365" s="4">
        <v>13</v>
      </c>
      <c r="J13365" s="4">
        <v>4.0000000000000001E-3</v>
      </c>
    </row>
    <row r="13366" spans="1:10" x14ac:dyDescent="0.3">
      <c r="A13366" s="52">
        <f t="shared" si="638"/>
        <v>2017</v>
      </c>
      <c r="B13366" s="30">
        <f t="shared" si="639"/>
        <v>144</v>
      </c>
      <c r="C13366" s="4">
        <f t="shared" si="640"/>
        <v>21</v>
      </c>
      <c r="D13366" s="4" t="s">
        <v>1391</v>
      </c>
      <c r="E13366" s="4">
        <v>531</v>
      </c>
      <c r="F13366" s="4">
        <v>210</v>
      </c>
      <c r="G13366" s="4">
        <v>7.3</v>
      </c>
      <c r="H13366" s="4">
        <v>217</v>
      </c>
      <c r="I13366" s="4">
        <v>11</v>
      </c>
      <c r="J13366" s="4">
        <v>3.3E-3</v>
      </c>
    </row>
    <row r="13367" spans="1:10" x14ac:dyDescent="0.3">
      <c r="A13367" s="52">
        <f t="shared" si="638"/>
        <v>2017</v>
      </c>
      <c r="B13367" s="30">
        <f t="shared" si="639"/>
        <v>144</v>
      </c>
      <c r="C13367" s="4">
        <f t="shared" si="640"/>
        <v>21</v>
      </c>
      <c r="D13367" s="4" t="s">
        <v>1391</v>
      </c>
      <c r="E13367" s="4">
        <v>531</v>
      </c>
      <c r="F13367" s="4">
        <v>210</v>
      </c>
      <c r="G13367" s="4">
        <v>7.3</v>
      </c>
      <c r="H13367" s="4">
        <v>217</v>
      </c>
      <c r="I13367" s="4">
        <v>13</v>
      </c>
      <c r="J13367" s="4">
        <v>4.1000000000000003E-3</v>
      </c>
    </row>
    <row r="13368" spans="1:10" x14ac:dyDescent="0.3">
      <c r="A13368" s="52">
        <f t="shared" si="638"/>
        <v>2017</v>
      </c>
      <c r="B13368" s="30">
        <f t="shared" si="639"/>
        <v>144</v>
      </c>
      <c r="C13368" s="4">
        <f t="shared" si="640"/>
        <v>21</v>
      </c>
      <c r="D13368" s="4" t="s">
        <v>1391</v>
      </c>
      <c r="E13368" s="4">
        <v>531</v>
      </c>
      <c r="F13368" s="4">
        <v>210</v>
      </c>
      <c r="G13368" s="4">
        <v>7.3</v>
      </c>
      <c r="H13368" s="4">
        <v>217</v>
      </c>
      <c r="I13368" s="4">
        <v>13</v>
      </c>
      <c r="J13368" s="4">
        <v>4.5999999999999999E-3</v>
      </c>
    </row>
    <row r="13369" spans="1:10" x14ac:dyDescent="0.3">
      <c r="A13369" s="52">
        <f t="shared" si="638"/>
        <v>2017</v>
      </c>
      <c r="B13369" s="30">
        <f t="shared" si="639"/>
        <v>144</v>
      </c>
      <c r="C13369" s="4">
        <f t="shared" si="640"/>
        <v>21</v>
      </c>
      <c r="D13369" s="4" t="s">
        <v>1391</v>
      </c>
      <c r="E13369" s="4">
        <v>531</v>
      </c>
      <c r="F13369" s="4">
        <v>210</v>
      </c>
      <c r="G13369" s="4">
        <v>7.3</v>
      </c>
      <c r="H13369" s="4">
        <v>217</v>
      </c>
      <c r="I13369" s="4">
        <v>12</v>
      </c>
      <c r="J13369" s="4">
        <v>3.3E-3</v>
      </c>
    </row>
    <row r="13370" spans="1:10" x14ac:dyDescent="0.3">
      <c r="A13370" s="52">
        <f t="shared" si="638"/>
        <v>2017</v>
      </c>
      <c r="B13370" s="30">
        <f t="shared" si="639"/>
        <v>144</v>
      </c>
      <c r="C13370" s="4">
        <f t="shared" si="640"/>
        <v>21</v>
      </c>
      <c r="D13370" s="4" t="s">
        <v>1391</v>
      </c>
      <c r="E13370" s="4">
        <v>531</v>
      </c>
      <c r="F13370" s="4">
        <v>210</v>
      </c>
      <c r="G13370" s="4">
        <v>7.3</v>
      </c>
      <c r="H13370" s="4">
        <v>217</v>
      </c>
      <c r="I13370" s="4">
        <v>12</v>
      </c>
      <c r="J13370" s="4">
        <v>2.5999999999999999E-3</v>
      </c>
    </row>
    <row r="13371" spans="1:10" x14ac:dyDescent="0.3">
      <c r="A13371" s="52">
        <f t="shared" si="638"/>
        <v>2017</v>
      </c>
      <c r="B13371" s="30">
        <f t="shared" si="639"/>
        <v>144</v>
      </c>
      <c r="C13371" s="4">
        <f t="shared" si="640"/>
        <v>21</v>
      </c>
      <c r="D13371" s="4" t="s">
        <v>1391</v>
      </c>
      <c r="E13371" s="4">
        <v>531</v>
      </c>
      <c r="F13371" s="4">
        <v>210</v>
      </c>
      <c r="G13371" s="4">
        <v>7.3</v>
      </c>
      <c r="H13371" s="4">
        <v>217</v>
      </c>
      <c r="I13371" s="4">
        <v>13</v>
      </c>
      <c r="J13371" s="4">
        <v>5.7999999999999996E-3</v>
      </c>
    </row>
    <row r="13372" spans="1:10" x14ac:dyDescent="0.3">
      <c r="A13372" s="52">
        <f t="shared" si="638"/>
        <v>2017</v>
      </c>
      <c r="B13372" s="30">
        <f t="shared" si="639"/>
        <v>144</v>
      </c>
      <c r="C13372" s="4">
        <f t="shared" si="640"/>
        <v>21</v>
      </c>
      <c r="D13372" s="4" t="s">
        <v>1391</v>
      </c>
      <c r="E13372" s="4">
        <v>531</v>
      </c>
      <c r="F13372" s="4">
        <v>210</v>
      </c>
      <c r="G13372" s="4">
        <v>7.3</v>
      </c>
      <c r="H13372" s="4">
        <v>217</v>
      </c>
      <c r="I13372" s="4">
        <v>11</v>
      </c>
      <c r="J13372" s="4">
        <v>4.3E-3</v>
      </c>
    </row>
    <row r="13373" spans="1:10" x14ac:dyDescent="0.3">
      <c r="A13373" s="52">
        <f t="shared" si="638"/>
        <v>2017</v>
      </c>
      <c r="B13373" s="30">
        <f t="shared" si="639"/>
        <v>144</v>
      </c>
      <c r="C13373" s="4">
        <f t="shared" si="640"/>
        <v>21</v>
      </c>
      <c r="D13373" s="4" t="s">
        <v>1391</v>
      </c>
      <c r="E13373" s="4">
        <v>531</v>
      </c>
      <c r="F13373" s="4">
        <v>210</v>
      </c>
      <c r="G13373" s="4">
        <v>7.3</v>
      </c>
      <c r="H13373" s="4">
        <v>217</v>
      </c>
      <c r="I13373" s="4">
        <v>12</v>
      </c>
      <c r="J13373" s="4">
        <v>3.8999999999999998E-3</v>
      </c>
    </row>
    <row r="13374" spans="1:10" x14ac:dyDescent="0.3">
      <c r="A13374" s="52">
        <f t="shared" si="638"/>
        <v>2017</v>
      </c>
      <c r="B13374" s="30">
        <f t="shared" si="639"/>
        <v>144</v>
      </c>
      <c r="C13374" s="4">
        <f t="shared" si="640"/>
        <v>21</v>
      </c>
      <c r="D13374" s="4" t="s">
        <v>1391</v>
      </c>
      <c r="E13374" s="4">
        <v>531</v>
      </c>
      <c r="F13374" s="4">
        <v>210</v>
      </c>
      <c r="G13374" s="4">
        <v>7.3</v>
      </c>
      <c r="H13374" s="4">
        <v>217</v>
      </c>
      <c r="I13374" s="4">
        <v>13</v>
      </c>
      <c r="J13374" s="4">
        <v>4.5999999999999999E-3</v>
      </c>
    </row>
    <row r="13375" spans="1:10" x14ac:dyDescent="0.3">
      <c r="A13375" s="52">
        <f t="shared" si="638"/>
        <v>2017</v>
      </c>
      <c r="B13375" s="30">
        <f t="shared" si="639"/>
        <v>144</v>
      </c>
      <c r="C13375" s="4">
        <f t="shared" si="640"/>
        <v>21</v>
      </c>
      <c r="D13375" s="4" t="s">
        <v>1391</v>
      </c>
      <c r="E13375" s="4">
        <v>531</v>
      </c>
      <c r="F13375" s="4">
        <v>210</v>
      </c>
      <c r="G13375" s="4">
        <v>7.3</v>
      </c>
      <c r="H13375" s="4">
        <v>217</v>
      </c>
      <c r="I13375" s="4">
        <v>11</v>
      </c>
      <c r="J13375" s="4">
        <v>2.7000000000000001E-3</v>
      </c>
    </row>
    <row r="13376" spans="1:10" x14ac:dyDescent="0.3">
      <c r="A13376" s="52">
        <f t="shared" si="638"/>
        <v>2017</v>
      </c>
      <c r="B13376" s="30">
        <f t="shared" si="639"/>
        <v>144</v>
      </c>
      <c r="C13376" s="4">
        <f t="shared" si="640"/>
        <v>21</v>
      </c>
      <c r="D13376" s="4" t="s">
        <v>1391</v>
      </c>
      <c r="E13376" s="4">
        <v>531</v>
      </c>
      <c r="F13376" s="4">
        <v>210</v>
      </c>
      <c r="G13376" s="4">
        <v>7.3</v>
      </c>
      <c r="H13376" s="4">
        <v>217</v>
      </c>
      <c r="I13376" s="4">
        <v>12</v>
      </c>
      <c r="J13376" s="4">
        <v>4.1000000000000003E-3</v>
      </c>
    </row>
    <row r="13377" spans="1:10" x14ac:dyDescent="0.3">
      <c r="A13377" s="52">
        <f t="shared" si="638"/>
        <v>2017</v>
      </c>
      <c r="B13377" s="30">
        <f t="shared" si="639"/>
        <v>144</v>
      </c>
      <c r="C13377" s="4">
        <f t="shared" si="640"/>
        <v>21</v>
      </c>
      <c r="D13377" s="4" t="s">
        <v>1391</v>
      </c>
      <c r="E13377" s="4">
        <v>531</v>
      </c>
      <c r="F13377" s="4">
        <v>210</v>
      </c>
      <c r="G13377" s="4">
        <v>7.3</v>
      </c>
      <c r="H13377" s="4">
        <v>217</v>
      </c>
      <c r="I13377" s="4">
        <v>13</v>
      </c>
      <c r="J13377" s="4">
        <v>4.7000000000000002E-3</v>
      </c>
    </row>
    <row r="13378" spans="1:10" x14ac:dyDescent="0.3">
      <c r="A13378" s="52">
        <f t="shared" ref="A13378:A13441" si="641">YEAR(D13378)</f>
        <v>2017</v>
      </c>
      <c r="B13378" s="30">
        <f t="shared" ref="B13378:B13441" si="642">D13378-DATE(YEAR(D13378),1,0)</f>
        <v>144</v>
      </c>
      <c r="C13378" s="4">
        <f t="shared" ref="C13378:C13441" si="643">WEEKNUM(D13378,1)</f>
        <v>21</v>
      </c>
      <c r="D13378" s="4" t="s">
        <v>1391</v>
      </c>
      <c r="E13378" s="4">
        <v>531</v>
      </c>
      <c r="F13378" s="4">
        <v>210</v>
      </c>
      <c r="G13378" s="4">
        <v>7.3</v>
      </c>
      <c r="H13378" s="4">
        <v>217</v>
      </c>
      <c r="I13378" s="4">
        <v>11</v>
      </c>
      <c r="J13378" s="4">
        <v>3.5000000000000001E-3</v>
      </c>
    </row>
    <row r="13379" spans="1:10" x14ac:dyDescent="0.3">
      <c r="A13379" s="52">
        <f t="shared" si="641"/>
        <v>2017</v>
      </c>
      <c r="B13379" s="30">
        <f t="shared" si="642"/>
        <v>144</v>
      </c>
      <c r="C13379" s="4">
        <f t="shared" si="643"/>
        <v>21</v>
      </c>
      <c r="D13379" s="4" t="s">
        <v>1391</v>
      </c>
      <c r="E13379" s="4">
        <v>531</v>
      </c>
      <c r="F13379" s="4">
        <v>210</v>
      </c>
      <c r="G13379" s="4">
        <v>7.3</v>
      </c>
      <c r="H13379" s="4">
        <v>217</v>
      </c>
      <c r="I13379" s="4">
        <v>13</v>
      </c>
      <c r="J13379" s="4">
        <v>4.7000000000000002E-3</v>
      </c>
    </row>
    <row r="13380" spans="1:10" x14ac:dyDescent="0.3">
      <c r="A13380" s="52">
        <f t="shared" si="641"/>
        <v>2017</v>
      </c>
      <c r="B13380" s="30">
        <f t="shared" si="642"/>
        <v>144</v>
      </c>
      <c r="C13380" s="4">
        <f t="shared" si="643"/>
        <v>21</v>
      </c>
      <c r="D13380" s="4" t="s">
        <v>1391</v>
      </c>
      <c r="E13380" s="4">
        <v>531</v>
      </c>
      <c r="F13380" s="4">
        <v>210</v>
      </c>
      <c r="G13380" s="4">
        <v>7.3</v>
      </c>
      <c r="H13380" s="4">
        <v>217</v>
      </c>
      <c r="I13380" s="4">
        <v>11</v>
      </c>
      <c r="J13380" s="4">
        <v>3.3E-3</v>
      </c>
    </row>
    <row r="13381" spans="1:10" x14ac:dyDescent="0.3">
      <c r="A13381" s="52">
        <f t="shared" si="641"/>
        <v>2017</v>
      </c>
      <c r="B13381" s="30">
        <f t="shared" si="642"/>
        <v>144</v>
      </c>
      <c r="C13381" s="4">
        <f t="shared" si="643"/>
        <v>21</v>
      </c>
      <c r="D13381" s="4" t="s">
        <v>1391</v>
      </c>
      <c r="E13381" s="4">
        <v>531</v>
      </c>
      <c r="F13381" s="4">
        <v>210</v>
      </c>
      <c r="G13381" s="4">
        <v>7.3</v>
      </c>
      <c r="H13381" s="4">
        <v>217</v>
      </c>
      <c r="I13381" s="4">
        <v>12</v>
      </c>
      <c r="J13381" s="4">
        <v>4.5999999999999999E-3</v>
      </c>
    </row>
    <row r="13382" spans="1:10" x14ac:dyDescent="0.3">
      <c r="A13382" s="52">
        <f t="shared" si="641"/>
        <v>2017</v>
      </c>
      <c r="B13382" s="30">
        <f t="shared" si="642"/>
        <v>144</v>
      </c>
      <c r="C13382" s="4">
        <f t="shared" si="643"/>
        <v>21</v>
      </c>
      <c r="D13382" s="4" t="s">
        <v>1391</v>
      </c>
      <c r="E13382" s="4">
        <v>531</v>
      </c>
      <c r="F13382" s="4">
        <v>210</v>
      </c>
      <c r="G13382" s="4">
        <v>7.3</v>
      </c>
      <c r="H13382" s="4">
        <v>217</v>
      </c>
      <c r="I13382" s="4">
        <v>13</v>
      </c>
      <c r="J13382" s="4">
        <v>4.1999999999999997E-3</v>
      </c>
    </row>
    <row r="13383" spans="1:10" x14ac:dyDescent="0.3">
      <c r="A13383" s="52">
        <f t="shared" si="641"/>
        <v>2017</v>
      </c>
      <c r="B13383" s="30">
        <f t="shared" si="642"/>
        <v>144</v>
      </c>
      <c r="C13383" s="4">
        <f t="shared" si="643"/>
        <v>21</v>
      </c>
      <c r="D13383" s="4" t="s">
        <v>1391</v>
      </c>
      <c r="E13383" s="4">
        <v>531</v>
      </c>
      <c r="F13383" s="4">
        <v>210</v>
      </c>
      <c r="G13383" s="4">
        <v>7.3</v>
      </c>
      <c r="H13383" s="4">
        <v>217</v>
      </c>
      <c r="I13383" s="4">
        <v>11</v>
      </c>
      <c r="J13383" s="4">
        <v>4.1000000000000003E-3</v>
      </c>
    </row>
    <row r="13384" spans="1:10" x14ac:dyDescent="0.3">
      <c r="A13384" s="52">
        <f t="shared" si="641"/>
        <v>2017</v>
      </c>
      <c r="B13384" s="30">
        <f t="shared" si="642"/>
        <v>144</v>
      </c>
      <c r="C13384" s="4">
        <f t="shared" si="643"/>
        <v>21</v>
      </c>
      <c r="D13384" s="4" t="s">
        <v>1391</v>
      </c>
      <c r="E13384" s="4">
        <v>531</v>
      </c>
      <c r="F13384" s="4">
        <v>210</v>
      </c>
      <c r="G13384" s="4">
        <v>7.3</v>
      </c>
      <c r="H13384" s="4">
        <v>217</v>
      </c>
      <c r="I13384" s="4">
        <v>12</v>
      </c>
      <c r="J13384" s="4">
        <v>4.8999999999999998E-3</v>
      </c>
    </row>
    <row r="13385" spans="1:10" x14ac:dyDescent="0.3">
      <c r="A13385" s="52">
        <f t="shared" si="641"/>
        <v>2017</v>
      </c>
      <c r="B13385" s="30">
        <f t="shared" si="642"/>
        <v>144</v>
      </c>
      <c r="C13385" s="4">
        <f t="shared" si="643"/>
        <v>21</v>
      </c>
      <c r="D13385" s="4" t="s">
        <v>1391</v>
      </c>
      <c r="E13385" s="4">
        <v>531</v>
      </c>
      <c r="F13385" s="4">
        <v>210</v>
      </c>
      <c r="G13385" s="4">
        <v>7.3</v>
      </c>
      <c r="H13385" s="4">
        <v>217</v>
      </c>
      <c r="I13385" s="4">
        <v>12</v>
      </c>
      <c r="J13385" s="4">
        <v>4.4999999999999997E-3</v>
      </c>
    </row>
    <row r="13386" spans="1:10" x14ac:dyDescent="0.3">
      <c r="A13386" s="52">
        <f t="shared" si="641"/>
        <v>2017</v>
      </c>
      <c r="B13386" s="30">
        <f t="shared" si="642"/>
        <v>144</v>
      </c>
      <c r="C13386" s="4">
        <f t="shared" si="643"/>
        <v>21</v>
      </c>
      <c r="D13386" s="4" t="s">
        <v>1391</v>
      </c>
      <c r="E13386" s="4">
        <v>531</v>
      </c>
      <c r="F13386" s="4">
        <v>210</v>
      </c>
      <c r="G13386" s="4">
        <v>7.3</v>
      </c>
      <c r="H13386" s="4">
        <v>217</v>
      </c>
      <c r="I13386" s="4">
        <v>13</v>
      </c>
      <c r="J13386" s="4">
        <v>4.4000000000000003E-3</v>
      </c>
    </row>
    <row r="13387" spans="1:10" x14ac:dyDescent="0.3">
      <c r="A13387" s="52">
        <f t="shared" si="641"/>
        <v>2017</v>
      </c>
      <c r="B13387" s="30">
        <f t="shared" si="642"/>
        <v>144</v>
      </c>
      <c r="C13387" s="4">
        <f t="shared" si="643"/>
        <v>21</v>
      </c>
      <c r="D13387" s="4" t="s">
        <v>1391</v>
      </c>
      <c r="E13387" s="4">
        <v>531</v>
      </c>
      <c r="F13387" s="4">
        <v>210</v>
      </c>
      <c r="G13387" s="4">
        <v>7.3</v>
      </c>
      <c r="H13387" s="4">
        <v>217</v>
      </c>
      <c r="I13387" s="4">
        <v>13</v>
      </c>
      <c r="J13387" s="4">
        <v>4.4999999999999997E-3</v>
      </c>
    </row>
    <row r="13388" spans="1:10" x14ac:dyDescent="0.3">
      <c r="A13388" s="52">
        <f t="shared" si="641"/>
        <v>2017</v>
      </c>
      <c r="B13388" s="30">
        <f t="shared" si="642"/>
        <v>144</v>
      </c>
      <c r="C13388" s="4">
        <f t="shared" si="643"/>
        <v>21</v>
      </c>
      <c r="D13388" s="4" t="s">
        <v>1391</v>
      </c>
      <c r="E13388" s="4">
        <v>531</v>
      </c>
      <c r="F13388" s="4">
        <v>210</v>
      </c>
      <c r="G13388" s="4">
        <v>7.3</v>
      </c>
      <c r="H13388" s="4">
        <v>217</v>
      </c>
      <c r="I13388" s="4">
        <v>12</v>
      </c>
      <c r="J13388" s="4">
        <v>5.0000000000000001E-3</v>
      </c>
    </row>
    <row r="13389" spans="1:10" x14ac:dyDescent="0.3">
      <c r="A13389" s="52">
        <f t="shared" si="641"/>
        <v>2017</v>
      </c>
      <c r="B13389" s="30">
        <f t="shared" si="642"/>
        <v>144</v>
      </c>
      <c r="C13389" s="4">
        <f t="shared" si="643"/>
        <v>21</v>
      </c>
      <c r="D13389" s="4" t="s">
        <v>1391</v>
      </c>
      <c r="E13389" s="4">
        <v>531</v>
      </c>
      <c r="F13389" s="4">
        <v>210</v>
      </c>
      <c r="G13389" s="4">
        <v>7.3</v>
      </c>
      <c r="H13389" s="4">
        <v>217</v>
      </c>
      <c r="I13389" s="4">
        <v>11</v>
      </c>
      <c r="J13389" s="4">
        <v>3.0000000000000001E-3</v>
      </c>
    </row>
    <row r="13390" spans="1:10" x14ac:dyDescent="0.3">
      <c r="A13390" s="52">
        <f t="shared" si="641"/>
        <v>2017</v>
      </c>
      <c r="B13390" s="30">
        <f t="shared" si="642"/>
        <v>144</v>
      </c>
      <c r="C13390" s="4">
        <f t="shared" si="643"/>
        <v>21</v>
      </c>
      <c r="D13390" s="4" t="s">
        <v>1391</v>
      </c>
      <c r="E13390" s="4">
        <v>531</v>
      </c>
      <c r="F13390" s="4">
        <v>210</v>
      </c>
      <c r="G13390" s="4">
        <v>7.3</v>
      </c>
      <c r="H13390" s="4">
        <v>217</v>
      </c>
      <c r="I13390" s="4">
        <v>13</v>
      </c>
      <c r="J13390" s="4">
        <v>6.8999999999999999E-3</v>
      </c>
    </row>
    <row r="13391" spans="1:10" x14ac:dyDescent="0.3">
      <c r="A13391" s="52">
        <f t="shared" si="641"/>
        <v>2017</v>
      </c>
      <c r="B13391" s="30">
        <f t="shared" si="642"/>
        <v>144</v>
      </c>
      <c r="C13391" s="4">
        <f t="shared" si="643"/>
        <v>21</v>
      </c>
      <c r="D13391" s="4" t="s">
        <v>1391</v>
      </c>
      <c r="E13391" s="4">
        <v>531</v>
      </c>
      <c r="F13391" s="4">
        <v>210</v>
      </c>
      <c r="G13391" s="4">
        <v>7.3</v>
      </c>
      <c r="H13391" s="4">
        <v>217</v>
      </c>
      <c r="I13391" s="4">
        <v>12</v>
      </c>
      <c r="J13391" s="4">
        <v>5.3E-3</v>
      </c>
    </row>
    <row r="13392" spans="1:10" x14ac:dyDescent="0.3">
      <c r="A13392" s="52">
        <f t="shared" si="641"/>
        <v>2017</v>
      </c>
      <c r="B13392" s="30">
        <f t="shared" si="642"/>
        <v>144</v>
      </c>
      <c r="C13392" s="4">
        <f t="shared" si="643"/>
        <v>21</v>
      </c>
      <c r="D13392" s="4" t="s">
        <v>1391</v>
      </c>
      <c r="E13392" s="4">
        <v>531</v>
      </c>
      <c r="F13392" s="4">
        <v>210</v>
      </c>
      <c r="G13392" s="4">
        <v>7.3</v>
      </c>
      <c r="H13392" s="4">
        <v>217</v>
      </c>
      <c r="I13392" s="4">
        <v>11</v>
      </c>
      <c r="J13392" s="4">
        <v>2.8E-3</v>
      </c>
    </row>
    <row r="13393" spans="1:10" x14ac:dyDescent="0.3">
      <c r="A13393" s="52">
        <f t="shared" si="641"/>
        <v>2017</v>
      </c>
      <c r="B13393" s="30">
        <f t="shared" si="642"/>
        <v>144</v>
      </c>
      <c r="C13393" s="4">
        <f t="shared" si="643"/>
        <v>21</v>
      </c>
      <c r="D13393" s="4" t="s">
        <v>1391</v>
      </c>
      <c r="E13393" s="4">
        <v>531</v>
      </c>
      <c r="F13393" s="4">
        <v>210</v>
      </c>
      <c r="G13393" s="4">
        <v>7.3</v>
      </c>
      <c r="H13393" s="4">
        <v>217</v>
      </c>
      <c r="I13393" s="4">
        <v>11</v>
      </c>
      <c r="J13393" s="4">
        <v>3.0999999999999999E-3</v>
      </c>
    </row>
    <row r="13394" spans="1:10" x14ac:dyDescent="0.3">
      <c r="A13394" s="52">
        <f t="shared" si="641"/>
        <v>2017</v>
      </c>
      <c r="B13394" s="30">
        <f t="shared" si="642"/>
        <v>144</v>
      </c>
      <c r="C13394" s="4">
        <f t="shared" si="643"/>
        <v>21</v>
      </c>
      <c r="D13394" s="4" t="s">
        <v>1391</v>
      </c>
      <c r="E13394" s="4">
        <v>531</v>
      </c>
      <c r="F13394" s="4">
        <v>210</v>
      </c>
      <c r="G13394" s="4">
        <v>7.3</v>
      </c>
      <c r="H13394" s="4">
        <v>217</v>
      </c>
      <c r="I13394" s="4">
        <v>13</v>
      </c>
      <c r="J13394" s="4">
        <v>6.1999999999999998E-3</v>
      </c>
    </row>
    <row r="13395" spans="1:10" x14ac:dyDescent="0.3">
      <c r="A13395" s="52">
        <f t="shared" si="641"/>
        <v>2017</v>
      </c>
      <c r="B13395" s="30">
        <f t="shared" si="642"/>
        <v>144</v>
      </c>
      <c r="C13395" s="4">
        <f t="shared" si="643"/>
        <v>21</v>
      </c>
      <c r="D13395" s="4" t="s">
        <v>1391</v>
      </c>
      <c r="E13395" s="4">
        <v>531</v>
      </c>
      <c r="F13395" s="4">
        <v>210</v>
      </c>
      <c r="G13395" s="4">
        <v>7.3</v>
      </c>
      <c r="H13395" s="4">
        <v>217</v>
      </c>
      <c r="I13395" s="4">
        <v>13</v>
      </c>
      <c r="J13395" s="4">
        <v>4.1999999999999997E-3</v>
      </c>
    </row>
    <row r="13396" spans="1:10" x14ac:dyDescent="0.3">
      <c r="A13396" s="52">
        <f t="shared" si="641"/>
        <v>2017</v>
      </c>
      <c r="B13396" s="30">
        <f t="shared" si="642"/>
        <v>144</v>
      </c>
      <c r="C13396" s="4">
        <f t="shared" si="643"/>
        <v>21</v>
      </c>
      <c r="D13396" s="4" t="s">
        <v>1391</v>
      </c>
      <c r="E13396" s="4">
        <v>531</v>
      </c>
      <c r="F13396" s="4">
        <v>210</v>
      </c>
      <c r="G13396" s="4">
        <v>7.3</v>
      </c>
      <c r="H13396" s="4">
        <v>217</v>
      </c>
      <c r="I13396" s="4">
        <v>11</v>
      </c>
      <c r="J13396" s="4">
        <v>3.0000000000000001E-3</v>
      </c>
    </row>
    <row r="13397" spans="1:10" x14ac:dyDescent="0.3">
      <c r="A13397" s="52">
        <f t="shared" si="641"/>
        <v>2017</v>
      </c>
      <c r="B13397" s="30">
        <f t="shared" si="642"/>
        <v>144</v>
      </c>
      <c r="C13397" s="4">
        <f t="shared" si="643"/>
        <v>21</v>
      </c>
      <c r="D13397" s="4" t="s">
        <v>1391</v>
      </c>
      <c r="E13397" s="4">
        <v>531</v>
      </c>
      <c r="F13397" s="4">
        <v>210</v>
      </c>
      <c r="G13397" s="4">
        <v>7.3</v>
      </c>
      <c r="H13397" s="4">
        <v>217</v>
      </c>
      <c r="I13397" s="4">
        <v>12</v>
      </c>
      <c r="J13397" s="4">
        <v>4.0000000000000001E-3</v>
      </c>
    </row>
    <row r="13398" spans="1:10" x14ac:dyDescent="0.3">
      <c r="A13398" s="52">
        <f t="shared" si="641"/>
        <v>2017</v>
      </c>
      <c r="B13398" s="30">
        <f t="shared" si="642"/>
        <v>144</v>
      </c>
      <c r="C13398" s="4">
        <f t="shared" si="643"/>
        <v>21</v>
      </c>
      <c r="D13398" s="4" t="s">
        <v>1391</v>
      </c>
      <c r="E13398" s="4">
        <v>531</v>
      </c>
      <c r="F13398" s="4">
        <v>210</v>
      </c>
      <c r="G13398" s="4">
        <v>7.3</v>
      </c>
      <c r="H13398" s="4">
        <v>217</v>
      </c>
      <c r="I13398" s="4">
        <v>13</v>
      </c>
      <c r="J13398" s="4">
        <v>4.8999999999999998E-3</v>
      </c>
    </row>
    <row r="13399" spans="1:10" x14ac:dyDescent="0.3">
      <c r="A13399" s="52">
        <f t="shared" si="641"/>
        <v>2017</v>
      </c>
      <c r="B13399" s="30">
        <f t="shared" si="642"/>
        <v>144</v>
      </c>
      <c r="C13399" s="4">
        <f t="shared" si="643"/>
        <v>21</v>
      </c>
      <c r="D13399" s="4" t="s">
        <v>1391</v>
      </c>
      <c r="E13399" s="4">
        <v>531</v>
      </c>
      <c r="F13399" s="4">
        <v>210</v>
      </c>
      <c r="G13399" s="4">
        <v>7.3</v>
      </c>
      <c r="H13399" s="4">
        <v>217</v>
      </c>
      <c r="I13399" s="4">
        <v>11</v>
      </c>
      <c r="J13399" s="4">
        <v>4.0000000000000001E-3</v>
      </c>
    </row>
    <row r="13400" spans="1:10" x14ac:dyDescent="0.3">
      <c r="A13400" s="52">
        <f t="shared" si="641"/>
        <v>2017</v>
      </c>
      <c r="B13400" s="30">
        <f t="shared" si="642"/>
        <v>144</v>
      </c>
      <c r="C13400" s="4">
        <f t="shared" si="643"/>
        <v>21</v>
      </c>
      <c r="D13400" s="4" t="s">
        <v>1391</v>
      </c>
      <c r="E13400" s="4">
        <v>531</v>
      </c>
      <c r="F13400" s="4">
        <v>210</v>
      </c>
      <c r="G13400" s="4">
        <v>7.3</v>
      </c>
      <c r="H13400" s="4">
        <v>217</v>
      </c>
      <c r="I13400" s="4">
        <v>13</v>
      </c>
      <c r="J13400" s="4">
        <v>4.5999999999999999E-3</v>
      </c>
    </row>
    <row r="13401" spans="1:10" x14ac:dyDescent="0.3">
      <c r="A13401" s="52">
        <f t="shared" si="641"/>
        <v>2017</v>
      </c>
      <c r="B13401" s="30">
        <f t="shared" si="642"/>
        <v>144</v>
      </c>
      <c r="C13401" s="4">
        <f t="shared" si="643"/>
        <v>21</v>
      </c>
      <c r="D13401" s="4" t="s">
        <v>1391</v>
      </c>
      <c r="E13401" s="4">
        <v>531</v>
      </c>
      <c r="F13401" s="4">
        <v>210</v>
      </c>
      <c r="G13401" s="4">
        <v>7.3</v>
      </c>
      <c r="H13401" s="4">
        <v>217</v>
      </c>
      <c r="I13401" s="4">
        <v>13</v>
      </c>
      <c r="J13401" s="4">
        <v>4.1999999999999997E-3</v>
      </c>
    </row>
    <row r="13402" spans="1:10" x14ac:dyDescent="0.3">
      <c r="A13402" s="52">
        <f t="shared" si="641"/>
        <v>2017</v>
      </c>
      <c r="B13402" s="30">
        <f t="shared" si="642"/>
        <v>144</v>
      </c>
      <c r="C13402" s="4">
        <f t="shared" si="643"/>
        <v>21</v>
      </c>
      <c r="D13402" s="4" t="s">
        <v>1391</v>
      </c>
      <c r="E13402" s="4">
        <v>531</v>
      </c>
      <c r="F13402" s="4">
        <v>210</v>
      </c>
      <c r="G13402" s="4">
        <v>7.3</v>
      </c>
      <c r="H13402" s="4">
        <v>217</v>
      </c>
      <c r="I13402" s="4">
        <v>13</v>
      </c>
      <c r="J13402" s="4">
        <v>5.3E-3</v>
      </c>
    </row>
    <row r="13403" spans="1:10" x14ac:dyDescent="0.3">
      <c r="A13403" s="52">
        <f t="shared" si="641"/>
        <v>2017</v>
      </c>
      <c r="B13403" s="30">
        <f t="shared" si="642"/>
        <v>144</v>
      </c>
      <c r="C13403" s="4">
        <f t="shared" si="643"/>
        <v>21</v>
      </c>
      <c r="D13403" s="4" t="s">
        <v>1391</v>
      </c>
      <c r="E13403" s="4">
        <v>531</v>
      </c>
      <c r="F13403" s="4">
        <v>210</v>
      </c>
      <c r="G13403" s="4">
        <v>7.3</v>
      </c>
      <c r="H13403" s="4">
        <v>217</v>
      </c>
      <c r="I13403" s="4">
        <v>11</v>
      </c>
      <c r="J13403" s="4">
        <v>2.3999999999999998E-3</v>
      </c>
    </row>
    <row r="13404" spans="1:10" x14ac:dyDescent="0.3">
      <c r="A13404" s="52">
        <f t="shared" si="641"/>
        <v>2017</v>
      </c>
      <c r="B13404" s="30">
        <f t="shared" si="642"/>
        <v>144</v>
      </c>
      <c r="C13404" s="4">
        <f t="shared" si="643"/>
        <v>21</v>
      </c>
      <c r="D13404" s="4" t="s">
        <v>1391</v>
      </c>
      <c r="E13404" s="4">
        <v>531</v>
      </c>
      <c r="F13404" s="4">
        <v>210</v>
      </c>
      <c r="G13404" s="4">
        <v>7.3</v>
      </c>
      <c r="H13404" s="4">
        <v>217</v>
      </c>
      <c r="I13404" s="4">
        <v>12</v>
      </c>
      <c r="J13404" s="4">
        <v>4.1999999999999997E-3</v>
      </c>
    </row>
    <row r="13405" spans="1:10" x14ac:dyDescent="0.3">
      <c r="A13405" s="52">
        <f t="shared" si="641"/>
        <v>2017</v>
      </c>
      <c r="B13405" s="30">
        <f t="shared" si="642"/>
        <v>144</v>
      </c>
      <c r="C13405" s="4">
        <f t="shared" si="643"/>
        <v>21</v>
      </c>
      <c r="D13405" s="4" t="s">
        <v>1391</v>
      </c>
      <c r="E13405" s="4">
        <v>531</v>
      </c>
      <c r="F13405" s="4">
        <v>210</v>
      </c>
      <c r="G13405" s="4">
        <v>7.3</v>
      </c>
      <c r="H13405" s="4">
        <v>217</v>
      </c>
      <c r="I13405" s="4">
        <v>12</v>
      </c>
      <c r="J13405" s="4">
        <v>2.8E-3</v>
      </c>
    </row>
    <row r="13406" spans="1:10" x14ac:dyDescent="0.3">
      <c r="A13406" s="52">
        <f t="shared" si="641"/>
        <v>2017</v>
      </c>
      <c r="B13406" s="30">
        <f t="shared" si="642"/>
        <v>144</v>
      </c>
      <c r="C13406" s="4">
        <f t="shared" si="643"/>
        <v>21</v>
      </c>
      <c r="D13406" s="4" t="s">
        <v>1391</v>
      </c>
      <c r="E13406" s="4">
        <v>531</v>
      </c>
      <c r="F13406" s="4">
        <v>210</v>
      </c>
      <c r="G13406" s="4">
        <v>7.3</v>
      </c>
      <c r="H13406" s="4">
        <v>217</v>
      </c>
      <c r="I13406" s="4">
        <v>12</v>
      </c>
      <c r="J13406" s="4">
        <v>3.5999999999999999E-3</v>
      </c>
    </row>
    <row r="13407" spans="1:10" x14ac:dyDescent="0.3">
      <c r="A13407" s="52">
        <f t="shared" si="641"/>
        <v>2017</v>
      </c>
      <c r="B13407" s="30">
        <f t="shared" si="642"/>
        <v>144</v>
      </c>
      <c r="C13407" s="4">
        <f t="shared" si="643"/>
        <v>21</v>
      </c>
      <c r="D13407" s="4" t="s">
        <v>1391</v>
      </c>
      <c r="E13407" s="4">
        <v>531</v>
      </c>
      <c r="F13407" s="4">
        <v>210</v>
      </c>
      <c r="G13407" s="4">
        <v>7.3</v>
      </c>
      <c r="H13407" s="4">
        <v>217</v>
      </c>
      <c r="I13407" s="4">
        <v>23</v>
      </c>
      <c r="J13407" s="4">
        <v>5.1999999999999998E-3</v>
      </c>
    </row>
    <row r="13408" spans="1:10" x14ac:dyDescent="0.3">
      <c r="A13408" s="52">
        <f t="shared" si="641"/>
        <v>2017</v>
      </c>
      <c r="B13408" s="30">
        <f t="shared" si="642"/>
        <v>144</v>
      </c>
      <c r="C13408" s="4">
        <f t="shared" si="643"/>
        <v>21</v>
      </c>
      <c r="D13408" s="4" t="s">
        <v>1391</v>
      </c>
      <c r="E13408" s="4">
        <v>531</v>
      </c>
      <c r="F13408" s="4">
        <v>210</v>
      </c>
      <c r="G13408" s="4">
        <v>7.3</v>
      </c>
      <c r="H13408" s="4">
        <v>217</v>
      </c>
      <c r="I13408" s="4">
        <v>11</v>
      </c>
      <c r="J13408" s="4">
        <v>3.2000000000000002E-3</v>
      </c>
    </row>
    <row r="13409" spans="1:10" x14ac:dyDescent="0.3">
      <c r="A13409" s="52">
        <f t="shared" si="641"/>
        <v>2017</v>
      </c>
      <c r="B13409" s="30">
        <f t="shared" si="642"/>
        <v>144</v>
      </c>
      <c r="C13409" s="4">
        <f t="shared" si="643"/>
        <v>21</v>
      </c>
      <c r="D13409" s="4" t="s">
        <v>1391</v>
      </c>
      <c r="E13409" s="4">
        <v>531</v>
      </c>
      <c r="F13409" s="4">
        <v>210</v>
      </c>
      <c r="G13409" s="4">
        <v>7.3</v>
      </c>
      <c r="H13409" s="4">
        <v>217</v>
      </c>
      <c r="I13409" s="4">
        <v>12</v>
      </c>
      <c r="J13409" s="4">
        <v>4.0000000000000001E-3</v>
      </c>
    </row>
    <row r="13410" spans="1:10" x14ac:dyDescent="0.3">
      <c r="A13410" s="52">
        <f t="shared" si="641"/>
        <v>2017</v>
      </c>
      <c r="B13410" s="30">
        <f t="shared" si="642"/>
        <v>144</v>
      </c>
      <c r="C13410" s="4">
        <f t="shared" si="643"/>
        <v>21</v>
      </c>
      <c r="D13410" s="4" t="s">
        <v>1391</v>
      </c>
      <c r="E13410" s="4">
        <v>531</v>
      </c>
      <c r="F13410" s="4">
        <v>210</v>
      </c>
      <c r="G13410" s="4">
        <v>7.3</v>
      </c>
      <c r="H13410" s="4">
        <v>217</v>
      </c>
      <c r="I13410" s="4">
        <v>11</v>
      </c>
      <c r="J13410" s="4">
        <v>4.1999999999999997E-3</v>
      </c>
    </row>
    <row r="13411" spans="1:10" x14ac:dyDescent="0.3">
      <c r="A13411" s="52">
        <f t="shared" si="641"/>
        <v>2017</v>
      </c>
      <c r="B13411" s="30">
        <f t="shared" si="642"/>
        <v>144</v>
      </c>
      <c r="C13411" s="4">
        <f t="shared" si="643"/>
        <v>21</v>
      </c>
      <c r="D13411" s="4" t="s">
        <v>1391</v>
      </c>
      <c r="E13411" s="4">
        <v>531</v>
      </c>
      <c r="F13411" s="4">
        <v>210</v>
      </c>
      <c r="G13411" s="4">
        <v>7.3</v>
      </c>
      <c r="H13411" s="4">
        <v>217</v>
      </c>
      <c r="I13411" s="4">
        <v>12</v>
      </c>
      <c r="J13411" s="4">
        <v>4.4000000000000003E-3</v>
      </c>
    </row>
    <row r="13412" spans="1:10" x14ac:dyDescent="0.3">
      <c r="A13412" s="52">
        <f t="shared" si="641"/>
        <v>2017</v>
      </c>
      <c r="B13412" s="30">
        <f t="shared" si="642"/>
        <v>144</v>
      </c>
      <c r="C13412" s="4">
        <f t="shared" si="643"/>
        <v>21</v>
      </c>
      <c r="D13412" s="4" t="s">
        <v>1391</v>
      </c>
      <c r="E13412" s="4">
        <v>531</v>
      </c>
      <c r="F13412" s="4">
        <v>210</v>
      </c>
      <c r="G13412" s="4">
        <v>7.3</v>
      </c>
      <c r="H13412" s="4">
        <v>217</v>
      </c>
      <c r="I13412" s="4">
        <v>12</v>
      </c>
      <c r="J13412" s="4">
        <v>3.0000000000000001E-3</v>
      </c>
    </row>
    <row r="13413" spans="1:10" x14ac:dyDescent="0.3">
      <c r="A13413" s="52">
        <f t="shared" si="641"/>
        <v>2017</v>
      </c>
      <c r="B13413" s="30">
        <f t="shared" si="642"/>
        <v>144</v>
      </c>
      <c r="C13413" s="4">
        <f t="shared" si="643"/>
        <v>21</v>
      </c>
      <c r="D13413" s="4" t="s">
        <v>1391</v>
      </c>
      <c r="E13413" s="4">
        <v>530</v>
      </c>
      <c r="F13413" s="4">
        <v>210</v>
      </c>
      <c r="G13413" s="4">
        <v>7.3</v>
      </c>
      <c r="H13413" s="4">
        <v>217</v>
      </c>
      <c r="I13413" s="4">
        <v>12</v>
      </c>
      <c r="J13413" s="4">
        <v>4.4000000000000003E-3</v>
      </c>
    </row>
    <row r="13414" spans="1:10" x14ac:dyDescent="0.3">
      <c r="A13414" s="52">
        <f t="shared" si="641"/>
        <v>2017</v>
      </c>
      <c r="B13414" s="30">
        <f t="shared" si="642"/>
        <v>144</v>
      </c>
      <c r="C13414" s="4">
        <f t="shared" si="643"/>
        <v>21</v>
      </c>
      <c r="D13414" s="4" t="s">
        <v>1391</v>
      </c>
      <c r="E13414" s="4">
        <v>530</v>
      </c>
      <c r="F13414" s="4">
        <v>210</v>
      </c>
      <c r="G13414" s="4">
        <v>7.3</v>
      </c>
      <c r="H13414" s="4">
        <v>217</v>
      </c>
      <c r="I13414" s="4">
        <v>16</v>
      </c>
      <c r="J13414" s="4">
        <v>4.7000000000000002E-3</v>
      </c>
    </row>
    <row r="13415" spans="1:10" x14ac:dyDescent="0.3">
      <c r="A13415" s="52">
        <f t="shared" si="641"/>
        <v>2017</v>
      </c>
      <c r="B13415" s="30">
        <f t="shared" si="642"/>
        <v>144</v>
      </c>
      <c r="C13415" s="4">
        <f t="shared" si="643"/>
        <v>21</v>
      </c>
      <c r="D13415" s="4" t="s">
        <v>1391</v>
      </c>
      <c r="E13415" s="4">
        <v>530</v>
      </c>
      <c r="F13415" s="4">
        <v>210</v>
      </c>
      <c r="G13415" s="4">
        <v>7.3</v>
      </c>
      <c r="H13415" s="4">
        <v>217</v>
      </c>
      <c r="I13415" s="4">
        <v>14</v>
      </c>
      <c r="J13415" s="4">
        <v>5.1000000000000004E-3</v>
      </c>
    </row>
    <row r="13416" spans="1:10" x14ac:dyDescent="0.3">
      <c r="A13416" s="52">
        <f t="shared" si="641"/>
        <v>2017</v>
      </c>
      <c r="B13416" s="30">
        <f t="shared" si="642"/>
        <v>144</v>
      </c>
      <c r="C13416" s="4">
        <f t="shared" si="643"/>
        <v>21</v>
      </c>
      <c r="D13416" s="4" t="s">
        <v>1391</v>
      </c>
      <c r="E13416" s="4">
        <v>530</v>
      </c>
      <c r="F13416" s="4">
        <v>210</v>
      </c>
      <c r="G13416" s="4">
        <v>7.3</v>
      </c>
      <c r="H13416" s="4">
        <v>217</v>
      </c>
      <c r="I13416" s="4">
        <v>13</v>
      </c>
      <c r="J13416" s="4">
        <v>3.8E-3</v>
      </c>
    </row>
    <row r="13417" spans="1:10" x14ac:dyDescent="0.3">
      <c r="A13417" s="52">
        <f t="shared" si="641"/>
        <v>2017</v>
      </c>
      <c r="B13417" s="30">
        <f t="shared" si="642"/>
        <v>144</v>
      </c>
      <c r="C13417" s="4">
        <f t="shared" si="643"/>
        <v>21</v>
      </c>
      <c r="D13417" s="4" t="s">
        <v>1391</v>
      </c>
      <c r="E13417" s="4">
        <v>530</v>
      </c>
      <c r="F13417" s="4">
        <v>210</v>
      </c>
      <c r="G13417" s="4">
        <v>7.3</v>
      </c>
      <c r="H13417" s="4">
        <v>217</v>
      </c>
      <c r="I13417" s="4">
        <v>15</v>
      </c>
      <c r="J13417" s="4">
        <v>5.0000000000000001E-3</v>
      </c>
    </row>
    <row r="13418" spans="1:10" x14ac:dyDescent="0.3">
      <c r="A13418" s="52">
        <f t="shared" si="641"/>
        <v>2017</v>
      </c>
      <c r="B13418" s="30">
        <f t="shared" si="642"/>
        <v>144</v>
      </c>
      <c r="C13418" s="4">
        <f t="shared" si="643"/>
        <v>21</v>
      </c>
      <c r="D13418" s="4" t="s">
        <v>1391</v>
      </c>
      <c r="E13418" s="4">
        <v>530</v>
      </c>
      <c r="F13418" s="4">
        <v>210</v>
      </c>
      <c r="G13418" s="4">
        <v>7.3</v>
      </c>
      <c r="H13418" s="4">
        <v>217</v>
      </c>
      <c r="I13418" s="4">
        <v>14</v>
      </c>
      <c r="J13418" s="4">
        <v>4.5999999999999999E-3</v>
      </c>
    </row>
    <row r="13419" spans="1:10" x14ac:dyDescent="0.3">
      <c r="A13419" s="52">
        <f t="shared" si="641"/>
        <v>2017</v>
      </c>
      <c r="B13419" s="30">
        <f t="shared" si="642"/>
        <v>144</v>
      </c>
      <c r="C13419" s="4">
        <f t="shared" si="643"/>
        <v>21</v>
      </c>
      <c r="D13419" s="4" t="s">
        <v>1391</v>
      </c>
      <c r="E13419" s="4">
        <v>530</v>
      </c>
      <c r="F13419" s="4">
        <v>210</v>
      </c>
      <c r="G13419" s="4">
        <v>7.3</v>
      </c>
      <c r="H13419" s="4">
        <v>217</v>
      </c>
      <c r="I13419" s="4">
        <v>13</v>
      </c>
      <c r="J13419" s="4">
        <v>2.8999999999999998E-3</v>
      </c>
    </row>
    <row r="13420" spans="1:10" x14ac:dyDescent="0.3">
      <c r="A13420" s="52">
        <f t="shared" si="641"/>
        <v>2017</v>
      </c>
      <c r="B13420" s="30">
        <f t="shared" si="642"/>
        <v>144</v>
      </c>
      <c r="C13420" s="4">
        <f t="shared" si="643"/>
        <v>21</v>
      </c>
      <c r="D13420" s="4" t="s">
        <v>1391</v>
      </c>
      <c r="E13420" s="4">
        <v>530</v>
      </c>
      <c r="F13420" s="4">
        <v>210</v>
      </c>
      <c r="G13420" s="4">
        <v>7.3</v>
      </c>
      <c r="H13420" s="4">
        <v>217</v>
      </c>
      <c r="I13420" s="4">
        <v>13</v>
      </c>
      <c r="J13420" s="4">
        <v>4.1999999999999997E-3</v>
      </c>
    </row>
    <row r="13421" spans="1:10" x14ac:dyDescent="0.3">
      <c r="A13421" s="52">
        <f t="shared" si="641"/>
        <v>2017</v>
      </c>
      <c r="B13421" s="30">
        <f t="shared" si="642"/>
        <v>144</v>
      </c>
      <c r="C13421" s="4">
        <f t="shared" si="643"/>
        <v>21</v>
      </c>
      <c r="D13421" s="4" t="s">
        <v>1391</v>
      </c>
      <c r="E13421" s="4">
        <v>530</v>
      </c>
      <c r="F13421" s="4">
        <v>210</v>
      </c>
      <c r="G13421" s="4">
        <v>7.3</v>
      </c>
      <c r="H13421" s="4">
        <v>217</v>
      </c>
      <c r="I13421" s="4">
        <v>12</v>
      </c>
      <c r="J13421" s="4">
        <v>3.7000000000000002E-3</v>
      </c>
    </row>
    <row r="13422" spans="1:10" x14ac:dyDescent="0.3">
      <c r="A13422" s="52">
        <f t="shared" si="641"/>
        <v>2017</v>
      </c>
      <c r="B13422" s="30">
        <f t="shared" si="642"/>
        <v>144</v>
      </c>
      <c r="C13422" s="4">
        <f t="shared" si="643"/>
        <v>21</v>
      </c>
      <c r="D13422" s="4" t="s">
        <v>1391</v>
      </c>
      <c r="E13422" s="4">
        <v>530</v>
      </c>
      <c r="F13422" s="4">
        <v>210</v>
      </c>
      <c r="G13422" s="4">
        <v>7.3</v>
      </c>
      <c r="H13422" s="4">
        <v>217</v>
      </c>
      <c r="I13422" s="4">
        <v>14</v>
      </c>
      <c r="J13422" s="4">
        <v>3.8E-3</v>
      </c>
    </row>
    <row r="13423" spans="1:10" x14ac:dyDescent="0.3">
      <c r="A13423" s="52">
        <f t="shared" si="641"/>
        <v>2017</v>
      </c>
      <c r="B13423" s="30">
        <f t="shared" si="642"/>
        <v>144</v>
      </c>
      <c r="C13423" s="4">
        <f t="shared" si="643"/>
        <v>21</v>
      </c>
      <c r="D13423" s="4" t="s">
        <v>1391</v>
      </c>
      <c r="E13423" s="4">
        <v>530</v>
      </c>
      <c r="F13423" s="4">
        <v>210</v>
      </c>
      <c r="G13423" s="4">
        <v>7.3</v>
      </c>
      <c r="H13423" s="4">
        <v>217</v>
      </c>
      <c r="I13423" s="4">
        <v>13</v>
      </c>
      <c r="J13423" s="4">
        <v>3.3999999999999998E-3</v>
      </c>
    </row>
    <row r="13424" spans="1:10" x14ac:dyDescent="0.3">
      <c r="A13424" s="52">
        <f t="shared" si="641"/>
        <v>2017</v>
      </c>
      <c r="B13424" s="30">
        <f t="shared" si="642"/>
        <v>144</v>
      </c>
      <c r="C13424" s="4">
        <f t="shared" si="643"/>
        <v>21</v>
      </c>
      <c r="D13424" s="4" t="s">
        <v>1391</v>
      </c>
      <c r="E13424" s="4">
        <v>530</v>
      </c>
      <c r="F13424" s="4">
        <v>210</v>
      </c>
      <c r="G13424" s="4">
        <v>7.3</v>
      </c>
      <c r="H13424" s="4">
        <v>217</v>
      </c>
      <c r="I13424" s="4">
        <v>13</v>
      </c>
      <c r="J13424" s="4">
        <v>4.4999999999999997E-3</v>
      </c>
    </row>
    <row r="13425" spans="1:10" x14ac:dyDescent="0.3">
      <c r="A13425" s="52">
        <f t="shared" si="641"/>
        <v>2017</v>
      </c>
      <c r="B13425" s="30">
        <f t="shared" si="642"/>
        <v>144</v>
      </c>
      <c r="C13425" s="4">
        <f t="shared" si="643"/>
        <v>21</v>
      </c>
      <c r="D13425" s="4" t="s">
        <v>1391</v>
      </c>
      <c r="E13425" s="4">
        <v>530</v>
      </c>
      <c r="F13425" s="4">
        <v>210</v>
      </c>
      <c r="G13425" s="4">
        <v>7.3</v>
      </c>
      <c r="H13425" s="4">
        <v>217</v>
      </c>
      <c r="I13425" s="4">
        <v>13</v>
      </c>
      <c r="J13425" s="4">
        <v>3.0999999999999999E-3</v>
      </c>
    </row>
    <row r="13426" spans="1:10" x14ac:dyDescent="0.3">
      <c r="A13426" s="52">
        <f t="shared" si="641"/>
        <v>2017</v>
      </c>
      <c r="B13426" s="30">
        <f t="shared" si="642"/>
        <v>144</v>
      </c>
      <c r="C13426" s="4">
        <f t="shared" si="643"/>
        <v>21</v>
      </c>
      <c r="D13426" s="4" t="s">
        <v>1391</v>
      </c>
      <c r="E13426" s="4">
        <v>530</v>
      </c>
      <c r="F13426" s="4">
        <v>210</v>
      </c>
      <c r="G13426" s="4">
        <v>7.3</v>
      </c>
      <c r="H13426" s="4">
        <v>217</v>
      </c>
      <c r="I13426" s="4">
        <v>13</v>
      </c>
      <c r="J13426" s="4">
        <v>3.0999999999999999E-3</v>
      </c>
    </row>
    <row r="13427" spans="1:10" x14ac:dyDescent="0.3">
      <c r="A13427" s="52">
        <f t="shared" si="641"/>
        <v>2017</v>
      </c>
      <c r="B13427" s="30">
        <f t="shared" si="642"/>
        <v>144</v>
      </c>
      <c r="C13427" s="4">
        <f t="shared" si="643"/>
        <v>21</v>
      </c>
      <c r="D13427" s="4" t="s">
        <v>1391</v>
      </c>
      <c r="E13427" s="4">
        <v>530</v>
      </c>
      <c r="F13427" s="4">
        <v>210</v>
      </c>
      <c r="G13427" s="4">
        <v>7.3</v>
      </c>
      <c r="H13427" s="4">
        <v>217</v>
      </c>
      <c r="I13427" s="4">
        <v>13</v>
      </c>
      <c r="J13427" s="4">
        <v>2.5999999999999999E-3</v>
      </c>
    </row>
    <row r="13428" spans="1:10" x14ac:dyDescent="0.3">
      <c r="A13428" s="52">
        <f t="shared" si="641"/>
        <v>2017</v>
      </c>
      <c r="B13428" s="30">
        <f t="shared" si="642"/>
        <v>144</v>
      </c>
      <c r="C13428" s="4">
        <f t="shared" si="643"/>
        <v>21</v>
      </c>
      <c r="D13428" s="4" t="s">
        <v>1391</v>
      </c>
      <c r="E13428" s="4">
        <v>530</v>
      </c>
      <c r="F13428" s="4">
        <v>210</v>
      </c>
      <c r="G13428" s="4">
        <v>7.3</v>
      </c>
      <c r="H13428" s="4">
        <v>217</v>
      </c>
      <c r="I13428" s="4">
        <v>14</v>
      </c>
      <c r="J13428" s="4">
        <v>4.1000000000000003E-3</v>
      </c>
    </row>
    <row r="13429" spans="1:10" x14ac:dyDescent="0.3">
      <c r="A13429" s="52">
        <f t="shared" si="641"/>
        <v>2017</v>
      </c>
      <c r="B13429" s="30">
        <f t="shared" si="642"/>
        <v>144</v>
      </c>
      <c r="C13429" s="4">
        <f t="shared" si="643"/>
        <v>21</v>
      </c>
      <c r="D13429" s="4" t="s">
        <v>1391</v>
      </c>
      <c r="E13429" s="4">
        <v>530</v>
      </c>
      <c r="F13429" s="4">
        <v>210</v>
      </c>
      <c r="G13429" s="4">
        <v>7.3</v>
      </c>
      <c r="H13429" s="4">
        <v>217</v>
      </c>
      <c r="I13429" s="4">
        <v>14</v>
      </c>
      <c r="J13429" s="4">
        <v>3.8E-3</v>
      </c>
    </row>
    <row r="13430" spans="1:10" x14ac:dyDescent="0.3">
      <c r="A13430" s="52">
        <f t="shared" si="641"/>
        <v>2017</v>
      </c>
      <c r="B13430" s="30">
        <f t="shared" si="642"/>
        <v>144</v>
      </c>
      <c r="C13430" s="4">
        <f t="shared" si="643"/>
        <v>21</v>
      </c>
      <c r="D13430" s="4" t="s">
        <v>1391</v>
      </c>
      <c r="E13430" s="4">
        <v>530</v>
      </c>
      <c r="F13430" s="4">
        <v>210</v>
      </c>
      <c r="G13430" s="4">
        <v>7.3</v>
      </c>
      <c r="H13430" s="4">
        <v>217</v>
      </c>
      <c r="I13430" s="4">
        <v>11</v>
      </c>
      <c r="J13430" s="4">
        <v>2.3999999999999998E-3</v>
      </c>
    </row>
    <row r="13431" spans="1:10" x14ac:dyDescent="0.3">
      <c r="A13431" s="52">
        <f t="shared" si="641"/>
        <v>2017</v>
      </c>
      <c r="B13431" s="30">
        <f t="shared" si="642"/>
        <v>166</v>
      </c>
      <c r="C13431" s="4">
        <f t="shared" si="643"/>
        <v>24</v>
      </c>
      <c r="D13431" s="4" t="s">
        <v>1380</v>
      </c>
      <c r="E13431" s="4">
        <v>647</v>
      </c>
      <c r="F13431" s="4">
        <v>400</v>
      </c>
      <c r="G13431" s="4">
        <v>9</v>
      </c>
      <c r="H13431" s="4">
        <v>217</v>
      </c>
      <c r="I13431" s="4">
        <v>12</v>
      </c>
      <c r="J13431" s="4">
        <v>6.4999999999999997E-3</v>
      </c>
    </row>
    <row r="13432" spans="1:10" x14ac:dyDescent="0.3">
      <c r="A13432" s="52">
        <f t="shared" si="641"/>
        <v>2017</v>
      </c>
      <c r="B13432" s="30">
        <f t="shared" si="642"/>
        <v>166</v>
      </c>
      <c r="C13432" s="4">
        <f t="shared" si="643"/>
        <v>24</v>
      </c>
      <c r="D13432" s="4" t="s">
        <v>1380</v>
      </c>
      <c r="E13432" s="4">
        <v>647</v>
      </c>
      <c r="F13432" s="4">
        <v>400</v>
      </c>
      <c r="G13432" s="4">
        <v>9</v>
      </c>
      <c r="H13432" s="4">
        <v>217</v>
      </c>
      <c r="I13432" s="4">
        <v>16</v>
      </c>
      <c r="J13432" s="4">
        <v>1.6400000000000001E-2</v>
      </c>
    </row>
    <row r="13433" spans="1:10" x14ac:dyDescent="0.3">
      <c r="A13433" s="52">
        <f t="shared" si="641"/>
        <v>2017</v>
      </c>
      <c r="B13433" s="30">
        <f t="shared" si="642"/>
        <v>166</v>
      </c>
      <c r="C13433" s="4">
        <f t="shared" si="643"/>
        <v>24</v>
      </c>
      <c r="D13433" s="4" t="s">
        <v>1380</v>
      </c>
      <c r="E13433" s="4">
        <v>647</v>
      </c>
      <c r="F13433" s="4">
        <v>400</v>
      </c>
      <c r="G13433" s="4">
        <v>9</v>
      </c>
      <c r="H13433" s="4">
        <v>217</v>
      </c>
      <c r="I13433" s="4">
        <v>14</v>
      </c>
      <c r="J13433" s="4">
        <v>7.3000000000000001E-3</v>
      </c>
    </row>
    <row r="13434" spans="1:10" x14ac:dyDescent="0.3">
      <c r="A13434" s="52">
        <f t="shared" si="641"/>
        <v>2017</v>
      </c>
      <c r="B13434" s="30">
        <f t="shared" si="642"/>
        <v>166</v>
      </c>
      <c r="C13434" s="4">
        <f t="shared" si="643"/>
        <v>24</v>
      </c>
      <c r="D13434" s="4" t="s">
        <v>1380</v>
      </c>
      <c r="E13434" s="4">
        <v>647</v>
      </c>
      <c r="F13434" s="4">
        <v>400</v>
      </c>
      <c r="G13434" s="4">
        <v>9</v>
      </c>
      <c r="H13434" s="4">
        <v>217</v>
      </c>
      <c r="I13434" s="4">
        <v>10</v>
      </c>
      <c r="J13434" s="4">
        <v>2.3999999999999998E-3</v>
      </c>
    </row>
    <row r="13435" spans="1:10" x14ac:dyDescent="0.3">
      <c r="A13435" s="52">
        <f t="shared" si="641"/>
        <v>2017</v>
      </c>
      <c r="B13435" s="30">
        <f t="shared" si="642"/>
        <v>166</v>
      </c>
      <c r="C13435" s="4">
        <f t="shared" si="643"/>
        <v>24</v>
      </c>
      <c r="D13435" s="4" t="s">
        <v>1380</v>
      </c>
      <c r="E13435" s="4">
        <v>647</v>
      </c>
      <c r="F13435" s="4">
        <v>400</v>
      </c>
      <c r="G13435" s="4">
        <v>9</v>
      </c>
      <c r="H13435" s="4">
        <v>217</v>
      </c>
      <c r="I13435" s="4">
        <v>14</v>
      </c>
      <c r="J13435" s="4">
        <v>1.2200000000000001E-2</v>
      </c>
    </row>
    <row r="13436" spans="1:10" x14ac:dyDescent="0.3">
      <c r="A13436" s="52">
        <f t="shared" si="641"/>
        <v>2017</v>
      </c>
      <c r="B13436" s="30">
        <f t="shared" si="642"/>
        <v>166</v>
      </c>
      <c r="C13436" s="4">
        <f t="shared" si="643"/>
        <v>24</v>
      </c>
      <c r="D13436" s="4" t="s">
        <v>1380</v>
      </c>
      <c r="E13436" s="4">
        <v>647</v>
      </c>
      <c r="F13436" s="4">
        <v>400</v>
      </c>
      <c r="G13436" s="4">
        <v>9</v>
      </c>
      <c r="H13436" s="4">
        <v>217</v>
      </c>
      <c r="I13436" s="4">
        <v>9</v>
      </c>
      <c r="J13436" s="4">
        <v>2.3E-3</v>
      </c>
    </row>
    <row r="13437" spans="1:10" x14ac:dyDescent="0.3">
      <c r="A13437" s="52">
        <f t="shared" si="641"/>
        <v>2017</v>
      </c>
      <c r="B13437" s="30">
        <f t="shared" si="642"/>
        <v>166</v>
      </c>
      <c r="C13437" s="4">
        <f t="shared" si="643"/>
        <v>24</v>
      </c>
      <c r="D13437" s="4" t="s">
        <v>1380</v>
      </c>
      <c r="E13437" s="4">
        <v>647</v>
      </c>
      <c r="F13437" s="4">
        <v>400</v>
      </c>
      <c r="G13437" s="4">
        <v>9</v>
      </c>
      <c r="H13437" s="4">
        <v>217</v>
      </c>
      <c r="I13437" s="4">
        <v>12</v>
      </c>
      <c r="J13437" s="4">
        <v>7.7000000000000002E-3</v>
      </c>
    </row>
    <row r="13438" spans="1:10" x14ac:dyDescent="0.3">
      <c r="A13438" s="52">
        <f t="shared" si="641"/>
        <v>2017</v>
      </c>
      <c r="B13438" s="30">
        <f t="shared" si="642"/>
        <v>166</v>
      </c>
      <c r="C13438" s="4">
        <f t="shared" si="643"/>
        <v>24</v>
      </c>
      <c r="D13438" s="4" t="s">
        <v>1380</v>
      </c>
      <c r="E13438" s="4">
        <v>647</v>
      </c>
      <c r="F13438" s="4">
        <v>400</v>
      </c>
      <c r="G13438" s="4">
        <v>9</v>
      </c>
      <c r="H13438" s="4">
        <v>217</v>
      </c>
      <c r="I13438" s="4">
        <v>13</v>
      </c>
      <c r="J13438" s="4">
        <v>7.9000000000000008E-3</v>
      </c>
    </row>
    <row r="13439" spans="1:10" x14ac:dyDescent="0.3">
      <c r="A13439" s="52">
        <f t="shared" si="641"/>
        <v>2017</v>
      </c>
      <c r="B13439" s="30">
        <f t="shared" si="642"/>
        <v>166</v>
      </c>
      <c r="C13439" s="4">
        <f t="shared" si="643"/>
        <v>24</v>
      </c>
      <c r="D13439" s="4" t="s">
        <v>1380</v>
      </c>
      <c r="E13439" s="4">
        <v>647</v>
      </c>
      <c r="F13439" s="4">
        <v>400</v>
      </c>
      <c r="G13439" s="4">
        <v>9</v>
      </c>
      <c r="H13439" s="4">
        <v>217</v>
      </c>
      <c r="I13439" s="4">
        <v>15</v>
      </c>
      <c r="J13439" s="4">
        <v>1.3100000000000001E-2</v>
      </c>
    </row>
    <row r="13440" spans="1:10" x14ac:dyDescent="0.3">
      <c r="A13440" s="52">
        <f t="shared" si="641"/>
        <v>2017</v>
      </c>
      <c r="B13440" s="30">
        <f t="shared" si="642"/>
        <v>166</v>
      </c>
      <c r="C13440" s="4">
        <f t="shared" si="643"/>
        <v>24</v>
      </c>
      <c r="D13440" s="4" t="s">
        <v>1380</v>
      </c>
      <c r="E13440" s="4">
        <v>647</v>
      </c>
      <c r="F13440" s="4">
        <v>400</v>
      </c>
      <c r="G13440" s="4">
        <v>9</v>
      </c>
      <c r="H13440" s="4">
        <v>217</v>
      </c>
      <c r="I13440" s="4">
        <v>13</v>
      </c>
      <c r="J13440" s="4">
        <v>8.8000000000000005E-3</v>
      </c>
    </row>
    <row r="13441" spans="1:10" x14ac:dyDescent="0.3">
      <c r="A13441" s="52">
        <f t="shared" si="641"/>
        <v>2017</v>
      </c>
      <c r="B13441" s="30">
        <f t="shared" si="642"/>
        <v>166</v>
      </c>
      <c r="C13441" s="4">
        <f t="shared" si="643"/>
        <v>24</v>
      </c>
      <c r="D13441" s="4" t="s">
        <v>1380</v>
      </c>
      <c r="E13441" s="4">
        <v>647</v>
      </c>
      <c r="F13441" s="4">
        <v>400</v>
      </c>
      <c r="G13441" s="4">
        <v>9</v>
      </c>
      <c r="H13441" s="4">
        <v>217</v>
      </c>
      <c r="I13441" s="4">
        <v>12</v>
      </c>
      <c r="J13441" s="4">
        <v>6.0000000000000001E-3</v>
      </c>
    </row>
    <row r="13442" spans="1:10" x14ac:dyDescent="0.3">
      <c r="A13442" s="52">
        <f t="shared" ref="A13442:A13505" si="644">YEAR(D13442)</f>
        <v>2017</v>
      </c>
      <c r="B13442" s="30">
        <f t="shared" ref="B13442:B13505" si="645">D13442-DATE(YEAR(D13442),1,0)</f>
        <v>166</v>
      </c>
      <c r="C13442" s="4">
        <f t="shared" ref="C13442:C13505" si="646">WEEKNUM(D13442,1)</f>
        <v>24</v>
      </c>
      <c r="D13442" s="4" t="s">
        <v>1380</v>
      </c>
      <c r="E13442" s="4">
        <v>647</v>
      </c>
      <c r="F13442" s="4">
        <v>400</v>
      </c>
      <c r="G13442" s="4">
        <v>9</v>
      </c>
      <c r="H13442" s="4">
        <v>217</v>
      </c>
      <c r="I13442" s="4">
        <v>13</v>
      </c>
      <c r="J13442" s="4">
        <v>7.9000000000000008E-3</v>
      </c>
    </row>
    <row r="13443" spans="1:10" x14ac:dyDescent="0.3">
      <c r="A13443" s="52">
        <f t="shared" si="644"/>
        <v>2017</v>
      </c>
      <c r="B13443" s="30">
        <f t="shared" si="645"/>
        <v>166</v>
      </c>
      <c r="C13443" s="4">
        <f t="shared" si="646"/>
        <v>24</v>
      </c>
      <c r="D13443" s="4" t="s">
        <v>1380</v>
      </c>
      <c r="E13443" s="4">
        <v>647</v>
      </c>
      <c r="F13443" s="4">
        <v>400</v>
      </c>
      <c r="G13443" s="4">
        <v>9</v>
      </c>
      <c r="H13443" s="4">
        <v>217</v>
      </c>
      <c r="I13443" s="4">
        <v>14</v>
      </c>
      <c r="J13443" s="4">
        <v>1.0699999999999999E-2</v>
      </c>
    </row>
    <row r="13444" spans="1:10" x14ac:dyDescent="0.3">
      <c r="A13444" s="52">
        <f t="shared" si="644"/>
        <v>2017</v>
      </c>
      <c r="B13444" s="30">
        <f t="shared" si="645"/>
        <v>166</v>
      </c>
      <c r="C13444" s="4">
        <f t="shared" si="646"/>
        <v>24</v>
      </c>
      <c r="D13444" s="4" t="s">
        <v>1380</v>
      </c>
      <c r="E13444" s="4">
        <v>647</v>
      </c>
      <c r="F13444" s="4">
        <v>400</v>
      </c>
      <c r="G13444" s="4">
        <v>9</v>
      </c>
      <c r="H13444" s="4">
        <v>217</v>
      </c>
      <c r="I13444" s="4">
        <v>13</v>
      </c>
      <c r="J13444" s="4">
        <v>7.0000000000000001E-3</v>
      </c>
    </row>
    <row r="13445" spans="1:10" x14ac:dyDescent="0.3">
      <c r="A13445" s="52">
        <f t="shared" si="644"/>
        <v>2017</v>
      </c>
      <c r="B13445" s="30">
        <f t="shared" si="645"/>
        <v>166</v>
      </c>
      <c r="C13445" s="4">
        <f t="shared" si="646"/>
        <v>24</v>
      </c>
      <c r="D13445" s="4" t="s">
        <v>1380</v>
      </c>
      <c r="E13445" s="4">
        <v>647</v>
      </c>
      <c r="F13445" s="4">
        <v>400</v>
      </c>
      <c r="G13445" s="4">
        <v>9</v>
      </c>
      <c r="H13445" s="4">
        <v>217</v>
      </c>
      <c r="I13445" s="4">
        <v>15</v>
      </c>
      <c r="J13445" s="4">
        <v>1.35E-2</v>
      </c>
    </row>
    <row r="13446" spans="1:10" x14ac:dyDescent="0.3">
      <c r="A13446" s="52">
        <f t="shared" si="644"/>
        <v>2017</v>
      </c>
      <c r="B13446" s="30">
        <f t="shared" si="645"/>
        <v>166</v>
      </c>
      <c r="C13446" s="4">
        <f t="shared" si="646"/>
        <v>24</v>
      </c>
      <c r="D13446" s="4" t="s">
        <v>1380</v>
      </c>
      <c r="E13446" s="4">
        <v>647</v>
      </c>
      <c r="F13446" s="4">
        <v>400</v>
      </c>
      <c r="G13446" s="4">
        <v>9</v>
      </c>
      <c r="H13446" s="4">
        <v>217</v>
      </c>
      <c r="I13446" s="4">
        <v>13</v>
      </c>
      <c r="J13446" s="4">
        <v>8.0999999999999996E-3</v>
      </c>
    </row>
    <row r="13447" spans="1:10" x14ac:dyDescent="0.3">
      <c r="A13447" s="52">
        <f t="shared" si="644"/>
        <v>2017</v>
      </c>
      <c r="B13447" s="30">
        <f t="shared" si="645"/>
        <v>166</v>
      </c>
      <c r="C13447" s="4">
        <f t="shared" si="646"/>
        <v>24</v>
      </c>
      <c r="D13447" s="4" t="s">
        <v>1380</v>
      </c>
      <c r="E13447" s="4">
        <v>647</v>
      </c>
      <c r="F13447" s="4">
        <v>400</v>
      </c>
      <c r="G13447" s="4">
        <v>9</v>
      </c>
      <c r="H13447" s="4">
        <v>217</v>
      </c>
      <c r="I13447" s="4">
        <v>14</v>
      </c>
      <c r="J13447" s="4">
        <v>9.1000000000000004E-3</v>
      </c>
    </row>
    <row r="13448" spans="1:10" x14ac:dyDescent="0.3">
      <c r="A13448" s="52">
        <f t="shared" si="644"/>
        <v>2017</v>
      </c>
      <c r="B13448" s="30">
        <f t="shared" si="645"/>
        <v>166</v>
      </c>
      <c r="C13448" s="4">
        <f t="shared" si="646"/>
        <v>24</v>
      </c>
      <c r="D13448" s="4" t="s">
        <v>1380</v>
      </c>
      <c r="E13448" s="4">
        <v>647</v>
      </c>
      <c r="F13448" s="4">
        <v>400</v>
      </c>
      <c r="G13448" s="4">
        <v>9</v>
      </c>
      <c r="H13448" s="4">
        <v>217</v>
      </c>
      <c r="I13448" s="4">
        <v>13</v>
      </c>
      <c r="J13448" s="4">
        <v>9.9000000000000008E-3</v>
      </c>
    </row>
    <row r="13449" spans="1:10" x14ac:dyDescent="0.3">
      <c r="A13449" s="52">
        <f t="shared" si="644"/>
        <v>2017</v>
      </c>
      <c r="B13449" s="30">
        <f t="shared" si="645"/>
        <v>166</v>
      </c>
      <c r="C13449" s="4">
        <f t="shared" si="646"/>
        <v>24</v>
      </c>
      <c r="D13449" s="4" t="s">
        <v>1380</v>
      </c>
      <c r="E13449" s="4">
        <v>647</v>
      </c>
      <c r="F13449" s="4">
        <v>400</v>
      </c>
      <c r="G13449" s="4">
        <v>9</v>
      </c>
      <c r="H13449" s="4">
        <v>217</v>
      </c>
      <c r="I13449" s="4">
        <v>14</v>
      </c>
      <c r="J13449" s="4">
        <v>9.4000000000000004E-3</v>
      </c>
    </row>
    <row r="13450" spans="1:10" x14ac:dyDescent="0.3">
      <c r="A13450" s="52">
        <f t="shared" si="644"/>
        <v>2017</v>
      </c>
      <c r="B13450" s="30">
        <f t="shared" si="645"/>
        <v>166</v>
      </c>
      <c r="C13450" s="4">
        <f t="shared" si="646"/>
        <v>24</v>
      </c>
      <c r="D13450" s="4" t="s">
        <v>1380</v>
      </c>
      <c r="E13450" s="4">
        <v>647</v>
      </c>
      <c r="F13450" s="4">
        <v>400</v>
      </c>
      <c r="G13450" s="4">
        <v>9</v>
      </c>
      <c r="H13450" s="4">
        <v>217</v>
      </c>
      <c r="I13450" s="4">
        <v>14</v>
      </c>
      <c r="J13450" s="4">
        <v>1.17E-2</v>
      </c>
    </row>
    <row r="13451" spans="1:10" x14ac:dyDescent="0.3">
      <c r="A13451" s="52">
        <f t="shared" si="644"/>
        <v>2017</v>
      </c>
      <c r="B13451" s="30">
        <f t="shared" si="645"/>
        <v>166</v>
      </c>
      <c r="C13451" s="4">
        <f t="shared" si="646"/>
        <v>24</v>
      </c>
      <c r="D13451" s="4" t="s">
        <v>1380</v>
      </c>
      <c r="E13451" s="4">
        <v>647</v>
      </c>
      <c r="F13451" s="4">
        <v>400</v>
      </c>
      <c r="G13451" s="4">
        <v>9</v>
      </c>
      <c r="H13451" s="4">
        <v>217</v>
      </c>
      <c r="I13451" s="4">
        <v>11</v>
      </c>
      <c r="J13451" s="4">
        <v>2.8999999999999998E-3</v>
      </c>
    </row>
    <row r="13452" spans="1:10" x14ac:dyDescent="0.3">
      <c r="A13452" s="52">
        <f t="shared" si="644"/>
        <v>2017</v>
      </c>
      <c r="B13452" s="30">
        <f t="shared" si="645"/>
        <v>166</v>
      </c>
      <c r="C13452" s="4">
        <f t="shared" si="646"/>
        <v>24</v>
      </c>
      <c r="D13452" s="4" t="s">
        <v>1380</v>
      </c>
      <c r="E13452" s="4">
        <v>647</v>
      </c>
      <c r="F13452" s="4">
        <v>400</v>
      </c>
      <c r="G13452" s="4">
        <v>9</v>
      </c>
      <c r="H13452" s="4">
        <v>217</v>
      </c>
      <c r="I13452" s="4">
        <v>15</v>
      </c>
      <c r="J13452" s="4">
        <v>1.6500000000000001E-2</v>
      </c>
    </row>
    <row r="13453" spans="1:10" x14ac:dyDescent="0.3">
      <c r="A13453" s="52">
        <f t="shared" si="644"/>
        <v>2017</v>
      </c>
      <c r="B13453" s="30">
        <f t="shared" si="645"/>
        <v>166</v>
      </c>
      <c r="C13453" s="4">
        <f t="shared" si="646"/>
        <v>24</v>
      </c>
      <c r="D13453" s="4" t="s">
        <v>1380</v>
      </c>
      <c r="E13453" s="4">
        <v>647</v>
      </c>
      <c r="F13453" s="4">
        <v>400</v>
      </c>
      <c r="G13453" s="4">
        <v>9</v>
      </c>
      <c r="H13453" s="4">
        <v>217</v>
      </c>
      <c r="I13453" s="4">
        <v>12</v>
      </c>
      <c r="J13453" s="4">
        <v>6.1999999999999998E-3</v>
      </c>
    </row>
    <row r="13454" spans="1:10" x14ac:dyDescent="0.3">
      <c r="A13454" s="52">
        <f t="shared" si="644"/>
        <v>2017</v>
      </c>
      <c r="B13454" s="30">
        <f t="shared" si="645"/>
        <v>166</v>
      </c>
      <c r="C13454" s="4">
        <f t="shared" si="646"/>
        <v>24</v>
      </c>
      <c r="D13454" s="4" t="s">
        <v>1380</v>
      </c>
      <c r="E13454" s="4">
        <v>647</v>
      </c>
      <c r="F13454" s="4">
        <v>400</v>
      </c>
      <c r="G13454" s="4">
        <v>9</v>
      </c>
      <c r="H13454" s="4">
        <v>217</v>
      </c>
      <c r="I13454" s="4">
        <v>12</v>
      </c>
      <c r="J13454" s="4">
        <v>4.5999999999999999E-3</v>
      </c>
    </row>
    <row r="13455" spans="1:10" x14ac:dyDescent="0.3">
      <c r="A13455" s="52">
        <f t="shared" si="644"/>
        <v>2017</v>
      </c>
      <c r="B13455" s="30">
        <f t="shared" si="645"/>
        <v>166</v>
      </c>
      <c r="C13455" s="4">
        <f t="shared" si="646"/>
        <v>24</v>
      </c>
      <c r="D13455" s="4" t="s">
        <v>1380</v>
      </c>
      <c r="E13455" s="4">
        <v>647</v>
      </c>
      <c r="F13455" s="4">
        <v>400</v>
      </c>
      <c r="G13455" s="4">
        <v>9</v>
      </c>
      <c r="H13455" s="4">
        <v>217</v>
      </c>
      <c r="I13455" s="4">
        <v>12</v>
      </c>
      <c r="J13455" s="4">
        <v>5.4999999999999997E-3</v>
      </c>
    </row>
    <row r="13456" spans="1:10" x14ac:dyDescent="0.3">
      <c r="A13456" s="52">
        <f t="shared" si="644"/>
        <v>2017</v>
      </c>
      <c r="B13456" s="30">
        <f t="shared" si="645"/>
        <v>166</v>
      </c>
      <c r="C13456" s="4">
        <f t="shared" si="646"/>
        <v>24</v>
      </c>
      <c r="D13456" s="4" t="s">
        <v>1380</v>
      </c>
      <c r="E13456" s="4">
        <v>647</v>
      </c>
      <c r="F13456" s="4">
        <v>400</v>
      </c>
      <c r="G13456" s="4">
        <v>9</v>
      </c>
      <c r="H13456" s="4">
        <v>217</v>
      </c>
      <c r="I13456" s="4">
        <v>12</v>
      </c>
      <c r="J13456" s="4">
        <v>8.5000000000000006E-3</v>
      </c>
    </row>
    <row r="13457" spans="1:10" x14ac:dyDescent="0.3">
      <c r="A13457" s="52">
        <f t="shared" si="644"/>
        <v>2017</v>
      </c>
      <c r="B13457" s="30">
        <f t="shared" si="645"/>
        <v>166</v>
      </c>
      <c r="C13457" s="4">
        <f t="shared" si="646"/>
        <v>24</v>
      </c>
      <c r="D13457" s="4" t="s">
        <v>1380</v>
      </c>
      <c r="E13457" s="4">
        <v>647</v>
      </c>
      <c r="F13457" s="4">
        <v>400</v>
      </c>
      <c r="G13457" s="4">
        <v>9</v>
      </c>
      <c r="H13457" s="4">
        <v>217</v>
      </c>
      <c r="I13457" s="4">
        <v>13</v>
      </c>
      <c r="J13457" s="4">
        <v>8.2000000000000007E-3</v>
      </c>
    </row>
    <row r="13458" spans="1:10" x14ac:dyDescent="0.3">
      <c r="A13458" s="52">
        <f t="shared" si="644"/>
        <v>2017</v>
      </c>
      <c r="B13458" s="30">
        <f t="shared" si="645"/>
        <v>166</v>
      </c>
      <c r="C13458" s="4">
        <f t="shared" si="646"/>
        <v>24</v>
      </c>
      <c r="D13458" s="4" t="s">
        <v>1380</v>
      </c>
      <c r="E13458" s="4">
        <v>647</v>
      </c>
      <c r="F13458" s="4">
        <v>400</v>
      </c>
      <c r="G13458" s="4">
        <v>9</v>
      </c>
      <c r="H13458" s="4">
        <v>217</v>
      </c>
      <c r="I13458" s="4">
        <v>13</v>
      </c>
      <c r="J13458" s="4">
        <v>7.1000000000000004E-3</v>
      </c>
    </row>
    <row r="13459" spans="1:10" x14ac:dyDescent="0.3">
      <c r="A13459" s="52">
        <f t="shared" si="644"/>
        <v>2017</v>
      </c>
      <c r="B13459" s="30">
        <f t="shared" si="645"/>
        <v>166</v>
      </c>
      <c r="C13459" s="4">
        <f t="shared" si="646"/>
        <v>24</v>
      </c>
      <c r="D13459" s="4" t="s">
        <v>1380</v>
      </c>
      <c r="E13459" s="4">
        <v>647</v>
      </c>
      <c r="F13459" s="4">
        <v>400</v>
      </c>
      <c r="G13459" s="4">
        <v>9</v>
      </c>
      <c r="H13459" s="4">
        <v>217</v>
      </c>
      <c r="I13459" s="4">
        <v>14</v>
      </c>
      <c r="J13459" s="4">
        <v>1.4200000000000001E-2</v>
      </c>
    </row>
    <row r="13460" spans="1:10" x14ac:dyDescent="0.3">
      <c r="A13460" s="52">
        <f t="shared" si="644"/>
        <v>2017</v>
      </c>
      <c r="B13460" s="30">
        <f t="shared" si="645"/>
        <v>166</v>
      </c>
      <c r="C13460" s="4">
        <f t="shared" si="646"/>
        <v>24</v>
      </c>
      <c r="D13460" s="4" t="s">
        <v>1380</v>
      </c>
      <c r="E13460" s="4">
        <v>647</v>
      </c>
      <c r="F13460" s="4">
        <v>400</v>
      </c>
      <c r="G13460" s="4">
        <v>9</v>
      </c>
      <c r="H13460" s="4">
        <v>217</v>
      </c>
      <c r="I13460" s="4">
        <v>12</v>
      </c>
      <c r="J13460" s="4">
        <v>7.7000000000000002E-3</v>
      </c>
    </row>
    <row r="13461" spans="1:10" x14ac:dyDescent="0.3">
      <c r="A13461" s="52">
        <f t="shared" si="644"/>
        <v>2017</v>
      </c>
      <c r="B13461" s="30">
        <f t="shared" si="645"/>
        <v>166</v>
      </c>
      <c r="C13461" s="4">
        <f t="shared" si="646"/>
        <v>24</v>
      </c>
      <c r="D13461" s="4" t="s">
        <v>1380</v>
      </c>
      <c r="E13461" s="4">
        <v>647</v>
      </c>
      <c r="F13461" s="4">
        <v>400</v>
      </c>
      <c r="G13461" s="4">
        <v>9</v>
      </c>
      <c r="H13461" s="4">
        <v>217</v>
      </c>
      <c r="I13461" s="4">
        <v>12</v>
      </c>
      <c r="J13461" s="4">
        <v>6.8999999999999999E-3</v>
      </c>
    </row>
    <row r="13462" spans="1:10" x14ac:dyDescent="0.3">
      <c r="A13462" s="52">
        <f t="shared" si="644"/>
        <v>2017</v>
      </c>
      <c r="B13462" s="30">
        <f t="shared" si="645"/>
        <v>166</v>
      </c>
      <c r="C13462" s="4">
        <f t="shared" si="646"/>
        <v>24</v>
      </c>
      <c r="D13462" s="4" t="s">
        <v>1380</v>
      </c>
      <c r="E13462" s="4">
        <v>647</v>
      </c>
      <c r="F13462" s="4">
        <v>400</v>
      </c>
      <c r="G13462" s="4">
        <v>9</v>
      </c>
      <c r="H13462" s="4">
        <v>217</v>
      </c>
      <c r="I13462" s="4">
        <v>15</v>
      </c>
      <c r="J13462" s="4">
        <v>1.3299999999999999E-2</v>
      </c>
    </row>
    <row r="13463" spans="1:10" x14ac:dyDescent="0.3">
      <c r="A13463" s="52">
        <f t="shared" si="644"/>
        <v>2017</v>
      </c>
      <c r="B13463" s="30">
        <f t="shared" si="645"/>
        <v>166</v>
      </c>
      <c r="C13463" s="4">
        <f t="shared" si="646"/>
        <v>24</v>
      </c>
      <c r="D13463" s="4" t="s">
        <v>1380</v>
      </c>
      <c r="E13463" s="4">
        <v>647</v>
      </c>
      <c r="F13463" s="4">
        <v>400</v>
      </c>
      <c r="G13463" s="4">
        <v>9</v>
      </c>
      <c r="H13463" s="4">
        <v>217</v>
      </c>
      <c r="I13463" s="4">
        <v>12</v>
      </c>
      <c r="J13463" s="4">
        <v>8.2000000000000007E-3</v>
      </c>
    </row>
    <row r="13464" spans="1:10" x14ac:dyDescent="0.3">
      <c r="A13464" s="52">
        <f t="shared" si="644"/>
        <v>2017</v>
      </c>
      <c r="B13464" s="30">
        <f t="shared" si="645"/>
        <v>166</v>
      </c>
      <c r="C13464" s="4">
        <f t="shared" si="646"/>
        <v>24</v>
      </c>
      <c r="D13464" s="4" t="s">
        <v>1380</v>
      </c>
      <c r="E13464" s="4">
        <v>647</v>
      </c>
      <c r="F13464" s="4">
        <v>400</v>
      </c>
      <c r="G13464" s="4">
        <v>9</v>
      </c>
      <c r="H13464" s="4">
        <v>217</v>
      </c>
      <c r="I13464" s="4">
        <v>11</v>
      </c>
      <c r="J13464" s="4">
        <v>7.7000000000000002E-3</v>
      </c>
    </row>
    <row r="13465" spans="1:10" x14ac:dyDescent="0.3">
      <c r="A13465" s="52">
        <f t="shared" si="644"/>
        <v>2017</v>
      </c>
      <c r="B13465" s="30">
        <f t="shared" si="645"/>
        <v>166</v>
      </c>
      <c r="C13465" s="4">
        <f t="shared" si="646"/>
        <v>24</v>
      </c>
      <c r="D13465" s="4" t="s">
        <v>1380</v>
      </c>
      <c r="E13465" s="4">
        <v>647</v>
      </c>
      <c r="F13465" s="4">
        <v>400</v>
      </c>
      <c r="G13465" s="4">
        <v>9</v>
      </c>
      <c r="H13465" s="4">
        <v>217</v>
      </c>
      <c r="I13465" s="4">
        <v>13</v>
      </c>
      <c r="J13465" s="4">
        <v>9.1000000000000004E-3</v>
      </c>
    </row>
    <row r="13466" spans="1:10" x14ac:dyDescent="0.3">
      <c r="A13466" s="52">
        <f t="shared" si="644"/>
        <v>2017</v>
      </c>
      <c r="B13466" s="30">
        <f t="shared" si="645"/>
        <v>166</v>
      </c>
      <c r="C13466" s="4">
        <f t="shared" si="646"/>
        <v>24</v>
      </c>
      <c r="D13466" s="4" t="s">
        <v>1380</v>
      </c>
      <c r="E13466" s="4">
        <v>647</v>
      </c>
      <c r="F13466" s="4">
        <v>400</v>
      </c>
      <c r="G13466" s="4">
        <v>9</v>
      </c>
      <c r="H13466" s="4">
        <v>217</v>
      </c>
      <c r="I13466" s="4">
        <v>13</v>
      </c>
      <c r="J13466" s="4">
        <v>7.4000000000000003E-3</v>
      </c>
    </row>
    <row r="13467" spans="1:10" x14ac:dyDescent="0.3">
      <c r="A13467" s="52">
        <f t="shared" si="644"/>
        <v>2017</v>
      </c>
      <c r="B13467" s="30">
        <f t="shared" si="645"/>
        <v>166</v>
      </c>
      <c r="C13467" s="4">
        <f t="shared" si="646"/>
        <v>24</v>
      </c>
      <c r="D13467" s="4" t="s">
        <v>1380</v>
      </c>
      <c r="E13467" s="4">
        <v>646</v>
      </c>
      <c r="F13467" s="4">
        <v>400</v>
      </c>
      <c r="G13467" s="4">
        <v>9</v>
      </c>
      <c r="H13467" s="4">
        <v>217</v>
      </c>
      <c r="I13467" s="4">
        <v>13</v>
      </c>
      <c r="J13467" s="4">
        <v>0.01</v>
      </c>
    </row>
    <row r="13468" spans="1:10" x14ac:dyDescent="0.3">
      <c r="A13468" s="52">
        <f t="shared" si="644"/>
        <v>2017</v>
      </c>
      <c r="B13468" s="30">
        <f t="shared" si="645"/>
        <v>166</v>
      </c>
      <c r="C13468" s="4">
        <f t="shared" si="646"/>
        <v>24</v>
      </c>
      <c r="D13468" s="4" t="s">
        <v>1380</v>
      </c>
      <c r="E13468" s="4">
        <v>646</v>
      </c>
      <c r="F13468" s="4">
        <v>400</v>
      </c>
      <c r="G13468" s="4">
        <v>9</v>
      </c>
      <c r="H13468" s="4">
        <v>217</v>
      </c>
      <c r="I13468" s="4">
        <v>14</v>
      </c>
      <c r="J13468" s="4">
        <v>1.17E-2</v>
      </c>
    </row>
    <row r="13469" spans="1:10" x14ac:dyDescent="0.3">
      <c r="A13469" s="52">
        <f t="shared" si="644"/>
        <v>2017</v>
      </c>
      <c r="B13469" s="30">
        <f t="shared" si="645"/>
        <v>166</v>
      </c>
      <c r="C13469" s="4">
        <f t="shared" si="646"/>
        <v>24</v>
      </c>
      <c r="D13469" s="4" t="s">
        <v>1380</v>
      </c>
      <c r="E13469" s="4">
        <v>646</v>
      </c>
      <c r="F13469" s="4">
        <v>400</v>
      </c>
      <c r="G13469" s="4">
        <v>9</v>
      </c>
      <c r="H13469" s="4">
        <v>217</v>
      </c>
      <c r="I13469" s="4">
        <v>17</v>
      </c>
      <c r="J13469" s="4">
        <v>2.5000000000000001E-2</v>
      </c>
    </row>
    <row r="13470" spans="1:10" x14ac:dyDescent="0.3">
      <c r="A13470" s="52">
        <f t="shared" si="644"/>
        <v>2017</v>
      </c>
      <c r="B13470" s="30">
        <f t="shared" si="645"/>
        <v>166</v>
      </c>
      <c r="C13470" s="4">
        <f t="shared" si="646"/>
        <v>24</v>
      </c>
      <c r="D13470" s="4" t="s">
        <v>1380</v>
      </c>
      <c r="E13470" s="4">
        <v>646</v>
      </c>
      <c r="F13470" s="4">
        <v>400</v>
      </c>
      <c r="G13470" s="4">
        <v>9</v>
      </c>
      <c r="H13470" s="4">
        <v>217</v>
      </c>
      <c r="I13470" s="4">
        <v>14</v>
      </c>
      <c r="J13470" s="4">
        <v>1.29E-2</v>
      </c>
    </row>
    <row r="13471" spans="1:10" x14ac:dyDescent="0.3">
      <c r="A13471" s="52">
        <f t="shared" si="644"/>
        <v>2017</v>
      </c>
      <c r="B13471" s="30">
        <f t="shared" si="645"/>
        <v>166</v>
      </c>
      <c r="C13471" s="4">
        <f t="shared" si="646"/>
        <v>24</v>
      </c>
      <c r="D13471" s="4" t="s">
        <v>1380</v>
      </c>
      <c r="E13471" s="4">
        <v>646</v>
      </c>
      <c r="F13471" s="4">
        <v>400</v>
      </c>
      <c r="G13471" s="4">
        <v>9</v>
      </c>
      <c r="H13471" s="4">
        <v>217</v>
      </c>
      <c r="I13471" s="4">
        <v>14</v>
      </c>
      <c r="J13471" s="4">
        <v>9.4000000000000004E-3</v>
      </c>
    </row>
    <row r="13472" spans="1:10" x14ac:dyDescent="0.3">
      <c r="A13472" s="52">
        <f t="shared" si="644"/>
        <v>2017</v>
      </c>
      <c r="B13472" s="30">
        <f t="shared" si="645"/>
        <v>166</v>
      </c>
      <c r="C13472" s="4">
        <f t="shared" si="646"/>
        <v>24</v>
      </c>
      <c r="D13472" s="4" t="s">
        <v>1380</v>
      </c>
      <c r="E13472" s="4">
        <v>646</v>
      </c>
      <c r="F13472" s="4">
        <v>400</v>
      </c>
      <c r="G13472" s="4">
        <v>9</v>
      </c>
      <c r="H13472" s="4">
        <v>217</v>
      </c>
      <c r="I13472" s="4">
        <v>14</v>
      </c>
      <c r="J13472" s="4">
        <v>1.12E-2</v>
      </c>
    </row>
    <row r="13473" spans="1:10" x14ac:dyDescent="0.3">
      <c r="A13473" s="52">
        <f t="shared" si="644"/>
        <v>2017</v>
      </c>
      <c r="B13473" s="30">
        <f t="shared" si="645"/>
        <v>166</v>
      </c>
      <c r="C13473" s="4">
        <f t="shared" si="646"/>
        <v>24</v>
      </c>
      <c r="D13473" s="4" t="s">
        <v>1380</v>
      </c>
      <c r="E13473" s="4">
        <v>646</v>
      </c>
      <c r="F13473" s="4">
        <v>400</v>
      </c>
      <c r="G13473" s="4">
        <v>9</v>
      </c>
      <c r="H13473" s="4">
        <v>217</v>
      </c>
      <c r="I13473" s="4">
        <v>13</v>
      </c>
      <c r="J13473" s="4">
        <v>1.03E-2</v>
      </c>
    </row>
    <row r="13474" spans="1:10" x14ac:dyDescent="0.3">
      <c r="A13474" s="52">
        <f t="shared" si="644"/>
        <v>2017</v>
      </c>
      <c r="B13474" s="30">
        <f t="shared" si="645"/>
        <v>166</v>
      </c>
      <c r="C13474" s="4">
        <f t="shared" si="646"/>
        <v>24</v>
      </c>
      <c r="D13474" s="4" t="s">
        <v>1380</v>
      </c>
      <c r="E13474" s="4">
        <v>646</v>
      </c>
      <c r="F13474" s="4">
        <v>400</v>
      </c>
      <c r="G13474" s="4">
        <v>9</v>
      </c>
      <c r="H13474" s="4">
        <v>217</v>
      </c>
      <c r="I13474" s="4">
        <v>14</v>
      </c>
      <c r="J13474" s="4">
        <v>1.15E-2</v>
      </c>
    </row>
    <row r="13475" spans="1:10" x14ac:dyDescent="0.3">
      <c r="A13475" s="52">
        <f t="shared" si="644"/>
        <v>2017</v>
      </c>
      <c r="B13475" s="30">
        <f t="shared" si="645"/>
        <v>166</v>
      </c>
      <c r="C13475" s="4">
        <f t="shared" si="646"/>
        <v>24</v>
      </c>
      <c r="D13475" s="4" t="s">
        <v>1380</v>
      </c>
      <c r="E13475" s="4">
        <v>646</v>
      </c>
      <c r="F13475" s="4">
        <v>400</v>
      </c>
      <c r="G13475" s="4">
        <v>9</v>
      </c>
      <c r="H13475" s="4">
        <v>217</v>
      </c>
      <c r="I13475" s="4">
        <v>15</v>
      </c>
      <c r="J13475" s="4">
        <v>1.21E-2</v>
      </c>
    </row>
    <row r="13476" spans="1:10" x14ac:dyDescent="0.3">
      <c r="A13476" s="52">
        <f t="shared" si="644"/>
        <v>2017</v>
      </c>
      <c r="B13476" s="30">
        <f t="shared" si="645"/>
        <v>166</v>
      </c>
      <c r="C13476" s="4">
        <f t="shared" si="646"/>
        <v>24</v>
      </c>
      <c r="D13476" s="4" t="s">
        <v>1380</v>
      </c>
      <c r="E13476" s="4">
        <v>646</v>
      </c>
      <c r="F13476" s="4">
        <v>400</v>
      </c>
      <c r="G13476" s="4">
        <v>9</v>
      </c>
      <c r="H13476" s="4">
        <v>217</v>
      </c>
      <c r="I13476" s="4">
        <v>18</v>
      </c>
      <c r="J13476" s="4">
        <v>2.6700000000000002E-2</v>
      </c>
    </row>
    <row r="13477" spans="1:10" x14ac:dyDescent="0.3">
      <c r="A13477" s="52">
        <f t="shared" si="644"/>
        <v>2017</v>
      </c>
      <c r="B13477" s="30">
        <f t="shared" si="645"/>
        <v>166</v>
      </c>
      <c r="C13477" s="4">
        <f t="shared" si="646"/>
        <v>24</v>
      </c>
      <c r="D13477" s="4" t="s">
        <v>1380</v>
      </c>
      <c r="E13477" s="4">
        <v>646</v>
      </c>
      <c r="F13477" s="4">
        <v>400</v>
      </c>
      <c r="G13477" s="4">
        <v>9</v>
      </c>
      <c r="H13477" s="4">
        <v>217</v>
      </c>
      <c r="I13477" s="4">
        <v>15</v>
      </c>
      <c r="J13477" s="4">
        <v>1.21E-2</v>
      </c>
    </row>
    <row r="13478" spans="1:10" x14ac:dyDescent="0.3">
      <c r="A13478" s="52">
        <f t="shared" si="644"/>
        <v>2017</v>
      </c>
      <c r="B13478" s="30">
        <f t="shared" si="645"/>
        <v>166</v>
      </c>
      <c r="C13478" s="4">
        <f t="shared" si="646"/>
        <v>24</v>
      </c>
      <c r="D13478" s="4" t="s">
        <v>1380</v>
      </c>
      <c r="E13478" s="4">
        <v>646</v>
      </c>
      <c r="F13478" s="4">
        <v>400</v>
      </c>
      <c r="G13478" s="4">
        <v>9</v>
      </c>
      <c r="H13478" s="4">
        <v>217</v>
      </c>
      <c r="I13478" s="4">
        <v>14</v>
      </c>
      <c r="J13478" s="4">
        <v>1.0500000000000001E-2</v>
      </c>
    </row>
    <row r="13479" spans="1:10" x14ac:dyDescent="0.3">
      <c r="A13479" s="52">
        <f t="shared" si="644"/>
        <v>2017</v>
      </c>
      <c r="B13479" s="30">
        <f t="shared" si="645"/>
        <v>166</v>
      </c>
      <c r="C13479" s="4">
        <f t="shared" si="646"/>
        <v>24</v>
      </c>
      <c r="D13479" s="4" t="s">
        <v>1380</v>
      </c>
      <c r="E13479" s="4">
        <v>646</v>
      </c>
      <c r="F13479" s="4">
        <v>400</v>
      </c>
      <c r="G13479" s="4">
        <v>9</v>
      </c>
      <c r="H13479" s="4">
        <v>217</v>
      </c>
      <c r="I13479" s="4">
        <v>13</v>
      </c>
      <c r="J13479" s="4">
        <v>8.8000000000000005E-3</v>
      </c>
    </row>
    <row r="13480" spans="1:10" x14ac:dyDescent="0.3">
      <c r="A13480" s="52">
        <f t="shared" si="644"/>
        <v>2017</v>
      </c>
      <c r="B13480" s="30">
        <f t="shared" si="645"/>
        <v>166</v>
      </c>
      <c r="C13480" s="4">
        <f t="shared" si="646"/>
        <v>24</v>
      </c>
      <c r="D13480" s="4" t="s">
        <v>1380</v>
      </c>
      <c r="E13480" s="4">
        <v>646</v>
      </c>
      <c r="F13480" s="4">
        <v>400</v>
      </c>
      <c r="G13480" s="4">
        <v>9</v>
      </c>
      <c r="H13480" s="4">
        <v>217</v>
      </c>
      <c r="I13480" s="4">
        <v>15</v>
      </c>
      <c r="J13480" s="4">
        <v>1.1599999999999999E-2</v>
      </c>
    </row>
    <row r="13481" spans="1:10" x14ac:dyDescent="0.3">
      <c r="A13481" s="52">
        <f t="shared" si="644"/>
        <v>2017</v>
      </c>
      <c r="B13481" s="30">
        <f t="shared" si="645"/>
        <v>166</v>
      </c>
      <c r="C13481" s="4">
        <f t="shared" si="646"/>
        <v>24</v>
      </c>
      <c r="D13481" s="4" t="s">
        <v>1380</v>
      </c>
      <c r="E13481" s="4">
        <v>646</v>
      </c>
      <c r="F13481" s="4">
        <v>400</v>
      </c>
      <c r="G13481" s="4">
        <v>9</v>
      </c>
      <c r="H13481" s="4">
        <v>217</v>
      </c>
      <c r="I13481" s="4">
        <v>13</v>
      </c>
      <c r="J13481" s="4">
        <v>1.15E-2</v>
      </c>
    </row>
    <row r="13482" spans="1:10" x14ac:dyDescent="0.3">
      <c r="A13482" s="52">
        <f t="shared" si="644"/>
        <v>2017</v>
      </c>
      <c r="B13482" s="30">
        <f t="shared" si="645"/>
        <v>166</v>
      </c>
      <c r="C13482" s="4">
        <f t="shared" si="646"/>
        <v>24</v>
      </c>
      <c r="D13482" s="4" t="s">
        <v>1380</v>
      </c>
      <c r="E13482" s="4">
        <v>646</v>
      </c>
      <c r="F13482" s="4">
        <v>400</v>
      </c>
      <c r="G13482" s="4">
        <v>9</v>
      </c>
      <c r="H13482" s="4">
        <v>217</v>
      </c>
      <c r="I13482" s="4">
        <v>13</v>
      </c>
      <c r="J13482" s="4">
        <v>9.4000000000000004E-3</v>
      </c>
    </row>
    <row r="13483" spans="1:10" x14ac:dyDescent="0.3">
      <c r="A13483" s="52">
        <f t="shared" si="644"/>
        <v>2017</v>
      </c>
      <c r="B13483" s="30">
        <f t="shared" si="645"/>
        <v>166</v>
      </c>
      <c r="C13483" s="4">
        <f t="shared" si="646"/>
        <v>24</v>
      </c>
      <c r="D13483" s="4" t="s">
        <v>1380</v>
      </c>
      <c r="E13483" s="4">
        <v>646</v>
      </c>
      <c r="F13483" s="4">
        <v>400</v>
      </c>
      <c r="G13483" s="4">
        <v>9</v>
      </c>
      <c r="H13483" s="4">
        <v>217</v>
      </c>
      <c r="I13483" s="4">
        <v>13</v>
      </c>
      <c r="J13483" s="4">
        <v>1.14E-2</v>
      </c>
    </row>
    <row r="13484" spans="1:10" x14ac:dyDescent="0.3">
      <c r="A13484" s="52">
        <f t="shared" si="644"/>
        <v>2017</v>
      </c>
      <c r="B13484" s="30">
        <f t="shared" si="645"/>
        <v>166</v>
      </c>
      <c r="C13484" s="4">
        <f t="shared" si="646"/>
        <v>24</v>
      </c>
      <c r="D13484" s="4" t="s">
        <v>1380</v>
      </c>
      <c r="E13484" s="4">
        <v>646</v>
      </c>
      <c r="F13484" s="4">
        <v>400</v>
      </c>
      <c r="G13484" s="4">
        <v>9</v>
      </c>
      <c r="H13484" s="4">
        <v>217</v>
      </c>
      <c r="I13484" s="4">
        <v>13</v>
      </c>
      <c r="J13484" s="4">
        <v>1.01E-2</v>
      </c>
    </row>
    <row r="13485" spans="1:10" x14ac:dyDescent="0.3">
      <c r="A13485" s="52">
        <f t="shared" si="644"/>
        <v>2017</v>
      </c>
      <c r="B13485" s="30">
        <f t="shared" si="645"/>
        <v>166</v>
      </c>
      <c r="C13485" s="4">
        <f t="shared" si="646"/>
        <v>24</v>
      </c>
      <c r="D13485" s="4" t="s">
        <v>1380</v>
      </c>
      <c r="E13485" s="4">
        <v>646</v>
      </c>
      <c r="F13485" s="4">
        <v>400</v>
      </c>
      <c r="G13485" s="4">
        <v>9</v>
      </c>
      <c r="H13485" s="4">
        <v>217</v>
      </c>
      <c r="I13485" s="4">
        <v>14</v>
      </c>
      <c r="J13485" s="4">
        <v>1.14E-2</v>
      </c>
    </row>
    <row r="13486" spans="1:10" x14ac:dyDescent="0.3">
      <c r="A13486" s="52">
        <f t="shared" si="644"/>
        <v>2017</v>
      </c>
      <c r="B13486" s="30">
        <f t="shared" si="645"/>
        <v>166</v>
      </c>
      <c r="C13486" s="4">
        <f t="shared" si="646"/>
        <v>24</v>
      </c>
      <c r="D13486" s="4" t="s">
        <v>1380</v>
      </c>
      <c r="E13486" s="4">
        <v>646</v>
      </c>
      <c r="F13486" s="4">
        <v>400</v>
      </c>
      <c r="G13486" s="4">
        <v>9</v>
      </c>
      <c r="H13486" s="4">
        <v>217</v>
      </c>
      <c r="I13486" s="4">
        <v>14</v>
      </c>
      <c r="J13486" s="4">
        <v>1.4E-2</v>
      </c>
    </row>
    <row r="13487" spans="1:10" x14ac:dyDescent="0.3">
      <c r="A13487" s="52">
        <f t="shared" si="644"/>
        <v>2017</v>
      </c>
      <c r="B13487" s="30">
        <f t="shared" si="645"/>
        <v>166</v>
      </c>
      <c r="C13487" s="4">
        <f t="shared" si="646"/>
        <v>24</v>
      </c>
      <c r="D13487" s="4" t="s">
        <v>1380</v>
      </c>
      <c r="E13487" s="4">
        <v>646</v>
      </c>
      <c r="F13487" s="4">
        <v>400</v>
      </c>
      <c r="G13487" s="4">
        <v>9</v>
      </c>
      <c r="H13487" s="4">
        <v>217</v>
      </c>
      <c r="I13487" s="4">
        <v>15</v>
      </c>
      <c r="J13487" s="4">
        <v>1.72E-2</v>
      </c>
    </row>
    <row r="13488" spans="1:10" x14ac:dyDescent="0.3">
      <c r="A13488" s="52">
        <f t="shared" si="644"/>
        <v>2017</v>
      </c>
      <c r="B13488" s="30">
        <f t="shared" si="645"/>
        <v>166</v>
      </c>
      <c r="C13488" s="4">
        <f t="shared" si="646"/>
        <v>24</v>
      </c>
      <c r="D13488" s="4" t="s">
        <v>1380</v>
      </c>
      <c r="E13488" s="4">
        <v>646</v>
      </c>
      <c r="F13488" s="4">
        <v>400</v>
      </c>
      <c r="G13488" s="4">
        <v>9</v>
      </c>
      <c r="H13488" s="4">
        <v>217</v>
      </c>
      <c r="I13488" s="4">
        <v>13</v>
      </c>
      <c r="J13488" s="4">
        <v>7.6E-3</v>
      </c>
    </row>
    <row r="13489" spans="1:10" x14ac:dyDescent="0.3">
      <c r="A13489" s="52">
        <f t="shared" si="644"/>
        <v>2017</v>
      </c>
      <c r="B13489" s="30">
        <f t="shared" si="645"/>
        <v>166</v>
      </c>
      <c r="C13489" s="4">
        <f t="shared" si="646"/>
        <v>24</v>
      </c>
      <c r="D13489" s="4" t="s">
        <v>1380</v>
      </c>
      <c r="E13489" s="4">
        <v>646</v>
      </c>
      <c r="F13489" s="4">
        <v>400</v>
      </c>
      <c r="G13489" s="4">
        <v>9</v>
      </c>
      <c r="H13489" s="4">
        <v>217</v>
      </c>
      <c r="I13489" s="4">
        <v>13</v>
      </c>
      <c r="J13489" s="4">
        <v>8.3999999999999995E-3</v>
      </c>
    </row>
    <row r="13490" spans="1:10" x14ac:dyDescent="0.3">
      <c r="A13490" s="52">
        <f t="shared" si="644"/>
        <v>2017</v>
      </c>
      <c r="B13490" s="30">
        <f t="shared" si="645"/>
        <v>166</v>
      </c>
      <c r="C13490" s="4">
        <f t="shared" si="646"/>
        <v>24</v>
      </c>
      <c r="D13490" s="4" t="s">
        <v>1380</v>
      </c>
      <c r="E13490" s="4">
        <v>646</v>
      </c>
      <c r="F13490" s="4">
        <v>400</v>
      </c>
      <c r="G13490" s="4">
        <v>9</v>
      </c>
      <c r="H13490" s="4">
        <v>217</v>
      </c>
      <c r="I13490" s="4">
        <v>13</v>
      </c>
      <c r="J13490" s="4">
        <v>1.04E-2</v>
      </c>
    </row>
    <row r="13491" spans="1:10" x14ac:dyDescent="0.3">
      <c r="A13491" s="52">
        <f t="shared" si="644"/>
        <v>2017</v>
      </c>
      <c r="B13491" s="30">
        <f t="shared" si="645"/>
        <v>166</v>
      </c>
      <c r="C13491" s="4">
        <f t="shared" si="646"/>
        <v>24</v>
      </c>
      <c r="D13491" s="4" t="s">
        <v>1380</v>
      </c>
      <c r="E13491" s="4">
        <v>646</v>
      </c>
      <c r="F13491" s="4">
        <v>400</v>
      </c>
      <c r="G13491" s="4">
        <v>9</v>
      </c>
      <c r="H13491" s="4">
        <v>217</v>
      </c>
      <c r="I13491" s="4">
        <v>12</v>
      </c>
      <c r="J13491" s="4">
        <v>6.0000000000000001E-3</v>
      </c>
    </row>
    <row r="13492" spans="1:10" x14ac:dyDescent="0.3">
      <c r="A13492" s="52">
        <f t="shared" si="644"/>
        <v>2017</v>
      </c>
      <c r="B13492" s="30">
        <f t="shared" si="645"/>
        <v>166</v>
      </c>
      <c r="C13492" s="4">
        <f t="shared" si="646"/>
        <v>24</v>
      </c>
      <c r="D13492" s="4" t="s">
        <v>1380</v>
      </c>
      <c r="E13492" s="4">
        <v>646</v>
      </c>
      <c r="F13492" s="4">
        <v>400</v>
      </c>
      <c r="G13492" s="4">
        <v>9</v>
      </c>
      <c r="H13492" s="4">
        <v>217</v>
      </c>
      <c r="I13492" s="4">
        <v>12</v>
      </c>
      <c r="J13492" s="4">
        <v>9.1999999999999998E-3</v>
      </c>
    </row>
    <row r="13493" spans="1:10" x14ac:dyDescent="0.3">
      <c r="A13493" s="52">
        <f t="shared" si="644"/>
        <v>2017</v>
      </c>
      <c r="B13493" s="30">
        <f t="shared" si="645"/>
        <v>166</v>
      </c>
      <c r="C13493" s="4">
        <f t="shared" si="646"/>
        <v>24</v>
      </c>
      <c r="D13493" s="4" t="s">
        <v>1380</v>
      </c>
      <c r="E13493" s="4">
        <v>646</v>
      </c>
      <c r="F13493" s="4">
        <v>400</v>
      </c>
      <c r="G13493" s="4">
        <v>9</v>
      </c>
      <c r="H13493" s="4">
        <v>217</v>
      </c>
      <c r="I13493" s="4">
        <v>15</v>
      </c>
      <c r="J13493" s="4">
        <v>1.3299999999999999E-2</v>
      </c>
    </row>
    <row r="13494" spans="1:10" x14ac:dyDescent="0.3">
      <c r="A13494" s="52">
        <f t="shared" si="644"/>
        <v>2017</v>
      </c>
      <c r="B13494" s="30">
        <f t="shared" si="645"/>
        <v>166</v>
      </c>
      <c r="C13494" s="4">
        <f t="shared" si="646"/>
        <v>24</v>
      </c>
      <c r="D13494" s="4" t="s">
        <v>1380</v>
      </c>
      <c r="E13494" s="4">
        <v>646</v>
      </c>
      <c r="F13494" s="4">
        <v>400</v>
      </c>
      <c r="G13494" s="4">
        <v>9</v>
      </c>
      <c r="H13494" s="4">
        <v>217</v>
      </c>
      <c r="I13494" s="4">
        <v>11</v>
      </c>
      <c r="J13494" s="4">
        <v>5.0000000000000001E-3</v>
      </c>
    </row>
    <row r="13495" spans="1:10" x14ac:dyDescent="0.3">
      <c r="A13495" s="52">
        <f t="shared" si="644"/>
        <v>2017</v>
      </c>
      <c r="B13495" s="30">
        <f t="shared" si="645"/>
        <v>166</v>
      </c>
      <c r="C13495" s="4">
        <f t="shared" si="646"/>
        <v>24</v>
      </c>
      <c r="D13495" s="4" t="s">
        <v>1380</v>
      </c>
      <c r="E13495" s="4">
        <v>646</v>
      </c>
      <c r="F13495" s="4">
        <v>400</v>
      </c>
      <c r="G13495" s="4">
        <v>9</v>
      </c>
      <c r="H13495" s="4">
        <v>217</v>
      </c>
      <c r="I13495" s="4">
        <v>14</v>
      </c>
      <c r="J13495" s="4">
        <v>1.1299999999999999E-2</v>
      </c>
    </row>
    <row r="13496" spans="1:10" x14ac:dyDescent="0.3">
      <c r="A13496" s="52">
        <f t="shared" si="644"/>
        <v>2017</v>
      </c>
      <c r="B13496" s="30">
        <f t="shared" si="645"/>
        <v>166</v>
      </c>
      <c r="C13496" s="4">
        <f t="shared" si="646"/>
        <v>24</v>
      </c>
      <c r="D13496" s="4" t="s">
        <v>1380</v>
      </c>
      <c r="E13496" s="4">
        <v>646</v>
      </c>
      <c r="F13496" s="4">
        <v>400</v>
      </c>
      <c r="G13496" s="4">
        <v>9</v>
      </c>
      <c r="H13496" s="4">
        <v>217</v>
      </c>
      <c r="I13496" s="4">
        <v>12</v>
      </c>
      <c r="J13496" s="4">
        <v>7.7999999999999996E-3</v>
      </c>
    </row>
    <row r="13497" spans="1:10" x14ac:dyDescent="0.3">
      <c r="A13497" s="52">
        <f t="shared" si="644"/>
        <v>2017</v>
      </c>
      <c r="B13497" s="30">
        <f t="shared" si="645"/>
        <v>166</v>
      </c>
      <c r="C13497" s="4">
        <f t="shared" si="646"/>
        <v>24</v>
      </c>
      <c r="D13497" s="4" t="s">
        <v>1380</v>
      </c>
      <c r="E13497" s="4">
        <v>646</v>
      </c>
      <c r="F13497" s="4">
        <v>400</v>
      </c>
      <c r="G13497" s="4">
        <v>9</v>
      </c>
      <c r="H13497" s="4">
        <v>217</v>
      </c>
      <c r="I13497" s="4">
        <v>14</v>
      </c>
      <c r="J13497" s="4">
        <v>1.2200000000000001E-2</v>
      </c>
    </row>
    <row r="13498" spans="1:10" x14ac:dyDescent="0.3">
      <c r="A13498" s="52">
        <f t="shared" si="644"/>
        <v>2017</v>
      </c>
      <c r="B13498" s="30">
        <f t="shared" si="645"/>
        <v>166</v>
      </c>
      <c r="C13498" s="4">
        <f t="shared" si="646"/>
        <v>24</v>
      </c>
      <c r="D13498" s="4" t="s">
        <v>1380</v>
      </c>
      <c r="E13498" s="4">
        <v>646</v>
      </c>
      <c r="F13498" s="4">
        <v>400</v>
      </c>
      <c r="G13498" s="4">
        <v>9</v>
      </c>
      <c r="H13498" s="4">
        <v>217</v>
      </c>
      <c r="I13498" s="4">
        <v>12</v>
      </c>
      <c r="J13498" s="4">
        <v>6.1000000000000004E-3</v>
      </c>
    </row>
    <row r="13499" spans="1:10" x14ac:dyDescent="0.3">
      <c r="A13499" s="52">
        <f t="shared" si="644"/>
        <v>2017</v>
      </c>
      <c r="B13499" s="30">
        <f t="shared" si="645"/>
        <v>166</v>
      </c>
      <c r="C13499" s="4">
        <f t="shared" si="646"/>
        <v>24</v>
      </c>
      <c r="D13499" s="4" t="s">
        <v>1380</v>
      </c>
      <c r="E13499" s="4">
        <v>646</v>
      </c>
      <c r="F13499" s="4">
        <v>400</v>
      </c>
      <c r="G13499" s="4">
        <v>9</v>
      </c>
      <c r="H13499" s="4">
        <v>217</v>
      </c>
      <c r="I13499" s="4">
        <v>11</v>
      </c>
      <c r="J13499" s="4">
        <v>6.7000000000000002E-3</v>
      </c>
    </row>
    <row r="13500" spans="1:10" x14ac:dyDescent="0.3">
      <c r="A13500" s="52">
        <f t="shared" si="644"/>
        <v>2017</v>
      </c>
      <c r="B13500" s="30">
        <f t="shared" si="645"/>
        <v>166</v>
      </c>
      <c r="C13500" s="4">
        <f t="shared" si="646"/>
        <v>24</v>
      </c>
      <c r="D13500" s="4" t="s">
        <v>1380</v>
      </c>
      <c r="E13500" s="4">
        <v>646</v>
      </c>
      <c r="F13500" s="4">
        <v>400</v>
      </c>
      <c r="G13500" s="4">
        <v>9</v>
      </c>
      <c r="H13500" s="4">
        <v>217</v>
      </c>
      <c r="I13500" s="4">
        <v>13</v>
      </c>
      <c r="J13500" s="4">
        <v>7.0000000000000001E-3</v>
      </c>
    </row>
    <row r="13501" spans="1:10" x14ac:dyDescent="0.3">
      <c r="A13501" s="52">
        <f t="shared" si="644"/>
        <v>2017</v>
      </c>
      <c r="B13501" s="30">
        <f t="shared" si="645"/>
        <v>166</v>
      </c>
      <c r="C13501" s="4">
        <f t="shared" si="646"/>
        <v>24</v>
      </c>
      <c r="D13501" s="4" t="s">
        <v>1380</v>
      </c>
      <c r="E13501" s="4">
        <v>646</v>
      </c>
      <c r="F13501" s="4">
        <v>400</v>
      </c>
      <c r="G13501" s="4">
        <v>9</v>
      </c>
      <c r="H13501" s="4">
        <v>217</v>
      </c>
      <c r="I13501" s="4">
        <v>11</v>
      </c>
      <c r="J13501" s="4">
        <v>7.1999999999999998E-3</v>
      </c>
    </row>
    <row r="13502" spans="1:10" x14ac:dyDescent="0.3">
      <c r="A13502" s="52">
        <f t="shared" si="644"/>
        <v>2017</v>
      </c>
      <c r="B13502" s="30">
        <f t="shared" si="645"/>
        <v>166</v>
      </c>
      <c r="C13502" s="4">
        <f t="shared" si="646"/>
        <v>24</v>
      </c>
      <c r="D13502" s="4" t="s">
        <v>1380</v>
      </c>
      <c r="E13502" s="4">
        <v>646</v>
      </c>
      <c r="F13502" s="4">
        <v>400</v>
      </c>
      <c r="G13502" s="4">
        <v>9</v>
      </c>
      <c r="H13502" s="4">
        <v>217</v>
      </c>
      <c r="I13502" s="4">
        <v>13</v>
      </c>
      <c r="J13502" s="4">
        <v>7.3000000000000001E-3</v>
      </c>
    </row>
    <row r="13503" spans="1:10" x14ac:dyDescent="0.3">
      <c r="A13503" s="52">
        <f t="shared" si="644"/>
        <v>2017</v>
      </c>
      <c r="B13503" s="30">
        <f t="shared" si="645"/>
        <v>166</v>
      </c>
      <c r="C13503" s="4">
        <f t="shared" si="646"/>
        <v>24</v>
      </c>
      <c r="D13503" s="4" t="s">
        <v>1380</v>
      </c>
      <c r="E13503" s="4">
        <v>646</v>
      </c>
      <c r="F13503" s="4">
        <v>400</v>
      </c>
      <c r="G13503" s="4">
        <v>9</v>
      </c>
      <c r="H13503" s="4">
        <v>217</v>
      </c>
      <c r="I13503" s="4">
        <v>13</v>
      </c>
      <c r="J13503" s="4">
        <v>1.0200000000000001E-2</v>
      </c>
    </row>
    <row r="13504" spans="1:10" x14ac:dyDescent="0.3">
      <c r="A13504" s="52">
        <f t="shared" si="644"/>
        <v>2017</v>
      </c>
      <c r="B13504" s="30">
        <f t="shared" si="645"/>
        <v>166</v>
      </c>
      <c r="C13504" s="4">
        <f t="shared" si="646"/>
        <v>24</v>
      </c>
      <c r="D13504" s="4" t="s">
        <v>1380</v>
      </c>
      <c r="E13504" s="4">
        <v>646</v>
      </c>
      <c r="F13504" s="4">
        <v>400</v>
      </c>
      <c r="G13504" s="4">
        <v>9</v>
      </c>
      <c r="H13504" s="4">
        <v>217</v>
      </c>
      <c r="I13504" s="4">
        <v>13</v>
      </c>
      <c r="J13504" s="4">
        <v>8.6E-3</v>
      </c>
    </row>
    <row r="13505" spans="1:10" x14ac:dyDescent="0.3">
      <c r="A13505" s="52">
        <f t="shared" si="644"/>
        <v>2017</v>
      </c>
      <c r="B13505" s="30">
        <f t="shared" si="645"/>
        <v>166</v>
      </c>
      <c r="C13505" s="4">
        <f t="shared" si="646"/>
        <v>24</v>
      </c>
      <c r="D13505" s="4" t="s">
        <v>1380</v>
      </c>
      <c r="E13505" s="4">
        <v>646</v>
      </c>
      <c r="F13505" s="4">
        <v>400</v>
      </c>
      <c r="G13505" s="4">
        <v>9</v>
      </c>
      <c r="H13505" s="4">
        <v>217</v>
      </c>
      <c r="I13505" s="4">
        <v>12</v>
      </c>
      <c r="J13505" s="4">
        <v>6.8999999999999999E-3</v>
      </c>
    </row>
    <row r="13506" spans="1:10" x14ac:dyDescent="0.3">
      <c r="A13506" s="52">
        <f t="shared" ref="A13506:A13569" si="647">YEAR(D13506)</f>
        <v>2017</v>
      </c>
      <c r="B13506" s="30">
        <f t="shared" ref="B13506:B13569" si="648">D13506-DATE(YEAR(D13506),1,0)</f>
        <v>166</v>
      </c>
      <c r="C13506" s="4">
        <f t="shared" ref="C13506:C13569" si="649">WEEKNUM(D13506,1)</f>
        <v>24</v>
      </c>
      <c r="D13506" s="4" t="s">
        <v>1380</v>
      </c>
      <c r="E13506" s="4">
        <v>646</v>
      </c>
      <c r="F13506" s="4">
        <v>400</v>
      </c>
      <c r="G13506" s="4">
        <v>9</v>
      </c>
      <c r="H13506" s="4">
        <v>217</v>
      </c>
      <c r="I13506" s="4">
        <v>14</v>
      </c>
      <c r="J13506" s="4">
        <v>1.3599999999999999E-2</v>
      </c>
    </row>
    <row r="13507" spans="1:10" x14ac:dyDescent="0.3">
      <c r="A13507" s="52">
        <f t="shared" si="647"/>
        <v>2017</v>
      </c>
      <c r="B13507" s="30">
        <f t="shared" si="648"/>
        <v>166</v>
      </c>
      <c r="C13507" s="4">
        <f t="shared" si="649"/>
        <v>24</v>
      </c>
      <c r="D13507" s="4" t="s">
        <v>1380</v>
      </c>
      <c r="E13507" s="4">
        <v>646</v>
      </c>
      <c r="F13507" s="4">
        <v>400</v>
      </c>
      <c r="G13507" s="4">
        <v>9</v>
      </c>
      <c r="H13507" s="4">
        <v>217</v>
      </c>
      <c r="I13507" s="4">
        <v>14</v>
      </c>
      <c r="J13507" s="4">
        <v>1.3599999999999999E-2</v>
      </c>
    </row>
    <row r="13508" spans="1:10" x14ac:dyDescent="0.3">
      <c r="A13508" s="52">
        <f t="shared" si="647"/>
        <v>2017</v>
      </c>
      <c r="B13508" s="30">
        <f t="shared" si="648"/>
        <v>166</v>
      </c>
      <c r="C13508" s="4">
        <f t="shared" si="649"/>
        <v>24</v>
      </c>
      <c r="D13508" s="4" t="s">
        <v>1380</v>
      </c>
      <c r="E13508" s="4">
        <v>646</v>
      </c>
      <c r="F13508" s="4">
        <v>400</v>
      </c>
      <c r="G13508" s="4">
        <v>9</v>
      </c>
      <c r="H13508" s="4">
        <v>217</v>
      </c>
      <c r="I13508" s="4">
        <v>13</v>
      </c>
      <c r="J13508" s="4">
        <v>9.7000000000000003E-3</v>
      </c>
    </row>
    <row r="13509" spans="1:10" x14ac:dyDescent="0.3">
      <c r="A13509" s="52">
        <f t="shared" si="647"/>
        <v>2017</v>
      </c>
      <c r="B13509" s="30">
        <f t="shared" si="648"/>
        <v>166</v>
      </c>
      <c r="C13509" s="4">
        <f t="shared" si="649"/>
        <v>24</v>
      </c>
      <c r="D13509" s="4" t="s">
        <v>1380</v>
      </c>
      <c r="E13509" s="4">
        <v>646</v>
      </c>
      <c r="F13509" s="4">
        <v>400</v>
      </c>
      <c r="G13509" s="4">
        <v>9</v>
      </c>
      <c r="H13509" s="4">
        <v>217</v>
      </c>
      <c r="I13509" s="4">
        <v>12</v>
      </c>
      <c r="J13509" s="4">
        <v>7.9000000000000008E-3</v>
      </c>
    </row>
    <row r="13510" spans="1:10" x14ac:dyDescent="0.3">
      <c r="A13510" s="52">
        <f t="shared" si="647"/>
        <v>2017</v>
      </c>
      <c r="B13510" s="30">
        <f t="shared" si="648"/>
        <v>166</v>
      </c>
      <c r="C13510" s="4">
        <f t="shared" si="649"/>
        <v>24</v>
      </c>
      <c r="D13510" s="4" t="s">
        <v>1380</v>
      </c>
      <c r="E13510" s="4">
        <v>646</v>
      </c>
      <c r="F13510" s="4">
        <v>400</v>
      </c>
      <c r="G13510" s="4">
        <v>9</v>
      </c>
      <c r="H13510" s="4">
        <v>217</v>
      </c>
      <c r="I13510" s="4">
        <v>11</v>
      </c>
      <c r="J13510" s="4">
        <v>8.0999999999999996E-3</v>
      </c>
    </row>
    <row r="13511" spans="1:10" x14ac:dyDescent="0.3">
      <c r="A13511" s="52">
        <f t="shared" si="647"/>
        <v>2017</v>
      </c>
      <c r="B13511" s="30">
        <f t="shared" si="648"/>
        <v>166</v>
      </c>
      <c r="C13511" s="4">
        <f t="shared" si="649"/>
        <v>24</v>
      </c>
      <c r="D13511" s="4" t="s">
        <v>1380</v>
      </c>
      <c r="E13511" s="4">
        <v>646</v>
      </c>
      <c r="F13511" s="4">
        <v>400</v>
      </c>
      <c r="G13511" s="4">
        <v>9</v>
      </c>
      <c r="H13511" s="4">
        <v>217</v>
      </c>
      <c r="I13511" s="4">
        <v>12</v>
      </c>
      <c r="J13511" s="4">
        <v>6.0000000000000001E-3</v>
      </c>
    </row>
    <row r="13512" spans="1:10" x14ac:dyDescent="0.3">
      <c r="A13512" s="52">
        <f t="shared" si="647"/>
        <v>2017</v>
      </c>
      <c r="B13512" s="30">
        <f t="shared" si="648"/>
        <v>166</v>
      </c>
      <c r="C13512" s="4">
        <f t="shared" si="649"/>
        <v>24</v>
      </c>
      <c r="D13512" s="4" t="s">
        <v>1380</v>
      </c>
      <c r="E13512" s="4">
        <v>646</v>
      </c>
      <c r="F13512" s="4">
        <v>400</v>
      </c>
      <c r="G13512" s="4">
        <v>9</v>
      </c>
      <c r="H13512" s="4">
        <v>217</v>
      </c>
      <c r="I13512" s="4">
        <v>12</v>
      </c>
      <c r="J13512" s="4">
        <v>7.1000000000000004E-3</v>
      </c>
    </row>
    <row r="13513" spans="1:10" x14ac:dyDescent="0.3">
      <c r="A13513" s="52">
        <f t="shared" si="647"/>
        <v>2017</v>
      </c>
      <c r="B13513" s="30">
        <f t="shared" si="648"/>
        <v>166</v>
      </c>
      <c r="C13513" s="4">
        <f t="shared" si="649"/>
        <v>24</v>
      </c>
      <c r="D13513" s="4" t="s">
        <v>1380</v>
      </c>
      <c r="E13513" s="4">
        <v>646</v>
      </c>
      <c r="F13513" s="4">
        <v>400</v>
      </c>
      <c r="G13513" s="4">
        <v>9</v>
      </c>
      <c r="H13513" s="4">
        <v>217</v>
      </c>
      <c r="I13513" s="4">
        <v>15</v>
      </c>
      <c r="J13513" s="4">
        <v>1.4E-2</v>
      </c>
    </row>
    <row r="13514" spans="1:10" x14ac:dyDescent="0.3">
      <c r="A13514" s="52">
        <f t="shared" si="647"/>
        <v>2017</v>
      </c>
      <c r="B13514" s="30">
        <f t="shared" si="648"/>
        <v>166</v>
      </c>
      <c r="C13514" s="4">
        <f t="shared" si="649"/>
        <v>24</v>
      </c>
      <c r="D13514" s="4" t="s">
        <v>1380</v>
      </c>
      <c r="E13514" s="4">
        <v>646</v>
      </c>
      <c r="F13514" s="4">
        <v>400</v>
      </c>
      <c r="G13514" s="4">
        <v>9</v>
      </c>
      <c r="H13514" s="4">
        <v>217</v>
      </c>
      <c r="I13514" s="4">
        <v>11</v>
      </c>
      <c r="J13514" s="4">
        <v>6.7000000000000002E-3</v>
      </c>
    </row>
    <row r="13515" spans="1:10" x14ac:dyDescent="0.3">
      <c r="A13515" s="52">
        <f t="shared" si="647"/>
        <v>2017</v>
      </c>
      <c r="B13515" s="30">
        <f t="shared" si="648"/>
        <v>166</v>
      </c>
      <c r="C13515" s="4">
        <f t="shared" si="649"/>
        <v>24</v>
      </c>
      <c r="D13515" s="4" t="s">
        <v>1380</v>
      </c>
      <c r="E13515" s="4">
        <v>646</v>
      </c>
      <c r="F13515" s="4">
        <v>400</v>
      </c>
      <c r="G13515" s="4">
        <v>9</v>
      </c>
      <c r="H13515" s="4">
        <v>217</v>
      </c>
      <c r="I13515" s="4">
        <v>13</v>
      </c>
      <c r="J13515" s="4">
        <v>9.2999999999999992E-3</v>
      </c>
    </row>
    <row r="13516" spans="1:10" x14ac:dyDescent="0.3">
      <c r="A13516" s="52">
        <f t="shared" si="647"/>
        <v>2017</v>
      </c>
      <c r="B13516" s="30">
        <f t="shared" si="648"/>
        <v>166</v>
      </c>
      <c r="C13516" s="4">
        <f t="shared" si="649"/>
        <v>24</v>
      </c>
      <c r="D13516" s="4" t="s">
        <v>1380</v>
      </c>
      <c r="E13516" s="4">
        <v>646</v>
      </c>
      <c r="F13516" s="4">
        <v>400</v>
      </c>
      <c r="G13516" s="4">
        <v>9</v>
      </c>
      <c r="H13516" s="4">
        <v>217</v>
      </c>
      <c r="I13516" s="4">
        <v>14</v>
      </c>
      <c r="J13516" s="4">
        <v>1.21E-2</v>
      </c>
    </row>
    <row r="13517" spans="1:10" x14ac:dyDescent="0.3">
      <c r="A13517" s="52">
        <f t="shared" si="647"/>
        <v>2017</v>
      </c>
      <c r="B13517" s="30">
        <f t="shared" si="648"/>
        <v>166</v>
      </c>
      <c r="C13517" s="4">
        <f t="shared" si="649"/>
        <v>24</v>
      </c>
      <c r="D13517" s="4" t="s">
        <v>1380</v>
      </c>
      <c r="E13517" s="4">
        <v>647</v>
      </c>
      <c r="F13517" s="4">
        <v>400</v>
      </c>
      <c r="G13517" s="4">
        <v>9</v>
      </c>
      <c r="H13517" s="4">
        <v>217</v>
      </c>
      <c r="I13517" s="4">
        <v>16</v>
      </c>
      <c r="J13517" s="4">
        <v>1.83E-2</v>
      </c>
    </row>
    <row r="13518" spans="1:10" x14ac:dyDescent="0.3">
      <c r="A13518" s="52">
        <f t="shared" si="647"/>
        <v>2017</v>
      </c>
      <c r="B13518" s="30">
        <f t="shared" si="648"/>
        <v>166</v>
      </c>
      <c r="C13518" s="4">
        <f t="shared" si="649"/>
        <v>24</v>
      </c>
      <c r="D13518" s="4" t="s">
        <v>1380</v>
      </c>
      <c r="E13518" s="4">
        <v>647</v>
      </c>
      <c r="F13518" s="4">
        <v>400</v>
      </c>
      <c r="G13518" s="4">
        <v>9</v>
      </c>
      <c r="H13518" s="4">
        <v>217</v>
      </c>
      <c r="I13518" s="4">
        <v>14</v>
      </c>
      <c r="J13518" s="4">
        <v>1.0500000000000001E-2</v>
      </c>
    </row>
    <row r="13519" spans="1:10" x14ac:dyDescent="0.3">
      <c r="A13519" s="52">
        <f t="shared" si="647"/>
        <v>2017</v>
      </c>
      <c r="B13519" s="30">
        <f t="shared" si="648"/>
        <v>166</v>
      </c>
      <c r="C13519" s="4">
        <f t="shared" si="649"/>
        <v>24</v>
      </c>
      <c r="D13519" s="4" t="s">
        <v>1380</v>
      </c>
      <c r="E13519" s="4">
        <v>647</v>
      </c>
      <c r="F13519" s="4">
        <v>400</v>
      </c>
      <c r="G13519" s="4">
        <v>9</v>
      </c>
      <c r="H13519" s="4">
        <v>217</v>
      </c>
      <c r="I13519" s="4">
        <v>13</v>
      </c>
      <c r="J13519" s="4">
        <v>7.1000000000000004E-3</v>
      </c>
    </row>
    <row r="13520" spans="1:10" x14ac:dyDescent="0.3">
      <c r="A13520" s="52">
        <f t="shared" si="647"/>
        <v>2017</v>
      </c>
      <c r="B13520" s="30">
        <f t="shared" si="648"/>
        <v>166</v>
      </c>
      <c r="C13520" s="4">
        <f t="shared" si="649"/>
        <v>24</v>
      </c>
      <c r="D13520" s="4" t="s">
        <v>1380</v>
      </c>
      <c r="E13520" s="4">
        <v>647</v>
      </c>
      <c r="F13520" s="4">
        <v>400</v>
      </c>
      <c r="G13520" s="4">
        <v>9</v>
      </c>
      <c r="H13520" s="4">
        <v>217</v>
      </c>
      <c r="I13520" s="4">
        <v>15</v>
      </c>
      <c r="J13520" s="4">
        <v>1.1299999999999999E-2</v>
      </c>
    </row>
    <row r="13521" spans="1:10" x14ac:dyDescent="0.3">
      <c r="A13521" s="52">
        <f t="shared" si="647"/>
        <v>2017</v>
      </c>
      <c r="B13521" s="30">
        <f t="shared" si="648"/>
        <v>166</v>
      </c>
      <c r="C13521" s="4">
        <f t="shared" si="649"/>
        <v>24</v>
      </c>
      <c r="D13521" s="4" t="s">
        <v>1380</v>
      </c>
      <c r="E13521" s="4">
        <v>647</v>
      </c>
      <c r="F13521" s="4">
        <v>400</v>
      </c>
      <c r="G13521" s="4">
        <v>9</v>
      </c>
      <c r="H13521" s="4">
        <v>217</v>
      </c>
      <c r="I13521" s="4">
        <v>15</v>
      </c>
      <c r="J13521" s="4">
        <v>1.2999999999999999E-2</v>
      </c>
    </row>
    <row r="13522" spans="1:10" x14ac:dyDescent="0.3">
      <c r="A13522" s="52">
        <f t="shared" si="647"/>
        <v>2017</v>
      </c>
      <c r="B13522" s="30">
        <f t="shared" si="648"/>
        <v>166</v>
      </c>
      <c r="C13522" s="4">
        <f t="shared" si="649"/>
        <v>24</v>
      </c>
      <c r="D13522" s="4" t="s">
        <v>1380</v>
      </c>
      <c r="E13522" s="4">
        <v>647</v>
      </c>
      <c r="F13522" s="4">
        <v>400</v>
      </c>
      <c r="G13522" s="4">
        <v>9</v>
      </c>
      <c r="H13522" s="4">
        <v>217</v>
      </c>
      <c r="I13522" s="4">
        <v>12</v>
      </c>
      <c r="J13522" s="4">
        <v>6.0000000000000001E-3</v>
      </c>
    </row>
    <row r="13523" spans="1:10" x14ac:dyDescent="0.3">
      <c r="A13523" s="52">
        <f t="shared" si="647"/>
        <v>2017</v>
      </c>
      <c r="B13523" s="30">
        <f t="shared" si="648"/>
        <v>166</v>
      </c>
      <c r="C13523" s="4">
        <f t="shared" si="649"/>
        <v>24</v>
      </c>
      <c r="D13523" s="4" t="s">
        <v>1380</v>
      </c>
      <c r="E13523" s="4">
        <v>647</v>
      </c>
      <c r="F13523" s="4">
        <v>400</v>
      </c>
      <c r="G13523" s="4">
        <v>9</v>
      </c>
      <c r="H13523" s="4">
        <v>217</v>
      </c>
      <c r="I13523" s="4">
        <v>16</v>
      </c>
      <c r="J13523" s="4">
        <v>1.5299999999999999E-2</v>
      </c>
    </row>
    <row r="13524" spans="1:10" x14ac:dyDescent="0.3">
      <c r="A13524" s="52">
        <f t="shared" si="647"/>
        <v>2017</v>
      </c>
      <c r="B13524" s="30">
        <f t="shared" si="648"/>
        <v>166</v>
      </c>
      <c r="C13524" s="4">
        <f t="shared" si="649"/>
        <v>24</v>
      </c>
      <c r="D13524" s="4" t="s">
        <v>1380</v>
      </c>
      <c r="E13524" s="4">
        <v>647</v>
      </c>
      <c r="F13524" s="4">
        <v>400</v>
      </c>
      <c r="G13524" s="4">
        <v>9</v>
      </c>
      <c r="H13524" s="4">
        <v>217</v>
      </c>
      <c r="I13524" s="4">
        <v>13</v>
      </c>
      <c r="J13524" s="4">
        <v>7.9000000000000008E-3</v>
      </c>
    </row>
    <row r="13525" spans="1:10" x14ac:dyDescent="0.3">
      <c r="A13525" s="52">
        <f t="shared" si="647"/>
        <v>2017</v>
      </c>
      <c r="B13525" s="30">
        <f t="shared" si="648"/>
        <v>166</v>
      </c>
      <c r="C13525" s="4">
        <f t="shared" si="649"/>
        <v>24</v>
      </c>
      <c r="D13525" s="4" t="s">
        <v>1380</v>
      </c>
      <c r="E13525" s="4">
        <v>647</v>
      </c>
      <c r="F13525" s="4">
        <v>400</v>
      </c>
      <c r="G13525" s="4">
        <v>9</v>
      </c>
      <c r="H13525" s="4">
        <v>217</v>
      </c>
      <c r="I13525" s="4">
        <v>14</v>
      </c>
      <c r="J13525" s="4">
        <v>0.01</v>
      </c>
    </row>
    <row r="13526" spans="1:10" x14ac:dyDescent="0.3">
      <c r="A13526" s="52">
        <f t="shared" si="647"/>
        <v>2017</v>
      </c>
      <c r="B13526" s="30">
        <f t="shared" si="648"/>
        <v>166</v>
      </c>
      <c r="C13526" s="4">
        <f t="shared" si="649"/>
        <v>24</v>
      </c>
      <c r="D13526" s="4" t="s">
        <v>1380</v>
      </c>
      <c r="E13526" s="4">
        <v>647</v>
      </c>
      <c r="F13526" s="4">
        <v>400</v>
      </c>
      <c r="G13526" s="4">
        <v>9</v>
      </c>
      <c r="H13526" s="4">
        <v>217</v>
      </c>
      <c r="I13526" s="4">
        <v>15</v>
      </c>
      <c r="J13526" s="4">
        <v>1.2800000000000001E-2</v>
      </c>
    </row>
    <row r="13527" spans="1:10" x14ac:dyDescent="0.3">
      <c r="A13527" s="52">
        <f t="shared" si="647"/>
        <v>2017</v>
      </c>
      <c r="B13527" s="30">
        <f t="shared" si="648"/>
        <v>166</v>
      </c>
      <c r="C13527" s="4">
        <f t="shared" si="649"/>
        <v>24</v>
      </c>
      <c r="D13527" s="4" t="s">
        <v>1380</v>
      </c>
      <c r="E13527" s="4">
        <v>647</v>
      </c>
      <c r="F13527" s="4">
        <v>400</v>
      </c>
      <c r="G13527" s="4">
        <v>9</v>
      </c>
      <c r="H13527" s="4">
        <v>217</v>
      </c>
      <c r="I13527" s="4">
        <v>13</v>
      </c>
      <c r="J13527" s="4">
        <v>8.6999999999999994E-3</v>
      </c>
    </row>
    <row r="13528" spans="1:10" x14ac:dyDescent="0.3">
      <c r="A13528" s="52">
        <f t="shared" si="647"/>
        <v>2017</v>
      </c>
      <c r="B13528" s="30">
        <f t="shared" si="648"/>
        <v>166</v>
      </c>
      <c r="C13528" s="4">
        <f t="shared" si="649"/>
        <v>24</v>
      </c>
      <c r="D13528" s="4" t="s">
        <v>1380</v>
      </c>
      <c r="E13528" s="4">
        <v>647</v>
      </c>
      <c r="F13528" s="4">
        <v>400</v>
      </c>
      <c r="G13528" s="4">
        <v>9</v>
      </c>
      <c r="H13528" s="4">
        <v>217</v>
      </c>
      <c r="I13528" s="4">
        <v>14</v>
      </c>
      <c r="J13528" s="4">
        <v>1.0699999999999999E-2</v>
      </c>
    </row>
    <row r="13529" spans="1:10" x14ac:dyDescent="0.3">
      <c r="A13529" s="52">
        <f t="shared" si="647"/>
        <v>2017</v>
      </c>
      <c r="B13529" s="30">
        <f t="shared" si="648"/>
        <v>166</v>
      </c>
      <c r="C13529" s="4">
        <f t="shared" si="649"/>
        <v>24</v>
      </c>
      <c r="D13529" s="4" t="s">
        <v>1380</v>
      </c>
      <c r="E13529" s="4">
        <v>647</v>
      </c>
      <c r="F13529" s="4">
        <v>400</v>
      </c>
      <c r="G13529" s="4">
        <v>9</v>
      </c>
      <c r="H13529" s="4">
        <v>217</v>
      </c>
      <c r="I13529" s="4">
        <v>11</v>
      </c>
      <c r="J13529" s="4">
        <v>4.3E-3</v>
      </c>
    </row>
    <row r="13530" spans="1:10" x14ac:dyDescent="0.3">
      <c r="A13530" s="52">
        <f t="shared" si="647"/>
        <v>2017</v>
      </c>
      <c r="B13530" s="30">
        <f t="shared" si="648"/>
        <v>166</v>
      </c>
      <c r="C13530" s="4">
        <f t="shared" si="649"/>
        <v>24</v>
      </c>
      <c r="D13530" s="4" t="s">
        <v>1380</v>
      </c>
      <c r="E13530" s="4">
        <v>647</v>
      </c>
      <c r="F13530" s="4">
        <v>400</v>
      </c>
      <c r="G13530" s="4">
        <v>9</v>
      </c>
      <c r="H13530" s="4">
        <v>217</v>
      </c>
      <c r="I13530" s="4">
        <v>14</v>
      </c>
      <c r="J13530" s="4">
        <v>0.01</v>
      </c>
    </row>
    <row r="13531" spans="1:10" x14ac:dyDescent="0.3">
      <c r="A13531" s="52">
        <f t="shared" si="647"/>
        <v>2017</v>
      </c>
      <c r="B13531" s="30">
        <f t="shared" si="648"/>
        <v>166</v>
      </c>
      <c r="C13531" s="4">
        <f t="shared" si="649"/>
        <v>24</v>
      </c>
      <c r="D13531" s="4" t="s">
        <v>1380</v>
      </c>
      <c r="E13531" s="4">
        <v>645</v>
      </c>
      <c r="F13531" s="4">
        <v>403</v>
      </c>
      <c r="G13531" s="4">
        <v>6.9</v>
      </c>
      <c r="H13531" s="4">
        <v>217</v>
      </c>
      <c r="I13531" s="4">
        <v>15</v>
      </c>
      <c r="J13531" s="4">
        <v>9.4999999999999998E-3</v>
      </c>
    </row>
    <row r="13532" spans="1:10" x14ac:dyDescent="0.3">
      <c r="A13532" s="52">
        <f t="shared" si="647"/>
        <v>2017</v>
      </c>
      <c r="B13532" s="30">
        <f t="shared" si="648"/>
        <v>166</v>
      </c>
      <c r="C13532" s="4">
        <f t="shared" si="649"/>
        <v>24</v>
      </c>
      <c r="D13532" s="4" t="s">
        <v>1380</v>
      </c>
      <c r="E13532" s="4">
        <v>645</v>
      </c>
      <c r="F13532" s="4">
        <v>403</v>
      </c>
      <c r="G13532" s="4">
        <v>6.9</v>
      </c>
      <c r="H13532" s="4">
        <v>217</v>
      </c>
      <c r="I13532" s="4">
        <v>13</v>
      </c>
      <c r="J13532" s="4">
        <v>7.1999999999999998E-3</v>
      </c>
    </row>
    <row r="13533" spans="1:10" x14ac:dyDescent="0.3">
      <c r="A13533" s="52">
        <f t="shared" si="647"/>
        <v>2017</v>
      </c>
      <c r="B13533" s="30">
        <f t="shared" si="648"/>
        <v>166</v>
      </c>
      <c r="C13533" s="4">
        <f t="shared" si="649"/>
        <v>24</v>
      </c>
      <c r="D13533" s="4" t="s">
        <v>1380</v>
      </c>
      <c r="E13533" s="4">
        <v>645</v>
      </c>
      <c r="F13533" s="4">
        <v>403</v>
      </c>
      <c r="G13533" s="4">
        <v>6.9</v>
      </c>
      <c r="H13533" s="4">
        <v>217</v>
      </c>
      <c r="I13533" s="4">
        <v>13</v>
      </c>
      <c r="J13533" s="4">
        <v>7.4999999999999997E-3</v>
      </c>
    </row>
    <row r="13534" spans="1:10" x14ac:dyDescent="0.3">
      <c r="A13534" s="52">
        <f t="shared" si="647"/>
        <v>2017</v>
      </c>
      <c r="B13534" s="30">
        <f t="shared" si="648"/>
        <v>166</v>
      </c>
      <c r="C13534" s="4">
        <f t="shared" si="649"/>
        <v>24</v>
      </c>
      <c r="D13534" s="4" t="s">
        <v>1380</v>
      </c>
      <c r="E13534" s="4">
        <v>645</v>
      </c>
      <c r="F13534" s="4">
        <v>403</v>
      </c>
      <c r="G13534" s="4">
        <v>6.9</v>
      </c>
      <c r="H13534" s="4">
        <v>217</v>
      </c>
      <c r="I13534" s="4">
        <v>15</v>
      </c>
      <c r="J13534" s="4">
        <v>7.4999999999999997E-3</v>
      </c>
    </row>
    <row r="13535" spans="1:10" x14ac:dyDescent="0.3">
      <c r="A13535" s="52">
        <f t="shared" si="647"/>
        <v>2017</v>
      </c>
      <c r="B13535" s="30">
        <f t="shared" si="648"/>
        <v>166</v>
      </c>
      <c r="C13535" s="4">
        <f t="shared" si="649"/>
        <v>24</v>
      </c>
      <c r="D13535" s="4" t="s">
        <v>1380</v>
      </c>
      <c r="E13535" s="4">
        <v>645</v>
      </c>
      <c r="F13535" s="4">
        <v>403</v>
      </c>
      <c r="G13535" s="4">
        <v>6.9</v>
      </c>
      <c r="H13535" s="4">
        <v>217</v>
      </c>
      <c r="I13535" s="4">
        <v>13</v>
      </c>
      <c r="J13535" s="4">
        <v>3.5999999999999999E-3</v>
      </c>
    </row>
    <row r="13536" spans="1:10" x14ac:dyDescent="0.3">
      <c r="A13536" s="52">
        <f t="shared" si="647"/>
        <v>2017</v>
      </c>
      <c r="B13536" s="30">
        <f t="shared" si="648"/>
        <v>166</v>
      </c>
      <c r="C13536" s="4">
        <f t="shared" si="649"/>
        <v>24</v>
      </c>
      <c r="D13536" s="4" t="s">
        <v>1380</v>
      </c>
      <c r="E13536" s="4">
        <v>645</v>
      </c>
      <c r="F13536" s="4">
        <v>403</v>
      </c>
      <c r="G13536" s="4">
        <v>6.9</v>
      </c>
      <c r="H13536" s="4">
        <v>217</v>
      </c>
      <c r="I13536" s="4">
        <v>11</v>
      </c>
      <c r="J13536" s="4">
        <v>2.8E-3</v>
      </c>
    </row>
    <row r="13537" spans="1:10" x14ac:dyDescent="0.3">
      <c r="A13537" s="52">
        <f t="shared" si="647"/>
        <v>2017</v>
      </c>
      <c r="B13537" s="30">
        <f t="shared" si="648"/>
        <v>166</v>
      </c>
      <c r="C13537" s="4">
        <f t="shared" si="649"/>
        <v>24</v>
      </c>
      <c r="D13537" s="4" t="s">
        <v>1380</v>
      </c>
      <c r="E13537" s="4">
        <v>645</v>
      </c>
      <c r="F13537" s="4">
        <v>403</v>
      </c>
      <c r="G13537" s="4">
        <v>6.9</v>
      </c>
      <c r="H13537" s="4">
        <v>217</v>
      </c>
      <c r="I13537" s="4">
        <v>12</v>
      </c>
      <c r="J13537" s="4">
        <v>5.0000000000000001E-3</v>
      </c>
    </row>
    <row r="13538" spans="1:10" x14ac:dyDescent="0.3">
      <c r="A13538" s="52">
        <f t="shared" si="647"/>
        <v>2017</v>
      </c>
      <c r="B13538" s="30">
        <f t="shared" si="648"/>
        <v>166</v>
      </c>
      <c r="C13538" s="4">
        <f t="shared" si="649"/>
        <v>24</v>
      </c>
      <c r="D13538" s="4" t="s">
        <v>1380</v>
      </c>
      <c r="E13538" s="4">
        <v>644</v>
      </c>
      <c r="F13538" s="4">
        <v>403</v>
      </c>
      <c r="G13538" s="4">
        <v>6.9</v>
      </c>
      <c r="H13538" s="4">
        <v>217</v>
      </c>
      <c r="I13538" s="4">
        <v>17</v>
      </c>
      <c r="J13538" s="4">
        <v>2.4899999999999999E-2</v>
      </c>
    </row>
    <row r="13539" spans="1:10" x14ac:dyDescent="0.3">
      <c r="A13539" s="52">
        <f t="shared" si="647"/>
        <v>2017</v>
      </c>
      <c r="B13539" s="30">
        <f t="shared" si="648"/>
        <v>166</v>
      </c>
      <c r="C13539" s="4">
        <f t="shared" si="649"/>
        <v>24</v>
      </c>
      <c r="D13539" s="4" t="s">
        <v>1380</v>
      </c>
      <c r="E13539" s="4">
        <v>644</v>
      </c>
      <c r="F13539" s="4">
        <v>403</v>
      </c>
      <c r="G13539" s="4">
        <v>6.9</v>
      </c>
      <c r="H13539" s="4">
        <v>217</v>
      </c>
      <c r="I13539" s="4">
        <v>10</v>
      </c>
      <c r="J13539" s="4">
        <v>3.3999999999999998E-3</v>
      </c>
    </row>
    <row r="13540" spans="1:10" x14ac:dyDescent="0.3">
      <c r="A13540" s="52">
        <f t="shared" si="647"/>
        <v>2017</v>
      </c>
      <c r="B13540" s="30">
        <f t="shared" si="648"/>
        <v>166</v>
      </c>
      <c r="C13540" s="4">
        <f t="shared" si="649"/>
        <v>24</v>
      </c>
      <c r="D13540" s="4" t="s">
        <v>1380</v>
      </c>
      <c r="E13540" s="4">
        <v>644</v>
      </c>
      <c r="F13540" s="4">
        <v>403</v>
      </c>
      <c r="G13540" s="4">
        <v>6.9</v>
      </c>
      <c r="H13540" s="4">
        <v>217</v>
      </c>
      <c r="I13540" s="4">
        <v>15</v>
      </c>
      <c r="J13540" s="4">
        <v>1.5599999999999999E-2</v>
      </c>
    </row>
    <row r="13541" spans="1:10" x14ac:dyDescent="0.3">
      <c r="A13541" s="52">
        <f t="shared" si="647"/>
        <v>2017</v>
      </c>
      <c r="B13541" s="30">
        <f t="shared" si="648"/>
        <v>166</v>
      </c>
      <c r="C13541" s="4">
        <f t="shared" si="649"/>
        <v>24</v>
      </c>
      <c r="D13541" s="4" t="s">
        <v>1380</v>
      </c>
      <c r="E13541" s="4">
        <v>644</v>
      </c>
      <c r="F13541" s="4">
        <v>403</v>
      </c>
      <c r="G13541" s="4">
        <v>6.9</v>
      </c>
      <c r="H13541" s="4">
        <v>217</v>
      </c>
      <c r="I13541" s="4">
        <v>15</v>
      </c>
      <c r="J13541" s="4">
        <v>1.2500000000000001E-2</v>
      </c>
    </row>
    <row r="13542" spans="1:10" x14ac:dyDescent="0.3">
      <c r="A13542" s="52">
        <f t="shared" si="647"/>
        <v>2017</v>
      </c>
      <c r="B13542" s="30">
        <f t="shared" si="648"/>
        <v>166</v>
      </c>
      <c r="C13542" s="4">
        <f t="shared" si="649"/>
        <v>24</v>
      </c>
      <c r="D13542" s="4" t="s">
        <v>1380</v>
      </c>
      <c r="E13542" s="4">
        <v>644</v>
      </c>
      <c r="F13542" s="4">
        <v>403</v>
      </c>
      <c r="G13542" s="4">
        <v>6.9</v>
      </c>
      <c r="H13542" s="4">
        <v>217</v>
      </c>
      <c r="I13542" s="4">
        <v>14</v>
      </c>
      <c r="J13542" s="4">
        <v>1.29E-2</v>
      </c>
    </row>
    <row r="13543" spans="1:10" x14ac:dyDescent="0.3">
      <c r="A13543" s="52">
        <f t="shared" si="647"/>
        <v>2017</v>
      </c>
      <c r="B13543" s="30">
        <f t="shared" si="648"/>
        <v>166</v>
      </c>
      <c r="C13543" s="4">
        <f t="shared" si="649"/>
        <v>24</v>
      </c>
      <c r="D13543" s="4" t="s">
        <v>1380</v>
      </c>
      <c r="E13543" s="4">
        <v>644</v>
      </c>
      <c r="F13543" s="4">
        <v>403</v>
      </c>
      <c r="G13543" s="4">
        <v>6.9</v>
      </c>
      <c r="H13543" s="4">
        <v>217</v>
      </c>
      <c r="I13543" s="4">
        <v>13</v>
      </c>
      <c r="J13543" s="4">
        <v>1.0699999999999999E-2</v>
      </c>
    </row>
    <row r="13544" spans="1:10" x14ac:dyDescent="0.3">
      <c r="A13544" s="52">
        <f t="shared" si="647"/>
        <v>2017</v>
      </c>
      <c r="B13544" s="30">
        <f t="shared" si="648"/>
        <v>166</v>
      </c>
      <c r="C13544" s="4">
        <f t="shared" si="649"/>
        <v>24</v>
      </c>
      <c r="D13544" s="4" t="s">
        <v>1380</v>
      </c>
      <c r="E13544" s="4">
        <v>644</v>
      </c>
      <c r="F13544" s="4">
        <v>403</v>
      </c>
      <c r="G13544" s="4">
        <v>6.9</v>
      </c>
      <c r="H13544" s="4">
        <v>217</v>
      </c>
      <c r="I13544" s="4">
        <v>16</v>
      </c>
      <c r="J13544" s="4">
        <v>1.1299999999999999E-2</v>
      </c>
    </row>
    <row r="13545" spans="1:10" x14ac:dyDescent="0.3">
      <c r="A13545" s="52">
        <f t="shared" si="647"/>
        <v>2017</v>
      </c>
      <c r="B13545" s="30">
        <f t="shared" si="648"/>
        <v>166</v>
      </c>
      <c r="C13545" s="4">
        <f t="shared" si="649"/>
        <v>24</v>
      </c>
      <c r="D13545" s="4" t="s">
        <v>1380</v>
      </c>
      <c r="E13545" s="4">
        <v>644</v>
      </c>
      <c r="F13545" s="4">
        <v>403</v>
      </c>
      <c r="G13545" s="4">
        <v>6.9</v>
      </c>
      <c r="H13545" s="4">
        <v>217</v>
      </c>
      <c r="I13545" s="4">
        <v>15</v>
      </c>
      <c r="J13545" s="4">
        <v>1.34E-2</v>
      </c>
    </row>
    <row r="13546" spans="1:10" x14ac:dyDescent="0.3">
      <c r="A13546" s="52">
        <f t="shared" si="647"/>
        <v>2017</v>
      </c>
      <c r="B13546" s="30">
        <f t="shared" si="648"/>
        <v>166</v>
      </c>
      <c r="C13546" s="4">
        <f t="shared" si="649"/>
        <v>24</v>
      </c>
      <c r="D13546" s="4" t="s">
        <v>1380</v>
      </c>
      <c r="E13546" s="4">
        <v>644</v>
      </c>
      <c r="F13546" s="4">
        <v>403</v>
      </c>
      <c r="G13546" s="4">
        <v>6.9</v>
      </c>
      <c r="H13546" s="4">
        <v>217</v>
      </c>
      <c r="I13546" s="4">
        <v>13</v>
      </c>
      <c r="J13546" s="4">
        <v>1.09E-2</v>
      </c>
    </row>
    <row r="13547" spans="1:10" x14ac:dyDescent="0.3">
      <c r="A13547" s="52">
        <f t="shared" si="647"/>
        <v>2017</v>
      </c>
      <c r="B13547" s="30">
        <f t="shared" si="648"/>
        <v>166</v>
      </c>
      <c r="C13547" s="4">
        <f t="shared" si="649"/>
        <v>24</v>
      </c>
      <c r="D13547" s="4" t="s">
        <v>1380</v>
      </c>
      <c r="E13547" s="4">
        <v>644</v>
      </c>
      <c r="F13547" s="4">
        <v>403</v>
      </c>
      <c r="G13547" s="4">
        <v>6.9</v>
      </c>
      <c r="H13547" s="4">
        <v>217</v>
      </c>
      <c r="I13547" s="4">
        <v>12</v>
      </c>
      <c r="J13547" s="4">
        <v>7.7999999999999996E-3</v>
      </c>
    </row>
    <row r="13548" spans="1:10" x14ac:dyDescent="0.3">
      <c r="A13548" s="52">
        <f t="shared" si="647"/>
        <v>2017</v>
      </c>
      <c r="B13548" s="30">
        <f t="shared" si="648"/>
        <v>166</v>
      </c>
      <c r="C13548" s="4">
        <f t="shared" si="649"/>
        <v>24</v>
      </c>
      <c r="D13548" s="4" t="s">
        <v>1380</v>
      </c>
      <c r="E13548" s="4">
        <v>644</v>
      </c>
      <c r="F13548" s="4">
        <v>403</v>
      </c>
      <c r="G13548" s="4">
        <v>6.9</v>
      </c>
      <c r="H13548" s="4">
        <v>217</v>
      </c>
      <c r="I13548" s="4">
        <v>13</v>
      </c>
      <c r="J13548" s="4">
        <v>1.01E-2</v>
      </c>
    </row>
    <row r="13549" spans="1:10" x14ac:dyDescent="0.3">
      <c r="A13549" s="52">
        <f t="shared" si="647"/>
        <v>2017</v>
      </c>
      <c r="B13549" s="30">
        <f t="shared" si="648"/>
        <v>166</v>
      </c>
      <c r="C13549" s="4">
        <f t="shared" si="649"/>
        <v>24</v>
      </c>
      <c r="D13549" s="4" t="s">
        <v>1380</v>
      </c>
      <c r="E13549" s="4">
        <v>644</v>
      </c>
      <c r="F13549" s="4">
        <v>403</v>
      </c>
      <c r="G13549" s="4">
        <v>6.9</v>
      </c>
      <c r="H13549" s="4">
        <v>217</v>
      </c>
      <c r="I13549" s="4">
        <v>15</v>
      </c>
      <c r="J13549" s="4">
        <v>1.5599999999999999E-2</v>
      </c>
    </row>
    <row r="13550" spans="1:10" x14ac:dyDescent="0.3">
      <c r="A13550" s="52">
        <f t="shared" si="647"/>
        <v>2017</v>
      </c>
      <c r="B13550" s="30">
        <f t="shared" si="648"/>
        <v>166</v>
      </c>
      <c r="C13550" s="4">
        <f t="shared" si="649"/>
        <v>24</v>
      </c>
      <c r="D13550" s="4" t="s">
        <v>1380</v>
      </c>
      <c r="E13550" s="4">
        <v>644</v>
      </c>
      <c r="F13550" s="4">
        <v>403</v>
      </c>
      <c r="G13550" s="4">
        <v>6.9</v>
      </c>
      <c r="H13550" s="4">
        <v>217</v>
      </c>
      <c r="I13550" s="4">
        <v>12</v>
      </c>
      <c r="J13550" s="4">
        <v>7.0000000000000001E-3</v>
      </c>
    </row>
    <row r="13551" spans="1:10" x14ac:dyDescent="0.3">
      <c r="A13551" s="52">
        <f t="shared" si="647"/>
        <v>2017</v>
      </c>
      <c r="B13551" s="30">
        <f t="shared" si="648"/>
        <v>166</v>
      </c>
      <c r="C13551" s="4">
        <f t="shared" si="649"/>
        <v>24</v>
      </c>
      <c r="D13551" s="4" t="s">
        <v>1380</v>
      </c>
      <c r="E13551" s="4">
        <v>644</v>
      </c>
      <c r="F13551" s="4">
        <v>403</v>
      </c>
      <c r="G13551" s="4">
        <v>6.9</v>
      </c>
      <c r="H13551" s="4">
        <v>217</v>
      </c>
      <c r="I13551" s="4">
        <v>15</v>
      </c>
      <c r="J13551" s="4">
        <v>1.35E-2</v>
      </c>
    </row>
    <row r="13552" spans="1:10" x14ac:dyDescent="0.3">
      <c r="A13552" s="52">
        <f t="shared" si="647"/>
        <v>2017</v>
      </c>
      <c r="B13552" s="30">
        <f t="shared" si="648"/>
        <v>166</v>
      </c>
      <c r="C13552" s="4">
        <f t="shared" si="649"/>
        <v>24</v>
      </c>
      <c r="D13552" s="4" t="s">
        <v>1380</v>
      </c>
      <c r="E13552" s="4">
        <v>644</v>
      </c>
      <c r="F13552" s="4">
        <v>403</v>
      </c>
      <c r="G13552" s="4">
        <v>6.9</v>
      </c>
      <c r="H13552" s="4">
        <v>217</v>
      </c>
      <c r="I13552" s="4">
        <v>13</v>
      </c>
      <c r="J13552" s="4">
        <v>8.8000000000000005E-3</v>
      </c>
    </row>
    <row r="13553" spans="1:10" x14ac:dyDescent="0.3">
      <c r="A13553" s="52">
        <f t="shared" si="647"/>
        <v>2017</v>
      </c>
      <c r="B13553" s="30">
        <f t="shared" si="648"/>
        <v>166</v>
      </c>
      <c r="C13553" s="4">
        <f t="shared" si="649"/>
        <v>24</v>
      </c>
      <c r="D13553" s="4" t="s">
        <v>1380</v>
      </c>
      <c r="E13553" s="4">
        <v>644</v>
      </c>
      <c r="F13553" s="4">
        <v>403</v>
      </c>
      <c r="G13553" s="4">
        <v>6.9</v>
      </c>
      <c r="H13553" s="4">
        <v>217</v>
      </c>
      <c r="I13553" s="4">
        <v>13</v>
      </c>
      <c r="J13553" s="4">
        <v>7.3000000000000001E-3</v>
      </c>
    </row>
    <row r="13554" spans="1:10" x14ac:dyDescent="0.3">
      <c r="A13554" s="52">
        <f t="shared" si="647"/>
        <v>2017</v>
      </c>
      <c r="B13554" s="30">
        <f t="shared" si="648"/>
        <v>166</v>
      </c>
      <c r="C13554" s="4">
        <f t="shared" si="649"/>
        <v>24</v>
      </c>
      <c r="D13554" s="4" t="s">
        <v>1380</v>
      </c>
      <c r="E13554" s="4">
        <v>644</v>
      </c>
      <c r="F13554" s="4">
        <v>403</v>
      </c>
      <c r="G13554" s="4">
        <v>6.9</v>
      </c>
      <c r="H13554" s="4">
        <v>217</v>
      </c>
      <c r="I13554" s="4">
        <v>13</v>
      </c>
      <c r="J13554" s="4">
        <v>7.4000000000000003E-3</v>
      </c>
    </row>
    <row r="13555" spans="1:10" x14ac:dyDescent="0.3">
      <c r="A13555" s="52">
        <f t="shared" si="647"/>
        <v>2017</v>
      </c>
      <c r="B13555" s="30">
        <f t="shared" si="648"/>
        <v>166</v>
      </c>
      <c r="C13555" s="4">
        <f t="shared" si="649"/>
        <v>24</v>
      </c>
      <c r="D13555" s="4" t="s">
        <v>1380</v>
      </c>
      <c r="E13555" s="4">
        <v>644</v>
      </c>
      <c r="F13555" s="4">
        <v>403</v>
      </c>
      <c r="G13555" s="4">
        <v>6.9</v>
      </c>
      <c r="H13555" s="4">
        <v>217</v>
      </c>
      <c r="I13555" s="4">
        <v>14</v>
      </c>
      <c r="J13555" s="4">
        <v>1.4800000000000001E-2</v>
      </c>
    </row>
    <row r="13556" spans="1:10" x14ac:dyDescent="0.3">
      <c r="A13556" s="52">
        <f t="shared" si="647"/>
        <v>2017</v>
      </c>
      <c r="B13556" s="30">
        <f t="shared" si="648"/>
        <v>166</v>
      </c>
      <c r="C13556" s="4">
        <f t="shared" si="649"/>
        <v>24</v>
      </c>
      <c r="D13556" s="4" t="s">
        <v>1380</v>
      </c>
      <c r="E13556" s="4">
        <v>644</v>
      </c>
      <c r="F13556" s="4">
        <v>403</v>
      </c>
      <c r="G13556" s="4">
        <v>6.9</v>
      </c>
      <c r="H13556" s="4">
        <v>217</v>
      </c>
      <c r="I13556" s="4">
        <v>14</v>
      </c>
      <c r="J13556" s="4">
        <v>8.6E-3</v>
      </c>
    </row>
    <row r="13557" spans="1:10" x14ac:dyDescent="0.3">
      <c r="A13557" s="52">
        <f t="shared" si="647"/>
        <v>2017</v>
      </c>
      <c r="B13557" s="30">
        <f t="shared" si="648"/>
        <v>166</v>
      </c>
      <c r="C13557" s="4">
        <f t="shared" si="649"/>
        <v>24</v>
      </c>
      <c r="D13557" s="4" t="s">
        <v>1380</v>
      </c>
      <c r="E13557" s="4">
        <v>644</v>
      </c>
      <c r="F13557" s="4">
        <v>403</v>
      </c>
      <c r="G13557" s="4">
        <v>6.9</v>
      </c>
      <c r="H13557" s="4">
        <v>217</v>
      </c>
      <c r="I13557" s="4">
        <v>18</v>
      </c>
      <c r="J13557" s="4">
        <v>2.1100000000000001E-2</v>
      </c>
    </row>
    <row r="13558" spans="1:10" x14ac:dyDescent="0.3">
      <c r="A13558" s="52">
        <f t="shared" si="647"/>
        <v>2017</v>
      </c>
      <c r="B13558" s="30">
        <f t="shared" si="648"/>
        <v>166</v>
      </c>
      <c r="C13558" s="4">
        <f t="shared" si="649"/>
        <v>24</v>
      </c>
      <c r="D13558" s="4" t="s">
        <v>1380</v>
      </c>
      <c r="E13558" s="4">
        <v>644</v>
      </c>
      <c r="F13558" s="4">
        <v>403</v>
      </c>
      <c r="G13558" s="4">
        <v>6.9</v>
      </c>
      <c r="H13558" s="4">
        <v>217</v>
      </c>
      <c r="I13558" s="4">
        <v>13</v>
      </c>
      <c r="J13558" s="4">
        <v>6.7000000000000002E-3</v>
      </c>
    </row>
    <row r="13559" spans="1:10" x14ac:dyDescent="0.3">
      <c r="A13559" s="52">
        <f t="shared" si="647"/>
        <v>2017</v>
      </c>
      <c r="B13559" s="30">
        <f t="shared" si="648"/>
        <v>166</v>
      </c>
      <c r="C13559" s="4">
        <f t="shared" si="649"/>
        <v>24</v>
      </c>
      <c r="D13559" s="4" t="s">
        <v>1380</v>
      </c>
      <c r="E13559" s="4">
        <v>644</v>
      </c>
      <c r="F13559" s="4">
        <v>403</v>
      </c>
      <c r="G13559" s="4">
        <v>6.9</v>
      </c>
      <c r="H13559" s="4">
        <v>217</v>
      </c>
      <c r="I13559" s="4">
        <v>13</v>
      </c>
      <c r="J13559" s="4">
        <v>1.06E-2</v>
      </c>
    </row>
    <row r="13560" spans="1:10" x14ac:dyDescent="0.3">
      <c r="A13560" s="52">
        <f t="shared" si="647"/>
        <v>2017</v>
      </c>
      <c r="B13560" s="30">
        <f t="shared" si="648"/>
        <v>166</v>
      </c>
      <c r="C13560" s="4">
        <f t="shared" si="649"/>
        <v>24</v>
      </c>
      <c r="D13560" s="4" t="s">
        <v>1380</v>
      </c>
      <c r="E13560" s="4">
        <v>644</v>
      </c>
      <c r="F13560" s="4">
        <v>403</v>
      </c>
      <c r="G13560" s="4">
        <v>6.9</v>
      </c>
      <c r="H13560" s="4">
        <v>217</v>
      </c>
      <c r="I13560" s="4">
        <v>13</v>
      </c>
      <c r="J13560" s="4">
        <v>8.8000000000000005E-3</v>
      </c>
    </row>
    <row r="13561" spans="1:10" x14ac:dyDescent="0.3">
      <c r="A13561" s="52">
        <f t="shared" si="647"/>
        <v>2017</v>
      </c>
      <c r="B13561" s="30">
        <f t="shared" si="648"/>
        <v>166</v>
      </c>
      <c r="C13561" s="4">
        <f t="shared" si="649"/>
        <v>24</v>
      </c>
      <c r="D13561" s="4" t="s">
        <v>1380</v>
      </c>
      <c r="E13561" s="4">
        <v>644</v>
      </c>
      <c r="F13561" s="4">
        <v>403</v>
      </c>
      <c r="G13561" s="4">
        <v>6.9</v>
      </c>
      <c r="H13561" s="4">
        <v>217</v>
      </c>
      <c r="I13561" s="4">
        <v>13</v>
      </c>
      <c r="J13561" s="4">
        <v>9.4000000000000004E-3</v>
      </c>
    </row>
    <row r="13562" spans="1:10" x14ac:dyDescent="0.3">
      <c r="A13562" s="52">
        <f t="shared" si="647"/>
        <v>2017</v>
      </c>
      <c r="B13562" s="30">
        <f t="shared" si="648"/>
        <v>166</v>
      </c>
      <c r="C13562" s="4">
        <f t="shared" si="649"/>
        <v>24</v>
      </c>
      <c r="D13562" s="4" t="s">
        <v>1380</v>
      </c>
      <c r="E13562" s="4">
        <v>644</v>
      </c>
      <c r="F13562" s="4">
        <v>403</v>
      </c>
      <c r="G13562" s="4">
        <v>6.9</v>
      </c>
      <c r="H13562" s="4">
        <v>217</v>
      </c>
      <c r="I13562" s="4">
        <v>15</v>
      </c>
      <c r="J13562" s="4">
        <v>1.32E-2</v>
      </c>
    </row>
    <row r="13563" spans="1:10" x14ac:dyDescent="0.3">
      <c r="A13563" s="52">
        <f t="shared" si="647"/>
        <v>2017</v>
      </c>
      <c r="B13563" s="30">
        <f t="shared" si="648"/>
        <v>166</v>
      </c>
      <c r="C13563" s="4">
        <f t="shared" si="649"/>
        <v>24</v>
      </c>
      <c r="D13563" s="4" t="s">
        <v>1380</v>
      </c>
      <c r="E13563" s="4">
        <v>644</v>
      </c>
      <c r="F13563" s="4">
        <v>403</v>
      </c>
      <c r="G13563" s="4">
        <v>6.9</v>
      </c>
      <c r="H13563" s="4">
        <v>217</v>
      </c>
      <c r="I13563" s="4">
        <v>13</v>
      </c>
      <c r="J13563" s="4">
        <v>8.6999999999999994E-3</v>
      </c>
    </row>
    <row r="13564" spans="1:10" x14ac:dyDescent="0.3">
      <c r="A13564" s="52">
        <f t="shared" si="647"/>
        <v>2017</v>
      </c>
      <c r="B13564" s="30">
        <f t="shared" si="648"/>
        <v>166</v>
      </c>
      <c r="C13564" s="4">
        <f t="shared" si="649"/>
        <v>24</v>
      </c>
      <c r="D13564" s="4" t="s">
        <v>1380</v>
      </c>
      <c r="E13564" s="4">
        <v>644</v>
      </c>
      <c r="F13564" s="4">
        <v>403</v>
      </c>
      <c r="G13564" s="4">
        <v>6.9</v>
      </c>
      <c r="H13564" s="4">
        <v>217</v>
      </c>
      <c r="I13564" s="4">
        <v>13</v>
      </c>
      <c r="J13564" s="4">
        <v>1.01E-2</v>
      </c>
    </row>
    <row r="13565" spans="1:10" x14ac:dyDescent="0.3">
      <c r="A13565" s="52">
        <f t="shared" si="647"/>
        <v>2017</v>
      </c>
      <c r="B13565" s="30">
        <f t="shared" si="648"/>
        <v>166</v>
      </c>
      <c r="C13565" s="4">
        <f t="shared" si="649"/>
        <v>24</v>
      </c>
      <c r="D13565" s="4" t="s">
        <v>1380</v>
      </c>
      <c r="E13565" s="4">
        <v>644</v>
      </c>
      <c r="F13565" s="4">
        <v>403</v>
      </c>
      <c r="G13565" s="4">
        <v>6.9</v>
      </c>
      <c r="H13565" s="4">
        <v>217</v>
      </c>
      <c r="I13565" s="4">
        <v>15</v>
      </c>
      <c r="J13565" s="4">
        <v>1.26E-2</v>
      </c>
    </row>
    <row r="13566" spans="1:10" x14ac:dyDescent="0.3">
      <c r="A13566" s="52">
        <f t="shared" si="647"/>
        <v>2017</v>
      </c>
      <c r="B13566" s="30">
        <f t="shared" si="648"/>
        <v>166</v>
      </c>
      <c r="C13566" s="4">
        <f t="shared" si="649"/>
        <v>24</v>
      </c>
      <c r="D13566" s="4" t="s">
        <v>1380</v>
      </c>
      <c r="E13566" s="4">
        <v>644</v>
      </c>
      <c r="F13566" s="4">
        <v>403</v>
      </c>
      <c r="G13566" s="4">
        <v>6.9</v>
      </c>
      <c r="H13566" s="4">
        <v>217</v>
      </c>
      <c r="I13566" s="4">
        <v>15</v>
      </c>
      <c r="J13566" s="4">
        <v>1.4500000000000001E-2</v>
      </c>
    </row>
    <row r="13567" spans="1:10" x14ac:dyDescent="0.3">
      <c r="A13567" s="52">
        <f t="shared" si="647"/>
        <v>2017</v>
      </c>
      <c r="B13567" s="30">
        <f t="shared" si="648"/>
        <v>166</v>
      </c>
      <c r="C13567" s="4">
        <f t="shared" si="649"/>
        <v>24</v>
      </c>
      <c r="D13567" s="4" t="s">
        <v>1380</v>
      </c>
      <c r="E13567" s="4">
        <v>645</v>
      </c>
      <c r="F13567" s="4">
        <v>403</v>
      </c>
      <c r="G13567" s="4">
        <v>6.9</v>
      </c>
      <c r="H13567" s="4">
        <v>217</v>
      </c>
      <c r="I13567" s="4">
        <v>16</v>
      </c>
      <c r="J13567" s="4">
        <v>1.0500000000000001E-2</v>
      </c>
    </row>
    <row r="13568" spans="1:10" x14ac:dyDescent="0.3">
      <c r="A13568" s="52">
        <f t="shared" si="647"/>
        <v>2017</v>
      </c>
      <c r="B13568" s="30">
        <f t="shared" si="648"/>
        <v>166</v>
      </c>
      <c r="C13568" s="4">
        <f t="shared" si="649"/>
        <v>24</v>
      </c>
      <c r="D13568" s="4" t="s">
        <v>1380</v>
      </c>
      <c r="E13568" s="4">
        <v>645</v>
      </c>
      <c r="F13568" s="4">
        <v>403</v>
      </c>
      <c r="G13568" s="4">
        <v>6.9</v>
      </c>
      <c r="H13568" s="4">
        <v>217</v>
      </c>
      <c r="I13568" s="4">
        <v>11</v>
      </c>
      <c r="J13568" s="4">
        <v>3.3E-3</v>
      </c>
    </row>
    <row r="13569" spans="1:10" x14ac:dyDescent="0.3">
      <c r="A13569" s="52">
        <f t="shared" si="647"/>
        <v>2017</v>
      </c>
      <c r="B13569" s="30">
        <f t="shared" si="648"/>
        <v>166</v>
      </c>
      <c r="C13569" s="4">
        <f t="shared" si="649"/>
        <v>24</v>
      </c>
      <c r="D13569" s="4" t="s">
        <v>1380</v>
      </c>
      <c r="E13569" s="4">
        <v>645</v>
      </c>
      <c r="F13569" s="4">
        <v>403</v>
      </c>
      <c r="G13569" s="4">
        <v>6.9</v>
      </c>
      <c r="H13569" s="4">
        <v>217</v>
      </c>
      <c r="I13569" s="4">
        <v>13</v>
      </c>
      <c r="J13569" s="4">
        <v>5.8999999999999999E-3</v>
      </c>
    </row>
    <row r="13570" spans="1:10" x14ac:dyDescent="0.3">
      <c r="A13570" s="52">
        <f t="shared" ref="A13570:A13633" si="650">YEAR(D13570)</f>
        <v>2017</v>
      </c>
      <c r="B13570" s="30">
        <f t="shared" ref="B13570:B13633" si="651">D13570-DATE(YEAR(D13570),1,0)</f>
        <v>166</v>
      </c>
      <c r="C13570" s="4">
        <f t="shared" ref="C13570:C13633" si="652">WEEKNUM(D13570,1)</f>
        <v>24</v>
      </c>
      <c r="D13570" s="4" t="s">
        <v>1380</v>
      </c>
      <c r="E13570" s="4">
        <v>645</v>
      </c>
      <c r="F13570" s="4">
        <v>403</v>
      </c>
      <c r="G13570" s="4">
        <v>6.9</v>
      </c>
      <c r="H13570" s="4">
        <v>217</v>
      </c>
      <c r="I13570" s="4">
        <v>15</v>
      </c>
      <c r="J13570" s="4">
        <v>1.14E-2</v>
      </c>
    </row>
    <row r="13571" spans="1:10" x14ac:dyDescent="0.3">
      <c r="A13571" s="52">
        <f t="shared" si="650"/>
        <v>2017</v>
      </c>
      <c r="B13571" s="30">
        <f t="shared" si="651"/>
        <v>166</v>
      </c>
      <c r="C13571" s="4">
        <f t="shared" si="652"/>
        <v>24</v>
      </c>
      <c r="D13571" s="4" t="s">
        <v>1380</v>
      </c>
      <c r="E13571" s="4">
        <v>645</v>
      </c>
      <c r="F13571" s="4">
        <v>403</v>
      </c>
      <c r="G13571" s="4">
        <v>6.9</v>
      </c>
      <c r="H13571" s="4">
        <v>217</v>
      </c>
      <c r="I13571" s="4">
        <v>12</v>
      </c>
      <c r="J13571" s="4">
        <v>5.8999999999999999E-3</v>
      </c>
    </row>
    <row r="13572" spans="1:10" x14ac:dyDescent="0.3">
      <c r="A13572" s="52">
        <f t="shared" si="650"/>
        <v>2017</v>
      </c>
      <c r="B13572" s="30">
        <f t="shared" si="651"/>
        <v>166</v>
      </c>
      <c r="C13572" s="4">
        <f t="shared" si="652"/>
        <v>24</v>
      </c>
      <c r="D13572" s="4" t="s">
        <v>1380</v>
      </c>
      <c r="E13572" s="4">
        <v>645</v>
      </c>
      <c r="F13572" s="4">
        <v>403</v>
      </c>
      <c r="G13572" s="4">
        <v>6.9</v>
      </c>
      <c r="H13572" s="4">
        <v>217</v>
      </c>
      <c r="I13572" s="4">
        <v>13</v>
      </c>
      <c r="J13572" s="4">
        <v>6.7999999999999996E-3</v>
      </c>
    </row>
    <row r="13573" spans="1:10" x14ac:dyDescent="0.3">
      <c r="A13573" s="52">
        <f t="shared" si="650"/>
        <v>2017</v>
      </c>
      <c r="B13573" s="30">
        <f t="shared" si="651"/>
        <v>166</v>
      </c>
      <c r="C13573" s="4">
        <f t="shared" si="652"/>
        <v>24</v>
      </c>
      <c r="D13573" s="4" t="s">
        <v>1380</v>
      </c>
      <c r="E13573" s="4">
        <v>645</v>
      </c>
      <c r="F13573" s="4">
        <v>403</v>
      </c>
      <c r="G13573" s="4">
        <v>6.9</v>
      </c>
      <c r="H13573" s="4">
        <v>217</v>
      </c>
      <c r="I13573" s="4">
        <v>16</v>
      </c>
      <c r="J13573" s="4">
        <v>1.15E-2</v>
      </c>
    </row>
    <row r="13574" spans="1:10" x14ac:dyDescent="0.3">
      <c r="A13574" s="52">
        <f t="shared" si="650"/>
        <v>2017</v>
      </c>
      <c r="B13574" s="30">
        <f t="shared" si="651"/>
        <v>166</v>
      </c>
      <c r="C13574" s="4">
        <f t="shared" si="652"/>
        <v>24</v>
      </c>
      <c r="D13574" s="4" t="s">
        <v>1380</v>
      </c>
      <c r="E13574" s="4">
        <v>644</v>
      </c>
      <c r="F13574" s="4">
        <v>403</v>
      </c>
      <c r="G13574" s="4">
        <v>6.9</v>
      </c>
      <c r="H13574" s="4">
        <v>217</v>
      </c>
      <c r="I13574" s="4">
        <v>13</v>
      </c>
      <c r="J13574" s="4">
        <v>1.0800000000000001E-2</v>
      </c>
    </row>
    <row r="13575" spans="1:10" x14ac:dyDescent="0.3">
      <c r="A13575" s="52">
        <f t="shared" si="650"/>
        <v>2017</v>
      </c>
      <c r="B13575" s="30">
        <f t="shared" si="651"/>
        <v>166</v>
      </c>
      <c r="C13575" s="4">
        <f t="shared" si="652"/>
        <v>24</v>
      </c>
      <c r="D13575" s="4" t="s">
        <v>1380</v>
      </c>
      <c r="E13575" s="4">
        <v>644</v>
      </c>
      <c r="F13575" s="4">
        <v>403</v>
      </c>
      <c r="G13575" s="4">
        <v>6.9</v>
      </c>
      <c r="H13575" s="4">
        <v>217</v>
      </c>
      <c r="I13575" s="4">
        <v>14</v>
      </c>
      <c r="J13575" s="4">
        <v>8.6E-3</v>
      </c>
    </row>
    <row r="13576" spans="1:10" x14ac:dyDescent="0.3">
      <c r="A13576" s="52">
        <f t="shared" si="650"/>
        <v>2017</v>
      </c>
      <c r="B13576" s="30">
        <f t="shared" si="651"/>
        <v>166</v>
      </c>
      <c r="C13576" s="4">
        <f t="shared" si="652"/>
        <v>24</v>
      </c>
      <c r="D13576" s="4" t="s">
        <v>1380</v>
      </c>
      <c r="E13576" s="4">
        <v>644</v>
      </c>
      <c r="F13576" s="4">
        <v>403</v>
      </c>
      <c r="G13576" s="4">
        <v>6.9</v>
      </c>
      <c r="H13576" s="4">
        <v>217</v>
      </c>
      <c r="I13576" s="4">
        <v>13</v>
      </c>
      <c r="J13576" s="4">
        <v>1.09E-2</v>
      </c>
    </row>
    <row r="13577" spans="1:10" x14ac:dyDescent="0.3">
      <c r="A13577" s="52">
        <f t="shared" si="650"/>
        <v>2017</v>
      </c>
      <c r="B13577" s="30">
        <f t="shared" si="651"/>
        <v>166</v>
      </c>
      <c r="C13577" s="4">
        <f t="shared" si="652"/>
        <v>24</v>
      </c>
      <c r="D13577" s="4" t="s">
        <v>1380</v>
      </c>
      <c r="E13577" s="4">
        <v>644</v>
      </c>
      <c r="F13577" s="4">
        <v>403</v>
      </c>
      <c r="G13577" s="4">
        <v>6.9</v>
      </c>
      <c r="H13577" s="4">
        <v>217</v>
      </c>
      <c r="I13577" s="4">
        <v>14</v>
      </c>
      <c r="J13577" s="4">
        <v>1.1299999999999999E-2</v>
      </c>
    </row>
    <row r="13578" spans="1:10" x14ac:dyDescent="0.3">
      <c r="A13578" s="52">
        <f t="shared" si="650"/>
        <v>2017</v>
      </c>
      <c r="B13578" s="30">
        <f t="shared" si="651"/>
        <v>166</v>
      </c>
      <c r="C13578" s="4">
        <f t="shared" si="652"/>
        <v>24</v>
      </c>
      <c r="D13578" s="4" t="s">
        <v>1380</v>
      </c>
      <c r="E13578" s="4">
        <v>644</v>
      </c>
      <c r="F13578" s="4">
        <v>403</v>
      </c>
      <c r="G13578" s="4">
        <v>6.9</v>
      </c>
      <c r="H13578" s="4">
        <v>217</v>
      </c>
      <c r="I13578" s="4">
        <v>12</v>
      </c>
      <c r="J13578" s="4">
        <v>8.0000000000000002E-3</v>
      </c>
    </row>
    <row r="13579" spans="1:10" x14ac:dyDescent="0.3">
      <c r="A13579" s="52">
        <f t="shared" si="650"/>
        <v>2017</v>
      </c>
      <c r="B13579" s="30">
        <f t="shared" si="651"/>
        <v>166</v>
      </c>
      <c r="C13579" s="4">
        <f t="shared" si="652"/>
        <v>24</v>
      </c>
      <c r="D13579" s="4" t="s">
        <v>1380</v>
      </c>
      <c r="E13579" s="4">
        <v>644</v>
      </c>
      <c r="F13579" s="4">
        <v>403</v>
      </c>
      <c r="G13579" s="4">
        <v>6.9</v>
      </c>
      <c r="H13579" s="4">
        <v>217</v>
      </c>
      <c r="I13579" s="4">
        <v>16</v>
      </c>
      <c r="J13579" s="4">
        <v>1.4500000000000001E-2</v>
      </c>
    </row>
    <row r="13580" spans="1:10" x14ac:dyDescent="0.3">
      <c r="A13580" s="52">
        <f t="shared" si="650"/>
        <v>2017</v>
      </c>
      <c r="B13580" s="30">
        <f t="shared" si="651"/>
        <v>166</v>
      </c>
      <c r="C13580" s="4">
        <f t="shared" si="652"/>
        <v>24</v>
      </c>
      <c r="D13580" s="4" t="s">
        <v>1380</v>
      </c>
      <c r="E13580" s="4">
        <v>644</v>
      </c>
      <c r="F13580" s="4">
        <v>403</v>
      </c>
      <c r="G13580" s="4">
        <v>6.9</v>
      </c>
      <c r="H13580" s="4">
        <v>217</v>
      </c>
      <c r="I13580" s="4">
        <v>12</v>
      </c>
      <c r="J13580" s="4">
        <v>5.8999999999999999E-3</v>
      </c>
    </row>
    <row r="13581" spans="1:10" x14ac:dyDescent="0.3">
      <c r="A13581" s="52">
        <f t="shared" si="650"/>
        <v>2017</v>
      </c>
      <c r="B13581" s="30">
        <f t="shared" si="651"/>
        <v>166</v>
      </c>
      <c r="C13581" s="4">
        <f t="shared" si="652"/>
        <v>24</v>
      </c>
      <c r="D13581" s="4" t="s">
        <v>1380</v>
      </c>
      <c r="E13581" s="4">
        <v>644</v>
      </c>
      <c r="F13581" s="4">
        <v>403</v>
      </c>
      <c r="G13581" s="4">
        <v>6.9</v>
      </c>
      <c r="H13581" s="4">
        <v>217</v>
      </c>
      <c r="I13581" s="4">
        <v>13</v>
      </c>
      <c r="J13581" s="4">
        <v>1.06E-2</v>
      </c>
    </row>
    <row r="13582" spans="1:10" x14ac:dyDescent="0.3">
      <c r="A13582" s="52">
        <f t="shared" si="650"/>
        <v>2017</v>
      </c>
      <c r="B13582" s="30">
        <f t="shared" si="651"/>
        <v>166</v>
      </c>
      <c r="C13582" s="4">
        <f t="shared" si="652"/>
        <v>24</v>
      </c>
      <c r="D13582" s="4" t="s">
        <v>1380</v>
      </c>
      <c r="E13582" s="4">
        <v>644</v>
      </c>
      <c r="F13582" s="4">
        <v>403</v>
      </c>
      <c r="G13582" s="4">
        <v>6.9</v>
      </c>
      <c r="H13582" s="4">
        <v>217</v>
      </c>
      <c r="I13582" s="4">
        <v>13</v>
      </c>
      <c r="J13582" s="4">
        <v>5.8999999999999999E-3</v>
      </c>
    </row>
    <row r="13583" spans="1:10" x14ac:dyDescent="0.3">
      <c r="A13583" s="52">
        <f t="shared" si="650"/>
        <v>2017</v>
      </c>
      <c r="B13583" s="30">
        <f t="shared" si="651"/>
        <v>166</v>
      </c>
      <c r="C13583" s="4">
        <f t="shared" si="652"/>
        <v>24</v>
      </c>
      <c r="D13583" s="4" t="s">
        <v>1380</v>
      </c>
      <c r="E13583" s="4">
        <v>644</v>
      </c>
      <c r="F13583" s="4">
        <v>403</v>
      </c>
      <c r="G13583" s="4">
        <v>6.9</v>
      </c>
      <c r="H13583" s="4">
        <v>217</v>
      </c>
      <c r="I13583" s="4">
        <v>13</v>
      </c>
      <c r="J13583" s="4">
        <v>1.01E-2</v>
      </c>
    </row>
    <row r="13584" spans="1:10" x14ac:dyDescent="0.3">
      <c r="A13584" s="52">
        <f t="shared" si="650"/>
        <v>2017</v>
      </c>
      <c r="B13584" s="30">
        <f t="shared" si="651"/>
        <v>166</v>
      </c>
      <c r="C13584" s="4">
        <f t="shared" si="652"/>
        <v>24</v>
      </c>
      <c r="D13584" s="4" t="s">
        <v>1380</v>
      </c>
      <c r="E13584" s="4">
        <v>644</v>
      </c>
      <c r="F13584" s="4">
        <v>403</v>
      </c>
      <c r="G13584" s="4">
        <v>6.9</v>
      </c>
      <c r="H13584" s="4">
        <v>217</v>
      </c>
      <c r="I13584" s="4">
        <v>13</v>
      </c>
      <c r="J13584" s="4">
        <v>8.8999999999999999E-3</v>
      </c>
    </row>
    <row r="13585" spans="1:10" x14ac:dyDescent="0.3">
      <c r="A13585" s="52">
        <f t="shared" si="650"/>
        <v>2017</v>
      </c>
      <c r="B13585" s="30">
        <f t="shared" si="651"/>
        <v>166</v>
      </c>
      <c r="C13585" s="4">
        <f t="shared" si="652"/>
        <v>24</v>
      </c>
      <c r="D13585" s="4" t="s">
        <v>1380</v>
      </c>
      <c r="E13585" s="4">
        <v>644</v>
      </c>
      <c r="F13585" s="4">
        <v>403</v>
      </c>
      <c r="G13585" s="4">
        <v>6.9</v>
      </c>
      <c r="H13585" s="4">
        <v>217</v>
      </c>
      <c r="I13585" s="4">
        <v>13</v>
      </c>
      <c r="J13585" s="4">
        <v>9.1000000000000004E-3</v>
      </c>
    </row>
    <row r="13586" spans="1:10" x14ac:dyDescent="0.3">
      <c r="A13586" s="52">
        <f t="shared" si="650"/>
        <v>2017</v>
      </c>
      <c r="B13586" s="30">
        <f t="shared" si="651"/>
        <v>166</v>
      </c>
      <c r="C13586" s="4">
        <f t="shared" si="652"/>
        <v>24</v>
      </c>
      <c r="D13586" s="4" t="s">
        <v>1380</v>
      </c>
      <c r="E13586" s="4">
        <v>644</v>
      </c>
      <c r="F13586" s="4">
        <v>403</v>
      </c>
      <c r="G13586" s="4">
        <v>6.9</v>
      </c>
      <c r="H13586" s="4">
        <v>217</v>
      </c>
      <c r="I13586" s="4">
        <v>13</v>
      </c>
      <c r="J13586" s="4">
        <v>9.1000000000000004E-3</v>
      </c>
    </row>
    <row r="13587" spans="1:10" x14ac:dyDescent="0.3">
      <c r="A13587" s="52">
        <f t="shared" si="650"/>
        <v>2017</v>
      </c>
      <c r="B13587" s="30">
        <f t="shared" si="651"/>
        <v>166</v>
      </c>
      <c r="C13587" s="4">
        <f t="shared" si="652"/>
        <v>24</v>
      </c>
      <c r="D13587" s="4" t="s">
        <v>1380</v>
      </c>
      <c r="E13587" s="4">
        <v>644</v>
      </c>
      <c r="F13587" s="4">
        <v>403</v>
      </c>
      <c r="G13587" s="4">
        <v>6.9</v>
      </c>
      <c r="H13587" s="4">
        <v>217</v>
      </c>
      <c r="I13587" s="4">
        <v>12</v>
      </c>
      <c r="J13587" s="4">
        <v>6.4999999999999997E-3</v>
      </c>
    </row>
    <row r="13588" spans="1:10" x14ac:dyDescent="0.3">
      <c r="A13588" s="52">
        <f t="shared" si="650"/>
        <v>2017</v>
      </c>
      <c r="B13588" s="30">
        <f t="shared" si="651"/>
        <v>166</v>
      </c>
      <c r="C13588" s="4">
        <f t="shared" si="652"/>
        <v>24</v>
      </c>
      <c r="D13588" s="4" t="s">
        <v>1380</v>
      </c>
      <c r="E13588" s="4">
        <v>644</v>
      </c>
      <c r="F13588" s="4">
        <v>403</v>
      </c>
      <c r="G13588" s="4">
        <v>6.9</v>
      </c>
      <c r="H13588" s="4">
        <v>217</v>
      </c>
      <c r="I13588" s="4">
        <v>11</v>
      </c>
      <c r="J13588" s="4">
        <v>3.5999999999999999E-3</v>
      </c>
    </row>
    <row r="13589" spans="1:10" x14ac:dyDescent="0.3">
      <c r="A13589" s="52">
        <f t="shared" si="650"/>
        <v>2017</v>
      </c>
      <c r="B13589" s="30">
        <f t="shared" si="651"/>
        <v>166</v>
      </c>
      <c r="C13589" s="4">
        <f t="shared" si="652"/>
        <v>24</v>
      </c>
      <c r="D13589" s="4" t="s">
        <v>1380</v>
      </c>
      <c r="E13589" s="4">
        <v>644</v>
      </c>
      <c r="F13589" s="4">
        <v>403</v>
      </c>
      <c r="G13589" s="4">
        <v>6.9</v>
      </c>
      <c r="H13589" s="4">
        <v>217</v>
      </c>
      <c r="I13589" s="4">
        <v>14</v>
      </c>
      <c r="J13589" s="4">
        <v>1.24E-2</v>
      </c>
    </row>
    <row r="13590" spans="1:10" x14ac:dyDescent="0.3">
      <c r="A13590" s="52">
        <f t="shared" si="650"/>
        <v>2017</v>
      </c>
      <c r="B13590" s="30">
        <f t="shared" si="651"/>
        <v>166</v>
      </c>
      <c r="C13590" s="4">
        <f t="shared" si="652"/>
        <v>24</v>
      </c>
      <c r="D13590" s="4" t="s">
        <v>1380</v>
      </c>
      <c r="E13590" s="4">
        <v>644</v>
      </c>
      <c r="F13590" s="4">
        <v>403</v>
      </c>
      <c r="G13590" s="4">
        <v>6.9</v>
      </c>
      <c r="H13590" s="4">
        <v>217</v>
      </c>
      <c r="I13590" s="4">
        <v>12</v>
      </c>
      <c r="J13590" s="4">
        <v>9.2999999999999992E-3</v>
      </c>
    </row>
    <row r="13591" spans="1:10" x14ac:dyDescent="0.3">
      <c r="A13591" s="52">
        <f t="shared" si="650"/>
        <v>2017</v>
      </c>
      <c r="B13591" s="30">
        <f t="shared" si="651"/>
        <v>166</v>
      </c>
      <c r="C13591" s="4">
        <f t="shared" si="652"/>
        <v>24</v>
      </c>
      <c r="D13591" s="4" t="s">
        <v>1380</v>
      </c>
      <c r="E13591" s="4">
        <v>644</v>
      </c>
      <c r="F13591" s="4">
        <v>403</v>
      </c>
      <c r="G13591" s="4">
        <v>6.9</v>
      </c>
      <c r="H13591" s="4">
        <v>217</v>
      </c>
      <c r="I13591" s="4">
        <v>12</v>
      </c>
      <c r="J13591" s="4">
        <v>4.7999999999999996E-3</v>
      </c>
    </row>
    <row r="13592" spans="1:10" x14ac:dyDescent="0.3">
      <c r="A13592" s="52">
        <f t="shared" si="650"/>
        <v>2017</v>
      </c>
      <c r="B13592" s="30">
        <f t="shared" si="651"/>
        <v>166</v>
      </c>
      <c r="C13592" s="4">
        <f t="shared" si="652"/>
        <v>24</v>
      </c>
      <c r="D13592" s="4" t="s">
        <v>1380</v>
      </c>
      <c r="E13592" s="4">
        <v>644</v>
      </c>
      <c r="F13592" s="4">
        <v>403</v>
      </c>
      <c r="G13592" s="4">
        <v>6.9</v>
      </c>
      <c r="H13592" s="4">
        <v>217</v>
      </c>
      <c r="I13592" s="4">
        <v>10</v>
      </c>
      <c r="J13592" s="4">
        <v>4.7000000000000002E-3</v>
      </c>
    </row>
    <row r="13593" spans="1:10" x14ac:dyDescent="0.3">
      <c r="A13593" s="52">
        <f t="shared" si="650"/>
        <v>2017</v>
      </c>
      <c r="B13593" s="30">
        <f t="shared" si="651"/>
        <v>166</v>
      </c>
      <c r="C13593" s="4">
        <f t="shared" si="652"/>
        <v>24</v>
      </c>
      <c r="D13593" s="4" t="s">
        <v>1380</v>
      </c>
      <c r="E13593" s="4">
        <v>644</v>
      </c>
      <c r="F13593" s="4">
        <v>403</v>
      </c>
      <c r="G13593" s="4">
        <v>6.9</v>
      </c>
      <c r="H13593" s="4">
        <v>217</v>
      </c>
      <c r="I13593" s="4">
        <v>13</v>
      </c>
      <c r="J13593" s="4">
        <v>7.1000000000000004E-3</v>
      </c>
    </row>
    <row r="13594" spans="1:10" x14ac:dyDescent="0.3">
      <c r="A13594" s="52">
        <f t="shared" si="650"/>
        <v>2017</v>
      </c>
      <c r="B13594" s="30">
        <f t="shared" si="651"/>
        <v>166</v>
      </c>
      <c r="C13594" s="4">
        <f t="shared" si="652"/>
        <v>24</v>
      </c>
      <c r="D13594" s="4" t="s">
        <v>1380</v>
      </c>
      <c r="E13594" s="4">
        <v>644</v>
      </c>
      <c r="F13594" s="4">
        <v>403</v>
      </c>
      <c r="G13594" s="4">
        <v>6.9</v>
      </c>
      <c r="H13594" s="4">
        <v>217</v>
      </c>
      <c r="I13594" s="4">
        <v>12</v>
      </c>
      <c r="J13594" s="4">
        <v>8.8000000000000005E-3</v>
      </c>
    </row>
    <row r="13595" spans="1:10" x14ac:dyDescent="0.3">
      <c r="A13595" s="52">
        <f t="shared" si="650"/>
        <v>2017</v>
      </c>
      <c r="B13595" s="30">
        <f t="shared" si="651"/>
        <v>166</v>
      </c>
      <c r="C13595" s="4">
        <f t="shared" si="652"/>
        <v>24</v>
      </c>
      <c r="D13595" s="4" t="s">
        <v>1380</v>
      </c>
      <c r="E13595" s="4">
        <v>645</v>
      </c>
      <c r="F13595" s="4">
        <v>403</v>
      </c>
      <c r="G13595" s="4">
        <v>6.9</v>
      </c>
      <c r="H13595" s="4">
        <v>217</v>
      </c>
      <c r="I13595" s="4">
        <v>16</v>
      </c>
      <c r="J13595" s="4">
        <v>1.7399999999999999E-2</v>
      </c>
    </row>
    <row r="13596" spans="1:10" x14ac:dyDescent="0.3">
      <c r="A13596" s="52">
        <f t="shared" si="650"/>
        <v>2017</v>
      </c>
      <c r="B13596" s="30">
        <f t="shared" si="651"/>
        <v>166</v>
      </c>
      <c r="C13596" s="4">
        <f t="shared" si="652"/>
        <v>24</v>
      </c>
      <c r="D13596" s="4" t="s">
        <v>1380</v>
      </c>
      <c r="E13596" s="4">
        <v>645</v>
      </c>
      <c r="F13596" s="4">
        <v>403</v>
      </c>
      <c r="G13596" s="4">
        <v>6.9</v>
      </c>
      <c r="H13596" s="4">
        <v>217</v>
      </c>
      <c r="I13596" s="4">
        <v>16</v>
      </c>
      <c r="J13596" s="4">
        <v>1.6400000000000001E-2</v>
      </c>
    </row>
    <row r="13597" spans="1:10" x14ac:dyDescent="0.3">
      <c r="A13597" s="52">
        <f t="shared" si="650"/>
        <v>2017</v>
      </c>
      <c r="B13597" s="30">
        <f t="shared" si="651"/>
        <v>166</v>
      </c>
      <c r="C13597" s="4">
        <f t="shared" si="652"/>
        <v>24</v>
      </c>
      <c r="D13597" s="4" t="s">
        <v>1380</v>
      </c>
      <c r="E13597" s="4">
        <v>645</v>
      </c>
      <c r="F13597" s="4">
        <v>403</v>
      </c>
      <c r="G13597" s="4">
        <v>6.9</v>
      </c>
      <c r="H13597" s="4">
        <v>217</v>
      </c>
      <c r="I13597" s="4">
        <v>12</v>
      </c>
      <c r="J13597" s="4">
        <v>4.7999999999999996E-3</v>
      </c>
    </row>
    <row r="13598" spans="1:10" x14ac:dyDescent="0.3">
      <c r="A13598" s="52">
        <f t="shared" si="650"/>
        <v>2017</v>
      </c>
      <c r="B13598" s="30">
        <f t="shared" si="651"/>
        <v>166</v>
      </c>
      <c r="C13598" s="4">
        <f t="shared" si="652"/>
        <v>24</v>
      </c>
      <c r="D13598" s="4" t="s">
        <v>1380</v>
      </c>
      <c r="E13598" s="4">
        <v>645</v>
      </c>
      <c r="F13598" s="4">
        <v>403</v>
      </c>
      <c r="G13598" s="4">
        <v>6.9</v>
      </c>
      <c r="H13598" s="4">
        <v>217</v>
      </c>
      <c r="I13598" s="4">
        <v>10</v>
      </c>
      <c r="J13598" s="4">
        <v>2.8E-3</v>
      </c>
    </row>
    <row r="13599" spans="1:10" x14ac:dyDescent="0.3">
      <c r="A13599" s="52">
        <f t="shared" si="650"/>
        <v>2017</v>
      </c>
      <c r="B13599" s="30">
        <f t="shared" si="651"/>
        <v>166</v>
      </c>
      <c r="C13599" s="4">
        <f t="shared" si="652"/>
        <v>24</v>
      </c>
      <c r="D13599" s="4" t="s">
        <v>1380</v>
      </c>
      <c r="E13599" s="4">
        <v>645</v>
      </c>
      <c r="F13599" s="4">
        <v>403</v>
      </c>
      <c r="G13599" s="4">
        <v>6.9</v>
      </c>
      <c r="H13599" s="4">
        <v>217</v>
      </c>
      <c r="I13599" s="4">
        <v>15</v>
      </c>
      <c r="J13599" s="4">
        <v>0.01</v>
      </c>
    </row>
    <row r="13600" spans="1:10" x14ac:dyDescent="0.3">
      <c r="A13600" s="52">
        <f t="shared" si="650"/>
        <v>2017</v>
      </c>
      <c r="B13600" s="30">
        <f t="shared" si="651"/>
        <v>166</v>
      </c>
      <c r="C13600" s="4">
        <f t="shared" si="652"/>
        <v>24</v>
      </c>
      <c r="D13600" s="4" t="s">
        <v>1380</v>
      </c>
      <c r="E13600" s="4">
        <v>645</v>
      </c>
      <c r="F13600" s="4">
        <v>403</v>
      </c>
      <c r="G13600" s="4">
        <v>6.9</v>
      </c>
      <c r="H13600" s="4">
        <v>217</v>
      </c>
      <c r="I13600" s="4">
        <v>12</v>
      </c>
      <c r="J13600" s="4">
        <v>4.5999999999999999E-3</v>
      </c>
    </row>
    <row r="13601" spans="1:10" x14ac:dyDescent="0.3">
      <c r="A13601" s="52">
        <f t="shared" si="650"/>
        <v>2017</v>
      </c>
      <c r="B13601" s="30">
        <f t="shared" si="651"/>
        <v>166</v>
      </c>
      <c r="C13601" s="4">
        <f t="shared" si="652"/>
        <v>24</v>
      </c>
      <c r="D13601" s="4" t="s">
        <v>1380</v>
      </c>
      <c r="E13601" s="4">
        <v>645</v>
      </c>
      <c r="F13601" s="4">
        <v>403</v>
      </c>
      <c r="G13601" s="4">
        <v>6.9</v>
      </c>
      <c r="H13601" s="4">
        <v>217</v>
      </c>
      <c r="I13601" s="4">
        <v>16</v>
      </c>
      <c r="J13601" s="4">
        <v>1.2E-2</v>
      </c>
    </row>
    <row r="13602" spans="1:10" x14ac:dyDescent="0.3">
      <c r="A13602" s="52">
        <f t="shared" si="650"/>
        <v>2017</v>
      </c>
      <c r="B13602" s="30">
        <f t="shared" si="651"/>
        <v>166</v>
      </c>
      <c r="C13602" s="4">
        <f t="shared" si="652"/>
        <v>24</v>
      </c>
      <c r="D13602" s="4" t="s">
        <v>1380</v>
      </c>
      <c r="E13602" s="4">
        <v>645</v>
      </c>
      <c r="F13602" s="4">
        <v>403</v>
      </c>
      <c r="G13602" s="4">
        <v>6.9</v>
      </c>
      <c r="H13602" s="4">
        <v>217</v>
      </c>
      <c r="I13602" s="4">
        <v>13</v>
      </c>
      <c r="J13602" s="4">
        <v>6.0000000000000001E-3</v>
      </c>
    </row>
    <row r="13603" spans="1:10" x14ac:dyDescent="0.3">
      <c r="A13603" s="52">
        <f t="shared" si="650"/>
        <v>2017</v>
      </c>
      <c r="B13603" s="30">
        <f t="shared" si="651"/>
        <v>166</v>
      </c>
      <c r="C13603" s="4">
        <f t="shared" si="652"/>
        <v>24</v>
      </c>
      <c r="D13603" s="4" t="s">
        <v>1380</v>
      </c>
      <c r="E13603" s="4">
        <v>645</v>
      </c>
      <c r="F13603" s="4">
        <v>403</v>
      </c>
      <c r="G13603" s="4">
        <v>6.9</v>
      </c>
      <c r="H13603" s="4">
        <v>217</v>
      </c>
      <c r="I13603" s="4">
        <v>10</v>
      </c>
      <c r="J13603" s="4">
        <v>2.2000000000000001E-3</v>
      </c>
    </row>
    <row r="13604" spans="1:10" x14ac:dyDescent="0.3">
      <c r="A13604" s="52">
        <f t="shared" si="650"/>
        <v>2017</v>
      </c>
      <c r="B13604" s="30">
        <f t="shared" si="651"/>
        <v>166</v>
      </c>
      <c r="C13604" s="4">
        <f t="shared" si="652"/>
        <v>24</v>
      </c>
      <c r="D13604" s="4" t="s">
        <v>1380</v>
      </c>
      <c r="E13604" s="4">
        <v>645</v>
      </c>
      <c r="F13604" s="4">
        <v>403</v>
      </c>
      <c r="G13604" s="4">
        <v>6.9</v>
      </c>
      <c r="H13604" s="4">
        <v>217</v>
      </c>
      <c r="I13604" s="4">
        <v>14</v>
      </c>
      <c r="J13604" s="4">
        <v>8.2000000000000007E-3</v>
      </c>
    </row>
    <row r="13605" spans="1:10" x14ac:dyDescent="0.3">
      <c r="A13605" s="52">
        <f t="shared" si="650"/>
        <v>2017</v>
      </c>
      <c r="B13605" s="30">
        <f t="shared" si="651"/>
        <v>166</v>
      </c>
      <c r="C13605" s="4">
        <f t="shared" si="652"/>
        <v>24</v>
      </c>
      <c r="D13605" s="4" t="s">
        <v>1380</v>
      </c>
      <c r="E13605" s="4">
        <v>645</v>
      </c>
      <c r="F13605" s="4">
        <v>403</v>
      </c>
      <c r="G13605" s="4">
        <v>6.9</v>
      </c>
      <c r="H13605" s="4">
        <v>217</v>
      </c>
      <c r="I13605" s="4">
        <v>13</v>
      </c>
      <c r="J13605" s="4">
        <v>6.3E-3</v>
      </c>
    </row>
    <row r="13606" spans="1:10" x14ac:dyDescent="0.3">
      <c r="A13606" s="52">
        <f t="shared" si="650"/>
        <v>2017</v>
      </c>
      <c r="B13606" s="30">
        <f t="shared" si="651"/>
        <v>166</v>
      </c>
      <c r="C13606" s="4">
        <f t="shared" si="652"/>
        <v>24</v>
      </c>
      <c r="D13606" s="4" t="s">
        <v>1380</v>
      </c>
      <c r="E13606" s="4">
        <v>645</v>
      </c>
      <c r="F13606" s="4">
        <v>403</v>
      </c>
      <c r="G13606" s="4">
        <v>6.9</v>
      </c>
      <c r="H13606" s="4">
        <v>217</v>
      </c>
      <c r="I13606" s="4">
        <v>13</v>
      </c>
      <c r="J13606" s="4">
        <v>5.1000000000000004E-3</v>
      </c>
    </row>
    <row r="13607" spans="1:10" x14ac:dyDescent="0.3">
      <c r="A13607" s="52">
        <f t="shared" si="650"/>
        <v>2017</v>
      </c>
      <c r="B13607" s="30">
        <f t="shared" si="651"/>
        <v>166</v>
      </c>
      <c r="C13607" s="4">
        <f t="shared" si="652"/>
        <v>24</v>
      </c>
      <c r="D13607" s="4" t="s">
        <v>1380</v>
      </c>
      <c r="E13607" s="4">
        <v>645</v>
      </c>
      <c r="F13607" s="4">
        <v>403</v>
      </c>
      <c r="G13607" s="4">
        <v>6.9</v>
      </c>
      <c r="H13607" s="4">
        <v>217</v>
      </c>
      <c r="I13607" s="4">
        <v>11</v>
      </c>
      <c r="J13607" s="4">
        <v>3.3999999999999998E-3</v>
      </c>
    </row>
    <row r="13608" spans="1:10" x14ac:dyDescent="0.3">
      <c r="A13608" s="52">
        <f t="shared" si="650"/>
        <v>2017</v>
      </c>
      <c r="B13608" s="30">
        <f t="shared" si="651"/>
        <v>166</v>
      </c>
      <c r="C13608" s="4">
        <f t="shared" si="652"/>
        <v>24</v>
      </c>
      <c r="D13608" s="4" t="s">
        <v>1380</v>
      </c>
      <c r="E13608" s="4">
        <v>645</v>
      </c>
      <c r="F13608" s="4">
        <v>403</v>
      </c>
      <c r="G13608" s="4">
        <v>6.9</v>
      </c>
      <c r="H13608" s="4">
        <v>217</v>
      </c>
      <c r="I13608" s="4">
        <v>15</v>
      </c>
      <c r="J13608" s="4">
        <v>1.47E-2</v>
      </c>
    </row>
    <row r="13609" spans="1:10" x14ac:dyDescent="0.3">
      <c r="A13609" s="52">
        <f t="shared" si="650"/>
        <v>2017</v>
      </c>
      <c r="B13609" s="30">
        <f t="shared" si="651"/>
        <v>166</v>
      </c>
      <c r="C13609" s="4">
        <f t="shared" si="652"/>
        <v>24</v>
      </c>
      <c r="D13609" s="4" t="s">
        <v>1380</v>
      </c>
      <c r="E13609" s="4">
        <v>645</v>
      </c>
      <c r="F13609" s="4">
        <v>403</v>
      </c>
      <c r="G13609" s="4">
        <v>6.9</v>
      </c>
      <c r="H13609" s="4">
        <v>217</v>
      </c>
      <c r="I13609" s="4">
        <v>12</v>
      </c>
      <c r="J13609" s="4">
        <v>4.0000000000000001E-3</v>
      </c>
    </row>
    <row r="13610" spans="1:10" x14ac:dyDescent="0.3">
      <c r="A13610" s="52">
        <f t="shared" si="650"/>
        <v>2017</v>
      </c>
      <c r="B13610" s="30">
        <f t="shared" si="651"/>
        <v>166</v>
      </c>
      <c r="C13610" s="4">
        <f t="shared" si="652"/>
        <v>24</v>
      </c>
      <c r="D13610" s="4" t="s">
        <v>1380</v>
      </c>
      <c r="E13610" s="4">
        <v>645</v>
      </c>
      <c r="F13610" s="4">
        <v>403</v>
      </c>
      <c r="G13610" s="4">
        <v>6.9</v>
      </c>
      <c r="H13610" s="4">
        <v>217</v>
      </c>
      <c r="I13610" s="4">
        <v>12</v>
      </c>
      <c r="J13610" s="4">
        <v>6.4000000000000003E-3</v>
      </c>
    </row>
    <row r="13611" spans="1:10" x14ac:dyDescent="0.3">
      <c r="A13611" s="52">
        <f t="shared" si="650"/>
        <v>2017</v>
      </c>
      <c r="B13611" s="30">
        <f t="shared" si="651"/>
        <v>166</v>
      </c>
      <c r="C13611" s="4">
        <f t="shared" si="652"/>
        <v>24</v>
      </c>
      <c r="D13611" s="4" t="s">
        <v>1380</v>
      </c>
      <c r="E13611" s="4">
        <v>645</v>
      </c>
      <c r="F13611" s="4">
        <v>403</v>
      </c>
      <c r="G13611" s="4">
        <v>6.9</v>
      </c>
      <c r="H13611" s="4">
        <v>217</v>
      </c>
      <c r="I13611" s="4">
        <v>17</v>
      </c>
      <c r="J13611" s="4">
        <v>1.8100000000000002E-2</v>
      </c>
    </row>
    <row r="13612" spans="1:10" x14ac:dyDescent="0.3">
      <c r="A13612" s="52">
        <f t="shared" si="650"/>
        <v>2017</v>
      </c>
      <c r="B13612" s="30">
        <f t="shared" si="651"/>
        <v>166</v>
      </c>
      <c r="C13612" s="4">
        <f t="shared" si="652"/>
        <v>24</v>
      </c>
      <c r="D13612" s="4" t="s">
        <v>1380</v>
      </c>
      <c r="E13612" s="4">
        <v>645</v>
      </c>
      <c r="F13612" s="4">
        <v>403</v>
      </c>
      <c r="G13612" s="4">
        <v>6.9</v>
      </c>
      <c r="H13612" s="4">
        <v>217</v>
      </c>
      <c r="I13612" s="4">
        <v>13</v>
      </c>
      <c r="J13612" s="4">
        <v>6.1000000000000004E-3</v>
      </c>
    </row>
    <row r="13613" spans="1:10" x14ac:dyDescent="0.3">
      <c r="A13613" s="52">
        <f t="shared" si="650"/>
        <v>2017</v>
      </c>
      <c r="B13613" s="30">
        <f t="shared" si="651"/>
        <v>166</v>
      </c>
      <c r="C13613" s="4">
        <f t="shared" si="652"/>
        <v>24</v>
      </c>
      <c r="D13613" s="4" t="s">
        <v>1380</v>
      </c>
      <c r="E13613" s="4">
        <v>645</v>
      </c>
      <c r="F13613" s="4">
        <v>403</v>
      </c>
      <c r="G13613" s="4">
        <v>6.9</v>
      </c>
      <c r="H13613" s="4">
        <v>217</v>
      </c>
      <c r="I13613" s="4">
        <v>11</v>
      </c>
      <c r="J13613" s="4">
        <v>3.3999999999999998E-3</v>
      </c>
    </row>
    <row r="13614" spans="1:10" x14ac:dyDescent="0.3">
      <c r="A13614" s="52">
        <f t="shared" si="650"/>
        <v>2017</v>
      </c>
      <c r="B13614" s="30">
        <f t="shared" si="651"/>
        <v>166</v>
      </c>
      <c r="C13614" s="4">
        <f t="shared" si="652"/>
        <v>24</v>
      </c>
      <c r="D13614" s="4" t="s">
        <v>1380</v>
      </c>
      <c r="E13614" s="4">
        <v>645</v>
      </c>
      <c r="F13614" s="4">
        <v>403</v>
      </c>
      <c r="G13614" s="4">
        <v>6.9</v>
      </c>
      <c r="H13614" s="4">
        <v>217</v>
      </c>
      <c r="I13614" s="4">
        <v>10</v>
      </c>
      <c r="J13614" s="4">
        <v>2.5000000000000001E-3</v>
      </c>
    </row>
    <row r="13615" spans="1:10" x14ac:dyDescent="0.3">
      <c r="A13615" s="52">
        <f t="shared" si="650"/>
        <v>2017</v>
      </c>
      <c r="B13615" s="30">
        <f t="shared" si="651"/>
        <v>166</v>
      </c>
      <c r="C13615" s="4">
        <f t="shared" si="652"/>
        <v>24</v>
      </c>
      <c r="D13615" s="4" t="s">
        <v>1380</v>
      </c>
      <c r="E13615" s="4">
        <v>645</v>
      </c>
      <c r="F13615" s="4">
        <v>403</v>
      </c>
      <c r="G13615" s="4">
        <v>6.9</v>
      </c>
      <c r="H13615" s="4">
        <v>217</v>
      </c>
      <c r="I13615" s="4">
        <v>15</v>
      </c>
      <c r="J13615" s="4">
        <v>9.4000000000000004E-3</v>
      </c>
    </row>
    <row r="13616" spans="1:10" x14ac:dyDescent="0.3">
      <c r="A13616" s="52">
        <f t="shared" si="650"/>
        <v>2017</v>
      </c>
      <c r="B13616" s="30">
        <f t="shared" si="651"/>
        <v>166</v>
      </c>
      <c r="C13616" s="4">
        <f t="shared" si="652"/>
        <v>24</v>
      </c>
      <c r="D13616" s="4" t="s">
        <v>1380</v>
      </c>
      <c r="E13616" s="4">
        <v>645</v>
      </c>
      <c r="F13616" s="4">
        <v>403</v>
      </c>
      <c r="G13616" s="4">
        <v>6.9</v>
      </c>
      <c r="H13616" s="4">
        <v>217</v>
      </c>
      <c r="I13616" s="4">
        <v>12</v>
      </c>
      <c r="J13616" s="4">
        <v>4.1999999999999997E-3</v>
      </c>
    </row>
    <row r="13617" spans="1:10" x14ac:dyDescent="0.3">
      <c r="A13617" s="52">
        <f t="shared" si="650"/>
        <v>2017</v>
      </c>
      <c r="B13617" s="30">
        <f t="shared" si="651"/>
        <v>166</v>
      </c>
      <c r="C13617" s="4">
        <f t="shared" si="652"/>
        <v>24</v>
      </c>
      <c r="D13617" s="4" t="s">
        <v>1380</v>
      </c>
      <c r="E13617" s="4">
        <v>645</v>
      </c>
      <c r="F13617" s="4">
        <v>403</v>
      </c>
      <c r="G13617" s="4">
        <v>6.9</v>
      </c>
      <c r="H13617" s="4">
        <v>217</v>
      </c>
      <c r="I13617" s="4">
        <v>14</v>
      </c>
      <c r="J13617" s="4">
        <v>7.1000000000000004E-3</v>
      </c>
    </row>
    <row r="13618" spans="1:10" x14ac:dyDescent="0.3">
      <c r="A13618" s="52">
        <f t="shared" si="650"/>
        <v>2017</v>
      </c>
      <c r="B13618" s="30">
        <f t="shared" si="651"/>
        <v>166</v>
      </c>
      <c r="C13618" s="4">
        <f t="shared" si="652"/>
        <v>24</v>
      </c>
      <c r="D13618" s="4" t="s">
        <v>1380</v>
      </c>
      <c r="E13618" s="4">
        <v>645</v>
      </c>
      <c r="F13618" s="4">
        <v>403</v>
      </c>
      <c r="G13618" s="4">
        <v>6.9</v>
      </c>
      <c r="H13618" s="4">
        <v>217</v>
      </c>
      <c r="I13618" s="4">
        <v>10</v>
      </c>
      <c r="J13618" s="4">
        <v>1.6000000000000001E-3</v>
      </c>
    </row>
    <row r="13619" spans="1:10" x14ac:dyDescent="0.3">
      <c r="A13619" s="52">
        <f t="shared" si="650"/>
        <v>2017</v>
      </c>
      <c r="B13619" s="30">
        <f t="shared" si="651"/>
        <v>166</v>
      </c>
      <c r="C13619" s="4">
        <f t="shared" si="652"/>
        <v>24</v>
      </c>
      <c r="D13619" s="4" t="s">
        <v>1380</v>
      </c>
      <c r="E13619" s="4">
        <v>645</v>
      </c>
      <c r="F13619" s="4">
        <v>403</v>
      </c>
      <c r="G13619" s="4">
        <v>6.9</v>
      </c>
      <c r="H13619" s="4">
        <v>217</v>
      </c>
      <c r="I13619" s="4">
        <v>10</v>
      </c>
      <c r="J13619" s="4">
        <v>2.5000000000000001E-3</v>
      </c>
    </row>
    <row r="13620" spans="1:10" x14ac:dyDescent="0.3">
      <c r="A13620" s="52">
        <f t="shared" si="650"/>
        <v>2017</v>
      </c>
      <c r="B13620" s="30">
        <f t="shared" si="651"/>
        <v>166</v>
      </c>
      <c r="C13620" s="4">
        <f t="shared" si="652"/>
        <v>24</v>
      </c>
      <c r="D13620" s="4" t="s">
        <v>1380</v>
      </c>
      <c r="E13620" s="4">
        <v>645</v>
      </c>
      <c r="F13620" s="4">
        <v>403</v>
      </c>
      <c r="G13620" s="4">
        <v>6.9</v>
      </c>
      <c r="H13620" s="4">
        <v>217</v>
      </c>
      <c r="I13620" s="4">
        <v>11</v>
      </c>
      <c r="J13620" s="4">
        <v>2.3E-3</v>
      </c>
    </row>
    <row r="13621" spans="1:10" x14ac:dyDescent="0.3">
      <c r="A13621" s="52">
        <f t="shared" si="650"/>
        <v>2017</v>
      </c>
      <c r="B13621" s="30">
        <f t="shared" si="651"/>
        <v>166</v>
      </c>
      <c r="C13621" s="4">
        <f t="shared" si="652"/>
        <v>24</v>
      </c>
      <c r="D13621" s="4" t="s">
        <v>1380</v>
      </c>
      <c r="E13621" s="4">
        <v>645</v>
      </c>
      <c r="F13621" s="4">
        <v>403</v>
      </c>
      <c r="G13621" s="4">
        <v>6.9</v>
      </c>
      <c r="H13621" s="4">
        <v>217</v>
      </c>
      <c r="I13621" s="4">
        <v>11</v>
      </c>
      <c r="J13621" s="4">
        <v>2.7000000000000001E-3</v>
      </c>
    </row>
    <row r="13622" spans="1:10" x14ac:dyDescent="0.3">
      <c r="A13622" s="52">
        <f t="shared" si="650"/>
        <v>2017</v>
      </c>
      <c r="B13622" s="30">
        <f t="shared" si="651"/>
        <v>166</v>
      </c>
      <c r="C13622" s="4">
        <f t="shared" si="652"/>
        <v>24</v>
      </c>
      <c r="D13622" s="4" t="s">
        <v>1380</v>
      </c>
      <c r="E13622" s="4">
        <v>645</v>
      </c>
      <c r="F13622" s="4">
        <v>403</v>
      </c>
      <c r="G13622" s="4">
        <v>6.9</v>
      </c>
      <c r="H13622" s="4">
        <v>217</v>
      </c>
      <c r="I13622" s="4">
        <v>11</v>
      </c>
      <c r="J13622" s="4">
        <v>2.5000000000000001E-3</v>
      </c>
    </row>
    <row r="13623" spans="1:10" x14ac:dyDescent="0.3">
      <c r="A13623" s="52">
        <f t="shared" si="650"/>
        <v>2017</v>
      </c>
      <c r="B13623" s="30">
        <f t="shared" si="651"/>
        <v>166</v>
      </c>
      <c r="C13623" s="4">
        <f t="shared" si="652"/>
        <v>24</v>
      </c>
      <c r="D13623" s="4" t="s">
        <v>1380</v>
      </c>
      <c r="E13623" s="4">
        <v>645</v>
      </c>
      <c r="F13623" s="4">
        <v>403</v>
      </c>
      <c r="G13623" s="4">
        <v>6.9</v>
      </c>
      <c r="H13623" s="4">
        <v>217</v>
      </c>
      <c r="I13623" s="4">
        <v>12</v>
      </c>
      <c r="J13623" s="4">
        <v>4.7999999999999996E-3</v>
      </c>
    </row>
    <row r="13624" spans="1:10" x14ac:dyDescent="0.3">
      <c r="A13624" s="52">
        <f t="shared" si="650"/>
        <v>2017</v>
      </c>
      <c r="B13624" s="30">
        <f t="shared" si="651"/>
        <v>166</v>
      </c>
      <c r="C13624" s="4">
        <f t="shared" si="652"/>
        <v>24</v>
      </c>
      <c r="D13624" s="4" t="s">
        <v>1380</v>
      </c>
      <c r="E13624" s="4">
        <v>645</v>
      </c>
      <c r="F13624" s="4">
        <v>403</v>
      </c>
      <c r="G13624" s="4">
        <v>6.9</v>
      </c>
      <c r="H13624" s="4">
        <v>217</v>
      </c>
      <c r="I13624" s="4">
        <v>13</v>
      </c>
      <c r="J13624" s="4">
        <v>6.4000000000000003E-3</v>
      </c>
    </row>
    <row r="13625" spans="1:10" x14ac:dyDescent="0.3">
      <c r="A13625" s="52">
        <f t="shared" si="650"/>
        <v>2017</v>
      </c>
      <c r="B13625" s="30">
        <f t="shared" si="651"/>
        <v>166</v>
      </c>
      <c r="C13625" s="4">
        <f t="shared" si="652"/>
        <v>24</v>
      </c>
      <c r="D13625" s="4" t="s">
        <v>1380</v>
      </c>
      <c r="E13625" s="4">
        <v>645</v>
      </c>
      <c r="F13625" s="4">
        <v>403</v>
      </c>
      <c r="G13625" s="4">
        <v>6.9</v>
      </c>
      <c r="H13625" s="4">
        <v>217</v>
      </c>
      <c r="I13625" s="4">
        <v>14</v>
      </c>
      <c r="J13625" s="4">
        <v>6.7000000000000002E-3</v>
      </c>
    </row>
    <row r="13626" spans="1:10" x14ac:dyDescent="0.3">
      <c r="A13626" s="52">
        <f t="shared" si="650"/>
        <v>2017</v>
      </c>
      <c r="B13626" s="30">
        <f t="shared" si="651"/>
        <v>166</v>
      </c>
      <c r="C13626" s="4">
        <f t="shared" si="652"/>
        <v>24</v>
      </c>
      <c r="D13626" s="4" t="s">
        <v>1380</v>
      </c>
      <c r="E13626" s="4">
        <v>645</v>
      </c>
      <c r="F13626" s="4">
        <v>403</v>
      </c>
      <c r="G13626" s="4">
        <v>6.9</v>
      </c>
      <c r="H13626" s="4">
        <v>217</v>
      </c>
      <c r="I13626" s="4">
        <v>13</v>
      </c>
      <c r="J13626" s="4">
        <v>5.4999999999999997E-3</v>
      </c>
    </row>
    <row r="13627" spans="1:10" x14ac:dyDescent="0.3">
      <c r="A13627" s="52">
        <f t="shared" si="650"/>
        <v>2017</v>
      </c>
      <c r="B13627" s="30">
        <f t="shared" si="651"/>
        <v>166</v>
      </c>
      <c r="C13627" s="4">
        <f t="shared" si="652"/>
        <v>24</v>
      </c>
      <c r="D13627" s="4" t="s">
        <v>1380</v>
      </c>
      <c r="E13627" s="4">
        <v>645</v>
      </c>
      <c r="F13627" s="4">
        <v>403</v>
      </c>
      <c r="G13627" s="4">
        <v>6.9</v>
      </c>
      <c r="H13627" s="4">
        <v>217</v>
      </c>
      <c r="I13627" s="4">
        <v>14</v>
      </c>
      <c r="J13627" s="4">
        <v>7.1000000000000004E-3</v>
      </c>
    </row>
    <row r="13628" spans="1:10" x14ac:dyDescent="0.3">
      <c r="A13628" s="52">
        <f t="shared" si="650"/>
        <v>2017</v>
      </c>
      <c r="B13628" s="30">
        <f t="shared" si="651"/>
        <v>166</v>
      </c>
      <c r="C13628" s="4">
        <f t="shared" si="652"/>
        <v>24</v>
      </c>
      <c r="D13628" s="4" t="s">
        <v>1380</v>
      </c>
      <c r="E13628" s="4">
        <v>645</v>
      </c>
      <c r="F13628" s="4">
        <v>403</v>
      </c>
      <c r="G13628" s="4">
        <v>6.9</v>
      </c>
      <c r="H13628" s="4">
        <v>217</v>
      </c>
      <c r="I13628" s="4">
        <v>10</v>
      </c>
      <c r="J13628" s="4">
        <v>1.9E-3</v>
      </c>
    </row>
    <row r="13629" spans="1:10" x14ac:dyDescent="0.3">
      <c r="A13629" s="52">
        <f t="shared" si="650"/>
        <v>2017</v>
      </c>
      <c r="B13629" s="30">
        <f t="shared" si="651"/>
        <v>166</v>
      </c>
      <c r="C13629" s="4">
        <f t="shared" si="652"/>
        <v>24</v>
      </c>
      <c r="D13629" s="4" t="s">
        <v>1380</v>
      </c>
      <c r="E13629" s="4">
        <v>645</v>
      </c>
      <c r="F13629" s="4">
        <v>403</v>
      </c>
      <c r="G13629" s="4">
        <v>6.9</v>
      </c>
      <c r="H13629" s="4">
        <v>217</v>
      </c>
      <c r="I13629" s="4">
        <v>13</v>
      </c>
      <c r="J13629" s="4">
        <v>5.5999999999999999E-3</v>
      </c>
    </row>
    <row r="13630" spans="1:10" x14ac:dyDescent="0.3">
      <c r="A13630" s="52">
        <f t="shared" si="650"/>
        <v>2017</v>
      </c>
      <c r="B13630" s="30">
        <f t="shared" si="651"/>
        <v>166</v>
      </c>
      <c r="C13630" s="4">
        <f t="shared" si="652"/>
        <v>24</v>
      </c>
      <c r="D13630" s="4" t="s">
        <v>1380</v>
      </c>
      <c r="E13630" s="4">
        <v>645</v>
      </c>
      <c r="F13630" s="4">
        <v>403</v>
      </c>
      <c r="G13630" s="4">
        <v>6.9</v>
      </c>
      <c r="H13630" s="4">
        <v>217</v>
      </c>
      <c r="I13630" s="4">
        <v>11</v>
      </c>
      <c r="J13630" s="4">
        <v>2.3999999999999998E-3</v>
      </c>
    </row>
    <row r="13631" spans="1:10" x14ac:dyDescent="0.3">
      <c r="A13631" s="52">
        <f t="shared" si="650"/>
        <v>2017</v>
      </c>
      <c r="B13631" s="30">
        <f t="shared" si="651"/>
        <v>164</v>
      </c>
      <c r="C13631" s="4">
        <f t="shared" si="652"/>
        <v>24</v>
      </c>
      <c r="D13631" s="4" t="s">
        <v>1392</v>
      </c>
      <c r="E13631" s="4">
        <v>640</v>
      </c>
      <c r="F13631" s="4">
        <v>404</v>
      </c>
      <c r="G13631" s="4">
        <v>6.9</v>
      </c>
      <c r="H13631" s="4">
        <v>217</v>
      </c>
      <c r="I13631" s="4">
        <v>15</v>
      </c>
      <c r="J13631" s="4">
        <v>1.4200000000000001E-2</v>
      </c>
    </row>
    <row r="13632" spans="1:10" x14ac:dyDescent="0.3">
      <c r="A13632" s="52">
        <f t="shared" si="650"/>
        <v>2017</v>
      </c>
      <c r="B13632" s="30">
        <f t="shared" si="651"/>
        <v>164</v>
      </c>
      <c r="C13632" s="4">
        <f t="shared" si="652"/>
        <v>24</v>
      </c>
      <c r="D13632" s="4" t="s">
        <v>1392</v>
      </c>
      <c r="E13632" s="4">
        <v>640</v>
      </c>
      <c r="F13632" s="4">
        <v>404</v>
      </c>
      <c r="G13632" s="4">
        <v>6.9</v>
      </c>
      <c r="H13632" s="4">
        <v>217</v>
      </c>
      <c r="I13632" s="4">
        <v>14</v>
      </c>
      <c r="J13632" s="4">
        <v>1.0800000000000001E-2</v>
      </c>
    </row>
    <row r="13633" spans="1:10" x14ac:dyDescent="0.3">
      <c r="A13633" s="52">
        <f t="shared" si="650"/>
        <v>2017</v>
      </c>
      <c r="B13633" s="30">
        <f t="shared" si="651"/>
        <v>164</v>
      </c>
      <c r="C13633" s="4">
        <f t="shared" si="652"/>
        <v>24</v>
      </c>
      <c r="D13633" s="4" t="s">
        <v>1392</v>
      </c>
      <c r="E13633" s="4">
        <v>640</v>
      </c>
      <c r="F13633" s="4">
        <v>404</v>
      </c>
      <c r="G13633" s="4">
        <v>6.9</v>
      </c>
      <c r="H13633" s="4">
        <v>217</v>
      </c>
      <c r="I13633" s="4">
        <v>13</v>
      </c>
      <c r="J13633" s="4">
        <v>9.1999999999999998E-3</v>
      </c>
    </row>
    <row r="13634" spans="1:10" x14ac:dyDescent="0.3">
      <c r="A13634" s="52">
        <f t="shared" ref="A13634:A13697" si="653">YEAR(D13634)</f>
        <v>2017</v>
      </c>
      <c r="B13634" s="30">
        <f t="shared" ref="B13634:B13697" si="654">D13634-DATE(YEAR(D13634),1,0)</f>
        <v>164</v>
      </c>
      <c r="C13634" s="4">
        <f t="shared" ref="C13634:C13697" si="655">WEEKNUM(D13634,1)</f>
        <v>24</v>
      </c>
      <c r="D13634" s="4" t="s">
        <v>1392</v>
      </c>
      <c r="E13634" s="4">
        <v>640</v>
      </c>
      <c r="F13634" s="4">
        <v>404</v>
      </c>
      <c r="G13634" s="4">
        <v>6.9</v>
      </c>
      <c r="H13634" s="4">
        <v>217</v>
      </c>
      <c r="I13634" s="4">
        <v>14</v>
      </c>
      <c r="J13634" s="4">
        <v>1.3100000000000001E-2</v>
      </c>
    </row>
    <row r="13635" spans="1:10" x14ac:dyDescent="0.3">
      <c r="A13635" s="52">
        <f t="shared" si="653"/>
        <v>2017</v>
      </c>
      <c r="B13635" s="30">
        <f t="shared" si="654"/>
        <v>164</v>
      </c>
      <c r="C13635" s="4">
        <f t="shared" si="655"/>
        <v>24</v>
      </c>
      <c r="D13635" s="4" t="s">
        <v>1392</v>
      </c>
      <c r="E13635" s="4">
        <v>640</v>
      </c>
      <c r="F13635" s="4">
        <v>404</v>
      </c>
      <c r="G13635" s="4">
        <v>6.9</v>
      </c>
      <c r="H13635" s="4">
        <v>217</v>
      </c>
      <c r="I13635" s="4">
        <v>14</v>
      </c>
      <c r="J13635" s="4">
        <v>1.0800000000000001E-2</v>
      </c>
    </row>
    <row r="13636" spans="1:10" x14ac:dyDescent="0.3">
      <c r="A13636" s="52">
        <f t="shared" si="653"/>
        <v>2017</v>
      </c>
      <c r="B13636" s="30">
        <f t="shared" si="654"/>
        <v>164</v>
      </c>
      <c r="C13636" s="4">
        <f t="shared" si="655"/>
        <v>24</v>
      </c>
      <c r="D13636" s="4" t="s">
        <v>1392</v>
      </c>
      <c r="E13636" s="4">
        <v>640</v>
      </c>
      <c r="F13636" s="4">
        <v>404</v>
      </c>
      <c r="G13636" s="4">
        <v>6.9</v>
      </c>
      <c r="H13636" s="4">
        <v>217</v>
      </c>
      <c r="I13636" s="4">
        <v>12</v>
      </c>
      <c r="J13636" s="4">
        <v>8.9999999999999993E-3</v>
      </c>
    </row>
    <row r="13637" spans="1:10" x14ac:dyDescent="0.3">
      <c r="A13637" s="52">
        <f t="shared" si="653"/>
        <v>2017</v>
      </c>
      <c r="B13637" s="30">
        <f t="shared" si="654"/>
        <v>164</v>
      </c>
      <c r="C13637" s="4">
        <f t="shared" si="655"/>
        <v>24</v>
      </c>
      <c r="D13637" s="4" t="s">
        <v>1392</v>
      </c>
      <c r="E13637" s="4">
        <v>640</v>
      </c>
      <c r="F13637" s="4">
        <v>404</v>
      </c>
      <c r="G13637" s="4">
        <v>6.9</v>
      </c>
      <c r="H13637" s="4">
        <v>217</v>
      </c>
      <c r="I13637" s="4">
        <v>15</v>
      </c>
      <c r="J13637" s="4">
        <v>1.32E-2</v>
      </c>
    </row>
    <row r="13638" spans="1:10" x14ac:dyDescent="0.3">
      <c r="A13638" s="52">
        <f t="shared" si="653"/>
        <v>2017</v>
      </c>
      <c r="B13638" s="30">
        <f t="shared" si="654"/>
        <v>164</v>
      </c>
      <c r="C13638" s="4">
        <f t="shared" si="655"/>
        <v>24</v>
      </c>
      <c r="D13638" s="4" t="s">
        <v>1392</v>
      </c>
      <c r="E13638" s="4">
        <v>640</v>
      </c>
      <c r="F13638" s="4">
        <v>404</v>
      </c>
      <c r="G13638" s="4">
        <v>6.9</v>
      </c>
      <c r="H13638" s="4">
        <v>217</v>
      </c>
      <c r="I13638" s="4">
        <v>15</v>
      </c>
      <c r="J13638" s="4">
        <v>1.6899999999999998E-2</v>
      </c>
    </row>
    <row r="13639" spans="1:10" x14ac:dyDescent="0.3">
      <c r="A13639" s="52">
        <f t="shared" si="653"/>
        <v>2017</v>
      </c>
      <c r="B13639" s="30">
        <f t="shared" si="654"/>
        <v>164</v>
      </c>
      <c r="C13639" s="4">
        <f t="shared" si="655"/>
        <v>24</v>
      </c>
      <c r="D13639" s="4" t="s">
        <v>1392</v>
      </c>
      <c r="E13639" s="4">
        <v>640</v>
      </c>
      <c r="F13639" s="4">
        <v>404</v>
      </c>
      <c r="G13639" s="4">
        <v>6.9</v>
      </c>
      <c r="H13639" s="4">
        <v>217</v>
      </c>
      <c r="I13639" s="4">
        <v>13</v>
      </c>
      <c r="J13639" s="4">
        <v>7.9000000000000008E-3</v>
      </c>
    </row>
    <row r="13640" spans="1:10" x14ac:dyDescent="0.3">
      <c r="A13640" s="52">
        <f t="shared" si="653"/>
        <v>2017</v>
      </c>
      <c r="B13640" s="30">
        <f t="shared" si="654"/>
        <v>164</v>
      </c>
      <c r="C13640" s="4">
        <f t="shared" si="655"/>
        <v>24</v>
      </c>
      <c r="D13640" s="4" t="s">
        <v>1392</v>
      </c>
      <c r="E13640" s="4">
        <v>640</v>
      </c>
      <c r="F13640" s="4">
        <v>404</v>
      </c>
      <c r="G13640" s="4">
        <v>6.9</v>
      </c>
      <c r="H13640" s="4">
        <v>217</v>
      </c>
      <c r="I13640" s="4">
        <v>13</v>
      </c>
      <c r="J13640" s="4">
        <v>7.7000000000000002E-3</v>
      </c>
    </row>
    <row r="13641" spans="1:10" x14ac:dyDescent="0.3">
      <c r="A13641" s="52">
        <f t="shared" si="653"/>
        <v>2017</v>
      </c>
      <c r="B13641" s="30">
        <f t="shared" si="654"/>
        <v>164</v>
      </c>
      <c r="C13641" s="4">
        <f t="shared" si="655"/>
        <v>24</v>
      </c>
      <c r="D13641" s="4" t="s">
        <v>1392</v>
      </c>
      <c r="E13641" s="4">
        <v>640</v>
      </c>
      <c r="F13641" s="4">
        <v>404</v>
      </c>
      <c r="G13641" s="4">
        <v>6.9</v>
      </c>
      <c r="H13641" s="4">
        <v>217</v>
      </c>
      <c r="I13641" s="4">
        <v>13</v>
      </c>
      <c r="J13641" s="4">
        <v>7.0000000000000001E-3</v>
      </c>
    </row>
    <row r="13642" spans="1:10" x14ac:dyDescent="0.3">
      <c r="A13642" s="52">
        <f t="shared" si="653"/>
        <v>2017</v>
      </c>
      <c r="B13642" s="30">
        <f t="shared" si="654"/>
        <v>164</v>
      </c>
      <c r="C13642" s="4">
        <f t="shared" si="655"/>
        <v>24</v>
      </c>
      <c r="D13642" s="4" t="s">
        <v>1392</v>
      </c>
      <c r="E13642" s="4">
        <v>640</v>
      </c>
      <c r="F13642" s="4">
        <v>404</v>
      </c>
      <c r="G13642" s="4">
        <v>6.9</v>
      </c>
      <c r="H13642" s="4">
        <v>217</v>
      </c>
      <c r="I13642" s="4">
        <v>14</v>
      </c>
      <c r="J13642" s="4">
        <v>1.0699999999999999E-2</v>
      </c>
    </row>
    <row r="13643" spans="1:10" x14ac:dyDescent="0.3">
      <c r="A13643" s="52">
        <f t="shared" si="653"/>
        <v>2017</v>
      </c>
      <c r="B13643" s="30">
        <f t="shared" si="654"/>
        <v>164</v>
      </c>
      <c r="C13643" s="4">
        <f t="shared" si="655"/>
        <v>24</v>
      </c>
      <c r="D13643" s="4" t="s">
        <v>1392</v>
      </c>
      <c r="E13643" s="4">
        <v>640</v>
      </c>
      <c r="F13643" s="4">
        <v>404</v>
      </c>
      <c r="G13643" s="4">
        <v>6.9</v>
      </c>
      <c r="H13643" s="4">
        <v>217</v>
      </c>
      <c r="I13643" s="4">
        <v>13</v>
      </c>
      <c r="J13643" s="4">
        <v>7.3000000000000001E-3</v>
      </c>
    </row>
    <row r="13644" spans="1:10" x14ac:dyDescent="0.3">
      <c r="A13644" s="52">
        <f t="shared" si="653"/>
        <v>2017</v>
      </c>
      <c r="B13644" s="30">
        <f t="shared" si="654"/>
        <v>164</v>
      </c>
      <c r="C13644" s="4">
        <f t="shared" si="655"/>
        <v>24</v>
      </c>
      <c r="D13644" s="4" t="s">
        <v>1392</v>
      </c>
      <c r="E13644" s="4">
        <v>640</v>
      </c>
      <c r="F13644" s="4">
        <v>404</v>
      </c>
      <c r="G13644" s="4">
        <v>6.9</v>
      </c>
      <c r="H13644" s="4">
        <v>217</v>
      </c>
      <c r="I13644" s="4">
        <v>12</v>
      </c>
      <c r="J13644" s="4">
        <v>5.1000000000000004E-3</v>
      </c>
    </row>
    <row r="13645" spans="1:10" x14ac:dyDescent="0.3">
      <c r="A13645" s="52">
        <f t="shared" si="653"/>
        <v>2017</v>
      </c>
      <c r="B13645" s="30">
        <f t="shared" si="654"/>
        <v>164</v>
      </c>
      <c r="C13645" s="4">
        <f t="shared" si="655"/>
        <v>24</v>
      </c>
      <c r="D13645" s="4" t="s">
        <v>1392</v>
      </c>
      <c r="E13645" s="4">
        <v>640</v>
      </c>
      <c r="F13645" s="4">
        <v>404</v>
      </c>
      <c r="G13645" s="4">
        <v>6.9</v>
      </c>
      <c r="H13645" s="4">
        <v>217</v>
      </c>
      <c r="I13645" s="4">
        <v>14</v>
      </c>
      <c r="J13645" s="4">
        <v>8.6E-3</v>
      </c>
    </row>
    <row r="13646" spans="1:10" x14ac:dyDescent="0.3">
      <c r="A13646" s="52">
        <f t="shared" si="653"/>
        <v>2017</v>
      </c>
      <c r="B13646" s="30">
        <f t="shared" si="654"/>
        <v>164</v>
      </c>
      <c r="C13646" s="4">
        <f t="shared" si="655"/>
        <v>24</v>
      </c>
      <c r="D13646" s="4" t="s">
        <v>1392</v>
      </c>
      <c r="E13646" s="4">
        <v>640</v>
      </c>
      <c r="F13646" s="4">
        <v>404</v>
      </c>
      <c r="G13646" s="4">
        <v>6.9</v>
      </c>
      <c r="H13646" s="4">
        <v>217</v>
      </c>
      <c r="I13646" s="4">
        <v>15</v>
      </c>
      <c r="J13646" s="4">
        <v>1.3599999999999999E-2</v>
      </c>
    </row>
    <row r="13647" spans="1:10" x14ac:dyDescent="0.3">
      <c r="A13647" s="52">
        <f t="shared" si="653"/>
        <v>2017</v>
      </c>
      <c r="B13647" s="30">
        <f t="shared" si="654"/>
        <v>164</v>
      </c>
      <c r="C13647" s="4">
        <f t="shared" si="655"/>
        <v>24</v>
      </c>
      <c r="D13647" s="4" t="s">
        <v>1392</v>
      </c>
      <c r="E13647" s="4">
        <v>640</v>
      </c>
      <c r="F13647" s="4">
        <v>404</v>
      </c>
      <c r="G13647" s="4">
        <v>6.9</v>
      </c>
      <c r="H13647" s="4">
        <v>217</v>
      </c>
      <c r="I13647" s="4">
        <v>13</v>
      </c>
      <c r="J13647" s="4">
        <v>8.0000000000000002E-3</v>
      </c>
    </row>
    <row r="13648" spans="1:10" x14ac:dyDescent="0.3">
      <c r="A13648" s="52">
        <f t="shared" si="653"/>
        <v>2017</v>
      </c>
      <c r="B13648" s="30">
        <f t="shared" si="654"/>
        <v>164</v>
      </c>
      <c r="C13648" s="4">
        <f t="shared" si="655"/>
        <v>24</v>
      </c>
      <c r="D13648" s="4" t="s">
        <v>1392</v>
      </c>
      <c r="E13648" s="4">
        <v>640</v>
      </c>
      <c r="F13648" s="4">
        <v>404</v>
      </c>
      <c r="G13648" s="4">
        <v>6.9</v>
      </c>
      <c r="H13648" s="4">
        <v>217</v>
      </c>
      <c r="I13648" s="4">
        <v>13</v>
      </c>
      <c r="J13648" s="4">
        <v>9.5999999999999992E-3</v>
      </c>
    </row>
    <row r="13649" spans="1:10" x14ac:dyDescent="0.3">
      <c r="A13649" s="52">
        <f t="shared" si="653"/>
        <v>2017</v>
      </c>
      <c r="B13649" s="30">
        <f t="shared" si="654"/>
        <v>164</v>
      </c>
      <c r="C13649" s="4">
        <f t="shared" si="655"/>
        <v>24</v>
      </c>
      <c r="D13649" s="4" t="s">
        <v>1392</v>
      </c>
      <c r="E13649" s="4">
        <v>640</v>
      </c>
      <c r="F13649" s="4">
        <v>404</v>
      </c>
      <c r="G13649" s="4">
        <v>6.9</v>
      </c>
      <c r="H13649" s="4">
        <v>217</v>
      </c>
      <c r="I13649" s="4">
        <v>14</v>
      </c>
      <c r="J13649" s="4">
        <v>0.01</v>
      </c>
    </row>
    <row r="13650" spans="1:10" x14ac:dyDescent="0.3">
      <c r="A13650" s="52">
        <f t="shared" si="653"/>
        <v>2017</v>
      </c>
      <c r="B13650" s="30">
        <f t="shared" si="654"/>
        <v>164</v>
      </c>
      <c r="C13650" s="4">
        <f t="shared" si="655"/>
        <v>24</v>
      </c>
      <c r="D13650" s="4" t="s">
        <v>1392</v>
      </c>
      <c r="E13650" s="4">
        <v>641</v>
      </c>
      <c r="F13650" s="4">
        <v>404</v>
      </c>
      <c r="G13650" s="4">
        <v>6.9</v>
      </c>
      <c r="H13650" s="4">
        <v>217</v>
      </c>
      <c r="I13650" s="4">
        <v>13</v>
      </c>
      <c r="J13650" s="4">
        <v>9.1000000000000004E-3</v>
      </c>
    </row>
    <row r="13651" spans="1:10" x14ac:dyDescent="0.3">
      <c r="A13651" s="52">
        <f t="shared" si="653"/>
        <v>2017</v>
      </c>
      <c r="B13651" s="30">
        <f t="shared" si="654"/>
        <v>164</v>
      </c>
      <c r="C13651" s="4">
        <f t="shared" si="655"/>
        <v>24</v>
      </c>
      <c r="D13651" s="4" t="s">
        <v>1392</v>
      </c>
      <c r="E13651" s="4">
        <v>641</v>
      </c>
      <c r="F13651" s="4">
        <v>404</v>
      </c>
      <c r="G13651" s="4">
        <v>6.9</v>
      </c>
      <c r="H13651" s="4">
        <v>217</v>
      </c>
      <c r="I13651" s="4">
        <v>13</v>
      </c>
      <c r="J13651" s="4">
        <v>7.7999999999999996E-3</v>
      </c>
    </row>
    <row r="13652" spans="1:10" x14ac:dyDescent="0.3">
      <c r="A13652" s="52">
        <f t="shared" si="653"/>
        <v>2017</v>
      </c>
      <c r="B13652" s="30">
        <f t="shared" si="654"/>
        <v>164</v>
      </c>
      <c r="C13652" s="4">
        <f t="shared" si="655"/>
        <v>24</v>
      </c>
      <c r="D13652" s="4" t="s">
        <v>1392</v>
      </c>
      <c r="E13652" s="4">
        <v>641</v>
      </c>
      <c r="F13652" s="4">
        <v>404</v>
      </c>
      <c r="G13652" s="4">
        <v>6.9</v>
      </c>
      <c r="H13652" s="4">
        <v>217</v>
      </c>
      <c r="I13652" s="4">
        <v>11</v>
      </c>
      <c r="J13652" s="4">
        <v>6.0000000000000001E-3</v>
      </c>
    </row>
    <row r="13653" spans="1:10" x14ac:dyDescent="0.3">
      <c r="A13653" s="52">
        <f t="shared" si="653"/>
        <v>2017</v>
      </c>
      <c r="B13653" s="30">
        <f t="shared" si="654"/>
        <v>164</v>
      </c>
      <c r="C13653" s="4">
        <f t="shared" si="655"/>
        <v>24</v>
      </c>
      <c r="D13653" s="4" t="s">
        <v>1392</v>
      </c>
      <c r="E13653" s="4">
        <v>641</v>
      </c>
      <c r="F13653" s="4">
        <v>404</v>
      </c>
      <c r="G13653" s="4">
        <v>6.9</v>
      </c>
      <c r="H13653" s="4">
        <v>217</v>
      </c>
      <c r="I13653" s="4">
        <v>13</v>
      </c>
      <c r="J13653" s="4">
        <v>8.9999999999999993E-3</v>
      </c>
    </row>
    <row r="13654" spans="1:10" x14ac:dyDescent="0.3">
      <c r="A13654" s="52">
        <f t="shared" si="653"/>
        <v>2017</v>
      </c>
      <c r="B13654" s="30">
        <f t="shared" si="654"/>
        <v>164</v>
      </c>
      <c r="C13654" s="4">
        <f t="shared" si="655"/>
        <v>24</v>
      </c>
      <c r="D13654" s="4" t="s">
        <v>1392</v>
      </c>
      <c r="E13654" s="4">
        <v>641</v>
      </c>
      <c r="F13654" s="4">
        <v>404</v>
      </c>
      <c r="G13654" s="4">
        <v>6.9</v>
      </c>
      <c r="H13654" s="4">
        <v>217</v>
      </c>
      <c r="I13654" s="4">
        <v>13</v>
      </c>
      <c r="J13654" s="4">
        <v>8.3000000000000001E-3</v>
      </c>
    </row>
    <row r="13655" spans="1:10" x14ac:dyDescent="0.3">
      <c r="A13655" s="52">
        <f t="shared" si="653"/>
        <v>2017</v>
      </c>
      <c r="B13655" s="30">
        <f t="shared" si="654"/>
        <v>164</v>
      </c>
      <c r="C13655" s="4">
        <f t="shared" si="655"/>
        <v>24</v>
      </c>
      <c r="D13655" s="4" t="s">
        <v>1392</v>
      </c>
      <c r="E13655" s="4">
        <v>641</v>
      </c>
      <c r="F13655" s="4">
        <v>404</v>
      </c>
      <c r="G13655" s="4">
        <v>6.9</v>
      </c>
      <c r="H13655" s="4">
        <v>217</v>
      </c>
      <c r="I13655" s="4">
        <v>13</v>
      </c>
      <c r="J13655" s="4">
        <v>9.7000000000000003E-3</v>
      </c>
    </row>
    <row r="13656" spans="1:10" x14ac:dyDescent="0.3">
      <c r="A13656" s="52">
        <f t="shared" si="653"/>
        <v>2017</v>
      </c>
      <c r="B13656" s="30">
        <f t="shared" si="654"/>
        <v>164</v>
      </c>
      <c r="C13656" s="4">
        <f t="shared" si="655"/>
        <v>24</v>
      </c>
      <c r="D13656" s="4" t="s">
        <v>1392</v>
      </c>
      <c r="E13656" s="4">
        <v>641</v>
      </c>
      <c r="F13656" s="4">
        <v>404</v>
      </c>
      <c r="G13656" s="4">
        <v>6.9</v>
      </c>
      <c r="H13656" s="4">
        <v>217</v>
      </c>
      <c r="I13656" s="4">
        <v>13</v>
      </c>
      <c r="J13656" s="4">
        <v>9.1999999999999998E-3</v>
      </c>
    </row>
    <row r="13657" spans="1:10" x14ac:dyDescent="0.3">
      <c r="A13657" s="52">
        <f t="shared" si="653"/>
        <v>2017</v>
      </c>
      <c r="B13657" s="30">
        <f t="shared" si="654"/>
        <v>164</v>
      </c>
      <c r="C13657" s="4">
        <f t="shared" si="655"/>
        <v>24</v>
      </c>
      <c r="D13657" s="4" t="s">
        <v>1392</v>
      </c>
      <c r="E13657" s="4">
        <v>641</v>
      </c>
      <c r="F13657" s="4">
        <v>404</v>
      </c>
      <c r="G13657" s="4">
        <v>6.9</v>
      </c>
      <c r="H13657" s="4">
        <v>217</v>
      </c>
      <c r="I13657" s="4">
        <v>13</v>
      </c>
      <c r="J13657" s="4">
        <v>7.7999999999999996E-3</v>
      </c>
    </row>
    <row r="13658" spans="1:10" x14ac:dyDescent="0.3">
      <c r="A13658" s="52">
        <f t="shared" si="653"/>
        <v>2017</v>
      </c>
      <c r="B13658" s="30">
        <f t="shared" si="654"/>
        <v>164</v>
      </c>
      <c r="C13658" s="4">
        <f t="shared" si="655"/>
        <v>24</v>
      </c>
      <c r="D13658" s="4" t="s">
        <v>1392</v>
      </c>
      <c r="E13658" s="4">
        <v>641</v>
      </c>
      <c r="F13658" s="4">
        <v>404</v>
      </c>
      <c r="G13658" s="4">
        <v>6.9</v>
      </c>
      <c r="H13658" s="4">
        <v>217</v>
      </c>
      <c r="I13658" s="4">
        <v>14</v>
      </c>
      <c r="J13658" s="4">
        <v>7.9000000000000008E-3</v>
      </c>
    </row>
    <row r="13659" spans="1:10" x14ac:dyDescent="0.3">
      <c r="A13659" s="52">
        <f t="shared" si="653"/>
        <v>2017</v>
      </c>
      <c r="B13659" s="30">
        <f t="shared" si="654"/>
        <v>164</v>
      </c>
      <c r="C13659" s="4">
        <f t="shared" si="655"/>
        <v>24</v>
      </c>
      <c r="D13659" s="4" t="s">
        <v>1392</v>
      </c>
      <c r="E13659" s="4">
        <v>641</v>
      </c>
      <c r="F13659" s="4">
        <v>404</v>
      </c>
      <c r="G13659" s="4">
        <v>6.9</v>
      </c>
      <c r="H13659" s="4">
        <v>217</v>
      </c>
      <c r="I13659" s="4">
        <v>13</v>
      </c>
      <c r="J13659" s="4">
        <v>9.7999999999999997E-3</v>
      </c>
    </row>
    <row r="13660" spans="1:10" x14ac:dyDescent="0.3">
      <c r="A13660" s="52">
        <f t="shared" si="653"/>
        <v>2017</v>
      </c>
      <c r="B13660" s="30">
        <f t="shared" si="654"/>
        <v>164</v>
      </c>
      <c r="C13660" s="4">
        <f t="shared" si="655"/>
        <v>24</v>
      </c>
      <c r="D13660" s="4" t="s">
        <v>1392</v>
      </c>
      <c r="E13660" s="4">
        <v>641</v>
      </c>
      <c r="F13660" s="4">
        <v>404</v>
      </c>
      <c r="G13660" s="4">
        <v>6.9</v>
      </c>
      <c r="H13660" s="4">
        <v>217</v>
      </c>
      <c r="I13660" s="4">
        <v>12</v>
      </c>
      <c r="J13660" s="4">
        <v>6.8999999999999999E-3</v>
      </c>
    </row>
    <row r="13661" spans="1:10" x14ac:dyDescent="0.3">
      <c r="A13661" s="52">
        <f t="shared" si="653"/>
        <v>2017</v>
      </c>
      <c r="B13661" s="30">
        <f t="shared" si="654"/>
        <v>164</v>
      </c>
      <c r="C13661" s="4">
        <f t="shared" si="655"/>
        <v>24</v>
      </c>
      <c r="D13661" s="4" t="s">
        <v>1392</v>
      </c>
      <c r="E13661" s="4">
        <v>641</v>
      </c>
      <c r="F13661" s="4">
        <v>404</v>
      </c>
      <c r="G13661" s="4">
        <v>6.9</v>
      </c>
      <c r="H13661" s="4">
        <v>217</v>
      </c>
      <c r="I13661" s="4">
        <v>12</v>
      </c>
      <c r="J13661" s="4">
        <v>5.8999999999999999E-3</v>
      </c>
    </row>
    <row r="13662" spans="1:10" x14ac:dyDescent="0.3">
      <c r="A13662" s="52">
        <f t="shared" si="653"/>
        <v>2017</v>
      </c>
      <c r="B13662" s="30">
        <f t="shared" si="654"/>
        <v>164</v>
      </c>
      <c r="C13662" s="4">
        <f t="shared" si="655"/>
        <v>24</v>
      </c>
      <c r="D13662" s="4" t="s">
        <v>1392</v>
      </c>
      <c r="E13662" s="4">
        <v>641</v>
      </c>
      <c r="F13662" s="4">
        <v>404</v>
      </c>
      <c r="G13662" s="4">
        <v>6.9</v>
      </c>
      <c r="H13662" s="4">
        <v>217</v>
      </c>
      <c r="I13662" s="4">
        <v>12</v>
      </c>
      <c r="J13662" s="4">
        <v>5.4999999999999997E-3</v>
      </c>
    </row>
    <row r="13663" spans="1:10" x14ac:dyDescent="0.3">
      <c r="A13663" s="52">
        <f t="shared" si="653"/>
        <v>2017</v>
      </c>
      <c r="B13663" s="30">
        <f t="shared" si="654"/>
        <v>164</v>
      </c>
      <c r="C13663" s="4">
        <f t="shared" si="655"/>
        <v>24</v>
      </c>
      <c r="D13663" s="4" t="s">
        <v>1392</v>
      </c>
      <c r="E13663" s="4">
        <v>641</v>
      </c>
      <c r="F13663" s="4">
        <v>404</v>
      </c>
      <c r="G13663" s="4">
        <v>6.9</v>
      </c>
      <c r="H13663" s="4">
        <v>217</v>
      </c>
      <c r="I13663" s="4">
        <v>12</v>
      </c>
      <c r="J13663" s="4">
        <v>4.4999999999999997E-3</v>
      </c>
    </row>
    <row r="13664" spans="1:10" x14ac:dyDescent="0.3">
      <c r="A13664" s="52">
        <f t="shared" si="653"/>
        <v>2017</v>
      </c>
      <c r="B13664" s="30">
        <f t="shared" si="654"/>
        <v>164</v>
      </c>
      <c r="C13664" s="4">
        <f t="shared" si="655"/>
        <v>24</v>
      </c>
      <c r="D13664" s="4" t="s">
        <v>1392</v>
      </c>
      <c r="E13664" s="4">
        <v>641</v>
      </c>
      <c r="F13664" s="4">
        <v>404</v>
      </c>
      <c r="G13664" s="4">
        <v>6.9</v>
      </c>
      <c r="H13664" s="4">
        <v>217</v>
      </c>
      <c r="I13664" s="4">
        <v>12</v>
      </c>
      <c r="J13664" s="4">
        <v>5.7999999999999996E-3</v>
      </c>
    </row>
    <row r="13665" spans="1:10" x14ac:dyDescent="0.3">
      <c r="A13665" s="52">
        <f t="shared" si="653"/>
        <v>2017</v>
      </c>
      <c r="B13665" s="30">
        <f t="shared" si="654"/>
        <v>164</v>
      </c>
      <c r="C13665" s="4">
        <f t="shared" si="655"/>
        <v>24</v>
      </c>
      <c r="D13665" s="4" t="s">
        <v>1392</v>
      </c>
      <c r="E13665" s="4">
        <v>641</v>
      </c>
      <c r="F13665" s="4">
        <v>404</v>
      </c>
      <c r="G13665" s="4">
        <v>6.9</v>
      </c>
      <c r="H13665" s="4">
        <v>217</v>
      </c>
      <c r="I13665" s="4">
        <v>11</v>
      </c>
      <c r="J13665" s="4">
        <v>4.3E-3</v>
      </c>
    </row>
    <row r="13666" spans="1:10" x14ac:dyDescent="0.3">
      <c r="A13666" s="52">
        <f t="shared" si="653"/>
        <v>2017</v>
      </c>
      <c r="B13666" s="30">
        <f t="shared" si="654"/>
        <v>164</v>
      </c>
      <c r="C13666" s="4">
        <f t="shared" si="655"/>
        <v>24</v>
      </c>
      <c r="D13666" s="4" t="s">
        <v>1392</v>
      </c>
      <c r="E13666" s="4">
        <v>640</v>
      </c>
      <c r="F13666" s="4">
        <v>404</v>
      </c>
      <c r="G13666" s="4">
        <v>6.9</v>
      </c>
      <c r="H13666" s="4">
        <v>217</v>
      </c>
      <c r="I13666" s="4">
        <v>15</v>
      </c>
      <c r="J13666" s="4">
        <v>1.1299999999999999E-2</v>
      </c>
    </row>
    <row r="13667" spans="1:10" x14ac:dyDescent="0.3">
      <c r="A13667" s="52">
        <f t="shared" si="653"/>
        <v>2017</v>
      </c>
      <c r="B13667" s="30">
        <f t="shared" si="654"/>
        <v>164</v>
      </c>
      <c r="C13667" s="4">
        <f t="shared" si="655"/>
        <v>24</v>
      </c>
      <c r="D13667" s="4" t="s">
        <v>1392</v>
      </c>
      <c r="E13667" s="4">
        <v>640</v>
      </c>
      <c r="F13667" s="4">
        <v>404</v>
      </c>
      <c r="G13667" s="4">
        <v>6.9</v>
      </c>
      <c r="H13667" s="4">
        <v>217</v>
      </c>
      <c r="I13667" s="4">
        <v>13</v>
      </c>
      <c r="J13667" s="4">
        <v>7.7999999999999996E-3</v>
      </c>
    </row>
    <row r="13668" spans="1:10" x14ac:dyDescent="0.3">
      <c r="A13668" s="52">
        <f t="shared" si="653"/>
        <v>2017</v>
      </c>
      <c r="B13668" s="30">
        <f t="shared" si="654"/>
        <v>164</v>
      </c>
      <c r="C13668" s="4">
        <f t="shared" si="655"/>
        <v>24</v>
      </c>
      <c r="D13668" s="4" t="s">
        <v>1392</v>
      </c>
      <c r="E13668" s="4">
        <v>640</v>
      </c>
      <c r="F13668" s="4">
        <v>404</v>
      </c>
      <c r="G13668" s="4">
        <v>6.9</v>
      </c>
      <c r="H13668" s="4">
        <v>217</v>
      </c>
      <c r="I13668" s="4">
        <v>13</v>
      </c>
      <c r="J13668" s="4">
        <v>7.4999999999999997E-3</v>
      </c>
    </row>
    <row r="13669" spans="1:10" x14ac:dyDescent="0.3">
      <c r="A13669" s="52">
        <f t="shared" si="653"/>
        <v>2017</v>
      </c>
      <c r="B13669" s="30">
        <f t="shared" si="654"/>
        <v>164</v>
      </c>
      <c r="C13669" s="4">
        <f t="shared" si="655"/>
        <v>24</v>
      </c>
      <c r="D13669" s="4" t="s">
        <v>1392</v>
      </c>
      <c r="E13669" s="4">
        <v>640</v>
      </c>
      <c r="F13669" s="4">
        <v>404</v>
      </c>
      <c r="G13669" s="4">
        <v>6.9</v>
      </c>
      <c r="H13669" s="4">
        <v>217</v>
      </c>
      <c r="I13669" s="4">
        <v>13</v>
      </c>
      <c r="J13669" s="4">
        <v>7.7000000000000002E-3</v>
      </c>
    </row>
    <row r="13670" spans="1:10" x14ac:dyDescent="0.3">
      <c r="A13670" s="52">
        <f t="shared" si="653"/>
        <v>2017</v>
      </c>
      <c r="B13670" s="30">
        <f t="shared" si="654"/>
        <v>164</v>
      </c>
      <c r="C13670" s="4">
        <f t="shared" si="655"/>
        <v>24</v>
      </c>
      <c r="D13670" s="4" t="s">
        <v>1392</v>
      </c>
      <c r="E13670" s="4">
        <v>640</v>
      </c>
      <c r="F13670" s="4">
        <v>404</v>
      </c>
      <c r="G13670" s="4">
        <v>6.9</v>
      </c>
      <c r="H13670" s="4">
        <v>217</v>
      </c>
      <c r="I13670" s="4">
        <v>13</v>
      </c>
      <c r="J13670" s="4">
        <v>7.0000000000000001E-3</v>
      </c>
    </row>
    <row r="13671" spans="1:10" x14ac:dyDescent="0.3">
      <c r="A13671" s="52">
        <f t="shared" si="653"/>
        <v>2017</v>
      </c>
      <c r="B13671" s="30">
        <f t="shared" si="654"/>
        <v>164</v>
      </c>
      <c r="C13671" s="4">
        <f t="shared" si="655"/>
        <v>24</v>
      </c>
      <c r="D13671" s="4" t="s">
        <v>1392</v>
      </c>
      <c r="E13671" s="4">
        <v>640</v>
      </c>
      <c r="F13671" s="4">
        <v>404</v>
      </c>
      <c r="G13671" s="4">
        <v>6.9</v>
      </c>
      <c r="H13671" s="4">
        <v>217</v>
      </c>
      <c r="I13671" s="4">
        <v>17</v>
      </c>
      <c r="J13671" s="4">
        <v>1.7899999999999999E-2</v>
      </c>
    </row>
    <row r="13672" spans="1:10" x14ac:dyDescent="0.3">
      <c r="A13672" s="52">
        <f t="shared" si="653"/>
        <v>2017</v>
      </c>
      <c r="B13672" s="30">
        <f t="shared" si="654"/>
        <v>164</v>
      </c>
      <c r="C13672" s="4">
        <f t="shared" si="655"/>
        <v>24</v>
      </c>
      <c r="D13672" s="4" t="s">
        <v>1392</v>
      </c>
      <c r="E13672" s="4">
        <v>640</v>
      </c>
      <c r="F13672" s="4">
        <v>404</v>
      </c>
      <c r="G13672" s="4">
        <v>6.9</v>
      </c>
      <c r="H13672" s="4">
        <v>217</v>
      </c>
      <c r="I13672" s="4">
        <v>14</v>
      </c>
      <c r="J13672" s="4">
        <v>1.2800000000000001E-2</v>
      </c>
    </row>
    <row r="13673" spans="1:10" x14ac:dyDescent="0.3">
      <c r="A13673" s="52">
        <f t="shared" si="653"/>
        <v>2017</v>
      </c>
      <c r="B13673" s="30">
        <f t="shared" si="654"/>
        <v>164</v>
      </c>
      <c r="C13673" s="4">
        <f t="shared" si="655"/>
        <v>24</v>
      </c>
      <c r="D13673" s="4" t="s">
        <v>1392</v>
      </c>
      <c r="E13673" s="4">
        <v>640</v>
      </c>
      <c r="F13673" s="4">
        <v>404</v>
      </c>
      <c r="G13673" s="4">
        <v>6.9</v>
      </c>
      <c r="H13673" s="4">
        <v>217</v>
      </c>
      <c r="I13673" s="4">
        <v>12</v>
      </c>
      <c r="J13673" s="4">
        <v>7.0000000000000001E-3</v>
      </c>
    </row>
    <row r="13674" spans="1:10" x14ac:dyDescent="0.3">
      <c r="A13674" s="52">
        <f t="shared" si="653"/>
        <v>2017</v>
      </c>
      <c r="B13674" s="30">
        <f t="shared" si="654"/>
        <v>164</v>
      </c>
      <c r="C13674" s="4">
        <f t="shared" si="655"/>
        <v>24</v>
      </c>
      <c r="D13674" s="4" t="s">
        <v>1392</v>
      </c>
      <c r="E13674" s="4">
        <v>640</v>
      </c>
      <c r="F13674" s="4">
        <v>404</v>
      </c>
      <c r="G13674" s="4">
        <v>6.9</v>
      </c>
      <c r="H13674" s="4">
        <v>217</v>
      </c>
      <c r="I13674" s="4">
        <v>13</v>
      </c>
      <c r="J13674" s="4">
        <v>5.8999999999999999E-3</v>
      </c>
    </row>
    <row r="13675" spans="1:10" x14ac:dyDescent="0.3">
      <c r="A13675" s="52">
        <f t="shared" si="653"/>
        <v>2017</v>
      </c>
      <c r="B13675" s="30">
        <f t="shared" si="654"/>
        <v>164</v>
      </c>
      <c r="C13675" s="4">
        <f t="shared" si="655"/>
        <v>24</v>
      </c>
      <c r="D13675" s="4" t="s">
        <v>1392</v>
      </c>
      <c r="E13675" s="4">
        <v>640</v>
      </c>
      <c r="F13675" s="4">
        <v>404</v>
      </c>
      <c r="G13675" s="4">
        <v>6.9</v>
      </c>
      <c r="H13675" s="4">
        <v>217</v>
      </c>
      <c r="I13675" s="4">
        <v>15</v>
      </c>
      <c r="J13675" s="4">
        <v>1.5599999999999999E-2</v>
      </c>
    </row>
    <row r="13676" spans="1:10" x14ac:dyDescent="0.3">
      <c r="A13676" s="52">
        <f t="shared" si="653"/>
        <v>2017</v>
      </c>
      <c r="B13676" s="30">
        <f t="shared" si="654"/>
        <v>164</v>
      </c>
      <c r="C13676" s="4">
        <f t="shared" si="655"/>
        <v>24</v>
      </c>
      <c r="D13676" s="4" t="s">
        <v>1392</v>
      </c>
      <c r="E13676" s="4">
        <v>640</v>
      </c>
      <c r="F13676" s="4">
        <v>404</v>
      </c>
      <c r="G13676" s="4">
        <v>6.9</v>
      </c>
      <c r="H13676" s="4">
        <v>217</v>
      </c>
      <c r="I13676" s="4">
        <v>15</v>
      </c>
      <c r="J13676" s="4">
        <v>1.15E-2</v>
      </c>
    </row>
    <row r="13677" spans="1:10" x14ac:dyDescent="0.3">
      <c r="A13677" s="52">
        <f t="shared" si="653"/>
        <v>2017</v>
      </c>
      <c r="B13677" s="30">
        <f t="shared" si="654"/>
        <v>164</v>
      </c>
      <c r="C13677" s="4">
        <f t="shared" si="655"/>
        <v>24</v>
      </c>
      <c r="D13677" s="4" t="s">
        <v>1392</v>
      </c>
      <c r="E13677" s="4">
        <v>640</v>
      </c>
      <c r="F13677" s="4">
        <v>404</v>
      </c>
      <c r="G13677" s="4">
        <v>6.9</v>
      </c>
      <c r="H13677" s="4">
        <v>217</v>
      </c>
      <c r="I13677" s="4">
        <v>14</v>
      </c>
      <c r="J13677" s="4">
        <v>1.2200000000000001E-2</v>
      </c>
    </row>
    <row r="13678" spans="1:10" x14ac:dyDescent="0.3">
      <c r="A13678" s="52">
        <f t="shared" si="653"/>
        <v>2017</v>
      </c>
      <c r="B13678" s="30">
        <f t="shared" si="654"/>
        <v>164</v>
      </c>
      <c r="C13678" s="4">
        <f t="shared" si="655"/>
        <v>24</v>
      </c>
      <c r="D13678" s="4" t="s">
        <v>1392</v>
      </c>
      <c r="E13678" s="4">
        <v>640</v>
      </c>
      <c r="F13678" s="4">
        <v>404</v>
      </c>
      <c r="G13678" s="4">
        <v>6.9</v>
      </c>
      <c r="H13678" s="4">
        <v>217</v>
      </c>
      <c r="I13678" s="4">
        <v>14</v>
      </c>
      <c r="J13678" s="4">
        <v>9.2999999999999992E-3</v>
      </c>
    </row>
    <row r="13679" spans="1:10" x14ac:dyDescent="0.3">
      <c r="A13679" s="52">
        <f t="shared" si="653"/>
        <v>2017</v>
      </c>
      <c r="B13679" s="30">
        <f t="shared" si="654"/>
        <v>164</v>
      </c>
      <c r="C13679" s="4">
        <f t="shared" si="655"/>
        <v>24</v>
      </c>
      <c r="D13679" s="4" t="s">
        <v>1392</v>
      </c>
      <c r="E13679" s="4">
        <v>640</v>
      </c>
      <c r="F13679" s="4">
        <v>404</v>
      </c>
      <c r="G13679" s="4">
        <v>6.9</v>
      </c>
      <c r="H13679" s="4">
        <v>217</v>
      </c>
      <c r="I13679" s="4">
        <v>13</v>
      </c>
      <c r="J13679" s="4">
        <v>9.1000000000000004E-3</v>
      </c>
    </row>
    <row r="13680" spans="1:10" x14ac:dyDescent="0.3">
      <c r="A13680" s="52">
        <f t="shared" si="653"/>
        <v>2017</v>
      </c>
      <c r="B13680" s="30">
        <f t="shared" si="654"/>
        <v>164</v>
      </c>
      <c r="C13680" s="4">
        <f t="shared" si="655"/>
        <v>24</v>
      </c>
      <c r="D13680" s="4" t="s">
        <v>1392</v>
      </c>
      <c r="E13680" s="4">
        <v>640</v>
      </c>
      <c r="F13680" s="4">
        <v>404</v>
      </c>
      <c r="G13680" s="4">
        <v>6.9</v>
      </c>
      <c r="H13680" s="4">
        <v>217</v>
      </c>
      <c r="I13680" s="4">
        <v>14</v>
      </c>
      <c r="J13680" s="4">
        <v>1.11E-2</v>
      </c>
    </row>
    <row r="13681" spans="1:10" x14ac:dyDescent="0.3">
      <c r="A13681" s="52">
        <f t="shared" si="653"/>
        <v>2017</v>
      </c>
      <c r="B13681" s="30">
        <f t="shared" si="654"/>
        <v>164</v>
      </c>
      <c r="C13681" s="4">
        <f t="shared" si="655"/>
        <v>24</v>
      </c>
      <c r="D13681" s="4" t="s">
        <v>1392</v>
      </c>
      <c r="E13681" s="4">
        <v>640</v>
      </c>
      <c r="F13681" s="4">
        <v>404</v>
      </c>
      <c r="G13681" s="4">
        <v>6.9</v>
      </c>
      <c r="H13681" s="4">
        <v>217</v>
      </c>
      <c r="I13681" s="4">
        <v>14</v>
      </c>
      <c r="J13681" s="4">
        <v>7.7000000000000002E-3</v>
      </c>
    </row>
    <row r="13682" spans="1:10" x14ac:dyDescent="0.3">
      <c r="A13682" s="52">
        <f t="shared" si="653"/>
        <v>2017</v>
      </c>
      <c r="B13682" s="30">
        <f t="shared" si="654"/>
        <v>164</v>
      </c>
      <c r="C13682" s="4">
        <f t="shared" si="655"/>
        <v>24</v>
      </c>
      <c r="D13682" s="4" t="s">
        <v>1392</v>
      </c>
      <c r="E13682" s="4">
        <v>640</v>
      </c>
      <c r="F13682" s="4">
        <v>404</v>
      </c>
      <c r="G13682" s="4">
        <v>6.9</v>
      </c>
      <c r="H13682" s="4">
        <v>217</v>
      </c>
      <c r="I13682" s="4">
        <v>13</v>
      </c>
      <c r="J13682" s="4">
        <v>1.0800000000000001E-2</v>
      </c>
    </row>
    <row r="13683" spans="1:10" x14ac:dyDescent="0.3">
      <c r="A13683" s="52">
        <f t="shared" si="653"/>
        <v>2017</v>
      </c>
      <c r="B13683" s="30">
        <f t="shared" si="654"/>
        <v>164</v>
      </c>
      <c r="C13683" s="4">
        <f t="shared" si="655"/>
        <v>24</v>
      </c>
      <c r="D13683" s="4" t="s">
        <v>1392</v>
      </c>
      <c r="E13683" s="4">
        <v>640</v>
      </c>
      <c r="F13683" s="4">
        <v>404</v>
      </c>
      <c r="G13683" s="4">
        <v>6.9</v>
      </c>
      <c r="H13683" s="4">
        <v>217</v>
      </c>
      <c r="I13683" s="4">
        <v>13</v>
      </c>
      <c r="J13683" s="4">
        <v>8.0999999999999996E-3</v>
      </c>
    </row>
    <row r="13684" spans="1:10" x14ac:dyDescent="0.3">
      <c r="A13684" s="52">
        <f t="shared" si="653"/>
        <v>2017</v>
      </c>
      <c r="B13684" s="30">
        <f t="shared" si="654"/>
        <v>164</v>
      </c>
      <c r="C13684" s="4">
        <f t="shared" si="655"/>
        <v>24</v>
      </c>
      <c r="D13684" s="4" t="s">
        <v>1392</v>
      </c>
      <c r="E13684" s="4">
        <v>640</v>
      </c>
      <c r="F13684" s="4">
        <v>404</v>
      </c>
      <c r="G13684" s="4">
        <v>6.9</v>
      </c>
      <c r="H13684" s="4">
        <v>217</v>
      </c>
      <c r="I13684" s="4">
        <v>13</v>
      </c>
      <c r="J13684" s="4">
        <v>7.7000000000000002E-3</v>
      </c>
    </row>
    <row r="13685" spans="1:10" x14ac:dyDescent="0.3">
      <c r="A13685" s="52">
        <f t="shared" si="653"/>
        <v>2017</v>
      </c>
      <c r="B13685" s="30">
        <f t="shared" si="654"/>
        <v>164</v>
      </c>
      <c r="C13685" s="4">
        <f t="shared" si="655"/>
        <v>24</v>
      </c>
      <c r="D13685" s="4" t="s">
        <v>1392</v>
      </c>
      <c r="E13685" s="4">
        <v>640</v>
      </c>
      <c r="F13685" s="4">
        <v>404</v>
      </c>
      <c r="G13685" s="4">
        <v>6.9</v>
      </c>
      <c r="H13685" s="4">
        <v>217</v>
      </c>
      <c r="I13685" s="4">
        <v>12</v>
      </c>
      <c r="J13685" s="4">
        <v>5.4000000000000003E-3</v>
      </c>
    </row>
    <row r="13686" spans="1:10" x14ac:dyDescent="0.3">
      <c r="A13686" s="52">
        <f t="shared" si="653"/>
        <v>2017</v>
      </c>
      <c r="B13686" s="30">
        <f t="shared" si="654"/>
        <v>164</v>
      </c>
      <c r="C13686" s="4">
        <f t="shared" si="655"/>
        <v>24</v>
      </c>
      <c r="D13686" s="4" t="s">
        <v>1392</v>
      </c>
      <c r="E13686" s="4">
        <v>640</v>
      </c>
      <c r="F13686" s="4">
        <v>404</v>
      </c>
      <c r="G13686" s="4">
        <v>6.9</v>
      </c>
      <c r="H13686" s="4">
        <v>217</v>
      </c>
      <c r="I13686" s="4">
        <v>12</v>
      </c>
      <c r="J13686" s="4">
        <v>6.7999999999999996E-3</v>
      </c>
    </row>
    <row r="13687" spans="1:10" x14ac:dyDescent="0.3">
      <c r="A13687" s="52">
        <f t="shared" si="653"/>
        <v>2017</v>
      </c>
      <c r="B13687" s="30">
        <f t="shared" si="654"/>
        <v>164</v>
      </c>
      <c r="C13687" s="4">
        <f t="shared" si="655"/>
        <v>24</v>
      </c>
      <c r="D13687" s="4" t="s">
        <v>1392</v>
      </c>
      <c r="E13687" s="4">
        <v>640</v>
      </c>
      <c r="F13687" s="4">
        <v>404</v>
      </c>
      <c r="G13687" s="4">
        <v>6.9</v>
      </c>
      <c r="H13687" s="4">
        <v>217</v>
      </c>
      <c r="I13687" s="4">
        <v>12</v>
      </c>
      <c r="J13687" s="4">
        <v>5.1999999999999998E-3</v>
      </c>
    </row>
    <row r="13688" spans="1:10" x14ac:dyDescent="0.3">
      <c r="A13688" s="52">
        <f t="shared" si="653"/>
        <v>2017</v>
      </c>
      <c r="B13688" s="30">
        <f t="shared" si="654"/>
        <v>164</v>
      </c>
      <c r="C13688" s="4">
        <f t="shared" si="655"/>
        <v>24</v>
      </c>
      <c r="D13688" s="4" t="s">
        <v>1392</v>
      </c>
      <c r="E13688" s="4">
        <v>640</v>
      </c>
      <c r="F13688" s="4">
        <v>404</v>
      </c>
      <c r="G13688" s="4">
        <v>6.9</v>
      </c>
      <c r="H13688" s="4">
        <v>217</v>
      </c>
      <c r="I13688" s="4">
        <v>12</v>
      </c>
      <c r="J13688" s="4">
        <v>6.8999999999999999E-3</v>
      </c>
    </row>
    <row r="13689" spans="1:10" x14ac:dyDescent="0.3">
      <c r="A13689" s="52">
        <f t="shared" si="653"/>
        <v>2017</v>
      </c>
      <c r="B13689" s="30">
        <f t="shared" si="654"/>
        <v>164</v>
      </c>
      <c r="C13689" s="4">
        <f t="shared" si="655"/>
        <v>24</v>
      </c>
      <c r="D13689" s="4" t="s">
        <v>1392</v>
      </c>
      <c r="E13689" s="4">
        <v>640</v>
      </c>
      <c r="F13689" s="4">
        <v>404</v>
      </c>
      <c r="G13689" s="4">
        <v>6.9</v>
      </c>
      <c r="H13689" s="4">
        <v>217</v>
      </c>
      <c r="I13689" s="4">
        <v>12</v>
      </c>
      <c r="J13689" s="4">
        <v>6.7999999999999996E-3</v>
      </c>
    </row>
    <row r="13690" spans="1:10" x14ac:dyDescent="0.3">
      <c r="A13690" s="52">
        <f t="shared" si="653"/>
        <v>2017</v>
      </c>
      <c r="B13690" s="30">
        <f t="shared" si="654"/>
        <v>164</v>
      </c>
      <c r="C13690" s="4">
        <f t="shared" si="655"/>
        <v>24</v>
      </c>
      <c r="D13690" s="4" t="s">
        <v>1392</v>
      </c>
      <c r="E13690" s="4">
        <v>640</v>
      </c>
      <c r="F13690" s="4">
        <v>404</v>
      </c>
      <c r="G13690" s="4">
        <v>6.9</v>
      </c>
      <c r="H13690" s="4">
        <v>217</v>
      </c>
      <c r="I13690" s="4">
        <v>14</v>
      </c>
      <c r="J13690" s="4">
        <v>9.4000000000000004E-3</v>
      </c>
    </row>
    <row r="13691" spans="1:10" x14ac:dyDescent="0.3">
      <c r="A13691" s="52">
        <f t="shared" si="653"/>
        <v>2017</v>
      </c>
      <c r="B13691" s="30">
        <f t="shared" si="654"/>
        <v>164</v>
      </c>
      <c r="C13691" s="4">
        <f t="shared" si="655"/>
        <v>24</v>
      </c>
      <c r="D13691" s="4" t="s">
        <v>1392</v>
      </c>
      <c r="E13691" s="4">
        <v>640</v>
      </c>
      <c r="F13691" s="4">
        <v>404</v>
      </c>
      <c r="G13691" s="4">
        <v>6.9</v>
      </c>
      <c r="H13691" s="4">
        <v>217</v>
      </c>
      <c r="I13691" s="4">
        <v>15</v>
      </c>
      <c r="J13691" s="4">
        <v>1.17E-2</v>
      </c>
    </row>
    <row r="13692" spans="1:10" x14ac:dyDescent="0.3">
      <c r="A13692" s="52">
        <f t="shared" si="653"/>
        <v>2017</v>
      </c>
      <c r="B13692" s="30">
        <f t="shared" si="654"/>
        <v>164</v>
      </c>
      <c r="C13692" s="4">
        <f t="shared" si="655"/>
        <v>24</v>
      </c>
      <c r="D13692" s="4" t="s">
        <v>1392</v>
      </c>
      <c r="E13692" s="4">
        <v>640</v>
      </c>
      <c r="F13692" s="4">
        <v>404</v>
      </c>
      <c r="G13692" s="4">
        <v>6.9</v>
      </c>
      <c r="H13692" s="4">
        <v>217</v>
      </c>
      <c r="I13692" s="4">
        <v>14</v>
      </c>
      <c r="J13692" s="4">
        <v>1.01E-2</v>
      </c>
    </row>
    <row r="13693" spans="1:10" x14ac:dyDescent="0.3">
      <c r="A13693" s="52">
        <f t="shared" si="653"/>
        <v>2017</v>
      </c>
      <c r="B13693" s="30">
        <f t="shared" si="654"/>
        <v>164</v>
      </c>
      <c r="C13693" s="4">
        <f t="shared" si="655"/>
        <v>24</v>
      </c>
      <c r="D13693" s="4" t="s">
        <v>1392</v>
      </c>
      <c r="E13693" s="4">
        <v>640</v>
      </c>
      <c r="F13693" s="4">
        <v>404</v>
      </c>
      <c r="G13693" s="4">
        <v>6.9</v>
      </c>
      <c r="H13693" s="4">
        <v>217</v>
      </c>
      <c r="I13693" s="4">
        <v>13</v>
      </c>
      <c r="J13693" s="4">
        <v>7.9000000000000008E-3</v>
      </c>
    </row>
    <row r="13694" spans="1:10" x14ac:dyDescent="0.3">
      <c r="A13694" s="52">
        <f t="shared" si="653"/>
        <v>2017</v>
      </c>
      <c r="B13694" s="30">
        <f t="shared" si="654"/>
        <v>163</v>
      </c>
      <c r="C13694" s="4">
        <f t="shared" si="655"/>
        <v>24</v>
      </c>
      <c r="D13694" s="4" t="s">
        <v>1393</v>
      </c>
      <c r="E13694" s="4">
        <v>629</v>
      </c>
      <c r="F13694" s="4">
        <v>413</v>
      </c>
      <c r="G13694" s="4">
        <v>14.2</v>
      </c>
      <c r="H13694" s="4">
        <v>316</v>
      </c>
      <c r="I13694" s="4">
        <v>47</v>
      </c>
      <c r="J13694" s="4">
        <v>0.6794</v>
      </c>
    </row>
    <row r="13695" spans="1:10" x14ac:dyDescent="0.3">
      <c r="A13695" s="52">
        <f t="shared" si="653"/>
        <v>2017</v>
      </c>
      <c r="B13695" s="30">
        <f t="shared" si="654"/>
        <v>163</v>
      </c>
      <c r="C13695" s="4">
        <f t="shared" si="655"/>
        <v>24</v>
      </c>
      <c r="D13695" s="4" t="s">
        <v>1393</v>
      </c>
      <c r="E13695" s="4">
        <v>629</v>
      </c>
      <c r="F13695" s="4">
        <v>413</v>
      </c>
      <c r="G13695" s="4">
        <v>14.2</v>
      </c>
      <c r="H13695" s="4">
        <v>316</v>
      </c>
      <c r="I13695" s="4">
        <v>49</v>
      </c>
      <c r="J13695" s="4">
        <v>0.7399</v>
      </c>
    </row>
    <row r="13696" spans="1:10" x14ac:dyDescent="0.3">
      <c r="A13696" s="52">
        <f t="shared" si="653"/>
        <v>2017</v>
      </c>
      <c r="B13696" s="30">
        <f t="shared" si="654"/>
        <v>163</v>
      </c>
      <c r="C13696" s="4">
        <f t="shared" si="655"/>
        <v>24</v>
      </c>
      <c r="D13696" s="4" t="s">
        <v>1393</v>
      </c>
      <c r="E13696" s="4">
        <v>624</v>
      </c>
      <c r="F13696" s="4">
        <v>415</v>
      </c>
      <c r="G13696" s="4">
        <v>9.1999999999999993</v>
      </c>
      <c r="H13696" s="4">
        <v>217</v>
      </c>
      <c r="I13696" s="4">
        <v>12</v>
      </c>
      <c r="J13696" s="4">
        <v>7.3000000000000001E-3</v>
      </c>
    </row>
    <row r="13697" spans="1:10" x14ac:dyDescent="0.3">
      <c r="A13697" s="52">
        <f t="shared" si="653"/>
        <v>2017</v>
      </c>
      <c r="B13697" s="30">
        <f t="shared" si="654"/>
        <v>163</v>
      </c>
      <c r="C13697" s="4">
        <f t="shared" si="655"/>
        <v>24</v>
      </c>
      <c r="D13697" s="4" t="s">
        <v>1393</v>
      </c>
      <c r="E13697" s="4">
        <v>624</v>
      </c>
      <c r="F13697" s="4">
        <v>415</v>
      </c>
      <c r="G13697" s="4">
        <v>9.1999999999999993</v>
      </c>
      <c r="H13697" s="4">
        <v>217</v>
      </c>
      <c r="I13697" s="4">
        <v>11</v>
      </c>
      <c r="J13697" s="4">
        <v>6.4000000000000003E-3</v>
      </c>
    </row>
    <row r="13698" spans="1:10" x14ac:dyDescent="0.3">
      <c r="A13698" s="52">
        <f t="shared" ref="A13698:A13761" si="656">YEAR(D13698)</f>
        <v>2017</v>
      </c>
      <c r="B13698" s="30">
        <f t="shared" ref="B13698:B13761" si="657">D13698-DATE(YEAR(D13698),1,0)</f>
        <v>163</v>
      </c>
      <c r="C13698" s="4">
        <f t="shared" ref="C13698:C13761" si="658">WEEKNUM(D13698,1)</f>
        <v>24</v>
      </c>
      <c r="D13698" s="4" t="s">
        <v>1393</v>
      </c>
      <c r="E13698" s="4">
        <v>624</v>
      </c>
      <c r="F13698" s="4">
        <v>415</v>
      </c>
      <c r="G13698" s="4">
        <v>9.1999999999999993</v>
      </c>
      <c r="H13698" s="4">
        <v>217</v>
      </c>
      <c r="I13698" s="4">
        <v>13</v>
      </c>
      <c r="J13698" s="4">
        <v>9.1999999999999998E-3</v>
      </c>
    </row>
    <row r="13699" spans="1:10" x14ac:dyDescent="0.3">
      <c r="A13699" s="52">
        <f t="shared" si="656"/>
        <v>2017</v>
      </c>
      <c r="B13699" s="30">
        <f t="shared" si="657"/>
        <v>163</v>
      </c>
      <c r="C13699" s="4">
        <f t="shared" si="658"/>
        <v>24</v>
      </c>
      <c r="D13699" s="4" t="s">
        <v>1393</v>
      </c>
      <c r="E13699" s="4">
        <v>624</v>
      </c>
      <c r="F13699" s="4">
        <v>415</v>
      </c>
      <c r="G13699" s="4">
        <v>9.1999999999999993</v>
      </c>
      <c r="H13699" s="4">
        <v>217</v>
      </c>
      <c r="I13699" s="4">
        <v>12</v>
      </c>
      <c r="J13699" s="4">
        <v>9.1000000000000004E-3</v>
      </c>
    </row>
    <row r="13700" spans="1:10" x14ac:dyDescent="0.3">
      <c r="A13700" s="52">
        <f t="shared" si="656"/>
        <v>2017</v>
      </c>
      <c r="B13700" s="30">
        <f t="shared" si="657"/>
        <v>163</v>
      </c>
      <c r="C13700" s="4">
        <f t="shared" si="658"/>
        <v>24</v>
      </c>
      <c r="D13700" s="4" t="s">
        <v>1393</v>
      </c>
      <c r="E13700" s="4">
        <v>624</v>
      </c>
      <c r="F13700" s="4">
        <v>415</v>
      </c>
      <c r="G13700" s="4">
        <v>9.1999999999999993</v>
      </c>
      <c r="H13700" s="4">
        <v>217</v>
      </c>
      <c r="I13700" s="4">
        <v>15</v>
      </c>
      <c r="J13700" s="4">
        <v>1.26E-2</v>
      </c>
    </row>
    <row r="13701" spans="1:10" x14ac:dyDescent="0.3">
      <c r="A13701" s="52">
        <f t="shared" si="656"/>
        <v>2017</v>
      </c>
      <c r="B13701" s="30">
        <f t="shared" si="657"/>
        <v>163</v>
      </c>
      <c r="C13701" s="4">
        <f t="shared" si="658"/>
        <v>24</v>
      </c>
      <c r="D13701" s="4" t="s">
        <v>1393</v>
      </c>
      <c r="E13701" s="4">
        <v>624</v>
      </c>
      <c r="F13701" s="4">
        <v>415</v>
      </c>
      <c r="G13701" s="4">
        <v>9.1999999999999993</v>
      </c>
      <c r="H13701" s="4">
        <v>217</v>
      </c>
      <c r="I13701" s="4">
        <v>12</v>
      </c>
      <c r="J13701" s="4">
        <v>7.7999999999999996E-3</v>
      </c>
    </row>
    <row r="13702" spans="1:10" x14ac:dyDescent="0.3">
      <c r="A13702" s="52">
        <f t="shared" si="656"/>
        <v>2017</v>
      </c>
      <c r="B13702" s="30">
        <f t="shared" si="657"/>
        <v>163</v>
      </c>
      <c r="C13702" s="4">
        <f t="shared" si="658"/>
        <v>24</v>
      </c>
      <c r="D13702" s="4" t="s">
        <v>1393</v>
      </c>
      <c r="E13702" s="4">
        <v>624</v>
      </c>
      <c r="F13702" s="4">
        <v>415</v>
      </c>
      <c r="G13702" s="4">
        <v>9.1999999999999993</v>
      </c>
      <c r="H13702" s="4">
        <v>217</v>
      </c>
      <c r="I13702" s="4">
        <v>12</v>
      </c>
      <c r="J13702" s="4">
        <v>6.1000000000000004E-3</v>
      </c>
    </row>
    <row r="13703" spans="1:10" x14ac:dyDescent="0.3">
      <c r="A13703" s="52">
        <f t="shared" si="656"/>
        <v>2017</v>
      </c>
      <c r="B13703" s="30">
        <f t="shared" si="657"/>
        <v>163</v>
      </c>
      <c r="C13703" s="4">
        <f t="shared" si="658"/>
        <v>24</v>
      </c>
      <c r="D13703" s="4" t="s">
        <v>1393</v>
      </c>
      <c r="E13703" s="4">
        <v>624</v>
      </c>
      <c r="F13703" s="4">
        <v>415</v>
      </c>
      <c r="G13703" s="4">
        <v>9.1999999999999993</v>
      </c>
      <c r="H13703" s="4">
        <v>217</v>
      </c>
      <c r="I13703" s="4">
        <v>11</v>
      </c>
      <c r="J13703" s="4">
        <v>6.4999999999999997E-3</v>
      </c>
    </row>
    <row r="13704" spans="1:10" x14ac:dyDescent="0.3">
      <c r="A13704" s="52">
        <f t="shared" si="656"/>
        <v>2017</v>
      </c>
      <c r="B13704" s="30">
        <f t="shared" si="657"/>
        <v>163</v>
      </c>
      <c r="C13704" s="4">
        <f t="shared" si="658"/>
        <v>24</v>
      </c>
      <c r="D13704" s="4" t="s">
        <v>1393</v>
      </c>
      <c r="E13704" s="4">
        <v>625</v>
      </c>
      <c r="F13704" s="4">
        <v>415</v>
      </c>
      <c r="G13704" s="4">
        <v>9.1999999999999993</v>
      </c>
      <c r="H13704" s="4">
        <v>217</v>
      </c>
      <c r="I13704" s="4">
        <v>13</v>
      </c>
      <c r="J13704" s="4">
        <v>6.1000000000000004E-3</v>
      </c>
    </row>
    <row r="13705" spans="1:10" x14ac:dyDescent="0.3">
      <c r="A13705" s="52">
        <f t="shared" si="656"/>
        <v>2017</v>
      </c>
      <c r="B13705" s="30">
        <f t="shared" si="657"/>
        <v>163</v>
      </c>
      <c r="C13705" s="4">
        <f t="shared" si="658"/>
        <v>24</v>
      </c>
      <c r="D13705" s="4" t="s">
        <v>1393</v>
      </c>
      <c r="E13705" s="4">
        <v>625</v>
      </c>
      <c r="F13705" s="4">
        <v>415</v>
      </c>
      <c r="G13705" s="4">
        <v>9.1999999999999993</v>
      </c>
      <c r="H13705" s="4">
        <v>217</v>
      </c>
      <c r="I13705" s="4">
        <v>15</v>
      </c>
      <c r="J13705" s="4">
        <v>1.09E-2</v>
      </c>
    </row>
    <row r="13706" spans="1:10" x14ac:dyDescent="0.3">
      <c r="A13706" s="52">
        <f t="shared" si="656"/>
        <v>2017</v>
      </c>
      <c r="B13706" s="30">
        <f t="shared" si="657"/>
        <v>163</v>
      </c>
      <c r="C13706" s="4">
        <f t="shared" si="658"/>
        <v>24</v>
      </c>
      <c r="D13706" s="4" t="s">
        <v>1393</v>
      </c>
      <c r="E13706" s="4">
        <v>625</v>
      </c>
      <c r="F13706" s="4">
        <v>415</v>
      </c>
      <c r="G13706" s="4">
        <v>9.1999999999999993</v>
      </c>
      <c r="H13706" s="4">
        <v>217</v>
      </c>
      <c r="I13706" s="4">
        <v>14</v>
      </c>
      <c r="J13706" s="4">
        <v>8.9999999999999993E-3</v>
      </c>
    </row>
    <row r="13707" spans="1:10" x14ac:dyDescent="0.3">
      <c r="A13707" s="52">
        <f t="shared" si="656"/>
        <v>2017</v>
      </c>
      <c r="B13707" s="30">
        <f t="shared" si="657"/>
        <v>163</v>
      </c>
      <c r="C13707" s="4">
        <f t="shared" si="658"/>
        <v>24</v>
      </c>
      <c r="D13707" s="4" t="s">
        <v>1393</v>
      </c>
      <c r="E13707" s="4">
        <v>625</v>
      </c>
      <c r="F13707" s="4">
        <v>415</v>
      </c>
      <c r="G13707" s="4">
        <v>9.1999999999999993</v>
      </c>
      <c r="H13707" s="4">
        <v>217</v>
      </c>
      <c r="I13707" s="4">
        <v>14</v>
      </c>
      <c r="J13707" s="4">
        <v>7.6E-3</v>
      </c>
    </row>
    <row r="13708" spans="1:10" x14ac:dyDescent="0.3">
      <c r="A13708" s="52">
        <f t="shared" si="656"/>
        <v>2017</v>
      </c>
      <c r="B13708" s="30">
        <f t="shared" si="657"/>
        <v>163</v>
      </c>
      <c r="C13708" s="4">
        <f t="shared" si="658"/>
        <v>24</v>
      </c>
      <c r="D13708" s="4" t="s">
        <v>1393</v>
      </c>
      <c r="E13708" s="4">
        <v>625</v>
      </c>
      <c r="F13708" s="4">
        <v>415</v>
      </c>
      <c r="G13708" s="4">
        <v>9.1999999999999993</v>
      </c>
      <c r="H13708" s="4">
        <v>217</v>
      </c>
      <c r="I13708" s="4">
        <v>13</v>
      </c>
      <c r="J13708" s="4">
        <v>8.0000000000000002E-3</v>
      </c>
    </row>
    <row r="13709" spans="1:10" x14ac:dyDescent="0.3">
      <c r="A13709" s="52">
        <f t="shared" si="656"/>
        <v>2017</v>
      </c>
      <c r="B13709" s="30">
        <f t="shared" si="657"/>
        <v>163</v>
      </c>
      <c r="C13709" s="4">
        <f t="shared" si="658"/>
        <v>24</v>
      </c>
      <c r="D13709" s="4" t="s">
        <v>1393</v>
      </c>
      <c r="E13709" s="4">
        <v>625</v>
      </c>
      <c r="F13709" s="4">
        <v>415</v>
      </c>
      <c r="G13709" s="4">
        <v>9.1999999999999993</v>
      </c>
      <c r="H13709" s="4">
        <v>217</v>
      </c>
      <c r="I13709" s="4">
        <v>13</v>
      </c>
      <c r="J13709" s="4">
        <v>7.4000000000000003E-3</v>
      </c>
    </row>
    <row r="13710" spans="1:10" x14ac:dyDescent="0.3">
      <c r="A13710" s="52">
        <f t="shared" si="656"/>
        <v>2017</v>
      </c>
      <c r="B13710" s="30">
        <f t="shared" si="657"/>
        <v>163</v>
      </c>
      <c r="C13710" s="4">
        <f t="shared" si="658"/>
        <v>24</v>
      </c>
      <c r="D13710" s="4" t="s">
        <v>1393</v>
      </c>
      <c r="E13710" s="4">
        <v>625</v>
      </c>
      <c r="F13710" s="4">
        <v>415</v>
      </c>
      <c r="G13710" s="4">
        <v>9.1999999999999993</v>
      </c>
      <c r="H13710" s="4">
        <v>217</v>
      </c>
      <c r="I13710" s="4">
        <v>13</v>
      </c>
      <c r="J13710" s="4">
        <v>4.8999999999999998E-3</v>
      </c>
    </row>
    <row r="13711" spans="1:10" x14ac:dyDescent="0.3">
      <c r="A13711" s="52">
        <f t="shared" si="656"/>
        <v>2017</v>
      </c>
      <c r="B13711" s="30">
        <f t="shared" si="657"/>
        <v>163</v>
      </c>
      <c r="C13711" s="4">
        <f t="shared" si="658"/>
        <v>24</v>
      </c>
      <c r="D13711" s="4" t="s">
        <v>1393</v>
      </c>
      <c r="E13711" s="4">
        <v>625</v>
      </c>
      <c r="F13711" s="4">
        <v>415</v>
      </c>
      <c r="G13711" s="4">
        <v>9.1999999999999993</v>
      </c>
      <c r="H13711" s="4">
        <v>217</v>
      </c>
      <c r="I13711" s="4">
        <v>15</v>
      </c>
      <c r="J13711" s="4">
        <v>0.01</v>
      </c>
    </row>
    <row r="13712" spans="1:10" x14ac:dyDescent="0.3">
      <c r="A13712" s="52">
        <f t="shared" si="656"/>
        <v>2017</v>
      </c>
      <c r="B13712" s="30">
        <f t="shared" si="657"/>
        <v>163</v>
      </c>
      <c r="C13712" s="4">
        <f t="shared" si="658"/>
        <v>24</v>
      </c>
      <c r="D13712" s="4" t="s">
        <v>1393</v>
      </c>
      <c r="E13712" s="4">
        <v>625</v>
      </c>
      <c r="F13712" s="4">
        <v>415</v>
      </c>
      <c r="G13712" s="4">
        <v>9.1999999999999993</v>
      </c>
      <c r="H13712" s="4">
        <v>217</v>
      </c>
      <c r="I13712" s="4">
        <v>13</v>
      </c>
      <c r="J13712" s="4">
        <v>6.3E-3</v>
      </c>
    </row>
    <row r="13713" spans="1:10" x14ac:dyDescent="0.3">
      <c r="A13713" s="52">
        <f t="shared" si="656"/>
        <v>2017</v>
      </c>
      <c r="B13713" s="30">
        <f t="shared" si="657"/>
        <v>163</v>
      </c>
      <c r="C13713" s="4">
        <f t="shared" si="658"/>
        <v>24</v>
      </c>
      <c r="D13713" s="4" t="s">
        <v>1393</v>
      </c>
      <c r="E13713" s="4">
        <v>625</v>
      </c>
      <c r="F13713" s="4">
        <v>415</v>
      </c>
      <c r="G13713" s="4">
        <v>9.1999999999999993</v>
      </c>
      <c r="H13713" s="4">
        <v>217</v>
      </c>
      <c r="I13713" s="4">
        <v>12</v>
      </c>
      <c r="J13713" s="4">
        <v>5.0000000000000001E-3</v>
      </c>
    </row>
    <row r="13714" spans="1:10" x14ac:dyDescent="0.3">
      <c r="A13714" s="52">
        <f t="shared" si="656"/>
        <v>2017</v>
      </c>
      <c r="B13714" s="30">
        <f t="shared" si="657"/>
        <v>163</v>
      </c>
      <c r="C13714" s="4">
        <f t="shared" si="658"/>
        <v>24</v>
      </c>
      <c r="D13714" s="4" t="s">
        <v>1393</v>
      </c>
      <c r="E13714" s="4">
        <v>625</v>
      </c>
      <c r="F13714" s="4">
        <v>415</v>
      </c>
      <c r="G13714" s="4">
        <v>9.1999999999999993</v>
      </c>
      <c r="H13714" s="4">
        <v>217</v>
      </c>
      <c r="I13714" s="4">
        <v>12</v>
      </c>
      <c r="J13714" s="4">
        <v>4.8999999999999998E-3</v>
      </c>
    </row>
    <row r="13715" spans="1:10" x14ac:dyDescent="0.3">
      <c r="A13715" s="52">
        <f t="shared" si="656"/>
        <v>2017</v>
      </c>
      <c r="B13715" s="30">
        <f t="shared" si="657"/>
        <v>163</v>
      </c>
      <c r="C13715" s="4">
        <f t="shared" si="658"/>
        <v>24</v>
      </c>
      <c r="D13715" s="4" t="s">
        <v>1393</v>
      </c>
      <c r="E13715" s="4">
        <v>625</v>
      </c>
      <c r="F13715" s="4">
        <v>415</v>
      </c>
      <c r="G13715" s="4">
        <v>9.1999999999999993</v>
      </c>
      <c r="H13715" s="4">
        <v>217</v>
      </c>
      <c r="I13715" s="4">
        <v>15</v>
      </c>
      <c r="J13715" s="4">
        <v>1.18E-2</v>
      </c>
    </row>
    <row r="13716" spans="1:10" x14ac:dyDescent="0.3">
      <c r="A13716" s="52">
        <f t="shared" si="656"/>
        <v>2017</v>
      </c>
      <c r="B13716" s="30">
        <f t="shared" si="657"/>
        <v>163</v>
      </c>
      <c r="C13716" s="4">
        <f t="shared" si="658"/>
        <v>24</v>
      </c>
      <c r="D13716" s="4" t="s">
        <v>1393</v>
      </c>
      <c r="E13716" s="4">
        <v>625</v>
      </c>
      <c r="F13716" s="4">
        <v>415</v>
      </c>
      <c r="G13716" s="4">
        <v>9.1999999999999993</v>
      </c>
      <c r="H13716" s="4">
        <v>217</v>
      </c>
      <c r="I13716" s="4">
        <v>13</v>
      </c>
      <c r="J13716" s="4">
        <v>6.0000000000000001E-3</v>
      </c>
    </row>
    <row r="13717" spans="1:10" x14ac:dyDescent="0.3">
      <c r="A13717" s="52">
        <f t="shared" si="656"/>
        <v>2017</v>
      </c>
      <c r="B13717" s="30">
        <f t="shared" si="657"/>
        <v>163</v>
      </c>
      <c r="C13717" s="4">
        <f t="shared" si="658"/>
        <v>24</v>
      </c>
      <c r="D13717" s="4" t="s">
        <v>1393</v>
      </c>
      <c r="E13717" s="4">
        <v>625</v>
      </c>
      <c r="F13717" s="4">
        <v>415</v>
      </c>
      <c r="G13717" s="4">
        <v>9.1999999999999993</v>
      </c>
      <c r="H13717" s="4">
        <v>217</v>
      </c>
      <c r="I13717" s="4">
        <v>12</v>
      </c>
      <c r="J13717" s="4">
        <v>5.7999999999999996E-3</v>
      </c>
    </row>
    <row r="13718" spans="1:10" x14ac:dyDescent="0.3">
      <c r="A13718" s="52">
        <f t="shared" si="656"/>
        <v>2017</v>
      </c>
      <c r="B13718" s="30">
        <f t="shared" si="657"/>
        <v>163</v>
      </c>
      <c r="C13718" s="4">
        <f t="shared" si="658"/>
        <v>24</v>
      </c>
      <c r="D13718" s="4" t="s">
        <v>1393</v>
      </c>
      <c r="E13718" s="4">
        <v>625</v>
      </c>
      <c r="F13718" s="4">
        <v>415</v>
      </c>
      <c r="G13718" s="4">
        <v>9.1999999999999993</v>
      </c>
      <c r="H13718" s="4">
        <v>217</v>
      </c>
      <c r="I13718" s="4">
        <v>12</v>
      </c>
      <c r="J13718" s="4">
        <v>5.0000000000000001E-3</v>
      </c>
    </row>
    <row r="13719" spans="1:10" x14ac:dyDescent="0.3">
      <c r="A13719" s="52">
        <f t="shared" si="656"/>
        <v>2017</v>
      </c>
      <c r="B13719" s="30">
        <f t="shared" si="657"/>
        <v>163</v>
      </c>
      <c r="C13719" s="4">
        <f t="shared" si="658"/>
        <v>24</v>
      </c>
      <c r="D13719" s="4" t="s">
        <v>1393</v>
      </c>
      <c r="E13719" s="4">
        <v>625</v>
      </c>
      <c r="F13719" s="4">
        <v>415</v>
      </c>
      <c r="G13719" s="4">
        <v>9.1999999999999993</v>
      </c>
      <c r="H13719" s="4">
        <v>217</v>
      </c>
      <c r="I13719" s="4">
        <v>15</v>
      </c>
      <c r="J13719" s="4">
        <v>1.12E-2</v>
      </c>
    </row>
    <row r="13720" spans="1:10" x14ac:dyDescent="0.3">
      <c r="A13720" s="52">
        <f t="shared" si="656"/>
        <v>2017</v>
      </c>
      <c r="B13720" s="30">
        <f t="shared" si="657"/>
        <v>163</v>
      </c>
      <c r="C13720" s="4">
        <f t="shared" si="658"/>
        <v>24</v>
      </c>
      <c r="D13720" s="4" t="s">
        <v>1393</v>
      </c>
      <c r="E13720" s="4">
        <v>625</v>
      </c>
      <c r="F13720" s="4">
        <v>415</v>
      </c>
      <c r="G13720" s="4">
        <v>9.1999999999999993</v>
      </c>
      <c r="H13720" s="4">
        <v>217</v>
      </c>
      <c r="I13720" s="4">
        <v>13</v>
      </c>
      <c r="J13720" s="4">
        <v>6.4999999999999997E-3</v>
      </c>
    </row>
    <row r="13721" spans="1:10" x14ac:dyDescent="0.3">
      <c r="A13721" s="52">
        <f t="shared" si="656"/>
        <v>2017</v>
      </c>
      <c r="B13721" s="30">
        <f t="shared" si="657"/>
        <v>163</v>
      </c>
      <c r="C13721" s="4">
        <f t="shared" si="658"/>
        <v>24</v>
      </c>
      <c r="D13721" s="4" t="s">
        <v>1393</v>
      </c>
      <c r="E13721" s="4">
        <v>625</v>
      </c>
      <c r="F13721" s="4">
        <v>415</v>
      </c>
      <c r="G13721" s="4">
        <v>9.1999999999999993</v>
      </c>
      <c r="H13721" s="4">
        <v>217</v>
      </c>
      <c r="I13721" s="4">
        <v>14</v>
      </c>
      <c r="J13721" s="4">
        <v>7.3000000000000001E-3</v>
      </c>
    </row>
    <row r="13722" spans="1:10" x14ac:dyDescent="0.3">
      <c r="A13722" s="52">
        <f t="shared" si="656"/>
        <v>2017</v>
      </c>
      <c r="B13722" s="30">
        <f t="shared" si="657"/>
        <v>163</v>
      </c>
      <c r="C13722" s="4">
        <f t="shared" si="658"/>
        <v>24</v>
      </c>
      <c r="D13722" s="4" t="s">
        <v>1393</v>
      </c>
      <c r="E13722" s="4">
        <v>625</v>
      </c>
      <c r="F13722" s="4">
        <v>415</v>
      </c>
      <c r="G13722" s="4">
        <v>9.1999999999999993</v>
      </c>
      <c r="H13722" s="4">
        <v>217</v>
      </c>
      <c r="I13722" s="4">
        <v>13</v>
      </c>
      <c r="J13722" s="4">
        <v>5.1000000000000004E-3</v>
      </c>
    </row>
    <row r="13723" spans="1:10" x14ac:dyDescent="0.3">
      <c r="A13723" s="52">
        <f t="shared" si="656"/>
        <v>2017</v>
      </c>
      <c r="B13723" s="30">
        <f t="shared" si="657"/>
        <v>163</v>
      </c>
      <c r="C13723" s="4">
        <f t="shared" si="658"/>
        <v>24</v>
      </c>
      <c r="D13723" s="4" t="s">
        <v>1393</v>
      </c>
      <c r="E13723" s="4">
        <v>625</v>
      </c>
      <c r="F13723" s="4">
        <v>415</v>
      </c>
      <c r="G13723" s="4">
        <v>9.1999999999999993</v>
      </c>
      <c r="H13723" s="4">
        <v>217</v>
      </c>
      <c r="I13723" s="4">
        <v>12</v>
      </c>
      <c r="J13723" s="4">
        <v>5.5999999999999999E-3</v>
      </c>
    </row>
    <row r="13724" spans="1:10" x14ac:dyDescent="0.3">
      <c r="A13724" s="52">
        <f t="shared" si="656"/>
        <v>2017</v>
      </c>
      <c r="B13724" s="30">
        <f t="shared" si="657"/>
        <v>163</v>
      </c>
      <c r="C13724" s="4">
        <f t="shared" si="658"/>
        <v>24</v>
      </c>
      <c r="D13724" s="4" t="s">
        <v>1393</v>
      </c>
      <c r="E13724" s="4">
        <v>625</v>
      </c>
      <c r="F13724" s="4">
        <v>415</v>
      </c>
      <c r="G13724" s="4">
        <v>9.1999999999999993</v>
      </c>
      <c r="H13724" s="4">
        <v>217</v>
      </c>
      <c r="I13724" s="4">
        <v>13</v>
      </c>
      <c r="J13724" s="4">
        <v>6.8999999999999999E-3</v>
      </c>
    </row>
    <row r="13725" spans="1:10" x14ac:dyDescent="0.3">
      <c r="A13725" s="52">
        <f t="shared" si="656"/>
        <v>2017</v>
      </c>
      <c r="B13725" s="30">
        <f t="shared" si="657"/>
        <v>163</v>
      </c>
      <c r="C13725" s="4">
        <f t="shared" si="658"/>
        <v>24</v>
      </c>
      <c r="D13725" s="4" t="s">
        <v>1393</v>
      </c>
      <c r="E13725" s="4">
        <v>625</v>
      </c>
      <c r="F13725" s="4">
        <v>415</v>
      </c>
      <c r="G13725" s="4">
        <v>9.1999999999999993</v>
      </c>
      <c r="H13725" s="4">
        <v>217</v>
      </c>
      <c r="I13725" s="4">
        <v>13</v>
      </c>
      <c r="J13725" s="4">
        <v>7.0000000000000001E-3</v>
      </c>
    </row>
    <row r="13726" spans="1:10" x14ac:dyDescent="0.3">
      <c r="A13726" s="52">
        <f t="shared" si="656"/>
        <v>2017</v>
      </c>
      <c r="B13726" s="30">
        <f t="shared" si="657"/>
        <v>163</v>
      </c>
      <c r="C13726" s="4">
        <f t="shared" si="658"/>
        <v>24</v>
      </c>
      <c r="D13726" s="4" t="s">
        <v>1393</v>
      </c>
      <c r="E13726" s="4">
        <v>625</v>
      </c>
      <c r="F13726" s="4">
        <v>415</v>
      </c>
      <c r="G13726" s="4">
        <v>9.1999999999999993</v>
      </c>
      <c r="H13726" s="4">
        <v>217</v>
      </c>
      <c r="I13726" s="4">
        <v>12</v>
      </c>
      <c r="J13726" s="4">
        <v>4.8999999999999998E-3</v>
      </c>
    </row>
    <row r="13727" spans="1:10" x14ac:dyDescent="0.3">
      <c r="A13727" s="52">
        <f t="shared" si="656"/>
        <v>2017</v>
      </c>
      <c r="B13727" s="30">
        <f t="shared" si="657"/>
        <v>163</v>
      </c>
      <c r="C13727" s="4">
        <f t="shared" si="658"/>
        <v>24</v>
      </c>
      <c r="D13727" s="4" t="s">
        <v>1393</v>
      </c>
      <c r="E13727" s="4">
        <v>625</v>
      </c>
      <c r="F13727" s="4">
        <v>415</v>
      </c>
      <c r="G13727" s="4">
        <v>9.1999999999999993</v>
      </c>
      <c r="H13727" s="4">
        <v>217</v>
      </c>
      <c r="I13727" s="4">
        <v>11</v>
      </c>
      <c r="J13727" s="4">
        <v>5.5999999999999999E-3</v>
      </c>
    </row>
    <row r="13728" spans="1:10" x14ac:dyDescent="0.3">
      <c r="A13728" s="52">
        <f t="shared" si="656"/>
        <v>2017</v>
      </c>
      <c r="B13728" s="30">
        <f t="shared" si="657"/>
        <v>163</v>
      </c>
      <c r="C13728" s="4">
        <f t="shared" si="658"/>
        <v>24</v>
      </c>
      <c r="D13728" s="4" t="s">
        <v>1393</v>
      </c>
      <c r="E13728" s="4">
        <v>625</v>
      </c>
      <c r="F13728" s="4">
        <v>415</v>
      </c>
      <c r="G13728" s="4">
        <v>9.1999999999999993</v>
      </c>
      <c r="H13728" s="4">
        <v>217</v>
      </c>
      <c r="I13728" s="4">
        <v>14</v>
      </c>
      <c r="J13728" s="4">
        <v>9.1999999999999998E-3</v>
      </c>
    </row>
    <row r="13729" spans="1:10" x14ac:dyDescent="0.3">
      <c r="A13729" s="52">
        <f t="shared" si="656"/>
        <v>2017</v>
      </c>
      <c r="B13729" s="30">
        <f t="shared" si="657"/>
        <v>163</v>
      </c>
      <c r="C13729" s="4">
        <f t="shared" si="658"/>
        <v>24</v>
      </c>
      <c r="D13729" s="4" t="s">
        <v>1393</v>
      </c>
      <c r="E13729" s="4">
        <v>625</v>
      </c>
      <c r="F13729" s="4">
        <v>415</v>
      </c>
      <c r="G13729" s="4">
        <v>9.1999999999999993</v>
      </c>
      <c r="H13729" s="4">
        <v>217</v>
      </c>
      <c r="I13729" s="4">
        <v>13</v>
      </c>
      <c r="J13729" s="4">
        <v>7.7000000000000002E-3</v>
      </c>
    </row>
    <row r="13730" spans="1:10" x14ac:dyDescent="0.3">
      <c r="A13730" s="52">
        <f t="shared" si="656"/>
        <v>2017</v>
      </c>
      <c r="B13730" s="30">
        <f t="shared" si="657"/>
        <v>163</v>
      </c>
      <c r="C13730" s="4">
        <f t="shared" si="658"/>
        <v>24</v>
      </c>
      <c r="D13730" s="4" t="s">
        <v>1393</v>
      </c>
      <c r="E13730" s="4">
        <v>624</v>
      </c>
      <c r="F13730" s="4">
        <v>415</v>
      </c>
      <c r="G13730" s="4">
        <v>9.1999999999999993</v>
      </c>
      <c r="H13730" s="4">
        <v>217</v>
      </c>
      <c r="I13730" s="4">
        <v>12</v>
      </c>
      <c r="J13730" s="4">
        <v>5.5999999999999999E-3</v>
      </c>
    </row>
    <row r="13731" spans="1:10" x14ac:dyDescent="0.3">
      <c r="A13731" s="52">
        <f t="shared" si="656"/>
        <v>2017</v>
      </c>
      <c r="B13731" s="30">
        <f t="shared" si="657"/>
        <v>163</v>
      </c>
      <c r="C13731" s="4">
        <f t="shared" si="658"/>
        <v>24</v>
      </c>
      <c r="D13731" s="4" t="s">
        <v>1393</v>
      </c>
      <c r="E13731" s="4">
        <v>624</v>
      </c>
      <c r="F13731" s="4">
        <v>415</v>
      </c>
      <c r="G13731" s="4">
        <v>9.1999999999999993</v>
      </c>
      <c r="H13731" s="4">
        <v>217</v>
      </c>
      <c r="I13731" s="4">
        <v>13</v>
      </c>
      <c r="J13731" s="4">
        <v>8.2000000000000007E-3</v>
      </c>
    </row>
    <row r="13732" spans="1:10" x14ac:dyDescent="0.3">
      <c r="A13732" s="52">
        <f t="shared" si="656"/>
        <v>2017</v>
      </c>
      <c r="B13732" s="30">
        <f t="shared" si="657"/>
        <v>163</v>
      </c>
      <c r="C13732" s="4">
        <f t="shared" si="658"/>
        <v>24</v>
      </c>
      <c r="D13732" s="4" t="s">
        <v>1393</v>
      </c>
      <c r="E13732" s="4">
        <v>624</v>
      </c>
      <c r="F13732" s="4">
        <v>415</v>
      </c>
      <c r="G13732" s="4">
        <v>9.1999999999999993</v>
      </c>
      <c r="H13732" s="4">
        <v>217</v>
      </c>
      <c r="I13732" s="4">
        <v>13</v>
      </c>
      <c r="J13732" s="4">
        <v>8.6999999999999994E-3</v>
      </c>
    </row>
    <row r="13733" spans="1:10" x14ac:dyDescent="0.3">
      <c r="A13733" s="52">
        <f t="shared" si="656"/>
        <v>2017</v>
      </c>
      <c r="B13733" s="30">
        <f t="shared" si="657"/>
        <v>163</v>
      </c>
      <c r="C13733" s="4">
        <f t="shared" si="658"/>
        <v>24</v>
      </c>
      <c r="D13733" s="4" t="s">
        <v>1393</v>
      </c>
      <c r="E13733" s="4">
        <v>624</v>
      </c>
      <c r="F13733" s="4">
        <v>415</v>
      </c>
      <c r="G13733" s="4">
        <v>9.1999999999999993</v>
      </c>
      <c r="H13733" s="4">
        <v>217</v>
      </c>
      <c r="I13733" s="4">
        <v>14</v>
      </c>
      <c r="J13733" s="4">
        <v>1.46E-2</v>
      </c>
    </row>
    <row r="13734" spans="1:10" x14ac:dyDescent="0.3">
      <c r="A13734" s="52">
        <f t="shared" si="656"/>
        <v>2017</v>
      </c>
      <c r="B13734" s="30">
        <f t="shared" si="657"/>
        <v>163</v>
      </c>
      <c r="C13734" s="4">
        <f t="shared" si="658"/>
        <v>24</v>
      </c>
      <c r="D13734" s="4" t="s">
        <v>1393</v>
      </c>
      <c r="E13734" s="4">
        <v>624</v>
      </c>
      <c r="F13734" s="4">
        <v>415</v>
      </c>
      <c r="G13734" s="4">
        <v>9.1999999999999993</v>
      </c>
      <c r="H13734" s="4">
        <v>217</v>
      </c>
      <c r="I13734" s="4">
        <v>12</v>
      </c>
      <c r="J13734" s="4">
        <v>8.8999999999999999E-3</v>
      </c>
    </row>
    <row r="13735" spans="1:10" x14ac:dyDescent="0.3">
      <c r="A13735" s="52">
        <f t="shared" si="656"/>
        <v>2017</v>
      </c>
      <c r="B13735" s="30">
        <f t="shared" si="657"/>
        <v>163</v>
      </c>
      <c r="C13735" s="4">
        <f t="shared" si="658"/>
        <v>24</v>
      </c>
      <c r="D13735" s="4" t="s">
        <v>1393</v>
      </c>
      <c r="E13735" s="4">
        <v>624</v>
      </c>
      <c r="F13735" s="4">
        <v>415</v>
      </c>
      <c r="G13735" s="4">
        <v>9.1999999999999993</v>
      </c>
      <c r="H13735" s="4">
        <v>217</v>
      </c>
      <c r="I13735" s="4">
        <v>14</v>
      </c>
      <c r="J13735" s="4">
        <v>1.2E-2</v>
      </c>
    </row>
    <row r="13736" spans="1:10" x14ac:dyDescent="0.3">
      <c r="A13736" s="52">
        <f t="shared" si="656"/>
        <v>2017</v>
      </c>
      <c r="B13736" s="30">
        <f t="shared" si="657"/>
        <v>163</v>
      </c>
      <c r="C13736" s="4">
        <f t="shared" si="658"/>
        <v>24</v>
      </c>
      <c r="D13736" s="4" t="s">
        <v>1393</v>
      </c>
      <c r="E13736" s="4">
        <v>624</v>
      </c>
      <c r="F13736" s="4">
        <v>415</v>
      </c>
      <c r="G13736" s="4">
        <v>9.1999999999999993</v>
      </c>
      <c r="H13736" s="4">
        <v>217</v>
      </c>
      <c r="I13736" s="4">
        <v>12</v>
      </c>
      <c r="J13736" s="4">
        <v>9.7999999999999997E-3</v>
      </c>
    </row>
    <row r="13737" spans="1:10" x14ac:dyDescent="0.3">
      <c r="A13737" s="52">
        <f t="shared" si="656"/>
        <v>2017</v>
      </c>
      <c r="B13737" s="30">
        <f t="shared" si="657"/>
        <v>163</v>
      </c>
      <c r="C13737" s="4">
        <f t="shared" si="658"/>
        <v>24</v>
      </c>
      <c r="D13737" s="4" t="s">
        <v>1393</v>
      </c>
      <c r="E13737" s="4">
        <v>624</v>
      </c>
      <c r="F13737" s="4">
        <v>415</v>
      </c>
      <c r="G13737" s="4">
        <v>9.1999999999999993</v>
      </c>
      <c r="H13737" s="4">
        <v>217</v>
      </c>
      <c r="I13737" s="4">
        <v>14</v>
      </c>
      <c r="J13737" s="4">
        <v>1.0800000000000001E-2</v>
      </c>
    </row>
    <row r="13738" spans="1:10" x14ac:dyDescent="0.3">
      <c r="A13738" s="52">
        <f t="shared" si="656"/>
        <v>2017</v>
      </c>
      <c r="B13738" s="30">
        <f t="shared" si="657"/>
        <v>163</v>
      </c>
      <c r="C13738" s="4">
        <f t="shared" si="658"/>
        <v>24</v>
      </c>
      <c r="D13738" s="4" t="s">
        <v>1393</v>
      </c>
      <c r="E13738" s="4">
        <v>624</v>
      </c>
      <c r="F13738" s="4">
        <v>415</v>
      </c>
      <c r="G13738" s="4">
        <v>9.1999999999999993</v>
      </c>
      <c r="H13738" s="4">
        <v>217</v>
      </c>
      <c r="I13738" s="4">
        <v>14</v>
      </c>
      <c r="J13738" s="4">
        <v>1.41E-2</v>
      </c>
    </row>
    <row r="13739" spans="1:10" x14ac:dyDescent="0.3">
      <c r="A13739" s="52">
        <f t="shared" si="656"/>
        <v>2017</v>
      </c>
      <c r="B13739" s="30">
        <f t="shared" si="657"/>
        <v>163</v>
      </c>
      <c r="C13739" s="4">
        <f t="shared" si="658"/>
        <v>24</v>
      </c>
      <c r="D13739" s="4" t="s">
        <v>1393</v>
      </c>
      <c r="E13739" s="4">
        <v>624</v>
      </c>
      <c r="F13739" s="4">
        <v>415</v>
      </c>
      <c r="G13739" s="4">
        <v>9.1999999999999993</v>
      </c>
      <c r="H13739" s="4">
        <v>217</v>
      </c>
      <c r="I13739" s="4">
        <v>12</v>
      </c>
      <c r="J13739" s="4">
        <v>1.06E-2</v>
      </c>
    </row>
    <row r="13740" spans="1:10" x14ac:dyDescent="0.3">
      <c r="A13740" s="52">
        <f t="shared" si="656"/>
        <v>2017</v>
      </c>
      <c r="B13740" s="30">
        <f t="shared" si="657"/>
        <v>163</v>
      </c>
      <c r="C13740" s="4">
        <f t="shared" si="658"/>
        <v>24</v>
      </c>
      <c r="D13740" s="4" t="s">
        <v>1393</v>
      </c>
      <c r="E13740" s="4">
        <v>624</v>
      </c>
      <c r="F13740" s="4">
        <v>415</v>
      </c>
      <c r="G13740" s="4">
        <v>9.1999999999999993</v>
      </c>
      <c r="H13740" s="4">
        <v>217</v>
      </c>
      <c r="I13740" s="4">
        <v>10</v>
      </c>
      <c r="J13740" s="4">
        <v>2.7000000000000001E-3</v>
      </c>
    </row>
    <row r="13741" spans="1:10" x14ac:dyDescent="0.3">
      <c r="A13741" s="52">
        <f t="shared" si="656"/>
        <v>2017</v>
      </c>
      <c r="B13741" s="30">
        <f t="shared" si="657"/>
        <v>163</v>
      </c>
      <c r="C13741" s="4">
        <f t="shared" si="658"/>
        <v>24</v>
      </c>
      <c r="D13741" s="4" t="s">
        <v>1393</v>
      </c>
      <c r="E13741" s="4">
        <v>624</v>
      </c>
      <c r="F13741" s="4">
        <v>415</v>
      </c>
      <c r="G13741" s="4">
        <v>9.1999999999999993</v>
      </c>
      <c r="H13741" s="4">
        <v>217</v>
      </c>
      <c r="I13741" s="4">
        <v>14</v>
      </c>
      <c r="J13741" s="4">
        <v>1.67E-2</v>
      </c>
    </row>
    <row r="13742" spans="1:10" x14ac:dyDescent="0.3">
      <c r="A13742" s="52">
        <f t="shared" si="656"/>
        <v>2017</v>
      </c>
      <c r="B13742" s="30">
        <f t="shared" si="657"/>
        <v>163</v>
      </c>
      <c r="C13742" s="4">
        <f t="shared" si="658"/>
        <v>24</v>
      </c>
      <c r="D13742" s="4" t="s">
        <v>1393</v>
      </c>
      <c r="E13742" s="4">
        <v>624</v>
      </c>
      <c r="F13742" s="4">
        <v>415</v>
      </c>
      <c r="G13742" s="4">
        <v>9.1999999999999993</v>
      </c>
      <c r="H13742" s="4">
        <v>217</v>
      </c>
      <c r="I13742" s="4">
        <v>13</v>
      </c>
      <c r="J13742" s="4">
        <v>9.1000000000000004E-3</v>
      </c>
    </row>
    <row r="13743" spans="1:10" x14ac:dyDescent="0.3">
      <c r="A13743" s="52">
        <f t="shared" si="656"/>
        <v>2017</v>
      </c>
      <c r="B13743" s="30">
        <f t="shared" si="657"/>
        <v>163</v>
      </c>
      <c r="C13743" s="4">
        <f t="shared" si="658"/>
        <v>24</v>
      </c>
      <c r="D13743" s="4" t="s">
        <v>1393</v>
      </c>
      <c r="E13743" s="4">
        <v>624</v>
      </c>
      <c r="F13743" s="4">
        <v>415</v>
      </c>
      <c r="G13743" s="4">
        <v>9.1999999999999993</v>
      </c>
      <c r="H13743" s="4">
        <v>217</v>
      </c>
      <c r="I13743" s="4">
        <v>12</v>
      </c>
      <c r="J13743" s="4">
        <v>7.9000000000000008E-3</v>
      </c>
    </row>
    <row r="13744" spans="1:10" x14ac:dyDescent="0.3">
      <c r="A13744" s="52">
        <f t="shared" si="656"/>
        <v>2017</v>
      </c>
      <c r="B13744" s="30">
        <f t="shared" si="657"/>
        <v>163</v>
      </c>
      <c r="C13744" s="4">
        <f t="shared" si="658"/>
        <v>24</v>
      </c>
      <c r="D13744" s="4" t="s">
        <v>1393</v>
      </c>
      <c r="E13744" s="4">
        <v>624</v>
      </c>
      <c r="F13744" s="4">
        <v>415</v>
      </c>
      <c r="G13744" s="4">
        <v>9.1999999999999993</v>
      </c>
      <c r="H13744" s="4">
        <v>217</v>
      </c>
      <c r="I13744" s="4">
        <v>12</v>
      </c>
      <c r="J13744" s="4">
        <v>1.0500000000000001E-2</v>
      </c>
    </row>
    <row r="13745" spans="1:10" x14ac:dyDescent="0.3">
      <c r="A13745" s="52">
        <f t="shared" si="656"/>
        <v>2017</v>
      </c>
      <c r="B13745" s="30">
        <f t="shared" si="657"/>
        <v>163</v>
      </c>
      <c r="C13745" s="4">
        <f t="shared" si="658"/>
        <v>24</v>
      </c>
      <c r="D13745" s="4" t="s">
        <v>1393</v>
      </c>
      <c r="E13745" s="4">
        <v>624</v>
      </c>
      <c r="F13745" s="4">
        <v>415</v>
      </c>
      <c r="G13745" s="4">
        <v>9.1999999999999993</v>
      </c>
      <c r="H13745" s="4">
        <v>217</v>
      </c>
      <c r="I13745" s="4">
        <v>13</v>
      </c>
      <c r="J13745" s="4">
        <v>8.8999999999999999E-3</v>
      </c>
    </row>
    <row r="13746" spans="1:10" x14ac:dyDescent="0.3">
      <c r="A13746" s="52">
        <f t="shared" si="656"/>
        <v>2017</v>
      </c>
      <c r="B13746" s="30">
        <f t="shared" si="657"/>
        <v>163</v>
      </c>
      <c r="C13746" s="4">
        <f t="shared" si="658"/>
        <v>24</v>
      </c>
      <c r="D13746" s="4" t="s">
        <v>1393</v>
      </c>
      <c r="E13746" s="4">
        <v>624</v>
      </c>
      <c r="F13746" s="4">
        <v>415</v>
      </c>
      <c r="G13746" s="4">
        <v>9.1999999999999993</v>
      </c>
      <c r="H13746" s="4">
        <v>217</v>
      </c>
      <c r="I13746" s="4">
        <v>12</v>
      </c>
      <c r="J13746" s="4">
        <v>8.2000000000000007E-3</v>
      </c>
    </row>
    <row r="13747" spans="1:10" x14ac:dyDescent="0.3">
      <c r="A13747" s="52">
        <f t="shared" si="656"/>
        <v>2017</v>
      </c>
      <c r="B13747" s="30">
        <f t="shared" si="657"/>
        <v>163</v>
      </c>
      <c r="C13747" s="4">
        <f t="shared" si="658"/>
        <v>24</v>
      </c>
      <c r="D13747" s="4" t="s">
        <v>1393</v>
      </c>
      <c r="E13747" s="4">
        <v>624</v>
      </c>
      <c r="F13747" s="4">
        <v>415</v>
      </c>
      <c r="G13747" s="4">
        <v>9.1999999999999993</v>
      </c>
      <c r="H13747" s="4">
        <v>217</v>
      </c>
      <c r="I13747" s="4">
        <v>10</v>
      </c>
      <c r="J13747" s="4">
        <v>5.5999999999999999E-3</v>
      </c>
    </row>
    <row r="13748" spans="1:10" x14ac:dyDescent="0.3">
      <c r="A13748" s="52">
        <f t="shared" si="656"/>
        <v>2017</v>
      </c>
      <c r="B13748" s="30">
        <f t="shared" si="657"/>
        <v>163</v>
      </c>
      <c r="C13748" s="4">
        <f t="shared" si="658"/>
        <v>24</v>
      </c>
      <c r="D13748" s="4" t="s">
        <v>1393</v>
      </c>
      <c r="E13748" s="4">
        <v>624</v>
      </c>
      <c r="F13748" s="4">
        <v>415</v>
      </c>
      <c r="G13748" s="4">
        <v>9.1999999999999993</v>
      </c>
      <c r="H13748" s="4">
        <v>217</v>
      </c>
      <c r="I13748" s="4">
        <v>14</v>
      </c>
      <c r="J13748" s="4">
        <v>1.1599999999999999E-2</v>
      </c>
    </row>
    <row r="13749" spans="1:10" x14ac:dyDescent="0.3">
      <c r="A13749" s="52">
        <f t="shared" si="656"/>
        <v>2017</v>
      </c>
      <c r="B13749" s="30">
        <f t="shared" si="657"/>
        <v>163</v>
      </c>
      <c r="C13749" s="4">
        <f t="shared" si="658"/>
        <v>24</v>
      </c>
      <c r="D13749" s="4" t="s">
        <v>1393</v>
      </c>
      <c r="E13749" s="4">
        <v>624</v>
      </c>
      <c r="F13749" s="4">
        <v>415</v>
      </c>
      <c r="G13749" s="4">
        <v>9.1999999999999993</v>
      </c>
      <c r="H13749" s="4">
        <v>217</v>
      </c>
      <c r="I13749" s="4">
        <v>13</v>
      </c>
      <c r="J13749" s="4">
        <v>1.01E-2</v>
      </c>
    </row>
    <row r="13750" spans="1:10" x14ac:dyDescent="0.3">
      <c r="A13750" s="52">
        <f t="shared" si="656"/>
        <v>2017</v>
      </c>
      <c r="B13750" s="30">
        <f t="shared" si="657"/>
        <v>163</v>
      </c>
      <c r="C13750" s="4">
        <f t="shared" si="658"/>
        <v>24</v>
      </c>
      <c r="D13750" s="4" t="s">
        <v>1393</v>
      </c>
      <c r="E13750" s="4">
        <v>624</v>
      </c>
      <c r="F13750" s="4">
        <v>415</v>
      </c>
      <c r="G13750" s="4">
        <v>9.1999999999999993</v>
      </c>
      <c r="H13750" s="4">
        <v>217</v>
      </c>
      <c r="I13750" s="4">
        <v>12</v>
      </c>
      <c r="J13750" s="4">
        <v>7.6E-3</v>
      </c>
    </row>
    <row r="13751" spans="1:10" x14ac:dyDescent="0.3">
      <c r="A13751" s="52">
        <f t="shared" si="656"/>
        <v>2017</v>
      </c>
      <c r="B13751" s="30">
        <f t="shared" si="657"/>
        <v>163</v>
      </c>
      <c r="C13751" s="4">
        <f t="shared" si="658"/>
        <v>24</v>
      </c>
      <c r="D13751" s="4" t="s">
        <v>1393</v>
      </c>
      <c r="E13751" s="4">
        <v>624</v>
      </c>
      <c r="F13751" s="4">
        <v>415</v>
      </c>
      <c r="G13751" s="4">
        <v>9.1999999999999993</v>
      </c>
      <c r="H13751" s="4">
        <v>217</v>
      </c>
      <c r="I13751" s="4">
        <v>13</v>
      </c>
      <c r="J13751" s="4">
        <v>1.0699999999999999E-2</v>
      </c>
    </row>
    <row r="13752" spans="1:10" x14ac:dyDescent="0.3">
      <c r="A13752" s="52">
        <f t="shared" si="656"/>
        <v>2017</v>
      </c>
      <c r="B13752" s="30">
        <f t="shared" si="657"/>
        <v>163</v>
      </c>
      <c r="C13752" s="4">
        <f t="shared" si="658"/>
        <v>24</v>
      </c>
      <c r="D13752" s="4" t="s">
        <v>1393</v>
      </c>
      <c r="E13752" s="4">
        <v>624</v>
      </c>
      <c r="F13752" s="4">
        <v>415</v>
      </c>
      <c r="G13752" s="4">
        <v>9.1999999999999993</v>
      </c>
      <c r="H13752" s="4">
        <v>217</v>
      </c>
      <c r="I13752" s="4">
        <v>11</v>
      </c>
      <c r="J13752" s="4">
        <v>4.7999999999999996E-3</v>
      </c>
    </row>
    <row r="13753" spans="1:10" x14ac:dyDescent="0.3">
      <c r="A13753" s="52">
        <f t="shared" si="656"/>
        <v>2017</v>
      </c>
      <c r="B13753" s="30">
        <f t="shared" si="657"/>
        <v>163</v>
      </c>
      <c r="C13753" s="4">
        <f t="shared" si="658"/>
        <v>24</v>
      </c>
      <c r="D13753" s="4" t="s">
        <v>1393</v>
      </c>
      <c r="E13753" s="4">
        <v>624</v>
      </c>
      <c r="F13753" s="4">
        <v>415</v>
      </c>
      <c r="G13753" s="4">
        <v>9.1999999999999993</v>
      </c>
      <c r="H13753" s="4">
        <v>217</v>
      </c>
      <c r="I13753" s="4">
        <v>12</v>
      </c>
      <c r="J13753" s="4">
        <v>7.7999999999999996E-3</v>
      </c>
    </row>
    <row r="13754" spans="1:10" x14ac:dyDescent="0.3">
      <c r="A13754" s="52">
        <f t="shared" si="656"/>
        <v>2017</v>
      </c>
      <c r="B13754" s="30">
        <f t="shared" si="657"/>
        <v>163</v>
      </c>
      <c r="C13754" s="4">
        <f t="shared" si="658"/>
        <v>24</v>
      </c>
      <c r="D13754" s="4" t="s">
        <v>1393</v>
      </c>
      <c r="E13754" s="4">
        <v>624</v>
      </c>
      <c r="F13754" s="4">
        <v>415</v>
      </c>
      <c r="G13754" s="4">
        <v>9.1999999999999993</v>
      </c>
      <c r="H13754" s="4">
        <v>217</v>
      </c>
      <c r="I13754" s="4">
        <v>10</v>
      </c>
      <c r="J13754" s="4">
        <v>4.5999999999999999E-3</v>
      </c>
    </row>
    <row r="13755" spans="1:10" x14ac:dyDescent="0.3">
      <c r="A13755" s="52">
        <f t="shared" si="656"/>
        <v>2017</v>
      </c>
      <c r="B13755" s="30">
        <f t="shared" si="657"/>
        <v>163</v>
      </c>
      <c r="C13755" s="4">
        <f t="shared" si="658"/>
        <v>24</v>
      </c>
      <c r="D13755" s="4" t="s">
        <v>1393</v>
      </c>
      <c r="E13755" s="4">
        <v>624</v>
      </c>
      <c r="F13755" s="4">
        <v>415</v>
      </c>
      <c r="G13755" s="4">
        <v>9.1999999999999993</v>
      </c>
      <c r="H13755" s="4">
        <v>217</v>
      </c>
      <c r="I13755" s="4">
        <v>11</v>
      </c>
      <c r="J13755" s="4">
        <v>8.6E-3</v>
      </c>
    </row>
    <row r="13756" spans="1:10" x14ac:dyDescent="0.3">
      <c r="A13756" s="52">
        <f t="shared" si="656"/>
        <v>2017</v>
      </c>
      <c r="B13756" s="30">
        <f t="shared" si="657"/>
        <v>163</v>
      </c>
      <c r="C13756" s="4">
        <f t="shared" si="658"/>
        <v>24</v>
      </c>
      <c r="D13756" s="4" t="s">
        <v>1393</v>
      </c>
      <c r="E13756" s="4">
        <v>624</v>
      </c>
      <c r="F13756" s="4">
        <v>415</v>
      </c>
      <c r="G13756" s="4">
        <v>9.1999999999999993</v>
      </c>
      <c r="H13756" s="4">
        <v>217</v>
      </c>
      <c r="I13756" s="4">
        <v>11</v>
      </c>
      <c r="J13756" s="4">
        <v>5.1999999999999998E-3</v>
      </c>
    </row>
    <row r="13757" spans="1:10" x14ac:dyDescent="0.3">
      <c r="A13757" s="52">
        <f t="shared" si="656"/>
        <v>2017</v>
      </c>
      <c r="B13757" s="30">
        <f t="shared" si="657"/>
        <v>162</v>
      </c>
      <c r="C13757" s="4">
        <f t="shared" si="658"/>
        <v>24</v>
      </c>
      <c r="D13757" s="4" t="s">
        <v>1394</v>
      </c>
      <c r="E13757" s="4">
        <v>622</v>
      </c>
      <c r="F13757" s="4">
        <v>417</v>
      </c>
      <c r="G13757" s="4">
        <v>8.3000000000000007</v>
      </c>
      <c r="H13757" s="4">
        <v>217</v>
      </c>
      <c r="I13757" s="4">
        <v>10</v>
      </c>
      <c r="J13757" s="4">
        <v>4.4999999999999997E-3</v>
      </c>
    </row>
    <row r="13758" spans="1:10" x14ac:dyDescent="0.3">
      <c r="A13758" s="52">
        <f t="shared" si="656"/>
        <v>2017</v>
      </c>
      <c r="B13758" s="30">
        <f t="shared" si="657"/>
        <v>162</v>
      </c>
      <c r="C13758" s="4">
        <f t="shared" si="658"/>
        <v>24</v>
      </c>
      <c r="D13758" s="4" t="s">
        <v>1394</v>
      </c>
      <c r="E13758" s="4">
        <v>622</v>
      </c>
      <c r="F13758" s="4">
        <v>417</v>
      </c>
      <c r="G13758" s="4">
        <v>8.3000000000000007</v>
      </c>
      <c r="H13758" s="4">
        <v>217</v>
      </c>
      <c r="I13758" s="4">
        <v>13</v>
      </c>
      <c r="J13758" s="4">
        <v>6.7999999999999996E-3</v>
      </c>
    </row>
    <row r="13759" spans="1:10" x14ac:dyDescent="0.3">
      <c r="A13759" s="52">
        <f t="shared" si="656"/>
        <v>2017</v>
      </c>
      <c r="B13759" s="30">
        <f t="shared" si="657"/>
        <v>162</v>
      </c>
      <c r="C13759" s="4">
        <f t="shared" si="658"/>
        <v>24</v>
      </c>
      <c r="D13759" s="4" t="s">
        <v>1394</v>
      </c>
      <c r="E13759" s="4">
        <v>622</v>
      </c>
      <c r="F13759" s="4">
        <v>417</v>
      </c>
      <c r="G13759" s="4">
        <v>8.3000000000000007</v>
      </c>
      <c r="H13759" s="4">
        <v>217</v>
      </c>
      <c r="I13759" s="4">
        <v>13</v>
      </c>
      <c r="J13759" s="4">
        <v>8.0000000000000002E-3</v>
      </c>
    </row>
    <row r="13760" spans="1:10" x14ac:dyDescent="0.3">
      <c r="A13760" s="52">
        <f t="shared" si="656"/>
        <v>2017</v>
      </c>
      <c r="B13760" s="30">
        <f t="shared" si="657"/>
        <v>162</v>
      </c>
      <c r="C13760" s="4">
        <f t="shared" si="658"/>
        <v>24</v>
      </c>
      <c r="D13760" s="4" t="s">
        <v>1394</v>
      </c>
      <c r="E13760" s="4">
        <v>622</v>
      </c>
      <c r="F13760" s="4">
        <v>417</v>
      </c>
      <c r="G13760" s="4">
        <v>8.3000000000000007</v>
      </c>
      <c r="H13760" s="4">
        <v>217</v>
      </c>
      <c r="I13760" s="4">
        <v>13</v>
      </c>
      <c r="J13760" s="4">
        <v>8.3999999999999995E-3</v>
      </c>
    </row>
    <row r="13761" spans="1:10" x14ac:dyDescent="0.3">
      <c r="A13761" s="52">
        <f t="shared" si="656"/>
        <v>2017</v>
      </c>
      <c r="B13761" s="30">
        <f t="shared" si="657"/>
        <v>162</v>
      </c>
      <c r="C13761" s="4">
        <f t="shared" si="658"/>
        <v>24</v>
      </c>
      <c r="D13761" s="4" t="s">
        <v>1394</v>
      </c>
      <c r="E13761" s="4">
        <v>622</v>
      </c>
      <c r="F13761" s="4">
        <v>417</v>
      </c>
      <c r="G13761" s="4">
        <v>8.3000000000000007</v>
      </c>
      <c r="H13761" s="4">
        <v>217</v>
      </c>
      <c r="I13761" s="4">
        <v>15</v>
      </c>
      <c r="J13761" s="4">
        <v>1.2E-2</v>
      </c>
    </row>
    <row r="13762" spans="1:10" x14ac:dyDescent="0.3">
      <c r="A13762" s="52">
        <f t="shared" ref="A13762:A13825" si="659">YEAR(D13762)</f>
        <v>2017</v>
      </c>
      <c r="B13762" s="30">
        <f t="shared" ref="B13762:B13825" si="660">D13762-DATE(YEAR(D13762),1,0)</f>
        <v>162</v>
      </c>
      <c r="C13762" s="4">
        <f t="shared" ref="C13762:C13825" si="661">WEEKNUM(D13762,1)</f>
        <v>24</v>
      </c>
      <c r="D13762" s="4" t="s">
        <v>1394</v>
      </c>
      <c r="E13762" s="4">
        <v>622</v>
      </c>
      <c r="F13762" s="4">
        <v>417</v>
      </c>
      <c r="G13762" s="4">
        <v>8.3000000000000007</v>
      </c>
      <c r="H13762" s="4">
        <v>217</v>
      </c>
      <c r="I13762" s="4">
        <v>14</v>
      </c>
      <c r="J13762" s="4">
        <v>9.2999999999999992E-3</v>
      </c>
    </row>
    <row r="13763" spans="1:10" x14ac:dyDescent="0.3">
      <c r="A13763" s="52">
        <f t="shared" si="659"/>
        <v>2017</v>
      </c>
      <c r="B13763" s="30">
        <f t="shared" si="660"/>
        <v>162</v>
      </c>
      <c r="C13763" s="4">
        <f t="shared" si="661"/>
        <v>24</v>
      </c>
      <c r="D13763" s="4" t="s">
        <v>1394</v>
      </c>
      <c r="E13763" s="4">
        <v>623</v>
      </c>
      <c r="F13763" s="4">
        <v>417</v>
      </c>
      <c r="G13763" s="4">
        <v>8.3000000000000007</v>
      </c>
      <c r="H13763" s="4">
        <v>217</v>
      </c>
      <c r="I13763" s="4">
        <v>13</v>
      </c>
      <c r="J13763" s="4">
        <v>9.1999999999999998E-3</v>
      </c>
    </row>
    <row r="13764" spans="1:10" x14ac:dyDescent="0.3">
      <c r="A13764" s="52">
        <f t="shared" si="659"/>
        <v>2017</v>
      </c>
      <c r="B13764" s="30">
        <f t="shared" si="660"/>
        <v>162</v>
      </c>
      <c r="C13764" s="4">
        <f t="shared" si="661"/>
        <v>24</v>
      </c>
      <c r="D13764" s="4" t="s">
        <v>1394</v>
      </c>
      <c r="E13764" s="4">
        <v>623</v>
      </c>
      <c r="F13764" s="4">
        <v>417</v>
      </c>
      <c r="G13764" s="4">
        <v>8.3000000000000007</v>
      </c>
      <c r="H13764" s="4">
        <v>217</v>
      </c>
      <c r="I13764" s="4">
        <v>13</v>
      </c>
      <c r="J13764" s="4">
        <v>9.2999999999999992E-3</v>
      </c>
    </row>
    <row r="13765" spans="1:10" x14ac:dyDescent="0.3">
      <c r="A13765" s="52">
        <f t="shared" si="659"/>
        <v>2017</v>
      </c>
      <c r="B13765" s="30">
        <f t="shared" si="660"/>
        <v>162</v>
      </c>
      <c r="C13765" s="4">
        <f t="shared" si="661"/>
        <v>24</v>
      </c>
      <c r="D13765" s="4" t="s">
        <v>1394</v>
      </c>
      <c r="E13765" s="4">
        <v>623</v>
      </c>
      <c r="F13765" s="4">
        <v>417</v>
      </c>
      <c r="G13765" s="4">
        <v>8.3000000000000007</v>
      </c>
      <c r="H13765" s="4">
        <v>217</v>
      </c>
      <c r="I13765" s="4">
        <v>15</v>
      </c>
      <c r="J13765" s="4">
        <v>1.4999999999999999E-2</v>
      </c>
    </row>
    <row r="13766" spans="1:10" x14ac:dyDescent="0.3">
      <c r="A13766" s="52">
        <f t="shared" si="659"/>
        <v>2017</v>
      </c>
      <c r="B13766" s="30">
        <f t="shared" si="660"/>
        <v>162</v>
      </c>
      <c r="C13766" s="4">
        <f t="shared" si="661"/>
        <v>24</v>
      </c>
      <c r="D13766" s="4" t="s">
        <v>1394</v>
      </c>
      <c r="E13766" s="4">
        <v>623</v>
      </c>
      <c r="F13766" s="4">
        <v>417</v>
      </c>
      <c r="G13766" s="4">
        <v>8.3000000000000007</v>
      </c>
      <c r="H13766" s="4">
        <v>217</v>
      </c>
      <c r="I13766" s="4">
        <v>11</v>
      </c>
      <c r="J13766" s="4">
        <v>6.8999999999999999E-3</v>
      </c>
    </row>
    <row r="13767" spans="1:10" x14ac:dyDescent="0.3">
      <c r="A13767" s="52">
        <f t="shared" si="659"/>
        <v>2017</v>
      </c>
      <c r="B13767" s="30">
        <f t="shared" si="660"/>
        <v>162</v>
      </c>
      <c r="C13767" s="4">
        <f t="shared" si="661"/>
        <v>24</v>
      </c>
      <c r="D13767" s="4" t="s">
        <v>1394</v>
      </c>
      <c r="E13767" s="4">
        <v>623</v>
      </c>
      <c r="F13767" s="4">
        <v>417</v>
      </c>
      <c r="G13767" s="4">
        <v>8.3000000000000007</v>
      </c>
      <c r="H13767" s="4">
        <v>217</v>
      </c>
      <c r="I13767" s="4">
        <v>14</v>
      </c>
      <c r="J13767" s="4">
        <v>9.7999999999999997E-3</v>
      </c>
    </row>
    <row r="13768" spans="1:10" x14ac:dyDescent="0.3">
      <c r="A13768" s="52">
        <f t="shared" si="659"/>
        <v>2017</v>
      </c>
      <c r="B13768" s="30">
        <f t="shared" si="660"/>
        <v>162</v>
      </c>
      <c r="C13768" s="4">
        <f t="shared" si="661"/>
        <v>24</v>
      </c>
      <c r="D13768" s="4" t="s">
        <v>1394</v>
      </c>
      <c r="E13768" s="4">
        <v>623</v>
      </c>
      <c r="F13768" s="4">
        <v>417</v>
      </c>
      <c r="G13768" s="4">
        <v>8.3000000000000007</v>
      </c>
      <c r="H13768" s="4">
        <v>217</v>
      </c>
      <c r="I13768" s="4">
        <v>12</v>
      </c>
      <c r="J13768" s="4">
        <v>5.7999999999999996E-3</v>
      </c>
    </row>
    <row r="13769" spans="1:10" x14ac:dyDescent="0.3">
      <c r="A13769" s="52">
        <f t="shared" si="659"/>
        <v>2017</v>
      </c>
      <c r="B13769" s="30">
        <f t="shared" si="660"/>
        <v>162</v>
      </c>
      <c r="C13769" s="4">
        <f t="shared" si="661"/>
        <v>24</v>
      </c>
      <c r="D13769" s="4" t="s">
        <v>1394</v>
      </c>
      <c r="E13769" s="4">
        <v>623</v>
      </c>
      <c r="F13769" s="4">
        <v>417</v>
      </c>
      <c r="G13769" s="4">
        <v>8.3000000000000007</v>
      </c>
      <c r="H13769" s="4">
        <v>217</v>
      </c>
      <c r="I13769" s="4">
        <v>15</v>
      </c>
      <c r="J13769" s="4">
        <v>8.9999999999999993E-3</v>
      </c>
    </row>
    <row r="13770" spans="1:10" x14ac:dyDescent="0.3">
      <c r="A13770" s="52">
        <f t="shared" si="659"/>
        <v>2017</v>
      </c>
      <c r="B13770" s="30">
        <f t="shared" si="660"/>
        <v>162</v>
      </c>
      <c r="C13770" s="4">
        <f t="shared" si="661"/>
        <v>24</v>
      </c>
      <c r="D13770" s="4" t="s">
        <v>1394</v>
      </c>
      <c r="E13770" s="4">
        <v>623</v>
      </c>
      <c r="F13770" s="4">
        <v>417</v>
      </c>
      <c r="G13770" s="4">
        <v>8.3000000000000007</v>
      </c>
      <c r="H13770" s="4">
        <v>217</v>
      </c>
      <c r="I13770" s="4">
        <v>13</v>
      </c>
      <c r="J13770" s="4">
        <v>6.3E-3</v>
      </c>
    </row>
    <row r="13771" spans="1:10" x14ac:dyDescent="0.3">
      <c r="A13771" s="52">
        <f t="shared" si="659"/>
        <v>2017</v>
      </c>
      <c r="B13771" s="30">
        <f t="shared" si="660"/>
        <v>162</v>
      </c>
      <c r="C13771" s="4">
        <f t="shared" si="661"/>
        <v>24</v>
      </c>
      <c r="D13771" s="4" t="s">
        <v>1394</v>
      </c>
      <c r="E13771" s="4">
        <v>623</v>
      </c>
      <c r="F13771" s="4">
        <v>417</v>
      </c>
      <c r="G13771" s="4">
        <v>8.3000000000000007</v>
      </c>
      <c r="H13771" s="4">
        <v>217</v>
      </c>
      <c r="I13771" s="4">
        <v>14</v>
      </c>
      <c r="J13771" s="4">
        <v>7.7000000000000002E-3</v>
      </c>
    </row>
    <row r="13772" spans="1:10" x14ac:dyDescent="0.3">
      <c r="A13772" s="52">
        <f t="shared" si="659"/>
        <v>2017</v>
      </c>
      <c r="B13772" s="30">
        <f t="shared" si="660"/>
        <v>162</v>
      </c>
      <c r="C13772" s="4">
        <f t="shared" si="661"/>
        <v>24</v>
      </c>
      <c r="D13772" s="4" t="s">
        <v>1394</v>
      </c>
      <c r="E13772" s="4">
        <v>623</v>
      </c>
      <c r="F13772" s="4">
        <v>417</v>
      </c>
      <c r="G13772" s="4">
        <v>8.3000000000000007</v>
      </c>
      <c r="H13772" s="4">
        <v>217</v>
      </c>
      <c r="I13772" s="4">
        <v>12</v>
      </c>
      <c r="J13772" s="4">
        <v>7.1999999999999998E-3</v>
      </c>
    </row>
    <row r="13773" spans="1:10" x14ac:dyDescent="0.3">
      <c r="A13773" s="52">
        <f t="shared" si="659"/>
        <v>2017</v>
      </c>
      <c r="B13773" s="30">
        <f t="shared" si="660"/>
        <v>162</v>
      </c>
      <c r="C13773" s="4">
        <f t="shared" si="661"/>
        <v>24</v>
      </c>
      <c r="D13773" s="4" t="s">
        <v>1394</v>
      </c>
      <c r="E13773" s="4">
        <v>623</v>
      </c>
      <c r="F13773" s="4">
        <v>417</v>
      </c>
      <c r="G13773" s="4">
        <v>8.3000000000000007</v>
      </c>
      <c r="H13773" s="4">
        <v>217</v>
      </c>
      <c r="I13773" s="4">
        <v>11</v>
      </c>
      <c r="J13773" s="4">
        <v>7.7999999999999996E-3</v>
      </c>
    </row>
    <row r="13774" spans="1:10" x14ac:dyDescent="0.3">
      <c r="A13774" s="52">
        <f t="shared" si="659"/>
        <v>2017</v>
      </c>
      <c r="B13774" s="30">
        <f t="shared" si="660"/>
        <v>162</v>
      </c>
      <c r="C13774" s="4">
        <f t="shared" si="661"/>
        <v>24</v>
      </c>
      <c r="D13774" s="4" t="s">
        <v>1394</v>
      </c>
      <c r="E13774" s="4">
        <v>623</v>
      </c>
      <c r="F13774" s="4">
        <v>417</v>
      </c>
      <c r="G13774" s="4">
        <v>8.3000000000000007</v>
      </c>
      <c r="H13774" s="4">
        <v>217</v>
      </c>
      <c r="I13774" s="4">
        <v>13</v>
      </c>
      <c r="J13774" s="4">
        <v>8.2000000000000007E-3</v>
      </c>
    </row>
    <row r="13775" spans="1:10" x14ac:dyDescent="0.3">
      <c r="A13775" s="52">
        <f t="shared" si="659"/>
        <v>2017</v>
      </c>
      <c r="B13775" s="30">
        <f t="shared" si="660"/>
        <v>162</v>
      </c>
      <c r="C13775" s="4">
        <f t="shared" si="661"/>
        <v>24</v>
      </c>
      <c r="D13775" s="4" t="s">
        <v>1394</v>
      </c>
      <c r="E13775" s="4">
        <v>623</v>
      </c>
      <c r="F13775" s="4">
        <v>417</v>
      </c>
      <c r="G13775" s="4">
        <v>8.3000000000000007</v>
      </c>
      <c r="H13775" s="4">
        <v>217</v>
      </c>
      <c r="I13775" s="4">
        <v>13</v>
      </c>
      <c r="J13775" s="4">
        <v>6.0000000000000001E-3</v>
      </c>
    </row>
    <row r="13776" spans="1:10" x14ac:dyDescent="0.3">
      <c r="A13776" s="52">
        <f t="shared" si="659"/>
        <v>2017</v>
      </c>
      <c r="B13776" s="30">
        <f t="shared" si="660"/>
        <v>162</v>
      </c>
      <c r="C13776" s="4">
        <f t="shared" si="661"/>
        <v>24</v>
      </c>
      <c r="D13776" s="4" t="s">
        <v>1394</v>
      </c>
      <c r="E13776" s="4">
        <v>623</v>
      </c>
      <c r="F13776" s="4">
        <v>417</v>
      </c>
      <c r="G13776" s="4">
        <v>8.3000000000000007</v>
      </c>
      <c r="H13776" s="4">
        <v>217</v>
      </c>
      <c r="I13776" s="4">
        <v>13</v>
      </c>
      <c r="J13776" s="4">
        <v>5.5999999999999999E-3</v>
      </c>
    </row>
    <row r="13777" spans="1:10" x14ac:dyDescent="0.3">
      <c r="A13777" s="52">
        <f t="shared" si="659"/>
        <v>2017</v>
      </c>
      <c r="B13777" s="30">
        <f t="shared" si="660"/>
        <v>162</v>
      </c>
      <c r="C13777" s="4">
        <f t="shared" si="661"/>
        <v>24</v>
      </c>
      <c r="D13777" s="4" t="s">
        <v>1394</v>
      </c>
      <c r="E13777" s="4">
        <v>623</v>
      </c>
      <c r="F13777" s="4">
        <v>417</v>
      </c>
      <c r="G13777" s="4">
        <v>8.3000000000000007</v>
      </c>
      <c r="H13777" s="4">
        <v>217</v>
      </c>
      <c r="I13777" s="4">
        <v>13</v>
      </c>
      <c r="J13777" s="4">
        <v>9.7999999999999997E-3</v>
      </c>
    </row>
    <row r="13778" spans="1:10" x14ac:dyDescent="0.3">
      <c r="A13778" s="52">
        <f t="shared" si="659"/>
        <v>2017</v>
      </c>
      <c r="B13778" s="30">
        <f t="shared" si="660"/>
        <v>162</v>
      </c>
      <c r="C13778" s="4">
        <f t="shared" si="661"/>
        <v>24</v>
      </c>
      <c r="D13778" s="4" t="s">
        <v>1394</v>
      </c>
      <c r="E13778" s="4">
        <v>623</v>
      </c>
      <c r="F13778" s="4">
        <v>417</v>
      </c>
      <c r="G13778" s="4">
        <v>8.3000000000000007</v>
      </c>
      <c r="H13778" s="4">
        <v>217</v>
      </c>
      <c r="I13778" s="4">
        <v>14</v>
      </c>
      <c r="J13778" s="4">
        <v>1.03E-2</v>
      </c>
    </row>
    <row r="13779" spans="1:10" x14ac:dyDescent="0.3">
      <c r="A13779" s="52">
        <f t="shared" si="659"/>
        <v>2017</v>
      </c>
      <c r="B13779" s="30">
        <f t="shared" si="660"/>
        <v>162</v>
      </c>
      <c r="C13779" s="4">
        <f t="shared" si="661"/>
        <v>24</v>
      </c>
      <c r="D13779" s="4" t="s">
        <v>1394</v>
      </c>
      <c r="E13779" s="4">
        <v>623</v>
      </c>
      <c r="F13779" s="4">
        <v>417</v>
      </c>
      <c r="G13779" s="4">
        <v>8.3000000000000007</v>
      </c>
      <c r="H13779" s="4">
        <v>217</v>
      </c>
      <c r="I13779" s="4">
        <v>14</v>
      </c>
      <c r="J13779" s="4">
        <v>1.04E-2</v>
      </c>
    </row>
    <row r="13780" spans="1:10" x14ac:dyDescent="0.3">
      <c r="A13780" s="52">
        <f t="shared" si="659"/>
        <v>2017</v>
      </c>
      <c r="B13780" s="30">
        <f t="shared" si="660"/>
        <v>162</v>
      </c>
      <c r="C13780" s="4">
        <f t="shared" si="661"/>
        <v>24</v>
      </c>
      <c r="D13780" s="4" t="s">
        <v>1394</v>
      </c>
      <c r="E13780" s="4">
        <v>623</v>
      </c>
      <c r="F13780" s="4">
        <v>417</v>
      </c>
      <c r="G13780" s="4">
        <v>8.3000000000000007</v>
      </c>
      <c r="H13780" s="4">
        <v>217</v>
      </c>
      <c r="I13780" s="4">
        <v>14</v>
      </c>
      <c r="J13780" s="4">
        <v>9.4000000000000004E-3</v>
      </c>
    </row>
    <row r="13781" spans="1:10" x14ac:dyDescent="0.3">
      <c r="A13781" s="52">
        <f t="shared" si="659"/>
        <v>2017</v>
      </c>
      <c r="B13781" s="30">
        <f t="shared" si="660"/>
        <v>162</v>
      </c>
      <c r="C13781" s="4">
        <f t="shared" si="661"/>
        <v>24</v>
      </c>
      <c r="D13781" s="4" t="s">
        <v>1394</v>
      </c>
      <c r="E13781" s="4">
        <v>623</v>
      </c>
      <c r="F13781" s="4">
        <v>417</v>
      </c>
      <c r="G13781" s="4">
        <v>8.3000000000000007</v>
      </c>
      <c r="H13781" s="4">
        <v>217</v>
      </c>
      <c r="I13781" s="4">
        <v>11</v>
      </c>
      <c r="J13781" s="4">
        <v>5.5999999999999999E-3</v>
      </c>
    </row>
    <row r="13782" spans="1:10" x14ac:dyDescent="0.3">
      <c r="A13782" s="52">
        <f t="shared" si="659"/>
        <v>2017</v>
      </c>
      <c r="B13782" s="30">
        <f t="shared" si="660"/>
        <v>162</v>
      </c>
      <c r="C13782" s="4">
        <f t="shared" si="661"/>
        <v>24</v>
      </c>
      <c r="D13782" s="4" t="s">
        <v>1394</v>
      </c>
      <c r="E13782" s="4">
        <v>623</v>
      </c>
      <c r="F13782" s="4">
        <v>417</v>
      </c>
      <c r="G13782" s="4">
        <v>8.3000000000000007</v>
      </c>
      <c r="H13782" s="4">
        <v>217</v>
      </c>
      <c r="I13782" s="4">
        <v>14</v>
      </c>
      <c r="J13782" s="4">
        <v>8.6999999999999994E-3</v>
      </c>
    </row>
    <row r="13783" spans="1:10" x14ac:dyDescent="0.3">
      <c r="A13783" s="52">
        <f t="shared" si="659"/>
        <v>2017</v>
      </c>
      <c r="B13783" s="30">
        <f t="shared" si="660"/>
        <v>162</v>
      </c>
      <c r="C13783" s="4">
        <f t="shared" si="661"/>
        <v>24</v>
      </c>
      <c r="D13783" s="4" t="s">
        <v>1394</v>
      </c>
      <c r="E13783" s="4">
        <v>623</v>
      </c>
      <c r="F13783" s="4">
        <v>417</v>
      </c>
      <c r="G13783" s="4">
        <v>8.3000000000000007</v>
      </c>
      <c r="H13783" s="4">
        <v>217</v>
      </c>
      <c r="I13783" s="4">
        <v>13</v>
      </c>
      <c r="J13783" s="4">
        <v>5.5999999999999999E-3</v>
      </c>
    </row>
    <row r="13784" spans="1:10" x14ac:dyDescent="0.3">
      <c r="A13784" s="52">
        <f t="shared" si="659"/>
        <v>2017</v>
      </c>
      <c r="B13784" s="30">
        <f t="shared" si="660"/>
        <v>162</v>
      </c>
      <c r="C13784" s="4">
        <f t="shared" si="661"/>
        <v>24</v>
      </c>
      <c r="D13784" s="4" t="s">
        <v>1394</v>
      </c>
      <c r="E13784" s="4">
        <v>623</v>
      </c>
      <c r="F13784" s="4">
        <v>417</v>
      </c>
      <c r="G13784" s="4">
        <v>8.3000000000000007</v>
      </c>
      <c r="H13784" s="4">
        <v>217</v>
      </c>
      <c r="I13784" s="4">
        <v>14</v>
      </c>
      <c r="J13784" s="4">
        <v>1.06E-2</v>
      </c>
    </row>
    <row r="13785" spans="1:10" x14ac:dyDescent="0.3">
      <c r="A13785" s="52">
        <f t="shared" si="659"/>
        <v>2017</v>
      </c>
      <c r="B13785" s="30">
        <f t="shared" si="660"/>
        <v>162</v>
      </c>
      <c r="C13785" s="4">
        <f t="shared" si="661"/>
        <v>24</v>
      </c>
      <c r="D13785" s="4" t="s">
        <v>1394</v>
      </c>
      <c r="E13785" s="4">
        <v>623</v>
      </c>
      <c r="F13785" s="4">
        <v>417</v>
      </c>
      <c r="G13785" s="4">
        <v>8.3000000000000007</v>
      </c>
      <c r="H13785" s="4">
        <v>217</v>
      </c>
      <c r="I13785" s="4">
        <v>12</v>
      </c>
      <c r="J13785" s="4">
        <v>6.7999999999999996E-3</v>
      </c>
    </row>
    <row r="13786" spans="1:10" x14ac:dyDescent="0.3">
      <c r="A13786" s="52">
        <f t="shared" si="659"/>
        <v>2017</v>
      </c>
      <c r="B13786" s="30">
        <f t="shared" si="660"/>
        <v>162</v>
      </c>
      <c r="C13786" s="4">
        <f t="shared" si="661"/>
        <v>24</v>
      </c>
      <c r="D13786" s="4" t="s">
        <v>1394</v>
      </c>
      <c r="E13786" s="4">
        <v>623</v>
      </c>
      <c r="F13786" s="4">
        <v>417</v>
      </c>
      <c r="G13786" s="4">
        <v>8.3000000000000007</v>
      </c>
      <c r="H13786" s="4">
        <v>217</v>
      </c>
      <c r="I13786" s="4">
        <v>12</v>
      </c>
      <c r="J13786" s="4">
        <v>4.5999999999999999E-3</v>
      </c>
    </row>
    <row r="13787" spans="1:10" x14ac:dyDescent="0.3">
      <c r="A13787" s="52">
        <f t="shared" si="659"/>
        <v>2017</v>
      </c>
      <c r="B13787" s="30">
        <f t="shared" si="660"/>
        <v>162</v>
      </c>
      <c r="C13787" s="4">
        <f t="shared" si="661"/>
        <v>24</v>
      </c>
      <c r="D13787" s="4" t="s">
        <v>1394</v>
      </c>
      <c r="E13787" s="4">
        <v>623</v>
      </c>
      <c r="F13787" s="4">
        <v>417</v>
      </c>
      <c r="G13787" s="4">
        <v>8.3000000000000007</v>
      </c>
      <c r="H13787" s="4">
        <v>217</v>
      </c>
      <c r="I13787" s="4">
        <v>12</v>
      </c>
      <c r="J13787" s="4">
        <v>7.6E-3</v>
      </c>
    </row>
    <row r="13788" spans="1:10" x14ac:dyDescent="0.3">
      <c r="A13788" s="52">
        <f t="shared" si="659"/>
        <v>2017</v>
      </c>
      <c r="B13788" s="30">
        <f t="shared" si="660"/>
        <v>162</v>
      </c>
      <c r="C13788" s="4">
        <f t="shared" si="661"/>
        <v>24</v>
      </c>
      <c r="D13788" s="4" t="s">
        <v>1394</v>
      </c>
      <c r="E13788" s="4">
        <v>623</v>
      </c>
      <c r="F13788" s="4">
        <v>417</v>
      </c>
      <c r="G13788" s="4">
        <v>8.3000000000000007</v>
      </c>
      <c r="H13788" s="4">
        <v>217</v>
      </c>
      <c r="I13788" s="4">
        <v>10</v>
      </c>
      <c r="J13788" s="4">
        <v>5.1000000000000004E-3</v>
      </c>
    </row>
    <row r="13789" spans="1:10" x14ac:dyDescent="0.3">
      <c r="A13789" s="52">
        <f t="shared" si="659"/>
        <v>2017</v>
      </c>
      <c r="B13789" s="30">
        <f t="shared" si="660"/>
        <v>162</v>
      </c>
      <c r="C13789" s="4">
        <f t="shared" si="661"/>
        <v>24</v>
      </c>
      <c r="D13789" s="4" t="s">
        <v>1394</v>
      </c>
      <c r="E13789" s="4">
        <v>623</v>
      </c>
      <c r="F13789" s="4">
        <v>417</v>
      </c>
      <c r="G13789" s="4">
        <v>8.3000000000000007</v>
      </c>
      <c r="H13789" s="4">
        <v>217</v>
      </c>
      <c r="I13789" s="4">
        <v>12</v>
      </c>
      <c r="J13789" s="4">
        <v>7.3000000000000001E-3</v>
      </c>
    </row>
    <row r="13790" spans="1:10" x14ac:dyDescent="0.3">
      <c r="A13790" s="52">
        <f t="shared" si="659"/>
        <v>2017</v>
      </c>
      <c r="B13790" s="30">
        <f t="shared" si="660"/>
        <v>162</v>
      </c>
      <c r="C13790" s="4">
        <f t="shared" si="661"/>
        <v>24</v>
      </c>
      <c r="D13790" s="4" t="s">
        <v>1394</v>
      </c>
      <c r="E13790" s="4">
        <v>623</v>
      </c>
      <c r="F13790" s="4">
        <v>417</v>
      </c>
      <c r="G13790" s="4">
        <v>8.3000000000000007</v>
      </c>
      <c r="H13790" s="4">
        <v>217</v>
      </c>
      <c r="I13790" s="4">
        <v>12</v>
      </c>
      <c r="J13790" s="4">
        <v>7.7999999999999996E-3</v>
      </c>
    </row>
    <row r="13791" spans="1:10" x14ac:dyDescent="0.3">
      <c r="A13791" s="52">
        <f t="shared" si="659"/>
        <v>2017</v>
      </c>
      <c r="B13791" s="30">
        <f t="shared" si="660"/>
        <v>162</v>
      </c>
      <c r="C13791" s="4">
        <f t="shared" si="661"/>
        <v>24</v>
      </c>
      <c r="D13791" s="4" t="s">
        <v>1394</v>
      </c>
      <c r="E13791" s="4">
        <v>623</v>
      </c>
      <c r="F13791" s="4">
        <v>417</v>
      </c>
      <c r="G13791" s="4">
        <v>8.3000000000000007</v>
      </c>
      <c r="H13791" s="4">
        <v>217</v>
      </c>
      <c r="I13791" s="4">
        <v>12</v>
      </c>
      <c r="J13791" s="4">
        <v>5.7999999999999996E-3</v>
      </c>
    </row>
    <row r="13792" spans="1:10" x14ac:dyDescent="0.3">
      <c r="A13792" s="52">
        <f t="shared" si="659"/>
        <v>2017</v>
      </c>
      <c r="B13792" s="30">
        <f t="shared" si="660"/>
        <v>162</v>
      </c>
      <c r="C13792" s="4">
        <f t="shared" si="661"/>
        <v>24</v>
      </c>
      <c r="D13792" s="4" t="s">
        <v>1394</v>
      </c>
      <c r="E13792" s="4">
        <v>623</v>
      </c>
      <c r="F13792" s="4">
        <v>417</v>
      </c>
      <c r="G13792" s="4">
        <v>8.3000000000000007</v>
      </c>
      <c r="H13792" s="4">
        <v>217</v>
      </c>
      <c r="I13792" s="4">
        <v>11</v>
      </c>
      <c r="J13792" s="4">
        <v>4.3E-3</v>
      </c>
    </row>
    <row r="13793" spans="1:10" x14ac:dyDescent="0.3">
      <c r="A13793" s="52">
        <f t="shared" si="659"/>
        <v>2017</v>
      </c>
      <c r="B13793" s="30">
        <f t="shared" si="660"/>
        <v>162</v>
      </c>
      <c r="C13793" s="4">
        <f t="shared" si="661"/>
        <v>24</v>
      </c>
      <c r="D13793" s="4" t="s">
        <v>1394</v>
      </c>
      <c r="E13793" s="4">
        <v>623</v>
      </c>
      <c r="F13793" s="4">
        <v>417</v>
      </c>
      <c r="G13793" s="4">
        <v>8.3000000000000007</v>
      </c>
      <c r="H13793" s="4">
        <v>217</v>
      </c>
      <c r="I13793" s="4">
        <v>10</v>
      </c>
      <c r="J13793" s="4">
        <v>4.5999999999999999E-3</v>
      </c>
    </row>
    <row r="13794" spans="1:10" x14ac:dyDescent="0.3">
      <c r="A13794" s="52">
        <f t="shared" si="659"/>
        <v>2017</v>
      </c>
      <c r="B13794" s="30">
        <f t="shared" si="660"/>
        <v>162</v>
      </c>
      <c r="C13794" s="4">
        <f t="shared" si="661"/>
        <v>24</v>
      </c>
      <c r="D13794" s="4" t="s">
        <v>1394</v>
      </c>
      <c r="E13794" s="4">
        <v>622</v>
      </c>
      <c r="F13794" s="4">
        <v>417</v>
      </c>
      <c r="G13794" s="4">
        <v>8.3000000000000007</v>
      </c>
      <c r="H13794" s="4">
        <v>217</v>
      </c>
      <c r="I13794" s="4">
        <v>14</v>
      </c>
      <c r="J13794" s="4">
        <v>1.18E-2</v>
      </c>
    </row>
    <row r="13795" spans="1:10" x14ac:dyDescent="0.3">
      <c r="A13795" s="52">
        <f t="shared" si="659"/>
        <v>2017</v>
      </c>
      <c r="B13795" s="30">
        <f t="shared" si="660"/>
        <v>162</v>
      </c>
      <c r="C13795" s="4">
        <f t="shared" si="661"/>
        <v>24</v>
      </c>
      <c r="D13795" s="4" t="s">
        <v>1394</v>
      </c>
      <c r="E13795" s="4">
        <v>622</v>
      </c>
      <c r="F13795" s="4">
        <v>417</v>
      </c>
      <c r="G13795" s="4">
        <v>8.3000000000000007</v>
      </c>
      <c r="H13795" s="4">
        <v>217</v>
      </c>
      <c r="I13795" s="4">
        <v>12</v>
      </c>
      <c r="J13795" s="4">
        <v>6.6E-3</v>
      </c>
    </row>
    <row r="13796" spans="1:10" x14ac:dyDescent="0.3">
      <c r="A13796" s="52">
        <f t="shared" si="659"/>
        <v>2017</v>
      </c>
      <c r="B13796" s="30">
        <f t="shared" si="660"/>
        <v>162</v>
      </c>
      <c r="C13796" s="4">
        <f t="shared" si="661"/>
        <v>24</v>
      </c>
      <c r="D13796" s="4" t="s">
        <v>1394</v>
      </c>
      <c r="E13796" s="4">
        <v>622</v>
      </c>
      <c r="F13796" s="4">
        <v>417</v>
      </c>
      <c r="G13796" s="4">
        <v>8.3000000000000007</v>
      </c>
      <c r="H13796" s="4">
        <v>217</v>
      </c>
      <c r="I13796" s="4">
        <v>13</v>
      </c>
      <c r="J13796" s="4">
        <v>8.2000000000000007E-3</v>
      </c>
    </row>
    <row r="13797" spans="1:10" x14ac:dyDescent="0.3">
      <c r="A13797" s="52">
        <f t="shared" si="659"/>
        <v>2017</v>
      </c>
      <c r="B13797" s="30">
        <f t="shared" si="660"/>
        <v>162</v>
      </c>
      <c r="C13797" s="4">
        <f t="shared" si="661"/>
        <v>24</v>
      </c>
      <c r="D13797" s="4" t="s">
        <v>1394</v>
      </c>
      <c r="E13797" s="4">
        <v>622</v>
      </c>
      <c r="F13797" s="4">
        <v>417</v>
      </c>
      <c r="G13797" s="4">
        <v>8.3000000000000007</v>
      </c>
      <c r="H13797" s="4">
        <v>217</v>
      </c>
      <c r="I13797" s="4">
        <v>14</v>
      </c>
      <c r="J13797" s="4">
        <v>9.1000000000000004E-3</v>
      </c>
    </row>
    <row r="13798" spans="1:10" x14ac:dyDescent="0.3">
      <c r="A13798" s="52">
        <f t="shared" si="659"/>
        <v>2017</v>
      </c>
      <c r="B13798" s="30">
        <f t="shared" si="660"/>
        <v>162</v>
      </c>
      <c r="C13798" s="4">
        <f t="shared" si="661"/>
        <v>24</v>
      </c>
      <c r="D13798" s="4" t="s">
        <v>1394</v>
      </c>
      <c r="E13798" s="4">
        <v>622</v>
      </c>
      <c r="F13798" s="4">
        <v>417</v>
      </c>
      <c r="G13798" s="4">
        <v>8.3000000000000007</v>
      </c>
      <c r="H13798" s="4">
        <v>217</v>
      </c>
      <c r="I13798" s="4">
        <v>13</v>
      </c>
      <c r="J13798" s="4">
        <v>7.3000000000000001E-3</v>
      </c>
    </row>
    <row r="13799" spans="1:10" x14ac:dyDescent="0.3">
      <c r="A13799" s="52">
        <f t="shared" si="659"/>
        <v>2017</v>
      </c>
      <c r="B13799" s="30">
        <f t="shared" si="660"/>
        <v>162</v>
      </c>
      <c r="C13799" s="4">
        <f t="shared" si="661"/>
        <v>24</v>
      </c>
      <c r="D13799" s="4" t="s">
        <v>1394</v>
      </c>
      <c r="E13799" s="4">
        <v>622</v>
      </c>
      <c r="F13799" s="4">
        <v>417</v>
      </c>
      <c r="G13799" s="4">
        <v>8.3000000000000007</v>
      </c>
      <c r="H13799" s="4">
        <v>217</v>
      </c>
      <c r="I13799" s="4">
        <v>11</v>
      </c>
      <c r="J13799" s="4">
        <v>3.3E-3</v>
      </c>
    </row>
    <row r="13800" spans="1:10" x14ac:dyDescent="0.3">
      <c r="A13800" s="52">
        <f t="shared" si="659"/>
        <v>2017</v>
      </c>
      <c r="B13800" s="30">
        <f t="shared" si="660"/>
        <v>162</v>
      </c>
      <c r="C13800" s="4">
        <f t="shared" si="661"/>
        <v>24</v>
      </c>
      <c r="D13800" s="4" t="s">
        <v>1394</v>
      </c>
      <c r="E13800" s="4">
        <v>622</v>
      </c>
      <c r="F13800" s="4">
        <v>417</v>
      </c>
      <c r="G13800" s="4">
        <v>8.3000000000000007</v>
      </c>
      <c r="H13800" s="4">
        <v>217</v>
      </c>
      <c r="I13800" s="4">
        <v>13</v>
      </c>
      <c r="J13800" s="4">
        <v>9.9000000000000008E-3</v>
      </c>
    </row>
    <row r="13801" spans="1:10" x14ac:dyDescent="0.3">
      <c r="A13801" s="52">
        <f t="shared" si="659"/>
        <v>2017</v>
      </c>
      <c r="B13801" s="30">
        <f t="shared" si="660"/>
        <v>162</v>
      </c>
      <c r="C13801" s="4">
        <f t="shared" si="661"/>
        <v>24</v>
      </c>
      <c r="D13801" s="4" t="s">
        <v>1394</v>
      </c>
      <c r="E13801" s="4">
        <v>622</v>
      </c>
      <c r="F13801" s="4">
        <v>417</v>
      </c>
      <c r="G13801" s="4">
        <v>8.3000000000000007</v>
      </c>
      <c r="H13801" s="4">
        <v>217</v>
      </c>
      <c r="I13801" s="4">
        <v>14</v>
      </c>
      <c r="J13801" s="4">
        <v>1.2699999999999999E-2</v>
      </c>
    </row>
    <row r="13802" spans="1:10" x14ac:dyDescent="0.3">
      <c r="A13802" s="52">
        <f t="shared" si="659"/>
        <v>2017</v>
      </c>
      <c r="B13802" s="30">
        <f t="shared" si="660"/>
        <v>162</v>
      </c>
      <c r="C13802" s="4">
        <f t="shared" si="661"/>
        <v>24</v>
      </c>
      <c r="D13802" s="4" t="s">
        <v>1394</v>
      </c>
      <c r="E13802" s="4">
        <v>622</v>
      </c>
      <c r="F13802" s="4">
        <v>417</v>
      </c>
      <c r="G13802" s="4">
        <v>8.3000000000000007</v>
      </c>
      <c r="H13802" s="4">
        <v>217</v>
      </c>
      <c r="I13802" s="4">
        <v>13</v>
      </c>
      <c r="J13802" s="4">
        <v>5.7999999999999996E-3</v>
      </c>
    </row>
    <row r="13803" spans="1:10" x14ac:dyDescent="0.3">
      <c r="A13803" s="52">
        <f t="shared" si="659"/>
        <v>2017</v>
      </c>
      <c r="B13803" s="30">
        <f t="shared" si="660"/>
        <v>162</v>
      </c>
      <c r="C13803" s="4">
        <f t="shared" si="661"/>
        <v>24</v>
      </c>
      <c r="D13803" s="4" t="s">
        <v>1394</v>
      </c>
      <c r="E13803" s="4">
        <v>622</v>
      </c>
      <c r="F13803" s="4">
        <v>417</v>
      </c>
      <c r="G13803" s="4">
        <v>8.3000000000000007</v>
      </c>
      <c r="H13803" s="4">
        <v>217</v>
      </c>
      <c r="I13803" s="4">
        <v>14</v>
      </c>
      <c r="J13803" s="4">
        <v>8.9999999999999993E-3</v>
      </c>
    </row>
    <row r="13804" spans="1:10" x14ac:dyDescent="0.3">
      <c r="A13804" s="52">
        <f t="shared" si="659"/>
        <v>2017</v>
      </c>
      <c r="B13804" s="30">
        <f t="shared" si="660"/>
        <v>162</v>
      </c>
      <c r="C13804" s="4">
        <f t="shared" si="661"/>
        <v>24</v>
      </c>
      <c r="D13804" s="4" t="s">
        <v>1394</v>
      </c>
      <c r="E13804" s="4">
        <v>622</v>
      </c>
      <c r="F13804" s="4">
        <v>417</v>
      </c>
      <c r="G13804" s="4">
        <v>8.3000000000000007</v>
      </c>
      <c r="H13804" s="4">
        <v>217</v>
      </c>
      <c r="I13804" s="4">
        <v>14</v>
      </c>
      <c r="J13804" s="4">
        <v>1.09E-2</v>
      </c>
    </row>
    <row r="13805" spans="1:10" x14ac:dyDescent="0.3">
      <c r="A13805" s="52">
        <f t="shared" si="659"/>
        <v>2017</v>
      </c>
      <c r="B13805" s="30">
        <f t="shared" si="660"/>
        <v>162</v>
      </c>
      <c r="C13805" s="4">
        <f t="shared" si="661"/>
        <v>24</v>
      </c>
      <c r="D13805" s="4" t="s">
        <v>1394</v>
      </c>
      <c r="E13805" s="4">
        <v>622</v>
      </c>
      <c r="F13805" s="4">
        <v>417</v>
      </c>
      <c r="G13805" s="4">
        <v>8.3000000000000007</v>
      </c>
      <c r="H13805" s="4">
        <v>217</v>
      </c>
      <c r="I13805" s="4">
        <v>14</v>
      </c>
      <c r="J13805" s="4">
        <v>7.7999999999999996E-3</v>
      </c>
    </row>
    <row r="13806" spans="1:10" x14ac:dyDescent="0.3">
      <c r="A13806" s="52">
        <f t="shared" si="659"/>
        <v>2017</v>
      </c>
      <c r="B13806" s="30">
        <f t="shared" si="660"/>
        <v>162</v>
      </c>
      <c r="C13806" s="4">
        <f t="shared" si="661"/>
        <v>24</v>
      </c>
      <c r="D13806" s="4" t="s">
        <v>1394</v>
      </c>
      <c r="E13806" s="4">
        <v>622</v>
      </c>
      <c r="F13806" s="4">
        <v>417</v>
      </c>
      <c r="G13806" s="4">
        <v>8.3000000000000007</v>
      </c>
      <c r="H13806" s="4">
        <v>217</v>
      </c>
      <c r="I13806" s="4">
        <v>12</v>
      </c>
      <c r="J13806" s="4">
        <v>3.8999999999999998E-3</v>
      </c>
    </row>
    <row r="13807" spans="1:10" x14ac:dyDescent="0.3">
      <c r="A13807" s="52">
        <f t="shared" si="659"/>
        <v>2017</v>
      </c>
      <c r="B13807" s="30">
        <f t="shared" si="660"/>
        <v>162</v>
      </c>
      <c r="C13807" s="4">
        <f t="shared" si="661"/>
        <v>24</v>
      </c>
      <c r="D13807" s="4" t="s">
        <v>1394</v>
      </c>
      <c r="E13807" s="4">
        <v>622</v>
      </c>
      <c r="F13807" s="4">
        <v>417</v>
      </c>
      <c r="G13807" s="4">
        <v>8.3000000000000007</v>
      </c>
      <c r="H13807" s="4">
        <v>217</v>
      </c>
      <c r="I13807" s="4">
        <v>13</v>
      </c>
      <c r="J13807" s="4">
        <v>7.9000000000000008E-3</v>
      </c>
    </row>
    <row r="13808" spans="1:10" x14ac:dyDescent="0.3">
      <c r="A13808" s="52">
        <f t="shared" si="659"/>
        <v>2017</v>
      </c>
      <c r="B13808" s="30">
        <f t="shared" si="660"/>
        <v>162</v>
      </c>
      <c r="C13808" s="4">
        <f t="shared" si="661"/>
        <v>24</v>
      </c>
      <c r="D13808" s="4" t="s">
        <v>1394</v>
      </c>
      <c r="E13808" s="4">
        <v>622</v>
      </c>
      <c r="F13808" s="4">
        <v>417</v>
      </c>
      <c r="G13808" s="4">
        <v>8.3000000000000007</v>
      </c>
      <c r="H13808" s="4">
        <v>217</v>
      </c>
      <c r="I13808" s="4">
        <v>14</v>
      </c>
      <c r="J13808" s="4">
        <v>1.24E-2</v>
      </c>
    </row>
    <row r="13809" spans="1:10" x14ac:dyDescent="0.3">
      <c r="A13809" s="52">
        <f t="shared" si="659"/>
        <v>2017</v>
      </c>
      <c r="B13809" s="30">
        <f t="shared" si="660"/>
        <v>162</v>
      </c>
      <c r="C13809" s="4">
        <f t="shared" si="661"/>
        <v>24</v>
      </c>
      <c r="D13809" s="4" t="s">
        <v>1394</v>
      </c>
      <c r="E13809" s="4">
        <v>622</v>
      </c>
      <c r="F13809" s="4">
        <v>417</v>
      </c>
      <c r="G13809" s="4">
        <v>8.3000000000000007</v>
      </c>
      <c r="H13809" s="4">
        <v>217</v>
      </c>
      <c r="I13809" s="4">
        <v>11</v>
      </c>
      <c r="J13809" s="4">
        <v>5.5999999999999999E-3</v>
      </c>
    </row>
    <row r="13810" spans="1:10" x14ac:dyDescent="0.3">
      <c r="A13810" s="52">
        <f t="shared" si="659"/>
        <v>2017</v>
      </c>
      <c r="B13810" s="30">
        <f t="shared" si="660"/>
        <v>162</v>
      </c>
      <c r="C13810" s="4">
        <f t="shared" si="661"/>
        <v>24</v>
      </c>
      <c r="D13810" s="4" t="s">
        <v>1394</v>
      </c>
      <c r="E13810" s="4">
        <v>620</v>
      </c>
      <c r="F13810" s="4">
        <v>418</v>
      </c>
      <c r="G13810" s="4">
        <v>9.1</v>
      </c>
      <c r="H13810" s="4">
        <v>217</v>
      </c>
      <c r="I13810" s="4">
        <v>14</v>
      </c>
      <c r="J13810" s="4">
        <v>1.2500000000000001E-2</v>
      </c>
    </row>
    <row r="13811" spans="1:10" x14ac:dyDescent="0.3">
      <c r="A13811" s="52">
        <f t="shared" si="659"/>
        <v>2017</v>
      </c>
      <c r="B13811" s="30">
        <f t="shared" si="660"/>
        <v>162</v>
      </c>
      <c r="C13811" s="4">
        <f t="shared" si="661"/>
        <v>24</v>
      </c>
      <c r="D13811" s="4" t="s">
        <v>1394</v>
      </c>
      <c r="E13811" s="4">
        <v>621</v>
      </c>
      <c r="F13811" s="4">
        <v>418</v>
      </c>
      <c r="G13811" s="4">
        <v>9.1</v>
      </c>
      <c r="H13811" s="4">
        <v>217</v>
      </c>
      <c r="I13811" s="4">
        <v>11</v>
      </c>
      <c r="J13811" s="4">
        <v>4.4999999999999997E-3</v>
      </c>
    </row>
    <row r="13812" spans="1:10" x14ac:dyDescent="0.3">
      <c r="A13812" s="52">
        <f t="shared" si="659"/>
        <v>2017</v>
      </c>
      <c r="B13812" s="30">
        <f t="shared" si="660"/>
        <v>162</v>
      </c>
      <c r="C13812" s="4">
        <f t="shared" si="661"/>
        <v>24</v>
      </c>
      <c r="D13812" s="4" t="s">
        <v>1394</v>
      </c>
      <c r="E13812" s="4">
        <v>620</v>
      </c>
      <c r="F13812" s="4">
        <v>418</v>
      </c>
      <c r="G13812" s="4">
        <v>9.1</v>
      </c>
      <c r="H13812" s="4">
        <v>217</v>
      </c>
      <c r="I13812" s="4">
        <v>11</v>
      </c>
      <c r="J13812" s="4">
        <v>4.7999999999999996E-3</v>
      </c>
    </row>
    <row r="13813" spans="1:10" x14ac:dyDescent="0.3">
      <c r="A13813" s="52">
        <f t="shared" si="659"/>
        <v>2017</v>
      </c>
      <c r="B13813" s="30">
        <f t="shared" si="660"/>
        <v>162</v>
      </c>
      <c r="C13813" s="4">
        <f t="shared" si="661"/>
        <v>24</v>
      </c>
      <c r="D13813" s="4" t="s">
        <v>1394</v>
      </c>
      <c r="E13813" s="4">
        <v>620</v>
      </c>
      <c r="F13813" s="4">
        <v>418</v>
      </c>
      <c r="G13813" s="4">
        <v>9.1</v>
      </c>
      <c r="H13813" s="4">
        <v>217</v>
      </c>
      <c r="I13813" s="4">
        <v>12</v>
      </c>
      <c r="J13813" s="4">
        <v>6.8999999999999999E-3</v>
      </c>
    </row>
    <row r="13814" spans="1:10" x14ac:dyDescent="0.3">
      <c r="A13814" s="52">
        <f t="shared" si="659"/>
        <v>2017</v>
      </c>
      <c r="B13814" s="30">
        <f t="shared" si="660"/>
        <v>162</v>
      </c>
      <c r="C13814" s="4">
        <f t="shared" si="661"/>
        <v>24</v>
      </c>
      <c r="D13814" s="4" t="s">
        <v>1394</v>
      </c>
      <c r="E13814" s="4">
        <v>620</v>
      </c>
      <c r="F13814" s="4">
        <v>418</v>
      </c>
      <c r="G13814" s="4">
        <v>9.1</v>
      </c>
      <c r="H13814" s="4">
        <v>217</v>
      </c>
      <c r="I13814" s="4">
        <v>14</v>
      </c>
      <c r="J13814" s="4">
        <v>1.1599999999999999E-2</v>
      </c>
    </row>
    <row r="13815" spans="1:10" x14ac:dyDescent="0.3">
      <c r="A13815" s="52">
        <f t="shared" si="659"/>
        <v>2017</v>
      </c>
      <c r="B13815" s="30">
        <f t="shared" si="660"/>
        <v>162</v>
      </c>
      <c r="C13815" s="4">
        <f t="shared" si="661"/>
        <v>24</v>
      </c>
      <c r="D13815" s="4" t="s">
        <v>1394</v>
      </c>
      <c r="E13815" s="4">
        <v>620</v>
      </c>
      <c r="F13815" s="4">
        <v>418</v>
      </c>
      <c r="G13815" s="4">
        <v>9.1</v>
      </c>
      <c r="H13815" s="4">
        <v>217</v>
      </c>
      <c r="I13815" s="4">
        <v>13</v>
      </c>
      <c r="J13815" s="4">
        <v>9.4000000000000004E-3</v>
      </c>
    </row>
    <row r="13816" spans="1:10" x14ac:dyDescent="0.3">
      <c r="A13816" s="52">
        <f t="shared" si="659"/>
        <v>2017</v>
      </c>
      <c r="B13816" s="30">
        <f t="shared" si="660"/>
        <v>162</v>
      </c>
      <c r="C13816" s="4">
        <f t="shared" si="661"/>
        <v>24</v>
      </c>
      <c r="D13816" s="4" t="s">
        <v>1394</v>
      </c>
      <c r="E13816" s="4">
        <v>620</v>
      </c>
      <c r="F13816" s="4">
        <v>418</v>
      </c>
      <c r="G13816" s="4">
        <v>9.1</v>
      </c>
      <c r="H13816" s="4">
        <v>217</v>
      </c>
      <c r="I13816" s="4">
        <v>11</v>
      </c>
      <c r="J13816" s="4">
        <v>4.4999999999999997E-3</v>
      </c>
    </row>
    <row r="13817" spans="1:10" x14ac:dyDescent="0.3">
      <c r="A13817" s="52">
        <f t="shared" si="659"/>
        <v>2017</v>
      </c>
      <c r="B13817" s="30">
        <f t="shared" si="660"/>
        <v>162</v>
      </c>
      <c r="C13817" s="4">
        <f t="shared" si="661"/>
        <v>24</v>
      </c>
      <c r="D13817" s="4" t="s">
        <v>1394</v>
      </c>
      <c r="E13817" s="4">
        <v>620</v>
      </c>
      <c r="F13817" s="4">
        <v>418</v>
      </c>
      <c r="G13817" s="4">
        <v>9.1</v>
      </c>
      <c r="H13817" s="4">
        <v>217</v>
      </c>
      <c r="I13817" s="4">
        <v>13</v>
      </c>
      <c r="J13817" s="4">
        <v>6.4999999999999997E-3</v>
      </c>
    </row>
    <row r="13818" spans="1:10" x14ac:dyDescent="0.3">
      <c r="A13818" s="52">
        <f t="shared" si="659"/>
        <v>2017</v>
      </c>
      <c r="B13818" s="30">
        <f t="shared" si="660"/>
        <v>162</v>
      </c>
      <c r="C13818" s="4">
        <f t="shared" si="661"/>
        <v>24</v>
      </c>
      <c r="D13818" s="4" t="s">
        <v>1394</v>
      </c>
      <c r="E13818" s="4">
        <v>620</v>
      </c>
      <c r="F13818" s="4">
        <v>418</v>
      </c>
      <c r="G13818" s="4">
        <v>9.1</v>
      </c>
      <c r="H13818" s="4">
        <v>217</v>
      </c>
      <c r="I13818" s="4">
        <v>13</v>
      </c>
      <c r="J13818" s="4">
        <v>6.4000000000000003E-3</v>
      </c>
    </row>
    <row r="13819" spans="1:10" x14ac:dyDescent="0.3">
      <c r="A13819" s="52">
        <f t="shared" si="659"/>
        <v>2017</v>
      </c>
      <c r="B13819" s="30">
        <f t="shared" si="660"/>
        <v>162</v>
      </c>
      <c r="C13819" s="4">
        <f t="shared" si="661"/>
        <v>24</v>
      </c>
      <c r="D13819" s="4" t="s">
        <v>1394</v>
      </c>
      <c r="E13819" s="4">
        <v>620</v>
      </c>
      <c r="F13819" s="4">
        <v>418</v>
      </c>
      <c r="G13819" s="4">
        <v>9.1</v>
      </c>
      <c r="H13819" s="4">
        <v>217</v>
      </c>
      <c r="I13819" s="4">
        <v>13</v>
      </c>
      <c r="J13819" s="4">
        <v>8.3000000000000001E-3</v>
      </c>
    </row>
    <row r="13820" spans="1:10" x14ac:dyDescent="0.3">
      <c r="A13820" s="52">
        <f t="shared" si="659"/>
        <v>2017</v>
      </c>
      <c r="B13820" s="30">
        <f t="shared" si="660"/>
        <v>162</v>
      </c>
      <c r="C13820" s="4">
        <f t="shared" si="661"/>
        <v>24</v>
      </c>
      <c r="D13820" s="4" t="s">
        <v>1394</v>
      </c>
      <c r="E13820" s="4">
        <v>620</v>
      </c>
      <c r="F13820" s="4">
        <v>418</v>
      </c>
      <c r="G13820" s="4">
        <v>9.1</v>
      </c>
      <c r="H13820" s="4">
        <v>217</v>
      </c>
      <c r="I13820" s="4">
        <v>11</v>
      </c>
      <c r="J13820" s="4">
        <v>4.7999999999999996E-3</v>
      </c>
    </row>
    <row r="13821" spans="1:10" x14ac:dyDescent="0.3">
      <c r="A13821" s="52">
        <f t="shared" si="659"/>
        <v>2017</v>
      </c>
      <c r="B13821" s="30">
        <f t="shared" si="660"/>
        <v>162</v>
      </c>
      <c r="C13821" s="4">
        <f t="shared" si="661"/>
        <v>24</v>
      </c>
      <c r="D13821" s="4" t="s">
        <v>1394</v>
      </c>
      <c r="E13821" s="4">
        <v>620</v>
      </c>
      <c r="F13821" s="4">
        <v>418</v>
      </c>
      <c r="G13821" s="4">
        <v>9.1</v>
      </c>
      <c r="H13821" s="4">
        <v>217</v>
      </c>
      <c r="I13821" s="4">
        <v>11</v>
      </c>
      <c r="J13821" s="4">
        <v>7.1000000000000004E-3</v>
      </c>
    </row>
    <row r="13822" spans="1:10" x14ac:dyDescent="0.3">
      <c r="A13822" s="52">
        <f t="shared" si="659"/>
        <v>2017</v>
      </c>
      <c r="B13822" s="30">
        <f t="shared" si="660"/>
        <v>162</v>
      </c>
      <c r="C13822" s="4">
        <f t="shared" si="661"/>
        <v>24</v>
      </c>
      <c r="D13822" s="4" t="s">
        <v>1394</v>
      </c>
      <c r="E13822" s="4">
        <v>620</v>
      </c>
      <c r="F13822" s="4">
        <v>418</v>
      </c>
      <c r="G13822" s="4">
        <v>9.1</v>
      </c>
      <c r="H13822" s="4">
        <v>217</v>
      </c>
      <c r="I13822" s="4">
        <v>11</v>
      </c>
      <c r="J13822" s="4">
        <v>3.8999999999999998E-3</v>
      </c>
    </row>
    <row r="13823" spans="1:10" x14ac:dyDescent="0.3">
      <c r="A13823" s="52">
        <f t="shared" si="659"/>
        <v>2017</v>
      </c>
      <c r="B13823" s="30">
        <f t="shared" si="660"/>
        <v>162</v>
      </c>
      <c r="C13823" s="4">
        <f t="shared" si="661"/>
        <v>24</v>
      </c>
      <c r="D13823" s="4" t="s">
        <v>1394</v>
      </c>
      <c r="E13823" s="4">
        <v>620</v>
      </c>
      <c r="F13823" s="4">
        <v>418</v>
      </c>
      <c r="G13823" s="4">
        <v>9.1</v>
      </c>
      <c r="H13823" s="4">
        <v>217</v>
      </c>
      <c r="I13823" s="4">
        <v>11</v>
      </c>
      <c r="J13823" s="4">
        <v>3.8E-3</v>
      </c>
    </row>
    <row r="13824" spans="1:10" x14ac:dyDescent="0.3">
      <c r="A13824" s="52">
        <f t="shared" si="659"/>
        <v>2017</v>
      </c>
      <c r="B13824" s="30">
        <f t="shared" si="660"/>
        <v>162</v>
      </c>
      <c r="C13824" s="4">
        <f t="shared" si="661"/>
        <v>24</v>
      </c>
      <c r="D13824" s="4" t="s">
        <v>1394</v>
      </c>
      <c r="E13824" s="4">
        <v>620</v>
      </c>
      <c r="F13824" s="4">
        <v>418</v>
      </c>
      <c r="G13824" s="4">
        <v>9.1</v>
      </c>
      <c r="H13824" s="4">
        <v>217</v>
      </c>
      <c r="I13824" s="4">
        <v>12</v>
      </c>
      <c r="J13824" s="4">
        <v>4.3E-3</v>
      </c>
    </row>
    <row r="13825" spans="1:10" x14ac:dyDescent="0.3">
      <c r="A13825" s="52">
        <f t="shared" si="659"/>
        <v>2017</v>
      </c>
      <c r="B13825" s="30">
        <f t="shared" si="660"/>
        <v>162</v>
      </c>
      <c r="C13825" s="4">
        <f t="shared" si="661"/>
        <v>24</v>
      </c>
      <c r="D13825" s="4" t="s">
        <v>1394</v>
      </c>
      <c r="E13825" s="4">
        <v>620</v>
      </c>
      <c r="F13825" s="4">
        <v>418</v>
      </c>
      <c r="G13825" s="4">
        <v>9.1</v>
      </c>
      <c r="H13825" s="4">
        <v>217</v>
      </c>
      <c r="I13825" s="4">
        <v>16</v>
      </c>
      <c r="J13825" s="4">
        <v>1.89E-2</v>
      </c>
    </row>
    <row r="13826" spans="1:10" x14ac:dyDescent="0.3">
      <c r="A13826" s="52">
        <f t="shared" ref="A13826:A13889" si="662">YEAR(D13826)</f>
        <v>2017</v>
      </c>
      <c r="B13826" s="30">
        <f t="shared" ref="B13826:B13889" si="663">D13826-DATE(YEAR(D13826),1,0)</f>
        <v>162</v>
      </c>
      <c r="C13826" s="4">
        <f t="shared" ref="C13826:C13889" si="664">WEEKNUM(D13826,1)</f>
        <v>24</v>
      </c>
      <c r="D13826" s="4" t="s">
        <v>1394</v>
      </c>
      <c r="E13826" s="4">
        <v>620</v>
      </c>
      <c r="F13826" s="4">
        <v>418</v>
      </c>
      <c r="G13826" s="4">
        <v>9.1</v>
      </c>
      <c r="H13826" s="4">
        <v>217</v>
      </c>
      <c r="I13826" s="4">
        <v>7</v>
      </c>
      <c r="J13826" s="4">
        <v>5.0000000000000001E-4</v>
      </c>
    </row>
    <row r="13827" spans="1:10" x14ac:dyDescent="0.3">
      <c r="A13827" s="52">
        <f t="shared" si="662"/>
        <v>2017</v>
      </c>
      <c r="B13827" s="30">
        <f t="shared" si="663"/>
        <v>162</v>
      </c>
      <c r="C13827" s="4">
        <f t="shared" si="664"/>
        <v>24</v>
      </c>
      <c r="D13827" s="4" t="s">
        <v>1394</v>
      </c>
      <c r="E13827" s="4">
        <v>620</v>
      </c>
      <c r="F13827" s="4">
        <v>418</v>
      </c>
      <c r="G13827" s="4">
        <v>9.1</v>
      </c>
      <c r="H13827" s="4">
        <v>217</v>
      </c>
      <c r="I13827" s="4">
        <v>17</v>
      </c>
      <c r="J13827" s="4">
        <v>1.7100000000000001E-2</v>
      </c>
    </row>
    <row r="13828" spans="1:10" x14ac:dyDescent="0.3">
      <c r="A13828" s="52">
        <f t="shared" si="662"/>
        <v>2017</v>
      </c>
      <c r="B13828" s="30">
        <f t="shared" si="663"/>
        <v>162</v>
      </c>
      <c r="C13828" s="4">
        <f t="shared" si="664"/>
        <v>24</v>
      </c>
      <c r="D13828" s="4" t="s">
        <v>1394</v>
      </c>
      <c r="E13828" s="4">
        <v>621</v>
      </c>
      <c r="F13828" s="4">
        <v>418</v>
      </c>
      <c r="G13828" s="4">
        <v>9.1</v>
      </c>
      <c r="H13828" s="4">
        <v>217</v>
      </c>
      <c r="I13828" s="4">
        <v>14</v>
      </c>
      <c r="J13828" s="4">
        <v>1.6899999999999998E-2</v>
      </c>
    </row>
    <row r="13829" spans="1:10" x14ac:dyDescent="0.3">
      <c r="A13829" s="52">
        <f t="shared" si="662"/>
        <v>2017</v>
      </c>
      <c r="B13829" s="30">
        <f t="shared" si="663"/>
        <v>162</v>
      </c>
      <c r="C13829" s="4">
        <f t="shared" si="664"/>
        <v>24</v>
      </c>
      <c r="D13829" s="4" t="s">
        <v>1394</v>
      </c>
      <c r="E13829" s="4">
        <v>621</v>
      </c>
      <c r="F13829" s="4">
        <v>418</v>
      </c>
      <c r="G13829" s="4">
        <v>9.1</v>
      </c>
      <c r="H13829" s="4">
        <v>217</v>
      </c>
      <c r="I13829" s="4">
        <v>15</v>
      </c>
      <c r="J13829" s="4">
        <v>1.5299999999999999E-2</v>
      </c>
    </row>
    <row r="13830" spans="1:10" x14ac:dyDescent="0.3">
      <c r="A13830" s="52">
        <f t="shared" si="662"/>
        <v>2017</v>
      </c>
      <c r="B13830" s="30">
        <f t="shared" si="663"/>
        <v>162</v>
      </c>
      <c r="C13830" s="4">
        <f t="shared" si="664"/>
        <v>24</v>
      </c>
      <c r="D13830" s="4" t="s">
        <v>1394</v>
      </c>
      <c r="E13830" s="4">
        <v>621</v>
      </c>
      <c r="F13830" s="4">
        <v>418</v>
      </c>
      <c r="G13830" s="4">
        <v>9.1</v>
      </c>
      <c r="H13830" s="4">
        <v>217</v>
      </c>
      <c r="I13830" s="4">
        <v>13</v>
      </c>
      <c r="J13830" s="4">
        <v>8.0999999999999996E-3</v>
      </c>
    </row>
    <row r="13831" spans="1:10" x14ac:dyDescent="0.3">
      <c r="A13831" s="52">
        <f t="shared" si="662"/>
        <v>2017</v>
      </c>
      <c r="B13831" s="30">
        <f t="shared" si="663"/>
        <v>162</v>
      </c>
      <c r="C13831" s="4">
        <f t="shared" si="664"/>
        <v>24</v>
      </c>
      <c r="D13831" s="4" t="s">
        <v>1394</v>
      </c>
      <c r="E13831" s="4">
        <v>621</v>
      </c>
      <c r="F13831" s="4">
        <v>418</v>
      </c>
      <c r="G13831" s="4">
        <v>9.1</v>
      </c>
      <c r="H13831" s="4">
        <v>217</v>
      </c>
      <c r="I13831" s="4">
        <v>13</v>
      </c>
      <c r="J13831" s="4">
        <v>1.03E-2</v>
      </c>
    </row>
    <row r="13832" spans="1:10" x14ac:dyDescent="0.3">
      <c r="A13832" s="52">
        <f t="shared" si="662"/>
        <v>2017</v>
      </c>
      <c r="B13832" s="30">
        <f t="shared" si="663"/>
        <v>162</v>
      </c>
      <c r="C13832" s="4">
        <f t="shared" si="664"/>
        <v>24</v>
      </c>
      <c r="D13832" s="4" t="s">
        <v>1394</v>
      </c>
      <c r="E13832" s="4">
        <v>621</v>
      </c>
      <c r="F13832" s="4">
        <v>418</v>
      </c>
      <c r="G13832" s="4">
        <v>9.1</v>
      </c>
      <c r="H13832" s="4">
        <v>217</v>
      </c>
      <c r="I13832" s="4">
        <v>12</v>
      </c>
      <c r="J13832" s="4">
        <v>5.4999999999999997E-3</v>
      </c>
    </row>
    <row r="13833" spans="1:10" x14ac:dyDescent="0.3">
      <c r="A13833" s="52">
        <f t="shared" si="662"/>
        <v>2017</v>
      </c>
      <c r="B13833" s="30">
        <f t="shared" si="663"/>
        <v>162</v>
      </c>
      <c r="C13833" s="4">
        <f t="shared" si="664"/>
        <v>24</v>
      </c>
      <c r="D13833" s="4" t="s">
        <v>1394</v>
      </c>
      <c r="E13833" s="4">
        <v>621</v>
      </c>
      <c r="F13833" s="4">
        <v>418</v>
      </c>
      <c r="G13833" s="4">
        <v>9.1</v>
      </c>
      <c r="H13833" s="4">
        <v>217</v>
      </c>
      <c r="I13833" s="4">
        <v>13</v>
      </c>
      <c r="J13833" s="4">
        <v>7.7999999999999996E-3</v>
      </c>
    </row>
    <row r="13834" spans="1:10" x14ac:dyDescent="0.3">
      <c r="A13834" s="52">
        <f t="shared" si="662"/>
        <v>2017</v>
      </c>
      <c r="B13834" s="30">
        <f t="shared" si="663"/>
        <v>162</v>
      </c>
      <c r="C13834" s="4">
        <f t="shared" si="664"/>
        <v>24</v>
      </c>
      <c r="D13834" s="4" t="s">
        <v>1394</v>
      </c>
      <c r="E13834" s="4">
        <v>621</v>
      </c>
      <c r="F13834" s="4">
        <v>418</v>
      </c>
      <c r="G13834" s="4">
        <v>9.1</v>
      </c>
      <c r="H13834" s="4">
        <v>217</v>
      </c>
      <c r="I13834" s="4">
        <v>13</v>
      </c>
      <c r="J13834" s="4">
        <v>1.23E-2</v>
      </c>
    </row>
    <row r="13835" spans="1:10" x14ac:dyDescent="0.3">
      <c r="A13835" s="52">
        <f t="shared" si="662"/>
        <v>2017</v>
      </c>
      <c r="B13835" s="30">
        <f t="shared" si="663"/>
        <v>162</v>
      </c>
      <c r="C13835" s="4">
        <f t="shared" si="664"/>
        <v>24</v>
      </c>
      <c r="D13835" s="4" t="s">
        <v>1394</v>
      </c>
      <c r="E13835" s="4">
        <v>621</v>
      </c>
      <c r="F13835" s="4">
        <v>418</v>
      </c>
      <c r="G13835" s="4">
        <v>9.1</v>
      </c>
      <c r="H13835" s="4">
        <v>217</v>
      </c>
      <c r="I13835" s="4">
        <v>11</v>
      </c>
      <c r="J13835" s="4">
        <v>4.7000000000000002E-3</v>
      </c>
    </row>
    <row r="13836" spans="1:10" x14ac:dyDescent="0.3">
      <c r="A13836" s="52">
        <f t="shared" si="662"/>
        <v>2017</v>
      </c>
      <c r="B13836" s="30">
        <f t="shared" si="663"/>
        <v>162</v>
      </c>
      <c r="C13836" s="4">
        <f t="shared" si="664"/>
        <v>24</v>
      </c>
      <c r="D13836" s="4" t="s">
        <v>1394</v>
      </c>
      <c r="E13836" s="4">
        <v>621</v>
      </c>
      <c r="F13836" s="4">
        <v>418</v>
      </c>
      <c r="G13836" s="4">
        <v>9.1</v>
      </c>
      <c r="H13836" s="4">
        <v>217</v>
      </c>
      <c r="I13836" s="4">
        <v>11</v>
      </c>
      <c r="J13836" s="4">
        <v>5.1999999999999998E-3</v>
      </c>
    </row>
    <row r="13837" spans="1:10" x14ac:dyDescent="0.3">
      <c r="A13837" s="52">
        <f t="shared" si="662"/>
        <v>2017</v>
      </c>
      <c r="B13837" s="30">
        <f t="shared" si="663"/>
        <v>162</v>
      </c>
      <c r="C13837" s="4">
        <f t="shared" si="664"/>
        <v>24</v>
      </c>
      <c r="D13837" s="4" t="s">
        <v>1394</v>
      </c>
      <c r="E13837" s="4">
        <v>621</v>
      </c>
      <c r="F13837" s="4">
        <v>418</v>
      </c>
      <c r="G13837" s="4">
        <v>9.1</v>
      </c>
      <c r="H13837" s="4">
        <v>217</v>
      </c>
      <c r="I13837" s="4">
        <v>10</v>
      </c>
      <c r="J13837" s="4">
        <v>4.4999999999999997E-3</v>
      </c>
    </row>
    <row r="13838" spans="1:10" x14ac:dyDescent="0.3">
      <c r="A13838" s="52">
        <f t="shared" si="662"/>
        <v>2017</v>
      </c>
      <c r="B13838" s="30">
        <f t="shared" si="663"/>
        <v>162</v>
      </c>
      <c r="C13838" s="4">
        <f t="shared" si="664"/>
        <v>24</v>
      </c>
      <c r="D13838" s="4" t="s">
        <v>1394</v>
      </c>
      <c r="E13838" s="4">
        <v>621</v>
      </c>
      <c r="F13838" s="4">
        <v>418</v>
      </c>
      <c r="G13838" s="4">
        <v>9.1</v>
      </c>
      <c r="H13838" s="4">
        <v>217</v>
      </c>
      <c r="I13838" s="4">
        <v>11</v>
      </c>
      <c r="J13838" s="4">
        <v>6.1999999999999998E-3</v>
      </c>
    </row>
    <row r="13839" spans="1:10" x14ac:dyDescent="0.3">
      <c r="A13839" s="52">
        <f t="shared" si="662"/>
        <v>2017</v>
      </c>
      <c r="B13839" s="30">
        <f t="shared" si="663"/>
        <v>162</v>
      </c>
      <c r="C13839" s="4">
        <f t="shared" si="664"/>
        <v>24</v>
      </c>
      <c r="D13839" s="4" t="s">
        <v>1394</v>
      </c>
      <c r="E13839" s="4">
        <v>620</v>
      </c>
      <c r="F13839" s="4">
        <v>418</v>
      </c>
      <c r="G13839" s="4">
        <v>9.1</v>
      </c>
      <c r="H13839" s="4">
        <v>217</v>
      </c>
      <c r="I13839" s="4">
        <v>11</v>
      </c>
      <c r="J13839" s="4">
        <v>5.0000000000000001E-3</v>
      </c>
    </row>
    <row r="13840" spans="1:10" x14ac:dyDescent="0.3">
      <c r="A13840" s="52">
        <f t="shared" si="662"/>
        <v>2017</v>
      </c>
      <c r="B13840" s="30">
        <f t="shared" si="663"/>
        <v>162</v>
      </c>
      <c r="C13840" s="4">
        <f t="shared" si="664"/>
        <v>24</v>
      </c>
      <c r="D13840" s="4" t="s">
        <v>1394</v>
      </c>
      <c r="E13840" s="4">
        <v>618</v>
      </c>
      <c r="F13840" s="4">
        <v>419</v>
      </c>
      <c r="G13840" s="4">
        <v>6.5</v>
      </c>
      <c r="H13840" s="4">
        <v>217</v>
      </c>
      <c r="I13840" s="4">
        <v>11</v>
      </c>
      <c r="J13840" s="4">
        <v>3.3E-3</v>
      </c>
    </row>
    <row r="13841" spans="1:10" x14ac:dyDescent="0.3">
      <c r="A13841" s="52">
        <f t="shared" si="662"/>
        <v>2017</v>
      </c>
      <c r="B13841" s="30">
        <f t="shared" si="663"/>
        <v>162</v>
      </c>
      <c r="C13841" s="4">
        <f t="shared" si="664"/>
        <v>24</v>
      </c>
      <c r="D13841" s="4" t="s">
        <v>1394</v>
      </c>
      <c r="E13841" s="4">
        <v>618</v>
      </c>
      <c r="F13841" s="4">
        <v>419</v>
      </c>
      <c r="G13841" s="4">
        <v>6.5</v>
      </c>
      <c r="H13841" s="4">
        <v>217</v>
      </c>
      <c r="I13841" s="4">
        <v>11</v>
      </c>
      <c r="J13841" s="4">
        <v>3.3E-3</v>
      </c>
    </row>
    <row r="13842" spans="1:10" x14ac:dyDescent="0.3">
      <c r="A13842" s="52">
        <f t="shared" si="662"/>
        <v>2017</v>
      </c>
      <c r="B13842" s="30">
        <f t="shared" si="663"/>
        <v>162</v>
      </c>
      <c r="C13842" s="4">
        <f t="shared" si="664"/>
        <v>24</v>
      </c>
      <c r="D13842" s="4" t="s">
        <v>1394</v>
      </c>
      <c r="E13842" s="4">
        <v>618</v>
      </c>
      <c r="F13842" s="4">
        <v>419</v>
      </c>
      <c r="G13842" s="4">
        <v>6.5</v>
      </c>
      <c r="H13842" s="4">
        <v>217</v>
      </c>
      <c r="I13842" s="4">
        <v>12</v>
      </c>
      <c r="J13842" s="4">
        <v>5.0000000000000001E-3</v>
      </c>
    </row>
    <row r="13843" spans="1:10" x14ac:dyDescent="0.3">
      <c r="A13843" s="52">
        <f t="shared" si="662"/>
        <v>2017</v>
      </c>
      <c r="B13843" s="30">
        <f t="shared" si="663"/>
        <v>162</v>
      </c>
      <c r="C13843" s="4">
        <f t="shared" si="664"/>
        <v>24</v>
      </c>
      <c r="D13843" s="4" t="s">
        <v>1394</v>
      </c>
      <c r="E13843" s="4">
        <v>618</v>
      </c>
      <c r="F13843" s="4">
        <v>419</v>
      </c>
      <c r="G13843" s="4">
        <v>6.5</v>
      </c>
      <c r="H13843" s="4">
        <v>217</v>
      </c>
      <c r="I13843" s="4">
        <v>12</v>
      </c>
      <c r="J13843" s="4">
        <v>5.3E-3</v>
      </c>
    </row>
    <row r="13844" spans="1:10" x14ac:dyDescent="0.3">
      <c r="A13844" s="52">
        <f t="shared" si="662"/>
        <v>2017</v>
      </c>
      <c r="B13844" s="30">
        <f t="shared" si="663"/>
        <v>162</v>
      </c>
      <c r="C13844" s="4">
        <f t="shared" si="664"/>
        <v>24</v>
      </c>
      <c r="D13844" s="4" t="s">
        <v>1394</v>
      </c>
      <c r="E13844" s="4">
        <v>618</v>
      </c>
      <c r="F13844" s="4">
        <v>419</v>
      </c>
      <c r="G13844" s="4">
        <v>6.5</v>
      </c>
      <c r="H13844" s="4">
        <v>217</v>
      </c>
      <c r="I13844" s="4">
        <v>11</v>
      </c>
      <c r="J13844" s="4">
        <v>4.0000000000000001E-3</v>
      </c>
    </row>
    <row r="13845" spans="1:10" x14ac:dyDescent="0.3">
      <c r="A13845" s="52">
        <f t="shared" si="662"/>
        <v>2017</v>
      </c>
      <c r="B13845" s="30">
        <f t="shared" si="663"/>
        <v>162</v>
      </c>
      <c r="C13845" s="4">
        <f t="shared" si="664"/>
        <v>24</v>
      </c>
      <c r="D13845" s="4" t="s">
        <v>1394</v>
      </c>
      <c r="E13845" s="4">
        <v>619</v>
      </c>
      <c r="F13845" s="4">
        <v>419</v>
      </c>
      <c r="G13845" s="4">
        <v>6.5</v>
      </c>
      <c r="H13845" s="4">
        <v>217</v>
      </c>
      <c r="I13845" s="4">
        <v>15</v>
      </c>
      <c r="J13845" s="4">
        <v>9.5999999999999992E-3</v>
      </c>
    </row>
    <row r="13846" spans="1:10" x14ac:dyDescent="0.3">
      <c r="A13846" s="52">
        <f t="shared" si="662"/>
        <v>2017</v>
      </c>
      <c r="B13846" s="30">
        <f t="shared" si="663"/>
        <v>162</v>
      </c>
      <c r="C13846" s="4">
        <f t="shared" si="664"/>
        <v>24</v>
      </c>
      <c r="D13846" s="4" t="s">
        <v>1394</v>
      </c>
      <c r="E13846" s="4">
        <v>619</v>
      </c>
      <c r="F13846" s="4">
        <v>419</v>
      </c>
      <c r="G13846" s="4">
        <v>6.5</v>
      </c>
      <c r="H13846" s="4">
        <v>217</v>
      </c>
      <c r="I13846" s="4">
        <v>12</v>
      </c>
      <c r="J13846" s="4">
        <v>5.3E-3</v>
      </c>
    </row>
    <row r="13847" spans="1:10" x14ac:dyDescent="0.3">
      <c r="A13847" s="52">
        <f t="shared" si="662"/>
        <v>2017</v>
      </c>
      <c r="B13847" s="30">
        <f t="shared" si="663"/>
        <v>162</v>
      </c>
      <c r="C13847" s="4">
        <f t="shared" si="664"/>
        <v>24</v>
      </c>
      <c r="D13847" s="4" t="s">
        <v>1394</v>
      </c>
      <c r="E13847" s="4">
        <v>619</v>
      </c>
      <c r="F13847" s="4">
        <v>419</v>
      </c>
      <c r="G13847" s="4">
        <v>6.5</v>
      </c>
      <c r="H13847" s="4">
        <v>217</v>
      </c>
      <c r="I13847" s="4">
        <v>12</v>
      </c>
      <c r="J13847" s="4">
        <v>5.7999999999999996E-3</v>
      </c>
    </row>
    <row r="13848" spans="1:10" x14ac:dyDescent="0.3">
      <c r="A13848" s="52">
        <f t="shared" si="662"/>
        <v>2017</v>
      </c>
      <c r="B13848" s="30">
        <f t="shared" si="663"/>
        <v>162</v>
      </c>
      <c r="C13848" s="4">
        <f t="shared" si="664"/>
        <v>24</v>
      </c>
      <c r="D13848" s="4" t="s">
        <v>1394</v>
      </c>
      <c r="E13848" s="4">
        <v>619</v>
      </c>
      <c r="F13848" s="4">
        <v>419</v>
      </c>
      <c r="G13848" s="4">
        <v>6.5</v>
      </c>
      <c r="H13848" s="4">
        <v>217</v>
      </c>
      <c r="I13848" s="4">
        <v>14</v>
      </c>
      <c r="J13848" s="4">
        <v>7.7999999999999996E-3</v>
      </c>
    </row>
    <row r="13849" spans="1:10" x14ac:dyDescent="0.3">
      <c r="A13849" s="52">
        <f t="shared" si="662"/>
        <v>2017</v>
      </c>
      <c r="B13849" s="30">
        <f t="shared" si="663"/>
        <v>162</v>
      </c>
      <c r="C13849" s="4">
        <f t="shared" si="664"/>
        <v>24</v>
      </c>
      <c r="D13849" s="4" t="s">
        <v>1394</v>
      </c>
      <c r="E13849" s="4">
        <v>619</v>
      </c>
      <c r="F13849" s="4">
        <v>419</v>
      </c>
      <c r="G13849" s="4">
        <v>6.5</v>
      </c>
      <c r="H13849" s="4">
        <v>217</v>
      </c>
      <c r="I13849" s="4">
        <v>11</v>
      </c>
      <c r="J13849" s="4">
        <v>3.7000000000000002E-3</v>
      </c>
    </row>
    <row r="13850" spans="1:10" x14ac:dyDescent="0.3">
      <c r="A13850" s="52">
        <f t="shared" si="662"/>
        <v>2017</v>
      </c>
      <c r="B13850" s="30">
        <f t="shared" si="663"/>
        <v>162</v>
      </c>
      <c r="C13850" s="4">
        <f t="shared" si="664"/>
        <v>24</v>
      </c>
      <c r="D13850" s="4" t="s">
        <v>1394</v>
      </c>
      <c r="E13850" s="4">
        <v>619</v>
      </c>
      <c r="F13850" s="4">
        <v>419</v>
      </c>
      <c r="G13850" s="4">
        <v>6.5</v>
      </c>
      <c r="H13850" s="4">
        <v>217</v>
      </c>
      <c r="I13850" s="4">
        <v>13</v>
      </c>
      <c r="J13850" s="4">
        <v>4.8999999999999998E-3</v>
      </c>
    </row>
    <row r="13851" spans="1:10" x14ac:dyDescent="0.3">
      <c r="A13851" s="52">
        <f t="shared" si="662"/>
        <v>2017</v>
      </c>
      <c r="B13851" s="30">
        <f t="shared" si="663"/>
        <v>162</v>
      </c>
      <c r="C13851" s="4">
        <f t="shared" si="664"/>
        <v>24</v>
      </c>
      <c r="D13851" s="4" t="s">
        <v>1394</v>
      </c>
      <c r="E13851" s="4">
        <v>619</v>
      </c>
      <c r="F13851" s="4">
        <v>419</v>
      </c>
      <c r="G13851" s="4">
        <v>6.5</v>
      </c>
      <c r="H13851" s="4">
        <v>217</v>
      </c>
      <c r="I13851" s="4">
        <v>11</v>
      </c>
      <c r="J13851" s="4">
        <v>3.0000000000000001E-3</v>
      </c>
    </row>
    <row r="13852" spans="1:10" x14ac:dyDescent="0.3">
      <c r="A13852" s="52">
        <f t="shared" si="662"/>
        <v>2017</v>
      </c>
      <c r="B13852" s="30">
        <f t="shared" si="663"/>
        <v>162</v>
      </c>
      <c r="C13852" s="4">
        <f t="shared" si="664"/>
        <v>24</v>
      </c>
      <c r="D13852" s="4" t="s">
        <v>1394</v>
      </c>
      <c r="E13852" s="4">
        <v>619</v>
      </c>
      <c r="F13852" s="4">
        <v>419</v>
      </c>
      <c r="G13852" s="4">
        <v>6.5</v>
      </c>
      <c r="H13852" s="4">
        <v>217</v>
      </c>
      <c r="I13852" s="4">
        <v>13</v>
      </c>
      <c r="J13852" s="4">
        <v>5.7000000000000002E-3</v>
      </c>
    </row>
    <row r="13853" spans="1:10" x14ac:dyDescent="0.3">
      <c r="A13853" s="52">
        <f t="shared" si="662"/>
        <v>2017</v>
      </c>
      <c r="B13853" s="30">
        <f t="shared" si="663"/>
        <v>162</v>
      </c>
      <c r="C13853" s="4">
        <f t="shared" si="664"/>
        <v>24</v>
      </c>
      <c r="D13853" s="4" t="s">
        <v>1394</v>
      </c>
      <c r="E13853" s="4">
        <v>619</v>
      </c>
      <c r="F13853" s="4">
        <v>419</v>
      </c>
      <c r="G13853" s="4">
        <v>6.5</v>
      </c>
      <c r="H13853" s="4">
        <v>217</v>
      </c>
      <c r="I13853" s="4">
        <v>11</v>
      </c>
      <c r="J13853" s="4">
        <v>2.8999999999999998E-3</v>
      </c>
    </row>
    <row r="13854" spans="1:10" x14ac:dyDescent="0.3">
      <c r="A13854" s="52">
        <f t="shared" si="662"/>
        <v>2017</v>
      </c>
      <c r="B13854" s="30">
        <f t="shared" si="663"/>
        <v>162</v>
      </c>
      <c r="C13854" s="4">
        <f t="shared" si="664"/>
        <v>24</v>
      </c>
      <c r="D13854" s="4" t="s">
        <v>1394</v>
      </c>
      <c r="E13854" s="4">
        <v>619</v>
      </c>
      <c r="F13854" s="4">
        <v>419</v>
      </c>
      <c r="G13854" s="4">
        <v>6.5</v>
      </c>
      <c r="H13854" s="4">
        <v>217</v>
      </c>
      <c r="I13854" s="4">
        <v>13</v>
      </c>
      <c r="J13854" s="4">
        <v>4.7999999999999996E-3</v>
      </c>
    </row>
    <row r="13855" spans="1:10" x14ac:dyDescent="0.3">
      <c r="A13855" s="52">
        <f t="shared" si="662"/>
        <v>2017</v>
      </c>
      <c r="B13855" s="30">
        <f t="shared" si="663"/>
        <v>162</v>
      </c>
      <c r="C13855" s="4">
        <f t="shared" si="664"/>
        <v>24</v>
      </c>
      <c r="D13855" s="4" t="s">
        <v>1394</v>
      </c>
      <c r="E13855" s="4">
        <v>619</v>
      </c>
      <c r="F13855" s="4">
        <v>419</v>
      </c>
      <c r="G13855" s="4">
        <v>6.5</v>
      </c>
      <c r="H13855" s="4">
        <v>217</v>
      </c>
      <c r="I13855" s="4">
        <v>12</v>
      </c>
      <c r="J13855" s="4">
        <v>4.5999999999999999E-3</v>
      </c>
    </row>
    <row r="13856" spans="1:10" x14ac:dyDescent="0.3">
      <c r="A13856" s="52">
        <f t="shared" si="662"/>
        <v>2017</v>
      </c>
      <c r="B13856" s="30">
        <f t="shared" si="663"/>
        <v>162</v>
      </c>
      <c r="C13856" s="4">
        <f t="shared" si="664"/>
        <v>24</v>
      </c>
      <c r="D13856" s="4" t="s">
        <v>1394</v>
      </c>
      <c r="E13856" s="4">
        <v>619</v>
      </c>
      <c r="F13856" s="4">
        <v>419</v>
      </c>
      <c r="G13856" s="4">
        <v>6.5</v>
      </c>
      <c r="H13856" s="4">
        <v>217</v>
      </c>
      <c r="I13856" s="4">
        <v>11</v>
      </c>
      <c r="J13856" s="4">
        <v>3.3E-3</v>
      </c>
    </row>
    <row r="13857" spans="1:10" x14ac:dyDescent="0.3">
      <c r="A13857" s="52">
        <f t="shared" si="662"/>
        <v>2017</v>
      </c>
      <c r="B13857" s="30">
        <f t="shared" si="663"/>
        <v>162</v>
      </c>
      <c r="C13857" s="4">
        <f t="shared" si="664"/>
        <v>24</v>
      </c>
      <c r="D13857" s="4" t="s">
        <v>1394</v>
      </c>
      <c r="E13857" s="4">
        <v>619</v>
      </c>
      <c r="F13857" s="4">
        <v>419</v>
      </c>
      <c r="G13857" s="4">
        <v>6.5</v>
      </c>
      <c r="H13857" s="4">
        <v>217</v>
      </c>
      <c r="I13857" s="4">
        <v>11</v>
      </c>
      <c r="J13857" s="4">
        <v>3.3999999999999998E-3</v>
      </c>
    </row>
    <row r="13858" spans="1:10" x14ac:dyDescent="0.3">
      <c r="A13858" s="52">
        <f t="shared" si="662"/>
        <v>2017</v>
      </c>
      <c r="B13858" s="30">
        <f t="shared" si="663"/>
        <v>162</v>
      </c>
      <c r="C13858" s="4">
        <f t="shared" si="664"/>
        <v>24</v>
      </c>
      <c r="D13858" s="4" t="s">
        <v>1394</v>
      </c>
      <c r="E13858" s="4">
        <v>618</v>
      </c>
      <c r="F13858" s="4">
        <v>419</v>
      </c>
      <c r="G13858" s="4">
        <v>6.5</v>
      </c>
      <c r="H13858" s="4">
        <v>217</v>
      </c>
      <c r="I13858" s="4">
        <v>13</v>
      </c>
      <c r="J13858" s="4">
        <v>6.1000000000000004E-3</v>
      </c>
    </row>
    <row r="13859" spans="1:10" x14ac:dyDescent="0.3">
      <c r="A13859" s="52">
        <f t="shared" si="662"/>
        <v>2017</v>
      </c>
      <c r="B13859" s="30">
        <f t="shared" si="663"/>
        <v>162</v>
      </c>
      <c r="C13859" s="4">
        <f t="shared" si="664"/>
        <v>24</v>
      </c>
      <c r="D13859" s="4" t="s">
        <v>1394</v>
      </c>
      <c r="E13859" s="4">
        <v>618</v>
      </c>
      <c r="F13859" s="4">
        <v>419</v>
      </c>
      <c r="G13859" s="4">
        <v>6.5</v>
      </c>
      <c r="H13859" s="4">
        <v>217</v>
      </c>
      <c r="I13859" s="4">
        <v>14</v>
      </c>
      <c r="J13859" s="4">
        <v>7.6E-3</v>
      </c>
    </row>
    <row r="13860" spans="1:10" x14ac:dyDescent="0.3">
      <c r="A13860" s="52">
        <f t="shared" si="662"/>
        <v>2017</v>
      </c>
      <c r="B13860" s="30">
        <f t="shared" si="663"/>
        <v>162</v>
      </c>
      <c r="C13860" s="4">
        <f t="shared" si="664"/>
        <v>24</v>
      </c>
      <c r="D13860" s="4" t="s">
        <v>1394</v>
      </c>
      <c r="E13860" s="4">
        <v>618</v>
      </c>
      <c r="F13860" s="4">
        <v>419</v>
      </c>
      <c r="G13860" s="4">
        <v>6.5</v>
      </c>
      <c r="H13860" s="4">
        <v>217</v>
      </c>
      <c r="I13860" s="4">
        <v>14</v>
      </c>
      <c r="J13860" s="4">
        <v>6.4999999999999997E-3</v>
      </c>
    </row>
    <row r="13861" spans="1:10" x14ac:dyDescent="0.3">
      <c r="A13861" s="52">
        <f t="shared" si="662"/>
        <v>2017</v>
      </c>
      <c r="B13861" s="30">
        <f t="shared" si="663"/>
        <v>162</v>
      </c>
      <c r="C13861" s="4">
        <f t="shared" si="664"/>
        <v>24</v>
      </c>
      <c r="D13861" s="4" t="s">
        <v>1394</v>
      </c>
      <c r="E13861" s="4">
        <v>618</v>
      </c>
      <c r="F13861" s="4">
        <v>419</v>
      </c>
      <c r="G13861" s="4">
        <v>6.5</v>
      </c>
      <c r="H13861" s="4">
        <v>217</v>
      </c>
      <c r="I13861" s="4">
        <v>14</v>
      </c>
      <c r="J13861" s="4">
        <v>7.4000000000000003E-3</v>
      </c>
    </row>
    <row r="13862" spans="1:10" x14ac:dyDescent="0.3">
      <c r="A13862" s="52">
        <f t="shared" si="662"/>
        <v>2017</v>
      </c>
      <c r="B13862" s="30">
        <f t="shared" si="663"/>
        <v>162</v>
      </c>
      <c r="C13862" s="4">
        <f t="shared" si="664"/>
        <v>24</v>
      </c>
      <c r="D13862" s="4" t="s">
        <v>1394</v>
      </c>
      <c r="E13862" s="4">
        <v>618</v>
      </c>
      <c r="F13862" s="4">
        <v>419</v>
      </c>
      <c r="G13862" s="4">
        <v>6.5</v>
      </c>
      <c r="H13862" s="4">
        <v>217</v>
      </c>
      <c r="I13862" s="4">
        <v>12</v>
      </c>
      <c r="J13862" s="4">
        <v>4.1000000000000003E-3</v>
      </c>
    </row>
    <row r="13863" spans="1:10" x14ac:dyDescent="0.3">
      <c r="A13863" s="52">
        <f t="shared" si="662"/>
        <v>2017</v>
      </c>
      <c r="B13863" s="30">
        <f t="shared" si="663"/>
        <v>162</v>
      </c>
      <c r="C13863" s="4">
        <f t="shared" si="664"/>
        <v>24</v>
      </c>
      <c r="D13863" s="4" t="s">
        <v>1394</v>
      </c>
      <c r="E13863" s="4">
        <v>618</v>
      </c>
      <c r="F13863" s="4">
        <v>419</v>
      </c>
      <c r="G13863" s="4">
        <v>6.5</v>
      </c>
      <c r="H13863" s="4">
        <v>217</v>
      </c>
      <c r="I13863" s="4">
        <v>13</v>
      </c>
      <c r="J13863" s="4">
        <v>5.8999999999999999E-3</v>
      </c>
    </row>
    <row r="13864" spans="1:10" x14ac:dyDescent="0.3">
      <c r="A13864" s="52">
        <f t="shared" si="662"/>
        <v>2017</v>
      </c>
      <c r="B13864" s="30">
        <f t="shared" si="663"/>
        <v>162</v>
      </c>
      <c r="C13864" s="4">
        <f t="shared" si="664"/>
        <v>24</v>
      </c>
      <c r="D13864" s="4" t="s">
        <v>1394</v>
      </c>
      <c r="E13864" s="4">
        <v>618</v>
      </c>
      <c r="F13864" s="4">
        <v>419</v>
      </c>
      <c r="G13864" s="4">
        <v>6.5</v>
      </c>
      <c r="H13864" s="4">
        <v>217</v>
      </c>
      <c r="I13864" s="4">
        <v>13</v>
      </c>
      <c r="J13864" s="4">
        <v>4.8999999999999998E-3</v>
      </c>
    </row>
    <row r="13865" spans="1:10" x14ac:dyDescent="0.3">
      <c r="A13865" s="52">
        <f t="shared" si="662"/>
        <v>2017</v>
      </c>
      <c r="B13865" s="30">
        <f t="shared" si="663"/>
        <v>162</v>
      </c>
      <c r="C13865" s="4">
        <f t="shared" si="664"/>
        <v>24</v>
      </c>
      <c r="D13865" s="4" t="s">
        <v>1394</v>
      </c>
      <c r="E13865" s="4">
        <v>618</v>
      </c>
      <c r="F13865" s="4">
        <v>419</v>
      </c>
      <c r="G13865" s="4">
        <v>6.5</v>
      </c>
      <c r="H13865" s="4">
        <v>217</v>
      </c>
      <c r="I13865" s="4">
        <v>13</v>
      </c>
      <c r="J13865" s="4">
        <v>4.8999999999999998E-3</v>
      </c>
    </row>
    <row r="13866" spans="1:10" x14ac:dyDescent="0.3">
      <c r="A13866" s="52">
        <f t="shared" si="662"/>
        <v>2017</v>
      </c>
      <c r="B13866" s="30">
        <f t="shared" si="663"/>
        <v>162</v>
      </c>
      <c r="C13866" s="4">
        <f t="shared" si="664"/>
        <v>24</v>
      </c>
      <c r="D13866" s="4" t="s">
        <v>1394</v>
      </c>
      <c r="E13866" s="4">
        <v>618</v>
      </c>
      <c r="F13866" s="4">
        <v>419</v>
      </c>
      <c r="G13866" s="4">
        <v>6.5</v>
      </c>
      <c r="H13866" s="4">
        <v>217</v>
      </c>
      <c r="I13866" s="4">
        <v>12</v>
      </c>
      <c r="J13866" s="4">
        <v>3.3999999999999998E-3</v>
      </c>
    </row>
    <row r="13867" spans="1:10" x14ac:dyDescent="0.3">
      <c r="A13867" s="52">
        <f t="shared" si="662"/>
        <v>2017</v>
      </c>
      <c r="B13867" s="30">
        <f t="shared" si="663"/>
        <v>162</v>
      </c>
      <c r="C13867" s="4">
        <f t="shared" si="664"/>
        <v>24</v>
      </c>
      <c r="D13867" s="4" t="s">
        <v>1394</v>
      </c>
      <c r="E13867" s="4">
        <v>618</v>
      </c>
      <c r="F13867" s="4">
        <v>419</v>
      </c>
      <c r="G13867" s="4">
        <v>6.5</v>
      </c>
      <c r="H13867" s="4">
        <v>217</v>
      </c>
      <c r="I13867" s="4">
        <v>12</v>
      </c>
      <c r="J13867" s="4">
        <v>2.8E-3</v>
      </c>
    </row>
    <row r="13868" spans="1:10" x14ac:dyDescent="0.3">
      <c r="A13868" s="52">
        <f t="shared" si="662"/>
        <v>2017</v>
      </c>
      <c r="B13868" s="30">
        <f t="shared" si="663"/>
        <v>162</v>
      </c>
      <c r="C13868" s="4">
        <f t="shared" si="664"/>
        <v>24</v>
      </c>
      <c r="D13868" s="4" t="s">
        <v>1394</v>
      </c>
      <c r="E13868" s="4">
        <v>618</v>
      </c>
      <c r="F13868" s="4">
        <v>419</v>
      </c>
      <c r="G13868" s="4">
        <v>6.5</v>
      </c>
      <c r="H13868" s="4">
        <v>217</v>
      </c>
      <c r="I13868" s="4">
        <v>13</v>
      </c>
      <c r="J13868" s="4">
        <v>5.1000000000000004E-3</v>
      </c>
    </row>
    <row r="13869" spans="1:10" x14ac:dyDescent="0.3">
      <c r="A13869" s="52">
        <f t="shared" si="662"/>
        <v>2017</v>
      </c>
      <c r="B13869" s="30">
        <f t="shared" si="663"/>
        <v>162</v>
      </c>
      <c r="C13869" s="4">
        <f t="shared" si="664"/>
        <v>24</v>
      </c>
      <c r="D13869" s="4" t="s">
        <v>1394</v>
      </c>
      <c r="E13869" s="4">
        <v>618</v>
      </c>
      <c r="F13869" s="4">
        <v>419</v>
      </c>
      <c r="G13869" s="4">
        <v>6.5</v>
      </c>
      <c r="H13869" s="4">
        <v>217</v>
      </c>
      <c r="I13869" s="4">
        <v>12</v>
      </c>
      <c r="J13869" s="4">
        <v>3.5999999999999999E-3</v>
      </c>
    </row>
    <row r="13870" spans="1:10" x14ac:dyDescent="0.3">
      <c r="A13870" s="52">
        <f t="shared" si="662"/>
        <v>2017</v>
      </c>
      <c r="B13870" s="30">
        <f t="shared" si="663"/>
        <v>162</v>
      </c>
      <c r="C13870" s="4">
        <f t="shared" si="664"/>
        <v>24</v>
      </c>
      <c r="D13870" s="4" t="s">
        <v>1394</v>
      </c>
      <c r="E13870" s="4">
        <v>618</v>
      </c>
      <c r="F13870" s="4">
        <v>419</v>
      </c>
      <c r="G13870" s="4">
        <v>6.5</v>
      </c>
      <c r="H13870" s="4">
        <v>217</v>
      </c>
      <c r="I13870" s="4">
        <v>12</v>
      </c>
      <c r="J13870" s="4">
        <v>4.7000000000000002E-3</v>
      </c>
    </row>
    <row r="13871" spans="1:10" x14ac:dyDescent="0.3">
      <c r="A13871" s="52">
        <f t="shared" si="662"/>
        <v>2017</v>
      </c>
      <c r="B13871" s="30">
        <f t="shared" si="663"/>
        <v>162</v>
      </c>
      <c r="C13871" s="4">
        <f t="shared" si="664"/>
        <v>24</v>
      </c>
      <c r="D13871" s="4" t="s">
        <v>1394</v>
      </c>
      <c r="E13871" s="4">
        <v>618</v>
      </c>
      <c r="F13871" s="4">
        <v>419</v>
      </c>
      <c r="G13871" s="4">
        <v>6.5</v>
      </c>
      <c r="H13871" s="4">
        <v>217</v>
      </c>
      <c r="I13871" s="4">
        <v>13</v>
      </c>
      <c r="J13871" s="4">
        <v>5.7000000000000002E-3</v>
      </c>
    </row>
    <row r="13872" spans="1:10" x14ac:dyDescent="0.3">
      <c r="A13872" s="52">
        <f t="shared" si="662"/>
        <v>2017</v>
      </c>
      <c r="B13872" s="30">
        <f t="shared" si="663"/>
        <v>162</v>
      </c>
      <c r="C13872" s="4">
        <f t="shared" si="664"/>
        <v>24</v>
      </c>
      <c r="D13872" s="4" t="s">
        <v>1394</v>
      </c>
      <c r="E13872" s="4">
        <v>618</v>
      </c>
      <c r="F13872" s="4">
        <v>419</v>
      </c>
      <c r="G13872" s="4">
        <v>6.5</v>
      </c>
      <c r="H13872" s="4">
        <v>217</v>
      </c>
      <c r="I13872" s="4">
        <v>13</v>
      </c>
      <c r="J13872" s="4">
        <v>7.0000000000000001E-3</v>
      </c>
    </row>
    <row r="13873" spans="1:10" x14ac:dyDescent="0.3">
      <c r="A13873" s="52">
        <f t="shared" si="662"/>
        <v>2017</v>
      </c>
      <c r="B13873" s="30">
        <f t="shared" si="663"/>
        <v>162</v>
      </c>
      <c r="C13873" s="4">
        <f t="shared" si="664"/>
        <v>24</v>
      </c>
      <c r="D13873" s="4" t="s">
        <v>1394</v>
      </c>
      <c r="E13873" s="4">
        <v>618</v>
      </c>
      <c r="F13873" s="4">
        <v>419</v>
      </c>
      <c r="G13873" s="4">
        <v>6.5</v>
      </c>
      <c r="H13873" s="4">
        <v>217</v>
      </c>
      <c r="I13873" s="4">
        <v>12</v>
      </c>
      <c r="J13873" s="4">
        <v>5.1000000000000004E-3</v>
      </c>
    </row>
    <row r="13874" spans="1:10" x14ac:dyDescent="0.3">
      <c r="A13874" s="52">
        <f t="shared" si="662"/>
        <v>2017</v>
      </c>
      <c r="B13874" s="30">
        <f t="shared" si="663"/>
        <v>162</v>
      </c>
      <c r="C13874" s="4">
        <f t="shared" si="664"/>
        <v>24</v>
      </c>
      <c r="D13874" s="4" t="s">
        <v>1394</v>
      </c>
      <c r="E13874" s="4">
        <v>618</v>
      </c>
      <c r="F13874" s="4">
        <v>419</v>
      </c>
      <c r="G13874" s="4">
        <v>6.5</v>
      </c>
      <c r="H13874" s="4">
        <v>217</v>
      </c>
      <c r="I13874" s="4">
        <v>11</v>
      </c>
      <c r="J13874" s="4">
        <v>4.0000000000000001E-3</v>
      </c>
    </row>
    <row r="13875" spans="1:10" x14ac:dyDescent="0.3">
      <c r="A13875" s="52">
        <f t="shared" si="662"/>
        <v>2017</v>
      </c>
      <c r="B13875" s="30">
        <f t="shared" si="663"/>
        <v>162</v>
      </c>
      <c r="C13875" s="4">
        <f t="shared" si="664"/>
        <v>24</v>
      </c>
      <c r="D13875" s="4" t="s">
        <v>1394</v>
      </c>
      <c r="E13875" s="4">
        <v>618</v>
      </c>
      <c r="F13875" s="4">
        <v>419</v>
      </c>
      <c r="G13875" s="4">
        <v>6.5</v>
      </c>
      <c r="H13875" s="4">
        <v>217</v>
      </c>
      <c r="I13875" s="4">
        <v>13</v>
      </c>
      <c r="J13875" s="4">
        <v>4.0000000000000001E-3</v>
      </c>
    </row>
    <row r="13876" spans="1:10" x14ac:dyDescent="0.3">
      <c r="A13876" s="52">
        <f t="shared" si="662"/>
        <v>2017</v>
      </c>
      <c r="B13876" s="30">
        <f t="shared" si="663"/>
        <v>162</v>
      </c>
      <c r="C13876" s="4">
        <f t="shared" si="664"/>
        <v>24</v>
      </c>
      <c r="D13876" s="4" t="s">
        <v>1394</v>
      </c>
      <c r="E13876" s="4">
        <v>618</v>
      </c>
      <c r="F13876" s="4">
        <v>419</v>
      </c>
      <c r="G13876" s="4">
        <v>6.5</v>
      </c>
      <c r="H13876" s="4">
        <v>217</v>
      </c>
      <c r="I13876" s="4">
        <v>11</v>
      </c>
      <c r="J13876" s="4">
        <v>3.2000000000000002E-3</v>
      </c>
    </row>
    <row r="13877" spans="1:10" x14ac:dyDescent="0.3">
      <c r="A13877" s="52">
        <f t="shared" si="662"/>
        <v>2017</v>
      </c>
      <c r="B13877" s="30">
        <f t="shared" si="663"/>
        <v>162</v>
      </c>
      <c r="C13877" s="4">
        <f t="shared" si="664"/>
        <v>24</v>
      </c>
      <c r="D13877" s="4" t="s">
        <v>1394</v>
      </c>
      <c r="E13877" s="4">
        <v>618</v>
      </c>
      <c r="F13877" s="4">
        <v>419</v>
      </c>
      <c r="G13877" s="4">
        <v>6.5</v>
      </c>
      <c r="H13877" s="4">
        <v>217</v>
      </c>
      <c r="I13877" s="4">
        <v>13</v>
      </c>
      <c r="J13877" s="4">
        <v>5.0000000000000001E-3</v>
      </c>
    </row>
    <row r="13878" spans="1:10" x14ac:dyDescent="0.3">
      <c r="A13878" s="52">
        <f t="shared" si="662"/>
        <v>2017</v>
      </c>
      <c r="B13878" s="30">
        <f t="shared" si="663"/>
        <v>162</v>
      </c>
      <c r="C13878" s="4">
        <f t="shared" si="664"/>
        <v>24</v>
      </c>
      <c r="D13878" s="4" t="s">
        <v>1394</v>
      </c>
      <c r="E13878" s="4">
        <v>618</v>
      </c>
      <c r="F13878" s="4">
        <v>419</v>
      </c>
      <c r="G13878" s="4">
        <v>6.5</v>
      </c>
      <c r="H13878" s="4">
        <v>217</v>
      </c>
      <c r="I13878" s="4">
        <v>12</v>
      </c>
      <c r="J13878" s="4">
        <v>3.0000000000000001E-3</v>
      </c>
    </row>
    <row r="13879" spans="1:10" x14ac:dyDescent="0.3">
      <c r="A13879" s="52">
        <f t="shared" si="662"/>
        <v>2017</v>
      </c>
      <c r="B13879" s="30">
        <f t="shared" si="663"/>
        <v>162</v>
      </c>
      <c r="C13879" s="4">
        <f t="shared" si="664"/>
        <v>24</v>
      </c>
      <c r="D13879" s="4" t="s">
        <v>1394</v>
      </c>
      <c r="E13879" s="4">
        <v>618</v>
      </c>
      <c r="F13879" s="4">
        <v>419</v>
      </c>
      <c r="G13879" s="4">
        <v>6.5</v>
      </c>
      <c r="H13879" s="4">
        <v>217</v>
      </c>
      <c r="I13879" s="4">
        <v>12</v>
      </c>
      <c r="J13879" s="4">
        <v>4.8999999999999998E-3</v>
      </c>
    </row>
    <row r="13880" spans="1:10" x14ac:dyDescent="0.3">
      <c r="A13880" s="52">
        <f t="shared" si="662"/>
        <v>2017</v>
      </c>
      <c r="B13880" s="30">
        <f t="shared" si="663"/>
        <v>162</v>
      </c>
      <c r="C13880" s="4">
        <f t="shared" si="664"/>
        <v>24</v>
      </c>
      <c r="D13880" s="4" t="s">
        <v>1394</v>
      </c>
      <c r="E13880" s="4">
        <v>618</v>
      </c>
      <c r="F13880" s="4">
        <v>419</v>
      </c>
      <c r="G13880" s="4">
        <v>6.5</v>
      </c>
      <c r="H13880" s="4">
        <v>217</v>
      </c>
      <c r="I13880" s="4">
        <v>11</v>
      </c>
      <c r="J13880" s="4">
        <v>4.4000000000000003E-3</v>
      </c>
    </row>
    <row r="13881" spans="1:10" x14ac:dyDescent="0.3">
      <c r="A13881" s="52">
        <f t="shared" si="662"/>
        <v>2017</v>
      </c>
      <c r="B13881" s="30">
        <f t="shared" si="663"/>
        <v>162</v>
      </c>
      <c r="C13881" s="4">
        <f t="shared" si="664"/>
        <v>24</v>
      </c>
      <c r="D13881" s="4" t="s">
        <v>1394</v>
      </c>
      <c r="E13881" s="4">
        <v>618</v>
      </c>
      <c r="F13881" s="4">
        <v>419</v>
      </c>
      <c r="G13881" s="4">
        <v>6.5</v>
      </c>
      <c r="H13881" s="4">
        <v>217</v>
      </c>
      <c r="I13881" s="4">
        <v>13</v>
      </c>
      <c r="J13881" s="4">
        <v>5.1000000000000004E-3</v>
      </c>
    </row>
    <row r="13882" spans="1:10" x14ac:dyDescent="0.3">
      <c r="A13882" s="52">
        <f t="shared" si="662"/>
        <v>2017</v>
      </c>
      <c r="B13882" s="30">
        <f t="shared" si="663"/>
        <v>162</v>
      </c>
      <c r="C13882" s="4">
        <f t="shared" si="664"/>
        <v>24</v>
      </c>
      <c r="D13882" s="4" t="s">
        <v>1394</v>
      </c>
      <c r="E13882" s="4">
        <v>618</v>
      </c>
      <c r="F13882" s="4">
        <v>419</v>
      </c>
      <c r="G13882" s="4">
        <v>6.5</v>
      </c>
      <c r="H13882" s="4">
        <v>217</v>
      </c>
      <c r="I13882" s="4">
        <v>12</v>
      </c>
      <c r="J13882" s="4">
        <v>3.3E-3</v>
      </c>
    </row>
    <row r="13883" spans="1:10" x14ac:dyDescent="0.3">
      <c r="A13883" s="52">
        <f t="shared" si="662"/>
        <v>2017</v>
      </c>
      <c r="B13883" s="30">
        <f t="shared" si="663"/>
        <v>162</v>
      </c>
      <c r="C13883" s="4">
        <f t="shared" si="664"/>
        <v>24</v>
      </c>
      <c r="D13883" s="4" t="s">
        <v>1394</v>
      </c>
      <c r="E13883" s="4">
        <v>618</v>
      </c>
      <c r="F13883" s="4">
        <v>419</v>
      </c>
      <c r="G13883" s="4">
        <v>6.5</v>
      </c>
      <c r="H13883" s="4">
        <v>217</v>
      </c>
      <c r="I13883" s="4">
        <v>12</v>
      </c>
      <c r="J13883" s="4">
        <v>4.4000000000000003E-3</v>
      </c>
    </row>
    <row r="13884" spans="1:10" x14ac:dyDescent="0.3">
      <c r="A13884" s="52">
        <f t="shared" si="662"/>
        <v>2017</v>
      </c>
      <c r="B13884" s="30">
        <f t="shared" si="663"/>
        <v>162</v>
      </c>
      <c r="C13884" s="4">
        <f t="shared" si="664"/>
        <v>24</v>
      </c>
      <c r="D13884" s="4" t="s">
        <v>1394</v>
      </c>
      <c r="E13884" s="4">
        <v>618</v>
      </c>
      <c r="F13884" s="4">
        <v>419</v>
      </c>
      <c r="G13884" s="4">
        <v>6.5</v>
      </c>
      <c r="H13884" s="4">
        <v>217</v>
      </c>
      <c r="I13884" s="4">
        <v>12</v>
      </c>
      <c r="J13884" s="4">
        <v>5.3E-3</v>
      </c>
    </row>
    <row r="13885" spans="1:10" x14ac:dyDescent="0.3">
      <c r="A13885" s="52">
        <f t="shared" si="662"/>
        <v>2017</v>
      </c>
      <c r="B13885" s="30">
        <f t="shared" si="663"/>
        <v>162</v>
      </c>
      <c r="C13885" s="4">
        <f t="shared" si="664"/>
        <v>24</v>
      </c>
      <c r="D13885" s="4" t="s">
        <v>1394</v>
      </c>
      <c r="E13885" s="4">
        <v>618</v>
      </c>
      <c r="F13885" s="4">
        <v>419</v>
      </c>
      <c r="G13885" s="4">
        <v>6.5</v>
      </c>
      <c r="H13885" s="4">
        <v>217</v>
      </c>
      <c r="I13885" s="4">
        <v>11</v>
      </c>
      <c r="J13885" s="4">
        <v>4.4000000000000003E-3</v>
      </c>
    </row>
    <row r="13886" spans="1:10" x14ac:dyDescent="0.3">
      <c r="A13886" s="52">
        <f t="shared" si="662"/>
        <v>2017</v>
      </c>
      <c r="B13886" s="30">
        <f t="shared" si="663"/>
        <v>162</v>
      </c>
      <c r="C13886" s="4">
        <f t="shared" si="664"/>
        <v>24</v>
      </c>
      <c r="D13886" s="4" t="s">
        <v>1394</v>
      </c>
      <c r="E13886" s="4">
        <v>618</v>
      </c>
      <c r="F13886" s="4">
        <v>419</v>
      </c>
      <c r="G13886" s="4">
        <v>6.5</v>
      </c>
      <c r="H13886" s="4">
        <v>217</v>
      </c>
      <c r="I13886" s="4">
        <v>12</v>
      </c>
      <c r="J13886" s="4">
        <v>3.8999999999999998E-3</v>
      </c>
    </row>
    <row r="13887" spans="1:10" x14ac:dyDescent="0.3">
      <c r="A13887" s="52">
        <f t="shared" si="662"/>
        <v>2017</v>
      </c>
      <c r="B13887" s="30">
        <f t="shared" si="663"/>
        <v>162</v>
      </c>
      <c r="C13887" s="4">
        <f t="shared" si="664"/>
        <v>24</v>
      </c>
      <c r="D13887" s="4" t="s">
        <v>1394</v>
      </c>
      <c r="E13887" s="4">
        <v>618</v>
      </c>
      <c r="F13887" s="4">
        <v>419</v>
      </c>
      <c r="G13887" s="4">
        <v>6.5</v>
      </c>
      <c r="H13887" s="4">
        <v>217</v>
      </c>
      <c r="I13887" s="4">
        <v>12</v>
      </c>
      <c r="J13887" s="4">
        <v>5.0000000000000001E-3</v>
      </c>
    </row>
    <row r="13888" spans="1:10" x14ac:dyDescent="0.3">
      <c r="A13888" s="52">
        <f t="shared" si="662"/>
        <v>2017</v>
      </c>
      <c r="B13888" s="30">
        <f t="shared" si="663"/>
        <v>162</v>
      </c>
      <c r="C13888" s="4">
        <f t="shared" si="664"/>
        <v>24</v>
      </c>
      <c r="D13888" s="4" t="s">
        <v>1394</v>
      </c>
      <c r="E13888" s="4">
        <v>618</v>
      </c>
      <c r="F13888" s="4">
        <v>419</v>
      </c>
      <c r="G13888" s="4">
        <v>6.5</v>
      </c>
      <c r="H13888" s="4">
        <v>217</v>
      </c>
      <c r="I13888" s="4">
        <v>11</v>
      </c>
      <c r="J13888" s="4">
        <v>3.8E-3</v>
      </c>
    </row>
    <row r="13889" spans="1:10" x14ac:dyDescent="0.3">
      <c r="A13889" s="52">
        <f t="shared" si="662"/>
        <v>2017</v>
      </c>
      <c r="B13889" s="30">
        <f t="shared" si="663"/>
        <v>162</v>
      </c>
      <c r="C13889" s="4">
        <f t="shared" si="664"/>
        <v>24</v>
      </c>
      <c r="D13889" s="4" t="s">
        <v>1394</v>
      </c>
      <c r="E13889" s="4">
        <v>618</v>
      </c>
      <c r="F13889" s="4">
        <v>419</v>
      </c>
      <c r="G13889" s="4">
        <v>6.5</v>
      </c>
      <c r="H13889" s="4">
        <v>217</v>
      </c>
      <c r="I13889" s="4">
        <v>12</v>
      </c>
      <c r="J13889" s="4">
        <v>3.7000000000000002E-3</v>
      </c>
    </row>
    <row r="13890" spans="1:10" x14ac:dyDescent="0.3">
      <c r="A13890" s="52">
        <f t="shared" ref="A13890:A13953" si="665">YEAR(D13890)</f>
        <v>2017</v>
      </c>
      <c r="B13890" s="30">
        <f t="shared" ref="B13890:B13953" si="666">D13890-DATE(YEAR(D13890),1,0)</f>
        <v>162</v>
      </c>
      <c r="C13890" s="4">
        <f t="shared" ref="C13890:C13953" si="667">WEEKNUM(D13890,1)</f>
        <v>24</v>
      </c>
      <c r="D13890" s="4" t="s">
        <v>1394</v>
      </c>
      <c r="E13890" s="4">
        <v>618</v>
      </c>
      <c r="F13890" s="4">
        <v>419</v>
      </c>
      <c r="G13890" s="4">
        <v>6.5</v>
      </c>
      <c r="H13890" s="4">
        <v>217</v>
      </c>
      <c r="I13890" s="4">
        <v>11</v>
      </c>
      <c r="J13890" s="4">
        <v>3.7000000000000002E-3</v>
      </c>
    </row>
    <row r="13891" spans="1:10" x14ac:dyDescent="0.3">
      <c r="A13891" s="52">
        <f t="shared" si="665"/>
        <v>2017</v>
      </c>
      <c r="B13891" s="30">
        <f t="shared" si="666"/>
        <v>162</v>
      </c>
      <c r="C13891" s="4">
        <f t="shared" si="667"/>
        <v>24</v>
      </c>
      <c r="D13891" s="4" t="s">
        <v>1394</v>
      </c>
      <c r="E13891" s="4">
        <v>616</v>
      </c>
      <c r="F13891" s="4">
        <v>420</v>
      </c>
      <c r="G13891" s="4">
        <v>9.6999999999999993</v>
      </c>
      <c r="H13891" s="4">
        <v>217</v>
      </c>
      <c r="I13891" s="4">
        <v>15</v>
      </c>
      <c r="J13891" s="4">
        <v>1.0699999999999999E-2</v>
      </c>
    </row>
    <row r="13892" spans="1:10" x14ac:dyDescent="0.3">
      <c r="A13892" s="52">
        <f t="shared" si="665"/>
        <v>2017</v>
      </c>
      <c r="B13892" s="30">
        <f t="shared" si="666"/>
        <v>162</v>
      </c>
      <c r="C13892" s="4">
        <f t="shared" si="667"/>
        <v>24</v>
      </c>
      <c r="D13892" s="4" t="s">
        <v>1394</v>
      </c>
      <c r="E13892" s="4">
        <v>616</v>
      </c>
      <c r="F13892" s="4">
        <v>420</v>
      </c>
      <c r="G13892" s="4">
        <v>9.6999999999999993</v>
      </c>
      <c r="H13892" s="4">
        <v>217</v>
      </c>
      <c r="I13892" s="4">
        <v>14</v>
      </c>
      <c r="J13892" s="4">
        <v>8.0999999999999996E-3</v>
      </c>
    </row>
    <row r="13893" spans="1:10" x14ac:dyDescent="0.3">
      <c r="A13893" s="52">
        <f t="shared" si="665"/>
        <v>2017</v>
      </c>
      <c r="B13893" s="30">
        <f t="shared" si="666"/>
        <v>162</v>
      </c>
      <c r="C13893" s="4">
        <f t="shared" si="667"/>
        <v>24</v>
      </c>
      <c r="D13893" s="4" t="s">
        <v>1394</v>
      </c>
      <c r="E13893" s="4">
        <v>616</v>
      </c>
      <c r="F13893" s="4">
        <v>420</v>
      </c>
      <c r="G13893" s="4">
        <v>9.6999999999999993</v>
      </c>
      <c r="H13893" s="4">
        <v>217</v>
      </c>
      <c r="I13893" s="4">
        <v>13</v>
      </c>
      <c r="J13893" s="4">
        <v>6.0000000000000001E-3</v>
      </c>
    </row>
    <row r="13894" spans="1:10" x14ac:dyDescent="0.3">
      <c r="A13894" s="52">
        <f t="shared" si="665"/>
        <v>2017</v>
      </c>
      <c r="B13894" s="30">
        <f t="shared" si="666"/>
        <v>162</v>
      </c>
      <c r="C13894" s="4">
        <f t="shared" si="667"/>
        <v>24</v>
      </c>
      <c r="D13894" s="4" t="s">
        <v>1394</v>
      </c>
      <c r="E13894" s="4">
        <v>617</v>
      </c>
      <c r="F13894" s="4">
        <v>420</v>
      </c>
      <c r="G13894" s="4">
        <v>9.6999999999999993</v>
      </c>
      <c r="H13894" s="4">
        <v>217</v>
      </c>
      <c r="I13894" s="4">
        <v>13</v>
      </c>
      <c r="J13894" s="4">
        <v>4.3E-3</v>
      </c>
    </row>
    <row r="13895" spans="1:10" x14ac:dyDescent="0.3">
      <c r="A13895" s="52">
        <f t="shared" si="665"/>
        <v>2017</v>
      </c>
      <c r="B13895" s="30">
        <f t="shared" si="666"/>
        <v>162</v>
      </c>
      <c r="C13895" s="4">
        <f t="shared" si="667"/>
        <v>24</v>
      </c>
      <c r="D13895" s="4" t="s">
        <v>1394</v>
      </c>
      <c r="E13895" s="4">
        <v>617</v>
      </c>
      <c r="F13895" s="4">
        <v>420</v>
      </c>
      <c r="G13895" s="4">
        <v>9.6999999999999993</v>
      </c>
      <c r="H13895" s="4">
        <v>217</v>
      </c>
      <c r="I13895" s="4">
        <v>15</v>
      </c>
      <c r="J13895" s="4">
        <v>7.7999999999999996E-3</v>
      </c>
    </row>
    <row r="13896" spans="1:10" x14ac:dyDescent="0.3">
      <c r="A13896" s="52">
        <f t="shared" si="665"/>
        <v>2017</v>
      </c>
      <c r="B13896" s="30">
        <f t="shared" si="666"/>
        <v>162</v>
      </c>
      <c r="C13896" s="4">
        <f t="shared" si="667"/>
        <v>24</v>
      </c>
      <c r="D13896" s="4" t="s">
        <v>1394</v>
      </c>
      <c r="E13896" s="4">
        <v>617</v>
      </c>
      <c r="F13896" s="4">
        <v>420</v>
      </c>
      <c r="G13896" s="4">
        <v>9.6999999999999993</v>
      </c>
      <c r="H13896" s="4">
        <v>217</v>
      </c>
      <c r="I13896" s="4">
        <v>12</v>
      </c>
      <c r="J13896" s="4">
        <v>5.1999999999999998E-3</v>
      </c>
    </row>
    <row r="13897" spans="1:10" x14ac:dyDescent="0.3">
      <c r="A13897" s="52">
        <f t="shared" si="665"/>
        <v>2017</v>
      </c>
      <c r="B13897" s="30">
        <f t="shared" si="666"/>
        <v>162</v>
      </c>
      <c r="C13897" s="4">
        <f t="shared" si="667"/>
        <v>24</v>
      </c>
      <c r="D13897" s="4" t="s">
        <v>1394</v>
      </c>
      <c r="E13897" s="4">
        <v>617</v>
      </c>
      <c r="F13897" s="4">
        <v>420</v>
      </c>
      <c r="G13897" s="4">
        <v>9.6999999999999993</v>
      </c>
      <c r="H13897" s="4">
        <v>316</v>
      </c>
      <c r="I13897" s="4">
        <v>34</v>
      </c>
      <c r="J13897" s="4">
        <v>0.24560000000000001</v>
      </c>
    </row>
    <row r="13898" spans="1:10" x14ac:dyDescent="0.3">
      <c r="A13898" s="52">
        <f t="shared" si="665"/>
        <v>2017</v>
      </c>
      <c r="B13898" s="30">
        <f t="shared" si="666"/>
        <v>162</v>
      </c>
      <c r="C13898" s="4">
        <f t="shared" si="667"/>
        <v>24</v>
      </c>
      <c r="D13898" s="4" t="s">
        <v>1394</v>
      </c>
      <c r="E13898" s="4">
        <v>617</v>
      </c>
      <c r="F13898" s="4">
        <v>420</v>
      </c>
      <c r="G13898" s="4">
        <v>9.6999999999999993</v>
      </c>
      <c r="H13898" s="4">
        <v>217</v>
      </c>
      <c r="I13898" s="4">
        <v>9</v>
      </c>
      <c r="J13898" s="4">
        <v>2.3E-3</v>
      </c>
    </row>
    <row r="13899" spans="1:10" x14ac:dyDescent="0.3">
      <c r="A13899" s="52">
        <f t="shared" si="665"/>
        <v>2017</v>
      </c>
      <c r="B13899" s="30">
        <f t="shared" si="666"/>
        <v>162</v>
      </c>
      <c r="C13899" s="4">
        <f t="shared" si="667"/>
        <v>24</v>
      </c>
      <c r="D13899" s="4" t="s">
        <v>1394</v>
      </c>
      <c r="E13899" s="4">
        <v>617</v>
      </c>
      <c r="F13899" s="4">
        <v>420</v>
      </c>
      <c r="G13899" s="4">
        <v>9.6999999999999993</v>
      </c>
      <c r="H13899" s="4">
        <v>217</v>
      </c>
      <c r="I13899" s="4">
        <v>13</v>
      </c>
      <c r="J13899" s="4">
        <v>5.8999999999999999E-3</v>
      </c>
    </row>
    <row r="13900" spans="1:10" x14ac:dyDescent="0.3">
      <c r="A13900" s="52">
        <f t="shared" si="665"/>
        <v>2017</v>
      </c>
      <c r="B13900" s="30">
        <f t="shared" si="666"/>
        <v>162</v>
      </c>
      <c r="C13900" s="4">
        <f t="shared" si="667"/>
        <v>24</v>
      </c>
      <c r="D13900" s="4" t="s">
        <v>1394</v>
      </c>
      <c r="E13900" s="4">
        <v>617</v>
      </c>
      <c r="F13900" s="4">
        <v>420</v>
      </c>
      <c r="G13900" s="4">
        <v>9.6999999999999993</v>
      </c>
      <c r="H13900" s="4">
        <v>217</v>
      </c>
      <c r="I13900" s="4">
        <v>14</v>
      </c>
      <c r="J13900" s="4">
        <v>7.7000000000000002E-3</v>
      </c>
    </row>
    <row r="13901" spans="1:10" x14ac:dyDescent="0.3">
      <c r="A13901" s="52">
        <f t="shared" si="665"/>
        <v>2017</v>
      </c>
      <c r="B13901" s="30">
        <f t="shared" si="666"/>
        <v>162</v>
      </c>
      <c r="C13901" s="4">
        <f t="shared" si="667"/>
        <v>24</v>
      </c>
      <c r="D13901" s="4" t="s">
        <v>1394</v>
      </c>
      <c r="E13901" s="4">
        <v>617</v>
      </c>
      <c r="F13901" s="4">
        <v>420</v>
      </c>
      <c r="G13901" s="4">
        <v>9.6999999999999993</v>
      </c>
      <c r="H13901" s="4">
        <v>217</v>
      </c>
      <c r="I13901" s="4">
        <v>14</v>
      </c>
      <c r="J13901" s="4">
        <v>7.7000000000000002E-3</v>
      </c>
    </row>
    <row r="13902" spans="1:10" x14ac:dyDescent="0.3">
      <c r="A13902" s="52">
        <f t="shared" si="665"/>
        <v>2017</v>
      </c>
      <c r="B13902" s="30">
        <f t="shared" si="666"/>
        <v>162</v>
      </c>
      <c r="C13902" s="4">
        <f t="shared" si="667"/>
        <v>24</v>
      </c>
      <c r="D13902" s="4" t="s">
        <v>1394</v>
      </c>
      <c r="E13902" s="4">
        <v>617</v>
      </c>
      <c r="F13902" s="4">
        <v>420</v>
      </c>
      <c r="G13902" s="4">
        <v>9.6999999999999993</v>
      </c>
      <c r="H13902" s="4">
        <v>217</v>
      </c>
      <c r="I13902" s="4">
        <v>12</v>
      </c>
      <c r="J13902" s="4">
        <v>2.5999999999999999E-3</v>
      </c>
    </row>
    <row r="13903" spans="1:10" x14ac:dyDescent="0.3">
      <c r="A13903" s="52">
        <f t="shared" si="665"/>
        <v>2017</v>
      </c>
      <c r="B13903" s="30">
        <f t="shared" si="666"/>
        <v>162</v>
      </c>
      <c r="C13903" s="4">
        <f t="shared" si="667"/>
        <v>24</v>
      </c>
      <c r="D13903" s="4" t="s">
        <v>1394</v>
      </c>
      <c r="E13903" s="4">
        <v>617</v>
      </c>
      <c r="F13903" s="4">
        <v>420</v>
      </c>
      <c r="G13903" s="4">
        <v>9.6999999999999993</v>
      </c>
      <c r="H13903" s="4">
        <v>217</v>
      </c>
      <c r="I13903" s="4">
        <v>13</v>
      </c>
      <c r="J13903" s="4">
        <v>7.6E-3</v>
      </c>
    </row>
    <row r="13904" spans="1:10" x14ac:dyDescent="0.3">
      <c r="A13904" s="52">
        <f t="shared" si="665"/>
        <v>2017</v>
      </c>
      <c r="B13904" s="30">
        <f t="shared" si="666"/>
        <v>162</v>
      </c>
      <c r="C13904" s="4">
        <f t="shared" si="667"/>
        <v>24</v>
      </c>
      <c r="D13904" s="4" t="s">
        <v>1394</v>
      </c>
      <c r="E13904" s="4">
        <v>614</v>
      </c>
      <c r="F13904" s="4">
        <v>422</v>
      </c>
      <c r="G13904" s="4">
        <v>6</v>
      </c>
      <c r="H13904" s="4">
        <v>217</v>
      </c>
      <c r="I13904" s="4">
        <v>14</v>
      </c>
      <c r="J13904" s="4">
        <v>6.6E-3</v>
      </c>
    </row>
    <row r="13905" spans="1:10" x14ac:dyDescent="0.3">
      <c r="A13905" s="52">
        <f t="shared" si="665"/>
        <v>2017</v>
      </c>
      <c r="B13905" s="30">
        <f t="shared" si="666"/>
        <v>162</v>
      </c>
      <c r="C13905" s="4">
        <f t="shared" si="667"/>
        <v>24</v>
      </c>
      <c r="D13905" s="4" t="s">
        <v>1394</v>
      </c>
      <c r="E13905" s="4">
        <v>614</v>
      </c>
      <c r="F13905" s="4">
        <v>422</v>
      </c>
      <c r="G13905" s="4">
        <v>6</v>
      </c>
      <c r="H13905" s="4">
        <v>217</v>
      </c>
      <c r="I13905" s="4">
        <v>11</v>
      </c>
      <c r="J13905" s="4">
        <v>2.8999999999999998E-3</v>
      </c>
    </row>
    <row r="13906" spans="1:10" x14ac:dyDescent="0.3">
      <c r="A13906" s="52">
        <f t="shared" si="665"/>
        <v>2017</v>
      </c>
      <c r="B13906" s="30">
        <f t="shared" si="666"/>
        <v>162</v>
      </c>
      <c r="C13906" s="4">
        <f t="shared" si="667"/>
        <v>24</v>
      </c>
      <c r="D13906" s="4" t="s">
        <v>1394</v>
      </c>
      <c r="E13906" s="4">
        <v>615</v>
      </c>
      <c r="F13906" s="4">
        <v>422</v>
      </c>
      <c r="G13906" s="4">
        <v>6</v>
      </c>
      <c r="H13906" s="4">
        <v>217</v>
      </c>
      <c r="I13906" s="4">
        <v>14</v>
      </c>
      <c r="J13906" s="4">
        <v>8.8000000000000005E-3</v>
      </c>
    </row>
    <row r="13907" spans="1:10" x14ac:dyDescent="0.3">
      <c r="A13907" s="52">
        <f t="shared" si="665"/>
        <v>2017</v>
      </c>
      <c r="B13907" s="30">
        <f t="shared" si="666"/>
        <v>162</v>
      </c>
      <c r="C13907" s="4">
        <f t="shared" si="667"/>
        <v>24</v>
      </c>
      <c r="D13907" s="4" t="s">
        <v>1394</v>
      </c>
      <c r="E13907" s="4">
        <v>615</v>
      </c>
      <c r="F13907" s="4">
        <v>422</v>
      </c>
      <c r="G13907" s="4">
        <v>6</v>
      </c>
      <c r="H13907" s="4">
        <v>217</v>
      </c>
      <c r="I13907" s="4">
        <v>11</v>
      </c>
      <c r="J13907" s="4">
        <v>3.5000000000000001E-3</v>
      </c>
    </row>
    <row r="13908" spans="1:10" x14ac:dyDescent="0.3">
      <c r="A13908" s="52">
        <f t="shared" si="665"/>
        <v>2017</v>
      </c>
      <c r="B13908" s="30">
        <f t="shared" si="666"/>
        <v>162</v>
      </c>
      <c r="C13908" s="4">
        <f t="shared" si="667"/>
        <v>24</v>
      </c>
      <c r="D13908" s="4" t="s">
        <v>1394</v>
      </c>
      <c r="E13908" s="4">
        <v>615</v>
      </c>
      <c r="F13908" s="4">
        <v>422</v>
      </c>
      <c r="G13908" s="4">
        <v>6</v>
      </c>
      <c r="H13908" s="4">
        <v>217</v>
      </c>
      <c r="I13908" s="4">
        <v>11</v>
      </c>
      <c r="J13908" s="4">
        <v>4.1999999999999997E-3</v>
      </c>
    </row>
    <row r="13909" spans="1:10" x14ac:dyDescent="0.3">
      <c r="A13909" s="52">
        <f t="shared" si="665"/>
        <v>2017</v>
      </c>
      <c r="B13909" s="30">
        <f t="shared" si="666"/>
        <v>162</v>
      </c>
      <c r="C13909" s="4">
        <f t="shared" si="667"/>
        <v>24</v>
      </c>
      <c r="D13909" s="4" t="s">
        <v>1394</v>
      </c>
      <c r="E13909" s="4">
        <v>615</v>
      </c>
      <c r="F13909" s="4">
        <v>422</v>
      </c>
      <c r="G13909" s="4">
        <v>6</v>
      </c>
      <c r="H13909" s="4">
        <v>217</v>
      </c>
      <c r="I13909" s="4">
        <v>13</v>
      </c>
      <c r="J13909" s="4">
        <v>7.1000000000000004E-3</v>
      </c>
    </row>
    <row r="13910" spans="1:10" x14ac:dyDescent="0.3">
      <c r="A13910" s="52">
        <f t="shared" si="665"/>
        <v>2017</v>
      </c>
      <c r="B13910" s="30">
        <f t="shared" si="666"/>
        <v>162</v>
      </c>
      <c r="C13910" s="4">
        <f t="shared" si="667"/>
        <v>24</v>
      </c>
      <c r="D13910" s="4" t="s">
        <v>1394</v>
      </c>
      <c r="E13910" s="4">
        <v>615</v>
      </c>
      <c r="F13910" s="4">
        <v>422</v>
      </c>
      <c r="G13910" s="4">
        <v>6</v>
      </c>
      <c r="H13910" s="4">
        <v>217</v>
      </c>
      <c r="I13910" s="4">
        <v>13</v>
      </c>
      <c r="J13910" s="4">
        <v>6.6E-3</v>
      </c>
    </row>
    <row r="13911" spans="1:10" x14ac:dyDescent="0.3">
      <c r="A13911" s="52">
        <f t="shared" si="665"/>
        <v>2017</v>
      </c>
      <c r="B13911" s="30">
        <f t="shared" si="666"/>
        <v>162</v>
      </c>
      <c r="C13911" s="4">
        <f t="shared" si="667"/>
        <v>24</v>
      </c>
      <c r="D13911" s="4" t="s">
        <v>1394</v>
      </c>
      <c r="E13911" s="4">
        <v>615</v>
      </c>
      <c r="F13911" s="4">
        <v>422</v>
      </c>
      <c r="G13911" s="4">
        <v>6</v>
      </c>
      <c r="H13911" s="4">
        <v>217</v>
      </c>
      <c r="I13911" s="4">
        <v>12</v>
      </c>
      <c r="J13911" s="4">
        <v>5.7000000000000002E-3</v>
      </c>
    </row>
    <row r="13912" spans="1:10" x14ac:dyDescent="0.3">
      <c r="A13912" s="52">
        <f t="shared" si="665"/>
        <v>2017</v>
      </c>
      <c r="B13912" s="30">
        <f t="shared" si="666"/>
        <v>162</v>
      </c>
      <c r="C13912" s="4">
        <f t="shared" si="667"/>
        <v>24</v>
      </c>
      <c r="D13912" s="4" t="s">
        <v>1394</v>
      </c>
      <c r="E13912" s="4">
        <v>615</v>
      </c>
      <c r="F13912" s="4">
        <v>422</v>
      </c>
      <c r="G13912" s="4">
        <v>6</v>
      </c>
      <c r="H13912" s="4">
        <v>217</v>
      </c>
      <c r="I13912" s="4">
        <v>10</v>
      </c>
      <c r="J13912" s="4">
        <v>3.0999999999999999E-3</v>
      </c>
    </row>
    <row r="13913" spans="1:10" x14ac:dyDescent="0.3">
      <c r="A13913" s="52">
        <f t="shared" si="665"/>
        <v>2017</v>
      </c>
      <c r="B13913" s="30">
        <f t="shared" si="666"/>
        <v>162</v>
      </c>
      <c r="C13913" s="4">
        <f t="shared" si="667"/>
        <v>24</v>
      </c>
      <c r="D13913" s="4" t="s">
        <v>1394</v>
      </c>
      <c r="E13913" s="4">
        <v>615</v>
      </c>
      <c r="F13913" s="4">
        <v>422</v>
      </c>
      <c r="G13913" s="4">
        <v>6</v>
      </c>
      <c r="H13913" s="4">
        <v>217</v>
      </c>
      <c r="I13913" s="4">
        <v>13</v>
      </c>
      <c r="J13913" s="4">
        <v>6.7999999999999996E-3</v>
      </c>
    </row>
    <row r="13914" spans="1:10" x14ac:dyDescent="0.3">
      <c r="A13914" s="52">
        <f t="shared" si="665"/>
        <v>2017</v>
      </c>
      <c r="B13914" s="30">
        <f t="shared" si="666"/>
        <v>162</v>
      </c>
      <c r="C13914" s="4">
        <f t="shared" si="667"/>
        <v>24</v>
      </c>
      <c r="D13914" s="4" t="s">
        <v>1394</v>
      </c>
      <c r="E13914" s="4">
        <v>615</v>
      </c>
      <c r="F13914" s="4">
        <v>422</v>
      </c>
      <c r="G13914" s="4">
        <v>6</v>
      </c>
      <c r="H13914" s="4">
        <v>217</v>
      </c>
      <c r="I13914" s="4">
        <v>12</v>
      </c>
      <c r="J13914" s="4">
        <v>5.1999999999999998E-3</v>
      </c>
    </row>
    <row r="13915" spans="1:10" x14ac:dyDescent="0.3">
      <c r="A13915" s="52">
        <f t="shared" si="665"/>
        <v>2017</v>
      </c>
      <c r="B13915" s="30">
        <f t="shared" si="666"/>
        <v>162</v>
      </c>
      <c r="C13915" s="4">
        <f t="shared" si="667"/>
        <v>24</v>
      </c>
      <c r="D13915" s="4" t="s">
        <v>1394</v>
      </c>
      <c r="E13915" s="4">
        <v>615</v>
      </c>
      <c r="F13915" s="4">
        <v>422</v>
      </c>
      <c r="G13915" s="4">
        <v>6</v>
      </c>
      <c r="H13915" s="4">
        <v>217</v>
      </c>
      <c r="I13915" s="4">
        <v>14</v>
      </c>
      <c r="J13915" s="4">
        <v>8.0999999999999996E-3</v>
      </c>
    </row>
    <row r="13916" spans="1:10" x14ac:dyDescent="0.3">
      <c r="A13916" s="52">
        <f t="shared" si="665"/>
        <v>2017</v>
      </c>
      <c r="B13916" s="30">
        <f t="shared" si="666"/>
        <v>162</v>
      </c>
      <c r="C13916" s="4">
        <f t="shared" si="667"/>
        <v>24</v>
      </c>
      <c r="D13916" s="4" t="s">
        <v>1394</v>
      </c>
      <c r="E13916" s="4">
        <v>615</v>
      </c>
      <c r="F13916" s="4">
        <v>422</v>
      </c>
      <c r="G13916" s="4">
        <v>6</v>
      </c>
      <c r="H13916" s="4">
        <v>217</v>
      </c>
      <c r="I13916" s="4">
        <v>12</v>
      </c>
      <c r="J13916" s="4">
        <v>3.5999999999999999E-3</v>
      </c>
    </row>
    <row r="13917" spans="1:10" x14ac:dyDescent="0.3">
      <c r="A13917" s="52">
        <f t="shared" si="665"/>
        <v>2017</v>
      </c>
      <c r="B13917" s="30">
        <f t="shared" si="666"/>
        <v>162</v>
      </c>
      <c r="C13917" s="4">
        <f t="shared" si="667"/>
        <v>24</v>
      </c>
      <c r="D13917" s="4" t="s">
        <v>1394</v>
      </c>
      <c r="E13917" s="4">
        <v>615</v>
      </c>
      <c r="F13917" s="4">
        <v>422</v>
      </c>
      <c r="G13917" s="4">
        <v>6</v>
      </c>
      <c r="H13917" s="4">
        <v>217</v>
      </c>
      <c r="I13917" s="4">
        <v>13</v>
      </c>
      <c r="J13917" s="4">
        <v>5.3E-3</v>
      </c>
    </row>
    <row r="13918" spans="1:10" x14ac:dyDescent="0.3">
      <c r="A13918" s="52">
        <f t="shared" si="665"/>
        <v>2017</v>
      </c>
      <c r="B13918" s="30">
        <f t="shared" si="666"/>
        <v>162</v>
      </c>
      <c r="C13918" s="4">
        <f t="shared" si="667"/>
        <v>24</v>
      </c>
      <c r="D13918" s="4" t="s">
        <v>1394</v>
      </c>
      <c r="E13918" s="4">
        <v>615</v>
      </c>
      <c r="F13918" s="4">
        <v>422</v>
      </c>
      <c r="G13918" s="4">
        <v>6</v>
      </c>
      <c r="H13918" s="4">
        <v>217</v>
      </c>
      <c r="I13918" s="4">
        <v>13</v>
      </c>
      <c r="J13918" s="4">
        <v>7.0000000000000001E-3</v>
      </c>
    </row>
    <row r="13919" spans="1:10" x14ac:dyDescent="0.3">
      <c r="A13919" s="52">
        <f t="shared" si="665"/>
        <v>2017</v>
      </c>
      <c r="B13919" s="30">
        <f t="shared" si="666"/>
        <v>162</v>
      </c>
      <c r="C13919" s="4">
        <f t="shared" si="667"/>
        <v>24</v>
      </c>
      <c r="D13919" s="4" t="s">
        <v>1394</v>
      </c>
      <c r="E13919" s="4">
        <v>615</v>
      </c>
      <c r="F13919" s="4">
        <v>422</v>
      </c>
      <c r="G13919" s="4">
        <v>6</v>
      </c>
      <c r="H13919" s="4">
        <v>217</v>
      </c>
      <c r="I13919" s="4">
        <v>13</v>
      </c>
      <c r="J13919" s="4">
        <v>5.8999999999999999E-3</v>
      </c>
    </row>
    <row r="13920" spans="1:10" x14ac:dyDescent="0.3">
      <c r="A13920" s="52">
        <f t="shared" si="665"/>
        <v>2017</v>
      </c>
      <c r="B13920" s="30">
        <f t="shared" si="666"/>
        <v>162</v>
      </c>
      <c r="C13920" s="4">
        <f t="shared" si="667"/>
        <v>24</v>
      </c>
      <c r="D13920" s="4" t="s">
        <v>1394</v>
      </c>
      <c r="E13920" s="4">
        <v>615</v>
      </c>
      <c r="F13920" s="4">
        <v>422</v>
      </c>
      <c r="G13920" s="4">
        <v>6</v>
      </c>
      <c r="H13920" s="4">
        <v>217</v>
      </c>
      <c r="I13920" s="4">
        <v>13</v>
      </c>
      <c r="J13920" s="4">
        <v>6.0000000000000001E-3</v>
      </c>
    </row>
    <row r="13921" spans="1:10" x14ac:dyDescent="0.3">
      <c r="A13921" s="52">
        <f t="shared" si="665"/>
        <v>2017</v>
      </c>
      <c r="B13921" s="30">
        <f t="shared" si="666"/>
        <v>162</v>
      </c>
      <c r="C13921" s="4">
        <f t="shared" si="667"/>
        <v>24</v>
      </c>
      <c r="D13921" s="4" t="s">
        <v>1394</v>
      </c>
      <c r="E13921" s="4">
        <v>615</v>
      </c>
      <c r="F13921" s="4">
        <v>422</v>
      </c>
      <c r="G13921" s="4">
        <v>6</v>
      </c>
      <c r="H13921" s="4">
        <v>217</v>
      </c>
      <c r="I13921" s="4">
        <v>11</v>
      </c>
      <c r="J13921" s="4">
        <v>4.4000000000000003E-3</v>
      </c>
    </row>
    <row r="13922" spans="1:10" x14ac:dyDescent="0.3">
      <c r="A13922" s="52">
        <f t="shared" si="665"/>
        <v>2017</v>
      </c>
      <c r="B13922" s="30">
        <f t="shared" si="666"/>
        <v>162</v>
      </c>
      <c r="C13922" s="4">
        <f t="shared" si="667"/>
        <v>24</v>
      </c>
      <c r="D13922" s="4" t="s">
        <v>1394</v>
      </c>
      <c r="E13922" s="4">
        <v>614</v>
      </c>
      <c r="F13922" s="4">
        <v>422</v>
      </c>
      <c r="G13922" s="4">
        <v>6</v>
      </c>
      <c r="H13922" s="4">
        <v>217</v>
      </c>
      <c r="I13922" s="4">
        <v>12</v>
      </c>
      <c r="J13922" s="4">
        <v>5.3E-3</v>
      </c>
    </row>
    <row r="13923" spans="1:10" x14ac:dyDescent="0.3">
      <c r="A13923" s="52">
        <f t="shared" si="665"/>
        <v>2017</v>
      </c>
      <c r="B13923" s="30">
        <f t="shared" si="666"/>
        <v>162</v>
      </c>
      <c r="C13923" s="4">
        <f t="shared" si="667"/>
        <v>24</v>
      </c>
      <c r="D13923" s="4" t="s">
        <v>1394</v>
      </c>
      <c r="E13923" s="4">
        <v>614</v>
      </c>
      <c r="F13923" s="4">
        <v>422</v>
      </c>
      <c r="G13923" s="4">
        <v>6</v>
      </c>
      <c r="H13923" s="4">
        <v>217</v>
      </c>
      <c r="I13923" s="4">
        <v>11</v>
      </c>
      <c r="J13923" s="4">
        <v>3.7000000000000002E-3</v>
      </c>
    </row>
    <row r="13924" spans="1:10" x14ac:dyDescent="0.3">
      <c r="A13924" s="52">
        <f t="shared" si="665"/>
        <v>2017</v>
      </c>
      <c r="B13924" s="30">
        <f t="shared" si="666"/>
        <v>162</v>
      </c>
      <c r="C13924" s="4">
        <f t="shared" si="667"/>
        <v>24</v>
      </c>
      <c r="D13924" s="4" t="s">
        <v>1394</v>
      </c>
      <c r="E13924" s="4">
        <v>614</v>
      </c>
      <c r="F13924" s="4">
        <v>422</v>
      </c>
      <c r="G13924" s="4">
        <v>6</v>
      </c>
      <c r="H13924" s="4">
        <v>217</v>
      </c>
      <c r="I13924" s="4">
        <v>12</v>
      </c>
      <c r="J13924" s="4">
        <v>5.0000000000000001E-3</v>
      </c>
    </row>
    <row r="13925" spans="1:10" x14ac:dyDescent="0.3">
      <c r="A13925" s="52">
        <f t="shared" si="665"/>
        <v>2017</v>
      </c>
      <c r="B13925" s="30">
        <f t="shared" si="666"/>
        <v>162</v>
      </c>
      <c r="C13925" s="4">
        <f t="shared" si="667"/>
        <v>24</v>
      </c>
      <c r="D13925" s="4" t="s">
        <v>1394</v>
      </c>
      <c r="E13925" s="4">
        <v>614</v>
      </c>
      <c r="F13925" s="4">
        <v>422</v>
      </c>
      <c r="G13925" s="4">
        <v>6</v>
      </c>
      <c r="H13925" s="4">
        <v>217</v>
      </c>
      <c r="I13925" s="4">
        <v>12</v>
      </c>
      <c r="J13925" s="4">
        <v>6.1000000000000004E-3</v>
      </c>
    </row>
    <row r="13926" spans="1:10" x14ac:dyDescent="0.3">
      <c r="A13926" s="52">
        <f t="shared" si="665"/>
        <v>2017</v>
      </c>
      <c r="B13926" s="30">
        <f t="shared" si="666"/>
        <v>162</v>
      </c>
      <c r="C13926" s="4">
        <f t="shared" si="667"/>
        <v>24</v>
      </c>
      <c r="D13926" s="4" t="s">
        <v>1394</v>
      </c>
      <c r="E13926" s="4">
        <v>614</v>
      </c>
      <c r="F13926" s="4">
        <v>422</v>
      </c>
      <c r="G13926" s="4">
        <v>6</v>
      </c>
      <c r="H13926" s="4">
        <v>217</v>
      </c>
      <c r="I13926" s="4">
        <v>14</v>
      </c>
      <c r="J13926" s="4">
        <v>8.5000000000000006E-3</v>
      </c>
    </row>
    <row r="13927" spans="1:10" x14ac:dyDescent="0.3">
      <c r="A13927" s="52">
        <f t="shared" si="665"/>
        <v>2017</v>
      </c>
      <c r="B13927" s="30">
        <f t="shared" si="666"/>
        <v>162</v>
      </c>
      <c r="C13927" s="4">
        <f t="shared" si="667"/>
        <v>24</v>
      </c>
      <c r="D13927" s="4" t="s">
        <v>1394</v>
      </c>
      <c r="E13927" s="4">
        <v>614</v>
      </c>
      <c r="F13927" s="4">
        <v>422</v>
      </c>
      <c r="G13927" s="4">
        <v>6</v>
      </c>
      <c r="H13927" s="4">
        <v>217</v>
      </c>
      <c r="I13927" s="4">
        <v>12</v>
      </c>
      <c r="J13927" s="4">
        <v>3.7000000000000002E-3</v>
      </c>
    </row>
    <row r="13928" spans="1:10" x14ac:dyDescent="0.3">
      <c r="A13928" s="52">
        <f t="shared" si="665"/>
        <v>2017</v>
      </c>
      <c r="B13928" s="30">
        <f t="shared" si="666"/>
        <v>162</v>
      </c>
      <c r="C13928" s="4">
        <f t="shared" si="667"/>
        <v>24</v>
      </c>
      <c r="D13928" s="4" t="s">
        <v>1394</v>
      </c>
      <c r="E13928" s="4">
        <v>614</v>
      </c>
      <c r="F13928" s="4">
        <v>422</v>
      </c>
      <c r="G13928" s="4">
        <v>6</v>
      </c>
      <c r="H13928" s="4">
        <v>217</v>
      </c>
      <c r="I13928" s="4">
        <v>13</v>
      </c>
      <c r="J13928" s="4">
        <v>5.1000000000000004E-3</v>
      </c>
    </row>
    <row r="13929" spans="1:10" x14ac:dyDescent="0.3">
      <c r="A13929" s="52">
        <f t="shared" si="665"/>
        <v>2017</v>
      </c>
      <c r="B13929" s="30">
        <f t="shared" si="666"/>
        <v>162</v>
      </c>
      <c r="C13929" s="4">
        <f t="shared" si="667"/>
        <v>24</v>
      </c>
      <c r="D13929" s="4" t="s">
        <v>1394</v>
      </c>
      <c r="E13929" s="4">
        <v>614</v>
      </c>
      <c r="F13929" s="4">
        <v>422</v>
      </c>
      <c r="G13929" s="4">
        <v>6</v>
      </c>
      <c r="H13929" s="4">
        <v>217</v>
      </c>
      <c r="I13929" s="4">
        <v>13</v>
      </c>
      <c r="J13929" s="4">
        <v>7.4999999999999997E-3</v>
      </c>
    </row>
    <row r="13930" spans="1:10" x14ac:dyDescent="0.3">
      <c r="A13930" s="52">
        <f t="shared" si="665"/>
        <v>2017</v>
      </c>
      <c r="B13930" s="30">
        <f t="shared" si="666"/>
        <v>162</v>
      </c>
      <c r="C13930" s="4">
        <f t="shared" si="667"/>
        <v>24</v>
      </c>
      <c r="D13930" s="4" t="s">
        <v>1394</v>
      </c>
      <c r="E13930" s="4">
        <v>614</v>
      </c>
      <c r="F13930" s="4">
        <v>422</v>
      </c>
      <c r="G13930" s="4">
        <v>6</v>
      </c>
      <c r="H13930" s="4">
        <v>217</v>
      </c>
      <c r="I13930" s="4">
        <v>12</v>
      </c>
      <c r="J13930" s="4">
        <v>4.5999999999999999E-3</v>
      </c>
    </row>
    <row r="13931" spans="1:10" x14ac:dyDescent="0.3">
      <c r="A13931" s="52">
        <f t="shared" si="665"/>
        <v>2017</v>
      </c>
      <c r="B13931" s="30">
        <f t="shared" si="666"/>
        <v>162</v>
      </c>
      <c r="C13931" s="4">
        <f t="shared" si="667"/>
        <v>24</v>
      </c>
      <c r="D13931" s="4" t="s">
        <v>1394</v>
      </c>
      <c r="E13931" s="4">
        <v>614</v>
      </c>
      <c r="F13931" s="4">
        <v>422</v>
      </c>
      <c r="G13931" s="4">
        <v>6</v>
      </c>
      <c r="H13931" s="4">
        <v>217</v>
      </c>
      <c r="I13931" s="4">
        <v>12</v>
      </c>
      <c r="J13931" s="4">
        <v>5.1000000000000004E-3</v>
      </c>
    </row>
    <row r="13932" spans="1:10" x14ac:dyDescent="0.3">
      <c r="A13932" s="52">
        <f t="shared" si="665"/>
        <v>2017</v>
      </c>
      <c r="B13932" s="30">
        <f t="shared" si="666"/>
        <v>162</v>
      </c>
      <c r="C13932" s="4">
        <f t="shared" si="667"/>
        <v>24</v>
      </c>
      <c r="D13932" s="4" t="s">
        <v>1394</v>
      </c>
      <c r="E13932" s="4">
        <v>614</v>
      </c>
      <c r="F13932" s="4">
        <v>422</v>
      </c>
      <c r="G13932" s="4">
        <v>6</v>
      </c>
      <c r="H13932" s="4">
        <v>217</v>
      </c>
      <c r="I13932" s="4">
        <v>13</v>
      </c>
      <c r="J13932" s="4">
        <v>9.7000000000000003E-3</v>
      </c>
    </row>
    <row r="13933" spans="1:10" x14ac:dyDescent="0.3">
      <c r="A13933" s="52">
        <f t="shared" si="665"/>
        <v>2017</v>
      </c>
      <c r="B13933" s="30">
        <f t="shared" si="666"/>
        <v>162</v>
      </c>
      <c r="C13933" s="4">
        <f t="shared" si="667"/>
        <v>24</v>
      </c>
      <c r="D13933" s="4" t="s">
        <v>1394</v>
      </c>
      <c r="E13933" s="4">
        <v>614</v>
      </c>
      <c r="F13933" s="4">
        <v>422</v>
      </c>
      <c r="G13933" s="4">
        <v>6</v>
      </c>
      <c r="H13933" s="4">
        <v>217</v>
      </c>
      <c r="I13933" s="4">
        <v>12</v>
      </c>
      <c r="J13933" s="4">
        <v>6.1000000000000004E-3</v>
      </c>
    </row>
    <row r="13934" spans="1:10" x14ac:dyDescent="0.3">
      <c r="A13934" s="52">
        <f t="shared" si="665"/>
        <v>2017</v>
      </c>
      <c r="B13934" s="30">
        <f t="shared" si="666"/>
        <v>162</v>
      </c>
      <c r="C13934" s="4">
        <f t="shared" si="667"/>
        <v>24</v>
      </c>
      <c r="D13934" s="4" t="s">
        <v>1394</v>
      </c>
      <c r="E13934" s="4">
        <v>614</v>
      </c>
      <c r="F13934" s="4">
        <v>422</v>
      </c>
      <c r="G13934" s="4">
        <v>6</v>
      </c>
      <c r="H13934" s="4">
        <v>217</v>
      </c>
      <c r="I13934" s="4">
        <v>13</v>
      </c>
      <c r="J13934" s="4">
        <v>6.6E-3</v>
      </c>
    </row>
    <row r="13935" spans="1:10" x14ac:dyDescent="0.3">
      <c r="A13935" s="52">
        <f t="shared" si="665"/>
        <v>2017</v>
      </c>
      <c r="B13935" s="30">
        <f t="shared" si="666"/>
        <v>162</v>
      </c>
      <c r="C13935" s="4">
        <f t="shared" si="667"/>
        <v>24</v>
      </c>
      <c r="D13935" s="4" t="s">
        <v>1394</v>
      </c>
      <c r="E13935" s="4">
        <v>614</v>
      </c>
      <c r="F13935" s="4">
        <v>422</v>
      </c>
      <c r="G13935" s="4">
        <v>6</v>
      </c>
      <c r="H13935" s="4">
        <v>217</v>
      </c>
      <c r="I13935" s="4">
        <v>12</v>
      </c>
      <c r="J13935" s="4">
        <v>4.1000000000000003E-3</v>
      </c>
    </row>
    <row r="13936" spans="1:10" x14ac:dyDescent="0.3">
      <c r="A13936" s="52">
        <f t="shared" si="665"/>
        <v>2017</v>
      </c>
      <c r="B13936" s="30">
        <f t="shared" si="666"/>
        <v>162</v>
      </c>
      <c r="C13936" s="4">
        <f t="shared" si="667"/>
        <v>24</v>
      </c>
      <c r="D13936" s="4" t="s">
        <v>1394</v>
      </c>
      <c r="E13936" s="4">
        <v>614</v>
      </c>
      <c r="F13936" s="4">
        <v>422</v>
      </c>
      <c r="G13936" s="4">
        <v>6</v>
      </c>
      <c r="H13936" s="4">
        <v>217</v>
      </c>
      <c r="I13936" s="4">
        <v>11</v>
      </c>
      <c r="J13936" s="4">
        <v>4.1999999999999997E-3</v>
      </c>
    </row>
    <row r="13937" spans="1:10" x14ac:dyDescent="0.3">
      <c r="A13937" s="52">
        <f t="shared" si="665"/>
        <v>2017</v>
      </c>
      <c r="B13937" s="30">
        <f t="shared" si="666"/>
        <v>162</v>
      </c>
      <c r="C13937" s="4">
        <f t="shared" si="667"/>
        <v>24</v>
      </c>
      <c r="D13937" s="4" t="s">
        <v>1394</v>
      </c>
      <c r="E13937" s="4">
        <v>614</v>
      </c>
      <c r="F13937" s="4">
        <v>422</v>
      </c>
      <c r="G13937" s="4">
        <v>6</v>
      </c>
      <c r="H13937" s="4">
        <v>217</v>
      </c>
      <c r="I13937" s="4">
        <v>12</v>
      </c>
      <c r="J13937" s="4">
        <v>4.8999999999999998E-3</v>
      </c>
    </row>
    <row r="13938" spans="1:10" x14ac:dyDescent="0.3">
      <c r="A13938" s="52">
        <f t="shared" si="665"/>
        <v>2017</v>
      </c>
      <c r="B13938" s="30">
        <f t="shared" si="666"/>
        <v>162</v>
      </c>
      <c r="C13938" s="4">
        <f t="shared" si="667"/>
        <v>24</v>
      </c>
      <c r="D13938" s="4" t="s">
        <v>1394</v>
      </c>
      <c r="E13938" s="4">
        <v>614</v>
      </c>
      <c r="F13938" s="4">
        <v>422</v>
      </c>
      <c r="G13938" s="4">
        <v>6</v>
      </c>
      <c r="H13938" s="4">
        <v>217</v>
      </c>
      <c r="I13938" s="4">
        <v>13</v>
      </c>
      <c r="J13938" s="4">
        <v>6.1000000000000004E-3</v>
      </c>
    </row>
    <row r="13939" spans="1:10" x14ac:dyDescent="0.3">
      <c r="A13939" s="52">
        <f t="shared" si="665"/>
        <v>2017</v>
      </c>
      <c r="B13939" s="30">
        <f t="shared" si="666"/>
        <v>162</v>
      </c>
      <c r="C13939" s="4">
        <f t="shared" si="667"/>
        <v>24</v>
      </c>
      <c r="D13939" s="4" t="s">
        <v>1394</v>
      </c>
      <c r="E13939" s="4">
        <v>614</v>
      </c>
      <c r="F13939" s="4">
        <v>422</v>
      </c>
      <c r="G13939" s="4">
        <v>6</v>
      </c>
      <c r="H13939" s="4">
        <v>217</v>
      </c>
      <c r="I13939" s="4">
        <v>15</v>
      </c>
      <c r="J13939" s="4">
        <v>7.3000000000000001E-3</v>
      </c>
    </row>
    <row r="13940" spans="1:10" x14ac:dyDescent="0.3">
      <c r="A13940" s="52">
        <f t="shared" si="665"/>
        <v>2017</v>
      </c>
      <c r="B13940" s="30">
        <f t="shared" si="666"/>
        <v>162</v>
      </c>
      <c r="C13940" s="4">
        <f t="shared" si="667"/>
        <v>24</v>
      </c>
      <c r="D13940" s="4" t="s">
        <v>1394</v>
      </c>
      <c r="E13940" s="4">
        <v>614</v>
      </c>
      <c r="F13940" s="4">
        <v>422</v>
      </c>
      <c r="G13940" s="4">
        <v>6</v>
      </c>
      <c r="H13940" s="4">
        <v>217</v>
      </c>
      <c r="I13940" s="4">
        <v>14</v>
      </c>
      <c r="J13940" s="4">
        <v>7.1000000000000004E-3</v>
      </c>
    </row>
    <row r="13941" spans="1:10" x14ac:dyDescent="0.3">
      <c r="A13941" s="52">
        <f t="shared" si="665"/>
        <v>2017</v>
      </c>
      <c r="B13941" s="30">
        <f t="shared" si="666"/>
        <v>162</v>
      </c>
      <c r="C13941" s="4">
        <f t="shared" si="667"/>
        <v>24</v>
      </c>
      <c r="D13941" s="4" t="s">
        <v>1394</v>
      </c>
      <c r="E13941" s="4">
        <v>614</v>
      </c>
      <c r="F13941" s="4">
        <v>422</v>
      </c>
      <c r="G13941" s="4">
        <v>6</v>
      </c>
      <c r="H13941" s="4">
        <v>217</v>
      </c>
      <c r="I13941" s="4">
        <v>13</v>
      </c>
      <c r="J13941" s="4">
        <v>6.7999999999999996E-3</v>
      </c>
    </row>
    <row r="13942" spans="1:10" x14ac:dyDescent="0.3">
      <c r="A13942" s="52">
        <f t="shared" si="665"/>
        <v>2017</v>
      </c>
      <c r="B13942" s="30">
        <f t="shared" si="666"/>
        <v>162</v>
      </c>
      <c r="C13942" s="4">
        <f t="shared" si="667"/>
        <v>24</v>
      </c>
      <c r="D13942" s="4" t="s">
        <v>1394</v>
      </c>
      <c r="E13942" s="4">
        <v>614</v>
      </c>
      <c r="F13942" s="4">
        <v>422</v>
      </c>
      <c r="G13942" s="4">
        <v>6</v>
      </c>
      <c r="H13942" s="4">
        <v>217</v>
      </c>
      <c r="I13942" s="4">
        <v>12</v>
      </c>
      <c r="J13942" s="4">
        <v>3.5999999999999999E-3</v>
      </c>
    </row>
    <row r="13943" spans="1:10" x14ac:dyDescent="0.3">
      <c r="A13943" s="52">
        <f t="shared" si="665"/>
        <v>2017</v>
      </c>
      <c r="B13943" s="30">
        <f t="shared" si="666"/>
        <v>162</v>
      </c>
      <c r="C13943" s="4">
        <f t="shared" si="667"/>
        <v>24</v>
      </c>
      <c r="D13943" s="4" t="s">
        <v>1394</v>
      </c>
      <c r="E13943" s="4">
        <v>614</v>
      </c>
      <c r="F13943" s="4">
        <v>422</v>
      </c>
      <c r="G13943" s="4">
        <v>6</v>
      </c>
      <c r="H13943" s="4">
        <v>217</v>
      </c>
      <c r="I13943" s="4">
        <v>13</v>
      </c>
      <c r="J13943" s="4">
        <v>7.0000000000000001E-3</v>
      </c>
    </row>
    <row r="13944" spans="1:10" x14ac:dyDescent="0.3">
      <c r="A13944" s="52">
        <f t="shared" si="665"/>
        <v>2017</v>
      </c>
      <c r="B13944" s="30">
        <f t="shared" si="666"/>
        <v>162</v>
      </c>
      <c r="C13944" s="4">
        <f t="shared" si="667"/>
        <v>24</v>
      </c>
      <c r="D13944" s="4" t="s">
        <v>1394</v>
      </c>
      <c r="E13944" s="4">
        <v>615</v>
      </c>
      <c r="F13944" s="4">
        <v>422</v>
      </c>
      <c r="G13944" s="4">
        <v>6</v>
      </c>
      <c r="H13944" s="4">
        <v>217</v>
      </c>
      <c r="I13944" s="4">
        <v>12</v>
      </c>
      <c r="J13944" s="4">
        <v>3.8E-3</v>
      </c>
    </row>
    <row r="13945" spans="1:10" x14ac:dyDescent="0.3">
      <c r="A13945" s="52">
        <f t="shared" si="665"/>
        <v>2017</v>
      </c>
      <c r="B13945" s="30">
        <f t="shared" si="666"/>
        <v>160</v>
      </c>
      <c r="C13945" s="4">
        <f t="shared" si="667"/>
        <v>23</v>
      </c>
      <c r="D13945" s="4" t="s">
        <v>1395</v>
      </c>
      <c r="E13945" s="4">
        <v>606</v>
      </c>
      <c r="F13945" s="4">
        <v>451</v>
      </c>
      <c r="G13945" s="4">
        <v>6.3</v>
      </c>
      <c r="H13945" s="4">
        <v>217</v>
      </c>
      <c r="I13945" s="4">
        <v>13</v>
      </c>
      <c r="J13945" s="4">
        <v>5.4999999999999997E-3</v>
      </c>
    </row>
    <row r="13946" spans="1:10" x14ac:dyDescent="0.3">
      <c r="A13946" s="52">
        <f t="shared" si="665"/>
        <v>2017</v>
      </c>
      <c r="B13946" s="30">
        <f t="shared" si="666"/>
        <v>160</v>
      </c>
      <c r="C13946" s="4">
        <f t="shared" si="667"/>
        <v>23</v>
      </c>
      <c r="D13946" s="4" t="s">
        <v>1395</v>
      </c>
      <c r="E13946" s="4">
        <v>607</v>
      </c>
      <c r="F13946" s="4">
        <v>451</v>
      </c>
      <c r="G13946" s="4">
        <v>6.3</v>
      </c>
      <c r="H13946" s="4">
        <v>217</v>
      </c>
      <c r="I13946" s="4">
        <v>13</v>
      </c>
      <c r="J13946" s="4">
        <v>5.5999999999999999E-3</v>
      </c>
    </row>
    <row r="13947" spans="1:10" x14ac:dyDescent="0.3">
      <c r="A13947" s="52">
        <f t="shared" si="665"/>
        <v>2017</v>
      </c>
      <c r="B13947" s="30">
        <f t="shared" si="666"/>
        <v>160</v>
      </c>
      <c r="C13947" s="4">
        <f t="shared" si="667"/>
        <v>23</v>
      </c>
      <c r="D13947" s="4" t="s">
        <v>1395</v>
      </c>
      <c r="E13947" s="4">
        <v>607</v>
      </c>
      <c r="F13947" s="4">
        <v>451</v>
      </c>
      <c r="G13947" s="4">
        <v>6.3</v>
      </c>
      <c r="H13947" s="4">
        <v>217</v>
      </c>
      <c r="I13947" s="4">
        <v>13</v>
      </c>
      <c r="J13947" s="4">
        <v>5.7999999999999996E-3</v>
      </c>
    </row>
    <row r="13948" spans="1:10" x14ac:dyDescent="0.3">
      <c r="A13948" s="52">
        <f t="shared" si="665"/>
        <v>2017</v>
      </c>
      <c r="B13948" s="30">
        <f t="shared" si="666"/>
        <v>160</v>
      </c>
      <c r="C13948" s="4">
        <f t="shared" si="667"/>
        <v>23</v>
      </c>
      <c r="D13948" s="4" t="s">
        <v>1395</v>
      </c>
      <c r="E13948" s="4">
        <v>603</v>
      </c>
      <c r="F13948" s="4">
        <v>455</v>
      </c>
      <c r="G13948" s="4">
        <v>5.9</v>
      </c>
      <c r="H13948" s="4">
        <v>217</v>
      </c>
      <c r="I13948" s="4">
        <v>11</v>
      </c>
      <c r="J13948" s="4">
        <v>4.0000000000000001E-3</v>
      </c>
    </row>
    <row r="13949" spans="1:10" x14ac:dyDescent="0.3">
      <c r="A13949" s="52">
        <f t="shared" si="665"/>
        <v>2017</v>
      </c>
      <c r="B13949" s="30">
        <f t="shared" si="666"/>
        <v>160</v>
      </c>
      <c r="C13949" s="4">
        <f t="shared" si="667"/>
        <v>23</v>
      </c>
      <c r="D13949" s="4" t="s">
        <v>1395</v>
      </c>
      <c r="E13949" s="4">
        <v>602</v>
      </c>
      <c r="F13949" s="4">
        <v>455</v>
      </c>
      <c r="G13949" s="4">
        <v>5.9</v>
      </c>
      <c r="H13949" s="4">
        <v>217</v>
      </c>
      <c r="I13949" s="4">
        <v>14</v>
      </c>
      <c r="J13949" s="4">
        <v>4.1000000000000003E-3</v>
      </c>
    </row>
    <row r="13950" spans="1:10" x14ac:dyDescent="0.3">
      <c r="A13950" s="52">
        <f t="shared" si="665"/>
        <v>2017</v>
      </c>
      <c r="B13950" s="30">
        <f t="shared" si="666"/>
        <v>160</v>
      </c>
      <c r="C13950" s="4">
        <f t="shared" si="667"/>
        <v>23</v>
      </c>
      <c r="D13950" s="4" t="s">
        <v>1395</v>
      </c>
      <c r="E13950" s="4">
        <v>600</v>
      </c>
      <c r="F13950" s="4">
        <v>456</v>
      </c>
      <c r="G13950" s="4">
        <v>8.9</v>
      </c>
      <c r="H13950" s="4">
        <v>217</v>
      </c>
      <c r="I13950" s="4">
        <v>13</v>
      </c>
      <c r="J13950" s="4">
        <v>6.7999999999999996E-3</v>
      </c>
    </row>
    <row r="13951" spans="1:10" x14ac:dyDescent="0.3">
      <c r="A13951" s="52">
        <f t="shared" si="665"/>
        <v>2017</v>
      </c>
      <c r="B13951" s="30">
        <f t="shared" si="666"/>
        <v>160</v>
      </c>
      <c r="C13951" s="4">
        <f t="shared" si="667"/>
        <v>23</v>
      </c>
      <c r="D13951" s="4" t="s">
        <v>1395</v>
      </c>
      <c r="E13951" s="4">
        <v>600</v>
      </c>
      <c r="F13951" s="4">
        <v>456</v>
      </c>
      <c r="G13951" s="4">
        <v>8.9</v>
      </c>
      <c r="H13951" s="4">
        <v>217</v>
      </c>
      <c r="I13951" s="4">
        <v>13</v>
      </c>
      <c r="J13951" s="4">
        <v>6.8999999999999999E-3</v>
      </c>
    </row>
    <row r="13952" spans="1:10" x14ac:dyDescent="0.3">
      <c r="A13952" s="52">
        <f t="shared" si="665"/>
        <v>2017</v>
      </c>
      <c r="B13952" s="30">
        <f t="shared" si="666"/>
        <v>160</v>
      </c>
      <c r="C13952" s="4">
        <f t="shared" si="667"/>
        <v>23</v>
      </c>
      <c r="D13952" s="4" t="s">
        <v>1395</v>
      </c>
      <c r="E13952" s="4">
        <v>600</v>
      </c>
      <c r="F13952" s="4">
        <v>456</v>
      </c>
      <c r="G13952" s="4">
        <v>8.9</v>
      </c>
      <c r="H13952" s="4">
        <v>217</v>
      </c>
      <c r="I13952" s="4">
        <v>13</v>
      </c>
      <c r="J13952" s="4">
        <v>5.4999999999999997E-3</v>
      </c>
    </row>
    <row r="13953" spans="1:10" x14ac:dyDescent="0.3">
      <c r="A13953" s="52">
        <f t="shared" si="665"/>
        <v>2017</v>
      </c>
      <c r="B13953" s="30">
        <f t="shared" si="666"/>
        <v>160</v>
      </c>
      <c r="C13953" s="4">
        <f t="shared" si="667"/>
        <v>23</v>
      </c>
      <c r="D13953" s="4" t="s">
        <v>1395</v>
      </c>
      <c r="E13953" s="4">
        <v>600</v>
      </c>
      <c r="F13953" s="4">
        <v>456</v>
      </c>
      <c r="G13953" s="4">
        <v>8.9</v>
      </c>
      <c r="H13953" s="4">
        <v>217</v>
      </c>
      <c r="I13953" s="4">
        <v>13</v>
      </c>
      <c r="J13953" s="4">
        <v>6.1000000000000004E-3</v>
      </c>
    </row>
    <row r="13954" spans="1:10" x14ac:dyDescent="0.3">
      <c r="A13954" s="52">
        <f t="shared" ref="A13954:A14017" si="668">YEAR(D13954)</f>
        <v>2017</v>
      </c>
      <c r="B13954" s="30">
        <f t="shared" ref="B13954:B14017" si="669">D13954-DATE(YEAR(D13954),1,0)</f>
        <v>160</v>
      </c>
      <c r="C13954" s="4">
        <f t="shared" ref="C13954:C14017" si="670">WEEKNUM(D13954,1)</f>
        <v>23</v>
      </c>
      <c r="D13954" s="4" t="s">
        <v>1395</v>
      </c>
      <c r="E13954" s="4">
        <v>600</v>
      </c>
      <c r="F13954" s="4">
        <v>456</v>
      </c>
      <c r="G13954" s="4">
        <v>8.9</v>
      </c>
      <c r="H13954" s="4">
        <v>217</v>
      </c>
      <c r="I13954" s="4">
        <v>13</v>
      </c>
      <c r="J13954" s="4">
        <v>7.0000000000000001E-3</v>
      </c>
    </row>
    <row r="13955" spans="1:10" x14ac:dyDescent="0.3">
      <c r="A13955" s="52">
        <f t="shared" si="668"/>
        <v>2017</v>
      </c>
      <c r="B13955" s="30">
        <f t="shared" si="669"/>
        <v>160</v>
      </c>
      <c r="C13955" s="4">
        <f t="shared" si="670"/>
        <v>23</v>
      </c>
      <c r="D13955" s="4" t="s">
        <v>1395</v>
      </c>
      <c r="E13955" s="4">
        <v>600</v>
      </c>
      <c r="F13955" s="4">
        <v>456</v>
      </c>
      <c r="G13955" s="4">
        <v>8.9</v>
      </c>
      <c r="H13955" s="4">
        <v>217</v>
      </c>
      <c r="I13955" s="4">
        <v>13</v>
      </c>
      <c r="J13955" s="4">
        <v>8.3999999999999995E-3</v>
      </c>
    </row>
    <row r="13956" spans="1:10" x14ac:dyDescent="0.3">
      <c r="A13956" s="52">
        <f t="shared" si="668"/>
        <v>2017</v>
      </c>
      <c r="B13956" s="30">
        <f t="shared" si="669"/>
        <v>160</v>
      </c>
      <c r="C13956" s="4">
        <f t="shared" si="670"/>
        <v>23</v>
      </c>
      <c r="D13956" s="4" t="s">
        <v>1395</v>
      </c>
      <c r="E13956" s="4">
        <v>600</v>
      </c>
      <c r="F13956" s="4">
        <v>456</v>
      </c>
      <c r="G13956" s="4">
        <v>8.9</v>
      </c>
      <c r="H13956" s="4">
        <v>217</v>
      </c>
      <c r="I13956" s="4">
        <v>13</v>
      </c>
      <c r="J13956" s="4">
        <v>5.3E-3</v>
      </c>
    </row>
    <row r="13957" spans="1:10" x14ac:dyDescent="0.3">
      <c r="A13957" s="52">
        <f t="shared" si="668"/>
        <v>2017</v>
      </c>
      <c r="B13957" s="30">
        <f t="shared" si="669"/>
        <v>160</v>
      </c>
      <c r="C13957" s="4">
        <f t="shared" si="670"/>
        <v>23</v>
      </c>
      <c r="D13957" s="4" t="s">
        <v>1395</v>
      </c>
      <c r="E13957" s="4">
        <v>600</v>
      </c>
      <c r="F13957" s="4">
        <v>456</v>
      </c>
      <c r="G13957" s="4">
        <v>8.9</v>
      </c>
      <c r="H13957" s="4">
        <v>217</v>
      </c>
      <c r="I13957" s="4">
        <v>13</v>
      </c>
      <c r="J13957" s="4">
        <v>6.7999999999999996E-3</v>
      </c>
    </row>
    <row r="13958" spans="1:10" x14ac:dyDescent="0.3">
      <c r="A13958" s="52">
        <f t="shared" si="668"/>
        <v>2017</v>
      </c>
      <c r="B13958" s="30">
        <f t="shared" si="669"/>
        <v>160</v>
      </c>
      <c r="C13958" s="4">
        <f t="shared" si="670"/>
        <v>23</v>
      </c>
      <c r="D13958" s="4" t="s">
        <v>1395</v>
      </c>
      <c r="E13958" s="4">
        <v>600</v>
      </c>
      <c r="F13958" s="4">
        <v>456</v>
      </c>
      <c r="G13958" s="4">
        <v>8.9</v>
      </c>
      <c r="H13958" s="4">
        <v>217</v>
      </c>
      <c r="I13958" s="4">
        <v>13</v>
      </c>
      <c r="J13958" s="4">
        <v>4.5999999999999999E-3</v>
      </c>
    </row>
    <row r="13959" spans="1:10" x14ac:dyDescent="0.3">
      <c r="A13959" s="52">
        <f t="shared" si="668"/>
        <v>2017</v>
      </c>
      <c r="B13959" s="30">
        <f t="shared" si="669"/>
        <v>160</v>
      </c>
      <c r="C13959" s="4">
        <f t="shared" si="670"/>
        <v>23</v>
      </c>
      <c r="D13959" s="4" t="s">
        <v>1395</v>
      </c>
      <c r="E13959" s="4">
        <v>600</v>
      </c>
      <c r="F13959" s="4">
        <v>456</v>
      </c>
      <c r="G13959" s="4">
        <v>8.9</v>
      </c>
      <c r="H13959" s="4">
        <v>217</v>
      </c>
      <c r="I13959" s="4">
        <v>13</v>
      </c>
      <c r="J13959" s="4">
        <v>5.3E-3</v>
      </c>
    </row>
    <row r="13960" spans="1:10" x14ac:dyDescent="0.3">
      <c r="A13960" s="52">
        <f t="shared" si="668"/>
        <v>2017</v>
      </c>
      <c r="B13960" s="30">
        <f t="shared" si="669"/>
        <v>160</v>
      </c>
      <c r="C13960" s="4">
        <f t="shared" si="670"/>
        <v>23</v>
      </c>
      <c r="D13960" s="4" t="s">
        <v>1395</v>
      </c>
      <c r="E13960" s="4">
        <v>600</v>
      </c>
      <c r="F13960" s="4">
        <v>456</v>
      </c>
      <c r="G13960" s="4">
        <v>8.9</v>
      </c>
      <c r="H13960" s="4">
        <v>900</v>
      </c>
      <c r="I13960" s="4">
        <v>15</v>
      </c>
      <c r="J13960" s="4">
        <v>1.44E-2</v>
      </c>
    </row>
    <row r="13961" spans="1:10" x14ac:dyDescent="0.3">
      <c r="A13961" s="52">
        <f t="shared" si="668"/>
        <v>2017</v>
      </c>
      <c r="B13961" s="30">
        <f t="shared" si="669"/>
        <v>160</v>
      </c>
      <c r="C13961" s="4">
        <f t="shared" si="670"/>
        <v>23</v>
      </c>
      <c r="D13961" s="4" t="s">
        <v>1395</v>
      </c>
      <c r="E13961" s="4">
        <v>601</v>
      </c>
      <c r="F13961" s="4">
        <v>456</v>
      </c>
      <c r="G13961" s="4">
        <v>8.9</v>
      </c>
      <c r="H13961" s="4">
        <v>217</v>
      </c>
      <c r="I13961" s="4">
        <v>13</v>
      </c>
      <c r="J13961" s="4">
        <v>6.7000000000000002E-3</v>
      </c>
    </row>
    <row r="13962" spans="1:10" x14ac:dyDescent="0.3">
      <c r="A13962" s="52">
        <f t="shared" si="668"/>
        <v>2017</v>
      </c>
      <c r="B13962" s="30">
        <f t="shared" si="669"/>
        <v>160</v>
      </c>
      <c r="C13962" s="4">
        <f t="shared" si="670"/>
        <v>23</v>
      </c>
      <c r="D13962" s="4" t="s">
        <v>1395</v>
      </c>
      <c r="E13962" s="4">
        <v>601</v>
      </c>
      <c r="F13962" s="4">
        <v>456</v>
      </c>
      <c r="G13962" s="4">
        <v>8.9</v>
      </c>
      <c r="H13962" s="4">
        <v>217</v>
      </c>
      <c r="I13962" s="4">
        <v>13</v>
      </c>
      <c r="J13962" s="4">
        <v>6.7000000000000002E-3</v>
      </c>
    </row>
    <row r="13963" spans="1:10" x14ac:dyDescent="0.3">
      <c r="A13963" s="52">
        <f t="shared" si="668"/>
        <v>2017</v>
      </c>
      <c r="B13963" s="30">
        <f t="shared" si="669"/>
        <v>160</v>
      </c>
      <c r="C13963" s="4">
        <f t="shared" si="670"/>
        <v>23</v>
      </c>
      <c r="D13963" s="4" t="s">
        <v>1395</v>
      </c>
      <c r="E13963" s="4">
        <v>601</v>
      </c>
      <c r="F13963" s="4">
        <v>456</v>
      </c>
      <c r="G13963" s="4">
        <v>8.9</v>
      </c>
      <c r="H13963" s="4">
        <v>217</v>
      </c>
      <c r="I13963" s="4">
        <v>13</v>
      </c>
      <c r="J13963" s="4">
        <v>7.1999999999999998E-3</v>
      </c>
    </row>
    <row r="13964" spans="1:10" x14ac:dyDescent="0.3">
      <c r="A13964" s="52">
        <f t="shared" si="668"/>
        <v>2017</v>
      </c>
      <c r="B13964" s="30">
        <f t="shared" si="669"/>
        <v>160</v>
      </c>
      <c r="C13964" s="4">
        <f t="shared" si="670"/>
        <v>23</v>
      </c>
      <c r="D13964" s="4" t="s">
        <v>1395</v>
      </c>
      <c r="E13964" s="4">
        <v>601</v>
      </c>
      <c r="F13964" s="4">
        <v>456</v>
      </c>
      <c r="G13964" s="4">
        <v>8.9</v>
      </c>
      <c r="H13964" s="4">
        <v>217</v>
      </c>
      <c r="I13964" s="4">
        <v>14</v>
      </c>
      <c r="J13964" s="4">
        <v>7.0000000000000001E-3</v>
      </c>
    </row>
    <row r="13965" spans="1:10" x14ac:dyDescent="0.3">
      <c r="A13965" s="52">
        <f t="shared" si="668"/>
        <v>2017</v>
      </c>
      <c r="B13965" s="30">
        <f t="shared" si="669"/>
        <v>160</v>
      </c>
      <c r="C13965" s="4">
        <f t="shared" si="670"/>
        <v>23</v>
      </c>
      <c r="D13965" s="4" t="s">
        <v>1395</v>
      </c>
      <c r="E13965" s="4">
        <v>601</v>
      </c>
      <c r="F13965" s="4">
        <v>456</v>
      </c>
      <c r="G13965" s="4">
        <v>8.9</v>
      </c>
      <c r="H13965" s="4">
        <v>217</v>
      </c>
      <c r="I13965" s="4">
        <v>15</v>
      </c>
      <c r="J13965" s="4">
        <v>1.2800000000000001E-2</v>
      </c>
    </row>
    <row r="13966" spans="1:10" x14ac:dyDescent="0.3">
      <c r="A13966" s="52">
        <f t="shared" si="668"/>
        <v>2017</v>
      </c>
      <c r="B13966" s="30">
        <f t="shared" si="669"/>
        <v>160</v>
      </c>
      <c r="C13966" s="4">
        <f t="shared" si="670"/>
        <v>23</v>
      </c>
      <c r="D13966" s="4" t="s">
        <v>1395</v>
      </c>
      <c r="E13966" s="4">
        <v>601</v>
      </c>
      <c r="F13966" s="4">
        <v>456</v>
      </c>
      <c r="G13966" s="4">
        <v>8.9</v>
      </c>
      <c r="H13966" s="4">
        <v>217</v>
      </c>
      <c r="I13966" s="4">
        <v>14</v>
      </c>
      <c r="J13966" s="4">
        <v>7.7000000000000002E-3</v>
      </c>
    </row>
    <row r="13967" spans="1:10" x14ac:dyDescent="0.3">
      <c r="A13967" s="52">
        <f t="shared" si="668"/>
        <v>2017</v>
      </c>
      <c r="B13967" s="30">
        <f t="shared" si="669"/>
        <v>160</v>
      </c>
      <c r="C13967" s="4">
        <f t="shared" si="670"/>
        <v>23</v>
      </c>
      <c r="D13967" s="4" t="s">
        <v>1395</v>
      </c>
      <c r="E13967" s="4">
        <v>601</v>
      </c>
      <c r="F13967" s="4">
        <v>456</v>
      </c>
      <c r="G13967" s="4">
        <v>8.9</v>
      </c>
      <c r="H13967" s="4">
        <v>217</v>
      </c>
      <c r="I13967" s="4">
        <v>14</v>
      </c>
      <c r="J13967" s="4">
        <v>9.2999999999999992E-3</v>
      </c>
    </row>
    <row r="13968" spans="1:10" x14ac:dyDescent="0.3">
      <c r="A13968" s="52">
        <f t="shared" si="668"/>
        <v>2017</v>
      </c>
      <c r="B13968" s="30">
        <f t="shared" si="669"/>
        <v>160</v>
      </c>
      <c r="C13968" s="4">
        <f t="shared" si="670"/>
        <v>23</v>
      </c>
      <c r="D13968" s="4" t="s">
        <v>1395</v>
      </c>
      <c r="E13968" s="4">
        <v>601</v>
      </c>
      <c r="F13968" s="4">
        <v>456</v>
      </c>
      <c r="G13968" s="4">
        <v>8.9</v>
      </c>
      <c r="H13968" s="4">
        <v>217</v>
      </c>
      <c r="I13968" s="4">
        <v>14</v>
      </c>
      <c r="J13968" s="4">
        <v>8.6999999999999994E-3</v>
      </c>
    </row>
    <row r="13969" spans="1:10" x14ac:dyDescent="0.3">
      <c r="A13969" s="52">
        <f t="shared" si="668"/>
        <v>2017</v>
      </c>
      <c r="B13969" s="30">
        <f t="shared" si="669"/>
        <v>160</v>
      </c>
      <c r="C13969" s="4">
        <f t="shared" si="670"/>
        <v>23</v>
      </c>
      <c r="D13969" s="4" t="s">
        <v>1395</v>
      </c>
      <c r="E13969" s="4">
        <v>601</v>
      </c>
      <c r="F13969" s="4">
        <v>456</v>
      </c>
      <c r="G13969" s="4">
        <v>8.9</v>
      </c>
      <c r="H13969" s="4">
        <v>217</v>
      </c>
      <c r="I13969" s="4">
        <v>14</v>
      </c>
      <c r="J13969" s="4">
        <v>8.3000000000000001E-3</v>
      </c>
    </row>
    <row r="13970" spans="1:10" x14ac:dyDescent="0.3">
      <c r="A13970" s="52">
        <f t="shared" si="668"/>
        <v>2017</v>
      </c>
      <c r="B13970" s="30">
        <f t="shared" si="669"/>
        <v>160</v>
      </c>
      <c r="C13970" s="4">
        <f t="shared" si="670"/>
        <v>23</v>
      </c>
      <c r="D13970" s="4" t="s">
        <v>1395</v>
      </c>
      <c r="E13970" s="4">
        <v>601</v>
      </c>
      <c r="F13970" s="4">
        <v>456</v>
      </c>
      <c r="G13970" s="4">
        <v>8.9</v>
      </c>
      <c r="H13970" s="4">
        <v>217</v>
      </c>
      <c r="I13970" s="4">
        <v>14</v>
      </c>
      <c r="J13970" s="4">
        <v>6.4999999999999997E-3</v>
      </c>
    </row>
    <row r="13971" spans="1:10" x14ac:dyDescent="0.3">
      <c r="A13971" s="52">
        <f t="shared" si="668"/>
        <v>2017</v>
      </c>
      <c r="B13971" s="30">
        <f t="shared" si="669"/>
        <v>160</v>
      </c>
      <c r="C13971" s="4">
        <f t="shared" si="670"/>
        <v>23</v>
      </c>
      <c r="D13971" s="4" t="s">
        <v>1395</v>
      </c>
      <c r="E13971" s="4">
        <v>601</v>
      </c>
      <c r="F13971" s="4">
        <v>456</v>
      </c>
      <c r="G13971" s="4">
        <v>8.9</v>
      </c>
      <c r="H13971" s="4">
        <v>217</v>
      </c>
      <c r="I13971" s="4">
        <v>14</v>
      </c>
      <c r="J13971" s="4">
        <v>7.4000000000000003E-3</v>
      </c>
    </row>
    <row r="13972" spans="1:10" x14ac:dyDescent="0.3">
      <c r="A13972" s="52">
        <f t="shared" si="668"/>
        <v>2017</v>
      </c>
      <c r="B13972" s="30">
        <f t="shared" si="669"/>
        <v>160</v>
      </c>
      <c r="C13972" s="4">
        <f t="shared" si="670"/>
        <v>23</v>
      </c>
      <c r="D13972" s="4" t="s">
        <v>1395</v>
      </c>
      <c r="E13972" s="4">
        <v>601</v>
      </c>
      <c r="F13972" s="4">
        <v>456</v>
      </c>
      <c r="G13972" s="4">
        <v>8.9</v>
      </c>
      <c r="H13972" s="4">
        <v>217</v>
      </c>
      <c r="I13972" s="4">
        <v>12</v>
      </c>
      <c r="J13972" s="4">
        <v>4.4000000000000003E-3</v>
      </c>
    </row>
    <row r="13973" spans="1:10" x14ac:dyDescent="0.3">
      <c r="A13973" s="52">
        <f t="shared" si="668"/>
        <v>2017</v>
      </c>
      <c r="B13973" s="30">
        <f t="shared" si="669"/>
        <v>160</v>
      </c>
      <c r="C13973" s="4">
        <f t="shared" si="670"/>
        <v>23</v>
      </c>
      <c r="D13973" s="4" t="s">
        <v>1395</v>
      </c>
      <c r="E13973" s="4">
        <v>601</v>
      </c>
      <c r="F13973" s="4">
        <v>456</v>
      </c>
      <c r="G13973" s="4">
        <v>8.9</v>
      </c>
      <c r="H13973" s="4">
        <v>217</v>
      </c>
      <c r="I13973" s="4">
        <v>14</v>
      </c>
      <c r="J13973" s="4">
        <v>6.7000000000000002E-3</v>
      </c>
    </row>
    <row r="13974" spans="1:10" x14ac:dyDescent="0.3">
      <c r="A13974" s="52">
        <f t="shared" si="668"/>
        <v>2017</v>
      </c>
      <c r="B13974" s="30">
        <f t="shared" si="669"/>
        <v>160</v>
      </c>
      <c r="C13974" s="4">
        <f t="shared" si="670"/>
        <v>23</v>
      </c>
      <c r="D13974" s="4" t="s">
        <v>1395</v>
      </c>
      <c r="E13974" s="4">
        <v>601</v>
      </c>
      <c r="F13974" s="4">
        <v>456</v>
      </c>
      <c r="G13974" s="4">
        <v>8.9</v>
      </c>
      <c r="H13974" s="4">
        <v>217</v>
      </c>
      <c r="I13974" s="4">
        <v>13</v>
      </c>
      <c r="J13974" s="4">
        <v>7.1000000000000004E-3</v>
      </c>
    </row>
    <row r="13975" spans="1:10" x14ac:dyDescent="0.3">
      <c r="A13975" s="52">
        <f t="shared" si="668"/>
        <v>2017</v>
      </c>
      <c r="B13975" s="30">
        <f t="shared" si="669"/>
        <v>160</v>
      </c>
      <c r="C13975" s="4">
        <f t="shared" si="670"/>
        <v>23</v>
      </c>
      <c r="D13975" s="4" t="s">
        <v>1395</v>
      </c>
      <c r="E13975" s="4">
        <v>601</v>
      </c>
      <c r="F13975" s="4">
        <v>456</v>
      </c>
      <c r="G13975" s="4">
        <v>8.9</v>
      </c>
      <c r="H13975" s="4">
        <v>217</v>
      </c>
      <c r="I13975" s="4">
        <v>13</v>
      </c>
      <c r="J13975" s="4">
        <v>7.7000000000000002E-3</v>
      </c>
    </row>
    <row r="13976" spans="1:10" x14ac:dyDescent="0.3">
      <c r="A13976" s="52">
        <f t="shared" si="668"/>
        <v>2017</v>
      </c>
      <c r="B13976" s="30">
        <f t="shared" si="669"/>
        <v>160</v>
      </c>
      <c r="C13976" s="4">
        <f t="shared" si="670"/>
        <v>23</v>
      </c>
      <c r="D13976" s="4" t="s">
        <v>1395</v>
      </c>
      <c r="E13976" s="4">
        <v>601</v>
      </c>
      <c r="F13976" s="4">
        <v>456</v>
      </c>
      <c r="G13976" s="4">
        <v>8.9</v>
      </c>
      <c r="H13976" s="4">
        <v>217</v>
      </c>
      <c r="I13976" s="4">
        <v>13</v>
      </c>
      <c r="J13976" s="4">
        <v>5.1999999999999998E-3</v>
      </c>
    </row>
    <row r="13977" spans="1:10" x14ac:dyDescent="0.3">
      <c r="A13977" s="52">
        <f t="shared" si="668"/>
        <v>2017</v>
      </c>
      <c r="B13977" s="30">
        <f t="shared" si="669"/>
        <v>160</v>
      </c>
      <c r="C13977" s="4">
        <f t="shared" si="670"/>
        <v>23</v>
      </c>
      <c r="D13977" s="4" t="s">
        <v>1395</v>
      </c>
      <c r="E13977" s="4">
        <v>601</v>
      </c>
      <c r="F13977" s="4">
        <v>456</v>
      </c>
      <c r="G13977" s="4">
        <v>8.9</v>
      </c>
      <c r="H13977" s="4">
        <v>217</v>
      </c>
      <c r="I13977" s="4">
        <v>13</v>
      </c>
      <c r="J13977" s="4">
        <v>6.7000000000000002E-3</v>
      </c>
    </row>
    <row r="13978" spans="1:10" x14ac:dyDescent="0.3">
      <c r="A13978" s="52">
        <f t="shared" si="668"/>
        <v>2017</v>
      </c>
      <c r="B13978" s="30">
        <f t="shared" si="669"/>
        <v>160</v>
      </c>
      <c r="C13978" s="4">
        <f t="shared" si="670"/>
        <v>23</v>
      </c>
      <c r="D13978" s="4" t="s">
        <v>1395</v>
      </c>
      <c r="E13978" s="4">
        <v>601</v>
      </c>
      <c r="F13978" s="4">
        <v>456</v>
      </c>
      <c r="G13978" s="4">
        <v>8.9</v>
      </c>
      <c r="H13978" s="4">
        <v>217</v>
      </c>
      <c r="I13978" s="4">
        <v>14</v>
      </c>
      <c r="J13978" s="4">
        <v>5.5999999999999999E-3</v>
      </c>
    </row>
    <row r="13979" spans="1:10" x14ac:dyDescent="0.3">
      <c r="A13979" s="52">
        <f t="shared" si="668"/>
        <v>2017</v>
      </c>
      <c r="B13979" s="30">
        <f t="shared" si="669"/>
        <v>160</v>
      </c>
      <c r="C13979" s="4">
        <f t="shared" si="670"/>
        <v>23</v>
      </c>
      <c r="D13979" s="4" t="s">
        <v>1395</v>
      </c>
      <c r="E13979" s="4">
        <v>601</v>
      </c>
      <c r="F13979" s="4">
        <v>456</v>
      </c>
      <c r="G13979" s="4">
        <v>8.9</v>
      </c>
      <c r="H13979" s="4">
        <v>217</v>
      </c>
      <c r="I13979" s="4">
        <v>13</v>
      </c>
      <c r="J13979" s="4">
        <v>7.7999999999999996E-3</v>
      </c>
    </row>
    <row r="13980" spans="1:10" x14ac:dyDescent="0.3">
      <c r="A13980" s="52">
        <f t="shared" si="668"/>
        <v>2017</v>
      </c>
      <c r="B13980" s="30">
        <f t="shared" si="669"/>
        <v>160</v>
      </c>
      <c r="C13980" s="4">
        <f t="shared" si="670"/>
        <v>23</v>
      </c>
      <c r="D13980" s="4" t="s">
        <v>1395</v>
      </c>
      <c r="E13980" s="4">
        <v>601</v>
      </c>
      <c r="F13980" s="4">
        <v>456</v>
      </c>
      <c r="G13980" s="4">
        <v>8.9</v>
      </c>
      <c r="H13980" s="4">
        <v>217</v>
      </c>
      <c r="I13980" s="4">
        <v>14</v>
      </c>
      <c r="J13980" s="4">
        <v>7.0000000000000001E-3</v>
      </c>
    </row>
    <row r="13981" spans="1:10" x14ac:dyDescent="0.3">
      <c r="A13981" s="52">
        <f t="shared" si="668"/>
        <v>2017</v>
      </c>
      <c r="B13981" s="30">
        <f t="shared" si="669"/>
        <v>160</v>
      </c>
      <c r="C13981" s="4">
        <f t="shared" si="670"/>
        <v>23</v>
      </c>
      <c r="D13981" s="4" t="s">
        <v>1395</v>
      </c>
      <c r="E13981" s="4">
        <v>601</v>
      </c>
      <c r="F13981" s="4">
        <v>456</v>
      </c>
      <c r="G13981" s="4">
        <v>8.9</v>
      </c>
      <c r="H13981" s="4">
        <v>217</v>
      </c>
      <c r="I13981" s="4">
        <v>13</v>
      </c>
      <c r="J13981" s="4">
        <v>6.6E-3</v>
      </c>
    </row>
    <row r="13982" spans="1:10" x14ac:dyDescent="0.3">
      <c r="A13982" s="52">
        <f t="shared" si="668"/>
        <v>2017</v>
      </c>
      <c r="B13982" s="30">
        <f t="shared" si="669"/>
        <v>160</v>
      </c>
      <c r="C13982" s="4">
        <f t="shared" si="670"/>
        <v>23</v>
      </c>
      <c r="D13982" s="4" t="s">
        <v>1395</v>
      </c>
      <c r="E13982" s="4">
        <v>601</v>
      </c>
      <c r="F13982" s="4">
        <v>456</v>
      </c>
      <c r="G13982" s="4">
        <v>8.9</v>
      </c>
      <c r="H13982" s="4">
        <v>217</v>
      </c>
      <c r="I13982" s="4">
        <v>12</v>
      </c>
      <c r="J13982" s="4">
        <v>5.0000000000000001E-3</v>
      </c>
    </row>
    <row r="13983" spans="1:10" x14ac:dyDescent="0.3">
      <c r="A13983" s="52">
        <f t="shared" si="668"/>
        <v>2017</v>
      </c>
      <c r="B13983" s="30">
        <f t="shared" si="669"/>
        <v>160</v>
      </c>
      <c r="C13983" s="4">
        <f t="shared" si="670"/>
        <v>23</v>
      </c>
      <c r="D13983" s="4" t="s">
        <v>1395</v>
      </c>
      <c r="E13983" s="4">
        <v>601</v>
      </c>
      <c r="F13983" s="4">
        <v>456</v>
      </c>
      <c r="G13983" s="4">
        <v>8.9</v>
      </c>
      <c r="H13983" s="4">
        <v>217</v>
      </c>
      <c r="I13983" s="4">
        <v>13</v>
      </c>
      <c r="J13983" s="4">
        <v>6.7000000000000002E-3</v>
      </c>
    </row>
    <row r="13984" spans="1:10" x14ac:dyDescent="0.3">
      <c r="A13984" s="52">
        <f t="shared" si="668"/>
        <v>2017</v>
      </c>
      <c r="B13984" s="30">
        <f t="shared" si="669"/>
        <v>160</v>
      </c>
      <c r="C13984" s="4">
        <f t="shared" si="670"/>
        <v>23</v>
      </c>
      <c r="D13984" s="4" t="s">
        <v>1395</v>
      </c>
      <c r="E13984" s="4">
        <v>601</v>
      </c>
      <c r="F13984" s="4">
        <v>456</v>
      </c>
      <c r="G13984" s="4">
        <v>8.9</v>
      </c>
      <c r="H13984" s="4">
        <v>217</v>
      </c>
      <c r="I13984" s="4">
        <v>14</v>
      </c>
      <c r="J13984" s="4">
        <v>6.8999999999999999E-3</v>
      </c>
    </row>
    <row r="13985" spans="1:10" x14ac:dyDescent="0.3">
      <c r="A13985" s="52">
        <f t="shared" si="668"/>
        <v>2017</v>
      </c>
      <c r="B13985" s="30">
        <f t="shared" si="669"/>
        <v>160</v>
      </c>
      <c r="C13985" s="4">
        <f t="shared" si="670"/>
        <v>23</v>
      </c>
      <c r="D13985" s="4" t="s">
        <v>1395</v>
      </c>
      <c r="E13985" s="4">
        <v>601</v>
      </c>
      <c r="F13985" s="4">
        <v>456</v>
      </c>
      <c r="G13985" s="4">
        <v>8.9</v>
      </c>
      <c r="H13985" s="4">
        <v>217</v>
      </c>
      <c r="I13985" s="4">
        <v>14</v>
      </c>
      <c r="J13985" s="4">
        <v>7.6E-3</v>
      </c>
    </row>
    <row r="13986" spans="1:10" x14ac:dyDescent="0.3">
      <c r="A13986" s="52">
        <f t="shared" si="668"/>
        <v>2017</v>
      </c>
      <c r="B13986" s="30">
        <f t="shared" si="669"/>
        <v>160</v>
      </c>
      <c r="C13986" s="4">
        <f t="shared" si="670"/>
        <v>23</v>
      </c>
      <c r="D13986" s="4" t="s">
        <v>1395</v>
      </c>
      <c r="E13986" s="4">
        <v>601</v>
      </c>
      <c r="F13986" s="4">
        <v>456</v>
      </c>
      <c r="G13986" s="4">
        <v>8.9</v>
      </c>
      <c r="H13986" s="4">
        <v>217</v>
      </c>
      <c r="I13986" s="4">
        <v>13</v>
      </c>
      <c r="J13986" s="4">
        <v>7.4999999999999997E-3</v>
      </c>
    </row>
    <row r="13987" spans="1:10" x14ac:dyDescent="0.3">
      <c r="A13987" s="52">
        <f t="shared" si="668"/>
        <v>2017</v>
      </c>
      <c r="B13987" s="30">
        <f t="shared" si="669"/>
        <v>160</v>
      </c>
      <c r="C13987" s="4">
        <f t="shared" si="670"/>
        <v>23</v>
      </c>
      <c r="D13987" s="4" t="s">
        <v>1395</v>
      </c>
      <c r="E13987" s="4">
        <v>601</v>
      </c>
      <c r="F13987" s="4">
        <v>456</v>
      </c>
      <c r="G13987" s="4">
        <v>8.9</v>
      </c>
      <c r="H13987" s="4">
        <v>217</v>
      </c>
      <c r="I13987" s="4">
        <v>14</v>
      </c>
      <c r="J13987" s="4">
        <v>9.1000000000000004E-3</v>
      </c>
    </row>
    <row r="13988" spans="1:10" x14ac:dyDescent="0.3">
      <c r="A13988" s="52">
        <f t="shared" si="668"/>
        <v>2017</v>
      </c>
      <c r="B13988" s="30">
        <f t="shared" si="669"/>
        <v>160</v>
      </c>
      <c r="C13988" s="4">
        <f t="shared" si="670"/>
        <v>23</v>
      </c>
      <c r="D13988" s="4" t="s">
        <v>1395</v>
      </c>
      <c r="E13988" s="4">
        <v>601</v>
      </c>
      <c r="F13988" s="4">
        <v>456</v>
      </c>
      <c r="G13988" s="4">
        <v>8.9</v>
      </c>
      <c r="H13988" s="4">
        <v>217</v>
      </c>
      <c r="I13988" s="4">
        <v>14</v>
      </c>
      <c r="J13988" s="4">
        <v>7.1999999999999998E-3</v>
      </c>
    </row>
    <row r="13989" spans="1:10" x14ac:dyDescent="0.3">
      <c r="A13989" s="52">
        <f t="shared" si="668"/>
        <v>2017</v>
      </c>
      <c r="B13989" s="30">
        <f t="shared" si="669"/>
        <v>160</v>
      </c>
      <c r="C13989" s="4">
        <f t="shared" si="670"/>
        <v>23</v>
      </c>
      <c r="D13989" s="4" t="s">
        <v>1395</v>
      </c>
      <c r="E13989" s="4">
        <v>601</v>
      </c>
      <c r="F13989" s="4">
        <v>456</v>
      </c>
      <c r="G13989" s="4">
        <v>8.9</v>
      </c>
      <c r="H13989" s="4">
        <v>217</v>
      </c>
      <c r="I13989" s="4">
        <v>13</v>
      </c>
      <c r="J13989" s="4">
        <v>7.6E-3</v>
      </c>
    </row>
    <row r="13990" spans="1:10" x14ac:dyDescent="0.3">
      <c r="A13990" s="52">
        <f t="shared" si="668"/>
        <v>2017</v>
      </c>
      <c r="B13990" s="30">
        <f t="shared" si="669"/>
        <v>160</v>
      </c>
      <c r="C13990" s="4">
        <f t="shared" si="670"/>
        <v>23</v>
      </c>
      <c r="D13990" s="4" t="s">
        <v>1395</v>
      </c>
      <c r="E13990" s="4">
        <v>601</v>
      </c>
      <c r="F13990" s="4">
        <v>456</v>
      </c>
      <c r="G13990" s="4">
        <v>8.9</v>
      </c>
      <c r="H13990" s="4">
        <v>217</v>
      </c>
      <c r="I13990" s="4">
        <v>14</v>
      </c>
      <c r="J13990" s="4">
        <v>7.3000000000000001E-3</v>
      </c>
    </row>
    <row r="13991" spans="1:10" x14ac:dyDescent="0.3">
      <c r="A13991" s="52">
        <f t="shared" si="668"/>
        <v>2017</v>
      </c>
      <c r="B13991" s="30">
        <f t="shared" si="669"/>
        <v>160</v>
      </c>
      <c r="C13991" s="4">
        <f t="shared" si="670"/>
        <v>23</v>
      </c>
      <c r="D13991" s="4" t="s">
        <v>1395</v>
      </c>
      <c r="E13991" s="4">
        <v>601</v>
      </c>
      <c r="F13991" s="4">
        <v>456</v>
      </c>
      <c r="G13991" s="4">
        <v>8.9</v>
      </c>
      <c r="H13991" s="4">
        <v>217</v>
      </c>
      <c r="I13991" s="4">
        <v>14</v>
      </c>
      <c r="J13991" s="4">
        <v>6.7000000000000002E-3</v>
      </c>
    </row>
    <row r="13992" spans="1:10" x14ac:dyDescent="0.3">
      <c r="A13992" s="52">
        <f t="shared" si="668"/>
        <v>2017</v>
      </c>
      <c r="B13992" s="30">
        <f t="shared" si="669"/>
        <v>160</v>
      </c>
      <c r="C13992" s="4">
        <f t="shared" si="670"/>
        <v>23</v>
      </c>
      <c r="D13992" s="4" t="s">
        <v>1395</v>
      </c>
      <c r="E13992" s="4">
        <v>601</v>
      </c>
      <c r="F13992" s="4">
        <v>456</v>
      </c>
      <c r="G13992" s="4">
        <v>8.9</v>
      </c>
      <c r="H13992" s="4">
        <v>217</v>
      </c>
      <c r="I13992" s="4">
        <v>14</v>
      </c>
      <c r="J13992" s="4">
        <v>6.7999999999999996E-3</v>
      </c>
    </row>
    <row r="13993" spans="1:10" x14ac:dyDescent="0.3">
      <c r="A13993" s="52">
        <f t="shared" si="668"/>
        <v>2017</v>
      </c>
      <c r="B13993" s="30">
        <f t="shared" si="669"/>
        <v>160</v>
      </c>
      <c r="C13993" s="4">
        <f t="shared" si="670"/>
        <v>23</v>
      </c>
      <c r="D13993" s="4" t="s">
        <v>1395</v>
      </c>
      <c r="E13993" s="4">
        <v>601</v>
      </c>
      <c r="F13993" s="4">
        <v>456</v>
      </c>
      <c r="G13993" s="4">
        <v>8.9</v>
      </c>
      <c r="H13993" s="4">
        <v>217</v>
      </c>
      <c r="I13993" s="4">
        <v>14</v>
      </c>
      <c r="J13993" s="4">
        <v>7.7000000000000002E-3</v>
      </c>
    </row>
    <row r="13994" spans="1:10" x14ac:dyDescent="0.3">
      <c r="A13994" s="52">
        <f t="shared" si="668"/>
        <v>2017</v>
      </c>
      <c r="B13994" s="30">
        <f t="shared" si="669"/>
        <v>160</v>
      </c>
      <c r="C13994" s="4">
        <f t="shared" si="670"/>
        <v>23</v>
      </c>
      <c r="D13994" s="4" t="s">
        <v>1395</v>
      </c>
      <c r="E13994" s="4">
        <v>601</v>
      </c>
      <c r="F13994" s="4">
        <v>456</v>
      </c>
      <c r="G13994" s="4">
        <v>8.9</v>
      </c>
      <c r="H13994" s="4">
        <v>217</v>
      </c>
      <c r="I13994" s="4">
        <v>13</v>
      </c>
      <c r="J13994" s="4">
        <v>8.0000000000000002E-3</v>
      </c>
    </row>
    <row r="13995" spans="1:10" x14ac:dyDescent="0.3">
      <c r="A13995" s="52">
        <f t="shared" si="668"/>
        <v>2017</v>
      </c>
      <c r="B13995" s="30">
        <f t="shared" si="669"/>
        <v>160</v>
      </c>
      <c r="C13995" s="4">
        <f t="shared" si="670"/>
        <v>23</v>
      </c>
      <c r="D13995" s="4" t="s">
        <v>1395</v>
      </c>
      <c r="E13995" s="4">
        <v>601</v>
      </c>
      <c r="F13995" s="4">
        <v>456</v>
      </c>
      <c r="G13995" s="4">
        <v>8.9</v>
      </c>
      <c r="H13995" s="4">
        <v>217</v>
      </c>
      <c r="I13995" s="4">
        <v>13</v>
      </c>
      <c r="J13995" s="4">
        <v>6.4999999999999997E-3</v>
      </c>
    </row>
    <row r="13996" spans="1:10" x14ac:dyDescent="0.3">
      <c r="A13996" s="52">
        <f t="shared" si="668"/>
        <v>2017</v>
      </c>
      <c r="B13996" s="30">
        <f t="shared" si="669"/>
        <v>160</v>
      </c>
      <c r="C13996" s="4">
        <f t="shared" si="670"/>
        <v>23</v>
      </c>
      <c r="D13996" s="4" t="s">
        <v>1395</v>
      </c>
      <c r="E13996" s="4">
        <v>601</v>
      </c>
      <c r="F13996" s="4">
        <v>456</v>
      </c>
      <c r="G13996" s="4">
        <v>8.9</v>
      </c>
      <c r="H13996" s="4">
        <v>217</v>
      </c>
      <c r="I13996" s="4">
        <v>13</v>
      </c>
      <c r="J13996" s="4">
        <v>7.9000000000000008E-3</v>
      </c>
    </row>
    <row r="13997" spans="1:10" x14ac:dyDescent="0.3">
      <c r="A13997" s="52">
        <f t="shared" si="668"/>
        <v>2017</v>
      </c>
      <c r="B13997" s="30">
        <f t="shared" si="669"/>
        <v>160</v>
      </c>
      <c r="C13997" s="4">
        <f t="shared" si="670"/>
        <v>23</v>
      </c>
      <c r="D13997" s="4" t="s">
        <v>1395</v>
      </c>
      <c r="E13997" s="4">
        <v>601</v>
      </c>
      <c r="F13997" s="4">
        <v>456</v>
      </c>
      <c r="G13997" s="4">
        <v>8.9</v>
      </c>
      <c r="H13997" s="4">
        <v>217</v>
      </c>
      <c r="I13997" s="4">
        <v>14</v>
      </c>
      <c r="J13997" s="4">
        <v>7.4000000000000003E-3</v>
      </c>
    </row>
    <row r="13998" spans="1:10" x14ac:dyDescent="0.3">
      <c r="A13998" s="52">
        <f t="shared" si="668"/>
        <v>2017</v>
      </c>
      <c r="B13998" s="30">
        <f t="shared" si="669"/>
        <v>160</v>
      </c>
      <c r="C13998" s="4">
        <f t="shared" si="670"/>
        <v>23</v>
      </c>
      <c r="D13998" s="4" t="s">
        <v>1395</v>
      </c>
      <c r="E13998" s="4">
        <v>601</v>
      </c>
      <c r="F13998" s="4">
        <v>456</v>
      </c>
      <c r="G13998" s="4">
        <v>8.9</v>
      </c>
      <c r="H13998" s="4">
        <v>217</v>
      </c>
      <c r="I13998" s="4">
        <v>13</v>
      </c>
      <c r="J13998" s="4">
        <v>6.0000000000000001E-3</v>
      </c>
    </row>
    <row r="13999" spans="1:10" x14ac:dyDescent="0.3">
      <c r="A13999" s="52">
        <f t="shared" si="668"/>
        <v>2017</v>
      </c>
      <c r="B13999" s="30">
        <f t="shared" si="669"/>
        <v>160</v>
      </c>
      <c r="C13999" s="4">
        <f t="shared" si="670"/>
        <v>23</v>
      </c>
      <c r="D13999" s="4" t="s">
        <v>1395</v>
      </c>
      <c r="E13999" s="4">
        <v>601</v>
      </c>
      <c r="F13999" s="4">
        <v>456</v>
      </c>
      <c r="G13999" s="4">
        <v>8.9</v>
      </c>
      <c r="H13999" s="4">
        <v>217</v>
      </c>
      <c r="I13999" s="4">
        <v>12</v>
      </c>
      <c r="J13999" s="4">
        <v>6.3E-3</v>
      </c>
    </row>
    <row r="14000" spans="1:10" x14ac:dyDescent="0.3">
      <c r="A14000" s="52">
        <f t="shared" si="668"/>
        <v>2017</v>
      </c>
      <c r="B14000" s="30">
        <f t="shared" si="669"/>
        <v>160</v>
      </c>
      <c r="C14000" s="4">
        <f t="shared" si="670"/>
        <v>23</v>
      </c>
      <c r="D14000" s="4" t="s">
        <v>1395</v>
      </c>
      <c r="E14000" s="4">
        <v>601</v>
      </c>
      <c r="F14000" s="4">
        <v>456</v>
      </c>
      <c r="G14000" s="4">
        <v>8.9</v>
      </c>
      <c r="H14000" s="4">
        <v>217</v>
      </c>
      <c r="I14000" s="4">
        <v>14</v>
      </c>
      <c r="J14000" s="4">
        <v>6.4000000000000003E-3</v>
      </c>
    </row>
    <row r="14001" spans="1:10" x14ac:dyDescent="0.3">
      <c r="A14001" s="52">
        <f t="shared" si="668"/>
        <v>2017</v>
      </c>
      <c r="B14001" s="30">
        <f t="shared" si="669"/>
        <v>160</v>
      </c>
      <c r="C14001" s="4">
        <f t="shared" si="670"/>
        <v>23</v>
      </c>
      <c r="D14001" s="4" t="s">
        <v>1395</v>
      </c>
      <c r="E14001" s="4">
        <v>601</v>
      </c>
      <c r="F14001" s="4">
        <v>456</v>
      </c>
      <c r="G14001" s="4">
        <v>8.9</v>
      </c>
      <c r="H14001" s="4">
        <v>217</v>
      </c>
      <c r="I14001" s="4">
        <v>13</v>
      </c>
      <c r="J14001" s="4">
        <v>6.3E-3</v>
      </c>
    </row>
    <row r="14002" spans="1:10" x14ac:dyDescent="0.3">
      <c r="A14002" s="52">
        <f t="shared" si="668"/>
        <v>2017</v>
      </c>
      <c r="B14002" s="30">
        <f t="shared" si="669"/>
        <v>160</v>
      </c>
      <c r="C14002" s="4">
        <f t="shared" si="670"/>
        <v>23</v>
      </c>
      <c r="D14002" s="4" t="s">
        <v>1395</v>
      </c>
      <c r="E14002" s="4">
        <v>601</v>
      </c>
      <c r="F14002" s="4">
        <v>456</v>
      </c>
      <c r="G14002" s="4">
        <v>8.9</v>
      </c>
      <c r="H14002" s="4">
        <v>217</v>
      </c>
      <c r="I14002" s="4">
        <v>14</v>
      </c>
      <c r="J14002" s="4">
        <v>9.1000000000000004E-3</v>
      </c>
    </row>
    <row r="14003" spans="1:10" x14ac:dyDescent="0.3">
      <c r="A14003" s="52">
        <f t="shared" si="668"/>
        <v>2017</v>
      </c>
      <c r="B14003" s="30">
        <f t="shared" si="669"/>
        <v>160</v>
      </c>
      <c r="C14003" s="4">
        <f t="shared" si="670"/>
        <v>23</v>
      </c>
      <c r="D14003" s="4" t="s">
        <v>1395</v>
      </c>
      <c r="E14003" s="4">
        <v>600</v>
      </c>
      <c r="F14003" s="4">
        <v>456</v>
      </c>
      <c r="G14003" s="4">
        <v>8.9</v>
      </c>
      <c r="H14003" s="4">
        <v>217</v>
      </c>
      <c r="I14003" s="4">
        <v>13</v>
      </c>
      <c r="J14003" s="4">
        <v>5.7999999999999996E-3</v>
      </c>
    </row>
    <row r="14004" spans="1:10" x14ac:dyDescent="0.3">
      <c r="A14004" s="52">
        <f t="shared" si="668"/>
        <v>2017</v>
      </c>
      <c r="B14004" s="30">
        <f t="shared" si="669"/>
        <v>160</v>
      </c>
      <c r="C14004" s="4">
        <f t="shared" si="670"/>
        <v>23</v>
      </c>
      <c r="D14004" s="4" t="s">
        <v>1395</v>
      </c>
      <c r="E14004" s="4">
        <v>600</v>
      </c>
      <c r="F14004" s="4">
        <v>456</v>
      </c>
      <c r="G14004" s="4">
        <v>8.9</v>
      </c>
      <c r="H14004" s="4">
        <v>217</v>
      </c>
      <c r="I14004" s="4">
        <v>13</v>
      </c>
      <c r="J14004" s="4">
        <v>6.4000000000000003E-3</v>
      </c>
    </row>
    <row r="14005" spans="1:10" x14ac:dyDescent="0.3">
      <c r="A14005" s="52">
        <f t="shared" si="668"/>
        <v>2017</v>
      </c>
      <c r="B14005" s="30">
        <f t="shared" si="669"/>
        <v>160</v>
      </c>
      <c r="C14005" s="4">
        <f t="shared" si="670"/>
        <v>23</v>
      </c>
      <c r="D14005" s="4" t="s">
        <v>1395</v>
      </c>
      <c r="E14005" s="4">
        <v>600</v>
      </c>
      <c r="F14005" s="4">
        <v>456</v>
      </c>
      <c r="G14005" s="4">
        <v>8.9</v>
      </c>
      <c r="H14005" s="4">
        <v>217</v>
      </c>
      <c r="I14005" s="4">
        <v>14</v>
      </c>
      <c r="J14005" s="4">
        <v>8.6E-3</v>
      </c>
    </row>
    <row r="14006" spans="1:10" x14ac:dyDescent="0.3">
      <c r="A14006" s="52">
        <f t="shared" si="668"/>
        <v>2017</v>
      </c>
      <c r="B14006" s="30">
        <f t="shared" si="669"/>
        <v>160</v>
      </c>
      <c r="C14006" s="4">
        <f t="shared" si="670"/>
        <v>23</v>
      </c>
      <c r="D14006" s="4" t="s">
        <v>1395</v>
      </c>
      <c r="E14006" s="4">
        <v>600</v>
      </c>
      <c r="F14006" s="4">
        <v>456</v>
      </c>
      <c r="G14006" s="4">
        <v>8.9</v>
      </c>
      <c r="H14006" s="4">
        <v>217</v>
      </c>
      <c r="I14006" s="4">
        <v>13</v>
      </c>
      <c r="J14006" s="4">
        <v>6.3E-3</v>
      </c>
    </row>
    <row r="14007" spans="1:10" x14ac:dyDescent="0.3">
      <c r="A14007" s="52">
        <f t="shared" si="668"/>
        <v>2017</v>
      </c>
      <c r="B14007" s="30">
        <f t="shared" si="669"/>
        <v>160</v>
      </c>
      <c r="C14007" s="4">
        <f t="shared" si="670"/>
        <v>23</v>
      </c>
      <c r="D14007" s="4" t="s">
        <v>1395</v>
      </c>
      <c r="E14007" s="4">
        <v>600</v>
      </c>
      <c r="F14007" s="4">
        <v>456</v>
      </c>
      <c r="G14007" s="4">
        <v>8.9</v>
      </c>
      <c r="H14007" s="4">
        <v>217</v>
      </c>
      <c r="I14007" s="4">
        <v>14</v>
      </c>
      <c r="J14007" s="4">
        <v>8.0000000000000002E-3</v>
      </c>
    </row>
    <row r="14008" spans="1:10" x14ac:dyDescent="0.3">
      <c r="A14008" s="52">
        <f t="shared" si="668"/>
        <v>2017</v>
      </c>
      <c r="B14008" s="30">
        <f t="shared" si="669"/>
        <v>160</v>
      </c>
      <c r="C14008" s="4">
        <f t="shared" si="670"/>
        <v>23</v>
      </c>
      <c r="D14008" s="4" t="s">
        <v>1395</v>
      </c>
      <c r="E14008" s="4">
        <v>600</v>
      </c>
      <c r="F14008" s="4">
        <v>456</v>
      </c>
      <c r="G14008" s="4">
        <v>8.9</v>
      </c>
      <c r="H14008" s="4">
        <v>217</v>
      </c>
      <c r="I14008" s="4">
        <v>13</v>
      </c>
      <c r="J14008" s="4">
        <v>6.6E-3</v>
      </c>
    </row>
    <row r="14009" spans="1:10" x14ac:dyDescent="0.3">
      <c r="A14009" s="52">
        <f t="shared" si="668"/>
        <v>2017</v>
      </c>
      <c r="B14009" s="30">
        <f t="shared" si="669"/>
        <v>160</v>
      </c>
      <c r="C14009" s="4">
        <f t="shared" si="670"/>
        <v>23</v>
      </c>
      <c r="D14009" s="4" t="s">
        <v>1395</v>
      </c>
      <c r="E14009" s="4">
        <v>600</v>
      </c>
      <c r="F14009" s="4">
        <v>456</v>
      </c>
      <c r="G14009" s="4">
        <v>8.9</v>
      </c>
      <c r="H14009" s="4">
        <v>217</v>
      </c>
      <c r="I14009" s="4">
        <v>13</v>
      </c>
      <c r="J14009" s="4">
        <v>6.3E-3</v>
      </c>
    </row>
    <row r="14010" spans="1:10" x14ac:dyDescent="0.3">
      <c r="A14010" s="52">
        <f t="shared" si="668"/>
        <v>2017</v>
      </c>
      <c r="B14010" s="30">
        <f t="shared" si="669"/>
        <v>160</v>
      </c>
      <c r="C14010" s="4">
        <f t="shared" si="670"/>
        <v>23</v>
      </c>
      <c r="D14010" s="4" t="s">
        <v>1395</v>
      </c>
      <c r="E14010" s="4">
        <v>600</v>
      </c>
      <c r="F14010" s="4">
        <v>456</v>
      </c>
      <c r="G14010" s="4">
        <v>8.9</v>
      </c>
      <c r="H14010" s="4">
        <v>217</v>
      </c>
      <c r="I14010" s="4">
        <v>13</v>
      </c>
      <c r="J14010" s="4">
        <v>6.3E-3</v>
      </c>
    </row>
    <row r="14011" spans="1:10" x14ac:dyDescent="0.3">
      <c r="A14011" s="52">
        <f t="shared" si="668"/>
        <v>2017</v>
      </c>
      <c r="B14011" s="30">
        <f t="shared" si="669"/>
        <v>160</v>
      </c>
      <c r="C14011" s="4">
        <f t="shared" si="670"/>
        <v>23</v>
      </c>
      <c r="D14011" s="4" t="s">
        <v>1395</v>
      </c>
      <c r="E14011" s="4">
        <v>600</v>
      </c>
      <c r="F14011" s="4">
        <v>456</v>
      </c>
      <c r="G14011" s="4">
        <v>8.9</v>
      </c>
      <c r="H14011" s="4">
        <v>217</v>
      </c>
      <c r="I14011" s="4">
        <v>13</v>
      </c>
      <c r="J14011" s="4">
        <v>7.3000000000000001E-3</v>
      </c>
    </row>
    <row r="14012" spans="1:10" x14ac:dyDescent="0.3">
      <c r="A14012" s="52">
        <f t="shared" si="668"/>
        <v>2017</v>
      </c>
      <c r="B14012" s="30">
        <f t="shared" si="669"/>
        <v>160</v>
      </c>
      <c r="C14012" s="4">
        <f t="shared" si="670"/>
        <v>23</v>
      </c>
      <c r="D14012" s="4" t="s">
        <v>1395</v>
      </c>
      <c r="E14012" s="4">
        <v>600</v>
      </c>
      <c r="F14012" s="4">
        <v>456</v>
      </c>
      <c r="G14012" s="4">
        <v>8.9</v>
      </c>
      <c r="H14012" s="4">
        <v>217</v>
      </c>
      <c r="I14012" s="4">
        <v>13</v>
      </c>
      <c r="J14012" s="4">
        <v>6.3E-3</v>
      </c>
    </row>
    <row r="14013" spans="1:10" x14ac:dyDescent="0.3">
      <c r="A14013" s="52">
        <f t="shared" si="668"/>
        <v>2017</v>
      </c>
      <c r="B14013" s="30">
        <f t="shared" si="669"/>
        <v>160</v>
      </c>
      <c r="C14013" s="4">
        <f t="shared" si="670"/>
        <v>23</v>
      </c>
      <c r="D14013" s="4" t="s">
        <v>1395</v>
      </c>
      <c r="E14013" s="4">
        <v>600</v>
      </c>
      <c r="F14013" s="4">
        <v>456</v>
      </c>
      <c r="G14013" s="4">
        <v>8.9</v>
      </c>
      <c r="H14013" s="4">
        <v>217</v>
      </c>
      <c r="I14013" s="4">
        <v>13</v>
      </c>
      <c r="J14013" s="4">
        <v>7.1999999999999998E-3</v>
      </c>
    </row>
    <row r="14014" spans="1:10" x14ac:dyDescent="0.3">
      <c r="A14014" s="52">
        <f t="shared" si="668"/>
        <v>2017</v>
      </c>
      <c r="B14014" s="30">
        <f t="shared" si="669"/>
        <v>160</v>
      </c>
      <c r="C14014" s="4">
        <f t="shared" si="670"/>
        <v>23</v>
      </c>
      <c r="D14014" s="4" t="s">
        <v>1395</v>
      </c>
      <c r="E14014" s="4">
        <v>600</v>
      </c>
      <c r="F14014" s="4">
        <v>456</v>
      </c>
      <c r="G14014" s="4">
        <v>8.9</v>
      </c>
      <c r="H14014" s="4">
        <v>217</v>
      </c>
      <c r="I14014" s="4">
        <v>13</v>
      </c>
      <c r="J14014" s="4">
        <v>6.3E-3</v>
      </c>
    </row>
    <row r="14015" spans="1:10" x14ac:dyDescent="0.3">
      <c r="A14015" s="52">
        <f t="shared" si="668"/>
        <v>2017</v>
      </c>
      <c r="B14015" s="30">
        <f t="shared" si="669"/>
        <v>160</v>
      </c>
      <c r="C14015" s="4">
        <f t="shared" si="670"/>
        <v>23</v>
      </c>
      <c r="D14015" s="4" t="s">
        <v>1395</v>
      </c>
      <c r="E14015" s="4">
        <v>600</v>
      </c>
      <c r="F14015" s="4">
        <v>456</v>
      </c>
      <c r="G14015" s="4">
        <v>8.9</v>
      </c>
      <c r="H14015" s="4">
        <v>217</v>
      </c>
      <c r="I14015" s="4">
        <v>14</v>
      </c>
      <c r="J14015" s="4">
        <v>7.0000000000000001E-3</v>
      </c>
    </row>
    <row r="14016" spans="1:10" x14ac:dyDescent="0.3">
      <c r="A14016" s="52">
        <f t="shared" si="668"/>
        <v>2017</v>
      </c>
      <c r="B14016" s="30">
        <f t="shared" si="669"/>
        <v>160</v>
      </c>
      <c r="C14016" s="4">
        <f t="shared" si="670"/>
        <v>23</v>
      </c>
      <c r="D14016" s="4" t="s">
        <v>1395</v>
      </c>
      <c r="E14016" s="4">
        <v>600</v>
      </c>
      <c r="F14016" s="4">
        <v>456</v>
      </c>
      <c r="G14016" s="4">
        <v>8.9</v>
      </c>
      <c r="H14016" s="4">
        <v>217</v>
      </c>
      <c r="I14016" s="4">
        <v>13</v>
      </c>
      <c r="J14016" s="4">
        <v>6.1999999999999998E-3</v>
      </c>
    </row>
    <row r="14017" spans="1:10" x14ac:dyDescent="0.3">
      <c r="A14017" s="52">
        <f t="shared" si="668"/>
        <v>2017</v>
      </c>
      <c r="B14017" s="30">
        <f t="shared" si="669"/>
        <v>160</v>
      </c>
      <c r="C14017" s="4">
        <f t="shared" si="670"/>
        <v>23</v>
      </c>
      <c r="D14017" s="4" t="s">
        <v>1395</v>
      </c>
      <c r="E14017" s="4">
        <v>600</v>
      </c>
      <c r="F14017" s="4">
        <v>456</v>
      </c>
      <c r="G14017" s="4">
        <v>8.9</v>
      </c>
      <c r="H14017" s="4">
        <v>217</v>
      </c>
      <c r="I14017" s="4">
        <v>14</v>
      </c>
      <c r="J14017" s="4">
        <v>8.5000000000000006E-3</v>
      </c>
    </row>
    <row r="14018" spans="1:10" x14ac:dyDescent="0.3">
      <c r="A14018" s="52">
        <f t="shared" ref="A14018:A14081" si="671">YEAR(D14018)</f>
        <v>2017</v>
      </c>
      <c r="B14018" s="30">
        <f t="shared" ref="B14018:B14081" si="672">D14018-DATE(YEAR(D14018),1,0)</f>
        <v>160</v>
      </c>
      <c r="C14018" s="4">
        <f t="shared" ref="C14018:C14081" si="673">WEEKNUM(D14018,1)</f>
        <v>23</v>
      </c>
      <c r="D14018" s="4" t="s">
        <v>1395</v>
      </c>
      <c r="E14018" s="4">
        <v>600</v>
      </c>
      <c r="F14018" s="4">
        <v>456</v>
      </c>
      <c r="G14018" s="4">
        <v>8.9</v>
      </c>
      <c r="H14018" s="4">
        <v>217</v>
      </c>
      <c r="I14018" s="4">
        <v>12</v>
      </c>
      <c r="J14018" s="4">
        <v>4.8999999999999998E-3</v>
      </c>
    </row>
    <row r="14019" spans="1:10" x14ac:dyDescent="0.3">
      <c r="A14019" s="52">
        <f t="shared" si="671"/>
        <v>2017</v>
      </c>
      <c r="B14019" s="30">
        <f t="shared" si="672"/>
        <v>160</v>
      </c>
      <c r="C14019" s="4">
        <f t="shared" si="673"/>
        <v>23</v>
      </c>
      <c r="D14019" s="4" t="s">
        <v>1395</v>
      </c>
      <c r="E14019" s="4">
        <v>600</v>
      </c>
      <c r="F14019" s="4">
        <v>456</v>
      </c>
      <c r="G14019" s="4">
        <v>8.9</v>
      </c>
      <c r="H14019" s="4">
        <v>217</v>
      </c>
      <c r="I14019" s="4">
        <v>14</v>
      </c>
      <c r="J14019" s="4">
        <v>8.6999999999999994E-3</v>
      </c>
    </row>
    <row r="14020" spans="1:10" x14ac:dyDescent="0.3">
      <c r="A14020" s="52">
        <f t="shared" si="671"/>
        <v>2017</v>
      </c>
      <c r="B14020" s="30">
        <f t="shared" si="672"/>
        <v>160</v>
      </c>
      <c r="C14020" s="4">
        <f t="shared" si="673"/>
        <v>23</v>
      </c>
      <c r="D14020" s="4" t="s">
        <v>1395</v>
      </c>
      <c r="E14020" s="4">
        <v>600</v>
      </c>
      <c r="F14020" s="4">
        <v>456</v>
      </c>
      <c r="G14020" s="4">
        <v>8.9</v>
      </c>
      <c r="H14020" s="4">
        <v>217</v>
      </c>
      <c r="I14020" s="4">
        <v>12</v>
      </c>
      <c r="J14020" s="4">
        <v>7.3000000000000001E-3</v>
      </c>
    </row>
    <row r="14021" spans="1:10" x14ac:dyDescent="0.3">
      <c r="A14021" s="52">
        <f t="shared" si="671"/>
        <v>2017</v>
      </c>
      <c r="B14021" s="30">
        <f t="shared" si="672"/>
        <v>160</v>
      </c>
      <c r="C14021" s="4">
        <f t="shared" si="673"/>
        <v>23</v>
      </c>
      <c r="D14021" s="4" t="s">
        <v>1395</v>
      </c>
      <c r="E14021" s="4">
        <v>600</v>
      </c>
      <c r="F14021" s="4">
        <v>456</v>
      </c>
      <c r="G14021" s="4">
        <v>8.9</v>
      </c>
      <c r="H14021" s="4">
        <v>217</v>
      </c>
      <c r="I14021" s="4">
        <v>14</v>
      </c>
      <c r="J14021" s="4">
        <v>7.7999999999999996E-3</v>
      </c>
    </row>
    <row r="14022" spans="1:10" x14ac:dyDescent="0.3">
      <c r="A14022" s="52">
        <f t="shared" si="671"/>
        <v>2017</v>
      </c>
      <c r="B14022" s="30">
        <f t="shared" si="672"/>
        <v>160</v>
      </c>
      <c r="C14022" s="4">
        <f t="shared" si="673"/>
        <v>23</v>
      </c>
      <c r="D14022" s="4" t="s">
        <v>1395</v>
      </c>
      <c r="E14022" s="4">
        <v>600</v>
      </c>
      <c r="F14022" s="4">
        <v>456</v>
      </c>
      <c r="G14022" s="4">
        <v>8.9</v>
      </c>
      <c r="H14022" s="4">
        <v>217</v>
      </c>
      <c r="I14022" s="4">
        <v>13</v>
      </c>
      <c r="J14022" s="4">
        <v>5.8999999999999999E-3</v>
      </c>
    </row>
    <row r="14023" spans="1:10" x14ac:dyDescent="0.3">
      <c r="A14023" s="52">
        <f t="shared" si="671"/>
        <v>2017</v>
      </c>
      <c r="B14023" s="30">
        <f t="shared" si="672"/>
        <v>160</v>
      </c>
      <c r="C14023" s="4">
        <f t="shared" si="673"/>
        <v>23</v>
      </c>
      <c r="D14023" s="4" t="s">
        <v>1395</v>
      </c>
      <c r="E14023" s="4">
        <v>600</v>
      </c>
      <c r="F14023" s="4">
        <v>456</v>
      </c>
      <c r="G14023" s="4">
        <v>8.9</v>
      </c>
      <c r="H14023" s="4">
        <v>217</v>
      </c>
      <c r="I14023" s="4">
        <v>14</v>
      </c>
      <c r="J14023" s="4">
        <v>8.0000000000000002E-3</v>
      </c>
    </row>
    <row r="14024" spans="1:10" x14ac:dyDescent="0.3">
      <c r="A14024" s="52">
        <f t="shared" si="671"/>
        <v>2017</v>
      </c>
      <c r="B14024" s="30">
        <f t="shared" si="672"/>
        <v>160</v>
      </c>
      <c r="C14024" s="4">
        <f t="shared" si="673"/>
        <v>23</v>
      </c>
      <c r="D14024" s="4" t="s">
        <v>1395</v>
      </c>
      <c r="E14024" s="4">
        <v>600</v>
      </c>
      <c r="F14024" s="4">
        <v>456</v>
      </c>
      <c r="G14024" s="4">
        <v>8.9</v>
      </c>
      <c r="H14024" s="4">
        <v>217</v>
      </c>
      <c r="I14024" s="4">
        <v>13</v>
      </c>
      <c r="J14024" s="4">
        <v>6.6E-3</v>
      </c>
    </row>
    <row r="14025" spans="1:10" x14ac:dyDescent="0.3">
      <c r="A14025" s="52">
        <f t="shared" si="671"/>
        <v>2017</v>
      </c>
      <c r="B14025" s="30">
        <f t="shared" si="672"/>
        <v>160</v>
      </c>
      <c r="C14025" s="4">
        <f t="shared" si="673"/>
        <v>23</v>
      </c>
      <c r="D14025" s="4" t="s">
        <v>1395</v>
      </c>
      <c r="E14025" s="4">
        <v>600</v>
      </c>
      <c r="F14025" s="4">
        <v>456</v>
      </c>
      <c r="G14025" s="4">
        <v>8.9</v>
      </c>
      <c r="H14025" s="4">
        <v>217</v>
      </c>
      <c r="I14025" s="4">
        <v>12</v>
      </c>
      <c r="J14025" s="4">
        <v>6.3E-3</v>
      </c>
    </row>
    <row r="14026" spans="1:10" x14ac:dyDescent="0.3">
      <c r="A14026" s="52">
        <f t="shared" si="671"/>
        <v>2017</v>
      </c>
      <c r="B14026" s="30">
        <f t="shared" si="672"/>
        <v>160</v>
      </c>
      <c r="C14026" s="4">
        <f t="shared" si="673"/>
        <v>23</v>
      </c>
      <c r="D14026" s="4" t="s">
        <v>1395</v>
      </c>
      <c r="E14026" s="4">
        <v>600</v>
      </c>
      <c r="F14026" s="4">
        <v>456</v>
      </c>
      <c r="G14026" s="4">
        <v>8.9</v>
      </c>
      <c r="H14026" s="4">
        <v>217</v>
      </c>
      <c r="I14026" s="4">
        <v>13</v>
      </c>
      <c r="J14026" s="4">
        <v>6.6E-3</v>
      </c>
    </row>
    <row r="14027" spans="1:10" x14ac:dyDescent="0.3">
      <c r="A14027" s="52">
        <f t="shared" si="671"/>
        <v>2017</v>
      </c>
      <c r="B14027" s="30">
        <f t="shared" si="672"/>
        <v>160</v>
      </c>
      <c r="C14027" s="4">
        <f t="shared" si="673"/>
        <v>23</v>
      </c>
      <c r="D14027" s="4" t="s">
        <v>1395</v>
      </c>
      <c r="E14027" s="4">
        <v>600</v>
      </c>
      <c r="F14027" s="4">
        <v>456</v>
      </c>
      <c r="G14027" s="4">
        <v>8.9</v>
      </c>
      <c r="H14027" s="4">
        <v>217</v>
      </c>
      <c r="I14027" s="4">
        <v>13</v>
      </c>
      <c r="J14027" s="4">
        <v>6.3E-3</v>
      </c>
    </row>
    <row r="14028" spans="1:10" x14ac:dyDescent="0.3">
      <c r="A14028" s="52">
        <f t="shared" si="671"/>
        <v>2017</v>
      </c>
      <c r="B14028" s="30">
        <f t="shared" si="672"/>
        <v>160</v>
      </c>
      <c r="C14028" s="4">
        <f t="shared" si="673"/>
        <v>23</v>
      </c>
      <c r="D14028" s="4" t="s">
        <v>1395</v>
      </c>
      <c r="E14028" s="4">
        <v>600</v>
      </c>
      <c r="F14028" s="4">
        <v>456</v>
      </c>
      <c r="G14028" s="4">
        <v>8.9</v>
      </c>
      <c r="H14028" s="4">
        <v>217</v>
      </c>
      <c r="I14028" s="4">
        <v>12</v>
      </c>
      <c r="J14028" s="4">
        <v>5.1999999999999998E-3</v>
      </c>
    </row>
    <row r="14029" spans="1:10" x14ac:dyDescent="0.3">
      <c r="A14029" s="52">
        <f t="shared" si="671"/>
        <v>2017</v>
      </c>
      <c r="B14029" s="30">
        <f t="shared" si="672"/>
        <v>160</v>
      </c>
      <c r="C14029" s="4">
        <f t="shared" si="673"/>
        <v>23</v>
      </c>
      <c r="D14029" s="4" t="s">
        <v>1395</v>
      </c>
      <c r="E14029" s="4">
        <v>600</v>
      </c>
      <c r="F14029" s="4">
        <v>456</v>
      </c>
      <c r="G14029" s="4">
        <v>8.9</v>
      </c>
      <c r="H14029" s="4">
        <v>217</v>
      </c>
      <c r="I14029" s="4">
        <v>14</v>
      </c>
      <c r="J14029" s="4">
        <v>8.6999999999999994E-3</v>
      </c>
    </row>
    <row r="14030" spans="1:10" x14ac:dyDescent="0.3">
      <c r="A14030" s="52">
        <f t="shared" si="671"/>
        <v>2017</v>
      </c>
      <c r="B14030" s="30">
        <f t="shared" si="672"/>
        <v>160</v>
      </c>
      <c r="C14030" s="4">
        <f t="shared" si="673"/>
        <v>23</v>
      </c>
      <c r="D14030" s="4" t="s">
        <v>1395</v>
      </c>
      <c r="E14030" s="4">
        <v>600</v>
      </c>
      <c r="F14030" s="4">
        <v>456</v>
      </c>
      <c r="G14030" s="4">
        <v>8.9</v>
      </c>
      <c r="H14030" s="4">
        <v>217</v>
      </c>
      <c r="I14030" s="4">
        <v>12</v>
      </c>
      <c r="J14030" s="4">
        <v>5.7000000000000002E-3</v>
      </c>
    </row>
    <row r="14031" spans="1:10" x14ac:dyDescent="0.3">
      <c r="A14031" s="52">
        <f t="shared" si="671"/>
        <v>2017</v>
      </c>
      <c r="B14031" s="30">
        <f t="shared" si="672"/>
        <v>160</v>
      </c>
      <c r="C14031" s="4">
        <f t="shared" si="673"/>
        <v>23</v>
      </c>
      <c r="D14031" s="4" t="s">
        <v>1395</v>
      </c>
      <c r="E14031" s="4">
        <v>600</v>
      </c>
      <c r="F14031" s="4">
        <v>456</v>
      </c>
      <c r="G14031" s="4">
        <v>8.9</v>
      </c>
      <c r="H14031" s="4">
        <v>217</v>
      </c>
      <c r="I14031" s="4">
        <v>14</v>
      </c>
      <c r="J14031" s="4">
        <v>8.9999999999999993E-3</v>
      </c>
    </row>
    <row r="14032" spans="1:10" x14ac:dyDescent="0.3">
      <c r="A14032" s="52">
        <f t="shared" si="671"/>
        <v>2017</v>
      </c>
      <c r="B14032" s="30">
        <f t="shared" si="672"/>
        <v>160</v>
      </c>
      <c r="C14032" s="4">
        <f t="shared" si="673"/>
        <v>23</v>
      </c>
      <c r="D14032" s="4" t="s">
        <v>1395</v>
      </c>
      <c r="E14032" s="4">
        <v>600</v>
      </c>
      <c r="F14032" s="4">
        <v>456</v>
      </c>
      <c r="G14032" s="4">
        <v>8.9</v>
      </c>
      <c r="H14032" s="4">
        <v>217</v>
      </c>
      <c r="I14032" s="4">
        <v>13</v>
      </c>
      <c r="J14032" s="4">
        <v>6.7999999999999996E-3</v>
      </c>
    </row>
    <row r="14033" spans="1:10" x14ac:dyDescent="0.3">
      <c r="A14033" s="52">
        <f t="shared" si="671"/>
        <v>2017</v>
      </c>
      <c r="B14033" s="30">
        <f t="shared" si="672"/>
        <v>160</v>
      </c>
      <c r="C14033" s="4">
        <f t="shared" si="673"/>
        <v>23</v>
      </c>
      <c r="D14033" s="4" t="s">
        <v>1395</v>
      </c>
      <c r="E14033" s="4">
        <v>600</v>
      </c>
      <c r="F14033" s="4">
        <v>456</v>
      </c>
      <c r="G14033" s="4">
        <v>8.9</v>
      </c>
      <c r="H14033" s="4">
        <v>217</v>
      </c>
      <c r="I14033" s="4">
        <v>13</v>
      </c>
      <c r="J14033" s="4">
        <v>7.3000000000000001E-3</v>
      </c>
    </row>
    <row r="14034" spans="1:10" x14ac:dyDescent="0.3">
      <c r="A14034" s="52">
        <f t="shared" si="671"/>
        <v>2017</v>
      </c>
      <c r="B14034" s="30">
        <f t="shared" si="672"/>
        <v>160</v>
      </c>
      <c r="C14034" s="4">
        <f t="shared" si="673"/>
        <v>23</v>
      </c>
      <c r="D14034" s="4" t="s">
        <v>1395</v>
      </c>
      <c r="E14034" s="4">
        <v>600</v>
      </c>
      <c r="F14034" s="4">
        <v>456</v>
      </c>
      <c r="G14034" s="4">
        <v>8.9</v>
      </c>
      <c r="H14034" s="4">
        <v>217</v>
      </c>
      <c r="I14034" s="4">
        <v>15</v>
      </c>
      <c r="J14034" s="4">
        <v>9.4000000000000004E-3</v>
      </c>
    </row>
    <row r="14035" spans="1:10" x14ac:dyDescent="0.3">
      <c r="A14035" s="52">
        <f t="shared" si="671"/>
        <v>2017</v>
      </c>
      <c r="B14035" s="30">
        <f t="shared" si="672"/>
        <v>160</v>
      </c>
      <c r="C14035" s="4">
        <f t="shared" si="673"/>
        <v>23</v>
      </c>
      <c r="D14035" s="4" t="s">
        <v>1395</v>
      </c>
      <c r="E14035" s="4">
        <v>600</v>
      </c>
      <c r="F14035" s="4">
        <v>456</v>
      </c>
      <c r="G14035" s="4">
        <v>8.9</v>
      </c>
      <c r="H14035" s="4">
        <v>217</v>
      </c>
      <c r="I14035" s="4">
        <v>12</v>
      </c>
      <c r="J14035" s="4">
        <v>7.1000000000000004E-3</v>
      </c>
    </row>
    <row r="14036" spans="1:10" x14ac:dyDescent="0.3">
      <c r="A14036" s="52">
        <f t="shared" si="671"/>
        <v>2017</v>
      </c>
      <c r="B14036" s="30">
        <f t="shared" si="672"/>
        <v>160</v>
      </c>
      <c r="C14036" s="4">
        <f t="shared" si="673"/>
        <v>23</v>
      </c>
      <c r="D14036" s="4" t="s">
        <v>1395</v>
      </c>
      <c r="E14036" s="4">
        <v>600</v>
      </c>
      <c r="F14036" s="4">
        <v>456</v>
      </c>
      <c r="G14036" s="4">
        <v>8.9</v>
      </c>
      <c r="H14036" s="4">
        <v>217</v>
      </c>
      <c r="I14036" s="4">
        <v>13</v>
      </c>
      <c r="J14036" s="4">
        <v>6.4999999999999997E-3</v>
      </c>
    </row>
    <row r="14037" spans="1:10" x14ac:dyDescent="0.3">
      <c r="A14037" s="52">
        <f t="shared" si="671"/>
        <v>2017</v>
      </c>
      <c r="B14037" s="30">
        <f t="shared" si="672"/>
        <v>160</v>
      </c>
      <c r="C14037" s="4">
        <f t="shared" si="673"/>
        <v>23</v>
      </c>
      <c r="D14037" s="4" t="s">
        <v>1395</v>
      </c>
      <c r="E14037" s="4">
        <v>600</v>
      </c>
      <c r="F14037" s="4">
        <v>456</v>
      </c>
      <c r="G14037" s="4">
        <v>8.9</v>
      </c>
      <c r="H14037" s="4">
        <v>217</v>
      </c>
      <c r="I14037" s="4">
        <v>14</v>
      </c>
      <c r="J14037" s="4">
        <v>8.3999999999999995E-3</v>
      </c>
    </row>
    <row r="14038" spans="1:10" x14ac:dyDescent="0.3">
      <c r="A14038" s="52">
        <f t="shared" si="671"/>
        <v>2017</v>
      </c>
      <c r="B14038" s="30">
        <f t="shared" si="672"/>
        <v>160</v>
      </c>
      <c r="C14038" s="4">
        <f t="shared" si="673"/>
        <v>23</v>
      </c>
      <c r="D14038" s="4" t="s">
        <v>1395</v>
      </c>
      <c r="E14038" s="4">
        <v>600</v>
      </c>
      <c r="F14038" s="4">
        <v>456</v>
      </c>
      <c r="G14038" s="4">
        <v>8.9</v>
      </c>
      <c r="H14038" s="4">
        <v>217</v>
      </c>
      <c r="I14038" s="4">
        <v>14</v>
      </c>
      <c r="J14038" s="4">
        <v>8.6E-3</v>
      </c>
    </row>
    <row r="14039" spans="1:10" x14ac:dyDescent="0.3">
      <c r="A14039" s="52">
        <f t="shared" si="671"/>
        <v>2017</v>
      </c>
      <c r="B14039" s="30">
        <f t="shared" si="672"/>
        <v>159</v>
      </c>
      <c r="C14039" s="4">
        <f t="shared" si="673"/>
        <v>23</v>
      </c>
      <c r="D14039" s="4" t="s">
        <v>1396</v>
      </c>
      <c r="E14039" s="4">
        <v>599</v>
      </c>
      <c r="F14039" s="4">
        <v>457</v>
      </c>
      <c r="G14039" s="4">
        <v>8.1999999999999993</v>
      </c>
      <c r="H14039" s="4">
        <v>217</v>
      </c>
      <c r="I14039" s="4">
        <v>12</v>
      </c>
      <c r="J14039" s="4">
        <v>3.8E-3</v>
      </c>
    </row>
    <row r="14040" spans="1:10" x14ac:dyDescent="0.3">
      <c r="A14040" s="52">
        <f t="shared" si="671"/>
        <v>2017</v>
      </c>
      <c r="B14040" s="30">
        <f t="shared" si="672"/>
        <v>159</v>
      </c>
      <c r="C14040" s="4">
        <f t="shared" si="673"/>
        <v>23</v>
      </c>
      <c r="D14040" s="4" t="s">
        <v>1396</v>
      </c>
      <c r="E14040" s="4">
        <v>594</v>
      </c>
      <c r="F14040" s="4">
        <v>459</v>
      </c>
      <c r="G14040" s="4">
        <v>12.3</v>
      </c>
      <c r="H14040" s="4">
        <v>217</v>
      </c>
      <c r="I14040" s="4">
        <v>16</v>
      </c>
      <c r="J14040" s="4">
        <v>7.1000000000000004E-3</v>
      </c>
    </row>
    <row r="14041" spans="1:10" x14ac:dyDescent="0.3">
      <c r="A14041" s="52">
        <f t="shared" si="671"/>
        <v>2017</v>
      </c>
      <c r="B14041" s="30">
        <f t="shared" si="672"/>
        <v>159</v>
      </c>
      <c r="C14041" s="4">
        <f t="shared" si="673"/>
        <v>23</v>
      </c>
      <c r="D14041" s="4" t="s">
        <v>1396</v>
      </c>
      <c r="E14041" s="4">
        <v>597</v>
      </c>
      <c r="F14041" s="4">
        <v>461</v>
      </c>
      <c r="G14041" s="4">
        <v>13.8</v>
      </c>
      <c r="H14041" s="4">
        <v>217</v>
      </c>
      <c r="I14041" s="4">
        <v>10</v>
      </c>
      <c r="J14041" s="4">
        <v>3.3999999999999998E-3</v>
      </c>
    </row>
    <row r="14042" spans="1:10" x14ac:dyDescent="0.3">
      <c r="A14042" s="52">
        <f t="shared" si="671"/>
        <v>2017</v>
      </c>
      <c r="B14042" s="30">
        <f t="shared" si="672"/>
        <v>160</v>
      </c>
      <c r="C14042" s="4">
        <f t="shared" si="673"/>
        <v>23</v>
      </c>
      <c r="D14042" s="4" t="s">
        <v>1395</v>
      </c>
      <c r="E14042" s="4">
        <v>609</v>
      </c>
      <c r="F14042" s="4">
        <v>462</v>
      </c>
      <c r="G14042" s="4">
        <v>8.9</v>
      </c>
      <c r="H14042" s="4">
        <v>217</v>
      </c>
      <c r="I14042" s="4">
        <v>12</v>
      </c>
      <c r="J14042" s="4">
        <v>4.3E-3</v>
      </c>
    </row>
    <row r="14043" spans="1:10" x14ac:dyDescent="0.3">
      <c r="A14043" s="52">
        <f t="shared" si="671"/>
        <v>2017</v>
      </c>
      <c r="B14043" s="30">
        <f t="shared" si="672"/>
        <v>160</v>
      </c>
      <c r="C14043" s="4">
        <f t="shared" si="673"/>
        <v>23</v>
      </c>
      <c r="D14043" s="4" t="s">
        <v>1395</v>
      </c>
      <c r="E14043" s="4">
        <v>609</v>
      </c>
      <c r="F14043" s="4">
        <v>462</v>
      </c>
      <c r="G14043" s="4">
        <v>8.9</v>
      </c>
      <c r="H14043" s="4">
        <v>217</v>
      </c>
      <c r="I14043" s="4">
        <v>12</v>
      </c>
      <c r="J14043" s="4">
        <v>3.3999999999999998E-3</v>
      </c>
    </row>
    <row r="14044" spans="1:10" x14ac:dyDescent="0.3">
      <c r="A14044" s="52">
        <f t="shared" si="671"/>
        <v>2017</v>
      </c>
      <c r="B14044" s="30">
        <f t="shared" si="672"/>
        <v>160</v>
      </c>
      <c r="C14044" s="4">
        <f t="shared" si="673"/>
        <v>23</v>
      </c>
      <c r="D14044" s="4" t="s">
        <v>1395</v>
      </c>
      <c r="E14044" s="4">
        <v>609</v>
      </c>
      <c r="F14044" s="4">
        <v>462</v>
      </c>
      <c r="G14044" s="4">
        <v>8.9</v>
      </c>
      <c r="H14044" s="4">
        <v>217</v>
      </c>
      <c r="I14044" s="4">
        <v>11</v>
      </c>
      <c r="J14044" s="4">
        <v>3.8999999999999998E-3</v>
      </c>
    </row>
    <row r="14045" spans="1:10" x14ac:dyDescent="0.3">
      <c r="A14045" s="52">
        <f t="shared" si="671"/>
        <v>2017</v>
      </c>
      <c r="B14045" s="30">
        <f t="shared" si="672"/>
        <v>160</v>
      </c>
      <c r="C14045" s="4">
        <f t="shared" si="673"/>
        <v>23</v>
      </c>
      <c r="D14045" s="4" t="s">
        <v>1395</v>
      </c>
      <c r="E14045" s="4">
        <v>609</v>
      </c>
      <c r="F14045" s="4">
        <v>462</v>
      </c>
      <c r="G14045" s="4">
        <v>8.9</v>
      </c>
      <c r="H14045" s="4">
        <v>217</v>
      </c>
      <c r="I14045" s="4">
        <v>10</v>
      </c>
      <c r="J14045" s="4">
        <v>2.8E-3</v>
      </c>
    </row>
    <row r="14046" spans="1:10" x14ac:dyDescent="0.3">
      <c r="A14046" s="52">
        <f t="shared" si="671"/>
        <v>2017</v>
      </c>
      <c r="B14046" s="30">
        <f t="shared" si="672"/>
        <v>160</v>
      </c>
      <c r="C14046" s="4">
        <f t="shared" si="673"/>
        <v>23</v>
      </c>
      <c r="D14046" s="4" t="s">
        <v>1395</v>
      </c>
      <c r="E14046" s="4">
        <v>608</v>
      </c>
      <c r="F14046" s="4">
        <v>462</v>
      </c>
      <c r="G14046" s="4">
        <v>8.9</v>
      </c>
      <c r="H14046" s="4">
        <v>217</v>
      </c>
      <c r="I14046" s="4">
        <v>14</v>
      </c>
      <c r="J14046" s="4">
        <v>1.0800000000000001E-2</v>
      </c>
    </row>
    <row r="14047" spans="1:10" x14ac:dyDescent="0.3">
      <c r="A14047" s="52">
        <f t="shared" si="671"/>
        <v>2017</v>
      </c>
      <c r="B14047" s="30">
        <f t="shared" si="672"/>
        <v>160</v>
      </c>
      <c r="C14047" s="4">
        <f t="shared" si="673"/>
        <v>23</v>
      </c>
      <c r="D14047" s="4" t="s">
        <v>1395</v>
      </c>
      <c r="E14047" s="4">
        <v>608</v>
      </c>
      <c r="F14047" s="4">
        <v>462</v>
      </c>
      <c r="G14047" s="4">
        <v>8.9</v>
      </c>
      <c r="H14047" s="4">
        <v>217</v>
      </c>
      <c r="I14047" s="4">
        <v>15</v>
      </c>
      <c r="J14047" s="4">
        <v>9.7999999999999997E-3</v>
      </c>
    </row>
    <row r="14048" spans="1:10" x14ac:dyDescent="0.3">
      <c r="A14048" s="52">
        <f t="shared" si="671"/>
        <v>2017</v>
      </c>
      <c r="B14048" s="30">
        <f t="shared" si="672"/>
        <v>160</v>
      </c>
      <c r="C14048" s="4">
        <f t="shared" si="673"/>
        <v>23</v>
      </c>
      <c r="D14048" s="4" t="s">
        <v>1395</v>
      </c>
      <c r="E14048" s="4">
        <v>608</v>
      </c>
      <c r="F14048" s="4">
        <v>462</v>
      </c>
      <c r="G14048" s="4">
        <v>8.9</v>
      </c>
      <c r="H14048" s="4">
        <v>217</v>
      </c>
      <c r="I14048" s="4">
        <v>13</v>
      </c>
      <c r="J14048" s="4">
        <v>8.3999999999999995E-3</v>
      </c>
    </row>
    <row r="14049" spans="1:10" x14ac:dyDescent="0.3">
      <c r="A14049" s="52">
        <f t="shared" si="671"/>
        <v>2017</v>
      </c>
      <c r="B14049" s="30">
        <f t="shared" si="672"/>
        <v>160</v>
      </c>
      <c r="C14049" s="4">
        <f t="shared" si="673"/>
        <v>23</v>
      </c>
      <c r="D14049" s="4" t="s">
        <v>1395</v>
      </c>
      <c r="E14049" s="4">
        <v>608</v>
      </c>
      <c r="F14049" s="4">
        <v>462</v>
      </c>
      <c r="G14049" s="4">
        <v>8.9</v>
      </c>
      <c r="H14049" s="4">
        <v>217</v>
      </c>
      <c r="I14049" s="4">
        <v>13</v>
      </c>
      <c r="J14049" s="4">
        <v>7.0000000000000001E-3</v>
      </c>
    </row>
    <row r="14050" spans="1:10" x14ac:dyDescent="0.3">
      <c r="A14050" s="52">
        <f t="shared" si="671"/>
        <v>2017</v>
      </c>
      <c r="B14050" s="30">
        <f t="shared" si="672"/>
        <v>160</v>
      </c>
      <c r="C14050" s="4">
        <f t="shared" si="673"/>
        <v>23</v>
      </c>
      <c r="D14050" s="4" t="s">
        <v>1395</v>
      </c>
      <c r="E14050" s="4">
        <v>608</v>
      </c>
      <c r="F14050" s="4">
        <v>462</v>
      </c>
      <c r="G14050" s="4">
        <v>8.9</v>
      </c>
      <c r="H14050" s="4">
        <v>217</v>
      </c>
      <c r="I14050" s="4">
        <v>13</v>
      </c>
      <c r="J14050" s="4">
        <v>1.03E-2</v>
      </c>
    </row>
    <row r="14051" spans="1:10" x14ac:dyDescent="0.3">
      <c r="A14051" s="52">
        <f t="shared" si="671"/>
        <v>2017</v>
      </c>
      <c r="B14051" s="30">
        <f t="shared" si="672"/>
        <v>160</v>
      </c>
      <c r="C14051" s="4">
        <f t="shared" si="673"/>
        <v>23</v>
      </c>
      <c r="D14051" s="4" t="s">
        <v>1395</v>
      </c>
      <c r="E14051" s="4">
        <v>608</v>
      </c>
      <c r="F14051" s="4">
        <v>462</v>
      </c>
      <c r="G14051" s="4">
        <v>8.9</v>
      </c>
      <c r="H14051" s="4">
        <v>217</v>
      </c>
      <c r="I14051" s="4">
        <v>13</v>
      </c>
      <c r="J14051" s="4">
        <v>9.1999999999999998E-3</v>
      </c>
    </row>
    <row r="14052" spans="1:10" x14ac:dyDescent="0.3">
      <c r="A14052" s="52">
        <f t="shared" si="671"/>
        <v>2017</v>
      </c>
      <c r="B14052" s="30">
        <f t="shared" si="672"/>
        <v>160</v>
      </c>
      <c r="C14052" s="4">
        <f t="shared" si="673"/>
        <v>23</v>
      </c>
      <c r="D14052" s="4" t="s">
        <v>1395</v>
      </c>
      <c r="E14052" s="4">
        <v>608</v>
      </c>
      <c r="F14052" s="4">
        <v>462</v>
      </c>
      <c r="G14052" s="4">
        <v>8.9</v>
      </c>
      <c r="H14052" s="4">
        <v>217</v>
      </c>
      <c r="I14052" s="4">
        <v>12</v>
      </c>
      <c r="J14052" s="4">
        <v>5.7000000000000002E-3</v>
      </c>
    </row>
    <row r="14053" spans="1:10" x14ac:dyDescent="0.3">
      <c r="A14053" s="52">
        <f t="shared" si="671"/>
        <v>2017</v>
      </c>
      <c r="B14053" s="30">
        <f t="shared" si="672"/>
        <v>160</v>
      </c>
      <c r="C14053" s="4">
        <f t="shared" si="673"/>
        <v>23</v>
      </c>
      <c r="D14053" s="4" t="s">
        <v>1395</v>
      </c>
      <c r="E14053" s="4">
        <v>608</v>
      </c>
      <c r="F14053" s="4">
        <v>462</v>
      </c>
      <c r="G14053" s="4">
        <v>8.9</v>
      </c>
      <c r="H14053" s="4">
        <v>217</v>
      </c>
      <c r="I14053" s="4">
        <v>12</v>
      </c>
      <c r="J14053" s="4">
        <v>7.1999999999999998E-3</v>
      </c>
    </row>
    <row r="14054" spans="1:10" x14ac:dyDescent="0.3">
      <c r="A14054" s="52">
        <f t="shared" si="671"/>
        <v>2017</v>
      </c>
      <c r="B14054" s="30">
        <f t="shared" si="672"/>
        <v>160</v>
      </c>
      <c r="C14054" s="4">
        <f t="shared" si="673"/>
        <v>23</v>
      </c>
      <c r="D14054" s="4" t="s">
        <v>1395</v>
      </c>
      <c r="E14054" s="4">
        <v>608</v>
      </c>
      <c r="F14054" s="4">
        <v>462</v>
      </c>
      <c r="G14054" s="4">
        <v>8.9</v>
      </c>
      <c r="H14054" s="4">
        <v>217</v>
      </c>
      <c r="I14054" s="4">
        <v>15</v>
      </c>
      <c r="J14054" s="4">
        <v>1.14E-2</v>
      </c>
    </row>
    <row r="14055" spans="1:10" x14ac:dyDescent="0.3">
      <c r="A14055" s="52">
        <f t="shared" si="671"/>
        <v>2017</v>
      </c>
      <c r="B14055" s="30">
        <f t="shared" si="672"/>
        <v>160</v>
      </c>
      <c r="C14055" s="4">
        <f t="shared" si="673"/>
        <v>23</v>
      </c>
      <c r="D14055" s="4" t="s">
        <v>1395</v>
      </c>
      <c r="E14055" s="4">
        <v>608</v>
      </c>
      <c r="F14055" s="4">
        <v>462</v>
      </c>
      <c r="G14055" s="4">
        <v>8.9</v>
      </c>
      <c r="H14055" s="4">
        <v>217</v>
      </c>
      <c r="I14055" s="4">
        <v>12</v>
      </c>
      <c r="J14055" s="4">
        <v>7.0000000000000001E-3</v>
      </c>
    </row>
    <row r="14056" spans="1:10" x14ac:dyDescent="0.3">
      <c r="A14056" s="52">
        <f t="shared" si="671"/>
        <v>2017</v>
      </c>
      <c r="B14056" s="30">
        <f t="shared" si="672"/>
        <v>160</v>
      </c>
      <c r="C14056" s="4">
        <f t="shared" si="673"/>
        <v>23</v>
      </c>
      <c r="D14056" s="4" t="s">
        <v>1395</v>
      </c>
      <c r="E14056" s="4">
        <v>608</v>
      </c>
      <c r="F14056" s="4">
        <v>462</v>
      </c>
      <c r="G14056" s="4">
        <v>8.9</v>
      </c>
      <c r="H14056" s="4">
        <v>217</v>
      </c>
      <c r="I14056" s="4">
        <v>11</v>
      </c>
      <c r="J14056" s="4">
        <v>4.0000000000000001E-3</v>
      </c>
    </row>
    <row r="14057" spans="1:10" x14ac:dyDescent="0.3">
      <c r="A14057" s="52">
        <f t="shared" si="671"/>
        <v>2017</v>
      </c>
      <c r="B14057" s="30">
        <f t="shared" si="672"/>
        <v>160</v>
      </c>
      <c r="C14057" s="4">
        <f t="shared" si="673"/>
        <v>23</v>
      </c>
      <c r="D14057" s="4" t="s">
        <v>1395</v>
      </c>
      <c r="E14057" s="4">
        <v>608</v>
      </c>
      <c r="F14057" s="4">
        <v>462</v>
      </c>
      <c r="G14057" s="4">
        <v>8.9</v>
      </c>
      <c r="H14057" s="4">
        <v>217</v>
      </c>
      <c r="I14057" s="4">
        <v>12</v>
      </c>
      <c r="J14057" s="4">
        <v>7.1000000000000004E-3</v>
      </c>
    </row>
    <row r="14058" spans="1:10" x14ac:dyDescent="0.3">
      <c r="A14058" s="52">
        <f t="shared" si="671"/>
        <v>2017</v>
      </c>
      <c r="B14058" s="30">
        <f t="shared" si="672"/>
        <v>160</v>
      </c>
      <c r="C14058" s="4">
        <f t="shared" si="673"/>
        <v>23</v>
      </c>
      <c r="D14058" s="4" t="s">
        <v>1395</v>
      </c>
      <c r="E14058" s="4">
        <v>608</v>
      </c>
      <c r="F14058" s="4">
        <v>462</v>
      </c>
      <c r="G14058" s="4">
        <v>8.9</v>
      </c>
      <c r="H14058" s="4">
        <v>217</v>
      </c>
      <c r="I14058" s="4">
        <v>12</v>
      </c>
      <c r="J14058" s="4">
        <v>8.2000000000000007E-3</v>
      </c>
    </row>
    <row r="14059" spans="1:10" x14ac:dyDescent="0.3">
      <c r="A14059" s="52">
        <f t="shared" si="671"/>
        <v>2017</v>
      </c>
      <c r="B14059" s="30">
        <f t="shared" si="672"/>
        <v>160</v>
      </c>
      <c r="C14059" s="4">
        <f t="shared" si="673"/>
        <v>23</v>
      </c>
      <c r="D14059" s="4" t="s">
        <v>1395</v>
      </c>
      <c r="E14059" s="4">
        <v>608</v>
      </c>
      <c r="F14059" s="4">
        <v>462</v>
      </c>
      <c r="G14059" s="4">
        <v>8.9</v>
      </c>
      <c r="H14059" s="4">
        <v>217</v>
      </c>
      <c r="I14059" s="4">
        <v>12</v>
      </c>
      <c r="J14059" s="4">
        <v>7.7999999999999996E-3</v>
      </c>
    </row>
    <row r="14060" spans="1:10" x14ac:dyDescent="0.3">
      <c r="A14060" s="52">
        <f t="shared" si="671"/>
        <v>2017</v>
      </c>
      <c r="B14060" s="30">
        <f t="shared" si="672"/>
        <v>160</v>
      </c>
      <c r="C14060" s="4">
        <f t="shared" si="673"/>
        <v>23</v>
      </c>
      <c r="D14060" s="4" t="s">
        <v>1395</v>
      </c>
      <c r="E14060" s="4">
        <v>608</v>
      </c>
      <c r="F14060" s="4">
        <v>462</v>
      </c>
      <c r="G14060" s="4">
        <v>8.9</v>
      </c>
      <c r="H14060" s="4">
        <v>217</v>
      </c>
      <c r="I14060" s="4">
        <v>12</v>
      </c>
      <c r="J14060" s="4">
        <v>6.3E-3</v>
      </c>
    </row>
    <row r="14061" spans="1:10" x14ac:dyDescent="0.3">
      <c r="A14061" s="52">
        <f t="shared" si="671"/>
        <v>2017</v>
      </c>
      <c r="B14061" s="30">
        <f t="shared" si="672"/>
        <v>160</v>
      </c>
      <c r="C14061" s="4">
        <f t="shared" si="673"/>
        <v>23</v>
      </c>
      <c r="D14061" s="4" t="s">
        <v>1395</v>
      </c>
      <c r="E14061" s="4">
        <v>608</v>
      </c>
      <c r="F14061" s="4">
        <v>462</v>
      </c>
      <c r="G14061" s="4">
        <v>8.9</v>
      </c>
      <c r="H14061" s="4">
        <v>217</v>
      </c>
      <c r="I14061" s="4">
        <v>13</v>
      </c>
      <c r="J14061" s="4">
        <v>9.4000000000000004E-3</v>
      </c>
    </row>
    <row r="14062" spans="1:10" x14ac:dyDescent="0.3">
      <c r="A14062" s="52">
        <f t="shared" si="671"/>
        <v>2017</v>
      </c>
      <c r="B14062" s="30">
        <f t="shared" si="672"/>
        <v>160</v>
      </c>
      <c r="C14062" s="4">
        <f t="shared" si="673"/>
        <v>23</v>
      </c>
      <c r="D14062" s="4" t="s">
        <v>1395</v>
      </c>
      <c r="E14062" s="4">
        <v>608</v>
      </c>
      <c r="F14062" s="4">
        <v>462</v>
      </c>
      <c r="G14062" s="4">
        <v>8.9</v>
      </c>
      <c r="H14062" s="4">
        <v>217</v>
      </c>
      <c r="I14062" s="4">
        <v>10</v>
      </c>
      <c r="J14062" s="4">
        <v>3.2000000000000002E-3</v>
      </c>
    </row>
    <row r="14063" spans="1:10" x14ac:dyDescent="0.3">
      <c r="A14063" s="52">
        <f t="shared" si="671"/>
        <v>2017</v>
      </c>
      <c r="B14063" s="30">
        <f t="shared" si="672"/>
        <v>160</v>
      </c>
      <c r="C14063" s="4">
        <f t="shared" si="673"/>
        <v>23</v>
      </c>
      <c r="D14063" s="4" t="s">
        <v>1395</v>
      </c>
      <c r="E14063" s="4">
        <v>608</v>
      </c>
      <c r="F14063" s="4">
        <v>462</v>
      </c>
      <c r="G14063" s="4">
        <v>8.9</v>
      </c>
      <c r="H14063" s="4">
        <v>217</v>
      </c>
      <c r="I14063" s="4">
        <v>11</v>
      </c>
      <c r="J14063" s="4">
        <v>5.0000000000000001E-3</v>
      </c>
    </row>
    <row r="14064" spans="1:10" x14ac:dyDescent="0.3">
      <c r="A14064" s="52">
        <f t="shared" si="671"/>
        <v>2017</v>
      </c>
      <c r="B14064" s="30">
        <f t="shared" si="672"/>
        <v>160</v>
      </c>
      <c r="C14064" s="4">
        <f t="shared" si="673"/>
        <v>23</v>
      </c>
      <c r="D14064" s="4" t="s">
        <v>1395</v>
      </c>
      <c r="E14064" s="4">
        <v>608</v>
      </c>
      <c r="F14064" s="4">
        <v>462</v>
      </c>
      <c r="G14064" s="4">
        <v>8.9</v>
      </c>
      <c r="H14064" s="4">
        <v>217</v>
      </c>
      <c r="I14064" s="4">
        <v>11</v>
      </c>
      <c r="J14064" s="4">
        <v>5.1000000000000004E-3</v>
      </c>
    </row>
    <row r="14065" spans="1:10" x14ac:dyDescent="0.3">
      <c r="A14065" s="52">
        <f t="shared" si="671"/>
        <v>2017</v>
      </c>
      <c r="B14065" s="30">
        <f t="shared" si="672"/>
        <v>160</v>
      </c>
      <c r="C14065" s="4">
        <f t="shared" si="673"/>
        <v>23</v>
      </c>
      <c r="D14065" s="4" t="s">
        <v>1395</v>
      </c>
      <c r="E14065" s="4">
        <v>608</v>
      </c>
      <c r="F14065" s="4">
        <v>462</v>
      </c>
      <c r="G14065" s="4">
        <v>8.9</v>
      </c>
      <c r="H14065" s="4">
        <v>217</v>
      </c>
      <c r="I14065" s="4">
        <v>14</v>
      </c>
      <c r="J14065" s="4">
        <v>7.7999999999999996E-3</v>
      </c>
    </row>
    <row r="14066" spans="1:10" x14ac:dyDescent="0.3">
      <c r="A14066" s="52">
        <f t="shared" si="671"/>
        <v>2017</v>
      </c>
      <c r="B14066" s="30">
        <f t="shared" si="672"/>
        <v>160</v>
      </c>
      <c r="C14066" s="4">
        <f t="shared" si="673"/>
        <v>23</v>
      </c>
      <c r="D14066" s="4" t="s">
        <v>1395</v>
      </c>
      <c r="E14066" s="4">
        <v>608</v>
      </c>
      <c r="F14066" s="4">
        <v>462</v>
      </c>
      <c r="G14066" s="4">
        <v>8.9</v>
      </c>
      <c r="H14066" s="4">
        <v>217</v>
      </c>
      <c r="I14066" s="4">
        <v>13</v>
      </c>
      <c r="J14066" s="4">
        <v>7.1000000000000004E-3</v>
      </c>
    </row>
    <row r="14067" spans="1:10" x14ac:dyDescent="0.3">
      <c r="A14067" s="52">
        <f t="shared" si="671"/>
        <v>2017</v>
      </c>
      <c r="B14067" s="30">
        <f t="shared" si="672"/>
        <v>160</v>
      </c>
      <c r="C14067" s="4">
        <f t="shared" si="673"/>
        <v>23</v>
      </c>
      <c r="D14067" s="4" t="s">
        <v>1395</v>
      </c>
      <c r="E14067" s="4">
        <v>608</v>
      </c>
      <c r="F14067" s="4">
        <v>462</v>
      </c>
      <c r="G14067" s="4">
        <v>8.9</v>
      </c>
      <c r="H14067" s="4">
        <v>217</v>
      </c>
      <c r="I14067" s="4">
        <v>11</v>
      </c>
      <c r="J14067" s="4">
        <v>5.0000000000000001E-3</v>
      </c>
    </row>
    <row r="14068" spans="1:10" x14ac:dyDescent="0.3">
      <c r="A14068" s="52">
        <f t="shared" si="671"/>
        <v>2017</v>
      </c>
      <c r="B14068" s="30">
        <f t="shared" si="672"/>
        <v>160</v>
      </c>
      <c r="C14068" s="4">
        <f t="shared" si="673"/>
        <v>23</v>
      </c>
      <c r="D14068" s="4" t="s">
        <v>1395</v>
      </c>
      <c r="E14068" s="4">
        <v>609</v>
      </c>
      <c r="F14068" s="4">
        <v>462</v>
      </c>
      <c r="G14068" s="4">
        <v>8.9</v>
      </c>
      <c r="H14068" s="4">
        <v>217</v>
      </c>
      <c r="I14068" s="4">
        <v>14</v>
      </c>
      <c r="J14068" s="4">
        <v>8.6E-3</v>
      </c>
    </row>
    <row r="14069" spans="1:10" x14ac:dyDescent="0.3">
      <c r="A14069" s="52">
        <f t="shared" si="671"/>
        <v>2017</v>
      </c>
      <c r="B14069" s="30">
        <f t="shared" si="672"/>
        <v>160</v>
      </c>
      <c r="C14069" s="4">
        <f t="shared" si="673"/>
        <v>23</v>
      </c>
      <c r="D14069" s="4" t="s">
        <v>1395</v>
      </c>
      <c r="E14069" s="4">
        <v>609</v>
      </c>
      <c r="F14069" s="4">
        <v>462</v>
      </c>
      <c r="G14069" s="4">
        <v>8.9</v>
      </c>
      <c r="H14069" s="4">
        <v>217</v>
      </c>
      <c r="I14069" s="4">
        <v>13</v>
      </c>
      <c r="J14069" s="4">
        <v>7.0000000000000001E-3</v>
      </c>
    </row>
    <row r="14070" spans="1:10" x14ac:dyDescent="0.3">
      <c r="A14070" s="52">
        <f t="shared" si="671"/>
        <v>2017</v>
      </c>
      <c r="B14070" s="30">
        <f t="shared" si="672"/>
        <v>160</v>
      </c>
      <c r="C14070" s="4">
        <f t="shared" si="673"/>
        <v>23</v>
      </c>
      <c r="D14070" s="4" t="s">
        <v>1395</v>
      </c>
      <c r="E14070" s="4">
        <v>609</v>
      </c>
      <c r="F14070" s="4">
        <v>462</v>
      </c>
      <c r="G14070" s="4">
        <v>8.9</v>
      </c>
      <c r="H14070" s="4">
        <v>217</v>
      </c>
      <c r="I14070" s="4">
        <v>13</v>
      </c>
      <c r="J14070" s="4">
        <v>6.6E-3</v>
      </c>
    </row>
    <row r="14071" spans="1:10" x14ac:dyDescent="0.3">
      <c r="A14071" s="52">
        <f t="shared" si="671"/>
        <v>2017</v>
      </c>
      <c r="B14071" s="30">
        <f t="shared" si="672"/>
        <v>160</v>
      </c>
      <c r="C14071" s="4">
        <f t="shared" si="673"/>
        <v>23</v>
      </c>
      <c r="D14071" s="4" t="s">
        <v>1395</v>
      </c>
      <c r="E14071" s="4">
        <v>609</v>
      </c>
      <c r="F14071" s="4">
        <v>462</v>
      </c>
      <c r="G14071" s="4">
        <v>8.9</v>
      </c>
      <c r="H14071" s="4">
        <v>217</v>
      </c>
      <c r="I14071" s="4">
        <v>13</v>
      </c>
      <c r="J14071" s="4">
        <v>6.7999999999999996E-3</v>
      </c>
    </row>
    <row r="14072" spans="1:10" x14ac:dyDescent="0.3">
      <c r="A14072" s="52">
        <f t="shared" si="671"/>
        <v>2017</v>
      </c>
      <c r="B14072" s="30">
        <f t="shared" si="672"/>
        <v>160</v>
      </c>
      <c r="C14072" s="4">
        <f t="shared" si="673"/>
        <v>23</v>
      </c>
      <c r="D14072" s="4" t="s">
        <v>1395</v>
      </c>
      <c r="E14072" s="4">
        <v>609</v>
      </c>
      <c r="F14072" s="4">
        <v>462</v>
      </c>
      <c r="G14072" s="4">
        <v>8.9</v>
      </c>
      <c r="H14072" s="4">
        <v>217</v>
      </c>
      <c r="I14072" s="4">
        <v>13</v>
      </c>
      <c r="J14072" s="4">
        <v>5.3E-3</v>
      </c>
    </row>
    <row r="14073" spans="1:10" x14ac:dyDescent="0.3">
      <c r="A14073" s="52">
        <f t="shared" si="671"/>
        <v>2017</v>
      </c>
      <c r="B14073" s="30">
        <f t="shared" si="672"/>
        <v>160</v>
      </c>
      <c r="C14073" s="4">
        <f t="shared" si="673"/>
        <v>23</v>
      </c>
      <c r="D14073" s="4" t="s">
        <v>1395</v>
      </c>
      <c r="E14073" s="4">
        <v>609</v>
      </c>
      <c r="F14073" s="4">
        <v>462</v>
      </c>
      <c r="G14073" s="4">
        <v>8.9</v>
      </c>
      <c r="H14073" s="4">
        <v>217</v>
      </c>
      <c r="I14073" s="4">
        <v>12</v>
      </c>
      <c r="J14073" s="4">
        <v>4.4000000000000003E-3</v>
      </c>
    </row>
    <row r="14074" spans="1:10" x14ac:dyDescent="0.3">
      <c r="A14074" s="52">
        <f t="shared" si="671"/>
        <v>2017</v>
      </c>
      <c r="B14074" s="30">
        <f t="shared" si="672"/>
        <v>160</v>
      </c>
      <c r="C14074" s="4">
        <f t="shared" si="673"/>
        <v>23</v>
      </c>
      <c r="D14074" s="4" t="s">
        <v>1395</v>
      </c>
      <c r="E14074" s="4">
        <v>609</v>
      </c>
      <c r="F14074" s="4">
        <v>462</v>
      </c>
      <c r="G14074" s="4">
        <v>8.9</v>
      </c>
      <c r="H14074" s="4">
        <v>217</v>
      </c>
      <c r="I14074" s="4">
        <v>12</v>
      </c>
      <c r="J14074" s="4">
        <v>4.7000000000000002E-3</v>
      </c>
    </row>
    <row r="14075" spans="1:10" x14ac:dyDescent="0.3">
      <c r="A14075" s="52">
        <f t="shared" si="671"/>
        <v>2017</v>
      </c>
      <c r="B14075" s="30">
        <f t="shared" si="672"/>
        <v>160</v>
      </c>
      <c r="C14075" s="4">
        <f t="shared" si="673"/>
        <v>23</v>
      </c>
      <c r="D14075" s="4" t="s">
        <v>1395</v>
      </c>
      <c r="E14075" s="4">
        <v>609</v>
      </c>
      <c r="F14075" s="4">
        <v>462</v>
      </c>
      <c r="G14075" s="4">
        <v>8.9</v>
      </c>
      <c r="H14075" s="4">
        <v>217</v>
      </c>
      <c r="I14075" s="4">
        <v>12</v>
      </c>
      <c r="J14075" s="4">
        <v>3.3999999999999998E-3</v>
      </c>
    </row>
    <row r="14076" spans="1:10" x14ac:dyDescent="0.3">
      <c r="A14076" s="52">
        <f t="shared" si="671"/>
        <v>2017</v>
      </c>
      <c r="B14076" s="30">
        <f t="shared" si="672"/>
        <v>160</v>
      </c>
      <c r="C14076" s="4">
        <f t="shared" si="673"/>
        <v>23</v>
      </c>
      <c r="D14076" s="4" t="s">
        <v>1395</v>
      </c>
      <c r="E14076" s="4">
        <v>609</v>
      </c>
      <c r="F14076" s="4">
        <v>462</v>
      </c>
      <c r="G14076" s="4">
        <v>8.9</v>
      </c>
      <c r="H14076" s="4">
        <v>217</v>
      </c>
      <c r="I14076" s="4">
        <v>11</v>
      </c>
      <c r="J14076" s="4">
        <v>3.0999999999999999E-3</v>
      </c>
    </row>
    <row r="14077" spans="1:10" x14ac:dyDescent="0.3">
      <c r="A14077" s="52">
        <f t="shared" si="671"/>
        <v>2017</v>
      </c>
      <c r="B14077" s="30">
        <f t="shared" si="672"/>
        <v>161</v>
      </c>
      <c r="C14077" s="4">
        <f t="shared" si="673"/>
        <v>23</v>
      </c>
      <c r="D14077" s="4" t="s">
        <v>1397</v>
      </c>
      <c r="E14077" s="4">
        <v>610</v>
      </c>
      <c r="F14077" s="4">
        <v>463</v>
      </c>
      <c r="G14077" s="4">
        <v>5.6</v>
      </c>
      <c r="H14077" s="4">
        <v>217</v>
      </c>
      <c r="I14077" s="4">
        <v>12</v>
      </c>
      <c r="J14077" s="4">
        <v>5.3E-3</v>
      </c>
    </row>
    <row r="14078" spans="1:10" x14ac:dyDescent="0.3">
      <c r="A14078" s="52">
        <f t="shared" si="671"/>
        <v>2017</v>
      </c>
      <c r="B14078" s="30">
        <f t="shared" si="672"/>
        <v>161</v>
      </c>
      <c r="C14078" s="4">
        <f t="shared" si="673"/>
        <v>23</v>
      </c>
      <c r="D14078" s="4" t="s">
        <v>1397</v>
      </c>
      <c r="E14078" s="4">
        <v>610</v>
      </c>
      <c r="F14078" s="4">
        <v>463</v>
      </c>
      <c r="G14078" s="4">
        <v>5.6</v>
      </c>
      <c r="H14078" s="4">
        <v>217</v>
      </c>
      <c r="I14078" s="4">
        <v>12</v>
      </c>
      <c r="J14078" s="4">
        <v>7.7999999999999996E-3</v>
      </c>
    </row>
    <row r="14079" spans="1:10" x14ac:dyDescent="0.3">
      <c r="A14079" s="52">
        <f t="shared" si="671"/>
        <v>2017</v>
      </c>
      <c r="B14079" s="30">
        <f t="shared" si="672"/>
        <v>161</v>
      </c>
      <c r="C14079" s="4">
        <f t="shared" si="673"/>
        <v>23</v>
      </c>
      <c r="D14079" s="4" t="s">
        <v>1397</v>
      </c>
      <c r="E14079" s="4">
        <v>610</v>
      </c>
      <c r="F14079" s="4">
        <v>463</v>
      </c>
      <c r="G14079" s="4">
        <v>5.6</v>
      </c>
      <c r="H14079" s="4">
        <v>217</v>
      </c>
      <c r="I14079" s="4">
        <v>15</v>
      </c>
      <c r="J14079" s="4">
        <v>1.15E-2</v>
      </c>
    </row>
    <row r="14080" spans="1:10" x14ac:dyDescent="0.3">
      <c r="A14080" s="52">
        <f t="shared" si="671"/>
        <v>2017</v>
      </c>
      <c r="B14080" s="30">
        <f t="shared" si="672"/>
        <v>161</v>
      </c>
      <c r="C14080" s="4">
        <f t="shared" si="673"/>
        <v>23</v>
      </c>
      <c r="D14080" s="4" t="s">
        <v>1397</v>
      </c>
      <c r="E14080" s="4">
        <v>610</v>
      </c>
      <c r="F14080" s="4">
        <v>463</v>
      </c>
      <c r="G14080" s="4">
        <v>5.6</v>
      </c>
      <c r="H14080" s="4">
        <v>217</v>
      </c>
      <c r="I14080" s="4">
        <v>12</v>
      </c>
      <c r="J14080" s="4">
        <v>7.0000000000000001E-3</v>
      </c>
    </row>
    <row r="14081" spans="1:10" x14ac:dyDescent="0.3">
      <c r="A14081" s="52">
        <f t="shared" si="671"/>
        <v>2017</v>
      </c>
      <c r="B14081" s="30">
        <f t="shared" si="672"/>
        <v>161</v>
      </c>
      <c r="C14081" s="4">
        <f t="shared" si="673"/>
        <v>23</v>
      </c>
      <c r="D14081" s="4" t="s">
        <v>1397</v>
      </c>
      <c r="E14081" s="4">
        <v>610</v>
      </c>
      <c r="F14081" s="4">
        <v>463</v>
      </c>
      <c r="G14081" s="4">
        <v>5.6</v>
      </c>
      <c r="H14081" s="4">
        <v>217</v>
      </c>
      <c r="I14081" s="4">
        <v>11</v>
      </c>
      <c r="J14081" s="4">
        <v>6.0000000000000001E-3</v>
      </c>
    </row>
    <row r="14082" spans="1:10" x14ac:dyDescent="0.3">
      <c r="A14082" s="52">
        <f t="shared" ref="A14082:A14145" si="674">YEAR(D14082)</f>
        <v>2017</v>
      </c>
      <c r="B14082" s="30">
        <f t="shared" ref="B14082:B14145" si="675">D14082-DATE(YEAR(D14082),1,0)</f>
        <v>161</v>
      </c>
      <c r="C14082" s="4">
        <f t="shared" ref="C14082:C14145" si="676">WEEKNUM(D14082,1)</f>
        <v>23</v>
      </c>
      <c r="D14082" s="4" t="s">
        <v>1397</v>
      </c>
      <c r="E14082" s="4">
        <v>610</v>
      </c>
      <c r="F14082" s="4">
        <v>463</v>
      </c>
      <c r="G14082" s="4">
        <v>5.6</v>
      </c>
      <c r="H14082" s="4">
        <v>217</v>
      </c>
      <c r="I14082" s="4">
        <v>12</v>
      </c>
      <c r="J14082" s="4">
        <v>6.6E-3</v>
      </c>
    </row>
    <row r="14083" spans="1:10" x14ac:dyDescent="0.3">
      <c r="A14083" s="52">
        <f t="shared" si="674"/>
        <v>2017</v>
      </c>
      <c r="B14083" s="30">
        <f t="shared" si="675"/>
        <v>161</v>
      </c>
      <c r="C14083" s="4">
        <f t="shared" si="676"/>
        <v>23</v>
      </c>
      <c r="D14083" s="4" t="s">
        <v>1397</v>
      </c>
      <c r="E14083" s="4">
        <v>610</v>
      </c>
      <c r="F14083" s="4">
        <v>463</v>
      </c>
      <c r="G14083" s="4">
        <v>5.6</v>
      </c>
      <c r="H14083" s="4">
        <v>217</v>
      </c>
      <c r="I14083" s="4">
        <v>14</v>
      </c>
      <c r="J14083" s="4">
        <v>1.3100000000000001E-2</v>
      </c>
    </row>
    <row r="14084" spans="1:10" x14ac:dyDescent="0.3">
      <c r="A14084" s="52">
        <f t="shared" si="674"/>
        <v>2017</v>
      </c>
      <c r="B14084" s="30">
        <f t="shared" si="675"/>
        <v>161</v>
      </c>
      <c r="C14084" s="4">
        <f t="shared" si="676"/>
        <v>23</v>
      </c>
      <c r="D14084" s="4" t="s">
        <v>1397</v>
      </c>
      <c r="E14084" s="4">
        <v>610</v>
      </c>
      <c r="F14084" s="4">
        <v>463</v>
      </c>
      <c r="G14084" s="4">
        <v>5.6</v>
      </c>
      <c r="H14084" s="4">
        <v>217</v>
      </c>
      <c r="I14084" s="4">
        <v>12</v>
      </c>
      <c r="J14084" s="4">
        <v>5.7999999999999996E-3</v>
      </c>
    </row>
    <row r="14085" spans="1:10" x14ac:dyDescent="0.3">
      <c r="A14085" s="52">
        <f t="shared" si="674"/>
        <v>2017</v>
      </c>
      <c r="B14085" s="30">
        <f t="shared" si="675"/>
        <v>161</v>
      </c>
      <c r="C14085" s="4">
        <f t="shared" si="676"/>
        <v>23</v>
      </c>
      <c r="D14085" s="4" t="s">
        <v>1397</v>
      </c>
      <c r="E14085" s="4">
        <v>610</v>
      </c>
      <c r="F14085" s="4">
        <v>463</v>
      </c>
      <c r="G14085" s="4">
        <v>5.6</v>
      </c>
      <c r="H14085" s="4">
        <v>217</v>
      </c>
      <c r="I14085" s="4">
        <v>12</v>
      </c>
      <c r="J14085" s="4">
        <v>5.7999999999999996E-3</v>
      </c>
    </row>
    <row r="14086" spans="1:10" x14ac:dyDescent="0.3">
      <c r="A14086" s="52">
        <f t="shared" si="674"/>
        <v>2017</v>
      </c>
      <c r="B14086" s="30">
        <f t="shared" si="675"/>
        <v>161</v>
      </c>
      <c r="C14086" s="4">
        <f t="shared" si="676"/>
        <v>23</v>
      </c>
      <c r="D14086" s="4" t="s">
        <v>1397</v>
      </c>
      <c r="E14086" s="4">
        <v>610</v>
      </c>
      <c r="F14086" s="4">
        <v>463</v>
      </c>
      <c r="G14086" s="4">
        <v>5.6</v>
      </c>
      <c r="H14086" s="4">
        <v>217</v>
      </c>
      <c r="I14086" s="4">
        <v>14</v>
      </c>
      <c r="J14086" s="4">
        <v>9.4999999999999998E-3</v>
      </c>
    </row>
    <row r="14087" spans="1:10" x14ac:dyDescent="0.3">
      <c r="A14087" s="52">
        <f t="shared" si="674"/>
        <v>2017</v>
      </c>
      <c r="B14087" s="30">
        <f t="shared" si="675"/>
        <v>161</v>
      </c>
      <c r="C14087" s="4">
        <f t="shared" si="676"/>
        <v>23</v>
      </c>
      <c r="D14087" s="4" t="s">
        <v>1397</v>
      </c>
      <c r="E14087" s="4">
        <v>610</v>
      </c>
      <c r="F14087" s="4">
        <v>463</v>
      </c>
      <c r="G14087" s="4">
        <v>5.6</v>
      </c>
      <c r="H14087" s="4">
        <v>217</v>
      </c>
      <c r="I14087" s="4">
        <v>13</v>
      </c>
      <c r="J14087" s="4">
        <v>7.4000000000000003E-3</v>
      </c>
    </row>
    <row r="14088" spans="1:10" x14ac:dyDescent="0.3">
      <c r="A14088" s="52">
        <f t="shared" si="674"/>
        <v>2017</v>
      </c>
      <c r="B14088" s="30">
        <f t="shared" si="675"/>
        <v>161</v>
      </c>
      <c r="C14088" s="4">
        <f t="shared" si="676"/>
        <v>23</v>
      </c>
      <c r="D14088" s="4" t="s">
        <v>1397</v>
      </c>
      <c r="E14088" s="4">
        <v>610</v>
      </c>
      <c r="F14088" s="4">
        <v>463</v>
      </c>
      <c r="G14088" s="4">
        <v>5.6</v>
      </c>
      <c r="H14088" s="4">
        <v>217</v>
      </c>
      <c r="I14088" s="4">
        <v>12</v>
      </c>
      <c r="J14088" s="4">
        <v>5.7999999999999996E-3</v>
      </c>
    </row>
    <row r="14089" spans="1:10" x14ac:dyDescent="0.3">
      <c r="A14089" s="52">
        <f t="shared" si="674"/>
        <v>2017</v>
      </c>
      <c r="B14089" s="30">
        <f t="shared" si="675"/>
        <v>161</v>
      </c>
      <c r="C14089" s="4">
        <f t="shared" si="676"/>
        <v>23</v>
      </c>
      <c r="D14089" s="4" t="s">
        <v>1397</v>
      </c>
      <c r="E14089" s="4">
        <v>610</v>
      </c>
      <c r="F14089" s="4">
        <v>463</v>
      </c>
      <c r="G14089" s="4">
        <v>5.6</v>
      </c>
      <c r="H14089" s="4">
        <v>217</v>
      </c>
      <c r="I14089" s="4">
        <v>13</v>
      </c>
      <c r="J14089" s="4">
        <v>7.3000000000000001E-3</v>
      </c>
    </row>
    <row r="14090" spans="1:10" x14ac:dyDescent="0.3">
      <c r="A14090" s="52">
        <f t="shared" si="674"/>
        <v>2017</v>
      </c>
      <c r="B14090" s="30">
        <f t="shared" si="675"/>
        <v>161</v>
      </c>
      <c r="C14090" s="4">
        <f t="shared" si="676"/>
        <v>23</v>
      </c>
      <c r="D14090" s="4" t="s">
        <v>1397</v>
      </c>
      <c r="E14090" s="4">
        <v>610</v>
      </c>
      <c r="F14090" s="4">
        <v>463</v>
      </c>
      <c r="G14090" s="4">
        <v>5.6</v>
      </c>
      <c r="H14090" s="4">
        <v>217</v>
      </c>
      <c r="I14090" s="4">
        <v>14</v>
      </c>
      <c r="J14090" s="4">
        <v>9.4999999999999998E-3</v>
      </c>
    </row>
    <row r="14091" spans="1:10" x14ac:dyDescent="0.3">
      <c r="A14091" s="52">
        <f t="shared" si="674"/>
        <v>2017</v>
      </c>
      <c r="B14091" s="30">
        <f t="shared" si="675"/>
        <v>161</v>
      </c>
      <c r="C14091" s="4">
        <f t="shared" si="676"/>
        <v>23</v>
      </c>
      <c r="D14091" s="4" t="s">
        <v>1397</v>
      </c>
      <c r="E14091" s="4">
        <v>610</v>
      </c>
      <c r="F14091" s="4">
        <v>463</v>
      </c>
      <c r="G14091" s="4">
        <v>5.6</v>
      </c>
      <c r="H14091" s="4">
        <v>217</v>
      </c>
      <c r="I14091" s="4">
        <v>13</v>
      </c>
      <c r="J14091" s="4">
        <v>7.4000000000000003E-3</v>
      </c>
    </row>
    <row r="14092" spans="1:10" x14ac:dyDescent="0.3">
      <c r="A14092" s="52">
        <f t="shared" si="674"/>
        <v>2017</v>
      </c>
      <c r="B14092" s="30">
        <f t="shared" si="675"/>
        <v>161</v>
      </c>
      <c r="C14092" s="4">
        <f t="shared" si="676"/>
        <v>23</v>
      </c>
      <c r="D14092" s="4" t="s">
        <v>1397</v>
      </c>
      <c r="E14092" s="4">
        <v>610</v>
      </c>
      <c r="F14092" s="4">
        <v>463</v>
      </c>
      <c r="G14092" s="4">
        <v>5.6</v>
      </c>
      <c r="H14092" s="4">
        <v>217</v>
      </c>
      <c r="I14092" s="4">
        <v>12</v>
      </c>
      <c r="J14092" s="4">
        <v>5.7999999999999996E-3</v>
      </c>
    </row>
    <row r="14093" spans="1:10" x14ac:dyDescent="0.3">
      <c r="A14093" s="52">
        <f t="shared" si="674"/>
        <v>2017</v>
      </c>
      <c r="B14093" s="30">
        <f t="shared" si="675"/>
        <v>161</v>
      </c>
      <c r="C14093" s="4">
        <f t="shared" si="676"/>
        <v>23</v>
      </c>
      <c r="D14093" s="4" t="s">
        <v>1397</v>
      </c>
      <c r="E14093" s="4">
        <v>610</v>
      </c>
      <c r="F14093" s="4">
        <v>463</v>
      </c>
      <c r="G14093" s="4">
        <v>5.6</v>
      </c>
      <c r="H14093" s="4">
        <v>217</v>
      </c>
      <c r="I14093" s="4">
        <v>11</v>
      </c>
      <c r="J14093" s="4">
        <v>4.7000000000000002E-3</v>
      </c>
    </row>
    <row r="14094" spans="1:10" x14ac:dyDescent="0.3">
      <c r="A14094" s="52">
        <f t="shared" si="674"/>
        <v>2017</v>
      </c>
      <c r="B14094" s="30">
        <f t="shared" si="675"/>
        <v>161</v>
      </c>
      <c r="C14094" s="4">
        <f t="shared" si="676"/>
        <v>23</v>
      </c>
      <c r="D14094" s="4" t="s">
        <v>1397</v>
      </c>
      <c r="E14094" s="4">
        <v>610</v>
      </c>
      <c r="F14094" s="4">
        <v>463</v>
      </c>
      <c r="G14094" s="4">
        <v>5.6</v>
      </c>
      <c r="H14094" s="4">
        <v>217</v>
      </c>
      <c r="I14094" s="4">
        <v>13</v>
      </c>
      <c r="J14094" s="4">
        <v>7.7999999999999996E-3</v>
      </c>
    </row>
    <row r="14095" spans="1:10" x14ac:dyDescent="0.3">
      <c r="A14095" s="52">
        <f t="shared" si="674"/>
        <v>2017</v>
      </c>
      <c r="B14095" s="30">
        <f t="shared" si="675"/>
        <v>161</v>
      </c>
      <c r="C14095" s="4">
        <f t="shared" si="676"/>
        <v>23</v>
      </c>
      <c r="D14095" s="4" t="s">
        <v>1397</v>
      </c>
      <c r="E14095" s="4">
        <v>610</v>
      </c>
      <c r="F14095" s="4">
        <v>463</v>
      </c>
      <c r="G14095" s="4">
        <v>5.6</v>
      </c>
      <c r="H14095" s="4">
        <v>217</v>
      </c>
      <c r="I14095" s="4">
        <v>12</v>
      </c>
      <c r="J14095" s="4">
        <v>7.6E-3</v>
      </c>
    </row>
    <row r="14096" spans="1:10" x14ac:dyDescent="0.3">
      <c r="A14096" s="52">
        <f t="shared" si="674"/>
        <v>2017</v>
      </c>
      <c r="B14096" s="30">
        <f t="shared" si="675"/>
        <v>161</v>
      </c>
      <c r="C14096" s="4">
        <f t="shared" si="676"/>
        <v>23</v>
      </c>
      <c r="D14096" s="4" t="s">
        <v>1397</v>
      </c>
      <c r="E14096" s="4">
        <v>610</v>
      </c>
      <c r="F14096" s="4">
        <v>463</v>
      </c>
      <c r="G14096" s="4">
        <v>5.6</v>
      </c>
      <c r="H14096" s="4">
        <v>217</v>
      </c>
      <c r="I14096" s="4">
        <v>12</v>
      </c>
      <c r="J14096" s="4">
        <v>6.3E-3</v>
      </c>
    </row>
    <row r="14097" spans="1:10" x14ac:dyDescent="0.3">
      <c r="A14097" s="52">
        <f t="shared" si="674"/>
        <v>2017</v>
      </c>
      <c r="B14097" s="30">
        <f t="shared" si="675"/>
        <v>161</v>
      </c>
      <c r="C14097" s="4">
        <f t="shared" si="676"/>
        <v>23</v>
      </c>
      <c r="D14097" s="4" t="s">
        <v>1397</v>
      </c>
      <c r="E14097" s="4">
        <v>610</v>
      </c>
      <c r="F14097" s="4">
        <v>463</v>
      </c>
      <c r="G14097" s="4">
        <v>5.6</v>
      </c>
      <c r="H14097" s="4">
        <v>217</v>
      </c>
      <c r="I14097" s="4">
        <v>13</v>
      </c>
      <c r="J14097" s="4">
        <v>9.5999999999999992E-3</v>
      </c>
    </row>
    <row r="14098" spans="1:10" x14ac:dyDescent="0.3">
      <c r="A14098" s="52">
        <f t="shared" si="674"/>
        <v>2017</v>
      </c>
      <c r="B14098" s="30">
        <f t="shared" si="675"/>
        <v>161</v>
      </c>
      <c r="C14098" s="4">
        <f t="shared" si="676"/>
        <v>23</v>
      </c>
      <c r="D14098" s="4" t="s">
        <v>1397</v>
      </c>
      <c r="E14098" s="4">
        <v>610</v>
      </c>
      <c r="F14098" s="4">
        <v>463</v>
      </c>
      <c r="G14098" s="4">
        <v>5.6</v>
      </c>
      <c r="H14098" s="4">
        <v>217</v>
      </c>
      <c r="I14098" s="4">
        <v>13</v>
      </c>
      <c r="J14098" s="4">
        <v>7.6E-3</v>
      </c>
    </row>
    <row r="14099" spans="1:10" x14ac:dyDescent="0.3">
      <c r="A14099" s="52">
        <f t="shared" si="674"/>
        <v>2017</v>
      </c>
      <c r="B14099" s="30">
        <f t="shared" si="675"/>
        <v>161</v>
      </c>
      <c r="C14099" s="4">
        <f t="shared" si="676"/>
        <v>23</v>
      </c>
      <c r="D14099" s="4" t="s">
        <v>1397</v>
      </c>
      <c r="E14099" s="4">
        <v>610</v>
      </c>
      <c r="F14099" s="4">
        <v>463</v>
      </c>
      <c r="G14099" s="4">
        <v>5.6</v>
      </c>
      <c r="H14099" s="4">
        <v>217</v>
      </c>
      <c r="I14099" s="4">
        <v>12</v>
      </c>
      <c r="J14099" s="4">
        <v>6.4999999999999997E-3</v>
      </c>
    </row>
    <row r="14100" spans="1:10" x14ac:dyDescent="0.3">
      <c r="A14100" s="52">
        <f t="shared" si="674"/>
        <v>2017</v>
      </c>
      <c r="B14100" s="30">
        <f t="shared" si="675"/>
        <v>161</v>
      </c>
      <c r="C14100" s="4">
        <f t="shared" si="676"/>
        <v>23</v>
      </c>
      <c r="D14100" s="4" t="s">
        <v>1397</v>
      </c>
      <c r="E14100" s="4">
        <v>610</v>
      </c>
      <c r="F14100" s="4">
        <v>463</v>
      </c>
      <c r="G14100" s="4">
        <v>5.6</v>
      </c>
      <c r="H14100" s="4">
        <v>217</v>
      </c>
      <c r="I14100" s="4">
        <v>13</v>
      </c>
      <c r="J14100" s="4">
        <v>9.4000000000000004E-3</v>
      </c>
    </row>
    <row r="14101" spans="1:10" x14ac:dyDescent="0.3">
      <c r="A14101" s="52">
        <f t="shared" si="674"/>
        <v>2017</v>
      </c>
      <c r="B14101" s="30">
        <f t="shared" si="675"/>
        <v>161</v>
      </c>
      <c r="C14101" s="4">
        <f t="shared" si="676"/>
        <v>23</v>
      </c>
      <c r="D14101" s="4" t="s">
        <v>1397</v>
      </c>
      <c r="E14101" s="4">
        <v>610</v>
      </c>
      <c r="F14101" s="4">
        <v>463</v>
      </c>
      <c r="G14101" s="4">
        <v>5.6</v>
      </c>
      <c r="H14101" s="4">
        <v>217</v>
      </c>
      <c r="I14101" s="4">
        <v>12</v>
      </c>
      <c r="J14101" s="4">
        <v>6.4999999999999997E-3</v>
      </c>
    </row>
    <row r="14102" spans="1:10" x14ac:dyDescent="0.3">
      <c r="A14102" s="52">
        <f t="shared" si="674"/>
        <v>2017</v>
      </c>
      <c r="B14102" s="30">
        <f t="shared" si="675"/>
        <v>161</v>
      </c>
      <c r="C14102" s="4">
        <f t="shared" si="676"/>
        <v>23</v>
      </c>
      <c r="D14102" s="4" t="s">
        <v>1397</v>
      </c>
      <c r="E14102" s="4">
        <v>610</v>
      </c>
      <c r="F14102" s="4">
        <v>463</v>
      </c>
      <c r="G14102" s="4">
        <v>5.6</v>
      </c>
      <c r="H14102" s="4">
        <v>217</v>
      </c>
      <c r="I14102" s="4">
        <v>14</v>
      </c>
      <c r="J14102" s="4">
        <v>1.0699999999999999E-2</v>
      </c>
    </row>
    <row r="14103" spans="1:10" x14ac:dyDescent="0.3">
      <c r="A14103" s="52">
        <f t="shared" si="674"/>
        <v>2017</v>
      </c>
      <c r="B14103" s="30">
        <f t="shared" si="675"/>
        <v>161</v>
      </c>
      <c r="C14103" s="4">
        <f t="shared" si="676"/>
        <v>23</v>
      </c>
      <c r="D14103" s="4" t="s">
        <v>1397</v>
      </c>
      <c r="E14103" s="4">
        <v>611</v>
      </c>
      <c r="F14103" s="4">
        <v>463</v>
      </c>
      <c r="G14103" s="4">
        <v>5.6</v>
      </c>
      <c r="H14103" s="4">
        <v>217</v>
      </c>
      <c r="I14103" s="4">
        <v>13</v>
      </c>
      <c r="J14103" s="4">
        <v>9.1000000000000004E-3</v>
      </c>
    </row>
    <row r="14104" spans="1:10" x14ac:dyDescent="0.3">
      <c r="A14104" s="52">
        <f t="shared" si="674"/>
        <v>2017</v>
      </c>
      <c r="B14104" s="30">
        <f t="shared" si="675"/>
        <v>161</v>
      </c>
      <c r="C14104" s="4">
        <f t="shared" si="676"/>
        <v>23</v>
      </c>
      <c r="D14104" s="4" t="s">
        <v>1397</v>
      </c>
      <c r="E14104" s="4">
        <v>611</v>
      </c>
      <c r="F14104" s="4">
        <v>463</v>
      </c>
      <c r="G14104" s="4">
        <v>5.6</v>
      </c>
      <c r="H14104" s="4">
        <v>217</v>
      </c>
      <c r="I14104" s="4">
        <v>14</v>
      </c>
      <c r="J14104" s="4">
        <v>9.4000000000000004E-3</v>
      </c>
    </row>
    <row r="14105" spans="1:10" x14ac:dyDescent="0.3">
      <c r="A14105" s="52">
        <f t="shared" si="674"/>
        <v>2017</v>
      </c>
      <c r="B14105" s="30">
        <f t="shared" si="675"/>
        <v>161</v>
      </c>
      <c r="C14105" s="4">
        <f t="shared" si="676"/>
        <v>23</v>
      </c>
      <c r="D14105" s="4" t="s">
        <v>1397</v>
      </c>
      <c r="E14105" s="4">
        <v>611</v>
      </c>
      <c r="F14105" s="4">
        <v>463</v>
      </c>
      <c r="G14105" s="4">
        <v>5.6</v>
      </c>
      <c r="H14105" s="4">
        <v>217</v>
      </c>
      <c r="I14105" s="4">
        <v>12</v>
      </c>
      <c r="J14105" s="4">
        <v>6.0000000000000001E-3</v>
      </c>
    </row>
    <row r="14106" spans="1:10" x14ac:dyDescent="0.3">
      <c r="A14106" s="52">
        <f t="shared" si="674"/>
        <v>2017</v>
      </c>
      <c r="B14106" s="30">
        <f t="shared" si="675"/>
        <v>161</v>
      </c>
      <c r="C14106" s="4">
        <f t="shared" si="676"/>
        <v>23</v>
      </c>
      <c r="D14106" s="4" t="s">
        <v>1397</v>
      </c>
      <c r="E14106" s="4">
        <v>611</v>
      </c>
      <c r="F14106" s="4">
        <v>463</v>
      </c>
      <c r="G14106" s="4">
        <v>5.6</v>
      </c>
      <c r="H14106" s="4">
        <v>217</v>
      </c>
      <c r="I14106" s="4">
        <v>13</v>
      </c>
      <c r="J14106" s="4">
        <v>7.7999999999999996E-3</v>
      </c>
    </row>
    <row r="14107" spans="1:10" x14ac:dyDescent="0.3">
      <c r="A14107" s="52">
        <f t="shared" si="674"/>
        <v>2017</v>
      </c>
      <c r="B14107" s="30">
        <f t="shared" si="675"/>
        <v>161</v>
      </c>
      <c r="C14107" s="4">
        <f t="shared" si="676"/>
        <v>23</v>
      </c>
      <c r="D14107" s="4" t="s">
        <v>1397</v>
      </c>
      <c r="E14107" s="4">
        <v>611</v>
      </c>
      <c r="F14107" s="4">
        <v>463</v>
      </c>
      <c r="G14107" s="4">
        <v>5.6</v>
      </c>
      <c r="H14107" s="4">
        <v>217</v>
      </c>
      <c r="I14107" s="4">
        <v>12</v>
      </c>
      <c r="J14107" s="4">
        <v>5.7999999999999996E-3</v>
      </c>
    </row>
    <row r="14108" spans="1:10" x14ac:dyDescent="0.3">
      <c r="A14108" s="52">
        <f t="shared" si="674"/>
        <v>2017</v>
      </c>
      <c r="B14108" s="30">
        <f t="shared" si="675"/>
        <v>161</v>
      </c>
      <c r="C14108" s="4">
        <f t="shared" si="676"/>
        <v>23</v>
      </c>
      <c r="D14108" s="4" t="s">
        <v>1397</v>
      </c>
      <c r="E14108" s="4">
        <v>611</v>
      </c>
      <c r="F14108" s="4">
        <v>463</v>
      </c>
      <c r="G14108" s="4">
        <v>5.6</v>
      </c>
      <c r="H14108" s="4">
        <v>217</v>
      </c>
      <c r="I14108" s="4">
        <v>11</v>
      </c>
      <c r="J14108" s="4">
        <v>6.4000000000000003E-3</v>
      </c>
    </row>
    <row r="14109" spans="1:10" x14ac:dyDescent="0.3">
      <c r="A14109" s="52">
        <f t="shared" si="674"/>
        <v>2017</v>
      </c>
      <c r="B14109" s="30">
        <f t="shared" si="675"/>
        <v>161</v>
      </c>
      <c r="C14109" s="4">
        <f t="shared" si="676"/>
        <v>23</v>
      </c>
      <c r="D14109" s="4" t="s">
        <v>1397</v>
      </c>
      <c r="E14109" s="4">
        <v>611</v>
      </c>
      <c r="F14109" s="4">
        <v>463</v>
      </c>
      <c r="G14109" s="4">
        <v>5.6</v>
      </c>
      <c r="H14109" s="4">
        <v>217</v>
      </c>
      <c r="I14109" s="4">
        <v>11</v>
      </c>
      <c r="J14109" s="4">
        <v>4.4999999999999997E-3</v>
      </c>
    </row>
    <row r="14110" spans="1:10" x14ac:dyDescent="0.3">
      <c r="A14110" s="52">
        <f t="shared" si="674"/>
        <v>2017</v>
      </c>
      <c r="B14110" s="30">
        <f t="shared" si="675"/>
        <v>161</v>
      </c>
      <c r="C14110" s="4">
        <f t="shared" si="676"/>
        <v>23</v>
      </c>
      <c r="D14110" s="4" t="s">
        <v>1397</v>
      </c>
      <c r="E14110" s="4">
        <v>611</v>
      </c>
      <c r="F14110" s="4">
        <v>463</v>
      </c>
      <c r="G14110" s="4">
        <v>5.6</v>
      </c>
      <c r="H14110" s="4">
        <v>217</v>
      </c>
      <c r="I14110" s="4">
        <v>12</v>
      </c>
      <c r="J14110" s="4">
        <v>7.4999999999999997E-3</v>
      </c>
    </row>
    <row r="14111" spans="1:10" x14ac:dyDescent="0.3">
      <c r="A14111" s="52">
        <f t="shared" si="674"/>
        <v>2017</v>
      </c>
      <c r="B14111" s="30">
        <f t="shared" si="675"/>
        <v>161</v>
      </c>
      <c r="C14111" s="4">
        <f t="shared" si="676"/>
        <v>23</v>
      </c>
      <c r="D14111" s="4" t="s">
        <v>1397</v>
      </c>
      <c r="E14111" s="4">
        <v>611</v>
      </c>
      <c r="F14111" s="4">
        <v>463</v>
      </c>
      <c r="G14111" s="4">
        <v>5.6</v>
      </c>
      <c r="H14111" s="4">
        <v>217</v>
      </c>
      <c r="I14111" s="4">
        <v>12</v>
      </c>
      <c r="J14111" s="4">
        <v>6.8999999999999999E-3</v>
      </c>
    </row>
    <row r="14112" spans="1:10" x14ac:dyDescent="0.3">
      <c r="A14112" s="52">
        <f t="shared" si="674"/>
        <v>2017</v>
      </c>
      <c r="B14112" s="30">
        <f t="shared" si="675"/>
        <v>161</v>
      </c>
      <c r="C14112" s="4">
        <f t="shared" si="676"/>
        <v>23</v>
      </c>
      <c r="D14112" s="4" t="s">
        <v>1397</v>
      </c>
      <c r="E14112" s="4">
        <v>611</v>
      </c>
      <c r="F14112" s="4">
        <v>463</v>
      </c>
      <c r="G14112" s="4">
        <v>5.6</v>
      </c>
      <c r="H14112" s="4">
        <v>217</v>
      </c>
      <c r="I14112" s="4">
        <v>12</v>
      </c>
      <c r="J14112" s="4">
        <v>5.3E-3</v>
      </c>
    </row>
    <row r="14113" spans="1:10" x14ac:dyDescent="0.3">
      <c r="A14113" s="52">
        <f t="shared" si="674"/>
        <v>2017</v>
      </c>
      <c r="B14113" s="30">
        <f t="shared" si="675"/>
        <v>161</v>
      </c>
      <c r="C14113" s="4">
        <f t="shared" si="676"/>
        <v>23</v>
      </c>
      <c r="D14113" s="4" t="s">
        <v>1397</v>
      </c>
      <c r="E14113" s="4">
        <v>611</v>
      </c>
      <c r="F14113" s="4">
        <v>463</v>
      </c>
      <c r="G14113" s="4">
        <v>5.6</v>
      </c>
      <c r="H14113" s="4">
        <v>217</v>
      </c>
      <c r="I14113" s="4">
        <v>11</v>
      </c>
      <c r="J14113" s="4">
        <v>3.7000000000000002E-3</v>
      </c>
    </row>
    <row r="14114" spans="1:10" x14ac:dyDescent="0.3">
      <c r="A14114" s="52">
        <f t="shared" si="674"/>
        <v>2017</v>
      </c>
      <c r="B14114" s="30">
        <f t="shared" si="675"/>
        <v>161</v>
      </c>
      <c r="C14114" s="4">
        <f t="shared" si="676"/>
        <v>23</v>
      </c>
      <c r="D14114" s="4" t="s">
        <v>1397</v>
      </c>
      <c r="E14114" s="4">
        <v>611</v>
      </c>
      <c r="F14114" s="4">
        <v>463</v>
      </c>
      <c r="G14114" s="4">
        <v>5.6</v>
      </c>
      <c r="H14114" s="4">
        <v>217</v>
      </c>
      <c r="I14114" s="4">
        <v>13</v>
      </c>
      <c r="J14114" s="4">
        <v>8.3999999999999995E-3</v>
      </c>
    </row>
    <row r="14115" spans="1:10" x14ac:dyDescent="0.3">
      <c r="A14115" s="52">
        <f t="shared" si="674"/>
        <v>2017</v>
      </c>
      <c r="B14115" s="30">
        <f t="shared" si="675"/>
        <v>161</v>
      </c>
      <c r="C14115" s="4">
        <f t="shared" si="676"/>
        <v>23</v>
      </c>
      <c r="D14115" s="4" t="s">
        <v>1397</v>
      </c>
      <c r="E14115" s="4">
        <v>611</v>
      </c>
      <c r="F14115" s="4">
        <v>463</v>
      </c>
      <c r="G14115" s="4">
        <v>5.6</v>
      </c>
      <c r="H14115" s="4">
        <v>217</v>
      </c>
      <c r="I14115" s="4">
        <v>14</v>
      </c>
      <c r="J14115" s="4">
        <v>9.7999999999999997E-3</v>
      </c>
    </row>
    <row r="14116" spans="1:10" x14ac:dyDescent="0.3">
      <c r="A14116" s="52">
        <f t="shared" si="674"/>
        <v>2017</v>
      </c>
      <c r="B14116" s="30">
        <f t="shared" si="675"/>
        <v>161</v>
      </c>
      <c r="C14116" s="4">
        <f t="shared" si="676"/>
        <v>23</v>
      </c>
      <c r="D14116" s="4" t="s">
        <v>1397</v>
      </c>
      <c r="E14116" s="4">
        <v>611</v>
      </c>
      <c r="F14116" s="4">
        <v>463</v>
      </c>
      <c r="G14116" s="4">
        <v>5.6</v>
      </c>
      <c r="H14116" s="4">
        <v>217</v>
      </c>
      <c r="I14116" s="4">
        <v>13</v>
      </c>
      <c r="J14116" s="4">
        <v>8.8999999999999999E-3</v>
      </c>
    </row>
    <row r="14117" spans="1:10" x14ac:dyDescent="0.3">
      <c r="A14117" s="52">
        <f t="shared" si="674"/>
        <v>2017</v>
      </c>
      <c r="B14117" s="30">
        <f t="shared" si="675"/>
        <v>161</v>
      </c>
      <c r="C14117" s="4">
        <f t="shared" si="676"/>
        <v>23</v>
      </c>
      <c r="D14117" s="4" t="s">
        <v>1397</v>
      </c>
      <c r="E14117" s="4">
        <v>611</v>
      </c>
      <c r="F14117" s="4">
        <v>463</v>
      </c>
      <c r="G14117" s="4">
        <v>5.6</v>
      </c>
      <c r="H14117" s="4">
        <v>217</v>
      </c>
      <c r="I14117" s="4">
        <v>13</v>
      </c>
      <c r="J14117" s="4">
        <v>8.3000000000000001E-3</v>
      </c>
    </row>
    <row r="14118" spans="1:10" x14ac:dyDescent="0.3">
      <c r="A14118" s="52">
        <f t="shared" si="674"/>
        <v>2017</v>
      </c>
      <c r="B14118" s="30">
        <f t="shared" si="675"/>
        <v>161</v>
      </c>
      <c r="C14118" s="4">
        <f t="shared" si="676"/>
        <v>23</v>
      </c>
      <c r="D14118" s="4" t="s">
        <v>1397</v>
      </c>
      <c r="E14118" s="4">
        <v>611</v>
      </c>
      <c r="F14118" s="4">
        <v>463</v>
      </c>
      <c r="G14118" s="4">
        <v>5.6</v>
      </c>
      <c r="H14118" s="4">
        <v>217</v>
      </c>
      <c r="I14118" s="4">
        <v>13</v>
      </c>
      <c r="J14118" s="4">
        <v>7.3000000000000001E-3</v>
      </c>
    </row>
    <row r="14119" spans="1:10" x14ac:dyDescent="0.3">
      <c r="A14119" s="52">
        <f t="shared" si="674"/>
        <v>2017</v>
      </c>
      <c r="B14119" s="30">
        <f t="shared" si="675"/>
        <v>161</v>
      </c>
      <c r="C14119" s="4">
        <f t="shared" si="676"/>
        <v>23</v>
      </c>
      <c r="D14119" s="4" t="s">
        <v>1397</v>
      </c>
      <c r="E14119" s="4">
        <v>611</v>
      </c>
      <c r="F14119" s="4">
        <v>463</v>
      </c>
      <c r="G14119" s="4">
        <v>5.6</v>
      </c>
      <c r="H14119" s="4">
        <v>217</v>
      </c>
      <c r="I14119" s="4">
        <v>12</v>
      </c>
      <c r="J14119" s="4">
        <v>5.3E-3</v>
      </c>
    </row>
    <row r="14120" spans="1:10" x14ac:dyDescent="0.3">
      <c r="A14120" s="52">
        <f t="shared" si="674"/>
        <v>2017</v>
      </c>
      <c r="B14120" s="30">
        <f t="shared" si="675"/>
        <v>161</v>
      </c>
      <c r="C14120" s="4">
        <f t="shared" si="676"/>
        <v>23</v>
      </c>
      <c r="D14120" s="4" t="s">
        <v>1397</v>
      </c>
      <c r="E14120" s="4">
        <v>611</v>
      </c>
      <c r="F14120" s="4">
        <v>463</v>
      </c>
      <c r="G14120" s="4">
        <v>5.6</v>
      </c>
      <c r="H14120" s="4">
        <v>217</v>
      </c>
      <c r="I14120" s="4">
        <v>12</v>
      </c>
      <c r="J14120" s="4">
        <v>4.4999999999999997E-3</v>
      </c>
    </row>
    <row r="14121" spans="1:10" x14ac:dyDescent="0.3">
      <c r="A14121" s="52">
        <f t="shared" si="674"/>
        <v>2017</v>
      </c>
      <c r="B14121" s="30">
        <f t="shared" si="675"/>
        <v>161</v>
      </c>
      <c r="C14121" s="4">
        <f t="shared" si="676"/>
        <v>23</v>
      </c>
      <c r="D14121" s="4" t="s">
        <v>1397</v>
      </c>
      <c r="E14121" s="4">
        <v>611</v>
      </c>
      <c r="F14121" s="4">
        <v>463</v>
      </c>
      <c r="G14121" s="4">
        <v>5.6</v>
      </c>
      <c r="H14121" s="4">
        <v>217</v>
      </c>
      <c r="I14121" s="4">
        <v>12</v>
      </c>
      <c r="J14121" s="4">
        <v>5.5999999999999999E-3</v>
      </c>
    </row>
    <row r="14122" spans="1:10" x14ac:dyDescent="0.3">
      <c r="A14122" s="52">
        <f t="shared" si="674"/>
        <v>2017</v>
      </c>
      <c r="B14122" s="30">
        <f t="shared" si="675"/>
        <v>161</v>
      </c>
      <c r="C14122" s="4">
        <f t="shared" si="676"/>
        <v>23</v>
      </c>
      <c r="D14122" s="4" t="s">
        <v>1397</v>
      </c>
      <c r="E14122" s="4">
        <v>611</v>
      </c>
      <c r="F14122" s="4">
        <v>463</v>
      </c>
      <c r="G14122" s="4">
        <v>5.6</v>
      </c>
      <c r="H14122" s="4">
        <v>217</v>
      </c>
      <c r="I14122" s="4">
        <v>13</v>
      </c>
      <c r="J14122" s="4">
        <v>6.7999999999999996E-3</v>
      </c>
    </row>
    <row r="14123" spans="1:10" x14ac:dyDescent="0.3">
      <c r="A14123" s="52">
        <f t="shared" si="674"/>
        <v>2017</v>
      </c>
      <c r="B14123" s="30">
        <f t="shared" si="675"/>
        <v>161</v>
      </c>
      <c r="C14123" s="4">
        <f t="shared" si="676"/>
        <v>23</v>
      </c>
      <c r="D14123" s="4" t="s">
        <v>1397</v>
      </c>
      <c r="E14123" s="4">
        <v>611</v>
      </c>
      <c r="F14123" s="4">
        <v>463</v>
      </c>
      <c r="G14123" s="4">
        <v>5.6</v>
      </c>
      <c r="H14123" s="4">
        <v>217</v>
      </c>
      <c r="I14123" s="4">
        <v>12</v>
      </c>
      <c r="J14123" s="4">
        <v>7.7000000000000002E-3</v>
      </c>
    </row>
    <row r="14124" spans="1:10" x14ac:dyDescent="0.3">
      <c r="A14124" s="52">
        <f t="shared" si="674"/>
        <v>2017</v>
      </c>
      <c r="B14124" s="30">
        <f t="shared" si="675"/>
        <v>161</v>
      </c>
      <c r="C14124" s="4">
        <f t="shared" si="676"/>
        <v>23</v>
      </c>
      <c r="D14124" s="4" t="s">
        <v>1397</v>
      </c>
      <c r="E14124" s="4">
        <v>611</v>
      </c>
      <c r="F14124" s="4">
        <v>463</v>
      </c>
      <c r="G14124" s="4">
        <v>5.6</v>
      </c>
      <c r="H14124" s="4">
        <v>217</v>
      </c>
      <c r="I14124" s="4">
        <v>12</v>
      </c>
      <c r="J14124" s="4">
        <v>3.8E-3</v>
      </c>
    </row>
    <row r="14125" spans="1:10" x14ac:dyDescent="0.3">
      <c r="A14125" s="52">
        <f t="shared" si="674"/>
        <v>2017</v>
      </c>
      <c r="B14125" s="30">
        <f t="shared" si="675"/>
        <v>161</v>
      </c>
      <c r="C14125" s="4">
        <f t="shared" si="676"/>
        <v>23</v>
      </c>
      <c r="D14125" s="4" t="s">
        <v>1397</v>
      </c>
      <c r="E14125" s="4">
        <v>611</v>
      </c>
      <c r="F14125" s="4">
        <v>463</v>
      </c>
      <c r="G14125" s="4">
        <v>5.6</v>
      </c>
      <c r="H14125" s="4">
        <v>217</v>
      </c>
      <c r="I14125" s="4">
        <v>12</v>
      </c>
      <c r="J14125" s="4">
        <v>5.8999999999999999E-3</v>
      </c>
    </row>
    <row r="14126" spans="1:10" x14ac:dyDescent="0.3">
      <c r="A14126" s="52">
        <f t="shared" si="674"/>
        <v>2017</v>
      </c>
      <c r="B14126" s="30">
        <f t="shared" si="675"/>
        <v>161</v>
      </c>
      <c r="C14126" s="4">
        <f t="shared" si="676"/>
        <v>23</v>
      </c>
      <c r="D14126" s="4" t="s">
        <v>1397</v>
      </c>
      <c r="E14126" s="4">
        <v>611</v>
      </c>
      <c r="F14126" s="4">
        <v>463</v>
      </c>
      <c r="G14126" s="4">
        <v>5.6</v>
      </c>
      <c r="H14126" s="4">
        <v>217</v>
      </c>
      <c r="I14126" s="4">
        <v>13</v>
      </c>
      <c r="J14126" s="4">
        <v>7.9000000000000008E-3</v>
      </c>
    </row>
    <row r="14127" spans="1:10" x14ac:dyDescent="0.3">
      <c r="A14127" s="52">
        <f t="shared" si="674"/>
        <v>2017</v>
      </c>
      <c r="B14127" s="30">
        <f t="shared" si="675"/>
        <v>161</v>
      </c>
      <c r="C14127" s="4">
        <f t="shared" si="676"/>
        <v>23</v>
      </c>
      <c r="D14127" s="4" t="s">
        <v>1397</v>
      </c>
      <c r="E14127" s="4">
        <v>611</v>
      </c>
      <c r="F14127" s="4">
        <v>463</v>
      </c>
      <c r="G14127" s="4">
        <v>5.6</v>
      </c>
      <c r="H14127" s="4">
        <v>217</v>
      </c>
      <c r="I14127" s="4">
        <v>12</v>
      </c>
      <c r="J14127" s="4">
        <v>6.0000000000000001E-3</v>
      </c>
    </row>
    <row r="14128" spans="1:10" x14ac:dyDescent="0.3">
      <c r="A14128" s="52">
        <f t="shared" si="674"/>
        <v>2017</v>
      </c>
      <c r="B14128" s="30">
        <f t="shared" si="675"/>
        <v>161</v>
      </c>
      <c r="C14128" s="4">
        <f t="shared" si="676"/>
        <v>23</v>
      </c>
      <c r="D14128" s="4" t="s">
        <v>1397</v>
      </c>
      <c r="E14128" s="4">
        <v>611</v>
      </c>
      <c r="F14128" s="4">
        <v>463</v>
      </c>
      <c r="G14128" s="4">
        <v>5.6</v>
      </c>
      <c r="H14128" s="4">
        <v>217</v>
      </c>
      <c r="I14128" s="4">
        <v>12</v>
      </c>
      <c r="J14128" s="4">
        <v>6.0000000000000001E-3</v>
      </c>
    </row>
    <row r="14129" spans="1:10" x14ac:dyDescent="0.3">
      <c r="A14129" s="52">
        <f t="shared" si="674"/>
        <v>2017</v>
      </c>
      <c r="B14129" s="30">
        <f t="shared" si="675"/>
        <v>161</v>
      </c>
      <c r="C14129" s="4">
        <f t="shared" si="676"/>
        <v>23</v>
      </c>
      <c r="D14129" s="4" t="s">
        <v>1397</v>
      </c>
      <c r="E14129" s="4">
        <v>611</v>
      </c>
      <c r="F14129" s="4">
        <v>463</v>
      </c>
      <c r="G14129" s="4">
        <v>5.6</v>
      </c>
      <c r="H14129" s="4">
        <v>217</v>
      </c>
      <c r="I14129" s="4">
        <v>13</v>
      </c>
      <c r="J14129" s="4">
        <v>5.7999999999999996E-3</v>
      </c>
    </row>
    <row r="14130" spans="1:10" x14ac:dyDescent="0.3">
      <c r="A14130" s="52">
        <f t="shared" si="674"/>
        <v>2017</v>
      </c>
      <c r="B14130" s="30">
        <f t="shared" si="675"/>
        <v>161</v>
      </c>
      <c r="C14130" s="4">
        <f t="shared" si="676"/>
        <v>23</v>
      </c>
      <c r="D14130" s="4" t="s">
        <v>1397</v>
      </c>
      <c r="E14130" s="4">
        <v>611</v>
      </c>
      <c r="F14130" s="4">
        <v>463</v>
      </c>
      <c r="G14130" s="4">
        <v>5.6</v>
      </c>
      <c r="H14130" s="4">
        <v>217</v>
      </c>
      <c r="I14130" s="4">
        <v>12</v>
      </c>
      <c r="J14130" s="4">
        <v>5.7000000000000002E-3</v>
      </c>
    </row>
    <row r="14131" spans="1:10" x14ac:dyDescent="0.3">
      <c r="A14131" s="52">
        <f t="shared" si="674"/>
        <v>2017</v>
      </c>
      <c r="B14131" s="30">
        <f t="shared" si="675"/>
        <v>161</v>
      </c>
      <c r="C14131" s="4">
        <f t="shared" si="676"/>
        <v>23</v>
      </c>
      <c r="D14131" s="4" t="s">
        <v>1397</v>
      </c>
      <c r="E14131" s="4">
        <v>611</v>
      </c>
      <c r="F14131" s="4">
        <v>463</v>
      </c>
      <c r="G14131" s="4">
        <v>5.6</v>
      </c>
      <c r="H14131" s="4">
        <v>217</v>
      </c>
      <c r="I14131" s="4">
        <v>11</v>
      </c>
      <c r="J14131" s="4">
        <v>4.1999999999999997E-3</v>
      </c>
    </row>
    <row r="14132" spans="1:10" x14ac:dyDescent="0.3">
      <c r="A14132" s="52">
        <f t="shared" si="674"/>
        <v>2017</v>
      </c>
      <c r="B14132" s="30">
        <f t="shared" si="675"/>
        <v>161</v>
      </c>
      <c r="C14132" s="4">
        <f t="shared" si="676"/>
        <v>23</v>
      </c>
      <c r="D14132" s="4" t="s">
        <v>1397</v>
      </c>
      <c r="E14132" s="4">
        <v>611</v>
      </c>
      <c r="F14132" s="4">
        <v>463</v>
      </c>
      <c r="G14132" s="4">
        <v>5.6</v>
      </c>
      <c r="H14132" s="4">
        <v>217</v>
      </c>
      <c r="I14132" s="4">
        <v>12</v>
      </c>
      <c r="J14132" s="4">
        <v>5.8999999999999999E-3</v>
      </c>
    </row>
    <row r="14133" spans="1:10" x14ac:dyDescent="0.3">
      <c r="A14133" s="52">
        <f t="shared" si="674"/>
        <v>2017</v>
      </c>
      <c r="B14133" s="30">
        <f t="shared" si="675"/>
        <v>161</v>
      </c>
      <c r="C14133" s="4">
        <f t="shared" si="676"/>
        <v>23</v>
      </c>
      <c r="D14133" s="4" t="s">
        <v>1397</v>
      </c>
      <c r="E14133" s="4">
        <v>611</v>
      </c>
      <c r="F14133" s="4">
        <v>463</v>
      </c>
      <c r="G14133" s="4">
        <v>5.6</v>
      </c>
      <c r="H14133" s="4">
        <v>217</v>
      </c>
      <c r="I14133" s="4">
        <v>12</v>
      </c>
      <c r="J14133" s="4">
        <v>6.3E-3</v>
      </c>
    </row>
    <row r="14134" spans="1:10" x14ac:dyDescent="0.3">
      <c r="A14134" s="52">
        <f t="shared" si="674"/>
        <v>2017</v>
      </c>
      <c r="B14134" s="30">
        <f t="shared" si="675"/>
        <v>161</v>
      </c>
      <c r="C14134" s="4">
        <f t="shared" si="676"/>
        <v>23</v>
      </c>
      <c r="D14134" s="4" t="s">
        <v>1397</v>
      </c>
      <c r="E14134" s="4">
        <v>611</v>
      </c>
      <c r="F14134" s="4">
        <v>463</v>
      </c>
      <c r="G14134" s="4">
        <v>5.6</v>
      </c>
      <c r="H14134" s="4">
        <v>217</v>
      </c>
      <c r="I14134" s="4">
        <v>12</v>
      </c>
      <c r="J14134" s="4">
        <v>8.3000000000000001E-3</v>
      </c>
    </row>
    <row r="14135" spans="1:10" x14ac:dyDescent="0.3">
      <c r="A14135" s="52">
        <f t="shared" si="674"/>
        <v>2017</v>
      </c>
      <c r="B14135" s="30">
        <f t="shared" si="675"/>
        <v>161</v>
      </c>
      <c r="C14135" s="4">
        <f t="shared" si="676"/>
        <v>23</v>
      </c>
      <c r="D14135" s="4" t="s">
        <v>1397</v>
      </c>
      <c r="E14135" s="4">
        <v>611</v>
      </c>
      <c r="F14135" s="4">
        <v>463</v>
      </c>
      <c r="G14135" s="4">
        <v>5.6</v>
      </c>
      <c r="H14135" s="4">
        <v>217</v>
      </c>
      <c r="I14135" s="4">
        <v>10</v>
      </c>
      <c r="J14135" s="4">
        <v>5.4000000000000003E-3</v>
      </c>
    </row>
    <row r="14136" spans="1:10" x14ac:dyDescent="0.3">
      <c r="A14136" s="52">
        <f t="shared" si="674"/>
        <v>2017</v>
      </c>
      <c r="B14136" s="30">
        <f t="shared" si="675"/>
        <v>161</v>
      </c>
      <c r="C14136" s="4">
        <f t="shared" si="676"/>
        <v>23</v>
      </c>
      <c r="D14136" s="4" t="s">
        <v>1397</v>
      </c>
      <c r="E14136" s="4">
        <v>611</v>
      </c>
      <c r="F14136" s="4">
        <v>463</v>
      </c>
      <c r="G14136" s="4">
        <v>5.6</v>
      </c>
      <c r="H14136" s="4">
        <v>217</v>
      </c>
      <c r="I14136" s="4">
        <v>13</v>
      </c>
      <c r="J14136" s="4">
        <v>7.7000000000000002E-3</v>
      </c>
    </row>
    <row r="14137" spans="1:10" x14ac:dyDescent="0.3">
      <c r="A14137" s="52">
        <f t="shared" si="674"/>
        <v>2017</v>
      </c>
      <c r="B14137" s="30">
        <f t="shared" si="675"/>
        <v>161</v>
      </c>
      <c r="C14137" s="4">
        <f t="shared" si="676"/>
        <v>23</v>
      </c>
      <c r="D14137" s="4" t="s">
        <v>1397</v>
      </c>
      <c r="E14137" s="4">
        <v>611</v>
      </c>
      <c r="F14137" s="4">
        <v>463</v>
      </c>
      <c r="G14137" s="4">
        <v>5.6</v>
      </c>
      <c r="H14137" s="4">
        <v>217</v>
      </c>
      <c r="I14137" s="4">
        <v>9</v>
      </c>
      <c r="J14137" s="4">
        <v>3.3E-3</v>
      </c>
    </row>
    <row r="14138" spans="1:10" x14ac:dyDescent="0.3">
      <c r="A14138" s="52">
        <f t="shared" si="674"/>
        <v>2017</v>
      </c>
      <c r="B14138" s="30">
        <f t="shared" si="675"/>
        <v>161</v>
      </c>
      <c r="C14138" s="4">
        <f t="shared" si="676"/>
        <v>23</v>
      </c>
      <c r="D14138" s="4" t="s">
        <v>1397</v>
      </c>
      <c r="E14138" s="4">
        <v>611</v>
      </c>
      <c r="F14138" s="4">
        <v>463</v>
      </c>
      <c r="G14138" s="4">
        <v>5.6</v>
      </c>
      <c r="H14138" s="4">
        <v>217</v>
      </c>
      <c r="I14138" s="4">
        <v>12</v>
      </c>
      <c r="J14138" s="4">
        <v>8.6E-3</v>
      </c>
    </row>
    <row r="14139" spans="1:10" x14ac:dyDescent="0.3">
      <c r="A14139" s="52">
        <f t="shared" si="674"/>
        <v>2017</v>
      </c>
      <c r="B14139" s="30">
        <f t="shared" si="675"/>
        <v>161</v>
      </c>
      <c r="C14139" s="4">
        <f t="shared" si="676"/>
        <v>23</v>
      </c>
      <c r="D14139" s="4" t="s">
        <v>1397</v>
      </c>
      <c r="E14139" s="4">
        <v>611</v>
      </c>
      <c r="F14139" s="4">
        <v>463</v>
      </c>
      <c r="G14139" s="4">
        <v>5.6</v>
      </c>
      <c r="H14139" s="4">
        <v>217</v>
      </c>
      <c r="I14139" s="4">
        <v>11</v>
      </c>
      <c r="J14139" s="4">
        <v>4.1999999999999997E-3</v>
      </c>
    </row>
    <row r="14140" spans="1:10" x14ac:dyDescent="0.3">
      <c r="A14140" s="52">
        <f t="shared" si="674"/>
        <v>2017</v>
      </c>
      <c r="B14140" s="30">
        <f t="shared" si="675"/>
        <v>161</v>
      </c>
      <c r="C14140" s="4">
        <f t="shared" si="676"/>
        <v>23</v>
      </c>
      <c r="D14140" s="4" t="s">
        <v>1397</v>
      </c>
      <c r="E14140" s="4">
        <v>611</v>
      </c>
      <c r="F14140" s="4">
        <v>463</v>
      </c>
      <c r="G14140" s="4">
        <v>5.6</v>
      </c>
      <c r="H14140" s="4">
        <v>217</v>
      </c>
      <c r="I14140" s="4">
        <v>11</v>
      </c>
      <c r="J14140" s="4">
        <v>5.4000000000000003E-3</v>
      </c>
    </row>
    <row r="14141" spans="1:10" x14ac:dyDescent="0.3">
      <c r="A14141" s="52">
        <f t="shared" si="674"/>
        <v>2017</v>
      </c>
      <c r="B14141" s="30">
        <f t="shared" si="675"/>
        <v>161</v>
      </c>
      <c r="C14141" s="4">
        <f t="shared" si="676"/>
        <v>23</v>
      </c>
      <c r="D14141" s="4" t="s">
        <v>1397</v>
      </c>
      <c r="E14141" s="4">
        <v>611</v>
      </c>
      <c r="F14141" s="4">
        <v>463</v>
      </c>
      <c r="G14141" s="4">
        <v>5.6</v>
      </c>
      <c r="H14141" s="4">
        <v>217</v>
      </c>
      <c r="I14141" s="4">
        <v>12</v>
      </c>
      <c r="J14141" s="4">
        <v>6.7999999999999996E-3</v>
      </c>
    </row>
    <row r="14142" spans="1:10" x14ac:dyDescent="0.3">
      <c r="A14142" s="52">
        <f t="shared" si="674"/>
        <v>2017</v>
      </c>
      <c r="B14142" s="30">
        <f t="shared" si="675"/>
        <v>161</v>
      </c>
      <c r="C14142" s="4">
        <f t="shared" si="676"/>
        <v>23</v>
      </c>
      <c r="D14142" s="4" t="s">
        <v>1397</v>
      </c>
      <c r="E14142" s="4">
        <v>611</v>
      </c>
      <c r="F14142" s="4">
        <v>463</v>
      </c>
      <c r="G14142" s="4">
        <v>5.6</v>
      </c>
      <c r="H14142" s="4">
        <v>217</v>
      </c>
      <c r="I14142" s="4">
        <v>12</v>
      </c>
      <c r="J14142" s="4">
        <v>6.7000000000000002E-3</v>
      </c>
    </row>
    <row r="14143" spans="1:10" x14ac:dyDescent="0.3">
      <c r="A14143" s="52">
        <f t="shared" si="674"/>
        <v>2017</v>
      </c>
      <c r="B14143" s="30">
        <f t="shared" si="675"/>
        <v>161</v>
      </c>
      <c r="C14143" s="4">
        <f t="shared" si="676"/>
        <v>23</v>
      </c>
      <c r="D14143" s="4" t="s">
        <v>1397</v>
      </c>
      <c r="E14143" s="4">
        <v>611</v>
      </c>
      <c r="F14143" s="4">
        <v>463</v>
      </c>
      <c r="G14143" s="4">
        <v>5.6</v>
      </c>
      <c r="H14143" s="4">
        <v>217</v>
      </c>
      <c r="I14143" s="4">
        <v>12</v>
      </c>
      <c r="J14143" s="4">
        <v>5.7000000000000002E-3</v>
      </c>
    </row>
    <row r="14144" spans="1:10" x14ac:dyDescent="0.3">
      <c r="A14144" s="52">
        <f t="shared" si="674"/>
        <v>2017</v>
      </c>
      <c r="B14144" s="30">
        <f t="shared" si="675"/>
        <v>161</v>
      </c>
      <c r="C14144" s="4">
        <f t="shared" si="676"/>
        <v>23</v>
      </c>
      <c r="D14144" s="4" t="s">
        <v>1397</v>
      </c>
      <c r="E14144" s="4">
        <v>611</v>
      </c>
      <c r="F14144" s="4">
        <v>463</v>
      </c>
      <c r="G14144" s="4">
        <v>5.6</v>
      </c>
      <c r="H14144" s="4">
        <v>217</v>
      </c>
      <c r="I14144" s="4">
        <v>12</v>
      </c>
      <c r="J14144" s="4">
        <v>6.0000000000000001E-3</v>
      </c>
    </row>
    <row r="14145" spans="1:10" x14ac:dyDescent="0.3">
      <c r="A14145" s="52">
        <f t="shared" si="674"/>
        <v>2017</v>
      </c>
      <c r="B14145" s="30">
        <f t="shared" si="675"/>
        <v>161</v>
      </c>
      <c r="C14145" s="4">
        <f t="shared" si="676"/>
        <v>23</v>
      </c>
      <c r="D14145" s="4" t="s">
        <v>1397</v>
      </c>
      <c r="E14145" s="4">
        <v>611</v>
      </c>
      <c r="F14145" s="4">
        <v>463</v>
      </c>
      <c r="G14145" s="4">
        <v>5.6</v>
      </c>
      <c r="H14145" s="4">
        <v>217</v>
      </c>
      <c r="I14145" s="4">
        <v>12</v>
      </c>
      <c r="J14145" s="4">
        <v>5.7000000000000002E-3</v>
      </c>
    </row>
    <row r="14146" spans="1:10" x14ac:dyDescent="0.3">
      <c r="A14146" s="52">
        <f t="shared" ref="A14146:A14209" si="677">YEAR(D14146)</f>
        <v>2017</v>
      </c>
      <c r="B14146" s="30">
        <f t="shared" ref="B14146:B14209" si="678">D14146-DATE(YEAR(D14146),1,0)</f>
        <v>161</v>
      </c>
      <c r="C14146" s="4">
        <f t="shared" ref="C14146:C14209" si="679">WEEKNUM(D14146,1)</f>
        <v>23</v>
      </c>
      <c r="D14146" s="4" t="s">
        <v>1397</v>
      </c>
      <c r="E14146" s="4">
        <v>611</v>
      </c>
      <c r="F14146" s="4">
        <v>463</v>
      </c>
      <c r="G14146" s="4">
        <v>5.6</v>
      </c>
      <c r="H14146" s="4">
        <v>217</v>
      </c>
      <c r="I14146" s="4">
        <v>10</v>
      </c>
      <c r="J14146" s="4">
        <v>7.7999999999999996E-3</v>
      </c>
    </row>
    <row r="14147" spans="1:10" x14ac:dyDescent="0.3">
      <c r="A14147" s="52">
        <f t="shared" si="677"/>
        <v>2017</v>
      </c>
      <c r="B14147" s="30">
        <f t="shared" si="678"/>
        <v>161</v>
      </c>
      <c r="C14147" s="4">
        <f t="shared" si="679"/>
        <v>23</v>
      </c>
      <c r="D14147" s="4" t="s">
        <v>1397</v>
      </c>
      <c r="E14147" s="4">
        <v>611</v>
      </c>
      <c r="F14147" s="4">
        <v>463</v>
      </c>
      <c r="G14147" s="4">
        <v>5.6</v>
      </c>
      <c r="H14147" s="4">
        <v>217</v>
      </c>
      <c r="I14147" s="4">
        <v>10</v>
      </c>
      <c r="J14147" s="4">
        <v>3.3E-3</v>
      </c>
    </row>
    <row r="14148" spans="1:10" x14ac:dyDescent="0.3">
      <c r="A14148" s="52">
        <f t="shared" si="677"/>
        <v>2017</v>
      </c>
      <c r="B14148" s="30">
        <f t="shared" si="678"/>
        <v>161</v>
      </c>
      <c r="C14148" s="4">
        <f t="shared" si="679"/>
        <v>23</v>
      </c>
      <c r="D14148" s="4" t="s">
        <v>1397</v>
      </c>
      <c r="E14148" s="4">
        <v>611</v>
      </c>
      <c r="F14148" s="4">
        <v>463</v>
      </c>
      <c r="G14148" s="4">
        <v>5.6</v>
      </c>
      <c r="H14148" s="4">
        <v>217</v>
      </c>
      <c r="I14148" s="4">
        <v>12</v>
      </c>
      <c r="J14148" s="4">
        <v>5.7999999999999996E-3</v>
      </c>
    </row>
    <row r="14149" spans="1:10" x14ac:dyDescent="0.3">
      <c r="A14149" s="52">
        <f t="shared" si="677"/>
        <v>2017</v>
      </c>
      <c r="B14149" s="30">
        <f t="shared" si="678"/>
        <v>161</v>
      </c>
      <c r="C14149" s="4">
        <f t="shared" si="679"/>
        <v>23</v>
      </c>
      <c r="D14149" s="4" t="s">
        <v>1397</v>
      </c>
      <c r="E14149" s="4">
        <v>611</v>
      </c>
      <c r="F14149" s="4">
        <v>463</v>
      </c>
      <c r="G14149" s="4">
        <v>5.6</v>
      </c>
      <c r="H14149" s="4">
        <v>217</v>
      </c>
      <c r="I14149" s="4">
        <v>12</v>
      </c>
      <c r="J14149" s="4">
        <v>5.7000000000000002E-3</v>
      </c>
    </row>
    <row r="14150" spans="1:10" x14ac:dyDescent="0.3">
      <c r="A14150" s="52">
        <f t="shared" si="677"/>
        <v>2017</v>
      </c>
      <c r="B14150" s="30">
        <f t="shared" si="678"/>
        <v>161</v>
      </c>
      <c r="C14150" s="4">
        <f t="shared" si="679"/>
        <v>23</v>
      </c>
      <c r="D14150" s="4" t="s">
        <v>1397</v>
      </c>
      <c r="E14150" s="4">
        <v>611</v>
      </c>
      <c r="F14150" s="4">
        <v>463</v>
      </c>
      <c r="G14150" s="4">
        <v>5.6</v>
      </c>
      <c r="H14150" s="4">
        <v>217</v>
      </c>
      <c r="I14150" s="4">
        <v>12</v>
      </c>
      <c r="J14150" s="4">
        <v>6.3E-3</v>
      </c>
    </row>
    <row r="14151" spans="1:10" x14ac:dyDescent="0.3">
      <c r="A14151" s="52">
        <f t="shared" si="677"/>
        <v>2017</v>
      </c>
      <c r="B14151" s="30">
        <f t="shared" si="678"/>
        <v>161</v>
      </c>
      <c r="C14151" s="4">
        <f t="shared" si="679"/>
        <v>23</v>
      </c>
      <c r="D14151" s="4" t="s">
        <v>1397</v>
      </c>
      <c r="E14151" s="4">
        <v>611</v>
      </c>
      <c r="F14151" s="4">
        <v>463</v>
      </c>
      <c r="G14151" s="4">
        <v>5.6</v>
      </c>
      <c r="H14151" s="4">
        <v>217</v>
      </c>
      <c r="I14151" s="4">
        <v>12</v>
      </c>
      <c r="J14151" s="4">
        <v>4.7999999999999996E-3</v>
      </c>
    </row>
    <row r="14152" spans="1:10" x14ac:dyDescent="0.3">
      <c r="A14152" s="52">
        <f t="shared" si="677"/>
        <v>2017</v>
      </c>
      <c r="B14152" s="30">
        <f t="shared" si="678"/>
        <v>161</v>
      </c>
      <c r="C14152" s="4">
        <f t="shared" si="679"/>
        <v>23</v>
      </c>
      <c r="D14152" s="4" t="s">
        <v>1397</v>
      </c>
      <c r="E14152" s="4">
        <v>611</v>
      </c>
      <c r="F14152" s="4">
        <v>463</v>
      </c>
      <c r="G14152" s="4">
        <v>5.6</v>
      </c>
      <c r="H14152" s="4">
        <v>217</v>
      </c>
      <c r="I14152" s="4">
        <v>13</v>
      </c>
      <c r="J14152" s="4">
        <v>5.5999999999999999E-3</v>
      </c>
    </row>
    <row r="14153" spans="1:10" x14ac:dyDescent="0.3">
      <c r="A14153" s="52">
        <f t="shared" si="677"/>
        <v>2017</v>
      </c>
      <c r="B14153" s="30">
        <f t="shared" si="678"/>
        <v>161</v>
      </c>
      <c r="C14153" s="4">
        <f t="shared" si="679"/>
        <v>23</v>
      </c>
      <c r="D14153" s="4" t="s">
        <v>1397</v>
      </c>
      <c r="E14153" s="4">
        <v>610</v>
      </c>
      <c r="F14153" s="4">
        <v>463</v>
      </c>
      <c r="G14153" s="4">
        <v>5.6</v>
      </c>
      <c r="H14153" s="4">
        <v>217</v>
      </c>
      <c r="I14153" s="4">
        <v>13</v>
      </c>
      <c r="J14153" s="4">
        <v>9.2999999999999992E-3</v>
      </c>
    </row>
    <row r="14154" spans="1:10" x14ac:dyDescent="0.3">
      <c r="A14154" s="52">
        <f t="shared" si="677"/>
        <v>2017</v>
      </c>
      <c r="B14154" s="30">
        <f t="shared" si="678"/>
        <v>161</v>
      </c>
      <c r="C14154" s="4">
        <f t="shared" si="679"/>
        <v>23</v>
      </c>
      <c r="D14154" s="4" t="s">
        <v>1397</v>
      </c>
      <c r="E14154" s="4">
        <v>610</v>
      </c>
      <c r="F14154" s="4">
        <v>463</v>
      </c>
      <c r="G14154" s="4">
        <v>5.6</v>
      </c>
      <c r="H14154" s="4">
        <v>217</v>
      </c>
      <c r="I14154" s="4">
        <v>12</v>
      </c>
      <c r="J14154" s="4">
        <v>6.4000000000000003E-3</v>
      </c>
    </row>
    <row r="14155" spans="1:10" x14ac:dyDescent="0.3">
      <c r="A14155" s="52">
        <f t="shared" si="677"/>
        <v>2017</v>
      </c>
      <c r="B14155" s="30">
        <f t="shared" si="678"/>
        <v>161</v>
      </c>
      <c r="C14155" s="4">
        <f t="shared" si="679"/>
        <v>23</v>
      </c>
      <c r="D14155" s="4" t="s">
        <v>1397</v>
      </c>
      <c r="E14155" s="4">
        <v>610</v>
      </c>
      <c r="F14155" s="4">
        <v>463</v>
      </c>
      <c r="G14155" s="4">
        <v>5.6</v>
      </c>
      <c r="H14155" s="4">
        <v>217</v>
      </c>
      <c r="I14155" s="4">
        <v>12</v>
      </c>
      <c r="J14155" s="4">
        <v>1.0800000000000001E-2</v>
      </c>
    </row>
    <row r="14156" spans="1:10" x14ac:dyDescent="0.3">
      <c r="A14156" s="52">
        <f t="shared" si="677"/>
        <v>2017</v>
      </c>
      <c r="B14156" s="30">
        <f t="shared" si="678"/>
        <v>161</v>
      </c>
      <c r="C14156" s="4">
        <f t="shared" si="679"/>
        <v>23</v>
      </c>
      <c r="D14156" s="4" t="s">
        <v>1397</v>
      </c>
      <c r="E14156" s="4">
        <v>610</v>
      </c>
      <c r="F14156" s="4">
        <v>463</v>
      </c>
      <c r="G14156" s="4">
        <v>5.6</v>
      </c>
      <c r="H14156" s="4">
        <v>217</v>
      </c>
      <c r="I14156" s="4">
        <v>14</v>
      </c>
      <c r="J14156" s="4">
        <v>1.0699999999999999E-2</v>
      </c>
    </row>
    <row r="14157" spans="1:10" x14ac:dyDescent="0.3">
      <c r="A14157" s="52">
        <f t="shared" si="677"/>
        <v>2017</v>
      </c>
      <c r="B14157" s="30">
        <f t="shared" si="678"/>
        <v>161</v>
      </c>
      <c r="C14157" s="4">
        <f t="shared" si="679"/>
        <v>23</v>
      </c>
      <c r="D14157" s="4" t="s">
        <v>1397</v>
      </c>
      <c r="E14157" s="4">
        <v>610</v>
      </c>
      <c r="F14157" s="4">
        <v>463</v>
      </c>
      <c r="G14157" s="4">
        <v>5.6</v>
      </c>
      <c r="H14157" s="4">
        <v>217</v>
      </c>
      <c r="I14157" s="4">
        <v>14</v>
      </c>
      <c r="J14157" s="4">
        <v>1.0500000000000001E-2</v>
      </c>
    </row>
    <row r="14158" spans="1:10" x14ac:dyDescent="0.3">
      <c r="A14158" s="52">
        <f t="shared" si="677"/>
        <v>2017</v>
      </c>
      <c r="B14158" s="30">
        <f t="shared" si="678"/>
        <v>161</v>
      </c>
      <c r="C14158" s="4">
        <f t="shared" si="679"/>
        <v>23</v>
      </c>
      <c r="D14158" s="4" t="s">
        <v>1397</v>
      </c>
      <c r="E14158" s="4">
        <v>610</v>
      </c>
      <c r="F14158" s="4">
        <v>463</v>
      </c>
      <c r="G14158" s="4">
        <v>5.6</v>
      </c>
      <c r="H14158" s="4">
        <v>217</v>
      </c>
      <c r="I14158" s="4">
        <v>14</v>
      </c>
      <c r="J14158" s="4">
        <v>8.6999999999999994E-3</v>
      </c>
    </row>
    <row r="14159" spans="1:10" x14ac:dyDescent="0.3">
      <c r="A14159" s="52">
        <f t="shared" si="677"/>
        <v>2017</v>
      </c>
      <c r="B14159" s="30">
        <f t="shared" si="678"/>
        <v>161</v>
      </c>
      <c r="C14159" s="4">
        <f t="shared" si="679"/>
        <v>23</v>
      </c>
      <c r="D14159" s="4" t="s">
        <v>1397</v>
      </c>
      <c r="E14159" s="4">
        <v>610</v>
      </c>
      <c r="F14159" s="4">
        <v>463</v>
      </c>
      <c r="G14159" s="4">
        <v>5.6</v>
      </c>
      <c r="H14159" s="4">
        <v>217</v>
      </c>
      <c r="I14159" s="4">
        <v>12</v>
      </c>
      <c r="J14159" s="4">
        <v>6.7999999999999996E-3</v>
      </c>
    </row>
    <row r="14160" spans="1:10" x14ac:dyDescent="0.3">
      <c r="A14160" s="52">
        <f t="shared" si="677"/>
        <v>2017</v>
      </c>
      <c r="B14160" s="30">
        <f t="shared" si="678"/>
        <v>161</v>
      </c>
      <c r="C14160" s="4">
        <f t="shared" si="679"/>
        <v>23</v>
      </c>
      <c r="D14160" s="4" t="s">
        <v>1397</v>
      </c>
      <c r="E14160" s="4">
        <v>610</v>
      </c>
      <c r="F14160" s="4">
        <v>463</v>
      </c>
      <c r="G14160" s="4">
        <v>5.6</v>
      </c>
      <c r="H14160" s="4">
        <v>217</v>
      </c>
      <c r="I14160" s="4">
        <v>13</v>
      </c>
      <c r="J14160" s="4">
        <v>8.0000000000000002E-3</v>
      </c>
    </row>
    <row r="14161" spans="1:10" x14ac:dyDescent="0.3">
      <c r="A14161" s="52">
        <f t="shared" si="677"/>
        <v>2017</v>
      </c>
      <c r="B14161" s="30">
        <f t="shared" si="678"/>
        <v>161</v>
      </c>
      <c r="C14161" s="4">
        <f t="shared" si="679"/>
        <v>23</v>
      </c>
      <c r="D14161" s="4" t="s">
        <v>1397</v>
      </c>
      <c r="E14161" s="4">
        <v>610</v>
      </c>
      <c r="F14161" s="4">
        <v>463</v>
      </c>
      <c r="G14161" s="4">
        <v>5.6</v>
      </c>
      <c r="H14161" s="4">
        <v>217</v>
      </c>
      <c r="I14161" s="4">
        <v>13</v>
      </c>
      <c r="J14161" s="4">
        <v>9.5999999999999992E-3</v>
      </c>
    </row>
    <row r="14162" spans="1:10" x14ac:dyDescent="0.3">
      <c r="A14162" s="52">
        <f t="shared" si="677"/>
        <v>2017</v>
      </c>
      <c r="B14162" s="30">
        <f t="shared" si="678"/>
        <v>161</v>
      </c>
      <c r="C14162" s="4">
        <f t="shared" si="679"/>
        <v>23</v>
      </c>
      <c r="D14162" s="4" t="s">
        <v>1397</v>
      </c>
      <c r="E14162" s="4">
        <v>610</v>
      </c>
      <c r="F14162" s="4">
        <v>463</v>
      </c>
      <c r="G14162" s="4">
        <v>5.6</v>
      </c>
      <c r="H14162" s="4">
        <v>217</v>
      </c>
      <c r="I14162" s="4">
        <v>13</v>
      </c>
      <c r="J14162" s="4">
        <v>1.06E-2</v>
      </c>
    </row>
    <row r="14163" spans="1:10" x14ac:dyDescent="0.3">
      <c r="A14163" s="52">
        <f t="shared" si="677"/>
        <v>2017</v>
      </c>
      <c r="B14163" s="30">
        <f t="shared" si="678"/>
        <v>161</v>
      </c>
      <c r="C14163" s="4">
        <f t="shared" si="679"/>
        <v>23</v>
      </c>
      <c r="D14163" s="4" t="s">
        <v>1397</v>
      </c>
      <c r="E14163" s="4">
        <v>610</v>
      </c>
      <c r="F14163" s="4">
        <v>463</v>
      </c>
      <c r="G14163" s="4">
        <v>5.6</v>
      </c>
      <c r="H14163" s="4">
        <v>217</v>
      </c>
      <c r="I14163" s="4">
        <v>13</v>
      </c>
      <c r="J14163" s="4">
        <v>6.7999999999999996E-3</v>
      </c>
    </row>
    <row r="14164" spans="1:10" x14ac:dyDescent="0.3">
      <c r="A14164" s="52">
        <f t="shared" si="677"/>
        <v>2017</v>
      </c>
      <c r="B14164" s="30">
        <f t="shared" si="678"/>
        <v>161</v>
      </c>
      <c r="C14164" s="4">
        <f t="shared" si="679"/>
        <v>23</v>
      </c>
      <c r="D14164" s="4" t="s">
        <v>1397</v>
      </c>
      <c r="E14164" s="4">
        <v>610</v>
      </c>
      <c r="F14164" s="4">
        <v>463</v>
      </c>
      <c r="G14164" s="4">
        <v>5.6</v>
      </c>
      <c r="H14164" s="4">
        <v>217</v>
      </c>
      <c r="I14164" s="4">
        <v>13</v>
      </c>
      <c r="J14164" s="4">
        <v>9.1999999999999998E-3</v>
      </c>
    </row>
    <row r="14165" spans="1:10" x14ac:dyDescent="0.3">
      <c r="A14165" s="52">
        <f t="shared" si="677"/>
        <v>2017</v>
      </c>
      <c r="B14165" s="30">
        <f t="shared" si="678"/>
        <v>161</v>
      </c>
      <c r="C14165" s="4">
        <f t="shared" si="679"/>
        <v>23</v>
      </c>
      <c r="D14165" s="4" t="s">
        <v>1397</v>
      </c>
      <c r="E14165" s="4">
        <v>610</v>
      </c>
      <c r="F14165" s="4">
        <v>463</v>
      </c>
      <c r="G14165" s="4">
        <v>5.6</v>
      </c>
      <c r="H14165" s="4">
        <v>217</v>
      </c>
      <c r="I14165" s="4">
        <v>15</v>
      </c>
      <c r="J14165" s="4">
        <v>1.1599999999999999E-2</v>
      </c>
    </row>
    <row r="14166" spans="1:10" x14ac:dyDescent="0.3">
      <c r="A14166" s="52">
        <f t="shared" si="677"/>
        <v>2017</v>
      </c>
      <c r="B14166" s="30">
        <f t="shared" si="678"/>
        <v>161</v>
      </c>
      <c r="C14166" s="4">
        <f t="shared" si="679"/>
        <v>23</v>
      </c>
      <c r="D14166" s="4" t="s">
        <v>1397</v>
      </c>
      <c r="E14166" s="4">
        <v>610</v>
      </c>
      <c r="F14166" s="4">
        <v>463</v>
      </c>
      <c r="G14166" s="4">
        <v>5.6</v>
      </c>
      <c r="H14166" s="4">
        <v>217</v>
      </c>
      <c r="I14166" s="4">
        <v>12</v>
      </c>
      <c r="J14166" s="4">
        <v>6.8999999999999999E-3</v>
      </c>
    </row>
    <row r="14167" spans="1:10" x14ac:dyDescent="0.3">
      <c r="A14167" s="52">
        <f t="shared" si="677"/>
        <v>2017</v>
      </c>
      <c r="B14167" s="30">
        <f t="shared" si="678"/>
        <v>161</v>
      </c>
      <c r="C14167" s="4">
        <f t="shared" si="679"/>
        <v>23</v>
      </c>
      <c r="D14167" s="4" t="s">
        <v>1397</v>
      </c>
      <c r="E14167" s="4">
        <v>610</v>
      </c>
      <c r="F14167" s="4">
        <v>463</v>
      </c>
      <c r="G14167" s="4">
        <v>5.6</v>
      </c>
      <c r="H14167" s="4">
        <v>217</v>
      </c>
      <c r="I14167" s="4">
        <v>11</v>
      </c>
      <c r="J14167" s="4">
        <v>6.7999999999999996E-3</v>
      </c>
    </row>
    <row r="14168" spans="1:10" x14ac:dyDescent="0.3">
      <c r="A14168" s="52">
        <f t="shared" si="677"/>
        <v>2017</v>
      </c>
      <c r="B14168" s="30">
        <f t="shared" si="678"/>
        <v>161</v>
      </c>
      <c r="C14168" s="4">
        <f t="shared" si="679"/>
        <v>23</v>
      </c>
      <c r="D14168" s="4" t="s">
        <v>1397</v>
      </c>
      <c r="E14168" s="4">
        <v>610</v>
      </c>
      <c r="F14168" s="4">
        <v>463</v>
      </c>
      <c r="G14168" s="4">
        <v>5.6</v>
      </c>
      <c r="H14168" s="4">
        <v>217</v>
      </c>
      <c r="I14168" s="4">
        <v>12</v>
      </c>
      <c r="J14168" s="4">
        <v>8.9999999999999993E-3</v>
      </c>
    </row>
    <row r="14169" spans="1:10" x14ac:dyDescent="0.3">
      <c r="A14169" s="52">
        <f t="shared" si="677"/>
        <v>2017</v>
      </c>
      <c r="B14169" s="30">
        <f t="shared" si="678"/>
        <v>161</v>
      </c>
      <c r="C14169" s="4">
        <f t="shared" si="679"/>
        <v>23</v>
      </c>
      <c r="D14169" s="4" t="s">
        <v>1397</v>
      </c>
      <c r="E14169" s="4">
        <v>610</v>
      </c>
      <c r="F14169" s="4">
        <v>463</v>
      </c>
      <c r="G14169" s="4">
        <v>5.6</v>
      </c>
      <c r="H14169" s="4">
        <v>217</v>
      </c>
      <c r="I14169" s="4">
        <v>13</v>
      </c>
      <c r="J14169" s="4">
        <v>8.9999999999999993E-3</v>
      </c>
    </row>
    <row r="14170" spans="1:10" x14ac:dyDescent="0.3">
      <c r="A14170" s="52">
        <f t="shared" si="677"/>
        <v>2017</v>
      </c>
      <c r="B14170" s="30">
        <f t="shared" si="678"/>
        <v>161</v>
      </c>
      <c r="C14170" s="4">
        <f t="shared" si="679"/>
        <v>23</v>
      </c>
      <c r="D14170" s="4" t="s">
        <v>1397</v>
      </c>
      <c r="E14170" s="4">
        <v>610</v>
      </c>
      <c r="F14170" s="4">
        <v>463</v>
      </c>
      <c r="G14170" s="4">
        <v>5.6</v>
      </c>
      <c r="H14170" s="4">
        <v>217</v>
      </c>
      <c r="I14170" s="4">
        <v>11</v>
      </c>
      <c r="J14170" s="4">
        <v>6.0000000000000001E-3</v>
      </c>
    </row>
    <row r="14171" spans="1:10" x14ac:dyDescent="0.3">
      <c r="A14171" s="52">
        <f t="shared" si="677"/>
        <v>2017</v>
      </c>
      <c r="B14171" s="30">
        <f t="shared" si="678"/>
        <v>161</v>
      </c>
      <c r="C14171" s="4">
        <f t="shared" si="679"/>
        <v>23</v>
      </c>
      <c r="D14171" s="4" t="s">
        <v>1397</v>
      </c>
      <c r="E14171" s="4">
        <v>610</v>
      </c>
      <c r="F14171" s="4">
        <v>463</v>
      </c>
      <c r="G14171" s="4">
        <v>5.6</v>
      </c>
      <c r="H14171" s="4">
        <v>217</v>
      </c>
      <c r="I14171" s="4">
        <v>13</v>
      </c>
      <c r="J14171" s="4">
        <v>9.5999999999999992E-3</v>
      </c>
    </row>
    <row r="14172" spans="1:10" x14ac:dyDescent="0.3">
      <c r="A14172" s="52">
        <f t="shared" si="677"/>
        <v>2017</v>
      </c>
      <c r="B14172" s="30">
        <f t="shared" si="678"/>
        <v>161</v>
      </c>
      <c r="C14172" s="4">
        <f t="shared" si="679"/>
        <v>23</v>
      </c>
      <c r="D14172" s="4" t="s">
        <v>1397</v>
      </c>
      <c r="E14172" s="4">
        <v>610</v>
      </c>
      <c r="F14172" s="4">
        <v>463</v>
      </c>
      <c r="G14172" s="4">
        <v>5.6</v>
      </c>
      <c r="H14172" s="4">
        <v>217</v>
      </c>
      <c r="I14172" s="4">
        <v>11</v>
      </c>
      <c r="J14172" s="4">
        <v>5.4999999999999997E-3</v>
      </c>
    </row>
    <row r="14173" spans="1:10" x14ac:dyDescent="0.3">
      <c r="A14173" s="52">
        <f t="shared" si="677"/>
        <v>2017</v>
      </c>
      <c r="B14173" s="30">
        <f t="shared" si="678"/>
        <v>161</v>
      </c>
      <c r="C14173" s="4">
        <f t="shared" si="679"/>
        <v>23</v>
      </c>
      <c r="D14173" s="4" t="s">
        <v>1397</v>
      </c>
      <c r="E14173" s="4">
        <v>610</v>
      </c>
      <c r="F14173" s="4">
        <v>463</v>
      </c>
      <c r="G14173" s="4">
        <v>5.6</v>
      </c>
      <c r="H14173" s="4">
        <v>217</v>
      </c>
      <c r="I14173" s="4">
        <v>13</v>
      </c>
      <c r="J14173" s="4">
        <v>9.1999999999999998E-3</v>
      </c>
    </row>
    <row r="14174" spans="1:10" x14ac:dyDescent="0.3">
      <c r="A14174" s="52">
        <f t="shared" si="677"/>
        <v>2017</v>
      </c>
      <c r="B14174" s="30">
        <f t="shared" si="678"/>
        <v>161</v>
      </c>
      <c r="C14174" s="4">
        <f t="shared" si="679"/>
        <v>23</v>
      </c>
      <c r="D14174" s="4" t="s">
        <v>1397</v>
      </c>
      <c r="E14174" s="4">
        <v>610</v>
      </c>
      <c r="F14174" s="4">
        <v>463</v>
      </c>
      <c r="G14174" s="4">
        <v>5.6</v>
      </c>
      <c r="H14174" s="4">
        <v>217</v>
      </c>
      <c r="I14174" s="4">
        <v>12</v>
      </c>
      <c r="J14174" s="4">
        <v>7.1000000000000004E-3</v>
      </c>
    </row>
    <row r="14175" spans="1:10" x14ac:dyDescent="0.3">
      <c r="A14175" s="52">
        <f t="shared" si="677"/>
        <v>2017</v>
      </c>
      <c r="B14175" s="30">
        <f t="shared" si="678"/>
        <v>161</v>
      </c>
      <c r="C14175" s="4">
        <f t="shared" si="679"/>
        <v>23</v>
      </c>
      <c r="D14175" s="4" t="s">
        <v>1397</v>
      </c>
      <c r="E14175" s="4">
        <v>610</v>
      </c>
      <c r="F14175" s="4">
        <v>463</v>
      </c>
      <c r="G14175" s="4">
        <v>5.6</v>
      </c>
      <c r="H14175" s="4">
        <v>217</v>
      </c>
      <c r="I14175" s="4">
        <v>13</v>
      </c>
      <c r="J14175" s="4">
        <v>9.1000000000000004E-3</v>
      </c>
    </row>
    <row r="14176" spans="1:10" x14ac:dyDescent="0.3">
      <c r="A14176" s="52">
        <f t="shared" si="677"/>
        <v>2017</v>
      </c>
      <c r="B14176" s="30">
        <f t="shared" si="678"/>
        <v>161</v>
      </c>
      <c r="C14176" s="4">
        <f t="shared" si="679"/>
        <v>23</v>
      </c>
      <c r="D14176" s="4" t="s">
        <v>1397</v>
      </c>
      <c r="E14176" s="4">
        <v>610</v>
      </c>
      <c r="F14176" s="4">
        <v>463</v>
      </c>
      <c r="G14176" s="4">
        <v>5.6</v>
      </c>
      <c r="H14176" s="4">
        <v>217</v>
      </c>
      <c r="I14176" s="4">
        <v>12</v>
      </c>
      <c r="J14176" s="4">
        <v>6.0000000000000001E-3</v>
      </c>
    </row>
    <row r="14177" spans="1:10" x14ac:dyDescent="0.3">
      <c r="A14177" s="52">
        <f t="shared" si="677"/>
        <v>2017</v>
      </c>
      <c r="B14177" s="30">
        <f t="shared" si="678"/>
        <v>161</v>
      </c>
      <c r="C14177" s="4">
        <f t="shared" si="679"/>
        <v>23</v>
      </c>
      <c r="D14177" s="4" t="s">
        <v>1397</v>
      </c>
      <c r="E14177" s="4">
        <v>613</v>
      </c>
      <c r="F14177" s="4">
        <v>465</v>
      </c>
      <c r="G14177" s="4">
        <v>5.7</v>
      </c>
      <c r="H14177" s="4">
        <v>217</v>
      </c>
      <c r="I14177" s="4">
        <v>10</v>
      </c>
      <c r="J14177" s="4">
        <v>3.0999999999999999E-3</v>
      </c>
    </row>
    <row r="14178" spans="1:10" x14ac:dyDescent="0.3">
      <c r="A14178" s="52">
        <f t="shared" si="677"/>
        <v>2017</v>
      </c>
      <c r="B14178" s="30">
        <f t="shared" si="678"/>
        <v>199</v>
      </c>
      <c r="C14178" s="4">
        <f t="shared" si="679"/>
        <v>29</v>
      </c>
      <c r="D14178" s="4" t="s">
        <v>1398</v>
      </c>
      <c r="E14178" s="4">
        <v>720</v>
      </c>
      <c r="F14178" s="4">
        <v>753</v>
      </c>
      <c r="G14178" s="4">
        <v>11.2</v>
      </c>
      <c r="H14178" s="4">
        <v>217</v>
      </c>
      <c r="I14178" s="4">
        <v>17</v>
      </c>
      <c r="J14178" s="4">
        <v>1.9400000000000001E-2</v>
      </c>
    </row>
    <row r="14179" spans="1:10" x14ac:dyDescent="0.3">
      <c r="A14179" s="52">
        <f t="shared" si="677"/>
        <v>2017</v>
      </c>
      <c r="B14179" s="30">
        <f t="shared" si="678"/>
        <v>199</v>
      </c>
      <c r="C14179" s="4">
        <f t="shared" si="679"/>
        <v>29</v>
      </c>
      <c r="D14179" s="4" t="s">
        <v>1398</v>
      </c>
      <c r="E14179" s="4">
        <v>721</v>
      </c>
      <c r="F14179" s="4">
        <v>753</v>
      </c>
      <c r="G14179" s="4">
        <v>11.2</v>
      </c>
      <c r="H14179" s="4">
        <v>217</v>
      </c>
      <c r="I14179" s="4">
        <v>15</v>
      </c>
      <c r="J14179" s="4">
        <v>1.7299999999999999E-2</v>
      </c>
    </row>
    <row r="14180" spans="1:10" x14ac:dyDescent="0.3">
      <c r="A14180" s="52">
        <f t="shared" si="677"/>
        <v>2017</v>
      </c>
      <c r="B14180" s="30">
        <f t="shared" si="678"/>
        <v>199</v>
      </c>
      <c r="C14180" s="4">
        <f t="shared" si="679"/>
        <v>29</v>
      </c>
      <c r="D14180" s="4" t="s">
        <v>1398</v>
      </c>
      <c r="E14180" s="4">
        <v>721</v>
      </c>
      <c r="F14180" s="4">
        <v>753</v>
      </c>
      <c r="G14180" s="4">
        <v>11.2</v>
      </c>
      <c r="H14180" s="4">
        <v>217</v>
      </c>
      <c r="I14180" s="4">
        <v>16</v>
      </c>
      <c r="J14180" s="4">
        <v>2.1999999999999999E-2</v>
      </c>
    </row>
    <row r="14181" spans="1:10" x14ac:dyDescent="0.3">
      <c r="A14181" s="52">
        <f t="shared" si="677"/>
        <v>2017</v>
      </c>
      <c r="B14181" s="30">
        <f t="shared" si="678"/>
        <v>199</v>
      </c>
      <c r="C14181" s="4">
        <f t="shared" si="679"/>
        <v>29</v>
      </c>
      <c r="D14181" s="4" t="s">
        <v>1398</v>
      </c>
      <c r="E14181" s="4">
        <v>721</v>
      </c>
      <c r="F14181" s="4">
        <v>753</v>
      </c>
      <c r="G14181" s="4">
        <v>11.2</v>
      </c>
      <c r="H14181" s="4">
        <v>217</v>
      </c>
      <c r="I14181" s="4">
        <v>17</v>
      </c>
      <c r="J14181" s="4">
        <v>2.3800000000000002E-2</v>
      </c>
    </row>
    <row r="14182" spans="1:10" x14ac:dyDescent="0.3">
      <c r="A14182" s="52">
        <f t="shared" si="677"/>
        <v>2017</v>
      </c>
      <c r="B14182" s="30">
        <f t="shared" si="678"/>
        <v>193</v>
      </c>
      <c r="C14182" s="4">
        <f t="shared" si="679"/>
        <v>28</v>
      </c>
      <c r="D14182" s="4" t="s">
        <v>1399</v>
      </c>
      <c r="E14182" s="4">
        <v>696</v>
      </c>
      <c r="F14182" s="4">
        <v>2039</v>
      </c>
      <c r="G14182" s="4">
        <v>10.1</v>
      </c>
      <c r="H14182" s="4">
        <v>217</v>
      </c>
      <c r="I14182" s="4">
        <v>12</v>
      </c>
      <c r="J14182" s="4">
        <v>6.7999999999999996E-3</v>
      </c>
    </row>
    <row r="14183" spans="1:10" x14ac:dyDescent="0.3">
      <c r="A14183" s="52">
        <f t="shared" si="677"/>
        <v>2017</v>
      </c>
      <c r="B14183" s="30">
        <f t="shared" si="678"/>
        <v>193</v>
      </c>
      <c r="C14183" s="4">
        <f t="shared" si="679"/>
        <v>28</v>
      </c>
      <c r="D14183" s="4" t="s">
        <v>1399</v>
      </c>
      <c r="E14183" s="4">
        <v>696</v>
      </c>
      <c r="F14183" s="4">
        <v>2039</v>
      </c>
      <c r="G14183" s="4">
        <v>10.1</v>
      </c>
      <c r="H14183" s="4">
        <v>217</v>
      </c>
      <c r="I14183" s="4">
        <v>13</v>
      </c>
      <c r="J14183" s="4">
        <v>9.1000000000000004E-3</v>
      </c>
    </row>
    <row r="14184" spans="1:10" x14ac:dyDescent="0.3">
      <c r="A14184" s="52">
        <f t="shared" si="677"/>
        <v>2017</v>
      </c>
      <c r="B14184" s="30">
        <f t="shared" si="678"/>
        <v>193</v>
      </c>
      <c r="C14184" s="4">
        <f t="shared" si="679"/>
        <v>28</v>
      </c>
      <c r="D14184" s="4" t="s">
        <v>1399</v>
      </c>
      <c r="E14184" s="4">
        <v>697</v>
      </c>
      <c r="F14184" s="4">
        <v>2039</v>
      </c>
      <c r="G14184" s="4">
        <v>10.1</v>
      </c>
      <c r="H14184" s="4">
        <v>217</v>
      </c>
      <c r="I14184" s="4">
        <v>15</v>
      </c>
      <c r="J14184" s="4">
        <v>9.9000000000000008E-3</v>
      </c>
    </row>
    <row r="14185" spans="1:10" x14ac:dyDescent="0.3">
      <c r="A14185" s="52">
        <f t="shared" si="677"/>
        <v>2017</v>
      </c>
      <c r="B14185" s="30">
        <f t="shared" si="678"/>
        <v>193</v>
      </c>
      <c r="C14185" s="4">
        <f t="shared" si="679"/>
        <v>28</v>
      </c>
      <c r="D14185" s="4" t="s">
        <v>1399</v>
      </c>
      <c r="E14185" s="4">
        <v>697</v>
      </c>
      <c r="F14185" s="4">
        <v>2039</v>
      </c>
      <c r="G14185" s="4">
        <v>10.1</v>
      </c>
      <c r="H14185" s="4">
        <v>217</v>
      </c>
      <c r="I14185" s="4">
        <v>11</v>
      </c>
      <c r="J14185" s="4">
        <v>4.1000000000000003E-3</v>
      </c>
    </row>
    <row r="14186" spans="1:10" x14ac:dyDescent="0.3">
      <c r="A14186" s="52">
        <f t="shared" si="677"/>
        <v>2017</v>
      </c>
      <c r="B14186" s="30">
        <f t="shared" si="678"/>
        <v>193</v>
      </c>
      <c r="C14186" s="4">
        <f t="shared" si="679"/>
        <v>28</v>
      </c>
      <c r="D14186" s="4" t="s">
        <v>1399</v>
      </c>
      <c r="E14186" s="4">
        <v>697</v>
      </c>
      <c r="F14186" s="4">
        <v>2039</v>
      </c>
      <c r="G14186" s="4">
        <v>10.1</v>
      </c>
      <c r="H14186" s="4">
        <v>217</v>
      </c>
      <c r="I14186" s="4">
        <v>11</v>
      </c>
      <c r="J14186" s="4">
        <v>5.1000000000000004E-3</v>
      </c>
    </row>
    <row r="14187" spans="1:10" x14ac:dyDescent="0.3">
      <c r="A14187" s="52">
        <f t="shared" si="677"/>
        <v>2017</v>
      </c>
      <c r="B14187" s="30">
        <f t="shared" si="678"/>
        <v>193</v>
      </c>
      <c r="C14187" s="4">
        <f t="shared" si="679"/>
        <v>28</v>
      </c>
      <c r="D14187" s="4" t="s">
        <v>1399</v>
      </c>
      <c r="E14187" s="4">
        <v>697</v>
      </c>
      <c r="F14187" s="4">
        <v>2039</v>
      </c>
      <c r="G14187" s="4">
        <v>10.1</v>
      </c>
      <c r="H14187" s="4">
        <v>217</v>
      </c>
      <c r="I14187" s="4">
        <v>13</v>
      </c>
      <c r="J14187" s="4">
        <v>6.8999999999999999E-3</v>
      </c>
    </row>
    <row r="14188" spans="1:10" x14ac:dyDescent="0.3">
      <c r="A14188" s="52">
        <f t="shared" si="677"/>
        <v>2017</v>
      </c>
      <c r="B14188" s="30">
        <f t="shared" si="678"/>
        <v>193</v>
      </c>
      <c r="C14188" s="4">
        <f t="shared" si="679"/>
        <v>28</v>
      </c>
      <c r="D14188" s="4" t="s">
        <v>1399</v>
      </c>
      <c r="E14188" s="4">
        <v>697</v>
      </c>
      <c r="F14188" s="4">
        <v>2039</v>
      </c>
      <c r="G14188" s="4">
        <v>10.1</v>
      </c>
      <c r="H14188" s="4">
        <v>217</v>
      </c>
      <c r="I14188" s="4">
        <v>13</v>
      </c>
      <c r="J14188" s="4">
        <v>6.7999999999999996E-3</v>
      </c>
    </row>
    <row r="14189" spans="1:10" x14ac:dyDescent="0.3">
      <c r="A14189" s="52">
        <f t="shared" si="677"/>
        <v>2017</v>
      </c>
      <c r="B14189" s="30">
        <f t="shared" si="678"/>
        <v>193</v>
      </c>
      <c r="C14189" s="4">
        <f t="shared" si="679"/>
        <v>28</v>
      </c>
      <c r="D14189" s="4" t="s">
        <v>1399</v>
      </c>
      <c r="E14189" s="4">
        <v>697</v>
      </c>
      <c r="F14189" s="4">
        <v>2039</v>
      </c>
      <c r="G14189" s="4">
        <v>10.1</v>
      </c>
      <c r="H14189" s="4">
        <v>217</v>
      </c>
      <c r="I14189" s="4">
        <v>15</v>
      </c>
      <c r="J14189" s="4">
        <v>1.2200000000000001E-2</v>
      </c>
    </row>
    <row r="14190" spans="1:10" x14ac:dyDescent="0.3">
      <c r="A14190" s="52">
        <f t="shared" si="677"/>
        <v>2017</v>
      </c>
      <c r="B14190" s="30">
        <f t="shared" si="678"/>
        <v>193</v>
      </c>
      <c r="C14190" s="4">
        <f t="shared" si="679"/>
        <v>28</v>
      </c>
      <c r="D14190" s="4" t="s">
        <v>1399</v>
      </c>
      <c r="E14190" s="4">
        <v>697</v>
      </c>
      <c r="F14190" s="4">
        <v>2039</v>
      </c>
      <c r="G14190" s="4">
        <v>10.1</v>
      </c>
      <c r="H14190" s="4">
        <v>217</v>
      </c>
      <c r="I14190" s="4">
        <v>14</v>
      </c>
      <c r="J14190" s="4">
        <v>8.6999999999999994E-3</v>
      </c>
    </row>
    <row r="14191" spans="1:10" x14ac:dyDescent="0.3">
      <c r="A14191" s="52">
        <f t="shared" si="677"/>
        <v>2017</v>
      </c>
      <c r="B14191" s="30">
        <f t="shared" si="678"/>
        <v>193</v>
      </c>
      <c r="C14191" s="4">
        <f t="shared" si="679"/>
        <v>28</v>
      </c>
      <c r="D14191" s="4" t="s">
        <v>1399</v>
      </c>
      <c r="E14191" s="4">
        <v>696</v>
      </c>
      <c r="F14191" s="4">
        <v>2039</v>
      </c>
      <c r="G14191" s="4">
        <v>10.1</v>
      </c>
      <c r="H14191" s="4">
        <v>217</v>
      </c>
      <c r="I14191" s="4">
        <v>14</v>
      </c>
      <c r="J14191" s="4">
        <v>1.1299999999999999E-2</v>
      </c>
    </row>
    <row r="14192" spans="1:10" x14ac:dyDescent="0.3">
      <c r="A14192" s="52">
        <f t="shared" si="677"/>
        <v>2017</v>
      </c>
      <c r="B14192" s="30">
        <f t="shared" si="678"/>
        <v>193</v>
      </c>
      <c r="C14192" s="4">
        <f t="shared" si="679"/>
        <v>28</v>
      </c>
      <c r="D14192" s="4" t="s">
        <v>1399</v>
      </c>
      <c r="E14192" s="4">
        <v>696</v>
      </c>
      <c r="F14192" s="4">
        <v>2039</v>
      </c>
      <c r="G14192" s="4">
        <v>10.1</v>
      </c>
      <c r="H14192" s="4">
        <v>217</v>
      </c>
      <c r="I14192" s="4">
        <v>10</v>
      </c>
      <c r="J14192" s="4">
        <v>5.3E-3</v>
      </c>
    </row>
    <row r="14193" spans="1:10" x14ac:dyDescent="0.3">
      <c r="A14193" s="52">
        <f t="shared" si="677"/>
        <v>2017</v>
      </c>
      <c r="B14193" s="30">
        <f t="shared" si="678"/>
        <v>193</v>
      </c>
      <c r="C14193" s="4">
        <f t="shared" si="679"/>
        <v>28</v>
      </c>
      <c r="D14193" s="4" t="s">
        <v>1399</v>
      </c>
      <c r="E14193" s="4">
        <v>696</v>
      </c>
      <c r="F14193" s="4">
        <v>2039</v>
      </c>
      <c r="G14193" s="4">
        <v>10.1</v>
      </c>
      <c r="H14193" s="4">
        <v>217</v>
      </c>
      <c r="I14193" s="4">
        <v>13</v>
      </c>
      <c r="J14193" s="4">
        <v>1.0200000000000001E-2</v>
      </c>
    </row>
    <row r="14194" spans="1:10" x14ac:dyDescent="0.3">
      <c r="A14194" s="52">
        <f t="shared" si="677"/>
        <v>2017</v>
      </c>
      <c r="B14194" s="30">
        <f t="shared" si="678"/>
        <v>193</v>
      </c>
      <c r="C14194" s="4">
        <f t="shared" si="679"/>
        <v>28</v>
      </c>
      <c r="D14194" s="4" t="s">
        <v>1399</v>
      </c>
      <c r="E14194" s="4">
        <v>696</v>
      </c>
      <c r="F14194" s="4">
        <v>2039</v>
      </c>
      <c r="G14194" s="4">
        <v>10.1</v>
      </c>
      <c r="H14194" s="4">
        <v>217</v>
      </c>
      <c r="I14194" s="4">
        <v>13</v>
      </c>
      <c r="J14194" s="4">
        <v>1.0999999999999999E-2</v>
      </c>
    </row>
    <row r="14195" spans="1:10" x14ac:dyDescent="0.3">
      <c r="A14195" s="52">
        <f t="shared" si="677"/>
        <v>2017</v>
      </c>
      <c r="B14195" s="30">
        <f t="shared" si="678"/>
        <v>193</v>
      </c>
      <c r="C14195" s="4">
        <f t="shared" si="679"/>
        <v>28</v>
      </c>
      <c r="D14195" s="4" t="s">
        <v>1399</v>
      </c>
      <c r="E14195" s="4">
        <v>696</v>
      </c>
      <c r="F14195" s="4">
        <v>2039</v>
      </c>
      <c r="G14195" s="4">
        <v>10.1</v>
      </c>
      <c r="H14195" s="4">
        <v>217</v>
      </c>
      <c r="I14195" s="4">
        <v>15</v>
      </c>
      <c r="J14195" s="4">
        <v>1.46E-2</v>
      </c>
    </row>
    <row r="14196" spans="1:10" x14ac:dyDescent="0.3">
      <c r="A14196" s="52">
        <f t="shared" si="677"/>
        <v>2017</v>
      </c>
      <c r="B14196" s="30">
        <f t="shared" si="678"/>
        <v>193</v>
      </c>
      <c r="C14196" s="4">
        <f t="shared" si="679"/>
        <v>28</v>
      </c>
      <c r="D14196" s="4" t="s">
        <v>1399</v>
      </c>
      <c r="E14196" s="4">
        <v>696</v>
      </c>
      <c r="F14196" s="4">
        <v>2039</v>
      </c>
      <c r="G14196" s="4">
        <v>10.1</v>
      </c>
      <c r="H14196" s="4">
        <v>217</v>
      </c>
      <c r="I14196" s="4">
        <v>11</v>
      </c>
      <c r="J14196" s="4">
        <v>7.9000000000000008E-3</v>
      </c>
    </row>
    <row r="14197" spans="1:10" x14ac:dyDescent="0.3">
      <c r="A14197" s="52">
        <f t="shared" si="677"/>
        <v>2017</v>
      </c>
      <c r="B14197" s="30">
        <f t="shared" si="678"/>
        <v>193</v>
      </c>
      <c r="C14197" s="4">
        <f t="shared" si="679"/>
        <v>28</v>
      </c>
      <c r="D14197" s="4" t="s">
        <v>1399</v>
      </c>
      <c r="E14197" s="4">
        <v>696</v>
      </c>
      <c r="F14197" s="4">
        <v>2039</v>
      </c>
      <c r="G14197" s="4">
        <v>10.1</v>
      </c>
      <c r="H14197" s="4">
        <v>217</v>
      </c>
      <c r="I14197" s="4">
        <v>12</v>
      </c>
      <c r="J14197" s="4">
        <v>7.4999999999999997E-3</v>
      </c>
    </row>
    <row r="14198" spans="1:10" x14ac:dyDescent="0.3">
      <c r="A14198" s="52">
        <f t="shared" si="677"/>
        <v>2017</v>
      </c>
      <c r="B14198" s="30">
        <f t="shared" si="678"/>
        <v>193</v>
      </c>
      <c r="C14198" s="4">
        <f t="shared" si="679"/>
        <v>28</v>
      </c>
      <c r="D14198" s="4" t="s">
        <v>1399</v>
      </c>
      <c r="E14198" s="4">
        <v>696</v>
      </c>
      <c r="F14198" s="4">
        <v>2039</v>
      </c>
      <c r="G14198" s="4">
        <v>10.1</v>
      </c>
      <c r="H14198" s="4">
        <v>217</v>
      </c>
      <c r="I14198" s="4">
        <v>12</v>
      </c>
      <c r="J14198" s="4">
        <v>7.7999999999999996E-3</v>
      </c>
    </row>
    <row r="14199" spans="1:10" x14ac:dyDescent="0.3">
      <c r="A14199" s="52">
        <f t="shared" si="677"/>
        <v>2017</v>
      </c>
      <c r="B14199" s="30">
        <f t="shared" si="678"/>
        <v>193</v>
      </c>
      <c r="C14199" s="4">
        <f t="shared" si="679"/>
        <v>28</v>
      </c>
      <c r="D14199" s="4" t="s">
        <v>1399</v>
      </c>
      <c r="E14199" s="4">
        <v>696</v>
      </c>
      <c r="F14199" s="4">
        <v>2039</v>
      </c>
      <c r="G14199" s="4">
        <v>10.1</v>
      </c>
      <c r="H14199" s="4">
        <v>217</v>
      </c>
      <c r="I14199" s="4">
        <v>12</v>
      </c>
      <c r="J14199" s="4">
        <v>8.6999999999999994E-3</v>
      </c>
    </row>
    <row r="14200" spans="1:10" x14ac:dyDescent="0.3">
      <c r="A14200" s="52">
        <f t="shared" si="677"/>
        <v>2017</v>
      </c>
      <c r="B14200" s="30">
        <f t="shared" si="678"/>
        <v>193</v>
      </c>
      <c r="C14200" s="4">
        <f t="shared" si="679"/>
        <v>28</v>
      </c>
      <c r="D14200" s="4" t="s">
        <v>1399</v>
      </c>
      <c r="E14200" s="4">
        <v>696</v>
      </c>
      <c r="F14200" s="4">
        <v>2039</v>
      </c>
      <c r="G14200" s="4">
        <v>10.1</v>
      </c>
      <c r="H14200" s="4">
        <v>217</v>
      </c>
      <c r="I14200" s="4">
        <v>13</v>
      </c>
      <c r="J14200" s="4">
        <v>1.2E-2</v>
      </c>
    </row>
    <row r="14201" spans="1:10" x14ac:dyDescent="0.3">
      <c r="A14201" s="52">
        <f t="shared" si="677"/>
        <v>2017</v>
      </c>
      <c r="B14201" s="30">
        <f t="shared" si="678"/>
        <v>193</v>
      </c>
      <c r="C14201" s="4">
        <f t="shared" si="679"/>
        <v>28</v>
      </c>
      <c r="D14201" s="4" t="s">
        <v>1399</v>
      </c>
      <c r="E14201" s="4">
        <v>696</v>
      </c>
      <c r="F14201" s="4">
        <v>2039</v>
      </c>
      <c r="G14201" s="4">
        <v>10.1</v>
      </c>
      <c r="H14201" s="4">
        <v>217</v>
      </c>
      <c r="I14201" s="4">
        <v>12</v>
      </c>
      <c r="J14201" s="4">
        <v>6.7999999999999996E-3</v>
      </c>
    </row>
    <row r="14202" spans="1:10" x14ac:dyDescent="0.3">
      <c r="A14202" s="52">
        <f t="shared" si="677"/>
        <v>2017</v>
      </c>
      <c r="B14202" s="30">
        <f t="shared" si="678"/>
        <v>193</v>
      </c>
      <c r="C14202" s="4">
        <f t="shared" si="679"/>
        <v>28</v>
      </c>
      <c r="D14202" s="4" t="s">
        <v>1399</v>
      </c>
      <c r="E14202" s="4">
        <v>696</v>
      </c>
      <c r="F14202" s="4">
        <v>2039</v>
      </c>
      <c r="G14202" s="4">
        <v>10.1</v>
      </c>
      <c r="H14202" s="4">
        <v>217</v>
      </c>
      <c r="I14202" s="4">
        <v>12</v>
      </c>
      <c r="J14202" s="4">
        <v>8.2000000000000007E-3</v>
      </c>
    </row>
    <row r="14203" spans="1:10" x14ac:dyDescent="0.3">
      <c r="A14203" s="52">
        <f t="shared" si="677"/>
        <v>2017</v>
      </c>
      <c r="B14203" s="30">
        <f t="shared" si="678"/>
        <v>193</v>
      </c>
      <c r="C14203" s="4">
        <f t="shared" si="679"/>
        <v>28</v>
      </c>
      <c r="D14203" s="4" t="s">
        <v>1399</v>
      </c>
      <c r="E14203" s="4">
        <v>696</v>
      </c>
      <c r="F14203" s="4">
        <v>2039</v>
      </c>
      <c r="G14203" s="4">
        <v>10.1</v>
      </c>
      <c r="H14203" s="4">
        <v>217</v>
      </c>
      <c r="I14203" s="4">
        <v>13</v>
      </c>
      <c r="J14203" s="4">
        <v>8.6999999999999994E-3</v>
      </c>
    </row>
    <row r="14204" spans="1:10" x14ac:dyDescent="0.3">
      <c r="A14204" s="52">
        <f t="shared" si="677"/>
        <v>2017</v>
      </c>
      <c r="B14204" s="30">
        <f t="shared" si="678"/>
        <v>193</v>
      </c>
      <c r="C14204" s="4">
        <f t="shared" si="679"/>
        <v>28</v>
      </c>
      <c r="D14204" s="4" t="s">
        <v>1399</v>
      </c>
      <c r="E14204" s="4">
        <v>696</v>
      </c>
      <c r="F14204" s="4">
        <v>2039</v>
      </c>
      <c r="G14204" s="4">
        <v>10.1</v>
      </c>
      <c r="H14204" s="4">
        <v>217</v>
      </c>
      <c r="I14204" s="4">
        <v>14</v>
      </c>
      <c r="J14204" s="4">
        <v>8.3999999999999995E-3</v>
      </c>
    </row>
    <row r="14205" spans="1:10" x14ac:dyDescent="0.3">
      <c r="A14205" s="52">
        <f t="shared" si="677"/>
        <v>2017</v>
      </c>
      <c r="B14205" s="30">
        <f t="shared" si="678"/>
        <v>193</v>
      </c>
      <c r="C14205" s="4">
        <f t="shared" si="679"/>
        <v>28</v>
      </c>
      <c r="D14205" s="4" t="s">
        <v>1399</v>
      </c>
      <c r="E14205" s="4">
        <v>696</v>
      </c>
      <c r="F14205" s="4">
        <v>2039</v>
      </c>
      <c r="G14205" s="4">
        <v>10.1</v>
      </c>
      <c r="H14205" s="4">
        <v>217</v>
      </c>
      <c r="I14205" s="4">
        <v>14</v>
      </c>
      <c r="J14205" s="4">
        <v>1.1599999999999999E-2</v>
      </c>
    </row>
    <row r="14206" spans="1:10" x14ac:dyDescent="0.3">
      <c r="A14206" s="52">
        <f t="shared" si="677"/>
        <v>2017</v>
      </c>
      <c r="B14206" s="30">
        <f t="shared" si="678"/>
        <v>193</v>
      </c>
      <c r="C14206" s="4">
        <f t="shared" si="679"/>
        <v>28</v>
      </c>
      <c r="D14206" s="4" t="s">
        <v>1399</v>
      </c>
      <c r="E14206" s="4">
        <v>696</v>
      </c>
      <c r="F14206" s="4">
        <v>2039</v>
      </c>
      <c r="G14206" s="4">
        <v>10.1</v>
      </c>
      <c r="H14206" s="4">
        <v>217</v>
      </c>
      <c r="I14206" s="4">
        <v>13</v>
      </c>
      <c r="J14206" s="4">
        <v>8.8000000000000005E-3</v>
      </c>
    </row>
    <row r="14207" spans="1:10" x14ac:dyDescent="0.3">
      <c r="A14207" s="52">
        <f t="shared" si="677"/>
        <v>2017</v>
      </c>
      <c r="B14207" s="30">
        <f t="shared" si="678"/>
        <v>193</v>
      </c>
      <c r="C14207" s="4">
        <f t="shared" si="679"/>
        <v>28</v>
      </c>
      <c r="D14207" s="4" t="s">
        <v>1399</v>
      </c>
      <c r="E14207" s="4">
        <v>696</v>
      </c>
      <c r="F14207" s="4">
        <v>2039</v>
      </c>
      <c r="G14207" s="4">
        <v>10.1</v>
      </c>
      <c r="H14207" s="4">
        <v>217</v>
      </c>
      <c r="I14207" s="4">
        <v>11</v>
      </c>
      <c r="J14207" s="4">
        <v>8.2000000000000007E-3</v>
      </c>
    </row>
    <row r="14208" spans="1:10" x14ac:dyDescent="0.3">
      <c r="A14208" s="52">
        <f t="shared" si="677"/>
        <v>2017</v>
      </c>
      <c r="B14208" s="30">
        <f t="shared" si="678"/>
        <v>193</v>
      </c>
      <c r="C14208" s="4">
        <f t="shared" si="679"/>
        <v>28</v>
      </c>
      <c r="D14208" s="4" t="s">
        <v>1399</v>
      </c>
      <c r="E14208" s="4">
        <v>696</v>
      </c>
      <c r="F14208" s="4">
        <v>2039</v>
      </c>
      <c r="G14208" s="4">
        <v>10.1</v>
      </c>
      <c r="H14208" s="4">
        <v>217</v>
      </c>
      <c r="I14208" s="4">
        <v>13</v>
      </c>
      <c r="J14208" s="4">
        <v>1.2200000000000001E-2</v>
      </c>
    </row>
    <row r="14209" spans="1:10" x14ac:dyDescent="0.3">
      <c r="A14209" s="52">
        <f t="shared" si="677"/>
        <v>2017</v>
      </c>
      <c r="B14209" s="30">
        <f t="shared" si="678"/>
        <v>193</v>
      </c>
      <c r="C14209" s="4">
        <f t="shared" si="679"/>
        <v>28</v>
      </c>
      <c r="D14209" s="4" t="s">
        <v>1399</v>
      </c>
      <c r="E14209" s="4">
        <v>696</v>
      </c>
      <c r="F14209" s="4">
        <v>2039</v>
      </c>
      <c r="G14209" s="4">
        <v>10.1</v>
      </c>
      <c r="H14209" s="4">
        <v>217</v>
      </c>
      <c r="I14209" s="4">
        <v>11</v>
      </c>
      <c r="J14209" s="4">
        <v>5.0000000000000001E-3</v>
      </c>
    </row>
    <row r="14210" spans="1:10" x14ac:dyDescent="0.3">
      <c r="A14210" s="52">
        <f t="shared" ref="A14210:A14273" si="680">YEAR(D14210)</f>
        <v>2017</v>
      </c>
      <c r="B14210" s="30">
        <f t="shared" ref="B14210:B14273" si="681">D14210-DATE(YEAR(D14210),1,0)</f>
        <v>193</v>
      </c>
      <c r="C14210" s="4">
        <f t="shared" ref="C14210:C14273" si="682">WEEKNUM(D14210,1)</f>
        <v>28</v>
      </c>
      <c r="D14210" s="4" t="s">
        <v>1399</v>
      </c>
      <c r="E14210" s="4">
        <v>696</v>
      </c>
      <c r="F14210" s="4">
        <v>2039</v>
      </c>
      <c r="G14210" s="4">
        <v>10.1</v>
      </c>
      <c r="H14210" s="4">
        <v>217</v>
      </c>
      <c r="I14210" s="4">
        <v>10</v>
      </c>
      <c r="J14210" s="4">
        <v>4.1999999999999997E-3</v>
      </c>
    </row>
    <row r="14211" spans="1:10" x14ac:dyDescent="0.3">
      <c r="A14211" s="52">
        <f t="shared" si="680"/>
        <v>2017</v>
      </c>
      <c r="B14211" s="30">
        <f t="shared" si="681"/>
        <v>193</v>
      </c>
      <c r="C14211" s="4">
        <f t="shared" si="682"/>
        <v>28</v>
      </c>
      <c r="D14211" s="4" t="s">
        <v>1399</v>
      </c>
      <c r="E14211" s="4">
        <v>696</v>
      </c>
      <c r="F14211" s="4">
        <v>2039</v>
      </c>
      <c r="G14211" s="4">
        <v>10.1</v>
      </c>
      <c r="H14211" s="4">
        <v>217</v>
      </c>
      <c r="I14211" s="4">
        <v>13</v>
      </c>
      <c r="J14211" s="4">
        <v>9.1999999999999998E-3</v>
      </c>
    </row>
    <row r="14212" spans="1:10" x14ac:dyDescent="0.3">
      <c r="A14212" s="52">
        <f t="shared" si="680"/>
        <v>2017</v>
      </c>
      <c r="B14212" s="30">
        <f t="shared" si="681"/>
        <v>193</v>
      </c>
      <c r="C14212" s="4">
        <f t="shared" si="682"/>
        <v>28</v>
      </c>
      <c r="D14212" s="4" t="s">
        <v>1399</v>
      </c>
      <c r="E14212" s="4">
        <v>696</v>
      </c>
      <c r="F14212" s="4">
        <v>2039</v>
      </c>
      <c r="G14212" s="4">
        <v>10.1</v>
      </c>
      <c r="H14212" s="4">
        <v>217</v>
      </c>
      <c r="I14212" s="4">
        <v>11</v>
      </c>
      <c r="J14212" s="4">
        <v>6.1000000000000004E-3</v>
      </c>
    </row>
    <row r="14213" spans="1:10" x14ac:dyDescent="0.3">
      <c r="A14213" s="52">
        <f t="shared" si="680"/>
        <v>2017</v>
      </c>
      <c r="B14213" s="30">
        <f t="shared" si="681"/>
        <v>193</v>
      </c>
      <c r="C14213" s="4">
        <f t="shared" si="682"/>
        <v>28</v>
      </c>
      <c r="D14213" s="4" t="s">
        <v>1399</v>
      </c>
      <c r="E14213" s="4">
        <v>696</v>
      </c>
      <c r="F14213" s="4">
        <v>2039</v>
      </c>
      <c r="G14213" s="4">
        <v>10.1</v>
      </c>
      <c r="H14213" s="4">
        <v>217</v>
      </c>
      <c r="I14213" s="4">
        <v>10</v>
      </c>
      <c r="J14213" s="4">
        <v>6.1000000000000004E-3</v>
      </c>
    </row>
    <row r="14214" spans="1:10" x14ac:dyDescent="0.3">
      <c r="A14214" s="52">
        <f t="shared" si="680"/>
        <v>2017</v>
      </c>
      <c r="B14214" s="30">
        <f t="shared" si="681"/>
        <v>193</v>
      </c>
      <c r="C14214" s="4">
        <f t="shared" si="682"/>
        <v>28</v>
      </c>
      <c r="D14214" s="4" t="s">
        <v>1399</v>
      </c>
      <c r="E14214" s="4">
        <v>696</v>
      </c>
      <c r="F14214" s="4">
        <v>2039</v>
      </c>
      <c r="G14214" s="4">
        <v>10.1</v>
      </c>
      <c r="H14214" s="4">
        <v>217</v>
      </c>
      <c r="I14214" s="4">
        <v>14</v>
      </c>
      <c r="J14214" s="4">
        <v>1.06E-2</v>
      </c>
    </row>
    <row r="14215" spans="1:10" x14ac:dyDescent="0.3">
      <c r="A14215" s="52">
        <f t="shared" si="680"/>
        <v>2017</v>
      </c>
      <c r="B14215" s="30">
        <f t="shared" si="681"/>
        <v>193</v>
      </c>
      <c r="C14215" s="4">
        <f t="shared" si="682"/>
        <v>28</v>
      </c>
      <c r="D14215" s="4" t="s">
        <v>1399</v>
      </c>
      <c r="E14215" s="4">
        <v>696</v>
      </c>
      <c r="F14215" s="4">
        <v>2039</v>
      </c>
      <c r="G14215" s="4">
        <v>10.1</v>
      </c>
      <c r="H14215" s="4">
        <v>217</v>
      </c>
      <c r="I14215" s="4">
        <v>14</v>
      </c>
      <c r="J14215" s="4">
        <v>1.37E-2</v>
      </c>
    </row>
    <row r="14216" spans="1:10" x14ac:dyDescent="0.3">
      <c r="A14216" s="52">
        <f t="shared" si="680"/>
        <v>2017</v>
      </c>
      <c r="B14216" s="30">
        <f t="shared" si="681"/>
        <v>193</v>
      </c>
      <c r="C14216" s="4">
        <f t="shared" si="682"/>
        <v>28</v>
      </c>
      <c r="D14216" s="4" t="s">
        <v>1399</v>
      </c>
      <c r="E14216" s="4">
        <v>696</v>
      </c>
      <c r="F14216" s="4">
        <v>2039</v>
      </c>
      <c r="G14216" s="4">
        <v>10.1</v>
      </c>
      <c r="H14216" s="4">
        <v>217</v>
      </c>
      <c r="I14216" s="4">
        <v>13</v>
      </c>
      <c r="J14216" s="4">
        <v>9.7999999999999997E-3</v>
      </c>
    </row>
    <row r="14217" spans="1:10" x14ac:dyDescent="0.3">
      <c r="A14217" s="52">
        <f t="shared" si="680"/>
        <v>2017</v>
      </c>
      <c r="B14217" s="30">
        <f t="shared" si="681"/>
        <v>193</v>
      </c>
      <c r="C14217" s="4">
        <f t="shared" si="682"/>
        <v>28</v>
      </c>
      <c r="D14217" s="4" t="s">
        <v>1399</v>
      </c>
      <c r="E14217" s="4">
        <v>696</v>
      </c>
      <c r="F14217" s="4">
        <v>2039</v>
      </c>
      <c r="G14217" s="4">
        <v>10.1</v>
      </c>
      <c r="H14217" s="4">
        <v>217</v>
      </c>
      <c r="I14217" s="4">
        <v>12</v>
      </c>
      <c r="J14217" s="4">
        <v>1.03E-2</v>
      </c>
    </row>
    <row r="14218" spans="1:10" x14ac:dyDescent="0.3">
      <c r="A14218" s="52">
        <f t="shared" si="680"/>
        <v>2017</v>
      </c>
      <c r="B14218" s="30">
        <f t="shared" si="681"/>
        <v>193</v>
      </c>
      <c r="C14218" s="4">
        <f t="shared" si="682"/>
        <v>28</v>
      </c>
      <c r="D14218" s="4" t="s">
        <v>1399</v>
      </c>
      <c r="E14218" s="4">
        <v>696</v>
      </c>
      <c r="F14218" s="4">
        <v>2039</v>
      </c>
      <c r="G14218" s="4">
        <v>10.1</v>
      </c>
      <c r="H14218" s="4">
        <v>217</v>
      </c>
      <c r="I14218" s="4">
        <v>13</v>
      </c>
      <c r="J14218" s="4">
        <v>9.4999999999999998E-3</v>
      </c>
    </row>
    <row r="14219" spans="1:10" x14ac:dyDescent="0.3">
      <c r="A14219" s="52">
        <f t="shared" si="680"/>
        <v>2017</v>
      </c>
      <c r="B14219" s="30">
        <f t="shared" si="681"/>
        <v>196</v>
      </c>
      <c r="C14219" s="4">
        <f t="shared" si="682"/>
        <v>28</v>
      </c>
      <c r="D14219" s="4" t="s">
        <v>1400</v>
      </c>
      <c r="E14219" s="4">
        <v>703</v>
      </c>
      <c r="F14219" s="4">
        <v>2059</v>
      </c>
      <c r="G14219" s="4">
        <v>7.8</v>
      </c>
      <c r="H14219" s="4">
        <v>217</v>
      </c>
      <c r="I14219" s="4">
        <v>15</v>
      </c>
      <c r="J14219" s="4">
        <v>1.4500000000000001E-2</v>
      </c>
    </row>
    <row r="14220" spans="1:10" x14ac:dyDescent="0.3">
      <c r="A14220" s="52">
        <f t="shared" si="680"/>
        <v>2017</v>
      </c>
      <c r="B14220" s="30">
        <f t="shared" si="681"/>
        <v>196</v>
      </c>
      <c r="C14220" s="4">
        <f t="shared" si="682"/>
        <v>28</v>
      </c>
      <c r="D14220" s="4" t="s">
        <v>1400</v>
      </c>
      <c r="E14220" s="4">
        <v>702</v>
      </c>
      <c r="F14220" s="4">
        <v>2059</v>
      </c>
      <c r="G14220" s="4">
        <v>7.8</v>
      </c>
      <c r="H14220" s="4">
        <v>217</v>
      </c>
      <c r="I14220" s="4">
        <v>12</v>
      </c>
      <c r="J14220" s="4">
        <v>6.1999999999999998E-3</v>
      </c>
    </row>
    <row r="14221" spans="1:10" x14ac:dyDescent="0.3">
      <c r="A14221" s="52">
        <f t="shared" si="680"/>
        <v>2017</v>
      </c>
      <c r="B14221" s="30">
        <f t="shared" si="681"/>
        <v>196</v>
      </c>
      <c r="C14221" s="4">
        <f t="shared" si="682"/>
        <v>28</v>
      </c>
      <c r="D14221" s="4" t="s">
        <v>1400</v>
      </c>
      <c r="E14221" s="4">
        <v>702</v>
      </c>
      <c r="F14221" s="4">
        <v>2059</v>
      </c>
      <c r="G14221" s="4">
        <v>7.8</v>
      </c>
      <c r="H14221" s="4">
        <v>217</v>
      </c>
      <c r="I14221" s="4">
        <v>11</v>
      </c>
      <c r="J14221" s="4">
        <v>5.8999999999999999E-3</v>
      </c>
    </row>
    <row r="14222" spans="1:10" x14ac:dyDescent="0.3">
      <c r="A14222" s="52">
        <f t="shared" si="680"/>
        <v>2017</v>
      </c>
      <c r="B14222" s="30">
        <f t="shared" si="681"/>
        <v>196</v>
      </c>
      <c r="C14222" s="4">
        <f t="shared" si="682"/>
        <v>28</v>
      </c>
      <c r="D14222" s="4" t="s">
        <v>1400</v>
      </c>
      <c r="E14222" s="4">
        <v>702</v>
      </c>
      <c r="F14222" s="4">
        <v>2059</v>
      </c>
      <c r="G14222" s="4">
        <v>7.8</v>
      </c>
      <c r="H14222" s="4">
        <v>217</v>
      </c>
      <c r="I14222" s="4">
        <v>14</v>
      </c>
      <c r="J14222" s="4">
        <v>1.04E-2</v>
      </c>
    </row>
    <row r="14223" spans="1:10" x14ac:dyDescent="0.3">
      <c r="A14223" s="52">
        <f t="shared" si="680"/>
        <v>2017</v>
      </c>
      <c r="B14223" s="30">
        <f t="shared" si="681"/>
        <v>196</v>
      </c>
      <c r="C14223" s="4">
        <f t="shared" si="682"/>
        <v>28</v>
      </c>
      <c r="D14223" s="4" t="s">
        <v>1400</v>
      </c>
      <c r="E14223" s="4">
        <v>703</v>
      </c>
      <c r="F14223" s="4">
        <v>2059</v>
      </c>
      <c r="G14223" s="4">
        <v>7.8</v>
      </c>
      <c r="H14223" s="4">
        <v>217</v>
      </c>
      <c r="I14223" s="4">
        <v>11</v>
      </c>
      <c r="J14223" s="4">
        <v>4.1999999999999997E-3</v>
      </c>
    </row>
    <row r="14224" spans="1:10" x14ac:dyDescent="0.3">
      <c r="A14224" s="52">
        <f t="shared" si="680"/>
        <v>2017</v>
      </c>
      <c r="B14224" s="30">
        <f t="shared" si="681"/>
        <v>196</v>
      </c>
      <c r="C14224" s="4">
        <f t="shared" si="682"/>
        <v>28</v>
      </c>
      <c r="D14224" s="4" t="s">
        <v>1400</v>
      </c>
      <c r="E14224" s="4">
        <v>703</v>
      </c>
      <c r="F14224" s="4">
        <v>2059</v>
      </c>
      <c r="G14224" s="4">
        <v>7.8</v>
      </c>
      <c r="H14224" s="4">
        <v>217</v>
      </c>
      <c r="I14224" s="4">
        <v>10</v>
      </c>
      <c r="J14224" s="4">
        <v>3.3999999999999998E-3</v>
      </c>
    </row>
    <row r="14225" spans="1:10" x14ac:dyDescent="0.3">
      <c r="A14225" s="52">
        <f t="shared" si="680"/>
        <v>2017</v>
      </c>
      <c r="B14225" s="30">
        <f t="shared" si="681"/>
        <v>196</v>
      </c>
      <c r="C14225" s="4">
        <f t="shared" si="682"/>
        <v>28</v>
      </c>
      <c r="D14225" s="4" t="s">
        <v>1400</v>
      </c>
      <c r="E14225" s="4">
        <v>703</v>
      </c>
      <c r="F14225" s="4">
        <v>2059</v>
      </c>
      <c r="G14225" s="4">
        <v>7.8</v>
      </c>
      <c r="H14225" s="4">
        <v>217</v>
      </c>
      <c r="I14225" s="4">
        <v>14</v>
      </c>
      <c r="J14225" s="4">
        <v>1.21E-2</v>
      </c>
    </row>
    <row r="14226" spans="1:10" x14ac:dyDescent="0.3">
      <c r="A14226" s="52">
        <f t="shared" si="680"/>
        <v>2017</v>
      </c>
      <c r="B14226" s="30">
        <f t="shared" si="681"/>
        <v>196</v>
      </c>
      <c r="C14226" s="4">
        <f t="shared" si="682"/>
        <v>28</v>
      </c>
      <c r="D14226" s="4" t="s">
        <v>1400</v>
      </c>
      <c r="E14226" s="4">
        <v>703</v>
      </c>
      <c r="F14226" s="4">
        <v>2059</v>
      </c>
      <c r="G14226" s="4">
        <v>7.8</v>
      </c>
      <c r="H14226" s="4">
        <v>217</v>
      </c>
      <c r="I14226" s="4">
        <v>13</v>
      </c>
      <c r="J14226" s="4">
        <v>1.0500000000000001E-2</v>
      </c>
    </row>
    <row r="14227" spans="1:10" x14ac:dyDescent="0.3">
      <c r="A14227" s="52">
        <f t="shared" si="680"/>
        <v>2017</v>
      </c>
      <c r="B14227" s="30">
        <f t="shared" si="681"/>
        <v>196</v>
      </c>
      <c r="C14227" s="4">
        <f t="shared" si="682"/>
        <v>28</v>
      </c>
      <c r="D14227" s="4" t="s">
        <v>1400</v>
      </c>
      <c r="E14227" s="4">
        <v>702</v>
      </c>
      <c r="F14227" s="4">
        <v>2059</v>
      </c>
      <c r="G14227" s="4">
        <v>7.8</v>
      </c>
      <c r="H14227" s="4">
        <v>217</v>
      </c>
      <c r="I14227" s="4">
        <v>15</v>
      </c>
      <c r="J14227" s="4">
        <v>1.5100000000000001E-2</v>
      </c>
    </row>
    <row r="14228" spans="1:10" x14ac:dyDescent="0.3">
      <c r="A14228" s="52">
        <f t="shared" si="680"/>
        <v>2017</v>
      </c>
      <c r="B14228" s="30">
        <f t="shared" si="681"/>
        <v>189</v>
      </c>
      <c r="C14228" s="4">
        <f t="shared" si="682"/>
        <v>27</v>
      </c>
      <c r="D14228" s="4" t="s">
        <v>1401</v>
      </c>
      <c r="E14228" s="4">
        <v>671</v>
      </c>
      <c r="F14228" s="4">
        <v>2115</v>
      </c>
      <c r="G14228" s="4">
        <v>9.1</v>
      </c>
      <c r="H14228" s="4">
        <v>217</v>
      </c>
      <c r="I14228" s="4">
        <v>15</v>
      </c>
      <c r="J14228" s="4">
        <v>1.12E-2</v>
      </c>
    </row>
    <row r="14229" spans="1:10" x14ac:dyDescent="0.3">
      <c r="A14229" s="52">
        <f t="shared" si="680"/>
        <v>2017</v>
      </c>
      <c r="B14229" s="30">
        <f t="shared" si="681"/>
        <v>189</v>
      </c>
      <c r="C14229" s="4">
        <f t="shared" si="682"/>
        <v>27</v>
      </c>
      <c r="D14229" s="4" t="s">
        <v>1401</v>
      </c>
      <c r="E14229" s="4">
        <v>670</v>
      </c>
      <c r="F14229" s="4">
        <v>2115</v>
      </c>
      <c r="G14229" s="4">
        <v>9.1</v>
      </c>
      <c r="H14229" s="4">
        <v>217</v>
      </c>
      <c r="I14229" s="4">
        <v>12</v>
      </c>
      <c r="J14229" s="4">
        <v>4.1999999999999997E-3</v>
      </c>
    </row>
    <row r="14230" spans="1:10" x14ac:dyDescent="0.3">
      <c r="A14230" s="52">
        <f t="shared" si="680"/>
        <v>2017</v>
      </c>
      <c r="B14230" s="30">
        <f t="shared" si="681"/>
        <v>190</v>
      </c>
      <c r="C14230" s="4">
        <f t="shared" si="682"/>
        <v>28</v>
      </c>
      <c r="D14230" s="4" t="s">
        <v>1402</v>
      </c>
      <c r="E14230" s="4">
        <v>676</v>
      </c>
      <c r="F14230" s="4">
        <v>2118</v>
      </c>
      <c r="G14230" s="4">
        <v>4.5999999999999996</v>
      </c>
      <c r="H14230" s="4">
        <v>217</v>
      </c>
      <c r="I14230" s="4">
        <v>14</v>
      </c>
      <c r="J14230" s="4">
        <v>6.8999999999999999E-3</v>
      </c>
    </row>
    <row r="14231" spans="1:10" x14ac:dyDescent="0.3">
      <c r="A14231" s="52">
        <f t="shared" si="680"/>
        <v>2017</v>
      </c>
      <c r="B14231" s="30">
        <f t="shared" si="681"/>
        <v>198</v>
      </c>
      <c r="C14231" s="4">
        <f t="shared" si="682"/>
        <v>29</v>
      </c>
      <c r="D14231" s="4" t="s">
        <v>1403</v>
      </c>
      <c r="E14231" s="4">
        <v>714</v>
      </c>
      <c r="F14231" s="4">
        <v>2119</v>
      </c>
      <c r="G14231" s="4">
        <v>5.6</v>
      </c>
      <c r="H14231" s="4">
        <v>217</v>
      </c>
      <c r="I14231" s="4">
        <v>16</v>
      </c>
      <c r="J14231" s="4">
        <v>1.67E-2</v>
      </c>
    </row>
    <row r="14232" spans="1:10" x14ac:dyDescent="0.3">
      <c r="A14232" s="52">
        <f t="shared" si="680"/>
        <v>2017</v>
      </c>
      <c r="B14232" s="30">
        <f t="shared" si="681"/>
        <v>187</v>
      </c>
      <c r="C14232" s="4">
        <f t="shared" si="682"/>
        <v>27</v>
      </c>
      <c r="D14232" s="4" t="s">
        <v>1404</v>
      </c>
      <c r="E14232" s="4">
        <v>664</v>
      </c>
      <c r="F14232" s="4">
        <v>2120</v>
      </c>
      <c r="G14232" s="4">
        <v>8.3000000000000007</v>
      </c>
      <c r="H14232" s="4">
        <v>217</v>
      </c>
      <c r="I14232" s="4">
        <v>15</v>
      </c>
      <c r="J14232" s="4">
        <v>1.11E-2</v>
      </c>
    </row>
    <row r="14233" spans="1:10" x14ac:dyDescent="0.3">
      <c r="A14233" s="52">
        <f t="shared" si="680"/>
        <v>2017</v>
      </c>
      <c r="B14233" s="30">
        <f t="shared" si="681"/>
        <v>187</v>
      </c>
      <c r="C14233" s="4">
        <f t="shared" si="682"/>
        <v>27</v>
      </c>
      <c r="D14233" s="4" t="s">
        <v>1404</v>
      </c>
      <c r="E14233" s="4">
        <v>660</v>
      </c>
      <c r="F14233" s="4">
        <v>2124</v>
      </c>
      <c r="G14233" s="4">
        <v>9.1999999999999993</v>
      </c>
      <c r="H14233" s="4">
        <v>217</v>
      </c>
      <c r="I14233" s="4">
        <v>16</v>
      </c>
      <c r="J14233" s="4">
        <v>2.1299999999999999E-2</v>
      </c>
    </row>
    <row r="14234" spans="1:10" x14ac:dyDescent="0.3">
      <c r="A14234" s="52">
        <f t="shared" si="680"/>
        <v>2017</v>
      </c>
      <c r="B14234" s="30">
        <f t="shared" si="681"/>
        <v>187</v>
      </c>
      <c r="C14234" s="4">
        <f t="shared" si="682"/>
        <v>27</v>
      </c>
      <c r="D14234" s="4" t="s">
        <v>1404</v>
      </c>
      <c r="E14234" s="4">
        <v>660</v>
      </c>
      <c r="F14234" s="4">
        <v>2124</v>
      </c>
      <c r="G14234" s="4">
        <v>9.1999999999999993</v>
      </c>
      <c r="H14234" s="4">
        <v>217</v>
      </c>
      <c r="I14234" s="4">
        <v>16</v>
      </c>
      <c r="J14234" s="4">
        <v>1.4500000000000001E-2</v>
      </c>
    </row>
    <row r="14235" spans="1:10" x14ac:dyDescent="0.3">
      <c r="A14235" s="52">
        <f t="shared" si="680"/>
        <v>2017</v>
      </c>
      <c r="B14235" s="30">
        <f t="shared" si="681"/>
        <v>187</v>
      </c>
      <c r="C14235" s="4">
        <f t="shared" si="682"/>
        <v>27</v>
      </c>
      <c r="D14235" s="4" t="s">
        <v>1404</v>
      </c>
      <c r="E14235" s="4">
        <v>661</v>
      </c>
      <c r="F14235" s="4">
        <v>2124</v>
      </c>
      <c r="G14235" s="4">
        <v>9.1999999999999993</v>
      </c>
      <c r="H14235" s="4">
        <v>217</v>
      </c>
      <c r="I14235" s="4">
        <v>15</v>
      </c>
      <c r="J14235" s="4">
        <v>1.55E-2</v>
      </c>
    </row>
    <row r="14236" spans="1:10" x14ac:dyDescent="0.3">
      <c r="A14236" s="52">
        <f t="shared" si="680"/>
        <v>2017</v>
      </c>
      <c r="B14236" s="30">
        <f t="shared" si="681"/>
        <v>187</v>
      </c>
      <c r="C14236" s="4">
        <f t="shared" si="682"/>
        <v>27</v>
      </c>
      <c r="D14236" s="4" t="s">
        <v>1404</v>
      </c>
      <c r="E14236" s="4">
        <v>661</v>
      </c>
      <c r="F14236" s="4">
        <v>2124</v>
      </c>
      <c r="G14236" s="4">
        <v>9.1999999999999993</v>
      </c>
      <c r="H14236" s="4">
        <v>217</v>
      </c>
      <c r="I14236" s="4">
        <v>14</v>
      </c>
      <c r="J14236" s="4">
        <v>1.3299999999999999E-2</v>
      </c>
    </row>
    <row r="14237" spans="1:10" x14ac:dyDescent="0.3">
      <c r="A14237" s="52">
        <f t="shared" si="680"/>
        <v>2017</v>
      </c>
      <c r="B14237" s="30">
        <f t="shared" si="681"/>
        <v>187</v>
      </c>
      <c r="C14237" s="4">
        <f t="shared" si="682"/>
        <v>27</v>
      </c>
      <c r="D14237" s="4" t="s">
        <v>1404</v>
      </c>
      <c r="E14237" s="4">
        <v>661</v>
      </c>
      <c r="F14237" s="4">
        <v>2124</v>
      </c>
      <c r="G14237" s="4">
        <v>9.1999999999999993</v>
      </c>
      <c r="H14237" s="4">
        <v>217</v>
      </c>
      <c r="I14237" s="4">
        <v>9</v>
      </c>
      <c r="J14237" s="4">
        <v>4.0000000000000001E-3</v>
      </c>
    </row>
    <row r="14238" spans="1:10" x14ac:dyDescent="0.3">
      <c r="A14238" s="52">
        <f t="shared" si="680"/>
        <v>2017</v>
      </c>
      <c r="B14238" s="30">
        <f t="shared" si="681"/>
        <v>187</v>
      </c>
      <c r="C14238" s="4">
        <f t="shared" si="682"/>
        <v>27</v>
      </c>
      <c r="D14238" s="4" t="s">
        <v>1404</v>
      </c>
      <c r="E14238" s="4">
        <v>661</v>
      </c>
      <c r="F14238" s="4">
        <v>2124</v>
      </c>
      <c r="G14238" s="4">
        <v>9.1999999999999993</v>
      </c>
      <c r="H14238" s="4">
        <v>217</v>
      </c>
      <c r="I14238" s="4">
        <v>11</v>
      </c>
      <c r="J14238" s="4">
        <v>3.3999999999999998E-3</v>
      </c>
    </row>
    <row r="14239" spans="1:10" x14ac:dyDescent="0.3">
      <c r="A14239" s="52">
        <f t="shared" si="680"/>
        <v>2017</v>
      </c>
      <c r="B14239" s="30">
        <f t="shared" si="681"/>
        <v>187</v>
      </c>
      <c r="C14239" s="4">
        <f t="shared" si="682"/>
        <v>27</v>
      </c>
      <c r="D14239" s="4" t="s">
        <v>1404</v>
      </c>
      <c r="E14239" s="4">
        <v>661</v>
      </c>
      <c r="F14239" s="4">
        <v>2124</v>
      </c>
      <c r="G14239" s="4">
        <v>9.1999999999999993</v>
      </c>
      <c r="H14239" s="4">
        <v>217</v>
      </c>
      <c r="I14239" s="4">
        <v>9</v>
      </c>
      <c r="J14239" s="4">
        <v>1.17E-2</v>
      </c>
    </row>
    <row r="14240" spans="1:10" x14ac:dyDescent="0.3">
      <c r="A14240" s="52">
        <f t="shared" si="680"/>
        <v>2017</v>
      </c>
      <c r="B14240" s="30">
        <f t="shared" si="681"/>
        <v>187</v>
      </c>
      <c r="C14240" s="4">
        <f t="shared" si="682"/>
        <v>27</v>
      </c>
      <c r="D14240" s="4" t="s">
        <v>1404</v>
      </c>
      <c r="E14240" s="4">
        <v>661</v>
      </c>
      <c r="F14240" s="4">
        <v>2124</v>
      </c>
      <c r="G14240" s="4">
        <v>9.1999999999999993</v>
      </c>
      <c r="H14240" s="4">
        <v>217</v>
      </c>
      <c r="I14240" s="4">
        <v>10</v>
      </c>
      <c r="J14240" s="4">
        <v>4.7000000000000002E-3</v>
      </c>
    </row>
    <row r="14241" spans="1:10" x14ac:dyDescent="0.3">
      <c r="A14241" s="52">
        <f t="shared" si="680"/>
        <v>2017</v>
      </c>
      <c r="B14241" s="30">
        <f t="shared" si="681"/>
        <v>187</v>
      </c>
      <c r="C14241" s="4">
        <f t="shared" si="682"/>
        <v>27</v>
      </c>
      <c r="D14241" s="4" t="s">
        <v>1404</v>
      </c>
      <c r="E14241" s="4">
        <v>661</v>
      </c>
      <c r="F14241" s="4">
        <v>2124</v>
      </c>
      <c r="G14241" s="4">
        <v>9.1999999999999993</v>
      </c>
      <c r="H14241" s="4">
        <v>217</v>
      </c>
      <c r="I14241" s="4">
        <v>13</v>
      </c>
      <c r="J14241" s="4">
        <v>7.6E-3</v>
      </c>
    </row>
    <row r="14242" spans="1:10" x14ac:dyDescent="0.3">
      <c r="A14242" s="52">
        <f t="shared" si="680"/>
        <v>2017</v>
      </c>
      <c r="B14242" s="30">
        <f t="shared" si="681"/>
        <v>187</v>
      </c>
      <c r="C14242" s="4">
        <f t="shared" si="682"/>
        <v>27</v>
      </c>
      <c r="D14242" s="4" t="s">
        <v>1404</v>
      </c>
      <c r="E14242" s="4">
        <v>661</v>
      </c>
      <c r="F14242" s="4">
        <v>2124</v>
      </c>
      <c r="G14242" s="4">
        <v>9.1999999999999993</v>
      </c>
      <c r="H14242" s="4">
        <v>217</v>
      </c>
      <c r="I14242" s="4">
        <v>10</v>
      </c>
      <c r="J14242" s="4">
        <v>3.5999999999999999E-3</v>
      </c>
    </row>
    <row r="14243" spans="1:10" x14ac:dyDescent="0.3">
      <c r="A14243" s="52">
        <f t="shared" si="680"/>
        <v>2017</v>
      </c>
      <c r="B14243" s="30">
        <f t="shared" si="681"/>
        <v>187</v>
      </c>
      <c r="C14243" s="4">
        <f t="shared" si="682"/>
        <v>27</v>
      </c>
      <c r="D14243" s="4" t="s">
        <v>1404</v>
      </c>
      <c r="E14243" s="4">
        <v>661</v>
      </c>
      <c r="F14243" s="4">
        <v>2124</v>
      </c>
      <c r="G14243" s="4">
        <v>9.1999999999999993</v>
      </c>
      <c r="H14243" s="4">
        <v>217</v>
      </c>
      <c r="I14243" s="4">
        <v>13</v>
      </c>
      <c r="J14243" s="4">
        <v>5.7000000000000002E-3</v>
      </c>
    </row>
    <row r="14244" spans="1:10" x14ac:dyDescent="0.3">
      <c r="A14244" s="52">
        <f t="shared" si="680"/>
        <v>2017</v>
      </c>
      <c r="B14244" s="30">
        <f t="shared" si="681"/>
        <v>189</v>
      </c>
      <c r="C14244" s="4">
        <f t="shared" si="682"/>
        <v>27</v>
      </c>
      <c r="D14244" s="4" t="s">
        <v>1401</v>
      </c>
      <c r="E14244" s="4">
        <v>673</v>
      </c>
      <c r="F14244" s="4">
        <v>2128</v>
      </c>
      <c r="G14244" s="4">
        <v>4.7</v>
      </c>
      <c r="H14244" s="4">
        <v>217</v>
      </c>
      <c r="I14244" s="4">
        <v>15</v>
      </c>
      <c r="J14244" s="4">
        <v>1.18E-2</v>
      </c>
    </row>
    <row r="14245" spans="1:10" x14ac:dyDescent="0.3">
      <c r="A14245" s="52">
        <f t="shared" si="680"/>
        <v>2017</v>
      </c>
      <c r="B14245" s="30">
        <f t="shared" si="681"/>
        <v>196</v>
      </c>
      <c r="C14245" s="4">
        <f t="shared" si="682"/>
        <v>28</v>
      </c>
      <c r="D14245" s="4" t="s">
        <v>1400</v>
      </c>
      <c r="E14245" s="4">
        <v>707</v>
      </c>
      <c r="F14245" s="4">
        <v>2129</v>
      </c>
      <c r="G14245" s="4">
        <v>6.8</v>
      </c>
      <c r="H14245" s="4">
        <v>217</v>
      </c>
      <c r="I14245" s="4">
        <v>12</v>
      </c>
      <c r="J14245" s="4">
        <v>9.1000000000000004E-3</v>
      </c>
    </row>
    <row r="14246" spans="1:10" x14ac:dyDescent="0.3">
      <c r="A14246" s="52">
        <f t="shared" si="680"/>
        <v>2017</v>
      </c>
      <c r="B14246" s="30">
        <f t="shared" si="681"/>
        <v>196</v>
      </c>
      <c r="C14246" s="4">
        <f t="shared" si="682"/>
        <v>28</v>
      </c>
      <c r="D14246" s="4" t="s">
        <v>1400</v>
      </c>
      <c r="E14246" s="4">
        <v>707</v>
      </c>
      <c r="F14246" s="4">
        <v>2129</v>
      </c>
      <c r="G14246" s="4">
        <v>6.8</v>
      </c>
      <c r="H14246" s="4">
        <v>217</v>
      </c>
      <c r="I14246" s="4">
        <v>13</v>
      </c>
      <c r="J14246" s="4">
        <v>1.0500000000000001E-2</v>
      </c>
    </row>
    <row r="14247" spans="1:10" x14ac:dyDescent="0.3">
      <c r="A14247" s="52">
        <f t="shared" si="680"/>
        <v>2017</v>
      </c>
      <c r="B14247" s="30">
        <f t="shared" si="681"/>
        <v>186</v>
      </c>
      <c r="C14247" s="4">
        <f t="shared" si="682"/>
        <v>27</v>
      </c>
      <c r="D14247" s="4" t="s">
        <v>1405</v>
      </c>
      <c r="E14247" s="4">
        <v>656</v>
      </c>
      <c r="F14247" s="4">
        <v>2133</v>
      </c>
      <c r="G14247" s="4">
        <v>9.5</v>
      </c>
      <c r="H14247" s="4">
        <v>217</v>
      </c>
      <c r="I14247" s="4">
        <v>14</v>
      </c>
      <c r="J14247" s="4">
        <v>1.2E-2</v>
      </c>
    </row>
    <row r="14248" spans="1:10" x14ac:dyDescent="0.3">
      <c r="A14248" s="52">
        <f t="shared" si="680"/>
        <v>2017</v>
      </c>
      <c r="B14248" s="30">
        <f t="shared" si="681"/>
        <v>186</v>
      </c>
      <c r="C14248" s="4">
        <f t="shared" si="682"/>
        <v>27</v>
      </c>
      <c r="D14248" s="4" t="s">
        <v>1405</v>
      </c>
      <c r="E14248" s="4">
        <v>656</v>
      </c>
      <c r="F14248" s="4">
        <v>2133</v>
      </c>
      <c r="G14248" s="4">
        <v>9.5</v>
      </c>
      <c r="H14248" s="4">
        <v>217</v>
      </c>
      <c r="I14248" s="4">
        <v>14</v>
      </c>
      <c r="J14248" s="4">
        <v>1.38E-2</v>
      </c>
    </row>
    <row r="14249" spans="1:10" x14ac:dyDescent="0.3">
      <c r="A14249" s="52">
        <f t="shared" si="680"/>
        <v>2017</v>
      </c>
      <c r="B14249" s="30">
        <f t="shared" si="681"/>
        <v>186</v>
      </c>
      <c r="C14249" s="4">
        <f t="shared" si="682"/>
        <v>27</v>
      </c>
      <c r="D14249" s="4" t="s">
        <v>1405</v>
      </c>
      <c r="E14249" s="4">
        <v>656</v>
      </c>
      <c r="F14249" s="4">
        <v>2133</v>
      </c>
      <c r="G14249" s="4">
        <v>9.5</v>
      </c>
      <c r="H14249" s="4">
        <v>217</v>
      </c>
      <c r="I14249" s="4">
        <v>12</v>
      </c>
      <c r="J14249" s="4">
        <v>5.4000000000000003E-3</v>
      </c>
    </row>
    <row r="14250" spans="1:10" x14ac:dyDescent="0.3">
      <c r="A14250" s="52">
        <f t="shared" si="680"/>
        <v>2017</v>
      </c>
      <c r="B14250" s="30">
        <f t="shared" si="681"/>
        <v>189</v>
      </c>
      <c r="C14250" s="4">
        <f t="shared" si="682"/>
        <v>27</v>
      </c>
      <c r="D14250" s="4" t="s">
        <v>1401</v>
      </c>
      <c r="E14250" s="4">
        <v>674</v>
      </c>
      <c r="F14250" s="4">
        <v>2134</v>
      </c>
      <c r="G14250" s="4">
        <v>4.7</v>
      </c>
      <c r="H14250" s="4">
        <v>217</v>
      </c>
      <c r="I14250" s="4">
        <v>13</v>
      </c>
      <c r="J14250" s="4">
        <v>1.21E-2</v>
      </c>
    </row>
    <row r="14251" spans="1:10" x14ac:dyDescent="0.3">
      <c r="A14251" s="52">
        <f t="shared" si="680"/>
        <v>2017</v>
      </c>
      <c r="B14251" s="30">
        <f t="shared" si="681"/>
        <v>189</v>
      </c>
      <c r="C14251" s="4">
        <f t="shared" si="682"/>
        <v>27</v>
      </c>
      <c r="D14251" s="4" t="s">
        <v>1401</v>
      </c>
      <c r="E14251" s="4">
        <v>674</v>
      </c>
      <c r="F14251" s="4">
        <v>2134</v>
      </c>
      <c r="G14251" s="4">
        <v>4.7</v>
      </c>
      <c r="H14251" s="4">
        <v>217</v>
      </c>
      <c r="I14251" s="4">
        <v>13</v>
      </c>
      <c r="J14251" s="4">
        <v>9.1999999999999998E-3</v>
      </c>
    </row>
    <row r="14252" spans="1:10" x14ac:dyDescent="0.3">
      <c r="A14252" s="52">
        <f t="shared" si="680"/>
        <v>2017</v>
      </c>
      <c r="B14252" s="30">
        <f t="shared" si="681"/>
        <v>189</v>
      </c>
      <c r="C14252" s="4">
        <f t="shared" si="682"/>
        <v>27</v>
      </c>
      <c r="D14252" s="4" t="s">
        <v>1401</v>
      </c>
      <c r="E14252" s="4">
        <v>675</v>
      </c>
      <c r="F14252" s="4">
        <v>2134</v>
      </c>
      <c r="G14252" s="4">
        <v>4.7</v>
      </c>
      <c r="H14252" s="4">
        <v>217</v>
      </c>
      <c r="I14252" s="4">
        <v>14</v>
      </c>
      <c r="J14252" s="4">
        <v>9.2999999999999992E-3</v>
      </c>
    </row>
    <row r="14253" spans="1:10" x14ac:dyDescent="0.3">
      <c r="A14253" s="52">
        <f t="shared" si="680"/>
        <v>2017</v>
      </c>
      <c r="B14253" s="30">
        <f t="shared" si="681"/>
        <v>189</v>
      </c>
      <c r="C14253" s="4">
        <f t="shared" si="682"/>
        <v>27</v>
      </c>
      <c r="D14253" s="4" t="s">
        <v>1401</v>
      </c>
      <c r="E14253" s="4">
        <v>675</v>
      </c>
      <c r="F14253" s="4">
        <v>2134</v>
      </c>
      <c r="G14253" s="4">
        <v>4.7</v>
      </c>
      <c r="H14253" s="4">
        <v>217</v>
      </c>
      <c r="I14253" s="4">
        <v>14</v>
      </c>
      <c r="J14253" s="4">
        <v>7.7000000000000002E-3</v>
      </c>
    </row>
    <row r="14254" spans="1:10" x14ac:dyDescent="0.3">
      <c r="A14254" s="52">
        <f t="shared" si="680"/>
        <v>2017</v>
      </c>
      <c r="B14254" s="30">
        <f t="shared" si="681"/>
        <v>189</v>
      </c>
      <c r="C14254" s="4">
        <f t="shared" si="682"/>
        <v>27</v>
      </c>
      <c r="D14254" s="4" t="s">
        <v>1401</v>
      </c>
      <c r="E14254" s="4">
        <v>675</v>
      </c>
      <c r="F14254" s="4">
        <v>2134</v>
      </c>
      <c r="G14254" s="4">
        <v>4.7</v>
      </c>
      <c r="H14254" s="4">
        <v>217</v>
      </c>
      <c r="I14254" s="4">
        <v>14</v>
      </c>
      <c r="J14254" s="4">
        <v>6.4999999999999997E-3</v>
      </c>
    </row>
    <row r="14255" spans="1:10" x14ac:dyDescent="0.3">
      <c r="A14255" s="52">
        <f t="shared" si="680"/>
        <v>2017</v>
      </c>
      <c r="B14255" s="30">
        <f t="shared" si="681"/>
        <v>189</v>
      </c>
      <c r="C14255" s="4">
        <f t="shared" si="682"/>
        <v>27</v>
      </c>
      <c r="D14255" s="4" t="s">
        <v>1401</v>
      </c>
      <c r="E14255" s="4">
        <v>674</v>
      </c>
      <c r="F14255" s="4">
        <v>2134</v>
      </c>
      <c r="G14255" s="4">
        <v>4.7</v>
      </c>
      <c r="H14255" s="4">
        <v>217</v>
      </c>
      <c r="I14255" s="4">
        <v>12</v>
      </c>
      <c r="J14255" s="4">
        <v>1.01E-2</v>
      </c>
    </row>
    <row r="14256" spans="1:10" x14ac:dyDescent="0.3">
      <c r="A14256" s="52">
        <f t="shared" si="680"/>
        <v>2017</v>
      </c>
      <c r="B14256" s="30">
        <f t="shared" si="681"/>
        <v>188</v>
      </c>
      <c r="C14256" s="4">
        <f t="shared" si="682"/>
        <v>27</v>
      </c>
      <c r="D14256" s="4" t="s">
        <v>1406</v>
      </c>
      <c r="E14256" s="4">
        <v>666</v>
      </c>
      <c r="F14256" s="4">
        <v>2136</v>
      </c>
      <c r="G14256" s="4">
        <v>8.3000000000000007</v>
      </c>
      <c r="H14256" s="4">
        <v>217</v>
      </c>
      <c r="I14256" s="4">
        <v>13</v>
      </c>
      <c r="J14256" s="4">
        <v>1.03E-2</v>
      </c>
    </row>
    <row r="14257" spans="1:10" x14ac:dyDescent="0.3">
      <c r="A14257" s="52">
        <f t="shared" si="680"/>
        <v>2017</v>
      </c>
      <c r="B14257" s="30">
        <f t="shared" si="681"/>
        <v>188</v>
      </c>
      <c r="C14257" s="4">
        <f t="shared" si="682"/>
        <v>27</v>
      </c>
      <c r="D14257" s="4" t="s">
        <v>1406</v>
      </c>
      <c r="E14257" s="4">
        <v>666</v>
      </c>
      <c r="F14257" s="4">
        <v>2136</v>
      </c>
      <c r="G14257" s="4">
        <v>8.3000000000000007</v>
      </c>
      <c r="H14257" s="4">
        <v>217</v>
      </c>
      <c r="I14257" s="4">
        <v>15</v>
      </c>
      <c r="J14257" s="4">
        <v>1.37E-2</v>
      </c>
    </row>
    <row r="14258" spans="1:10" x14ac:dyDescent="0.3">
      <c r="A14258" s="52">
        <f t="shared" si="680"/>
        <v>2017</v>
      </c>
      <c r="B14258" s="30">
        <f t="shared" si="681"/>
        <v>188</v>
      </c>
      <c r="C14258" s="4">
        <f t="shared" si="682"/>
        <v>27</v>
      </c>
      <c r="D14258" s="4" t="s">
        <v>1406</v>
      </c>
      <c r="E14258" s="4">
        <v>666</v>
      </c>
      <c r="F14258" s="4">
        <v>2136</v>
      </c>
      <c r="G14258" s="4">
        <v>8.3000000000000007</v>
      </c>
      <c r="H14258" s="4">
        <v>217</v>
      </c>
      <c r="I14258" s="4">
        <v>16</v>
      </c>
      <c r="J14258" s="4">
        <v>0.02</v>
      </c>
    </row>
    <row r="14259" spans="1:10" x14ac:dyDescent="0.3">
      <c r="A14259" s="52">
        <f t="shared" si="680"/>
        <v>2017</v>
      </c>
      <c r="B14259" s="30">
        <f t="shared" si="681"/>
        <v>188</v>
      </c>
      <c r="C14259" s="4">
        <f t="shared" si="682"/>
        <v>27</v>
      </c>
      <c r="D14259" s="4" t="s">
        <v>1406</v>
      </c>
      <c r="E14259" s="4">
        <v>666</v>
      </c>
      <c r="F14259" s="4">
        <v>2136</v>
      </c>
      <c r="G14259" s="4">
        <v>8.3000000000000007</v>
      </c>
      <c r="H14259" s="4">
        <v>217</v>
      </c>
      <c r="I14259" s="4">
        <v>15</v>
      </c>
      <c r="J14259" s="4">
        <v>1.0999999999999999E-2</v>
      </c>
    </row>
    <row r="14260" spans="1:10" x14ac:dyDescent="0.3">
      <c r="A14260" s="52">
        <f t="shared" si="680"/>
        <v>2017</v>
      </c>
      <c r="B14260" s="30">
        <f t="shared" si="681"/>
        <v>188</v>
      </c>
      <c r="C14260" s="4">
        <f t="shared" si="682"/>
        <v>27</v>
      </c>
      <c r="D14260" s="4" t="s">
        <v>1406</v>
      </c>
      <c r="E14260" s="4">
        <v>667</v>
      </c>
      <c r="F14260" s="4">
        <v>2136</v>
      </c>
      <c r="G14260" s="4">
        <v>8.3000000000000007</v>
      </c>
      <c r="H14260" s="4">
        <v>217</v>
      </c>
      <c r="I14260" s="4">
        <v>12</v>
      </c>
      <c r="J14260" s="4">
        <v>7.6E-3</v>
      </c>
    </row>
    <row r="14261" spans="1:10" x14ac:dyDescent="0.3">
      <c r="A14261" s="52">
        <f t="shared" si="680"/>
        <v>2017</v>
      </c>
      <c r="B14261" s="30">
        <f t="shared" si="681"/>
        <v>188</v>
      </c>
      <c r="C14261" s="4">
        <f t="shared" si="682"/>
        <v>27</v>
      </c>
      <c r="D14261" s="4" t="s">
        <v>1406</v>
      </c>
      <c r="E14261" s="4">
        <v>666</v>
      </c>
      <c r="F14261" s="4">
        <v>2136</v>
      </c>
      <c r="G14261" s="4">
        <v>8.3000000000000007</v>
      </c>
      <c r="H14261" s="4">
        <v>217</v>
      </c>
      <c r="I14261" s="4">
        <v>14</v>
      </c>
      <c r="J14261" s="4">
        <v>9.9000000000000008E-3</v>
      </c>
    </row>
    <row r="14262" spans="1:10" x14ac:dyDescent="0.3">
      <c r="A14262" s="52">
        <f t="shared" si="680"/>
        <v>2017</v>
      </c>
      <c r="B14262" s="30">
        <f t="shared" si="681"/>
        <v>188</v>
      </c>
      <c r="C14262" s="4">
        <f t="shared" si="682"/>
        <v>27</v>
      </c>
      <c r="D14262" s="4" t="s">
        <v>1406</v>
      </c>
      <c r="E14262" s="4">
        <v>667</v>
      </c>
      <c r="F14262" s="4">
        <v>2136</v>
      </c>
      <c r="G14262" s="4">
        <v>8.3000000000000007</v>
      </c>
      <c r="H14262" s="4">
        <v>217</v>
      </c>
      <c r="I14262" s="4">
        <v>15</v>
      </c>
      <c r="J14262" s="4">
        <v>1.67E-2</v>
      </c>
    </row>
    <row r="14263" spans="1:10" x14ac:dyDescent="0.3">
      <c r="A14263" s="52">
        <f t="shared" si="680"/>
        <v>2017</v>
      </c>
      <c r="B14263" s="30">
        <f t="shared" si="681"/>
        <v>188</v>
      </c>
      <c r="C14263" s="4">
        <f t="shared" si="682"/>
        <v>27</v>
      </c>
      <c r="D14263" s="4" t="s">
        <v>1406</v>
      </c>
      <c r="E14263" s="4">
        <v>667</v>
      </c>
      <c r="F14263" s="4">
        <v>2136</v>
      </c>
      <c r="G14263" s="4">
        <v>8.3000000000000007</v>
      </c>
      <c r="H14263" s="4">
        <v>217</v>
      </c>
      <c r="I14263" s="4">
        <v>15</v>
      </c>
      <c r="J14263" s="4">
        <v>1.29E-2</v>
      </c>
    </row>
    <row r="14264" spans="1:10" x14ac:dyDescent="0.3">
      <c r="A14264" s="52">
        <f t="shared" si="680"/>
        <v>2017</v>
      </c>
      <c r="B14264" s="30">
        <f t="shared" si="681"/>
        <v>188</v>
      </c>
      <c r="C14264" s="4">
        <f t="shared" si="682"/>
        <v>27</v>
      </c>
      <c r="D14264" s="4" t="s">
        <v>1406</v>
      </c>
      <c r="E14264" s="4">
        <v>666</v>
      </c>
      <c r="F14264" s="4">
        <v>2136</v>
      </c>
      <c r="G14264" s="4">
        <v>8.3000000000000007</v>
      </c>
      <c r="H14264" s="4">
        <v>217</v>
      </c>
      <c r="I14264" s="4">
        <v>14</v>
      </c>
      <c r="J14264" s="4">
        <v>1.09E-2</v>
      </c>
    </row>
    <row r="14265" spans="1:10" x14ac:dyDescent="0.3">
      <c r="A14265" s="52">
        <f t="shared" si="680"/>
        <v>2017</v>
      </c>
      <c r="B14265" s="30">
        <f t="shared" si="681"/>
        <v>195</v>
      </c>
      <c r="C14265" s="4">
        <f t="shared" si="682"/>
        <v>28</v>
      </c>
      <c r="D14265" s="4" t="s">
        <v>1407</v>
      </c>
      <c r="E14265" s="4">
        <v>698</v>
      </c>
      <c r="F14265" s="4">
        <v>2137</v>
      </c>
      <c r="G14265" s="4">
        <v>9.6999999999999993</v>
      </c>
      <c r="H14265" s="4">
        <v>217</v>
      </c>
      <c r="I14265" s="4">
        <v>11</v>
      </c>
      <c r="J14265" s="4">
        <v>8.3999999999999995E-3</v>
      </c>
    </row>
    <row r="14266" spans="1:10" x14ac:dyDescent="0.3">
      <c r="A14266" s="52">
        <f t="shared" si="680"/>
        <v>2017</v>
      </c>
      <c r="B14266" s="30">
        <f t="shared" si="681"/>
        <v>195</v>
      </c>
      <c r="C14266" s="4">
        <f t="shared" si="682"/>
        <v>28</v>
      </c>
      <c r="D14266" s="4" t="s">
        <v>1407</v>
      </c>
      <c r="E14266" s="4">
        <v>699</v>
      </c>
      <c r="F14266" s="4">
        <v>2137</v>
      </c>
      <c r="G14266" s="4">
        <v>9.6999999999999993</v>
      </c>
      <c r="H14266" s="4">
        <v>217</v>
      </c>
      <c r="I14266" s="4">
        <v>13</v>
      </c>
      <c r="J14266" s="4">
        <v>5.8999999999999999E-3</v>
      </c>
    </row>
    <row r="14267" spans="1:10" x14ac:dyDescent="0.3">
      <c r="A14267" s="52">
        <f t="shared" si="680"/>
        <v>2017</v>
      </c>
      <c r="B14267" s="30">
        <f t="shared" si="681"/>
        <v>195</v>
      </c>
      <c r="C14267" s="4">
        <f t="shared" si="682"/>
        <v>28</v>
      </c>
      <c r="D14267" s="4" t="s">
        <v>1407</v>
      </c>
      <c r="E14267" s="4">
        <v>698</v>
      </c>
      <c r="F14267" s="4">
        <v>2137</v>
      </c>
      <c r="G14267" s="4">
        <v>9.6999999999999993</v>
      </c>
      <c r="H14267" s="4">
        <v>217</v>
      </c>
      <c r="I14267" s="4">
        <v>13</v>
      </c>
      <c r="J14267" s="4">
        <v>9.7000000000000003E-3</v>
      </c>
    </row>
    <row r="14268" spans="1:10" x14ac:dyDescent="0.3">
      <c r="A14268" s="52">
        <f t="shared" si="680"/>
        <v>2017</v>
      </c>
      <c r="B14268" s="30">
        <f t="shared" si="681"/>
        <v>190</v>
      </c>
      <c r="C14268" s="4">
        <f t="shared" si="682"/>
        <v>28</v>
      </c>
      <c r="D14268" s="4" t="s">
        <v>1402</v>
      </c>
      <c r="E14268" s="4">
        <v>680</v>
      </c>
      <c r="F14268" s="4">
        <v>2138</v>
      </c>
      <c r="G14268" s="4">
        <v>4.5999999999999996</v>
      </c>
      <c r="H14268" s="4">
        <v>217</v>
      </c>
      <c r="I14268" s="4">
        <v>9</v>
      </c>
      <c r="J14268" s="4">
        <v>4.1999999999999997E-3</v>
      </c>
    </row>
    <row r="14269" spans="1:10" x14ac:dyDescent="0.3">
      <c r="A14269" s="52">
        <f t="shared" si="680"/>
        <v>2017</v>
      </c>
      <c r="B14269" s="30">
        <f t="shared" si="681"/>
        <v>190</v>
      </c>
      <c r="C14269" s="4">
        <f t="shared" si="682"/>
        <v>28</v>
      </c>
      <c r="D14269" s="4" t="s">
        <v>1402</v>
      </c>
      <c r="E14269" s="4">
        <v>681</v>
      </c>
      <c r="F14269" s="4">
        <v>2138</v>
      </c>
      <c r="G14269" s="4">
        <v>4.5999999999999996</v>
      </c>
      <c r="H14269" s="4">
        <v>217</v>
      </c>
      <c r="I14269" s="4">
        <v>14</v>
      </c>
      <c r="J14269" s="4">
        <v>7.7000000000000002E-3</v>
      </c>
    </row>
    <row r="14270" spans="1:10" x14ac:dyDescent="0.3">
      <c r="A14270" s="52">
        <f t="shared" si="680"/>
        <v>2017</v>
      </c>
      <c r="B14270" s="30">
        <f t="shared" si="681"/>
        <v>190</v>
      </c>
      <c r="C14270" s="4">
        <f t="shared" si="682"/>
        <v>28</v>
      </c>
      <c r="D14270" s="4" t="s">
        <v>1402</v>
      </c>
      <c r="E14270" s="4">
        <v>681</v>
      </c>
      <c r="F14270" s="4">
        <v>2138</v>
      </c>
      <c r="G14270" s="4">
        <v>4.5999999999999996</v>
      </c>
      <c r="H14270" s="4">
        <v>217</v>
      </c>
      <c r="I14270" s="4">
        <v>15</v>
      </c>
      <c r="J14270" s="4">
        <v>1.1599999999999999E-2</v>
      </c>
    </row>
    <row r="14271" spans="1:10" x14ac:dyDescent="0.3">
      <c r="A14271" s="52">
        <f t="shared" si="680"/>
        <v>2017</v>
      </c>
      <c r="B14271" s="30">
        <f t="shared" si="681"/>
        <v>199</v>
      </c>
      <c r="C14271" s="4">
        <f t="shared" si="682"/>
        <v>29</v>
      </c>
      <c r="D14271" s="4" t="s">
        <v>1398</v>
      </c>
      <c r="E14271" s="4">
        <v>718</v>
      </c>
      <c r="F14271" s="4">
        <v>2139</v>
      </c>
      <c r="G14271" s="4">
        <v>6.1</v>
      </c>
      <c r="H14271" s="4">
        <v>217</v>
      </c>
      <c r="I14271" s="4">
        <v>15</v>
      </c>
      <c r="J14271" s="4">
        <v>1.35E-2</v>
      </c>
    </row>
    <row r="14272" spans="1:10" x14ac:dyDescent="0.3">
      <c r="A14272" s="52">
        <f t="shared" si="680"/>
        <v>2017</v>
      </c>
      <c r="B14272" s="30">
        <f t="shared" si="681"/>
        <v>199</v>
      </c>
      <c r="C14272" s="4">
        <f t="shared" si="682"/>
        <v>29</v>
      </c>
      <c r="D14272" s="4" t="s">
        <v>1398</v>
      </c>
      <c r="E14272" s="4">
        <v>718</v>
      </c>
      <c r="F14272" s="4">
        <v>2139</v>
      </c>
      <c r="G14272" s="4">
        <v>6.1</v>
      </c>
      <c r="H14272" s="4">
        <v>217</v>
      </c>
      <c r="I14272" s="4">
        <v>13</v>
      </c>
      <c r="J14272" s="4">
        <v>1.11E-2</v>
      </c>
    </row>
    <row r="14273" spans="1:10" x14ac:dyDescent="0.3">
      <c r="A14273" s="52">
        <f t="shared" si="680"/>
        <v>2017</v>
      </c>
      <c r="B14273" s="30">
        <f t="shared" si="681"/>
        <v>199</v>
      </c>
      <c r="C14273" s="4">
        <f t="shared" si="682"/>
        <v>29</v>
      </c>
      <c r="D14273" s="4" t="s">
        <v>1398</v>
      </c>
      <c r="E14273" s="4">
        <v>719</v>
      </c>
      <c r="F14273" s="4">
        <v>2139</v>
      </c>
      <c r="G14273" s="4">
        <v>6.1</v>
      </c>
      <c r="H14273" s="4">
        <v>217</v>
      </c>
      <c r="I14273" s="4">
        <v>15</v>
      </c>
      <c r="J14273" s="4">
        <v>9.9000000000000008E-3</v>
      </c>
    </row>
    <row r="14274" spans="1:10" x14ac:dyDescent="0.3">
      <c r="A14274" s="52">
        <f t="shared" ref="A14274:A14337" si="683">YEAR(D14274)</f>
        <v>2017</v>
      </c>
      <c r="B14274" s="30">
        <f t="shared" ref="B14274:B14337" si="684">D14274-DATE(YEAR(D14274),1,0)</f>
        <v>199</v>
      </c>
      <c r="C14274" s="4">
        <f t="shared" ref="C14274:C14337" si="685">WEEKNUM(D14274,1)</f>
        <v>29</v>
      </c>
      <c r="D14274" s="4" t="s">
        <v>1398</v>
      </c>
      <c r="E14274" s="4">
        <v>719</v>
      </c>
      <c r="F14274" s="4">
        <v>2139</v>
      </c>
      <c r="G14274" s="4">
        <v>6.1</v>
      </c>
      <c r="H14274" s="4">
        <v>217</v>
      </c>
      <c r="I14274" s="4">
        <v>15</v>
      </c>
      <c r="J14274" s="4">
        <v>1.1900000000000001E-2</v>
      </c>
    </row>
    <row r="14275" spans="1:10" x14ac:dyDescent="0.3">
      <c r="A14275" s="52">
        <f t="shared" si="683"/>
        <v>2017</v>
      </c>
      <c r="B14275" s="30">
        <f t="shared" si="684"/>
        <v>199</v>
      </c>
      <c r="C14275" s="4">
        <f t="shared" si="685"/>
        <v>29</v>
      </c>
      <c r="D14275" s="4" t="s">
        <v>1398</v>
      </c>
      <c r="E14275" s="4">
        <v>719</v>
      </c>
      <c r="F14275" s="4">
        <v>2139</v>
      </c>
      <c r="G14275" s="4">
        <v>6.1</v>
      </c>
      <c r="H14275" s="4">
        <v>217</v>
      </c>
      <c r="I14275" s="4">
        <v>13</v>
      </c>
      <c r="J14275" s="4">
        <v>7.7999999999999996E-3</v>
      </c>
    </row>
    <row r="14276" spans="1:10" x14ac:dyDescent="0.3">
      <c r="A14276" s="52">
        <f t="shared" si="683"/>
        <v>2017</v>
      </c>
      <c r="B14276" s="30">
        <f t="shared" si="684"/>
        <v>199</v>
      </c>
      <c r="C14276" s="4">
        <f t="shared" si="685"/>
        <v>29</v>
      </c>
      <c r="D14276" s="4" t="s">
        <v>1398</v>
      </c>
      <c r="E14276" s="4">
        <v>719</v>
      </c>
      <c r="F14276" s="4">
        <v>2139</v>
      </c>
      <c r="G14276" s="4">
        <v>6.1</v>
      </c>
      <c r="H14276" s="4">
        <v>217</v>
      </c>
      <c r="I14276" s="4">
        <v>15</v>
      </c>
      <c r="J14276" s="4">
        <v>1.43E-2</v>
      </c>
    </row>
    <row r="14277" spans="1:10" x14ac:dyDescent="0.3">
      <c r="A14277" s="52">
        <f t="shared" si="683"/>
        <v>2017</v>
      </c>
      <c r="B14277" s="30">
        <f t="shared" si="684"/>
        <v>199</v>
      </c>
      <c r="C14277" s="4">
        <f t="shared" si="685"/>
        <v>29</v>
      </c>
      <c r="D14277" s="4" t="s">
        <v>1398</v>
      </c>
      <c r="E14277" s="4">
        <v>719</v>
      </c>
      <c r="F14277" s="4">
        <v>2139</v>
      </c>
      <c r="G14277" s="4">
        <v>6.1</v>
      </c>
      <c r="H14277" s="4">
        <v>217</v>
      </c>
      <c r="I14277" s="4">
        <v>15</v>
      </c>
      <c r="J14277" s="4">
        <v>1.38E-2</v>
      </c>
    </row>
    <row r="14278" spans="1:10" x14ac:dyDescent="0.3">
      <c r="A14278" s="52">
        <f t="shared" si="683"/>
        <v>2017</v>
      </c>
      <c r="B14278" s="30">
        <f t="shared" si="684"/>
        <v>199</v>
      </c>
      <c r="C14278" s="4">
        <f t="shared" si="685"/>
        <v>29</v>
      </c>
      <c r="D14278" s="4" t="s">
        <v>1398</v>
      </c>
      <c r="E14278" s="4">
        <v>719</v>
      </c>
      <c r="F14278" s="4">
        <v>2139</v>
      </c>
      <c r="G14278" s="4">
        <v>6.1</v>
      </c>
      <c r="H14278" s="4">
        <v>217</v>
      </c>
      <c r="I14278" s="4">
        <v>15</v>
      </c>
      <c r="J14278" s="4">
        <v>1.2500000000000001E-2</v>
      </c>
    </row>
    <row r="14279" spans="1:10" x14ac:dyDescent="0.3">
      <c r="A14279" s="52">
        <f t="shared" si="683"/>
        <v>2017</v>
      </c>
      <c r="B14279" s="30">
        <f t="shared" si="684"/>
        <v>199</v>
      </c>
      <c r="C14279" s="4">
        <f t="shared" si="685"/>
        <v>29</v>
      </c>
      <c r="D14279" s="4" t="s">
        <v>1398</v>
      </c>
      <c r="E14279" s="4">
        <v>719</v>
      </c>
      <c r="F14279" s="4">
        <v>2139</v>
      </c>
      <c r="G14279" s="4">
        <v>6.1</v>
      </c>
      <c r="H14279" s="4">
        <v>217</v>
      </c>
      <c r="I14279" s="4">
        <v>14</v>
      </c>
      <c r="J14279" s="4">
        <v>1.1299999999999999E-2</v>
      </c>
    </row>
    <row r="14280" spans="1:10" x14ac:dyDescent="0.3">
      <c r="A14280" s="52">
        <f t="shared" si="683"/>
        <v>2017</v>
      </c>
      <c r="B14280" s="30">
        <f t="shared" si="684"/>
        <v>199</v>
      </c>
      <c r="C14280" s="4">
        <f t="shared" si="685"/>
        <v>29</v>
      </c>
      <c r="D14280" s="4" t="s">
        <v>1398</v>
      </c>
      <c r="E14280" s="4">
        <v>719</v>
      </c>
      <c r="F14280" s="4">
        <v>2139</v>
      </c>
      <c r="G14280" s="4">
        <v>6.1</v>
      </c>
      <c r="H14280" s="4">
        <v>217</v>
      </c>
      <c r="I14280" s="4">
        <v>15</v>
      </c>
      <c r="J14280" s="4">
        <v>8.6E-3</v>
      </c>
    </row>
    <row r="14281" spans="1:10" x14ac:dyDescent="0.3">
      <c r="A14281" s="52">
        <f t="shared" si="683"/>
        <v>2017</v>
      </c>
      <c r="B14281" s="30">
        <f t="shared" si="684"/>
        <v>199</v>
      </c>
      <c r="C14281" s="4">
        <f t="shared" si="685"/>
        <v>29</v>
      </c>
      <c r="D14281" s="4" t="s">
        <v>1398</v>
      </c>
      <c r="E14281" s="4">
        <v>719</v>
      </c>
      <c r="F14281" s="4">
        <v>2139</v>
      </c>
      <c r="G14281" s="4">
        <v>6.1</v>
      </c>
      <c r="H14281" s="4">
        <v>217</v>
      </c>
      <c r="I14281" s="4">
        <v>14</v>
      </c>
      <c r="J14281" s="4">
        <v>8.3999999999999995E-3</v>
      </c>
    </row>
    <row r="14282" spans="1:10" x14ac:dyDescent="0.3">
      <c r="A14282" s="52">
        <f t="shared" si="683"/>
        <v>2017</v>
      </c>
      <c r="B14282" s="30">
        <f t="shared" si="684"/>
        <v>199</v>
      </c>
      <c r="C14282" s="4">
        <f t="shared" si="685"/>
        <v>29</v>
      </c>
      <c r="D14282" s="4" t="s">
        <v>1398</v>
      </c>
      <c r="E14282" s="4">
        <v>718</v>
      </c>
      <c r="F14282" s="4">
        <v>2139</v>
      </c>
      <c r="G14282" s="4">
        <v>6.1</v>
      </c>
      <c r="H14282" s="4">
        <v>217</v>
      </c>
      <c r="I14282" s="4">
        <v>14</v>
      </c>
      <c r="J14282" s="4">
        <v>1.0800000000000001E-2</v>
      </c>
    </row>
    <row r="14283" spans="1:10" x14ac:dyDescent="0.3">
      <c r="A14283" s="52">
        <f t="shared" si="683"/>
        <v>2017</v>
      </c>
      <c r="B14283" s="30">
        <f t="shared" si="684"/>
        <v>199</v>
      </c>
      <c r="C14283" s="4">
        <f t="shared" si="685"/>
        <v>29</v>
      </c>
      <c r="D14283" s="4" t="s">
        <v>1398</v>
      </c>
      <c r="E14283" s="4">
        <v>718</v>
      </c>
      <c r="F14283" s="4">
        <v>2139</v>
      </c>
      <c r="G14283" s="4">
        <v>6.1</v>
      </c>
      <c r="H14283" s="4">
        <v>217</v>
      </c>
      <c r="I14283" s="4">
        <v>15</v>
      </c>
      <c r="J14283" s="4">
        <v>1.83E-2</v>
      </c>
    </row>
    <row r="14284" spans="1:10" x14ac:dyDescent="0.3">
      <c r="A14284" s="52">
        <f t="shared" si="683"/>
        <v>2017</v>
      </c>
      <c r="B14284" s="30">
        <f t="shared" si="684"/>
        <v>199</v>
      </c>
      <c r="C14284" s="4">
        <f t="shared" si="685"/>
        <v>29</v>
      </c>
      <c r="D14284" s="4" t="s">
        <v>1398</v>
      </c>
      <c r="E14284" s="4">
        <v>718</v>
      </c>
      <c r="F14284" s="4">
        <v>2139</v>
      </c>
      <c r="G14284" s="4">
        <v>6.1</v>
      </c>
      <c r="H14284" s="4">
        <v>217</v>
      </c>
      <c r="I14284" s="4">
        <v>14</v>
      </c>
      <c r="J14284" s="4">
        <v>1.46E-2</v>
      </c>
    </row>
    <row r="14285" spans="1:10" x14ac:dyDescent="0.3">
      <c r="A14285" s="52">
        <f t="shared" si="683"/>
        <v>2017</v>
      </c>
      <c r="B14285" s="30">
        <f t="shared" si="684"/>
        <v>199</v>
      </c>
      <c r="C14285" s="4">
        <f t="shared" si="685"/>
        <v>29</v>
      </c>
      <c r="D14285" s="4" t="s">
        <v>1398</v>
      </c>
      <c r="E14285" s="4">
        <v>718</v>
      </c>
      <c r="F14285" s="4">
        <v>2139</v>
      </c>
      <c r="G14285" s="4">
        <v>6.1</v>
      </c>
      <c r="H14285" s="4">
        <v>217</v>
      </c>
      <c r="I14285" s="4">
        <v>15</v>
      </c>
      <c r="J14285" s="4">
        <v>1.78E-2</v>
      </c>
    </row>
    <row r="14286" spans="1:10" x14ac:dyDescent="0.3">
      <c r="A14286" s="52">
        <f t="shared" si="683"/>
        <v>2017</v>
      </c>
      <c r="B14286" s="30">
        <f t="shared" si="684"/>
        <v>199</v>
      </c>
      <c r="C14286" s="4">
        <f t="shared" si="685"/>
        <v>29</v>
      </c>
      <c r="D14286" s="4" t="s">
        <v>1398</v>
      </c>
      <c r="E14286" s="4">
        <v>718</v>
      </c>
      <c r="F14286" s="4">
        <v>2139</v>
      </c>
      <c r="G14286" s="4">
        <v>6.1</v>
      </c>
      <c r="H14286" s="4">
        <v>217</v>
      </c>
      <c r="I14286" s="4">
        <v>14</v>
      </c>
      <c r="J14286" s="4">
        <v>1.3100000000000001E-2</v>
      </c>
    </row>
    <row r="14287" spans="1:10" x14ac:dyDescent="0.3">
      <c r="A14287" s="52">
        <f t="shared" si="683"/>
        <v>2017</v>
      </c>
      <c r="B14287" s="30">
        <f t="shared" si="684"/>
        <v>199</v>
      </c>
      <c r="C14287" s="4">
        <f t="shared" si="685"/>
        <v>29</v>
      </c>
      <c r="D14287" s="4" t="s">
        <v>1398</v>
      </c>
      <c r="E14287" s="4">
        <v>718</v>
      </c>
      <c r="F14287" s="4">
        <v>2139</v>
      </c>
      <c r="G14287" s="4">
        <v>6.1</v>
      </c>
      <c r="H14287" s="4">
        <v>217</v>
      </c>
      <c r="I14287" s="4">
        <v>17</v>
      </c>
      <c r="J14287" s="4">
        <v>2.07E-2</v>
      </c>
    </row>
    <row r="14288" spans="1:10" x14ac:dyDescent="0.3">
      <c r="A14288" s="52">
        <f t="shared" si="683"/>
        <v>2017</v>
      </c>
      <c r="B14288" s="30">
        <f t="shared" si="684"/>
        <v>199</v>
      </c>
      <c r="C14288" s="4">
        <f t="shared" si="685"/>
        <v>29</v>
      </c>
      <c r="D14288" s="4" t="s">
        <v>1398</v>
      </c>
      <c r="E14288" s="4">
        <v>718</v>
      </c>
      <c r="F14288" s="4">
        <v>2139</v>
      </c>
      <c r="G14288" s="4">
        <v>6.1</v>
      </c>
      <c r="H14288" s="4">
        <v>217</v>
      </c>
      <c r="I14288" s="4">
        <v>15</v>
      </c>
      <c r="J14288" s="4">
        <v>1.54E-2</v>
      </c>
    </row>
    <row r="14289" spans="1:10" x14ac:dyDescent="0.3">
      <c r="A14289" s="52">
        <f t="shared" si="683"/>
        <v>2017</v>
      </c>
      <c r="B14289" s="30">
        <f t="shared" si="684"/>
        <v>199</v>
      </c>
      <c r="C14289" s="4">
        <f t="shared" si="685"/>
        <v>29</v>
      </c>
      <c r="D14289" s="4" t="s">
        <v>1398</v>
      </c>
      <c r="E14289" s="4">
        <v>718</v>
      </c>
      <c r="F14289" s="4">
        <v>2139</v>
      </c>
      <c r="G14289" s="4">
        <v>6.1</v>
      </c>
      <c r="H14289" s="4">
        <v>217</v>
      </c>
      <c r="I14289" s="4">
        <v>15</v>
      </c>
      <c r="J14289" s="4">
        <v>1.26E-2</v>
      </c>
    </row>
    <row r="14290" spans="1:10" x14ac:dyDescent="0.3">
      <c r="A14290" s="52">
        <f t="shared" si="683"/>
        <v>2017</v>
      </c>
      <c r="B14290" s="30">
        <f t="shared" si="684"/>
        <v>199</v>
      </c>
      <c r="C14290" s="4">
        <f t="shared" si="685"/>
        <v>29</v>
      </c>
      <c r="D14290" s="4" t="s">
        <v>1398</v>
      </c>
      <c r="E14290" s="4">
        <v>718</v>
      </c>
      <c r="F14290" s="4">
        <v>2139</v>
      </c>
      <c r="G14290" s="4">
        <v>6.1</v>
      </c>
      <c r="H14290" s="4">
        <v>217</v>
      </c>
      <c r="I14290" s="4">
        <v>14</v>
      </c>
      <c r="J14290" s="4">
        <v>1.14E-2</v>
      </c>
    </row>
    <row r="14291" spans="1:10" x14ac:dyDescent="0.3">
      <c r="A14291" s="52">
        <f t="shared" si="683"/>
        <v>2017</v>
      </c>
      <c r="B14291" s="30">
        <f t="shared" si="684"/>
        <v>201</v>
      </c>
      <c r="C14291" s="4">
        <f t="shared" si="685"/>
        <v>29</v>
      </c>
      <c r="D14291" s="4" t="s">
        <v>1382</v>
      </c>
      <c r="E14291" s="4">
        <v>727</v>
      </c>
      <c r="F14291" s="4">
        <v>2140</v>
      </c>
      <c r="G14291" s="4">
        <v>10.7</v>
      </c>
      <c r="H14291" s="4">
        <v>217</v>
      </c>
      <c r="I14291" s="4">
        <v>17</v>
      </c>
      <c r="J14291" s="4">
        <v>2.29E-2</v>
      </c>
    </row>
    <row r="14292" spans="1:10" x14ac:dyDescent="0.3">
      <c r="A14292" s="52">
        <f t="shared" si="683"/>
        <v>2017</v>
      </c>
      <c r="B14292" s="30">
        <f t="shared" si="684"/>
        <v>201</v>
      </c>
      <c r="C14292" s="4">
        <f t="shared" si="685"/>
        <v>29</v>
      </c>
      <c r="D14292" s="4" t="s">
        <v>1382</v>
      </c>
      <c r="E14292" s="4">
        <v>727</v>
      </c>
      <c r="F14292" s="4">
        <v>2140</v>
      </c>
      <c r="G14292" s="4">
        <v>10.7</v>
      </c>
      <c r="H14292" s="4">
        <v>217</v>
      </c>
      <c r="I14292" s="4">
        <v>16</v>
      </c>
      <c r="J14292" s="4">
        <v>1.54E-2</v>
      </c>
    </row>
    <row r="14293" spans="1:10" x14ac:dyDescent="0.3">
      <c r="A14293" s="52">
        <f t="shared" si="683"/>
        <v>2017</v>
      </c>
      <c r="B14293" s="30">
        <f t="shared" si="684"/>
        <v>201</v>
      </c>
      <c r="C14293" s="4">
        <f t="shared" si="685"/>
        <v>29</v>
      </c>
      <c r="D14293" s="4" t="s">
        <v>1382</v>
      </c>
      <c r="E14293" s="4">
        <v>727</v>
      </c>
      <c r="F14293" s="4">
        <v>2140</v>
      </c>
      <c r="G14293" s="4">
        <v>10.7</v>
      </c>
      <c r="H14293" s="4">
        <v>217</v>
      </c>
      <c r="I14293" s="4">
        <v>16</v>
      </c>
      <c r="J14293" s="4">
        <v>1.54E-2</v>
      </c>
    </row>
    <row r="14294" spans="1:10" x14ac:dyDescent="0.3">
      <c r="A14294" s="52">
        <f t="shared" si="683"/>
        <v>2017</v>
      </c>
      <c r="B14294" s="30">
        <f t="shared" si="684"/>
        <v>197</v>
      </c>
      <c r="C14294" s="4">
        <f t="shared" si="685"/>
        <v>29</v>
      </c>
      <c r="D14294" s="4" t="s">
        <v>1408</v>
      </c>
      <c r="E14294" s="4">
        <v>708</v>
      </c>
      <c r="F14294" s="4">
        <v>2145</v>
      </c>
      <c r="G14294" s="4">
        <v>8</v>
      </c>
      <c r="H14294" s="4">
        <v>217</v>
      </c>
      <c r="I14294" s="4">
        <v>15</v>
      </c>
      <c r="J14294" s="4">
        <v>1.2200000000000001E-2</v>
      </c>
    </row>
    <row r="14295" spans="1:10" x14ac:dyDescent="0.3">
      <c r="A14295" s="52">
        <f t="shared" si="683"/>
        <v>2017</v>
      </c>
      <c r="B14295" s="30">
        <f t="shared" si="684"/>
        <v>197</v>
      </c>
      <c r="C14295" s="4">
        <f t="shared" si="685"/>
        <v>29</v>
      </c>
      <c r="D14295" s="4" t="s">
        <v>1408</v>
      </c>
      <c r="E14295" s="4">
        <v>708</v>
      </c>
      <c r="F14295" s="4">
        <v>2145</v>
      </c>
      <c r="G14295" s="4">
        <v>8</v>
      </c>
      <c r="H14295" s="4">
        <v>217</v>
      </c>
      <c r="I14295" s="4">
        <v>15</v>
      </c>
      <c r="J14295" s="4">
        <v>1.1299999999999999E-2</v>
      </c>
    </row>
    <row r="14296" spans="1:10" x14ac:dyDescent="0.3">
      <c r="A14296" s="52">
        <f t="shared" si="683"/>
        <v>2017</v>
      </c>
      <c r="B14296" s="30">
        <f t="shared" si="684"/>
        <v>197</v>
      </c>
      <c r="C14296" s="4">
        <f t="shared" si="685"/>
        <v>29</v>
      </c>
      <c r="D14296" s="4" t="s">
        <v>1408</v>
      </c>
      <c r="E14296" s="4">
        <v>708</v>
      </c>
      <c r="F14296" s="4">
        <v>2145</v>
      </c>
      <c r="G14296" s="4">
        <v>8</v>
      </c>
      <c r="H14296" s="4">
        <v>217</v>
      </c>
      <c r="I14296" s="4">
        <v>14</v>
      </c>
      <c r="J14296" s="4">
        <v>1.49E-2</v>
      </c>
    </row>
    <row r="14297" spans="1:10" x14ac:dyDescent="0.3">
      <c r="A14297" s="52">
        <f t="shared" si="683"/>
        <v>2017</v>
      </c>
      <c r="B14297" s="30">
        <f t="shared" si="684"/>
        <v>197</v>
      </c>
      <c r="C14297" s="4">
        <f t="shared" si="685"/>
        <v>29</v>
      </c>
      <c r="D14297" s="4" t="s">
        <v>1408</v>
      </c>
      <c r="E14297" s="4">
        <v>708</v>
      </c>
      <c r="F14297" s="4">
        <v>2145</v>
      </c>
      <c r="G14297" s="4">
        <v>8</v>
      </c>
      <c r="H14297" s="4">
        <v>217</v>
      </c>
      <c r="I14297" s="4">
        <v>13</v>
      </c>
      <c r="J14297" s="4">
        <v>8.6E-3</v>
      </c>
    </row>
    <row r="14298" spans="1:10" x14ac:dyDescent="0.3">
      <c r="A14298" s="52">
        <f t="shared" si="683"/>
        <v>2017</v>
      </c>
      <c r="B14298" s="30">
        <f t="shared" si="684"/>
        <v>197</v>
      </c>
      <c r="C14298" s="4">
        <f t="shared" si="685"/>
        <v>29</v>
      </c>
      <c r="D14298" s="4" t="s">
        <v>1408</v>
      </c>
      <c r="E14298" s="4">
        <v>708</v>
      </c>
      <c r="F14298" s="4">
        <v>2145</v>
      </c>
      <c r="G14298" s="4">
        <v>8</v>
      </c>
      <c r="H14298" s="4">
        <v>217</v>
      </c>
      <c r="I14298" s="4">
        <v>12</v>
      </c>
      <c r="J14298" s="4">
        <v>8.6E-3</v>
      </c>
    </row>
    <row r="14299" spans="1:10" x14ac:dyDescent="0.3">
      <c r="A14299" s="52">
        <f t="shared" si="683"/>
        <v>2017</v>
      </c>
      <c r="B14299" s="30">
        <f t="shared" si="684"/>
        <v>197</v>
      </c>
      <c r="C14299" s="4">
        <f t="shared" si="685"/>
        <v>29</v>
      </c>
      <c r="D14299" s="4" t="s">
        <v>1408</v>
      </c>
      <c r="E14299" s="4">
        <v>708</v>
      </c>
      <c r="F14299" s="4">
        <v>2145</v>
      </c>
      <c r="G14299" s="4">
        <v>8</v>
      </c>
      <c r="H14299" s="4">
        <v>217</v>
      </c>
      <c r="I14299" s="4">
        <v>11</v>
      </c>
      <c r="J14299" s="4">
        <v>5.3E-3</v>
      </c>
    </row>
    <row r="14300" spans="1:10" x14ac:dyDescent="0.3">
      <c r="A14300" s="52">
        <f t="shared" si="683"/>
        <v>2017</v>
      </c>
      <c r="B14300" s="30">
        <f t="shared" si="684"/>
        <v>197</v>
      </c>
      <c r="C14300" s="4">
        <f t="shared" si="685"/>
        <v>29</v>
      </c>
      <c r="D14300" s="4" t="s">
        <v>1408</v>
      </c>
      <c r="E14300" s="4">
        <v>709</v>
      </c>
      <c r="F14300" s="4">
        <v>2145</v>
      </c>
      <c r="G14300" s="4">
        <v>8</v>
      </c>
      <c r="H14300" s="4">
        <v>217</v>
      </c>
      <c r="I14300" s="4">
        <v>12</v>
      </c>
      <c r="J14300" s="4">
        <v>5.3E-3</v>
      </c>
    </row>
    <row r="14301" spans="1:10" x14ac:dyDescent="0.3">
      <c r="A14301" s="52">
        <f t="shared" si="683"/>
        <v>2017</v>
      </c>
      <c r="B14301" s="30">
        <f t="shared" si="684"/>
        <v>197</v>
      </c>
      <c r="C14301" s="4">
        <f t="shared" si="685"/>
        <v>29</v>
      </c>
      <c r="D14301" s="4" t="s">
        <v>1408</v>
      </c>
      <c r="E14301" s="4">
        <v>708</v>
      </c>
      <c r="F14301" s="4">
        <v>2145</v>
      </c>
      <c r="G14301" s="4">
        <v>8</v>
      </c>
      <c r="H14301" s="4">
        <v>217</v>
      </c>
      <c r="I14301" s="4">
        <v>11</v>
      </c>
      <c r="J14301" s="4">
        <v>5.7000000000000002E-3</v>
      </c>
    </row>
    <row r="14302" spans="1:10" x14ac:dyDescent="0.3">
      <c r="A14302" s="52">
        <f t="shared" si="683"/>
        <v>2017</v>
      </c>
      <c r="B14302" s="30">
        <f t="shared" si="684"/>
        <v>197</v>
      </c>
      <c r="C14302" s="4">
        <f t="shared" si="685"/>
        <v>29</v>
      </c>
      <c r="D14302" s="4" t="s">
        <v>1408</v>
      </c>
      <c r="E14302" s="4">
        <v>708</v>
      </c>
      <c r="F14302" s="4">
        <v>2145</v>
      </c>
      <c r="G14302" s="4">
        <v>8</v>
      </c>
      <c r="H14302" s="4">
        <v>217</v>
      </c>
      <c r="I14302" s="4">
        <v>11</v>
      </c>
      <c r="J14302" s="4">
        <v>6.4000000000000003E-3</v>
      </c>
    </row>
    <row r="14303" spans="1:10" x14ac:dyDescent="0.3">
      <c r="A14303" s="52">
        <f t="shared" si="683"/>
        <v>2017</v>
      </c>
      <c r="B14303" s="30">
        <f t="shared" si="684"/>
        <v>197</v>
      </c>
      <c r="C14303" s="4">
        <f t="shared" si="685"/>
        <v>29</v>
      </c>
      <c r="D14303" s="4" t="s">
        <v>1408</v>
      </c>
      <c r="E14303" s="4">
        <v>708</v>
      </c>
      <c r="F14303" s="4">
        <v>2145</v>
      </c>
      <c r="G14303" s="4">
        <v>8</v>
      </c>
      <c r="H14303" s="4">
        <v>217</v>
      </c>
      <c r="I14303" s="4">
        <v>13</v>
      </c>
      <c r="J14303" s="4">
        <v>7.4999999999999997E-3</v>
      </c>
    </row>
    <row r="14304" spans="1:10" x14ac:dyDescent="0.3">
      <c r="A14304" s="52">
        <f t="shared" si="683"/>
        <v>2017</v>
      </c>
      <c r="B14304" s="30">
        <f t="shared" si="684"/>
        <v>197</v>
      </c>
      <c r="C14304" s="4">
        <f t="shared" si="685"/>
        <v>29</v>
      </c>
      <c r="D14304" s="4" t="s">
        <v>1408</v>
      </c>
      <c r="E14304" s="4">
        <v>709</v>
      </c>
      <c r="F14304" s="4">
        <v>2145</v>
      </c>
      <c r="G14304" s="4">
        <v>8</v>
      </c>
      <c r="H14304" s="4">
        <v>217</v>
      </c>
      <c r="I14304" s="4">
        <v>11</v>
      </c>
      <c r="J14304" s="4">
        <v>3.3999999999999998E-3</v>
      </c>
    </row>
    <row r="14305" spans="1:10" x14ac:dyDescent="0.3">
      <c r="A14305" s="52">
        <f t="shared" si="683"/>
        <v>2017</v>
      </c>
      <c r="B14305" s="30">
        <f t="shared" si="684"/>
        <v>197</v>
      </c>
      <c r="C14305" s="4">
        <f t="shared" si="685"/>
        <v>29</v>
      </c>
      <c r="D14305" s="4" t="s">
        <v>1408</v>
      </c>
      <c r="E14305" s="4">
        <v>709</v>
      </c>
      <c r="F14305" s="4">
        <v>2145</v>
      </c>
      <c r="G14305" s="4">
        <v>8</v>
      </c>
      <c r="H14305" s="4">
        <v>217</v>
      </c>
      <c r="I14305" s="4">
        <v>15</v>
      </c>
      <c r="J14305" s="4">
        <v>1.46E-2</v>
      </c>
    </row>
    <row r="14306" spans="1:10" x14ac:dyDescent="0.3">
      <c r="A14306" s="52">
        <f t="shared" si="683"/>
        <v>2017</v>
      </c>
      <c r="B14306" s="30">
        <f t="shared" si="684"/>
        <v>197</v>
      </c>
      <c r="C14306" s="4">
        <f t="shared" si="685"/>
        <v>29</v>
      </c>
      <c r="D14306" s="4" t="s">
        <v>1408</v>
      </c>
      <c r="E14306" s="4">
        <v>708</v>
      </c>
      <c r="F14306" s="4">
        <v>2145</v>
      </c>
      <c r="G14306" s="4">
        <v>8</v>
      </c>
      <c r="H14306" s="4">
        <v>217</v>
      </c>
      <c r="I14306" s="4">
        <v>10</v>
      </c>
      <c r="J14306" s="4">
        <v>4.8999999999999998E-3</v>
      </c>
    </row>
    <row r="14307" spans="1:10" x14ac:dyDescent="0.3">
      <c r="A14307" s="52">
        <f t="shared" si="683"/>
        <v>2017</v>
      </c>
      <c r="B14307" s="30">
        <f t="shared" si="684"/>
        <v>187</v>
      </c>
      <c r="C14307" s="4">
        <f t="shared" si="685"/>
        <v>27</v>
      </c>
      <c r="D14307" s="4" t="s">
        <v>1404</v>
      </c>
      <c r="E14307" s="4">
        <v>663</v>
      </c>
      <c r="F14307" s="4">
        <v>2147</v>
      </c>
      <c r="G14307" s="4">
        <v>9.1</v>
      </c>
      <c r="H14307" s="4">
        <v>217</v>
      </c>
      <c r="I14307" s="4">
        <v>12</v>
      </c>
      <c r="J14307" s="4">
        <v>5.3E-3</v>
      </c>
    </row>
    <row r="14308" spans="1:10" x14ac:dyDescent="0.3">
      <c r="A14308" s="52">
        <f t="shared" si="683"/>
        <v>2017</v>
      </c>
      <c r="B14308" s="30">
        <f t="shared" si="684"/>
        <v>193</v>
      </c>
      <c r="C14308" s="4">
        <f t="shared" si="685"/>
        <v>28</v>
      </c>
      <c r="D14308" s="4" t="s">
        <v>1399</v>
      </c>
      <c r="E14308" s="4">
        <v>694</v>
      </c>
      <c r="F14308" s="4">
        <v>2148</v>
      </c>
      <c r="G14308" s="4">
        <v>9.6999999999999993</v>
      </c>
      <c r="H14308" s="4">
        <v>217</v>
      </c>
      <c r="I14308" s="4">
        <v>12</v>
      </c>
      <c r="J14308" s="4">
        <v>6.3E-3</v>
      </c>
    </row>
    <row r="14309" spans="1:10" x14ac:dyDescent="0.3">
      <c r="A14309" s="52">
        <f t="shared" si="683"/>
        <v>2017</v>
      </c>
      <c r="B14309" s="30">
        <f t="shared" si="684"/>
        <v>193</v>
      </c>
      <c r="C14309" s="4">
        <f t="shared" si="685"/>
        <v>28</v>
      </c>
      <c r="D14309" s="4" t="s">
        <v>1399</v>
      </c>
      <c r="E14309" s="4">
        <v>694</v>
      </c>
      <c r="F14309" s="4">
        <v>2148</v>
      </c>
      <c r="G14309" s="4">
        <v>9.6999999999999993</v>
      </c>
      <c r="H14309" s="4">
        <v>217</v>
      </c>
      <c r="I14309" s="4">
        <v>11</v>
      </c>
      <c r="J14309" s="4">
        <v>5.7000000000000002E-3</v>
      </c>
    </row>
    <row r="14310" spans="1:10" x14ac:dyDescent="0.3">
      <c r="A14310" s="52">
        <f t="shared" si="683"/>
        <v>2017</v>
      </c>
      <c r="B14310" s="30">
        <f t="shared" si="684"/>
        <v>193</v>
      </c>
      <c r="C14310" s="4">
        <f t="shared" si="685"/>
        <v>28</v>
      </c>
      <c r="D14310" s="4" t="s">
        <v>1399</v>
      </c>
      <c r="E14310" s="4">
        <v>694</v>
      </c>
      <c r="F14310" s="4">
        <v>2148</v>
      </c>
      <c r="G14310" s="4">
        <v>9.6999999999999993</v>
      </c>
      <c r="H14310" s="4">
        <v>217</v>
      </c>
      <c r="I14310" s="4">
        <v>11</v>
      </c>
      <c r="J14310" s="4">
        <v>4.8999999999999998E-3</v>
      </c>
    </row>
    <row r="14311" spans="1:10" x14ac:dyDescent="0.3">
      <c r="A14311" s="52">
        <f t="shared" si="683"/>
        <v>2017</v>
      </c>
      <c r="B14311" s="30">
        <f t="shared" si="684"/>
        <v>193</v>
      </c>
      <c r="C14311" s="4">
        <f t="shared" si="685"/>
        <v>28</v>
      </c>
      <c r="D14311" s="4" t="s">
        <v>1399</v>
      </c>
      <c r="E14311" s="4">
        <v>694</v>
      </c>
      <c r="F14311" s="4">
        <v>2148</v>
      </c>
      <c r="G14311" s="4">
        <v>9.6999999999999993</v>
      </c>
      <c r="H14311" s="4">
        <v>217</v>
      </c>
      <c r="I14311" s="4">
        <v>12</v>
      </c>
      <c r="J14311" s="4">
        <v>6.0000000000000001E-3</v>
      </c>
    </row>
    <row r="14312" spans="1:10" x14ac:dyDescent="0.3">
      <c r="A14312" s="52">
        <f t="shared" si="683"/>
        <v>2017</v>
      </c>
      <c r="B14312" s="30">
        <f t="shared" si="684"/>
        <v>193</v>
      </c>
      <c r="C14312" s="4">
        <f t="shared" si="685"/>
        <v>28</v>
      </c>
      <c r="D14312" s="4" t="s">
        <v>1399</v>
      </c>
      <c r="E14312" s="4">
        <v>694</v>
      </c>
      <c r="F14312" s="4">
        <v>2148</v>
      </c>
      <c r="G14312" s="4">
        <v>9.6999999999999993</v>
      </c>
      <c r="H14312" s="4">
        <v>217</v>
      </c>
      <c r="I14312" s="4">
        <v>11</v>
      </c>
      <c r="J14312" s="4">
        <v>4.3E-3</v>
      </c>
    </row>
    <row r="14313" spans="1:10" x14ac:dyDescent="0.3">
      <c r="A14313" s="52">
        <f t="shared" si="683"/>
        <v>2017</v>
      </c>
      <c r="B14313" s="30">
        <f t="shared" si="684"/>
        <v>193</v>
      </c>
      <c r="C14313" s="4">
        <f t="shared" si="685"/>
        <v>28</v>
      </c>
      <c r="D14313" s="4" t="s">
        <v>1399</v>
      </c>
      <c r="E14313" s="4">
        <v>694</v>
      </c>
      <c r="F14313" s="4">
        <v>2148</v>
      </c>
      <c r="G14313" s="4">
        <v>9.6999999999999993</v>
      </c>
      <c r="H14313" s="4">
        <v>217</v>
      </c>
      <c r="I14313" s="4">
        <v>11</v>
      </c>
      <c r="J14313" s="4">
        <v>5.4000000000000003E-3</v>
      </c>
    </row>
    <row r="14314" spans="1:10" x14ac:dyDescent="0.3">
      <c r="A14314" s="52">
        <f t="shared" si="683"/>
        <v>2017</v>
      </c>
      <c r="B14314" s="30">
        <f t="shared" si="684"/>
        <v>193</v>
      </c>
      <c r="C14314" s="4">
        <f t="shared" si="685"/>
        <v>28</v>
      </c>
      <c r="D14314" s="4" t="s">
        <v>1399</v>
      </c>
      <c r="E14314" s="4">
        <v>694</v>
      </c>
      <c r="F14314" s="4">
        <v>2148</v>
      </c>
      <c r="G14314" s="4">
        <v>9.6999999999999993</v>
      </c>
      <c r="H14314" s="4">
        <v>217</v>
      </c>
      <c r="I14314" s="4">
        <v>12</v>
      </c>
      <c r="J14314" s="4">
        <v>6.0000000000000001E-3</v>
      </c>
    </row>
    <row r="14315" spans="1:10" x14ac:dyDescent="0.3">
      <c r="A14315" s="52">
        <f t="shared" si="683"/>
        <v>2017</v>
      </c>
      <c r="B14315" s="30">
        <f t="shared" si="684"/>
        <v>193</v>
      </c>
      <c r="C14315" s="4">
        <f t="shared" si="685"/>
        <v>28</v>
      </c>
      <c r="D14315" s="4" t="s">
        <v>1399</v>
      </c>
      <c r="E14315" s="4">
        <v>694</v>
      </c>
      <c r="F14315" s="4">
        <v>2148</v>
      </c>
      <c r="G14315" s="4">
        <v>9.6999999999999993</v>
      </c>
      <c r="H14315" s="4">
        <v>217</v>
      </c>
      <c r="I14315" s="4">
        <v>12</v>
      </c>
      <c r="J14315" s="4">
        <v>6.7999999999999996E-3</v>
      </c>
    </row>
    <row r="14316" spans="1:10" x14ac:dyDescent="0.3">
      <c r="A14316" s="52">
        <f t="shared" si="683"/>
        <v>2017</v>
      </c>
      <c r="B14316" s="30">
        <f t="shared" si="684"/>
        <v>193</v>
      </c>
      <c r="C14316" s="4">
        <f t="shared" si="685"/>
        <v>28</v>
      </c>
      <c r="D14316" s="4" t="s">
        <v>1399</v>
      </c>
      <c r="E14316" s="4">
        <v>694</v>
      </c>
      <c r="F14316" s="4">
        <v>2148</v>
      </c>
      <c r="G14316" s="4">
        <v>9.6999999999999993</v>
      </c>
      <c r="H14316" s="4">
        <v>217</v>
      </c>
      <c r="I14316" s="4">
        <v>11</v>
      </c>
      <c r="J14316" s="4">
        <v>5.3E-3</v>
      </c>
    </row>
    <row r="14317" spans="1:10" x14ac:dyDescent="0.3">
      <c r="A14317" s="52">
        <f t="shared" si="683"/>
        <v>2017</v>
      </c>
      <c r="B14317" s="30">
        <f t="shared" si="684"/>
        <v>193</v>
      </c>
      <c r="C14317" s="4">
        <f t="shared" si="685"/>
        <v>28</v>
      </c>
      <c r="D14317" s="4" t="s">
        <v>1399</v>
      </c>
      <c r="E14317" s="4">
        <v>694</v>
      </c>
      <c r="F14317" s="4">
        <v>2148</v>
      </c>
      <c r="G14317" s="4">
        <v>9.6999999999999993</v>
      </c>
      <c r="H14317" s="4">
        <v>217</v>
      </c>
      <c r="I14317" s="4">
        <v>11</v>
      </c>
      <c r="J14317" s="4">
        <v>6.1000000000000004E-3</v>
      </c>
    </row>
    <row r="14318" spans="1:10" x14ac:dyDescent="0.3">
      <c r="A14318" s="52">
        <f t="shared" si="683"/>
        <v>2017</v>
      </c>
      <c r="B14318" s="30">
        <f t="shared" si="684"/>
        <v>193</v>
      </c>
      <c r="C14318" s="4">
        <f t="shared" si="685"/>
        <v>28</v>
      </c>
      <c r="D14318" s="4" t="s">
        <v>1399</v>
      </c>
      <c r="E14318" s="4">
        <v>694</v>
      </c>
      <c r="F14318" s="4">
        <v>2148</v>
      </c>
      <c r="G14318" s="4">
        <v>9.6999999999999993</v>
      </c>
      <c r="H14318" s="4">
        <v>217</v>
      </c>
      <c r="I14318" s="4">
        <v>10</v>
      </c>
      <c r="J14318" s="4">
        <v>3.5000000000000001E-3</v>
      </c>
    </row>
    <row r="14319" spans="1:10" x14ac:dyDescent="0.3">
      <c r="A14319" s="52">
        <f t="shared" si="683"/>
        <v>2017</v>
      </c>
      <c r="B14319" s="30">
        <f t="shared" si="684"/>
        <v>193</v>
      </c>
      <c r="C14319" s="4">
        <f t="shared" si="685"/>
        <v>28</v>
      </c>
      <c r="D14319" s="4" t="s">
        <v>1399</v>
      </c>
      <c r="E14319" s="4">
        <v>694</v>
      </c>
      <c r="F14319" s="4">
        <v>2148</v>
      </c>
      <c r="G14319" s="4">
        <v>9.6999999999999993</v>
      </c>
      <c r="H14319" s="4">
        <v>217</v>
      </c>
      <c r="I14319" s="4">
        <v>11</v>
      </c>
      <c r="J14319" s="4">
        <v>4.4000000000000003E-3</v>
      </c>
    </row>
    <row r="14320" spans="1:10" x14ac:dyDescent="0.3">
      <c r="A14320" s="52">
        <f t="shared" si="683"/>
        <v>2017</v>
      </c>
      <c r="B14320" s="30">
        <f t="shared" si="684"/>
        <v>193</v>
      </c>
      <c r="C14320" s="4">
        <f t="shared" si="685"/>
        <v>28</v>
      </c>
      <c r="D14320" s="4" t="s">
        <v>1399</v>
      </c>
      <c r="E14320" s="4">
        <v>694</v>
      </c>
      <c r="F14320" s="4">
        <v>2148</v>
      </c>
      <c r="G14320" s="4">
        <v>9.6999999999999993</v>
      </c>
      <c r="H14320" s="4">
        <v>217</v>
      </c>
      <c r="I14320" s="4">
        <v>10</v>
      </c>
      <c r="J14320" s="4">
        <v>4.0000000000000001E-3</v>
      </c>
    </row>
    <row r="14321" spans="1:10" x14ac:dyDescent="0.3">
      <c r="A14321" s="52">
        <f t="shared" si="683"/>
        <v>2017</v>
      </c>
      <c r="B14321" s="30">
        <f t="shared" si="684"/>
        <v>193</v>
      </c>
      <c r="C14321" s="4">
        <f t="shared" si="685"/>
        <v>28</v>
      </c>
      <c r="D14321" s="4" t="s">
        <v>1399</v>
      </c>
      <c r="E14321" s="4">
        <v>694</v>
      </c>
      <c r="F14321" s="4">
        <v>2148</v>
      </c>
      <c r="G14321" s="4">
        <v>9.6999999999999993</v>
      </c>
      <c r="H14321" s="4">
        <v>217</v>
      </c>
      <c r="I14321" s="4">
        <v>10</v>
      </c>
      <c r="J14321" s="4">
        <v>4.1999999999999997E-3</v>
      </c>
    </row>
    <row r="14322" spans="1:10" x14ac:dyDescent="0.3">
      <c r="A14322" s="52">
        <f t="shared" si="683"/>
        <v>2017</v>
      </c>
      <c r="B14322" s="30">
        <f t="shared" si="684"/>
        <v>193</v>
      </c>
      <c r="C14322" s="4">
        <f t="shared" si="685"/>
        <v>28</v>
      </c>
      <c r="D14322" s="4" t="s">
        <v>1399</v>
      </c>
      <c r="E14322" s="4">
        <v>695</v>
      </c>
      <c r="F14322" s="4">
        <v>2148</v>
      </c>
      <c r="G14322" s="4">
        <v>9.6999999999999993</v>
      </c>
      <c r="H14322" s="4">
        <v>217</v>
      </c>
      <c r="I14322" s="4">
        <v>13</v>
      </c>
      <c r="J14322" s="4">
        <v>8.2000000000000007E-3</v>
      </c>
    </row>
    <row r="14323" spans="1:10" x14ac:dyDescent="0.3">
      <c r="A14323" s="52">
        <f t="shared" si="683"/>
        <v>2017</v>
      </c>
      <c r="B14323" s="30">
        <f t="shared" si="684"/>
        <v>193</v>
      </c>
      <c r="C14323" s="4">
        <f t="shared" si="685"/>
        <v>28</v>
      </c>
      <c r="D14323" s="4" t="s">
        <v>1399</v>
      </c>
      <c r="E14323" s="4">
        <v>695</v>
      </c>
      <c r="F14323" s="4">
        <v>2148</v>
      </c>
      <c r="G14323" s="4">
        <v>9.6999999999999993</v>
      </c>
      <c r="H14323" s="4">
        <v>217</v>
      </c>
      <c r="I14323" s="4">
        <v>11</v>
      </c>
      <c r="J14323" s="4">
        <v>3.5000000000000001E-3</v>
      </c>
    </row>
    <row r="14324" spans="1:10" x14ac:dyDescent="0.3">
      <c r="A14324" s="52">
        <f t="shared" si="683"/>
        <v>2017</v>
      </c>
      <c r="B14324" s="30">
        <f t="shared" si="684"/>
        <v>193</v>
      </c>
      <c r="C14324" s="4">
        <f t="shared" si="685"/>
        <v>28</v>
      </c>
      <c r="D14324" s="4" t="s">
        <v>1399</v>
      </c>
      <c r="E14324" s="4">
        <v>695</v>
      </c>
      <c r="F14324" s="4">
        <v>2148</v>
      </c>
      <c r="G14324" s="4">
        <v>9.6999999999999993</v>
      </c>
      <c r="H14324" s="4">
        <v>217</v>
      </c>
      <c r="I14324" s="4">
        <v>11</v>
      </c>
      <c r="J14324" s="4">
        <v>3.8E-3</v>
      </c>
    </row>
    <row r="14325" spans="1:10" x14ac:dyDescent="0.3">
      <c r="A14325" s="52">
        <f t="shared" si="683"/>
        <v>2017</v>
      </c>
      <c r="B14325" s="30">
        <f t="shared" si="684"/>
        <v>193</v>
      </c>
      <c r="C14325" s="4">
        <f t="shared" si="685"/>
        <v>28</v>
      </c>
      <c r="D14325" s="4" t="s">
        <v>1399</v>
      </c>
      <c r="E14325" s="4">
        <v>695</v>
      </c>
      <c r="F14325" s="4">
        <v>2148</v>
      </c>
      <c r="G14325" s="4">
        <v>9.6999999999999993</v>
      </c>
      <c r="H14325" s="4">
        <v>217</v>
      </c>
      <c r="I14325" s="4">
        <v>13</v>
      </c>
      <c r="J14325" s="4">
        <v>5.5999999999999999E-3</v>
      </c>
    </row>
    <row r="14326" spans="1:10" x14ac:dyDescent="0.3">
      <c r="A14326" s="52">
        <f t="shared" si="683"/>
        <v>2017</v>
      </c>
      <c r="B14326" s="30">
        <f t="shared" si="684"/>
        <v>193</v>
      </c>
      <c r="C14326" s="4">
        <f t="shared" si="685"/>
        <v>28</v>
      </c>
      <c r="D14326" s="4" t="s">
        <v>1399</v>
      </c>
      <c r="E14326" s="4">
        <v>695</v>
      </c>
      <c r="F14326" s="4">
        <v>2148</v>
      </c>
      <c r="G14326" s="4">
        <v>9.6999999999999993</v>
      </c>
      <c r="H14326" s="4">
        <v>217</v>
      </c>
      <c r="I14326" s="4">
        <v>13</v>
      </c>
      <c r="J14326" s="4">
        <v>6.7000000000000002E-3</v>
      </c>
    </row>
    <row r="14327" spans="1:10" x14ac:dyDescent="0.3">
      <c r="A14327" s="52">
        <f t="shared" si="683"/>
        <v>2017</v>
      </c>
      <c r="B14327" s="30">
        <f t="shared" si="684"/>
        <v>193</v>
      </c>
      <c r="C14327" s="4">
        <f t="shared" si="685"/>
        <v>28</v>
      </c>
      <c r="D14327" s="4" t="s">
        <v>1399</v>
      </c>
      <c r="E14327" s="4">
        <v>695</v>
      </c>
      <c r="F14327" s="4">
        <v>2148</v>
      </c>
      <c r="G14327" s="4">
        <v>9.6999999999999993</v>
      </c>
      <c r="H14327" s="4">
        <v>217</v>
      </c>
      <c r="I14327" s="4">
        <v>13</v>
      </c>
      <c r="J14327" s="4">
        <v>6.4999999999999997E-3</v>
      </c>
    </row>
    <row r="14328" spans="1:10" x14ac:dyDescent="0.3">
      <c r="A14328" s="52">
        <f t="shared" si="683"/>
        <v>2017</v>
      </c>
      <c r="B14328" s="30">
        <f t="shared" si="684"/>
        <v>193</v>
      </c>
      <c r="C14328" s="4">
        <f t="shared" si="685"/>
        <v>28</v>
      </c>
      <c r="D14328" s="4" t="s">
        <v>1399</v>
      </c>
      <c r="E14328" s="4">
        <v>695</v>
      </c>
      <c r="F14328" s="4">
        <v>2148</v>
      </c>
      <c r="G14328" s="4">
        <v>9.6999999999999993</v>
      </c>
      <c r="H14328" s="4">
        <v>217</v>
      </c>
      <c r="I14328" s="4">
        <v>15</v>
      </c>
      <c r="J14328" s="4">
        <v>1.04E-2</v>
      </c>
    </row>
    <row r="14329" spans="1:10" x14ac:dyDescent="0.3">
      <c r="A14329" s="52">
        <f t="shared" si="683"/>
        <v>2017</v>
      </c>
      <c r="B14329" s="30">
        <f t="shared" si="684"/>
        <v>193</v>
      </c>
      <c r="C14329" s="4">
        <f t="shared" si="685"/>
        <v>28</v>
      </c>
      <c r="D14329" s="4" t="s">
        <v>1399</v>
      </c>
      <c r="E14329" s="4">
        <v>695</v>
      </c>
      <c r="F14329" s="4">
        <v>2148</v>
      </c>
      <c r="G14329" s="4">
        <v>9.6999999999999993</v>
      </c>
      <c r="H14329" s="4">
        <v>217</v>
      </c>
      <c r="I14329" s="4">
        <v>10</v>
      </c>
      <c r="J14329" s="4">
        <v>3.3999999999999998E-3</v>
      </c>
    </row>
    <row r="14330" spans="1:10" x14ac:dyDescent="0.3">
      <c r="A14330" s="52">
        <f t="shared" si="683"/>
        <v>2017</v>
      </c>
      <c r="B14330" s="30">
        <f t="shared" si="684"/>
        <v>193</v>
      </c>
      <c r="C14330" s="4">
        <f t="shared" si="685"/>
        <v>28</v>
      </c>
      <c r="D14330" s="4" t="s">
        <v>1399</v>
      </c>
      <c r="E14330" s="4">
        <v>695</v>
      </c>
      <c r="F14330" s="4">
        <v>2148</v>
      </c>
      <c r="G14330" s="4">
        <v>9.6999999999999993</v>
      </c>
      <c r="H14330" s="4">
        <v>217</v>
      </c>
      <c r="I14330" s="4">
        <v>12</v>
      </c>
      <c r="J14330" s="4">
        <v>5.1999999999999998E-3</v>
      </c>
    </row>
    <row r="14331" spans="1:10" x14ac:dyDescent="0.3">
      <c r="A14331" s="52">
        <f t="shared" si="683"/>
        <v>2017</v>
      </c>
      <c r="B14331" s="30">
        <f t="shared" si="684"/>
        <v>193</v>
      </c>
      <c r="C14331" s="4">
        <f t="shared" si="685"/>
        <v>28</v>
      </c>
      <c r="D14331" s="4" t="s">
        <v>1399</v>
      </c>
      <c r="E14331" s="4">
        <v>695</v>
      </c>
      <c r="F14331" s="4">
        <v>2148</v>
      </c>
      <c r="G14331" s="4">
        <v>9.6999999999999993</v>
      </c>
      <c r="H14331" s="4">
        <v>217</v>
      </c>
      <c r="I14331" s="4">
        <v>14</v>
      </c>
      <c r="J14331" s="4">
        <v>9.4000000000000004E-3</v>
      </c>
    </row>
    <row r="14332" spans="1:10" x14ac:dyDescent="0.3">
      <c r="A14332" s="52">
        <f t="shared" si="683"/>
        <v>2017</v>
      </c>
      <c r="B14332" s="30">
        <f t="shared" si="684"/>
        <v>193</v>
      </c>
      <c r="C14332" s="4">
        <f t="shared" si="685"/>
        <v>28</v>
      </c>
      <c r="D14332" s="4" t="s">
        <v>1399</v>
      </c>
      <c r="E14332" s="4">
        <v>695</v>
      </c>
      <c r="F14332" s="4">
        <v>2148</v>
      </c>
      <c r="G14332" s="4">
        <v>9.6999999999999993</v>
      </c>
      <c r="H14332" s="4">
        <v>217</v>
      </c>
      <c r="I14332" s="4">
        <v>12</v>
      </c>
      <c r="J14332" s="4">
        <v>4.4000000000000003E-3</v>
      </c>
    </row>
    <row r="14333" spans="1:10" x14ac:dyDescent="0.3">
      <c r="A14333" s="52">
        <f t="shared" si="683"/>
        <v>2017</v>
      </c>
      <c r="B14333" s="30">
        <f t="shared" si="684"/>
        <v>193</v>
      </c>
      <c r="C14333" s="4">
        <f t="shared" si="685"/>
        <v>28</v>
      </c>
      <c r="D14333" s="4" t="s">
        <v>1399</v>
      </c>
      <c r="E14333" s="4">
        <v>695</v>
      </c>
      <c r="F14333" s="4">
        <v>2148</v>
      </c>
      <c r="G14333" s="4">
        <v>9.6999999999999993</v>
      </c>
      <c r="H14333" s="4">
        <v>217</v>
      </c>
      <c r="I14333" s="4">
        <v>12</v>
      </c>
      <c r="J14333" s="4">
        <v>5.1000000000000004E-3</v>
      </c>
    </row>
    <row r="14334" spans="1:10" x14ac:dyDescent="0.3">
      <c r="A14334" s="52">
        <f t="shared" si="683"/>
        <v>2017</v>
      </c>
      <c r="B14334" s="30">
        <f t="shared" si="684"/>
        <v>193</v>
      </c>
      <c r="C14334" s="4">
        <f t="shared" si="685"/>
        <v>28</v>
      </c>
      <c r="D14334" s="4" t="s">
        <v>1399</v>
      </c>
      <c r="E14334" s="4">
        <v>695</v>
      </c>
      <c r="F14334" s="4">
        <v>2148</v>
      </c>
      <c r="G14334" s="4">
        <v>9.6999999999999993</v>
      </c>
      <c r="H14334" s="4">
        <v>217</v>
      </c>
      <c r="I14334" s="4">
        <v>13</v>
      </c>
      <c r="J14334" s="4">
        <v>4.7000000000000002E-3</v>
      </c>
    </row>
    <row r="14335" spans="1:10" x14ac:dyDescent="0.3">
      <c r="A14335" s="52">
        <f t="shared" si="683"/>
        <v>2017</v>
      </c>
      <c r="B14335" s="30">
        <f t="shared" si="684"/>
        <v>193</v>
      </c>
      <c r="C14335" s="4">
        <f t="shared" si="685"/>
        <v>28</v>
      </c>
      <c r="D14335" s="4" t="s">
        <v>1399</v>
      </c>
      <c r="E14335" s="4">
        <v>695</v>
      </c>
      <c r="F14335" s="4">
        <v>2148</v>
      </c>
      <c r="G14335" s="4">
        <v>9.6999999999999993</v>
      </c>
      <c r="H14335" s="4">
        <v>217</v>
      </c>
      <c r="I14335" s="4">
        <v>11</v>
      </c>
      <c r="J14335" s="4">
        <v>5.1000000000000004E-3</v>
      </c>
    </row>
    <row r="14336" spans="1:10" x14ac:dyDescent="0.3">
      <c r="A14336" s="52">
        <f t="shared" si="683"/>
        <v>2017</v>
      </c>
      <c r="B14336" s="30">
        <f t="shared" si="684"/>
        <v>193</v>
      </c>
      <c r="C14336" s="4">
        <f t="shared" si="685"/>
        <v>28</v>
      </c>
      <c r="D14336" s="4" t="s">
        <v>1399</v>
      </c>
      <c r="E14336" s="4">
        <v>695</v>
      </c>
      <c r="F14336" s="4">
        <v>2148</v>
      </c>
      <c r="G14336" s="4">
        <v>9.6999999999999993</v>
      </c>
      <c r="H14336" s="4">
        <v>217</v>
      </c>
      <c r="I14336" s="4">
        <v>13</v>
      </c>
      <c r="J14336" s="4">
        <v>3.3999999999999998E-3</v>
      </c>
    </row>
    <row r="14337" spans="1:10" x14ac:dyDescent="0.3">
      <c r="A14337" s="52">
        <f t="shared" si="683"/>
        <v>2017</v>
      </c>
      <c r="B14337" s="30">
        <f t="shared" si="684"/>
        <v>193</v>
      </c>
      <c r="C14337" s="4">
        <f t="shared" si="685"/>
        <v>28</v>
      </c>
      <c r="D14337" s="4" t="s">
        <v>1399</v>
      </c>
      <c r="E14337" s="4">
        <v>695</v>
      </c>
      <c r="F14337" s="4">
        <v>2148</v>
      </c>
      <c r="G14337" s="4">
        <v>9.6999999999999993</v>
      </c>
      <c r="H14337" s="4">
        <v>217</v>
      </c>
      <c r="I14337" s="4">
        <v>10</v>
      </c>
      <c r="J14337" s="4">
        <v>3.0000000000000001E-3</v>
      </c>
    </row>
    <row r="14338" spans="1:10" x14ac:dyDescent="0.3">
      <c r="A14338" s="52">
        <f t="shared" ref="A14338:A14373" si="686">YEAR(D14338)</f>
        <v>2017</v>
      </c>
      <c r="B14338" s="30">
        <f t="shared" ref="B14338:B14373" si="687">D14338-DATE(YEAR(D14338),1,0)</f>
        <v>193</v>
      </c>
      <c r="C14338" s="4">
        <f t="shared" ref="C14338:C14373" si="688">WEEKNUM(D14338,1)</f>
        <v>28</v>
      </c>
      <c r="D14338" s="4" t="s">
        <v>1399</v>
      </c>
      <c r="E14338" s="4">
        <v>695</v>
      </c>
      <c r="F14338" s="4">
        <v>2148</v>
      </c>
      <c r="G14338" s="4">
        <v>9.6999999999999993</v>
      </c>
      <c r="H14338" s="4">
        <v>217</v>
      </c>
      <c r="I14338" s="4">
        <v>13</v>
      </c>
      <c r="J14338" s="4">
        <v>5.7000000000000002E-3</v>
      </c>
    </row>
    <row r="14339" spans="1:10" x14ac:dyDescent="0.3">
      <c r="A14339" s="52">
        <f t="shared" si="686"/>
        <v>2017</v>
      </c>
      <c r="B14339" s="30">
        <f t="shared" si="687"/>
        <v>193</v>
      </c>
      <c r="C14339" s="4">
        <f t="shared" si="688"/>
        <v>28</v>
      </c>
      <c r="D14339" s="4" t="s">
        <v>1399</v>
      </c>
      <c r="E14339" s="4">
        <v>695</v>
      </c>
      <c r="F14339" s="4">
        <v>2148</v>
      </c>
      <c r="G14339" s="4">
        <v>9.6999999999999993</v>
      </c>
      <c r="H14339" s="4">
        <v>217</v>
      </c>
      <c r="I14339" s="4">
        <v>12</v>
      </c>
      <c r="J14339" s="4">
        <v>5.0000000000000001E-3</v>
      </c>
    </row>
    <row r="14340" spans="1:10" x14ac:dyDescent="0.3">
      <c r="A14340" s="52">
        <f t="shared" si="686"/>
        <v>2017</v>
      </c>
      <c r="B14340" s="30">
        <f t="shared" si="687"/>
        <v>193</v>
      </c>
      <c r="C14340" s="4">
        <f t="shared" si="688"/>
        <v>28</v>
      </c>
      <c r="D14340" s="4" t="s">
        <v>1399</v>
      </c>
      <c r="E14340" s="4">
        <v>695</v>
      </c>
      <c r="F14340" s="4">
        <v>2148</v>
      </c>
      <c r="G14340" s="4">
        <v>9.6999999999999993</v>
      </c>
      <c r="H14340" s="4">
        <v>217</v>
      </c>
      <c r="I14340" s="4">
        <v>10</v>
      </c>
      <c r="J14340" s="4">
        <v>4.1999999999999997E-3</v>
      </c>
    </row>
    <row r="14341" spans="1:10" x14ac:dyDescent="0.3">
      <c r="A14341" s="52">
        <f t="shared" si="686"/>
        <v>2017</v>
      </c>
      <c r="B14341" s="30">
        <f t="shared" si="687"/>
        <v>193</v>
      </c>
      <c r="C14341" s="4">
        <f t="shared" si="688"/>
        <v>28</v>
      </c>
      <c r="D14341" s="4" t="s">
        <v>1399</v>
      </c>
      <c r="E14341" s="4">
        <v>694</v>
      </c>
      <c r="F14341" s="4">
        <v>2148</v>
      </c>
      <c r="G14341" s="4">
        <v>9.6999999999999993</v>
      </c>
      <c r="H14341" s="4">
        <v>217</v>
      </c>
      <c r="I14341" s="4">
        <v>16</v>
      </c>
      <c r="J14341" s="4">
        <v>1.6500000000000001E-2</v>
      </c>
    </row>
    <row r="14342" spans="1:10" x14ac:dyDescent="0.3">
      <c r="A14342" s="52">
        <f t="shared" si="686"/>
        <v>2017</v>
      </c>
      <c r="B14342" s="30">
        <f t="shared" si="687"/>
        <v>193</v>
      </c>
      <c r="C14342" s="4">
        <f t="shared" si="688"/>
        <v>28</v>
      </c>
      <c r="D14342" s="4" t="s">
        <v>1399</v>
      </c>
      <c r="E14342" s="4">
        <v>694</v>
      </c>
      <c r="F14342" s="4">
        <v>2148</v>
      </c>
      <c r="G14342" s="4">
        <v>9.6999999999999993</v>
      </c>
      <c r="H14342" s="4">
        <v>217</v>
      </c>
      <c r="I14342" s="4">
        <v>13</v>
      </c>
      <c r="J14342" s="4">
        <v>6.4999999999999997E-3</v>
      </c>
    </row>
    <row r="14343" spans="1:10" x14ac:dyDescent="0.3">
      <c r="A14343" s="52">
        <f t="shared" si="686"/>
        <v>2017</v>
      </c>
      <c r="B14343" s="30">
        <f t="shared" si="687"/>
        <v>193</v>
      </c>
      <c r="C14343" s="4">
        <f t="shared" si="688"/>
        <v>28</v>
      </c>
      <c r="D14343" s="4" t="s">
        <v>1399</v>
      </c>
      <c r="E14343" s="4">
        <v>694</v>
      </c>
      <c r="F14343" s="4">
        <v>2148</v>
      </c>
      <c r="G14343" s="4">
        <v>9.6999999999999993</v>
      </c>
      <c r="H14343" s="4">
        <v>217</v>
      </c>
      <c r="I14343" s="4">
        <v>16</v>
      </c>
      <c r="J14343" s="4">
        <v>1.6799999999999999E-2</v>
      </c>
    </row>
    <row r="14344" spans="1:10" x14ac:dyDescent="0.3">
      <c r="A14344" s="52">
        <f t="shared" si="686"/>
        <v>2017</v>
      </c>
      <c r="B14344" s="30">
        <f t="shared" si="687"/>
        <v>193</v>
      </c>
      <c r="C14344" s="4">
        <f t="shared" si="688"/>
        <v>28</v>
      </c>
      <c r="D14344" s="4" t="s">
        <v>1399</v>
      </c>
      <c r="E14344" s="4">
        <v>694</v>
      </c>
      <c r="F14344" s="4">
        <v>2148</v>
      </c>
      <c r="G14344" s="4">
        <v>9.6999999999999993</v>
      </c>
      <c r="H14344" s="4">
        <v>217</v>
      </c>
      <c r="I14344" s="4">
        <v>15</v>
      </c>
      <c r="J14344" s="4">
        <v>1.41E-2</v>
      </c>
    </row>
    <row r="14345" spans="1:10" x14ac:dyDescent="0.3">
      <c r="A14345" s="52">
        <f t="shared" si="686"/>
        <v>2017</v>
      </c>
      <c r="B14345" s="30">
        <f t="shared" si="687"/>
        <v>193</v>
      </c>
      <c r="C14345" s="4">
        <f t="shared" si="688"/>
        <v>28</v>
      </c>
      <c r="D14345" s="4" t="s">
        <v>1399</v>
      </c>
      <c r="E14345" s="4">
        <v>694</v>
      </c>
      <c r="F14345" s="4">
        <v>2148</v>
      </c>
      <c r="G14345" s="4">
        <v>9.6999999999999993</v>
      </c>
      <c r="H14345" s="4">
        <v>217</v>
      </c>
      <c r="I14345" s="4">
        <v>14</v>
      </c>
      <c r="J14345" s="4">
        <v>1.17E-2</v>
      </c>
    </row>
    <row r="14346" spans="1:10" x14ac:dyDescent="0.3">
      <c r="A14346" s="52">
        <f t="shared" si="686"/>
        <v>2017</v>
      </c>
      <c r="B14346" s="30">
        <f t="shared" si="687"/>
        <v>193</v>
      </c>
      <c r="C14346" s="4">
        <f t="shared" si="688"/>
        <v>28</v>
      </c>
      <c r="D14346" s="4" t="s">
        <v>1399</v>
      </c>
      <c r="E14346" s="4">
        <v>694</v>
      </c>
      <c r="F14346" s="4">
        <v>2148</v>
      </c>
      <c r="G14346" s="4">
        <v>9.6999999999999993</v>
      </c>
      <c r="H14346" s="4">
        <v>217</v>
      </c>
      <c r="I14346" s="4">
        <v>14</v>
      </c>
      <c r="J14346" s="4">
        <v>1.15E-2</v>
      </c>
    </row>
    <row r="14347" spans="1:10" x14ac:dyDescent="0.3">
      <c r="A14347" s="52">
        <f t="shared" si="686"/>
        <v>2017</v>
      </c>
      <c r="B14347" s="30">
        <f t="shared" si="687"/>
        <v>193</v>
      </c>
      <c r="C14347" s="4">
        <f t="shared" si="688"/>
        <v>28</v>
      </c>
      <c r="D14347" s="4" t="s">
        <v>1399</v>
      </c>
      <c r="E14347" s="4">
        <v>694</v>
      </c>
      <c r="F14347" s="4">
        <v>2148</v>
      </c>
      <c r="G14347" s="4">
        <v>9.6999999999999993</v>
      </c>
      <c r="H14347" s="4">
        <v>217</v>
      </c>
      <c r="I14347" s="4">
        <v>13</v>
      </c>
      <c r="J14347" s="4">
        <v>1.2500000000000001E-2</v>
      </c>
    </row>
    <row r="14348" spans="1:10" x14ac:dyDescent="0.3">
      <c r="A14348" s="52">
        <f t="shared" si="686"/>
        <v>2017</v>
      </c>
      <c r="B14348" s="30">
        <f t="shared" si="687"/>
        <v>193</v>
      </c>
      <c r="C14348" s="4">
        <f t="shared" si="688"/>
        <v>28</v>
      </c>
      <c r="D14348" s="4" t="s">
        <v>1399</v>
      </c>
      <c r="E14348" s="4">
        <v>694</v>
      </c>
      <c r="F14348" s="4">
        <v>2148</v>
      </c>
      <c r="G14348" s="4">
        <v>9.6999999999999993</v>
      </c>
      <c r="H14348" s="4">
        <v>217</v>
      </c>
      <c r="I14348" s="4">
        <v>15</v>
      </c>
      <c r="J14348" s="4">
        <v>1.4500000000000001E-2</v>
      </c>
    </row>
    <row r="14349" spans="1:10" x14ac:dyDescent="0.3">
      <c r="A14349" s="52">
        <f t="shared" si="686"/>
        <v>2017</v>
      </c>
      <c r="B14349" s="30">
        <f t="shared" si="687"/>
        <v>193</v>
      </c>
      <c r="C14349" s="4">
        <f t="shared" si="688"/>
        <v>28</v>
      </c>
      <c r="D14349" s="4" t="s">
        <v>1399</v>
      </c>
      <c r="E14349" s="4">
        <v>694</v>
      </c>
      <c r="F14349" s="4">
        <v>2148</v>
      </c>
      <c r="G14349" s="4">
        <v>9.6999999999999993</v>
      </c>
      <c r="H14349" s="4">
        <v>217</v>
      </c>
      <c r="I14349" s="4">
        <v>14</v>
      </c>
      <c r="J14349" s="4">
        <v>1.0999999999999999E-2</v>
      </c>
    </row>
    <row r="14350" spans="1:10" x14ac:dyDescent="0.3">
      <c r="A14350" s="52">
        <f t="shared" si="686"/>
        <v>2017</v>
      </c>
      <c r="B14350" s="30">
        <f t="shared" si="687"/>
        <v>193</v>
      </c>
      <c r="C14350" s="4">
        <f t="shared" si="688"/>
        <v>28</v>
      </c>
      <c r="D14350" s="4" t="s">
        <v>1399</v>
      </c>
      <c r="E14350" s="4">
        <v>694</v>
      </c>
      <c r="F14350" s="4">
        <v>2148</v>
      </c>
      <c r="G14350" s="4">
        <v>9.6999999999999993</v>
      </c>
      <c r="H14350" s="4">
        <v>217</v>
      </c>
      <c r="I14350" s="4">
        <v>15</v>
      </c>
      <c r="J14350" s="4">
        <v>1.2999999999999999E-2</v>
      </c>
    </row>
    <row r="14351" spans="1:10" x14ac:dyDescent="0.3">
      <c r="A14351" s="52">
        <f t="shared" si="686"/>
        <v>2017</v>
      </c>
      <c r="B14351" s="30">
        <f t="shared" si="687"/>
        <v>193</v>
      </c>
      <c r="C14351" s="4">
        <f t="shared" si="688"/>
        <v>28</v>
      </c>
      <c r="D14351" s="4" t="s">
        <v>1399</v>
      </c>
      <c r="E14351" s="4">
        <v>694</v>
      </c>
      <c r="F14351" s="4">
        <v>2148</v>
      </c>
      <c r="G14351" s="4">
        <v>9.6999999999999993</v>
      </c>
      <c r="H14351" s="4">
        <v>217</v>
      </c>
      <c r="I14351" s="4">
        <v>13</v>
      </c>
      <c r="J14351" s="4">
        <v>1.0500000000000001E-2</v>
      </c>
    </row>
    <row r="14352" spans="1:10" x14ac:dyDescent="0.3">
      <c r="A14352" s="52">
        <f t="shared" si="686"/>
        <v>2017</v>
      </c>
      <c r="B14352" s="30">
        <f t="shared" si="687"/>
        <v>193</v>
      </c>
      <c r="C14352" s="4">
        <f t="shared" si="688"/>
        <v>28</v>
      </c>
      <c r="D14352" s="4" t="s">
        <v>1399</v>
      </c>
      <c r="E14352" s="4">
        <v>694</v>
      </c>
      <c r="F14352" s="4">
        <v>2148</v>
      </c>
      <c r="G14352" s="4">
        <v>9.6999999999999993</v>
      </c>
      <c r="H14352" s="4">
        <v>217</v>
      </c>
      <c r="I14352" s="4">
        <v>13</v>
      </c>
      <c r="J14352" s="4">
        <v>1.0500000000000001E-2</v>
      </c>
    </row>
    <row r="14353" spans="1:10" x14ac:dyDescent="0.3">
      <c r="A14353" s="52">
        <f t="shared" si="686"/>
        <v>2017</v>
      </c>
      <c r="B14353" s="30">
        <f t="shared" si="687"/>
        <v>193</v>
      </c>
      <c r="C14353" s="4">
        <f t="shared" si="688"/>
        <v>28</v>
      </c>
      <c r="D14353" s="4" t="s">
        <v>1399</v>
      </c>
      <c r="E14353" s="4">
        <v>694</v>
      </c>
      <c r="F14353" s="4">
        <v>2148</v>
      </c>
      <c r="G14353" s="4">
        <v>9.6999999999999993</v>
      </c>
      <c r="H14353" s="4">
        <v>217</v>
      </c>
      <c r="I14353" s="4">
        <v>12</v>
      </c>
      <c r="J14353" s="4">
        <v>6.4999999999999997E-3</v>
      </c>
    </row>
    <row r="14354" spans="1:10" x14ac:dyDescent="0.3">
      <c r="A14354" s="52">
        <f t="shared" si="686"/>
        <v>2017</v>
      </c>
      <c r="B14354" s="30">
        <f t="shared" si="687"/>
        <v>193</v>
      </c>
      <c r="C14354" s="4">
        <f t="shared" si="688"/>
        <v>28</v>
      </c>
      <c r="D14354" s="4" t="s">
        <v>1399</v>
      </c>
      <c r="E14354" s="4">
        <v>694</v>
      </c>
      <c r="F14354" s="4">
        <v>2148</v>
      </c>
      <c r="G14354" s="4">
        <v>9.6999999999999993</v>
      </c>
      <c r="H14354" s="4">
        <v>217</v>
      </c>
      <c r="I14354" s="4">
        <v>13</v>
      </c>
      <c r="J14354" s="4">
        <v>7.4000000000000003E-3</v>
      </c>
    </row>
    <row r="14355" spans="1:10" x14ac:dyDescent="0.3">
      <c r="A14355" s="52">
        <f t="shared" si="686"/>
        <v>2017</v>
      </c>
      <c r="B14355" s="30">
        <f t="shared" si="687"/>
        <v>193</v>
      </c>
      <c r="C14355" s="4">
        <f t="shared" si="688"/>
        <v>28</v>
      </c>
      <c r="D14355" s="4" t="s">
        <v>1399</v>
      </c>
      <c r="E14355" s="4">
        <v>694</v>
      </c>
      <c r="F14355" s="4">
        <v>2148</v>
      </c>
      <c r="G14355" s="4">
        <v>9.6999999999999993</v>
      </c>
      <c r="H14355" s="4">
        <v>217</v>
      </c>
      <c r="I14355" s="4">
        <v>13</v>
      </c>
      <c r="J14355" s="4">
        <v>8.3000000000000001E-3</v>
      </c>
    </row>
    <row r="14356" spans="1:10" x14ac:dyDescent="0.3">
      <c r="A14356" s="52">
        <f t="shared" si="686"/>
        <v>2017</v>
      </c>
      <c r="B14356" s="30">
        <f t="shared" si="687"/>
        <v>193</v>
      </c>
      <c r="C14356" s="4">
        <f t="shared" si="688"/>
        <v>28</v>
      </c>
      <c r="D14356" s="4" t="s">
        <v>1399</v>
      </c>
      <c r="E14356" s="4">
        <v>694</v>
      </c>
      <c r="F14356" s="4">
        <v>2148</v>
      </c>
      <c r="G14356" s="4">
        <v>9.6999999999999993</v>
      </c>
      <c r="H14356" s="4">
        <v>217</v>
      </c>
      <c r="I14356" s="4">
        <v>12</v>
      </c>
      <c r="J14356" s="4">
        <v>5.5999999999999999E-3</v>
      </c>
    </row>
    <row r="14357" spans="1:10" x14ac:dyDescent="0.3">
      <c r="A14357" s="52">
        <f t="shared" si="686"/>
        <v>2017</v>
      </c>
      <c r="B14357" s="30">
        <f t="shared" si="687"/>
        <v>193</v>
      </c>
      <c r="C14357" s="4">
        <f t="shared" si="688"/>
        <v>28</v>
      </c>
      <c r="D14357" s="4" t="s">
        <v>1399</v>
      </c>
      <c r="E14357" s="4">
        <v>694</v>
      </c>
      <c r="F14357" s="4">
        <v>2148</v>
      </c>
      <c r="G14357" s="4">
        <v>9.6999999999999993</v>
      </c>
      <c r="H14357" s="4">
        <v>217</v>
      </c>
      <c r="I14357" s="4">
        <v>12</v>
      </c>
      <c r="J14357" s="4">
        <v>6.4999999999999997E-3</v>
      </c>
    </row>
    <row r="14358" spans="1:10" x14ac:dyDescent="0.3">
      <c r="A14358" s="52">
        <f t="shared" si="686"/>
        <v>2017</v>
      </c>
      <c r="B14358" s="30">
        <f t="shared" si="687"/>
        <v>193</v>
      </c>
      <c r="C14358" s="4">
        <f t="shared" si="688"/>
        <v>28</v>
      </c>
      <c r="D14358" s="4" t="s">
        <v>1399</v>
      </c>
      <c r="E14358" s="4">
        <v>694</v>
      </c>
      <c r="F14358" s="4">
        <v>2148</v>
      </c>
      <c r="G14358" s="4">
        <v>9.6999999999999993</v>
      </c>
      <c r="H14358" s="4">
        <v>217</v>
      </c>
      <c r="I14358" s="4">
        <v>12</v>
      </c>
      <c r="J14358" s="4">
        <v>5.7000000000000002E-3</v>
      </c>
    </row>
    <row r="14359" spans="1:10" x14ac:dyDescent="0.3">
      <c r="A14359" s="52">
        <f t="shared" si="686"/>
        <v>2017</v>
      </c>
      <c r="B14359" s="30">
        <f t="shared" si="687"/>
        <v>193</v>
      </c>
      <c r="C14359" s="4">
        <f t="shared" si="688"/>
        <v>28</v>
      </c>
      <c r="D14359" s="4" t="s">
        <v>1399</v>
      </c>
      <c r="E14359" s="4">
        <v>694</v>
      </c>
      <c r="F14359" s="4">
        <v>2148</v>
      </c>
      <c r="G14359" s="4">
        <v>9.6999999999999993</v>
      </c>
      <c r="H14359" s="4">
        <v>217</v>
      </c>
      <c r="I14359" s="4">
        <v>12</v>
      </c>
      <c r="J14359" s="4">
        <v>5.3E-3</v>
      </c>
    </row>
    <row r="14360" spans="1:10" x14ac:dyDescent="0.3">
      <c r="A14360" s="52">
        <f t="shared" si="686"/>
        <v>2017</v>
      </c>
      <c r="B14360" s="30">
        <f t="shared" si="687"/>
        <v>193</v>
      </c>
      <c r="C14360" s="4">
        <f t="shared" si="688"/>
        <v>28</v>
      </c>
      <c r="D14360" s="4" t="s">
        <v>1399</v>
      </c>
      <c r="E14360" s="4">
        <v>694</v>
      </c>
      <c r="F14360" s="4">
        <v>2148</v>
      </c>
      <c r="G14360" s="4">
        <v>9.6999999999999993</v>
      </c>
      <c r="H14360" s="4">
        <v>217</v>
      </c>
      <c r="I14360" s="4">
        <v>11</v>
      </c>
      <c r="J14360" s="4">
        <v>6.1999999999999998E-3</v>
      </c>
    </row>
    <row r="14361" spans="1:10" x14ac:dyDescent="0.3">
      <c r="A14361" s="52">
        <f t="shared" si="686"/>
        <v>2017</v>
      </c>
      <c r="B14361" s="30">
        <f t="shared" si="687"/>
        <v>191</v>
      </c>
      <c r="C14361" s="4">
        <f t="shared" si="688"/>
        <v>28</v>
      </c>
      <c r="D14361" s="4" t="s">
        <v>1409</v>
      </c>
      <c r="E14361" s="4">
        <v>683</v>
      </c>
      <c r="F14361" s="4">
        <v>2150</v>
      </c>
      <c r="G14361" s="4">
        <v>8.6999999999999993</v>
      </c>
      <c r="H14361" s="4">
        <v>217</v>
      </c>
      <c r="I14361" s="4">
        <v>11</v>
      </c>
      <c r="J14361" s="4">
        <v>4.4000000000000003E-3</v>
      </c>
    </row>
    <row r="14362" spans="1:10" x14ac:dyDescent="0.3">
      <c r="A14362" s="52">
        <f t="shared" si="686"/>
        <v>2017</v>
      </c>
      <c r="B14362" s="30">
        <f t="shared" si="687"/>
        <v>191</v>
      </c>
      <c r="C14362" s="4">
        <f t="shared" si="688"/>
        <v>28</v>
      </c>
      <c r="D14362" s="4" t="s">
        <v>1409</v>
      </c>
      <c r="E14362" s="4">
        <v>682</v>
      </c>
      <c r="F14362" s="4">
        <v>2150</v>
      </c>
      <c r="G14362" s="4">
        <v>8.6999999999999993</v>
      </c>
      <c r="H14362" s="4">
        <v>217</v>
      </c>
      <c r="I14362" s="4">
        <v>14</v>
      </c>
      <c r="J14362" s="4">
        <v>1.4200000000000001E-2</v>
      </c>
    </row>
    <row r="14363" spans="1:10" x14ac:dyDescent="0.3">
      <c r="A14363" s="52">
        <f t="shared" si="686"/>
        <v>2017</v>
      </c>
      <c r="B14363" s="30">
        <f t="shared" si="687"/>
        <v>188</v>
      </c>
      <c r="C14363" s="4">
        <f t="shared" si="688"/>
        <v>27</v>
      </c>
      <c r="D14363" s="4" t="s">
        <v>1406</v>
      </c>
      <c r="E14363" s="4">
        <v>668</v>
      </c>
      <c r="F14363" s="4">
        <v>2151</v>
      </c>
      <c r="G14363" s="4">
        <v>10</v>
      </c>
      <c r="H14363" s="4">
        <v>217</v>
      </c>
      <c r="I14363" s="4">
        <v>10</v>
      </c>
      <c r="J14363" s="4">
        <v>5.7000000000000002E-3</v>
      </c>
    </row>
    <row r="14364" spans="1:10" x14ac:dyDescent="0.3">
      <c r="A14364" s="52">
        <f t="shared" si="686"/>
        <v>2017</v>
      </c>
      <c r="B14364" s="30">
        <f t="shared" si="687"/>
        <v>188</v>
      </c>
      <c r="C14364" s="4">
        <f t="shared" si="688"/>
        <v>27</v>
      </c>
      <c r="D14364" s="4" t="s">
        <v>1406</v>
      </c>
      <c r="E14364" s="4">
        <v>669</v>
      </c>
      <c r="F14364" s="4">
        <v>2151</v>
      </c>
      <c r="G14364" s="4">
        <v>10</v>
      </c>
      <c r="H14364" s="4">
        <v>217</v>
      </c>
      <c r="I14364" s="4">
        <v>12</v>
      </c>
      <c r="J14364" s="4">
        <v>3.3999999999999998E-3</v>
      </c>
    </row>
    <row r="14365" spans="1:10" x14ac:dyDescent="0.3">
      <c r="A14365" s="52">
        <f t="shared" si="686"/>
        <v>2017</v>
      </c>
      <c r="B14365" s="30">
        <f t="shared" si="687"/>
        <v>191</v>
      </c>
      <c r="C14365" s="4">
        <f t="shared" si="688"/>
        <v>28</v>
      </c>
      <c r="D14365" s="4" t="s">
        <v>1409</v>
      </c>
      <c r="E14365" s="4">
        <v>685</v>
      </c>
      <c r="F14365" s="4">
        <v>2154</v>
      </c>
      <c r="G14365" s="4">
        <v>9.4</v>
      </c>
      <c r="H14365" s="4">
        <v>217</v>
      </c>
      <c r="I14365" s="4">
        <v>15</v>
      </c>
      <c r="J14365" s="4">
        <v>1.1599999999999999E-2</v>
      </c>
    </row>
    <row r="14366" spans="1:10" x14ac:dyDescent="0.3">
      <c r="A14366" s="52">
        <f t="shared" si="686"/>
        <v>2017</v>
      </c>
      <c r="B14366" s="30">
        <f t="shared" si="687"/>
        <v>200</v>
      </c>
      <c r="C14366" s="4">
        <f t="shared" si="688"/>
        <v>29</v>
      </c>
      <c r="D14366" s="4" t="s">
        <v>1410</v>
      </c>
      <c r="E14366" s="4">
        <v>722</v>
      </c>
      <c r="F14366" s="4">
        <v>2155</v>
      </c>
      <c r="G14366" s="4">
        <v>9.6</v>
      </c>
      <c r="H14366" s="4">
        <v>217</v>
      </c>
      <c r="I14366" s="4">
        <v>15</v>
      </c>
      <c r="J14366" s="4">
        <v>1.47E-2</v>
      </c>
    </row>
    <row r="14367" spans="1:10" x14ac:dyDescent="0.3">
      <c r="A14367" s="52">
        <f t="shared" si="686"/>
        <v>2017</v>
      </c>
      <c r="B14367" s="30">
        <f t="shared" si="687"/>
        <v>200</v>
      </c>
      <c r="C14367" s="4">
        <f t="shared" si="688"/>
        <v>29</v>
      </c>
      <c r="D14367" s="4" t="s">
        <v>1410</v>
      </c>
      <c r="E14367" s="4">
        <v>722</v>
      </c>
      <c r="F14367" s="4">
        <v>2155</v>
      </c>
      <c r="G14367" s="4">
        <v>9.6</v>
      </c>
      <c r="H14367" s="4">
        <v>217</v>
      </c>
      <c r="I14367" s="4">
        <v>15</v>
      </c>
      <c r="J14367" s="4">
        <v>1.18E-2</v>
      </c>
    </row>
    <row r="14368" spans="1:10" x14ac:dyDescent="0.3">
      <c r="A14368" s="52">
        <f t="shared" si="686"/>
        <v>2017</v>
      </c>
      <c r="B14368" s="30">
        <f t="shared" si="687"/>
        <v>200</v>
      </c>
      <c r="C14368" s="4">
        <f t="shared" si="688"/>
        <v>29</v>
      </c>
      <c r="D14368" s="4" t="s">
        <v>1410</v>
      </c>
      <c r="E14368" s="4">
        <v>722</v>
      </c>
      <c r="F14368" s="4">
        <v>2155</v>
      </c>
      <c r="G14368" s="4">
        <v>9.6</v>
      </c>
      <c r="H14368" s="4">
        <v>217</v>
      </c>
      <c r="I14368" s="4">
        <v>13</v>
      </c>
      <c r="J14368" s="4">
        <v>8.0999999999999996E-3</v>
      </c>
    </row>
    <row r="14369" spans="1:10" x14ac:dyDescent="0.3">
      <c r="A14369" s="52">
        <f t="shared" si="686"/>
        <v>2017</v>
      </c>
      <c r="B14369" s="30">
        <f t="shared" si="687"/>
        <v>200</v>
      </c>
      <c r="C14369" s="4">
        <f t="shared" si="688"/>
        <v>29</v>
      </c>
      <c r="D14369" s="4" t="s">
        <v>1410</v>
      </c>
      <c r="E14369" s="4">
        <v>722</v>
      </c>
      <c r="F14369" s="4">
        <v>2155</v>
      </c>
      <c r="G14369" s="4">
        <v>9.6</v>
      </c>
      <c r="H14369" s="4">
        <v>217</v>
      </c>
      <c r="I14369" s="4">
        <v>16</v>
      </c>
      <c r="J14369" s="4">
        <v>1.52E-2</v>
      </c>
    </row>
    <row r="14370" spans="1:10" x14ac:dyDescent="0.3">
      <c r="A14370" s="52">
        <f t="shared" si="686"/>
        <v>2017</v>
      </c>
      <c r="B14370" s="30">
        <f t="shared" si="687"/>
        <v>186</v>
      </c>
      <c r="C14370" s="4">
        <f t="shared" si="688"/>
        <v>27</v>
      </c>
      <c r="D14370" s="4" t="s">
        <v>1405</v>
      </c>
      <c r="E14370" s="4">
        <v>654</v>
      </c>
      <c r="F14370" s="4">
        <v>2161</v>
      </c>
      <c r="G14370" s="4">
        <v>17.2</v>
      </c>
      <c r="H14370" s="4">
        <v>217</v>
      </c>
      <c r="I14370" s="4">
        <v>17</v>
      </c>
      <c r="J14370" s="4">
        <v>2.7699999999999999E-2</v>
      </c>
    </row>
    <row r="14371" spans="1:10" x14ac:dyDescent="0.3">
      <c r="A14371" s="52">
        <f t="shared" si="686"/>
        <v>2017</v>
      </c>
      <c r="B14371" s="30">
        <f t="shared" si="687"/>
        <v>197</v>
      </c>
      <c r="C14371" s="4">
        <f t="shared" si="688"/>
        <v>29</v>
      </c>
      <c r="D14371" s="4" t="s">
        <v>1408</v>
      </c>
      <c r="E14371" s="4">
        <v>710</v>
      </c>
      <c r="F14371" s="4">
        <v>2165</v>
      </c>
      <c r="G14371" s="4">
        <v>7.1</v>
      </c>
      <c r="H14371" s="4">
        <v>217</v>
      </c>
      <c r="I14371" s="4">
        <v>15</v>
      </c>
      <c r="J14371" s="4">
        <v>1.3299999999999999E-2</v>
      </c>
    </row>
    <row r="14372" spans="1:10" x14ac:dyDescent="0.3">
      <c r="A14372" s="52">
        <f t="shared" si="686"/>
        <v>2017</v>
      </c>
      <c r="B14372" s="30">
        <f t="shared" si="687"/>
        <v>197</v>
      </c>
      <c r="C14372" s="4">
        <f t="shared" si="688"/>
        <v>29</v>
      </c>
      <c r="D14372" s="4" t="s">
        <v>1408</v>
      </c>
      <c r="E14372" s="4">
        <v>710</v>
      </c>
      <c r="F14372" s="4">
        <v>2165</v>
      </c>
      <c r="G14372" s="4">
        <v>7.1</v>
      </c>
      <c r="H14372" s="4">
        <v>217</v>
      </c>
      <c r="I14372" s="4">
        <v>15</v>
      </c>
      <c r="J14372" s="4">
        <v>1.6400000000000001E-2</v>
      </c>
    </row>
    <row r="14373" spans="1:10" x14ac:dyDescent="0.3">
      <c r="A14373" s="52">
        <f t="shared" si="686"/>
        <v>2017</v>
      </c>
      <c r="B14373" s="30">
        <f t="shared" si="687"/>
        <v>197</v>
      </c>
      <c r="C14373" s="4">
        <f t="shared" si="688"/>
        <v>29</v>
      </c>
      <c r="D14373" s="4" t="s">
        <v>1408</v>
      </c>
      <c r="E14373" s="4">
        <v>710</v>
      </c>
      <c r="F14373" s="4">
        <v>2165</v>
      </c>
      <c r="G14373" s="4">
        <v>7.1</v>
      </c>
      <c r="H14373" s="4">
        <v>217</v>
      </c>
      <c r="I14373" s="4">
        <v>13</v>
      </c>
      <c r="J14373" s="4">
        <v>5.3E-3</v>
      </c>
    </row>
  </sheetData>
  <sortState ref="A2:J11393">
    <sortCondition ref="D2:D11393"/>
    <sortCondition ref="F2:F11393"/>
    <sortCondition ref="I2:I1139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58"/>
  <sheetViews>
    <sheetView zoomScale="115" zoomScaleNormal="115" zoomScaleSheetLayoutView="100" workbookViewId="0">
      <pane ySplit="1" topLeftCell="A2" activePane="bottomLeft" state="frozen"/>
      <selection pane="bottomLeft"/>
    </sheetView>
  </sheetViews>
  <sheetFormatPr defaultColWidth="9.1796875" defaultRowHeight="13" x14ac:dyDescent="0.3"/>
  <cols>
    <col min="1" max="1" width="5" style="31" bestFit="1" customWidth="1"/>
    <col min="2" max="2" width="5" style="31" customWidth="1"/>
    <col min="3" max="3" width="4.453125" style="31" bestFit="1" customWidth="1"/>
    <col min="4" max="4" width="5.453125" style="31" bestFit="1" customWidth="1"/>
    <col min="5" max="5" width="5.453125" style="31" customWidth="1"/>
    <col min="6" max="6" width="12.453125" style="31" bestFit="1" customWidth="1"/>
    <col min="7" max="7" width="5.54296875" style="31" bestFit="1" customWidth="1"/>
    <col min="8" max="8" width="7.453125" style="31" bestFit="1" customWidth="1"/>
    <col min="9" max="9" width="8.54296875" style="31" bestFit="1" customWidth="1"/>
    <col min="10" max="10" width="9.54296875" style="67" bestFit="1" customWidth="1"/>
    <col min="11" max="11" width="11.54296875" style="68" bestFit="1" customWidth="1"/>
    <col min="12" max="12" width="10.1796875" style="31" bestFit="1" customWidth="1"/>
    <col min="13" max="13" width="6" style="31" bestFit="1" customWidth="1"/>
    <col min="14" max="14" width="11.81640625" style="31" bestFit="1" customWidth="1"/>
    <col min="15" max="15" width="10.453125" style="31" bestFit="1" customWidth="1"/>
    <col min="16" max="16" width="8.81640625" style="31" bestFit="1" customWidth="1"/>
    <col min="17" max="17" width="10.1796875" style="31" bestFit="1" customWidth="1"/>
    <col min="18" max="18" width="5.54296875" style="31" bestFit="1" customWidth="1"/>
    <col min="19" max="19" width="6.453125" style="31" bestFit="1" customWidth="1"/>
    <col min="20" max="20" width="14" style="31" customWidth="1"/>
    <col min="21" max="21" width="9.1796875" style="31"/>
    <col min="22" max="22" width="4.453125" style="31" bestFit="1" customWidth="1"/>
    <col min="23" max="24" width="12" style="31" bestFit="1" customWidth="1"/>
    <col min="25" max="28" width="6.81640625" style="31" bestFit="1" customWidth="1"/>
    <col min="29" max="33" width="9.1796875" style="31"/>
    <col min="34" max="34" width="11.90625" style="31" bestFit="1" customWidth="1"/>
    <col min="35" max="36" width="9.1796875" style="31"/>
    <col min="37" max="38" width="11.81640625" style="31" bestFit="1" customWidth="1"/>
    <col min="39" max="39" width="9.54296875" style="31" bestFit="1" customWidth="1"/>
    <col min="40" max="40" width="12.1796875" style="31" bestFit="1" customWidth="1"/>
    <col min="41" max="41" width="10.90625" style="31" bestFit="1" customWidth="1"/>
    <col min="42" max="16384" width="9.1796875" style="31"/>
  </cols>
  <sheetData>
    <row r="1" spans="1:72" x14ac:dyDescent="0.3">
      <c r="A1" s="54" t="s">
        <v>76</v>
      </c>
      <c r="B1" s="54" t="s">
        <v>860</v>
      </c>
      <c r="C1" s="31" t="s">
        <v>79</v>
      </c>
      <c r="D1" s="31" t="s">
        <v>80</v>
      </c>
      <c r="E1" s="31" t="s">
        <v>858</v>
      </c>
      <c r="F1" s="55" t="s">
        <v>83</v>
      </c>
      <c r="G1" s="56" t="s">
        <v>84</v>
      </c>
      <c r="H1" s="57" t="s">
        <v>252</v>
      </c>
      <c r="I1" s="57" t="s">
        <v>253</v>
      </c>
      <c r="J1" s="54" t="s">
        <v>77</v>
      </c>
      <c r="K1" s="58" t="s">
        <v>251</v>
      </c>
      <c r="L1" s="59" t="s">
        <v>254</v>
      </c>
      <c r="M1" s="59" t="s">
        <v>255</v>
      </c>
      <c r="N1" s="60" t="s">
        <v>256</v>
      </c>
      <c r="O1" s="56" t="s">
        <v>257</v>
      </c>
      <c r="P1" s="56" t="s">
        <v>258</v>
      </c>
      <c r="Q1" s="56" t="s">
        <v>259</v>
      </c>
      <c r="R1" s="56" t="s">
        <v>78</v>
      </c>
      <c r="S1" s="47" t="s">
        <v>1424</v>
      </c>
      <c r="T1" s="61"/>
      <c r="V1" s="31" t="s">
        <v>79</v>
      </c>
      <c r="W1" s="31">
        <v>2014</v>
      </c>
      <c r="X1" s="31">
        <v>2014</v>
      </c>
      <c r="Y1" s="31">
        <v>2015</v>
      </c>
      <c r="Z1" s="31">
        <v>2015</v>
      </c>
      <c r="AA1" s="31">
        <v>2016</v>
      </c>
      <c r="AB1" s="31">
        <v>2016</v>
      </c>
      <c r="AC1" s="31">
        <v>2017</v>
      </c>
      <c r="AD1" s="31">
        <v>2017</v>
      </c>
      <c r="AE1" s="31">
        <v>2018</v>
      </c>
      <c r="AF1" s="31">
        <v>2018</v>
      </c>
      <c r="AG1" s="31" t="s">
        <v>76</v>
      </c>
      <c r="AH1" s="31" t="s">
        <v>1423</v>
      </c>
      <c r="AI1" s="31" t="s">
        <v>1417</v>
      </c>
      <c r="AJ1" s="31" t="s">
        <v>1418</v>
      </c>
      <c r="AK1" s="31" t="s">
        <v>1374</v>
      </c>
      <c r="AL1" s="31" t="s">
        <v>1375</v>
      </c>
      <c r="AM1" s="31" t="s">
        <v>1419</v>
      </c>
      <c r="AN1" s="31" t="s">
        <v>1420</v>
      </c>
      <c r="AO1" s="31" t="s">
        <v>1421</v>
      </c>
      <c r="AP1" s="31" t="s">
        <v>857</v>
      </c>
      <c r="AQ1" s="31" t="s">
        <v>861</v>
      </c>
      <c r="AR1" s="31" t="s">
        <v>862</v>
      </c>
      <c r="AS1" s="31" t="s">
        <v>1414</v>
      </c>
      <c r="AT1" s="31" t="s">
        <v>1415</v>
      </c>
      <c r="AU1" s="31" t="s">
        <v>1416</v>
      </c>
      <c r="AV1" s="31" t="s">
        <v>1422</v>
      </c>
      <c r="AY1" s="31" t="s">
        <v>80</v>
      </c>
      <c r="AZ1" s="31">
        <v>2014</v>
      </c>
      <c r="BA1" s="31">
        <v>2015</v>
      </c>
      <c r="BB1" s="31">
        <v>2016</v>
      </c>
      <c r="BC1" s="31">
        <v>2017</v>
      </c>
      <c r="BD1" s="31">
        <v>2018</v>
      </c>
      <c r="BO1" s="31" t="s">
        <v>79</v>
      </c>
      <c r="BP1" s="31">
        <v>2014</v>
      </c>
      <c r="BQ1" s="31">
        <v>2015</v>
      </c>
      <c r="BR1" s="31">
        <v>2016</v>
      </c>
      <c r="BS1" s="31">
        <v>2017</v>
      </c>
      <c r="BT1" s="31">
        <v>2018</v>
      </c>
    </row>
    <row r="2" spans="1:72" ht="14.5" x14ac:dyDescent="0.35">
      <c r="A2" s="62">
        <f t="shared" ref="A2:A65" si="0">YEAR(J2)</f>
        <v>2014</v>
      </c>
      <c r="B2" s="62">
        <f t="shared" ref="B2:B65" si="1">MONTH(J2)</f>
        <v>5</v>
      </c>
      <c r="C2" s="62">
        <f t="shared" ref="C2:C65" si="2">J2-DATE(YEAR(J2),1,0)</f>
        <v>139</v>
      </c>
      <c r="D2" s="31">
        <f t="shared" ref="D2:D65" si="3">WEEKNUM(J2,1)</f>
        <v>21</v>
      </c>
      <c r="E2" s="31">
        <v>2</v>
      </c>
      <c r="F2" s="28" t="s">
        <v>260</v>
      </c>
      <c r="G2" s="28">
        <v>86</v>
      </c>
      <c r="H2" s="63">
        <v>46.844329999999999</v>
      </c>
      <c r="I2" s="63">
        <v>-90.728669999999994</v>
      </c>
      <c r="J2" s="64">
        <v>41778</v>
      </c>
      <c r="K2" s="65">
        <v>0.53888888888888886</v>
      </c>
      <c r="L2" s="32">
        <v>2</v>
      </c>
      <c r="M2" s="66">
        <v>4.9000000000000004</v>
      </c>
      <c r="N2" s="21">
        <v>0.45</v>
      </c>
      <c r="O2" s="28">
        <v>2.7</v>
      </c>
      <c r="P2" s="28">
        <v>0</v>
      </c>
      <c r="Q2" s="28">
        <v>0</v>
      </c>
      <c r="R2" s="28">
        <v>0</v>
      </c>
      <c r="S2" s="32">
        <v>0</v>
      </c>
      <c r="T2" s="61"/>
      <c r="V2" s="62">
        <v>125</v>
      </c>
      <c r="AA2" s="31">
        <f>(AVERAGEIFS($S:$S,$C:$C,"="&amp;$V2,$A:$A,2016))+1</f>
        <v>4779.6522366163717</v>
      </c>
      <c r="AB2" s="31">
        <f>AA2</f>
        <v>4779.6522366163717</v>
      </c>
      <c r="AG2" s="31">
        <v>2014</v>
      </c>
      <c r="AH2" s="31">
        <v>4.8151584033613446</v>
      </c>
      <c r="AI2" s="31">
        <f>COUNTIFS($A:$A,$AG2,$E:$E,2)</f>
        <v>60</v>
      </c>
      <c r="AJ2" s="31">
        <f>COUNTIFS($A:$A,$AG2,$E:$E,118)</f>
        <v>34</v>
      </c>
      <c r="AK2" s="31">
        <f>SUMIFS($R:$R,$A:$A,$AG2,$E:$E,2)</f>
        <v>6460</v>
      </c>
      <c r="AL2" s="31">
        <f>SUMIFS($R:$R,$A:$A,$AG2,$E:$E,118)</f>
        <v>957</v>
      </c>
      <c r="AM2" s="31">
        <f>SUMIFS($R:$R,$A:$A,$AG2)</f>
        <v>7432</v>
      </c>
      <c r="AN2" s="31">
        <f>AVERAGEIFS($S:$S,$A:$A,$AG2,$E:$E,2)</f>
        <v>787.33051274915192</v>
      </c>
      <c r="AO2" s="31">
        <f>AVERAGEIFS($S:$S,$A:$A,$AG2,$E:$E,118)</f>
        <v>220.45062681590332</v>
      </c>
      <c r="AP2" s="31">
        <f>AVERAGEIFS($S:$S,$A:$A,$AG2)</f>
        <v>577.32748940998658</v>
      </c>
      <c r="AQ2" s="71">
        <f t="array" ref="AQ2">MEDIAN(IF($A:$A=$AG2,IF($B:$B=6,$S:$S,$S:$S)))</f>
        <v>51.781061387483902</v>
      </c>
      <c r="AR2" s="71">
        <f t="array" ref="AR2">MEDIAN(IF($A:$A=$AG2,IF($B:$B=6,$S:$S,IF($E:$E=2,$S:$S))))</f>
        <v>30.143975021999559</v>
      </c>
      <c r="AS2" s="71">
        <f t="array" ref="AS2">MEDIAN(IF($A:$A=$AG2,IF($B:$B=7,$S:$S,IF($E:$E=118,$S:$S))))</f>
        <v>55.479708629447039</v>
      </c>
      <c r="AT2">
        <f t="array" ref="AT2">STDEV(IF($A:$A=$AG2,IF($E:$E=2,S:S)))/SQRT($AI2)</f>
        <v>394.96760170396971</v>
      </c>
      <c r="AU2">
        <f t="array" ref="AU2">STDEV(IF($A:$A=$AG2,IF($E:$E=118,$S:$S)))/SQRT($AI2)</f>
        <v>51.619973955038233</v>
      </c>
      <c r="AV2" s="89">
        <v>14.313026315788999</v>
      </c>
      <c r="AW2" s="71"/>
      <c r="AY2" s="62">
        <v>20</v>
      </c>
      <c r="BB2" s="31">
        <f>(AVERAGEIFS($S:$S,$D:$D,"="&amp;$AY2,$A:$A,2016))+1</f>
        <v>3962.2511961425184</v>
      </c>
      <c r="BC2" s="31">
        <f>(AVERAGEIFS($S:$S,$D:$D,"="&amp;$AY2,$A:$A,2017))+1</f>
        <v>4336.414761500163</v>
      </c>
      <c r="BD2" s="31">
        <f>(AVERAGEIFS($S:$S,$D:$D,"="&amp;$AY2,$A:$A,2018))+1</f>
        <v>64.214054688050055</v>
      </c>
      <c r="BO2" s="62">
        <v>125</v>
      </c>
      <c r="BR2" s="31">
        <f t="shared" ref="BP2:BT30" si="4">AVERAGEIFS($L:$L,$C:$C,"="&amp;$V2,$A:$A,BR$1)</f>
        <v>4.7</v>
      </c>
    </row>
    <row r="3" spans="1:72" ht="14.5" x14ac:dyDescent="0.35">
      <c r="A3" s="62">
        <f t="shared" si="0"/>
        <v>2014</v>
      </c>
      <c r="B3" s="62">
        <f t="shared" si="1"/>
        <v>5</v>
      </c>
      <c r="C3" s="62">
        <f t="shared" si="2"/>
        <v>139</v>
      </c>
      <c r="D3" s="31">
        <f t="shared" si="3"/>
        <v>21</v>
      </c>
      <c r="E3" s="31">
        <v>2</v>
      </c>
      <c r="F3" s="28" t="s">
        <v>261</v>
      </c>
      <c r="G3" s="28">
        <v>52</v>
      </c>
      <c r="H3" s="63">
        <v>46.982999999999997</v>
      </c>
      <c r="I3" s="63">
        <v>-90.454669999999993</v>
      </c>
      <c r="J3" s="64">
        <v>41778</v>
      </c>
      <c r="K3" s="65">
        <v>0.55555555555555558</v>
      </c>
      <c r="L3" s="32">
        <v>1.8</v>
      </c>
      <c r="M3" s="66">
        <v>9.3000000000000007</v>
      </c>
      <c r="N3" s="21">
        <v>0.47</v>
      </c>
      <c r="O3" s="28">
        <v>2.8</v>
      </c>
      <c r="P3" s="28">
        <v>0</v>
      </c>
      <c r="Q3" s="28">
        <v>0</v>
      </c>
      <c r="R3" s="28">
        <v>0</v>
      </c>
      <c r="S3" s="32">
        <v>0</v>
      </c>
      <c r="T3" s="61"/>
      <c r="V3" s="62">
        <v>126</v>
      </c>
      <c r="AG3" s="31">
        <v>2015</v>
      </c>
      <c r="AH3" s="31">
        <v>6.2817017241379327</v>
      </c>
      <c r="AI3" s="31">
        <f t="shared" ref="AI3:AI6" si="5">COUNTIFS($A:$A,$AG3,$E:$E,2)</f>
        <v>81</v>
      </c>
      <c r="AJ3" s="31">
        <f t="shared" ref="AJ3:AJ6" si="6">COUNTIFS($A:$A,$AG3,$E:$E,118)</f>
        <v>36</v>
      </c>
      <c r="AK3" s="31">
        <f t="shared" ref="AK3:AK6" si="7">SUMIFS($R:$R,$A:$A,$AG3,$E:$E,2)</f>
        <v>15858</v>
      </c>
      <c r="AL3" s="31">
        <f>SUMIFS($R:$R,$A:$A,$AG3,$E:$E,118)</f>
        <v>1003</v>
      </c>
      <c r="AM3" s="31">
        <f>SUMIFS($R:$R,$A:$A,$AG3)</f>
        <v>17433</v>
      </c>
      <c r="AN3" s="31">
        <f>AVERAGEIFS($S:$S,$A:$A,$AG3,$E:$E,2)</f>
        <v>1424.9610069247728</v>
      </c>
      <c r="AO3" s="31">
        <f t="shared" ref="AO3:AO6" si="8">AVERAGEIFS($S:$S,$A:$A,$AG3,$E:$E,118)</f>
        <v>204.98694216907546</v>
      </c>
      <c r="AP3" s="31">
        <f>AVERAGEIFS($S:$S,$A:$A,$AG3)</f>
        <v>1076.5476603711786</v>
      </c>
      <c r="AQ3" s="71">
        <f t="array" ref="AQ3">MEDIAN(IF($A:$A=$AG3,IF($B:$B=6,$S:$S,$S:$S)))</f>
        <v>89.954541526629015</v>
      </c>
      <c r="AR3" s="71">
        <f t="array" ref="AR3">MEDIAN(IF($A:$A=$AG3,IF($B:$B=6,$S:$S,IF($E:$E=2,$S:$S))))</f>
        <v>113.36783871877705</v>
      </c>
      <c r="AS3" s="71">
        <f t="array" ref="AS3">MEDIAN(IF($A:$A=$AG3,IF($B:$B=7,$S:$S,IF($E:$E=118,$S:$S))))</f>
        <v>61.414747227015795</v>
      </c>
      <c r="AT3">
        <f t="array" ref="AT3">STDEV(IF($A:$A=$AG3,IF($E:$E=2,S:S)))/SQRT($AI3)</f>
        <v>733.39023201340274</v>
      </c>
      <c r="AU3">
        <f t="array" ref="AU3">STDEV(IF($A:$A=$AG3,IF($E:$E=118,$S:$S)))/SQRT($AI3)</f>
        <v>34.989206574680267</v>
      </c>
      <c r="AV3" s="89">
        <v>4.9905263157895003</v>
      </c>
      <c r="AW3" s="71"/>
      <c r="AY3" s="62">
        <v>21</v>
      </c>
      <c r="BA3" s="31">
        <f t="shared" ref="BA3:BA12" si="9">(AVERAGEIFS($S:$S,$D:$D,"="&amp;$AY3,$A:$A,2015))+1</f>
        <v>442.81440386471428</v>
      </c>
      <c r="BB3" s="31">
        <f t="shared" ref="BB3:BB13" si="10">(AVERAGEIFS($S:$S,$D:$D,"="&amp;$AY3,$A:$A,2016))+1</f>
        <v>1526.4865069074626</v>
      </c>
      <c r="BC3" s="31">
        <f t="shared" ref="BC3:BC11" si="11">(AVERAGEIFS($S:$S,$D:$D,"="&amp;$AY3,$A:$A,2017))+1</f>
        <v>994.2790895479551</v>
      </c>
      <c r="BD3" s="31">
        <f t="shared" ref="BD3:BD6" si="12">(AVERAGEIFS($S:$S,$D:$D,"="&amp;$AY3,$A:$A,2018))+1</f>
        <v>576.40950080749008</v>
      </c>
      <c r="BO3" s="62">
        <v>126</v>
      </c>
    </row>
    <row r="4" spans="1:72" ht="14.5" x14ac:dyDescent="0.35">
      <c r="A4" s="62">
        <f t="shared" si="0"/>
        <v>2014</v>
      </c>
      <c r="B4" s="62">
        <f t="shared" si="1"/>
        <v>5</v>
      </c>
      <c r="C4" s="62">
        <f t="shared" si="2"/>
        <v>141</v>
      </c>
      <c r="D4" s="31">
        <f t="shared" si="3"/>
        <v>21</v>
      </c>
      <c r="E4" s="31">
        <v>2</v>
      </c>
      <c r="F4" s="28" t="s">
        <v>262</v>
      </c>
      <c r="G4" s="28">
        <v>111</v>
      </c>
      <c r="H4" s="63">
        <v>46.655900000000003</v>
      </c>
      <c r="I4" s="63">
        <v>-90.896330000000006</v>
      </c>
      <c r="J4" s="64">
        <v>41780</v>
      </c>
      <c r="K4" s="65">
        <v>0.42986111111111108</v>
      </c>
      <c r="L4" s="32"/>
      <c r="M4" s="28"/>
      <c r="N4" s="21">
        <v>0.5</v>
      </c>
      <c r="O4" s="28">
        <v>3</v>
      </c>
      <c r="P4" s="28">
        <v>0</v>
      </c>
      <c r="Q4" s="28">
        <v>0</v>
      </c>
      <c r="R4" s="28">
        <v>0</v>
      </c>
      <c r="S4" s="32">
        <v>0</v>
      </c>
      <c r="T4" s="61"/>
      <c r="V4" s="62">
        <v>127</v>
      </c>
      <c r="AG4" s="31">
        <v>2016</v>
      </c>
      <c r="AH4" s="31">
        <v>8.3101346994535508</v>
      </c>
      <c r="AI4" s="31">
        <f t="shared" si="5"/>
        <v>85</v>
      </c>
      <c r="AJ4" s="31">
        <f>COUNTIFS($A:$A,$AG4,$E:$E,117)</f>
        <v>56</v>
      </c>
      <c r="AK4" s="31">
        <f t="shared" si="7"/>
        <v>18850</v>
      </c>
      <c r="AL4" s="31">
        <f>SUMIFS($R:$R,$A:$A,$AG4,$E:$E,117)</f>
        <v>1830</v>
      </c>
      <c r="AM4" s="31">
        <f>SUMIFS($R:$R,$A:$A,$AG4)</f>
        <v>22097</v>
      </c>
      <c r="AN4" s="31">
        <f>AVERAGEIFS($S:$S,$A:$A,$AG4,$E:$E,2)</f>
        <v>1630.1566544135073</v>
      </c>
      <c r="AO4" s="31">
        <f t="array" ref="AO4">AVERAGEIFS($S:$S,$A:$A,$AG4,$E:$E,117)</f>
        <v>239.47237911516962</v>
      </c>
      <c r="AP4" s="31">
        <f>AVERAGEIFS($S:$S,$A:$A,$AG4)</f>
        <v>1128.1648273563976</v>
      </c>
      <c r="AQ4" s="71">
        <f t="array" ref="AQ4">MEDIAN(IF($A:$A=$AG4,IF($B:$B=6,$S:$S,$S:$S)))</f>
        <v>149.91850154090577</v>
      </c>
      <c r="AR4" s="71">
        <f t="array" ref="AR4">MEDIAN(IF($A:$A=$AG4,IF($B:$B=6,$S:$S,IF($E:$E=2,$S:$S))))</f>
        <v>200.65161287650011</v>
      </c>
      <c r="AS4" s="71">
        <f t="array" ref="AS4">MEDIAN(IF($A:$A=$AG4,IF($B:$B=7,$S:$S,IF($E:$E=117,$S:$S))))</f>
        <v>107.26077001693093</v>
      </c>
      <c r="AT4">
        <f t="array" ref="AT4">STDEV(IF($A:$A=$AG4,IF($E:$E=2,S:S)))/SQRT($AI4)</f>
        <v>424.00500979806213</v>
      </c>
      <c r="AU4">
        <f t="array" ref="AU4">STDEV(IF($A:$A=$AG4,IF($E:$E=117,$S:$S)))/SQRT($AI4)</f>
        <v>40.361306258016299</v>
      </c>
      <c r="AV4" s="90">
        <v>1.6369333686549243</v>
      </c>
      <c r="AW4" s="71"/>
      <c r="AY4" s="62">
        <v>22</v>
      </c>
      <c r="AZ4" s="31">
        <f t="shared" ref="AZ4:AZ14" si="13">(AVERAGEIFS($S:$S,$D:$D,"="&amp;$AY4,$A:$A,2014))+1</f>
        <v>229.77631938662589</v>
      </c>
      <c r="BA4" s="31">
        <f t="shared" si="9"/>
        <v>4736.1152152910099</v>
      </c>
      <c r="BB4" s="31">
        <f t="shared" si="10"/>
        <v>2800.2339212412016</v>
      </c>
      <c r="BC4" s="31">
        <f t="shared" si="11"/>
        <v>6967.4250175848038</v>
      </c>
      <c r="BD4" s="31">
        <f t="shared" si="12"/>
        <v>2730.5558984791837</v>
      </c>
      <c r="BO4" s="62">
        <v>127</v>
      </c>
    </row>
    <row r="5" spans="1:72" ht="14.5" x14ac:dyDescent="0.35">
      <c r="A5" s="62">
        <f t="shared" si="0"/>
        <v>2014</v>
      </c>
      <c r="B5" s="62">
        <f t="shared" si="1"/>
        <v>5</v>
      </c>
      <c r="C5" s="62">
        <f t="shared" si="2"/>
        <v>141</v>
      </c>
      <c r="D5" s="31">
        <f t="shared" si="3"/>
        <v>21</v>
      </c>
      <c r="E5" s="31">
        <v>2</v>
      </c>
      <c r="F5" s="28" t="s">
        <v>263</v>
      </c>
      <c r="G5" s="28">
        <v>145</v>
      </c>
      <c r="H5" s="63">
        <v>46.592500000000001</v>
      </c>
      <c r="I5" s="63">
        <v>-90.902500000000003</v>
      </c>
      <c r="J5" s="64">
        <v>41780</v>
      </c>
      <c r="K5" s="65">
        <v>0.46111111111111108</v>
      </c>
      <c r="L5" s="32">
        <v>9.1</v>
      </c>
      <c r="M5" s="28"/>
      <c r="N5" s="21">
        <v>0.43</v>
      </c>
      <c r="O5" s="28">
        <v>2.6</v>
      </c>
      <c r="P5" s="28">
        <v>0</v>
      </c>
      <c r="Q5" s="28">
        <v>0</v>
      </c>
      <c r="R5" s="28">
        <v>0</v>
      </c>
      <c r="S5" s="32">
        <v>0</v>
      </c>
      <c r="T5" s="61"/>
      <c r="V5" s="62">
        <v>128</v>
      </c>
      <c r="AG5" s="31">
        <v>2017</v>
      </c>
      <c r="AH5" s="31">
        <v>7.1565022222222243</v>
      </c>
      <c r="AI5" s="31">
        <f t="shared" si="5"/>
        <v>80</v>
      </c>
      <c r="AJ5" s="31">
        <f t="shared" si="6"/>
        <v>35</v>
      </c>
      <c r="AK5" s="31">
        <f t="shared" si="7"/>
        <v>21019</v>
      </c>
      <c r="AL5" s="31">
        <f>SUMIFS($R:$R,$A:$A,$AG5,$E:$E,118)</f>
        <v>216</v>
      </c>
      <c r="AM5" s="31">
        <f>SUMIFS($R:$R,$A:$A,$AG5)</f>
        <v>21235</v>
      </c>
      <c r="AN5" s="31">
        <f>AVERAGEIFS($S:$S,$A:$A,$AG5,$E:$E,2)</f>
        <v>1933.5432992816045</v>
      </c>
      <c r="AO5" s="31">
        <f t="shared" si="8"/>
        <v>46.157368265314695</v>
      </c>
      <c r="AP5" s="31">
        <f>AVERAGEIFS($S:$S,$A:$A,$AG5)</f>
        <v>1359.1214941896903</v>
      </c>
      <c r="AQ5" s="71">
        <f t="array" ref="AQ5">MEDIAN(IF($A:$A=$AG5,IF($B:$B=6,$S:$S,$S:$S)))</f>
        <v>29.589177935705088</v>
      </c>
      <c r="AR5" s="71">
        <f t="array" ref="AR5">MEDIAN(IF($A:$A=$AG5,IF($B:$B=6,$S:$S,IF($E:$E=2,$S:$S))))</f>
        <v>87.649338129312454</v>
      </c>
      <c r="AS5" s="71">
        <f t="array" ref="AS5">MEDIAN(IF($A:$A=$AG5,IF($B:$B=7,$S:$S,IF($E:$E=118,$S:$S))))</f>
        <v>7.5777163006074</v>
      </c>
      <c r="AT5">
        <f t="array" ref="AT5">STDEV(IF($A:$A=$AG5,IF($E:$E=2,S:S)))/SQRT($AI5)</f>
        <v>953.23999229805884</v>
      </c>
      <c r="AU5">
        <f t="array" ref="AU5">STDEV(IF($A:$A=$AG5,IF($E:$E=118,$S:$S)))/SQRT($AI5)</f>
        <v>11.585930775083142</v>
      </c>
      <c r="AV5" s="31">
        <v>0</v>
      </c>
      <c r="AW5" s="71"/>
      <c r="AY5" s="62">
        <v>23</v>
      </c>
      <c r="AZ5" s="31">
        <f t="shared" si="13"/>
        <v>1159.0363409174415</v>
      </c>
      <c r="BA5" s="31">
        <f t="shared" si="9"/>
        <v>305.5408390206195</v>
      </c>
      <c r="BB5" s="31">
        <f t="shared" si="10"/>
        <v>363.99797194693497</v>
      </c>
      <c r="BC5" s="31">
        <f t="shared" si="11"/>
        <v>330.86972048202404</v>
      </c>
      <c r="BD5" s="31">
        <f t="shared" si="12"/>
        <v>148.53779162171796</v>
      </c>
      <c r="BO5" s="62">
        <v>128</v>
      </c>
    </row>
    <row r="6" spans="1:72" ht="14.5" x14ac:dyDescent="0.35">
      <c r="A6" s="62">
        <f t="shared" si="0"/>
        <v>2014</v>
      </c>
      <c r="B6" s="62">
        <f t="shared" si="1"/>
        <v>5</v>
      </c>
      <c r="C6" s="62">
        <f t="shared" si="2"/>
        <v>147</v>
      </c>
      <c r="D6" s="31">
        <f t="shared" si="3"/>
        <v>22</v>
      </c>
      <c r="E6" s="31">
        <v>2</v>
      </c>
      <c r="F6" s="28" t="s">
        <v>264</v>
      </c>
      <c r="G6" s="28">
        <v>2</v>
      </c>
      <c r="H6" s="63">
        <v>46.915669999999999</v>
      </c>
      <c r="I6" s="63">
        <v>-90.56183</v>
      </c>
      <c r="J6" s="64">
        <v>41786</v>
      </c>
      <c r="K6" s="65">
        <v>0.44513888888888892</v>
      </c>
      <c r="L6" s="32">
        <v>2.9</v>
      </c>
      <c r="M6" s="66">
        <v>5.5</v>
      </c>
      <c r="N6" s="21">
        <v>0.45</v>
      </c>
      <c r="O6" s="28">
        <v>2.7</v>
      </c>
      <c r="P6" s="28">
        <v>81</v>
      </c>
      <c r="Q6" s="28">
        <v>52</v>
      </c>
      <c r="R6" s="28">
        <v>133</v>
      </c>
      <c r="S6" s="32">
        <v>918.25082193804769</v>
      </c>
      <c r="T6" s="61"/>
      <c r="V6" s="62">
        <v>129</v>
      </c>
      <c r="AG6" s="31">
        <v>2018</v>
      </c>
      <c r="AH6" s="31">
        <v>6.3995355140186927</v>
      </c>
      <c r="AI6" s="31">
        <f t="shared" si="5"/>
        <v>85</v>
      </c>
      <c r="AJ6" s="31">
        <f t="shared" si="6"/>
        <v>0</v>
      </c>
      <c r="AK6" s="31">
        <f t="shared" si="7"/>
        <v>8176</v>
      </c>
      <c r="AL6" s="31">
        <f>SUMIFS($R:$R,$A:$A,$AG6,$E:$E,118)</f>
        <v>0</v>
      </c>
      <c r="AM6" s="31">
        <f>SUMIFS($R:$R,$A:$A,$AG6)</f>
        <v>8176</v>
      </c>
      <c r="AN6" s="31">
        <f>AVERAGEIFS($S:$S,$A:$A,$AG6,$E:$E,2)</f>
        <v>685.47968242181571</v>
      </c>
      <c r="AO6" s="31" t="e">
        <f t="shared" si="8"/>
        <v>#DIV/0!</v>
      </c>
      <c r="AP6" s="31">
        <f>AVERAGEIFS($S:$S,$A:$A,$AG6)</f>
        <v>685.47968242181571</v>
      </c>
      <c r="AQ6" s="71">
        <f t="array" ref="AQ6">MEDIAN(IF($A:$A=$AG6,IF($B:$B=6,$S:$S,$S:$S)))</f>
        <v>22.191883451778818</v>
      </c>
      <c r="AR6" s="71">
        <f t="array" ref="AR6">MEDIAN(IF($A:$A=$AG6,IF($B:$B=6,$S:$S,IF($E:$E=2,$S:$S))))</f>
        <v>22.191883451778818</v>
      </c>
      <c r="AS6" s="71" t="e">
        <f t="array" ref="AS6">MEDIAN(IF($A:$A=$AG6,IF($B:$B=7,$S:$S,IF($E:$E=118,$S:$S))))</f>
        <v>#NUM!</v>
      </c>
      <c r="AT6">
        <f t="array" ref="AT6">STDEV(IF($A:$A=$AG6,IF($E:$E=2,S:S)))/SQRT($AI6)</f>
        <v>285.85695368351327</v>
      </c>
      <c r="AU6" t="e">
        <f t="array" ref="AU6">STDEV(IF($A:$A=$AG6,IF($E:$E=118,$S:$S)))/SQRT($AI6)</f>
        <v>#DIV/0!</v>
      </c>
      <c r="AY6" s="62">
        <v>24</v>
      </c>
      <c r="AZ6" s="31">
        <f t="shared" si="13"/>
        <v>201.9777111182847</v>
      </c>
      <c r="BA6" s="31">
        <f t="shared" si="9"/>
        <v>316.01005827907431</v>
      </c>
      <c r="BB6" s="31">
        <f t="shared" si="10"/>
        <v>215.96142762151391</v>
      </c>
      <c r="BC6" s="31">
        <f t="shared" si="11"/>
        <v>544.75863129509366</v>
      </c>
      <c r="BD6" s="31">
        <f t="shared" si="12"/>
        <v>503.44582193267206</v>
      </c>
      <c r="BO6" s="62">
        <v>129</v>
      </c>
    </row>
    <row r="7" spans="1:72" x14ac:dyDescent="0.3">
      <c r="A7" s="62">
        <f t="shared" si="0"/>
        <v>2014</v>
      </c>
      <c r="B7" s="62">
        <f t="shared" si="1"/>
        <v>5</v>
      </c>
      <c r="C7" s="62">
        <f t="shared" si="2"/>
        <v>147</v>
      </c>
      <c r="D7" s="31">
        <f t="shared" si="3"/>
        <v>22</v>
      </c>
      <c r="E7" s="31">
        <v>2</v>
      </c>
      <c r="F7" s="28" t="s">
        <v>265</v>
      </c>
      <c r="G7" s="28">
        <v>87</v>
      </c>
      <c r="H7" s="63">
        <v>46.935670000000002</v>
      </c>
      <c r="I7" s="63">
        <v>-90.646500000000003</v>
      </c>
      <c r="J7" s="64">
        <v>41786</v>
      </c>
      <c r="K7" s="65">
        <v>0.53194444444444444</v>
      </c>
      <c r="L7" s="32">
        <v>3.4</v>
      </c>
      <c r="M7" s="66">
        <v>6.3</v>
      </c>
      <c r="N7" s="21">
        <v>0.42</v>
      </c>
      <c r="O7" s="28">
        <v>2.5</v>
      </c>
      <c r="P7" s="28">
        <v>0</v>
      </c>
      <c r="Q7" s="28">
        <v>0</v>
      </c>
      <c r="R7" s="28">
        <v>0</v>
      </c>
      <c r="S7" s="32">
        <v>0</v>
      </c>
      <c r="T7" s="61"/>
      <c r="V7" s="62">
        <v>130</v>
      </c>
      <c r="AY7" s="62">
        <v>25</v>
      </c>
      <c r="AZ7" s="31">
        <f t="shared" si="13"/>
        <v>2145.8866316948893</v>
      </c>
      <c r="BA7" s="31">
        <f t="shared" si="9"/>
        <v>1908.4666158388316</v>
      </c>
      <c r="BB7" s="31">
        <f t="shared" si="10"/>
        <v>2571.8762210536293</v>
      </c>
      <c r="BO7" s="62">
        <v>130</v>
      </c>
    </row>
    <row r="8" spans="1:72" x14ac:dyDescent="0.3">
      <c r="A8" s="62">
        <f t="shared" si="0"/>
        <v>2014</v>
      </c>
      <c r="B8" s="62">
        <f t="shared" si="1"/>
        <v>5</v>
      </c>
      <c r="C8" s="62">
        <f t="shared" si="2"/>
        <v>147</v>
      </c>
      <c r="D8" s="31">
        <f t="shared" si="3"/>
        <v>22</v>
      </c>
      <c r="E8" s="31">
        <v>2</v>
      </c>
      <c r="F8" s="28" t="s">
        <v>266</v>
      </c>
      <c r="G8" s="28">
        <v>190</v>
      </c>
      <c r="H8" s="63">
        <v>47.63017</v>
      </c>
      <c r="I8" s="63">
        <v>-90.705330000000004</v>
      </c>
      <c r="J8" s="64">
        <v>41786</v>
      </c>
      <c r="K8" s="65">
        <v>0.7270833333333333</v>
      </c>
      <c r="L8" s="32">
        <v>2.2000000000000002</v>
      </c>
      <c r="M8" s="66">
        <v>10.8</v>
      </c>
      <c r="N8" s="21">
        <v>0.45</v>
      </c>
      <c r="O8" s="28">
        <v>2.7</v>
      </c>
      <c r="P8" s="28">
        <v>13</v>
      </c>
      <c r="Q8" s="28">
        <v>5</v>
      </c>
      <c r="R8" s="28">
        <v>18</v>
      </c>
      <c r="S8" s="32">
        <v>124.27454732996135</v>
      </c>
      <c r="T8" s="61"/>
      <c r="V8" s="62">
        <v>131</v>
      </c>
      <c r="AY8" s="62">
        <v>26</v>
      </c>
      <c r="BA8" s="31">
        <f t="shared" si="9"/>
        <v>4232.2524448058275</v>
      </c>
      <c r="BO8" s="62">
        <v>131</v>
      </c>
    </row>
    <row r="9" spans="1:72" x14ac:dyDescent="0.3">
      <c r="A9" s="62">
        <f t="shared" si="0"/>
        <v>2014</v>
      </c>
      <c r="B9" s="62">
        <f t="shared" si="1"/>
        <v>5</v>
      </c>
      <c r="C9" s="62">
        <f t="shared" si="2"/>
        <v>148</v>
      </c>
      <c r="D9" s="31">
        <f t="shared" si="3"/>
        <v>22</v>
      </c>
      <c r="E9" s="31">
        <v>2</v>
      </c>
      <c r="F9" s="28" t="s">
        <v>267</v>
      </c>
      <c r="G9" s="28">
        <v>226</v>
      </c>
      <c r="H9" s="63">
        <v>47.276499999999999</v>
      </c>
      <c r="I9" s="63">
        <v>-91.253500000000003</v>
      </c>
      <c r="J9" s="64">
        <v>41787</v>
      </c>
      <c r="K9" s="65">
        <v>0.50138888888888888</v>
      </c>
      <c r="L9" s="32">
        <v>2</v>
      </c>
      <c r="M9" s="66">
        <v>14.9</v>
      </c>
      <c r="N9" s="21">
        <v>0.4</v>
      </c>
      <c r="O9" s="28">
        <v>2.4</v>
      </c>
      <c r="P9" s="28">
        <v>8</v>
      </c>
      <c r="Q9" s="28">
        <v>6</v>
      </c>
      <c r="R9" s="28">
        <v>14</v>
      </c>
      <c r="S9" s="32">
        <v>108.74022891371618</v>
      </c>
      <c r="T9" s="61"/>
      <c r="V9" s="62">
        <v>132</v>
      </c>
      <c r="AY9" s="62">
        <v>27</v>
      </c>
      <c r="BB9" s="31">
        <f t="shared" si="10"/>
        <v>571.26177347803196</v>
      </c>
      <c r="BC9" s="31">
        <f t="shared" si="11"/>
        <v>26.836636058808992</v>
      </c>
      <c r="BO9" s="62">
        <v>132</v>
      </c>
    </row>
    <row r="10" spans="1:72" x14ac:dyDescent="0.3">
      <c r="A10" s="62">
        <f t="shared" si="0"/>
        <v>2014</v>
      </c>
      <c r="B10" s="62">
        <f t="shared" si="1"/>
        <v>5</v>
      </c>
      <c r="C10" s="62">
        <f t="shared" si="2"/>
        <v>148</v>
      </c>
      <c r="D10" s="31">
        <f t="shared" si="3"/>
        <v>22</v>
      </c>
      <c r="E10" s="31">
        <v>2</v>
      </c>
      <c r="F10" s="28" t="s">
        <v>268</v>
      </c>
      <c r="G10" s="28">
        <v>367</v>
      </c>
      <c r="H10" s="63">
        <v>46.81183</v>
      </c>
      <c r="I10" s="63">
        <v>-92.039670000000001</v>
      </c>
      <c r="J10" s="64">
        <v>41787</v>
      </c>
      <c r="K10" s="65">
        <v>0.72916666666666663</v>
      </c>
      <c r="L10" s="32">
        <v>2.6</v>
      </c>
      <c r="M10" s="66">
        <v>11.9</v>
      </c>
      <c r="N10" s="21">
        <v>0.4</v>
      </c>
      <c r="O10" s="28">
        <v>2.4</v>
      </c>
      <c r="P10" s="28">
        <v>5</v>
      </c>
      <c r="Q10" s="28">
        <v>10</v>
      </c>
      <c r="R10" s="28">
        <v>15</v>
      </c>
      <c r="S10" s="32">
        <v>116.50738812183876</v>
      </c>
      <c r="T10" s="61"/>
      <c r="V10" s="62">
        <v>133</v>
      </c>
      <c r="AA10" s="31">
        <f>(AVERAGEIFS($S:$S,$C:$C,"="&amp;$V10,$A:$A,2016))+1</f>
        <v>3962.2511961425184</v>
      </c>
      <c r="AB10" s="31">
        <f>AVERAGE($AA$2:$AA10)</f>
        <v>4370.9517163794453</v>
      </c>
      <c r="AY10" s="62">
        <v>28</v>
      </c>
      <c r="AZ10" s="31">
        <f t="shared" si="13"/>
        <v>398.55913766441375</v>
      </c>
      <c r="BA10" s="31">
        <f t="shared" si="9"/>
        <v>213.82241192699942</v>
      </c>
      <c r="BB10" s="31">
        <f t="shared" si="10"/>
        <v>484.96812193671298</v>
      </c>
      <c r="BC10" s="31">
        <f t="shared" si="11"/>
        <v>65.323118065404202</v>
      </c>
      <c r="BO10" s="62">
        <v>133</v>
      </c>
      <c r="BR10" s="31">
        <f t="shared" si="4"/>
        <v>6.15</v>
      </c>
    </row>
    <row r="11" spans="1:72" x14ac:dyDescent="0.3">
      <c r="A11" s="62">
        <f t="shared" si="0"/>
        <v>2014</v>
      </c>
      <c r="B11" s="62">
        <f t="shared" si="1"/>
        <v>5</v>
      </c>
      <c r="C11" s="62">
        <f t="shared" si="2"/>
        <v>149</v>
      </c>
      <c r="D11" s="31">
        <f t="shared" si="3"/>
        <v>22</v>
      </c>
      <c r="E11" s="31">
        <v>2</v>
      </c>
      <c r="F11" s="28" t="s">
        <v>269</v>
      </c>
      <c r="G11" s="28">
        <v>210</v>
      </c>
      <c r="H11" s="63">
        <v>46.725999999999999</v>
      </c>
      <c r="I11" s="63">
        <v>-92.024000000000001</v>
      </c>
      <c r="J11" s="64">
        <v>41788</v>
      </c>
      <c r="K11" s="65">
        <v>0.32500000000000001</v>
      </c>
      <c r="L11" s="32">
        <v>2</v>
      </c>
      <c r="M11" s="66">
        <v>2.5</v>
      </c>
      <c r="N11" s="21">
        <v>0.43</v>
      </c>
      <c r="O11" s="28">
        <v>2.6</v>
      </c>
      <c r="P11" s="28">
        <v>27</v>
      </c>
      <c r="Q11" s="28">
        <v>43</v>
      </c>
      <c r="R11" s="28">
        <v>70</v>
      </c>
      <c r="S11" s="32">
        <v>505.76850657542417</v>
      </c>
      <c r="T11" s="61"/>
      <c r="V11" s="62">
        <v>134</v>
      </c>
      <c r="AY11" s="62">
        <v>29</v>
      </c>
      <c r="AZ11" s="31">
        <f t="shared" si="13"/>
        <v>55.079506459275287</v>
      </c>
      <c r="BA11" s="31">
        <f t="shared" si="9"/>
        <v>209.62819825680612</v>
      </c>
      <c r="BB11" s="31">
        <f t="shared" si="10"/>
        <v>144.21219464249353</v>
      </c>
      <c r="BC11" s="31">
        <f t="shared" si="11"/>
        <v>31.141104674915997</v>
      </c>
      <c r="BO11" s="62">
        <v>134</v>
      </c>
    </row>
    <row r="12" spans="1:72" x14ac:dyDescent="0.3">
      <c r="A12" s="62">
        <f t="shared" si="0"/>
        <v>2014</v>
      </c>
      <c r="B12" s="62">
        <f t="shared" si="1"/>
        <v>5</v>
      </c>
      <c r="C12" s="62">
        <f t="shared" si="2"/>
        <v>149</v>
      </c>
      <c r="D12" s="31">
        <f t="shared" si="3"/>
        <v>22</v>
      </c>
      <c r="E12" s="31">
        <v>2</v>
      </c>
      <c r="F12" s="28" t="s">
        <v>270</v>
      </c>
      <c r="G12" s="28">
        <v>206</v>
      </c>
      <c r="H12" s="63">
        <v>46.8093</v>
      </c>
      <c r="I12" s="63">
        <v>-91.626329999999996</v>
      </c>
      <c r="J12" s="64">
        <v>41788</v>
      </c>
      <c r="K12" s="65">
        <v>0.43055555555555558</v>
      </c>
      <c r="L12" s="32">
        <v>3</v>
      </c>
      <c r="M12" s="66">
        <v>2.1</v>
      </c>
      <c r="N12" s="21">
        <v>0.43</v>
      </c>
      <c r="O12" s="28">
        <v>2.6</v>
      </c>
      <c r="P12" s="28">
        <v>18</v>
      </c>
      <c r="Q12" s="28">
        <v>6</v>
      </c>
      <c r="R12" s="28">
        <v>24</v>
      </c>
      <c r="S12" s="32">
        <v>173.40634511157401</v>
      </c>
      <c r="T12" s="61"/>
      <c r="V12" s="62">
        <v>135</v>
      </c>
      <c r="AC12" s="31">
        <f>(AVERAGEIFS($S:$S,$C:$C,"="&amp;$V12,$A:$A,2017))+1</f>
        <v>642.40277512450018</v>
      </c>
      <c r="AD12" s="31">
        <f>AVERAGE($AC$2:$AC12)</f>
        <v>642.40277512450018</v>
      </c>
      <c r="AE12" s="31">
        <f t="shared" ref="AE12:AE14" si="14">(AVERAGEIFS($S:$S,$C:$C,"="&amp;$V12,$A:$A,2018))+1</f>
        <v>27.959028785864636</v>
      </c>
      <c r="AF12" s="31">
        <f>AVERAGE($AE$2:$AE12)</f>
        <v>27.959028785864636</v>
      </c>
      <c r="AY12" s="62">
        <v>30</v>
      </c>
      <c r="AZ12" s="31">
        <f t="shared" si="13"/>
        <v>95.31550467005998</v>
      </c>
      <c r="BA12" s="31">
        <f t="shared" si="9"/>
        <v>186.42694864795419</v>
      </c>
      <c r="BB12" s="31">
        <f t="shared" si="10"/>
        <v>89.789982960813077</v>
      </c>
      <c r="BO12" s="62">
        <v>135</v>
      </c>
      <c r="BS12" s="31">
        <f t="shared" si="4"/>
        <v>6.3999999999999995</v>
      </c>
      <c r="BT12" s="31">
        <f t="shared" si="4"/>
        <v>7.6333333333333337</v>
      </c>
    </row>
    <row r="13" spans="1:72" x14ac:dyDescent="0.3">
      <c r="A13" s="62">
        <f t="shared" si="0"/>
        <v>2014</v>
      </c>
      <c r="B13" s="62">
        <f t="shared" si="1"/>
        <v>5</v>
      </c>
      <c r="C13" s="62">
        <f t="shared" si="2"/>
        <v>149</v>
      </c>
      <c r="D13" s="31">
        <f t="shared" si="3"/>
        <v>22</v>
      </c>
      <c r="E13" s="31">
        <v>2</v>
      </c>
      <c r="F13" s="28" t="s">
        <v>271</v>
      </c>
      <c r="G13" s="28">
        <v>205</v>
      </c>
      <c r="H13" s="63">
        <v>46.8155</v>
      </c>
      <c r="I13" s="63">
        <v>-91.4131</v>
      </c>
      <c r="J13" s="64">
        <v>41788</v>
      </c>
      <c r="K13" s="65">
        <v>0.51180555555555551</v>
      </c>
      <c r="L13" s="32">
        <v>2.5</v>
      </c>
      <c r="M13" s="66">
        <v>6.8</v>
      </c>
      <c r="N13" s="21">
        <v>0.43</v>
      </c>
      <c r="O13" s="28">
        <v>2.6</v>
      </c>
      <c r="P13" s="28">
        <v>0</v>
      </c>
      <c r="Q13" s="28">
        <v>0</v>
      </c>
      <c r="R13" s="28">
        <v>0</v>
      </c>
      <c r="S13" s="32">
        <v>0</v>
      </c>
      <c r="T13" s="61"/>
      <c r="V13" s="62">
        <v>136</v>
      </c>
      <c r="AC13" s="31">
        <f>(AVERAGEIFS($S:$S,$C:$C,"="&amp;$V13,$A:$A,2017))+1</f>
        <v>8668.1633703336156</v>
      </c>
      <c r="AD13" s="31">
        <f>AVERAGE($AC$2:$AC13)</f>
        <v>4655.2830727290575</v>
      </c>
      <c r="AE13" s="31">
        <f t="shared" si="14"/>
        <v>139.02548699853131</v>
      </c>
      <c r="AF13" s="31">
        <f>AVERAGE($AE$2:$AE13)</f>
        <v>83.492257892197969</v>
      </c>
      <c r="AY13" s="31">
        <v>31</v>
      </c>
      <c r="BB13" s="31">
        <f t="shared" si="10"/>
        <v>38.060445364470624</v>
      </c>
      <c r="BO13" s="62">
        <v>136</v>
      </c>
      <c r="BS13" s="31">
        <f t="shared" si="4"/>
        <v>4.5</v>
      </c>
      <c r="BT13" s="31">
        <f t="shared" si="4"/>
        <v>6.5333333333333341</v>
      </c>
    </row>
    <row r="14" spans="1:72" x14ac:dyDescent="0.3">
      <c r="A14" s="62">
        <f t="shared" si="0"/>
        <v>2014</v>
      </c>
      <c r="B14" s="62">
        <f t="shared" si="1"/>
        <v>5</v>
      </c>
      <c r="C14" s="62">
        <f t="shared" si="2"/>
        <v>150</v>
      </c>
      <c r="D14" s="31">
        <f t="shared" si="3"/>
        <v>22</v>
      </c>
      <c r="E14" s="31">
        <v>2</v>
      </c>
      <c r="F14" s="28" t="s">
        <v>272</v>
      </c>
      <c r="G14" s="28">
        <v>151</v>
      </c>
      <c r="H14" s="63">
        <v>46.878999999999998</v>
      </c>
      <c r="I14" s="63">
        <v>-91.209299999999999</v>
      </c>
      <c r="J14" s="64">
        <v>41789</v>
      </c>
      <c r="K14" s="65">
        <v>0.4513888888888889</v>
      </c>
      <c r="L14" s="32">
        <v>2.2999999999999998</v>
      </c>
      <c r="M14" s="66">
        <v>10.4</v>
      </c>
      <c r="N14" s="21">
        <v>0.45</v>
      </c>
      <c r="O14" s="28">
        <v>2.7</v>
      </c>
      <c r="P14" s="28">
        <v>0</v>
      </c>
      <c r="Q14" s="28">
        <v>0</v>
      </c>
      <c r="R14" s="28">
        <v>0</v>
      </c>
      <c r="S14" s="32">
        <v>0</v>
      </c>
      <c r="T14" s="61"/>
      <c r="V14" s="62">
        <v>137</v>
      </c>
      <c r="AA14" s="31">
        <f>(AVERAGEIFS($S:$S,$C:$C,"="&amp;$V14,$A:$A,2016))+1</f>
        <v>2900.7394376990983</v>
      </c>
      <c r="AB14" s="31">
        <f>AVERAGE($AA$2:$AA14)</f>
        <v>3880.8809568193296</v>
      </c>
      <c r="AC14" s="31">
        <f>(AVERAGEIFS($S:$S,$C:$C,"="&amp;$V14,$A:$A,2017))+1</f>
        <v>3698.678139042373</v>
      </c>
      <c r="AD14" s="31">
        <f>AVERAGE($AC$2:$AC14)</f>
        <v>4336.414761500163</v>
      </c>
      <c r="AE14" s="31">
        <f t="shared" si="14"/>
        <v>25.657648279754241</v>
      </c>
      <c r="AF14" s="31">
        <f>AVERAGE($AE$2:$AE14)</f>
        <v>64.214054688050055</v>
      </c>
      <c r="AY14" s="31">
        <v>32</v>
      </c>
      <c r="AZ14" s="31">
        <f t="shared" si="13"/>
        <v>111.95941725889408</v>
      </c>
      <c r="BO14" s="62">
        <v>137</v>
      </c>
      <c r="BR14" s="31">
        <f t="shared" si="4"/>
        <v>6</v>
      </c>
      <c r="BS14" s="31">
        <f t="shared" si="4"/>
        <v>5.8999999999999995</v>
      </c>
      <c r="BT14" s="31">
        <f t="shared" si="4"/>
        <v>6.9333333333333336</v>
      </c>
    </row>
    <row r="15" spans="1:72" x14ac:dyDescent="0.3">
      <c r="A15" s="62">
        <f t="shared" si="0"/>
        <v>2014</v>
      </c>
      <c r="B15" s="62">
        <f t="shared" si="1"/>
        <v>5</v>
      </c>
      <c r="C15" s="62">
        <f t="shared" si="2"/>
        <v>150</v>
      </c>
      <c r="D15" s="31">
        <f t="shared" si="3"/>
        <v>22</v>
      </c>
      <c r="E15" s="31">
        <v>2</v>
      </c>
      <c r="F15" s="28" t="s">
        <v>273</v>
      </c>
      <c r="G15" s="28">
        <v>76</v>
      </c>
      <c r="H15" s="63">
        <v>46.885800000000003</v>
      </c>
      <c r="I15" s="63">
        <v>-91.096500000000006</v>
      </c>
      <c r="J15" s="64">
        <v>41789</v>
      </c>
      <c r="K15" s="65">
        <v>0.5131944444444444</v>
      </c>
      <c r="L15" s="32">
        <v>7.9</v>
      </c>
      <c r="M15" s="66">
        <v>5.8</v>
      </c>
      <c r="N15" s="21">
        <v>0.42</v>
      </c>
      <c r="O15" s="28">
        <v>2.5</v>
      </c>
      <c r="P15" s="28">
        <v>39</v>
      </c>
      <c r="Q15" s="28">
        <v>27</v>
      </c>
      <c r="R15" s="28">
        <v>66</v>
      </c>
      <c r="S15" s="32">
        <v>488.22143593913393</v>
      </c>
      <c r="T15" s="61"/>
      <c r="V15" s="62">
        <v>138</v>
      </c>
      <c r="Y15" s="31">
        <f>AVERAGEIFS($S:$S,$C:$C,"="&amp;$V15,$A:$A,2015)</f>
        <v>656.23463728161289</v>
      </c>
      <c r="Z15" s="31">
        <f>AVERAGE($Y$2:$Y15)</f>
        <v>656.23463728161289</v>
      </c>
      <c r="AA15" s="31">
        <f>(AVERAGEIFS($S:$S,$C:$C,"="&amp;$V15,$A:$A,2016))+1</f>
        <v>1404.0201871180163</v>
      </c>
      <c r="AB15" s="31">
        <f>AVERAGE($AA$2:$AA15)</f>
        <v>3261.6657643940011</v>
      </c>
      <c r="BO15" s="62">
        <v>138</v>
      </c>
      <c r="BQ15" s="31">
        <f t="shared" si="4"/>
        <v>5.3</v>
      </c>
      <c r="BR15" s="31">
        <f t="shared" si="4"/>
        <v>5.7666666666666666</v>
      </c>
    </row>
    <row r="16" spans="1:72" x14ac:dyDescent="0.3">
      <c r="A16" s="62">
        <f t="shared" si="0"/>
        <v>2014</v>
      </c>
      <c r="B16" s="62">
        <f t="shared" si="1"/>
        <v>5</v>
      </c>
      <c r="C16" s="62">
        <f t="shared" si="2"/>
        <v>150</v>
      </c>
      <c r="D16" s="31">
        <f t="shared" si="3"/>
        <v>22</v>
      </c>
      <c r="E16" s="31">
        <v>2</v>
      </c>
      <c r="F16" s="28" t="s">
        <v>274</v>
      </c>
      <c r="G16" s="28">
        <v>139</v>
      </c>
      <c r="H16" s="63">
        <v>46.969670000000001</v>
      </c>
      <c r="I16" s="63">
        <v>-90.995999999999995</v>
      </c>
      <c r="J16" s="64">
        <v>41789</v>
      </c>
      <c r="K16" s="65">
        <v>0.5805555555555556</v>
      </c>
      <c r="L16" s="32">
        <v>8.5</v>
      </c>
      <c r="M16" s="66">
        <v>6.3</v>
      </c>
      <c r="N16" s="21">
        <v>0.42</v>
      </c>
      <c r="O16" s="28">
        <v>2.5</v>
      </c>
      <c r="P16" s="28">
        <v>7</v>
      </c>
      <c r="Q16" s="28">
        <v>4</v>
      </c>
      <c r="R16" s="28">
        <v>11</v>
      </c>
      <c r="S16" s="32">
        <v>81.370239323188997</v>
      </c>
      <c r="T16" s="61"/>
      <c r="V16" s="62">
        <v>139</v>
      </c>
      <c r="W16" s="31">
        <f>AVERAGEIFS($S:$S,$C:$C,"="&amp;$V16,$A:$A,2014)</f>
        <v>0</v>
      </c>
      <c r="X16" s="31">
        <f>AVERAGE($W$2:$W16)</f>
        <v>0</v>
      </c>
      <c r="Y16" s="31">
        <f>AVERAGEIFS($S:$S,$C:$C,"="&amp;$V16,$A:$A,2015)</f>
        <v>359.8783766430131</v>
      </c>
      <c r="Z16" s="31">
        <f>AVERAGE($Y$2:$Y16)</f>
        <v>508.05650696231299</v>
      </c>
      <c r="AA16" s="31">
        <f>(AVERAGEIFS($S:$S,$C:$C,"="&amp;$V16,$A:$A,2016))+1</f>
        <v>274.69989590527206</v>
      </c>
      <c r="AB16" s="31">
        <f>AVERAGE($AA$2:$AA16)</f>
        <v>2664.2725906962555</v>
      </c>
      <c r="BO16" s="62">
        <v>139</v>
      </c>
      <c r="BP16" s="31">
        <f t="shared" si="4"/>
        <v>1.9</v>
      </c>
      <c r="BQ16" s="31">
        <f t="shared" si="4"/>
        <v>4.6333333333333329</v>
      </c>
      <c r="BR16" s="31">
        <f t="shared" si="4"/>
        <v>6.5999999999999988</v>
      </c>
    </row>
    <row r="17" spans="1:72" x14ac:dyDescent="0.3">
      <c r="A17" s="62">
        <f t="shared" si="0"/>
        <v>2014</v>
      </c>
      <c r="B17" s="62">
        <f t="shared" si="1"/>
        <v>6</v>
      </c>
      <c r="C17" s="62">
        <f t="shared" si="2"/>
        <v>154</v>
      </c>
      <c r="D17" s="31">
        <f t="shared" si="3"/>
        <v>23</v>
      </c>
      <c r="E17" s="31">
        <v>2</v>
      </c>
      <c r="F17" s="28" t="s">
        <v>275</v>
      </c>
      <c r="G17" s="28">
        <v>24</v>
      </c>
      <c r="H17" s="63">
        <v>46.853000000000002</v>
      </c>
      <c r="I17" s="63">
        <v>-90.471000000000004</v>
      </c>
      <c r="J17" s="64">
        <v>41793</v>
      </c>
      <c r="K17" s="65">
        <v>0.4069444444444445</v>
      </c>
      <c r="L17" s="32">
        <v>2.7</v>
      </c>
      <c r="M17" s="66">
        <v>9.5</v>
      </c>
      <c r="N17" s="21">
        <v>0.45</v>
      </c>
      <c r="O17" s="28">
        <v>2.7</v>
      </c>
      <c r="P17" s="28">
        <v>0</v>
      </c>
      <c r="Q17" s="28">
        <v>1</v>
      </c>
      <c r="R17" s="28">
        <v>1</v>
      </c>
      <c r="S17" s="32">
        <v>6.9041415183311861</v>
      </c>
      <c r="T17" s="61"/>
      <c r="V17" s="62">
        <v>140</v>
      </c>
      <c r="Y17" s="31">
        <f>AVERAGEIFS($S:$S,$C:$C,"="&amp;$V17,$A:$A,2015)</f>
        <v>309.33019766951696</v>
      </c>
      <c r="Z17" s="31">
        <f>AVERAGE($Y$2:$Y17)</f>
        <v>441.81440386471428</v>
      </c>
      <c r="BO17" s="62">
        <v>140</v>
      </c>
      <c r="BQ17" s="31">
        <f t="shared" si="4"/>
        <v>4.5666666666666664</v>
      </c>
    </row>
    <row r="18" spans="1:72" x14ac:dyDescent="0.3">
      <c r="A18" s="62">
        <f t="shared" si="0"/>
        <v>2014</v>
      </c>
      <c r="B18" s="62">
        <f t="shared" si="1"/>
        <v>6</v>
      </c>
      <c r="C18" s="62">
        <f t="shared" si="2"/>
        <v>154</v>
      </c>
      <c r="D18" s="31">
        <f t="shared" si="3"/>
        <v>23</v>
      </c>
      <c r="E18" s="31">
        <v>2</v>
      </c>
      <c r="F18" s="28" t="s">
        <v>276</v>
      </c>
      <c r="G18" s="28">
        <v>184</v>
      </c>
      <c r="H18" s="63">
        <v>46.615600000000001</v>
      </c>
      <c r="I18" s="63">
        <v>-90.330500000000001</v>
      </c>
      <c r="J18" s="64">
        <v>41793</v>
      </c>
      <c r="K18" s="65">
        <v>0.48819444444444443</v>
      </c>
      <c r="L18" s="32">
        <v>6.1</v>
      </c>
      <c r="M18" s="66">
        <v>2.2000000000000002</v>
      </c>
      <c r="N18" s="21">
        <v>0.4</v>
      </c>
      <c r="O18" s="28">
        <v>2.4</v>
      </c>
      <c r="P18" s="28">
        <v>11</v>
      </c>
      <c r="Q18" s="28">
        <v>10</v>
      </c>
      <c r="R18" s="28">
        <v>21</v>
      </c>
      <c r="S18" s="32">
        <v>163.11034337057427</v>
      </c>
      <c r="T18" s="61"/>
      <c r="V18" s="62">
        <v>141</v>
      </c>
      <c r="W18" s="31">
        <f>AVERAGEIFS($S:$S,$C:$C,"="&amp;$V18,$A:$A,2014)</f>
        <v>0</v>
      </c>
      <c r="X18" s="31">
        <f>AVERAGE($W$2:$W18)</f>
        <v>0</v>
      </c>
      <c r="BO18" s="62">
        <v>141</v>
      </c>
      <c r="BP18" s="31">
        <f t="shared" si="4"/>
        <v>9.1</v>
      </c>
      <c r="BT18" s="31">
        <f t="shared" si="4"/>
        <v>6.333333333333333</v>
      </c>
    </row>
    <row r="19" spans="1:72" x14ac:dyDescent="0.3">
      <c r="A19" s="62">
        <f t="shared" si="0"/>
        <v>2014</v>
      </c>
      <c r="B19" s="62">
        <f t="shared" si="1"/>
        <v>6</v>
      </c>
      <c r="C19" s="62">
        <f t="shared" si="2"/>
        <v>154</v>
      </c>
      <c r="D19" s="31">
        <f t="shared" si="3"/>
        <v>23</v>
      </c>
      <c r="E19" s="31">
        <v>2</v>
      </c>
      <c r="F19" s="28" t="s">
        <v>277</v>
      </c>
      <c r="G19" s="28">
        <v>192</v>
      </c>
      <c r="H19" s="63">
        <v>46.689169999999997</v>
      </c>
      <c r="I19" s="63">
        <v>-90.028000000000006</v>
      </c>
      <c r="J19" s="64">
        <v>41793</v>
      </c>
      <c r="K19" s="65">
        <v>0.5854166666666667</v>
      </c>
      <c r="L19" s="32">
        <v>3.5</v>
      </c>
      <c r="M19" s="66">
        <v>4.8</v>
      </c>
      <c r="N19" s="21">
        <v>0.43</v>
      </c>
      <c r="O19" s="28">
        <v>2.6</v>
      </c>
      <c r="P19" s="28">
        <v>38</v>
      </c>
      <c r="Q19" s="28">
        <v>16</v>
      </c>
      <c r="R19" s="28">
        <v>54</v>
      </c>
      <c r="S19" s="32">
        <v>390.16427650104151</v>
      </c>
      <c r="T19" s="61"/>
      <c r="V19" s="62">
        <v>142</v>
      </c>
      <c r="AC19" s="31">
        <f>(AVERAGEIFS($S:$S,$C:$C,"="&amp;$V19,$A:$A,2017))+1</f>
        <v>158.75160562233467</v>
      </c>
      <c r="AD19" s="31">
        <f>AVERAGE($AC$2:$AC19)</f>
        <v>3291.9989725307055</v>
      </c>
      <c r="BO19" s="62">
        <v>142</v>
      </c>
      <c r="BS19" s="31">
        <f t="shared" si="4"/>
        <v>4.0999999999999996</v>
      </c>
      <c r="BT19" s="31">
        <f t="shared" si="4"/>
        <v>6.5666666666666673</v>
      </c>
    </row>
    <row r="20" spans="1:72" x14ac:dyDescent="0.3">
      <c r="A20" s="62">
        <f t="shared" si="0"/>
        <v>2014</v>
      </c>
      <c r="B20" s="62">
        <f t="shared" si="1"/>
        <v>6</v>
      </c>
      <c r="C20" s="62">
        <f t="shared" si="2"/>
        <v>155</v>
      </c>
      <c r="D20" s="31">
        <f t="shared" si="3"/>
        <v>23</v>
      </c>
      <c r="E20" s="31">
        <v>2</v>
      </c>
      <c r="F20" s="28" t="s">
        <v>278</v>
      </c>
      <c r="G20" s="28">
        <v>57</v>
      </c>
      <c r="H20" s="63">
        <v>46.900500000000001</v>
      </c>
      <c r="I20" s="63">
        <v>-89.35033</v>
      </c>
      <c r="J20" s="64">
        <v>41794</v>
      </c>
      <c r="K20" s="65">
        <v>0.31180555555555556</v>
      </c>
      <c r="L20" s="32">
        <v>3.2</v>
      </c>
      <c r="M20" s="66">
        <v>6.3</v>
      </c>
      <c r="N20" s="21">
        <v>0.45</v>
      </c>
      <c r="O20" s="28">
        <v>2.7</v>
      </c>
      <c r="P20" s="28">
        <v>113</v>
      </c>
      <c r="Q20" s="28">
        <v>52</v>
      </c>
      <c r="R20" s="28">
        <v>165</v>
      </c>
      <c r="S20" s="32">
        <v>1139.1833505246459</v>
      </c>
      <c r="T20" s="61"/>
      <c r="V20" s="62">
        <v>143</v>
      </c>
      <c r="AC20" s="31">
        <f>(AVERAGEIFS($S:$S,$C:$C,"="&amp;$V20,$A:$A,2017))+1</f>
        <v>57.712591043434749</v>
      </c>
      <c r="AD20" s="31">
        <f>AVERAGE($AC$2:$AC20)</f>
        <v>2645.1416962332514</v>
      </c>
      <c r="BO20" s="62">
        <v>143</v>
      </c>
      <c r="BS20" s="31">
        <f t="shared" si="4"/>
        <v>3.7666666666666671</v>
      </c>
      <c r="BT20" s="31">
        <f t="shared" si="4"/>
        <v>9.0750000000000011</v>
      </c>
    </row>
    <row r="21" spans="1:72" x14ac:dyDescent="0.3">
      <c r="A21" s="62">
        <f t="shared" si="0"/>
        <v>2014</v>
      </c>
      <c r="B21" s="62">
        <f t="shared" si="1"/>
        <v>6</v>
      </c>
      <c r="C21" s="62">
        <f t="shared" si="2"/>
        <v>155</v>
      </c>
      <c r="D21" s="31">
        <f t="shared" si="3"/>
        <v>23</v>
      </c>
      <c r="E21" s="31">
        <v>2</v>
      </c>
      <c r="F21" s="28" t="s">
        <v>279</v>
      </c>
      <c r="G21" s="28">
        <v>183</v>
      </c>
      <c r="H21" s="63">
        <v>46.997669999999999</v>
      </c>
      <c r="I21" s="63">
        <v>-89.144499999999994</v>
      </c>
      <c r="J21" s="64">
        <v>41794</v>
      </c>
      <c r="K21" s="65">
        <v>0.42430555555555555</v>
      </c>
      <c r="L21" s="32">
        <v>7.8</v>
      </c>
      <c r="M21" s="66">
        <v>1.9</v>
      </c>
      <c r="N21" s="21">
        <v>0.4</v>
      </c>
      <c r="O21" s="28">
        <v>2.4</v>
      </c>
      <c r="P21" s="28">
        <v>51</v>
      </c>
      <c r="Q21" s="28">
        <v>22</v>
      </c>
      <c r="R21" s="28">
        <v>73</v>
      </c>
      <c r="S21" s="32">
        <v>567.00262219294871</v>
      </c>
      <c r="T21" s="61"/>
      <c r="V21" s="62">
        <v>144</v>
      </c>
      <c r="AA21" s="31">
        <f>AVERAGEIFS($S:$S,$C:$C,"="&amp;$V21,$A:$A,2016)</f>
        <v>678.08532769324165</v>
      </c>
      <c r="AB21" s="31">
        <f>AVERAGE($AA$2:$AA21)</f>
        <v>2333.2413801957532</v>
      </c>
      <c r="AC21" s="31">
        <f>(AVERAGEIFS($S:$S,$C:$C,"="&amp;$V21,$A:$A,2017))+1</f>
        <v>2329.4274613940024</v>
      </c>
      <c r="AD21" s="31">
        <f>AVERAGE($AC$2:$AC21)</f>
        <v>2592.5226570933769</v>
      </c>
      <c r="BO21" s="62">
        <v>144</v>
      </c>
      <c r="BR21" s="31">
        <f t="shared" si="4"/>
        <v>3.8666666666666667</v>
      </c>
      <c r="BS21" s="31">
        <f t="shared" si="4"/>
        <v>5.3599999999999994</v>
      </c>
      <c r="BT21" s="31">
        <f t="shared" si="4"/>
        <v>10.966666666666667</v>
      </c>
    </row>
    <row r="22" spans="1:72" x14ac:dyDescent="0.3">
      <c r="A22" s="62">
        <f t="shared" si="0"/>
        <v>2014</v>
      </c>
      <c r="B22" s="62">
        <f t="shared" si="1"/>
        <v>6</v>
      </c>
      <c r="C22" s="62">
        <f t="shared" si="2"/>
        <v>155</v>
      </c>
      <c r="D22" s="31">
        <f t="shared" si="3"/>
        <v>23</v>
      </c>
      <c r="E22" s="31">
        <v>2</v>
      </c>
      <c r="F22" s="28" t="s">
        <v>280</v>
      </c>
      <c r="G22" s="28">
        <v>182</v>
      </c>
      <c r="H22" s="63">
        <v>47.148333000000001</v>
      </c>
      <c r="I22" s="63">
        <v>-88.854669999999999</v>
      </c>
      <c r="J22" s="64">
        <v>41794</v>
      </c>
      <c r="K22" s="65">
        <v>0.54236111111111118</v>
      </c>
      <c r="L22" s="32">
        <v>6.9</v>
      </c>
      <c r="M22" s="66">
        <v>3.4</v>
      </c>
      <c r="N22" s="21">
        <v>0.42</v>
      </c>
      <c r="O22" s="28">
        <v>2.5</v>
      </c>
      <c r="P22" s="28">
        <v>9</v>
      </c>
      <c r="Q22" s="28">
        <v>3</v>
      </c>
      <c r="R22" s="28">
        <v>12</v>
      </c>
      <c r="S22" s="32">
        <v>88.767533807115271</v>
      </c>
      <c r="T22" s="61"/>
      <c r="V22" s="62">
        <v>145</v>
      </c>
      <c r="AA22" s="31">
        <f>AVERAGEIFS($S:$S,$C:$C,"="&amp;$V22,$A:$A,2016)</f>
        <v>4085.7723199552784</v>
      </c>
      <c r="AB22" s="31">
        <f>AVERAGE($AA$2:$AA22)</f>
        <v>2583.6029430185422</v>
      </c>
      <c r="AC22" s="31">
        <f>(AVERAGEIFS($S:$S,$C:$C,"="&amp;$V22,$A:$A,2017))+1</f>
        <v>541.12578556801657</v>
      </c>
      <c r="AD22" s="31">
        <f>AVERAGE($AC$2:$AC22)</f>
        <v>2299.4659611611823</v>
      </c>
      <c r="AE22" s="31">
        <f t="shared" ref="AE22:AE48" si="15">(AVERAGEIFS($S:$S,$C:$C,"="&amp;$V18,$A:$A,2018))+1</f>
        <v>3.3013805061103954</v>
      </c>
      <c r="AF22" s="31">
        <f>AVERAGE($AE$2:$AE22)</f>
        <v>48.985886142565143</v>
      </c>
      <c r="BO22" s="62">
        <v>145</v>
      </c>
      <c r="BR22" s="31">
        <f t="shared" si="4"/>
        <v>4.1333333333333337</v>
      </c>
      <c r="BS22" s="31">
        <f t="shared" si="4"/>
        <v>6.3666666666666671</v>
      </c>
    </row>
    <row r="23" spans="1:72" x14ac:dyDescent="0.3">
      <c r="A23" s="62">
        <f t="shared" si="0"/>
        <v>2014</v>
      </c>
      <c r="B23" s="62">
        <f t="shared" si="1"/>
        <v>6</v>
      </c>
      <c r="C23" s="62">
        <f t="shared" si="2"/>
        <v>155</v>
      </c>
      <c r="D23" s="31">
        <f t="shared" si="3"/>
        <v>23</v>
      </c>
      <c r="E23" s="31">
        <v>2</v>
      </c>
      <c r="F23" s="28" t="s">
        <v>281</v>
      </c>
      <c r="G23" s="28">
        <v>181</v>
      </c>
      <c r="H23" s="63">
        <v>47.336829999999999</v>
      </c>
      <c r="I23" s="63">
        <v>-88.481669999999994</v>
      </c>
      <c r="J23" s="64">
        <v>41794</v>
      </c>
      <c r="K23" s="65">
        <v>0.67013888888888884</v>
      </c>
      <c r="L23" s="32">
        <v>7.5</v>
      </c>
      <c r="M23" s="31">
        <v>3.6</v>
      </c>
      <c r="N23" s="21">
        <v>0.42</v>
      </c>
      <c r="O23" s="28">
        <v>2.5</v>
      </c>
      <c r="P23" s="28">
        <v>3</v>
      </c>
      <c r="Q23" s="28">
        <v>2</v>
      </c>
      <c r="R23" s="28">
        <v>5</v>
      </c>
      <c r="S23" s="32">
        <v>36.986472419631362</v>
      </c>
      <c r="T23" s="61"/>
      <c r="V23" s="62">
        <v>146</v>
      </c>
      <c r="Y23" s="31">
        <f>AVERAGEIFS($S:$S,$C:$C,"="&amp;$V23,$A:$A,2015)</f>
        <v>507.94755456293734</v>
      </c>
      <c r="Z23" s="31">
        <f>AVERAGE($Y$2:$Y23)</f>
        <v>458.34769153927004</v>
      </c>
      <c r="AA23" s="31">
        <f>AVERAGEIFS($S:$S,$C:$C,"="&amp;$V23,$A:$A,2016)</f>
        <v>4473.5654481856964</v>
      </c>
      <c r="AB23" s="31">
        <f>AVERAGE($AA$2:$AA23)</f>
        <v>2819.8482561644369</v>
      </c>
      <c r="AE23" s="31">
        <f t="shared" si="15"/>
        <v>13.328824139877121</v>
      </c>
      <c r="AF23" s="31">
        <f>AVERAGE($AE$2:$AE23)</f>
        <v>41.854473742027537</v>
      </c>
      <c r="BO23" s="62">
        <v>146</v>
      </c>
      <c r="BQ23" s="31">
        <f t="shared" si="4"/>
        <v>3.1666666666666665</v>
      </c>
      <c r="BR23" s="31">
        <f t="shared" si="4"/>
        <v>6.8400000000000007</v>
      </c>
    </row>
    <row r="24" spans="1:72" x14ac:dyDescent="0.3">
      <c r="A24" s="62">
        <f t="shared" si="0"/>
        <v>2014</v>
      </c>
      <c r="B24" s="62">
        <f t="shared" si="1"/>
        <v>6</v>
      </c>
      <c r="C24" s="62">
        <f t="shared" si="2"/>
        <v>156</v>
      </c>
      <c r="D24" s="31">
        <f t="shared" si="3"/>
        <v>23</v>
      </c>
      <c r="E24" s="31">
        <v>2</v>
      </c>
      <c r="F24" s="28" t="s">
        <v>282</v>
      </c>
      <c r="G24" s="28">
        <v>84</v>
      </c>
      <c r="H24" s="63">
        <v>46.979500000000002</v>
      </c>
      <c r="I24" s="63">
        <v>-88.396169999999998</v>
      </c>
      <c r="J24" s="64">
        <v>41795</v>
      </c>
      <c r="K24" s="65">
        <v>0.4291666666666667</v>
      </c>
      <c r="L24" s="32">
        <v>5.7</v>
      </c>
      <c r="M24" s="66">
        <v>8.6</v>
      </c>
      <c r="N24" s="21">
        <v>0.43</v>
      </c>
      <c r="O24" s="28">
        <v>2.6</v>
      </c>
      <c r="P24" s="28">
        <v>1</v>
      </c>
      <c r="Q24" s="28">
        <v>1</v>
      </c>
      <c r="R24" s="28">
        <v>2</v>
      </c>
      <c r="S24" s="32">
        <v>14.450528759297834</v>
      </c>
      <c r="T24" s="61"/>
      <c r="V24" s="62">
        <v>147</v>
      </c>
      <c r="W24" s="31">
        <f>AVERAGEIFS($S:$S,$C:$C,"="&amp;$V24,$A:$A,2014)</f>
        <v>347.50845642266967</v>
      </c>
      <c r="X24" s="31">
        <f>AVERAGE($W$2:$W24)</f>
        <v>115.83615214088989</v>
      </c>
      <c r="Y24" s="31">
        <f>AVERAGEIFS($S:$S,$C:$C,"="&amp;$V24,$A:$A,2015)</f>
        <v>19090.58207523475</v>
      </c>
      <c r="Z24" s="31">
        <f>AVERAGE($Y$2:$Y24)</f>
        <v>4184.7945682783666</v>
      </c>
      <c r="AA24" s="31">
        <f>AVERAGEIFS($S:$S,$C:$C,"="&amp;$V24,$A:$A,2016)</f>
        <v>843.29157116759507</v>
      </c>
      <c r="AB24" s="31">
        <f>AVERAGE($AA$2:$AA24)</f>
        <v>2600.2308467203434</v>
      </c>
      <c r="AE24" s="31">
        <f t="shared" si="15"/>
        <v>82.370239323188997</v>
      </c>
      <c r="AF24" s="31">
        <f>AVERAGE($AE$2:$AE24)</f>
        <v>48.607101338887787</v>
      </c>
      <c r="BO24" s="62">
        <v>147</v>
      </c>
      <c r="BP24" s="31">
        <f t="shared" si="4"/>
        <v>2.8333333333333335</v>
      </c>
      <c r="BQ24" s="31">
        <f t="shared" si="4"/>
        <v>3.5333333333333332</v>
      </c>
      <c r="BR24" s="31">
        <f t="shared" si="4"/>
        <v>7.5333333333333341</v>
      </c>
    </row>
    <row r="25" spans="1:72" x14ac:dyDescent="0.3">
      <c r="A25" s="62">
        <f t="shared" si="0"/>
        <v>2014</v>
      </c>
      <c r="B25" s="62">
        <f t="shared" si="1"/>
        <v>6</v>
      </c>
      <c r="C25" s="62">
        <f t="shared" si="2"/>
        <v>156</v>
      </c>
      <c r="D25" s="31">
        <f t="shared" si="3"/>
        <v>23</v>
      </c>
      <c r="E25" s="31">
        <v>2</v>
      </c>
      <c r="F25" s="28" t="s">
        <v>283</v>
      </c>
      <c r="G25" s="28">
        <v>82</v>
      </c>
      <c r="H25" s="63">
        <v>46.905500000000004</v>
      </c>
      <c r="I25" s="63">
        <v>-88.322829999999996</v>
      </c>
      <c r="J25" s="64">
        <v>41795</v>
      </c>
      <c r="K25" s="65">
        <v>0.49305555555555558</v>
      </c>
      <c r="L25" s="32">
        <v>1.8</v>
      </c>
      <c r="M25" s="66">
        <v>9.9</v>
      </c>
      <c r="N25" s="21">
        <v>0.45</v>
      </c>
      <c r="O25" s="28">
        <v>2.7</v>
      </c>
      <c r="P25" s="28">
        <v>0</v>
      </c>
      <c r="Q25" s="28">
        <v>0</v>
      </c>
      <c r="R25" s="28">
        <v>0</v>
      </c>
      <c r="S25" s="32">
        <v>0</v>
      </c>
      <c r="T25" s="61"/>
      <c r="V25" s="62">
        <v>148</v>
      </c>
      <c r="W25" s="31">
        <f>AVERAGEIFS($S:$S,$C:$C,"="&amp;$V25,$A:$A,2014)</f>
        <v>112.62380851777746</v>
      </c>
      <c r="X25" s="31">
        <f>AVERAGE($W$2:$W25)</f>
        <v>115.03306623511179</v>
      </c>
      <c r="Y25" s="31">
        <f>AVERAGEIFS($S:$S,$C:$C,"="&amp;$V25,$A:$A,2015)</f>
        <v>1080.7243932711228</v>
      </c>
      <c r="Z25" s="31">
        <f>AVERAGE($Y$2:$Y25)</f>
        <v>3667.4495391104924</v>
      </c>
      <c r="AE25" s="31">
        <f t="shared" si="15"/>
        <v>2371.317313088884</v>
      </c>
      <c r="AF25" s="31">
        <f>AVERAGE($AE$2:$AE25)</f>
        <v>380.42284587460153</v>
      </c>
      <c r="BO25" s="62">
        <v>148</v>
      </c>
      <c r="BP25" s="31">
        <f t="shared" si="4"/>
        <v>2.2999999999999998</v>
      </c>
      <c r="BQ25" s="31">
        <f t="shared" si="4"/>
        <v>5.5000000000000009</v>
      </c>
    </row>
    <row r="26" spans="1:72" x14ac:dyDescent="0.3">
      <c r="A26" s="62">
        <f t="shared" si="0"/>
        <v>2014</v>
      </c>
      <c r="B26" s="62">
        <f t="shared" si="1"/>
        <v>6</v>
      </c>
      <c r="C26" s="62">
        <f t="shared" si="2"/>
        <v>156</v>
      </c>
      <c r="D26" s="31">
        <f t="shared" si="3"/>
        <v>23</v>
      </c>
      <c r="E26" s="31">
        <v>2</v>
      </c>
      <c r="F26" s="28" t="s">
        <v>284</v>
      </c>
      <c r="G26" s="28">
        <v>140</v>
      </c>
      <c r="H26" s="63">
        <v>46.902000000000001</v>
      </c>
      <c r="I26" s="63">
        <v>-88.313000000000002</v>
      </c>
      <c r="J26" s="64">
        <v>41795</v>
      </c>
      <c r="K26" s="65">
        <v>0.54097222222222219</v>
      </c>
      <c r="L26" s="32">
        <v>1.9</v>
      </c>
      <c r="M26" s="28"/>
      <c r="N26" s="21">
        <v>0.43</v>
      </c>
      <c r="O26" s="28">
        <v>2.6</v>
      </c>
      <c r="P26" s="28">
        <v>0</v>
      </c>
      <c r="Q26" s="28">
        <v>0</v>
      </c>
      <c r="R26" s="28">
        <v>0</v>
      </c>
      <c r="S26" s="32">
        <v>0</v>
      </c>
      <c r="T26" s="61"/>
      <c r="V26" s="62">
        <v>149</v>
      </c>
      <c r="W26" s="31">
        <f>AVERAGEIFS($S:$S,$C:$C,"="&amp;$V26,$A:$A,2014)</f>
        <v>226.39161722899939</v>
      </c>
      <c r="X26" s="31">
        <f>AVERAGE($W$2:$W26)</f>
        <v>137.30477643388932</v>
      </c>
      <c r="Y26" s="31">
        <f>AVERAGEIFS($S:$S,$C:$C,"="&amp;$V26,$A:$A,2015)</f>
        <v>697.46738610849025</v>
      </c>
      <c r="Z26" s="31">
        <f>AVERAGE($Y$2:$Y26)</f>
        <v>3243.1663743959207</v>
      </c>
      <c r="BO26" s="62">
        <v>149</v>
      </c>
      <c r="BP26" s="31">
        <f t="shared" si="4"/>
        <v>2.5</v>
      </c>
      <c r="BQ26" s="31">
        <f t="shared" si="4"/>
        <v>7.6000000000000005</v>
      </c>
      <c r="BT26" s="31">
        <f t="shared" si="4"/>
        <v>8</v>
      </c>
    </row>
    <row r="27" spans="1:72" x14ac:dyDescent="0.3">
      <c r="A27" s="62">
        <f t="shared" si="0"/>
        <v>2014</v>
      </c>
      <c r="B27" s="62">
        <f t="shared" si="1"/>
        <v>6</v>
      </c>
      <c r="C27" s="62">
        <f t="shared" si="2"/>
        <v>156</v>
      </c>
      <c r="D27" s="31">
        <f t="shared" si="3"/>
        <v>23</v>
      </c>
      <c r="E27" s="31">
        <v>2</v>
      </c>
      <c r="F27" s="28" t="s">
        <v>285</v>
      </c>
      <c r="G27" s="28">
        <v>100</v>
      </c>
      <c r="H27" s="63">
        <v>47.0505</v>
      </c>
      <c r="I27" s="63">
        <v>-88.265000000000001</v>
      </c>
      <c r="J27" s="64">
        <v>41795</v>
      </c>
      <c r="K27" s="65">
        <v>0.59652777777777777</v>
      </c>
      <c r="L27" s="32">
        <v>2.2000000000000002</v>
      </c>
      <c r="M27" s="66">
        <v>8.1</v>
      </c>
      <c r="N27" s="21">
        <v>0.43</v>
      </c>
      <c r="O27" s="28">
        <v>2.6</v>
      </c>
      <c r="P27" s="28">
        <v>0</v>
      </c>
      <c r="Q27" s="28">
        <v>0</v>
      </c>
      <c r="R27" s="28">
        <v>0</v>
      </c>
      <c r="S27" s="32">
        <v>0</v>
      </c>
      <c r="T27" s="61"/>
      <c r="V27" s="62">
        <v>150</v>
      </c>
      <c r="W27" s="31">
        <f>AVERAGEIFS($S:$S,$C:$C,"="&amp;$V27,$A:$A,2014)</f>
        <v>189.86389175410764</v>
      </c>
      <c r="X27" s="31">
        <f>AVERAGE($W$2:$W27)</f>
        <v>146.06462898725903</v>
      </c>
      <c r="BO27" s="62">
        <v>150</v>
      </c>
      <c r="BP27" s="31">
        <f t="shared" si="4"/>
        <v>6.2333333333333334</v>
      </c>
    </row>
    <row r="28" spans="1:72" x14ac:dyDescent="0.3">
      <c r="A28" s="62">
        <f t="shared" si="0"/>
        <v>2014</v>
      </c>
      <c r="B28" s="62">
        <f t="shared" si="1"/>
        <v>6</v>
      </c>
      <c r="C28" s="62">
        <f t="shared" si="2"/>
        <v>156</v>
      </c>
      <c r="D28" s="31">
        <f t="shared" si="3"/>
        <v>23</v>
      </c>
      <c r="E28" s="31">
        <v>2</v>
      </c>
      <c r="F28" s="28" t="s">
        <v>286</v>
      </c>
      <c r="G28" s="28">
        <v>140</v>
      </c>
      <c r="H28" s="63">
        <v>47.165329999999997</v>
      </c>
      <c r="I28" s="63">
        <v>-88.218500000000006</v>
      </c>
      <c r="J28" s="64">
        <v>41795</v>
      </c>
      <c r="K28" s="65">
        <v>0.66319444444444442</v>
      </c>
      <c r="L28" s="32">
        <v>2.2999999999999998</v>
      </c>
      <c r="M28" s="66"/>
      <c r="N28" s="21">
        <v>0.45</v>
      </c>
      <c r="O28" s="28">
        <v>2.7</v>
      </c>
      <c r="P28" s="28">
        <v>0</v>
      </c>
      <c r="Q28" s="28">
        <v>0</v>
      </c>
      <c r="R28" s="28">
        <v>0</v>
      </c>
      <c r="S28" s="32">
        <v>0</v>
      </c>
      <c r="T28" s="61"/>
      <c r="V28" s="62">
        <v>151</v>
      </c>
      <c r="AC28" s="31">
        <f t="shared" ref="AC28:AC34" si="16">(AVERAGEIFS($S:$S,$C:$C,"="&amp;$V28,$A:$A,2017))+1</f>
        <v>25353.993961243308</v>
      </c>
      <c r="AD28" s="31">
        <f>AVERAGE($AC$2:$AC28)</f>
        <v>5181.2819611714476</v>
      </c>
      <c r="BO28" s="62">
        <v>151</v>
      </c>
      <c r="BS28" s="31">
        <f t="shared" si="4"/>
        <v>8.6999999999999993</v>
      </c>
      <c r="BT28" s="31">
        <f t="shared" si="4"/>
        <v>9.9749999999999996</v>
      </c>
    </row>
    <row r="29" spans="1:72" x14ac:dyDescent="0.3">
      <c r="A29" s="62">
        <f t="shared" si="0"/>
        <v>2014</v>
      </c>
      <c r="B29" s="62">
        <f t="shared" si="1"/>
        <v>6</v>
      </c>
      <c r="C29" s="62">
        <f t="shared" si="2"/>
        <v>157</v>
      </c>
      <c r="D29" s="31">
        <f t="shared" si="3"/>
        <v>23</v>
      </c>
      <c r="E29" s="31">
        <v>2</v>
      </c>
      <c r="F29" s="28" t="s">
        <v>287</v>
      </c>
      <c r="G29" s="28">
        <v>101</v>
      </c>
      <c r="H29" s="63">
        <v>47.380670000000002</v>
      </c>
      <c r="I29" s="63">
        <v>-87.218500000000006</v>
      </c>
      <c r="J29" s="64">
        <v>41796</v>
      </c>
      <c r="K29" s="65">
        <v>0.28819444444444448</v>
      </c>
      <c r="L29" s="32">
        <v>3.1</v>
      </c>
      <c r="M29" s="66">
        <v>9.3000000000000007</v>
      </c>
      <c r="N29" s="21">
        <v>0.43</v>
      </c>
      <c r="O29" s="28">
        <v>2.6</v>
      </c>
      <c r="P29" s="28">
        <v>1497</v>
      </c>
      <c r="Q29" s="28">
        <v>1169</v>
      </c>
      <c r="R29" s="28">
        <v>2666</v>
      </c>
      <c r="S29" s="32">
        <v>19262.554836144012</v>
      </c>
      <c r="T29" s="61"/>
      <c r="V29" s="62">
        <v>152</v>
      </c>
      <c r="AC29" s="31">
        <f t="shared" si="16"/>
        <v>2040.2792621246238</v>
      </c>
      <c r="AD29" s="31">
        <f>AVERAGE($AC$2:$AC29)</f>
        <v>4832.2816612773568</v>
      </c>
      <c r="BO29" s="62">
        <v>152</v>
      </c>
      <c r="BS29" s="31">
        <f t="shared" si="4"/>
        <v>7.2333333333333334</v>
      </c>
      <c r="BT29" s="31">
        <f t="shared" si="4"/>
        <v>6.5333333333333341</v>
      </c>
    </row>
    <row r="30" spans="1:72" x14ac:dyDescent="0.3">
      <c r="A30" s="62">
        <f t="shared" si="0"/>
        <v>2014</v>
      </c>
      <c r="B30" s="62">
        <f t="shared" si="1"/>
        <v>6</v>
      </c>
      <c r="C30" s="62">
        <f t="shared" si="2"/>
        <v>157</v>
      </c>
      <c r="D30" s="31">
        <f t="shared" si="3"/>
        <v>23</v>
      </c>
      <c r="E30" s="31">
        <v>2</v>
      </c>
      <c r="F30" s="28" t="s">
        <v>288</v>
      </c>
      <c r="G30" s="28">
        <v>158</v>
      </c>
      <c r="H30" s="63">
        <v>47.937800000000003</v>
      </c>
      <c r="I30" s="63">
        <v>-88.135199999999998</v>
      </c>
      <c r="J30" s="64">
        <v>41796</v>
      </c>
      <c r="K30" s="65">
        <v>0.4381944444444445</v>
      </c>
      <c r="L30" s="32">
        <v>2.5</v>
      </c>
      <c r="M30" s="66">
        <v>14.6</v>
      </c>
      <c r="N30" s="21">
        <v>0.43</v>
      </c>
      <c r="O30" s="28">
        <v>2.6</v>
      </c>
      <c r="P30" s="28">
        <v>14</v>
      </c>
      <c r="Q30" s="28">
        <v>25</v>
      </c>
      <c r="R30" s="28">
        <v>39</v>
      </c>
      <c r="S30" s="32">
        <v>281.78531080630773</v>
      </c>
      <c r="T30" s="61"/>
      <c r="V30" s="62">
        <v>153</v>
      </c>
      <c r="Y30" s="31">
        <f t="shared" ref="Y30:Y36" si="17">AVERAGEIFS($S:$S,$C:$C,"="&amp;$V30,$A:$A,2015)</f>
        <v>243.25056744818019</v>
      </c>
      <c r="Z30" s="31">
        <f>AVERAGE($Y$2:$Y30)</f>
        <v>2868.176898527453</v>
      </c>
      <c r="AA30" s="31">
        <f t="shared" ref="AA30:AA36" si="18">AVERAGEIFS($S:$S,$C:$C,"="&amp;$V30,$A:$A,2016)</f>
        <v>298.35754418502631</v>
      </c>
      <c r="AB30" s="31">
        <f>AVERAGE($AA$2:$AA30)</f>
        <v>2370.0435164668115</v>
      </c>
      <c r="AC30" s="31">
        <f t="shared" si="16"/>
        <v>343.12486988159009</v>
      </c>
      <c r="AD30" s="31">
        <f>AVERAGE($AC$2:$AC30)</f>
        <v>4383.3659821377796</v>
      </c>
      <c r="AE30" s="31">
        <f t="shared" si="15"/>
        <v>4827.7346507618922</v>
      </c>
      <c r="AF30" s="31">
        <f>AVERAGE($AE$2:$AE30)</f>
        <v>936.33682148551293</v>
      </c>
      <c r="BO30" s="62">
        <v>153</v>
      </c>
      <c r="BQ30" s="31">
        <f t="shared" si="4"/>
        <v>6.4333333333333336</v>
      </c>
      <c r="BR30" s="31">
        <f t="shared" si="4"/>
        <v>10.533333333333333</v>
      </c>
      <c r="BS30" s="31">
        <f t="shared" si="4"/>
        <v>7.6</v>
      </c>
      <c r="BT30" s="31">
        <f t="shared" si="4"/>
        <v>5.8</v>
      </c>
    </row>
    <row r="31" spans="1:72" x14ac:dyDescent="0.3">
      <c r="A31" s="62">
        <f t="shared" si="0"/>
        <v>2014</v>
      </c>
      <c r="B31" s="62">
        <f t="shared" si="1"/>
        <v>6</v>
      </c>
      <c r="C31" s="62">
        <f t="shared" si="2"/>
        <v>157</v>
      </c>
      <c r="D31" s="31">
        <f t="shared" si="3"/>
        <v>23</v>
      </c>
      <c r="E31" s="31">
        <v>2</v>
      </c>
      <c r="F31" s="28" t="s">
        <v>289</v>
      </c>
      <c r="G31" s="28">
        <v>142</v>
      </c>
      <c r="H31" s="63">
        <v>46.853999999999999</v>
      </c>
      <c r="I31" s="63">
        <v>-87.728300000000004</v>
      </c>
      <c r="J31" s="64">
        <v>41796</v>
      </c>
      <c r="K31" s="65">
        <v>0.55833333333333335</v>
      </c>
      <c r="L31" s="32">
        <v>3.2</v>
      </c>
      <c r="M31" s="66">
        <v>13</v>
      </c>
      <c r="N31" s="21">
        <v>0.45</v>
      </c>
      <c r="O31" s="28">
        <v>2.7</v>
      </c>
      <c r="P31" s="28">
        <v>0</v>
      </c>
      <c r="Q31" s="28">
        <v>0</v>
      </c>
      <c r="R31" s="28">
        <v>0</v>
      </c>
      <c r="S31" s="32">
        <v>0</v>
      </c>
      <c r="T31" s="61"/>
      <c r="V31" s="62">
        <v>154</v>
      </c>
      <c r="W31" s="31">
        <f t="shared" ref="W31:W37" si="19">AVERAGEIFS($S:$S,$C:$C,"="&amp;$V31,$A:$A,2014)</f>
        <v>186.72625379664899</v>
      </c>
      <c r="X31" s="31">
        <f>AVERAGE($W$2:$W31)</f>
        <v>151.87343253145761</v>
      </c>
      <c r="Y31" s="31">
        <f t="shared" si="17"/>
        <v>360.71897828891383</v>
      </c>
      <c r="Z31" s="31">
        <f>AVERAGE($Y$2:$Y31)</f>
        <v>2589.570462945393</v>
      </c>
      <c r="AA31" s="31">
        <f t="shared" si="18"/>
        <v>681.45953219468163</v>
      </c>
      <c r="AB31" s="31">
        <f>AVERAGE($AA$2:$AA31)</f>
        <v>2216.5358815329814</v>
      </c>
      <c r="AC31" s="31">
        <f t="shared" si="16"/>
        <v>26.890530693741951</v>
      </c>
      <c r="AD31" s="31">
        <f>AVERAGE($AC$2:$AC31)</f>
        <v>3987.3227592792314</v>
      </c>
      <c r="BO31" s="62">
        <v>154</v>
      </c>
      <c r="BP31" s="31">
        <f>AVERAGEIFS($L:$L,$C:$C,"="&amp;$V31,$A:$A,BP$1)</f>
        <v>4.1000000000000005</v>
      </c>
      <c r="BQ31" s="31">
        <f t="shared" ref="BQ31:BT45" si="20">AVERAGEIFS($L:$L,$C:$C,"="&amp;$V31,$A:$A,BQ$1)</f>
        <v>5.8999999999999995</v>
      </c>
      <c r="BR31" s="31">
        <f t="shared" si="20"/>
        <v>8.4666666666666668</v>
      </c>
      <c r="BS31" s="31">
        <f t="shared" si="20"/>
        <v>7.9499999999999993</v>
      </c>
      <c r="BT31" s="31">
        <f t="shared" si="20"/>
        <v>5.3</v>
      </c>
    </row>
    <row r="32" spans="1:72" x14ac:dyDescent="0.3">
      <c r="A32" s="62">
        <f t="shared" si="0"/>
        <v>2014</v>
      </c>
      <c r="B32" s="62">
        <f t="shared" si="1"/>
        <v>6</v>
      </c>
      <c r="C32" s="62">
        <f t="shared" si="2"/>
        <v>157</v>
      </c>
      <c r="D32" s="31">
        <f t="shared" si="3"/>
        <v>23</v>
      </c>
      <c r="E32" s="31">
        <v>2</v>
      </c>
      <c r="F32" s="28" t="s">
        <v>290</v>
      </c>
      <c r="G32" s="28">
        <v>196</v>
      </c>
      <c r="H32" s="63">
        <v>46.779499999999999</v>
      </c>
      <c r="I32" s="63">
        <v>-87.558000000000007</v>
      </c>
      <c r="J32" s="64">
        <v>41796</v>
      </c>
      <c r="K32" s="65">
        <v>0.63263888888888886</v>
      </c>
      <c r="L32" s="32">
        <v>2.8</v>
      </c>
      <c r="M32" s="66">
        <v>11.9</v>
      </c>
      <c r="N32" s="21">
        <v>0.42</v>
      </c>
      <c r="O32" s="28">
        <v>2.5</v>
      </c>
      <c r="P32" s="28">
        <v>0</v>
      </c>
      <c r="Q32" s="28">
        <v>0</v>
      </c>
      <c r="R32" s="28">
        <v>0</v>
      </c>
      <c r="S32" s="32">
        <v>0</v>
      </c>
      <c r="T32" s="61"/>
      <c r="V32" s="62">
        <v>155</v>
      </c>
      <c r="W32" s="31">
        <f t="shared" si="19"/>
        <v>457.98499473608535</v>
      </c>
      <c r="X32" s="31">
        <f>AVERAGE($W$2:$W32)</f>
        <v>190.13737780703607</v>
      </c>
      <c r="Y32" s="31">
        <f t="shared" si="17"/>
        <v>653.71668998867324</v>
      </c>
      <c r="Z32" s="31">
        <f>AVERAGE($Y$2:$Y32)</f>
        <v>2395.985085649721</v>
      </c>
      <c r="AA32" s="31">
        <f t="shared" si="18"/>
        <v>296.93471186423233</v>
      </c>
      <c r="AB32" s="31">
        <f>AVERAGE($AA$2:$AA32)</f>
        <v>2056.569117393919</v>
      </c>
      <c r="AC32" s="31">
        <f t="shared" si="16"/>
        <v>21.342559830797249</v>
      </c>
      <c r="AD32" s="31">
        <f>AVERAGE($AC$2:$AC32)</f>
        <v>3656.8244093251947</v>
      </c>
      <c r="AE32" s="31">
        <f t="shared" si="15"/>
        <v>5693.9886568900083</v>
      </c>
      <c r="AF32" s="31">
        <f>AVERAGE($AE$2:$AE32)</f>
        <v>1464.9648031971237</v>
      </c>
      <c r="BO32" s="62">
        <v>155</v>
      </c>
      <c r="BP32" s="31">
        <f t="shared" ref="BP32:BP46" si="21">AVERAGEIFS($L:$L,$C:$C,"="&amp;$V32,$A:$A,BP$1)</f>
        <v>6.35</v>
      </c>
      <c r="BQ32" s="31">
        <f t="shared" si="20"/>
        <v>6.04</v>
      </c>
      <c r="BR32" s="31">
        <f t="shared" si="20"/>
        <v>8.9249999999999989</v>
      </c>
      <c r="BS32" s="31">
        <f t="shared" si="20"/>
        <v>8.1</v>
      </c>
      <c r="BT32" s="31">
        <f t="shared" si="20"/>
        <v>5.2249999999999996</v>
      </c>
    </row>
    <row r="33" spans="1:72" x14ac:dyDescent="0.3">
      <c r="A33" s="62">
        <f t="shared" si="0"/>
        <v>2014</v>
      </c>
      <c r="B33" s="62">
        <f t="shared" si="1"/>
        <v>6</v>
      </c>
      <c r="C33" s="62">
        <f t="shared" si="2"/>
        <v>158</v>
      </c>
      <c r="D33" s="31">
        <f t="shared" si="3"/>
        <v>23</v>
      </c>
      <c r="E33" s="31">
        <v>2</v>
      </c>
      <c r="F33" s="28" t="s">
        <v>291</v>
      </c>
      <c r="G33" s="28">
        <v>120</v>
      </c>
      <c r="H33" s="63">
        <v>46.50817</v>
      </c>
      <c r="I33" s="63">
        <v>-87.231999999999999</v>
      </c>
      <c r="J33" s="64">
        <v>41797</v>
      </c>
      <c r="K33" s="65">
        <v>0.33819444444444446</v>
      </c>
      <c r="L33" s="32">
        <v>3.2</v>
      </c>
      <c r="M33" s="66">
        <v>10.9</v>
      </c>
      <c r="N33" s="21">
        <v>0.42</v>
      </c>
      <c r="O33" s="28">
        <v>2.5</v>
      </c>
      <c r="P33" s="28">
        <v>6</v>
      </c>
      <c r="Q33" s="28">
        <v>1</v>
      </c>
      <c r="R33" s="28">
        <v>7</v>
      </c>
      <c r="S33" s="32">
        <v>51.781061387483902</v>
      </c>
      <c r="T33" s="61"/>
      <c r="V33" s="62">
        <v>156</v>
      </c>
      <c r="W33" s="31">
        <f t="shared" si="19"/>
        <v>2.8901057518595668</v>
      </c>
      <c r="X33" s="31">
        <f>AVERAGE($W$2:$W33)</f>
        <v>169.33212535646092</v>
      </c>
      <c r="Y33" s="31">
        <f t="shared" si="17"/>
        <v>109.60611377191221</v>
      </c>
      <c r="Z33" s="31">
        <f>AVERAGE($Y$2:$Y33)</f>
        <v>2188.1324518426477</v>
      </c>
      <c r="AA33" s="31">
        <f t="shared" si="18"/>
        <v>197.26118623803393</v>
      </c>
      <c r="AB33" s="31">
        <f>AVERAGE($AA$2:$AA33)</f>
        <v>1913.5454303819279</v>
      </c>
      <c r="AC33" s="31">
        <f t="shared" si="16"/>
        <v>39.276698201711525</v>
      </c>
      <c r="AD33" s="31">
        <f>AVERAGE($AC$2:$AC33)</f>
        <v>3378.5515084695426</v>
      </c>
      <c r="AE33" s="31">
        <f t="shared" si="15"/>
        <v>101.1100520158022</v>
      </c>
      <c r="AF33" s="31">
        <f>AVERAGE($AE$2:$AE33)</f>
        <v>1328.5793280789915</v>
      </c>
      <c r="BO33" s="62">
        <v>156</v>
      </c>
      <c r="BP33" s="31">
        <f t="shared" si="21"/>
        <v>2.7800000000000002</v>
      </c>
      <c r="BQ33" s="31">
        <f t="shared" si="20"/>
        <v>6</v>
      </c>
      <c r="BR33" s="31">
        <f t="shared" si="20"/>
        <v>7.833333333333333</v>
      </c>
      <c r="BS33" s="31">
        <f t="shared" si="20"/>
        <v>6.95</v>
      </c>
      <c r="BT33" s="31">
        <f t="shared" si="20"/>
        <v>6.3999999999999995</v>
      </c>
    </row>
    <row r="34" spans="1:72" x14ac:dyDescent="0.3">
      <c r="A34" s="62">
        <f t="shared" si="0"/>
        <v>2014</v>
      </c>
      <c r="B34" s="62">
        <f t="shared" si="1"/>
        <v>6</v>
      </c>
      <c r="C34" s="62">
        <f t="shared" si="2"/>
        <v>158</v>
      </c>
      <c r="D34" s="31">
        <f t="shared" si="3"/>
        <v>23</v>
      </c>
      <c r="E34" s="31">
        <v>2</v>
      </c>
      <c r="F34" s="28" t="s">
        <v>292</v>
      </c>
      <c r="G34" s="28">
        <v>88</v>
      </c>
      <c r="H34" s="63">
        <v>46.523499999999999</v>
      </c>
      <c r="I34" s="63">
        <v>-86.921999999999997</v>
      </c>
      <c r="J34" s="64">
        <v>41797</v>
      </c>
      <c r="K34" s="65">
        <v>0.44722222222222219</v>
      </c>
      <c r="L34" s="32">
        <v>2</v>
      </c>
      <c r="M34" s="31">
        <v>13.3</v>
      </c>
      <c r="N34" s="21">
        <v>0.42</v>
      </c>
      <c r="O34" s="28">
        <v>2.5</v>
      </c>
      <c r="P34" s="28">
        <v>0</v>
      </c>
      <c r="Q34" s="28">
        <v>0</v>
      </c>
      <c r="R34" s="28">
        <v>0</v>
      </c>
      <c r="S34" s="32">
        <v>0</v>
      </c>
      <c r="T34" s="61"/>
      <c r="V34" s="62">
        <v>157</v>
      </c>
      <c r="W34" s="31">
        <f t="shared" si="19"/>
        <v>4886.0850367375797</v>
      </c>
      <c r="X34" s="31">
        <f>AVERAGE($W$2:$W34)</f>
        <v>641.00741649457279</v>
      </c>
      <c r="Y34" s="31">
        <f t="shared" si="17"/>
        <v>18.10616847519163</v>
      </c>
      <c r="Z34" s="31">
        <f>AVERAGE($Y$2:$Y34)</f>
        <v>2007.2969282286929</v>
      </c>
      <c r="AA34" s="31">
        <f t="shared" si="18"/>
        <v>54.963618316614976</v>
      </c>
      <c r="AB34" s="31">
        <f>AVERAGE($AA$2:$AA34)</f>
        <v>1780.7895866629769</v>
      </c>
      <c r="AC34" s="31">
        <f t="shared" si="16"/>
        <v>3.4657648279754238</v>
      </c>
      <c r="AD34" s="31">
        <f>AVERAGE($AC$2:$AC34)</f>
        <v>3137.4739553522877</v>
      </c>
      <c r="AE34" s="31">
        <f t="shared" si="15"/>
        <v>10.638898872994838</v>
      </c>
      <c r="AF34" s="31">
        <f>AVERAGE($AE$2:$AE34)</f>
        <v>1208.7665617875371</v>
      </c>
      <c r="BO34" s="62">
        <v>157</v>
      </c>
      <c r="BP34" s="31">
        <f t="shared" si="21"/>
        <v>2.9000000000000004</v>
      </c>
      <c r="BQ34" s="31">
        <f t="shared" si="20"/>
        <v>5.4750000000000005</v>
      </c>
      <c r="BR34" s="31">
        <f t="shared" si="20"/>
        <v>8.2249999999999996</v>
      </c>
      <c r="BS34" s="31">
        <f t="shared" si="20"/>
        <v>8.7000000000000011</v>
      </c>
      <c r="BT34" s="31">
        <f t="shared" si="20"/>
        <v>6.55</v>
      </c>
    </row>
    <row r="35" spans="1:72" x14ac:dyDescent="0.3">
      <c r="A35" s="62">
        <f t="shared" si="0"/>
        <v>2014</v>
      </c>
      <c r="B35" s="62">
        <f t="shared" si="1"/>
        <v>6</v>
      </c>
      <c r="C35" s="62">
        <f t="shared" si="2"/>
        <v>158</v>
      </c>
      <c r="D35" s="31">
        <f t="shared" si="3"/>
        <v>23</v>
      </c>
      <c r="E35" s="31">
        <v>2</v>
      </c>
      <c r="F35" s="28" t="s">
        <v>293</v>
      </c>
      <c r="G35" s="28">
        <v>178</v>
      </c>
      <c r="H35" s="63">
        <v>46.657800000000002</v>
      </c>
      <c r="I35" s="63">
        <v>-86.309299999999993</v>
      </c>
      <c r="J35" s="64">
        <v>41797</v>
      </c>
      <c r="K35" s="65">
        <v>0.64861111111111114</v>
      </c>
      <c r="L35" s="32">
        <v>2.6</v>
      </c>
      <c r="M35" s="66">
        <v>11.2</v>
      </c>
      <c r="N35" s="21">
        <v>0.4</v>
      </c>
      <c r="O35" s="28">
        <v>2.4</v>
      </c>
      <c r="P35" s="28">
        <v>0</v>
      </c>
      <c r="Q35" s="28">
        <v>0</v>
      </c>
      <c r="R35" s="28">
        <v>0</v>
      </c>
      <c r="S35" s="32">
        <v>0</v>
      </c>
      <c r="T35" s="61"/>
      <c r="V35" s="62">
        <v>158</v>
      </c>
      <c r="W35" s="31">
        <f t="shared" si="19"/>
        <v>17.260353795827967</v>
      </c>
      <c r="X35" s="31">
        <f>AVERAGE($W$2:$W35)</f>
        <v>584.30313806741412</v>
      </c>
      <c r="Y35" s="31">
        <f t="shared" si="17"/>
        <v>627.4549565588128</v>
      </c>
      <c r="Z35" s="31">
        <f>AVERAGE($Y$2:$Y35)</f>
        <v>1901.1552381002405</v>
      </c>
      <c r="AA35" s="31">
        <f t="shared" si="18"/>
        <v>37.375803708259063</v>
      </c>
      <c r="AB35" s="31">
        <f>AVERAGE($AA$2:$AA35)</f>
        <v>1664.5620011326623</v>
      </c>
      <c r="AD35" s="31">
        <f>AVERAGE($AC$2:$AC35)</f>
        <v>3137.4739553522877</v>
      </c>
      <c r="AE35" s="31">
        <f t="shared" si="15"/>
        <v>441.47526245197349</v>
      </c>
      <c r="AF35" s="31">
        <f>AVERAGE($AE$2:$AE35)</f>
        <v>1144.8256201762401</v>
      </c>
      <c r="BO35" s="62">
        <v>158</v>
      </c>
      <c r="BP35" s="31">
        <f t="shared" si="21"/>
        <v>2.6</v>
      </c>
      <c r="BQ35" s="31">
        <f t="shared" si="20"/>
        <v>5.1333333333333337</v>
      </c>
      <c r="BR35" s="31">
        <f t="shared" si="20"/>
        <v>7.0333333333333341</v>
      </c>
    </row>
    <row r="36" spans="1:72" x14ac:dyDescent="0.3">
      <c r="A36" s="62">
        <f t="shared" si="0"/>
        <v>2014</v>
      </c>
      <c r="B36" s="62">
        <f t="shared" si="1"/>
        <v>6</v>
      </c>
      <c r="C36" s="62">
        <f t="shared" si="2"/>
        <v>159</v>
      </c>
      <c r="D36" s="31">
        <f t="shared" si="3"/>
        <v>24</v>
      </c>
      <c r="E36" s="31">
        <v>2</v>
      </c>
      <c r="F36" s="28" t="s">
        <v>294</v>
      </c>
      <c r="G36" s="28">
        <v>177</v>
      </c>
      <c r="H36" s="63">
        <v>46.723500000000001</v>
      </c>
      <c r="I36" s="63">
        <v>-85.78</v>
      </c>
      <c r="J36" s="64">
        <v>41798</v>
      </c>
      <c r="K36" s="65">
        <v>0.33749999999999997</v>
      </c>
      <c r="L36" s="32">
        <v>1.5</v>
      </c>
      <c r="M36" s="66">
        <v>13.6</v>
      </c>
      <c r="N36" s="21">
        <v>0.4</v>
      </c>
      <c r="O36" s="28">
        <v>2.4</v>
      </c>
      <c r="P36" s="28">
        <v>0</v>
      </c>
      <c r="Q36" s="28">
        <v>3</v>
      </c>
      <c r="R36" s="28">
        <v>3</v>
      </c>
      <c r="S36" s="32">
        <v>23.301477624367752</v>
      </c>
      <c r="T36" s="61"/>
      <c r="V36" s="62">
        <v>159</v>
      </c>
      <c r="W36" s="31">
        <f t="shared" si="19"/>
        <v>10.175580668005557</v>
      </c>
      <c r="X36" s="31">
        <f>AVERAGE($W$2:$W36)</f>
        <v>536.45917495079675</v>
      </c>
      <c r="Y36" s="31">
        <f t="shared" si="17"/>
        <v>12.328824139877121</v>
      </c>
      <c r="Z36" s="31">
        <f>AVERAGE($Y$2:$Y36)</f>
        <v>1766.2390656745004</v>
      </c>
      <c r="AA36" s="31">
        <f t="shared" si="18"/>
        <v>102.18588194074897</v>
      </c>
      <c r="AB36" s="31">
        <f>AVERAGE($AA$2:$AA36)</f>
        <v>1566.9134936831679</v>
      </c>
      <c r="AC36" s="31">
        <f t="shared" ref="AC36:AC78" si="22">(AVERAGEIFS($S:$S,$C:$C,"="&amp;$V36,$A:$A,2017))+1</f>
        <v>6.5479708629447035</v>
      </c>
      <c r="AD36" s="31">
        <f>AVERAGE($AC$2:$AC36)</f>
        <v>2928.7455563863314</v>
      </c>
      <c r="AE36" s="31">
        <f t="shared" si="15"/>
        <v>352.42739777038804</v>
      </c>
      <c r="AF36" s="31">
        <f>AVERAGE($AE$2:$AE36)</f>
        <v>1083.8719107604054</v>
      </c>
      <c r="BO36" s="62">
        <v>159</v>
      </c>
      <c r="BP36" s="31">
        <f t="shared" si="21"/>
        <v>2.6999999999999997</v>
      </c>
      <c r="BQ36" s="31">
        <f t="shared" si="20"/>
        <v>4.1000000000000005</v>
      </c>
      <c r="BR36" s="31">
        <f t="shared" si="20"/>
        <v>9.5</v>
      </c>
      <c r="BS36" s="31">
        <f t="shared" si="20"/>
        <v>12.05</v>
      </c>
      <c r="BT36" s="31">
        <f t="shared" si="20"/>
        <v>7.0750000000000002</v>
      </c>
    </row>
    <row r="37" spans="1:72" x14ac:dyDescent="0.3">
      <c r="A37" s="62">
        <f t="shared" si="0"/>
        <v>2014</v>
      </c>
      <c r="B37" s="62">
        <f t="shared" si="1"/>
        <v>6</v>
      </c>
      <c r="C37" s="62">
        <f t="shared" si="2"/>
        <v>159</v>
      </c>
      <c r="D37" s="31">
        <f t="shared" si="3"/>
        <v>24</v>
      </c>
      <c r="E37" s="31">
        <v>2</v>
      </c>
      <c r="F37" s="28" t="s">
        <v>295</v>
      </c>
      <c r="G37" s="28">
        <v>176</v>
      </c>
      <c r="H37" s="63">
        <v>46.777500000000003</v>
      </c>
      <c r="I37" s="63">
        <v>-85.304833333333335</v>
      </c>
      <c r="J37" s="64">
        <v>41798</v>
      </c>
      <c r="K37" s="65">
        <v>0.47430555555555554</v>
      </c>
      <c r="L37" s="32">
        <v>2.8</v>
      </c>
      <c r="M37" s="66">
        <v>11.2</v>
      </c>
      <c r="N37" s="21">
        <v>0.4</v>
      </c>
      <c r="O37" s="28">
        <v>2.4</v>
      </c>
      <c r="P37" s="28">
        <v>0</v>
      </c>
      <c r="Q37" s="28">
        <v>0</v>
      </c>
      <c r="R37" s="28">
        <v>0</v>
      </c>
      <c r="S37" s="32">
        <v>0</v>
      </c>
      <c r="T37" s="61"/>
      <c r="V37" s="62">
        <v>160</v>
      </c>
      <c r="W37" s="31">
        <f t="shared" si="19"/>
        <v>28.901057518595668</v>
      </c>
      <c r="X37" s="31">
        <f>AVERAGE($W$2:$W37)</f>
        <v>497.41624284062743</v>
      </c>
      <c r="AC37" s="31">
        <f t="shared" si="22"/>
        <v>174.41021029859778</v>
      </c>
      <c r="AD37" s="31">
        <f>AVERAGE($AC$2:$AC37)</f>
        <v>2756.599597255848</v>
      </c>
      <c r="AE37" s="31">
        <f t="shared" si="15"/>
        <v>124.05886792640138</v>
      </c>
      <c r="AF37" s="31">
        <f>AVERAGE($AE$2:$AE37)</f>
        <v>1015.3138362722623</v>
      </c>
      <c r="BO37" s="62">
        <v>160</v>
      </c>
      <c r="BP37" s="31">
        <f t="shared" si="21"/>
        <v>6.8000000000000007</v>
      </c>
      <c r="BS37" s="31">
        <f t="shared" si="20"/>
        <v>7.0600000000000005</v>
      </c>
      <c r="BT37" s="31">
        <f t="shared" si="20"/>
        <v>4.5</v>
      </c>
    </row>
    <row r="38" spans="1:72" x14ac:dyDescent="0.3">
      <c r="A38" s="62">
        <f t="shared" si="0"/>
        <v>2014</v>
      </c>
      <c r="B38" s="62">
        <f t="shared" si="1"/>
        <v>6</v>
      </c>
      <c r="C38" s="62">
        <f t="shared" si="2"/>
        <v>159</v>
      </c>
      <c r="D38" s="31">
        <f t="shared" si="3"/>
        <v>24</v>
      </c>
      <c r="E38" s="31">
        <v>2</v>
      </c>
      <c r="F38" s="28" t="s">
        <v>296</v>
      </c>
      <c r="G38" s="28">
        <v>194</v>
      </c>
      <c r="H38" s="63">
        <v>46.62083333333333</v>
      </c>
      <c r="I38" s="63">
        <v>-84.898499999999999</v>
      </c>
      <c r="J38" s="64">
        <v>41798</v>
      </c>
      <c r="K38" s="65">
        <v>0.44722222222222219</v>
      </c>
      <c r="L38" s="32">
        <v>3.8</v>
      </c>
      <c r="M38" s="66">
        <v>12.1</v>
      </c>
      <c r="N38" s="21">
        <v>0.43</v>
      </c>
      <c r="O38" s="28">
        <v>2.6</v>
      </c>
      <c r="P38" s="28">
        <v>1</v>
      </c>
      <c r="Q38" s="28">
        <v>0</v>
      </c>
      <c r="R38" s="28">
        <v>1</v>
      </c>
      <c r="S38" s="32">
        <v>7.2252643796489169</v>
      </c>
      <c r="T38" s="61"/>
      <c r="V38" s="62">
        <v>161</v>
      </c>
      <c r="Y38" s="31">
        <f t="shared" ref="Y38:Y45" si="23">AVERAGEIFS($S:$S,$C:$C,"="&amp;$V38,$A:$A,2015)</f>
        <v>26.537793961085502</v>
      </c>
      <c r="Z38" s="31">
        <f>AVERAGE($Y$2:$Y38)</f>
        <v>1650.2589808936059</v>
      </c>
      <c r="AA38" s="31">
        <f>AVERAGEIFS($S:$S,$C:$C,"="&amp;$V38,$A:$A,2016)</f>
        <v>12.730227716524283</v>
      </c>
      <c r="AB38" s="31">
        <f>AVERAGE($AA$2:$AA38)</f>
        <v>1475.4909486263066</v>
      </c>
      <c r="AC38" s="31">
        <f t="shared" si="22"/>
        <v>3064.0082945228996</v>
      </c>
      <c r="AD38" s="31">
        <f>AVERAGE($AC$2:$AC38)</f>
        <v>2774.6824618009687</v>
      </c>
      <c r="AE38" s="31">
        <f t="shared" si="15"/>
        <v>8.1451139901560587</v>
      </c>
      <c r="AF38" s="31">
        <f>AVERAGE($AE$2:$AE38)</f>
        <v>948.16925478678854</v>
      </c>
      <c r="BO38" s="62">
        <v>161</v>
      </c>
      <c r="BQ38" s="31">
        <f t="shared" si="20"/>
        <v>5.8999999999999995</v>
      </c>
      <c r="BR38" s="31">
        <f t="shared" si="20"/>
        <v>8.625</v>
      </c>
      <c r="BS38" s="31">
        <f t="shared" si="20"/>
        <v>5.65</v>
      </c>
      <c r="BT38" s="31">
        <f t="shared" si="20"/>
        <v>3.6333333333333333</v>
      </c>
    </row>
    <row r="39" spans="1:72" x14ac:dyDescent="0.3">
      <c r="A39" s="62">
        <f t="shared" si="0"/>
        <v>2014</v>
      </c>
      <c r="B39" s="62">
        <f t="shared" si="1"/>
        <v>6</v>
      </c>
      <c r="C39" s="62">
        <f t="shared" si="2"/>
        <v>160</v>
      </c>
      <c r="D39" s="31">
        <f t="shared" si="3"/>
        <v>24</v>
      </c>
      <c r="E39" s="31">
        <v>2</v>
      </c>
      <c r="F39" s="28" t="s">
        <v>297</v>
      </c>
      <c r="G39" s="28">
        <v>79</v>
      </c>
      <c r="H39" s="63">
        <v>46.56366666666667</v>
      </c>
      <c r="I39" s="63">
        <v>-84.885999999999996</v>
      </c>
      <c r="J39" s="64">
        <v>41799</v>
      </c>
      <c r="K39" s="65">
        <v>0.51527777777777783</v>
      </c>
      <c r="L39" s="32">
        <v>4.2</v>
      </c>
      <c r="M39" s="66">
        <v>10.9</v>
      </c>
      <c r="N39" s="21">
        <v>0.43</v>
      </c>
      <c r="O39" s="28">
        <v>2.6</v>
      </c>
      <c r="P39" s="28">
        <v>0</v>
      </c>
      <c r="Q39" s="28">
        <v>0</v>
      </c>
      <c r="R39" s="28">
        <v>0</v>
      </c>
      <c r="S39" s="32">
        <v>0</v>
      </c>
      <c r="T39" s="61"/>
      <c r="V39" s="62">
        <v>162</v>
      </c>
      <c r="W39" s="31">
        <f>AVERAGEIFS($S:$S,$C:$C,"="&amp;$V39,$A:$A,2014)</f>
        <v>268.89165449071999</v>
      </c>
      <c r="X39" s="31">
        <f>AVERAGE($W$2:$W39)</f>
        <v>481.09305795849116</v>
      </c>
      <c r="Y39" s="31">
        <f t="shared" si="23"/>
        <v>20.712424554993561</v>
      </c>
      <c r="Z39" s="31">
        <f>AVERAGE($Y$2:$Y39)</f>
        <v>1548.4123211224426</v>
      </c>
      <c r="AA39" s="31">
        <f>AVERAGEIFS($S:$S,$C:$C,"="&amp;$V39,$A:$A,2016)</f>
        <v>584.17667421979752</v>
      </c>
      <c r="AB39" s="31">
        <f>AVERAGE($AA$2:$AA39)</f>
        <v>1425.9734889370561</v>
      </c>
      <c r="AC39" s="31">
        <f t="shared" si="22"/>
        <v>249.32717582540494</v>
      </c>
      <c r="AD39" s="31">
        <f>AVERAGE($AC$2:$AC39)</f>
        <v>2634.3849459134376</v>
      </c>
      <c r="BO39" s="62">
        <v>162</v>
      </c>
      <c r="BP39" s="31">
        <f t="shared" si="21"/>
        <v>10.333333333333334</v>
      </c>
      <c r="BQ39" s="31">
        <f t="shared" si="20"/>
        <v>2.52</v>
      </c>
      <c r="BR39" s="31">
        <f t="shared" si="20"/>
        <v>6.5200000000000005</v>
      </c>
      <c r="BS39" s="31">
        <f t="shared" si="20"/>
        <v>7.919999999999999</v>
      </c>
      <c r="BT39" s="31">
        <f t="shared" si="20"/>
        <v>8.08</v>
      </c>
    </row>
    <row r="40" spans="1:72" x14ac:dyDescent="0.3">
      <c r="A40" s="62">
        <f t="shared" si="0"/>
        <v>2014</v>
      </c>
      <c r="B40" s="62">
        <f t="shared" si="1"/>
        <v>6</v>
      </c>
      <c r="C40" s="62">
        <f t="shared" si="2"/>
        <v>160</v>
      </c>
      <c r="D40" s="31">
        <f t="shared" si="3"/>
        <v>24</v>
      </c>
      <c r="E40" s="31">
        <v>2</v>
      </c>
      <c r="F40" s="28" t="s">
        <v>298</v>
      </c>
      <c r="G40" s="28">
        <v>193</v>
      </c>
      <c r="H40" s="63">
        <v>46.505833333333335</v>
      </c>
      <c r="I40" s="63">
        <v>-84.872</v>
      </c>
      <c r="J40" s="64">
        <v>41799</v>
      </c>
      <c r="K40" s="65">
        <v>0.58263888888888882</v>
      </c>
      <c r="L40" s="32">
        <v>6.4</v>
      </c>
      <c r="M40" s="66">
        <v>8.1999999999999993</v>
      </c>
      <c r="N40" s="21">
        <v>0.43</v>
      </c>
      <c r="O40" s="28">
        <v>2.6</v>
      </c>
      <c r="P40" s="28">
        <v>1</v>
      </c>
      <c r="Q40" s="28">
        <v>2</v>
      </c>
      <c r="R40" s="28">
        <v>3</v>
      </c>
      <c r="S40" s="32">
        <v>21.675793138946752</v>
      </c>
      <c r="T40" s="61"/>
      <c r="V40" s="62">
        <v>163</v>
      </c>
      <c r="W40" s="31">
        <f>AVERAGEIFS($S:$S,$C:$C,"="&amp;$V40,$A:$A,2014)</f>
        <v>31.395494030617318</v>
      </c>
      <c r="X40" s="31">
        <f>AVERAGE($W$2:$W40)</f>
        <v>451.1132203632996</v>
      </c>
      <c r="Y40" s="31">
        <f t="shared" si="23"/>
        <v>9.3125629782141583</v>
      </c>
      <c r="Z40" s="31">
        <f>AVERAGE($Y$2:$Y40)</f>
        <v>1457.8770412316057</v>
      </c>
      <c r="AA40" s="31">
        <f>AVERAGEIFS($S:$S,$C:$C,"="&amp;$V40,$A:$A,2016)</f>
        <v>335.34401660465772</v>
      </c>
      <c r="AB40" s="31">
        <f>AVERAGE($AA$2:$AA40)</f>
        <v>1368.5719377616667</v>
      </c>
      <c r="AC40" s="31">
        <f t="shared" si="22"/>
        <v>116.60423007438267</v>
      </c>
      <c r="AD40" s="31">
        <f>AVERAGE($AC$2:$AC40)</f>
        <v>2501.8701713955925</v>
      </c>
      <c r="AE40" s="31">
        <f t="shared" si="15"/>
        <v>26.804515641603277</v>
      </c>
      <c r="AF40" s="31">
        <f>AVERAGE($AE$2:$AE40)</f>
        <v>890.58395859021448</v>
      </c>
      <c r="BO40" s="62">
        <v>163</v>
      </c>
      <c r="BP40" s="31">
        <f t="shared" si="21"/>
        <v>2.4500000000000002</v>
      </c>
      <c r="BQ40" s="31">
        <f t="shared" si="20"/>
        <v>3.1666666666666665</v>
      </c>
      <c r="BR40" s="31">
        <f t="shared" si="20"/>
        <v>5.3999999999999995</v>
      </c>
      <c r="BS40" s="31">
        <f t="shared" si="20"/>
        <v>11.925000000000001</v>
      </c>
      <c r="BT40" s="31">
        <f t="shared" si="20"/>
        <v>12.774999999999999</v>
      </c>
    </row>
    <row r="41" spans="1:72" x14ac:dyDescent="0.3">
      <c r="A41" s="62">
        <f t="shared" si="0"/>
        <v>2014</v>
      </c>
      <c r="B41" s="62">
        <f t="shared" si="1"/>
        <v>6</v>
      </c>
      <c r="C41" s="62">
        <f t="shared" si="2"/>
        <v>160</v>
      </c>
      <c r="D41" s="31">
        <f t="shared" si="3"/>
        <v>24</v>
      </c>
      <c r="E41" s="31">
        <v>2</v>
      </c>
      <c r="F41" s="28" t="s">
        <v>299</v>
      </c>
      <c r="G41" s="28">
        <v>174</v>
      </c>
      <c r="H41" s="63">
        <v>46.513166666666663</v>
      </c>
      <c r="I41" s="63">
        <v>-84.708166666666671</v>
      </c>
      <c r="J41" s="64">
        <v>41799</v>
      </c>
      <c r="K41" s="65">
        <v>0.65138888888888891</v>
      </c>
      <c r="L41" s="32">
        <v>9.8000000000000007</v>
      </c>
      <c r="M41" s="66">
        <v>5.9</v>
      </c>
      <c r="N41" s="21">
        <v>0.43</v>
      </c>
      <c r="O41" s="28">
        <v>2.6</v>
      </c>
      <c r="P41" s="28">
        <v>6</v>
      </c>
      <c r="Q41" s="28">
        <v>3</v>
      </c>
      <c r="R41" s="28">
        <v>9</v>
      </c>
      <c r="S41" s="32">
        <v>65.027379416840247</v>
      </c>
      <c r="T41" s="61"/>
      <c r="V41" s="62">
        <v>164</v>
      </c>
      <c r="W41" s="31">
        <f>AVERAGEIFS($S:$S,$C:$C,"="&amp;$V41,$A:$A,2014)</f>
        <v>462.33090524539199</v>
      </c>
      <c r="X41" s="31">
        <f>AVERAGE($W$2:$W41)</f>
        <v>451.8143256684304</v>
      </c>
      <c r="Y41" s="31">
        <f t="shared" si="23"/>
        <v>1017.6458021537373</v>
      </c>
      <c r="Z41" s="31">
        <f>AVERAGE($Y$2:$Y41)</f>
        <v>1433.419750171724</v>
      </c>
      <c r="AA41" s="31">
        <f t="shared" ref="AA41:AA81" si="24">AVERAGEIFS($S:$S,$C:$C,"="&amp;$V41,$A:$A,2016)</f>
        <v>143.50751298816968</v>
      </c>
      <c r="AB41" s="31">
        <f>AVERAGE($AA$2:$AA41)</f>
        <v>1307.3187165229917</v>
      </c>
      <c r="AC41" s="31">
        <f t="shared" si="22"/>
        <v>94.20591049747101</v>
      </c>
      <c r="AD41" s="31">
        <f>AVERAGE($AC$2:$AC41)</f>
        <v>2381.4869583506861</v>
      </c>
      <c r="AE41" s="31">
        <f>(AVERAGEIFS($S:$S,$C:$C,"="&amp;$V37,$A:$A,2018))+1</f>
        <v>34.051741311159937</v>
      </c>
      <c r="AF41" s="31">
        <f>AVERAGE($AE$2:$AE41)</f>
        <v>840.19971051497589</v>
      </c>
      <c r="BO41" s="62">
        <v>164</v>
      </c>
      <c r="BP41" s="31">
        <f t="shared" si="21"/>
        <v>2.4</v>
      </c>
      <c r="BQ41" s="31">
        <f t="shared" si="20"/>
        <v>6.18</v>
      </c>
      <c r="BR41" s="31">
        <f t="shared" si="20"/>
        <v>5.82</v>
      </c>
      <c r="BS41" s="31">
        <f t="shared" si="20"/>
        <v>12.64</v>
      </c>
      <c r="BT41" s="31">
        <f t="shared" si="20"/>
        <v>13.625</v>
      </c>
    </row>
    <row r="42" spans="1:72" x14ac:dyDescent="0.3">
      <c r="A42" s="62">
        <f t="shared" si="0"/>
        <v>2014</v>
      </c>
      <c r="B42" s="62">
        <f t="shared" si="1"/>
        <v>6</v>
      </c>
      <c r="C42" s="62">
        <f t="shared" si="2"/>
        <v>162</v>
      </c>
      <c r="D42" s="31">
        <f t="shared" si="3"/>
        <v>24</v>
      </c>
      <c r="E42" s="31">
        <v>2</v>
      </c>
      <c r="F42" s="28" t="s">
        <v>300</v>
      </c>
      <c r="G42" s="28">
        <v>460</v>
      </c>
      <c r="H42" s="63">
        <v>46.677166666666665</v>
      </c>
      <c r="I42" s="63">
        <v>-84.561333333333337</v>
      </c>
      <c r="J42" s="64">
        <v>41801</v>
      </c>
      <c r="K42" s="65">
        <v>0.46597222222222223</v>
      </c>
      <c r="L42" s="28">
        <v>12.2</v>
      </c>
      <c r="M42" s="66">
        <v>3.2</v>
      </c>
      <c r="N42" s="21">
        <v>0.4</v>
      </c>
      <c r="O42" s="28">
        <v>2.4</v>
      </c>
      <c r="P42" s="28">
        <v>1</v>
      </c>
      <c r="Q42" s="28">
        <v>0</v>
      </c>
      <c r="R42" s="61">
        <v>1</v>
      </c>
      <c r="S42" s="32">
        <v>7.7671592081225844</v>
      </c>
      <c r="T42" s="61"/>
      <c r="V42" s="62">
        <v>165</v>
      </c>
      <c r="W42" s="31">
        <f>AVERAGEIFS($S:$S,$C:$C,"="&amp;$V42,$A:$A,2014)</f>
        <v>721.23621218281153</v>
      </c>
      <c r="X42" s="31">
        <f>AVERAGE($W$2:$W42)</f>
        <v>467.66267193398227</v>
      </c>
      <c r="Y42" s="31">
        <f t="shared" si="23"/>
        <v>3713.4418309309885</v>
      </c>
      <c r="Z42" s="31">
        <f>AVERAGE($Y$2:$Y42)</f>
        <v>1553.4209123169485</v>
      </c>
      <c r="AA42" s="31">
        <f t="shared" si="24"/>
        <v>106.75463934171493</v>
      </c>
      <c r="AB42" s="31">
        <f>AVERAGE($AA$2:$AA42)</f>
        <v>1250.1489985619785</v>
      </c>
      <c r="AC42" s="31">
        <f t="shared" si="22"/>
        <v>7.9041415183311861</v>
      </c>
      <c r="AD42" s="31">
        <f>AVERAGE($AC$2:$AC42)</f>
        <v>2268.459205168193</v>
      </c>
      <c r="AE42" s="31">
        <f t="shared" si="15"/>
        <v>19.641182099494205</v>
      </c>
      <c r="AF42" s="31">
        <f>AVERAGE($AE$2:$AE42)</f>
        <v>794.61312560300473</v>
      </c>
      <c r="BO42" s="62">
        <v>165</v>
      </c>
      <c r="BP42" s="31">
        <f t="shared" si="21"/>
        <v>3.05</v>
      </c>
      <c r="BQ42" s="31">
        <f t="shared" si="20"/>
        <v>11.3</v>
      </c>
      <c r="BR42" s="31">
        <f t="shared" si="20"/>
        <v>10.02</v>
      </c>
      <c r="BS42" s="31">
        <f t="shared" si="20"/>
        <v>5.7</v>
      </c>
      <c r="BT42" s="31">
        <f t="shared" si="20"/>
        <v>9.9250000000000007</v>
      </c>
    </row>
    <row r="43" spans="1:72" x14ac:dyDescent="0.3">
      <c r="A43" s="62">
        <f t="shared" si="0"/>
        <v>2014</v>
      </c>
      <c r="B43" s="62">
        <f t="shared" si="1"/>
        <v>6</v>
      </c>
      <c r="C43" s="62">
        <f t="shared" si="2"/>
        <v>162</v>
      </c>
      <c r="D43" s="31">
        <f t="shared" si="3"/>
        <v>24</v>
      </c>
      <c r="E43" s="31">
        <v>2</v>
      </c>
      <c r="F43" s="28" t="s">
        <v>301</v>
      </c>
      <c r="G43" s="28">
        <v>459</v>
      </c>
      <c r="H43" s="63">
        <v>46.771666666666668</v>
      </c>
      <c r="I43" s="63">
        <v>-84.594833333333327</v>
      </c>
      <c r="J43" s="64">
        <v>41801</v>
      </c>
      <c r="K43" s="65">
        <v>0.52638888888888891</v>
      </c>
      <c r="L43" s="28">
        <v>10.8</v>
      </c>
      <c r="M43" s="66">
        <v>4.0999999999999996</v>
      </c>
      <c r="N43" s="21">
        <v>0.42</v>
      </c>
      <c r="O43" s="28">
        <v>2.5</v>
      </c>
      <c r="P43" s="28">
        <v>7</v>
      </c>
      <c r="Q43" s="28">
        <v>7</v>
      </c>
      <c r="R43" s="61">
        <v>14</v>
      </c>
      <c r="S43" s="32">
        <v>103.5621227749678</v>
      </c>
      <c r="T43" s="61"/>
      <c r="V43" s="62">
        <v>166</v>
      </c>
      <c r="Y43" s="31">
        <f t="shared" si="23"/>
        <v>10.726077001693094</v>
      </c>
      <c r="Z43" s="31">
        <f>AVERAGE($Y$2:$Y43)</f>
        <v>1476.2861705511857</v>
      </c>
      <c r="AA43" s="31">
        <f t="shared" si="24"/>
        <v>15.534318416245169</v>
      </c>
      <c r="AB43" s="31">
        <f>AVERAGE($AA$2:$AA43)</f>
        <v>1194.0301494644452</v>
      </c>
      <c r="AC43" s="31">
        <f t="shared" si="22"/>
        <v>1740.6372264943263</v>
      </c>
      <c r="AD43" s="31">
        <f>AVERAGE($AC$2:$AC43)</f>
        <v>2244.4672970466536</v>
      </c>
      <c r="AE43" s="31">
        <f t="shared" si="15"/>
        <v>1094.3176072105819</v>
      </c>
      <c r="AF43" s="31">
        <f>AVERAGE($AE$2:$AE43)</f>
        <v>810.38704568761409</v>
      </c>
      <c r="BO43" s="62">
        <v>166</v>
      </c>
      <c r="BQ43" s="31">
        <f t="shared" si="20"/>
        <v>12.524999999999999</v>
      </c>
      <c r="BR43" s="31">
        <f t="shared" si="20"/>
        <v>12.625</v>
      </c>
      <c r="BS43" s="31">
        <f t="shared" si="20"/>
        <v>6.7600000000000007</v>
      </c>
      <c r="BT43" s="31">
        <f t="shared" si="20"/>
        <v>5.0285714285714294</v>
      </c>
    </row>
    <row r="44" spans="1:72" x14ac:dyDescent="0.3">
      <c r="A44" s="62">
        <f t="shared" si="0"/>
        <v>2014</v>
      </c>
      <c r="B44" s="62">
        <f t="shared" si="1"/>
        <v>6</v>
      </c>
      <c r="C44" s="62">
        <f t="shared" si="2"/>
        <v>162</v>
      </c>
      <c r="D44" s="31">
        <f t="shared" si="3"/>
        <v>24</v>
      </c>
      <c r="E44" s="31">
        <v>2</v>
      </c>
      <c r="F44" s="28" t="s">
        <v>302</v>
      </c>
      <c r="G44" s="28">
        <v>461</v>
      </c>
      <c r="H44" s="63">
        <v>46.943666666666665</v>
      </c>
      <c r="I44" s="63">
        <v>-84.726500000000001</v>
      </c>
      <c r="J44" s="64">
        <v>41801</v>
      </c>
      <c r="K44" s="65">
        <v>0.62291666666666667</v>
      </c>
      <c r="L44" s="28">
        <v>8</v>
      </c>
      <c r="M44" s="66">
        <v>5.8</v>
      </c>
      <c r="N44" s="21">
        <v>0.42</v>
      </c>
      <c r="O44" s="28">
        <v>2.5</v>
      </c>
      <c r="P44" s="28">
        <v>54</v>
      </c>
      <c r="Q44" s="28">
        <v>40</v>
      </c>
      <c r="R44" s="61">
        <v>94</v>
      </c>
      <c r="S44" s="32">
        <v>695.34568148906953</v>
      </c>
      <c r="T44" s="61"/>
      <c r="V44" s="62">
        <v>167</v>
      </c>
      <c r="X44" s="31">
        <f>AVERAGE($W$2:$W44)</f>
        <v>467.66267193398227</v>
      </c>
      <c r="Y44" s="31">
        <f t="shared" si="23"/>
        <v>1445.6426934301633</v>
      </c>
      <c r="Z44" s="31">
        <f>AVERAGE($Y$2:$Y44)</f>
        <v>1474.8269573549467</v>
      </c>
      <c r="AA44" s="31">
        <f t="shared" si="24"/>
        <v>290.66970996943161</v>
      </c>
      <c r="AB44" s="31">
        <f>AVERAGE($AA$2:$AA44)</f>
        <v>1154.7536086168359</v>
      </c>
      <c r="AE44" s="31">
        <f>(AVERAGEIFS($S:$S,$C:$C,"="&amp;$V40,$A:$A,2018))+1</f>
        <v>160.81596687366297</v>
      </c>
      <c r="AF44" s="31">
        <f>AVERAGE($AE$2:$AE44)</f>
        <v>777.90849174691652</v>
      </c>
      <c r="BO44" s="62">
        <v>167</v>
      </c>
      <c r="BP44" s="31">
        <f t="shared" si="21"/>
        <v>7.2</v>
      </c>
      <c r="BQ44" s="31">
        <f t="shared" si="20"/>
        <v>9.9333333333333336</v>
      </c>
      <c r="BR44" s="31">
        <f t="shared" si="20"/>
        <v>7.833333333333333</v>
      </c>
      <c r="BT44" s="31">
        <f t="shared" si="20"/>
        <v>3.3</v>
      </c>
    </row>
    <row r="45" spans="1:72" x14ac:dyDescent="0.3">
      <c r="A45" s="62">
        <f t="shared" si="0"/>
        <v>2014</v>
      </c>
      <c r="B45" s="62">
        <f t="shared" si="1"/>
        <v>6</v>
      </c>
      <c r="C45" s="62">
        <f t="shared" si="2"/>
        <v>163</v>
      </c>
      <c r="D45" s="31">
        <f t="shared" si="3"/>
        <v>24</v>
      </c>
      <c r="E45" s="31">
        <v>2</v>
      </c>
      <c r="F45" s="28" t="s">
        <v>303</v>
      </c>
      <c r="G45" s="28">
        <v>456</v>
      </c>
      <c r="H45" s="63">
        <v>47.31733333333333</v>
      </c>
      <c r="I45" s="63">
        <v>-84.644499999999994</v>
      </c>
      <c r="J45" s="64">
        <v>41802</v>
      </c>
      <c r="K45" s="65">
        <v>0.27569444444444446</v>
      </c>
      <c r="L45" s="28">
        <v>2.9</v>
      </c>
      <c r="M45" s="66">
        <v>11.7</v>
      </c>
      <c r="N45" s="21">
        <v>0.42</v>
      </c>
      <c r="O45" s="28">
        <v>2.5</v>
      </c>
      <c r="P45" s="28">
        <v>10</v>
      </c>
      <c r="Q45" s="28">
        <v>6</v>
      </c>
      <c r="R45" s="61">
        <v>16</v>
      </c>
      <c r="S45" s="32">
        <v>118.35671174282035</v>
      </c>
      <c r="T45" s="61"/>
      <c r="V45" s="62">
        <v>168</v>
      </c>
      <c r="W45" s="31">
        <f>AVERAGEIFS($S:$S,$C:$C,"="&amp;$V45,$A:$A,2014)</f>
        <v>769.31862632833236</v>
      </c>
      <c r="X45" s="31">
        <f>AVERAGE($W$2:$W45)</f>
        <v>484.42133606700168</v>
      </c>
      <c r="Y45" s="31">
        <f t="shared" si="23"/>
        <v>1895.9781852615865</v>
      </c>
      <c r="Z45" s="31">
        <f>AVERAGE($Y$2:$Y45)</f>
        <v>1493.9701949870666</v>
      </c>
      <c r="AA45" s="31">
        <f t="shared" si="24"/>
        <v>6722.8200803225282</v>
      </c>
      <c r="AB45" s="31">
        <f>AVERAGE($AA$2:$AA45)</f>
        <v>1386.7563782712398</v>
      </c>
      <c r="AE45" s="31">
        <f t="shared" si="15"/>
        <v>1</v>
      </c>
      <c r="AF45" s="31">
        <f>AVERAGE($AE$2:$AE45)</f>
        <v>740.91284928277764</v>
      </c>
      <c r="BO45" s="62">
        <v>168</v>
      </c>
      <c r="BP45" s="31">
        <f t="shared" si="21"/>
        <v>7.7333333333333334</v>
      </c>
      <c r="BQ45" s="31">
        <f t="shared" si="20"/>
        <v>5.64</v>
      </c>
      <c r="BR45" s="31">
        <f t="shared" si="20"/>
        <v>8.0599999999999987</v>
      </c>
    </row>
    <row r="46" spans="1:72" x14ac:dyDescent="0.3">
      <c r="A46" s="62">
        <f t="shared" si="0"/>
        <v>2014</v>
      </c>
      <c r="B46" s="62">
        <f t="shared" si="1"/>
        <v>6</v>
      </c>
      <c r="C46" s="62">
        <f t="shared" si="2"/>
        <v>163</v>
      </c>
      <c r="D46" s="31">
        <f t="shared" si="3"/>
        <v>24</v>
      </c>
      <c r="E46" s="31">
        <v>2</v>
      </c>
      <c r="F46" s="28" t="s">
        <v>304</v>
      </c>
      <c r="G46" s="28">
        <v>455</v>
      </c>
      <c r="H46" s="63">
        <v>47.553333333333335</v>
      </c>
      <c r="I46" s="63">
        <v>-84.958666666666673</v>
      </c>
      <c r="J46" s="64">
        <v>41802</v>
      </c>
      <c r="K46" s="65">
        <v>0.3979166666666667</v>
      </c>
      <c r="L46" s="28">
        <v>2.1</v>
      </c>
      <c r="M46" s="66">
        <v>16.899999999999999</v>
      </c>
      <c r="N46" s="21">
        <v>0.43</v>
      </c>
      <c r="O46" s="28">
        <v>2.6</v>
      </c>
      <c r="P46" s="28">
        <v>1</v>
      </c>
      <c r="Q46" s="28">
        <v>0</v>
      </c>
      <c r="R46" s="61">
        <v>1</v>
      </c>
      <c r="S46" s="32">
        <v>7.2252643796489169</v>
      </c>
      <c r="T46" s="61"/>
      <c r="V46" s="62">
        <v>169</v>
      </c>
      <c r="W46" s="31">
        <f>AVERAGEIFS($S:$S,$C:$C,"="&amp;$V46,$A:$A,2014)</f>
        <v>3399.2047612538008</v>
      </c>
      <c r="X46" s="31">
        <f>AVERAGE($W$2:$W46)</f>
        <v>637.8309900242017</v>
      </c>
      <c r="AE46" s="31">
        <f t="shared" si="15"/>
        <v>591.72944520374597</v>
      </c>
      <c r="AF46" s="31">
        <f>AVERAGE($AE$2:$AE46)</f>
        <v>734.13178546100346</v>
      </c>
      <c r="BO46" s="62">
        <v>169</v>
      </c>
      <c r="BP46" s="31">
        <f t="shared" si="21"/>
        <v>4.5999999999999996</v>
      </c>
    </row>
    <row r="47" spans="1:72" x14ac:dyDescent="0.3">
      <c r="A47" s="62">
        <f t="shared" si="0"/>
        <v>2014</v>
      </c>
      <c r="B47" s="62">
        <f t="shared" si="1"/>
        <v>6</v>
      </c>
      <c r="C47" s="62">
        <f t="shared" si="2"/>
        <v>163</v>
      </c>
      <c r="D47" s="31">
        <f t="shared" si="3"/>
        <v>24</v>
      </c>
      <c r="E47" s="31">
        <v>2</v>
      </c>
      <c r="F47" s="28" t="s">
        <v>305</v>
      </c>
      <c r="G47" s="28">
        <v>451</v>
      </c>
      <c r="H47" s="63">
        <v>47.945999999999998</v>
      </c>
      <c r="I47" s="63">
        <v>-85.1845</v>
      </c>
      <c r="J47" s="64">
        <v>41802</v>
      </c>
      <c r="K47" s="65">
        <v>0.59444444444444444</v>
      </c>
      <c r="L47" s="28">
        <v>2.5</v>
      </c>
      <c r="M47" s="66">
        <v>11.4</v>
      </c>
      <c r="N47" s="21">
        <v>0.4</v>
      </c>
      <c r="O47" s="28">
        <v>2.4</v>
      </c>
      <c r="P47" s="28">
        <v>0</v>
      </c>
      <c r="Q47" s="28">
        <v>0</v>
      </c>
      <c r="R47" s="61">
        <v>0</v>
      </c>
      <c r="S47" s="32">
        <v>0</v>
      </c>
      <c r="T47" s="61"/>
      <c r="V47" s="62">
        <v>170</v>
      </c>
      <c r="AE47" s="31">
        <f t="shared" si="15"/>
        <v>575.27815996642516</v>
      </c>
      <c r="AF47" s="31">
        <f>AVERAGE($AE$2:$AE47)</f>
        <v>727.22510609167398</v>
      </c>
      <c r="BO47" s="62">
        <v>170</v>
      </c>
    </row>
    <row r="48" spans="1:72" x14ac:dyDescent="0.3">
      <c r="A48" s="62">
        <f t="shared" si="0"/>
        <v>2014</v>
      </c>
      <c r="B48" s="62">
        <f t="shared" si="1"/>
        <v>6</v>
      </c>
      <c r="C48" s="62">
        <f t="shared" si="2"/>
        <v>163</v>
      </c>
      <c r="D48" s="31">
        <f t="shared" si="3"/>
        <v>24</v>
      </c>
      <c r="E48" s="31">
        <v>2</v>
      </c>
      <c r="F48" s="28" t="s">
        <v>306</v>
      </c>
      <c r="G48" s="28">
        <v>462</v>
      </c>
      <c r="H48" s="63">
        <v>47.952500000000001</v>
      </c>
      <c r="I48" s="63">
        <v>-84.944500000000005</v>
      </c>
      <c r="J48" s="64">
        <v>41802</v>
      </c>
      <c r="K48" s="65">
        <v>0.67152777777777783</v>
      </c>
      <c r="L48" s="28">
        <v>2.2999999999999998</v>
      </c>
      <c r="M48" s="66">
        <v>13.7</v>
      </c>
      <c r="N48" s="21">
        <v>0.4</v>
      </c>
      <c r="O48" s="28">
        <v>2.4</v>
      </c>
      <c r="P48" s="28">
        <v>0</v>
      </c>
      <c r="Q48" s="28">
        <v>0</v>
      </c>
      <c r="R48" s="61">
        <v>0</v>
      </c>
      <c r="S48" s="32">
        <v>0</v>
      </c>
      <c r="T48" s="61"/>
      <c r="V48" s="62">
        <v>171</v>
      </c>
      <c r="AE48" s="31">
        <f t="shared" si="15"/>
        <v>1524.8426636888121</v>
      </c>
      <c r="AF48" s="31">
        <f>AVERAGE($AE$2:$AE48)</f>
        <v>760.45917099155474</v>
      </c>
      <c r="BO48" s="62">
        <v>171</v>
      </c>
    </row>
    <row r="49" spans="1:71" x14ac:dyDescent="0.3">
      <c r="A49" s="62">
        <f t="shared" si="0"/>
        <v>2014</v>
      </c>
      <c r="B49" s="62">
        <f t="shared" si="1"/>
        <v>6</v>
      </c>
      <c r="C49" s="62">
        <f t="shared" si="2"/>
        <v>164</v>
      </c>
      <c r="D49" s="31">
        <f t="shared" si="3"/>
        <v>24</v>
      </c>
      <c r="E49" s="31">
        <v>2</v>
      </c>
      <c r="F49" s="28" t="s">
        <v>307</v>
      </c>
      <c r="G49" s="28">
        <v>463</v>
      </c>
      <c r="H49" s="63">
        <v>47.917499999999997</v>
      </c>
      <c r="I49" s="63">
        <v>-85.428666666666672</v>
      </c>
      <c r="J49" s="64">
        <v>41803</v>
      </c>
      <c r="K49" s="65">
        <v>0.36458333333333331</v>
      </c>
      <c r="L49" s="28">
        <v>2.4</v>
      </c>
      <c r="M49" s="66">
        <v>9</v>
      </c>
      <c r="N49" s="21">
        <v>0.42</v>
      </c>
      <c r="O49" s="28">
        <v>2.5</v>
      </c>
      <c r="P49" s="28">
        <v>78</v>
      </c>
      <c r="Q49" s="28">
        <v>45</v>
      </c>
      <c r="R49" s="61">
        <v>123</v>
      </c>
      <c r="S49" s="32">
        <v>909.86722152293146</v>
      </c>
      <c r="T49" s="61"/>
      <c r="V49" s="62">
        <v>172</v>
      </c>
      <c r="BO49" s="62">
        <v>172</v>
      </c>
    </row>
    <row r="50" spans="1:71" x14ac:dyDescent="0.3">
      <c r="A50" s="62">
        <f t="shared" si="0"/>
        <v>2014</v>
      </c>
      <c r="B50" s="62">
        <f t="shared" si="1"/>
        <v>6</v>
      </c>
      <c r="C50" s="62">
        <f t="shared" si="2"/>
        <v>164</v>
      </c>
      <c r="D50" s="31">
        <f t="shared" si="3"/>
        <v>24</v>
      </c>
      <c r="E50" s="31">
        <v>2</v>
      </c>
      <c r="F50" s="28" t="s">
        <v>308</v>
      </c>
      <c r="G50" s="28">
        <v>465</v>
      </c>
      <c r="H50" s="63">
        <v>48.133000000000003</v>
      </c>
      <c r="I50" s="63">
        <v>-86.055666666666667</v>
      </c>
      <c r="J50" s="64">
        <v>41803</v>
      </c>
      <c r="K50" s="65">
        <v>0.65069444444444446</v>
      </c>
      <c r="L50" s="28">
        <v>2.4</v>
      </c>
      <c r="M50" s="66">
        <v>10.1</v>
      </c>
      <c r="N50" s="21">
        <v>0.42</v>
      </c>
      <c r="O50" s="28">
        <v>2.5</v>
      </c>
      <c r="P50" s="28">
        <v>2</v>
      </c>
      <c r="Q50" s="28">
        <v>0</v>
      </c>
      <c r="R50" s="61">
        <v>2</v>
      </c>
      <c r="S50" s="32">
        <v>14.794588967852544</v>
      </c>
      <c r="T50" s="61"/>
      <c r="V50" s="62">
        <v>173</v>
      </c>
      <c r="BO50" s="62">
        <v>173</v>
      </c>
    </row>
    <row r="51" spans="1:71" x14ac:dyDescent="0.3">
      <c r="A51" s="62">
        <f t="shared" si="0"/>
        <v>2014</v>
      </c>
      <c r="B51" s="62">
        <f t="shared" si="1"/>
        <v>6</v>
      </c>
      <c r="C51" s="62">
        <f t="shared" si="2"/>
        <v>165</v>
      </c>
      <c r="D51" s="31">
        <f t="shared" si="3"/>
        <v>24</v>
      </c>
      <c r="E51" s="31">
        <v>2</v>
      </c>
      <c r="F51" s="28" t="s">
        <v>309</v>
      </c>
      <c r="G51" s="28">
        <v>420</v>
      </c>
      <c r="H51" s="63">
        <v>48.768833333333333</v>
      </c>
      <c r="I51" s="63">
        <v>-86.63133333333333</v>
      </c>
      <c r="J51" s="64">
        <v>41804</v>
      </c>
      <c r="K51" s="65">
        <v>0.3743055555555555</v>
      </c>
      <c r="L51" s="28">
        <v>2.8</v>
      </c>
      <c r="M51" s="66">
        <v>5.4</v>
      </c>
      <c r="N51" s="21">
        <v>0.42</v>
      </c>
      <c r="O51" s="28">
        <v>2.5</v>
      </c>
      <c r="P51" s="28">
        <v>1</v>
      </c>
      <c r="Q51" s="28">
        <v>2</v>
      </c>
      <c r="R51" s="61">
        <v>3</v>
      </c>
      <c r="S51" s="32">
        <v>22.191883451778818</v>
      </c>
      <c r="T51" s="61"/>
      <c r="V51" s="62">
        <v>174</v>
      </c>
      <c r="BO51" s="62">
        <v>174</v>
      </c>
    </row>
    <row r="52" spans="1:71" x14ac:dyDescent="0.3">
      <c r="A52" s="62">
        <f t="shared" si="0"/>
        <v>2014</v>
      </c>
      <c r="B52" s="62">
        <f t="shared" si="1"/>
        <v>6</v>
      </c>
      <c r="C52" s="62">
        <f t="shared" si="2"/>
        <v>165</v>
      </c>
      <c r="D52" s="31">
        <f t="shared" si="3"/>
        <v>24</v>
      </c>
      <c r="E52" s="31">
        <v>2</v>
      </c>
      <c r="F52" s="28" t="s">
        <v>310</v>
      </c>
      <c r="G52" s="28">
        <v>417</v>
      </c>
      <c r="H52" s="63">
        <v>48.814999999999998</v>
      </c>
      <c r="I52" s="63">
        <v>-87.44616666666667</v>
      </c>
      <c r="J52" s="64">
        <v>41804</v>
      </c>
      <c r="K52" s="65">
        <v>0.61111111111111105</v>
      </c>
      <c r="L52" s="28">
        <v>3.3</v>
      </c>
      <c r="M52" s="66">
        <v>8.1</v>
      </c>
      <c r="N52" s="21">
        <v>0.42</v>
      </c>
      <c r="O52" s="28">
        <v>2.5</v>
      </c>
      <c r="P52" s="28">
        <v>105</v>
      </c>
      <c r="Q52" s="28">
        <v>87</v>
      </c>
      <c r="R52" s="61">
        <v>192</v>
      </c>
      <c r="S52" s="32">
        <v>1420.2805409138443</v>
      </c>
      <c r="T52" s="61"/>
      <c r="V52" s="62">
        <v>175</v>
      </c>
      <c r="Y52" s="31">
        <f>AVERAGEIFS($S:$S,$C:$C,"="&amp;$V52,$A:$A,2015)</f>
        <v>4231.2524448058275</v>
      </c>
      <c r="Z52" s="31">
        <f>AVERAGE($Y$2:$Y52)</f>
        <v>1612.982466718317</v>
      </c>
      <c r="BO52" s="62">
        <v>175</v>
      </c>
      <c r="BQ52" s="31">
        <f t="shared" ref="BQ52:BS63" si="25">AVERAGEIFS($L:$L,$C:$C,"="&amp;$V52,$A:$A,BQ$1)</f>
        <v>12.1</v>
      </c>
    </row>
    <row r="53" spans="1:71" x14ac:dyDescent="0.3">
      <c r="A53" s="62">
        <f t="shared" si="0"/>
        <v>2014</v>
      </c>
      <c r="B53" s="62">
        <f t="shared" si="1"/>
        <v>6</v>
      </c>
      <c r="C53" s="62">
        <f t="shared" si="2"/>
        <v>167</v>
      </c>
      <c r="D53" s="31">
        <f t="shared" si="3"/>
        <v>25</v>
      </c>
      <c r="E53" s="31">
        <v>2</v>
      </c>
      <c r="F53" s="28" t="s">
        <v>311</v>
      </c>
      <c r="G53" s="28">
        <v>406</v>
      </c>
      <c r="H53" s="63">
        <v>48.518333333333331</v>
      </c>
      <c r="I53" s="63">
        <v>-88.601500000000001</v>
      </c>
      <c r="J53" s="64">
        <v>41806</v>
      </c>
      <c r="K53" s="65">
        <v>0.53749999999999998</v>
      </c>
      <c r="L53" s="28">
        <v>7.2</v>
      </c>
      <c r="M53" s="66">
        <v>2.6</v>
      </c>
      <c r="N53" s="21">
        <v>0.38</v>
      </c>
      <c r="O53" s="28">
        <v>2.2999999999999998</v>
      </c>
      <c r="P53" s="28">
        <v>0</v>
      </c>
      <c r="Q53" s="28">
        <v>0</v>
      </c>
      <c r="R53" s="61">
        <v>0</v>
      </c>
      <c r="S53" s="32">
        <v>0</v>
      </c>
      <c r="T53" s="61"/>
      <c r="V53" s="62">
        <v>176</v>
      </c>
      <c r="BO53" s="62">
        <v>176</v>
      </c>
    </row>
    <row r="54" spans="1:71" x14ac:dyDescent="0.3">
      <c r="A54" s="62">
        <f t="shared" si="0"/>
        <v>2014</v>
      </c>
      <c r="B54" s="62">
        <f t="shared" si="1"/>
        <v>6</v>
      </c>
      <c r="C54" s="62">
        <f t="shared" si="2"/>
        <v>168</v>
      </c>
      <c r="D54" s="31">
        <f t="shared" si="3"/>
        <v>25</v>
      </c>
      <c r="E54" s="31">
        <v>2</v>
      </c>
      <c r="F54" s="28" t="s">
        <v>312</v>
      </c>
      <c r="G54" s="28">
        <v>401</v>
      </c>
      <c r="H54" s="63">
        <v>48.49966666666667</v>
      </c>
      <c r="I54" s="63">
        <v>-88.940666666666672</v>
      </c>
      <c r="J54" s="64">
        <v>41807</v>
      </c>
      <c r="K54" s="65">
        <v>0.38958333333333334</v>
      </c>
      <c r="L54" s="28">
        <v>9.5</v>
      </c>
      <c r="M54" s="66">
        <v>3.8</v>
      </c>
      <c r="N54" s="21">
        <v>0.42</v>
      </c>
      <c r="O54" s="28">
        <v>2.5</v>
      </c>
      <c r="P54" s="28">
        <v>163</v>
      </c>
      <c r="Q54" s="28">
        <v>56</v>
      </c>
      <c r="R54" s="61">
        <v>219</v>
      </c>
      <c r="S54" s="32">
        <v>1620.0074919798537</v>
      </c>
      <c r="T54" s="61"/>
      <c r="V54" s="62">
        <v>177</v>
      </c>
      <c r="BO54" s="62">
        <v>177</v>
      </c>
    </row>
    <row r="55" spans="1:71" x14ac:dyDescent="0.3">
      <c r="A55" s="62">
        <f t="shared" si="0"/>
        <v>2014</v>
      </c>
      <c r="B55" s="62">
        <f t="shared" si="1"/>
        <v>6</v>
      </c>
      <c r="C55" s="62">
        <f t="shared" si="2"/>
        <v>168</v>
      </c>
      <c r="D55" s="31">
        <f t="shared" si="3"/>
        <v>25</v>
      </c>
      <c r="E55" s="31">
        <v>2</v>
      </c>
      <c r="F55" s="28" t="s">
        <v>313</v>
      </c>
      <c r="G55" s="28">
        <v>402</v>
      </c>
      <c r="H55" s="63">
        <v>48.368499999999997</v>
      </c>
      <c r="I55" s="63">
        <v>-88.876666666666665</v>
      </c>
      <c r="J55" s="64">
        <v>41807</v>
      </c>
      <c r="K55" s="65">
        <v>0.47291666666666665</v>
      </c>
      <c r="L55" s="28">
        <v>5.5</v>
      </c>
      <c r="M55" s="66">
        <v>6.4</v>
      </c>
      <c r="N55" s="21">
        <v>0.42</v>
      </c>
      <c r="O55" s="28">
        <v>2.5</v>
      </c>
      <c r="P55" s="28">
        <v>2</v>
      </c>
      <c r="Q55" s="28">
        <v>0</v>
      </c>
      <c r="R55" s="61">
        <v>2</v>
      </c>
      <c r="S55" s="32">
        <v>14.794588967852544</v>
      </c>
      <c r="T55" s="61"/>
      <c r="V55" s="62">
        <v>178</v>
      </c>
      <c r="BO55" s="62">
        <v>178</v>
      </c>
    </row>
    <row r="56" spans="1:71" x14ac:dyDescent="0.3">
      <c r="A56" s="62">
        <f t="shared" si="0"/>
        <v>2014</v>
      </c>
      <c r="B56" s="62">
        <f t="shared" si="1"/>
        <v>6</v>
      </c>
      <c r="C56" s="62">
        <f t="shared" si="2"/>
        <v>168</v>
      </c>
      <c r="D56" s="31">
        <f t="shared" si="3"/>
        <v>25</v>
      </c>
      <c r="E56" s="31">
        <v>2</v>
      </c>
      <c r="F56" s="28" t="s">
        <v>314</v>
      </c>
      <c r="G56" s="28">
        <v>404</v>
      </c>
      <c r="H56" s="63">
        <v>48.301499999999997</v>
      </c>
      <c r="I56" s="63">
        <v>-88.920666666666662</v>
      </c>
      <c r="J56" s="64">
        <v>41807</v>
      </c>
      <c r="K56" s="65">
        <v>0.56527777777777777</v>
      </c>
      <c r="L56" s="28">
        <v>8.1999999999999993</v>
      </c>
      <c r="M56" s="66"/>
      <c r="N56" s="21">
        <v>0.42</v>
      </c>
      <c r="O56" s="28">
        <v>2.5</v>
      </c>
      <c r="P56" s="28">
        <v>47</v>
      </c>
      <c r="Q56" s="28">
        <v>44</v>
      </c>
      <c r="R56" s="61">
        <v>91</v>
      </c>
      <c r="S56" s="32">
        <v>673.15379803729081</v>
      </c>
      <c r="T56" s="61"/>
      <c r="V56" s="62">
        <v>179</v>
      </c>
      <c r="AA56" s="31">
        <f t="shared" si="24"/>
        <v>903.88917539929344</v>
      </c>
      <c r="AB56" s="31">
        <f>AVERAGE($AA$2:$AA56)</f>
        <v>1367.441690156362</v>
      </c>
      <c r="BO56" s="62">
        <v>179</v>
      </c>
      <c r="BR56" s="31">
        <f t="shared" si="25"/>
        <v>10.7</v>
      </c>
    </row>
    <row r="57" spans="1:71" x14ac:dyDescent="0.3">
      <c r="A57" s="62">
        <f t="shared" si="0"/>
        <v>2014</v>
      </c>
      <c r="B57" s="62">
        <f t="shared" si="1"/>
        <v>6</v>
      </c>
      <c r="C57" s="62">
        <f t="shared" si="2"/>
        <v>169</v>
      </c>
      <c r="D57" s="31">
        <f t="shared" si="3"/>
        <v>25</v>
      </c>
      <c r="E57" s="31">
        <v>2</v>
      </c>
      <c r="F57" s="28" t="s">
        <v>315</v>
      </c>
      <c r="G57" s="28">
        <v>403</v>
      </c>
      <c r="H57" s="63">
        <v>48.265333333333331</v>
      </c>
      <c r="I57" s="63">
        <v>-89.165166666666664</v>
      </c>
      <c r="J57" s="64">
        <v>41808</v>
      </c>
      <c r="K57" s="65">
        <v>0.33402777777777781</v>
      </c>
      <c r="L57" s="28">
        <v>6.8</v>
      </c>
      <c r="M57" s="66">
        <v>4.0999999999999996</v>
      </c>
      <c r="N57" s="21">
        <v>0.4</v>
      </c>
      <c r="O57" s="28">
        <v>2</v>
      </c>
      <c r="P57" s="28">
        <v>101</v>
      </c>
      <c r="Q57" s="28">
        <v>51</v>
      </c>
      <c r="R57" s="61">
        <v>152</v>
      </c>
      <c r="S57" s="32">
        <v>1180.6081996346327</v>
      </c>
      <c r="T57" s="61"/>
      <c r="V57" s="62">
        <v>180</v>
      </c>
      <c r="AA57" s="31">
        <f t="shared" si="24"/>
        <v>25.890530693741951</v>
      </c>
      <c r="AB57" s="31">
        <f>AVERAGE($AA$2:$AA57)</f>
        <v>1315.843568638569</v>
      </c>
      <c r="BO57" s="62">
        <v>180</v>
      </c>
      <c r="BR57" s="31">
        <f t="shared" si="25"/>
        <v>13.65</v>
      </c>
    </row>
    <row r="58" spans="1:71" x14ac:dyDescent="0.3">
      <c r="A58" s="62">
        <f t="shared" si="0"/>
        <v>2014</v>
      </c>
      <c r="B58" s="62">
        <f t="shared" si="1"/>
        <v>6</v>
      </c>
      <c r="C58" s="62">
        <f t="shared" si="2"/>
        <v>169</v>
      </c>
      <c r="D58" s="31">
        <f t="shared" si="3"/>
        <v>25</v>
      </c>
      <c r="E58" s="31">
        <v>2</v>
      </c>
      <c r="F58" s="28" t="s">
        <v>316</v>
      </c>
      <c r="G58" s="28">
        <v>400</v>
      </c>
      <c r="H58" s="63">
        <v>48.078666666666663</v>
      </c>
      <c r="I58" s="63">
        <v>-89.422333333333327</v>
      </c>
      <c r="J58" s="64">
        <v>41808</v>
      </c>
      <c r="K58" s="65">
        <v>0.46111111111111108</v>
      </c>
      <c r="L58" s="28">
        <v>6.9</v>
      </c>
      <c r="M58" s="66"/>
      <c r="N58" s="21">
        <v>0.42</v>
      </c>
      <c r="O58" s="28">
        <v>2.5</v>
      </c>
      <c r="P58" s="28">
        <v>809</v>
      </c>
      <c r="Q58" s="28">
        <v>1132</v>
      </c>
      <c r="R58" s="61">
        <v>1941</v>
      </c>
      <c r="S58" s="32">
        <v>14358.148593300895</v>
      </c>
      <c r="T58" s="61"/>
      <c r="V58" s="62">
        <v>181</v>
      </c>
      <c r="AA58" s="31">
        <f t="shared" si="24"/>
        <v>324.49465136156579</v>
      </c>
      <c r="AB58" s="31">
        <f>AVERAGE($AA$2:$AA58)</f>
        <v>1279.126942072754</v>
      </c>
      <c r="BO58" s="62">
        <v>181</v>
      </c>
      <c r="BR58" s="31">
        <f t="shared" si="25"/>
        <v>4.5</v>
      </c>
    </row>
    <row r="59" spans="1:71" x14ac:dyDescent="0.3">
      <c r="A59" s="62">
        <f t="shared" si="0"/>
        <v>2014</v>
      </c>
      <c r="B59" s="62">
        <f t="shared" si="1"/>
        <v>6</v>
      </c>
      <c r="C59" s="62">
        <f t="shared" si="2"/>
        <v>169</v>
      </c>
      <c r="D59" s="31">
        <f t="shared" si="3"/>
        <v>25</v>
      </c>
      <c r="E59" s="31">
        <v>2</v>
      </c>
      <c r="F59" s="28" t="s">
        <v>317</v>
      </c>
      <c r="G59" s="28">
        <v>191</v>
      </c>
      <c r="H59" s="63">
        <v>47.979833333333332</v>
      </c>
      <c r="I59" s="63">
        <v>-89.629166666666663</v>
      </c>
      <c r="J59" s="64">
        <v>41808</v>
      </c>
      <c r="K59" s="65">
        <v>0.54375000000000007</v>
      </c>
      <c r="L59" s="28">
        <v>3.8</v>
      </c>
      <c r="M59" s="66">
        <v>8.1999999999999993</v>
      </c>
      <c r="N59" s="21">
        <v>0.42</v>
      </c>
      <c r="O59" s="28">
        <v>2.5</v>
      </c>
      <c r="P59" s="28">
        <v>55</v>
      </c>
      <c r="Q59" s="28">
        <v>78</v>
      </c>
      <c r="R59" s="61">
        <v>133</v>
      </c>
      <c r="S59" s="32">
        <v>983.84016636219428</v>
      </c>
      <c r="T59" s="61"/>
      <c r="V59" s="62">
        <v>182</v>
      </c>
      <c r="BO59" s="62">
        <v>182</v>
      </c>
    </row>
    <row r="60" spans="1:71" x14ac:dyDescent="0.3">
      <c r="A60" s="62">
        <f t="shared" si="0"/>
        <v>2014</v>
      </c>
      <c r="B60" s="62">
        <f t="shared" si="1"/>
        <v>6</v>
      </c>
      <c r="C60" s="62">
        <f t="shared" si="2"/>
        <v>169</v>
      </c>
      <c r="D60" s="31">
        <f t="shared" si="3"/>
        <v>25</v>
      </c>
      <c r="E60" s="31">
        <v>2</v>
      </c>
      <c r="F60" s="28" t="s">
        <v>318</v>
      </c>
      <c r="G60" s="28">
        <v>207</v>
      </c>
      <c r="H60" s="63">
        <v>47.839833333333331</v>
      </c>
      <c r="I60" s="63">
        <v>-89.9315</v>
      </c>
      <c r="J60" s="64">
        <v>41808</v>
      </c>
      <c r="K60" s="65">
        <v>0.63055555555555554</v>
      </c>
      <c r="L60" s="28">
        <v>2.9</v>
      </c>
      <c r="M60" s="66">
        <v>10.199999999999999</v>
      </c>
      <c r="N60" s="21">
        <v>0.42</v>
      </c>
      <c r="O60" s="28">
        <v>2.5</v>
      </c>
      <c r="P60" s="28">
        <v>23</v>
      </c>
      <c r="Q60" s="28">
        <v>20</v>
      </c>
      <c r="R60" s="61">
        <v>43</v>
      </c>
      <c r="S60" s="32">
        <v>318.08366280882973</v>
      </c>
      <c r="T60" s="61"/>
      <c r="V60" s="62">
        <v>183</v>
      </c>
      <c r="BO60" s="62">
        <v>183</v>
      </c>
    </row>
    <row r="61" spans="1:71" x14ac:dyDescent="0.3">
      <c r="A61" s="62">
        <f t="shared" si="0"/>
        <v>2014</v>
      </c>
      <c r="B61" s="62">
        <f t="shared" si="1"/>
        <v>6</v>
      </c>
      <c r="C61" s="62">
        <f t="shared" si="2"/>
        <v>169</v>
      </c>
      <c r="D61" s="31">
        <f t="shared" si="3"/>
        <v>25</v>
      </c>
      <c r="E61" s="31">
        <v>2</v>
      </c>
      <c r="F61" s="28" t="s">
        <v>319</v>
      </c>
      <c r="G61" s="28">
        <v>65</v>
      </c>
      <c r="H61" s="63">
        <v>47.741666666666667</v>
      </c>
      <c r="I61" s="63">
        <v>-90.31183333333334</v>
      </c>
      <c r="J61" s="64">
        <v>41808</v>
      </c>
      <c r="K61" s="65">
        <v>0.72361111111111109</v>
      </c>
      <c r="L61" s="28">
        <v>2.6</v>
      </c>
      <c r="M61" s="28"/>
      <c r="N61" s="21">
        <v>0.42</v>
      </c>
      <c r="O61" s="28">
        <v>2.5</v>
      </c>
      <c r="P61" s="28">
        <v>8</v>
      </c>
      <c r="Q61" s="28">
        <v>13</v>
      </c>
      <c r="R61" s="61">
        <v>21</v>
      </c>
      <c r="S61" s="32">
        <v>155.34318416245173</v>
      </c>
      <c r="T61" s="61"/>
      <c r="V61" s="62">
        <v>184</v>
      </c>
      <c r="BO61" s="62">
        <v>184</v>
      </c>
    </row>
    <row r="62" spans="1:71" x14ac:dyDescent="0.3">
      <c r="A62" s="62">
        <f t="shared" si="0"/>
        <v>2014</v>
      </c>
      <c r="B62" s="62">
        <f t="shared" si="1"/>
        <v>7</v>
      </c>
      <c r="C62" s="62">
        <f t="shared" si="2"/>
        <v>188</v>
      </c>
      <c r="D62" s="31">
        <f t="shared" si="3"/>
        <v>28</v>
      </c>
      <c r="E62" s="31">
        <v>118</v>
      </c>
      <c r="F62" s="28" t="s">
        <v>320</v>
      </c>
      <c r="G62" s="31">
        <v>2161</v>
      </c>
      <c r="H62" s="63">
        <v>46.983833333333337</v>
      </c>
      <c r="I62" s="63">
        <v>-91.234666666666669</v>
      </c>
      <c r="J62" s="67">
        <v>41827</v>
      </c>
      <c r="K62" s="65">
        <v>0.48333333333333334</v>
      </c>
      <c r="L62" s="28">
        <v>4</v>
      </c>
      <c r="M62" s="66">
        <v>9.8000000000000007</v>
      </c>
      <c r="N62" s="21">
        <v>0.43</v>
      </c>
      <c r="O62" s="28">
        <v>2.6</v>
      </c>
      <c r="P62" s="28">
        <v>35</v>
      </c>
      <c r="Q62" s="28">
        <v>12</v>
      </c>
      <c r="R62" s="61">
        <v>47</v>
      </c>
      <c r="S62" s="32">
        <v>339.58742584349909</v>
      </c>
      <c r="T62" s="61"/>
      <c r="V62" s="62">
        <v>185</v>
      </c>
      <c r="BO62" s="62">
        <v>185</v>
      </c>
    </row>
    <row r="63" spans="1:71" x14ac:dyDescent="0.3">
      <c r="A63" s="62">
        <f t="shared" si="0"/>
        <v>2014</v>
      </c>
      <c r="B63" s="62">
        <f t="shared" si="1"/>
        <v>7</v>
      </c>
      <c r="C63" s="62">
        <f t="shared" si="2"/>
        <v>188</v>
      </c>
      <c r="D63" s="31">
        <f t="shared" si="3"/>
        <v>28</v>
      </c>
      <c r="E63" s="31">
        <v>118</v>
      </c>
      <c r="F63" s="28" t="s">
        <v>321</v>
      </c>
      <c r="G63" s="31">
        <v>2133</v>
      </c>
      <c r="H63" s="63">
        <v>47.530999999999999</v>
      </c>
      <c r="I63" s="63">
        <v>-90.542833333333334</v>
      </c>
      <c r="J63" s="67">
        <v>41827</v>
      </c>
      <c r="K63" s="65">
        <v>0.68263888888888891</v>
      </c>
      <c r="L63" s="28">
        <v>4</v>
      </c>
      <c r="M63" s="66">
        <v>12.9</v>
      </c>
      <c r="N63" s="21">
        <v>0.4</v>
      </c>
      <c r="O63" s="28">
        <v>2.4</v>
      </c>
      <c r="P63" s="28">
        <v>25</v>
      </c>
      <c r="Q63" s="28">
        <v>19</v>
      </c>
      <c r="R63" s="61">
        <v>44</v>
      </c>
      <c r="S63" s="32">
        <v>341.75500515739367</v>
      </c>
      <c r="T63" s="61"/>
      <c r="V63" s="62">
        <v>186</v>
      </c>
      <c r="AC63" s="31">
        <f t="shared" si="22"/>
        <v>15.708573915713867</v>
      </c>
      <c r="AD63" s="31">
        <f>AVERAGE($AC$2:$AC63)</f>
        <v>2147.5647438670476</v>
      </c>
      <c r="BO63" s="62">
        <v>186</v>
      </c>
      <c r="BS63" s="31">
        <f t="shared" si="25"/>
        <v>13.35</v>
      </c>
    </row>
    <row r="64" spans="1:71" ht="15.75" customHeight="1" x14ac:dyDescent="0.3">
      <c r="A64" s="62">
        <f t="shared" si="0"/>
        <v>2014</v>
      </c>
      <c r="B64" s="62">
        <f t="shared" si="1"/>
        <v>7</v>
      </c>
      <c r="C64" s="62">
        <f t="shared" si="2"/>
        <v>189</v>
      </c>
      <c r="D64" s="31">
        <f t="shared" si="3"/>
        <v>28</v>
      </c>
      <c r="E64" s="31">
        <v>118</v>
      </c>
      <c r="F64" s="28" t="s">
        <v>322</v>
      </c>
      <c r="G64" s="31">
        <v>2124</v>
      </c>
      <c r="H64" s="63">
        <v>47.500999999999998</v>
      </c>
      <c r="I64" s="63">
        <v>-89.995666666666665</v>
      </c>
      <c r="J64" s="67">
        <v>41828</v>
      </c>
      <c r="K64" s="65">
        <v>0.38263888888888892</v>
      </c>
      <c r="L64" s="28">
        <v>3.1</v>
      </c>
      <c r="M64" s="66">
        <v>13.1</v>
      </c>
      <c r="N64" s="21">
        <v>0.4</v>
      </c>
      <c r="O64" s="28">
        <v>2.4</v>
      </c>
      <c r="P64" s="28">
        <v>43</v>
      </c>
      <c r="Q64" s="28">
        <v>56</v>
      </c>
      <c r="R64" s="61">
        <v>99</v>
      </c>
      <c r="S64" s="32">
        <v>768.94876160413583</v>
      </c>
      <c r="T64" s="61"/>
      <c r="V64" s="62">
        <v>187</v>
      </c>
      <c r="AC64" s="31">
        <f t="shared" si="22"/>
        <v>27.835307098660028</v>
      </c>
      <c r="AD64" s="31">
        <f>AVERAGE($AC$2:$AC64)</f>
        <v>2059.2426840016983</v>
      </c>
      <c r="BO64" s="62">
        <v>187</v>
      </c>
      <c r="BS64" s="31">
        <f t="shared" ref="BP64:BS79" si="26">AVERAGEIFS($L:$L,$C:$C,"="&amp;$V64,$A:$A,BS$1)</f>
        <v>9.75</v>
      </c>
    </row>
    <row r="65" spans="1:71" x14ac:dyDescent="0.3">
      <c r="A65" s="62">
        <f t="shared" si="0"/>
        <v>2014</v>
      </c>
      <c r="B65" s="62">
        <f t="shared" si="1"/>
        <v>7</v>
      </c>
      <c r="C65" s="62">
        <f t="shared" si="2"/>
        <v>189</v>
      </c>
      <c r="D65" s="31">
        <f t="shared" si="3"/>
        <v>28</v>
      </c>
      <c r="E65" s="31">
        <v>118</v>
      </c>
      <c r="F65" s="28" t="s">
        <v>323</v>
      </c>
      <c r="G65" s="31">
        <v>2147</v>
      </c>
      <c r="H65" s="63">
        <v>47.159833333333331</v>
      </c>
      <c r="I65" s="63">
        <v>-89.964333333333329</v>
      </c>
      <c r="J65" s="67">
        <v>41828</v>
      </c>
      <c r="K65" s="65">
        <v>0.51736111111111105</v>
      </c>
      <c r="L65" s="28">
        <v>3.4</v>
      </c>
      <c r="M65" s="66">
        <v>13.9</v>
      </c>
      <c r="N65" s="21">
        <v>0.38</v>
      </c>
      <c r="O65" s="28">
        <v>2.2999999999999998</v>
      </c>
      <c r="P65" s="28">
        <v>13</v>
      </c>
      <c r="Q65" s="28">
        <v>14</v>
      </c>
      <c r="R65" s="61">
        <v>27</v>
      </c>
      <c r="S65" s="32">
        <v>220.75084065190507</v>
      </c>
      <c r="T65" s="61"/>
      <c r="V65" s="62">
        <v>188</v>
      </c>
      <c r="W65" s="31">
        <f t="shared" ref="W65:W72" si="27">AVERAGEIFS($S:$S,$C:$C,"="&amp;$V65,$A:$A,2014)</f>
        <v>340.67121550044635</v>
      </c>
      <c r="X65" s="31">
        <f>AVERAGE($W$2:$W65)</f>
        <v>622.97300129801386</v>
      </c>
      <c r="Y65" s="31">
        <f t="shared" ref="Y65:Y72" si="28">AVERAGEIFS($S:$S,$C:$C,"="&amp;$V65,$A:$A,2015)</f>
        <v>270.00124866330896</v>
      </c>
      <c r="Z65" s="31">
        <f>AVERAGE($Y$2:$Y65)</f>
        <v>1557.024915966025</v>
      </c>
      <c r="AA65" s="31">
        <f t="shared" si="24"/>
        <v>622.09526308777174</v>
      </c>
      <c r="AB65" s="31">
        <f>AVERAGE($AA$2:$AA65)</f>
        <v>1255.6615249661477</v>
      </c>
      <c r="AC65" s="31">
        <f t="shared" si="22"/>
        <v>40.910984192346397</v>
      </c>
      <c r="AD65" s="31">
        <f>AVERAGE($AC$2:$AC65)</f>
        <v>1978.5094160093242</v>
      </c>
      <c r="BO65" s="62">
        <v>188</v>
      </c>
      <c r="BP65" s="31">
        <f t="shared" si="26"/>
        <v>4</v>
      </c>
      <c r="BQ65" s="31">
        <f t="shared" si="26"/>
        <v>11.5</v>
      </c>
      <c r="BR65" s="31">
        <f t="shared" si="26"/>
        <v>14.45</v>
      </c>
      <c r="BS65" s="31">
        <f t="shared" si="26"/>
        <v>9.15</v>
      </c>
    </row>
    <row r="66" spans="1:71" x14ac:dyDescent="0.3">
      <c r="A66" s="62">
        <f t="shared" ref="A66:A129" si="29">YEAR(J66)</f>
        <v>2014</v>
      </c>
      <c r="B66" s="62">
        <f t="shared" ref="B66:B129" si="30">MONTH(J66)</f>
        <v>7</v>
      </c>
      <c r="C66" s="62">
        <f t="shared" ref="C66:C129" si="31">J66-DATE(YEAR(J66),1,0)</f>
        <v>189</v>
      </c>
      <c r="D66" s="31">
        <f t="shared" ref="D66:D129" si="32">WEEKNUM(J66,1)</f>
        <v>28</v>
      </c>
      <c r="E66" s="31">
        <v>118</v>
      </c>
      <c r="F66" s="28" t="s">
        <v>324</v>
      </c>
      <c r="G66" s="31">
        <v>2120</v>
      </c>
      <c r="H66" s="63">
        <v>47.082999999999998</v>
      </c>
      <c r="I66" s="63">
        <v>-89.652000000000001</v>
      </c>
      <c r="J66" s="67">
        <v>41828</v>
      </c>
      <c r="K66" s="65">
        <v>0.59166666666666667</v>
      </c>
      <c r="L66" s="28">
        <v>3.4</v>
      </c>
      <c r="M66" s="66">
        <v>12.5</v>
      </c>
      <c r="N66" s="21">
        <v>0.38</v>
      </c>
      <c r="O66" s="28">
        <v>2.2999999999999998</v>
      </c>
      <c r="P66" s="28">
        <v>4</v>
      </c>
      <c r="Q66" s="28">
        <v>7</v>
      </c>
      <c r="R66" s="61">
        <v>11</v>
      </c>
      <c r="S66" s="32">
        <v>89.935527672998361</v>
      </c>
      <c r="T66" s="61"/>
      <c r="V66" s="62">
        <v>189</v>
      </c>
      <c r="W66" s="31">
        <f t="shared" si="27"/>
        <v>359.8783766430131</v>
      </c>
      <c r="X66" s="31">
        <f>AVERAGE($W$2:$W66)</f>
        <v>610.44468583825198</v>
      </c>
      <c r="Y66" s="31">
        <f t="shared" si="28"/>
        <v>188.71702439225862</v>
      </c>
      <c r="Z66" s="31">
        <f>AVERAGE($Y$2:$Y66)</f>
        <v>1502.2926003030743</v>
      </c>
      <c r="AA66" s="31">
        <f t="shared" si="24"/>
        <v>608.05760657873964</v>
      </c>
      <c r="AB66" s="31">
        <f>AVERAGE($AA$2:$AA66)</f>
        <v>1233.3303553665819</v>
      </c>
      <c r="AC66" s="31">
        <f t="shared" si="22"/>
        <v>23.540884012046103</v>
      </c>
      <c r="AD66" s="31">
        <f>AVERAGE($AC$2:$AC66)</f>
        <v>1903.3183186248134</v>
      </c>
      <c r="BO66" s="62">
        <v>189</v>
      </c>
      <c r="BP66" s="31">
        <f t="shared" si="26"/>
        <v>3.3000000000000003</v>
      </c>
      <c r="BQ66" s="31">
        <f t="shared" si="26"/>
        <v>9.375</v>
      </c>
      <c r="BR66" s="31">
        <f t="shared" si="26"/>
        <v>11.95</v>
      </c>
      <c r="BS66" s="31">
        <f t="shared" si="26"/>
        <v>6.166666666666667</v>
      </c>
    </row>
    <row r="67" spans="1:71" x14ac:dyDescent="0.3">
      <c r="A67" s="62">
        <f t="shared" si="29"/>
        <v>2014</v>
      </c>
      <c r="B67" s="62">
        <f t="shared" si="30"/>
        <v>7</v>
      </c>
      <c r="C67" s="62">
        <f t="shared" si="31"/>
        <v>190</v>
      </c>
      <c r="D67" s="31">
        <f t="shared" si="32"/>
        <v>28</v>
      </c>
      <c r="E67" s="31">
        <v>118</v>
      </c>
      <c r="F67" s="28" t="s">
        <v>325</v>
      </c>
      <c r="G67" s="31">
        <v>2136</v>
      </c>
      <c r="H67" s="63">
        <v>47.221833333333336</v>
      </c>
      <c r="I67" s="63">
        <v>-89.5505</v>
      </c>
      <c r="J67" s="67">
        <v>41829</v>
      </c>
      <c r="K67" s="65">
        <v>0.3972222222222222</v>
      </c>
      <c r="L67" s="28">
        <v>3.4</v>
      </c>
      <c r="M67" s="66">
        <v>11.9</v>
      </c>
      <c r="N67" s="21">
        <v>0.4</v>
      </c>
      <c r="O67" s="28">
        <v>2.4</v>
      </c>
      <c r="P67" s="28">
        <v>53</v>
      </c>
      <c r="Q67" s="28">
        <v>58</v>
      </c>
      <c r="R67" s="61">
        <v>111</v>
      </c>
      <c r="S67" s="32">
        <v>862.15467210160682</v>
      </c>
      <c r="T67" s="61"/>
      <c r="V67" s="62">
        <v>190</v>
      </c>
      <c r="W67" s="31">
        <f t="shared" si="27"/>
        <v>456.96786674454535</v>
      </c>
      <c r="X67" s="31">
        <f>AVERAGE($W$2:$W67)</f>
        <v>603.46846678853808</v>
      </c>
      <c r="Y67" s="31">
        <f t="shared" si="28"/>
        <v>528.90655560072844</v>
      </c>
      <c r="Z67" s="31">
        <f>AVERAGE($Y$2:$Y67)</f>
        <v>1464.8546755068301</v>
      </c>
      <c r="AA67" s="31">
        <f t="shared" si="24"/>
        <v>472.27615671822622</v>
      </c>
      <c r="AB67" s="31">
        <f>AVERAGE($AA$2:$AA67)</f>
        <v>1207.9618820783032</v>
      </c>
      <c r="AC67" s="31">
        <f t="shared" si="22"/>
        <v>10.863059311901695</v>
      </c>
      <c r="AD67" s="31">
        <f>AVERAGE($AC$2:$AC67)</f>
        <v>1833.2273830947056</v>
      </c>
      <c r="BO67" s="62">
        <v>190</v>
      </c>
      <c r="BP67" s="31">
        <f t="shared" si="26"/>
        <v>3.7</v>
      </c>
      <c r="BQ67" s="31">
        <f t="shared" si="26"/>
        <v>7.95</v>
      </c>
      <c r="BR67" s="31">
        <f t="shared" si="26"/>
        <v>12.966666666666669</v>
      </c>
      <c r="BS67" s="31">
        <f t="shared" si="26"/>
        <v>4.8999999999999995</v>
      </c>
    </row>
    <row r="68" spans="1:71" x14ac:dyDescent="0.3">
      <c r="A68" s="62">
        <f t="shared" si="29"/>
        <v>2014</v>
      </c>
      <c r="B68" s="62">
        <f t="shared" si="30"/>
        <v>7</v>
      </c>
      <c r="C68" s="62">
        <f t="shared" si="31"/>
        <v>190</v>
      </c>
      <c r="D68" s="31">
        <f t="shared" si="32"/>
        <v>28</v>
      </c>
      <c r="E68" s="31">
        <v>118</v>
      </c>
      <c r="F68" s="28" t="s">
        <v>326</v>
      </c>
      <c r="G68" s="31">
        <v>2151</v>
      </c>
      <c r="H68" s="63">
        <v>47.152999999999999</v>
      </c>
      <c r="I68" s="63">
        <v>-89.287166666666664</v>
      </c>
      <c r="J68" s="67">
        <v>41829</v>
      </c>
      <c r="K68" s="65">
        <v>0.48680555555555555</v>
      </c>
      <c r="L68" s="28">
        <v>4</v>
      </c>
      <c r="M68" s="66">
        <v>14.1</v>
      </c>
      <c r="N68" s="21">
        <v>0.42</v>
      </c>
      <c r="O68" s="28">
        <v>2.5</v>
      </c>
      <c r="P68" s="28">
        <v>3</v>
      </c>
      <c r="Q68" s="28">
        <v>4</v>
      </c>
      <c r="R68" s="61">
        <v>7</v>
      </c>
      <c r="S68" s="32">
        <v>51.781061387483902</v>
      </c>
      <c r="T68" s="61"/>
      <c r="V68" s="62">
        <v>191</v>
      </c>
      <c r="W68" s="31">
        <f t="shared" si="27"/>
        <v>17.506930278625511</v>
      </c>
      <c r="X68" s="31">
        <f>AVERAGE($W$2:$W68)</f>
        <v>577.99187824462877</v>
      </c>
      <c r="Y68" s="31">
        <f t="shared" si="28"/>
        <v>34.440426876326505</v>
      </c>
      <c r="Z68" s="31">
        <f>AVERAGE($Y$2:$Y68)</f>
        <v>1411.8763700019965</v>
      </c>
      <c r="AA68" s="31">
        <f t="shared" si="24"/>
        <v>361.62878295403516</v>
      </c>
      <c r="AB68" s="31">
        <f>AVERAGE($AA$2:$AA68)</f>
        <v>1180.6608143646172</v>
      </c>
      <c r="AC68" s="31">
        <f t="shared" si="22"/>
        <v>8.4574350894866477</v>
      </c>
      <c r="AD68" s="31">
        <f>AVERAGE($AC$2:$AC68)</f>
        <v>1768.0570278088048</v>
      </c>
      <c r="BO68" s="62">
        <v>191</v>
      </c>
      <c r="BP68" s="31">
        <f t="shared" si="26"/>
        <v>3.5</v>
      </c>
      <c r="BQ68" s="31">
        <f t="shared" si="26"/>
        <v>3.9666666666666668</v>
      </c>
      <c r="BR68" s="31">
        <f t="shared" si="26"/>
        <v>9.0500000000000007</v>
      </c>
      <c r="BS68" s="31">
        <f t="shared" si="26"/>
        <v>9.5666666666666682</v>
      </c>
    </row>
    <row r="69" spans="1:71" x14ac:dyDescent="0.3">
      <c r="A69" s="62">
        <f t="shared" si="29"/>
        <v>2014</v>
      </c>
      <c r="B69" s="62">
        <f t="shared" si="30"/>
        <v>7</v>
      </c>
      <c r="C69" s="62">
        <f t="shared" si="31"/>
        <v>191</v>
      </c>
      <c r="D69" s="31">
        <f t="shared" si="32"/>
        <v>28</v>
      </c>
      <c r="E69" s="31">
        <v>118</v>
      </c>
      <c r="F69" s="28" t="s">
        <v>327</v>
      </c>
      <c r="G69" s="31">
        <v>2115</v>
      </c>
      <c r="H69" s="63">
        <v>47.413166666666669</v>
      </c>
      <c r="I69" s="63">
        <v>-88.471833333333336</v>
      </c>
      <c r="J69" s="67">
        <v>41830</v>
      </c>
      <c r="K69" s="65">
        <v>0.4055555555555555</v>
      </c>
      <c r="L69" s="28">
        <v>3.8</v>
      </c>
      <c r="M69" s="66">
        <v>19.100000000000001</v>
      </c>
      <c r="N69" s="21">
        <v>0.42</v>
      </c>
      <c r="O69" s="28">
        <v>2.5</v>
      </c>
      <c r="P69" s="28">
        <v>4</v>
      </c>
      <c r="Q69" s="28">
        <v>1</v>
      </c>
      <c r="R69" s="61">
        <v>5</v>
      </c>
      <c r="S69" s="32">
        <v>36.986472419631362</v>
      </c>
      <c r="T69" s="61"/>
      <c r="V69" s="62">
        <v>192</v>
      </c>
      <c r="W69" s="31">
        <f t="shared" si="27"/>
        <v>877.55272456683235</v>
      </c>
      <c r="X69" s="31">
        <f>AVERAGE($W$2:$W69)</f>
        <v>590.47358017472061</v>
      </c>
      <c r="Y69" s="31">
        <f t="shared" si="28"/>
        <v>155.34318416245168</v>
      </c>
      <c r="Z69" s="31">
        <f>AVERAGE($Y$2:$Y69)</f>
        <v>1367.0001847934416</v>
      </c>
      <c r="AA69" s="31">
        <f t="shared" si="24"/>
        <v>101.83608739538501</v>
      </c>
      <c r="AB69" s="31">
        <f>AVERAGE($AA$2:$AA69)</f>
        <v>1146.9475416468288</v>
      </c>
      <c r="AC69" s="31">
        <f t="shared" si="22"/>
        <v>1</v>
      </c>
      <c r="AD69" s="31">
        <f>AVERAGE($AC$2:$AC69)</f>
        <v>1707.1240268498805</v>
      </c>
      <c r="BO69" s="62">
        <v>192</v>
      </c>
      <c r="BP69" s="31">
        <f t="shared" si="26"/>
        <v>3.4333333333333336</v>
      </c>
      <c r="BQ69" s="31">
        <f t="shared" si="26"/>
        <v>3.35</v>
      </c>
      <c r="BR69" s="31">
        <f t="shared" si="26"/>
        <v>15.033333333333331</v>
      </c>
      <c r="BS69" s="31">
        <f t="shared" si="26"/>
        <v>10.866666666666667</v>
      </c>
    </row>
    <row r="70" spans="1:71" x14ac:dyDescent="0.3">
      <c r="A70" s="62">
        <f t="shared" si="29"/>
        <v>2014</v>
      </c>
      <c r="B70" s="62">
        <f t="shared" si="30"/>
        <v>7</v>
      </c>
      <c r="C70" s="62">
        <f t="shared" si="31"/>
        <v>191</v>
      </c>
      <c r="D70" s="31">
        <f t="shared" si="32"/>
        <v>28</v>
      </c>
      <c r="E70" s="31">
        <v>118</v>
      </c>
      <c r="F70" s="28" t="s">
        <v>328</v>
      </c>
      <c r="G70" s="31">
        <v>2128</v>
      </c>
      <c r="H70" s="63">
        <v>47.836833333333331</v>
      </c>
      <c r="I70" s="63">
        <v>-88.747166666666672</v>
      </c>
      <c r="J70" s="67">
        <v>41830</v>
      </c>
      <c r="K70" s="65">
        <v>0.56180555555555556</v>
      </c>
      <c r="L70" s="28">
        <v>3.2</v>
      </c>
      <c r="M70" s="66">
        <v>14.2</v>
      </c>
      <c r="N70" s="21">
        <v>0.4</v>
      </c>
      <c r="O70" s="28">
        <v>2.4</v>
      </c>
      <c r="P70" s="28">
        <v>0</v>
      </c>
      <c r="Q70" s="28">
        <v>1</v>
      </c>
      <c r="R70" s="61">
        <v>1</v>
      </c>
      <c r="S70" s="32">
        <v>7.7671592081225844</v>
      </c>
      <c r="T70" s="61"/>
      <c r="V70" s="62">
        <v>193</v>
      </c>
      <c r="W70" s="31">
        <f t="shared" si="27"/>
        <v>333.6179812250748</v>
      </c>
      <c r="X70" s="31">
        <f>AVERAGE($W$2:$W70)</f>
        <v>580.19935621673471</v>
      </c>
      <c r="Y70" s="31">
        <f t="shared" si="28"/>
        <v>33.657689901864529</v>
      </c>
      <c r="Z70" s="31">
        <f>AVERAGE($Y$2:$Y70)</f>
        <v>1321.022857383387</v>
      </c>
      <c r="AA70" s="31">
        <f t="shared" si="24"/>
        <v>179.38439123521209</v>
      </c>
      <c r="AB70" s="31">
        <f>AVERAGE($AA$2:$AA70)</f>
        <v>1117.62744617981</v>
      </c>
      <c r="AC70" s="31">
        <f t="shared" si="22"/>
        <v>437.44037455165005</v>
      </c>
      <c r="AD70" s="31">
        <f>AVERAGE($AC$2:$AC70)</f>
        <v>1664.8012384399394</v>
      </c>
      <c r="BO70" s="62">
        <v>193</v>
      </c>
      <c r="BP70" s="31">
        <f t="shared" si="26"/>
        <v>3.6666666666666665</v>
      </c>
      <c r="BQ70" s="31">
        <f t="shared" si="26"/>
        <v>4.4000000000000004</v>
      </c>
      <c r="BR70" s="31">
        <f t="shared" si="26"/>
        <v>12.666666666666666</v>
      </c>
      <c r="BS70" s="31">
        <f t="shared" si="26"/>
        <v>9.8999999999999986</v>
      </c>
    </row>
    <row r="71" spans="1:71" x14ac:dyDescent="0.3">
      <c r="A71" s="62">
        <f t="shared" si="29"/>
        <v>2014</v>
      </c>
      <c r="B71" s="62">
        <f t="shared" si="30"/>
        <v>7</v>
      </c>
      <c r="C71" s="62">
        <f t="shared" si="31"/>
        <v>191</v>
      </c>
      <c r="D71" s="31">
        <f t="shared" si="32"/>
        <v>28</v>
      </c>
      <c r="E71" s="31">
        <v>118</v>
      </c>
      <c r="F71" s="28" t="s">
        <v>329</v>
      </c>
      <c r="G71" s="31">
        <v>2134</v>
      </c>
      <c r="H71" s="63">
        <v>48.048666666666669</v>
      </c>
      <c r="I71" s="63">
        <v>-88.25566666666667</v>
      </c>
      <c r="J71" s="67">
        <v>41830</v>
      </c>
      <c r="K71" s="65">
        <v>0.70694444444444438</v>
      </c>
      <c r="L71" s="28">
        <v>3.5</v>
      </c>
      <c r="M71" s="66">
        <v>17.8</v>
      </c>
      <c r="N71" s="21">
        <v>0.4</v>
      </c>
      <c r="O71" s="28">
        <v>2.4</v>
      </c>
      <c r="P71" s="28">
        <v>1</v>
      </c>
      <c r="Q71" s="28">
        <v>0</v>
      </c>
      <c r="R71" s="61">
        <v>1</v>
      </c>
      <c r="S71" s="32">
        <v>7.7671592081225844</v>
      </c>
      <c r="T71" s="61"/>
      <c r="V71" s="62">
        <v>194</v>
      </c>
      <c r="W71" s="31">
        <f t="shared" si="27"/>
        <v>77.671592081225853</v>
      </c>
      <c r="X71" s="31">
        <f>AVERAGE($W$2:$W71)</f>
        <v>560.87136528844599</v>
      </c>
      <c r="Y71" s="31">
        <f t="shared" si="28"/>
        <v>143.6924453502678</v>
      </c>
      <c r="Z71" s="31">
        <f>AVERAGE($Y$2:$Y71)</f>
        <v>1281.7785103156164</v>
      </c>
      <c r="AA71" s="31">
        <f t="shared" si="24"/>
        <v>314.56994792896467</v>
      </c>
      <c r="AB71" s="31">
        <f>AVERAGE($AA$2:$AA71)</f>
        <v>1094.0081079959616</v>
      </c>
      <c r="BO71" s="62">
        <v>194</v>
      </c>
      <c r="BP71" s="31">
        <f t="shared" si="26"/>
        <v>4.1500000000000004</v>
      </c>
      <c r="BQ71" s="31">
        <f t="shared" si="26"/>
        <v>3.75</v>
      </c>
      <c r="BR71" s="31">
        <f t="shared" si="26"/>
        <v>10.850000000000001</v>
      </c>
    </row>
    <row r="72" spans="1:71" x14ac:dyDescent="0.3">
      <c r="A72" s="62">
        <f t="shared" si="29"/>
        <v>2014</v>
      </c>
      <c r="B72" s="62">
        <f t="shared" si="30"/>
        <v>7</v>
      </c>
      <c r="C72" s="62">
        <f t="shared" si="31"/>
        <v>192</v>
      </c>
      <c r="D72" s="31">
        <f t="shared" si="32"/>
        <v>28</v>
      </c>
      <c r="E72" s="31">
        <v>118</v>
      </c>
      <c r="F72" s="28" t="s">
        <v>330</v>
      </c>
      <c r="G72" s="31">
        <v>2118</v>
      </c>
      <c r="H72" s="63">
        <v>47.874000000000002</v>
      </c>
      <c r="I72" s="63">
        <v>-88.058499999999995</v>
      </c>
      <c r="J72" s="67">
        <v>41831</v>
      </c>
      <c r="K72" s="65">
        <v>0.41944444444444445</v>
      </c>
      <c r="L72" s="28">
        <v>3.2</v>
      </c>
      <c r="M72" s="66">
        <v>17.5</v>
      </c>
      <c r="N72" s="21">
        <v>0.38</v>
      </c>
      <c r="O72" s="28">
        <v>2.2999999999999998</v>
      </c>
      <c r="P72" s="28">
        <v>3</v>
      </c>
      <c r="Q72" s="28">
        <v>11</v>
      </c>
      <c r="R72" s="61">
        <v>14</v>
      </c>
      <c r="S72" s="32">
        <v>114.46339885654335</v>
      </c>
      <c r="T72" s="61"/>
      <c r="V72" s="62">
        <v>195</v>
      </c>
      <c r="W72" s="31">
        <f t="shared" si="27"/>
        <v>11.095941725889407</v>
      </c>
      <c r="X72" s="31">
        <f>AVERAGE($W$2:$W72)</f>
        <v>540.50931256390675</v>
      </c>
      <c r="Y72" s="31">
        <f t="shared" si="28"/>
        <v>348.21350678654932</v>
      </c>
      <c r="Z72" s="31">
        <f>AVERAGE($Y$2:$Y72)</f>
        <v>1251.6635102017756</v>
      </c>
      <c r="AA72" s="31">
        <f t="shared" si="24"/>
        <v>158.425390197421</v>
      </c>
      <c r="AB72" s="31">
        <f>AVERAGE($AA$2:$AA72)</f>
        <v>1067.2771732017175</v>
      </c>
      <c r="AC72" s="31">
        <f t="shared" si="22"/>
        <v>12.650738812183876</v>
      </c>
      <c r="AD72" s="31">
        <f>AVERAGE($AC$2:$AC72)</f>
        <v>1611.5060610325922</v>
      </c>
      <c r="BO72" s="62">
        <v>195</v>
      </c>
      <c r="BP72" s="31">
        <f t="shared" si="26"/>
        <v>3.2</v>
      </c>
      <c r="BQ72" s="31">
        <f t="shared" si="26"/>
        <v>4.05</v>
      </c>
      <c r="BR72" s="31">
        <f t="shared" si="26"/>
        <v>13.466666666666667</v>
      </c>
      <c r="BS72" s="31">
        <f t="shared" si="26"/>
        <v>8.1</v>
      </c>
    </row>
    <row r="73" spans="1:71" x14ac:dyDescent="0.3">
      <c r="A73" s="62">
        <f t="shared" si="29"/>
        <v>2014</v>
      </c>
      <c r="B73" s="62">
        <f t="shared" si="30"/>
        <v>7</v>
      </c>
      <c r="C73" s="62">
        <f t="shared" si="31"/>
        <v>192</v>
      </c>
      <c r="D73" s="31">
        <f t="shared" si="32"/>
        <v>28</v>
      </c>
      <c r="E73" s="31">
        <v>118</v>
      </c>
      <c r="F73" s="28" t="s">
        <v>331</v>
      </c>
      <c r="G73" s="31">
        <v>2122</v>
      </c>
      <c r="H73" s="63">
        <v>47.857833333333332</v>
      </c>
      <c r="I73" s="63">
        <v>-87.723666666666674</v>
      </c>
      <c r="J73" s="67">
        <v>41831</v>
      </c>
      <c r="K73" s="65">
        <v>0.52222222222222225</v>
      </c>
      <c r="L73" s="28">
        <v>3.9</v>
      </c>
      <c r="M73" s="66">
        <v>12.5</v>
      </c>
      <c r="N73" s="21">
        <v>0.38</v>
      </c>
      <c r="O73" s="28">
        <v>2.2999999999999998</v>
      </c>
      <c r="P73" s="28">
        <v>34</v>
      </c>
      <c r="Q73" s="28">
        <v>34</v>
      </c>
      <c r="R73" s="61">
        <v>68</v>
      </c>
      <c r="S73" s="32">
        <v>555.96508016035341</v>
      </c>
      <c r="T73" s="61"/>
      <c r="V73" s="62">
        <v>196</v>
      </c>
      <c r="AC73" s="31">
        <f t="shared" si="22"/>
        <v>28.008726371544764</v>
      </c>
      <c r="AD73" s="31">
        <f>AVERAGE($AC$2:$AC73)</f>
        <v>1562.0217693244347</v>
      </c>
      <c r="BO73" s="62">
        <v>196</v>
      </c>
      <c r="BS73" s="31">
        <f t="shared" si="26"/>
        <v>7.4333333333333336</v>
      </c>
    </row>
    <row r="74" spans="1:71" x14ac:dyDescent="0.3">
      <c r="A74" s="62">
        <f t="shared" si="29"/>
        <v>2014</v>
      </c>
      <c r="B74" s="62">
        <f t="shared" si="30"/>
        <v>7</v>
      </c>
      <c r="C74" s="62">
        <f t="shared" si="31"/>
        <v>192</v>
      </c>
      <c r="D74" s="31">
        <f t="shared" si="32"/>
        <v>28</v>
      </c>
      <c r="E74" s="31">
        <v>118</v>
      </c>
      <c r="F74" s="28" t="s">
        <v>332</v>
      </c>
      <c r="G74" s="31">
        <v>2138</v>
      </c>
      <c r="H74" s="63">
        <v>47.509666666666668</v>
      </c>
      <c r="I74" s="63">
        <v>-87.233166666666662</v>
      </c>
      <c r="J74" s="67">
        <v>41831</v>
      </c>
      <c r="K74" s="65">
        <v>0.68125000000000002</v>
      </c>
      <c r="L74" s="28">
        <v>3.2</v>
      </c>
      <c r="M74" s="66">
        <v>12.8</v>
      </c>
      <c r="N74" s="21">
        <v>0.38</v>
      </c>
      <c r="O74" s="28">
        <v>2.2999999999999998</v>
      </c>
      <c r="P74" s="28">
        <v>151</v>
      </c>
      <c r="Q74" s="28">
        <v>89</v>
      </c>
      <c r="R74" s="61">
        <v>240</v>
      </c>
      <c r="S74" s="32">
        <v>1962.2296946836004</v>
      </c>
      <c r="T74" s="61"/>
      <c r="V74" s="62">
        <v>197</v>
      </c>
      <c r="W74" s="31">
        <f t="shared" ref="W74:W79" si="33">AVERAGEIFS($S:$S,$C:$C,"="&amp;$V74,$A:$A,2014)</f>
        <v>7.5822268460244278</v>
      </c>
      <c r="X74" s="31">
        <f>AVERAGE($W$2:$W74)</f>
        <v>521.47620235969669</v>
      </c>
      <c r="Y74" s="31">
        <f t="shared" ref="Y74:Y80" si="34">AVERAGEIFS($S:$S,$C:$C,"="&amp;$V74,$A:$A,2015)</f>
        <v>7.2252643796489169</v>
      </c>
      <c r="Z74" s="31">
        <f>AVERAGE($Y$2:$Y74)</f>
        <v>1212.774815019834</v>
      </c>
      <c r="AA74" s="31">
        <f t="shared" si="24"/>
        <v>107.32671489023726</v>
      </c>
      <c r="AB74" s="31">
        <f>AVERAGE($AA$2:$AA74)</f>
        <v>1040.6118826930654</v>
      </c>
      <c r="AC74" s="31">
        <f t="shared" si="22"/>
        <v>42.235406202471928</v>
      </c>
      <c r="AD74" s="31">
        <f>AVERAGE($AC$2:$AC74)</f>
        <v>1515.9676371086177</v>
      </c>
      <c r="BO74" s="62">
        <v>197</v>
      </c>
      <c r="BP74" s="31">
        <f t="shared" si="26"/>
        <v>3</v>
      </c>
      <c r="BQ74" s="31">
        <f t="shared" si="26"/>
        <v>3.05</v>
      </c>
      <c r="BR74" s="31">
        <f t="shared" si="26"/>
        <v>12.766666666666666</v>
      </c>
      <c r="BS74" s="31">
        <f t="shared" si="26"/>
        <v>7.1333333333333329</v>
      </c>
    </row>
    <row r="75" spans="1:71" x14ac:dyDescent="0.3">
      <c r="A75" s="62">
        <f t="shared" si="29"/>
        <v>2014</v>
      </c>
      <c r="B75" s="62">
        <f t="shared" si="30"/>
        <v>7</v>
      </c>
      <c r="C75" s="62">
        <f t="shared" si="31"/>
        <v>193</v>
      </c>
      <c r="D75" s="31">
        <f t="shared" si="32"/>
        <v>28</v>
      </c>
      <c r="E75" s="31">
        <v>118</v>
      </c>
      <c r="F75" s="28" t="s">
        <v>333</v>
      </c>
      <c r="G75" s="31">
        <v>2150</v>
      </c>
      <c r="H75" s="63">
        <v>47.141666666666666</v>
      </c>
      <c r="I75" s="63">
        <v>-87.388999999999996</v>
      </c>
      <c r="J75" s="67">
        <v>41832</v>
      </c>
      <c r="K75" s="65">
        <v>0.40486111111111112</v>
      </c>
      <c r="L75" s="28">
        <v>4.4000000000000004</v>
      </c>
      <c r="M75" s="66">
        <v>13.2</v>
      </c>
      <c r="N75" s="21">
        <v>0.4</v>
      </c>
      <c r="O75" s="28">
        <v>2.4</v>
      </c>
      <c r="P75" s="28">
        <v>67</v>
      </c>
      <c r="Q75" s="28">
        <v>59</v>
      </c>
      <c r="R75" s="61">
        <v>126</v>
      </c>
      <c r="S75" s="32">
        <v>978.66206022344556</v>
      </c>
      <c r="T75" s="61"/>
      <c r="V75" s="62">
        <v>198</v>
      </c>
      <c r="W75" s="31">
        <f t="shared" si="33"/>
        <v>61.64412069938561</v>
      </c>
      <c r="X75" s="31">
        <f>AVERAGE($W$2:$W75)</f>
        <v>505.61992368175498</v>
      </c>
      <c r="Y75" s="31">
        <f t="shared" si="34"/>
        <v>653.42767941348745</v>
      </c>
      <c r="Z75" s="31">
        <f>AVERAGE($Y$2:$Y75)</f>
        <v>1195.8249018196416</v>
      </c>
      <c r="AA75" s="31">
        <f t="shared" si="24"/>
        <v>76.940464138047105</v>
      </c>
      <c r="AB75" s="31">
        <f>AVERAGE($AA$2:$AA75)</f>
        <v>1014.5667092186053</v>
      </c>
      <c r="AC75" s="31">
        <f t="shared" si="22"/>
        <v>1</v>
      </c>
      <c r="AD75" s="31">
        <f>AVERAGE($AC$2:$AC75)</f>
        <v>1471.4097654289526</v>
      </c>
      <c r="BO75" s="62">
        <v>198</v>
      </c>
      <c r="BP75" s="31">
        <f t="shared" si="26"/>
        <v>3.0333333333333332</v>
      </c>
      <c r="BQ75" s="31">
        <f t="shared" si="26"/>
        <v>3.3000000000000003</v>
      </c>
      <c r="BR75" s="31">
        <f t="shared" si="26"/>
        <v>11.75</v>
      </c>
      <c r="BS75" s="31">
        <f t="shared" si="26"/>
        <v>6.15</v>
      </c>
    </row>
    <row r="76" spans="1:71" x14ac:dyDescent="0.3">
      <c r="A76" s="62">
        <f t="shared" si="29"/>
        <v>2014</v>
      </c>
      <c r="B76" s="62">
        <f t="shared" si="30"/>
        <v>7</v>
      </c>
      <c r="C76" s="62">
        <f t="shared" si="31"/>
        <v>193</v>
      </c>
      <c r="D76" s="31">
        <f t="shared" si="32"/>
        <v>28</v>
      </c>
      <c r="E76" s="31">
        <v>118</v>
      </c>
      <c r="F76" s="28" t="s">
        <v>334</v>
      </c>
      <c r="G76" s="31">
        <v>2154</v>
      </c>
      <c r="H76" s="63">
        <v>47.071666666666665</v>
      </c>
      <c r="I76" s="63">
        <v>-87.165499999999994</v>
      </c>
      <c r="J76" s="67">
        <v>41832</v>
      </c>
      <c r="K76" s="65">
        <v>0.47916666666666669</v>
      </c>
      <c r="L76" s="28">
        <v>4.0999999999999996</v>
      </c>
      <c r="M76" s="66">
        <v>14.9</v>
      </c>
      <c r="N76" s="21">
        <v>0.42</v>
      </c>
      <c r="O76" s="28">
        <v>2.5</v>
      </c>
      <c r="P76" s="28">
        <v>1</v>
      </c>
      <c r="Q76" s="28">
        <v>2</v>
      </c>
      <c r="R76" s="61">
        <v>3</v>
      </c>
      <c r="S76" s="32">
        <v>22.191883451778818</v>
      </c>
      <c r="T76" s="61"/>
      <c r="V76" s="62">
        <v>199</v>
      </c>
      <c r="W76" s="31">
        <f t="shared" si="33"/>
        <v>89.507263255507894</v>
      </c>
      <c r="X76" s="31">
        <f>AVERAGE($W$2:$W76)</f>
        <v>491.74950166754672</v>
      </c>
      <c r="Y76" s="31">
        <f t="shared" si="34"/>
        <v>23.301477624367752</v>
      </c>
      <c r="Z76" s="31">
        <f>AVERAGE($Y$2:$Y76)</f>
        <v>1161.3389187550747</v>
      </c>
      <c r="AA76" s="31">
        <f t="shared" si="24"/>
        <v>184.69582070477543</v>
      </c>
      <c r="AB76" s="31">
        <f>AVERAGE($AA$2:$AA76)</f>
        <v>992.72800162613601</v>
      </c>
      <c r="AC76" s="31">
        <f t="shared" si="22"/>
        <v>89.767533807115271</v>
      </c>
      <c r="AD76" s="31">
        <f>AVERAGE($AC$2:$AC76)</f>
        <v>1431.9342730968999</v>
      </c>
      <c r="BO76" s="62">
        <v>199</v>
      </c>
      <c r="BP76" s="31">
        <f t="shared" si="26"/>
        <v>3.1</v>
      </c>
      <c r="BQ76" s="31">
        <f t="shared" si="26"/>
        <v>3.5666666666666669</v>
      </c>
      <c r="BR76" s="31">
        <f t="shared" si="26"/>
        <v>8.85</v>
      </c>
      <c r="BS76" s="31">
        <f t="shared" si="26"/>
        <v>8.6499999999999986</v>
      </c>
    </row>
    <row r="77" spans="1:71" x14ac:dyDescent="0.3">
      <c r="A77" s="62">
        <f t="shared" si="29"/>
        <v>2014</v>
      </c>
      <c r="B77" s="62">
        <f t="shared" si="30"/>
        <v>7</v>
      </c>
      <c r="C77" s="62">
        <f t="shared" si="31"/>
        <v>193</v>
      </c>
      <c r="D77" s="31">
        <f t="shared" si="32"/>
        <v>28</v>
      </c>
      <c r="E77" s="31">
        <v>118</v>
      </c>
      <c r="F77" s="28" t="s">
        <v>335</v>
      </c>
      <c r="G77" s="31">
        <v>2152</v>
      </c>
      <c r="H77" s="63">
        <v>46.810499999999998</v>
      </c>
      <c r="I77" s="63">
        <v>-87.031666666666666</v>
      </c>
      <c r="J77" s="67">
        <v>41832</v>
      </c>
      <c r="K77" s="65">
        <v>0.57847222222222217</v>
      </c>
      <c r="L77" s="28">
        <v>2.5</v>
      </c>
      <c r="M77" s="66">
        <v>14.1</v>
      </c>
      <c r="N77" s="21">
        <v>0.42</v>
      </c>
      <c r="O77" s="28">
        <v>2.5</v>
      </c>
      <c r="P77" s="28">
        <v>0</v>
      </c>
      <c r="Q77" s="28">
        <v>0</v>
      </c>
      <c r="R77" s="61">
        <v>0</v>
      </c>
      <c r="S77" s="32">
        <v>0</v>
      </c>
      <c r="T77" s="61"/>
      <c r="V77" s="62">
        <v>200</v>
      </c>
      <c r="W77" s="31">
        <f t="shared" si="33"/>
        <v>55.479708629447039</v>
      </c>
      <c r="X77" s="31">
        <f>AVERAGE($W$2:$W77)</f>
        <v>477.67628253728549</v>
      </c>
      <c r="Y77" s="31">
        <f t="shared" si="34"/>
        <v>3.698647241963136</v>
      </c>
      <c r="Z77" s="31">
        <f>AVERAGE($Y$2:$Y77)</f>
        <v>1128.2634824261288</v>
      </c>
      <c r="AA77" s="31">
        <f t="shared" si="24"/>
        <v>109.69786316086015</v>
      </c>
      <c r="AB77" s="31">
        <f>AVERAGE($AA$2:$AA77)</f>
        <v>970.08620320394948</v>
      </c>
      <c r="AC77" s="31">
        <f t="shared" si="22"/>
        <v>16.155432601214798</v>
      </c>
      <c r="AD77" s="31">
        <f>AVERAGE($AC$2:$AC77)</f>
        <v>1392.6070830831309</v>
      </c>
      <c r="BO77" s="62">
        <v>200</v>
      </c>
      <c r="BP77" s="31">
        <f t="shared" si="26"/>
        <v>3.3499999999999996</v>
      </c>
      <c r="BQ77" s="31">
        <f t="shared" si="26"/>
        <v>3.4</v>
      </c>
      <c r="BR77" s="31">
        <f t="shared" si="26"/>
        <v>10.533333333333333</v>
      </c>
      <c r="BS77" s="31">
        <f t="shared" si="26"/>
        <v>8.4499999999999993</v>
      </c>
    </row>
    <row r="78" spans="1:71" x14ac:dyDescent="0.3">
      <c r="A78" s="62">
        <f t="shared" si="29"/>
        <v>2014</v>
      </c>
      <c r="B78" s="62">
        <f t="shared" si="30"/>
        <v>7</v>
      </c>
      <c r="C78" s="62">
        <f t="shared" si="31"/>
        <v>194</v>
      </c>
      <c r="D78" s="31">
        <f t="shared" si="32"/>
        <v>29</v>
      </c>
      <c r="E78" s="31">
        <v>118</v>
      </c>
      <c r="F78" s="28" t="s">
        <v>336</v>
      </c>
      <c r="G78" s="31">
        <v>2116</v>
      </c>
      <c r="H78" s="63">
        <v>46.749166666666667</v>
      </c>
      <c r="I78" s="63">
        <v>-86.543166666666664</v>
      </c>
      <c r="J78" s="67">
        <v>41833</v>
      </c>
      <c r="K78" s="65">
        <v>0.39652777777777781</v>
      </c>
      <c r="L78" s="28">
        <v>3.2</v>
      </c>
      <c r="M78" s="66">
        <v>11.9</v>
      </c>
      <c r="N78" s="21">
        <v>0.42</v>
      </c>
      <c r="O78" s="28">
        <v>2.5</v>
      </c>
      <c r="P78" s="28">
        <v>10</v>
      </c>
      <c r="Q78" s="28">
        <v>10</v>
      </c>
      <c r="R78" s="61">
        <v>20</v>
      </c>
      <c r="S78" s="32">
        <v>147.94588967852545</v>
      </c>
      <c r="T78" s="61"/>
      <c r="V78" s="62">
        <v>201</v>
      </c>
      <c r="W78" s="31">
        <f t="shared" si="33"/>
        <v>147.94588967852545</v>
      </c>
      <c r="X78" s="31">
        <f>AVERAGE($W$2:$W78)</f>
        <v>467.37220776044921</v>
      </c>
      <c r="Y78" s="31">
        <f t="shared" si="34"/>
        <v>21.675793138946752</v>
      </c>
      <c r="Z78" s="31">
        <f>AVERAGE($Y$2:$Y78)</f>
        <v>1097.5249355014848</v>
      </c>
      <c r="AA78" s="31">
        <f t="shared" si="24"/>
        <v>36.126321898244584</v>
      </c>
      <c r="AB78" s="31">
        <f>AVERAGE($AA$2:$AA78)</f>
        <v>946.73720617130675</v>
      </c>
      <c r="AC78" s="31">
        <f t="shared" si="22"/>
        <v>1</v>
      </c>
      <c r="AD78" s="31">
        <f>AVERAGE($AC$2:$AC78)</f>
        <v>1354.9960808376409</v>
      </c>
      <c r="BO78" s="62">
        <v>201</v>
      </c>
      <c r="BP78" s="31">
        <f t="shared" si="26"/>
        <v>3.5999999999999996</v>
      </c>
      <c r="BQ78" s="31">
        <f t="shared" si="26"/>
        <v>4.5</v>
      </c>
      <c r="BR78" s="31">
        <f t="shared" si="26"/>
        <v>12</v>
      </c>
      <c r="BS78" s="31">
        <f t="shared" si="26"/>
        <v>9.8999999999999986</v>
      </c>
    </row>
    <row r="79" spans="1:71" x14ac:dyDescent="0.3">
      <c r="A79" s="62">
        <f t="shared" si="29"/>
        <v>2014</v>
      </c>
      <c r="B79" s="62">
        <f t="shared" si="30"/>
        <v>7</v>
      </c>
      <c r="C79" s="62">
        <f t="shared" si="31"/>
        <v>194</v>
      </c>
      <c r="D79" s="31">
        <f t="shared" si="32"/>
        <v>29</v>
      </c>
      <c r="E79" s="31">
        <v>118</v>
      </c>
      <c r="F79" s="28" t="s">
        <v>337</v>
      </c>
      <c r="G79" s="31">
        <v>2125</v>
      </c>
      <c r="H79" s="63">
        <v>47.101999999999997</v>
      </c>
      <c r="I79" s="63">
        <v>-85.971000000000004</v>
      </c>
      <c r="J79" s="67">
        <v>41833</v>
      </c>
      <c r="K79" s="65">
        <v>0.56041666666666667</v>
      </c>
      <c r="L79" s="28">
        <v>5.0999999999999996</v>
      </c>
      <c r="M79" s="66">
        <v>15.5</v>
      </c>
      <c r="N79" s="21">
        <v>0.42</v>
      </c>
      <c r="O79" s="28">
        <v>2.5</v>
      </c>
      <c r="P79" s="28">
        <v>1</v>
      </c>
      <c r="Q79" s="28">
        <v>0</v>
      </c>
      <c r="R79" s="61">
        <v>1</v>
      </c>
      <c r="S79" s="32">
        <v>7.397294483926272</v>
      </c>
      <c r="T79" s="61"/>
      <c r="V79" s="62">
        <v>202</v>
      </c>
      <c r="W79" s="31">
        <f t="shared" si="33"/>
        <v>40.685119661594499</v>
      </c>
      <c r="X79" s="31">
        <f>AVERAGE($W$2:$W79)</f>
        <v>454.4422959998779</v>
      </c>
      <c r="Y79" s="31">
        <f t="shared" si="34"/>
        <v>50.576850657542415</v>
      </c>
      <c r="Z79" s="31">
        <f>AVERAGE($Y$2:$Y79)</f>
        <v>1069.2290413165133</v>
      </c>
      <c r="AA79" s="31">
        <f t="shared" si="24"/>
        <v>45.955691981391951</v>
      </c>
      <c r="AB79" s="31">
        <f>AVERAGE($AA$2:$AA79)</f>
        <v>924.76692533740641</v>
      </c>
      <c r="BO79" s="62">
        <v>202</v>
      </c>
      <c r="BP79" s="31">
        <f t="shared" si="26"/>
        <v>3.9</v>
      </c>
      <c r="BQ79" s="31">
        <f t="shared" si="26"/>
        <v>3.75</v>
      </c>
      <c r="BR79" s="31">
        <f t="shared" si="26"/>
        <v>13.549999999999999</v>
      </c>
    </row>
    <row r="80" spans="1:71" x14ac:dyDescent="0.3">
      <c r="A80" s="62">
        <f t="shared" si="29"/>
        <v>2014</v>
      </c>
      <c r="B80" s="62">
        <f t="shared" si="30"/>
        <v>7</v>
      </c>
      <c r="C80" s="62">
        <f t="shared" si="31"/>
        <v>195</v>
      </c>
      <c r="D80" s="31">
        <f t="shared" si="32"/>
        <v>29</v>
      </c>
      <c r="E80" s="31">
        <v>118</v>
      </c>
      <c r="F80" s="28" t="s">
        <v>338</v>
      </c>
      <c r="G80" s="31">
        <v>2148</v>
      </c>
      <c r="H80" s="63">
        <v>46.892499999999998</v>
      </c>
      <c r="I80" s="63">
        <v>-85.531666666666666</v>
      </c>
      <c r="J80" s="67">
        <v>41834</v>
      </c>
      <c r="K80" s="65">
        <v>0.38958333333333334</v>
      </c>
      <c r="L80" s="28">
        <v>3.1</v>
      </c>
      <c r="M80" s="66">
        <v>12.8</v>
      </c>
      <c r="N80" s="21">
        <v>0.42</v>
      </c>
      <c r="O80" s="28">
        <v>2.5</v>
      </c>
      <c r="P80" s="28">
        <v>1</v>
      </c>
      <c r="Q80" s="28">
        <v>0</v>
      </c>
      <c r="R80" s="61">
        <v>1</v>
      </c>
      <c r="S80" s="32">
        <v>7.397294483926272</v>
      </c>
      <c r="T80" s="61"/>
      <c r="V80" s="62">
        <v>203</v>
      </c>
      <c r="Y80" s="31">
        <f t="shared" si="34"/>
        <v>665.7565035533645</v>
      </c>
      <c r="Z80" s="31">
        <f>AVERAGE($Y$2:$Y80)</f>
        <v>1058.611342954325</v>
      </c>
      <c r="AA80" s="31">
        <f t="shared" si="24"/>
        <v>70.016252440883548</v>
      </c>
      <c r="AB80" s="31">
        <f>AVERAGE($AA$2:$AA80)</f>
        <v>904.41571883987001</v>
      </c>
      <c r="BO80" s="62">
        <v>203</v>
      </c>
      <c r="BQ80" s="31">
        <f t="shared" ref="BQ80:BR81" si="35">AVERAGEIFS($L:$L,$C:$C,"="&amp;$V80,$A:$A,BQ$1)</f>
        <v>10.3</v>
      </c>
      <c r="BR80" s="31">
        <f t="shared" si="35"/>
        <v>11.6</v>
      </c>
    </row>
    <row r="81" spans="1:70" x14ac:dyDescent="0.3">
      <c r="A81" s="62">
        <f t="shared" si="29"/>
        <v>2014</v>
      </c>
      <c r="B81" s="62">
        <f t="shared" si="30"/>
        <v>7</v>
      </c>
      <c r="C81" s="62">
        <f t="shared" si="31"/>
        <v>195</v>
      </c>
      <c r="D81" s="31">
        <f t="shared" si="32"/>
        <v>29</v>
      </c>
      <c r="E81" s="31">
        <v>118</v>
      </c>
      <c r="F81" s="28" t="s">
        <v>339</v>
      </c>
      <c r="G81" s="31">
        <v>2039</v>
      </c>
      <c r="H81" s="63">
        <v>46.904166666666669</v>
      </c>
      <c r="I81" s="63">
        <v>-85.405333333333331</v>
      </c>
      <c r="J81" s="67">
        <v>41834</v>
      </c>
      <c r="K81" s="65">
        <v>0.45</v>
      </c>
      <c r="L81" s="28">
        <v>3.3</v>
      </c>
      <c r="M81" s="66">
        <v>15.5</v>
      </c>
      <c r="N81" s="21">
        <v>0.42</v>
      </c>
      <c r="O81" s="28">
        <v>2.5</v>
      </c>
      <c r="P81" s="28">
        <v>0</v>
      </c>
      <c r="Q81" s="28">
        <v>2</v>
      </c>
      <c r="R81" s="61">
        <v>2</v>
      </c>
      <c r="S81" s="32">
        <v>14.794588967852544</v>
      </c>
      <c r="T81" s="61"/>
      <c r="V81" s="62">
        <v>204</v>
      </c>
      <c r="AA81" s="31">
        <f t="shared" si="24"/>
        <v>164.23993023095764</v>
      </c>
      <c r="AB81" s="31">
        <f>AVERAGE($AA$2:$AA81)</f>
        <v>887.20232840710457</v>
      </c>
      <c r="BO81" s="62">
        <v>204</v>
      </c>
      <c r="BR81" s="31">
        <f t="shared" si="35"/>
        <v>13.75</v>
      </c>
    </row>
    <row r="82" spans="1:70" x14ac:dyDescent="0.3">
      <c r="A82" s="62">
        <f t="shared" si="29"/>
        <v>2014</v>
      </c>
      <c r="B82" s="62">
        <f t="shared" si="30"/>
        <v>7</v>
      </c>
      <c r="C82" s="62">
        <f t="shared" si="31"/>
        <v>197</v>
      </c>
      <c r="D82" s="31">
        <f t="shared" si="32"/>
        <v>29</v>
      </c>
      <c r="E82" s="31">
        <v>118</v>
      </c>
      <c r="F82" s="28" t="s">
        <v>340</v>
      </c>
      <c r="G82" s="31">
        <v>2137</v>
      </c>
      <c r="H82" s="63">
        <v>47.223333333333336</v>
      </c>
      <c r="I82" s="63">
        <v>-85.102333333333334</v>
      </c>
      <c r="J82" s="67">
        <v>41836</v>
      </c>
      <c r="K82" s="65">
        <v>0.58611111111111114</v>
      </c>
      <c r="L82" s="28">
        <v>3</v>
      </c>
      <c r="M82" s="66">
        <v>13.5</v>
      </c>
      <c r="N82" s="21">
        <v>0.42</v>
      </c>
      <c r="O82" s="28">
        <v>2.5</v>
      </c>
      <c r="P82" s="28">
        <v>1</v>
      </c>
      <c r="Q82" s="28">
        <v>0</v>
      </c>
      <c r="R82" s="61">
        <v>1</v>
      </c>
      <c r="S82" s="32">
        <v>7.397294483926272</v>
      </c>
      <c r="T82" s="61"/>
      <c r="V82" s="62">
        <v>205</v>
      </c>
      <c r="BO82" s="62">
        <v>205</v>
      </c>
    </row>
    <row r="83" spans="1:70" x14ac:dyDescent="0.3">
      <c r="A83" s="62">
        <f t="shared" si="29"/>
        <v>2014</v>
      </c>
      <c r="B83" s="62">
        <f t="shared" si="30"/>
        <v>7</v>
      </c>
      <c r="C83" s="62">
        <f t="shared" si="31"/>
        <v>197</v>
      </c>
      <c r="D83" s="31">
        <f t="shared" si="32"/>
        <v>29</v>
      </c>
      <c r="E83" s="31">
        <v>118</v>
      </c>
      <c r="F83" s="28" t="s">
        <v>341</v>
      </c>
      <c r="G83" s="31">
        <v>2121</v>
      </c>
      <c r="H83" s="63">
        <v>47.454000000000001</v>
      </c>
      <c r="I83" s="63">
        <v>-85.266333333333336</v>
      </c>
      <c r="J83" s="67">
        <v>41836</v>
      </c>
      <c r="K83" s="65">
        <v>0.69861111111111107</v>
      </c>
      <c r="L83" s="28">
        <v>3</v>
      </c>
      <c r="M83" s="66">
        <v>14.5</v>
      </c>
      <c r="N83" s="21">
        <v>0.4</v>
      </c>
      <c r="O83" s="28">
        <v>2.4</v>
      </c>
      <c r="P83" s="28">
        <v>1</v>
      </c>
      <c r="Q83" s="28">
        <v>0</v>
      </c>
      <c r="R83" s="61">
        <v>1</v>
      </c>
      <c r="S83" s="32">
        <v>7.7671592081225844</v>
      </c>
      <c r="T83" s="61"/>
      <c r="V83" s="62">
        <v>206</v>
      </c>
      <c r="BO83" s="62">
        <v>206</v>
      </c>
    </row>
    <row r="84" spans="1:70" x14ac:dyDescent="0.3">
      <c r="A84" s="62">
        <f t="shared" si="29"/>
        <v>2014</v>
      </c>
      <c r="B84" s="62">
        <f t="shared" si="30"/>
        <v>7</v>
      </c>
      <c r="C84" s="62">
        <f t="shared" si="31"/>
        <v>198</v>
      </c>
      <c r="D84" s="31">
        <f t="shared" si="32"/>
        <v>29</v>
      </c>
      <c r="E84" s="31">
        <v>118</v>
      </c>
      <c r="F84" s="28" t="s">
        <v>342</v>
      </c>
      <c r="G84" s="31">
        <v>2059</v>
      </c>
      <c r="H84" s="63">
        <v>47.702666666666666</v>
      </c>
      <c r="I84" s="63">
        <v>-85.962333333333333</v>
      </c>
      <c r="J84" s="67">
        <v>41837</v>
      </c>
      <c r="K84" s="65">
        <v>0.31041666666666667</v>
      </c>
      <c r="L84" s="28">
        <v>3</v>
      </c>
      <c r="M84" s="66">
        <v>15.9</v>
      </c>
      <c r="N84" s="21">
        <v>0.42</v>
      </c>
      <c r="O84" s="28">
        <v>2.5</v>
      </c>
      <c r="P84" s="28">
        <v>7</v>
      </c>
      <c r="Q84" s="28">
        <v>14</v>
      </c>
      <c r="R84" s="61">
        <v>21</v>
      </c>
      <c r="S84" s="32">
        <v>155.34318416245173</v>
      </c>
      <c r="T84" s="61"/>
      <c r="V84" s="62">
        <v>207</v>
      </c>
      <c r="BO84" s="62">
        <v>207</v>
      </c>
    </row>
    <row r="85" spans="1:70" x14ac:dyDescent="0.3">
      <c r="A85" s="62">
        <f t="shared" si="29"/>
        <v>2014</v>
      </c>
      <c r="B85" s="62">
        <f t="shared" si="30"/>
        <v>7</v>
      </c>
      <c r="C85" s="62">
        <f t="shared" si="31"/>
        <v>198</v>
      </c>
      <c r="D85" s="31">
        <f t="shared" si="32"/>
        <v>29</v>
      </c>
      <c r="E85" s="31">
        <v>118</v>
      </c>
      <c r="F85" s="28" t="s">
        <v>343</v>
      </c>
      <c r="G85" s="31">
        <v>2153</v>
      </c>
      <c r="H85" s="63">
        <v>47.409833333333331</v>
      </c>
      <c r="I85" s="63">
        <v>-85.665833333333339</v>
      </c>
      <c r="J85" s="67">
        <v>41837</v>
      </c>
      <c r="K85" s="65">
        <v>0.43124999999999997</v>
      </c>
      <c r="L85" s="28">
        <v>2.8</v>
      </c>
      <c r="M85" s="28">
        <v>17.5</v>
      </c>
      <c r="N85" s="21">
        <v>0.42</v>
      </c>
      <c r="O85" s="28">
        <v>2.5</v>
      </c>
      <c r="P85" s="28">
        <v>0</v>
      </c>
      <c r="Q85" s="28">
        <v>0</v>
      </c>
      <c r="R85" s="61">
        <v>0</v>
      </c>
      <c r="S85" s="32">
        <v>0</v>
      </c>
      <c r="T85" s="61"/>
      <c r="V85" s="62">
        <v>208</v>
      </c>
      <c r="BO85" s="62">
        <v>208</v>
      </c>
    </row>
    <row r="86" spans="1:70" x14ac:dyDescent="0.3">
      <c r="A86" s="62">
        <f t="shared" si="29"/>
        <v>2014</v>
      </c>
      <c r="B86" s="62">
        <f t="shared" si="30"/>
        <v>7</v>
      </c>
      <c r="C86" s="62">
        <f t="shared" si="31"/>
        <v>198</v>
      </c>
      <c r="D86" s="31">
        <f t="shared" si="32"/>
        <v>29</v>
      </c>
      <c r="E86" s="31">
        <v>118</v>
      </c>
      <c r="F86" s="28" t="s">
        <v>344</v>
      </c>
      <c r="G86" s="31">
        <v>2129</v>
      </c>
      <c r="H86" s="63">
        <v>47.646500000000003</v>
      </c>
      <c r="I86" s="63">
        <v>-85.561166666666665</v>
      </c>
      <c r="J86" s="67">
        <v>41837</v>
      </c>
      <c r="K86" s="65">
        <v>0.52430555555555558</v>
      </c>
      <c r="L86" s="28">
        <v>3.3</v>
      </c>
      <c r="M86" s="28">
        <v>16.8</v>
      </c>
      <c r="N86" s="21">
        <v>0.42</v>
      </c>
      <c r="O86" s="28">
        <v>2.5</v>
      </c>
      <c r="P86" s="28">
        <v>2</v>
      </c>
      <c r="Q86" s="28">
        <v>2</v>
      </c>
      <c r="R86" s="61">
        <v>4</v>
      </c>
      <c r="S86" s="32">
        <v>29.589177935705088</v>
      </c>
      <c r="T86" s="61"/>
      <c r="V86" s="62">
        <v>209</v>
      </c>
      <c r="BO86" s="62">
        <v>209</v>
      </c>
    </row>
    <row r="87" spans="1:70" x14ac:dyDescent="0.3">
      <c r="A87" s="62">
        <f t="shared" si="29"/>
        <v>2014</v>
      </c>
      <c r="B87" s="62">
        <f t="shared" si="30"/>
        <v>7</v>
      </c>
      <c r="C87" s="62">
        <f t="shared" si="31"/>
        <v>199</v>
      </c>
      <c r="D87" s="31">
        <f t="shared" si="32"/>
        <v>29</v>
      </c>
      <c r="E87" s="31">
        <v>118</v>
      </c>
      <c r="F87" s="28" t="s">
        <v>345</v>
      </c>
      <c r="G87" s="31">
        <v>2145</v>
      </c>
      <c r="H87" s="63">
        <v>47.636333333333333</v>
      </c>
      <c r="I87" s="63">
        <v>-86.106666666666669</v>
      </c>
      <c r="J87" s="67">
        <v>41838</v>
      </c>
      <c r="K87" s="65">
        <v>0.36041666666666666</v>
      </c>
      <c r="L87" s="28">
        <v>2.9</v>
      </c>
      <c r="M87" s="28">
        <v>17.100000000000001</v>
      </c>
      <c r="N87" s="21">
        <v>0.42</v>
      </c>
      <c r="O87" s="28">
        <v>2.5</v>
      </c>
      <c r="P87" s="28">
        <v>14</v>
      </c>
      <c r="Q87" s="28">
        <v>16</v>
      </c>
      <c r="R87" s="61">
        <v>30</v>
      </c>
      <c r="S87" s="32">
        <v>221.91883451778816</v>
      </c>
      <c r="T87" s="61"/>
      <c r="V87" s="62">
        <v>210</v>
      </c>
      <c r="BO87" s="62">
        <v>210</v>
      </c>
    </row>
    <row r="88" spans="1:70" x14ac:dyDescent="0.3">
      <c r="A88" s="62">
        <f t="shared" si="29"/>
        <v>2014</v>
      </c>
      <c r="B88" s="62">
        <f t="shared" si="30"/>
        <v>7</v>
      </c>
      <c r="C88" s="62">
        <f t="shared" si="31"/>
        <v>199</v>
      </c>
      <c r="D88" s="31">
        <f t="shared" si="32"/>
        <v>29</v>
      </c>
      <c r="E88" s="31">
        <v>118</v>
      </c>
      <c r="F88" s="28" t="s">
        <v>346</v>
      </c>
      <c r="G88" s="31">
        <v>2165</v>
      </c>
      <c r="H88" s="63">
        <v>47.597833333333334</v>
      </c>
      <c r="I88" s="63">
        <v>-86.224999999999994</v>
      </c>
      <c r="J88" s="67">
        <v>41838</v>
      </c>
      <c r="K88" s="65">
        <v>0.41736111111111113</v>
      </c>
      <c r="L88" s="28">
        <v>3.2</v>
      </c>
      <c r="M88" s="28">
        <v>19.2</v>
      </c>
      <c r="N88" s="21">
        <v>0.4</v>
      </c>
      <c r="O88" s="28">
        <v>2.4</v>
      </c>
      <c r="P88" s="28">
        <v>4</v>
      </c>
      <c r="Q88" s="28">
        <v>2</v>
      </c>
      <c r="R88" s="61">
        <v>6</v>
      </c>
      <c r="S88" s="32">
        <v>46.602955248735505</v>
      </c>
      <c r="T88" s="61"/>
      <c r="V88" s="62">
        <v>211</v>
      </c>
      <c r="BO88" s="62">
        <v>211</v>
      </c>
    </row>
    <row r="89" spans="1:70" x14ac:dyDescent="0.3">
      <c r="A89" s="62">
        <f t="shared" si="29"/>
        <v>2014</v>
      </c>
      <c r="B89" s="62">
        <f t="shared" si="30"/>
        <v>7</v>
      </c>
      <c r="C89" s="62">
        <f t="shared" si="31"/>
        <v>199</v>
      </c>
      <c r="D89" s="31">
        <f t="shared" si="32"/>
        <v>29</v>
      </c>
      <c r="E89" s="31">
        <v>118</v>
      </c>
      <c r="F89" s="28" t="s">
        <v>347</v>
      </c>
      <c r="G89" s="31">
        <v>2126</v>
      </c>
      <c r="H89" s="63">
        <v>47.399500000000003</v>
      </c>
      <c r="I89" s="63">
        <v>-86.47</v>
      </c>
      <c r="J89" s="67">
        <v>41838</v>
      </c>
      <c r="K89" s="65">
        <v>0.52569444444444446</v>
      </c>
      <c r="L89" s="28">
        <v>3.2</v>
      </c>
      <c r="M89" s="28">
        <v>21.9</v>
      </c>
      <c r="N89" s="21">
        <v>0.42</v>
      </c>
      <c r="O89" s="28">
        <v>2.5</v>
      </c>
      <c r="P89" s="28">
        <v>0</v>
      </c>
      <c r="Q89" s="28">
        <v>0</v>
      </c>
      <c r="R89" s="61">
        <v>0</v>
      </c>
      <c r="S89" s="32">
        <v>0</v>
      </c>
      <c r="T89" s="61"/>
      <c r="V89" s="62">
        <v>212</v>
      </c>
      <c r="BO89" s="62">
        <v>212</v>
      </c>
    </row>
    <row r="90" spans="1:70" x14ac:dyDescent="0.3">
      <c r="A90" s="62">
        <f t="shared" si="29"/>
        <v>2014</v>
      </c>
      <c r="B90" s="62">
        <f t="shared" si="30"/>
        <v>7</v>
      </c>
      <c r="C90" s="62">
        <f t="shared" si="31"/>
        <v>200</v>
      </c>
      <c r="D90" s="31">
        <f t="shared" si="32"/>
        <v>29</v>
      </c>
      <c r="E90" s="31">
        <v>118</v>
      </c>
      <c r="F90" s="28" t="s">
        <v>348</v>
      </c>
      <c r="G90" s="31">
        <v>2119</v>
      </c>
      <c r="H90" s="63">
        <v>47.824833333333331</v>
      </c>
      <c r="I90" s="63">
        <v>-86.697166666666661</v>
      </c>
      <c r="J90" s="67">
        <v>41839</v>
      </c>
      <c r="K90" s="65">
        <v>0.4604166666666667</v>
      </c>
      <c r="L90" s="28">
        <v>3.3</v>
      </c>
      <c r="M90" s="28">
        <v>12.9</v>
      </c>
      <c r="N90" s="21">
        <v>0.42</v>
      </c>
      <c r="O90" s="28">
        <v>2.5</v>
      </c>
      <c r="P90" s="28">
        <v>6</v>
      </c>
      <c r="Q90" s="28">
        <v>9</v>
      </c>
      <c r="R90" s="61">
        <v>15</v>
      </c>
      <c r="S90" s="32">
        <v>110.95941725889408</v>
      </c>
      <c r="T90" s="61"/>
      <c r="V90" s="62">
        <v>213</v>
      </c>
      <c r="BO90" s="62">
        <v>213</v>
      </c>
    </row>
    <row r="91" spans="1:70" x14ac:dyDescent="0.3">
      <c r="A91" s="62">
        <f t="shared" si="29"/>
        <v>2014</v>
      </c>
      <c r="B91" s="62">
        <f t="shared" si="30"/>
        <v>7</v>
      </c>
      <c r="C91" s="62">
        <f t="shared" si="31"/>
        <v>200</v>
      </c>
      <c r="D91" s="31">
        <f t="shared" si="32"/>
        <v>29</v>
      </c>
      <c r="E91" s="31">
        <v>118</v>
      </c>
      <c r="F91" s="28" t="s">
        <v>349</v>
      </c>
      <c r="G91" s="31">
        <v>2135</v>
      </c>
      <c r="H91" s="63">
        <v>48.023499999999999</v>
      </c>
      <c r="I91" s="63">
        <v>-86.64233333333334</v>
      </c>
      <c r="J91" s="67">
        <v>41839</v>
      </c>
      <c r="K91" s="65">
        <v>0.5493055555555556</v>
      </c>
      <c r="L91" s="28">
        <v>3.4</v>
      </c>
      <c r="M91" s="28">
        <v>12.1</v>
      </c>
      <c r="N91" s="21">
        <v>0.44</v>
      </c>
      <c r="O91" s="28">
        <v>2.6</v>
      </c>
      <c r="P91" s="28">
        <v>0</v>
      </c>
      <c r="Q91" s="28">
        <v>0</v>
      </c>
      <c r="R91" s="61">
        <v>0</v>
      </c>
      <c r="S91" s="32">
        <v>0</v>
      </c>
      <c r="T91" s="61"/>
      <c r="V91" s="62">
        <v>214</v>
      </c>
      <c r="BO91" s="62">
        <v>214</v>
      </c>
    </row>
    <row r="92" spans="1:70" x14ac:dyDescent="0.3">
      <c r="A92" s="62">
        <f t="shared" si="29"/>
        <v>2014</v>
      </c>
      <c r="B92" s="62">
        <f t="shared" si="30"/>
        <v>7</v>
      </c>
      <c r="C92" s="62">
        <f t="shared" si="31"/>
        <v>201</v>
      </c>
      <c r="D92" s="31">
        <f t="shared" si="32"/>
        <v>30</v>
      </c>
      <c r="E92" s="31">
        <v>118</v>
      </c>
      <c r="F92" s="28" t="s">
        <v>350</v>
      </c>
      <c r="G92" s="31">
        <v>2139</v>
      </c>
      <c r="H92" s="63">
        <v>48.353333333333332</v>
      </c>
      <c r="I92" s="63">
        <v>-86.982833333333332</v>
      </c>
      <c r="J92" s="67">
        <v>41840</v>
      </c>
      <c r="K92" s="65">
        <v>0.4201388888888889</v>
      </c>
      <c r="L92" s="28">
        <v>3.4</v>
      </c>
      <c r="M92" s="28">
        <v>15.1</v>
      </c>
      <c r="N92" s="21">
        <v>0.42</v>
      </c>
      <c r="O92" s="28">
        <v>2.5</v>
      </c>
      <c r="P92" s="28">
        <v>21</v>
      </c>
      <c r="Q92" s="28">
        <v>9</v>
      </c>
      <c r="R92" s="61">
        <v>30</v>
      </c>
      <c r="S92" s="32">
        <v>221.91883451778816</v>
      </c>
      <c r="T92" s="61"/>
      <c r="V92" s="62">
        <v>215</v>
      </c>
      <c r="BO92" s="62">
        <v>215</v>
      </c>
    </row>
    <row r="93" spans="1:70" x14ac:dyDescent="0.3">
      <c r="A93" s="62">
        <f t="shared" si="29"/>
        <v>2014</v>
      </c>
      <c r="B93" s="62">
        <f t="shared" si="30"/>
        <v>7</v>
      </c>
      <c r="C93" s="62">
        <f t="shared" si="31"/>
        <v>201</v>
      </c>
      <c r="D93" s="31">
        <f t="shared" si="32"/>
        <v>30</v>
      </c>
      <c r="E93" s="31">
        <v>118</v>
      </c>
      <c r="F93" s="28" t="s">
        <v>351</v>
      </c>
      <c r="G93" s="31">
        <v>753</v>
      </c>
      <c r="H93" s="63">
        <v>48.713833333333334</v>
      </c>
      <c r="I93" s="63">
        <v>-87.295833333333334</v>
      </c>
      <c r="J93" s="67">
        <v>41840</v>
      </c>
      <c r="K93" s="65">
        <v>0.55486111111111114</v>
      </c>
      <c r="L93" s="28">
        <v>3.8</v>
      </c>
      <c r="M93" s="28">
        <v>10.1</v>
      </c>
      <c r="N93" s="21">
        <v>0.42</v>
      </c>
      <c r="O93" s="28">
        <v>2.5</v>
      </c>
      <c r="P93" s="28">
        <v>9</v>
      </c>
      <c r="Q93" s="28">
        <v>1</v>
      </c>
      <c r="R93" s="61">
        <v>10</v>
      </c>
      <c r="S93" s="32">
        <v>73.972944839262723</v>
      </c>
      <c r="T93" s="61"/>
      <c r="V93" s="62">
        <v>216</v>
      </c>
      <c r="W93" s="31">
        <f>AVERAGEIFS($S:$S,$C:$C,"="&amp;$V93,$A:$A,2014)</f>
        <v>110.95941725889408</v>
      </c>
      <c r="X93" s="31">
        <f>AVERAGE($W$2:$W93)</f>
        <v>444.33985838984898</v>
      </c>
      <c r="BO93" s="62">
        <v>216</v>
      </c>
    </row>
    <row r="94" spans="1:70" x14ac:dyDescent="0.3">
      <c r="A94" s="62">
        <f t="shared" si="29"/>
        <v>2014</v>
      </c>
      <c r="B94" s="62">
        <f t="shared" si="30"/>
        <v>7</v>
      </c>
      <c r="C94" s="62">
        <f t="shared" si="31"/>
        <v>202</v>
      </c>
      <c r="D94" s="31">
        <f t="shared" si="32"/>
        <v>30</v>
      </c>
      <c r="E94" s="31">
        <v>118</v>
      </c>
      <c r="F94" s="28" t="s">
        <v>352</v>
      </c>
      <c r="G94" s="31">
        <v>2155</v>
      </c>
      <c r="H94" s="63">
        <v>48.557166666666667</v>
      </c>
      <c r="I94" s="63">
        <v>-87.771166666666673</v>
      </c>
      <c r="J94" s="67">
        <v>41841</v>
      </c>
      <c r="K94" s="65">
        <v>0.40069444444444446</v>
      </c>
      <c r="L94" s="28">
        <v>3.8</v>
      </c>
      <c r="M94" s="28">
        <v>11.8</v>
      </c>
      <c r="N94" s="21">
        <v>0.42</v>
      </c>
      <c r="O94" s="28">
        <v>2.5</v>
      </c>
      <c r="P94" s="28">
        <v>4</v>
      </c>
      <c r="Q94" s="28">
        <v>4</v>
      </c>
      <c r="R94" s="61">
        <v>8</v>
      </c>
      <c r="S94" s="32">
        <v>59.178355871410176</v>
      </c>
      <c r="T94" s="61"/>
      <c r="V94" s="62">
        <v>217</v>
      </c>
      <c r="BO94" s="62">
        <v>217</v>
      </c>
    </row>
    <row r="95" spans="1:70" x14ac:dyDescent="0.3">
      <c r="A95" s="62">
        <f t="shared" si="29"/>
        <v>2014</v>
      </c>
      <c r="B95" s="62">
        <f t="shared" si="30"/>
        <v>7</v>
      </c>
      <c r="C95" s="62">
        <f t="shared" si="31"/>
        <v>202</v>
      </c>
      <c r="D95" s="31">
        <f t="shared" si="32"/>
        <v>30</v>
      </c>
      <c r="E95" s="31">
        <v>118</v>
      </c>
      <c r="F95" s="28" t="s">
        <v>353</v>
      </c>
      <c r="G95" s="31">
        <v>2127</v>
      </c>
      <c r="H95" s="63">
        <v>48.307333333333332</v>
      </c>
      <c r="I95" s="63">
        <v>-87.656333333333336</v>
      </c>
      <c r="J95" s="67">
        <v>41841</v>
      </c>
      <c r="K95" s="65">
        <v>0.47013888888888888</v>
      </c>
      <c r="L95" s="28">
        <v>4</v>
      </c>
      <c r="M95" s="28">
        <v>14.5</v>
      </c>
      <c r="N95" s="21">
        <v>0.42</v>
      </c>
      <c r="O95" s="28">
        <v>2.5</v>
      </c>
      <c r="P95" s="28">
        <v>1</v>
      </c>
      <c r="Q95" s="28">
        <v>2</v>
      </c>
      <c r="R95" s="61">
        <v>3</v>
      </c>
      <c r="S95" s="32">
        <v>22.191883451778818</v>
      </c>
      <c r="T95" s="61"/>
      <c r="V95" s="62">
        <v>218</v>
      </c>
      <c r="BO95" s="62">
        <v>218</v>
      </c>
    </row>
    <row r="96" spans="1:70" x14ac:dyDescent="0.3">
      <c r="A96" s="62">
        <f t="shared" si="29"/>
        <v>2014</v>
      </c>
      <c r="B96" s="62">
        <f t="shared" si="30"/>
        <v>8</v>
      </c>
      <c r="C96" s="62">
        <f t="shared" si="31"/>
        <v>216</v>
      </c>
      <c r="D96" s="31">
        <f t="shared" si="32"/>
        <v>32</v>
      </c>
      <c r="E96" s="31">
        <v>99</v>
      </c>
      <c r="F96" s="28"/>
      <c r="G96" s="31" t="s">
        <v>82</v>
      </c>
      <c r="H96" s="63">
        <v>47.186999999999998</v>
      </c>
      <c r="I96" s="63">
        <v>-86.754499999999993</v>
      </c>
      <c r="J96" s="67">
        <v>41855</v>
      </c>
      <c r="K96" s="65">
        <v>0.73541666666666661</v>
      </c>
      <c r="L96" s="28">
        <v>10.199999999999999</v>
      </c>
      <c r="M96" s="28">
        <v>11.9</v>
      </c>
      <c r="N96" s="21">
        <v>0.42</v>
      </c>
      <c r="O96" s="28">
        <v>2.5</v>
      </c>
      <c r="P96" s="28">
        <v>10</v>
      </c>
      <c r="Q96" s="28">
        <v>5</v>
      </c>
      <c r="R96" s="61">
        <v>15</v>
      </c>
      <c r="S96" s="32">
        <v>110.95941725889408</v>
      </c>
      <c r="T96" s="61"/>
      <c r="V96" s="62">
        <v>219</v>
      </c>
      <c r="BO96" s="62">
        <v>219</v>
      </c>
    </row>
    <row r="97" spans="1:67" x14ac:dyDescent="0.3">
      <c r="A97" s="62">
        <f t="shared" si="29"/>
        <v>2015</v>
      </c>
      <c r="B97" s="62">
        <f t="shared" si="30"/>
        <v>7</v>
      </c>
      <c r="C97" s="62">
        <f t="shared" si="31"/>
        <v>192</v>
      </c>
      <c r="D97" s="31">
        <f t="shared" si="32"/>
        <v>28</v>
      </c>
      <c r="E97" s="31">
        <v>118</v>
      </c>
      <c r="F97" s="28">
        <v>688</v>
      </c>
      <c r="G97" s="31">
        <v>2138</v>
      </c>
      <c r="H97" s="63">
        <v>47.51</v>
      </c>
      <c r="I97" s="63">
        <v>-87.227833333333336</v>
      </c>
      <c r="J97" s="67">
        <v>42196</v>
      </c>
      <c r="K97" s="65">
        <v>0.61458333333333337</v>
      </c>
      <c r="L97" s="32">
        <v>3.5</v>
      </c>
      <c r="M97" s="28">
        <v>16.399999999999999</v>
      </c>
      <c r="N97" s="21">
        <v>0.4</v>
      </c>
      <c r="O97" s="28">
        <v>2.4</v>
      </c>
      <c r="P97" s="28">
        <v>6</v>
      </c>
      <c r="Q97" s="28"/>
      <c r="R97" s="61">
        <v>6</v>
      </c>
      <c r="S97" s="32">
        <v>93.20591049747101</v>
      </c>
      <c r="T97" s="61"/>
      <c r="V97" s="62">
        <v>220</v>
      </c>
      <c r="BO97" s="62">
        <v>220</v>
      </c>
    </row>
    <row r="98" spans="1:67" x14ac:dyDescent="0.3">
      <c r="A98" s="62">
        <f t="shared" si="29"/>
        <v>2015</v>
      </c>
      <c r="B98" s="62">
        <f t="shared" si="30"/>
        <v>5</v>
      </c>
      <c r="C98" s="62">
        <f t="shared" si="31"/>
        <v>138</v>
      </c>
      <c r="D98" s="31">
        <f t="shared" si="32"/>
        <v>21</v>
      </c>
      <c r="E98" s="31">
        <v>2</v>
      </c>
      <c r="F98" s="28" t="s">
        <v>260</v>
      </c>
      <c r="G98" s="28">
        <v>71</v>
      </c>
      <c r="H98" s="63">
        <v>46.941166666666668</v>
      </c>
      <c r="I98" s="63">
        <v>-90.781499999999994</v>
      </c>
      <c r="J98" s="64">
        <v>42142</v>
      </c>
      <c r="K98" s="65">
        <v>0.40625</v>
      </c>
      <c r="L98" s="32">
        <v>5.0999999999999996</v>
      </c>
      <c r="M98" s="66">
        <v>4.5</v>
      </c>
      <c r="N98" s="21">
        <v>0.43</v>
      </c>
      <c r="O98" s="28">
        <v>2.6</v>
      </c>
      <c r="P98" s="28">
        <v>24</v>
      </c>
      <c r="Q98" s="28">
        <v>14</v>
      </c>
      <c r="R98" s="28">
        <v>38</v>
      </c>
      <c r="S98" s="32">
        <v>274.56004642665886</v>
      </c>
      <c r="T98" s="61"/>
      <c r="V98" s="62">
        <v>221</v>
      </c>
      <c r="BO98" s="62">
        <v>221</v>
      </c>
    </row>
    <row r="99" spans="1:67" x14ac:dyDescent="0.3">
      <c r="A99" s="62">
        <f t="shared" si="29"/>
        <v>2015</v>
      </c>
      <c r="B99" s="62">
        <f t="shared" si="30"/>
        <v>5</v>
      </c>
      <c r="C99" s="62">
        <f t="shared" si="31"/>
        <v>138</v>
      </c>
      <c r="D99" s="31">
        <f t="shared" si="32"/>
        <v>21</v>
      </c>
      <c r="E99" s="31">
        <v>2</v>
      </c>
      <c r="F99" s="28" t="s">
        <v>261</v>
      </c>
      <c r="G99" s="28">
        <v>75</v>
      </c>
      <c r="H99" s="63">
        <v>47.001333333333335</v>
      </c>
      <c r="I99" s="63">
        <v>-90.727999999999994</v>
      </c>
      <c r="J99" s="64">
        <v>42142</v>
      </c>
      <c r="K99" s="65" t="s">
        <v>354</v>
      </c>
      <c r="L99" s="32">
        <v>6.7</v>
      </c>
      <c r="M99" s="66">
        <v>8</v>
      </c>
      <c r="N99" s="21">
        <v>0.4</v>
      </c>
      <c r="O99" s="28">
        <v>2.4</v>
      </c>
      <c r="P99" s="28">
        <v>28</v>
      </c>
      <c r="Q99" s="28">
        <v>45</v>
      </c>
      <c r="R99" s="28">
        <v>73</v>
      </c>
      <c r="S99" s="32">
        <v>567.00262219294871</v>
      </c>
      <c r="T99" s="61"/>
      <c r="V99" s="62">
        <v>222</v>
      </c>
      <c r="BO99" s="62">
        <v>222</v>
      </c>
    </row>
    <row r="100" spans="1:67" x14ac:dyDescent="0.3">
      <c r="A100" s="62">
        <f t="shared" si="29"/>
        <v>2015</v>
      </c>
      <c r="B100" s="62">
        <f t="shared" si="30"/>
        <v>5</v>
      </c>
      <c r="C100" s="62">
        <f t="shared" si="31"/>
        <v>138</v>
      </c>
      <c r="D100" s="31">
        <f t="shared" si="32"/>
        <v>21</v>
      </c>
      <c r="E100" s="31">
        <v>2</v>
      </c>
      <c r="F100" s="28" t="s">
        <v>262</v>
      </c>
      <c r="G100" s="28">
        <v>86</v>
      </c>
      <c r="H100" s="63">
        <v>46.834499999999998</v>
      </c>
      <c r="I100" s="63">
        <v>-90.720666666666673</v>
      </c>
      <c r="J100" s="64">
        <v>42142</v>
      </c>
      <c r="K100" s="65" t="s">
        <v>355</v>
      </c>
      <c r="L100" s="32">
        <v>4.0999999999999996</v>
      </c>
      <c r="M100" s="28">
        <v>5</v>
      </c>
      <c r="N100" s="21">
        <v>0.43</v>
      </c>
      <c r="O100" s="28">
        <v>2.6</v>
      </c>
      <c r="P100" s="28">
        <v>85</v>
      </c>
      <c r="Q100" s="28">
        <v>71</v>
      </c>
      <c r="R100" s="28">
        <v>156</v>
      </c>
      <c r="S100" s="32">
        <v>1127.1412432252309</v>
      </c>
      <c r="T100" s="61"/>
      <c r="V100" s="62">
        <v>223</v>
      </c>
      <c r="BO100" s="62">
        <v>223</v>
      </c>
    </row>
    <row r="101" spans="1:67" x14ac:dyDescent="0.3">
      <c r="A101" s="62">
        <f t="shared" si="29"/>
        <v>2015</v>
      </c>
      <c r="B101" s="62">
        <f t="shared" si="30"/>
        <v>5</v>
      </c>
      <c r="C101" s="62">
        <f t="shared" si="31"/>
        <v>139</v>
      </c>
      <c r="D101" s="31">
        <f t="shared" si="32"/>
        <v>21</v>
      </c>
      <c r="E101" s="31">
        <v>2</v>
      </c>
      <c r="F101" s="28" t="s">
        <v>263</v>
      </c>
      <c r="G101" s="28">
        <v>24</v>
      </c>
      <c r="H101" s="63">
        <v>46.845833333333331</v>
      </c>
      <c r="I101" s="63">
        <v>-90.465500000000006</v>
      </c>
      <c r="J101" s="64">
        <v>42143</v>
      </c>
      <c r="K101" s="65">
        <v>0.40277777777777773</v>
      </c>
      <c r="L101" s="32">
        <v>4.2</v>
      </c>
      <c r="M101" s="28">
        <v>6.8</v>
      </c>
      <c r="N101" s="21">
        <v>0.4</v>
      </c>
      <c r="O101" s="28">
        <v>2.4</v>
      </c>
      <c r="P101" s="28">
        <v>3</v>
      </c>
      <c r="Q101" s="28">
        <v>7</v>
      </c>
      <c r="R101" s="28">
        <v>10</v>
      </c>
      <c r="S101" s="32">
        <v>77.671592081225839</v>
      </c>
      <c r="T101" s="61"/>
      <c r="V101" s="62">
        <v>224</v>
      </c>
      <c r="BO101" s="62">
        <v>224</v>
      </c>
    </row>
    <row r="102" spans="1:67" x14ac:dyDescent="0.3">
      <c r="A102" s="62">
        <f t="shared" si="29"/>
        <v>2015</v>
      </c>
      <c r="B102" s="62">
        <f t="shared" si="30"/>
        <v>5</v>
      </c>
      <c r="C102" s="62">
        <f t="shared" si="31"/>
        <v>139</v>
      </c>
      <c r="D102" s="31">
        <f t="shared" si="32"/>
        <v>21</v>
      </c>
      <c r="E102" s="31">
        <v>2</v>
      </c>
      <c r="F102" s="28" t="s">
        <v>264</v>
      </c>
      <c r="G102" s="28">
        <v>2</v>
      </c>
      <c r="H102" s="63">
        <v>46.933166666666665</v>
      </c>
      <c r="I102" s="63">
        <v>-90.561333333333337</v>
      </c>
      <c r="J102" s="64">
        <v>42143</v>
      </c>
      <c r="K102" s="65">
        <v>0.48541666666666666</v>
      </c>
      <c r="L102" s="32">
        <v>3.9</v>
      </c>
      <c r="M102" s="66">
        <v>8.1</v>
      </c>
      <c r="N102" s="21">
        <v>0.4</v>
      </c>
      <c r="O102" s="28">
        <v>2.4</v>
      </c>
      <c r="P102" s="28">
        <v>14</v>
      </c>
      <c r="Q102" s="28">
        <v>7</v>
      </c>
      <c r="R102" s="28">
        <v>21</v>
      </c>
      <c r="S102" s="32">
        <v>163.11034337057427</v>
      </c>
      <c r="T102" s="61"/>
      <c r="V102" s="62">
        <v>225</v>
      </c>
      <c r="BO102" s="62">
        <v>225</v>
      </c>
    </row>
    <row r="103" spans="1:67" x14ac:dyDescent="0.3">
      <c r="A103" s="62">
        <f t="shared" si="29"/>
        <v>2015</v>
      </c>
      <c r="B103" s="62">
        <f t="shared" si="30"/>
        <v>5</v>
      </c>
      <c r="C103" s="62">
        <f t="shared" si="31"/>
        <v>139</v>
      </c>
      <c r="D103" s="31">
        <f t="shared" si="32"/>
        <v>21</v>
      </c>
      <c r="E103" s="31">
        <v>2</v>
      </c>
      <c r="F103" s="28" t="s">
        <v>265</v>
      </c>
      <c r="G103" s="28">
        <v>87</v>
      </c>
      <c r="H103" s="63">
        <v>46.94316666666667</v>
      </c>
      <c r="I103" s="63">
        <v>-90.651166666666668</v>
      </c>
      <c r="J103" s="64">
        <v>42143</v>
      </c>
      <c r="K103" s="65">
        <v>0.65069444444444446</v>
      </c>
      <c r="L103" s="32">
        <v>5.8</v>
      </c>
      <c r="M103" s="66">
        <v>7.2</v>
      </c>
      <c r="N103" s="21">
        <v>0.4</v>
      </c>
      <c r="O103" s="28">
        <v>2.4</v>
      </c>
      <c r="P103" s="28">
        <v>78</v>
      </c>
      <c r="Q103" s="28">
        <v>30</v>
      </c>
      <c r="R103" s="28">
        <v>108</v>
      </c>
      <c r="S103" s="32">
        <v>838.85319447723919</v>
      </c>
      <c r="T103" s="61"/>
      <c r="V103" s="62">
        <v>226</v>
      </c>
      <c r="BO103" s="62">
        <v>226</v>
      </c>
    </row>
    <row r="104" spans="1:67" x14ac:dyDescent="0.3">
      <c r="A104" s="62">
        <f t="shared" si="29"/>
        <v>2015</v>
      </c>
      <c r="B104" s="62">
        <f t="shared" si="30"/>
        <v>5</v>
      </c>
      <c r="C104" s="62">
        <f t="shared" si="31"/>
        <v>140</v>
      </c>
      <c r="D104" s="31">
        <f t="shared" si="32"/>
        <v>21</v>
      </c>
      <c r="E104" s="31">
        <v>2</v>
      </c>
      <c r="F104" s="28" t="s">
        <v>266</v>
      </c>
      <c r="G104" s="28">
        <v>45</v>
      </c>
      <c r="H104" s="63">
        <v>46.979166666666664</v>
      </c>
      <c r="I104" s="63">
        <v>-90.549833333333339</v>
      </c>
      <c r="J104" s="64">
        <v>42144</v>
      </c>
      <c r="K104" s="65">
        <v>0.41041666666666665</v>
      </c>
      <c r="L104" s="32">
        <v>4.5</v>
      </c>
      <c r="M104" s="66">
        <v>6.5</v>
      </c>
      <c r="N104" s="21">
        <v>0.42</v>
      </c>
      <c r="O104" s="28">
        <v>2.5</v>
      </c>
      <c r="P104" s="28">
        <v>38</v>
      </c>
      <c r="Q104" s="28">
        <v>32</v>
      </c>
      <c r="R104" s="28">
        <v>70</v>
      </c>
      <c r="S104" s="32">
        <v>517.81061387483908</v>
      </c>
      <c r="T104" s="61"/>
      <c r="V104" s="62">
        <v>227</v>
      </c>
      <c r="BO104" s="62">
        <v>227</v>
      </c>
    </row>
    <row r="105" spans="1:67" x14ac:dyDescent="0.3">
      <c r="A105" s="62">
        <f t="shared" si="29"/>
        <v>2015</v>
      </c>
      <c r="B105" s="62">
        <f t="shared" si="30"/>
        <v>5</v>
      </c>
      <c r="C105" s="62">
        <f t="shared" si="31"/>
        <v>140</v>
      </c>
      <c r="D105" s="31">
        <f t="shared" si="32"/>
        <v>21</v>
      </c>
      <c r="E105" s="31">
        <v>2</v>
      </c>
      <c r="F105" s="28" t="s">
        <v>267</v>
      </c>
      <c r="G105" s="28">
        <v>44</v>
      </c>
      <c r="H105" s="63">
        <v>47.034999999999997</v>
      </c>
      <c r="I105" s="63">
        <v>-90.516166666666663</v>
      </c>
      <c r="J105" s="64">
        <v>42144</v>
      </c>
      <c r="K105" s="65">
        <v>0.47222222222222227</v>
      </c>
      <c r="L105" s="32">
        <v>4.5999999999999996</v>
      </c>
      <c r="M105" s="66">
        <v>7.2</v>
      </c>
      <c r="N105" s="21">
        <v>0.42</v>
      </c>
      <c r="O105" s="28">
        <v>2.5</v>
      </c>
      <c r="P105" s="28">
        <v>1</v>
      </c>
      <c r="Q105" s="28">
        <v>3</v>
      </c>
      <c r="R105" s="28">
        <v>4</v>
      </c>
      <c r="S105" s="32">
        <v>29.589177935705088</v>
      </c>
      <c r="T105" s="61"/>
      <c r="V105" s="62">
        <v>228</v>
      </c>
      <c r="BO105" s="62">
        <v>228</v>
      </c>
    </row>
    <row r="106" spans="1:67" x14ac:dyDescent="0.3">
      <c r="A106" s="62">
        <f t="shared" si="29"/>
        <v>2015</v>
      </c>
      <c r="B106" s="62">
        <f t="shared" si="30"/>
        <v>5</v>
      </c>
      <c r="C106" s="62">
        <f t="shared" si="31"/>
        <v>140</v>
      </c>
      <c r="D106" s="31">
        <f t="shared" si="32"/>
        <v>21</v>
      </c>
      <c r="E106" s="31">
        <v>2</v>
      </c>
      <c r="F106" s="28" t="s">
        <v>268</v>
      </c>
      <c r="G106" s="28">
        <v>52</v>
      </c>
      <c r="H106" s="63">
        <v>46.967166666666664</v>
      </c>
      <c r="I106" s="63">
        <v>-90.450833333333335</v>
      </c>
      <c r="J106" s="64">
        <v>42144</v>
      </c>
      <c r="K106" s="65">
        <v>0.54305555555555551</v>
      </c>
      <c r="L106" s="32">
        <v>4.5999999999999996</v>
      </c>
      <c r="M106" s="66">
        <v>8.1</v>
      </c>
      <c r="N106" s="21">
        <v>0.4</v>
      </c>
      <c r="O106" s="28">
        <v>2.4</v>
      </c>
      <c r="P106" s="28">
        <v>32</v>
      </c>
      <c r="Q106" s="28">
        <v>17</v>
      </c>
      <c r="R106" s="28">
        <v>49</v>
      </c>
      <c r="S106" s="32">
        <v>380.59080119800666</v>
      </c>
      <c r="T106" s="61"/>
      <c r="V106" s="62">
        <v>229</v>
      </c>
      <c r="BO106" s="62">
        <v>229</v>
      </c>
    </row>
    <row r="107" spans="1:67" x14ac:dyDescent="0.3">
      <c r="A107" s="62">
        <f t="shared" si="29"/>
        <v>2015</v>
      </c>
      <c r="B107" s="62">
        <f t="shared" si="30"/>
        <v>5</v>
      </c>
      <c r="C107" s="62">
        <f t="shared" si="31"/>
        <v>146</v>
      </c>
      <c r="D107" s="31">
        <f t="shared" si="32"/>
        <v>22</v>
      </c>
      <c r="E107" s="31">
        <v>2</v>
      </c>
      <c r="F107" s="28" t="s">
        <v>269</v>
      </c>
      <c r="G107" s="28">
        <v>190</v>
      </c>
      <c r="H107" s="63">
        <v>47.621333333333332</v>
      </c>
      <c r="I107" s="63">
        <v>-90.715999999999994</v>
      </c>
      <c r="J107" s="64">
        <v>42150</v>
      </c>
      <c r="K107" s="65">
        <v>0.55347222222222225</v>
      </c>
      <c r="L107" s="32">
        <v>3.2</v>
      </c>
      <c r="M107" s="66">
        <v>10.9</v>
      </c>
      <c r="N107" s="21">
        <v>0.43</v>
      </c>
      <c r="O107" s="28">
        <v>2.6</v>
      </c>
      <c r="P107" s="28">
        <v>0</v>
      </c>
      <c r="Q107" s="28">
        <v>0</v>
      </c>
      <c r="R107" s="28">
        <v>0</v>
      </c>
      <c r="S107" s="32">
        <v>0</v>
      </c>
      <c r="T107" s="61"/>
      <c r="V107" s="62">
        <v>230</v>
      </c>
      <c r="BO107" s="62">
        <v>230</v>
      </c>
    </row>
    <row r="108" spans="1:67" x14ac:dyDescent="0.3">
      <c r="A108" s="62">
        <f t="shared" si="29"/>
        <v>2015</v>
      </c>
      <c r="B108" s="62">
        <f t="shared" si="30"/>
        <v>5</v>
      </c>
      <c r="C108" s="62">
        <f t="shared" si="31"/>
        <v>146</v>
      </c>
      <c r="D108" s="31">
        <f t="shared" si="32"/>
        <v>22</v>
      </c>
      <c r="E108" s="31">
        <v>2</v>
      </c>
      <c r="F108" s="28" t="s">
        <v>270</v>
      </c>
      <c r="G108" s="28">
        <v>208</v>
      </c>
      <c r="H108" s="63">
        <v>47.69166666666667</v>
      </c>
      <c r="I108" s="63">
        <v>-90.524000000000001</v>
      </c>
      <c r="J108" s="64">
        <v>42150</v>
      </c>
      <c r="K108" s="65">
        <v>0.63263888888888886</v>
      </c>
      <c r="L108" s="32">
        <v>3</v>
      </c>
      <c r="M108" s="66">
        <v>9.9</v>
      </c>
      <c r="N108" s="21">
        <v>0.42</v>
      </c>
      <c r="O108" s="28">
        <v>2.5</v>
      </c>
      <c r="P108" s="28">
        <v>6</v>
      </c>
      <c r="Q108" s="28">
        <v>5</v>
      </c>
      <c r="R108" s="28">
        <v>11</v>
      </c>
      <c r="S108" s="32">
        <v>81.370239323188997</v>
      </c>
      <c r="T108" s="61"/>
      <c r="V108" s="62">
        <v>231</v>
      </c>
      <c r="BO108" s="62">
        <v>231</v>
      </c>
    </row>
    <row r="109" spans="1:67" x14ac:dyDescent="0.3">
      <c r="A109" s="62">
        <f t="shared" si="29"/>
        <v>2015</v>
      </c>
      <c r="B109" s="62">
        <f t="shared" si="30"/>
        <v>5</v>
      </c>
      <c r="C109" s="62">
        <f t="shared" si="31"/>
        <v>146</v>
      </c>
      <c r="D109" s="31">
        <f t="shared" si="32"/>
        <v>22</v>
      </c>
      <c r="E109" s="31">
        <v>2</v>
      </c>
      <c r="F109" s="28" t="s">
        <v>271</v>
      </c>
      <c r="G109" s="28">
        <v>65</v>
      </c>
      <c r="H109" s="63">
        <v>47.7455</v>
      </c>
      <c r="I109" s="63">
        <v>-90.31216666666667</v>
      </c>
      <c r="J109" s="64">
        <v>42150</v>
      </c>
      <c r="K109" s="65">
        <v>0.71388888888888891</v>
      </c>
      <c r="L109" s="32">
        <v>3.3</v>
      </c>
      <c r="M109" s="66">
        <v>10</v>
      </c>
      <c r="N109" s="21">
        <v>0.42</v>
      </c>
      <c r="O109" s="28">
        <v>2.5</v>
      </c>
      <c r="P109" s="28">
        <v>102</v>
      </c>
      <c r="Q109" s="28">
        <v>93</v>
      </c>
      <c r="R109" s="28">
        <v>195</v>
      </c>
      <c r="S109" s="32">
        <v>1442.4724243656231</v>
      </c>
      <c r="T109" s="61"/>
      <c r="V109" s="62">
        <v>232</v>
      </c>
      <c r="BO109" s="62">
        <v>232</v>
      </c>
    </row>
    <row r="110" spans="1:67" x14ac:dyDescent="0.3">
      <c r="A110" s="62">
        <f t="shared" si="29"/>
        <v>2015</v>
      </c>
      <c r="B110" s="62">
        <f t="shared" si="30"/>
        <v>5</v>
      </c>
      <c r="C110" s="62">
        <f t="shared" si="31"/>
        <v>147</v>
      </c>
      <c r="D110" s="31">
        <f t="shared" si="32"/>
        <v>22</v>
      </c>
      <c r="E110" s="31">
        <v>2</v>
      </c>
      <c r="F110" s="28" t="s">
        <v>272</v>
      </c>
      <c r="G110" s="28">
        <v>172</v>
      </c>
      <c r="H110" s="63">
        <v>47.325000000000003</v>
      </c>
      <c r="I110" s="63">
        <v>-91.195166666666665</v>
      </c>
      <c r="J110" s="64">
        <v>42151</v>
      </c>
      <c r="K110" s="65">
        <v>0.46249999999999997</v>
      </c>
      <c r="L110" s="32">
        <v>3.3</v>
      </c>
      <c r="M110" s="66">
        <v>9</v>
      </c>
      <c r="N110" s="21">
        <v>0.43</v>
      </c>
      <c r="O110" s="28">
        <v>2.6</v>
      </c>
      <c r="P110" s="28">
        <v>4845</v>
      </c>
      <c r="Q110" s="28">
        <v>3009</v>
      </c>
      <c r="R110" s="28">
        <v>7854</v>
      </c>
      <c r="S110" s="32">
        <v>56747.226437762591</v>
      </c>
      <c r="T110" s="61"/>
      <c r="V110" s="62">
        <v>233</v>
      </c>
      <c r="BO110" s="62">
        <v>233</v>
      </c>
    </row>
    <row r="111" spans="1:67" x14ac:dyDescent="0.3">
      <c r="A111" s="62">
        <f t="shared" si="29"/>
        <v>2015</v>
      </c>
      <c r="B111" s="62">
        <f t="shared" si="30"/>
        <v>5</v>
      </c>
      <c r="C111" s="62">
        <f t="shared" si="31"/>
        <v>147</v>
      </c>
      <c r="D111" s="31">
        <f t="shared" si="32"/>
        <v>22</v>
      </c>
      <c r="E111" s="31">
        <v>2</v>
      </c>
      <c r="F111" s="28" t="s">
        <v>273</v>
      </c>
      <c r="G111" s="28">
        <v>188</v>
      </c>
      <c r="H111" s="63">
        <v>47.076666666666668</v>
      </c>
      <c r="I111" s="63">
        <v>-90.573666666666668</v>
      </c>
      <c r="J111" s="64">
        <v>42151</v>
      </c>
      <c r="K111" s="65">
        <v>0.59305555555555556</v>
      </c>
      <c r="L111" s="32">
        <v>3.3</v>
      </c>
      <c r="M111" s="66">
        <v>10.1</v>
      </c>
      <c r="N111" s="21">
        <v>0.42</v>
      </c>
      <c r="O111" s="28">
        <v>2.5</v>
      </c>
      <c r="P111" s="28">
        <v>14</v>
      </c>
      <c r="Q111" s="28">
        <v>11</v>
      </c>
      <c r="R111" s="28">
        <v>25</v>
      </c>
      <c r="S111" s="32">
        <v>184.9323620981568</v>
      </c>
      <c r="T111" s="61"/>
      <c r="V111" s="62">
        <v>234</v>
      </c>
      <c r="BO111" s="62">
        <v>234</v>
      </c>
    </row>
    <row r="112" spans="1:67" x14ac:dyDescent="0.3">
      <c r="A112" s="62">
        <f t="shared" si="29"/>
        <v>2015</v>
      </c>
      <c r="B112" s="62">
        <f t="shared" si="30"/>
        <v>5</v>
      </c>
      <c r="C112" s="62">
        <f t="shared" si="31"/>
        <v>147</v>
      </c>
      <c r="D112" s="31">
        <f t="shared" si="32"/>
        <v>22</v>
      </c>
      <c r="E112" s="31">
        <v>2</v>
      </c>
      <c r="F112" s="28" t="s">
        <v>274</v>
      </c>
      <c r="G112" s="28">
        <v>36</v>
      </c>
      <c r="H112" s="63">
        <v>46.998333333333335</v>
      </c>
      <c r="I112" s="63">
        <v>-91.686166666666665</v>
      </c>
      <c r="J112" s="64">
        <v>42151</v>
      </c>
      <c r="K112" s="65">
        <v>0.66527777777777775</v>
      </c>
      <c r="L112" s="32">
        <v>4</v>
      </c>
      <c r="M112" s="66">
        <v>8.5</v>
      </c>
      <c r="N112" s="21">
        <v>0.43</v>
      </c>
      <c r="O112" s="28">
        <v>2.6</v>
      </c>
      <c r="P112" s="28">
        <v>27</v>
      </c>
      <c r="Q112" s="28">
        <v>20</v>
      </c>
      <c r="R112" s="28">
        <v>47</v>
      </c>
      <c r="S112" s="32">
        <v>339.58742584349909</v>
      </c>
      <c r="T112" s="61"/>
      <c r="V112" s="62">
        <v>235</v>
      </c>
      <c r="BO112" s="62">
        <v>235</v>
      </c>
    </row>
    <row r="113" spans="1:67" x14ac:dyDescent="0.3">
      <c r="A113" s="62">
        <f t="shared" si="29"/>
        <v>2015</v>
      </c>
      <c r="B113" s="62">
        <f t="shared" si="30"/>
        <v>5</v>
      </c>
      <c r="C113" s="62">
        <f t="shared" si="31"/>
        <v>148</v>
      </c>
      <c r="D113" s="31">
        <f t="shared" si="32"/>
        <v>22</v>
      </c>
      <c r="E113" s="31">
        <v>2</v>
      </c>
      <c r="F113" s="28" t="s">
        <v>356</v>
      </c>
      <c r="G113" s="28">
        <v>210</v>
      </c>
      <c r="H113" s="63">
        <v>46.726333333333336</v>
      </c>
      <c r="I113" s="63">
        <v>-92.023666666666671</v>
      </c>
      <c r="J113" s="64">
        <v>42152</v>
      </c>
      <c r="K113" s="65">
        <v>0.32708333333333334</v>
      </c>
      <c r="L113" s="32">
        <v>8.6</v>
      </c>
      <c r="M113" s="66">
        <v>3.1</v>
      </c>
      <c r="N113" s="21">
        <v>0.42</v>
      </c>
      <c r="O113" s="28">
        <v>2.5</v>
      </c>
      <c r="P113" s="28">
        <v>10</v>
      </c>
      <c r="Q113" s="28">
        <v>17</v>
      </c>
      <c r="R113" s="28">
        <v>27</v>
      </c>
      <c r="S113" s="32">
        <v>199.72695106600935</v>
      </c>
      <c r="T113" s="61"/>
      <c r="V113" s="62">
        <v>236</v>
      </c>
      <c r="BO113" s="62">
        <v>236</v>
      </c>
    </row>
    <row r="114" spans="1:67" x14ac:dyDescent="0.3">
      <c r="A114" s="62">
        <f t="shared" si="29"/>
        <v>2015</v>
      </c>
      <c r="B114" s="62">
        <f t="shared" si="30"/>
        <v>5</v>
      </c>
      <c r="C114" s="62">
        <f t="shared" si="31"/>
        <v>148</v>
      </c>
      <c r="D114" s="31">
        <f t="shared" si="32"/>
        <v>22</v>
      </c>
      <c r="E114" s="31">
        <v>2</v>
      </c>
      <c r="F114" s="28" t="s">
        <v>276</v>
      </c>
      <c r="G114" s="28">
        <v>206</v>
      </c>
      <c r="H114" s="63">
        <v>46.772666666666666</v>
      </c>
      <c r="I114" s="63">
        <v>-91.626833333333337</v>
      </c>
      <c r="J114" s="64">
        <v>42152</v>
      </c>
      <c r="K114" s="65">
        <v>0.44027777777777777</v>
      </c>
      <c r="L114" s="32">
        <v>5.7</v>
      </c>
      <c r="M114" s="66">
        <v>2.1</v>
      </c>
      <c r="N114" s="21">
        <v>0.42</v>
      </c>
      <c r="O114" s="28">
        <v>2.5</v>
      </c>
      <c r="P114" s="28">
        <v>84</v>
      </c>
      <c r="Q114" s="28">
        <v>50</v>
      </c>
      <c r="R114" s="28">
        <v>134</v>
      </c>
      <c r="S114" s="32">
        <v>991.23746084612048</v>
      </c>
      <c r="T114" s="61"/>
      <c r="V114" s="62">
        <v>237</v>
      </c>
      <c r="BO114" s="62">
        <v>237</v>
      </c>
    </row>
    <row r="115" spans="1:67" x14ac:dyDescent="0.3">
      <c r="A115" s="62">
        <f t="shared" si="29"/>
        <v>2015</v>
      </c>
      <c r="B115" s="62">
        <f t="shared" si="30"/>
        <v>5</v>
      </c>
      <c r="C115" s="62">
        <f t="shared" si="31"/>
        <v>148</v>
      </c>
      <c r="D115" s="31">
        <f t="shared" si="32"/>
        <v>22</v>
      </c>
      <c r="E115" s="31">
        <v>2</v>
      </c>
      <c r="F115" s="28" t="s">
        <v>277</v>
      </c>
      <c r="G115" s="28">
        <v>205</v>
      </c>
      <c r="H115" s="63">
        <v>46.81</v>
      </c>
      <c r="I115" s="63">
        <v>-91.412999999999997</v>
      </c>
      <c r="J115" s="64">
        <v>42152</v>
      </c>
      <c r="K115" s="65">
        <v>0.53888888888888886</v>
      </c>
      <c r="L115" s="32">
        <v>6.3</v>
      </c>
      <c r="M115" s="66">
        <v>3.5</v>
      </c>
      <c r="N115" s="21">
        <v>0.43</v>
      </c>
      <c r="O115" s="28">
        <v>2.6</v>
      </c>
      <c r="P115" s="28">
        <v>59</v>
      </c>
      <c r="Q115" s="28">
        <v>19</v>
      </c>
      <c r="R115" s="28">
        <v>78</v>
      </c>
      <c r="S115" s="32">
        <v>563.57062161261547</v>
      </c>
      <c r="T115" s="61"/>
      <c r="V115" s="62">
        <v>238</v>
      </c>
      <c r="BO115" s="62">
        <v>238</v>
      </c>
    </row>
    <row r="116" spans="1:67" x14ac:dyDescent="0.3">
      <c r="A116" s="62">
        <f t="shared" si="29"/>
        <v>2015</v>
      </c>
      <c r="B116" s="62">
        <f t="shared" si="30"/>
        <v>5</v>
      </c>
      <c r="C116" s="62">
        <f t="shared" si="31"/>
        <v>148</v>
      </c>
      <c r="D116" s="31">
        <f t="shared" si="32"/>
        <v>22</v>
      </c>
      <c r="E116" s="31">
        <v>2</v>
      </c>
      <c r="F116" s="28" t="s">
        <v>278</v>
      </c>
      <c r="G116" s="28">
        <v>187</v>
      </c>
      <c r="H116" s="63">
        <v>46.910166666666669</v>
      </c>
      <c r="I116" s="63">
        <v>-91.832999999999998</v>
      </c>
      <c r="J116" s="64">
        <v>42152</v>
      </c>
      <c r="K116" s="65">
        <v>0.64374999999999993</v>
      </c>
      <c r="L116" s="32">
        <v>3.1</v>
      </c>
      <c r="M116" s="66">
        <v>9.3000000000000007</v>
      </c>
      <c r="N116" s="21">
        <v>0.44</v>
      </c>
      <c r="O116" s="28">
        <v>2.7</v>
      </c>
      <c r="P116" s="28">
        <v>91</v>
      </c>
      <c r="Q116" s="28">
        <v>127</v>
      </c>
      <c r="R116" s="28">
        <v>218</v>
      </c>
      <c r="S116" s="32">
        <v>1539.3097339733849</v>
      </c>
      <c r="T116" s="61"/>
      <c r="V116" s="62">
        <v>239</v>
      </c>
      <c r="BO116" s="62">
        <v>239</v>
      </c>
    </row>
    <row r="117" spans="1:67" x14ac:dyDescent="0.3">
      <c r="A117" s="62">
        <f t="shared" si="29"/>
        <v>2015</v>
      </c>
      <c r="B117" s="62">
        <f t="shared" si="30"/>
        <v>5</v>
      </c>
      <c r="C117" s="62">
        <f t="shared" si="31"/>
        <v>148</v>
      </c>
      <c r="D117" s="31">
        <f t="shared" si="32"/>
        <v>22</v>
      </c>
      <c r="E117" s="31">
        <v>2</v>
      </c>
      <c r="F117" s="28" t="s">
        <v>279</v>
      </c>
      <c r="G117" s="28">
        <v>186</v>
      </c>
      <c r="H117" s="63">
        <v>46.829333333333331</v>
      </c>
      <c r="I117" s="63">
        <v>-91.986999999999995</v>
      </c>
      <c r="J117" s="64">
        <v>42152</v>
      </c>
      <c r="K117" s="65">
        <v>0.71597222222222223</v>
      </c>
      <c r="L117" s="32">
        <v>3.8</v>
      </c>
      <c r="M117" s="66">
        <v>8.1</v>
      </c>
      <c r="N117" s="21">
        <v>0.43</v>
      </c>
      <c r="O117" s="28">
        <v>2.6</v>
      </c>
      <c r="P117" s="28">
        <v>153</v>
      </c>
      <c r="Q117" s="28">
        <v>139</v>
      </c>
      <c r="R117" s="28">
        <v>292</v>
      </c>
      <c r="S117" s="32">
        <v>2109.7771988574837</v>
      </c>
      <c r="T117" s="61"/>
      <c r="V117" s="62">
        <v>240</v>
      </c>
      <c r="BO117" s="62">
        <v>240</v>
      </c>
    </row>
    <row r="118" spans="1:67" x14ac:dyDescent="0.3">
      <c r="A118" s="62">
        <f t="shared" si="29"/>
        <v>2015</v>
      </c>
      <c r="B118" s="62">
        <f t="shared" si="30"/>
        <v>5</v>
      </c>
      <c r="C118" s="62">
        <f t="shared" si="31"/>
        <v>149</v>
      </c>
      <c r="D118" s="31">
        <f t="shared" si="32"/>
        <v>22</v>
      </c>
      <c r="E118" s="31">
        <v>2</v>
      </c>
      <c r="F118" s="28" t="s">
        <v>280</v>
      </c>
      <c r="G118" s="28">
        <v>151</v>
      </c>
      <c r="H118" s="63">
        <v>46.88</v>
      </c>
      <c r="I118" s="63">
        <v>-91.209333333333333</v>
      </c>
      <c r="J118" s="64">
        <v>42153</v>
      </c>
      <c r="K118" s="65">
        <v>0.45</v>
      </c>
      <c r="L118" s="32">
        <v>5.9</v>
      </c>
      <c r="M118" s="66">
        <v>7.5</v>
      </c>
      <c r="N118" s="21">
        <v>0.42</v>
      </c>
      <c r="O118" s="28">
        <v>2.5</v>
      </c>
      <c r="P118" s="28">
        <v>94</v>
      </c>
      <c r="Q118" s="28">
        <v>88</v>
      </c>
      <c r="R118" s="28">
        <v>182</v>
      </c>
      <c r="S118" s="32">
        <v>1346.3075960745816</v>
      </c>
      <c r="T118" s="61"/>
      <c r="V118" s="62">
        <v>241</v>
      </c>
      <c r="BO118" s="62">
        <v>241</v>
      </c>
    </row>
    <row r="119" spans="1:67" x14ac:dyDescent="0.3">
      <c r="A119" s="62">
        <f t="shared" si="29"/>
        <v>2015</v>
      </c>
      <c r="B119" s="62">
        <f t="shared" si="30"/>
        <v>5</v>
      </c>
      <c r="C119" s="62">
        <f t="shared" si="31"/>
        <v>149</v>
      </c>
      <c r="D119" s="31">
        <f t="shared" si="32"/>
        <v>22</v>
      </c>
      <c r="E119" s="31">
        <v>2</v>
      </c>
      <c r="F119" s="28" t="s">
        <v>281</v>
      </c>
      <c r="G119" s="28">
        <v>76</v>
      </c>
      <c r="H119" s="63">
        <v>46.886333333333333</v>
      </c>
      <c r="I119" s="63">
        <v>-91.096500000000006</v>
      </c>
      <c r="J119" s="64">
        <v>42153</v>
      </c>
      <c r="K119" s="65">
        <v>0.51944444444444449</v>
      </c>
      <c r="L119" s="32">
        <v>8.4</v>
      </c>
      <c r="M119" s="31">
        <v>5</v>
      </c>
      <c r="N119" s="21">
        <v>0.43</v>
      </c>
      <c r="O119" s="28">
        <v>2.6</v>
      </c>
      <c r="P119" s="28">
        <v>51</v>
      </c>
      <c r="Q119" s="28">
        <v>41</v>
      </c>
      <c r="R119" s="28">
        <v>92</v>
      </c>
      <c r="S119" s="32">
        <v>664.72432292770043</v>
      </c>
      <c r="T119" s="61"/>
    </row>
    <row r="120" spans="1:67" x14ac:dyDescent="0.3">
      <c r="A120" s="62">
        <f t="shared" si="29"/>
        <v>2015</v>
      </c>
      <c r="B120" s="62">
        <f t="shared" si="30"/>
        <v>5</v>
      </c>
      <c r="C120" s="62">
        <f t="shared" si="31"/>
        <v>149</v>
      </c>
      <c r="D120" s="31">
        <f t="shared" si="32"/>
        <v>22</v>
      </c>
      <c r="E120" s="31">
        <v>2</v>
      </c>
      <c r="F120" s="28" t="s">
        <v>282</v>
      </c>
      <c r="G120" s="28">
        <v>139</v>
      </c>
      <c r="H120" s="63">
        <v>46.970166666666664</v>
      </c>
      <c r="I120" s="63">
        <v>-90.995999999999995</v>
      </c>
      <c r="J120" s="64">
        <v>42153</v>
      </c>
      <c r="K120" s="65">
        <v>0.58402777777777781</v>
      </c>
      <c r="L120" s="32">
        <v>8.5</v>
      </c>
      <c r="M120" s="66">
        <v>5.5</v>
      </c>
      <c r="N120" s="21">
        <v>0.42</v>
      </c>
      <c r="O120" s="28">
        <v>2.5</v>
      </c>
      <c r="P120" s="28">
        <v>5</v>
      </c>
      <c r="Q120" s="28">
        <v>6</v>
      </c>
      <c r="R120" s="28">
        <v>11</v>
      </c>
      <c r="S120" s="32">
        <v>81.370239323188997</v>
      </c>
      <c r="T120" s="61"/>
    </row>
    <row r="121" spans="1:67" x14ac:dyDescent="0.3">
      <c r="A121" s="62">
        <f t="shared" si="29"/>
        <v>2015</v>
      </c>
      <c r="B121" s="62">
        <f t="shared" si="30"/>
        <v>6</v>
      </c>
      <c r="C121" s="62">
        <f t="shared" si="31"/>
        <v>153</v>
      </c>
      <c r="D121" s="31">
        <f t="shared" si="32"/>
        <v>23</v>
      </c>
      <c r="E121" s="31">
        <v>2</v>
      </c>
      <c r="F121" s="28" t="s">
        <v>283</v>
      </c>
      <c r="G121" s="28">
        <v>184</v>
      </c>
      <c r="H121" s="63">
        <v>46.616</v>
      </c>
      <c r="I121" s="63">
        <v>-90.330833333333331</v>
      </c>
      <c r="J121" s="64">
        <v>42157</v>
      </c>
      <c r="K121" s="65">
        <v>0.45</v>
      </c>
      <c r="L121" s="32">
        <v>7.5</v>
      </c>
      <c r="M121" s="66">
        <v>4.9000000000000004</v>
      </c>
      <c r="N121" s="21">
        <v>0.43</v>
      </c>
      <c r="O121" s="28">
        <v>2.6</v>
      </c>
      <c r="P121" s="28">
        <v>10</v>
      </c>
      <c r="Q121" s="28">
        <v>2</v>
      </c>
      <c r="R121" s="28">
        <v>12</v>
      </c>
      <c r="S121" s="32">
        <v>86.703172555787006</v>
      </c>
      <c r="T121" s="61"/>
    </row>
    <row r="122" spans="1:67" x14ac:dyDescent="0.3">
      <c r="A122" s="62">
        <f t="shared" si="29"/>
        <v>2015</v>
      </c>
      <c r="B122" s="62">
        <f t="shared" si="30"/>
        <v>6</v>
      </c>
      <c r="C122" s="62">
        <f t="shared" si="31"/>
        <v>153</v>
      </c>
      <c r="D122" s="31">
        <f t="shared" si="32"/>
        <v>23</v>
      </c>
      <c r="E122" s="31">
        <v>2</v>
      </c>
      <c r="F122" s="28" t="s">
        <v>284</v>
      </c>
      <c r="G122" s="28">
        <v>192</v>
      </c>
      <c r="H122" s="63">
        <v>46.689</v>
      </c>
      <c r="I122" s="63">
        <v>-90.027333333333331</v>
      </c>
      <c r="J122" s="64">
        <v>42157</v>
      </c>
      <c r="K122" s="65">
        <v>0.54999999999999993</v>
      </c>
      <c r="L122" s="32">
        <v>5.4</v>
      </c>
      <c r="M122" s="28">
        <v>7.4</v>
      </c>
      <c r="N122" s="21">
        <v>0.43</v>
      </c>
      <c r="O122" s="28">
        <v>2.6</v>
      </c>
      <c r="P122" s="28">
        <v>1</v>
      </c>
      <c r="Q122" s="28">
        <v>0</v>
      </c>
      <c r="R122" s="28">
        <v>1</v>
      </c>
      <c r="S122" s="32">
        <v>7.2252643796489169</v>
      </c>
      <c r="T122" s="61"/>
    </row>
    <row r="123" spans="1:67" x14ac:dyDescent="0.3">
      <c r="A123" s="62">
        <f t="shared" si="29"/>
        <v>2015</v>
      </c>
      <c r="B123" s="62">
        <f t="shared" si="30"/>
        <v>6</v>
      </c>
      <c r="C123" s="62">
        <f t="shared" si="31"/>
        <v>153</v>
      </c>
      <c r="D123" s="31">
        <f t="shared" si="32"/>
        <v>23</v>
      </c>
      <c r="E123" s="31">
        <v>2</v>
      </c>
      <c r="F123" s="28" t="s">
        <v>285</v>
      </c>
      <c r="G123" s="28">
        <v>57</v>
      </c>
      <c r="H123" s="63">
        <v>46.901000000000003</v>
      </c>
      <c r="I123" s="63">
        <v>-89.356499999999997</v>
      </c>
      <c r="J123" s="64">
        <v>42157</v>
      </c>
      <c r="K123" s="65">
        <v>0.71319444444444446</v>
      </c>
      <c r="L123" s="32">
        <v>6.4</v>
      </c>
      <c r="M123" s="66">
        <v>7.6</v>
      </c>
      <c r="N123" s="21">
        <v>0.43</v>
      </c>
      <c r="O123" s="28">
        <v>2.6</v>
      </c>
      <c r="P123" s="28">
        <v>51</v>
      </c>
      <c r="Q123" s="28">
        <v>37</v>
      </c>
      <c r="R123" s="28">
        <v>88</v>
      </c>
      <c r="S123" s="32">
        <v>635.82326540910469</v>
      </c>
      <c r="T123" s="61"/>
    </row>
    <row r="124" spans="1:67" x14ac:dyDescent="0.3">
      <c r="A124" s="62">
        <f t="shared" si="29"/>
        <v>2015</v>
      </c>
      <c r="B124" s="62">
        <f t="shared" si="30"/>
        <v>6</v>
      </c>
      <c r="C124" s="62">
        <f t="shared" si="31"/>
        <v>154</v>
      </c>
      <c r="D124" s="31">
        <f t="shared" si="32"/>
        <v>23</v>
      </c>
      <c r="E124" s="31">
        <v>2</v>
      </c>
      <c r="F124" s="28" t="s">
        <v>286</v>
      </c>
      <c r="G124" s="28">
        <v>183</v>
      </c>
      <c r="H124" s="63">
        <v>46.99816666666667</v>
      </c>
      <c r="I124" s="63">
        <v>-89.149166666666673</v>
      </c>
      <c r="J124" s="64">
        <v>42158</v>
      </c>
      <c r="K124" s="65">
        <v>0.34861111111111115</v>
      </c>
      <c r="L124" s="32">
        <v>7.3</v>
      </c>
      <c r="M124" s="66">
        <v>6.2</v>
      </c>
      <c r="N124" s="21">
        <v>0.42</v>
      </c>
      <c r="O124" s="28">
        <v>2.5</v>
      </c>
      <c r="P124" s="28">
        <v>67</v>
      </c>
      <c r="Q124" s="28">
        <v>77</v>
      </c>
      <c r="R124" s="28">
        <v>144</v>
      </c>
      <c r="S124" s="32">
        <v>1065.2104056853832</v>
      </c>
      <c r="T124" s="61"/>
    </row>
    <row r="125" spans="1:67" x14ac:dyDescent="0.3">
      <c r="A125" s="62">
        <f t="shared" si="29"/>
        <v>2015</v>
      </c>
      <c r="B125" s="62">
        <f t="shared" si="30"/>
        <v>6</v>
      </c>
      <c r="C125" s="62">
        <f t="shared" si="31"/>
        <v>154</v>
      </c>
      <c r="D125" s="31">
        <f t="shared" si="32"/>
        <v>23</v>
      </c>
      <c r="E125" s="31">
        <v>2</v>
      </c>
      <c r="F125" s="28" t="s">
        <v>287</v>
      </c>
      <c r="G125" s="28">
        <v>182</v>
      </c>
      <c r="H125" s="63">
        <v>47.149333333333331</v>
      </c>
      <c r="I125" s="63">
        <v>-88.862666666666669</v>
      </c>
      <c r="J125" s="64">
        <v>42158</v>
      </c>
      <c r="K125" s="65">
        <v>0.48125000000000001</v>
      </c>
      <c r="L125" s="32">
        <v>5.4</v>
      </c>
      <c r="M125" s="66">
        <v>6.5</v>
      </c>
      <c r="N125" s="21">
        <v>0.55000000000000004</v>
      </c>
      <c r="O125" s="28">
        <v>3.3</v>
      </c>
      <c r="P125" s="28">
        <v>0</v>
      </c>
      <c r="Q125" s="28">
        <v>3</v>
      </c>
      <c r="R125" s="28">
        <v>3</v>
      </c>
      <c r="S125" s="32">
        <v>16.946529181358365</v>
      </c>
      <c r="T125" s="61"/>
    </row>
    <row r="126" spans="1:67" x14ac:dyDescent="0.3">
      <c r="A126" s="62">
        <f t="shared" si="29"/>
        <v>2015</v>
      </c>
      <c r="B126" s="62">
        <f t="shared" si="30"/>
        <v>6</v>
      </c>
      <c r="C126" s="62">
        <f t="shared" si="31"/>
        <v>154</v>
      </c>
      <c r="D126" s="31">
        <f t="shared" si="32"/>
        <v>23</v>
      </c>
      <c r="E126" s="31">
        <v>2</v>
      </c>
      <c r="F126" s="28" t="s">
        <v>288</v>
      </c>
      <c r="G126" s="28">
        <v>181</v>
      </c>
      <c r="H126" s="63">
        <v>47.337333333333333</v>
      </c>
      <c r="I126" s="63">
        <v>-88.482500000000002</v>
      </c>
      <c r="J126" s="64">
        <v>42158</v>
      </c>
      <c r="K126" s="65">
        <v>0.57361111111111118</v>
      </c>
      <c r="L126" s="32">
        <v>5</v>
      </c>
      <c r="M126" s="66">
        <v>7.7</v>
      </c>
      <c r="N126" s="21">
        <v>0.43</v>
      </c>
      <c r="O126" s="28">
        <v>2.6</v>
      </c>
      <c r="P126" s="28">
        <v>0</v>
      </c>
      <c r="Q126" s="28">
        <v>0</v>
      </c>
      <c r="R126" s="28">
        <v>0</v>
      </c>
      <c r="S126" s="32">
        <v>0</v>
      </c>
      <c r="T126" s="61"/>
    </row>
    <row r="127" spans="1:67" x14ac:dyDescent="0.3">
      <c r="A127" s="62">
        <f t="shared" si="29"/>
        <v>2015</v>
      </c>
      <c r="B127" s="62">
        <f t="shared" si="30"/>
        <v>6</v>
      </c>
      <c r="C127" s="62">
        <f t="shared" si="31"/>
        <v>155</v>
      </c>
      <c r="D127" s="31">
        <f t="shared" si="32"/>
        <v>23</v>
      </c>
      <c r="E127" s="31">
        <v>2</v>
      </c>
      <c r="F127" s="28" t="s">
        <v>289</v>
      </c>
      <c r="G127" s="28">
        <v>82</v>
      </c>
      <c r="H127" s="63">
        <v>46.977166666666669</v>
      </c>
      <c r="I127" s="63">
        <v>-88.39266666666667</v>
      </c>
      <c r="J127" s="64">
        <v>42159</v>
      </c>
      <c r="K127" s="65">
        <v>0.43472222222222223</v>
      </c>
      <c r="L127" s="32">
        <v>7.9</v>
      </c>
      <c r="M127" s="66">
        <v>8.1</v>
      </c>
      <c r="N127" s="21">
        <v>0.43</v>
      </c>
      <c r="O127" s="28">
        <v>2.6</v>
      </c>
      <c r="P127" s="28">
        <v>41</v>
      </c>
      <c r="Q127" s="28">
        <v>28</v>
      </c>
      <c r="R127" s="28">
        <v>69</v>
      </c>
      <c r="S127" s="32">
        <v>498.54324219577524</v>
      </c>
      <c r="T127" s="61"/>
    </row>
    <row r="128" spans="1:67" x14ac:dyDescent="0.3">
      <c r="A128" s="62">
        <f t="shared" si="29"/>
        <v>2015</v>
      </c>
      <c r="B128" s="62">
        <f t="shared" si="30"/>
        <v>6</v>
      </c>
      <c r="C128" s="62">
        <f t="shared" si="31"/>
        <v>155</v>
      </c>
      <c r="D128" s="31">
        <f t="shared" si="32"/>
        <v>23</v>
      </c>
      <c r="E128" s="31">
        <v>2</v>
      </c>
      <c r="F128" s="28" t="s">
        <v>290</v>
      </c>
      <c r="G128" s="28">
        <v>84</v>
      </c>
      <c r="H128" s="63">
        <v>46.894166666666663</v>
      </c>
      <c r="I128" s="63">
        <v>-88.32116666666667</v>
      </c>
      <c r="J128" s="64">
        <v>42159</v>
      </c>
      <c r="K128" s="65">
        <v>0.50902777777777775</v>
      </c>
      <c r="L128" s="32">
        <v>7.6</v>
      </c>
      <c r="M128" s="66">
        <v>6.8</v>
      </c>
      <c r="N128" s="21">
        <v>0.42</v>
      </c>
      <c r="O128" s="28">
        <v>2.5</v>
      </c>
      <c r="P128" s="28">
        <v>10</v>
      </c>
      <c r="Q128" s="28">
        <v>6</v>
      </c>
      <c r="R128" s="28">
        <v>16</v>
      </c>
      <c r="S128" s="32">
        <v>118.35671174282035</v>
      </c>
      <c r="T128" s="61"/>
    </row>
    <row r="129" spans="1:20" x14ac:dyDescent="0.3">
      <c r="A129" s="62">
        <f t="shared" si="29"/>
        <v>2015</v>
      </c>
      <c r="B129" s="62">
        <f t="shared" si="30"/>
        <v>6</v>
      </c>
      <c r="C129" s="62">
        <f t="shared" si="31"/>
        <v>155</v>
      </c>
      <c r="D129" s="31">
        <f t="shared" si="32"/>
        <v>23</v>
      </c>
      <c r="E129" s="31">
        <v>2</v>
      </c>
      <c r="F129" s="28" t="s">
        <v>291</v>
      </c>
      <c r="G129" s="28">
        <v>100</v>
      </c>
      <c r="H129" s="63">
        <v>47.0505</v>
      </c>
      <c r="I129" s="63">
        <v>-88.266666666666666</v>
      </c>
      <c r="J129" s="64">
        <v>42159</v>
      </c>
      <c r="K129" s="65">
        <v>0.60763888888888895</v>
      </c>
      <c r="L129" s="32">
        <v>4.8</v>
      </c>
      <c r="M129" s="66">
        <v>7.3</v>
      </c>
      <c r="N129" s="21">
        <v>0.42</v>
      </c>
      <c r="O129" s="28">
        <v>2.5</v>
      </c>
      <c r="P129" s="28">
        <v>1</v>
      </c>
      <c r="Q129" s="28">
        <v>0</v>
      </c>
      <c r="R129" s="28">
        <v>1</v>
      </c>
      <c r="S129" s="32">
        <v>7.397294483926272</v>
      </c>
      <c r="T129" s="61"/>
    </row>
    <row r="130" spans="1:20" x14ac:dyDescent="0.3">
      <c r="A130" s="62">
        <f t="shared" ref="A130:A193" si="36">YEAR(J130)</f>
        <v>2015</v>
      </c>
      <c r="B130" s="62">
        <f t="shared" ref="B130:B193" si="37">MONTH(J130)</f>
        <v>6</v>
      </c>
      <c r="C130" s="62">
        <f t="shared" ref="C130:C193" si="38">J130-DATE(YEAR(J130),1,0)</f>
        <v>155</v>
      </c>
      <c r="D130" s="31">
        <f t="shared" ref="D130:D193" si="39">WEEKNUM(J130,1)</f>
        <v>23</v>
      </c>
      <c r="E130" s="31">
        <v>2</v>
      </c>
      <c r="F130" s="28" t="s">
        <v>292</v>
      </c>
      <c r="G130" s="28">
        <v>85</v>
      </c>
      <c r="H130" s="63">
        <v>47.205333333333336</v>
      </c>
      <c r="I130" s="63">
        <v>-88.138666666666666</v>
      </c>
      <c r="J130" s="64">
        <v>42159</v>
      </c>
      <c r="K130" s="65">
        <v>0.68263888888888891</v>
      </c>
      <c r="L130" s="32">
        <v>6.1</v>
      </c>
      <c r="M130" s="31">
        <v>9.9</v>
      </c>
      <c r="N130" s="21">
        <v>0.45</v>
      </c>
      <c r="O130" s="28">
        <v>2.7</v>
      </c>
      <c r="P130" s="28">
        <v>13</v>
      </c>
      <c r="Q130" s="28">
        <v>26</v>
      </c>
      <c r="R130" s="28">
        <v>39</v>
      </c>
      <c r="S130" s="32">
        <v>269.26151921491623</v>
      </c>
      <c r="T130" s="61"/>
    </row>
    <row r="131" spans="1:20" x14ac:dyDescent="0.3">
      <c r="A131" s="62">
        <f t="shared" si="36"/>
        <v>2015</v>
      </c>
      <c r="B131" s="62">
        <f t="shared" si="37"/>
        <v>6</v>
      </c>
      <c r="C131" s="62">
        <f t="shared" si="38"/>
        <v>155</v>
      </c>
      <c r="D131" s="31">
        <f t="shared" si="39"/>
        <v>23</v>
      </c>
      <c r="E131" s="31">
        <v>2</v>
      </c>
      <c r="F131" s="28" t="s">
        <v>293</v>
      </c>
      <c r="G131" s="28">
        <v>101</v>
      </c>
      <c r="H131" s="63">
        <v>47.378833333333333</v>
      </c>
      <c r="I131" s="63">
        <v>-87.811166666666665</v>
      </c>
      <c r="J131" s="64">
        <v>42159</v>
      </c>
      <c r="K131" s="65">
        <v>0.81111111111111101</v>
      </c>
      <c r="L131" s="32">
        <v>3.8</v>
      </c>
      <c r="M131" s="66">
        <v>10.1</v>
      </c>
      <c r="N131" s="21">
        <v>0.45</v>
      </c>
      <c r="O131" s="28">
        <v>2.7</v>
      </c>
      <c r="P131" s="28">
        <v>164</v>
      </c>
      <c r="Q131" s="28">
        <v>180</v>
      </c>
      <c r="R131" s="28">
        <v>344</v>
      </c>
      <c r="S131" s="32">
        <v>2375.0246823059283</v>
      </c>
      <c r="T131" s="61"/>
    </row>
    <row r="132" spans="1:20" x14ac:dyDescent="0.3">
      <c r="A132" s="62">
        <f t="shared" si="36"/>
        <v>2015</v>
      </c>
      <c r="B132" s="62">
        <f t="shared" si="37"/>
        <v>6</v>
      </c>
      <c r="C132" s="62">
        <f t="shared" si="38"/>
        <v>156</v>
      </c>
      <c r="D132" s="31">
        <f t="shared" si="39"/>
        <v>23</v>
      </c>
      <c r="E132" s="31">
        <v>2</v>
      </c>
      <c r="F132" s="28" t="s">
        <v>294</v>
      </c>
      <c r="G132" s="28">
        <v>158</v>
      </c>
      <c r="H132" s="63">
        <v>46.93783333333333</v>
      </c>
      <c r="I132" s="63">
        <v>-88.136166666666668</v>
      </c>
      <c r="J132" s="64">
        <v>42160</v>
      </c>
      <c r="K132" s="65">
        <v>0.37916666666666665</v>
      </c>
      <c r="L132" s="32">
        <v>9.3000000000000007</v>
      </c>
      <c r="M132" s="66">
        <v>6.8</v>
      </c>
      <c r="N132" s="21">
        <v>0.43</v>
      </c>
      <c r="O132" s="28">
        <v>2.6</v>
      </c>
      <c r="P132" s="28">
        <v>9</v>
      </c>
      <c r="Q132" s="28">
        <v>6</v>
      </c>
      <c r="R132" s="28">
        <v>15</v>
      </c>
      <c r="S132" s="32">
        <v>108.37896569473374</v>
      </c>
      <c r="T132" s="61"/>
    </row>
    <row r="133" spans="1:20" x14ac:dyDescent="0.3">
      <c r="A133" s="62">
        <f t="shared" si="36"/>
        <v>2015</v>
      </c>
      <c r="B133" s="62">
        <f t="shared" si="37"/>
        <v>6</v>
      </c>
      <c r="C133" s="62">
        <f t="shared" si="38"/>
        <v>156</v>
      </c>
      <c r="D133" s="31">
        <f t="shared" si="39"/>
        <v>23</v>
      </c>
      <c r="E133" s="31">
        <v>2</v>
      </c>
      <c r="F133" s="28" t="s">
        <v>295</v>
      </c>
      <c r="G133" s="28">
        <v>142</v>
      </c>
      <c r="H133" s="63">
        <v>46.854333333333336</v>
      </c>
      <c r="I133" s="63">
        <v>-87.727666666666664</v>
      </c>
      <c r="J133" s="64">
        <v>42160</v>
      </c>
      <c r="K133" s="65">
        <v>0.50694444444444442</v>
      </c>
      <c r="L133" s="32">
        <v>5.2</v>
      </c>
      <c r="M133" s="66">
        <v>11.4</v>
      </c>
      <c r="N133" s="21">
        <v>0.42</v>
      </c>
      <c r="O133" s="28">
        <v>2.5</v>
      </c>
      <c r="P133" s="28">
        <v>15</v>
      </c>
      <c r="Q133" s="28">
        <v>12</v>
      </c>
      <c r="R133" s="28">
        <v>27</v>
      </c>
      <c r="S133" s="32">
        <v>199.72695106600935</v>
      </c>
      <c r="T133" s="61"/>
    </row>
    <row r="134" spans="1:20" x14ac:dyDescent="0.3">
      <c r="A134" s="62">
        <f t="shared" si="36"/>
        <v>2015</v>
      </c>
      <c r="B134" s="62">
        <f t="shared" si="37"/>
        <v>6</v>
      </c>
      <c r="C134" s="62">
        <f t="shared" si="38"/>
        <v>156</v>
      </c>
      <c r="D134" s="31">
        <f t="shared" si="39"/>
        <v>23</v>
      </c>
      <c r="E134" s="31">
        <v>2</v>
      </c>
      <c r="F134" s="28" t="s">
        <v>296</v>
      </c>
      <c r="G134" s="28">
        <v>196</v>
      </c>
      <c r="H134" s="63">
        <v>46.778333333333336</v>
      </c>
      <c r="I134" s="63">
        <v>-87.5595</v>
      </c>
      <c r="J134" s="64">
        <v>42160</v>
      </c>
      <c r="K134" s="65">
        <v>0.58680555555555558</v>
      </c>
      <c r="L134" s="32">
        <v>3.5</v>
      </c>
      <c r="M134" s="66">
        <v>9.5</v>
      </c>
      <c r="N134" s="21">
        <v>0.45</v>
      </c>
      <c r="O134" s="28">
        <v>2.7</v>
      </c>
      <c r="P134" s="28">
        <v>1</v>
      </c>
      <c r="Q134" s="28">
        <v>2</v>
      </c>
      <c r="R134" s="28">
        <v>3</v>
      </c>
      <c r="S134" s="32">
        <v>20.712424554993557</v>
      </c>
      <c r="T134" s="61"/>
    </row>
    <row r="135" spans="1:20" x14ac:dyDescent="0.3">
      <c r="A135" s="62">
        <f t="shared" si="36"/>
        <v>2015</v>
      </c>
      <c r="B135" s="62">
        <f t="shared" si="37"/>
        <v>6</v>
      </c>
      <c r="C135" s="62">
        <f t="shared" si="38"/>
        <v>157</v>
      </c>
      <c r="D135" s="31">
        <f t="shared" si="39"/>
        <v>23</v>
      </c>
      <c r="E135" s="31">
        <v>2</v>
      </c>
      <c r="F135" s="28" t="s">
        <v>297</v>
      </c>
      <c r="G135" s="28">
        <v>120</v>
      </c>
      <c r="H135" s="63">
        <v>46.508000000000003</v>
      </c>
      <c r="I135" s="63">
        <v>-87.23233333333333</v>
      </c>
      <c r="J135" s="64">
        <v>42161</v>
      </c>
      <c r="K135" s="65">
        <v>0.33124999999999999</v>
      </c>
      <c r="L135" s="32">
        <v>5.2</v>
      </c>
      <c r="M135" s="66">
        <v>8.3000000000000007</v>
      </c>
      <c r="N135" s="21">
        <v>0.42</v>
      </c>
      <c r="O135" s="28">
        <v>2.5</v>
      </c>
      <c r="P135" s="28">
        <v>0</v>
      </c>
      <c r="Q135" s="28">
        <v>1</v>
      </c>
      <c r="R135" s="28">
        <v>1</v>
      </c>
      <c r="S135" s="32">
        <v>7.397294483926272</v>
      </c>
      <c r="T135" s="61"/>
    </row>
    <row r="136" spans="1:20" x14ac:dyDescent="0.3">
      <c r="A136" s="62">
        <f t="shared" si="36"/>
        <v>2015</v>
      </c>
      <c r="B136" s="62">
        <f t="shared" si="37"/>
        <v>6</v>
      </c>
      <c r="C136" s="62">
        <f t="shared" si="38"/>
        <v>157</v>
      </c>
      <c r="D136" s="31">
        <f t="shared" si="39"/>
        <v>23</v>
      </c>
      <c r="E136" s="31">
        <v>2</v>
      </c>
      <c r="F136" s="28" t="s">
        <v>298</v>
      </c>
      <c r="G136" s="28">
        <v>88</v>
      </c>
      <c r="H136" s="63">
        <v>46.523166666666668</v>
      </c>
      <c r="I136" s="63">
        <v>-86.922166666666669</v>
      </c>
      <c r="J136" s="64">
        <v>42161</v>
      </c>
      <c r="K136" s="65">
        <v>0.44444444444444442</v>
      </c>
      <c r="L136" s="32">
        <v>5.8</v>
      </c>
      <c r="M136" s="66">
        <v>7.7</v>
      </c>
      <c r="N136" s="21">
        <v>0.43</v>
      </c>
      <c r="O136" s="28">
        <v>2.6</v>
      </c>
      <c r="P136" s="28">
        <v>1</v>
      </c>
      <c r="Q136" s="28">
        <v>3</v>
      </c>
      <c r="R136" s="28">
        <v>4</v>
      </c>
      <c r="S136" s="32">
        <v>28.901057518595668</v>
      </c>
      <c r="T136" s="61"/>
    </row>
    <row r="137" spans="1:20" x14ac:dyDescent="0.3">
      <c r="A137" s="62">
        <f t="shared" si="36"/>
        <v>2015</v>
      </c>
      <c r="B137" s="62">
        <f t="shared" si="37"/>
        <v>6</v>
      </c>
      <c r="C137" s="62">
        <f t="shared" si="38"/>
        <v>157</v>
      </c>
      <c r="D137" s="31">
        <f t="shared" si="39"/>
        <v>23</v>
      </c>
      <c r="E137" s="31">
        <v>2</v>
      </c>
      <c r="F137" s="28" t="s">
        <v>299</v>
      </c>
      <c r="G137" s="28">
        <v>209</v>
      </c>
      <c r="H137" s="63">
        <v>46.527666666666669</v>
      </c>
      <c r="I137" s="63">
        <v>-86.715333333333334</v>
      </c>
      <c r="J137" s="64">
        <v>42161</v>
      </c>
      <c r="K137" s="65">
        <v>0.54305555555555551</v>
      </c>
      <c r="L137" s="32">
        <v>6.6</v>
      </c>
      <c r="M137" s="66">
        <v>7.4</v>
      </c>
      <c r="N137" s="21">
        <v>0.43</v>
      </c>
      <c r="O137" s="28">
        <v>2.6</v>
      </c>
      <c r="P137" s="28">
        <v>1</v>
      </c>
      <c r="Q137" s="28">
        <v>4</v>
      </c>
      <c r="R137" s="28">
        <v>5</v>
      </c>
      <c r="S137" s="32">
        <v>36.126321898244584</v>
      </c>
      <c r="T137" s="61"/>
    </row>
    <row r="138" spans="1:20" x14ac:dyDescent="0.3">
      <c r="A138" s="62">
        <f t="shared" si="36"/>
        <v>2015</v>
      </c>
      <c r="B138" s="62">
        <f t="shared" si="37"/>
        <v>6</v>
      </c>
      <c r="C138" s="62">
        <f t="shared" si="38"/>
        <v>157</v>
      </c>
      <c r="D138" s="31">
        <f t="shared" si="39"/>
        <v>23</v>
      </c>
      <c r="E138" s="31">
        <v>2</v>
      </c>
      <c r="F138" s="28" t="s">
        <v>300</v>
      </c>
      <c r="G138" s="28">
        <v>178</v>
      </c>
      <c r="H138" s="63">
        <v>46.657666666666664</v>
      </c>
      <c r="I138" s="63">
        <v>-86.3095</v>
      </c>
      <c r="J138" s="64">
        <v>42161</v>
      </c>
      <c r="K138" s="65">
        <v>0.66319444444444442</v>
      </c>
      <c r="L138" s="32">
        <v>4.3</v>
      </c>
      <c r="M138" s="66">
        <v>9</v>
      </c>
      <c r="N138" s="21">
        <v>0.4</v>
      </c>
      <c r="O138" s="28">
        <v>2.4</v>
      </c>
      <c r="P138" s="28">
        <v>0</v>
      </c>
      <c r="Q138" s="28">
        <v>0</v>
      </c>
      <c r="R138" s="28">
        <v>0</v>
      </c>
      <c r="S138" s="32">
        <v>0</v>
      </c>
      <c r="T138" s="61"/>
    </row>
    <row r="139" spans="1:20" x14ac:dyDescent="0.3">
      <c r="A139" s="62">
        <f t="shared" si="36"/>
        <v>2015</v>
      </c>
      <c r="B139" s="62">
        <f t="shared" si="37"/>
        <v>6</v>
      </c>
      <c r="C139" s="62">
        <f t="shared" si="38"/>
        <v>158</v>
      </c>
      <c r="D139" s="31">
        <f t="shared" si="39"/>
        <v>24</v>
      </c>
      <c r="E139" s="31">
        <v>2</v>
      </c>
      <c r="F139" s="28" t="s">
        <v>301</v>
      </c>
      <c r="G139" s="28">
        <v>177</v>
      </c>
      <c r="H139" s="63">
        <v>46.726166666666664</v>
      </c>
      <c r="I139" s="63">
        <v>-85.768333333333331</v>
      </c>
      <c r="J139" s="64">
        <v>42162</v>
      </c>
      <c r="K139" s="65">
        <v>0.34097222222222223</v>
      </c>
      <c r="L139" s="32">
        <v>5.3</v>
      </c>
      <c r="M139" s="66">
        <v>7.9</v>
      </c>
      <c r="N139" s="21">
        <v>0.42</v>
      </c>
      <c r="O139" s="28">
        <v>2.5</v>
      </c>
      <c r="P139" s="28">
        <v>113</v>
      </c>
      <c r="Q139" s="28">
        <v>111</v>
      </c>
      <c r="R139" s="28">
        <v>224</v>
      </c>
      <c r="S139" s="32">
        <v>1656.9939643994849</v>
      </c>
      <c r="T139" s="61"/>
    </row>
    <row r="140" spans="1:20" x14ac:dyDescent="0.3">
      <c r="A140" s="62">
        <f t="shared" si="36"/>
        <v>2015</v>
      </c>
      <c r="B140" s="62">
        <f t="shared" si="37"/>
        <v>6</v>
      </c>
      <c r="C140" s="62">
        <f t="shared" si="38"/>
        <v>158</v>
      </c>
      <c r="D140" s="31">
        <f t="shared" si="39"/>
        <v>24</v>
      </c>
      <c r="E140" s="31">
        <v>2</v>
      </c>
      <c r="F140" s="28" t="s">
        <v>302</v>
      </c>
      <c r="G140" s="28">
        <v>176</v>
      </c>
      <c r="H140" s="63">
        <v>46.775666666666666</v>
      </c>
      <c r="I140" s="63">
        <v>-85.317999999999998</v>
      </c>
      <c r="J140" s="64">
        <v>42162</v>
      </c>
      <c r="K140" s="65">
        <v>0.47152777777777777</v>
      </c>
      <c r="L140" s="32">
        <v>4.7</v>
      </c>
      <c r="M140" s="66">
        <v>8.4</v>
      </c>
      <c r="N140" s="21">
        <v>0.45</v>
      </c>
      <c r="O140" s="28">
        <v>2.7</v>
      </c>
      <c r="P140" s="28">
        <v>17</v>
      </c>
      <c r="Q140" s="28">
        <v>6</v>
      </c>
      <c r="R140" s="28">
        <v>23</v>
      </c>
      <c r="S140" s="32">
        <v>158.7952549216173</v>
      </c>
      <c r="T140" s="61"/>
    </row>
    <row r="141" spans="1:20" x14ac:dyDescent="0.3">
      <c r="A141" s="62">
        <f t="shared" si="36"/>
        <v>2015</v>
      </c>
      <c r="B141" s="62">
        <f t="shared" si="37"/>
        <v>6</v>
      </c>
      <c r="C141" s="62">
        <f t="shared" si="38"/>
        <v>158</v>
      </c>
      <c r="D141" s="31">
        <f t="shared" si="39"/>
        <v>24</v>
      </c>
      <c r="E141" s="31">
        <v>2</v>
      </c>
      <c r="F141" s="28" t="s">
        <v>303</v>
      </c>
      <c r="G141" s="28">
        <v>175</v>
      </c>
      <c r="H141" s="63">
        <v>46.749166666666667</v>
      </c>
      <c r="I141" s="63">
        <v>-84.947333333333333</v>
      </c>
      <c r="J141" s="64">
        <v>42162</v>
      </c>
      <c r="K141" s="65">
        <v>0.6430555555555556</v>
      </c>
      <c r="L141" s="32">
        <v>5.4</v>
      </c>
      <c r="M141" s="66">
        <v>7.6</v>
      </c>
      <c r="N141" s="21">
        <v>0.42</v>
      </c>
      <c r="O141" s="28">
        <v>2.5</v>
      </c>
      <c r="P141" s="28">
        <v>5</v>
      </c>
      <c r="Q141" s="28">
        <v>4</v>
      </c>
      <c r="R141" s="28">
        <v>9</v>
      </c>
      <c r="S141" s="32">
        <v>66.57565035533645</v>
      </c>
      <c r="T141" s="61"/>
    </row>
    <row r="142" spans="1:20" x14ac:dyDescent="0.3">
      <c r="A142" s="62">
        <f t="shared" si="36"/>
        <v>2015</v>
      </c>
      <c r="B142" s="62">
        <f t="shared" si="37"/>
        <v>6</v>
      </c>
      <c r="C142" s="62">
        <f t="shared" si="38"/>
        <v>159</v>
      </c>
      <c r="D142" s="31">
        <f t="shared" si="39"/>
        <v>24</v>
      </c>
      <c r="E142" s="31">
        <v>2</v>
      </c>
      <c r="F142" s="28" t="s">
        <v>304</v>
      </c>
      <c r="G142" s="28">
        <v>194</v>
      </c>
      <c r="H142" s="63">
        <v>46.627333333333333</v>
      </c>
      <c r="I142" s="63">
        <v>-84.882999999999996</v>
      </c>
      <c r="J142" s="64">
        <v>42163</v>
      </c>
      <c r="K142" s="65">
        <v>0.4284722222222222</v>
      </c>
      <c r="L142" s="32">
        <v>4.5</v>
      </c>
      <c r="M142" s="66">
        <v>7.2</v>
      </c>
      <c r="N142" s="21">
        <v>0.42</v>
      </c>
      <c r="O142" s="28">
        <v>2.5</v>
      </c>
      <c r="P142" s="28">
        <v>2</v>
      </c>
      <c r="Q142" s="28">
        <v>0</v>
      </c>
      <c r="R142" s="28">
        <v>2</v>
      </c>
      <c r="S142" s="32">
        <v>14.794588967852544</v>
      </c>
      <c r="T142" s="61"/>
    </row>
    <row r="143" spans="1:20" x14ac:dyDescent="0.3">
      <c r="A143" s="62">
        <f t="shared" si="36"/>
        <v>2015</v>
      </c>
      <c r="B143" s="62">
        <f t="shared" si="37"/>
        <v>6</v>
      </c>
      <c r="C143" s="62">
        <f t="shared" si="38"/>
        <v>159</v>
      </c>
      <c r="D143" s="31">
        <f t="shared" si="39"/>
        <v>24</v>
      </c>
      <c r="E143" s="31">
        <v>2</v>
      </c>
      <c r="F143" s="28" t="s">
        <v>305</v>
      </c>
      <c r="G143" s="28">
        <v>79</v>
      </c>
      <c r="H143" s="63">
        <v>46.564166666666665</v>
      </c>
      <c r="I143" s="63">
        <v>-84.87166666666667</v>
      </c>
      <c r="J143" s="64">
        <v>42163</v>
      </c>
      <c r="K143" s="65">
        <v>0.46527777777777773</v>
      </c>
      <c r="L143" s="32">
        <v>4</v>
      </c>
      <c r="M143" s="66">
        <v>7.3</v>
      </c>
      <c r="N143" s="21">
        <v>0.42</v>
      </c>
      <c r="O143" s="28">
        <v>2.5</v>
      </c>
      <c r="P143" s="28">
        <v>2</v>
      </c>
      <c r="Q143" s="28">
        <v>1</v>
      </c>
      <c r="R143" s="28">
        <v>3</v>
      </c>
      <c r="S143" s="32">
        <v>22.191883451778818</v>
      </c>
      <c r="T143" s="61"/>
    </row>
    <row r="144" spans="1:20" x14ac:dyDescent="0.3">
      <c r="A144" s="62">
        <f t="shared" si="36"/>
        <v>2015</v>
      </c>
      <c r="B144" s="62">
        <f t="shared" si="37"/>
        <v>6</v>
      </c>
      <c r="C144" s="62">
        <f t="shared" si="38"/>
        <v>159</v>
      </c>
      <c r="D144" s="31">
        <f t="shared" si="39"/>
        <v>24</v>
      </c>
      <c r="E144" s="31">
        <v>2</v>
      </c>
      <c r="F144" s="28" t="s">
        <v>306</v>
      </c>
      <c r="G144" s="28">
        <v>193</v>
      </c>
      <c r="H144" s="63">
        <v>46.627333333333333</v>
      </c>
      <c r="I144" s="63">
        <v>-84.882999999999996</v>
      </c>
      <c r="J144" s="64">
        <v>42163</v>
      </c>
      <c r="K144" s="65">
        <v>0.52430555555555558</v>
      </c>
      <c r="L144" s="32">
        <v>3.8</v>
      </c>
      <c r="M144" s="66">
        <v>7.2</v>
      </c>
      <c r="N144" s="21">
        <v>0.42</v>
      </c>
      <c r="O144" s="28">
        <v>2.5</v>
      </c>
      <c r="P144" s="28">
        <v>0</v>
      </c>
      <c r="Q144" s="28">
        <v>0</v>
      </c>
      <c r="R144" s="28">
        <v>0</v>
      </c>
      <c r="S144" s="32">
        <v>0</v>
      </c>
      <c r="T144" s="61"/>
    </row>
    <row r="145" spans="1:20" x14ac:dyDescent="0.3">
      <c r="A145" s="62">
        <f t="shared" si="36"/>
        <v>2015</v>
      </c>
      <c r="B145" s="62">
        <f t="shared" si="37"/>
        <v>6</v>
      </c>
      <c r="C145" s="62">
        <f t="shared" si="38"/>
        <v>161</v>
      </c>
      <c r="D145" s="31">
        <f t="shared" si="39"/>
        <v>24</v>
      </c>
      <c r="E145" s="31">
        <v>2</v>
      </c>
      <c r="F145" s="28" t="s">
        <v>307</v>
      </c>
      <c r="G145" s="28">
        <v>460</v>
      </c>
      <c r="H145" s="63">
        <v>46.677333333333337</v>
      </c>
      <c r="I145" s="63">
        <v>-84.558999999999997</v>
      </c>
      <c r="J145" s="64">
        <v>42165</v>
      </c>
      <c r="K145" s="65">
        <v>0.41875000000000001</v>
      </c>
      <c r="L145" s="32">
        <v>9.6999999999999993</v>
      </c>
      <c r="M145" s="66">
        <v>4.7</v>
      </c>
      <c r="N145" s="21">
        <v>0.42</v>
      </c>
      <c r="O145" s="28">
        <v>2.5</v>
      </c>
      <c r="P145" s="28">
        <v>0</v>
      </c>
      <c r="Q145" s="28">
        <v>1</v>
      </c>
      <c r="R145" s="28">
        <v>1</v>
      </c>
      <c r="S145" s="32">
        <v>7.397294483926272</v>
      </c>
      <c r="T145" s="61"/>
    </row>
    <row r="146" spans="1:20" x14ac:dyDescent="0.3">
      <c r="A146" s="62">
        <f t="shared" si="36"/>
        <v>2015</v>
      </c>
      <c r="B146" s="62">
        <f t="shared" si="37"/>
        <v>6</v>
      </c>
      <c r="C146" s="62">
        <f t="shared" si="38"/>
        <v>161</v>
      </c>
      <c r="D146" s="31">
        <f t="shared" si="39"/>
        <v>24</v>
      </c>
      <c r="E146" s="31">
        <v>2</v>
      </c>
      <c r="F146" s="28" t="s">
        <v>308</v>
      </c>
      <c r="G146" s="28">
        <v>459</v>
      </c>
      <c r="H146" s="63">
        <v>46.771999999999998</v>
      </c>
      <c r="I146" s="63">
        <v>-84.593333333333334</v>
      </c>
      <c r="J146" s="64">
        <v>42165</v>
      </c>
      <c r="K146" s="65">
        <v>0.47847222222222219</v>
      </c>
      <c r="L146" s="32">
        <v>7.2</v>
      </c>
      <c r="M146" s="66">
        <v>5.8</v>
      </c>
      <c r="N146" s="21">
        <v>0.4</v>
      </c>
      <c r="O146" s="28">
        <v>2.4</v>
      </c>
      <c r="P146" s="28">
        <v>5</v>
      </c>
      <c r="Q146" s="28">
        <v>2</v>
      </c>
      <c r="R146" s="28">
        <v>7</v>
      </c>
      <c r="S146" s="32">
        <v>54.37011445685809</v>
      </c>
      <c r="T146" s="61"/>
    </row>
    <row r="147" spans="1:20" x14ac:dyDescent="0.3">
      <c r="A147" s="62">
        <f t="shared" si="36"/>
        <v>2015</v>
      </c>
      <c r="B147" s="62">
        <f t="shared" si="37"/>
        <v>6</v>
      </c>
      <c r="C147" s="62">
        <f t="shared" si="38"/>
        <v>161</v>
      </c>
      <c r="D147" s="31">
        <f t="shared" si="39"/>
        <v>24</v>
      </c>
      <c r="E147" s="31">
        <v>2</v>
      </c>
      <c r="F147" s="28" t="s">
        <v>309</v>
      </c>
      <c r="G147" s="28">
        <v>461</v>
      </c>
      <c r="H147" s="63">
        <v>46.942666666666668</v>
      </c>
      <c r="I147" s="63">
        <v>-84.726833333333332</v>
      </c>
      <c r="J147" s="64">
        <v>42165</v>
      </c>
      <c r="K147" s="65">
        <v>0.58611111111111114</v>
      </c>
      <c r="L147" s="32">
        <v>5</v>
      </c>
      <c r="M147" s="66">
        <v>6</v>
      </c>
      <c r="N147" s="21">
        <v>0.42</v>
      </c>
      <c r="O147" s="28">
        <v>2.5</v>
      </c>
      <c r="P147" s="28">
        <v>2</v>
      </c>
      <c r="Q147" s="28">
        <v>3</v>
      </c>
      <c r="R147" s="61">
        <v>5</v>
      </c>
      <c r="S147" s="32">
        <v>36.986472419631362</v>
      </c>
      <c r="T147" s="61"/>
    </row>
    <row r="148" spans="1:20" x14ac:dyDescent="0.3">
      <c r="A148" s="62">
        <f t="shared" si="36"/>
        <v>2015</v>
      </c>
      <c r="B148" s="62">
        <f t="shared" si="37"/>
        <v>6</v>
      </c>
      <c r="C148" s="62">
        <f t="shared" si="38"/>
        <v>161</v>
      </c>
      <c r="D148" s="31">
        <f t="shared" si="39"/>
        <v>24</v>
      </c>
      <c r="E148" s="31">
        <v>2</v>
      </c>
      <c r="F148" s="28" t="s">
        <v>310</v>
      </c>
      <c r="G148" s="28">
        <v>457</v>
      </c>
      <c r="H148" s="63">
        <v>47.164833333333334</v>
      </c>
      <c r="I148" s="63">
        <v>-84.721666666666664</v>
      </c>
      <c r="J148" s="64">
        <v>42165</v>
      </c>
      <c r="K148" s="65">
        <v>0.6875</v>
      </c>
      <c r="L148" s="32">
        <v>1.7</v>
      </c>
      <c r="M148" s="66">
        <v>10.199999999999999</v>
      </c>
      <c r="N148" s="21">
        <v>0.42</v>
      </c>
      <c r="O148" s="28">
        <v>2.5</v>
      </c>
      <c r="P148" s="28">
        <v>0</v>
      </c>
      <c r="Q148" s="28">
        <v>1</v>
      </c>
      <c r="R148" s="61">
        <v>1</v>
      </c>
      <c r="S148" s="32">
        <v>7.397294483926272</v>
      </c>
      <c r="T148" s="61"/>
    </row>
    <row r="149" spans="1:20" x14ac:dyDescent="0.3">
      <c r="A149" s="62">
        <f t="shared" si="36"/>
        <v>2015</v>
      </c>
      <c r="B149" s="62">
        <f t="shared" si="37"/>
        <v>6</v>
      </c>
      <c r="C149" s="62">
        <f t="shared" si="38"/>
        <v>162</v>
      </c>
      <c r="D149" s="31">
        <f t="shared" si="39"/>
        <v>24</v>
      </c>
      <c r="E149" s="31">
        <v>2</v>
      </c>
      <c r="F149" s="28" t="s">
        <v>311</v>
      </c>
      <c r="G149" s="28">
        <v>456</v>
      </c>
      <c r="H149" s="63">
        <v>47.31733333333333</v>
      </c>
      <c r="I149" s="63">
        <v>-84.645833333333329</v>
      </c>
      <c r="J149" s="64">
        <v>42166</v>
      </c>
      <c r="K149" s="65">
        <v>0.31736111111111115</v>
      </c>
      <c r="L149" s="32">
        <v>2.7</v>
      </c>
      <c r="M149" s="66">
        <v>7.8</v>
      </c>
      <c r="N149" s="21">
        <v>0.42</v>
      </c>
      <c r="O149" s="28">
        <v>2.5</v>
      </c>
      <c r="P149" s="28">
        <v>5</v>
      </c>
      <c r="Q149" s="28">
        <v>5</v>
      </c>
      <c r="R149" s="61">
        <v>10</v>
      </c>
      <c r="S149" s="32">
        <v>73.972944839262723</v>
      </c>
      <c r="T149" s="61"/>
    </row>
    <row r="150" spans="1:20" x14ac:dyDescent="0.3">
      <c r="A150" s="62">
        <f t="shared" si="36"/>
        <v>2015</v>
      </c>
      <c r="B150" s="62">
        <f t="shared" si="37"/>
        <v>6</v>
      </c>
      <c r="C150" s="62">
        <f t="shared" si="38"/>
        <v>162</v>
      </c>
      <c r="D150" s="31">
        <f t="shared" si="39"/>
        <v>24</v>
      </c>
      <c r="E150" s="31">
        <v>2</v>
      </c>
      <c r="F150" s="28" t="s">
        <v>312</v>
      </c>
      <c r="G150" s="28">
        <v>455</v>
      </c>
      <c r="H150" s="63">
        <v>47.553333333333335</v>
      </c>
      <c r="I150" s="63">
        <v>-84.958500000000001</v>
      </c>
      <c r="J150" s="64">
        <v>42166</v>
      </c>
      <c r="K150" s="65">
        <v>0.44166666666666665</v>
      </c>
      <c r="L150" s="32">
        <v>2.1</v>
      </c>
      <c r="M150" s="66">
        <v>14.9</v>
      </c>
      <c r="N150" s="21">
        <v>0.42</v>
      </c>
      <c r="O150" s="28">
        <v>2.6</v>
      </c>
      <c r="P150" s="28">
        <v>3</v>
      </c>
      <c r="Q150" s="28">
        <v>1</v>
      </c>
      <c r="R150" s="61">
        <v>4</v>
      </c>
      <c r="S150" s="32">
        <v>29.589177935705088</v>
      </c>
      <c r="T150" s="61"/>
    </row>
    <row r="151" spans="1:20" x14ac:dyDescent="0.3">
      <c r="A151" s="62">
        <f t="shared" si="36"/>
        <v>2015</v>
      </c>
      <c r="B151" s="62">
        <f t="shared" si="37"/>
        <v>6</v>
      </c>
      <c r="C151" s="62">
        <f t="shared" si="38"/>
        <v>162</v>
      </c>
      <c r="D151" s="31">
        <f t="shared" si="39"/>
        <v>24</v>
      </c>
      <c r="E151" s="31">
        <v>2</v>
      </c>
      <c r="F151" s="28" t="s">
        <v>313</v>
      </c>
      <c r="G151" s="28">
        <v>454</v>
      </c>
      <c r="H151" s="63">
        <v>47.6755</v>
      </c>
      <c r="I151" s="63">
        <v>-84.985500000000002</v>
      </c>
      <c r="J151" s="64">
        <v>42166</v>
      </c>
      <c r="K151" s="65">
        <v>0.53125</v>
      </c>
      <c r="L151" s="32">
        <v>1.9</v>
      </c>
      <c r="M151" s="66">
        <v>10.1</v>
      </c>
      <c r="N151" s="21">
        <v>0.43</v>
      </c>
      <c r="O151" s="28">
        <v>2.6</v>
      </c>
      <c r="P151" s="28">
        <v>0</v>
      </c>
      <c r="Q151" s="28">
        <v>0</v>
      </c>
      <c r="R151" s="61">
        <v>0</v>
      </c>
      <c r="S151" s="32">
        <v>0</v>
      </c>
      <c r="T151" s="61"/>
    </row>
    <row r="152" spans="1:20" x14ac:dyDescent="0.3">
      <c r="A152" s="62">
        <f t="shared" si="36"/>
        <v>2015</v>
      </c>
      <c r="B152" s="62">
        <f t="shared" si="37"/>
        <v>6</v>
      </c>
      <c r="C152" s="62">
        <f t="shared" si="38"/>
        <v>162</v>
      </c>
      <c r="D152" s="31">
        <f t="shared" si="39"/>
        <v>24</v>
      </c>
      <c r="E152" s="31">
        <v>2</v>
      </c>
      <c r="F152" s="28" t="s">
        <v>314</v>
      </c>
      <c r="G152" s="28">
        <v>451</v>
      </c>
      <c r="H152" s="63">
        <v>47.946833333333331</v>
      </c>
      <c r="I152" s="63">
        <v>-85.185500000000005</v>
      </c>
      <c r="J152" s="64">
        <v>42166</v>
      </c>
      <c r="K152" s="65">
        <v>0.63194444444444442</v>
      </c>
      <c r="L152" s="32">
        <v>3.3</v>
      </c>
      <c r="M152" s="66">
        <v>8.5</v>
      </c>
      <c r="N152" s="21">
        <v>0.43</v>
      </c>
      <c r="O152" s="28">
        <v>2.6</v>
      </c>
      <c r="P152" s="28">
        <v>0</v>
      </c>
      <c r="Q152" s="28">
        <v>0</v>
      </c>
      <c r="R152" s="61">
        <v>0</v>
      </c>
      <c r="S152" s="32">
        <v>0</v>
      </c>
      <c r="T152" s="61"/>
    </row>
    <row r="153" spans="1:20" x14ac:dyDescent="0.3">
      <c r="A153" s="62">
        <f t="shared" si="36"/>
        <v>2015</v>
      </c>
      <c r="B153" s="62">
        <f t="shared" si="37"/>
        <v>6</v>
      </c>
      <c r="C153" s="62">
        <f t="shared" si="38"/>
        <v>162</v>
      </c>
      <c r="D153" s="31">
        <f t="shared" si="39"/>
        <v>24</v>
      </c>
      <c r="E153" s="31">
        <v>2</v>
      </c>
      <c r="F153" s="28" t="s">
        <v>315</v>
      </c>
      <c r="G153" s="28">
        <v>462</v>
      </c>
      <c r="H153" s="63">
        <v>47.953666666666663</v>
      </c>
      <c r="I153" s="63">
        <v>-84.947666666666663</v>
      </c>
      <c r="J153" s="64">
        <v>42166</v>
      </c>
      <c r="K153" s="65">
        <v>0.72430555555555554</v>
      </c>
      <c r="L153" s="32">
        <v>2.6</v>
      </c>
      <c r="M153" s="28">
        <v>8.6999999999999993</v>
      </c>
      <c r="N153" s="21">
        <v>0.43</v>
      </c>
      <c r="O153" s="28">
        <v>2.6</v>
      </c>
      <c r="P153" s="28">
        <v>0</v>
      </c>
      <c r="Q153" s="28">
        <v>0</v>
      </c>
      <c r="R153" s="61">
        <v>0</v>
      </c>
      <c r="S153" s="32">
        <v>0</v>
      </c>
      <c r="T153" s="61"/>
    </row>
    <row r="154" spans="1:20" x14ac:dyDescent="0.3">
      <c r="A154" s="62">
        <f t="shared" si="36"/>
        <v>2015</v>
      </c>
      <c r="B154" s="62">
        <f t="shared" si="37"/>
        <v>6</v>
      </c>
      <c r="C154" s="62">
        <f t="shared" si="38"/>
        <v>163</v>
      </c>
      <c r="D154" s="31">
        <f t="shared" si="39"/>
        <v>24</v>
      </c>
      <c r="E154" s="31">
        <v>2</v>
      </c>
      <c r="F154" s="28" t="s">
        <v>316</v>
      </c>
      <c r="G154" s="28">
        <v>463</v>
      </c>
      <c r="H154" s="63">
        <v>47.917999999999999</v>
      </c>
      <c r="I154" s="63">
        <v>-85.426833333333335</v>
      </c>
      <c r="J154" s="64">
        <v>42167</v>
      </c>
      <c r="K154" s="65">
        <v>0.39027777777777778</v>
      </c>
      <c r="L154" s="32">
        <v>3</v>
      </c>
      <c r="M154" s="66">
        <v>9.9</v>
      </c>
      <c r="N154" s="21">
        <v>0.42</v>
      </c>
      <c r="O154" s="28">
        <v>2.5</v>
      </c>
      <c r="P154" s="28">
        <v>0</v>
      </c>
      <c r="Q154" s="28">
        <v>0</v>
      </c>
      <c r="R154" s="61">
        <v>0</v>
      </c>
      <c r="S154" s="32">
        <v>0</v>
      </c>
      <c r="T154" s="61"/>
    </row>
    <row r="155" spans="1:20" x14ac:dyDescent="0.3">
      <c r="A155" s="62">
        <f t="shared" si="36"/>
        <v>2015</v>
      </c>
      <c r="B155" s="62">
        <f t="shared" si="37"/>
        <v>6</v>
      </c>
      <c r="C155" s="62">
        <f t="shared" si="38"/>
        <v>163</v>
      </c>
      <c r="D155" s="31">
        <f t="shared" si="39"/>
        <v>24</v>
      </c>
      <c r="E155" s="31">
        <v>2</v>
      </c>
      <c r="F155" s="28" t="s">
        <v>317</v>
      </c>
      <c r="G155" s="28">
        <v>464</v>
      </c>
      <c r="H155" s="63">
        <v>47.954500000000003</v>
      </c>
      <c r="I155" s="63">
        <v>-85.82083333333334</v>
      </c>
      <c r="J155" s="64">
        <v>42167</v>
      </c>
      <c r="K155" s="65">
        <v>0.49861111111111112</v>
      </c>
      <c r="L155" s="32">
        <v>2.9</v>
      </c>
      <c r="M155" s="66">
        <v>12.2</v>
      </c>
      <c r="N155" s="21">
        <v>0.43</v>
      </c>
      <c r="O155" s="28">
        <v>2.6</v>
      </c>
      <c r="P155" s="28">
        <v>0</v>
      </c>
      <c r="Q155" s="28">
        <v>1</v>
      </c>
      <c r="R155" s="61">
        <v>1</v>
      </c>
      <c r="S155" s="32">
        <v>7.2252643796489169</v>
      </c>
      <c r="T155" s="61"/>
    </row>
    <row r="156" spans="1:20" x14ac:dyDescent="0.3">
      <c r="A156" s="62">
        <f t="shared" si="36"/>
        <v>2015</v>
      </c>
      <c r="B156" s="62">
        <f t="shared" si="37"/>
        <v>6</v>
      </c>
      <c r="C156" s="62">
        <f t="shared" si="38"/>
        <v>163</v>
      </c>
      <c r="D156" s="31">
        <f t="shared" si="39"/>
        <v>24</v>
      </c>
      <c r="E156" s="31">
        <v>2</v>
      </c>
      <c r="F156" s="28" t="s">
        <v>318</v>
      </c>
      <c r="G156" s="28">
        <v>465</v>
      </c>
      <c r="H156" s="63">
        <v>48.121166666666667</v>
      </c>
      <c r="I156" s="63">
        <v>-86.049499999999995</v>
      </c>
      <c r="J156" s="64">
        <v>42167</v>
      </c>
      <c r="K156" s="65">
        <v>0.6118055555555556</v>
      </c>
      <c r="L156" s="32">
        <v>3.6</v>
      </c>
      <c r="M156" s="66">
        <v>11.6</v>
      </c>
      <c r="N156" s="21">
        <v>0.45</v>
      </c>
      <c r="O156" s="28">
        <v>2.7</v>
      </c>
      <c r="P156" s="28">
        <v>1</v>
      </c>
      <c r="Q156" s="28">
        <v>2</v>
      </c>
      <c r="R156" s="61">
        <v>3</v>
      </c>
      <c r="S156" s="32">
        <v>20.712424554993557</v>
      </c>
      <c r="T156" s="61"/>
    </row>
    <row r="157" spans="1:20" x14ac:dyDescent="0.3">
      <c r="A157" s="62">
        <f t="shared" si="36"/>
        <v>2015</v>
      </c>
      <c r="B157" s="62">
        <f t="shared" si="37"/>
        <v>6</v>
      </c>
      <c r="C157" s="62">
        <f t="shared" si="38"/>
        <v>164</v>
      </c>
      <c r="D157" s="31">
        <f t="shared" si="39"/>
        <v>24</v>
      </c>
      <c r="E157" s="31">
        <v>2</v>
      </c>
      <c r="F157" s="28" t="s">
        <v>319</v>
      </c>
      <c r="G157" s="28">
        <v>422</v>
      </c>
      <c r="H157" s="63">
        <v>48.636499999999998</v>
      </c>
      <c r="I157" s="63">
        <v>-86.348333333333329</v>
      </c>
      <c r="J157" s="64">
        <v>42168</v>
      </c>
      <c r="K157" s="65">
        <v>0.32222222222222224</v>
      </c>
      <c r="L157" s="32">
        <v>5.6</v>
      </c>
      <c r="M157" s="28">
        <v>5.0999999999999996</v>
      </c>
      <c r="N157" s="21">
        <v>0.4</v>
      </c>
      <c r="O157" s="28">
        <v>2.4</v>
      </c>
      <c r="P157" s="28">
        <v>26</v>
      </c>
      <c r="Q157" s="28">
        <v>11</v>
      </c>
      <c r="R157" s="61">
        <v>37</v>
      </c>
      <c r="S157" s="32">
        <v>287.38489070053561</v>
      </c>
      <c r="T157" s="61"/>
    </row>
    <row r="158" spans="1:20" x14ac:dyDescent="0.3">
      <c r="A158" s="62">
        <f t="shared" si="36"/>
        <v>2015</v>
      </c>
      <c r="B158" s="62">
        <f t="shared" si="37"/>
        <v>6</v>
      </c>
      <c r="C158" s="62">
        <f t="shared" si="38"/>
        <v>164</v>
      </c>
      <c r="D158" s="31">
        <f t="shared" si="39"/>
        <v>24</v>
      </c>
      <c r="E158" s="31">
        <v>2</v>
      </c>
      <c r="F158" s="28" t="s">
        <v>320</v>
      </c>
      <c r="G158" s="31">
        <v>420</v>
      </c>
      <c r="H158" s="63">
        <v>48.769166666666663</v>
      </c>
      <c r="I158" s="63">
        <v>-86.631</v>
      </c>
      <c r="J158" s="64">
        <v>42168</v>
      </c>
      <c r="K158" s="65">
        <v>0.4368055555555555</v>
      </c>
      <c r="L158" s="32">
        <v>3.1</v>
      </c>
      <c r="M158" s="66">
        <v>6.5</v>
      </c>
      <c r="N158" s="21">
        <v>0.43</v>
      </c>
      <c r="O158" s="28">
        <v>2.6</v>
      </c>
      <c r="P158" s="28">
        <v>0</v>
      </c>
      <c r="Q158" s="28">
        <v>0</v>
      </c>
      <c r="R158" s="61">
        <v>0</v>
      </c>
      <c r="S158" s="32">
        <v>0</v>
      </c>
      <c r="T158" s="61"/>
    </row>
    <row r="159" spans="1:20" x14ac:dyDescent="0.3">
      <c r="A159" s="62">
        <f t="shared" si="36"/>
        <v>2015</v>
      </c>
      <c r="B159" s="62">
        <f t="shared" si="37"/>
        <v>6</v>
      </c>
      <c r="C159" s="62">
        <f t="shared" si="38"/>
        <v>164</v>
      </c>
      <c r="D159" s="31">
        <f t="shared" si="39"/>
        <v>24</v>
      </c>
      <c r="E159" s="31">
        <v>2</v>
      </c>
      <c r="F159" s="28" t="s">
        <v>321</v>
      </c>
      <c r="G159" s="31">
        <v>419</v>
      </c>
      <c r="H159" s="63">
        <v>48.792000000000002</v>
      </c>
      <c r="I159" s="63">
        <v>-86.988833333333332</v>
      </c>
      <c r="J159" s="64">
        <v>42168</v>
      </c>
      <c r="K159" s="65">
        <v>0.52152777777777781</v>
      </c>
      <c r="L159" s="32">
        <v>3.9</v>
      </c>
      <c r="M159" s="66">
        <v>7.1</v>
      </c>
      <c r="N159" s="21">
        <v>0.42</v>
      </c>
      <c r="O159" s="28">
        <v>2.5</v>
      </c>
      <c r="P159" s="28">
        <v>26</v>
      </c>
      <c r="Q159" s="28">
        <v>12</v>
      </c>
      <c r="R159" s="61">
        <v>38</v>
      </c>
      <c r="S159" s="32">
        <v>281.09719038919837</v>
      </c>
      <c r="T159" s="61"/>
    </row>
    <row r="160" spans="1:20" x14ac:dyDescent="0.3">
      <c r="A160" s="62">
        <f t="shared" si="36"/>
        <v>2015</v>
      </c>
      <c r="B160" s="62">
        <f t="shared" si="37"/>
        <v>6</v>
      </c>
      <c r="C160" s="62">
        <f t="shared" si="38"/>
        <v>164</v>
      </c>
      <c r="D160" s="31">
        <f t="shared" si="39"/>
        <v>24</v>
      </c>
      <c r="E160" s="31">
        <v>2</v>
      </c>
      <c r="F160" s="28" t="s">
        <v>322</v>
      </c>
      <c r="G160" s="31">
        <v>418</v>
      </c>
      <c r="H160" s="63">
        <v>48.771833333333333</v>
      </c>
      <c r="I160" s="63">
        <v>-87.158000000000001</v>
      </c>
      <c r="J160" s="64">
        <v>42168</v>
      </c>
      <c r="K160" s="65">
        <v>0.59861111111111109</v>
      </c>
      <c r="L160" s="32">
        <v>11.8</v>
      </c>
      <c r="M160" s="66">
        <v>4</v>
      </c>
      <c r="N160" s="21">
        <v>0.42</v>
      </c>
      <c r="O160" s="28">
        <v>2.5</v>
      </c>
      <c r="P160" s="28">
        <v>227</v>
      </c>
      <c r="Q160" s="28">
        <v>117</v>
      </c>
      <c r="R160" s="61">
        <v>344</v>
      </c>
      <c r="S160" s="32">
        <v>2544.6693024706378</v>
      </c>
      <c r="T160" s="61"/>
    </row>
    <row r="161" spans="1:20" x14ac:dyDescent="0.3">
      <c r="A161" s="62">
        <f t="shared" si="36"/>
        <v>2015</v>
      </c>
      <c r="B161" s="62">
        <f t="shared" si="37"/>
        <v>6</v>
      </c>
      <c r="C161" s="62">
        <f t="shared" si="38"/>
        <v>164</v>
      </c>
      <c r="D161" s="31">
        <f t="shared" si="39"/>
        <v>24</v>
      </c>
      <c r="E161" s="31">
        <v>2</v>
      </c>
      <c r="F161" s="28" t="s">
        <v>323</v>
      </c>
      <c r="G161" s="31">
        <v>417</v>
      </c>
      <c r="H161" s="63">
        <v>48.830666666666666</v>
      </c>
      <c r="I161" s="63">
        <v>-87.471999999999994</v>
      </c>
      <c r="J161" s="64">
        <v>42168</v>
      </c>
      <c r="K161" s="65">
        <v>0.69444444444444453</v>
      </c>
      <c r="L161" s="32">
        <v>6.5</v>
      </c>
      <c r="M161" s="66">
        <v>7.9</v>
      </c>
      <c r="N161" s="21">
        <v>0.42</v>
      </c>
      <c r="O161" s="28">
        <v>2.5</v>
      </c>
      <c r="P161" s="28">
        <v>149</v>
      </c>
      <c r="Q161" s="28">
        <v>118</v>
      </c>
      <c r="R161" s="61">
        <v>267</v>
      </c>
      <c r="S161" s="32">
        <v>1975.0776272083147</v>
      </c>
      <c r="T161" s="61"/>
    </row>
    <row r="162" spans="1:20" x14ac:dyDescent="0.3">
      <c r="A162" s="62">
        <f t="shared" si="36"/>
        <v>2015</v>
      </c>
      <c r="B162" s="62">
        <f t="shared" si="37"/>
        <v>6</v>
      </c>
      <c r="C162" s="62">
        <f t="shared" si="38"/>
        <v>165</v>
      </c>
      <c r="D162" s="31">
        <f t="shared" si="39"/>
        <v>25</v>
      </c>
      <c r="E162" s="31">
        <v>2</v>
      </c>
      <c r="F162" s="28" t="s">
        <v>324</v>
      </c>
      <c r="G162" s="31">
        <v>415</v>
      </c>
      <c r="H162" s="63">
        <v>48.880333333333333</v>
      </c>
      <c r="I162" s="63">
        <v>-87.766999999999996</v>
      </c>
      <c r="J162" s="67">
        <v>42169</v>
      </c>
      <c r="K162" s="65">
        <v>0.34097222222222223</v>
      </c>
      <c r="L162" s="32">
        <v>10.5</v>
      </c>
      <c r="M162" s="66">
        <v>4.8</v>
      </c>
      <c r="N162" s="21">
        <v>0.42</v>
      </c>
      <c r="O162" s="28">
        <v>2.5</v>
      </c>
      <c r="P162" s="28">
        <v>8</v>
      </c>
      <c r="Q162" s="28">
        <v>12</v>
      </c>
      <c r="R162" s="61">
        <v>20</v>
      </c>
      <c r="S162" s="32">
        <v>147.94588967852545</v>
      </c>
      <c r="T162" s="61"/>
    </row>
    <row r="163" spans="1:20" x14ac:dyDescent="0.3">
      <c r="A163" s="62">
        <f t="shared" si="36"/>
        <v>2015</v>
      </c>
      <c r="B163" s="62">
        <f t="shared" si="37"/>
        <v>6</v>
      </c>
      <c r="C163" s="62">
        <f t="shared" si="38"/>
        <v>165</v>
      </c>
      <c r="D163" s="31">
        <f t="shared" si="39"/>
        <v>25</v>
      </c>
      <c r="E163" s="31">
        <v>2</v>
      </c>
      <c r="F163" s="28" t="s">
        <v>325</v>
      </c>
      <c r="G163" s="31">
        <v>414</v>
      </c>
      <c r="H163" s="63">
        <v>48.94</v>
      </c>
      <c r="I163" s="63">
        <v>-87.981999999999999</v>
      </c>
      <c r="J163" s="67">
        <v>42169</v>
      </c>
      <c r="K163" s="65">
        <v>0.42152777777777778</v>
      </c>
      <c r="L163" s="32">
        <v>11.6</v>
      </c>
      <c r="M163" s="66">
        <v>3.6</v>
      </c>
      <c r="N163" s="21">
        <v>0.42</v>
      </c>
      <c r="O163" s="28">
        <v>2.5</v>
      </c>
      <c r="P163" s="28">
        <v>1559</v>
      </c>
      <c r="Q163" s="28">
        <v>793</v>
      </c>
      <c r="R163" s="61">
        <v>2352</v>
      </c>
      <c r="S163" s="32">
        <v>17398.436626194591</v>
      </c>
      <c r="T163" s="61"/>
    </row>
    <row r="164" spans="1:20" x14ac:dyDescent="0.3">
      <c r="A164" s="62">
        <f t="shared" si="36"/>
        <v>2015</v>
      </c>
      <c r="B164" s="62">
        <f t="shared" si="37"/>
        <v>6</v>
      </c>
      <c r="C164" s="62">
        <f t="shared" si="38"/>
        <v>165</v>
      </c>
      <c r="D164" s="31">
        <f t="shared" si="39"/>
        <v>25</v>
      </c>
      <c r="E164" s="31">
        <v>2</v>
      </c>
      <c r="F164" s="28" t="s">
        <v>326</v>
      </c>
      <c r="G164" s="31">
        <v>413</v>
      </c>
      <c r="H164" s="63">
        <v>48.933500000000002</v>
      </c>
      <c r="I164" s="63">
        <v>-88.217166666666671</v>
      </c>
      <c r="J164" s="67">
        <v>42169</v>
      </c>
      <c r="K164" s="65">
        <v>0.50277777777777777</v>
      </c>
      <c r="L164" s="32">
        <v>13.6</v>
      </c>
      <c r="M164" s="66">
        <v>2</v>
      </c>
      <c r="N164" s="21">
        <v>0.42</v>
      </c>
      <c r="O164" s="28">
        <v>2.5</v>
      </c>
      <c r="P164" s="28">
        <v>8</v>
      </c>
      <c r="Q164" s="28">
        <v>11</v>
      </c>
      <c r="R164" s="61">
        <v>19</v>
      </c>
      <c r="S164" s="32">
        <v>140.54859519459919</v>
      </c>
      <c r="T164" s="61"/>
    </row>
    <row r="165" spans="1:20" x14ac:dyDescent="0.3">
      <c r="A165" s="62">
        <f t="shared" si="36"/>
        <v>2015</v>
      </c>
      <c r="B165" s="62">
        <f t="shared" si="37"/>
        <v>6</v>
      </c>
      <c r="C165" s="62">
        <f t="shared" si="38"/>
        <v>165</v>
      </c>
      <c r="D165" s="31">
        <f t="shared" si="39"/>
        <v>25</v>
      </c>
      <c r="E165" s="31">
        <v>2</v>
      </c>
      <c r="F165" s="28" t="s">
        <v>327</v>
      </c>
      <c r="G165" s="31">
        <v>412</v>
      </c>
      <c r="H165" s="63">
        <v>48.817</v>
      </c>
      <c r="I165" s="63">
        <v>-88.095333333333329</v>
      </c>
      <c r="J165" s="67">
        <v>42169</v>
      </c>
      <c r="K165" s="65">
        <v>0.58472222222222225</v>
      </c>
      <c r="L165" s="32">
        <v>13.1</v>
      </c>
      <c r="M165" s="66">
        <v>2.9</v>
      </c>
      <c r="N165" s="21">
        <v>0.42</v>
      </c>
      <c r="O165" s="28">
        <v>2.5</v>
      </c>
      <c r="P165" s="28">
        <v>0</v>
      </c>
      <c r="Q165" s="28">
        <v>0</v>
      </c>
      <c r="R165" s="61">
        <v>0</v>
      </c>
      <c r="S165" s="32">
        <v>0</v>
      </c>
      <c r="T165" s="61"/>
    </row>
    <row r="166" spans="1:20" x14ac:dyDescent="0.3">
      <c r="A166" s="62">
        <f t="shared" si="36"/>
        <v>2015</v>
      </c>
      <c r="B166" s="62">
        <f t="shared" si="37"/>
        <v>6</v>
      </c>
      <c r="C166" s="62">
        <f t="shared" si="38"/>
        <v>165</v>
      </c>
      <c r="D166" s="31">
        <f t="shared" si="39"/>
        <v>25</v>
      </c>
      <c r="E166" s="31">
        <v>2</v>
      </c>
      <c r="F166" s="28" t="s">
        <v>328</v>
      </c>
      <c r="G166" s="31">
        <v>411</v>
      </c>
      <c r="H166" s="63">
        <v>48.598666666666666</v>
      </c>
      <c r="I166" s="63">
        <v>-88.301500000000004</v>
      </c>
      <c r="J166" s="67">
        <v>42169</v>
      </c>
      <c r="K166" s="65">
        <v>0.69652777777777775</v>
      </c>
      <c r="L166" s="32">
        <v>7.7</v>
      </c>
      <c r="M166" s="66">
        <v>6.3</v>
      </c>
      <c r="N166" s="21">
        <v>0.42</v>
      </c>
      <c r="O166" s="28">
        <v>2.5</v>
      </c>
      <c r="P166" s="28">
        <v>64</v>
      </c>
      <c r="Q166" s="28">
        <v>55</v>
      </c>
      <c r="R166" s="61">
        <v>119</v>
      </c>
      <c r="S166" s="32">
        <v>880.27804358722642</v>
      </c>
      <c r="T166" s="61"/>
    </row>
    <row r="167" spans="1:20" x14ac:dyDescent="0.3">
      <c r="A167" s="62">
        <f t="shared" si="36"/>
        <v>2015</v>
      </c>
      <c r="B167" s="62">
        <f t="shared" si="37"/>
        <v>6</v>
      </c>
      <c r="C167" s="62">
        <f t="shared" si="38"/>
        <v>166</v>
      </c>
      <c r="D167" s="31">
        <f t="shared" si="39"/>
        <v>25</v>
      </c>
      <c r="E167" s="31">
        <v>2</v>
      </c>
      <c r="F167" s="28" t="s">
        <v>329</v>
      </c>
      <c r="G167" s="31">
        <v>408</v>
      </c>
      <c r="H167" s="63">
        <v>48.585666666666668</v>
      </c>
      <c r="I167" s="63">
        <v>-88.504999999999995</v>
      </c>
      <c r="J167" s="67">
        <v>42170</v>
      </c>
      <c r="K167" s="65">
        <v>0.39097222222222222</v>
      </c>
      <c r="L167" s="32">
        <v>15.1</v>
      </c>
      <c r="M167" s="66">
        <v>3</v>
      </c>
      <c r="N167" s="21">
        <v>0.42</v>
      </c>
      <c r="O167" s="28">
        <v>2.5</v>
      </c>
      <c r="P167" s="28">
        <v>3</v>
      </c>
      <c r="Q167" s="28">
        <v>0</v>
      </c>
      <c r="R167" s="61">
        <v>3</v>
      </c>
      <c r="S167" s="32">
        <v>22.191883451778818</v>
      </c>
      <c r="T167" s="61"/>
    </row>
    <row r="168" spans="1:20" x14ac:dyDescent="0.3">
      <c r="A168" s="62">
        <f t="shared" si="36"/>
        <v>2015</v>
      </c>
      <c r="B168" s="62">
        <f t="shared" si="37"/>
        <v>6</v>
      </c>
      <c r="C168" s="62">
        <f t="shared" si="38"/>
        <v>166</v>
      </c>
      <c r="D168" s="31">
        <f t="shared" si="39"/>
        <v>25</v>
      </c>
      <c r="E168" s="31">
        <v>2</v>
      </c>
      <c r="F168" s="28" t="s">
        <v>330</v>
      </c>
      <c r="G168" s="31">
        <v>407</v>
      </c>
      <c r="H168" s="63">
        <v>48.5595</v>
      </c>
      <c r="I168" s="63">
        <v>-88.575833333333335</v>
      </c>
      <c r="J168" s="67">
        <v>42170</v>
      </c>
      <c r="K168" s="65">
        <v>0.4465277777777778</v>
      </c>
      <c r="L168" s="32">
        <v>13.2</v>
      </c>
      <c r="M168" s="66">
        <v>3.3</v>
      </c>
      <c r="N168" s="21">
        <v>0.4</v>
      </c>
      <c r="O168" s="28">
        <v>2.4</v>
      </c>
      <c r="P168" s="28">
        <v>0</v>
      </c>
      <c r="Q168" s="28">
        <v>0</v>
      </c>
      <c r="R168" s="61">
        <v>0</v>
      </c>
      <c r="S168" s="32">
        <v>0</v>
      </c>
      <c r="T168" s="61"/>
    </row>
    <row r="169" spans="1:20" x14ac:dyDescent="0.3">
      <c r="A169" s="62">
        <f t="shared" si="36"/>
        <v>2015</v>
      </c>
      <c r="B169" s="62">
        <f t="shared" si="37"/>
        <v>6</v>
      </c>
      <c r="C169" s="62">
        <f t="shared" si="38"/>
        <v>166</v>
      </c>
      <c r="D169" s="31">
        <f t="shared" si="39"/>
        <v>25</v>
      </c>
      <c r="E169" s="31">
        <v>2</v>
      </c>
      <c r="F169" s="28" t="s">
        <v>331</v>
      </c>
      <c r="G169" s="31">
        <v>406</v>
      </c>
      <c r="H169" s="63">
        <v>48.491</v>
      </c>
      <c r="I169" s="63">
        <v>-88.623500000000007</v>
      </c>
      <c r="J169" s="67">
        <v>42170</v>
      </c>
      <c r="K169" s="65">
        <v>0.50763888888888886</v>
      </c>
      <c r="L169" s="32">
        <v>12.6</v>
      </c>
      <c r="M169" s="66">
        <v>3.1</v>
      </c>
      <c r="N169" s="21">
        <v>0.45</v>
      </c>
      <c r="O169" s="28">
        <v>2.7</v>
      </c>
      <c r="P169" s="28">
        <v>3</v>
      </c>
      <c r="Q169" s="28">
        <v>0</v>
      </c>
      <c r="R169" s="61">
        <v>3</v>
      </c>
      <c r="S169" s="32">
        <v>20.712424554993557</v>
      </c>
      <c r="T169" s="61"/>
    </row>
    <row r="170" spans="1:20" x14ac:dyDescent="0.3">
      <c r="A170" s="62">
        <f t="shared" si="36"/>
        <v>2015</v>
      </c>
      <c r="B170" s="62">
        <f t="shared" si="37"/>
        <v>6</v>
      </c>
      <c r="C170" s="62">
        <f t="shared" si="38"/>
        <v>166</v>
      </c>
      <c r="D170" s="31">
        <f t="shared" si="39"/>
        <v>25</v>
      </c>
      <c r="E170" s="31">
        <v>2</v>
      </c>
      <c r="F170" s="28" t="s">
        <v>332</v>
      </c>
      <c r="G170" s="31">
        <v>405</v>
      </c>
      <c r="H170" s="63">
        <v>48.407666666666664</v>
      </c>
      <c r="I170" s="63">
        <v>-88.68183333333333</v>
      </c>
      <c r="J170" s="67">
        <v>42170</v>
      </c>
      <c r="K170" s="65">
        <v>0.57847222222222217</v>
      </c>
      <c r="L170" s="32">
        <v>9.1999999999999993</v>
      </c>
      <c r="M170" s="66">
        <v>3.9</v>
      </c>
      <c r="N170" s="21">
        <v>0.42</v>
      </c>
      <c r="O170" s="28">
        <v>2.5</v>
      </c>
      <c r="P170" s="28">
        <v>0</v>
      </c>
      <c r="Q170" s="28">
        <v>0</v>
      </c>
      <c r="R170" s="61">
        <v>0</v>
      </c>
      <c r="S170" s="32">
        <v>0</v>
      </c>
      <c r="T170" s="61"/>
    </row>
    <row r="171" spans="1:20" x14ac:dyDescent="0.3">
      <c r="A171" s="62">
        <f t="shared" si="36"/>
        <v>2015</v>
      </c>
      <c r="B171" s="62">
        <f t="shared" si="37"/>
        <v>6</v>
      </c>
      <c r="C171" s="62">
        <f t="shared" si="38"/>
        <v>167</v>
      </c>
      <c r="D171" s="31">
        <f t="shared" si="39"/>
        <v>25</v>
      </c>
      <c r="E171" s="31">
        <v>2</v>
      </c>
      <c r="F171" s="28" t="s">
        <v>333</v>
      </c>
      <c r="G171" s="31">
        <v>401</v>
      </c>
      <c r="H171" s="63">
        <v>48.5045</v>
      </c>
      <c r="I171" s="63">
        <v>-88.927833333333339</v>
      </c>
      <c r="J171" s="67">
        <v>42171</v>
      </c>
      <c r="K171" s="65">
        <v>0.50416666666666665</v>
      </c>
      <c r="L171" s="32">
        <v>9.9</v>
      </c>
      <c r="M171" s="66">
        <v>5.2</v>
      </c>
      <c r="N171" s="21">
        <v>0.42</v>
      </c>
      <c r="O171" s="28">
        <v>2.5</v>
      </c>
      <c r="P171" s="28">
        <v>13</v>
      </c>
      <c r="Q171" s="28">
        <v>22</v>
      </c>
      <c r="R171" s="61">
        <v>35</v>
      </c>
      <c r="S171" s="32">
        <v>258.90530693741954</v>
      </c>
      <c r="T171" s="61"/>
    </row>
    <row r="172" spans="1:20" x14ac:dyDescent="0.3">
      <c r="A172" s="62">
        <f t="shared" si="36"/>
        <v>2015</v>
      </c>
      <c r="B172" s="62">
        <f t="shared" si="37"/>
        <v>6</v>
      </c>
      <c r="C172" s="62">
        <f t="shared" si="38"/>
        <v>167</v>
      </c>
      <c r="D172" s="31">
        <f t="shared" si="39"/>
        <v>25</v>
      </c>
      <c r="E172" s="31">
        <v>2</v>
      </c>
      <c r="F172" s="28" t="s">
        <v>334</v>
      </c>
      <c r="G172" s="31">
        <v>402</v>
      </c>
      <c r="H172" s="63">
        <v>48.368166666666667</v>
      </c>
      <c r="I172" s="63">
        <v>-88.876000000000005</v>
      </c>
      <c r="J172" s="67">
        <v>42171</v>
      </c>
      <c r="K172" s="65">
        <v>0.59375</v>
      </c>
      <c r="L172" s="32">
        <v>13.2</v>
      </c>
      <c r="M172" s="66">
        <v>5.0999999999999996</v>
      </c>
      <c r="N172" s="21">
        <v>0.42</v>
      </c>
      <c r="O172" s="28">
        <v>2.5</v>
      </c>
      <c r="P172" s="28">
        <v>254</v>
      </c>
      <c r="Q172" s="28">
        <v>293</v>
      </c>
      <c r="R172" s="61">
        <v>547</v>
      </c>
      <c r="S172" s="32">
        <v>4046.3200827076712</v>
      </c>
      <c r="T172" s="61"/>
    </row>
    <row r="173" spans="1:20" x14ac:dyDescent="0.3">
      <c r="A173" s="62">
        <f t="shared" si="36"/>
        <v>2015</v>
      </c>
      <c r="B173" s="62">
        <f t="shared" si="37"/>
        <v>6</v>
      </c>
      <c r="C173" s="62">
        <f t="shared" si="38"/>
        <v>167</v>
      </c>
      <c r="D173" s="31">
        <f t="shared" si="39"/>
        <v>25</v>
      </c>
      <c r="E173" s="31">
        <v>2</v>
      </c>
      <c r="F173" s="28" t="s">
        <v>335</v>
      </c>
      <c r="G173" s="31">
        <v>404</v>
      </c>
      <c r="H173" s="63">
        <v>48.30533333333333</v>
      </c>
      <c r="I173" s="63">
        <v>-88.909000000000006</v>
      </c>
      <c r="J173" s="67">
        <v>42171</v>
      </c>
      <c r="K173" s="65">
        <v>0.65694444444444444</v>
      </c>
      <c r="L173" s="32">
        <v>6.7</v>
      </c>
      <c r="M173" s="66">
        <v>7.8</v>
      </c>
      <c r="N173" s="21">
        <v>0.49</v>
      </c>
      <c r="O173" s="28">
        <v>2.8</v>
      </c>
      <c r="P173" s="28">
        <v>0</v>
      </c>
      <c r="Q173" s="28">
        <v>5</v>
      </c>
      <c r="R173" s="61">
        <v>5</v>
      </c>
      <c r="S173" s="32">
        <v>31.702690645398306</v>
      </c>
      <c r="T173" s="61"/>
    </row>
    <row r="174" spans="1:20" x14ac:dyDescent="0.3">
      <c r="A174" s="62">
        <f t="shared" si="36"/>
        <v>2015</v>
      </c>
      <c r="B174" s="62">
        <f t="shared" si="37"/>
        <v>6</v>
      </c>
      <c r="C174" s="62">
        <f t="shared" si="38"/>
        <v>168</v>
      </c>
      <c r="D174" s="31">
        <f t="shared" si="39"/>
        <v>25</v>
      </c>
      <c r="E174" s="31">
        <v>2</v>
      </c>
      <c r="F174" s="28" t="s">
        <v>336</v>
      </c>
      <c r="G174" s="31">
        <v>403</v>
      </c>
      <c r="H174" s="63">
        <v>48.25566666666667</v>
      </c>
      <c r="I174" s="63">
        <v>-89.177666666666667</v>
      </c>
      <c r="J174" s="67">
        <v>42172</v>
      </c>
      <c r="K174" s="65">
        <v>0.33611111111111108</v>
      </c>
      <c r="L174" s="32">
        <v>7.9</v>
      </c>
      <c r="M174" s="66">
        <v>5.8</v>
      </c>
      <c r="N174" s="21">
        <v>0.43</v>
      </c>
      <c r="O174" s="28">
        <v>2.6</v>
      </c>
      <c r="P174" s="28">
        <v>788</v>
      </c>
      <c r="Q174" s="28">
        <v>393</v>
      </c>
      <c r="R174" s="61">
        <v>1181</v>
      </c>
      <c r="S174" s="32">
        <v>8533.0372323653701</v>
      </c>
      <c r="T174" s="61"/>
    </row>
    <row r="175" spans="1:20" x14ac:dyDescent="0.3">
      <c r="A175" s="62">
        <f t="shared" si="36"/>
        <v>2015</v>
      </c>
      <c r="B175" s="62">
        <f t="shared" si="37"/>
        <v>6</v>
      </c>
      <c r="C175" s="62">
        <f t="shared" si="38"/>
        <v>168</v>
      </c>
      <c r="D175" s="31">
        <f t="shared" si="39"/>
        <v>25</v>
      </c>
      <c r="E175" s="31">
        <v>2</v>
      </c>
      <c r="F175" s="28" t="s">
        <v>337</v>
      </c>
      <c r="G175" s="31">
        <v>400</v>
      </c>
      <c r="H175" s="63">
        <v>48.080500000000001</v>
      </c>
      <c r="I175" s="63">
        <v>-89.421833333333339</v>
      </c>
      <c r="J175" s="67">
        <v>42172</v>
      </c>
      <c r="K175" s="65">
        <v>0.44722222222222219</v>
      </c>
      <c r="L175" s="32">
        <v>5.9</v>
      </c>
      <c r="M175" s="66">
        <v>6.9</v>
      </c>
      <c r="N175" s="21">
        <v>0.42</v>
      </c>
      <c r="O175" s="28">
        <v>2.5</v>
      </c>
      <c r="P175" s="28">
        <v>42</v>
      </c>
      <c r="Q175" s="28">
        <v>23</v>
      </c>
      <c r="R175" s="61">
        <v>65</v>
      </c>
      <c r="S175" s="32">
        <v>480.82414145520772</v>
      </c>
      <c r="T175" s="61"/>
    </row>
    <row r="176" spans="1:20" x14ac:dyDescent="0.3">
      <c r="A176" s="62">
        <f t="shared" si="36"/>
        <v>2015</v>
      </c>
      <c r="B176" s="62">
        <f t="shared" si="37"/>
        <v>6</v>
      </c>
      <c r="C176" s="62">
        <f t="shared" si="38"/>
        <v>168</v>
      </c>
      <c r="D176" s="31">
        <f t="shared" si="39"/>
        <v>25</v>
      </c>
      <c r="E176" s="31">
        <v>2</v>
      </c>
      <c r="F176" s="28" t="s">
        <v>338</v>
      </c>
      <c r="G176" s="31">
        <v>191</v>
      </c>
      <c r="H176" s="63">
        <v>47.979666666666667</v>
      </c>
      <c r="I176" s="63">
        <v>-89.628833333333333</v>
      </c>
      <c r="J176" s="67">
        <v>42172</v>
      </c>
      <c r="K176" s="65">
        <v>0.54513888888888895</v>
      </c>
      <c r="L176" s="32">
        <v>6</v>
      </c>
      <c r="M176" s="66">
        <v>9.5</v>
      </c>
      <c r="N176" s="21">
        <v>0.42</v>
      </c>
      <c r="O176" s="28">
        <v>2.5</v>
      </c>
      <c r="P176" s="28">
        <v>34</v>
      </c>
      <c r="Q176" s="28">
        <v>23</v>
      </c>
      <c r="R176" s="61">
        <v>57</v>
      </c>
      <c r="S176" s="32">
        <v>421.64578558379753</v>
      </c>
      <c r="T176" s="61"/>
    </row>
    <row r="177" spans="1:20" x14ac:dyDescent="0.3">
      <c r="A177" s="62">
        <f t="shared" si="36"/>
        <v>2015</v>
      </c>
      <c r="B177" s="62">
        <f t="shared" si="37"/>
        <v>6</v>
      </c>
      <c r="C177" s="62">
        <f t="shared" si="38"/>
        <v>168</v>
      </c>
      <c r="D177" s="31">
        <f t="shared" si="39"/>
        <v>25</v>
      </c>
      <c r="E177" s="31">
        <v>2</v>
      </c>
      <c r="F177" s="28" t="s">
        <v>339</v>
      </c>
      <c r="G177" s="31">
        <v>207</v>
      </c>
      <c r="H177" s="63">
        <v>47.829166666666666</v>
      </c>
      <c r="I177" s="63">
        <v>-89.960666666666668</v>
      </c>
      <c r="J177" s="67">
        <v>42172</v>
      </c>
      <c r="K177" s="65">
        <v>0.64583333333333337</v>
      </c>
      <c r="L177" s="32">
        <v>3.9</v>
      </c>
      <c r="M177" s="66">
        <v>12.3</v>
      </c>
      <c r="N177" s="21">
        <v>0.42</v>
      </c>
      <c r="O177" s="28">
        <v>2.5</v>
      </c>
      <c r="P177" s="28">
        <v>1</v>
      </c>
      <c r="Q177" s="28">
        <v>1</v>
      </c>
      <c r="R177" s="61">
        <v>2</v>
      </c>
      <c r="S177" s="32">
        <v>14.794588967852544</v>
      </c>
      <c r="T177" s="61"/>
    </row>
    <row r="178" spans="1:20" x14ac:dyDescent="0.3">
      <c r="A178" s="62">
        <f t="shared" si="36"/>
        <v>2015</v>
      </c>
      <c r="B178" s="62">
        <f t="shared" si="37"/>
        <v>6</v>
      </c>
      <c r="C178" s="62">
        <f t="shared" si="38"/>
        <v>168</v>
      </c>
      <c r="D178" s="31">
        <f t="shared" si="39"/>
        <v>25</v>
      </c>
      <c r="E178" s="31">
        <v>2</v>
      </c>
      <c r="F178" s="28" t="s">
        <v>340</v>
      </c>
      <c r="G178" s="31">
        <v>65</v>
      </c>
      <c r="H178" s="63">
        <v>47.7485</v>
      </c>
      <c r="I178" s="63">
        <v>-90.310833333333335</v>
      </c>
      <c r="J178" s="67">
        <v>42172</v>
      </c>
      <c r="K178" s="65">
        <v>0.74305555555555547</v>
      </c>
      <c r="L178" s="32">
        <v>4.5</v>
      </c>
      <c r="M178" s="66">
        <v>15.8</v>
      </c>
      <c r="N178" s="21">
        <v>0.42</v>
      </c>
      <c r="O178" s="28">
        <v>2.5</v>
      </c>
      <c r="P178" s="28">
        <v>1</v>
      </c>
      <c r="Q178" s="28">
        <v>3</v>
      </c>
      <c r="R178" s="61">
        <v>4</v>
      </c>
      <c r="S178" s="32">
        <v>29.589177935705088</v>
      </c>
      <c r="T178" s="61"/>
    </row>
    <row r="179" spans="1:20" x14ac:dyDescent="0.3">
      <c r="A179" s="62">
        <f t="shared" si="36"/>
        <v>2015</v>
      </c>
      <c r="B179" s="62">
        <f t="shared" si="37"/>
        <v>6</v>
      </c>
      <c r="C179" s="62">
        <f t="shared" si="38"/>
        <v>175</v>
      </c>
      <c r="D179" s="31">
        <f t="shared" si="39"/>
        <v>26</v>
      </c>
      <c r="E179" s="31">
        <v>99</v>
      </c>
      <c r="F179" s="28" t="s">
        <v>341</v>
      </c>
      <c r="G179" s="31">
        <v>736</v>
      </c>
      <c r="H179" s="63">
        <v>46.884</v>
      </c>
      <c r="I179" s="63">
        <v>-90.564666666666668</v>
      </c>
      <c r="J179" s="67">
        <v>42179</v>
      </c>
      <c r="K179" s="65">
        <v>0.48541666666666666</v>
      </c>
      <c r="L179" s="32">
        <v>12.1</v>
      </c>
      <c r="M179" s="66"/>
      <c r="N179" s="21">
        <v>0.42</v>
      </c>
      <c r="O179" s="28">
        <v>2.5</v>
      </c>
      <c r="P179" s="28">
        <v>348</v>
      </c>
      <c r="Q179" s="28">
        <v>224</v>
      </c>
      <c r="R179" s="61">
        <v>572</v>
      </c>
      <c r="S179" s="32">
        <v>4231.2524448058275</v>
      </c>
      <c r="T179" s="61"/>
    </row>
    <row r="180" spans="1:20" x14ac:dyDescent="0.3">
      <c r="A180" s="62">
        <f t="shared" si="36"/>
        <v>2015</v>
      </c>
      <c r="B180" s="62">
        <f t="shared" si="37"/>
        <v>7</v>
      </c>
      <c r="C180" s="62">
        <f t="shared" si="38"/>
        <v>188</v>
      </c>
      <c r="D180" s="31">
        <f t="shared" si="39"/>
        <v>28</v>
      </c>
      <c r="E180" s="31">
        <v>118</v>
      </c>
      <c r="F180" s="28" t="s">
        <v>342</v>
      </c>
      <c r="G180" s="31">
        <v>2161</v>
      </c>
      <c r="H180" s="63">
        <v>46.979166666666664</v>
      </c>
      <c r="I180" s="63">
        <v>-91.245333333333335</v>
      </c>
      <c r="J180" s="67">
        <v>42192</v>
      </c>
      <c r="K180" s="65">
        <v>0.52500000000000002</v>
      </c>
      <c r="L180" s="32">
        <v>13.8</v>
      </c>
      <c r="M180" s="66">
        <v>8.4</v>
      </c>
      <c r="N180" s="21">
        <v>0.42</v>
      </c>
      <c r="O180" s="28">
        <v>2.5</v>
      </c>
      <c r="P180" s="28">
        <v>0</v>
      </c>
      <c r="Q180" s="28">
        <v>2</v>
      </c>
      <c r="R180" s="61">
        <v>2</v>
      </c>
      <c r="S180" s="32">
        <v>14.794588967852544</v>
      </c>
      <c r="T180" s="61"/>
    </row>
    <row r="181" spans="1:20" x14ac:dyDescent="0.3">
      <c r="A181" s="62">
        <f t="shared" si="36"/>
        <v>2015</v>
      </c>
      <c r="B181" s="62">
        <f t="shared" si="37"/>
        <v>7</v>
      </c>
      <c r="C181" s="62">
        <f t="shared" si="38"/>
        <v>188</v>
      </c>
      <c r="D181" s="31">
        <f t="shared" si="39"/>
        <v>28</v>
      </c>
      <c r="E181" s="31">
        <v>118</v>
      </c>
      <c r="F181" s="28" t="s">
        <v>343</v>
      </c>
      <c r="G181" s="31">
        <v>2133</v>
      </c>
      <c r="H181" s="63">
        <v>47.531666666666666</v>
      </c>
      <c r="I181" s="63">
        <v>-90.56616666666666</v>
      </c>
      <c r="J181" s="67">
        <v>42192</v>
      </c>
      <c r="K181" s="65">
        <v>0.6791666666666667</v>
      </c>
      <c r="L181" s="32">
        <v>9.1999999999999993</v>
      </c>
      <c r="M181" s="28">
        <v>12.1</v>
      </c>
      <c r="N181" s="21">
        <v>0.42</v>
      </c>
      <c r="O181" s="28">
        <v>2.5</v>
      </c>
      <c r="P181" s="28">
        <v>42</v>
      </c>
      <c r="Q181" s="28">
        <v>29</v>
      </c>
      <c r="R181" s="61">
        <v>71</v>
      </c>
      <c r="S181" s="32">
        <v>525.20790835876539</v>
      </c>
      <c r="T181" s="61"/>
    </row>
    <row r="182" spans="1:20" x14ac:dyDescent="0.3">
      <c r="A182" s="62">
        <f t="shared" si="36"/>
        <v>2015</v>
      </c>
      <c r="B182" s="62">
        <f t="shared" si="37"/>
        <v>7</v>
      </c>
      <c r="C182" s="62">
        <f t="shared" si="38"/>
        <v>189</v>
      </c>
      <c r="D182" s="31">
        <f t="shared" si="39"/>
        <v>28</v>
      </c>
      <c r="E182" s="31">
        <v>118</v>
      </c>
      <c r="F182" s="28" t="s">
        <v>344</v>
      </c>
      <c r="G182" s="31">
        <v>65</v>
      </c>
      <c r="H182" s="63">
        <v>47.741166666666665</v>
      </c>
      <c r="I182" s="63">
        <v>-90.337666666666664</v>
      </c>
      <c r="J182" s="67">
        <v>42193</v>
      </c>
      <c r="K182" s="65">
        <v>0.2951388888888889</v>
      </c>
      <c r="L182" s="32">
        <v>9.6999999999999993</v>
      </c>
      <c r="M182" s="28">
        <v>12</v>
      </c>
      <c r="N182" s="21">
        <v>0.43</v>
      </c>
      <c r="O182" s="28">
        <v>2.6</v>
      </c>
      <c r="P182" s="28">
        <v>16</v>
      </c>
      <c r="Q182" s="28">
        <v>18</v>
      </c>
      <c r="R182" s="61">
        <v>34</v>
      </c>
      <c r="S182" s="32">
        <v>245.65898890806318</v>
      </c>
      <c r="T182" s="61"/>
    </row>
    <row r="183" spans="1:20" x14ac:dyDescent="0.3">
      <c r="A183" s="62">
        <f t="shared" si="36"/>
        <v>2015</v>
      </c>
      <c r="B183" s="62">
        <f t="shared" si="37"/>
        <v>7</v>
      </c>
      <c r="C183" s="62">
        <f t="shared" si="38"/>
        <v>189</v>
      </c>
      <c r="D183" s="31">
        <f t="shared" si="39"/>
        <v>28</v>
      </c>
      <c r="E183" s="31">
        <v>118</v>
      </c>
      <c r="F183" s="28" t="s">
        <v>345</v>
      </c>
      <c r="G183" s="31">
        <v>2124</v>
      </c>
      <c r="H183" s="63">
        <v>47.50116666666667</v>
      </c>
      <c r="I183" s="63">
        <v>-89.995500000000007</v>
      </c>
      <c r="J183" s="67">
        <v>42193</v>
      </c>
      <c r="K183" s="65">
        <v>0.38819444444444445</v>
      </c>
      <c r="L183" s="32">
        <v>9.4</v>
      </c>
      <c r="M183" s="28">
        <v>17.3</v>
      </c>
      <c r="N183" s="21">
        <v>0.42</v>
      </c>
      <c r="O183" s="28">
        <v>2.5</v>
      </c>
      <c r="P183" s="28">
        <v>12</v>
      </c>
      <c r="Q183" s="28">
        <v>16</v>
      </c>
      <c r="R183" s="61">
        <v>28</v>
      </c>
      <c r="S183" s="32">
        <v>207.12424554993561</v>
      </c>
      <c r="T183" s="61"/>
    </row>
    <row r="184" spans="1:20" x14ac:dyDescent="0.3">
      <c r="A184" s="62">
        <f t="shared" si="36"/>
        <v>2015</v>
      </c>
      <c r="B184" s="62">
        <f t="shared" si="37"/>
        <v>7</v>
      </c>
      <c r="C184" s="62">
        <f t="shared" si="38"/>
        <v>189</v>
      </c>
      <c r="D184" s="31">
        <f t="shared" si="39"/>
        <v>28</v>
      </c>
      <c r="E184" s="31">
        <v>118</v>
      </c>
      <c r="F184" s="28" t="s">
        <v>346</v>
      </c>
      <c r="G184" s="31">
        <v>2147</v>
      </c>
      <c r="H184" s="63">
        <v>47.160333333333334</v>
      </c>
      <c r="I184" s="63">
        <v>-89.963499999999996</v>
      </c>
      <c r="J184" s="67">
        <v>42193</v>
      </c>
      <c r="K184" s="65">
        <v>0.50694444444444442</v>
      </c>
      <c r="L184" s="32">
        <v>10.3</v>
      </c>
      <c r="M184" s="28">
        <v>12.5</v>
      </c>
      <c r="N184" s="21">
        <v>0.42</v>
      </c>
      <c r="O184" s="28">
        <v>2.5</v>
      </c>
      <c r="P184" s="28">
        <v>9</v>
      </c>
      <c r="Q184" s="28">
        <v>25</v>
      </c>
      <c r="R184" s="61">
        <v>34</v>
      </c>
      <c r="S184" s="32">
        <v>251.50801245349325</v>
      </c>
      <c r="T184" s="61"/>
    </row>
    <row r="185" spans="1:20" x14ac:dyDescent="0.3">
      <c r="A185" s="62">
        <f t="shared" si="36"/>
        <v>2015</v>
      </c>
      <c r="B185" s="62">
        <f t="shared" si="37"/>
        <v>7</v>
      </c>
      <c r="C185" s="62">
        <f t="shared" si="38"/>
        <v>189</v>
      </c>
      <c r="D185" s="31">
        <f t="shared" si="39"/>
        <v>28</v>
      </c>
      <c r="E185" s="31">
        <v>118</v>
      </c>
      <c r="F185" s="28" t="s">
        <v>347</v>
      </c>
      <c r="G185" s="31">
        <v>2120</v>
      </c>
      <c r="H185" s="63">
        <v>47.082666666666668</v>
      </c>
      <c r="I185" s="63">
        <v>-89.652666666666661</v>
      </c>
      <c r="J185" s="67">
        <v>42193</v>
      </c>
      <c r="K185" s="65">
        <v>0.6118055555555556</v>
      </c>
      <c r="L185" s="32">
        <v>8.1</v>
      </c>
      <c r="M185" s="28">
        <v>12.9</v>
      </c>
      <c r="N185" s="21">
        <v>0.43</v>
      </c>
      <c r="O185" s="28">
        <v>2.6</v>
      </c>
      <c r="P185" s="28">
        <v>2</v>
      </c>
      <c r="Q185" s="28">
        <v>5</v>
      </c>
      <c r="R185" s="61">
        <v>7</v>
      </c>
      <c r="S185" s="32">
        <v>50.576850657542415</v>
      </c>
      <c r="T185" s="61"/>
    </row>
    <row r="186" spans="1:20" x14ac:dyDescent="0.3">
      <c r="A186" s="62">
        <f t="shared" si="36"/>
        <v>2015</v>
      </c>
      <c r="B186" s="62">
        <f t="shared" si="37"/>
        <v>7</v>
      </c>
      <c r="C186" s="62">
        <f t="shared" si="38"/>
        <v>190</v>
      </c>
      <c r="D186" s="31">
        <f t="shared" si="39"/>
        <v>28</v>
      </c>
      <c r="E186" s="31">
        <v>118</v>
      </c>
      <c r="F186" s="28" t="s">
        <v>348</v>
      </c>
      <c r="G186" s="31">
        <v>2136</v>
      </c>
      <c r="H186" s="63">
        <v>47.228666666666669</v>
      </c>
      <c r="I186" s="63">
        <v>-89.534999999999997</v>
      </c>
      <c r="J186" s="67">
        <v>42194</v>
      </c>
      <c r="K186" s="65">
        <v>0.39652777777777781</v>
      </c>
      <c r="L186" s="32">
        <v>5.5</v>
      </c>
      <c r="M186" s="28">
        <v>15.6</v>
      </c>
      <c r="N186" s="21">
        <v>0.42</v>
      </c>
      <c r="O186" s="28">
        <v>2.5</v>
      </c>
      <c r="P186" s="28">
        <v>66</v>
      </c>
      <c r="Q186" s="28">
        <v>43</v>
      </c>
      <c r="R186" s="61">
        <v>109</v>
      </c>
      <c r="S186" s="32">
        <v>806.3050987479636</v>
      </c>
      <c r="T186" s="61"/>
    </row>
    <row r="187" spans="1:20" x14ac:dyDescent="0.3">
      <c r="A187" s="62">
        <f t="shared" si="36"/>
        <v>2015</v>
      </c>
      <c r="B187" s="62">
        <f t="shared" si="37"/>
        <v>7</v>
      </c>
      <c r="C187" s="62">
        <f t="shared" si="38"/>
        <v>190</v>
      </c>
      <c r="D187" s="31">
        <f t="shared" si="39"/>
        <v>28</v>
      </c>
      <c r="E187" s="31">
        <v>118</v>
      </c>
      <c r="F187" s="28" t="s">
        <v>349</v>
      </c>
      <c r="G187" s="31">
        <v>2151</v>
      </c>
      <c r="H187" s="63">
        <v>47.153833333333331</v>
      </c>
      <c r="I187" s="63">
        <v>-89.298000000000002</v>
      </c>
      <c r="J187" s="67">
        <v>42194</v>
      </c>
      <c r="K187" s="65">
        <v>0.48749999999999999</v>
      </c>
      <c r="L187" s="32">
        <v>10.4</v>
      </c>
      <c r="M187" s="28">
        <v>11</v>
      </c>
      <c r="N187" s="21">
        <v>0.42</v>
      </c>
      <c r="O187" s="28">
        <v>2.5</v>
      </c>
      <c r="P187" s="28">
        <v>23</v>
      </c>
      <c r="Q187" s="28">
        <v>11</v>
      </c>
      <c r="R187" s="61">
        <v>34</v>
      </c>
      <c r="S187" s="32">
        <v>251.50801245349325</v>
      </c>
      <c r="T187" s="61"/>
    </row>
    <row r="188" spans="1:20" x14ac:dyDescent="0.3">
      <c r="A188" s="62">
        <f t="shared" si="36"/>
        <v>2015</v>
      </c>
      <c r="B188" s="62">
        <f t="shared" si="37"/>
        <v>7</v>
      </c>
      <c r="C188" s="62">
        <f t="shared" si="38"/>
        <v>191</v>
      </c>
      <c r="D188" s="31">
        <f t="shared" si="39"/>
        <v>28</v>
      </c>
      <c r="E188" s="31">
        <v>118</v>
      </c>
      <c r="F188" s="28" t="s">
        <v>350</v>
      </c>
      <c r="G188" s="31">
        <v>2115</v>
      </c>
      <c r="H188" s="63">
        <v>47.413666666666664</v>
      </c>
      <c r="I188" s="63">
        <v>-88.470666666666673</v>
      </c>
      <c r="J188" s="67">
        <v>42195</v>
      </c>
      <c r="K188" s="65">
        <v>0.40208333333333335</v>
      </c>
      <c r="L188" s="32">
        <v>4.5</v>
      </c>
      <c r="M188" s="28">
        <v>14.1</v>
      </c>
      <c r="N188" s="21">
        <v>0.43</v>
      </c>
      <c r="O188" s="28">
        <v>2.6</v>
      </c>
      <c r="P188" s="28">
        <v>9</v>
      </c>
      <c r="Q188" s="28">
        <v>1</v>
      </c>
      <c r="R188" s="61">
        <v>10</v>
      </c>
      <c r="S188" s="32">
        <v>72.252643796489167</v>
      </c>
      <c r="T188" s="61"/>
    </row>
    <row r="189" spans="1:20" x14ac:dyDescent="0.3">
      <c r="A189" s="62">
        <f t="shared" si="36"/>
        <v>2015</v>
      </c>
      <c r="B189" s="62">
        <f t="shared" si="37"/>
        <v>7</v>
      </c>
      <c r="C189" s="62">
        <f t="shared" si="38"/>
        <v>191</v>
      </c>
      <c r="D189" s="31">
        <f t="shared" si="39"/>
        <v>28</v>
      </c>
      <c r="E189" s="31">
        <v>118</v>
      </c>
      <c r="F189" s="28" t="s">
        <v>351</v>
      </c>
      <c r="G189" s="31">
        <v>2128</v>
      </c>
      <c r="H189" s="63">
        <v>47.835000000000001</v>
      </c>
      <c r="I189" s="63">
        <v>-88.750833333333333</v>
      </c>
      <c r="J189" s="67">
        <v>42195</v>
      </c>
      <c r="K189" s="65">
        <v>0.56319444444444444</v>
      </c>
      <c r="L189" s="32">
        <v>3.4</v>
      </c>
      <c r="M189" s="28">
        <v>16.3</v>
      </c>
      <c r="N189" s="21">
        <v>0.42</v>
      </c>
      <c r="O189" s="28">
        <v>2.5</v>
      </c>
      <c r="P189" s="28">
        <v>0</v>
      </c>
      <c r="Q189" s="28">
        <v>0</v>
      </c>
      <c r="R189" s="61">
        <v>0</v>
      </c>
      <c r="S189" s="32">
        <v>0</v>
      </c>
      <c r="T189" s="61"/>
    </row>
    <row r="190" spans="1:20" x14ac:dyDescent="0.3">
      <c r="A190" s="62">
        <f t="shared" si="36"/>
        <v>2015</v>
      </c>
      <c r="B190" s="62">
        <f t="shared" si="37"/>
        <v>7</v>
      </c>
      <c r="C190" s="62">
        <f t="shared" si="38"/>
        <v>191</v>
      </c>
      <c r="D190" s="31">
        <f t="shared" si="39"/>
        <v>28</v>
      </c>
      <c r="E190" s="31">
        <v>118</v>
      </c>
      <c r="F190" s="28" t="s">
        <v>352</v>
      </c>
      <c r="G190" s="31">
        <v>2134</v>
      </c>
      <c r="H190" s="63">
        <v>48.048333333333332</v>
      </c>
      <c r="I190" s="63">
        <v>-88.249833333333328</v>
      </c>
      <c r="J190" s="67">
        <v>42195</v>
      </c>
      <c r="K190" s="65">
        <v>0.70694444444444438</v>
      </c>
      <c r="L190" s="32">
        <v>4</v>
      </c>
      <c r="M190" s="28">
        <v>15.5</v>
      </c>
      <c r="N190" s="21">
        <v>0.4</v>
      </c>
      <c r="O190" s="28">
        <v>2.4</v>
      </c>
      <c r="P190" s="28">
        <v>3</v>
      </c>
      <c r="Q190" s="28">
        <v>1</v>
      </c>
      <c r="R190" s="61">
        <v>4</v>
      </c>
      <c r="S190" s="32">
        <v>31.068636832490338</v>
      </c>
      <c r="T190" s="61"/>
    </row>
    <row r="191" spans="1:20" x14ac:dyDescent="0.3">
      <c r="A191" s="62">
        <f t="shared" si="36"/>
        <v>2015</v>
      </c>
      <c r="B191" s="62">
        <f t="shared" si="37"/>
        <v>7</v>
      </c>
      <c r="C191" s="62">
        <f t="shared" si="38"/>
        <v>192</v>
      </c>
      <c r="D191" s="31">
        <f t="shared" si="39"/>
        <v>28</v>
      </c>
      <c r="E191" s="31">
        <v>118</v>
      </c>
      <c r="F191" s="28" t="s">
        <v>353</v>
      </c>
      <c r="G191" s="31">
        <v>2118</v>
      </c>
      <c r="H191" s="63">
        <v>48.874166666666667</v>
      </c>
      <c r="I191" s="63">
        <v>-88.06783333333334</v>
      </c>
      <c r="J191" s="67">
        <v>42196</v>
      </c>
      <c r="K191" s="65">
        <v>0.40763888888888888</v>
      </c>
      <c r="L191" s="32">
        <v>3.2</v>
      </c>
      <c r="M191" s="28">
        <v>13.5</v>
      </c>
      <c r="N191" s="21">
        <v>0.4</v>
      </c>
      <c r="O191" s="28">
        <v>2.4</v>
      </c>
      <c r="P191" s="28">
        <v>14</v>
      </c>
      <c r="Q191" s="28">
        <v>14</v>
      </c>
      <c r="R191" s="61">
        <v>28</v>
      </c>
      <c r="S191" s="32">
        <v>217.48045782743236</v>
      </c>
      <c r="T191" s="61"/>
    </row>
    <row r="192" spans="1:20" x14ac:dyDescent="0.3">
      <c r="A192" s="62">
        <f t="shared" si="36"/>
        <v>2015</v>
      </c>
      <c r="B192" s="62">
        <f t="shared" si="37"/>
        <v>7</v>
      </c>
      <c r="C192" s="62">
        <f t="shared" si="38"/>
        <v>193</v>
      </c>
      <c r="D192" s="31">
        <f t="shared" si="39"/>
        <v>29</v>
      </c>
      <c r="E192" s="31">
        <v>118</v>
      </c>
      <c r="F192" s="28" t="s">
        <v>357</v>
      </c>
      <c r="G192" s="28">
        <v>2150</v>
      </c>
      <c r="H192" s="63">
        <v>47.140833333333333</v>
      </c>
      <c r="I192" s="63">
        <v>-87.388000000000005</v>
      </c>
      <c r="J192" s="64">
        <v>42197</v>
      </c>
      <c r="K192" s="65">
        <v>0.40625</v>
      </c>
      <c r="L192" s="32">
        <v>4.5</v>
      </c>
      <c r="M192" s="28">
        <v>15.2</v>
      </c>
      <c r="N192" s="21">
        <v>0.4</v>
      </c>
      <c r="O192" s="28">
        <v>2.4</v>
      </c>
      <c r="P192" s="28">
        <v>6</v>
      </c>
      <c r="Q192" s="28">
        <v>7</v>
      </c>
      <c r="R192" s="61">
        <v>13</v>
      </c>
      <c r="S192" s="32">
        <v>100.97306970559359</v>
      </c>
      <c r="T192" s="61"/>
    </row>
    <row r="193" spans="1:20" x14ac:dyDescent="0.3">
      <c r="A193" s="62">
        <f t="shared" si="36"/>
        <v>2015</v>
      </c>
      <c r="B193" s="62">
        <f t="shared" si="37"/>
        <v>7</v>
      </c>
      <c r="C193" s="62">
        <f t="shared" si="38"/>
        <v>193</v>
      </c>
      <c r="D193" s="31">
        <f t="shared" si="39"/>
        <v>29</v>
      </c>
      <c r="E193" s="31">
        <v>118</v>
      </c>
      <c r="F193" s="28" t="s">
        <v>358</v>
      </c>
      <c r="G193" s="28">
        <v>2154</v>
      </c>
      <c r="H193" s="63">
        <v>47.0715</v>
      </c>
      <c r="I193" s="63">
        <v>-87.165499999999994</v>
      </c>
      <c r="J193" s="64">
        <v>42197</v>
      </c>
      <c r="K193" s="65">
        <v>0.4861111111111111</v>
      </c>
      <c r="L193" s="32">
        <v>4.8</v>
      </c>
      <c r="M193" s="28">
        <v>15.8</v>
      </c>
      <c r="N193" s="21">
        <v>0.42</v>
      </c>
      <c r="O193" s="28">
        <v>2.5</v>
      </c>
      <c r="P193" s="28">
        <v>0</v>
      </c>
      <c r="Q193" s="28">
        <v>0</v>
      </c>
      <c r="R193" s="61">
        <v>0</v>
      </c>
      <c r="S193" s="32">
        <v>0</v>
      </c>
      <c r="T193" s="61"/>
    </row>
    <row r="194" spans="1:20" x14ac:dyDescent="0.3">
      <c r="A194" s="62">
        <f t="shared" ref="A194:A257" si="40">YEAR(J194)</f>
        <v>2015</v>
      </c>
      <c r="B194" s="62">
        <f t="shared" ref="B194:B257" si="41">MONTH(J194)</f>
        <v>7</v>
      </c>
      <c r="C194" s="62">
        <f t="shared" ref="C194:C257" si="42">J194-DATE(YEAR(J194),1,0)</f>
        <v>193</v>
      </c>
      <c r="D194" s="31">
        <f t="shared" ref="D194:D257" si="43">WEEKNUM(J194,1)</f>
        <v>29</v>
      </c>
      <c r="E194" s="31">
        <v>118</v>
      </c>
      <c r="F194" s="28" t="s">
        <v>359</v>
      </c>
      <c r="G194" s="28">
        <v>2152</v>
      </c>
      <c r="H194" s="63">
        <v>47.810499999999998</v>
      </c>
      <c r="I194" s="63">
        <v>-87.031833333333338</v>
      </c>
      <c r="J194" s="64">
        <v>42197</v>
      </c>
      <c r="K194" s="65">
        <v>0.59027777777777779</v>
      </c>
      <c r="L194" s="32">
        <v>3.9</v>
      </c>
      <c r="M194" s="28">
        <v>18</v>
      </c>
      <c r="N194" s="21">
        <v>0.4</v>
      </c>
      <c r="O194" s="28">
        <v>2.4</v>
      </c>
      <c r="P194" s="28">
        <v>0</v>
      </c>
      <c r="Q194" s="28">
        <v>0</v>
      </c>
      <c r="R194" s="61">
        <v>0</v>
      </c>
      <c r="S194" s="32">
        <v>0</v>
      </c>
      <c r="T194" s="61"/>
    </row>
    <row r="195" spans="1:20" x14ac:dyDescent="0.3">
      <c r="A195" s="62">
        <f t="shared" si="40"/>
        <v>2015</v>
      </c>
      <c r="B195" s="62">
        <f t="shared" si="41"/>
        <v>7</v>
      </c>
      <c r="C195" s="62">
        <f t="shared" si="42"/>
        <v>194</v>
      </c>
      <c r="D195" s="31">
        <f t="shared" si="43"/>
        <v>29</v>
      </c>
      <c r="E195" s="31">
        <v>118</v>
      </c>
      <c r="F195" s="28" t="s">
        <v>360</v>
      </c>
      <c r="G195" s="28">
        <v>2116</v>
      </c>
      <c r="H195" s="63">
        <v>46.750833333333333</v>
      </c>
      <c r="I195" s="63">
        <v>-86.531333333333336</v>
      </c>
      <c r="J195" s="64">
        <v>42198</v>
      </c>
      <c r="K195" s="65">
        <v>0.38750000000000001</v>
      </c>
      <c r="L195" s="32">
        <v>4.3</v>
      </c>
      <c r="M195" s="28">
        <v>14.8</v>
      </c>
      <c r="N195" s="21">
        <v>0.4</v>
      </c>
      <c r="O195" s="28">
        <v>2.4</v>
      </c>
      <c r="P195" s="28">
        <v>15</v>
      </c>
      <c r="Q195" s="28">
        <v>8</v>
      </c>
      <c r="R195" s="61">
        <v>23</v>
      </c>
      <c r="S195" s="32">
        <v>178.64466178681946</v>
      </c>
      <c r="T195" s="61"/>
    </row>
    <row r="196" spans="1:20" x14ac:dyDescent="0.3">
      <c r="A196" s="62">
        <f t="shared" si="40"/>
        <v>2015</v>
      </c>
      <c r="B196" s="62">
        <f t="shared" si="41"/>
        <v>7</v>
      </c>
      <c r="C196" s="62">
        <f t="shared" si="42"/>
        <v>194</v>
      </c>
      <c r="D196" s="31">
        <f t="shared" si="43"/>
        <v>29</v>
      </c>
      <c r="E196" s="31">
        <v>118</v>
      </c>
      <c r="F196" s="28" t="s">
        <v>361</v>
      </c>
      <c r="G196" s="28">
        <v>2125</v>
      </c>
      <c r="H196" s="63">
        <v>47.103000000000002</v>
      </c>
      <c r="I196" s="63">
        <v>-85.971666666666664</v>
      </c>
      <c r="J196" s="64">
        <v>42198</v>
      </c>
      <c r="K196" s="68">
        <v>0.56041666666666667</v>
      </c>
      <c r="L196" s="32">
        <v>3.2</v>
      </c>
      <c r="M196" s="28">
        <v>15</v>
      </c>
      <c r="N196" s="21">
        <v>0.4</v>
      </c>
      <c r="O196" s="28">
        <v>2.4</v>
      </c>
      <c r="P196" s="28">
        <v>8</v>
      </c>
      <c r="Q196" s="28">
        <v>6</v>
      </c>
      <c r="R196" s="61">
        <v>14</v>
      </c>
      <c r="S196" s="32">
        <v>108.74022891371618</v>
      </c>
      <c r="T196" s="61"/>
    </row>
    <row r="197" spans="1:20" x14ac:dyDescent="0.3">
      <c r="A197" s="62">
        <f t="shared" si="40"/>
        <v>2015</v>
      </c>
      <c r="B197" s="62">
        <f t="shared" si="41"/>
        <v>7</v>
      </c>
      <c r="C197" s="62">
        <f t="shared" si="42"/>
        <v>195</v>
      </c>
      <c r="D197" s="31">
        <f t="shared" si="43"/>
        <v>29</v>
      </c>
      <c r="E197" s="31">
        <v>118</v>
      </c>
      <c r="F197" s="28" t="s">
        <v>362</v>
      </c>
      <c r="G197" s="28">
        <v>2148</v>
      </c>
      <c r="H197" s="63">
        <v>46.902666666666669</v>
      </c>
      <c r="I197" s="63">
        <v>-85.532333333333327</v>
      </c>
      <c r="J197" s="64">
        <v>42199</v>
      </c>
      <c r="K197" s="65">
        <v>0.39583333333333331</v>
      </c>
      <c r="L197" s="32">
        <v>3.5</v>
      </c>
      <c r="M197" s="28">
        <v>11.5</v>
      </c>
      <c r="N197" s="21">
        <v>0.49</v>
      </c>
      <c r="O197" s="28">
        <v>2.8</v>
      </c>
      <c r="P197" s="28">
        <v>60</v>
      </c>
      <c r="Q197" s="28">
        <v>43</v>
      </c>
      <c r="R197" s="61">
        <v>103</v>
      </c>
      <c r="S197" s="32">
        <v>653.07542729520515</v>
      </c>
      <c r="T197" s="61"/>
    </row>
    <row r="198" spans="1:20" x14ac:dyDescent="0.3">
      <c r="A198" s="62">
        <f t="shared" si="40"/>
        <v>2015</v>
      </c>
      <c r="B198" s="62">
        <f t="shared" si="41"/>
        <v>7</v>
      </c>
      <c r="C198" s="62">
        <f t="shared" si="42"/>
        <v>195</v>
      </c>
      <c r="D198" s="31">
        <f t="shared" si="43"/>
        <v>29</v>
      </c>
      <c r="E198" s="31">
        <v>118</v>
      </c>
      <c r="F198" s="28" t="s">
        <v>363</v>
      </c>
      <c r="G198" s="28">
        <v>2039</v>
      </c>
      <c r="H198" s="63">
        <v>46.895666666666664</v>
      </c>
      <c r="I198" s="63">
        <v>-85.417166666666674</v>
      </c>
      <c r="J198" s="64">
        <v>42199</v>
      </c>
      <c r="K198" s="65">
        <v>0.48472222222222222</v>
      </c>
      <c r="L198" s="32">
        <v>4.5999999999999996</v>
      </c>
      <c r="M198" s="28">
        <v>10.9</v>
      </c>
      <c r="N198" s="21">
        <v>0.43</v>
      </c>
      <c r="O198" s="28">
        <v>2.6</v>
      </c>
      <c r="P198" s="28">
        <v>4</v>
      </c>
      <c r="Q198" s="28">
        <v>2</v>
      </c>
      <c r="R198" s="61">
        <v>6</v>
      </c>
      <c r="S198" s="32">
        <v>43.351586277893503</v>
      </c>
      <c r="T198" s="61"/>
    </row>
    <row r="199" spans="1:20" x14ac:dyDescent="0.3">
      <c r="A199" s="62">
        <f t="shared" si="40"/>
        <v>2015</v>
      </c>
      <c r="B199" s="62">
        <f t="shared" si="41"/>
        <v>7</v>
      </c>
      <c r="C199" s="62">
        <f t="shared" si="42"/>
        <v>197</v>
      </c>
      <c r="D199" s="31">
        <f t="shared" si="43"/>
        <v>29</v>
      </c>
      <c r="E199" s="31">
        <v>118</v>
      </c>
      <c r="F199" s="28" t="s">
        <v>364</v>
      </c>
      <c r="G199" s="28">
        <v>2137</v>
      </c>
      <c r="H199" s="63">
        <v>47.222999999999999</v>
      </c>
      <c r="I199" s="63">
        <v>-85.102666666666664</v>
      </c>
      <c r="J199" s="64">
        <v>42201</v>
      </c>
      <c r="K199" s="65">
        <v>0.56944444444444442</v>
      </c>
      <c r="L199" s="32">
        <v>3.2</v>
      </c>
      <c r="M199" s="28">
        <v>15.2</v>
      </c>
      <c r="N199" s="21">
        <v>0.42</v>
      </c>
      <c r="O199" s="28">
        <v>2.5</v>
      </c>
      <c r="P199" s="28">
        <v>0</v>
      </c>
      <c r="Q199" s="28">
        <v>0</v>
      </c>
      <c r="R199" s="61">
        <v>0</v>
      </c>
      <c r="S199" s="32">
        <v>0</v>
      </c>
      <c r="T199" s="61"/>
    </row>
    <row r="200" spans="1:20" x14ac:dyDescent="0.3">
      <c r="A200" s="62">
        <f t="shared" si="40"/>
        <v>2015</v>
      </c>
      <c r="B200" s="62">
        <f t="shared" si="41"/>
        <v>7</v>
      </c>
      <c r="C200" s="62">
        <f t="shared" si="42"/>
        <v>197</v>
      </c>
      <c r="D200" s="31">
        <f t="shared" si="43"/>
        <v>29</v>
      </c>
      <c r="E200" s="31">
        <v>118</v>
      </c>
      <c r="F200" s="28" t="s">
        <v>365</v>
      </c>
      <c r="G200" s="28">
        <v>2121</v>
      </c>
      <c r="H200" s="63">
        <v>47.456000000000003</v>
      </c>
      <c r="I200" s="63">
        <v>-85.265666666666661</v>
      </c>
      <c r="J200" s="64">
        <v>42201</v>
      </c>
      <c r="K200" s="65">
        <v>0.68402777777777779</v>
      </c>
      <c r="L200" s="32">
        <v>2.9</v>
      </c>
      <c r="M200" s="28">
        <v>16.399999999999999</v>
      </c>
      <c r="N200" s="21">
        <v>0.43</v>
      </c>
      <c r="O200" s="28">
        <v>2.6</v>
      </c>
      <c r="P200" s="28">
        <v>1</v>
      </c>
      <c r="Q200" s="28">
        <v>1</v>
      </c>
      <c r="R200" s="61">
        <v>2</v>
      </c>
      <c r="S200" s="32">
        <v>14.450528759297834</v>
      </c>
      <c r="T200" s="61"/>
    </row>
    <row r="201" spans="1:20" x14ac:dyDescent="0.3">
      <c r="A201" s="62">
        <f t="shared" si="40"/>
        <v>2015</v>
      </c>
      <c r="B201" s="62">
        <f t="shared" si="41"/>
        <v>7</v>
      </c>
      <c r="C201" s="62">
        <f t="shared" si="42"/>
        <v>198</v>
      </c>
      <c r="D201" s="31">
        <f t="shared" si="43"/>
        <v>29</v>
      </c>
      <c r="E201" s="31">
        <v>118</v>
      </c>
      <c r="F201" s="28" t="s">
        <v>366</v>
      </c>
      <c r="G201" s="28">
        <v>2059</v>
      </c>
      <c r="H201" s="63">
        <v>47.703666666666663</v>
      </c>
      <c r="I201" s="63">
        <v>-85.965999999999994</v>
      </c>
      <c r="J201" s="64">
        <v>42202</v>
      </c>
      <c r="K201" s="65">
        <v>0.31041666666666667</v>
      </c>
      <c r="L201" s="32">
        <v>3.7</v>
      </c>
      <c r="M201" s="28">
        <v>7.1</v>
      </c>
      <c r="N201" s="21">
        <v>0.42</v>
      </c>
      <c r="O201" s="28">
        <v>2.5</v>
      </c>
      <c r="P201" s="28">
        <v>32</v>
      </c>
      <c r="Q201" s="28">
        <v>35</v>
      </c>
      <c r="R201" s="61">
        <v>67</v>
      </c>
      <c r="S201" s="32">
        <v>495.61873042306024</v>
      </c>
      <c r="T201" s="61"/>
    </row>
    <row r="202" spans="1:20" x14ac:dyDescent="0.3">
      <c r="A202" s="62">
        <f t="shared" si="40"/>
        <v>2015</v>
      </c>
      <c r="B202" s="62">
        <f t="shared" si="41"/>
        <v>7</v>
      </c>
      <c r="C202" s="62">
        <f t="shared" si="42"/>
        <v>198</v>
      </c>
      <c r="D202" s="31">
        <f t="shared" si="43"/>
        <v>29</v>
      </c>
      <c r="E202" s="31">
        <v>118</v>
      </c>
      <c r="F202" s="28" t="s">
        <v>367</v>
      </c>
      <c r="G202" s="28">
        <v>2153</v>
      </c>
      <c r="H202" s="63">
        <v>47.408499999999997</v>
      </c>
      <c r="I202" s="63">
        <v>-85.665333333333336</v>
      </c>
      <c r="J202" s="64">
        <v>42202</v>
      </c>
      <c r="K202" s="65">
        <v>0.43402777777777773</v>
      </c>
      <c r="L202" s="32">
        <v>3.1</v>
      </c>
      <c r="M202" s="28">
        <v>10.4</v>
      </c>
      <c r="N202" s="21">
        <v>0.42</v>
      </c>
      <c r="O202" s="28">
        <v>2.5</v>
      </c>
      <c r="P202" s="28">
        <v>79</v>
      </c>
      <c r="Q202" s="28">
        <v>60</v>
      </c>
      <c r="R202" s="61">
        <v>139</v>
      </c>
      <c r="S202" s="32">
        <v>1028.2239332657518</v>
      </c>
      <c r="T202" s="61"/>
    </row>
    <row r="203" spans="1:20" x14ac:dyDescent="0.3">
      <c r="A203" s="62">
        <f t="shared" si="40"/>
        <v>2015</v>
      </c>
      <c r="B203" s="62">
        <f t="shared" si="41"/>
        <v>7</v>
      </c>
      <c r="C203" s="62">
        <f t="shared" si="42"/>
        <v>198</v>
      </c>
      <c r="D203" s="31">
        <f t="shared" si="43"/>
        <v>29</v>
      </c>
      <c r="E203" s="31">
        <v>118</v>
      </c>
      <c r="F203" s="28" t="s">
        <v>368</v>
      </c>
      <c r="G203" s="28">
        <v>2129</v>
      </c>
      <c r="H203" s="63">
        <v>47.646999999999998</v>
      </c>
      <c r="I203" s="63">
        <v>-85.560500000000005</v>
      </c>
      <c r="J203" s="64">
        <v>42202</v>
      </c>
      <c r="K203" s="65">
        <v>0.52847222222222223</v>
      </c>
      <c r="L203" s="32">
        <v>3.1</v>
      </c>
      <c r="M203" s="28">
        <v>10</v>
      </c>
      <c r="N203" s="21">
        <v>0.42</v>
      </c>
      <c r="O203" s="28">
        <v>2.5</v>
      </c>
      <c r="P203" s="28">
        <v>30</v>
      </c>
      <c r="Q203" s="28">
        <v>29</v>
      </c>
      <c r="R203" s="61">
        <v>59</v>
      </c>
      <c r="S203" s="32">
        <v>436.44037455165011</v>
      </c>
      <c r="T203" s="61"/>
    </row>
    <row r="204" spans="1:20" x14ac:dyDescent="0.3">
      <c r="A204" s="62">
        <f t="shared" si="40"/>
        <v>2015</v>
      </c>
      <c r="B204" s="62">
        <f t="shared" si="41"/>
        <v>7</v>
      </c>
      <c r="C204" s="62">
        <f t="shared" si="42"/>
        <v>199</v>
      </c>
      <c r="D204" s="31">
        <f t="shared" si="43"/>
        <v>29</v>
      </c>
      <c r="E204" s="31">
        <v>118</v>
      </c>
      <c r="F204" s="28" t="s">
        <v>369</v>
      </c>
      <c r="G204" s="28">
        <v>2145</v>
      </c>
      <c r="H204" s="63">
        <v>47.637</v>
      </c>
      <c r="I204" s="63">
        <v>-86.104833333333332</v>
      </c>
      <c r="J204" s="64">
        <v>42203</v>
      </c>
      <c r="K204" s="65">
        <v>0.36527777777777781</v>
      </c>
      <c r="L204" s="32">
        <v>3.6</v>
      </c>
      <c r="M204" s="28">
        <v>13.3</v>
      </c>
      <c r="N204" s="21">
        <v>0.4</v>
      </c>
      <c r="O204" s="28">
        <v>2.4</v>
      </c>
      <c r="P204" s="28">
        <v>0</v>
      </c>
      <c r="Q204" s="28">
        <v>3</v>
      </c>
      <c r="R204" s="61">
        <v>3</v>
      </c>
      <c r="S204" s="32">
        <v>23.301477624367752</v>
      </c>
      <c r="T204" s="61"/>
    </row>
    <row r="205" spans="1:20" x14ac:dyDescent="0.3">
      <c r="A205" s="62">
        <f t="shared" si="40"/>
        <v>2015</v>
      </c>
      <c r="B205" s="62">
        <f t="shared" si="41"/>
        <v>7</v>
      </c>
      <c r="C205" s="62">
        <f t="shared" si="42"/>
        <v>199</v>
      </c>
      <c r="D205" s="31">
        <f t="shared" si="43"/>
        <v>29</v>
      </c>
      <c r="E205" s="31">
        <v>118</v>
      </c>
      <c r="F205" s="28" t="s">
        <v>370</v>
      </c>
      <c r="G205" s="28">
        <v>2165</v>
      </c>
      <c r="H205" s="63">
        <v>47.599499999999999</v>
      </c>
      <c r="I205" s="63">
        <v>-86.224666666666664</v>
      </c>
      <c r="J205" s="64">
        <v>42203</v>
      </c>
      <c r="K205" s="65">
        <v>0.4236111111111111</v>
      </c>
      <c r="L205" s="32">
        <v>3.7</v>
      </c>
      <c r="M205" s="28">
        <v>15</v>
      </c>
      <c r="N205" s="21">
        <v>0.43</v>
      </c>
      <c r="O205" s="28">
        <v>2.6</v>
      </c>
      <c r="P205" s="28">
        <v>0</v>
      </c>
      <c r="Q205" s="28">
        <v>0</v>
      </c>
      <c r="R205" s="61">
        <v>0</v>
      </c>
      <c r="S205" s="32">
        <v>0</v>
      </c>
      <c r="T205" s="61"/>
    </row>
    <row r="206" spans="1:20" x14ac:dyDescent="0.3">
      <c r="A206" s="62">
        <f t="shared" si="40"/>
        <v>2015</v>
      </c>
      <c r="B206" s="62">
        <f t="shared" si="41"/>
        <v>7</v>
      </c>
      <c r="C206" s="62">
        <f t="shared" si="42"/>
        <v>199</v>
      </c>
      <c r="D206" s="31">
        <f t="shared" si="43"/>
        <v>29</v>
      </c>
      <c r="E206" s="31">
        <v>118</v>
      </c>
      <c r="F206" s="28" t="s">
        <v>371</v>
      </c>
      <c r="G206" s="28">
        <v>2126</v>
      </c>
      <c r="H206" s="63">
        <v>47.396833333333333</v>
      </c>
      <c r="I206" s="63">
        <v>-86.469166666666666</v>
      </c>
      <c r="J206" s="64">
        <v>42203</v>
      </c>
      <c r="K206" s="65">
        <v>0.53333333333333333</v>
      </c>
      <c r="L206" s="32">
        <v>3.4</v>
      </c>
      <c r="M206" s="28">
        <v>16.3</v>
      </c>
      <c r="N206" s="21">
        <v>0.4</v>
      </c>
      <c r="O206" s="28">
        <v>2.4</v>
      </c>
      <c r="P206" s="28">
        <v>5</v>
      </c>
      <c r="Q206" s="28">
        <v>1</v>
      </c>
      <c r="R206" s="61">
        <v>6</v>
      </c>
      <c r="S206" s="32">
        <v>46.602955248735505</v>
      </c>
      <c r="T206" s="61"/>
    </row>
    <row r="207" spans="1:20" x14ac:dyDescent="0.3">
      <c r="A207" s="62">
        <f t="shared" si="40"/>
        <v>2015</v>
      </c>
      <c r="B207" s="62">
        <f t="shared" si="41"/>
        <v>7</v>
      </c>
      <c r="C207" s="62">
        <f t="shared" si="42"/>
        <v>200</v>
      </c>
      <c r="D207" s="31">
        <f t="shared" si="43"/>
        <v>30</v>
      </c>
      <c r="E207" s="31">
        <v>118</v>
      </c>
      <c r="F207" s="28" t="s">
        <v>372</v>
      </c>
      <c r="G207" s="28">
        <v>2219</v>
      </c>
      <c r="H207" s="63">
        <v>47.82116666666667</v>
      </c>
      <c r="I207" s="63">
        <v>-86.695999999999998</v>
      </c>
      <c r="J207" s="64">
        <v>42204</v>
      </c>
      <c r="K207" s="65">
        <v>0.46249999999999997</v>
      </c>
      <c r="L207" s="32">
        <v>3.4</v>
      </c>
      <c r="M207" s="28">
        <v>14.6</v>
      </c>
      <c r="N207" s="21">
        <v>0.42</v>
      </c>
      <c r="O207" s="28">
        <v>2.5</v>
      </c>
      <c r="P207" s="28">
        <v>1</v>
      </c>
      <c r="Q207" s="28">
        <v>0</v>
      </c>
      <c r="R207" s="61">
        <v>1</v>
      </c>
      <c r="S207" s="32">
        <v>7.397294483926272</v>
      </c>
      <c r="T207" s="61"/>
    </row>
    <row r="208" spans="1:20" x14ac:dyDescent="0.3">
      <c r="A208" s="62">
        <f t="shared" si="40"/>
        <v>2015</v>
      </c>
      <c r="B208" s="62">
        <f t="shared" si="41"/>
        <v>7</v>
      </c>
      <c r="C208" s="62">
        <f t="shared" si="42"/>
        <v>200</v>
      </c>
      <c r="D208" s="31">
        <f t="shared" si="43"/>
        <v>30</v>
      </c>
      <c r="E208" s="31">
        <v>118</v>
      </c>
      <c r="F208" s="28" t="s">
        <v>373</v>
      </c>
      <c r="G208" s="28">
        <v>2135</v>
      </c>
      <c r="H208" s="63">
        <v>48.023000000000003</v>
      </c>
      <c r="I208" s="63">
        <v>-86.63633333333334</v>
      </c>
      <c r="J208" s="64">
        <v>42204</v>
      </c>
      <c r="K208" s="65">
        <v>0.55694444444444446</v>
      </c>
      <c r="L208" s="32">
        <v>3.4</v>
      </c>
      <c r="M208" s="28">
        <v>15.2</v>
      </c>
      <c r="N208" s="21">
        <v>0.43</v>
      </c>
      <c r="O208" s="28">
        <v>2.6</v>
      </c>
      <c r="P208" s="28">
        <v>0</v>
      </c>
      <c r="Q208" s="28">
        <v>0</v>
      </c>
      <c r="R208" s="61">
        <v>0</v>
      </c>
      <c r="S208" s="32">
        <v>0</v>
      </c>
      <c r="T208" s="61"/>
    </row>
    <row r="209" spans="1:20" x14ac:dyDescent="0.3">
      <c r="A209" s="62">
        <f t="shared" si="40"/>
        <v>2015</v>
      </c>
      <c r="B209" s="62">
        <f t="shared" si="41"/>
        <v>7</v>
      </c>
      <c r="C209" s="62">
        <f t="shared" si="42"/>
        <v>201</v>
      </c>
      <c r="D209" s="31">
        <f t="shared" si="43"/>
        <v>30</v>
      </c>
      <c r="E209" s="31">
        <v>118</v>
      </c>
      <c r="F209" s="28" t="s">
        <v>374</v>
      </c>
      <c r="G209" s="28">
        <v>2139</v>
      </c>
      <c r="H209" s="63">
        <v>48.354166666666664</v>
      </c>
      <c r="I209" s="63">
        <v>-86.981499999999997</v>
      </c>
      <c r="J209" s="64">
        <v>42205</v>
      </c>
      <c r="K209" s="65">
        <v>0.4381944444444445</v>
      </c>
      <c r="L209" s="32">
        <v>3.9</v>
      </c>
      <c r="M209" s="28">
        <v>15.2</v>
      </c>
      <c r="N209" s="21">
        <v>0.43</v>
      </c>
      <c r="O209" s="28">
        <v>2.6</v>
      </c>
      <c r="P209" s="28">
        <v>2</v>
      </c>
      <c r="Q209" s="28">
        <v>1</v>
      </c>
      <c r="R209" s="61">
        <v>3</v>
      </c>
      <c r="S209" s="32">
        <v>21.675793138946752</v>
      </c>
      <c r="T209" s="61"/>
    </row>
    <row r="210" spans="1:20" x14ac:dyDescent="0.3">
      <c r="A210" s="62">
        <f t="shared" si="40"/>
        <v>2015</v>
      </c>
      <c r="B210" s="62">
        <f t="shared" si="41"/>
        <v>7</v>
      </c>
      <c r="C210" s="62">
        <f t="shared" si="42"/>
        <v>201</v>
      </c>
      <c r="D210" s="31">
        <f t="shared" si="43"/>
        <v>30</v>
      </c>
      <c r="E210" s="31">
        <v>118</v>
      </c>
      <c r="F210" s="28" t="s">
        <v>375</v>
      </c>
      <c r="G210" s="28">
        <v>753</v>
      </c>
      <c r="H210" s="63">
        <v>48.711833333333331</v>
      </c>
      <c r="I210" s="63">
        <v>-87.291499999999999</v>
      </c>
      <c r="J210" s="64">
        <v>42205</v>
      </c>
      <c r="K210" s="65">
        <v>0.57986111111111105</v>
      </c>
      <c r="L210" s="32">
        <v>5.0999999999999996</v>
      </c>
      <c r="M210" s="28">
        <v>11.6</v>
      </c>
      <c r="N210" s="21">
        <v>0.43</v>
      </c>
      <c r="O210" s="28">
        <v>2.6</v>
      </c>
      <c r="P210" s="28">
        <v>2</v>
      </c>
      <c r="Q210" s="28">
        <v>1</v>
      </c>
      <c r="R210" s="61">
        <v>3</v>
      </c>
      <c r="S210" s="32">
        <v>21.675793138946752</v>
      </c>
      <c r="T210" s="61"/>
    </row>
    <row r="211" spans="1:20" x14ac:dyDescent="0.3">
      <c r="A211" s="62">
        <f t="shared" si="40"/>
        <v>2015</v>
      </c>
      <c r="B211" s="62">
        <f t="shared" si="41"/>
        <v>7</v>
      </c>
      <c r="C211" s="62">
        <f t="shared" si="42"/>
        <v>202</v>
      </c>
      <c r="D211" s="31">
        <f t="shared" si="43"/>
        <v>30</v>
      </c>
      <c r="E211" s="31">
        <v>118</v>
      </c>
      <c r="F211" s="28" t="s">
        <v>376</v>
      </c>
      <c r="G211" s="31">
        <v>2155</v>
      </c>
      <c r="H211" s="63">
        <v>48.56283333333333</v>
      </c>
      <c r="I211" s="63">
        <v>-87.759</v>
      </c>
      <c r="J211" s="64">
        <v>42206</v>
      </c>
      <c r="K211" s="65">
        <v>0.37708333333333338</v>
      </c>
      <c r="L211" s="32">
        <v>4.0999999999999996</v>
      </c>
      <c r="M211" s="28">
        <v>13.7</v>
      </c>
      <c r="N211" s="21">
        <v>0.43</v>
      </c>
      <c r="O211" s="28">
        <v>2.6</v>
      </c>
      <c r="P211" s="28">
        <v>10</v>
      </c>
      <c r="Q211" s="28">
        <v>4</v>
      </c>
      <c r="R211" s="61">
        <v>14</v>
      </c>
      <c r="S211" s="32">
        <v>101.15370131508483</v>
      </c>
      <c r="T211" s="61"/>
    </row>
    <row r="212" spans="1:20" x14ac:dyDescent="0.3">
      <c r="A212" s="62">
        <f t="shared" si="40"/>
        <v>2015</v>
      </c>
      <c r="B212" s="62">
        <f t="shared" si="41"/>
        <v>7</v>
      </c>
      <c r="C212" s="62">
        <f t="shared" si="42"/>
        <v>202</v>
      </c>
      <c r="D212" s="31">
        <f t="shared" si="43"/>
        <v>30</v>
      </c>
      <c r="E212" s="31">
        <v>118</v>
      </c>
      <c r="F212" s="28" t="s">
        <v>377</v>
      </c>
      <c r="G212" s="31">
        <v>2127</v>
      </c>
      <c r="H212" s="63">
        <v>48.294333333333334</v>
      </c>
      <c r="I212" s="63">
        <v>-87.659166666666664</v>
      </c>
      <c r="J212" s="64">
        <v>42206</v>
      </c>
      <c r="K212" s="65">
        <v>0.4826388888888889</v>
      </c>
      <c r="L212" s="32">
        <v>3.4</v>
      </c>
      <c r="M212" s="28">
        <v>12.5</v>
      </c>
      <c r="N212" s="21">
        <v>0.42</v>
      </c>
      <c r="O212" s="28">
        <v>2.5</v>
      </c>
      <c r="P212" s="28">
        <v>0</v>
      </c>
      <c r="Q212" s="28">
        <v>0</v>
      </c>
      <c r="R212" s="61">
        <v>0</v>
      </c>
      <c r="S212" s="32">
        <v>0</v>
      </c>
      <c r="T212" s="61"/>
    </row>
    <row r="213" spans="1:20" x14ac:dyDescent="0.3">
      <c r="A213" s="62">
        <f t="shared" si="40"/>
        <v>2015</v>
      </c>
      <c r="B213" s="62">
        <f t="shared" si="41"/>
        <v>7</v>
      </c>
      <c r="C213" s="62">
        <f t="shared" si="42"/>
        <v>203</v>
      </c>
      <c r="D213" s="31">
        <f t="shared" si="43"/>
        <v>30</v>
      </c>
      <c r="E213" s="31">
        <v>118</v>
      </c>
      <c r="F213" s="28" t="s">
        <v>378</v>
      </c>
      <c r="G213" s="31">
        <v>2140</v>
      </c>
      <c r="H213" s="63">
        <v>48.112333333333332</v>
      </c>
      <c r="I213" s="63">
        <v>-88.762333333333331</v>
      </c>
      <c r="J213" s="64">
        <v>42207</v>
      </c>
      <c r="K213" s="65">
        <v>0.4055555555555555</v>
      </c>
      <c r="L213" s="32">
        <v>12.4</v>
      </c>
      <c r="M213" s="28">
        <v>9</v>
      </c>
      <c r="N213" s="21">
        <v>0.42</v>
      </c>
      <c r="O213" s="28">
        <v>2.5</v>
      </c>
      <c r="P213" s="28">
        <v>48</v>
      </c>
      <c r="Q213" s="28">
        <v>132</v>
      </c>
      <c r="R213" s="61">
        <v>180</v>
      </c>
      <c r="S213" s="32">
        <v>1331.513007106729</v>
      </c>
      <c r="T213" s="61"/>
    </row>
    <row r="214" spans="1:20" x14ac:dyDescent="0.3">
      <c r="A214" s="62">
        <f t="shared" si="40"/>
        <v>2015</v>
      </c>
      <c r="B214" s="62">
        <f t="shared" si="41"/>
        <v>7</v>
      </c>
      <c r="C214" s="62">
        <f t="shared" si="42"/>
        <v>203</v>
      </c>
      <c r="D214" s="31">
        <f t="shared" si="43"/>
        <v>30</v>
      </c>
      <c r="E214" s="31">
        <v>118</v>
      </c>
      <c r="F214" s="28" t="s">
        <v>379</v>
      </c>
      <c r="G214" s="28">
        <v>65</v>
      </c>
      <c r="H214" s="63">
        <v>47.747833333333332</v>
      </c>
      <c r="I214" s="63">
        <v>-90.31783333333334</v>
      </c>
      <c r="J214" s="64">
        <v>42207</v>
      </c>
      <c r="K214" s="65">
        <v>0.70347222222222217</v>
      </c>
      <c r="L214" s="32">
        <v>8.1999999999999993</v>
      </c>
      <c r="M214" s="28"/>
      <c r="N214" s="21">
        <v>0.42</v>
      </c>
      <c r="O214" s="28">
        <v>2.5</v>
      </c>
      <c r="P214" s="28">
        <v>0</v>
      </c>
      <c r="Q214" s="28">
        <v>0</v>
      </c>
      <c r="R214" s="61">
        <v>0</v>
      </c>
      <c r="S214" s="32">
        <v>0</v>
      </c>
      <c r="T214" s="61"/>
    </row>
    <row r="215" spans="1:20" x14ac:dyDescent="0.3">
      <c r="A215" s="62">
        <f t="shared" si="40"/>
        <v>2016</v>
      </c>
      <c r="B215" s="62">
        <f t="shared" si="41"/>
        <v>5</v>
      </c>
      <c r="C215" s="62">
        <f t="shared" si="42"/>
        <v>125</v>
      </c>
      <c r="D215" s="31">
        <f t="shared" si="43"/>
        <v>19</v>
      </c>
      <c r="E215" s="31">
        <v>99</v>
      </c>
      <c r="F215" s="28" t="s">
        <v>260</v>
      </c>
      <c r="G215" s="28">
        <v>468</v>
      </c>
      <c r="H215" s="63">
        <v>46.745666666666665</v>
      </c>
      <c r="I215" s="63">
        <v>-90.753</v>
      </c>
      <c r="J215" s="64">
        <v>42494</v>
      </c>
      <c r="K215" s="65">
        <v>0.44861111111111113</v>
      </c>
      <c r="L215" s="32">
        <v>4.7</v>
      </c>
      <c r="M215" s="28">
        <v>5.5</v>
      </c>
      <c r="N215" s="21">
        <v>0.42</v>
      </c>
      <c r="O215" s="28">
        <v>2.5</v>
      </c>
      <c r="P215" s="28">
        <v>474</v>
      </c>
      <c r="Q215" s="28">
        <v>437</v>
      </c>
      <c r="R215" s="61">
        <v>911</v>
      </c>
      <c r="S215" s="32">
        <v>6738.9352748568344</v>
      </c>
      <c r="T215" s="61"/>
    </row>
    <row r="216" spans="1:20" x14ac:dyDescent="0.3">
      <c r="A216" s="62">
        <f t="shared" si="40"/>
        <v>2016</v>
      </c>
      <c r="B216" s="62">
        <f t="shared" si="41"/>
        <v>5</v>
      </c>
      <c r="C216" s="62">
        <f t="shared" si="42"/>
        <v>125</v>
      </c>
      <c r="D216" s="31">
        <f t="shared" si="43"/>
        <v>19</v>
      </c>
      <c r="E216" s="31">
        <v>99</v>
      </c>
      <c r="F216" s="28" t="s">
        <v>261</v>
      </c>
      <c r="G216" s="28">
        <v>468</v>
      </c>
      <c r="H216" s="63">
        <v>46.75866666666667</v>
      </c>
      <c r="I216" s="63">
        <v>-90.812333333333328</v>
      </c>
      <c r="J216" s="64">
        <v>42494</v>
      </c>
      <c r="K216" s="65">
        <v>0.47638888888888892</v>
      </c>
      <c r="L216" s="32">
        <v>4.7</v>
      </c>
      <c r="M216" s="28">
        <v>5.5</v>
      </c>
      <c r="N216" s="21">
        <v>0.42</v>
      </c>
      <c r="O216" s="28">
        <v>2.5</v>
      </c>
      <c r="P216" s="28">
        <v>229</v>
      </c>
      <c r="Q216" s="28">
        <v>152</v>
      </c>
      <c r="R216" s="61">
        <v>381</v>
      </c>
      <c r="S216" s="32">
        <v>2818.3691983759099</v>
      </c>
      <c r="T216" s="61"/>
    </row>
    <row r="217" spans="1:20" x14ac:dyDescent="0.3">
      <c r="A217" s="62">
        <f t="shared" si="40"/>
        <v>2016</v>
      </c>
      <c r="B217" s="62">
        <f t="shared" si="41"/>
        <v>5</v>
      </c>
      <c r="C217" s="62">
        <f t="shared" si="42"/>
        <v>133</v>
      </c>
      <c r="D217" s="31">
        <f t="shared" si="43"/>
        <v>20</v>
      </c>
      <c r="E217" s="31">
        <v>99</v>
      </c>
      <c r="F217" s="28" t="s">
        <v>262</v>
      </c>
      <c r="G217" s="28">
        <v>736</v>
      </c>
      <c r="H217" s="63">
        <v>46.924666666666667</v>
      </c>
      <c r="I217" s="63">
        <v>-90.502499999999998</v>
      </c>
      <c r="J217" s="64">
        <v>42502</v>
      </c>
      <c r="K217" s="65">
        <v>0.54583333333333328</v>
      </c>
      <c r="L217" s="32">
        <v>4.5999999999999996</v>
      </c>
      <c r="M217" s="66">
        <v>9.3000000000000007</v>
      </c>
      <c r="N217" s="21">
        <v>0.42</v>
      </c>
      <c r="O217" s="28">
        <v>2.5</v>
      </c>
      <c r="P217" s="28">
        <v>65</v>
      </c>
      <c r="Q217" s="28">
        <v>60</v>
      </c>
      <c r="R217" s="61">
        <v>125</v>
      </c>
      <c r="S217" s="32">
        <v>924.66181049078398</v>
      </c>
      <c r="T217" s="61"/>
    </row>
    <row r="218" spans="1:20" x14ac:dyDescent="0.3">
      <c r="A218" s="62">
        <f t="shared" si="40"/>
        <v>2016</v>
      </c>
      <c r="B218" s="62">
        <f t="shared" si="41"/>
        <v>5</v>
      </c>
      <c r="C218" s="62">
        <f t="shared" si="42"/>
        <v>137</v>
      </c>
      <c r="D218" s="31">
        <f t="shared" si="43"/>
        <v>21</v>
      </c>
      <c r="E218" s="31">
        <v>2</v>
      </c>
      <c r="F218" s="28" t="s">
        <v>263</v>
      </c>
      <c r="G218" s="28">
        <v>71</v>
      </c>
      <c r="H218" s="63">
        <v>46.94083333333333</v>
      </c>
      <c r="I218" s="63">
        <v>-90.778499999999994</v>
      </c>
      <c r="J218" s="64">
        <v>42506</v>
      </c>
      <c r="K218" s="65">
        <v>0.3840277777777778</v>
      </c>
      <c r="L218" s="32">
        <v>5.9</v>
      </c>
      <c r="M218" s="66">
        <v>4.5</v>
      </c>
      <c r="N218" s="21">
        <v>0.42</v>
      </c>
      <c r="O218" s="28">
        <v>2.5</v>
      </c>
      <c r="P218" s="28">
        <v>502</v>
      </c>
      <c r="Q218" s="28">
        <v>401</v>
      </c>
      <c r="R218" s="61">
        <v>903</v>
      </c>
      <c r="S218" s="32">
        <v>6679.756918985423</v>
      </c>
      <c r="T218" s="61"/>
    </row>
    <row r="219" spans="1:20" x14ac:dyDescent="0.3">
      <c r="A219" s="62">
        <f t="shared" si="40"/>
        <v>2016</v>
      </c>
      <c r="B219" s="62">
        <f t="shared" si="41"/>
        <v>5</v>
      </c>
      <c r="C219" s="62">
        <f t="shared" si="42"/>
        <v>137</v>
      </c>
      <c r="D219" s="31">
        <f t="shared" si="43"/>
        <v>21</v>
      </c>
      <c r="E219" s="31">
        <v>2</v>
      </c>
      <c r="F219" s="28" t="s">
        <v>264</v>
      </c>
      <c r="G219" s="28">
        <v>75</v>
      </c>
      <c r="H219" s="63">
        <v>47.000333333333302</v>
      </c>
      <c r="I219" s="63">
        <v>-90.724500000000006</v>
      </c>
      <c r="J219" s="64">
        <v>42506</v>
      </c>
      <c r="K219" s="65">
        <v>0.44375000000000003</v>
      </c>
      <c r="L219" s="32">
        <v>5.2</v>
      </c>
      <c r="M219" s="66">
        <v>7.1</v>
      </c>
      <c r="N219" s="21">
        <v>0.42</v>
      </c>
      <c r="O219" s="28">
        <v>2.5</v>
      </c>
      <c r="P219" s="28">
        <v>65</v>
      </c>
      <c r="Q219" s="28">
        <v>75</v>
      </c>
      <c r="R219" s="61">
        <v>140</v>
      </c>
      <c r="S219" s="32">
        <v>1035.6212277496782</v>
      </c>
      <c r="T219" s="61"/>
    </row>
    <row r="220" spans="1:20" x14ac:dyDescent="0.3">
      <c r="A220" s="62">
        <f t="shared" si="40"/>
        <v>2016</v>
      </c>
      <c r="B220" s="62">
        <f t="shared" si="41"/>
        <v>5</v>
      </c>
      <c r="C220" s="62">
        <f t="shared" si="42"/>
        <v>137</v>
      </c>
      <c r="D220" s="31">
        <f t="shared" si="43"/>
        <v>21</v>
      </c>
      <c r="E220" s="31">
        <v>2</v>
      </c>
      <c r="F220" s="28" t="s">
        <v>265</v>
      </c>
      <c r="G220" s="28">
        <v>86</v>
      </c>
      <c r="H220" s="63">
        <v>46.835000000000001</v>
      </c>
      <c r="I220" s="63">
        <v>-90.72</v>
      </c>
      <c r="J220" s="64">
        <v>42506</v>
      </c>
      <c r="K220" s="65">
        <v>0.52569444444444446</v>
      </c>
      <c r="L220" s="32">
        <v>6.9</v>
      </c>
      <c r="M220" s="28">
        <v>5.7</v>
      </c>
      <c r="N220" s="21">
        <v>0.42</v>
      </c>
      <c r="O220" s="28">
        <v>2.5</v>
      </c>
      <c r="P220" s="28">
        <v>77</v>
      </c>
      <c r="Q220" s="28">
        <v>56</v>
      </c>
      <c r="R220" s="61">
        <v>133</v>
      </c>
      <c r="S220" s="32">
        <v>983.84016636219428</v>
      </c>
      <c r="T220" s="61"/>
    </row>
    <row r="221" spans="1:20" x14ac:dyDescent="0.3">
      <c r="A221" s="62">
        <f t="shared" si="40"/>
        <v>2016</v>
      </c>
      <c r="B221" s="62">
        <f t="shared" si="41"/>
        <v>5</v>
      </c>
      <c r="C221" s="62">
        <f t="shared" si="42"/>
        <v>138</v>
      </c>
      <c r="D221" s="31">
        <f t="shared" si="43"/>
        <v>21</v>
      </c>
      <c r="E221" s="31">
        <v>2</v>
      </c>
      <c r="F221" s="28" t="s">
        <v>266</v>
      </c>
      <c r="G221" s="28">
        <v>24</v>
      </c>
      <c r="H221" s="63">
        <v>46.843666666666664</v>
      </c>
      <c r="I221" s="63">
        <v>-90.464833333333331</v>
      </c>
      <c r="J221" s="64">
        <v>42507</v>
      </c>
      <c r="K221" s="65">
        <v>0.39444444444444443</v>
      </c>
      <c r="L221" s="32">
        <v>4.5999999999999996</v>
      </c>
      <c r="M221" s="28">
        <v>8.8000000000000007</v>
      </c>
      <c r="N221" s="21">
        <v>0.42</v>
      </c>
      <c r="O221" s="28">
        <v>2.5</v>
      </c>
      <c r="P221" s="28">
        <v>16</v>
      </c>
      <c r="Q221" s="28">
        <v>19</v>
      </c>
      <c r="R221" s="61">
        <v>35</v>
      </c>
      <c r="S221" s="32">
        <v>258.90530693741954</v>
      </c>
      <c r="T221" s="61"/>
    </row>
    <row r="222" spans="1:20" x14ac:dyDescent="0.3">
      <c r="A222" s="62">
        <f t="shared" si="40"/>
        <v>2016</v>
      </c>
      <c r="B222" s="62">
        <f t="shared" si="41"/>
        <v>5</v>
      </c>
      <c r="C222" s="62">
        <f t="shared" si="42"/>
        <v>138</v>
      </c>
      <c r="D222" s="31">
        <f t="shared" si="43"/>
        <v>21</v>
      </c>
      <c r="E222" s="31">
        <v>2</v>
      </c>
      <c r="F222" s="28" t="s">
        <v>267</v>
      </c>
      <c r="G222" s="28">
        <v>2</v>
      </c>
      <c r="H222" s="63">
        <v>46.915833333333332</v>
      </c>
      <c r="I222" s="63">
        <v>-90.56216666666667</v>
      </c>
      <c r="J222" s="64">
        <v>42507</v>
      </c>
      <c r="K222" s="65">
        <v>0.47569444444444442</v>
      </c>
      <c r="L222" s="32">
        <v>5.4</v>
      </c>
      <c r="M222" s="66">
        <v>5</v>
      </c>
      <c r="N222" s="21">
        <v>0.42</v>
      </c>
      <c r="O222" s="28">
        <v>2.5</v>
      </c>
      <c r="P222" s="28">
        <v>232</v>
      </c>
      <c r="Q222" s="28">
        <v>197</v>
      </c>
      <c r="R222" s="61">
        <v>429</v>
      </c>
      <c r="S222" s="32">
        <v>3173.4393336043709</v>
      </c>
      <c r="T222" s="61"/>
    </row>
    <row r="223" spans="1:20" x14ac:dyDescent="0.3">
      <c r="A223" s="62">
        <f t="shared" si="40"/>
        <v>2016</v>
      </c>
      <c r="B223" s="62">
        <f t="shared" si="41"/>
        <v>5</v>
      </c>
      <c r="C223" s="62">
        <f t="shared" si="42"/>
        <v>138</v>
      </c>
      <c r="D223" s="31">
        <f t="shared" si="43"/>
        <v>21</v>
      </c>
      <c r="E223" s="31">
        <v>2</v>
      </c>
      <c r="F223" s="28" t="s">
        <v>268</v>
      </c>
      <c r="G223" s="28">
        <v>87</v>
      </c>
      <c r="H223" s="63">
        <v>46.94383333333333</v>
      </c>
      <c r="I223" s="63">
        <v>-90.650833333333338</v>
      </c>
      <c r="J223" s="64">
        <v>42507</v>
      </c>
      <c r="K223" s="65">
        <v>0.54166666666666663</v>
      </c>
      <c r="L223" s="32">
        <v>7.3</v>
      </c>
      <c r="M223" s="66">
        <v>7.6</v>
      </c>
      <c r="N223" s="21">
        <v>0.42</v>
      </c>
      <c r="O223" s="28">
        <v>2.5</v>
      </c>
      <c r="P223" s="28">
        <v>65</v>
      </c>
      <c r="Q223" s="28">
        <v>40</v>
      </c>
      <c r="R223" s="61">
        <v>105</v>
      </c>
      <c r="S223" s="32">
        <v>776.71592081225856</v>
      </c>
      <c r="T223" s="61"/>
    </row>
    <row r="224" spans="1:20" x14ac:dyDescent="0.3">
      <c r="A224" s="62">
        <f t="shared" si="40"/>
        <v>2016</v>
      </c>
      <c r="B224" s="62">
        <f t="shared" si="41"/>
        <v>5</v>
      </c>
      <c r="C224" s="62">
        <f t="shared" si="42"/>
        <v>139</v>
      </c>
      <c r="D224" s="31">
        <f t="shared" si="43"/>
        <v>21</v>
      </c>
      <c r="E224" s="31">
        <v>2</v>
      </c>
      <c r="F224" s="28" t="s">
        <v>269</v>
      </c>
      <c r="G224" s="28">
        <v>45</v>
      </c>
      <c r="H224" s="63">
        <v>46.979166666666664</v>
      </c>
      <c r="I224" s="63">
        <v>-90.55116666666666</v>
      </c>
      <c r="J224" s="64">
        <v>42508</v>
      </c>
      <c r="K224" s="65">
        <v>0.40416666666666662</v>
      </c>
      <c r="L224" s="32">
        <v>5.0999999999999996</v>
      </c>
      <c r="M224" s="66">
        <v>12.1</v>
      </c>
      <c r="N224" s="21">
        <v>0.42</v>
      </c>
      <c r="O224" s="28">
        <v>2.5</v>
      </c>
      <c r="P224" s="28">
        <v>5</v>
      </c>
      <c r="Q224" s="28">
        <v>2</v>
      </c>
      <c r="R224" s="61">
        <v>7</v>
      </c>
      <c r="S224" s="32">
        <v>51.781061387483902</v>
      </c>
      <c r="T224" s="61"/>
    </row>
    <row r="225" spans="1:24" x14ac:dyDescent="0.3">
      <c r="A225" s="62">
        <f t="shared" si="40"/>
        <v>2016</v>
      </c>
      <c r="B225" s="62">
        <f t="shared" si="41"/>
        <v>5</v>
      </c>
      <c r="C225" s="62">
        <f t="shared" si="42"/>
        <v>139</v>
      </c>
      <c r="D225" s="31">
        <f t="shared" si="43"/>
        <v>21</v>
      </c>
      <c r="E225" s="31">
        <v>2</v>
      </c>
      <c r="F225" s="28" t="s">
        <v>270</v>
      </c>
      <c r="G225" s="28">
        <v>44</v>
      </c>
      <c r="H225" s="63">
        <v>47.033333333333303</v>
      </c>
      <c r="I225" s="63">
        <v>-90.498833333333337</v>
      </c>
      <c r="J225" s="64">
        <v>42508</v>
      </c>
      <c r="K225" s="65">
        <v>0.46111111111111108</v>
      </c>
      <c r="L225" s="32">
        <v>7.3</v>
      </c>
      <c r="M225" s="66">
        <v>10.7</v>
      </c>
      <c r="N225" s="21">
        <v>0.42</v>
      </c>
      <c r="O225" s="28">
        <v>2.5</v>
      </c>
      <c r="P225" s="28">
        <v>0</v>
      </c>
      <c r="Q225" s="28">
        <v>0</v>
      </c>
      <c r="R225" s="61">
        <v>0</v>
      </c>
      <c r="S225" s="32">
        <v>0</v>
      </c>
      <c r="T225" s="61"/>
    </row>
    <row r="226" spans="1:24" x14ac:dyDescent="0.3">
      <c r="A226" s="62">
        <f t="shared" si="40"/>
        <v>2016</v>
      </c>
      <c r="B226" s="62">
        <f t="shared" si="41"/>
        <v>5</v>
      </c>
      <c r="C226" s="62">
        <f t="shared" si="42"/>
        <v>139</v>
      </c>
      <c r="D226" s="31">
        <f t="shared" si="43"/>
        <v>21</v>
      </c>
      <c r="E226" s="31">
        <v>2</v>
      </c>
      <c r="F226" s="28" t="s">
        <v>271</v>
      </c>
      <c r="G226" s="28">
        <v>52</v>
      </c>
      <c r="H226" s="63">
        <v>46.75866666666667</v>
      </c>
      <c r="I226" s="63">
        <v>-90.452500000000001</v>
      </c>
      <c r="J226" s="64">
        <v>42508</v>
      </c>
      <c r="K226" s="65">
        <v>0.52500000000000002</v>
      </c>
      <c r="L226" s="32">
        <v>7.4</v>
      </c>
      <c r="M226" s="66">
        <v>8.1999999999999993</v>
      </c>
      <c r="N226" s="21">
        <v>0.42</v>
      </c>
      <c r="O226" s="28">
        <v>2.5</v>
      </c>
      <c r="P226" s="28">
        <v>64</v>
      </c>
      <c r="Q226" s="28">
        <v>40</v>
      </c>
      <c r="R226" s="61">
        <v>104</v>
      </c>
      <c r="S226" s="32">
        <v>769.31862632833236</v>
      </c>
      <c r="T226" s="61"/>
    </row>
    <row r="227" spans="1:24" x14ac:dyDescent="0.3">
      <c r="A227" s="62">
        <f t="shared" si="40"/>
        <v>2016</v>
      </c>
      <c r="B227" s="62">
        <f t="shared" si="41"/>
        <v>5</v>
      </c>
      <c r="C227" s="62">
        <f t="shared" si="42"/>
        <v>133</v>
      </c>
      <c r="D227" s="31">
        <f t="shared" si="43"/>
        <v>20</v>
      </c>
      <c r="E227" s="31">
        <v>2</v>
      </c>
      <c r="F227" s="28" t="s">
        <v>272</v>
      </c>
      <c r="G227" s="28">
        <v>2</v>
      </c>
      <c r="H227" s="63">
        <v>46.89</v>
      </c>
      <c r="I227" s="63">
        <v>-90.575333333333333</v>
      </c>
      <c r="J227" s="64">
        <v>42502</v>
      </c>
      <c r="K227" s="65">
        <v>0.42708333333333331</v>
      </c>
      <c r="L227" s="32">
        <v>7.7</v>
      </c>
      <c r="M227" s="66">
        <v>7.2</v>
      </c>
      <c r="N227" s="21">
        <v>0.42</v>
      </c>
      <c r="O227" s="28">
        <v>2.5</v>
      </c>
      <c r="P227" s="28">
        <v>605</v>
      </c>
      <c r="Q227" s="28">
        <v>341</v>
      </c>
      <c r="R227" s="61">
        <v>946</v>
      </c>
      <c r="S227" s="32">
        <v>6997.840581794253</v>
      </c>
      <c r="T227" s="61"/>
    </row>
    <row r="228" spans="1:24" x14ac:dyDescent="0.3">
      <c r="A228" s="62">
        <f t="shared" si="40"/>
        <v>2016</v>
      </c>
      <c r="B228" s="62">
        <f t="shared" si="41"/>
        <v>5</v>
      </c>
      <c r="C228" s="62">
        <f t="shared" si="42"/>
        <v>144</v>
      </c>
      <c r="D228" s="31">
        <f t="shared" si="43"/>
        <v>22</v>
      </c>
      <c r="E228" s="31">
        <v>2</v>
      </c>
      <c r="F228" s="28" t="s">
        <v>273</v>
      </c>
      <c r="G228" s="28">
        <v>190</v>
      </c>
      <c r="H228" s="63">
        <v>47.619166666666665</v>
      </c>
      <c r="I228" s="63">
        <v>-90.718500000000006</v>
      </c>
      <c r="J228" s="64">
        <v>42513</v>
      </c>
      <c r="K228" s="65">
        <v>0.53888888888888886</v>
      </c>
      <c r="L228" s="32">
        <v>3.3</v>
      </c>
      <c r="M228" s="66">
        <v>11.6</v>
      </c>
      <c r="N228" s="21">
        <v>0.42</v>
      </c>
      <c r="O228" s="28">
        <v>2.5</v>
      </c>
      <c r="P228" s="28">
        <v>38</v>
      </c>
      <c r="Q228" s="28">
        <v>39</v>
      </c>
      <c r="R228" s="61">
        <v>77</v>
      </c>
      <c r="S228" s="32">
        <v>569.59167526232295</v>
      </c>
      <c r="T228" s="61"/>
    </row>
    <row r="229" spans="1:24" x14ac:dyDescent="0.3">
      <c r="A229" s="62">
        <f t="shared" si="40"/>
        <v>2016</v>
      </c>
      <c r="B229" s="62">
        <f t="shared" si="41"/>
        <v>5</v>
      </c>
      <c r="C229" s="62">
        <f t="shared" si="42"/>
        <v>144</v>
      </c>
      <c r="D229" s="31">
        <f t="shared" si="43"/>
        <v>22</v>
      </c>
      <c r="E229" s="31">
        <v>2</v>
      </c>
      <c r="F229" s="28" t="s">
        <v>274</v>
      </c>
      <c r="G229" s="28">
        <v>208</v>
      </c>
      <c r="H229" s="63">
        <v>47.69016666666667</v>
      </c>
      <c r="I229" s="63">
        <v>-90.524500000000003</v>
      </c>
      <c r="J229" s="64">
        <v>42513</v>
      </c>
      <c r="K229" s="65">
        <v>0.62361111111111112</v>
      </c>
      <c r="L229" s="32">
        <v>5.2</v>
      </c>
      <c r="M229" s="66">
        <v>11</v>
      </c>
      <c r="N229" s="21">
        <v>0.42</v>
      </c>
      <c r="O229" s="28">
        <v>2.5</v>
      </c>
      <c r="P229" s="28">
        <v>9</v>
      </c>
      <c r="Q229" s="28">
        <v>3</v>
      </c>
      <c r="R229" s="61">
        <v>12</v>
      </c>
      <c r="S229" s="32">
        <v>88.767533807115271</v>
      </c>
      <c r="T229" s="61"/>
    </row>
    <row r="230" spans="1:24" x14ac:dyDescent="0.3">
      <c r="A230" s="62">
        <f t="shared" si="40"/>
        <v>2016</v>
      </c>
      <c r="B230" s="62">
        <f t="shared" si="41"/>
        <v>5</v>
      </c>
      <c r="C230" s="62">
        <f t="shared" si="42"/>
        <v>144</v>
      </c>
      <c r="D230" s="31">
        <f t="shared" si="43"/>
        <v>22</v>
      </c>
      <c r="E230" s="31">
        <v>2</v>
      </c>
      <c r="F230" s="28" t="s">
        <v>356</v>
      </c>
      <c r="G230" s="28">
        <v>65</v>
      </c>
      <c r="H230" s="63">
        <v>47.744666666666667</v>
      </c>
      <c r="I230" s="63">
        <v>-90.309333333333328</v>
      </c>
      <c r="J230" s="64">
        <v>42513</v>
      </c>
      <c r="K230" s="65">
        <v>0.70347222222222217</v>
      </c>
      <c r="L230" s="32">
        <v>3.1</v>
      </c>
      <c r="M230" s="66">
        <v>13.3</v>
      </c>
      <c r="N230" s="21">
        <v>0.42</v>
      </c>
      <c r="O230" s="28">
        <v>2.5</v>
      </c>
      <c r="P230" s="28">
        <v>97</v>
      </c>
      <c r="Q230" s="28">
        <v>89</v>
      </c>
      <c r="R230" s="61">
        <v>186</v>
      </c>
      <c r="S230" s="32">
        <v>1375.8967740102867</v>
      </c>
      <c r="T230" s="61"/>
    </row>
    <row r="231" spans="1:24" x14ac:dyDescent="0.3">
      <c r="A231" s="62">
        <f t="shared" si="40"/>
        <v>2016</v>
      </c>
      <c r="B231" s="62">
        <f t="shared" si="41"/>
        <v>5</v>
      </c>
      <c r="C231" s="62">
        <f t="shared" si="42"/>
        <v>145</v>
      </c>
      <c r="D231" s="31">
        <f t="shared" si="43"/>
        <v>22</v>
      </c>
      <c r="E231" s="31">
        <v>2</v>
      </c>
      <c r="F231" s="28" t="s">
        <v>276</v>
      </c>
      <c r="G231" s="28">
        <v>172</v>
      </c>
      <c r="H231" s="63">
        <v>47.326833333333333</v>
      </c>
      <c r="I231" s="63">
        <v>-91.195166666666665</v>
      </c>
      <c r="J231" s="64">
        <v>42514</v>
      </c>
      <c r="K231" s="65">
        <v>0.46180555555555558</v>
      </c>
      <c r="L231" s="32">
        <v>3</v>
      </c>
      <c r="M231" s="66">
        <v>14.8</v>
      </c>
      <c r="N231" s="21">
        <v>0.42</v>
      </c>
      <c r="O231" s="28">
        <v>2.5</v>
      </c>
      <c r="P231" s="28">
        <v>107</v>
      </c>
      <c r="Q231" s="28">
        <v>94</v>
      </c>
      <c r="R231" s="61">
        <v>201</v>
      </c>
      <c r="S231" s="32">
        <v>1486.856191269181</v>
      </c>
      <c r="T231" s="61"/>
    </row>
    <row r="232" spans="1:24" x14ac:dyDescent="0.3">
      <c r="A232" s="62">
        <f t="shared" si="40"/>
        <v>2016</v>
      </c>
      <c r="B232" s="62">
        <f t="shared" si="41"/>
        <v>5</v>
      </c>
      <c r="C232" s="62">
        <f t="shared" si="42"/>
        <v>145</v>
      </c>
      <c r="D232" s="31">
        <f t="shared" si="43"/>
        <v>22</v>
      </c>
      <c r="E232" s="31">
        <v>2</v>
      </c>
      <c r="F232" s="28" t="s">
        <v>277</v>
      </c>
      <c r="G232" s="28">
        <v>188</v>
      </c>
      <c r="H232" s="63">
        <v>47.077333333333335</v>
      </c>
      <c r="I232" s="63">
        <v>-91.571666666666673</v>
      </c>
      <c r="J232" s="64">
        <v>42514</v>
      </c>
      <c r="K232" s="65">
        <v>0.58750000000000002</v>
      </c>
      <c r="L232" s="32">
        <v>5.9</v>
      </c>
      <c r="M232" s="66">
        <v>12.8</v>
      </c>
      <c r="N232" s="21">
        <v>0.42</v>
      </c>
      <c r="O232" s="28">
        <v>2.5</v>
      </c>
      <c r="P232" s="28">
        <v>598</v>
      </c>
      <c r="Q232" s="28">
        <v>444</v>
      </c>
      <c r="R232" s="61">
        <v>1042</v>
      </c>
      <c r="S232" s="32">
        <v>7707.9808522511767</v>
      </c>
    </row>
    <row r="233" spans="1:24" x14ac:dyDescent="0.3">
      <c r="A233" s="62">
        <f t="shared" si="40"/>
        <v>2016</v>
      </c>
      <c r="B233" s="62">
        <f t="shared" si="41"/>
        <v>5</v>
      </c>
      <c r="C233" s="62">
        <f t="shared" si="42"/>
        <v>145</v>
      </c>
      <c r="D233" s="31">
        <f t="shared" si="43"/>
        <v>22</v>
      </c>
      <c r="E233" s="31">
        <v>2</v>
      </c>
      <c r="F233" s="28" t="s">
        <v>278</v>
      </c>
      <c r="G233" s="28">
        <v>36</v>
      </c>
      <c r="H233" s="63">
        <v>46.99816666666667</v>
      </c>
      <c r="I233" s="63">
        <v>-91.688000000000002</v>
      </c>
      <c r="J233" s="64">
        <v>42514</v>
      </c>
      <c r="K233" s="65">
        <v>0.65208333333333335</v>
      </c>
      <c r="L233" s="31">
        <v>3.5</v>
      </c>
      <c r="M233" s="66">
        <v>9.8000000000000007</v>
      </c>
      <c r="N233" s="21">
        <v>0.42</v>
      </c>
      <c r="O233" s="28">
        <v>2.5</v>
      </c>
      <c r="P233" s="28">
        <v>233</v>
      </c>
      <c r="Q233" s="28">
        <v>181</v>
      </c>
      <c r="R233" s="61">
        <v>414</v>
      </c>
      <c r="S233" s="32">
        <v>3062.4799163454763</v>
      </c>
      <c r="T233" s="61"/>
      <c r="U233" s="61"/>
      <c r="V233" s="61"/>
      <c r="W233" s="69"/>
      <c r="X233" s="70"/>
    </row>
    <row r="234" spans="1:24" x14ac:dyDescent="0.3">
      <c r="A234" s="62">
        <f t="shared" si="40"/>
        <v>2016</v>
      </c>
      <c r="B234" s="62">
        <f t="shared" si="41"/>
        <v>5</v>
      </c>
      <c r="C234" s="62">
        <f t="shared" si="42"/>
        <v>146</v>
      </c>
      <c r="D234" s="31">
        <f t="shared" si="43"/>
        <v>22</v>
      </c>
      <c r="E234" s="31">
        <v>2</v>
      </c>
      <c r="F234" s="28" t="s">
        <v>279</v>
      </c>
      <c r="G234" s="31">
        <v>210</v>
      </c>
      <c r="H234" s="31">
        <v>46.725499999999997</v>
      </c>
      <c r="I234" s="31">
        <v>-92.024833333333333</v>
      </c>
      <c r="J234" s="67">
        <v>42515</v>
      </c>
      <c r="K234" s="68">
        <v>0.3263888888888889</v>
      </c>
      <c r="L234" s="31">
        <v>11.2</v>
      </c>
      <c r="M234" s="31">
        <v>1.5</v>
      </c>
      <c r="N234" s="31">
        <v>0.43</v>
      </c>
      <c r="O234" s="31">
        <v>2.6</v>
      </c>
      <c r="P234" s="31">
        <v>263</v>
      </c>
      <c r="Q234" s="31">
        <v>316</v>
      </c>
      <c r="R234" s="31">
        <v>579</v>
      </c>
      <c r="S234" s="66">
        <v>4183.4280758167224</v>
      </c>
    </row>
    <row r="235" spans="1:24" x14ac:dyDescent="0.3">
      <c r="A235" s="62">
        <f t="shared" si="40"/>
        <v>2016</v>
      </c>
      <c r="B235" s="62">
        <f t="shared" si="41"/>
        <v>5</v>
      </c>
      <c r="C235" s="62">
        <f t="shared" si="42"/>
        <v>146</v>
      </c>
      <c r="D235" s="31">
        <f t="shared" si="43"/>
        <v>22</v>
      </c>
      <c r="E235" s="31">
        <v>2</v>
      </c>
      <c r="F235" s="28" t="s">
        <v>280</v>
      </c>
      <c r="G235" s="31">
        <v>206</v>
      </c>
      <c r="H235" s="31">
        <v>46.771333333333331</v>
      </c>
      <c r="I235" s="31">
        <v>-91.626499999999993</v>
      </c>
      <c r="J235" s="67">
        <v>42515</v>
      </c>
      <c r="K235" s="68">
        <v>0.43611111111111112</v>
      </c>
      <c r="L235" s="31">
        <v>5.4</v>
      </c>
      <c r="M235" s="31">
        <v>2.1</v>
      </c>
      <c r="N235" s="31">
        <v>0.45</v>
      </c>
      <c r="O235" s="31">
        <v>2.7</v>
      </c>
      <c r="P235" s="31">
        <v>65</v>
      </c>
      <c r="Q235" s="31">
        <v>85</v>
      </c>
      <c r="R235" s="31">
        <v>150</v>
      </c>
      <c r="S235" s="66">
        <v>1035.6212277496779</v>
      </c>
    </row>
    <row r="236" spans="1:24" x14ac:dyDescent="0.3">
      <c r="A236" s="62">
        <f t="shared" si="40"/>
        <v>2016</v>
      </c>
      <c r="B236" s="62">
        <f t="shared" si="41"/>
        <v>5</v>
      </c>
      <c r="C236" s="62">
        <f t="shared" si="42"/>
        <v>146</v>
      </c>
      <c r="D236" s="31">
        <f t="shared" si="43"/>
        <v>22</v>
      </c>
      <c r="E236" s="31">
        <v>2</v>
      </c>
      <c r="F236" s="28" t="s">
        <v>281</v>
      </c>
      <c r="G236" s="31">
        <v>205</v>
      </c>
      <c r="H236" s="31">
        <v>46.808500000000002</v>
      </c>
      <c r="I236" s="31">
        <v>-91.412499999999994</v>
      </c>
      <c r="J236" s="67">
        <v>42515</v>
      </c>
      <c r="K236" s="68">
        <v>0.52500000000000002</v>
      </c>
      <c r="L236" s="31">
        <v>4.2</v>
      </c>
      <c r="M236" s="31">
        <v>3.9</v>
      </c>
      <c r="N236" s="31">
        <v>0.48</v>
      </c>
      <c r="O236" s="31">
        <v>2.9</v>
      </c>
      <c r="P236" s="31">
        <v>23</v>
      </c>
      <c r="Q236" s="31">
        <v>7</v>
      </c>
      <c r="R236" s="31">
        <v>30</v>
      </c>
      <c r="S236" s="66">
        <v>194.17898020306464</v>
      </c>
    </row>
    <row r="237" spans="1:24" x14ac:dyDescent="0.3">
      <c r="A237" s="62">
        <f t="shared" si="40"/>
        <v>2016</v>
      </c>
      <c r="B237" s="62">
        <f t="shared" si="41"/>
        <v>5</v>
      </c>
      <c r="C237" s="62">
        <f t="shared" si="42"/>
        <v>146</v>
      </c>
      <c r="D237" s="31">
        <f t="shared" si="43"/>
        <v>22</v>
      </c>
      <c r="E237" s="31">
        <v>2</v>
      </c>
      <c r="F237" s="28" t="s">
        <v>282</v>
      </c>
      <c r="G237" s="31">
        <v>187</v>
      </c>
      <c r="H237" s="31">
        <v>46.909666666666666</v>
      </c>
      <c r="I237" s="31">
        <v>-91.831666666666663</v>
      </c>
      <c r="J237" s="67">
        <v>42515</v>
      </c>
      <c r="K237" s="68">
        <v>0.63124999999999998</v>
      </c>
      <c r="L237" s="31">
        <v>6.4</v>
      </c>
      <c r="M237" s="31">
        <v>3.2</v>
      </c>
      <c r="N237" s="31">
        <v>0.42</v>
      </c>
      <c r="O237" s="31">
        <v>2.5</v>
      </c>
      <c r="P237" s="31">
        <v>101</v>
      </c>
      <c r="Q237" s="31">
        <v>113</v>
      </c>
      <c r="R237" s="31">
        <v>214</v>
      </c>
      <c r="S237" s="66">
        <v>1583.0210195602224</v>
      </c>
    </row>
    <row r="238" spans="1:24" x14ac:dyDescent="0.3">
      <c r="A238" s="62">
        <f t="shared" si="40"/>
        <v>2016</v>
      </c>
      <c r="B238" s="62">
        <f t="shared" si="41"/>
        <v>5</v>
      </c>
      <c r="C238" s="62">
        <f t="shared" si="42"/>
        <v>146</v>
      </c>
      <c r="D238" s="31">
        <f t="shared" si="43"/>
        <v>22</v>
      </c>
      <c r="E238" s="31">
        <v>2</v>
      </c>
      <c r="F238" s="28" t="s">
        <v>283</v>
      </c>
      <c r="G238" s="31">
        <v>186</v>
      </c>
      <c r="H238" s="31">
        <v>46.838166666666666</v>
      </c>
      <c r="I238" s="31">
        <v>-91.980500000000006</v>
      </c>
      <c r="J238" s="67">
        <v>42515</v>
      </c>
      <c r="K238" s="68">
        <v>0.69513888888888886</v>
      </c>
      <c r="L238" s="31">
        <v>7</v>
      </c>
      <c r="M238" s="31">
        <v>3.5</v>
      </c>
      <c r="N238" s="31">
        <v>0.42</v>
      </c>
      <c r="O238" s="31">
        <v>2.5</v>
      </c>
      <c r="P238" s="31">
        <v>842</v>
      </c>
      <c r="Q238" s="31">
        <v>1236</v>
      </c>
      <c r="R238" s="31">
        <v>2078</v>
      </c>
      <c r="S238" s="66">
        <v>15371.577937598795</v>
      </c>
    </row>
    <row r="239" spans="1:24" x14ac:dyDescent="0.3">
      <c r="A239" s="62">
        <f t="shared" si="40"/>
        <v>2016</v>
      </c>
      <c r="B239" s="62">
        <f t="shared" si="41"/>
        <v>5</v>
      </c>
      <c r="C239" s="62">
        <f t="shared" si="42"/>
        <v>147</v>
      </c>
      <c r="D239" s="31">
        <f t="shared" si="43"/>
        <v>22</v>
      </c>
      <c r="E239" s="31">
        <v>2</v>
      </c>
      <c r="F239" s="28" t="s">
        <v>284</v>
      </c>
      <c r="G239" s="28">
        <v>151</v>
      </c>
      <c r="H239" s="63">
        <v>46.87983333333333</v>
      </c>
      <c r="I239" s="63">
        <v>-91.209500000000006</v>
      </c>
      <c r="J239" s="64">
        <v>42516</v>
      </c>
      <c r="K239" s="65">
        <v>0.45347222222222222</v>
      </c>
      <c r="L239" s="32">
        <v>4.8</v>
      </c>
      <c r="M239" s="28">
        <v>3.4</v>
      </c>
      <c r="N239" s="21">
        <v>0.42</v>
      </c>
      <c r="O239" s="28">
        <v>2.5</v>
      </c>
      <c r="P239" s="28">
        <v>121</v>
      </c>
      <c r="Q239" s="28">
        <v>91</v>
      </c>
      <c r="R239" s="61">
        <v>212</v>
      </c>
      <c r="S239" s="32">
        <v>1568.22643059237</v>
      </c>
      <c r="T239" s="61"/>
      <c r="U239" s="61"/>
      <c r="V239" s="61"/>
      <c r="W239" s="69"/>
    </row>
    <row r="240" spans="1:24" x14ac:dyDescent="0.3">
      <c r="A240" s="62">
        <f t="shared" si="40"/>
        <v>2016</v>
      </c>
      <c r="B240" s="62">
        <f t="shared" si="41"/>
        <v>5</v>
      </c>
      <c r="C240" s="62">
        <f t="shared" si="42"/>
        <v>147</v>
      </c>
      <c r="D240" s="31">
        <f t="shared" si="43"/>
        <v>22</v>
      </c>
      <c r="E240" s="31">
        <v>2</v>
      </c>
      <c r="F240" s="28" t="s">
        <v>285</v>
      </c>
      <c r="G240" s="28">
        <v>76</v>
      </c>
      <c r="H240" s="63">
        <v>46.885333333333335</v>
      </c>
      <c r="I240" s="63">
        <v>-91.101666666666674</v>
      </c>
      <c r="J240" s="64">
        <v>42516</v>
      </c>
      <c r="K240" s="65">
        <v>0.5180555555555556</v>
      </c>
      <c r="L240" s="32">
        <v>8.5</v>
      </c>
      <c r="M240" s="66">
        <v>3.3</v>
      </c>
      <c r="N240" s="21">
        <v>0.42</v>
      </c>
      <c r="O240" s="28">
        <v>2.5</v>
      </c>
      <c r="P240" s="28">
        <v>4</v>
      </c>
      <c r="Q240" s="28">
        <v>5</v>
      </c>
      <c r="R240" s="28">
        <v>9</v>
      </c>
      <c r="S240" s="32">
        <v>66.57565035533645</v>
      </c>
      <c r="T240" s="61"/>
      <c r="U240" s="61"/>
      <c r="V240" s="61"/>
      <c r="W240" s="69"/>
    </row>
    <row r="241" spans="1:23" x14ac:dyDescent="0.3">
      <c r="A241" s="62">
        <f t="shared" si="40"/>
        <v>2016</v>
      </c>
      <c r="B241" s="62">
        <f t="shared" si="41"/>
        <v>5</v>
      </c>
      <c r="C241" s="62">
        <f t="shared" si="42"/>
        <v>147</v>
      </c>
      <c r="D241" s="31">
        <f t="shared" si="43"/>
        <v>22</v>
      </c>
      <c r="E241" s="31">
        <v>2</v>
      </c>
      <c r="F241" s="28" t="s">
        <v>286</v>
      </c>
      <c r="G241" s="28">
        <v>139</v>
      </c>
      <c r="H241" s="63">
        <v>46.970999999999997</v>
      </c>
      <c r="I241" s="63">
        <v>-90.99366666666667</v>
      </c>
      <c r="J241" s="64">
        <v>42516</v>
      </c>
      <c r="K241" s="65">
        <v>0.57986111111111105</v>
      </c>
      <c r="L241" s="32">
        <v>9.3000000000000007</v>
      </c>
      <c r="M241" s="66">
        <v>4.9000000000000004</v>
      </c>
      <c r="N241" s="21">
        <v>0.42</v>
      </c>
      <c r="O241" s="28">
        <v>2.5</v>
      </c>
      <c r="P241" s="28">
        <v>63</v>
      </c>
      <c r="Q241" s="28">
        <v>58</v>
      </c>
      <c r="R241" s="28">
        <v>121</v>
      </c>
      <c r="S241" s="32">
        <v>895.07263255507894</v>
      </c>
      <c r="T241" s="61"/>
      <c r="U241" s="61"/>
      <c r="V241" s="61"/>
      <c r="W241" s="69"/>
    </row>
    <row r="242" spans="1:23" x14ac:dyDescent="0.3">
      <c r="A242" s="62">
        <f t="shared" si="40"/>
        <v>2016</v>
      </c>
      <c r="B242" s="62">
        <f t="shared" si="41"/>
        <v>6</v>
      </c>
      <c r="C242" s="62">
        <f t="shared" si="42"/>
        <v>153</v>
      </c>
      <c r="D242" s="31">
        <f t="shared" si="43"/>
        <v>23</v>
      </c>
      <c r="E242" s="31">
        <v>2</v>
      </c>
      <c r="F242" s="28" t="s">
        <v>287</v>
      </c>
      <c r="G242" s="28">
        <v>184</v>
      </c>
      <c r="H242" s="63">
        <v>46.61633333333333</v>
      </c>
      <c r="I242" s="63">
        <v>-90.330833333333331</v>
      </c>
      <c r="J242" s="64">
        <v>42522</v>
      </c>
      <c r="K242" s="65">
        <v>0.4375</v>
      </c>
      <c r="L242" s="32">
        <v>10.1</v>
      </c>
      <c r="M242" s="66">
        <v>1.4</v>
      </c>
      <c r="N242" s="21">
        <v>0.42</v>
      </c>
      <c r="O242" s="28">
        <v>2.5</v>
      </c>
      <c r="P242" s="28">
        <v>5</v>
      </c>
      <c r="Q242" s="28">
        <v>11</v>
      </c>
      <c r="R242" s="28">
        <v>16</v>
      </c>
      <c r="S242" s="32">
        <v>118.35671174282035</v>
      </c>
      <c r="T242" s="61"/>
      <c r="U242" s="61"/>
      <c r="V242" s="61"/>
      <c r="W242" s="69"/>
    </row>
    <row r="243" spans="1:23" x14ac:dyDescent="0.3">
      <c r="A243" s="62">
        <f t="shared" si="40"/>
        <v>2016</v>
      </c>
      <c r="B243" s="62">
        <f t="shared" si="41"/>
        <v>6</v>
      </c>
      <c r="C243" s="62">
        <f t="shared" si="42"/>
        <v>153</v>
      </c>
      <c r="D243" s="31">
        <f t="shared" si="43"/>
        <v>23</v>
      </c>
      <c r="E243" s="31">
        <v>2</v>
      </c>
      <c r="F243" s="28" t="s">
        <v>288</v>
      </c>
      <c r="G243" s="31">
        <v>192</v>
      </c>
      <c r="H243" s="31">
        <v>46.688333333333333</v>
      </c>
      <c r="I243" s="31">
        <v>-90.027666666666661</v>
      </c>
      <c r="J243" s="67">
        <v>42522</v>
      </c>
      <c r="K243" s="68">
        <v>0.53819444444444442</v>
      </c>
      <c r="L243" s="31">
        <v>9</v>
      </c>
      <c r="M243" s="31">
        <v>4.2</v>
      </c>
      <c r="N243" s="31">
        <v>0.42</v>
      </c>
      <c r="O243" s="31">
        <v>2.5</v>
      </c>
      <c r="P243" s="31">
        <v>27</v>
      </c>
      <c r="Q243" s="31">
        <v>21</v>
      </c>
      <c r="R243" s="31">
        <v>48</v>
      </c>
      <c r="S243" s="66">
        <v>355.07013522846108</v>
      </c>
    </row>
    <row r="244" spans="1:23" x14ac:dyDescent="0.3">
      <c r="A244" s="62">
        <f t="shared" si="40"/>
        <v>2016</v>
      </c>
      <c r="B244" s="62">
        <f t="shared" si="41"/>
        <v>6</v>
      </c>
      <c r="C244" s="62">
        <f t="shared" si="42"/>
        <v>153</v>
      </c>
      <c r="D244" s="31">
        <f t="shared" si="43"/>
        <v>23</v>
      </c>
      <c r="E244" s="31">
        <v>2</v>
      </c>
      <c r="F244" s="28" t="s">
        <v>289</v>
      </c>
      <c r="G244" s="31">
        <v>57</v>
      </c>
      <c r="H244" s="31">
        <v>46.900500000000001</v>
      </c>
      <c r="I244" s="31">
        <v>-89.350666666666669</v>
      </c>
      <c r="J244" s="67">
        <v>42522</v>
      </c>
      <c r="K244" s="68">
        <v>0.70416666666666661</v>
      </c>
      <c r="L244" s="31">
        <v>12.5</v>
      </c>
      <c r="M244" s="31">
        <v>0.9</v>
      </c>
      <c r="N244" s="31">
        <v>0.42</v>
      </c>
      <c r="O244" s="31">
        <v>2.5</v>
      </c>
      <c r="P244" s="31">
        <v>34</v>
      </c>
      <c r="Q244" s="31">
        <v>23</v>
      </c>
      <c r="R244" s="31">
        <v>57</v>
      </c>
      <c r="S244" s="66">
        <v>421.64578558379753</v>
      </c>
    </row>
    <row r="245" spans="1:23" x14ac:dyDescent="0.3">
      <c r="A245" s="62">
        <f t="shared" si="40"/>
        <v>2016</v>
      </c>
      <c r="B245" s="62">
        <f t="shared" si="41"/>
        <v>6</v>
      </c>
      <c r="C245" s="62">
        <f t="shared" si="42"/>
        <v>154</v>
      </c>
      <c r="D245" s="31">
        <f t="shared" si="43"/>
        <v>23</v>
      </c>
      <c r="E245" s="31">
        <v>2</v>
      </c>
      <c r="F245" s="28" t="s">
        <v>290</v>
      </c>
      <c r="G245" s="31">
        <v>183</v>
      </c>
      <c r="H245" s="31">
        <v>46.997500000000002</v>
      </c>
      <c r="I245" s="31">
        <v>-89.144999999999996</v>
      </c>
      <c r="J245" s="67">
        <v>42523</v>
      </c>
      <c r="K245" s="68">
        <v>0.34513888888888888</v>
      </c>
      <c r="L245" s="31">
        <v>10</v>
      </c>
      <c r="M245" s="31">
        <v>1.3</v>
      </c>
      <c r="N245" s="31">
        <v>0.38</v>
      </c>
      <c r="O245" s="31">
        <v>2.2999999999999998</v>
      </c>
      <c r="P245" s="31">
        <v>103</v>
      </c>
      <c r="Q245" s="31">
        <v>119</v>
      </c>
      <c r="R245" s="31">
        <v>222</v>
      </c>
      <c r="S245" s="66">
        <v>1815.0624675823306</v>
      </c>
    </row>
    <row r="246" spans="1:23" x14ac:dyDescent="0.3">
      <c r="A246" s="62">
        <f t="shared" si="40"/>
        <v>2016</v>
      </c>
      <c r="B246" s="62">
        <f t="shared" si="41"/>
        <v>6</v>
      </c>
      <c r="C246" s="62">
        <f t="shared" si="42"/>
        <v>154</v>
      </c>
      <c r="D246" s="31">
        <f t="shared" si="43"/>
        <v>23</v>
      </c>
      <c r="E246" s="31">
        <v>2</v>
      </c>
      <c r="F246" s="28" t="s">
        <v>291</v>
      </c>
      <c r="G246" s="31">
        <v>182</v>
      </c>
      <c r="H246" s="31">
        <v>47.148499999999999</v>
      </c>
      <c r="I246" s="31">
        <v>-88.853833333333327</v>
      </c>
      <c r="J246" s="67">
        <v>42523</v>
      </c>
      <c r="K246" s="68">
        <v>0.47013888888888888</v>
      </c>
      <c r="L246" s="31">
        <v>8.5</v>
      </c>
      <c r="M246" s="31">
        <v>6.1</v>
      </c>
      <c r="N246" s="31">
        <v>0.42</v>
      </c>
      <c r="O246" s="31">
        <v>2.5</v>
      </c>
      <c r="P246" s="31">
        <v>8</v>
      </c>
      <c r="Q246" s="31">
        <v>22</v>
      </c>
      <c r="R246" s="31">
        <v>30</v>
      </c>
      <c r="S246" s="66">
        <v>221.91883451778816</v>
      </c>
    </row>
    <row r="247" spans="1:23" x14ac:dyDescent="0.3">
      <c r="A247" s="62">
        <f t="shared" si="40"/>
        <v>2016</v>
      </c>
      <c r="B247" s="62">
        <f t="shared" si="41"/>
        <v>6</v>
      </c>
      <c r="C247" s="62">
        <f t="shared" si="42"/>
        <v>154</v>
      </c>
      <c r="D247" s="31">
        <f t="shared" si="43"/>
        <v>23</v>
      </c>
      <c r="E247" s="31">
        <v>2</v>
      </c>
      <c r="F247" s="28" t="s">
        <v>292</v>
      </c>
      <c r="G247" s="31">
        <v>181</v>
      </c>
      <c r="H247" s="31">
        <v>47.338000000000001</v>
      </c>
      <c r="I247" s="31">
        <v>-88.48266666666666</v>
      </c>
      <c r="J247" s="67">
        <v>42523</v>
      </c>
      <c r="K247" s="68">
        <v>0.6</v>
      </c>
      <c r="L247" s="31">
        <v>6.9</v>
      </c>
      <c r="M247" s="31">
        <v>6.4</v>
      </c>
      <c r="N247" s="31">
        <v>0.42</v>
      </c>
      <c r="O247" s="31">
        <v>2.5</v>
      </c>
      <c r="P247" s="31">
        <v>0</v>
      </c>
      <c r="Q247" s="31">
        <v>1</v>
      </c>
      <c r="R247" s="31">
        <v>1</v>
      </c>
      <c r="S247" s="66">
        <v>7.397294483926272</v>
      </c>
    </row>
    <row r="248" spans="1:23" x14ac:dyDescent="0.3">
      <c r="A248" s="62">
        <f t="shared" si="40"/>
        <v>2016</v>
      </c>
      <c r="B248" s="62">
        <f t="shared" si="41"/>
        <v>6</v>
      </c>
      <c r="C248" s="62">
        <f t="shared" si="42"/>
        <v>155</v>
      </c>
      <c r="D248" s="31">
        <f t="shared" si="43"/>
        <v>23</v>
      </c>
      <c r="E248" s="31">
        <v>2</v>
      </c>
      <c r="F248" s="31" t="s">
        <v>293</v>
      </c>
      <c r="G248" s="31">
        <v>82</v>
      </c>
      <c r="H248" s="31">
        <v>46.979166666666664</v>
      </c>
      <c r="I248" s="31">
        <v>-88.395166666666668</v>
      </c>
      <c r="J248" s="67">
        <v>42524</v>
      </c>
      <c r="K248" s="68">
        <v>0.43124999999999997</v>
      </c>
      <c r="L248" s="31">
        <v>9.8000000000000007</v>
      </c>
      <c r="M248" s="31">
        <v>5.0999999999999996</v>
      </c>
      <c r="N248" s="31">
        <v>0.43</v>
      </c>
      <c r="O248" s="31">
        <v>2.6</v>
      </c>
      <c r="P248" s="31">
        <v>4</v>
      </c>
      <c r="Q248" s="31">
        <v>3</v>
      </c>
      <c r="R248" s="31">
        <v>7</v>
      </c>
      <c r="S248" s="66">
        <v>50.576850657542415</v>
      </c>
    </row>
    <row r="249" spans="1:23" x14ac:dyDescent="0.3">
      <c r="A249" s="62">
        <f t="shared" si="40"/>
        <v>2016</v>
      </c>
      <c r="B249" s="62">
        <f t="shared" si="41"/>
        <v>6</v>
      </c>
      <c r="C249" s="62">
        <f t="shared" si="42"/>
        <v>155</v>
      </c>
      <c r="D249" s="31">
        <f t="shared" si="43"/>
        <v>23</v>
      </c>
      <c r="E249" s="31">
        <v>2</v>
      </c>
      <c r="F249" s="31" t="s">
        <v>294</v>
      </c>
      <c r="G249" s="31">
        <v>84</v>
      </c>
      <c r="H249" s="31">
        <v>46.891333333333336</v>
      </c>
      <c r="I249" s="31">
        <v>-88.320333333333338</v>
      </c>
      <c r="J249" s="67">
        <v>42524</v>
      </c>
      <c r="K249" s="68">
        <v>0.50486111111111109</v>
      </c>
      <c r="L249" s="31">
        <v>12.6</v>
      </c>
      <c r="M249" s="31">
        <v>6.6</v>
      </c>
      <c r="N249" s="31">
        <v>0.43</v>
      </c>
      <c r="O249" s="31">
        <v>2.6</v>
      </c>
      <c r="P249" s="31">
        <v>1</v>
      </c>
      <c r="Q249" s="31">
        <v>0</v>
      </c>
      <c r="R249" s="31">
        <v>1</v>
      </c>
      <c r="S249" s="66">
        <v>7.2252643796489169</v>
      </c>
    </row>
    <row r="250" spans="1:23" x14ac:dyDescent="0.3">
      <c r="A250" s="62">
        <f t="shared" si="40"/>
        <v>2016</v>
      </c>
      <c r="B250" s="62">
        <f t="shared" si="41"/>
        <v>6</v>
      </c>
      <c r="C250" s="62">
        <f t="shared" si="42"/>
        <v>155</v>
      </c>
      <c r="D250" s="31">
        <f t="shared" si="43"/>
        <v>23</v>
      </c>
      <c r="E250" s="31">
        <v>2</v>
      </c>
      <c r="F250" s="31" t="s">
        <v>295</v>
      </c>
      <c r="G250" s="31">
        <v>100</v>
      </c>
      <c r="H250" s="31">
        <v>47.206833333333336</v>
      </c>
      <c r="I250" s="31">
        <v>-88.14233333333334</v>
      </c>
      <c r="J250" s="67">
        <v>42524</v>
      </c>
      <c r="K250" s="68">
        <v>0.59027777777777779</v>
      </c>
      <c r="L250" s="31">
        <v>7.2</v>
      </c>
      <c r="M250" s="31">
        <v>10.6</v>
      </c>
      <c r="N250" s="31">
        <v>0.42</v>
      </c>
      <c r="O250" s="31">
        <v>2.5</v>
      </c>
      <c r="P250" s="31">
        <v>14</v>
      </c>
      <c r="Q250" s="31">
        <v>18</v>
      </c>
      <c r="R250" s="31">
        <v>32</v>
      </c>
      <c r="S250" s="66">
        <v>236.7134234856407</v>
      </c>
    </row>
    <row r="251" spans="1:23" x14ac:dyDescent="0.3">
      <c r="A251" s="62">
        <f t="shared" si="40"/>
        <v>2016</v>
      </c>
      <c r="B251" s="62">
        <f t="shared" si="41"/>
        <v>6</v>
      </c>
      <c r="C251" s="62">
        <f t="shared" si="42"/>
        <v>155</v>
      </c>
      <c r="D251" s="31">
        <f t="shared" si="43"/>
        <v>23</v>
      </c>
      <c r="E251" s="31">
        <v>2</v>
      </c>
      <c r="F251" s="31" t="s">
        <v>296</v>
      </c>
      <c r="G251" s="31">
        <v>101</v>
      </c>
      <c r="H251" s="31">
        <v>47.378500000000003</v>
      </c>
      <c r="I251" s="31">
        <v>-87.811333333333337</v>
      </c>
      <c r="J251" s="67">
        <v>42524</v>
      </c>
      <c r="K251" s="68">
        <v>0.74930555555555556</v>
      </c>
      <c r="L251" s="31">
        <v>6.1</v>
      </c>
      <c r="M251" s="31">
        <v>10.4</v>
      </c>
      <c r="N251" s="31">
        <v>0.48</v>
      </c>
      <c r="O251" s="31">
        <v>2.9</v>
      </c>
      <c r="P251" s="31">
        <v>71</v>
      </c>
      <c r="Q251" s="31">
        <v>67</v>
      </c>
      <c r="R251" s="31">
        <v>138</v>
      </c>
      <c r="S251" s="66">
        <v>893.2233089340973</v>
      </c>
    </row>
    <row r="252" spans="1:23" x14ac:dyDescent="0.3">
      <c r="A252" s="62">
        <f t="shared" si="40"/>
        <v>2016</v>
      </c>
      <c r="B252" s="62">
        <f t="shared" si="41"/>
        <v>6</v>
      </c>
      <c r="C252" s="62">
        <f t="shared" si="42"/>
        <v>156</v>
      </c>
      <c r="D252" s="31">
        <f t="shared" si="43"/>
        <v>23</v>
      </c>
      <c r="E252" s="31">
        <v>2</v>
      </c>
      <c r="F252" s="31" t="s">
        <v>297</v>
      </c>
      <c r="G252" s="31">
        <v>158</v>
      </c>
      <c r="H252" s="31">
        <v>46.93783333333333</v>
      </c>
      <c r="I252" s="31">
        <v>-88.135833333333338</v>
      </c>
      <c r="J252" s="67">
        <v>42525</v>
      </c>
      <c r="K252" s="68">
        <v>0.38263888888888892</v>
      </c>
      <c r="L252" s="31">
        <v>8.5</v>
      </c>
      <c r="M252" s="31">
        <v>6.9</v>
      </c>
      <c r="N252" s="31">
        <v>0.42</v>
      </c>
      <c r="O252" s="31">
        <v>2.5</v>
      </c>
      <c r="P252" s="31">
        <v>8</v>
      </c>
      <c r="Q252" s="31">
        <v>10</v>
      </c>
      <c r="R252" s="31">
        <v>18</v>
      </c>
      <c r="S252" s="66">
        <v>133.1513007106729</v>
      </c>
    </row>
    <row r="253" spans="1:23" x14ac:dyDescent="0.3">
      <c r="A253" s="62">
        <f t="shared" si="40"/>
        <v>2016</v>
      </c>
      <c r="B253" s="62">
        <f t="shared" si="41"/>
        <v>6</v>
      </c>
      <c r="C253" s="62">
        <f t="shared" si="42"/>
        <v>156</v>
      </c>
      <c r="D253" s="31">
        <f t="shared" si="43"/>
        <v>23</v>
      </c>
      <c r="E253" s="31">
        <v>2</v>
      </c>
      <c r="F253" s="31" t="s">
        <v>298</v>
      </c>
      <c r="G253" s="31">
        <v>142</v>
      </c>
      <c r="H253" s="31">
        <v>46.857999999999997</v>
      </c>
      <c r="I253" s="31">
        <v>-87.727333333333334</v>
      </c>
      <c r="J253" s="67">
        <v>42525</v>
      </c>
      <c r="K253" s="68">
        <v>0.50763888888888886</v>
      </c>
      <c r="L253" s="31">
        <v>7.4</v>
      </c>
      <c r="M253" s="31">
        <v>8.6999999999999993</v>
      </c>
      <c r="N253" s="31">
        <v>0.42</v>
      </c>
      <c r="O253" s="31">
        <v>2.5</v>
      </c>
      <c r="P253" s="31">
        <v>16</v>
      </c>
      <c r="Q253" s="31">
        <v>4</v>
      </c>
      <c r="R253" s="31">
        <v>20</v>
      </c>
      <c r="S253" s="66">
        <v>147.94588967852545</v>
      </c>
    </row>
    <row r="254" spans="1:23" x14ac:dyDescent="0.3">
      <c r="A254" s="62">
        <f t="shared" si="40"/>
        <v>2016</v>
      </c>
      <c r="B254" s="62">
        <f t="shared" si="41"/>
        <v>6</v>
      </c>
      <c r="C254" s="62">
        <f t="shared" si="42"/>
        <v>156</v>
      </c>
      <c r="D254" s="31">
        <f t="shared" si="43"/>
        <v>23</v>
      </c>
      <c r="E254" s="31">
        <v>2</v>
      </c>
      <c r="F254" s="31" t="s">
        <v>299</v>
      </c>
      <c r="G254" s="31">
        <v>196</v>
      </c>
      <c r="H254" s="31">
        <v>46.78</v>
      </c>
      <c r="I254" s="31">
        <v>-87.557833333333335</v>
      </c>
      <c r="J254" s="67">
        <v>42525</v>
      </c>
      <c r="K254" s="68">
        <v>0.5854166666666667</v>
      </c>
      <c r="L254" s="31">
        <v>7.6</v>
      </c>
      <c r="M254" s="31">
        <v>8.4</v>
      </c>
      <c r="N254" s="31">
        <v>0.42</v>
      </c>
      <c r="O254" s="31">
        <v>2.5</v>
      </c>
      <c r="P254" s="31">
        <v>17</v>
      </c>
      <c r="Q254" s="31">
        <v>25</v>
      </c>
      <c r="R254" s="31">
        <v>42</v>
      </c>
      <c r="S254" s="66">
        <v>310.68636832490347</v>
      </c>
    </row>
    <row r="255" spans="1:23" x14ac:dyDescent="0.3">
      <c r="A255" s="62">
        <f t="shared" si="40"/>
        <v>2016</v>
      </c>
      <c r="B255" s="62">
        <f t="shared" si="41"/>
        <v>6</v>
      </c>
      <c r="C255" s="62">
        <f t="shared" si="42"/>
        <v>157</v>
      </c>
      <c r="D255" s="31">
        <f t="shared" si="43"/>
        <v>24</v>
      </c>
      <c r="E255" s="31">
        <v>2</v>
      </c>
      <c r="F255" s="31" t="s">
        <v>300</v>
      </c>
      <c r="G255" s="31">
        <v>120</v>
      </c>
      <c r="H255" s="31">
        <v>46.5075</v>
      </c>
      <c r="I255" s="31">
        <v>-87.248999999999995</v>
      </c>
      <c r="J255" s="67">
        <v>42526</v>
      </c>
      <c r="K255" s="68">
        <v>0.33194444444444443</v>
      </c>
      <c r="L255" s="31">
        <v>9</v>
      </c>
      <c r="M255" s="31">
        <v>9.6</v>
      </c>
      <c r="N255" s="31">
        <v>0.42</v>
      </c>
      <c r="O255" s="31">
        <v>2.5</v>
      </c>
      <c r="P255" s="31">
        <v>4</v>
      </c>
      <c r="Q255" s="31">
        <v>3</v>
      </c>
      <c r="R255" s="31">
        <v>7</v>
      </c>
      <c r="S255" s="66">
        <v>51.781061387483902</v>
      </c>
    </row>
    <row r="256" spans="1:23" x14ac:dyDescent="0.3">
      <c r="A256" s="62">
        <f t="shared" si="40"/>
        <v>2016</v>
      </c>
      <c r="B256" s="62">
        <f t="shared" si="41"/>
        <v>6</v>
      </c>
      <c r="C256" s="62">
        <f t="shared" si="42"/>
        <v>157</v>
      </c>
      <c r="D256" s="31">
        <f t="shared" si="43"/>
        <v>24</v>
      </c>
      <c r="E256" s="31">
        <v>2</v>
      </c>
      <c r="F256" s="31" t="s">
        <v>301</v>
      </c>
      <c r="G256" s="31">
        <v>88</v>
      </c>
      <c r="H256" s="31">
        <v>46.523833333333336</v>
      </c>
      <c r="I256" s="31">
        <v>-86.921000000000006</v>
      </c>
      <c r="J256" s="67">
        <v>42526</v>
      </c>
      <c r="K256" s="68">
        <v>0.4465277777777778</v>
      </c>
      <c r="L256" s="31">
        <v>8.1999999999999993</v>
      </c>
      <c r="M256" s="31">
        <v>10.6</v>
      </c>
      <c r="N256" s="31">
        <v>0.42</v>
      </c>
      <c r="O256" s="31">
        <v>2.5</v>
      </c>
      <c r="P256" s="31">
        <v>4</v>
      </c>
      <c r="Q256" s="31">
        <v>7</v>
      </c>
      <c r="R256" s="31">
        <v>11</v>
      </c>
      <c r="S256" s="66">
        <v>81.370239323188997</v>
      </c>
    </row>
    <row r="257" spans="1:19" x14ac:dyDescent="0.3">
      <c r="A257" s="62">
        <f t="shared" si="40"/>
        <v>2016</v>
      </c>
      <c r="B257" s="62">
        <f t="shared" si="41"/>
        <v>6</v>
      </c>
      <c r="C257" s="62">
        <f t="shared" si="42"/>
        <v>157</v>
      </c>
      <c r="D257" s="31">
        <f t="shared" si="43"/>
        <v>24</v>
      </c>
      <c r="E257" s="31">
        <v>2</v>
      </c>
      <c r="F257" s="31" t="s">
        <v>302</v>
      </c>
      <c r="G257" s="31">
        <v>209</v>
      </c>
      <c r="H257" s="31">
        <v>46.527333333333331</v>
      </c>
      <c r="I257" s="31">
        <v>-86.715000000000003</v>
      </c>
      <c r="J257" s="67">
        <v>42526</v>
      </c>
      <c r="K257" s="68">
        <v>0.53402777777777777</v>
      </c>
      <c r="L257" s="31">
        <v>8.5</v>
      </c>
      <c r="M257" s="31">
        <v>9</v>
      </c>
      <c r="N257" s="31">
        <v>0.43</v>
      </c>
      <c r="O257" s="31">
        <v>2.6</v>
      </c>
      <c r="P257" s="31">
        <v>5</v>
      </c>
      <c r="Q257" s="31">
        <v>2</v>
      </c>
      <c r="R257" s="31">
        <v>7</v>
      </c>
      <c r="S257" s="66">
        <v>50.576850657542415</v>
      </c>
    </row>
    <row r="258" spans="1:19" x14ac:dyDescent="0.3">
      <c r="A258" s="62">
        <f t="shared" ref="A258:A321" si="44">YEAR(J258)</f>
        <v>2016</v>
      </c>
      <c r="B258" s="62">
        <f t="shared" ref="B258:B321" si="45">MONTH(J258)</f>
        <v>6</v>
      </c>
      <c r="C258" s="62">
        <f t="shared" ref="C258:C321" si="46">J258-DATE(YEAR(J258),1,0)</f>
        <v>157</v>
      </c>
      <c r="D258" s="31">
        <f t="shared" ref="D258:D321" si="47">WEEKNUM(J258,1)</f>
        <v>24</v>
      </c>
      <c r="E258" s="31">
        <v>2</v>
      </c>
      <c r="F258" s="31" t="s">
        <v>303</v>
      </c>
      <c r="G258" s="31">
        <v>178</v>
      </c>
      <c r="H258" s="31">
        <v>46.657833333333336</v>
      </c>
      <c r="I258" s="31">
        <v>-86.3095</v>
      </c>
      <c r="J258" s="67">
        <v>42526</v>
      </c>
      <c r="K258" s="68">
        <v>0.64930555555555558</v>
      </c>
      <c r="L258" s="31">
        <v>7.2</v>
      </c>
      <c r="M258" s="31">
        <v>9</v>
      </c>
      <c r="N258" s="31">
        <v>0.43</v>
      </c>
      <c r="O258" s="31">
        <v>2.6</v>
      </c>
      <c r="P258" s="31">
        <v>3</v>
      </c>
      <c r="Q258" s="31">
        <v>2</v>
      </c>
      <c r="R258" s="31">
        <v>5</v>
      </c>
      <c r="S258" s="66">
        <v>36.126321898244584</v>
      </c>
    </row>
    <row r="259" spans="1:19" x14ac:dyDescent="0.3">
      <c r="A259" s="62">
        <f t="shared" si="44"/>
        <v>2016</v>
      </c>
      <c r="B259" s="62">
        <f t="shared" si="45"/>
        <v>6</v>
      </c>
      <c r="C259" s="62">
        <f t="shared" si="46"/>
        <v>158</v>
      </c>
      <c r="D259" s="31">
        <f t="shared" si="47"/>
        <v>24</v>
      </c>
      <c r="E259" s="31">
        <v>2</v>
      </c>
      <c r="F259" s="31" t="s">
        <v>304</v>
      </c>
      <c r="G259" s="31">
        <v>177</v>
      </c>
      <c r="H259" s="31">
        <v>46.723166666666664</v>
      </c>
      <c r="I259" s="31">
        <v>-85.767833333333328</v>
      </c>
      <c r="J259" s="67">
        <v>42527</v>
      </c>
      <c r="K259" s="68">
        <v>0.3354166666666667</v>
      </c>
      <c r="L259" s="31">
        <v>7</v>
      </c>
      <c r="M259" s="31">
        <v>8.6</v>
      </c>
      <c r="N259" s="31">
        <v>0.38</v>
      </c>
      <c r="O259" s="31">
        <v>2.2999999999999998</v>
      </c>
      <c r="P259" s="31">
        <v>5</v>
      </c>
      <c r="Q259" s="31">
        <v>6</v>
      </c>
      <c r="R259" s="31">
        <v>11</v>
      </c>
      <c r="S259" s="66">
        <v>89.935527672998361</v>
      </c>
    </row>
    <row r="260" spans="1:19" x14ac:dyDescent="0.3">
      <c r="A260" s="62">
        <f t="shared" si="44"/>
        <v>2016</v>
      </c>
      <c r="B260" s="62">
        <f t="shared" si="45"/>
        <v>6</v>
      </c>
      <c r="C260" s="62">
        <f t="shared" si="46"/>
        <v>158</v>
      </c>
      <c r="D260" s="31">
        <f t="shared" si="47"/>
        <v>24</v>
      </c>
      <c r="E260" s="31">
        <v>2</v>
      </c>
      <c r="F260" s="31" t="s">
        <v>305</v>
      </c>
      <c r="G260" s="31">
        <v>176</v>
      </c>
      <c r="H260" s="31">
        <v>46.773666666666664</v>
      </c>
      <c r="I260" s="31">
        <v>-85.3005</v>
      </c>
      <c r="J260" s="67">
        <v>42527</v>
      </c>
      <c r="K260" s="68">
        <v>0.46458333333333335</v>
      </c>
      <c r="L260" s="31">
        <v>7.8</v>
      </c>
      <c r="M260" s="31">
        <v>9.5</v>
      </c>
      <c r="N260" s="31">
        <v>0.42</v>
      </c>
      <c r="O260" s="31">
        <v>2.5</v>
      </c>
      <c r="P260" s="31">
        <v>2</v>
      </c>
      <c r="Q260" s="31">
        <v>1</v>
      </c>
      <c r="R260" s="31">
        <v>3</v>
      </c>
      <c r="S260" s="66">
        <v>22.191883451778818</v>
      </c>
    </row>
    <row r="261" spans="1:19" x14ac:dyDescent="0.3">
      <c r="A261" s="62">
        <f t="shared" si="44"/>
        <v>2016</v>
      </c>
      <c r="B261" s="62">
        <f t="shared" si="45"/>
        <v>6</v>
      </c>
      <c r="C261" s="62">
        <f t="shared" si="46"/>
        <v>158</v>
      </c>
      <c r="D261" s="31">
        <f t="shared" si="47"/>
        <v>24</v>
      </c>
      <c r="E261" s="31">
        <v>2</v>
      </c>
      <c r="F261" s="31" t="s">
        <v>306</v>
      </c>
      <c r="G261" s="31">
        <v>175</v>
      </c>
      <c r="H261" s="31">
        <v>46.749333333333333</v>
      </c>
      <c r="I261" s="31">
        <v>-85.947333333333333</v>
      </c>
      <c r="J261" s="67">
        <v>42527</v>
      </c>
      <c r="K261" s="68">
        <v>0.59583333333333333</v>
      </c>
      <c r="L261" s="31">
        <v>6.3</v>
      </c>
      <c r="M261" s="31">
        <v>7.4</v>
      </c>
      <c r="N261" s="31">
        <v>0.43</v>
      </c>
      <c r="O261" s="31">
        <v>2.6</v>
      </c>
      <c r="P261" s="31">
        <v>0</v>
      </c>
      <c r="Q261" s="31">
        <v>0</v>
      </c>
      <c r="R261" s="31">
        <v>0</v>
      </c>
      <c r="S261" s="66">
        <v>0</v>
      </c>
    </row>
    <row r="262" spans="1:19" x14ac:dyDescent="0.3">
      <c r="A262" s="62">
        <f t="shared" si="44"/>
        <v>2016</v>
      </c>
      <c r="B262" s="62">
        <f t="shared" si="45"/>
        <v>6</v>
      </c>
      <c r="C262" s="62">
        <f t="shared" si="46"/>
        <v>159</v>
      </c>
      <c r="D262" s="31">
        <f t="shared" si="47"/>
        <v>24</v>
      </c>
      <c r="E262" s="31">
        <v>2</v>
      </c>
      <c r="F262" s="31" t="s">
        <v>307</v>
      </c>
      <c r="G262" s="31">
        <v>174</v>
      </c>
      <c r="H262" s="31">
        <v>46.516166666666663</v>
      </c>
      <c r="I262" s="31">
        <v>-84.709833333333336</v>
      </c>
      <c r="J262" s="67">
        <v>42528</v>
      </c>
      <c r="K262" s="68">
        <v>0.40347222222222223</v>
      </c>
      <c r="L262" s="31">
        <v>9.5</v>
      </c>
      <c r="M262" s="31">
        <v>7.8</v>
      </c>
      <c r="N262" s="31">
        <v>0.42</v>
      </c>
      <c r="O262" s="31">
        <v>2.5</v>
      </c>
      <c r="P262" s="31">
        <v>8</v>
      </c>
      <c r="Q262" s="31">
        <v>4</v>
      </c>
      <c r="R262" s="31">
        <v>12</v>
      </c>
      <c r="S262" s="66">
        <v>88.767533807115271</v>
      </c>
    </row>
    <row r="263" spans="1:19" x14ac:dyDescent="0.3">
      <c r="A263" s="62">
        <f t="shared" si="44"/>
        <v>2016</v>
      </c>
      <c r="B263" s="62">
        <f t="shared" si="45"/>
        <v>6</v>
      </c>
      <c r="C263" s="62">
        <f t="shared" si="46"/>
        <v>159</v>
      </c>
      <c r="D263" s="31">
        <f t="shared" si="47"/>
        <v>24</v>
      </c>
      <c r="E263" s="31">
        <v>2</v>
      </c>
      <c r="F263" s="31" t="s">
        <v>308</v>
      </c>
      <c r="G263" s="31">
        <v>193</v>
      </c>
      <c r="H263" s="31">
        <v>46.518666666666668</v>
      </c>
      <c r="I263" s="31">
        <v>-84.369</v>
      </c>
      <c r="J263" s="67">
        <v>42528</v>
      </c>
      <c r="K263" s="68">
        <v>0.47361111111111115</v>
      </c>
      <c r="L263" s="31">
        <v>9.5</v>
      </c>
      <c r="M263" s="31">
        <v>7</v>
      </c>
      <c r="N263" s="31">
        <v>0.43</v>
      </c>
      <c r="O263" s="31">
        <v>2.6</v>
      </c>
      <c r="P263" s="31">
        <v>9</v>
      </c>
      <c r="Q263" s="31">
        <v>7</v>
      </c>
      <c r="R263" s="31">
        <v>16</v>
      </c>
      <c r="S263" s="66">
        <v>115.60423007438267</v>
      </c>
    </row>
    <row r="264" spans="1:19" x14ac:dyDescent="0.3">
      <c r="A264" s="62">
        <f t="shared" si="44"/>
        <v>2016</v>
      </c>
      <c r="B264" s="62">
        <f t="shared" si="45"/>
        <v>6</v>
      </c>
      <c r="C264" s="62">
        <f t="shared" si="46"/>
        <v>161</v>
      </c>
      <c r="D264" s="31">
        <f t="shared" si="47"/>
        <v>24</v>
      </c>
      <c r="E264" s="31">
        <v>2</v>
      </c>
      <c r="F264" s="31" t="s">
        <v>309</v>
      </c>
      <c r="G264" s="31">
        <v>460</v>
      </c>
      <c r="H264" s="31">
        <v>46.678333333333335</v>
      </c>
      <c r="I264" s="31">
        <v>-84.56</v>
      </c>
      <c r="J264" s="67">
        <v>42530</v>
      </c>
      <c r="K264" s="68">
        <v>0.43333333333333335</v>
      </c>
      <c r="L264" s="31">
        <v>10</v>
      </c>
      <c r="M264" s="31">
        <v>6.2</v>
      </c>
      <c r="N264" s="31">
        <v>0.43</v>
      </c>
      <c r="O264" s="31">
        <v>2.6</v>
      </c>
      <c r="P264" s="31">
        <v>4</v>
      </c>
      <c r="Q264" s="31">
        <v>1</v>
      </c>
      <c r="R264" s="31">
        <v>5</v>
      </c>
      <c r="S264" s="66">
        <v>36.126321898244584</v>
      </c>
    </row>
    <row r="265" spans="1:19" x14ac:dyDescent="0.3">
      <c r="A265" s="62">
        <f t="shared" si="44"/>
        <v>2016</v>
      </c>
      <c r="B265" s="62">
        <f t="shared" si="45"/>
        <v>6</v>
      </c>
      <c r="C265" s="62">
        <f t="shared" si="46"/>
        <v>161</v>
      </c>
      <c r="D265" s="31">
        <f t="shared" si="47"/>
        <v>24</v>
      </c>
      <c r="E265" s="31">
        <v>2</v>
      </c>
      <c r="F265" s="31" t="s">
        <v>310</v>
      </c>
      <c r="G265" s="31">
        <v>459</v>
      </c>
      <c r="H265" s="31">
        <v>46.771666666666668</v>
      </c>
      <c r="I265" s="31">
        <v>-84.594666666666669</v>
      </c>
      <c r="J265" s="67">
        <v>42530</v>
      </c>
      <c r="K265" s="68">
        <v>0.50972222222222219</v>
      </c>
      <c r="L265" s="31">
        <v>9.3000000000000007</v>
      </c>
      <c r="M265" s="31">
        <v>8.5</v>
      </c>
      <c r="N265" s="31">
        <v>0.47</v>
      </c>
      <c r="O265" s="31">
        <v>2.8</v>
      </c>
      <c r="P265" s="31">
        <v>0</v>
      </c>
      <c r="Q265" s="31">
        <v>0</v>
      </c>
      <c r="R265" s="31">
        <v>0</v>
      </c>
      <c r="S265" s="66">
        <v>0</v>
      </c>
    </row>
    <row r="266" spans="1:19" x14ac:dyDescent="0.3">
      <c r="A266" s="62">
        <f t="shared" si="44"/>
        <v>2016</v>
      </c>
      <c r="B266" s="62">
        <f t="shared" si="45"/>
        <v>6</v>
      </c>
      <c r="C266" s="62">
        <f t="shared" si="46"/>
        <v>161</v>
      </c>
      <c r="D266" s="31">
        <f t="shared" si="47"/>
        <v>24</v>
      </c>
      <c r="E266" s="31">
        <v>2</v>
      </c>
      <c r="F266" s="31" t="s">
        <v>311</v>
      </c>
      <c r="G266" s="31">
        <v>461</v>
      </c>
      <c r="H266" s="31">
        <v>46.943666666666665</v>
      </c>
      <c r="I266" s="31">
        <v>-84.727000000000004</v>
      </c>
      <c r="J266" s="67">
        <v>42530</v>
      </c>
      <c r="K266" s="68">
        <v>0.56736111111111109</v>
      </c>
      <c r="L266" s="31">
        <v>5.7</v>
      </c>
      <c r="M266" s="31">
        <v>6.5</v>
      </c>
      <c r="N266" s="31">
        <v>0.42</v>
      </c>
      <c r="O266" s="31">
        <v>2.5</v>
      </c>
      <c r="P266" s="31">
        <v>0</v>
      </c>
      <c r="Q266" s="31">
        <v>1</v>
      </c>
      <c r="R266" s="31">
        <v>1</v>
      </c>
      <c r="S266" s="66">
        <v>7.397294483926272</v>
      </c>
    </row>
    <row r="267" spans="1:19" x14ac:dyDescent="0.3">
      <c r="A267" s="62">
        <f t="shared" si="44"/>
        <v>2016</v>
      </c>
      <c r="B267" s="62">
        <f t="shared" si="45"/>
        <v>6</v>
      </c>
      <c r="C267" s="62">
        <f t="shared" si="46"/>
        <v>161</v>
      </c>
      <c r="D267" s="31">
        <f t="shared" si="47"/>
        <v>24</v>
      </c>
      <c r="E267" s="31">
        <v>2</v>
      </c>
      <c r="F267" s="31" t="s">
        <v>312</v>
      </c>
      <c r="G267" s="31">
        <v>457</v>
      </c>
      <c r="H267" s="31">
        <v>47.164666666666669</v>
      </c>
      <c r="I267" s="31">
        <v>-84.722333333333339</v>
      </c>
      <c r="J267" s="67">
        <v>42530</v>
      </c>
      <c r="K267" s="68">
        <v>0.71666666666666667</v>
      </c>
      <c r="L267" s="31">
        <v>9.5</v>
      </c>
      <c r="M267" s="31">
        <v>9.4</v>
      </c>
      <c r="N267" s="31">
        <v>0.42</v>
      </c>
      <c r="O267" s="31">
        <v>2.5</v>
      </c>
      <c r="P267" s="31">
        <v>0</v>
      </c>
      <c r="Q267" s="31">
        <v>1</v>
      </c>
      <c r="R267" s="31">
        <v>1</v>
      </c>
      <c r="S267" s="66">
        <v>7.397294483926272</v>
      </c>
    </row>
    <row r="268" spans="1:19" x14ac:dyDescent="0.3">
      <c r="A268" s="62">
        <f t="shared" si="44"/>
        <v>2016</v>
      </c>
      <c r="B268" s="62">
        <f t="shared" si="45"/>
        <v>6</v>
      </c>
      <c r="C268" s="62">
        <f t="shared" si="46"/>
        <v>162</v>
      </c>
      <c r="D268" s="31">
        <f t="shared" si="47"/>
        <v>24</v>
      </c>
      <c r="E268" s="31">
        <v>2</v>
      </c>
      <c r="F268" s="31" t="s">
        <v>313</v>
      </c>
      <c r="G268" s="31">
        <v>456</v>
      </c>
      <c r="H268" s="31">
        <v>47.317</v>
      </c>
      <c r="I268" s="31">
        <v>-84.645499999999998</v>
      </c>
      <c r="J268" s="67">
        <v>42531</v>
      </c>
      <c r="K268" s="68">
        <v>0.28402777777777777</v>
      </c>
      <c r="L268" s="31">
        <v>5.9</v>
      </c>
      <c r="M268" s="31">
        <v>8.6</v>
      </c>
      <c r="N268" s="31">
        <v>0.48</v>
      </c>
      <c r="O268" s="31">
        <v>2.9</v>
      </c>
      <c r="P268" s="31">
        <v>185</v>
      </c>
      <c r="Q268" s="31">
        <v>183</v>
      </c>
      <c r="R268" s="31">
        <v>368</v>
      </c>
      <c r="S268" s="66">
        <v>2381.9288238242598</v>
      </c>
    </row>
    <row r="269" spans="1:19" x14ac:dyDescent="0.3">
      <c r="A269" s="62">
        <f t="shared" si="44"/>
        <v>2016</v>
      </c>
      <c r="B269" s="62">
        <f t="shared" si="45"/>
        <v>6</v>
      </c>
      <c r="C269" s="62">
        <f t="shared" si="46"/>
        <v>162</v>
      </c>
      <c r="D269" s="31">
        <f t="shared" si="47"/>
        <v>24</v>
      </c>
      <c r="E269" s="31">
        <v>2</v>
      </c>
      <c r="F269" s="31" t="s">
        <v>314</v>
      </c>
      <c r="G269" s="31">
        <v>455</v>
      </c>
      <c r="H269" s="31">
        <v>47.552833333333332</v>
      </c>
      <c r="I269" s="31">
        <v>-84.960166666666666</v>
      </c>
      <c r="J269" s="67">
        <v>42531</v>
      </c>
      <c r="K269" s="68">
        <v>0.40416666666666662</v>
      </c>
      <c r="L269" s="31">
        <v>5.0999999999999996</v>
      </c>
      <c r="M269" s="31">
        <v>11.8</v>
      </c>
      <c r="N269" s="31">
        <v>0.48</v>
      </c>
      <c r="O269" s="31">
        <v>2.9</v>
      </c>
      <c r="P269" s="31">
        <v>13</v>
      </c>
      <c r="Q269" s="31">
        <v>2</v>
      </c>
      <c r="R269" s="31">
        <v>15</v>
      </c>
      <c r="S269" s="66">
        <v>97.08949010153232</v>
      </c>
    </row>
    <row r="270" spans="1:19" x14ac:dyDescent="0.3">
      <c r="A270" s="62">
        <f t="shared" si="44"/>
        <v>2016</v>
      </c>
      <c r="B270" s="62">
        <f t="shared" si="45"/>
        <v>6</v>
      </c>
      <c r="C270" s="62">
        <f t="shared" si="46"/>
        <v>162</v>
      </c>
      <c r="D270" s="31">
        <f t="shared" si="47"/>
        <v>24</v>
      </c>
      <c r="E270" s="31">
        <v>2</v>
      </c>
      <c r="F270" s="31" t="s">
        <v>315</v>
      </c>
      <c r="G270" s="31">
        <v>454</v>
      </c>
      <c r="H270" s="31">
        <v>47.673166666666667</v>
      </c>
      <c r="I270" s="31">
        <v>-84.991166666666672</v>
      </c>
      <c r="J270" s="67">
        <v>42531</v>
      </c>
      <c r="K270" s="68">
        <v>0.4777777777777778</v>
      </c>
      <c r="L270" s="31">
        <v>7.3</v>
      </c>
      <c r="M270" s="31">
        <v>7.6</v>
      </c>
      <c r="N270" s="31">
        <v>0.45</v>
      </c>
      <c r="O270" s="31">
        <v>2.7</v>
      </c>
      <c r="P270" s="31">
        <v>7</v>
      </c>
      <c r="Q270" s="31">
        <v>5</v>
      </c>
      <c r="R270" s="31">
        <v>12</v>
      </c>
      <c r="S270" s="66">
        <v>82.849698219974229</v>
      </c>
    </row>
    <row r="271" spans="1:19" x14ac:dyDescent="0.3">
      <c r="A271" s="62">
        <f t="shared" si="44"/>
        <v>2016</v>
      </c>
      <c r="B271" s="62">
        <f t="shared" si="45"/>
        <v>6</v>
      </c>
      <c r="C271" s="62">
        <f t="shared" si="46"/>
        <v>162</v>
      </c>
      <c r="D271" s="31">
        <f t="shared" si="47"/>
        <v>24</v>
      </c>
      <c r="E271" s="31">
        <v>2</v>
      </c>
      <c r="F271" s="31" t="s">
        <v>316</v>
      </c>
      <c r="G271" s="31">
        <v>451</v>
      </c>
      <c r="H271" s="31">
        <v>47.947000000000003</v>
      </c>
      <c r="I271" s="31">
        <v>-85.185000000000002</v>
      </c>
      <c r="J271" s="67">
        <v>42531</v>
      </c>
      <c r="K271" s="68">
        <v>0.59861111111111109</v>
      </c>
      <c r="L271" s="31">
        <v>7.6</v>
      </c>
      <c r="M271" s="31">
        <v>8.1999999999999993</v>
      </c>
      <c r="N271" s="31">
        <v>0.45</v>
      </c>
      <c r="O271" s="31">
        <v>2.7</v>
      </c>
      <c r="P271" s="31">
        <v>11</v>
      </c>
      <c r="Q271" s="31">
        <v>11</v>
      </c>
      <c r="R271" s="31">
        <v>22</v>
      </c>
      <c r="S271" s="66">
        <v>151.89111340328611</v>
      </c>
    </row>
    <row r="272" spans="1:19" x14ac:dyDescent="0.3">
      <c r="A272" s="62">
        <f t="shared" si="44"/>
        <v>2016</v>
      </c>
      <c r="B272" s="62">
        <f t="shared" si="45"/>
        <v>6</v>
      </c>
      <c r="C272" s="62">
        <f t="shared" si="46"/>
        <v>162</v>
      </c>
      <c r="D272" s="31">
        <f t="shared" si="47"/>
        <v>24</v>
      </c>
      <c r="E272" s="31">
        <v>2</v>
      </c>
      <c r="F272" s="31" t="s">
        <v>317</v>
      </c>
      <c r="G272" s="31">
        <v>462</v>
      </c>
      <c r="H272" s="31">
        <v>47.953000000000003</v>
      </c>
      <c r="I272" s="31">
        <v>-84.947500000000005</v>
      </c>
      <c r="J272" s="67">
        <v>42531</v>
      </c>
      <c r="K272" s="68">
        <v>0.68472222222222223</v>
      </c>
      <c r="L272" s="31">
        <v>6.7</v>
      </c>
      <c r="M272" s="31">
        <v>8.1999999999999993</v>
      </c>
      <c r="N272" s="31">
        <v>0.45</v>
      </c>
      <c r="O272" s="31">
        <v>2.7</v>
      </c>
      <c r="P272" s="31">
        <v>16</v>
      </c>
      <c r="Q272" s="31">
        <v>14</v>
      </c>
      <c r="R272" s="31">
        <v>30</v>
      </c>
      <c r="S272" s="66">
        <v>207.12424554993558</v>
      </c>
    </row>
    <row r="273" spans="1:19" x14ac:dyDescent="0.3">
      <c r="A273" s="62">
        <f t="shared" si="44"/>
        <v>2016</v>
      </c>
      <c r="B273" s="62">
        <f t="shared" si="45"/>
        <v>6</v>
      </c>
      <c r="C273" s="62">
        <f t="shared" si="46"/>
        <v>163</v>
      </c>
      <c r="D273" s="31">
        <f t="shared" si="47"/>
        <v>24</v>
      </c>
      <c r="E273" s="31">
        <v>2</v>
      </c>
      <c r="F273" s="31" t="s">
        <v>318</v>
      </c>
      <c r="G273" s="31">
        <v>463</v>
      </c>
      <c r="H273" s="31">
        <v>47.917499999999997</v>
      </c>
      <c r="I273" s="31">
        <v>-85.427833333333339</v>
      </c>
      <c r="J273" s="67">
        <v>42532</v>
      </c>
      <c r="K273" s="68">
        <v>0.39583333333333331</v>
      </c>
      <c r="L273" s="31">
        <v>6.4</v>
      </c>
      <c r="M273" s="31">
        <v>7.8</v>
      </c>
      <c r="N273" s="31">
        <v>0.42</v>
      </c>
      <c r="O273" s="31">
        <v>2.5</v>
      </c>
      <c r="P273" s="31">
        <v>71</v>
      </c>
      <c r="Q273" s="31">
        <v>58</v>
      </c>
      <c r="R273" s="31">
        <v>129</v>
      </c>
      <c r="S273" s="66">
        <v>954.25098842648924</v>
      </c>
    </row>
    <row r="274" spans="1:19" x14ac:dyDescent="0.3">
      <c r="A274" s="62">
        <f t="shared" si="44"/>
        <v>2016</v>
      </c>
      <c r="B274" s="62">
        <f t="shared" si="45"/>
        <v>6</v>
      </c>
      <c r="C274" s="62">
        <f t="shared" si="46"/>
        <v>163</v>
      </c>
      <c r="D274" s="31">
        <f t="shared" si="47"/>
        <v>24</v>
      </c>
      <c r="E274" s="31">
        <v>2</v>
      </c>
      <c r="F274" s="31" t="s">
        <v>319</v>
      </c>
      <c r="G274" s="31">
        <v>464</v>
      </c>
      <c r="H274" s="31">
        <v>47.954333333333331</v>
      </c>
      <c r="I274" s="31">
        <v>-85.820666666666668</v>
      </c>
      <c r="J274" s="67">
        <v>42532</v>
      </c>
      <c r="K274" s="68">
        <v>0.50555555555555554</v>
      </c>
      <c r="L274" s="31">
        <v>4.8</v>
      </c>
      <c r="M274" s="31">
        <v>9.4</v>
      </c>
      <c r="N274" s="31">
        <v>0.42</v>
      </c>
      <c r="O274" s="31">
        <v>2.5</v>
      </c>
      <c r="P274" s="31">
        <v>2</v>
      </c>
      <c r="Q274" s="31">
        <v>5</v>
      </c>
      <c r="R274" s="31">
        <v>7</v>
      </c>
      <c r="S274" s="66">
        <v>51.781061387483902</v>
      </c>
    </row>
    <row r="275" spans="1:19" x14ac:dyDescent="0.3">
      <c r="A275" s="62">
        <f t="shared" si="44"/>
        <v>2016</v>
      </c>
      <c r="B275" s="62">
        <f t="shared" si="45"/>
        <v>6</v>
      </c>
      <c r="C275" s="62">
        <f t="shared" si="46"/>
        <v>163</v>
      </c>
      <c r="D275" s="31">
        <f t="shared" si="47"/>
        <v>24</v>
      </c>
      <c r="E275" s="31">
        <v>2</v>
      </c>
      <c r="F275" s="31" t="s">
        <v>320</v>
      </c>
      <c r="G275" s="31">
        <v>465</v>
      </c>
      <c r="H275" s="31">
        <v>48.121166666666667</v>
      </c>
      <c r="I275" s="31">
        <v>-86.049833333333339</v>
      </c>
      <c r="J275" s="67">
        <v>42532</v>
      </c>
      <c r="K275" s="68">
        <v>0.61111111111111105</v>
      </c>
      <c r="L275" s="31">
        <v>5</v>
      </c>
      <c r="M275" s="31">
        <v>11.2</v>
      </c>
      <c r="N275" s="31">
        <v>0.47</v>
      </c>
      <c r="O275" s="31">
        <v>2.8</v>
      </c>
      <c r="P275" s="31">
        <v>0</v>
      </c>
      <c r="Q275" s="31">
        <v>0</v>
      </c>
      <c r="R275" s="31">
        <v>0</v>
      </c>
      <c r="S275" s="66">
        <v>0</v>
      </c>
    </row>
    <row r="276" spans="1:19" x14ac:dyDescent="0.3">
      <c r="A276" s="62">
        <f t="shared" si="44"/>
        <v>2016</v>
      </c>
      <c r="B276" s="62">
        <f t="shared" si="45"/>
        <v>6</v>
      </c>
      <c r="C276" s="62">
        <f t="shared" si="46"/>
        <v>164</v>
      </c>
      <c r="D276" s="31">
        <f t="shared" si="47"/>
        <v>25</v>
      </c>
      <c r="E276" s="31">
        <v>2</v>
      </c>
      <c r="F276" s="31" t="s">
        <v>321</v>
      </c>
      <c r="G276" s="31">
        <v>422</v>
      </c>
      <c r="H276" s="31">
        <v>48.642000000000003</v>
      </c>
      <c r="I276" s="31">
        <v>-86.343500000000006</v>
      </c>
      <c r="J276" s="67">
        <v>42533</v>
      </c>
      <c r="K276" s="68">
        <v>0.32222222222222224</v>
      </c>
      <c r="L276" s="31">
        <v>5.8</v>
      </c>
      <c r="M276" s="31">
        <v>1.7</v>
      </c>
      <c r="N276" s="31">
        <v>0.42</v>
      </c>
      <c r="O276" s="31">
        <v>2.5</v>
      </c>
      <c r="P276" s="31">
        <v>14</v>
      </c>
      <c r="Q276" s="31">
        <v>22</v>
      </c>
      <c r="R276" s="31">
        <v>36</v>
      </c>
      <c r="S276" s="66">
        <v>266.3026014213458</v>
      </c>
    </row>
    <row r="277" spans="1:19" x14ac:dyDescent="0.3">
      <c r="A277" s="62">
        <f t="shared" si="44"/>
        <v>2016</v>
      </c>
      <c r="B277" s="62">
        <f t="shared" si="45"/>
        <v>6</v>
      </c>
      <c r="C277" s="62">
        <f t="shared" si="46"/>
        <v>164</v>
      </c>
      <c r="D277" s="31">
        <f t="shared" si="47"/>
        <v>25</v>
      </c>
      <c r="E277" s="31">
        <v>2</v>
      </c>
      <c r="F277" s="31" t="s">
        <v>322</v>
      </c>
      <c r="G277" s="31">
        <v>420</v>
      </c>
      <c r="H277" s="31">
        <v>48.768500000000003</v>
      </c>
      <c r="I277" s="31">
        <v>-86.632166666666663</v>
      </c>
      <c r="J277" s="67">
        <v>42533</v>
      </c>
      <c r="K277" s="68">
        <v>0.43263888888888885</v>
      </c>
      <c r="L277" s="31">
        <v>5.3</v>
      </c>
      <c r="M277" s="31">
        <v>0.8</v>
      </c>
      <c r="N277" s="31">
        <v>0.42</v>
      </c>
      <c r="O277" s="31">
        <v>2.5</v>
      </c>
      <c r="P277" s="31">
        <v>11</v>
      </c>
      <c r="Q277" s="31">
        <v>4</v>
      </c>
      <c r="R277" s="31">
        <v>15</v>
      </c>
      <c r="S277" s="66">
        <v>110.95941725889408</v>
      </c>
    </row>
    <row r="278" spans="1:19" x14ac:dyDescent="0.3">
      <c r="A278" s="62">
        <f t="shared" si="44"/>
        <v>2016</v>
      </c>
      <c r="B278" s="62">
        <f t="shared" si="45"/>
        <v>6</v>
      </c>
      <c r="C278" s="62">
        <f t="shared" si="46"/>
        <v>164</v>
      </c>
      <c r="D278" s="31">
        <f t="shared" si="47"/>
        <v>25</v>
      </c>
      <c r="E278" s="31">
        <v>2</v>
      </c>
      <c r="F278" s="31" t="s">
        <v>323</v>
      </c>
      <c r="G278" s="31">
        <v>419</v>
      </c>
      <c r="H278" s="31">
        <v>48.791499999999999</v>
      </c>
      <c r="I278" s="31">
        <v>-86.983833333333337</v>
      </c>
      <c r="J278" s="67">
        <v>42533</v>
      </c>
      <c r="K278" s="68">
        <v>0.51458333333333328</v>
      </c>
      <c r="L278" s="31">
        <v>4.9000000000000004</v>
      </c>
      <c r="M278" s="31">
        <v>6.7</v>
      </c>
      <c r="N278" s="31">
        <v>0.4</v>
      </c>
      <c r="O278" s="31">
        <v>2.4</v>
      </c>
      <c r="P278" s="31">
        <v>12</v>
      </c>
      <c r="Q278" s="31">
        <v>8</v>
      </c>
      <c r="R278" s="31">
        <v>20</v>
      </c>
      <c r="S278" s="66">
        <v>155.34318416245168</v>
      </c>
    </row>
    <row r="279" spans="1:19" x14ac:dyDescent="0.3">
      <c r="A279" s="62">
        <f t="shared" si="44"/>
        <v>2016</v>
      </c>
      <c r="B279" s="62">
        <f t="shared" si="45"/>
        <v>6</v>
      </c>
      <c r="C279" s="62">
        <f t="shared" si="46"/>
        <v>164</v>
      </c>
      <c r="D279" s="31">
        <f t="shared" si="47"/>
        <v>25</v>
      </c>
      <c r="E279" s="31">
        <v>2</v>
      </c>
      <c r="F279" s="31" t="s">
        <v>324</v>
      </c>
      <c r="G279" s="31">
        <v>418</v>
      </c>
      <c r="H279" s="31">
        <v>48.774333333333331</v>
      </c>
      <c r="I279" s="31">
        <v>-87.171333333333337</v>
      </c>
      <c r="J279" s="67">
        <v>42533</v>
      </c>
      <c r="K279" s="68">
        <v>0.58680555555555558</v>
      </c>
      <c r="L279" s="31">
        <v>6.5</v>
      </c>
      <c r="M279" s="31">
        <v>6.1</v>
      </c>
      <c r="N279" s="31">
        <v>0.42</v>
      </c>
      <c r="O279" s="31">
        <v>2.5</v>
      </c>
      <c r="P279" s="31">
        <v>2</v>
      </c>
      <c r="Q279" s="31">
        <v>2</v>
      </c>
      <c r="R279" s="31">
        <v>4</v>
      </c>
      <c r="S279" s="66">
        <v>29.589177935705088</v>
      </c>
    </row>
    <row r="280" spans="1:19" x14ac:dyDescent="0.3">
      <c r="A280" s="62">
        <f t="shared" si="44"/>
        <v>2016</v>
      </c>
      <c r="B280" s="62">
        <f t="shared" si="45"/>
        <v>6</v>
      </c>
      <c r="C280" s="62">
        <f t="shared" si="46"/>
        <v>164</v>
      </c>
      <c r="D280" s="31">
        <f t="shared" si="47"/>
        <v>25</v>
      </c>
      <c r="E280" s="31">
        <v>2</v>
      </c>
      <c r="F280" s="31" t="s">
        <v>325</v>
      </c>
      <c r="G280" s="31">
        <v>417</v>
      </c>
      <c r="H280" s="31">
        <v>48.829166666666666</v>
      </c>
      <c r="I280" s="31">
        <v>-87.470166666666671</v>
      </c>
      <c r="J280" s="67">
        <v>42533</v>
      </c>
      <c r="K280" s="68">
        <v>0.68611111111111101</v>
      </c>
      <c r="L280" s="31">
        <v>6.6</v>
      </c>
      <c r="M280" s="31">
        <v>10.3</v>
      </c>
      <c r="N280" s="31">
        <v>0.42</v>
      </c>
      <c r="O280" s="31">
        <v>2.5</v>
      </c>
      <c r="P280" s="31">
        <v>11</v>
      </c>
      <c r="Q280" s="31">
        <v>10</v>
      </c>
      <c r="R280" s="31">
        <v>21</v>
      </c>
      <c r="S280" s="66">
        <v>155.34318416245173</v>
      </c>
    </row>
    <row r="281" spans="1:19" x14ac:dyDescent="0.3">
      <c r="A281" s="62">
        <f t="shared" si="44"/>
        <v>2016</v>
      </c>
      <c r="B281" s="62">
        <f t="shared" si="45"/>
        <v>6</v>
      </c>
      <c r="C281" s="62">
        <f t="shared" si="46"/>
        <v>165</v>
      </c>
      <c r="D281" s="31">
        <f t="shared" si="47"/>
        <v>25</v>
      </c>
      <c r="E281" s="31">
        <v>2</v>
      </c>
      <c r="F281" s="31" t="s">
        <v>326</v>
      </c>
      <c r="G281" s="31">
        <v>415</v>
      </c>
      <c r="H281" s="31">
        <v>48.87983333333333</v>
      </c>
      <c r="I281" s="31">
        <v>-87.76733333333334</v>
      </c>
      <c r="J281" s="67">
        <v>42534</v>
      </c>
      <c r="K281" s="68">
        <v>0.33958333333333335</v>
      </c>
      <c r="L281" s="31">
        <v>8.1999999999999993</v>
      </c>
      <c r="M281" s="31">
        <v>3.8</v>
      </c>
      <c r="N281" s="31">
        <v>0.42</v>
      </c>
      <c r="O281" s="31">
        <v>2.5</v>
      </c>
      <c r="P281" s="31">
        <v>10</v>
      </c>
      <c r="Q281" s="31">
        <v>5</v>
      </c>
      <c r="R281" s="31">
        <v>15</v>
      </c>
      <c r="S281" s="66">
        <v>110.95941725889408</v>
      </c>
    </row>
    <row r="282" spans="1:19" x14ac:dyDescent="0.3">
      <c r="A282" s="62">
        <f t="shared" si="44"/>
        <v>2016</v>
      </c>
      <c r="B282" s="62">
        <f t="shared" si="45"/>
        <v>6</v>
      </c>
      <c r="C282" s="62">
        <f t="shared" si="46"/>
        <v>165</v>
      </c>
      <c r="D282" s="31">
        <f t="shared" si="47"/>
        <v>25</v>
      </c>
      <c r="E282" s="31">
        <v>2</v>
      </c>
      <c r="F282" s="31" t="s">
        <v>327</v>
      </c>
      <c r="G282" s="31">
        <v>414</v>
      </c>
      <c r="H282" s="31">
        <v>48.941333333333333</v>
      </c>
      <c r="I282" s="31">
        <v>-87.981499999999997</v>
      </c>
      <c r="J282" s="67">
        <v>42534</v>
      </c>
      <c r="K282" s="68">
        <v>0.42430555555555555</v>
      </c>
      <c r="L282" s="31">
        <v>9.9</v>
      </c>
      <c r="M282" s="31">
        <v>3.7</v>
      </c>
      <c r="N282" s="31">
        <v>0.42</v>
      </c>
      <c r="O282" s="31">
        <v>2.5</v>
      </c>
      <c r="P282" s="31">
        <v>2</v>
      </c>
      <c r="Q282" s="31">
        <v>0</v>
      </c>
      <c r="R282" s="31">
        <v>2</v>
      </c>
      <c r="S282" s="66">
        <v>14.794588967852544</v>
      </c>
    </row>
    <row r="283" spans="1:19" x14ac:dyDescent="0.3">
      <c r="A283" s="62">
        <f t="shared" si="44"/>
        <v>2016</v>
      </c>
      <c r="B283" s="62">
        <f t="shared" si="45"/>
        <v>6</v>
      </c>
      <c r="C283" s="62">
        <f t="shared" si="46"/>
        <v>165</v>
      </c>
      <c r="D283" s="31">
        <f t="shared" si="47"/>
        <v>25</v>
      </c>
      <c r="E283" s="31">
        <v>2</v>
      </c>
      <c r="F283" s="31" t="s">
        <v>328</v>
      </c>
      <c r="G283" s="31">
        <v>413</v>
      </c>
      <c r="H283" s="31">
        <v>48.933999999999997</v>
      </c>
      <c r="I283" s="31">
        <v>-88.218333333333334</v>
      </c>
      <c r="J283" s="67">
        <v>42534</v>
      </c>
      <c r="K283" s="68">
        <v>0.50763888888888886</v>
      </c>
      <c r="L283" s="31">
        <v>11.5</v>
      </c>
      <c r="M283" s="31">
        <v>1.9</v>
      </c>
      <c r="N283" s="31">
        <v>0.56999999999999995</v>
      </c>
      <c r="O283" s="31">
        <v>3.5</v>
      </c>
      <c r="P283" s="31">
        <v>7</v>
      </c>
      <c r="Q283" s="31">
        <v>0</v>
      </c>
      <c r="R283" s="31">
        <v>7</v>
      </c>
      <c r="S283" s="66">
        <v>38.154466285514452</v>
      </c>
    </row>
    <row r="284" spans="1:19" x14ac:dyDescent="0.3">
      <c r="A284" s="62">
        <f t="shared" si="44"/>
        <v>2016</v>
      </c>
      <c r="B284" s="62">
        <f t="shared" si="45"/>
        <v>6</v>
      </c>
      <c r="C284" s="62">
        <f t="shared" si="46"/>
        <v>165</v>
      </c>
      <c r="D284" s="31">
        <f t="shared" si="47"/>
        <v>25</v>
      </c>
      <c r="E284" s="31">
        <v>2</v>
      </c>
      <c r="F284" s="31" t="s">
        <v>329</v>
      </c>
      <c r="G284" s="31">
        <v>412</v>
      </c>
      <c r="H284" s="31">
        <v>48.827166666666663</v>
      </c>
      <c r="I284" s="31">
        <v>-88.096166666666662</v>
      </c>
      <c r="J284" s="67">
        <v>42534</v>
      </c>
      <c r="K284" s="68">
        <v>0.60138888888888886</v>
      </c>
      <c r="L284" s="31">
        <v>13.2</v>
      </c>
      <c r="M284" s="31">
        <v>1.1000000000000001</v>
      </c>
      <c r="N284" s="31">
        <v>0.42</v>
      </c>
      <c r="O284" s="31">
        <v>2.5</v>
      </c>
      <c r="P284" s="31">
        <v>39</v>
      </c>
      <c r="Q284" s="31">
        <v>5</v>
      </c>
      <c r="R284" s="31">
        <v>44</v>
      </c>
      <c r="S284" s="66">
        <v>325.48095729275599</v>
      </c>
    </row>
    <row r="285" spans="1:19" x14ac:dyDescent="0.3">
      <c r="A285" s="62">
        <f t="shared" si="44"/>
        <v>2016</v>
      </c>
      <c r="B285" s="62">
        <f t="shared" si="45"/>
        <v>6</v>
      </c>
      <c r="C285" s="62">
        <f t="shared" si="46"/>
        <v>165</v>
      </c>
      <c r="D285" s="31">
        <f t="shared" si="47"/>
        <v>25</v>
      </c>
      <c r="E285" s="31">
        <v>2</v>
      </c>
      <c r="F285" s="31" t="s">
        <v>330</v>
      </c>
      <c r="G285" s="31">
        <v>411</v>
      </c>
      <c r="H285" s="31">
        <v>48.590333333333334</v>
      </c>
      <c r="I285" s="31">
        <v>-88.29816666666666</v>
      </c>
      <c r="J285" s="67">
        <v>42534</v>
      </c>
      <c r="K285" s="68">
        <v>0.71666666666666667</v>
      </c>
      <c r="L285" s="31">
        <v>7.3</v>
      </c>
      <c r="M285" s="31">
        <v>6.7</v>
      </c>
      <c r="N285" s="31">
        <v>0.42</v>
      </c>
      <c r="O285" s="31">
        <v>2.5</v>
      </c>
      <c r="P285" s="31">
        <v>2</v>
      </c>
      <c r="Q285" s="31">
        <v>4</v>
      </c>
      <c r="R285" s="31">
        <v>6</v>
      </c>
      <c r="S285" s="66">
        <v>44.383766903557635</v>
      </c>
    </row>
    <row r="286" spans="1:19" x14ac:dyDescent="0.3">
      <c r="A286" s="62">
        <f t="shared" si="44"/>
        <v>2016</v>
      </c>
      <c r="B286" s="62">
        <f t="shared" si="45"/>
        <v>6</v>
      </c>
      <c r="C286" s="62">
        <f t="shared" si="46"/>
        <v>166</v>
      </c>
      <c r="D286" s="31">
        <f t="shared" si="47"/>
        <v>25</v>
      </c>
      <c r="E286" s="31">
        <v>2</v>
      </c>
      <c r="F286" s="31" t="s">
        <v>331</v>
      </c>
      <c r="G286" s="31">
        <v>408</v>
      </c>
      <c r="H286" s="31">
        <v>48.593333333333334</v>
      </c>
      <c r="I286" s="31">
        <v>-88.503166666666672</v>
      </c>
      <c r="J286" s="67">
        <v>42535</v>
      </c>
      <c r="K286" s="68">
        <v>0.39097222222222222</v>
      </c>
      <c r="L286" s="31">
        <v>13.3</v>
      </c>
      <c r="M286" s="31">
        <v>1.8</v>
      </c>
      <c r="N286" s="31">
        <v>0.4</v>
      </c>
      <c r="O286" s="31">
        <v>2.4</v>
      </c>
      <c r="P286" s="31">
        <v>3</v>
      </c>
      <c r="Q286" s="31">
        <v>5</v>
      </c>
      <c r="R286" s="31">
        <v>8</v>
      </c>
      <c r="S286" s="66">
        <v>62.137273664980675</v>
      </c>
    </row>
    <row r="287" spans="1:19" x14ac:dyDescent="0.3">
      <c r="A287" s="62">
        <f t="shared" si="44"/>
        <v>2016</v>
      </c>
      <c r="B287" s="62">
        <f t="shared" si="45"/>
        <v>6</v>
      </c>
      <c r="C287" s="62">
        <f t="shared" si="46"/>
        <v>166</v>
      </c>
      <c r="D287" s="31">
        <f t="shared" si="47"/>
        <v>25</v>
      </c>
      <c r="E287" s="31">
        <v>2</v>
      </c>
      <c r="F287" s="31" t="s">
        <v>332</v>
      </c>
      <c r="G287" s="31">
        <v>407</v>
      </c>
      <c r="H287" s="31">
        <v>48.566833333333335</v>
      </c>
      <c r="I287" s="31">
        <v>-88.581333333333333</v>
      </c>
      <c r="J287" s="67">
        <v>42535</v>
      </c>
      <c r="K287" s="68">
        <v>0.44375000000000003</v>
      </c>
      <c r="L287" s="31">
        <v>12.2</v>
      </c>
      <c r="M287" s="31">
        <v>2.2999999999999998</v>
      </c>
      <c r="N287" s="31">
        <v>0.42</v>
      </c>
      <c r="O287" s="31">
        <v>2.5</v>
      </c>
      <c r="P287" s="31">
        <v>0</v>
      </c>
      <c r="Q287" s="31">
        <v>0</v>
      </c>
      <c r="R287" s="31">
        <v>0</v>
      </c>
      <c r="S287" s="66">
        <v>0</v>
      </c>
    </row>
    <row r="288" spans="1:19" x14ac:dyDescent="0.3">
      <c r="A288" s="62">
        <f t="shared" si="44"/>
        <v>2016</v>
      </c>
      <c r="B288" s="62">
        <f t="shared" si="45"/>
        <v>6</v>
      </c>
      <c r="C288" s="62">
        <f t="shared" si="46"/>
        <v>166</v>
      </c>
      <c r="D288" s="31">
        <f t="shared" si="47"/>
        <v>25</v>
      </c>
      <c r="E288" s="31">
        <v>2</v>
      </c>
      <c r="F288" s="31" t="s">
        <v>333</v>
      </c>
      <c r="G288" s="31">
        <v>406</v>
      </c>
      <c r="H288" s="31">
        <v>48.488</v>
      </c>
      <c r="I288" s="31">
        <v>-88.605666666666664</v>
      </c>
      <c r="J288" s="67">
        <v>42535</v>
      </c>
      <c r="K288" s="68">
        <v>0.50763888888888886</v>
      </c>
      <c r="L288" s="31">
        <v>12.5</v>
      </c>
      <c r="M288" s="31">
        <v>2.8</v>
      </c>
      <c r="N288" s="31">
        <v>0.42</v>
      </c>
      <c r="O288" s="31">
        <v>2.5</v>
      </c>
      <c r="P288" s="31">
        <v>0</v>
      </c>
      <c r="Q288" s="31">
        <v>0</v>
      </c>
      <c r="R288" s="31">
        <v>0</v>
      </c>
      <c r="S288" s="66">
        <v>0</v>
      </c>
    </row>
    <row r="289" spans="1:19" x14ac:dyDescent="0.3">
      <c r="A289" s="62">
        <f t="shared" si="44"/>
        <v>2016</v>
      </c>
      <c r="B289" s="62">
        <f t="shared" si="45"/>
        <v>6</v>
      </c>
      <c r="C289" s="62">
        <f t="shared" si="46"/>
        <v>166</v>
      </c>
      <c r="D289" s="31">
        <f t="shared" si="47"/>
        <v>25</v>
      </c>
      <c r="E289" s="31">
        <v>2</v>
      </c>
      <c r="F289" s="31" t="s">
        <v>334</v>
      </c>
      <c r="G289" s="31">
        <v>405</v>
      </c>
      <c r="H289" s="31">
        <v>48.414999999999999</v>
      </c>
      <c r="I289" s="31">
        <v>-88.694666666666663</v>
      </c>
      <c r="J289" s="67">
        <v>42535</v>
      </c>
      <c r="K289" s="68">
        <v>0.5493055555555556</v>
      </c>
      <c r="L289" s="31">
        <v>12.5</v>
      </c>
      <c r="M289" s="31">
        <v>2.8</v>
      </c>
      <c r="N289" s="31">
        <v>0.4</v>
      </c>
      <c r="O289" s="31">
        <v>2.4</v>
      </c>
      <c r="P289" s="31">
        <v>0</v>
      </c>
      <c r="Q289" s="31">
        <v>0</v>
      </c>
      <c r="R289" s="31">
        <v>0</v>
      </c>
      <c r="S289" s="66">
        <v>0</v>
      </c>
    </row>
    <row r="290" spans="1:19" x14ac:dyDescent="0.3">
      <c r="A290" s="62">
        <f t="shared" si="44"/>
        <v>2016</v>
      </c>
      <c r="B290" s="62">
        <f t="shared" si="45"/>
        <v>6</v>
      </c>
      <c r="C290" s="62">
        <f t="shared" si="46"/>
        <v>167</v>
      </c>
      <c r="D290" s="31">
        <f t="shared" si="47"/>
        <v>25</v>
      </c>
      <c r="E290" s="31">
        <v>2</v>
      </c>
      <c r="F290" s="31" t="s">
        <v>335</v>
      </c>
      <c r="G290" s="31">
        <v>401</v>
      </c>
      <c r="H290" s="31">
        <v>48.509</v>
      </c>
      <c r="I290" s="31">
        <v>-88.93116666666667</v>
      </c>
      <c r="J290" s="67">
        <v>42536</v>
      </c>
      <c r="K290" s="68">
        <v>0.39097222222222222</v>
      </c>
      <c r="L290" s="31">
        <v>8.6999999999999993</v>
      </c>
      <c r="M290" s="31">
        <v>5.7</v>
      </c>
      <c r="N290" s="31">
        <v>0.43</v>
      </c>
      <c r="O290" s="31">
        <v>2.6</v>
      </c>
      <c r="P290" s="31">
        <v>58</v>
      </c>
      <c r="Q290" s="31">
        <v>56</v>
      </c>
      <c r="R290" s="31">
        <v>114</v>
      </c>
      <c r="S290" s="66">
        <v>823.68013927997663</v>
      </c>
    </row>
    <row r="291" spans="1:19" x14ac:dyDescent="0.3">
      <c r="A291" s="62">
        <f t="shared" si="44"/>
        <v>2016</v>
      </c>
      <c r="B291" s="62">
        <f t="shared" si="45"/>
        <v>6</v>
      </c>
      <c r="C291" s="62">
        <f t="shared" si="46"/>
        <v>167</v>
      </c>
      <c r="D291" s="31">
        <f t="shared" si="47"/>
        <v>25</v>
      </c>
      <c r="E291" s="31">
        <v>2</v>
      </c>
      <c r="F291" s="31" t="s">
        <v>336</v>
      </c>
      <c r="G291" s="31">
        <v>402</v>
      </c>
      <c r="H291" s="31">
        <v>48.368833333333335</v>
      </c>
      <c r="I291" s="31">
        <v>-88.877499999999998</v>
      </c>
      <c r="J291" s="67">
        <v>42536</v>
      </c>
      <c r="K291" s="68">
        <v>0.47847222222222219</v>
      </c>
      <c r="L291" s="31">
        <v>5.5</v>
      </c>
      <c r="M291" s="31">
        <v>7</v>
      </c>
      <c r="N291" s="31">
        <v>0.48</v>
      </c>
      <c r="O291" s="31">
        <v>2.9</v>
      </c>
      <c r="P291" s="31">
        <v>0</v>
      </c>
      <c r="Q291" s="31">
        <v>0</v>
      </c>
      <c r="R291" s="31">
        <v>0</v>
      </c>
      <c r="S291" s="66">
        <v>0</v>
      </c>
    </row>
    <row r="292" spans="1:19" x14ac:dyDescent="0.3">
      <c r="A292" s="62">
        <f t="shared" si="44"/>
        <v>2016</v>
      </c>
      <c r="B292" s="62">
        <f t="shared" si="45"/>
        <v>6</v>
      </c>
      <c r="C292" s="62">
        <f t="shared" si="46"/>
        <v>167</v>
      </c>
      <c r="D292" s="31">
        <f t="shared" si="47"/>
        <v>25</v>
      </c>
      <c r="E292" s="31">
        <v>2</v>
      </c>
      <c r="F292" s="31" t="s">
        <v>337</v>
      </c>
      <c r="G292" s="31">
        <v>404</v>
      </c>
      <c r="H292" s="31">
        <v>48.30983333333333</v>
      </c>
      <c r="I292" s="31">
        <v>-88.902833333333334</v>
      </c>
      <c r="J292" s="67">
        <v>42536</v>
      </c>
      <c r="K292" s="68">
        <v>0.53888888888888886</v>
      </c>
      <c r="L292" s="31">
        <v>9.3000000000000007</v>
      </c>
      <c r="M292" s="31">
        <v>4.9000000000000004</v>
      </c>
      <c r="N292" s="31">
        <v>0.45</v>
      </c>
      <c r="O292" s="31">
        <v>2.7</v>
      </c>
      <c r="P292" s="31">
        <v>3</v>
      </c>
      <c r="Q292" s="31">
        <v>4</v>
      </c>
      <c r="R292" s="31">
        <v>7</v>
      </c>
      <c r="S292" s="66">
        <v>48.328990628318309</v>
      </c>
    </row>
    <row r="293" spans="1:19" x14ac:dyDescent="0.3">
      <c r="A293" s="62">
        <f t="shared" si="44"/>
        <v>2016</v>
      </c>
      <c r="B293" s="62">
        <f t="shared" si="45"/>
        <v>6</v>
      </c>
      <c r="C293" s="62">
        <f t="shared" si="46"/>
        <v>168</v>
      </c>
      <c r="D293" s="31">
        <f t="shared" si="47"/>
        <v>25</v>
      </c>
      <c r="E293" s="31">
        <v>2</v>
      </c>
      <c r="F293" s="31" t="s">
        <v>338</v>
      </c>
      <c r="G293" s="31">
        <v>403</v>
      </c>
      <c r="H293" s="31">
        <v>48.262833333333333</v>
      </c>
      <c r="I293" s="31">
        <v>-89.165666666666667</v>
      </c>
      <c r="J293" s="67">
        <v>42537</v>
      </c>
      <c r="K293" s="68">
        <v>0.33402777777777781</v>
      </c>
      <c r="L293" s="31">
        <v>7.9</v>
      </c>
      <c r="M293" s="31">
        <v>5.2</v>
      </c>
      <c r="N293" s="31">
        <v>0.43</v>
      </c>
      <c r="O293" s="31">
        <v>2.6</v>
      </c>
      <c r="P293" s="31">
        <v>405</v>
      </c>
      <c r="Q293" s="31">
        <v>347</v>
      </c>
      <c r="R293" s="31">
        <v>752</v>
      </c>
      <c r="S293" s="66">
        <v>5433.3988134959855</v>
      </c>
    </row>
    <row r="294" spans="1:19" x14ac:dyDescent="0.3">
      <c r="A294" s="62">
        <f t="shared" si="44"/>
        <v>2016</v>
      </c>
      <c r="B294" s="62">
        <f t="shared" si="45"/>
        <v>6</v>
      </c>
      <c r="C294" s="62">
        <f t="shared" si="46"/>
        <v>168</v>
      </c>
      <c r="D294" s="31">
        <f t="shared" si="47"/>
        <v>25</v>
      </c>
      <c r="E294" s="31">
        <v>2</v>
      </c>
      <c r="F294" s="31" t="s">
        <v>338</v>
      </c>
      <c r="G294" s="31">
        <v>403</v>
      </c>
      <c r="H294" s="31">
        <v>48.262833333333333</v>
      </c>
      <c r="I294" s="31">
        <v>-89.165666666666667</v>
      </c>
      <c r="J294" s="67">
        <v>42537</v>
      </c>
      <c r="K294" s="68">
        <v>0.33402777777777781</v>
      </c>
      <c r="L294" s="31">
        <v>7.9</v>
      </c>
      <c r="M294" s="31">
        <v>5.2</v>
      </c>
      <c r="N294" s="31">
        <v>0.43</v>
      </c>
      <c r="O294" s="31">
        <v>2.6</v>
      </c>
      <c r="P294" s="31">
        <v>405</v>
      </c>
      <c r="Q294" s="31">
        <v>347</v>
      </c>
      <c r="R294" s="31">
        <v>752</v>
      </c>
      <c r="S294" s="66">
        <v>5433.3988134959855</v>
      </c>
    </row>
    <row r="295" spans="1:19" x14ac:dyDescent="0.3">
      <c r="A295" s="62">
        <f t="shared" si="44"/>
        <v>2016</v>
      </c>
      <c r="B295" s="62">
        <f t="shared" si="45"/>
        <v>6</v>
      </c>
      <c r="C295" s="62">
        <f t="shared" si="46"/>
        <v>168</v>
      </c>
      <c r="D295" s="31">
        <f t="shared" si="47"/>
        <v>25</v>
      </c>
      <c r="E295" s="31">
        <v>2</v>
      </c>
      <c r="F295" s="31" t="s">
        <v>339</v>
      </c>
      <c r="G295" s="31">
        <v>400</v>
      </c>
      <c r="H295" s="31">
        <v>48.080833333333331</v>
      </c>
      <c r="I295" s="31">
        <v>-89.421833333333339</v>
      </c>
      <c r="J295" s="67">
        <v>42537</v>
      </c>
      <c r="K295" s="68">
        <v>0.44236111111111115</v>
      </c>
      <c r="L295" s="31">
        <v>10.7</v>
      </c>
      <c r="M295" s="31">
        <v>0.5</v>
      </c>
      <c r="N295" s="31">
        <v>0.47</v>
      </c>
      <c r="O295" s="31">
        <v>2.8</v>
      </c>
      <c r="P295" s="31">
        <v>17</v>
      </c>
      <c r="Q295" s="31">
        <v>15</v>
      </c>
      <c r="R295" s="31">
        <v>32</v>
      </c>
      <c r="S295" s="66">
        <v>211.53114439142362</v>
      </c>
    </row>
    <row r="296" spans="1:19" x14ac:dyDescent="0.3">
      <c r="A296" s="62">
        <f t="shared" si="44"/>
        <v>2016</v>
      </c>
      <c r="B296" s="62">
        <f t="shared" si="45"/>
        <v>6</v>
      </c>
      <c r="C296" s="62">
        <f t="shared" si="46"/>
        <v>168</v>
      </c>
      <c r="D296" s="31">
        <f t="shared" si="47"/>
        <v>25</v>
      </c>
      <c r="E296" s="31">
        <v>2</v>
      </c>
      <c r="F296" s="31" t="s">
        <v>339</v>
      </c>
      <c r="G296" s="31">
        <v>400</v>
      </c>
      <c r="H296" s="31">
        <v>48.080833333333331</v>
      </c>
      <c r="I296" s="31">
        <v>-89.421833333333339</v>
      </c>
      <c r="J296" s="67">
        <v>42537</v>
      </c>
      <c r="K296" s="68">
        <v>0.44236111111111115</v>
      </c>
      <c r="L296" s="31">
        <v>10.7</v>
      </c>
      <c r="M296" s="31">
        <v>0.5</v>
      </c>
      <c r="N296" s="31">
        <v>0.47</v>
      </c>
      <c r="O296" s="31">
        <v>2.8</v>
      </c>
      <c r="P296" s="31">
        <v>17</v>
      </c>
      <c r="Q296" s="31">
        <v>15</v>
      </c>
      <c r="R296" s="31">
        <v>32</v>
      </c>
      <c r="S296" s="66">
        <v>211.53114439142362</v>
      </c>
    </row>
    <row r="297" spans="1:19" x14ac:dyDescent="0.3">
      <c r="A297" s="62">
        <f t="shared" si="44"/>
        <v>2016</v>
      </c>
      <c r="B297" s="62">
        <f t="shared" si="45"/>
        <v>6</v>
      </c>
      <c r="C297" s="62">
        <f t="shared" si="46"/>
        <v>168</v>
      </c>
      <c r="D297" s="31">
        <f t="shared" si="47"/>
        <v>25</v>
      </c>
      <c r="E297" s="31">
        <v>2</v>
      </c>
      <c r="F297" s="31" t="s">
        <v>340</v>
      </c>
      <c r="G297" s="31">
        <v>191</v>
      </c>
      <c r="H297" s="31">
        <v>47.977499999999999</v>
      </c>
      <c r="I297" s="31">
        <v>-89.628</v>
      </c>
      <c r="J297" s="67">
        <v>42537</v>
      </c>
      <c r="K297" s="68">
        <v>0.53333333333333333</v>
      </c>
      <c r="L297" s="31">
        <v>9.4</v>
      </c>
      <c r="M297" s="31">
        <v>5.2</v>
      </c>
      <c r="N297" s="31">
        <v>0.42</v>
      </c>
      <c r="O297" s="31">
        <v>2.5</v>
      </c>
      <c r="P297" s="31">
        <v>226</v>
      </c>
      <c r="Q297" s="31">
        <v>223</v>
      </c>
      <c r="R297" s="31">
        <v>449</v>
      </c>
      <c r="S297" s="66">
        <v>3321.3852232828963</v>
      </c>
    </row>
    <row r="298" spans="1:19" x14ac:dyDescent="0.3">
      <c r="A298" s="62">
        <f t="shared" si="44"/>
        <v>2016</v>
      </c>
      <c r="B298" s="62">
        <f t="shared" si="45"/>
        <v>6</v>
      </c>
      <c r="C298" s="62">
        <f t="shared" si="46"/>
        <v>168</v>
      </c>
      <c r="D298" s="31">
        <f t="shared" si="47"/>
        <v>25</v>
      </c>
      <c r="E298" s="31">
        <v>2</v>
      </c>
      <c r="F298" s="31" t="s">
        <v>340</v>
      </c>
      <c r="G298" s="31">
        <v>191</v>
      </c>
      <c r="H298" s="31">
        <v>47.977499999999999</v>
      </c>
      <c r="I298" s="31">
        <v>-89.628</v>
      </c>
      <c r="J298" s="67">
        <v>42537</v>
      </c>
      <c r="K298" s="68">
        <v>0.53333333333333333</v>
      </c>
      <c r="L298" s="31">
        <v>9.4</v>
      </c>
      <c r="M298" s="31">
        <v>5.2</v>
      </c>
      <c r="N298" s="31">
        <v>0.42</v>
      </c>
      <c r="O298" s="31">
        <v>2.5</v>
      </c>
      <c r="P298" s="31">
        <v>226</v>
      </c>
      <c r="Q298" s="31">
        <v>223</v>
      </c>
      <c r="R298" s="31">
        <v>449</v>
      </c>
      <c r="S298" s="66">
        <v>3321.3852232828963</v>
      </c>
    </row>
    <row r="299" spans="1:19" x14ac:dyDescent="0.3">
      <c r="A299" s="62">
        <f t="shared" si="44"/>
        <v>2016</v>
      </c>
      <c r="B299" s="62">
        <f t="shared" si="45"/>
        <v>6</v>
      </c>
      <c r="C299" s="62">
        <f t="shared" si="46"/>
        <v>168</v>
      </c>
      <c r="D299" s="31">
        <f t="shared" si="47"/>
        <v>25</v>
      </c>
      <c r="E299" s="31">
        <v>2</v>
      </c>
      <c r="F299" s="31" t="s">
        <v>341</v>
      </c>
      <c r="G299" s="31">
        <v>207</v>
      </c>
      <c r="H299" s="31">
        <v>47.835500000000003</v>
      </c>
      <c r="I299" s="31">
        <v>-89.940333333333328</v>
      </c>
      <c r="J299" s="67">
        <v>42537</v>
      </c>
      <c r="K299" s="68">
        <v>0.625</v>
      </c>
      <c r="L299" s="31">
        <v>7</v>
      </c>
      <c r="M299" s="31">
        <v>4.7</v>
      </c>
      <c r="N299" s="31">
        <v>0.42</v>
      </c>
      <c r="O299" s="31">
        <v>2.5</v>
      </c>
      <c r="P299" s="31">
        <v>1962</v>
      </c>
      <c r="Q299" s="31">
        <v>1000</v>
      </c>
      <c r="R299" s="31">
        <v>2962</v>
      </c>
      <c r="S299" s="66">
        <v>21910.786261389618</v>
      </c>
    </row>
    <row r="300" spans="1:19" x14ac:dyDescent="0.3">
      <c r="A300" s="62">
        <f t="shared" si="44"/>
        <v>2016</v>
      </c>
      <c r="B300" s="62">
        <f t="shared" si="45"/>
        <v>6</v>
      </c>
      <c r="C300" s="62">
        <f t="shared" si="46"/>
        <v>168</v>
      </c>
      <c r="D300" s="31">
        <f t="shared" si="47"/>
        <v>25</v>
      </c>
      <c r="E300" s="31">
        <v>2</v>
      </c>
      <c r="F300" s="31" t="s">
        <v>341</v>
      </c>
      <c r="G300" s="31">
        <v>207</v>
      </c>
      <c r="H300" s="31">
        <v>47.835500000000003</v>
      </c>
      <c r="I300" s="31">
        <v>-89.940333333333328</v>
      </c>
      <c r="J300" s="67">
        <v>42537</v>
      </c>
      <c r="K300" s="68">
        <v>0.625</v>
      </c>
      <c r="L300" s="31">
        <v>7</v>
      </c>
      <c r="M300" s="31">
        <v>4.7</v>
      </c>
      <c r="N300" s="31">
        <v>0.42</v>
      </c>
      <c r="O300" s="31">
        <v>2.5</v>
      </c>
      <c r="P300" s="31">
        <v>1962</v>
      </c>
      <c r="Q300" s="31">
        <v>1000</v>
      </c>
      <c r="R300" s="31">
        <v>2962</v>
      </c>
      <c r="S300" s="66">
        <v>21910.786261389618</v>
      </c>
    </row>
    <row r="301" spans="1:19" x14ac:dyDescent="0.3">
      <c r="A301" s="62">
        <f t="shared" si="44"/>
        <v>2016</v>
      </c>
      <c r="B301" s="62">
        <f t="shared" si="45"/>
        <v>6</v>
      </c>
      <c r="C301" s="62">
        <f t="shared" si="46"/>
        <v>168</v>
      </c>
      <c r="D301" s="31">
        <f t="shared" si="47"/>
        <v>25</v>
      </c>
      <c r="E301" s="31">
        <v>2</v>
      </c>
      <c r="F301" s="31" t="s">
        <v>342</v>
      </c>
      <c r="G301" s="31">
        <v>65</v>
      </c>
      <c r="H301" s="31">
        <v>47.7485</v>
      </c>
      <c r="I301" s="31">
        <v>-90.304000000000002</v>
      </c>
      <c r="J301" s="67">
        <v>42537</v>
      </c>
      <c r="K301" s="68">
        <v>0.72499999999999998</v>
      </c>
      <c r="L301" s="31">
        <v>5.3</v>
      </c>
      <c r="M301" s="31">
        <v>9.8000000000000007</v>
      </c>
      <c r="N301" s="31">
        <v>0.42</v>
      </c>
      <c r="O301" s="31">
        <v>2.5</v>
      </c>
      <c r="P301" s="31">
        <v>150</v>
      </c>
      <c r="Q301" s="31">
        <v>220</v>
      </c>
      <c r="R301" s="31">
        <v>370</v>
      </c>
      <c r="S301" s="66">
        <v>2736.9989590527211</v>
      </c>
    </row>
    <row r="302" spans="1:19" x14ac:dyDescent="0.3">
      <c r="A302" s="62">
        <f t="shared" si="44"/>
        <v>2016</v>
      </c>
      <c r="B302" s="62">
        <f t="shared" si="45"/>
        <v>6</v>
      </c>
      <c r="C302" s="62">
        <f t="shared" si="46"/>
        <v>168</v>
      </c>
      <c r="D302" s="31">
        <f t="shared" si="47"/>
        <v>25</v>
      </c>
      <c r="E302" s="31">
        <v>2</v>
      </c>
      <c r="F302" s="31" t="s">
        <v>342</v>
      </c>
      <c r="G302" s="31">
        <v>65</v>
      </c>
      <c r="H302" s="31">
        <v>47.7485</v>
      </c>
      <c r="I302" s="31">
        <v>-90.304000000000002</v>
      </c>
      <c r="J302" s="67">
        <v>42537</v>
      </c>
      <c r="K302" s="68">
        <v>0.72499999999999998</v>
      </c>
      <c r="L302" s="31">
        <v>5.3</v>
      </c>
      <c r="M302" s="31">
        <v>9.8000000000000007</v>
      </c>
      <c r="N302" s="31">
        <v>0.42</v>
      </c>
      <c r="O302" s="31">
        <v>2.5</v>
      </c>
      <c r="P302" s="31">
        <v>150</v>
      </c>
      <c r="Q302" s="31">
        <v>220</v>
      </c>
      <c r="R302" s="31">
        <v>370</v>
      </c>
      <c r="S302" s="66">
        <v>2736.9989590527198</v>
      </c>
    </row>
    <row r="303" spans="1:19" x14ac:dyDescent="0.3">
      <c r="A303" s="62">
        <f t="shared" si="44"/>
        <v>2016</v>
      </c>
      <c r="B303" s="62">
        <f t="shared" si="45"/>
        <v>6</v>
      </c>
      <c r="C303" s="62">
        <f t="shared" si="46"/>
        <v>179</v>
      </c>
      <c r="D303" s="31">
        <f t="shared" si="47"/>
        <v>27</v>
      </c>
      <c r="E303" s="31">
        <v>117</v>
      </c>
      <c r="F303" s="31" t="s">
        <v>343</v>
      </c>
      <c r="G303" s="31">
        <v>2036</v>
      </c>
      <c r="H303" s="31">
        <v>46.819000000000003</v>
      </c>
      <c r="I303" s="31">
        <v>-90.623166666666663</v>
      </c>
      <c r="J303" s="67">
        <v>42548</v>
      </c>
      <c r="K303" s="68">
        <v>0.37986111111111115</v>
      </c>
      <c r="L303" s="31">
        <v>11.6</v>
      </c>
      <c r="M303" s="31">
        <v>8.9</v>
      </c>
      <c r="N303" s="31">
        <v>0.42</v>
      </c>
      <c r="O303" s="31">
        <v>2.5</v>
      </c>
      <c r="P303" s="31">
        <v>3</v>
      </c>
      <c r="Q303" s="31">
        <v>0</v>
      </c>
      <c r="R303" s="31">
        <v>3</v>
      </c>
      <c r="S303" s="66">
        <v>22.191883451778818</v>
      </c>
    </row>
    <row r="304" spans="1:19" x14ac:dyDescent="0.3">
      <c r="A304" s="62">
        <f t="shared" si="44"/>
        <v>2016</v>
      </c>
      <c r="B304" s="62">
        <f t="shared" si="45"/>
        <v>6</v>
      </c>
      <c r="C304" s="62">
        <f t="shared" si="46"/>
        <v>179</v>
      </c>
      <c r="D304" s="31">
        <f t="shared" si="47"/>
        <v>27</v>
      </c>
      <c r="E304" s="31">
        <v>117</v>
      </c>
      <c r="F304" s="31" t="s">
        <v>344</v>
      </c>
      <c r="G304" s="31">
        <v>2117</v>
      </c>
      <c r="H304" s="31">
        <v>47.035833333333336</v>
      </c>
      <c r="I304" s="31">
        <v>-90.295500000000004</v>
      </c>
      <c r="J304" s="67">
        <v>42548</v>
      </c>
      <c r="K304" s="68">
        <v>0.4916666666666667</v>
      </c>
      <c r="L304" s="31">
        <v>10.199999999999999</v>
      </c>
      <c r="M304" s="31">
        <v>11.1</v>
      </c>
      <c r="N304" s="31">
        <v>0.42</v>
      </c>
      <c r="O304" s="31">
        <v>2.5</v>
      </c>
      <c r="P304" s="31">
        <v>246</v>
      </c>
      <c r="Q304" s="31">
        <v>48</v>
      </c>
      <c r="R304" s="31">
        <v>294</v>
      </c>
      <c r="S304" s="66">
        <v>2174.8045782743238</v>
      </c>
    </row>
    <row r="305" spans="1:19" x14ac:dyDescent="0.3">
      <c r="A305" s="62">
        <f t="shared" si="44"/>
        <v>2016</v>
      </c>
      <c r="B305" s="62">
        <f t="shared" si="45"/>
        <v>6</v>
      </c>
      <c r="C305" s="62">
        <f t="shared" si="46"/>
        <v>179</v>
      </c>
      <c r="D305" s="31">
        <f t="shared" si="47"/>
        <v>27</v>
      </c>
      <c r="E305" s="31">
        <v>117</v>
      </c>
      <c r="F305" s="31" t="s">
        <v>345</v>
      </c>
      <c r="G305" s="31">
        <v>2052</v>
      </c>
      <c r="H305" s="31">
        <v>47.022500000000001</v>
      </c>
      <c r="I305" s="31">
        <v>-90.710499999999996</v>
      </c>
      <c r="J305" s="67">
        <v>42548</v>
      </c>
      <c r="K305" s="68">
        <v>0.59652777777777777</v>
      </c>
      <c r="L305" s="31">
        <v>11.3</v>
      </c>
      <c r="M305" s="31">
        <v>6.9</v>
      </c>
      <c r="N305" s="31">
        <v>0.42</v>
      </c>
      <c r="O305" s="31">
        <v>2.5</v>
      </c>
      <c r="P305" s="31">
        <v>40</v>
      </c>
      <c r="Q305" s="31">
        <v>16</v>
      </c>
      <c r="R305" s="31">
        <v>56</v>
      </c>
      <c r="S305" s="66">
        <v>414.24849109987122</v>
      </c>
    </row>
    <row r="306" spans="1:19" x14ac:dyDescent="0.3">
      <c r="A306" s="62">
        <f t="shared" si="44"/>
        <v>2016</v>
      </c>
      <c r="B306" s="62">
        <f t="shared" si="45"/>
        <v>6</v>
      </c>
      <c r="C306" s="62">
        <f t="shared" si="46"/>
        <v>179</v>
      </c>
      <c r="D306" s="31">
        <f t="shared" si="47"/>
        <v>27</v>
      </c>
      <c r="E306" s="31">
        <v>117</v>
      </c>
      <c r="F306" s="31" t="s">
        <v>346</v>
      </c>
      <c r="G306" s="31">
        <v>2040</v>
      </c>
      <c r="H306" s="31">
        <v>46.93866666666667</v>
      </c>
      <c r="I306" s="31">
        <v>-91.160833333333329</v>
      </c>
      <c r="J306" s="67">
        <v>42548</v>
      </c>
      <c r="K306" s="68">
        <v>0.70833333333333337</v>
      </c>
      <c r="L306" s="31">
        <v>9.6999999999999993</v>
      </c>
      <c r="M306" s="31">
        <v>6.7</v>
      </c>
      <c r="N306" s="31">
        <v>0.43</v>
      </c>
      <c r="O306" s="31">
        <v>2.6</v>
      </c>
      <c r="P306" s="31">
        <v>75</v>
      </c>
      <c r="Q306" s="31">
        <v>64</v>
      </c>
      <c r="R306" s="31">
        <v>139</v>
      </c>
      <c r="S306" s="66">
        <v>1004.3117487711995</v>
      </c>
    </row>
    <row r="307" spans="1:19" x14ac:dyDescent="0.3">
      <c r="A307" s="62">
        <f t="shared" si="44"/>
        <v>2016</v>
      </c>
      <c r="B307" s="62">
        <f t="shared" si="45"/>
        <v>6</v>
      </c>
      <c r="C307" s="62">
        <f t="shared" si="46"/>
        <v>180</v>
      </c>
      <c r="D307" s="31">
        <f t="shared" si="47"/>
        <v>27</v>
      </c>
      <c r="E307" s="31">
        <v>117</v>
      </c>
      <c r="F307" s="31" t="s">
        <v>347</v>
      </c>
      <c r="G307" s="31">
        <v>2048</v>
      </c>
      <c r="H307" s="31">
        <v>46.788499999999999</v>
      </c>
      <c r="I307" s="31">
        <v>-91.546166666666664</v>
      </c>
      <c r="J307" s="67">
        <v>42549</v>
      </c>
      <c r="K307" s="68">
        <v>0.39652777777777781</v>
      </c>
      <c r="L307" s="31">
        <v>13</v>
      </c>
      <c r="M307" s="31">
        <v>1.9</v>
      </c>
      <c r="N307" s="31">
        <v>0.42</v>
      </c>
      <c r="O307" s="31">
        <v>2.5</v>
      </c>
      <c r="P307" s="31">
        <v>2</v>
      </c>
      <c r="Q307" s="31">
        <v>5</v>
      </c>
      <c r="R307" s="31">
        <v>7</v>
      </c>
      <c r="S307" s="66">
        <v>51.781061387483902</v>
      </c>
    </row>
    <row r="308" spans="1:19" x14ac:dyDescent="0.3">
      <c r="A308" s="62">
        <f t="shared" si="44"/>
        <v>2016</v>
      </c>
      <c r="B308" s="62">
        <f t="shared" si="45"/>
        <v>6</v>
      </c>
      <c r="C308" s="62">
        <f t="shared" si="46"/>
        <v>180</v>
      </c>
      <c r="D308" s="31">
        <f t="shared" si="47"/>
        <v>27</v>
      </c>
      <c r="E308" s="31">
        <v>117</v>
      </c>
      <c r="F308" s="31" t="s">
        <v>348</v>
      </c>
      <c r="G308" s="31">
        <v>2032</v>
      </c>
      <c r="H308" s="31">
        <v>46.811999999999998</v>
      </c>
      <c r="I308" s="31">
        <v>-92.020499999999998</v>
      </c>
      <c r="J308" s="67">
        <v>42549</v>
      </c>
      <c r="K308" s="68">
        <v>0.5229166666666667</v>
      </c>
      <c r="L308" s="31">
        <v>14.3</v>
      </c>
      <c r="M308" s="31">
        <v>1.9</v>
      </c>
      <c r="N308" s="31">
        <v>0.43</v>
      </c>
      <c r="O308" s="31">
        <v>2.6</v>
      </c>
      <c r="P308" s="31">
        <v>0</v>
      </c>
      <c r="Q308" s="31">
        <v>0</v>
      </c>
      <c r="R308" s="31">
        <v>0</v>
      </c>
      <c r="S308" s="66">
        <v>0</v>
      </c>
    </row>
    <row r="309" spans="1:19" x14ac:dyDescent="0.3">
      <c r="A309" s="62">
        <f t="shared" si="44"/>
        <v>2016</v>
      </c>
      <c r="B309" s="62">
        <f t="shared" si="45"/>
        <v>6</v>
      </c>
      <c r="C309" s="62">
        <f t="shared" si="46"/>
        <v>181</v>
      </c>
      <c r="D309" s="31">
        <f t="shared" si="47"/>
        <v>27</v>
      </c>
      <c r="E309" s="31">
        <v>117</v>
      </c>
      <c r="F309" s="31" t="s">
        <v>349</v>
      </c>
      <c r="G309" s="31">
        <v>2044</v>
      </c>
      <c r="H309" s="31">
        <v>47.329166666666666</v>
      </c>
      <c r="I309" s="31">
        <v>-91.197999999999993</v>
      </c>
      <c r="J309" s="67">
        <v>42550</v>
      </c>
      <c r="K309" s="68">
        <v>0.4909722222222222</v>
      </c>
      <c r="L309" s="31">
        <v>4.5</v>
      </c>
      <c r="M309" s="31">
        <v>12.2</v>
      </c>
      <c r="N309" s="31">
        <v>0.45</v>
      </c>
      <c r="O309" s="31">
        <v>2.7</v>
      </c>
      <c r="P309" s="31">
        <v>27</v>
      </c>
      <c r="Q309" s="31">
        <v>20</v>
      </c>
      <c r="R309" s="31">
        <v>47</v>
      </c>
      <c r="S309" s="66">
        <v>324.49465136156579</v>
      </c>
    </row>
    <row r="310" spans="1:19" x14ac:dyDescent="0.3">
      <c r="A310" s="62">
        <f t="shared" si="44"/>
        <v>2016</v>
      </c>
      <c r="B310" s="62">
        <f t="shared" si="45"/>
        <v>7</v>
      </c>
      <c r="C310" s="62">
        <f t="shared" si="46"/>
        <v>188</v>
      </c>
      <c r="D310" s="31">
        <f t="shared" si="47"/>
        <v>28</v>
      </c>
      <c r="E310" s="31">
        <v>117</v>
      </c>
      <c r="F310" s="31" t="s">
        <v>350</v>
      </c>
      <c r="G310" s="31">
        <v>2056</v>
      </c>
      <c r="H310" s="31">
        <v>46.688000000000002</v>
      </c>
      <c r="I310" s="31">
        <v>-90.136833333333328</v>
      </c>
      <c r="J310" s="67">
        <v>42557</v>
      </c>
      <c r="K310" s="68">
        <v>0.4458333333333333</v>
      </c>
      <c r="L310" s="31">
        <v>17.3</v>
      </c>
      <c r="M310" s="31">
        <v>7.8</v>
      </c>
      <c r="N310" s="31">
        <v>0.45</v>
      </c>
      <c r="O310" s="31">
        <v>2.7</v>
      </c>
      <c r="P310" s="31">
        <v>82</v>
      </c>
      <c r="Q310" s="31">
        <v>71</v>
      </c>
      <c r="R310" s="31">
        <v>153</v>
      </c>
      <c r="S310" s="66">
        <v>1056.3336523046717</v>
      </c>
    </row>
    <row r="311" spans="1:19" x14ac:dyDescent="0.3">
      <c r="A311" s="62">
        <f t="shared" si="44"/>
        <v>2016</v>
      </c>
      <c r="B311" s="62">
        <f t="shared" si="45"/>
        <v>7</v>
      </c>
      <c r="C311" s="62">
        <f t="shared" si="46"/>
        <v>188</v>
      </c>
      <c r="D311" s="31">
        <f t="shared" si="47"/>
        <v>28</v>
      </c>
      <c r="E311" s="31">
        <v>117</v>
      </c>
      <c r="F311" s="31" t="s">
        <v>351</v>
      </c>
      <c r="G311" s="31">
        <v>2120</v>
      </c>
      <c r="H311" s="31">
        <v>47.069833333333335</v>
      </c>
      <c r="I311" s="31">
        <v>-89.665999999999997</v>
      </c>
      <c r="J311" s="67">
        <v>42557</v>
      </c>
      <c r="K311" s="68">
        <v>0.60069444444444442</v>
      </c>
      <c r="L311" s="31">
        <v>11.6</v>
      </c>
      <c r="M311" s="31">
        <v>13.8</v>
      </c>
      <c r="N311" s="31">
        <v>0.43</v>
      </c>
      <c r="O311" s="31">
        <v>2.6</v>
      </c>
      <c r="P311" s="31">
        <v>20</v>
      </c>
      <c r="Q311" s="31">
        <v>6</v>
      </c>
      <c r="R311" s="31">
        <v>26</v>
      </c>
      <c r="S311" s="66">
        <v>187.85687387087182</v>
      </c>
    </row>
    <row r="312" spans="1:19" x14ac:dyDescent="0.3">
      <c r="A312" s="62">
        <f t="shared" si="44"/>
        <v>2016</v>
      </c>
      <c r="B312" s="62">
        <f t="shared" si="45"/>
        <v>7</v>
      </c>
      <c r="C312" s="62">
        <f t="shared" si="46"/>
        <v>189</v>
      </c>
      <c r="D312" s="31">
        <f t="shared" si="47"/>
        <v>28</v>
      </c>
      <c r="E312" s="31">
        <v>117</v>
      </c>
      <c r="F312" s="31" t="s">
        <v>352</v>
      </c>
      <c r="G312" s="31">
        <v>2136</v>
      </c>
      <c r="H312" s="31">
        <v>47.222999999999999</v>
      </c>
      <c r="I312" s="31">
        <v>-89.548333333333332</v>
      </c>
      <c r="J312" s="67">
        <v>42558</v>
      </c>
      <c r="K312" s="68">
        <v>0.40902777777777777</v>
      </c>
      <c r="L312" s="31">
        <v>10</v>
      </c>
      <c r="M312" s="31">
        <v>12.9</v>
      </c>
      <c r="N312" s="31">
        <v>0.42</v>
      </c>
      <c r="O312" s="31">
        <v>2.5</v>
      </c>
      <c r="P312" s="31">
        <v>60</v>
      </c>
      <c r="Q312" s="31">
        <v>82</v>
      </c>
      <c r="R312" s="31">
        <v>142</v>
      </c>
      <c r="S312" s="66">
        <v>1050.4158167175308</v>
      </c>
    </row>
    <row r="313" spans="1:19" x14ac:dyDescent="0.3">
      <c r="A313" s="62">
        <f t="shared" si="44"/>
        <v>2016</v>
      </c>
      <c r="B313" s="62">
        <f t="shared" si="45"/>
        <v>7</v>
      </c>
      <c r="C313" s="62">
        <f t="shared" si="46"/>
        <v>189</v>
      </c>
      <c r="D313" s="31">
        <f t="shared" si="47"/>
        <v>28</v>
      </c>
      <c r="E313" s="31">
        <v>117</v>
      </c>
      <c r="F313" s="31" t="s">
        <v>353</v>
      </c>
      <c r="G313" s="31">
        <v>2051</v>
      </c>
      <c r="H313" s="31">
        <v>47.125833333333333</v>
      </c>
      <c r="I313" s="31">
        <v>-89.158000000000001</v>
      </c>
      <c r="J313" s="67">
        <v>42558</v>
      </c>
      <c r="K313" s="68">
        <v>0.5229166666666667</v>
      </c>
      <c r="L313" s="31">
        <v>13.9</v>
      </c>
      <c r="M313" s="31">
        <v>9.9</v>
      </c>
      <c r="N313" s="31">
        <v>0.45</v>
      </c>
      <c r="O313" s="31">
        <v>2.7</v>
      </c>
      <c r="P313" s="31">
        <v>8</v>
      </c>
      <c r="Q313" s="31">
        <v>16</v>
      </c>
      <c r="R313" s="31">
        <v>24</v>
      </c>
      <c r="S313" s="66">
        <v>165.69939643994846</v>
      </c>
    </row>
    <row r="314" spans="1:19" x14ac:dyDescent="0.3">
      <c r="A314" s="62">
        <f t="shared" si="44"/>
        <v>2016</v>
      </c>
      <c r="B314" s="62">
        <f t="shared" si="45"/>
        <v>7</v>
      </c>
      <c r="C314" s="62">
        <f t="shared" si="46"/>
        <v>190</v>
      </c>
      <c r="D314" s="31">
        <f t="shared" si="47"/>
        <v>28</v>
      </c>
      <c r="E314" s="31">
        <v>117</v>
      </c>
      <c r="F314" s="31" t="s">
        <v>760</v>
      </c>
      <c r="G314" s="31">
        <v>2035</v>
      </c>
      <c r="H314" s="31">
        <v>47.286333333333332</v>
      </c>
      <c r="I314" s="31">
        <v>-88.75066666666666</v>
      </c>
      <c r="J314" s="67">
        <v>42559</v>
      </c>
      <c r="K314" s="68">
        <v>0.37152777777777773</v>
      </c>
      <c r="L314" s="31">
        <v>13.3</v>
      </c>
      <c r="M314" s="31">
        <v>9.1999999999999993</v>
      </c>
      <c r="N314" s="31">
        <v>0.42</v>
      </c>
      <c r="O314" s="31">
        <v>2.5</v>
      </c>
      <c r="P314" s="31">
        <v>47</v>
      </c>
      <c r="Q314" s="31">
        <v>40</v>
      </c>
      <c r="R314" s="31">
        <v>87</v>
      </c>
      <c r="S314" s="66">
        <v>643.56462010158566</v>
      </c>
    </row>
    <row r="315" spans="1:19" x14ac:dyDescent="0.3">
      <c r="A315" s="62">
        <f t="shared" si="44"/>
        <v>2016</v>
      </c>
      <c r="B315" s="62">
        <f t="shared" si="45"/>
        <v>7</v>
      </c>
      <c r="C315" s="62">
        <f t="shared" si="46"/>
        <v>190</v>
      </c>
      <c r="D315" s="31">
        <f t="shared" si="47"/>
        <v>28</v>
      </c>
      <c r="E315" s="31">
        <v>117</v>
      </c>
      <c r="F315" s="31" t="s">
        <v>761</v>
      </c>
      <c r="G315" s="31">
        <v>2131</v>
      </c>
      <c r="H315" s="31">
        <v>47.315666666666665</v>
      </c>
      <c r="I315" s="31">
        <v>-88.947666666666663</v>
      </c>
      <c r="J315" s="67">
        <v>42559</v>
      </c>
      <c r="K315" s="68">
        <v>0.4381944444444445</v>
      </c>
      <c r="L315" s="31">
        <v>11.3</v>
      </c>
      <c r="M315" s="31">
        <v>10.1</v>
      </c>
      <c r="N315" s="31">
        <v>0.45</v>
      </c>
      <c r="O315" s="31">
        <v>2.7</v>
      </c>
      <c r="P315" s="31">
        <v>57</v>
      </c>
      <c r="Q315" s="31">
        <v>45</v>
      </c>
      <c r="R315" s="31">
        <v>102</v>
      </c>
      <c r="S315" s="66">
        <v>704.22243486978095</v>
      </c>
    </row>
    <row r="316" spans="1:19" x14ac:dyDescent="0.3">
      <c r="A316" s="62">
        <f t="shared" si="44"/>
        <v>2016</v>
      </c>
      <c r="B316" s="62">
        <f t="shared" si="45"/>
        <v>7</v>
      </c>
      <c r="C316" s="62">
        <f t="shared" si="46"/>
        <v>190</v>
      </c>
      <c r="D316" s="31">
        <f t="shared" si="47"/>
        <v>28</v>
      </c>
      <c r="E316" s="31">
        <v>117</v>
      </c>
      <c r="F316" s="31" t="s">
        <v>762</v>
      </c>
      <c r="G316" s="31">
        <v>2115</v>
      </c>
      <c r="H316" s="31">
        <v>47.411999999999999</v>
      </c>
      <c r="I316" s="31">
        <v>-88.474000000000004</v>
      </c>
      <c r="J316" s="67">
        <v>42559</v>
      </c>
      <c r="K316" s="68">
        <v>0.56874999999999998</v>
      </c>
      <c r="L316" s="31">
        <v>14.3</v>
      </c>
      <c r="M316" s="31">
        <v>7.1</v>
      </c>
      <c r="N316" s="31">
        <v>0.45</v>
      </c>
      <c r="O316" s="31">
        <v>2.7</v>
      </c>
      <c r="P316" s="31">
        <v>1</v>
      </c>
      <c r="Q316" s="31">
        <v>9</v>
      </c>
      <c r="R316" s="31">
        <v>10</v>
      </c>
      <c r="S316" s="66">
        <v>69.041415183311869</v>
      </c>
    </row>
    <row r="317" spans="1:19" x14ac:dyDescent="0.3">
      <c r="A317" s="62">
        <f t="shared" si="44"/>
        <v>2016</v>
      </c>
      <c r="B317" s="62">
        <f t="shared" si="45"/>
        <v>7</v>
      </c>
      <c r="C317" s="62">
        <f t="shared" si="46"/>
        <v>191</v>
      </c>
      <c r="D317" s="31">
        <f t="shared" si="47"/>
        <v>28</v>
      </c>
      <c r="E317" s="31">
        <v>117</v>
      </c>
      <c r="F317" s="31" t="s">
        <v>763</v>
      </c>
      <c r="G317" s="31">
        <v>2130</v>
      </c>
      <c r="H317" s="31">
        <v>47.455833333333331</v>
      </c>
      <c r="I317" s="31">
        <v>-87.597833333333327</v>
      </c>
      <c r="J317" s="67">
        <v>42560</v>
      </c>
      <c r="K317" s="68">
        <v>0.34861111111111115</v>
      </c>
      <c r="L317" s="31">
        <v>9.9</v>
      </c>
      <c r="M317" s="31">
        <v>9.9</v>
      </c>
      <c r="N317" s="31">
        <v>0.43</v>
      </c>
      <c r="O317" s="31">
        <v>2.6</v>
      </c>
      <c r="P317" s="31">
        <v>27</v>
      </c>
      <c r="Q317" s="31">
        <v>33</v>
      </c>
      <c r="R317" s="31">
        <v>60</v>
      </c>
      <c r="S317" s="66">
        <v>433.51586277893495</v>
      </c>
    </row>
    <row r="318" spans="1:19" x14ac:dyDescent="0.3">
      <c r="A318" s="62">
        <f t="shared" si="44"/>
        <v>2016</v>
      </c>
      <c r="B318" s="62">
        <f t="shared" si="45"/>
        <v>7</v>
      </c>
      <c r="C318" s="62">
        <f t="shared" si="46"/>
        <v>191</v>
      </c>
      <c r="D318" s="31">
        <f t="shared" si="47"/>
        <v>28</v>
      </c>
      <c r="E318" s="31">
        <v>117</v>
      </c>
      <c r="F318" s="31" t="s">
        <v>764</v>
      </c>
      <c r="G318" s="31">
        <v>2138</v>
      </c>
      <c r="H318" s="31">
        <v>47.509500000000003</v>
      </c>
      <c r="I318" s="31">
        <v>-87.23</v>
      </c>
      <c r="J318" s="67">
        <v>42560</v>
      </c>
      <c r="K318" s="68">
        <v>0.44444444444444442</v>
      </c>
      <c r="L318" s="31">
        <v>5.7</v>
      </c>
      <c r="M318" s="31">
        <v>13.5</v>
      </c>
      <c r="N318" s="31">
        <v>0.4</v>
      </c>
      <c r="O318" s="31">
        <v>2.4</v>
      </c>
      <c r="P318" s="31">
        <v>24</v>
      </c>
      <c r="Q318" s="31">
        <v>26</v>
      </c>
      <c r="R318" s="31">
        <v>50</v>
      </c>
      <c r="S318" s="66">
        <v>388.35796040612922</v>
      </c>
    </row>
    <row r="319" spans="1:19" x14ac:dyDescent="0.3">
      <c r="A319" s="62">
        <f t="shared" si="44"/>
        <v>2016</v>
      </c>
      <c r="B319" s="62">
        <f t="shared" si="45"/>
        <v>7</v>
      </c>
      <c r="C319" s="62">
        <f t="shared" si="46"/>
        <v>191</v>
      </c>
      <c r="D319" s="31">
        <f t="shared" si="47"/>
        <v>28</v>
      </c>
      <c r="E319" s="31">
        <v>117</v>
      </c>
      <c r="F319" s="31" t="s">
        <v>765</v>
      </c>
      <c r="G319" s="31">
        <v>2055</v>
      </c>
      <c r="H319" s="31">
        <v>47.158999999999999</v>
      </c>
      <c r="I319" s="31">
        <v>-87.227833333333336</v>
      </c>
      <c r="J319" s="67">
        <v>42560</v>
      </c>
      <c r="K319" s="68">
        <v>0.57500000000000007</v>
      </c>
      <c r="L319" s="31">
        <v>9.9</v>
      </c>
      <c r="M319" s="31">
        <v>13.7</v>
      </c>
      <c r="N319" s="31">
        <v>0.43</v>
      </c>
      <c r="O319" s="31">
        <v>2.7</v>
      </c>
      <c r="P319" s="31">
        <v>11</v>
      </c>
      <c r="Q319" s="31">
        <v>13</v>
      </c>
      <c r="R319" s="31">
        <v>24</v>
      </c>
      <c r="S319" s="66">
        <v>173.40634511157401</v>
      </c>
    </row>
    <row r="320" spans="1:19" x14ac:dyDescent="0.3">
      <c r="A320" s="62">
        <f t="shared" si="44"/>
        <v>2016</v>
      </c>
      <c r="B320" s="62">
        <f t="shared" si="45"/>
        <v>7</v>
      </c>
      <c r="C320" s="62">
        <f t="shared" si="46"/>
        <v>191</v>
      </c>
      <c r="D320" s="31">
        <f t="shared" si="47"/>
        <v>28</v>
      </c>
      <c r="E320" s="31">
        <v>117</v>
      </c>
      <c r="F320" s="31" t="s">
        <v>766</v>
      </c>
      <c r="G320" s="31">
        <v>2114</v>
      </c>
      <c r="H320" s="31">
        <v>47.234666666666669</v>
      </c>
      <c r="I320" s="31">
        <v>-87.624833333333328</v>
      </c>
      <c r="J320" s="67">
        <v>42560</v>
      </c>
      <c r="K320" s="68">
        <v>0.69236111111111109</v>
      </c>
      <c r="L320" s="31">
        <v>10.7</v>
      </c>
      <c r="M320" s="31">
        <v>9.1</v>
      </c>
      <c r="N320" s="31">
        <v>0.42</v>
      </c>
      <c r="O320" s="31">
        <v>2.5</v>
      </c>
      <c r="P320" s="31">
        <v>38</v>
      </c>
      <c r="Q320" s="31">
        <v>23</v>
      </c>
      <c r="R320" s="31">
        <v>61</v>
      </c>
      <c r="S320" s="66">
        <v>451.23496351950263</v>
      </c>
    </row>
    <row r="321" spans="1:19" x14ac:dyDescent="0.3">
      <c r="A321" s="62">
        <f t="shared" si="44"/>
        <v>2016</v>
      </c>
      <c r="B321" s="62">
        <f t="shared" si="45"/>
        <v>7</v>
      </c>
      <c r="C321" s="62">
        <f t="shared" si="46"/>
        <v>192</v>
      </c>
      <c r="D321" s="31">
        <f t="shared" si="47"/>
        <v>29</v>
      </c>
      <c r="E321" s="31">
        <v>117</v>
      </c>
      <c r="F321" s="31" t="s">
        <v>767</v>
      </c>
      <c r="G321" s="31">
        <v>2042</v>
      </c>
      <c r="H321" s="31">
        <v>47.117666666666665</v>
      </c>
      <c r="I321" s="31">
        <v>-88.059666666666672</v>
      </c>
      <c r="J321" s="67">
        <v>42561</v>
      </c>
      <c r="K321" s="68">
        <v>0.43472222222222223</v>
      </c>
      <c r="L321" s="31">
        <v>14.9</v>
      </c>
      <c r="M321" s="31">
        <v>12.1</v>
      </c>
      <c r="N321" s="31">
        <v>0.4</v>
      </c>
      <c r="O321" s="31">
        <v>2.4</v>
      </c>
      <c r="P321" s="31">
        <v>3</v>
      </c>
      <c r="Q321" s="31">
        <v>3</v>
      </c>
      <c r="R321" s="31">
        <v>6</v>
      </c>
      <c r="S321" s="66">
        <v>46.602955248735505</v>
      </c>
    </row>
    <row r="322" spans="1:19" x14ac:dyDescent="0.3">
      <c r="A322" s="62">
        <f t="shared" ref="A322:A385" si="48">YEAR(J322)</f>
        <v>2016</v>
      </c>
      <c r="B322" s="62">
        <f t="shared" ref="B322:B385" si="49">MONTH(J322)</f>
        <v>7</v>
      </c>
      <c r="C322" s="62">
        <f t="shared" ref="C322:C385" si="50">J322-DATE(YEAR(J322),1,0)</f>
        <v>192</v>
      </c>
      <c r="D322" s="31">
        <f t="shared" ref="D322:D385" si="51">WEEKNUM(J322,1)</f>
        <v>29</v>
      </c>
      <c r="E322" s="31">
        <v>117</v>
      </c>
      <c r="F322" s="31" t="s">
        <v>768</v>
      </c>
      <c r="G322" s="31">
        <v>2058</v>
      </c>
      <c r="H322" s="31">
        <v>46.975499999999997</v>
      </c>
      <c r="I322" s="31">
        <v>-87.86366666666666</v>
      </c>
      <c r="J322" s="67">
        <v>42561</v>
      </c>
      <c r="K322" s="68">
        <v>0.51250000000000007</v>
      </c>
      <c r="L322" s="31">
        <v>15</v>
      </c>
      <c r="M322" s="31">
        <v>8.6999999999999993</v>
      </c>
      <c r="N322" s="31">
        <v>0.42</v>
      </c>
      <c r="O322" s="31">
        <v>2.5</v>
      </c>
      <c r="P322" s="31">
        <v>7</v>
      </c>
      <c r="Q322" s="31">
        <v>20</v>
      </c>
      <c r="R322" s="31">
        <v>27</v>
      </c>
      <c r="S322" s="66">
        <v>199.72695106600935</v>
      </c>
    </row>
    <row r="323" spans="1:19" x14ac:dyDescent="0.3">
      <c r="A323" s="62">
        <f t="shared" si="48"/>
        <v>2016</v>
      </c>
      <c r="B323" s="62">
        <f t="shared" si="49"/>
        <v>7</v>
      </c>
      <c r="C323" s="62">
        <f t="shared" si="50"/>
        <v>192</v>
      </c>
      <c r="D323" s="31">
        <f t="shared" si="51"/>
        <v>29</v>
      </c>
      <c r="E323" s="31">
        <v>117</v>
      </c>
      <c r="F323" s="31" t="s">
        <v>769</v>
      </c>
      <c r="G323" s="31">
        <v>2030</v>
      </c>
      <c r="H323" s="31">
        <v>46.911666666666669</v>
      </c>
      <c r="I323" s="31">
        <v>-87.63033333333334</v>
      </c>
      <c r="J323" s="67">
        <v>42561</v>
      </c>
      <c r="K323" s="68">
        <v>0.58124999999999993</v>
      </c>
      <c r="L323" s="31">
        <v>15.2</v>
      </c>
      <c r="M323" s="31">
        <v>10.9</v>
      </c>
      <c r="N323" s="31">
        <v>0.42</v>
      </c>
      <c r="O323" s="31">
        <v>2.5</v>
      </c>
      <c r="P323" s="31">
        <v>3</v>
      </c>
      <c r="Q323" s="31">
        <v>5</v>
      </c>
      <c r="R323" s="31">
        <v>8</v>
      </c>
      <c r="S323" s="66">
        <v>59.178355871410176</v>
      </c>
    </row>
    <row r="324" spans="1:19" x14ac:dyDescent="0.3">
      <c r="A324" s="62">
        <f t="shared" si="48"/>
        <v>2016</v>
      </c>
      <c r="B324" s="62">
        <f t="shared" si="49"/>
        <v>7</v>
      </c>
      <c r="C324" s="62">
        <f t="shared" si="50"/>
        <v>193</v>
      </c>
      <c r="D324" s="31">
        <f t="shared" si="51"/>
        <v>29</v>
      </c>
      <c r="E324" s="31">
        <v>117</v>
      </c>
      <c r="F324" s="31" t="s">
        <v>770</v>
      </c>
      <c r="G324" s="31">
        <v>2132</v>
      </c>
      <c r="H324" s="31">
        <v>46.672166666666669</v>
      </c>
      <c r="I324" s="31">
        <v>-87.711666666666673</v>
      </c>
      <c r="J324" s="67">
        <v>42562</v>
      </c>
      <c r="K324" s="68">
        <v>0.4236111111111111</v>
      </c>
      <c r="L324" s="31">
        <v>13.9</v>
      </c>
      <c r="M324" s="31">
        <v>11.1</v>
      </c>
      <c r="N324" s="31">
        <v>0.42</v>
      </c>
      <c r="O324" s="31">
        <v>2.5</v>
      </c>
      <c r="P324" s="31">
        <v>7</v>
      </c>
      <c r="Q324" s="31">
        <v>8</v>
      </c>
      <c r="R324" s="31">
        <v>15</v>
      </c>
      <c r="S324" s="66">
        <v>110.95941725889408</v>
      </c>
    </row>
    <row r="325" spans="1:19" x14ac:dyDescent="0.3">
      <c r="A325" s="62">
        <f t="shared" si="48"/>
        <v>2016</v>
      </c>
      <c r="B325" s="62">
        <f t="shared" si="49"/>
        <v>7</v>
      </c>
      <c r="C325" s="62">
        <f t="shared" si="50"/>
        <v>193</v>
      </c>
      <c r="D325" s="31">
        <f t="shared" si="51"/>
        <v>29</v>
      </c>
      <c r="E325" s="31">
        <v>117</v>
      </c>
      <c r="F325" s="31" t="s">
        <v>771</v>
      </c>
      <c r="G325" s="31">
        <v>2116</v>
      </c>
      <c r="H325" s="31">
        <v>46.751333333333335</v>
      </c>
      <c r="I325" s="31">
        <v>-86.532166666666669</v>
      </c>
      <c r="J325" s="67">
        <v>42562</v>
      </c>
      <c r="K325" s="68">
        <v>0.51250000000000007</v>
      </c>
      <c r="L325" s="31">
        <v>11.9</v>
      </c>
      <c r="M325" s="31">
        <v>13.6</v>
      </c>
      <c r="N325" s="31">
        <v>0.4</v>
      </c>
      <c r="O325" s="31">
        <v>2.4</v>
      </c>
      <c r="P325" s="31">
        <v>2</v>
      </c>
      <c r="Q325" s="31">
        <v>2</v>
      </c>
      <c r="R325" s="31">
        <v>4</v>
      </c>
      <c r="S325" s="66">
        <v>31.068636832490338</v>
      </c>
    </row>
    <row r="326" spans="1:19" x14ac:dyDescent="0.3">
      <c r="A326" s="62">
        <f t="shared" si="48"/>
        <v>2016</v>
      </c>
      <c r="B326" s="62">
        <f t="shared" si="49"/>
        <v>7</v>
      </c>
      <c r="C326" s="62">
        <f t="shared" si="50"/>
        <v>193</v>
      </c>
      <c r="D326" s="31">
        <f t="shared" si="51"/>
        <v>29</v>
      </c>
      <c r="E326" s="31">
        <v>117</v>
      </c>
      <c r="F326" s="31" t="s">
        <v>772</v>
      </c>
      <c r="G326" s="31">
        <v>2043</v>
      </c>
      <c r="H326" s="31">
        <v>46.645833333333336</v>
      </c>
      <c r="I326" s="31">
        <v>-86.314166666666665</v>
      </c>
      <c r="J326" s="67">
        <v>42562</v>
      </c>
      <c r="K326" s="68">
        <v>0.6020833333333333</v>
      </c>
      <c r="L326" s="31">
        <v>12.2</v>
      </c>
      <c r="N326" s="31">
        <v>0.4</v>
      </c>
      <c r="O326" s="31">
        <v>2.4</v>
      </c>
      <c r="P326" s="31">
        <v>41</v>
      </c>
      <c r="Q326" s="31">
        <v>10</v>
      </c>
      <c r="R326" s="31">
        <v>51</v>
      </c>
      <c r="S326" s="66">
        <v>396.12511961425184</v>
      </c>
    </row>
    <row r="327" spans="1:19" x14ac:dyDescent="0.3">
      <c r="A327" s="62">
        <f t="shared" si="48"/>
        <v>2016</v>
      </c>
      <c r="B327" s="62">
        <f t="shared" si="49"/>
        <v>7</v>
      </c>
      <c r="C327" s="62">
        <f t="shared" si="50"/>
        <v>194</v>
      </c>
      <c r="D327" s="31">
        <f t="shared" si="51"/>
        <v>29</v>
      </c>
      <c r="E327" s="31">
        <v>117</v>
      </c>
      <c r="F327" s="31" t="s">
        <v>773</v>
      </c>
      <c r="G327" s="31">
        <v>2125</v>
      </c>
      <c r="H327" s="31">
        <v>47.1041666666667</v>
      </c>
      <c r="I327" s="31">
        <v>-85.972166666666666</v>
      </c>
      <c r="J327" s="67">
        <v>42563</v>
      </c>
      <c r="K327" s="68">
        <v>0.40625</v>
      </c>
      <c r="L327" s="31">
        <v>11.4</v>
      </c>
      <c r="M327" s="31">
        <v>10.7</v>
      </c>
      <c r="N327" s="31">
        <v>0.4</v>
      </c>
      <c r="O327" s="31">
        <v>2.4</v>
      </c>
      <c r="P327" s="31">
        <v>38</v>
      </c>
      <c r="Q327" s="31">
        <v>32</v>
      </c>
      <c r="R327" s="31">
        <v>70</v>
      </c>
      <c r="S327" s="66">
        <v>543.70114456858096</v>
      </c>
    </row>
    <row r="328" spans="1:19" x14ac:dyDescent="0.3">
      <c r="A328" s="62">
        <f t="shared" si="48"/>
        <v>2016</v>
      </c>
      <c r="B328" s="62">
        <f t="shared" si="49"/>
        <v>7</v>
      </c>
      <c r="C328" s="62">
        <f t="shared" si="50"/>
        <v>194</v>
      </c>
      <c r="D328" s="31">
        <f t="shared" si="51"/>
        <v>29</v>
      </c>
      <c r="E328" s="31">
        <v>117</v>
      </c>
      <c r="F328" s="31" t="s">
        <v>774</v>
      </c>
      <c r="G328" s="31">
        <v>2141</v>
      </c>
      <c r="H328" s="31">
        <v>47.119166666666665</v>
      </c>
      <c r="I328" s="31">
        <v>-86.161333333333332</v>
      </c>
      <c r="J328" s="67">
        <v>42563</v>
      </c>
      <c r="K328" s="68">
        <v>0.51180555555555551</v>
      </c>
      <c r="L328" s="31">
        <v>10.3</v>
      </c>
      <c r="M328" s="31">
        <v>10.5</v>
      </c>
      <c r="N328" s="31">
        <v>0.4</v>
      </c>
      <c r="O328" s="31">
        <v>2.4</v>
      </c>
      <c r="P328" s="31">
        <v>6</v>
      </c>
      <c r="Q328" s="31">
        <v>5</v>
      </c>
      <c r="R328" s="31">
        <v>11</v>
      </c>
      <c r="S328" s="66">
        <v>85.438751289348417</v>
      </c>
    </row>
    <row r="329" spans="1:19" x14ac:dyDescent="0.3">
      <c r="A329" s="62">
        <f t="shared" si="48"/>
        <v>2016</v>
      </c>
      <c r="B329" s="62">
        <f t="shared" si="49"/>
        <v>7</v>
      </c>
      <c r="C329" s="62">
        <f t="shared" si="50"/>
        <v>195</v>
      </c>
      <c r="D329" s="31">
        <f t="shared" si="51"/>
        <v>29</v>
      </c>
      <c r="E329" s="31">
        <v>117</v>
      </c>
      <c r="F329" s="31" t="s">
        <v>775</v>
      </c>
      <c r="G329" s="31">
        <v>2039</v>
      </c>
      <c r="H329" s="31">
        <v>46.914499999999997</v>
      </c>
      <c r="I329" s="31">
        <v>-86.4255</v>
      </c>
      <c r="J329" s="67">
        <v>42564</v>
      </c>
      <c r="K329" s="68">
        <v>0.40625</v>
      </c>
      <c r="L329" s="31">
        <v>12.4</v>
      </c>
      <c r="M329" s="31">
        <v>15.1</v>
      </c>
      <c r="N329" s="31">
        <v>0.42</v>
      </c>
      <c r="O329" s="31">
        <v>2.5</v>
      </c>
      <c r="P329" s="31">
        <v>29</v>
      </c>
      <c r="Q329" s="31">
        <v>25</v>
      </c>
      <c r="R329" s="31">
        <v>54</v>
      </c>
      <c r="S329" s="66">
        <v>399.4539021320187</v>
      </c>
    </row>
    <row r="330" spans="1:19" x14ac:dyDescent="0.3">
      <c r="A330" s="62">
        <f t="shared" si="48"/>
        <v>2016</v>
      </c>
      <c r="B330" s="62">
        <f t="shared" si="49"/>
        <v>7</v>
      </c>
      <c r="C330" s="62">
        <f t="shared" si="50"/>
        <v>195</v>
      </c>
      <c r="D330" s="31">
        <f t="shared" si="51"/>
        <v>29</v>
      </c>
      <c r="E330" s="31">
        <v>117</v>
      </c>
      <c r="F330" s="31" t="s">
        <v>776</v>
      </c>
      <c r="G330" s="31">
        <v>2029</v>
      </c>
      <c r="H330" s="31">
        <v>46.982833333333332</v>
      </c>
      <c r="I330" s="31">
        <v>-85.199333333333328</v>
      </c>
      <c r="J330" s="67">
        <v>42564</v>
      </c>
      <c r="K330" s="68">
        <v>0.48472222222222222</v>
      </c>
      <c r="L330" s="31">
        <v>12.6</v>
      </c>
      <c r="M330" s="31">
        <v>14.5</v>
      </c>
      <c r="N330" s="31">
        <v>0.4</v>
      </c>
      <c r="O330" s="31">
        <v>2.4</v>
      </c>
      <c r="P330" s="31">
        <v>4</v>
      </c>
      <c r="Q330" s="31">
        <v>1</v>
      </c>
      <c r="R330" s="31">
        <v>5</v>
      </c>
      <c r="S330" s="66">
        <v>38.835796040612919</v>
      </c>
    </row>
    <row r="331" spans="1:19" x14ac:dyDescent="0.3">
      <c r="A331" s="62">
        <f t="shared" si="48"/>
        <v>2016</v>
      </c>
      <c r="B331" s="62">
        <f t="shared" si="49"/>
        <v>7</v>
      </c>
      <c r="C331" s="62">
        <f t="shared" si="50"/>
        <v>195</v>
      </c>
      <c r="D331" s="31">
        <f t="shared" si="51"/>
        <v>29</v>
      </c>
      <c r="E331" s="31">
        <v>117</v>
      </c>
      <c r="F331" s="31" t="s">
        <v>777</v>
      </c>
      <c r="G331" s="31">
        <v>2034</v>
      </c>
      <c r="H331" s="31">
        <v>46.762</v>
      </c>
      <c r="I331" s="31">
        <v>-84.864999999999995</v>
      </c>
      <c r="J331" s="67">
        <v>42564</v>
      </c>
      <c r="K331" s="68">
        <v>0.60625000000000007</v>
      </c>
      <c r="L331" s="31">
        <v>15.4</v>
      </c>
      <c r="M331" s="31">
        <v>11.2</v>
      </c>
      <c r="N331" s="31">
        <v>0.42</v>
      </c>
      <c r="O331" s="31">
        <v>2.5</v>
      </c>
      <c r="P331" s="31">
        <v>1</v>
      </c>
      <c r="Q331" s="31">
        <v>4</v>
      </c>
      <c r="R331" s="31">
        <v>5</v>
      </c>
      <c r="S331" s="66">
        <v>36.986472419631362</v>
      </c>
    </row>
    <row r="332" spans="1:19" x14ac:dyDescent="0.3">
      <c r="A332" s="62">
        <f t="shared" si="48"/>
        <v>2016</v>
      </c>
      <c r="B332" s="62">
        <f t="shared" si="49"/>
        <v>7</v>
      </c>
      <c r="C332" s="62">
        <f t="shared" si="50"/>
        <v>197</v>
      </c>
      <c r="D332" s="31">
        <f t="shared" si="51"/>
        <v>29</v>
      </c>
      <c r="E332" s="31">
        <v>117</v>
      </c>
      <c r="F332" s="31" t="s">
        <v>778</v>
      </c>
      <c r="G332" s="31">
        <v>2050</v>
      </c>
      <c r="H332" s="31">
        <v>46.653166666666664</v>
      </c>
      <c r="I332" s="31">
        <v>-85.008833333333328</v>
      </c>
      <c r="J332" s="67">
        <v>42566</v>
      </c>
      <c r="K332" s="68">
        <v>0.45</v>
      </c>
      <c r="L332" s="31">
        <v>14.4</v>
      </c>
      <c r="M332" s="31">
        <v>6.9</v>
      </c>
      <c r="N332" s="31">
        <v>0.43</v>
      </c>
      <c r="O332" s="31">
        <v>2.6</v>
      </c>
      <c r="P332" s="31">
        <v>1</v>
      </c>
      <c r="Q332" s="31">
        <v>0</v>
      </c>
      <c r="R332" s="31">
        <v>1</v>
      </c>
      <c r="S332" s="66">
        <v>7.2252643796489169</v>
      </c>
    </row>
    <row r="333" spans="1:19" x14ac:dyDescent="0.3">
      <c r="A333" s="62">
        <f t="shared" si="48"/>
        <v>2016</v>
      </c>
      <c r="B333" s="62">
        <f t="shared" si="49"/>
        <v>7</v>
      </c>
      <c r="C333" s="62">
        <f t="shared" si="50"/>
        <v>197</v>
      </c>
      <c r="D333" s="31">
        <f t="shared" si="51"/>
        <v>29</v>
      </c>
      <c r="E333" s="31">
        <v>117</v>
      </c>
      <c r="F333" s="31" t="s">
        <v>779</v>
      </c>
      <c r="G333" s="31">
        <v>2045</v>
      </c>
      <c r="H333" s="31">
        <v>47.121166666666667</v>
      </c>
      <c r="I333" s="31">
        <v>-84.907833333333329</v>
      </c>
      <c r="J333" s="67">
        <v>42566</v>
      </c>
      <c r="K333" s="68">
        <v>0.61388888888888882</v>
      </c>
      <c r="L333" s="31">
        <v>13.4</v>
      </c>
      <c r="M333" s="31">
        <v>10.5</v>
      </c>
      <c r="N333" s="31">
        <v>0.4</v>
      </c>
      <c r="O333" s="31">
        <v>2.4</v>
      </c>
      <c r="P333" s="31">
        <v>8</v>
      </c>
      <c r="Q333" s="31">
        <v>23</v>
      </c>
      <c r="R333" s="31">
        <v>31</v>
      </c>
      <c r="S333" s="66">
        <v>240.78193545180014</v>
      </c>
    </row>
    <row r="334" spans="1:19" x14ac:dyDescent="0.3">
      <c r="A334" s="62">
        <f t="shared" si="48"/>
        <v>2016</v>
      </c>
      <c r="B334" s="62">
        <f t="shared" si="49"/>
        <v>7</v>
      </c>
      <c r="C334" s="62">
        <f t="shared" si="50"/>
        <v>197</v>
      </c>
      <c r="D334" s="31">
        <f t="shared" si="51"/>
        <v>29</v>
      </c>
      <c r="E334" s="31">
        <v>117</v>
      </c>
      <c r="F334" s="31" t="s">
        <v>780</v>
      </c>
      <c r="G334" s="31">
        <v>2137</v>
      </c>
      <c r="H334" s="31">
        <v>47.221333333333334</v>
      </c>
      <c r="I334" s="31">
        <v>-85.102666666666664</v>
      </c>
      <c r="J334" s="67">
        <v>42566</v>
      </c>
      <c r="K334" s="68">
        <v>0.69652777777777775</v>
      </c>
      <c r="L334" s="31">
        <v>10.5</v>
      </c>
      <c r="M334" s="31">
        <v>11.3</v>
      </c>
      <c r="N334" s="31">
        <v>0.42</v>
      </c>
      <c r="O334" s="31">
        <v>2.5</v>
      </c>
      <c r="P334" s="31">
        <v>2</v>
      </c>
      <c r="Q334" s="31">
        <v>8</v>
      </c>
      <c r="R334" s="31">
        <v>10</v>
      </c>
      <c r="S334" s="66">
        <v>73.972944839262723</v>
      </c>
    </row>
    <row r="335" spans="1:19" x14ac:dyDescent="0.3">
      <c r="A335" s="62">
        <f t="shared" si="48"/>
        <v>2016</v>
      </c>
      <c r="B335" s="62">
        <f t="shared" si="49"/>
        <v>7</v>
      </c>
      <c r="C335" s="62">
        <f t="shared" si="50"/>
        <v>198</v>
      </c>
      <c r="D335" s="31">
        <f t="shared" si="51"/>
        <v>29</v>
      </c>
      <c r="E335" s="31">
        <v>117</v>
      </c>
      <c r="F335" s="31" t="s">
        <v>781</v>
      </c>
      <c r="G335" s="31">
        <v>2121</v>
      </c>
      <c r="H335" s="31">
        <v>47.462166666666668</v>
      </c>
      <c r="I335" s="31">
        <v>-85.263833333333338</v>
      </c>
      <c r="J335" s="67">
        <v>42567</v>
      </c>
      <c r="K335" s="68">
        <v>0.37013888888888885</v>
      </c>
      <c r="L335" s="31">
        <v>11</v>
      </c>
      <c r="M335" s="31">
        <v>12.7</v>
      </c>
      <c r="N335" s="31">
        <v>0.42</v>
      </c>
      <c r="O335" s="31">
        <v>2.5</v>
      </c>
      <c r="P335" s="31">
        <v>5</v>
      </c>
      <c r="Q335" s="31">
        <v>6</v>
      </c>
      <c r="R335" s="31">
        <v>11</v>
      </c>
      <c r="S335" s="66">
        <v>81.370239323188997</v>
      </c>
    </row>
    <row r="336" spans="1:19" x14ac:dyDescent="0.3">
      <c r="A336" s="62">
        <f t="shared" si="48"/>
        <v>2016</v>
      </c>
      <c r="B336" s="62">
        <f t="shared" si="49"/>
        <v>7</v>
      </c>
      <c r="C336" s="62">
        <f t="shared" si="50"/>
        <v>198</v>
      </c>
      <c r="D336" s="31">
        <f t="shared" si="51"/>
        <v>29</v>
      </c>
      <c r="E336" s="31">
        <v>117</v>
      </c>
      <c r="F336" s="31" t="s">
        <v>782</v>
      </c>
      <c r="G336" s="31">
        <v>2047</v>
      </c>
      <c r="H336" s="31">
        <v>47.837166666666668</v>
      </c>
      <c r="I336" s="31">
        <v>-85.484166666666667</v>
      </c>
      <c r="J336" s="67">
        <v>42567</v>
      </c>
      <c r="K336" s="68">
        <v>0.51388888888888895</v>
      </c>
      <c r="L336" s="31">
        <v>13.5</v>
      </c>
      <c r="M336" s="31">
        <v>9.3000000000000007</v>
      </c>
      <c r="N336" s="31">
        <v>0.43</v>
      </c>
      <c r="O336" s="31">
        <v>2.6</v>
      </c>
      <c r="P336" s="31">
        <v>0</v>
      </c>
      <c r="Q336" s="31">
        <v>0</v>
      </c>
      <c r="R336" s="31">
        <v>0</v>
      </c>
      <c r="S336" s="66">
        <v>0</v>
      </c>
    </row>
    <row r="337" spans="1:19" x14ac:dyDescent="0.3">
      <c r="A337" s="62">
        <f t="shared" si="48"/>
        <v>2016</v>
      </c>
      <c r="B337" s="62">
        <f t="shared" si="49"/>
        <v>7</v>
      </c>
      <c r="C337" s="62">
        <f t="shared" si="50"/>
        <v>198</v>
      </c>
      <c r="D337" s="31">
        <f t="shared" si="51"/>
        <v>29</v>
      </c>
      <c r="E337" s="31">
        <v>117</v>
      </c>
      <c r="F337" s="31" t="s">
        <v>783</v>
      </c>
      <c r="G337" s="31">
        <v>2129</v>
      </c>
      <c r="H337" s="31">
        <v>47.652999999999999</v>
      </c>
      <c r="I337" s="31">
        <v>-85.558166666666665</v>
      </c>
      <c r="J337" s="67">
        <v>42567</v>
      </c>
      <c r="K337" s="68">
        <v>0.60972222222222217</v>
      </c>
      <c r="L337" s="31">
        <v>11.7</v>
      </c>
      <c r="M337" s="31">
        <v>11.6</v>
      </c>
      <c r="N337" s="31">
        <v>0.43</v>
      </c>
      <c r="O337" s="31">
        <v>2.6</v>
      </c>
      <c r="P337" s="31">
        <v>7</v>
      </c>
      <c r="Q337" s="31">
        <v>10</v>
      </c>
      <c r="R337" s="31">
        <v>17</v>
      </c>
      <c r="S337" s="66">
        <v>122.82949445403159</v>
      </c>
    </row>
    <row r="338" spans="1:19" x14ac:dyDescent="0.3">
      <c r="A338" s="62">
        <f t="shared" si="48"/>
        <v>2016</v>
      </c>
      <c r="B338" s="62">
        <f t="shared" si="49"/>
        <v>7</v>
      </c>
      <c r="C338" s="62">
        <f t="shared" si="50"/>
        <v>198</v>
      </c>
      <c r="D338" s="31">
        <f t="shared" si="51"/>
        <v>29</v>
      </c>
      <c r="E338" s="31">
        <v>117</v>
      </c>
      <c r="F338" s="31" t="s">
        <v>784</v>
      </c>
      <c r="G338" s="31">
        <v>2059</v>
      </c>
      <c r="H338" s="31">
        <v>47.703333333333333</v>
      </c>
      <c r="I338" s="31">
        <v>-85.962833333333336</v>
      </c>
      <c r="J338" s="67">
        <v>42567</v>
      </c>
      <c r="K338" s="68">
        <v>0.72361111111111109</v>
      </c>
      <c r="L338" s="31">
        <v>10.8</v>
      </c>
      <c r="M338" s="31">
        <v>10.5</v>
      </c>
      <c r="N338" s="31">
        <v>0.42</v>
      </c>
      <c r="O338" s="31">
        <v>2.5</v>
      </c>
      <c r="P338" s="31">
        <v>9</v>
      </c>
      <c r="Q338" s="31">
        <v>5</v>
      </c>
      <c r="R338" s="31">
        <v>14</v>
      </c>
      <c r="S338" s="66">
        <v>103.5621227749678</v>
      </c>
    </row>
    <row r="339" spans="1:19" x14ac:dyDescent="0.3">
      <c r="A339" s="62">
        <f t="shared" si="48"/>
        <v>2016</v>
      </c>
      <c r="B339" s="62">
        <f t="shared" si="49"/>
        <v>7</v>
      </c>
      <c r="C339" s="62">
        <f t="shared" si="50"/>
        <v>199</v>
      </c>
      <c r="D339" s="31">
        <f t="shared" si="51"/>
        <v>30</v>
      </c>
      <c r="E339" s="31">
        <v>117</v>
      </c>
      <c r="F339" s="31" t="s">
        <v>785</v>
      </c>
      <c r="G339" s="31">
        <v>2126</v>
      </c>
      <c r="H339" s="31">
        <v>47.402500000000003</v>
      </c>
      <c r="I339" s="31">
        <v>-86.471000000000004</v>
      </c>
      <c r="J339" s="67">
        <v>42568</v>
      </c>
      <c r="K339" s="68">
        <v>0.45069444444444445</v>
      </c>
      <c r="L339" s="31">
        <v>9</v>
      </c>
      <c r="M339" s="31">
        <v>10.199999999999999</v>
      </c>
      <c r="N339" s="31">
        <v>0.4</v>
      </c>
      <c r="O339" s="31">
        <v>2.4</v>
      </c>
      <c r="P339" s="31">
        <v>8</v>
      </c>
      <c r="Q339" s="31">
        <v>7</v>
      </c>
      <c r="R339" s="31">
        <v>15</v>
      </c>
      <c r="S339" s="66">
        <v>116.50738812183876</v>
      </c>
    </row>
    <row r="340" spans="1:19" x14ac:dyDescent="0.3">
      <c r="A340" s="62">
        <f t="shared" si="48"/>
        <v>2016</v>
      </c>
      <c r="B340" s="62">
        <f t="shared" si="49"/>
        <v>7</v>
      </c>
      <c r="C340" s="62">
        <f t="shared" si="50"/>
        <v>199</v>
      </c>
      <c r="D340" s="31">
        <f t="shared" si="51"/>
        <v>30</v>
      </c>
      <c r="E340" s="31">
        <v>117</v>
      </c>
      <c r="F340" s="31" t="s">
        <v>786</v>
      </c>
      <c r="G340" s="31">
        <v>2119</v>
      </c>
      <c r="H340" s="31">
        <v>47.822833333333335</v>
      </c>
      <c r="I340" s="31">
        <v>-86.696833333333331</v>
      </c>
      <c r="J340" s="67">
        <v>42568</v>
      </c>
      <c r="K340" s="68">
        <v>0.60625000000000007</v>
      </c>
      <c r="L340" s="31">
        <v>8.6999999999999993</v>
      </c>
      <c r="M340" s="31">
        <v>11.8</v>
      </c>
      <c r="N340" s="31">
        <v>0.43</v>
      </c>
      <c r="O340" s="31">
        <v>2.6</v>
      </c>
      <c r="P340" s="31">
        <v>18</v>
      </c>
      <c r="Q340" s="31">
        <v>17</v>
      </c>
      <c r="R340" s="31">
        <v>35</v>
      </c>
      <c r="S340" s="66">
        <v>252.88425328771208</v>
      </c>
    </row>
    <row r="341" spans="1:19" x14ac:dyDescent="0.3">
      <c r="A341" s="62">
        <f t="shared" si="48"/>
        <v>2016</v>
      </c>
      <c r="B341" s="62">
        <f t="shared" si="49"/>
        <v>7</v>
      </c>
      <c r="C341" s="62">
        <f t="shared" si="50"/>
        <v>200</v>
      </c>
      <c r="D341" s="31">
        <f t="shared" si="51"/>
        <v>30</v>
      </c>
      <c r="E341" s="31">
        <v>117</v>
      </c>
      <c r="F341" s="31" t="s">
        <v>787</v>
      </c>
      <c r="G341" s="31">
        <v>2135</v>
      </c>
      <c r="H341" s="31">
        <v>47.822833333333335</v>
      </c>
      <c r="I341" s="31">
        <v>-86.696833333333331</v>
      </c>
      <c r="J341" s="67">
        <v>42569</v>
      </c>
      <c r="K341" s="68">
        <v>0.40416666666666662</v>
      </c>
      <c r="L341" s="31">
        <v>8.9</v>
      </c>
      <c r="M341" s="31">
        <v>9</v>
      </c>
      <c r="N341" s="31">
        <v>0.43</v>
      </c>
      <c r="O341" s="31">
        <v>2.6</v>
      </c>
      <c r="P341" s="31">
        <v>12</v>
      </c>
      <c r="Q341" s="31">
        <v>10</v>
      </c>
      <c r="R341" s="31">
        <v>22</v>
      </c>
      <c r="S341" s="66">
        <v>158.95581635227617</v>
      </c>
    </row>
    <row r="342" spans="1:19" x14ac:dyDescent="0.3">
      <c r="A342" s="62">
        <f t="shared" si="48"/>
        <v>2016</v>
      </c>
      <c r="B342" s="62">
        <f t="shared" si="49"/>
        <v>7</v>
      </c>
      <c r="C342" s="62">
        <f t="shared" si="50"/>
        <v>200</v>
      </c>
      <c r="D342" s="31">
        <f t="shared" si="51"/>
        <v>30</v>
      </c>
      <c r="E342" s="31">
        <v>117</v>
      </c>
      <c r="F342" s="31" t="s">
        <v>788</v>
      </c>
      <c r="G342" s="31">
        <v>2139</v>
      </c>
      <c r="H342" s="31">
        <v>48.356666666666669</v>
      </c>
      <c r="I342" s="31">
        <v>-86.975166666666667</v>
      </c>
      <c r="J342" s="67">
        <v>42569</v>
      </c>
      <c r="K342" s="68">
        <v>0.5625</v>
      </c>
      <c r="L342" s="31">
        <v>9</v>
      </c>
      <c r="M342" s="31">
        <v>11.5</v>
      </c>
      <c r="N342" s="31">
        <v>0.42</v>
      </c>
      <c r="O342" s="31">
        <v>2.5</v>
      </c>
      <c r="P342" s="31">
        <v>1</v>
      </c>
      <c r="Q342" s="31">
        <v>1</v>
      </c>
      <c r="R342" s="31">
        <v>2</v>
      </c>
      <c r="S342" s="66">
        <v>14.794588967852544</v>
      </c>
    </row>
    <row r="343" spans="1:19" x14ac:dyDescent="0.3">
      <c r="A343" s="62">
        <f t="shared" si="48"/>
        <v>2016</v>
      </c>
      <c r="B343" s="62">
        <f t="shared" si="49"/>
        <v>7</v>
      </c>
      <c r="C343" s="62">
        <f t="shared" si="50"/>
        <v>200</v>
      </c>
      <c r="D343" s="31">
        <f t="shared" si="51"/>
        <v>30</v>
      </c>
      <c r="E343" s="31">
        <v>117</v>
      </c>
      <c r="F343" s="31" t="s">
        <v>789</v>
      </c>
      <c r="G343" s="31">
        <v>2057</v>
      </c>
      <c r="H343" s="31">
        <v>48.615166666666667</v>
      </c>
      <c r="I343" s="31">
        <v>-86.465500000000006</v>
      </c>
      <c r="J343" s="67">
        <v>42569</v>
      </c>
      <c r="K343" s="68">
        <v>0.72777777777777775</v>
      </c>
      <c r="L343" s="31">
        <v>13.7</v>
      </c>
      <c r="M343" s="31">
        <v>6.4</v>
      </c>
      <c r="N343" s="31">
        <v>0.42</v>
      </c>
      <c r="O343" s="31">
        <v>2.5</v>
      </c>
      <c r="P343" s="31">
        <v>9</v>
      </c>
      <c r="Q343" s="31">
        <v>12</v>
      </c>
      <c r="R343" s="31">
        <v>21</v>
      </c>
      <c r="S343" s="66">
        <v>155.34318416245173</v>
      </c>
    </row>
    <row r="344" spans="1:19" x14ac:dyDescent="0.3">
      <c r="A344" s="62">
        <f t="shared" si="48"/>
        <v>2016</v>
      </c>
      <c r="B344" s="62">
        <f t="shared" si="49"/>
        <v>7</v>
      </c>
      <c r="C344" s="62">
        <f t="shared" si="50"/>
        <v>201</v>
      </c>
      <c r="D344" s="31">
        <f t="shared" si="51"/>
        <v>30</v>
      </c>
      <c r="E344" s="31">
        <v>117</v>
      </c>
      <c r="F344" s="31" t="s">
        <v>790</v>
      </c>
      <c r="G344" s="31">
        <v>2123</v>
      </c>
      <c r="H344" s="31">
        <v>48.636499999999998</v>
      </c>
      <c r="I344" s="31">
        <v>-87.087000000000003</v>
      </c>
      <c r="J344" s="67">
        <v>42570</v>
      </c>
      <c r="K344" s="68">
        <v>0.41805555555555557</v>
      </c>
      <c r="L344" s="31">
        <v>12</v>
      </c>
      <c r="M344" s="31">
        <v>8.6</v>
      </c>
      <c r="N344" s="31">
        <v>0.43</v>
      </c>
      <c r="O344" s="31">
        <v>2.6</v>
      </c>
      <c r="P344" s="31">
        <v>3</v>
      </c>
      <c r="Q344" s="31">
        <v>2</v>
      </c>
      <c r="R344" s="31">
        <v>5</v>
      </c>
      <c r="S344" s="66">
        <v>36.126321898244584</v>
      </c>
    </row>
    <row r="345" spans="1:19" x14ac:dyDescent="0.3">
      <c r="A345" s="62">
        <f t="shared" si="48"/>
        <v>2016</v>
      </c>
      <c r="B345" s="62">
        <f t="shared" si="49"/>
        <v>7</v>
      </c>
      <c r="C345" s="62">
        <f t="shared" si="50"/>
        <v>202</v>
      </c>
      <c r="D345" s="31">
        <f t="shared" si="51"/>
        <v>30</v>
      </c>
      <c r="E345" s="31">
        <v>117</v>
      </c>
      <c r="F345" s="31" t="s">
        <v>791</v>
      </c>
      <c r="G345" s="31">
        <v>2037</v>
      </c>
      <c r="H345" s="31">
        <v>48.908666666666669</v>
      </c>
      <c r="I345" s="31">
        <v>-87.928166666666669</v>
      </c>
      <c r="J345" s="67">
        <v>42571</v>
      </c>
      <c r="K345" s="68">
        <v>0.36458333333333331</v>
      </c>
      <c r="L345" s="31">
        <v>16.399999999999999</v>
      </c>
      <c r="M345" s="31">
        <v>3.7</v>
      </c>
      <c r="N345" s="31">
        <v>0.48</v>
      </c>
      <c r="O345" s="31">
        <v>2.9</v>
      </c>
      <c r="P345" s="31">
        <v>0</v>
      </c>
      <c r="Q345" s="31">
        <v>1</v>
      </c>
      <c r="R345" s="31">
        <v>1</v>
      </c>
      <c r="S345" s="66">
        <v>6.4726326734354878</v>
      </c>
    </row>
    <row r="346" spans="1:19" x14ac:dyDescent="0.3">
      <c r="A346" s="62">
        <f t="shared" si="48"/>
        <v>2016</v>
      </c>
      <c r="B346" s="62">
        <f t="shared" si="49"/>
        <v>7</v>
      </c>
      <c r="C346" s="62">
        <f t="shared" si="50"/>
        <v>202</v>
      </c>
      <c r="D346" s="31">
        <f t="shared" si="51"/>
        <v>30</v>
      </c>
      <c r="E346" s="31">
        <v>117</v>
      </c>
      <c r="F346" s="31" t="s">
        <v>792</v>
      </c>
      <c r="G346" s="31">
        <v>2127</v>
      </c>
      <c r="H346" s="31">
        <v>48.3005</v>
      </c>
      <c r="I346" s="31">
        <v>-87.658500000000004</v>
      </c>
      <c r="J346" s="67">
        <v>42571</v>
      </c>
      <c r="K346" s="68">
        <v>0.58194444444444449</v>
      </c>
      <c r="L346" s="31">
        <v>10.7</v>
      </c>
      <c r="M346" s="31">
        <v>14.3</v>
      </c>
      <c r="N346" s="31">
        <v>0.4</v>
      </c>
      <c r="O346" s="31">
        <v>2.4</v>
      </c>
      <c r="P346" s="31">
        <v>7</v>
      </c>
      <c r="Q346" s="31">
        <v>4</v>
      </c>
      <c r="R346" s="31">
        <v>11</v>
      </c>
      <c r="S346" s="66">
        <v>85.438751289348417</v>
      </c>
    </row>
    <row r="347" spans="1:19" x14ac:dyDescent="0.3">
      <c r="A347" s="62">
        <f t="shared" si="48"/>
        <v>2016</v>
      </c>
      <c r="B347" s="62">
        <f t="shared" si="49"/>
        <v>7</v>
      </c>
      <c r="C347" s="62">
        <f t="shared" si="50"/>
        <v>203</v>
      </c>
      <c r="D347" s="31">
        <f t="shared" si="51"/>
        <v>30</v>
      </c>
      <c r="E347" s="31">
        <v>117</v>
      </c>
      <c r="F347" s="31" t="s">
        <v>793</v>
      </c>
      <c r="G347" s="31">
        <v>2122</v>
      </c>
      <c r="H347" s="31">
        <v>47.846666666666664</v>
      </c>
      <c r="I347" s="31">
        <v>-87.724000000000004</v>
      </c>
      <c r="J347" s="67">
        <v>42572</v>
      </c>
      <c r="K347" s="68">
        <v>0.47916666666666669</v>
      </c>
      <c r="L347" s="31">
        <v>11.2</v>
      </c>
      <c r="M347" s="31">
        <v>11.7</v>
      </c>
      <c r="N347" s="31">
        <v>0.42</v>
      </c>
      <c r="O347" s="31">
        <v>2.5</v>
      </c>
      <c r="P347" s="31">
        <v>5</v>
      </c>
      <c r="Q347" s="31">
        <v>11</v>
      </c>
      <c r="R347" s="31">
        <v>16</v>
      </c>
      <c r="S347" s="66">
        <v>118.35671174282035</v>
      </c>
    </row>
    <row r="348" spans="1:19" x14ac:dyDescent="0.3">
      <c r="A348" s="62">
        <f t="shared" si="48"/>
        <v>2016</v>
      </c>
      <c r="B348" s="62">
        <f t="shared" si="49"/>
        <v>7</v>
      </c>
      <c r="C348" s="62">
        <f t="shared" si="50"/>
        <v>203</v>
      </c>
      <c r="D348" s="31">
        <f t="shared" si="51"/>
        <v>30</v>
      </c>
      <c r="E348" s="31">
        <v>117</v>
      </c>
      <c r="F348" s="31" t="s">
        <v>794</v>
      </c>
      <c r="G348" s="31">
        <v>2118</v>
      </c>
      <c r="H348" s="31">
        <v>47.874333333333333</v>
      </c>
      <c r="I348" s="31">
        <v>-88.057833333333335</v>
      </c>
      <c r="J348" s="67">
        <v>42572</v>
      </c>
      <c r="K348" s="68">
        <v>0.6</v>
      </c>
      <c r="L348" s="31">
        <v>12</v>
      </c>
      <c r="M348" s="31">
        <v>11.9</v>
      </c>
      <c r="N348" s="31">
        <v>0.43</v>
      </c>
      <c r="O348" s="31">
        <v>2.6</v>
      </c>
      <c r="P348" s="31">
        <v>3</v>
      </c>
      <c r="Q348" s="31">
        <v>0</v>
      </c>
      <c r="R348" s="31">
        <v>3</v>
      </c>
      <c r="S348" s="66">
        <v>21.675793138946752</v>
      </c>
    </row>
    <row r="349" spans="1:19" x14ac:dyDescent="0.3">
      <c r="A349" s="62">
        <f t="shared" si="48"/>
        <v>2016</v>
      </c>
      <c r="B349" s="62">
        <f t="shared" si="49"/>
        <v>7</v>
      </c>
      <c r="C349" s="62">
        <f t="shared" si="50"/>
        <v>204</v>
      </c>
      <c r="D349" s="31">
        <f t="shared" si="51"/>
        <v>30</v>
      </c>
      <c r="E349" s="31">
        <v>117</v>
      </c>
      <c r="F349" s="31" t="s">
        <v>795</v>
      </c>
      <c r="G349" s="31">
        <v>2134</v>
      </c>
      <c r="H349" s="31">
        <v>48.048000000000002</v>
      </c>
      <c r="I349" s="31">
        <v>-88.249166666666667</v>
      </c>
      <c r="J349" s="67">
        <v>42573</v>
      </c>
      <c r="K349" s="68">
        <v>0.37777777777777777</v>
      </c>
      <c r="L349" s="31">
        <v>14</v>
      </c>
      <c r="M349" s="31">
        <v>8.6</v>
      </c>
      <c r="N349" s="31">
        <v>0.37</v>
      </c>
      <c r="O349" s="31">
        <v>2.2000000000000002</v>
      </c>
      <c r="P349" s="31">
        <v>1</v>
      </c>
      <c r="Q349" s="31">
        <v>2</v>
      </c>
      <c r="R349" s="31">
        <v>3</v>
      </c>
      <c r="S349" s="66">
        <v>25.190786620938116</v>
      </c>
    </row>
    <row r="350" spans="1:19" x14ac:dyDescent="0.3">
      <c r="A350" s="62">
        <f t="shared" si="48"/>
        <v>2016</v>
      </c>
      <c r="B350" s="62">
        <f t="shared" si="49"/>
        <v>7</v>
      </c>
      <c r="C350" s="62">
        <f t="shared" si="50"/>
        <v>204</v>
      </c>
      <c r="D350" s="31">
        <f t="shared" si="51"/>
        <v>30</v>
      </c>
      <c r="E350" s="31">
        <v>117</v>
      </c>
      <c r="F350" s="31" t="s">
        <v>796</v>
      </c>
      <c r="G350" s="31">
        <v>2128</v>
      </c>
      <c r="H350" s="31">
        <v>47.833666666666666</v>
      </c>
      <c r="I350" s="31">
        <v>-88.754666666666665</v>
      </c>
      <c r="J350" s="67">
        <v>42573</v>
      </c>
      <c r="K350" s="68">
        <v>0.53611111111111109</v>
      </c>
      <c r="L350" s="31">
        <v>13.5</v>
      </c>
      <c r="M350" s="31">
        <v>11.2</v>
      </c>
      <c r="N350" s="31">
        <v>0.42</v>
      </c>
      <c r="O350" s="31">
        <v>2.5</v>
      </c>
      <c r="P350" s="31">
        <v>15</v>
      </c>
      <c r="Q350" s="31">
        <v>26</v>
      </c>
      <c r="R350" s="31">
        <v>41</v>
      </c>
      <c r="S350" s="66">
        <v>303.28907384097715</v>
      </c>
    </row>
    <row r="351" spans="1:19" x14ac:dyDescent="0.3">
      <c r="A351" s="62">
        <f t="shared" si="48"/>
        <v>2016</v>
      </c>
      <c r="B351" s="62">
        <f t="shared" si="49"/>
        <v>7</v>
      </c>
      <c r="C351" s="62">
        <f t="shared" si="50"/>
        <v>205</v>
      </c>
      <c r="D351" s="31">
        <f t="shared" si="51"/>
        <v>30</v>
      </c>
      <c r="E351" s="31">
        <v>117</v>
      </c>
      <c r="F351" s="31" t="s">
        <v>823</v>
      </c>
      <c r="G351" s="31">
        <v>2140</v>
      </c>
      <c r="H351" s="31">
        <v>48.111833333333337</v>
      </c>
      <c r="I351" s="31">
        <v>-88.763833333333338</v>
      </c>
      <c r="J351" s="67">
        <v>42574</v>
      </c>
      <c r="K351" s="68">
        <v>0.39444444444444443</v>
      </c>
      <c r="L351" s="31">
        <v>16.7</v>
      </c>
      <c r="M351" s="31">
        <v>7.2</v>
      </c>
      <c r="N351" s="31">
        <v>0.43</v>
      </c>
      <c r="O351" s="31">
        <v>2.6</v>
      </c>
      <c r="P351" s="31">
        <v>0</v>
      </c>
      <c r="Q351" s="31">
        <v>1</v>
      </c>
      <c r="R351" s="31">
        <v>1</v>
      </c>
      <c r="S351" s="66">
        <v>7.2252643796489169</v>
      </c>
    </row>
    <row r="352" spans="1:19" x14ac:dyDescent="0.3">
      <c r="A352" s="62">
        <f t="shared" si="48"/>
        <v>2016</v>
      </c>
      <c r="B352" s="62">
        <f t="shared" si="49"/>
        <v>7</v>
      </c>
      <c r="C352" s="62">
        <f t="shared" si="50"/>
        <v>205</v>
      </c>
      <c r="D352" s="31">
        <f t="shared" si="51"/>
        <v>30</v>
      </c>
      <c r="E352" s="31">
        <v>117</v>
      </c>
      <c r="F352" s="31" t="s">
        <v>824</v>
      </c>
      <c r="G352" s="31">
        <v>2033</v>
      </c>
      <c r="H352" s="31">
        <v>48.361833333333337</v>
      </c>
      <c r="I352" s="31">
        <v>-88.713166666666666</v>
      </c>
      <c r="J352" s="67">
        <v>42574</v>
      </c>
      <c r="K352" s="68">
        <v>0.49027777777777781</v>
      </c>
      <c r="L352" s="31">
        <v>11.3</v>
      </c>
      <c r="M352" s="31">
        <v>4.4000000000000004</v>
      </c>
      <c r="N352" s="31">
        <v>0.42</v>
      </c>
      <c r="O352" s="31">
        <v>2.5</v>
      </c>
      <c r="P352" s="31">
        <v>0</v>
      </c>
      <c r="Q352" s="31">
        <v>0</v>
      </c>
      <c r="R352" s="31">
        <v>0</v>
      </c>
      <c r="S352" s="66">
        <v>0</v>
      </c>
    </row>
    <row r="353" spans="1:20" x14ac:dyDescent="0.3">
      <c r="A353" s="62">
        <f t="shared" si="48"/>
        <v>2016</v>
      </c>
      <c r="B353" s="62">
        <f t="shared" si="49"/>
        <v>7</v>
      </c>
      <c r="C353" s="62">
        <f t="shared" si="50"/>
        <v>205</v>
      </c>
      <c r="D353" s="31">
        <f t="shared" si="51"/>
        <v>30</v>
      </c>
      <c r="E353" s="31">
        <v>117</v>
      </c>
      <c r="F353" s="31" t="s">
        <v>825</v>
      </c>
      <c r="G353" s="31">
        <v>2049</v>
      </c>
      <c r="H353" s="31">
        <v>48.335000000000001</v>
      </c>
      <c r="I353" s="31">
        <v>-89.090666666666664</v>
      </c>
      <c r="J353" s="67">
        <v>42574</v>
      </c>
      <c r="K353" s="68">
        <v>0.58124999999999993</v>
      </c>
      <c r="L353" s="31">
        <v>18.7</v>
      </c>
      <c r="M353" s="31">
        <v>5</v>
      </c>
      <c r="N353" s="31">
        <v>0.42</v>
      </c>
      <c r="O353" s="31">
        <v>2.5</v>
      </c>
      <c r="P353" s="31">
        <v>3</v>
      </c>
      <c r="Q353" s="31">
        <v>1</v>
      </c>
      <c r="R353" s="31">
        <v>4</v>
      </c>
      <c r="S353" s="66">
        <v>29.589177935705088</v>
      </c>
    </row>
    <row r="354" spans="1:20" x14ac:dyDescent="0.3">
      <c r="A354" s="62">
        <f t="shared" si="48"/>
        <v>2016</v>
      </c>
      <c r="B354" s="62">
        <f t="shared" si="49"/>
        <v>7</v>
      </c>
      <c r="C354" s="62">
        <f t="shared" si="50"/>
        <v>206</v>
      </c>
      <c r="D354" s="31">
        <f t="shared" si="51"/>
        <v>31</v>
      </c>
      <c r="E354" s="31">
        <v>117</v>
      </c>
      <c r="F354" s="31" t="s">
        <v>826</v>
      </c>
      <c r="G354" s="31">
        <v>403</v>
      </c>
      <c r="H354" s="31">
        <v>48.254333333333335</v>
      </c>
      <c r="I354" s="31">
        <v>-89.166666666666671</v>
      </c>
      <c r="J354" s="67">
        <v>42575</v>
      </c>
      <c r="K354" s="68">
        <v>0.33749999999999997</v>
      </c>
      <c r="L354" s="31">
        <v>16.7</v>
      </c>
      <c r="M354" s="31">
        <v>7.8</v>
      </c>
      <c r="N354" s="31">
        <v>0.4</v>
      </c>
      <c r="O354" s="31">
        <v>2.4</v>
      </c>
      <c r="P354" s="31">
        <v>0</v>
      </c>
      <c r="Q354" s="31">
        <v>1</v>
      </c>
      <c r="R354" s="31">
        <v>1</v>
      </c>
      <c r="S354" s="66">
        <v>7.7671592081225844</v>
      </c>
    </row>
    <row r="355" spans="1:20" x14ac:dyDescent="0.3">
      <c r="A355" s="62">
        <f t="shared" si="48"/>
        <v>2016</v>
      </c>
      <c r="B355" s="62">
        <f t="shared" si="49"/>
        <v>7</v>
      </c>
      <c r="C355" s="62">
        <f t="shared" si="50"/>
        <v>206</v>
      </c>
      <c r="D355" s="31">
        <f t="shared" si="51"/>
        <v>31</v>
      </c>
      <c r="E355" s="31">
        <v>117</v>
      </c>
      <c r="F355" s="31" t="s">
        <v>827</v>
      </c>
      <c r="G355" s="31">
        <v>400</v>
      </c>
      <c r="H355" s="31">
        <v>48.089166666666664</v>
      </c>
      <c r="I355" s="31">
        <v>-89.345500000000001</v>
      </c>
      <c r="J355" s="67">
        <v>42575</v>
      </c>
      <c r="K355" s="68">
        <v>0.39930555555555558</v>
      </c>
      <c r="L355" s="31">
        <v>15.5</v>
      </c>
      <c r="M355" s="31">
        <v>6.5</v>
      </c>
      <c r="N355" s="31">
        <v>0.43</v>
      </c>
      <c r="O355" s="31">
        <v>2.6</v>
      </c>
      <c r="P355" s="31">
        <v>0</v>
      </c>
      <c r="Q355" s="31">
        <v>0</v>
      </c>
      <c r="R355" s="31">
        <v>0</v>
      </c>
      <c r="S355" s="66">
        <v>0</v>
      </c>
    </row>
    <row r="356" spans="1:20" x14ac:dyDescent="0.3">
      <c r="A356" s="62">
        <f t="shared" si="48"/>
        <v>2016</v>
      </c>
      <c r="B356" s="62">
        <f t="shared" si="49"/>
        <v>7</v>
      </c>
      <c r="C356" s="62">
        <f t="shared" si="50"/>
        <v>206</v>
      </c>
      <c r="D356" s="31">
        <f t="shared" si="51"/>
        <v>31</v>
      </c>
      <c r="E356" s="31">
        <v>117</v>
      </c>
      <c r="F356" s="31" t="s">
        <v>828</v>
      </c>
      <c r="G356" s="31">
        <v>2124</v>
      </c>
      <c r="H356" s="31">
        <v>47.5</v>
      </c>
      <c r="I356" s="31">
        <v>-89.996166666666667</v>
      </c>
      <c r="J356" s="67">
        <v>42575</v>
      </c>
      <c r="K356" s="68">
        <v>0.59444444444444444</v>
      </c>
      <c r="L356" s="31">
        <v>15</v>
      </c>
      <c r="M356" s="31">
        <v>12.8</v>
      </c>
      <c r="N356" s="31">
        <v>0.42</v>
      </c>
      <c r="O356" s="31">
        <v>2.5</v>
      </c>
      <c r="P356" s="31">
        <v>8</v>
      </c>
      <c r="Q356" s="31">
        <v>9</v>
      </c>
      <c r="R356" s="31">
        <v>17</v>
      </c>
      <c r="S356" s="66">
        <v>125.75400622674663</v>
      </c>
    </row>
    <row r="357" spans="1:20" x14ac:dyDescent="0.3">
      <c r="A357" s="62">
        <f t="shared" si="48"/>
        <v>2016</v>
      </c>
      <c r="B357" s="62">
        <f t="shared" si="49"/>
        <v>7</v>
      </c>
      <c r="C357" s="62">
        <f t="shared" si="50"/>
        <v>206</v>
      </c>
      <c r="D357" s="31">
        <f t="shared" si="51"/>
        <v>31</v>
      </c>
      <c r="E357" s="31">
        <v>117</v>
      </c>
      <c r="F357" s="31" t="s">
        <v>829</v>
      </c>
      <c r="G357" s="31">
        <v>65</v>
      </c>
      <c r="H357" s="31">
        <v>47.728666666666669</v>
      </c>
      <c r="I357" s="31">
        <v>-90.319333333333333</v>
      </c>
      <c r="J357" s="67">
        <v>42575</v>
      </c>
      <c r="K357" s="68">
        <v>0.59444444444444444</v>
      </c>
      <c r="L357" s="31">
        <v>14</v>
      </c>
      <c r="M357" s="31">
        <v>9</v>
      </c>
      <c r="N357" s="31">
        <v>0.42</v>
      </c>
      <c r="O357" s="31">
        <v>2.5</v>
      </c>
      <c r="P357" s="31">
        <v>2</v>
      </c>
      <c r="Q357" s="31">
        <v>5</v>
      </c>
      <c r="R357" s="31">
        <v>7</v>
      </c>
      <c r="S357" s="66">
        <v>51.781061387483902</v>
      </c>
    </row>
    <row r="358" spans="1:20" x14ac:dyDescent="0.3">
      <c r="A358" s="62">
        <f t="shared" si="48"/>
        <v>2016</v>
      </c>
      <c r="B358" s="62">
        <f t="shared" si="49"/>
        <v>7</v>
      </c>
      <c r="C358" s="62">
        <f t="shared" si="50"/>
        <v>207</v>
      </c>
      <c r="D358" s="31">
        <f t="shared" si="51"/>
        <v>31</v>
      </c>
      <c r="E358" s="31">
        <v>117</v>
      </c>
      <c r="F358" s="31" t="s">
        <v>830</v>
      </c>
      <c r="G358" s="31">
        <v>2133</v>
      </c>
      <c r="H358" s="31">
        <v>47.538166666666669</v>
      </c>
      <c r="I358" s="31">
        <v>-90.533500000000004</v>
      </c>
      <c r="J358" s="67">
        <v>42576</v>
      </c>
      <c r="K358" s="68">
        <v>0.35069444444444442</v>
      </c>
      <c r="L358" s="31">
        <v>15</v>
      </c>
      <c r="M358" s="31">
        <v>8.9</v>
      </c>
      <c r="N358" s="31">
        <v>0.42</v>
      </c>
      <c r="O358" s="31">
        <v>2.5</v>
      </c>
      <c r="R358" s="31">
        <v>0</v>
      </c>
      <c r="S358" s="66">
        <v>0</v>
      </c>
    </row>
    <row r="359" spans="1:20" x14ac:dyDescent="0.3">
      <c r="A359" s="62">
        <f t="shared" si="48"/>
        <v>2017</v>
      </c>
      <c r="B359" s="62">
        <f t="shared" si="49"/>
        <v>5</v>
      </c>
      <c r="C359" s="62">
        <f t="shared" si="50"/>
        <v>135</v>
      </c>
      <c r="D359" s="31">
        <f t="shared" si="51"/>
        <v>20</v>
      </c>
      <c r="E359" s="31">
        <v>2</v>
      </c>
      <c r="F359" s="28" t="s">
        <v>260</v>
      </c>
      <c r="G359" s="28">
        <v>71</v>
      </c>
      <c r="H359" s="63">
        <v>46.940333333333335</v>
      </c>
      <c r="I359" s="63">
        <v>-90.792500000000004</v>
      </c>
      <c r="J359" s="64">
        <v>42870</v>
      </c>
      <c r="K359" s="65">
        <v>0.4055555555555555</v>
      </c>
      <c r="L359" s="32">
        <v>7.9</v>
      </c>
      <c r="M359" s="66">
        <v>4</v>
      </c>
      <c r="N359" s="21">
        <v>0.42</v>
      </c>
      <c r="O359" s="28">
        <v>2.5</v>
      </c>
      <c r="P359" s="28">
        <v>29</v>
      </c>
      <c r="Q359" s="28">
        <v>20</v>
      </c>
      <c r="R359" s="61">
        <v>49</v>
      </c>
      <c r="S359" s="32">
        <v>362.46742971238729</v>
      </c>
      <c r="T359" s="61"/>
    </row>
    <row r="360" spans="1:20" x14ac:dyDescent="0.3">
      <c r="A360" s="62">
        <f t="shared" si="48"/>
        <v>2017</v>
      </c>
      <c r="B360" s="62">
        <f t="shared" si="49"/>
        <v>5</v>
      </c>
      <c r="C360" s="62">
        <f t="shared" si="50"/>
        <v>135</v>
      </c>
      <c r="D360" s="31">
        <f t="shared" si="51"/>
        <v>20</v>
      </c>
      <c r="E360" s="31">
        <v>2</v>
      </c>
      <c r="F360" s="28" t="s">
        <v>261</v>
      </c>
      <c r="G360" s="28">
        <v>75</v>
      </c>
      <c r="H360" s="63">
        <v>47.002333333333333</v>
      </c>
      <c r="I360" s="63">
        <v>-90.736000000000004</v>
      </c>
      <c r="J360" s="64">
        <v>42870</v>
      </c>
      <c r="K360" s="65">
        <v>0.46388888888888885</v>
      </c>
      <c r="L360" s="32">
        <v>5</v>
      </c>
      <c r="M360" s="66">
        <v>4</v>
      </c>
      <c r="N360" s="21">
        <v>0.4</v>
      </c>
      <c r="O360" s="28">
        <v>2.4</v>
      </c>
      <c r="P360" s="28">
        <v>0</v>
      </c>
      <c r="Q360" s="28">
        <v>2</v>
      </c>
      <c r="R360" s="61">
        <v>2</v>
      </c>
      <c r="S360" s="32">
        <v>15.534318416245169</v>
      </c>
      <c r="T360" s="61"/>
    </row>
    <row r="361" spans="1:20" x14ac:dyDescent="0.3">
      <c r="A361" s="62">
        <f t="shared" si="48"/>
        <v>2017</v>
      </c>
      <c r="B361" s="62">
        <f t="shared" si="49"/>
        <v>5</v>
      </c>
      <c r="C361" s="62">
        <f t="shared" si="50"/>
        <v>135</v>
      </c>
      <c r="D361" s="31">
        <f t="shared" si="51"/>
        <v>20</v>
      </c>
      <c r="E361" s="31">
        <v>2</v>
      </c>
      <c r="F361" s="28" t="s">
        <v>262</v>
      </c>
      <c r="G361" s="28">
        <v>86</v>
      </c>
      <c r="H361" s="63">
        <v>46.842500000000001</v>
      </c>
      <c r="I361" s="63">
        <v>-90.700166666666661</v>
      </c>
      <c r="J361" s="64">
        <v>42870</v>
      </c>
      <c r="K361" s="65">
        <v>0.5444444444444444</v>
      </c>
      <c r="L361" s="32">
        <v>6.3</v>
      </c>
      <c r="M361" s="66">
        <v>3.5</v>
      </c>
      <c r="N361" s="21">
        <v>0.43</v>
      </c>
      <c r="O361" s="28">
        <v>2.6</v>
      </c>
      <c r="P361" s="28">
        <v>122</v>
      </c>
      <c r="Q361" s="28">
        <v>92</v>
      </c>
      <c r="R361" s="61">
        <v>214</v>
      </c>
      <c r="S361" s="32">
        <v>1546.2065772448682</v>
      </c>
      <c r="T361" s="61"/>
    </row>
    <row r="362" spans="1:20" x14ac:dyDescent="0.3">
      <c r="A362" s="62">
        <f t="shared" si="48"/>
        <v>2017</v>
      </c>
      <c r="B362" s="62">
        <f t="shared" si="49"/>
        <v>5</v>
      </c>
      <c r="C362" s="62">
        <f t="shared" si="50"/>
        <v>136</v>
      </c>
      <c r="D362" s="31">
        <f t="shared" si="51"/>
        <v>20</v>
      </c>
      <c r="E362" s="31">
        <v>2</v>
      </c>
      <c r="F362" s="28" t="s">
        <v>263</v>
      </c>
      <c r="G362" s="28">
        <v>24</v>
      </c>
      <c r="H362" s="63">
        <v>46.845166666666664</v>
      </c>
      <c r="I362" s="63">
        <v>-90.471333333333334</v>
      </c>
      <c r="J362" s="64">
        <v>42871</v>
      </c>
      <c r="K362" s="65">
        <v>0.39444444444444443</v>
      </c>
      <c r="L362" s="32">
        <v>4.7</v>
      </c>
      <c r="M362" s="28">
        <v>8</v>
      </c>
      <c r="N362" s="21">
        <v>0.42</v>
      </c>
      <c r="O362" s="28">
        <v>2.5</v>
      </c>
      <c r="P362" s="28">
        <v>142</v>
      </c>
      <c r="Q362" s="28">
        <v>154</v>
      </c>
      <c r="R362" s="61">
        <v>296</v>
      </c>
      <c r="S362" s="32">
        <v>2189.5991672421765</v>
      </c>
      <c r="T362" s="61"/>
    </row>
    <row r="363" spans="1:20" x14ac:dyDescent="0.3">
      <c r="A363" s="62">
        <f t="shared" si="48"/>
        <v>2017</v>
      </c>
      <c r="B363" s="62">
        <f t="shared" si="49"/>
        <v>5</v>
      </c>
      <c r="C363" s="62">
        <f t="shared" si="50"/>
        <v>136</v>
      </c>
      <c r="D363" s="31">
        <f t="shared" si="51"/>
        <v>20</v>
      </c>
      <c r="E363" s="31">
        <v>2</v>
      </c>
      <c r="F363" s="28" t="s">
        <v>264</v>
      </c>
      <c r="G363" s="28">
        <v>2</v>
      </c>
      <c r="H363" s="63">
        <v>46.895833333333336</v>
      </c>
      <c r="I363" s="63">
        <v>-90.573333333333338</v>
      </c>
      <c r="J363" s="64">
        <v>42871</v>
      </c>
      <c r="K363" s="65">
        <v>0.4597222222222222</v>
      </c>
      <c r="L363" s="32">
        <v>4.3</v>
      </c>
      <c r="M363" s="28">
        <v>6.5</v>
      </c>
      <c r="N363" s="21">
        <v>0.42</v>
      </c>
      <c r="O363" s="28">
        <v>2.5</v>
      </c>
      <c r="P363" s="28">
        <v>1441</v>
      </c>
      <c r="Q363" s="28">
        <v>1300</v>
      </c>
      <c r="R363" s="61">
        <v>2741</v>
      </c>
      <c r="S363" s="32">
        <v>20275.984180441912</v>
      </c>
      <c r="T363" s="61"/>
    </row>
    <row r="364" spans="1:20" x14ac:dyDescent="0.3">
      <c r="A364" s="62">
        <f t="shared" si="48"/>
        <v>2017</v>
      </c>
      <c r="B364" s="62">
        <f t="shared" si="49"/>
        <v>5</v>
      </c>
      <c r="C364" s="62">
        <f t="shared" si="50"/>
        <v>136</v>
      </c>
      <c r="D364" s="31">
        <f t="shared" si="51"/>
        <v>20</v>
      </c>
      <c r="E364" s="31">
        <v>2</v>
      </c>
      <c r="F364" s="28" t="s">
        <v>265</v>
      </c>
      <c r="G364" s="28">
        <v>87</v>
      </c>
      <c r="H364" s="63">
        <v>46.942133333333331</v>
      </c>
      <c r="I364" s="63">
        <v>-90.653400000000005</v>
      </c>
      <c r="J364" s="64">
        <v>42871</v>
      </c>
      <c r="K364" s="65">
        <v>0.54722222222222217</v>
      </c>
      <c r="L364" s="32">
        <v>4.5</v>
      </c>
      <c r="M364" s="66">
        <v>9</v>
      </c>
      <c r="N364" s="21">
        <v>0.42</v>
      </c>
      <c r="O364" s="28">
        <v>2.5</v>
      </c>
      <c r="P364" s="28">
        <v>218</v>
      </c>
      <c r="Q364" s="28">
        <v>260</v>
      </c>
      <c r="R364" s="61">
        <v>478</v>
      </c>
      <c r="S364" s="32">
        <v>3535.9067633167583</v>
      </c>
      <c r="T364" s="61"/>
    </row>
    <row r="365" spans="1:20" x14ac:dyDescent="0.3">
      <c r="A365" s="62">
        <f t="shared" si="48"/>
        <v>2017</v>
      </c>
      <c r="B365" s="62">
        <f t="shared" si="49"/>
        <v>5</v>
      </c>
      <c r="C365" s="62">
        <f t="shared" si="50"/>
        <v>137</v>
      </c>
      <c r="D365" s="31">
        <f t="shared" si="51"/>
        <v>20</v>
      </c>
      <c r="E365" s="31">
        <v>2</v>
      </c>
      <c r="F365" s="28" t="s">
        <v>266</v>
      </c>
      <c r="G365" s="28">
        <v>52</v>
      </c>
      <c r="H365" s="63">
        <v>46.970166666666664</v>
      </c>
      <c r="I365" s="63">
        <v>-90.453833333333336</v>
      </c>
      <c r="J365" s="64">
        <v>42872</v>
      </c>
      <c r="K365" s="65">
        <v>0.4152777777777778</v>
      </c>
      <c r="L365" s="32">
        <v>5.4</v>
      </c>
      <c r="M365" s="66">
        <v>8.1</v>
      </c>
      <c r="N365" s="21">
        <v>0.42</v>
      </c>
      <c r="O365" s="28">
        <v>2.5</v>
      </c>
      <c r="P365" s="28">
        <v>12</v>
      </c>
      <c r="Q365" s="28">
        <v>20</v>
      </c>
      <c r="R365" s="61">
        <v>32</v>
      </c>
      <c r="S365" s="32">
        <v>236.7134234856407</v>
      </c>
      <c r="T365" s="61"/>
    </row>
    <row r="366" spans="1:20" x14ac:dyDescent="0.3">
      <c r="A366" s="62">
        <f t="shared" si="48"/>
        <v>2017</v>
      </c>
      <c r="B366" s="62">
        <f t="shared" si="49"/>
        <v>5</v>
      </c>
      <c r="C366" s="62">
        <f t="shared" si="50"/>
        <v>137</v>
      </c>
      <c r="D366" s="31">
        <f t="shared" si="51"/>
        <v>20</v>
      </c>
      <c r="E366" s="31">
        <v>2</v>
      </c>
      <c r="F366" s="31" t="s">
        <v>267</v>
      </c>
      <c r="G366" s="31">
        <v>44</v>
      </c>
      <c r="H366" s="31">
        <v>47.031333333333336</v>
      </c>
      <c r="I366" s="31">
        <v>-90.495000000000005</v>
      </c>
      <c r="J366" s="64">
        <v>42872</v>
      </c>
      <c r="K366" s="68">
        <v>0.49027777777777781</v>
      </c>
      <c r="L366" s="31">
        <v>6.3</v>
      </c>
      <c r="M366" s="31">
        <v>7</v>
      </c>
      <c r="N366" s="31">
        <v>0.43</v>
      </c>
      <c r="O366" s="31">
        <v>2.6</v>
      </c>
      <c r="P366" s="31">
        <v>45</v>
      </c>
      <c r="Q366" s="31">
        <v>45</v>
      </c>
      <c r="R366" s="31">
        <v>90</v>
      </c>
      <c r="S366" s="66">
        <v>650.27379416840256</v>
      </c>
    </row>
    <row r="367" spans="1:20" x14ac:dyDescent="0.3">
      <c r="A367" s="62">
        <f t="shared" si="48"/>
        <v>2017</v>
      </c>
      <c r="B367" s="62">
        <f t="shared" si="49"/>
        <v>5</v>
      </c>
      <c r="C367" s="62">
        <f t="shared" si="50"/>
        <v>137</v>
      </c>
      <c r="D367" s="31">
        <f t="shared" si="51"/>
        <v>20</v>
      </c>
      <c r="E367" s="31">
        <v>2</v>
      </c>
      <c r="F367" s="31" t="s">
        <v>268</v>
      </c>
      <c r="G367" s="31">
        <v>45</v>
      </c>
      <c r="H367" s="31">
        <v>46.982833333333332</v>
      </c>
      <c r="I367" s="31">
        <v>-90.552833333333339</v>
      </c>
      <c r="J367" s="64">
        <v>42872</v>
      </c>
      <c r="K367" s="68">
        <v>0.55069444444444449</v>
      </c>
      <c r="L367" s="31">
        <v>6</v>
      </c>
      <c r="M367" s="31">
        <v>5.5</v>
      </c>
      <c r="N367" s="31">
        <v>0.4</v>
      </c>
      <c r="O367" s="31">
        <v>2.4</v>
      </c>
      <c r="P367" s="31">
        <v>699</v>
      </c>
      <c r="Q367" s="31">
        <v>615</v>
      </c>
      <c r="R367" s="31">
        <v>1314</v>
      </c>
      <c r="S367" s="66">
        <v>10206.047199473076</v>
      </c>
    </row>
    <row r="368" spans="1:20" x14ac:dyDescent="0.3">
      <c r="A368" s="62">
        <f t="shared" si="48"/>
        <v>2017</v>
      </c>
      <c r="B368" s="62">
        <f t="shared" si="49"/>
        <v>5</v>
      </c>
      <c r="C368" s="62">
        <f t="shared" si="50"/>
        <v>142</v>
      </c>
      <c r="D368" s="31">
        <f t="shared" si="51"/>
        <v>21</v>
      </c>
      <c r="E368" s="31">
        <v>2</v>
      </c>
      <c r="F368" s="31" t="s">
        <v>269</v>
      </c>
      <c r="G368" s="31">
        <v>190</v>
      </c>
      <c r="H368" s="31">
        <v>47.621166666666667</v>
      </c>
      <c r="I368" s="31">
        <v>-90.713333333333338</v>
      </c>
      <c r="J368" s="67">
        <v>42877</v>
      </c>
      <c r="K368" s="68">
        <v>0.53819444444444442</v>
      </c>
      <c r="L368" s="31">
        <v>4.2</v>
      </c>
      <c r="M368" s="31">
        <v>9.1999999999999993</v>
      </c>
      <c r="N368" s="31">
        <v>0.43</v>
      </c>
      <c r="O368" s="31">
        <v>2.6</v>
      </c>
      <c r="P368" s="31">
        <v>24</v>
      </c>
      <c r="Q368" s="31">
        <v>20</v>
      </c>
      <c r="R368" s="31">
        <v>44</v>
      </c>
      <c r="S368" s="66">
        <v>317.91163270455235</v>
      </c>
    </row>
    <row r="369" spans="1:19" x14ac:dyDescent="0.3">
      <c r="A369" s="62">
        <f t="shared" si="48"/>
        <v>2017</v>
      </c>
      <c r="B369" s="62">
        <f t="shared" si="49"/>
        <v>5</v>
      </c>
      <c r="C369" s="62">
        <f t="shared" si="50"/>
        <v>142</v>
      </c>
      <c r="D369" s="31">
        <f t="shared" si="51"/>
        <v>21</v>
      </c>
      <c r="E369" s="31">
        <v>2</v>
      </c>
      <c r="F369" s="31" t="s">
        <v>270</v>
      </c>
      <c r="G369" s="31">
        <v>208</v>
      </c>
      <c r="H369" s="31">
        <v>47.689833333333333</v>
      </c>
      <c r="I369" s="31">
        <v>-90.527500000000003</v>
      </c>
      <c r="J369" s="67">
        <v>42877</v>
      </c>
      <c r="K369" s="68">
        <v>0.62361111111111112</v>
      </c>
      <c r="L369" s="31">
        <v>4.5</v>
      </c>
      <c r="M369" s="31">
        <v>8.5</v>
      </c>
      <c r="N369" s="31">
        <v>0.42</v>
      </c>
      <c r="O369" s="31">
        <v>2.5</v>
      </c>
      <c r="P369" s="31">
        <v>3</v>
      </c>
      <c r="Q369" s="31">
        <v>7</v>
      </c>
      <c r="R369" s="31">
        <v>10</v>
      </c>
      <c r="S369" s="66">
        <v>73.972944839262723</v>
      </c>
    </row>
    <row r="370" spans="1:19" x14ac:dyDescent="0.3">
      <c r="A370" s="62">
        <f t="shared" si="48"/>
        <v>2017</v>
      </c>
      <c r="B370" s="62">
        <f t="shared" si="49"/>
        <v>5</v>
      </c>
      <c r="C370" s="62">
        <f t="shared" si="50"/>
        <v>142</v>
      </c>
      <c r="D370" s="31">
        <f t="shared" si="51"/>
        <v>21</v>
      </c>
      <c r="E370" s="31">
        <v>2</v>
      </c>
      <c r="F370" s="31" t="s">
        <v>271</v>
      </c>
      <c r="G370" s="31">
        <v>65</v>
      </c>
      <c r="H370" s="31">
        <v>47.743333333333332</v>
      </c>
      <c r="I370" s="31">
        <v>-90.30883333333334</v>
      </c>
      <c r="J370" s="67">
        <v>42877</v>
      </c>
      <c r="K370" s="68">
        <v>0.70694444444444438</v>
      </c>
      <c r="L370" s="31">
        <v>3.6</v>
      </c>
      <c r="M370" s="31">
        <v>9.5</v>
      </c>
      <c r="N370" s="31">
        <v>0.42</v>
      </c>
      <c r="O370" s="31">
        <v>2.5</v>
      </c>
      <c r="P370" s="31">
        <v>6</v>
      </c>
      <c r="Q370" s="31">
        <v>5</v>
      </c>
      <c r="R370" s="31">
        <v>11</v>
      </c>
      <c r="S370" s="66">
        <v>81.370239323188997</v>
      </c>
    </row>
    <row r="371" spans="1:19" x14ac:dyDescent="0.3">
      <c r="A371" s="62">
        <f t="shared" si="48"/>
        <v>2017</v>
      </c>
      <c r="B371" s="62">
        <f t="shared" si="49"/>
        <v>5</v>
      </c>
      <c r="C371" s="62">
        <f t="shared" si="50"/>
        <v>143</v>
      </c>
      <c r="D371" s="31">
        <f t="shared" si="51"/>
        <v>21</v>
      </c>
      <c r="E371" s="31">
        <v>2</v>
      </c>
      <c r="F371" s="31" t="s">
        <v>272</v>
      </c>
      <c r="G371" s="31">
        <v>172</v>
      </c>
      <c r="H371" s="31">
        <v>47.335500000000003</v>
      </c>
      <c r="I371" s="31">
        <v>-91.17283333333333</v>
      </c>
      <c r="J371" s="67">
        <v>42878</v>
      </c>
      <c r="K371" s="68">
        <v>0.45416666666666666</v>
      </c>
      <c r="L371" s="31">
        <v>3.5</v>
      </c>
      <c r="M371" s="31">
        <v>9.8000000000000007</v>
      </c>
      <c r="N371" s="31">
        <v>0.42</v>
      </c>
      <c r="O371" s="31">
        <v>2.5</v>
      </c>
      <c r="P371" s="31">
        <v>0</v>
      </c>
      <c r="Q371" s="31">
        <v>2</v>
      </c>
      <c r="R371" s="31">
        <v>2</v>
      </c>
      <c r="S371" s="66">
        <v>14.794588967852544</v>
      </c>
    </row>
    <row r="372" spans="1:19" x14ac:dyDescent="0.3">
      <c r="A372" s="62">
        <f t="shared" si="48"/>
        <v>2017</v>
      </c>
      <c r="B372" s="62">
        <f t="shared" si="49"/>
        <v>5</v>
      </c>
      <c r="C372" s="62">
        <f t="shared" si="50"/>
        <v>143</v>
      </c>
      <c r="D372" s="31">
        <f t="shared" si="51"/>
        <v>21</v>
      </c>
      <c r="E372" s="31">
        <v>2</v>
      </c>
      <c r="F372" s="31" t="s">
        <v>273</v>
      </c>
      <c r="G372" s="31">
        <v>188</v>
      </c>
      <c r="H372" s="31">
        <v>47.081000000000003</v>
      </c>
      <c r="I372" s="31">
        <v>-91.548333333333332</v>
      </c>
      <c r="J372" s="67">
        <v>42878</v>
      </c>
      <c r="K372" s="68">
        <v>0.57708333333333328</v>
      </c>
      <c r="L372" s="31">
        <v>3.8</v>
      </c>
      <c r="M372" s="31">
        <v>6</v>
      </c>
      <c r="N372" s="31">
        <v>0.42</v>
      </c>
      <c r="O372" s="31">
        <v>2.5</v>
      </c>
      <c r="P372" s="31">
        <v>12</v>
      </c>
      <c r="Q372" s="31">
        <v>4</v>
      </c>
      <c r="R372" s="31">
        <v>16</v>
      </c>
      <c r="S372" s="66">
        <v>118.35671174282035</v>
      </c>
    </row>
    <row r="373" spans="1:19" x14ac:dyDescent="0.3">
      <c r="A373" s="62">
        <f t="shared" si="48"/>
        <v>2017</v>
      </c>
      <c r="B373" s="62">
        <f t="shared" si="49"/>
        <v>5</v>
      </c>
      <c r="C373" s="62">
        <f t="shared" si="50"/>
        <v>143</v>
      </c>
      <c r="D373" s="31">
        <f t="shared" si="51"/>
        <v>21</v>
      </c>
      <c r="E373" s="31">
        <v>2</v>
      </c>
      <c r="F373" s="31" t="s">
        <v>274</v>
      </c>
      <c r="G373" s="31">
        <v>36</v>
      </c>
      <c r="H373" s="31">
        <v>46.999833333333335</v>
      </c>
      <c r="I373" s="31">
        <v>-91.685500000000005</v>
      </c>
      <c r="J373" s="67">
        <v>42878</v>
      </c>
      <c r="K373" s="68">
        <v>0.63958333333333328</v>
      </c>
      <c r="L373" s="31">
        <v>4</v>
      </c>
      <c r="M373" s="31">
        <v>9.8000000000000007</v>
      </c>
      <c r="N373" s="31">
        <v>0.42</v>
      </c>
      <c r="O373" s="31">
        <v>2.5</v>
      </c>
      <c r="P373" s="31">
        <v>3</v>
      </c>
      <c r="Q373" s="31">
        <v>2</v>
      </c>
      <c r="R373" s="31">
        <v>5</v>
      </c>
      <c r="S373" s="66">
        <v>36.986472419631362</v>
      </c>
    </row>
    <row r="374" spans="1:19" x14ac:dyDescent="0.3">
      <c r="A374" s="62">
        <f t="shared" si="48"/>
        <v>2017</v>
      </c>
      <c r="B374" s="62">
        <f t="shared" si="49"/>
        <v>5</v>
      </c>
      <c r="C374" s="62">
        <f t="shared" si="50"/>
        <v>144</v>
      </c>
      <c r="D374" s="31">
        <f t="shared" si="51"/>
        <v>21</v>
      </c>
      <c r="E374" s="31">
        <v>2</v>
      </c>
      <c r="F374" s="31" t="s">
        <v>356</v>
      </c>
      <c r="G374" s="31">
        <v>210</v>
      </c>
      <c r="H374" s="31">
        <v>46.733499999999999</v>
      </c>
      <c r="I374" s="31">
        <v>-92.032166666666669</v>
      </c>
      <c r="J374" s="67">
        <v>42879</v>
      </c>
      <c r="K374" s="68">
        <v>0.3125</v>
      </c>
      <c r="L374" s="31">
        <v>7.3</v>
      </c>
      <c r="M374" s="31">
        <v>0.9</v>
      </c>
      <c r="N374" s="31">
        <v>0.43</v>
      </c>
      <c r="O374" s="31">
        <v>2.6</v>
      </c>
      <c r="P374" s="31">
        <v>65</v>
      </c>
      <c r="Q374" s="31">
        <v>80</v>
      </c>
      <c r="R374" s="31">
        <v>145</v>
      </c>
      <c r="S374" s="66">
        <v>1047.6633350490929</v>
      </c>
    </row>
    <row r="375" spans="1:19" x14ac:dyDescent="0.3">
      <c r="A375" s="62">
        <f t="shared" si="48"/>
        <v>2017</v>
      </c>
      <c r="B375" s="62">
        <f t="shared" si="49"/>
        <v>5</v>
      </c>
      <c r="C375" s="62">
        <f t="shared" si="50"/>
        <v>144</v>
      </c>
      <c r="D375" s="31">
        <f t="shared" si="51"/>
        <v>21</v>
      </c>
      <c r="E375" s="31">
        <v>2</v>
      </c>
      <c r="F375" s="31" t="s">
        <v>276</v>
      </c>
      <c r="G375" s="31">
        <v>206</v>
      </c>
      <c r="H375" s="31">
        <v>46.789666666666669</v>
      </c>
      <c r="I375" s="31">
        <v>-91.638666666666666</v>
      </c>
      <c r="J375" s="67">
        <v>42879</v>
      </c>
      <c r="K375" s="68">
        <v>0.42569444444444443</v>
      </c>
      <c r="L375" s="31">
        <v>5.5</v>
      </c>
      <c r="M375" s="31">
        <v>4.0999999999999996</v>
      </c>
      <c r="N375" s="31">
        <v>0.42</v>
      </c>
      <c r="O375" s="31">
        <v>2.5</v>
      </c>
      <c r="P375" s="31">
        <v>316</v>
      </c>
      <c r="Q375" s="31">
        <v>294</v>
      </c>
      <c r="R375" s="31">
        <v>610</v>
      </c>
      <c r="S375" s="66">
        <v>4512.3496351950262</v>
      </c>
    </row>
    <row r="376" spans="1:19" x14ac:dyDescent="0.3">
      <c r="A376" s="62">
        <f t="shared" si="48"/>
        <v>2017</v>
      </c>
      <c r="B376" s="62">
        <f t="shared" si="49"/>
        <v>5</v>
      </c>
      <c r="C376" s="62">
        <f t="shared" si="50"/>
        <v>144</v>
      </c>
      <c r="D376" s="31">
        <f t="shared" si="51"/>
        <v>21</v>
      </c>
      <c r="E376" s="31">
        <v>2</v>
      </c>
      <c r="F376" s="31" t="s">
        <v>277</v>
      </c>
      <c r="G376" s="31">
        <v>205</v>
      </c>
      <c r="H376" s="31">
        <v>46.825000000000003</v>
      </c>
      <c r="I376" s="31">
        <v>-91.424000000000007</v>
      </c>
      <c r="J376" s="67">
        <v>42879</v>
      </c>
      <c r="K376" s="68">
        <v>0.52430555555555558</v>
      </c>
      <c r="L376" s="31">
        <v>5.0999999999999996</v>
      </c>
      <c r="M376" s="31">
        <v>6</v>
      </c>
      <c r="N376" s="31">
        <v>0.42</v>
      </c>
      <c r="O376" s="31">
        <v>2.5</v>
      </c>
      <c r="P376" s="31">
        <v>253</v>
      </c>
      <c r="Q376" s="31">
        <v>277</v>
      </c>
      <c r="R376" s="31">
        <v>530</v>
      </c>
      <c r="S376" s="66">
        <v>3920.5660764809245</v>
      </c>
    </row>
    <row r="377" spans="1:19" x14ac:dyDescent="0.3">
      <c r="A377" s="62">
        <f t="shared" si="48"/>
        <v>2017</v>
      </c>
      <c r="B377" s="62">
        <f t="shared" si="49"/>
        <v>5</v>
      </c>
      <c r="C377" s="62">
        <f t="shared" si="50"/>
        <v>144</v>
      </c>
      <c r="D377" s="31">
        <f t="shared" si="51"/>
        <v>21</v>
      </c>
      <c r="E377" s="31">
        <v>2</v>
      </c>
      <c r="F377" s="31" t="s">
        <v>278</v>
      </c>
      <c r="G377" s="31">
        <v>187</v>
      </c>
      <c r="H377" s="31">
        <v>46.912500000000001</v>
      </c>
      <c r="I377" s="31">
        <v>-91.829499999999996</v>
      </c>
      <c r="J377" s="67">
        <v>42879</v>
      </c>
      <c r="K377" s="68">
        <v>0.65277777777777779</v>
      </c>
      <c r="L377" s="31">
        <v>4.2</v>
      </c>
      <c r="M377" s="31">
        <v>9</v>
      </c>
      <c r="N377" s="31">
        <v>0.42</v>
      </c>
      <c r="O377" s="31">
        <v>2.5</v>
      </c>
      <c r="P377" s="31">
        <v>28</v>
      </c>
      <c r="Q377" s="31">
        <v>21</v>
      </c>
      <c r="R377" s="31">
        <v>49</v>
      </c>
      <c r="S377" s="66">
        <v>362.46742971238729</v>
      </c>
    </row>
    <row r="378" spans="1:19" x14ac:dyDescent="0.3">
      <c r="A378" s="62">
        <f t="shared" si="48"/>
        <v>2017</v>
      </c>
      <c r="B378" s="62">
        <f t="shared" si="49"/>
        <v>5</v>
      </c>
      <c r="C378" s="62">
        <f t="shared" si="50"/>
        <v>144</v>
      </c>
      <c r="D378" s="31">
        <f t="shared" si="51"/>
        <v>21</v>
      </c>
      <c r="E378" s="31">
        <v>2</v>
      </c>
      <c r="F378" s="31" t="s">
        <v>279</v>
      </c>
      <c r="G378" s="31">
        <v>186</v>
      </c>
      <c r="H378" s="31">
        <v>46.837166666666668</v>
      </c>
      <c r="I378" s="31">
        <v>-91.927000000000007</v>
      </c>
      <c r="J378" s="67">
        <v>42879</v>
      </c>
      <c r="K378" s="68">
        <v>0.71944444444444444</v>
      </c>
      <c r="L378" s="31">
        <v>4.7</v>
      </c>
      <c r="M378" s="31">
        <v>6</v>
      </c>
      <c r="N378" s="31">
        <v>0.43</v>
      </c>
      <c r="O378" s="31">
        <v>2.6</v>
      </c>
      <c r="P378" s="31">
        <v>113</v>
      </c>
      <c r="Q378" s="31">
        <v>136</v>
      </c>
      <c r="R378" s="31">
        <v>249</v>
      </c>
      <c r="S378" s="66">
        <v>1799.0908305325802</v>
      </c>
    </row>
    <row r="379" spans="1:19" x14ac:dyDescent="0.3">
      <c r="A379" s="62">
        <f t="shared" si="48"/>
        <v>2017</v>
      </c>
      <c r="B379" s="62">
        <f t="shared" si="49"/>
        <v>5</v>
      </c>
      <c r="C379" s="62">
        <f t="shared" si="50"/>
        <v>145</v>
      </c>
      <c r="D379" s="31">
        <f t="shared" si="51"/>
        <v>21</v>
      </c>
      <c r="E379" s="31">
        <v>2</v>
      </c>
      <c r="F379" s="31" t="s">
        <v>280</v>
      </c>
      <c r="G379" s="31">
        <v>151</v>
      </c>
      <c r="H379" s="31">
        <v>46.890166666666666</v>
      </c>
      <c r="I379" s="31">
        <v>-91.224333333333334</v>
      </c>
      <c r="J379" s="67">
        <v>42880</v>
      </c>
      <c r="K379" s="68">
        <v>0.44097222222222227</v>
      </c>
      <c r="L379" s="31">
        <v>6.4</v>
      </c>
      <c r="M379" s="31">
        <v>5.5</v>
      </c>
      <c r="N379" s="31">
        <v>0.42</v>
      </c>
      <c r="O379" s="31">
        <v>2.5</v>
      </c>
      <c r="P379" s="31">
        <v>79</v>
      </c>
      <c r="Q379" s="31">
        <v>76</v>
      </c>
      <c r="R379" s="31">
        <v>155</v>
      </c>
      <c r="S379" s="66">
        <v>1146.5806450085722</v>
      </c>
    </row>
    <row r="380" spans="1:19" x14ac:dyDescent="0.3">
      <c r="A380" s="62">
        <f t="shared" si="48"/>
        <v>2017</v>
      </c>
      <c r="B380" s="62">
        <f t="shared" si="49"/>
        <v>5</v>
      </c>
      <c r="C380" s="62">
        <f t="shared" si="50"/>
        <v>145</v>
      </c>
      <c r="D380" s="31">
        <f t="shared" si="51"/>
        <v>21</v>
      </c>
      <c r="E380" s="31">
        <v>2</v>
      </c>
      <c r="F380" s="31" t="s">
        <v>281</v>
      </c>
      <c r="G380" s="31">
        <v>76</v>
      </c>
      <c r="H380" s="31">
        <v>46.892833333333336</v>
      </c>
      <c r="I380" s="31">
        <v>-91.104333333333329</v>
      </c>
      <c r="J380" s="67">
        <v>42880</v>
      </c>
      <c r="K380" s="68">
        <v>0.56041666666666667</v>
      </c>
      <c r="L380" s="31">
        <v>6.6</v>
      </c>
      <c r="M380" s="31">
        <v>5</v>
      </c>
      <c r="N380" s="31">
        <v>0.4</v>
      </c>
      <c r="O380" s="31">
        <v>2.4</v>
      </c>
      <c r="P380" s="31">
        <v>24</v>
      </c>
      <c r="Q380" s="31">
        <v>19</v>
      </c>
      <c r="R380" s="31">
        <v>43</v>
      </c>
      <c r="S380" s="66">
        <v>333.98784594927116</v>
      </c>
    </row>
    <row r="381" spans="1:19" x14ac:dyDescent="0.3">
      <c r="A381" s="62">
        <f t="shared" si="48"/>
        <v>2017</v>
      </c>
      <c r="B381" s="62">
        <f t="shared" si="49"/>
        <v>5</v>
      </c>
      <c r="C381" s="62">
        <f t="shared" si="50"/>
        <v>145</v>
      </c>
      <c r="D381" s="31">
        <f t="shared" si="51"/>
        <v>21</v>
      </c>
      <c r="E381" s="31">
        <v>2</v>
      </c>
      <c r="F381" s="31" t="s">
        <v>282</v>
      </c>
      <c r="G381" s="31">
        <v>139</v>
      </c>
      <c r="H381" s="31">
        <v>46.974166666666669</v>
      </c>
      <c r="I381" s="31">
        <v>-91.025999999999996</v>
      </c>
      <c r="J381" s="67">
        <v>42880</v>
      </c>
      <c r="K381" s="68">
        <v>0.63472222222222219</v>
      </c>
      <c r="L381" s="31">
        <v>6.1</v>
      </c>
      <c r="M381" s="31">
        <v>3</v>
      </c>
      <c r="N381" s="31">
        <v>0.4</v>
      </c>
      <c r="O381" s="31">
        <v>2.4</v>
      </c>
      <c r="P381" s="31">
        <v>12</v>
      </c>
      <c r="Q381" s="31">
        <v>6</v>
      </c>
      <c r="R381" s="31">
        <v>18</v>
      </c>
      <c r="S381" s="66">
        <v>139.80886574620652</v>
      </c>
    </row>
    <row r="382" spans="1:19" x14ac:dyDescent="0.3">
      <c r="A382" s="62">
        <f t="shared" si="48"/>
        <v>2017</v>
      </c>
      <c r="B382" s="62">
        <f t="shared" si="49"/>
        <v>5</v>
      </c>
      <c r="C382" s="62">
        <f t="shared" si="50"/>
        <v>151</v>
      </c>
      <c r="D382" s="31">
        <f t="shared" si="51"/>
        <v>22</v>
      </c>
      <c r="E382" s="31">
        <v>2</v>
      </c>
      <c r="F382" s="31" t="s">
        <v>283</v>
      </c>
      <c r="G382" s="31">
        <v>184</v>
      </c>
      <c r="H382" s="31">
        <v>46.635666666666665</v>
      </c>
      <c r="I382" s="31">
        <v>-90.34</v>
      </c>
      <c r="J382" s="67">
        <v>42886</v>
      </c>
      <c r="K382" s="68">
        <v>0.40902777777777777</v>
      </c>
      <c r="L382" s="31">
        <v>9.9</v>
      </c>
      <c r="M382" s="31">
        <v>0.7</v>
      </c>
      <c r="N382" s="31">
        <v>0.42</v>
      </c>
      <c r="O382" s="31">
        <v>2.5</v>
      </c>
      <c r="P382" s="31">
        <v>7537</v>
      </c>
      <c r="Q382" s="31">
        <v>2349</v>
      </c>
      <c r="R382" s="31">
        <v>9886</v>
      </c>
      <c r="S382" s="66">
        <v>73129.65326809512</v>
      </c>
    </row>
    <row r="383" spans="1:19" x14ac:dyDescent="0.3">
      <c r="A383" s="62">
        <f t="shared" si="48"/>
        <v>2017</v>
      </c>
      <c r="B383" s="62">
        <f t="shared" si="49"/>
        <v>5</v>
      </c>
      <c r="C383" s="62">
        <f t="shared" si="50"/>
        <v>151</v>
      </c>
      <c r="D383" s="31">
        <f t="shared" si="51"/>
        <v>22</v>
      </c>
      <c r="E383" s="31">
        <v>2</v>
      </c>
      <c r="F383" s="31" t="s">
        <v>284</v>
      </c>
      <c r="G383" s="31">
        <v>192</v>
      </c>
      <c r="H383" s="31">
        <v>46.703666666666663</v>
      </c>
      <c r="I383" s="31">
        <v>-90.036000000000001</v>
      </c>
      <c r="J383" s="67">
        <v>42886</v>
      </c>
      <c r="K383" s="68">
        <v>0.56319444444444444</v>
      </c>
      <c r="L383" s="31">
        <v>10</v>
      </c>
      <c r="M383" s="31">
        <v>1.5</v>
      </c>
      <c r="N383" s="31">
        <v>0.4</v>
      </c>
      <c r="O383" s="31">
        <v>2.4</v>
      </c>
      <c r="P383" s="31">
        <v>153</v>
      </c>
      <c r="Q383" s="31">
        <v>107</v>
      </c>
      <c r="R383" s="31">
        <v>260</v>
      </c>
      <c r="S383" s="66">
        <v>2019.4613941118721</v>
      </c>
    </row>
    <row r="384" spans="1:19" x14ac:dyDescent="0.3">
      <c r="A384" s="62">
        <f t="shared" si="48"/>
        <v>2017</v>
      </c>
      <c r="B384" s="62">
        <f t="shared" si="49"/>
        <v>5</v>
      </c>
      <c r="C384" s="62">
        <f t="shared" si="50"/>
        <v>151</v>
      </c>
      <c r="D384" s="31">
        <f t="shared" si="51"/>
        <v>22</v>
      </c>
      <c r="E384" s="31">
        <v>2</v>
      </c>
      <c r="F384" s="31" t="s">
        <v>285</v>
      </c>
      <c r="G384" s="31">
        <v>57</v>
      </c>
      <c r="H384" s="31">
        <v>46.903333333333336</v>
      </c>
      <c r="I384" s="31">
        <v>-89.36666666666666</v>
      </c>
      <c r="J384" s="67">
        <v>42886</v>
      </c>
      <c r="K384" s="68">
        <v>0.69236111111111109</v>
      </c>
      <c r="L384" s="31">
        <v>6.2</v>
      </c>
      <c r="M384" s="31">
        <v>5.0999999999999996</v>
      </c>
      <c r="N384" s="31">
        <v>0.42</v>
      </c>
      <c r="O384" s="31">
        <v>2.5</v>
      </c>
      <c r="P384" s="31">
        <v>101</v>
      </c>
      <c r="Q384" s="31">
        <v>22</v>
      </c>
      <c r="R384" s="31">
        <v>123</v>
      </c>
      <c r="S384" s="66">
        <v>909.86722152293146</v>
      </c>
    </row>
    <row r="385" spans="1:19" x14ac:dyDescent="0.3">
      <c r="A385" s="62">
        <f t="shared" si="48"/>
        <v>2017</v>
      </c>
      <c r="B385" s="62">
        <f t="shared" si="49"/>
        <v>6</v>
      </c>
      <c r="C385" s="62">
        <f t="shared" si="50"/>
        <v>152</v>
      </c>
      <c r="D385" s="31">
        <f t="shared" si="51"/>
        <v>22</v>
      </c>
      <c r="E385" s="31">
        <v>2</v>
      </c>
      <c r="F385" s="31" t="s">
        <v>286</v>
      </c>
      <c r="G385" s="31">
        <v>183</v>
      </c>
      <c r="H385" s="31">
        <v>46.993000000000002</v>
      </c>
      <c r="I385" s="31">
        <v>-89.167000000000002</v>
      </c>
      <c r="J385" s="67">
        <v>42887</v>
      </c>
      <c r="K385" s="68">
        <v>0.33402777777777781</v>
      </c>
      <c r="L385" s="31">
        <v>7.2</v>
      </c>
      <c r="M385" s="31">
        <v>2.5</v>
      </c>
      <c r="N385" s="31">
        <v>0.43</v>
      </c>
      <c r="O385" s="31">
        <v>2.6</v>
      </c>
      <c r="P385" s="31">
        <v>524</v>
      </c>
      <c r="Q385" s="31">
        <v>300</v>
      </c>
      <c r="R385" s="31">
        <v>824</v>
      </c>
      <c r="S385" s="66">
        <v>5953.6178488307078</v>
      </c>
    </row>
    <row r="386" spans="1:19" x14ac:dyDescent="0.3">
      <c r="A386" s="62">
        <f t="shared" ref="A386:A449" si="52">YEAR(J386)</f>
        <v>2017</v>
      </c>
      <c r="B386" s="62">
        <f t="shared" ref="B386:B449" si="53">MONTH(J386)</f>
        <v>6</v>
      </c>
      <c r="C386" s="62">
        <f t="shared" ref="C386:C449" si="54">J386-DATE(YEAR(J386),1,0)</f>
        <v>152</v>
      </c>
      <c r="D386" s="31">
        <f t="shared" ref="D386:D449" si="55">WEEKNUM(J386,1)</f>
        <v>22</v>
      </c>
      <c r="E386" s="31">
        <v>2</v>
      </c>
      <c r="F386" s="31" t="s">
        <v>287</v>
      </c>
      <c r="G386" s="31">
        <v>182</v>
      </c>
      <c r="H386" s="31">
        <v>47.154333333333334</v>
      </c>
      <c r="I386" s="31">
        <v>-88.895833333333329</v>
      </c>
      <c r="J386" s="67">
        <v>42887</v>
      </c>
      <c r="K386" s="68">
        <v>0.46458333333333335</v>
      </c>
      <c r="L386" s="31">
        <v>7.2</v>
      </c>
      <c r="M386" s="31">
        <v>1.4</v>
      </c>
      <c r="N386" s="31">
        <v>0.42</v>
      </c>
      <c r="O386" s="31">
        <v>2.5</v>
      </c>
      <c r="P386" s="31">
        <v>12</v>
      </c>
      <c r="Q386" s="31">
        <v>6</v>
      </c>
      <c r="R386" s="31">
        <v>18</v>
      </c>
      <c r="S386" s="66">
        <v>133.1513007106729</v>
      </c>
    </row>
    <row r="387" spans="1:19" x14ac:dyDescent="0.3">
      <c r="A387" s="62">
        <f t="shared" si="52"/>
        <v>2017</v>
      </c>
      <c r="B387" s="62">
        <f t="shared" si="53"/>
        <v>6</v>
      </c>
      <c r="C387" s="62">
        <f t="shared" si="54"/>
        <v>152</v>
      </c>
      <c r="D387" s="31">
        <f t="shared" si="55"/>
        <v>22</v>
      </c>
      <c r="E387" s="31">
        <v>2</v>
      </c>
      <c r="F387" s="31" t="s">
        <v>288</v>
      </c>
      <c r="G387" s="31">
        <v>181</v>
      </c>
      <c r="H387" s="31">
        <v>47.345500000000001</v>
      </c>
      <c r="I387" s="31">
        <v>-89.488</v>
      </c>
      <c r="J387" s="67">
        <v>42887</v>
      </c>
      <c r="K387" s="68">
        <v>0.61388888888888882</v>
      </c>
      <c r="L387" s="31">
        <v>7.3</v>
      </c>
      <c r="M387" s="31">
        <v>7</v>
      </c>
      <c r="N387" s="31">
        <v>0.4</v>
      </c>
      <c r="O387" s="31">
        <v>2.4</v>
      </c>
      <c r="P387" s="31">
        <v>3</v>
      </c>
      <c r="Q387" s="31">
        <v>1</v>
      </c>
      <c r="R387" s="31">
        <v>4</v>
      </c>
      <c r="S387" s="66">
        <v>31.068636832490338</v>
      </c>
    </row>
    <row r="388" spans="1:19" x14ac:dyDescent="0.3">
      <c r="A388" s="62">
        <f t="shared" si="52"/>
        <v>2017</v>
      </c>
      <c r="B388" s="62">
        <f t="shared" si="53"/>
        <v>6</v>
      </c>
      <c r="C388" s="62">
        <f t="shared" si="54"/>
        <v>153</v>
      </c>
      <c r="D388" s="31">
        <f t="shared" si="55"/>
        <v>22</v>
      </c>
      <c r="E388" s="31">
        <v>2</v>
      </c>
      <c r="F388" s="31" t="s">
        <v>289</v>
      </c>
      <c r="G388" s="31">
        <v>82</v>
      </c>
      <c r="H388" s="31">
        <v>46.974833333333336</v>
      </c>
      <c r="I388" s="31">
        <v>-88.389833333333328</v>
      </c>
      <c r="J388" s="67">
        <v>42888</v>
      </c>
      <c r="K388" s="68">
        <v>0.41875000000000001</v>
      </c>
      <c r="L388" s="31">
        <v>7.5</v>
      </c>
      <c r="M388" s="31">
        <v>7.2</v>
      </c>
      <c r="N388" s="31">
        <v>0.42</v>
      </c>
      <c r="O388" s="31">
        <v>2.5</v>
      </c>
      <c r="P388" s="31">
        <v>4</v>
      </c>
      <c r="Q388" s="31">
        <v>1</v>
      </c>
      <c r="R388" s="31">
        <v>5</v>
      </c>
      <c r="S388" s="66">
        <v>36.986472419631362</v>
      </c>
    </row>
    <row r="389" spans="1:19" x14ac:dyDescent="0.3">
      <c r="A389" s="62">
        <f t="shared" si="52"/>
        <v>2017</v>
      </c>
      <c r="B389" s="62">
        <f t="shared" si="53"/>
        <v>6</v>
      </c>
      <c r="C389" s="62">
        <f t="shared" si="54"/>
        <v>153</v>
      </c>
      <c r="D389" s="31">
        <f t="shared" si="55"/>
        <v>22</v>
      </c>
      <c r="E389" s="31">
        <v>2</v>
      </c>
      <c r="F389" s="31" t="s">
        <v>290</v>
      </c>
      <c r="G389" s="31">
        <v>84</v>
      </c>
      <c r="H389" s="31">
        <v>46.91043333333333</v>
      </c>
      <c r="I389" s="31">
        <v>-88.32416666666667</v>
      </c>
      <c r="J389" s="67">
        <v>42888</v>
      </c>
      <c r="K389" s="68">
        <v>0.48888888888888887</v>
      </c>
      <c r="L389" s="31">
        <v>6.2</v>
      </c>
      <c r="M389" s="31">
        <v>7.5</v>
      </c>
      <c r="N389" s="31">
        <v>0.42</v>
      </c>
      <c r="O389" s="31">
        <v>2.5</v>
      </c>
      <c r="P389" s="31">
        <v>32</v>
      </c>
      <c r="Q389" s="31">
        <v>27</v>
      </c>
      <c r="R389" s="31">
        <v>59</v>
      </c>
      <c r="S389" s="66">
        <v>436.44037455165011</v>
      </c>
    </row>
    <row r="390" spans="1:19" x14ac:dyDescent="0.3">
      <c r="A390" s="62">
        <f t="shared" si="52"/>
        <v>2017</v>
      </c>
      <c r="B390" s="62">
        <f t="shared" si="53"/>
        <v>6</v>
      </c>
      <c r="C390" s="62">
        <f t="shared" si="54"/>
        <v>153</v>
      </c>
      <c r="D390" s="31">
        <f t="shared" si="55"/>
        <v>22</v>
      </c>
      <c r="E390" s="31">
        <v>2</v>
      </c>
      <c r="F390" s="31" t="s">
        <v>291</v>
      </c>
      <c r="G390" s="31">
        <v>85</v>
      </c>
      <c r="H390" s="31">
        <v>47.197833333333335</v>
      </c>
      <c r="I390" s="31">
        <v>-88.144666666666666</v>
      </c>
      <c r="J390" s="67">
        <v>42888</v>
      </c>
      <c r="K390" s="68">
        <v>0.65486111111111112</v>
      </c>
      <c r="L390" s="31">
        <v>6.1</v>
      </c>
      <c r="M390" s="31">
        <v>11</v>
      </c>
      <c r="N390" s="31">
        <v>0.42</v>
      </c>
      <c r="O390" s="31">
        <v>2.5</v>
      </c>
      <c r="P390" s="31">
        <v>45</v>
      </c>
      <c r="Q390" s="31">
        <v>27</v>
      </c>
      <c r="R390" s="31">
        <v>72</v>
      </c>
      <c r="S390" s="66">
        <v>532.6052028426916</v>
      </c>
    </row>
    <row r="391" spans="1:19" x14ac:dyDescent="0.3">
      <c r="A391" s="62">
        <f t="shared" si="52"/>
        <v>2017</v>
      </c>
      <c r="B391" s="62">
        <f t="shared" si="53"/>
        <v>6</v>
      </c>
      <c r="C391" s="62">
        <f t="shared" si="54"/>
        <v>153</v>
      </c>
      <c r="D391" s="31">
        <f t="shared" si="55"/>
        <v>22</v>
      </c>
      <c r="E391" s="31">
        <v>2</v>
      </c>
      <c r="F391" s="31" t="s">
        <v>292</v>
      </c>
      <c r="G391" s="31">
        <v>101</v>
      </c>
      <c r="H391" s="31">
        <v>47.362666666666669</v>
      </c>
      <c r="I391" s="31">
        <v>-87.823666666666668</v>
      </c>
      <c r="J391" s="67">
        <v>42888</v>
      </c>
      <c r="K391" s="68">
        <v>0.76111111111111107</v>
      </c>
      <c r="L391" s="31">
        <v>10.6</v>
      </c>
      <c r="M391" s="31">
        <v>10.5</v>
      </c>
      <c r="N391" s="31">
        <v>0.42</v>
      </c>
      <c r="O391" s="31">
        <v>2.5</v>
      </c>
      <c r="P391" s="31">
        <v>24</v>
      </c>
      <c r="Q391" s="31">
        <v>25</v>
      </c>
      <c r="R391" s="31">
        <v>49</v>
      </c>
      <c r="S391" s="66">
        <v>362.46742971238729</v>
      </c>
    </row>
    <row r="392" spans="1:19" x14ac:dyDescent="0.3">
      <c r="A392" s="62">
        <f t="shared" si="52"/>
        <v>2017</v>
      </c>
      <c r="B392" s="62">
        <f t="shared" si="53"/>
        <v>6</v>
      </c>
      <c r="C392" s="62">
        <f t="shared" si="54"/>
        <v>154</v>
      </c>
      <c r="D392" s="31">
        <f t="shared" si="55"/>
        <v>22</v>
      </c>
      <c r="E392" s="31">
        <v>2</v>
      </c>
      <c r="F392" s="31" t="s">
        <v>293</v>
      </c>
      <c r="G392" s="31">
        <v>142</v>
      </c>
      <c r="H392" s="31">
        <v>46.865499999999997</v>
      </c>
      <c r="I392" s="31">
        <v>-87.717166666666671</v>
      </c>
      <c r="J392" s="67">
        <v>42889</v>
      </c>
      <c r="K392" s="68">
        <v>0.50208333333333333</v>
      </c>
      <c r="L392" s="31">
        <v>9.1</v>
      </c>
      <c r="M392" s="31">
        <v>5.4</v>
      </c>
      <c r="N392" s="31">
        <v>0.42</v>
      </c>
      <c r="O392" s="31">
        <v>2.5</v>
      </c>
      <c r="P392" s="31">
        <v>1</v>
      </c>
      <c r="Q392" s="31">
        <v>2</v>
      </c>
      <c r="R392" s="31">
        <v>3</v>
      </c>
      <c r="S392" s="66">
        <v>22.191883451778818</v>
      </c>
    </row>
    <row r="393" spans="1:19" x14ac:dyDescent="0.3">
      <c r="A393" s="62">
        <f t="shared" si="52"/>
        <v>2017</v>
      </c>
      <c r="B393" s="62">
        <f t="shared" si="53"/>
        <v>6</v>
      </c>
      <c r="C393" s="62">
        <f t="shared" si="54"/>
        <v>154</v>
      </c>
      <c r="D393" s="31">
        <f t="shared" si="55"/>
        <v>22</v>
      </c>
      <c r="E393" s="31">
        <v>2</v>
      </c>
      <c r="F393" s="31" t="s">
        <v>294</v>
      </c>
      <c r="G393" s="31">
        <v>196</v>
      </c>
      <c r="H393" s="31">
        <v>46.790166666666664</v>
      </c>
      <c r="I393" s="31">
        <v>-87.548333333333332</v>
      </c>
      <c r="J393" s="67">
        <v>42889</v>
      </c>
      <c r="K393" s="68">
        <v>0.58680555555555558</v>
      </c>
      <c r="L393" s="31">
        <v>6.8</v>
      </c>
      <c r="M393" s="31">
        <v>7</v>
      </c>
      <c r="N393" s="31">
        <v>0.42</v>
      </c>
      <c r="O393" s="31">
        <v>2.5</v>
      </c>
      <c r="P393" s="31">
        <v>3</v>
      </c>
      <c r="Q393" s="31">
        <v>1</v>
      </c>
      <c r="R393" s="31">
        <v>4</v>
      </c>
      <c r="S393" s="66">
        <v>29.589177935705088</v>
      </c>
    </row>
    <row r="394" spans="1:19" x14ac:dyDescent="0.3">
      <c r="A394" s="62">
        <f t="shared" si="52"/>
        <v>2017</v>
      </c>
      <c r="B394" s="62">
        <f t="shared" si="53"/>
        <v>6</v>
      </c>
      <c r="C394" s="62">
        <f t="shared" si="54"/>
        <v>155</v>
      </c>
      <c r="D394" s="31">
        <f t="shared" si="55"/>
        <v>23</v>
      </c>
      <c r="E394" s="31">
        <v>2</v>
      </c>
      <c r="F394" s="31" t="s">
        <v>295</v>
      </c>
      <c r="G394" s="31">
        <v>120</v>
      </c>
      <c r="H394" s="31">
        <v>46.510666666666665</v>
      </c>
      <c r="I394" s="31">
        <v>-87.25266666666667</v>
      </c>
      <c r="J394" s="67">
        <v>42890</v>
      </c>
      <c r="K394" s="68">
        <v>0.32291666666666669</v>
      </c>
      <c r="L394" s="31">
        <v>7.9</v>
      </c>
      <c r="M394" s="31">
        <v>8</v>
      </c>
      <c r="N394" s="31">
        <v>0.42</v>
      </c>
      <c r="O394" s="31">
        <v>2.5</v>
      </c>
      <c r="P394" s="31">
        <v>5</v>
      </c>
      <c r="Q394" s="31">
        <v>2</v>
      </c>
      <c r="R394" s="31">
        <v>7</v>
      </c>
      <c r="S394" s="66">
        <v>51.781061387483902</v>
      </c>
    </row>
    <row r="395" spans="1:19" x14ac:dyDescent="0.3">
      <c r="A395" s="62">
        <f t="shared" si="52"/>
        <v>2017</v>
      </c>
      <c r="B395" s="62">
        <f t="shared" si="53"/>
        <v>6</v>
      </c>
      <c r="C395" s="62">
        <f t="shared" si="54"/>
        <v>155</v>
      </c>
      <c r="D395" s="31">
        <f t="shared" si="55"/>
        <v>23</v>
      </c>
      <c r="E395" s="31">
        <v>2</v>
      </c>
      <c r="F395" s="31" t="s">
        <v>296</v>
      </c>
      <c r="G395" s="31">
        <v>88</v>
      </c>
      <c r="H395" s="31">
        <v>46.527333333333331</v>
      </c>
      <c r="I395" s="31">
        <v>-86.936000000000007</v>
      </c>
      <c r="J395" s="67">
        <v>42890</v>
      </c>
      <c r="K395" s="68">
        <v>0.45069444444444445</v>
      </c>
      <c r="L395" s="31">
        <v>7.1</v>
      </c>
      <c r="M395" s="31">
        <v>8.8000000000000007</v>
      </c>
      <c r="N395" s="31">
        <v>0.42</v>
      </c>
      <c r="O395" s="31">
        <v>2.5</v>
      </c>
      <c r="P395" s="31">
        <v>1</v>
      </c>
      <c r="Q395" s="31">
        <v>0</v>
      </c>
      <c r="R395" s="31">
        <v>1</v>
      </c>
      <c r="S395" s="66">
        <v>7.397294483926272</v>
      </c>
    </row>
    <row r="396" spans="1:19" x14ac:dyDescent="0.3">
      <c r="A396" s="62">
        <f t="shared" si="52"/>
        <v>2017</v>
      </c>
      <c r="B396" s="62">
        <f t="shared" si="53"/>
        <v>6</v>
      </c>
      <c r="C396" s="62">
        <f t="shared" si="54"/>
        <v>155</v>
      </c>
      <c r="D396" s="31">
        <f t="shared" si="55"/>
        <v>23</v>
      </c>
      <c r="E396" s="31">
        <v>2</v>
      </c>
      <c r="F396" s="31" t="s">
        <v>297</v>
      </c>
      <c r="G396" s="31">
        <v>209</v>
      </c>
      <c r="H396" s="31">
        <v>46.527833333333334</v>
      </c>
      <c r="I396" s="31">
        <v>-86.728833333333327</v>
      </c>
      <c r="J396" s="67">
        <v>42890</v>
      </c>
      <c r="K396" s="68">
        <v>0.54652777777777783</v>
      </c>
      <c r="L396" s="31">
        <v>10.8</v>
      </c>
      <c r="M396" s="31">
        <v>7.9</v>
      </c>
      <c r="N396" s="31">
        <v>0.42</v>
      </c>
      <c r="O396" s="31">
        <v>2.5</v>
      </c>
      <c r="P396" s="31">
        <v>3</v>
      </c>
      <c r="Q396" s="31">
        <v>0</v>
      </c>
      <c r="R396" s="31">
        <v>3</v>
      </c>
      <c r="S396" s="66">
        <v>22.191883451778818</v>
      </c>
    </row>
    <row r="397" spans="1:19" x14ac:dyDescent="0.3">
      <c r="A397" s="62">
        <f t="shared" si="52"/>
        <v>2017</v>
      </c>
      <c r="B397" s="62">
        <f t="shared" si="53"/>
        <v>6</v>
      </c>
      <c r="C397" s="62">
        <f t="shared" si="54"/>
        <v>155</v>
      </c>
      <c r="D397" s="31">
        <f t="shared" si="55"/>
        <v>23</v>
      </c>
      <c r="E397" s="31">
        <v>2</v>
      </c>
      <c r="F397" s="31" t="s">
        <v>298</v>
      </c>
      <c r="G397" s="31">
        <v>178</v>
      </c>
      <c r="H397" s="31">
        <v>46.653500000000001</v>
      </c>
      <c r="I397" s="31">
        <v>-86.321833333333331</v>
      </c>
      <c r="J397" s="67">
        <v>42890</v>
      </c>
      <c r="K397" s="68">
        <v>0.66597222222222219</v>
      </c>
      <c r="L397" s="31">
        <v>6.6</v>
      </c>
      <c r="M397" s="31">
        <v>11.2</v>
      </c>
      <c r="N397" s="31">
        <v>0.42</v>
      </c>
      <c r="O397" s="31">
        <v>2.5</v>
      </c>
      <c r="P397" s="31">
        <v>0</v>
      </c>
      <c r="Q397" s="31">
        <v>0</v>
      </c>
      <c r="R397" s="31">
        <v>0</v>
      </c>
      <c r="S397" s="66">
        <v>0</v>
      </c>
    </row>
    <row r="398" spans="1:19" x14ac:dyDescent="0.3">
      <c r="A398" s="62">
        <f t="shared" si="52"/>
        <v>2017</v>
      </c>
      <c r="B398" s="62">
        <f t="shared" si="53"/>
        <v>6</v>
      </c>
      <c r="C398" s="62">
        <f t="shared" si="54"/>
        <v>156</v>
      </c>
      <c r="D398" s="31">
        <f t="shared" si="55"/>
        <v>23</v>
      </c>
      <c r="E398" s="31">
        <v>2</v>
      </c>
      <c r="F398" s="31" t="s">
        <v>299</v>
      </c>
      <c r="G398" s="31">
        <v>177</v>
      </c>
      <c r="H398" s="31">
        <v>46.720999999999997</v>
      </c>
      <c r="I398" s="31">
        <v>-85.782166666666669</v>
      </c>
      <c r="J398" s="67">
        <v>42891</v>
      </c>
      <c r="K398" s="68">
        <v>0.32777777777777778</v>
      </c>
      <c r="L398" s="31">
        <v>7</v>
      </c>
      <c r="M398" s="31">
        <v>8</v>
      </c>
      <c r="N398" s="31">
        <v>0.43</v>
      </c>
      <c r="O398" s="31">
        <v>2.6</v>
      </c>
      <c r="P398" s="31">
        <v>7</v>
      </c>
      <c r="Q398" s="31">
        <v>6</v>
      </c>
      <c r="R398" s="31">
        <v>13</v>
      </c>
      <c r="S398" s="66">
        <v>93.928436935435911</v>
      </c>
    </row>
    <row r="399" spans="1:19" x14ac:dyDescent="0.3">
      <c r="A399" s="62">
        <f t="shared" si="52"/>
        <v>2017</v>
      </c>
      <c r="B399" s="62">
        <f t="shared" si="53"/>
        <v>6</v>
      </c>
      <c r="C399" s="62">
        <f t="shared" si="54"/>
        <v>156</v>
      </c>
      <c r="D399" s="31">
        <f t="shared" si="55"/>
        <v>23</v>
      </c>
      <c r="E399" s="31">
        <v>2</v>
      </c>
      <c r="F399" s="31" t="s">
        <v>300</v>
      </c>
      <c r="G399" s="31">
        <v>176</v>
      </c>
      <c r="H399" s="31">
        <v>46.786166666666666</v>
      </c>
      <c r="I399" s="31">
        <v>-85.32416666666667</v>
      </c>
      <c r="J399" s="67">
        <v>42891</v>
      </c>
      <c r="K399" s="68">
        <v>0.46319444444444446</v>
      </c>
      <c r="L399" s="31">
        <v>7</v>
      </c>
      <c r="M399" s="31">
        <v>9.9</v>
      </c>
      <c r="N399" s="31">
        <v>0.42</v>
      </c>
      <c r="O399" s="31">
        <v>2.5</v>
      </c>
      <c r="P399" s="31">
        <v>1</v>
      </c>
      <c r="Q399" s="31">
        <v>0</v>
      </c>
      <c r="R399" s="31">
        <v>1</v>
      </c>
      <c r="S399" s="66">
        <v>7.397294483926272</v>
      </c>
    </row>
    <row r="400" spans="1:19" x14ac:dyDescent="0.3">
      <c r="A400" s="62">
        <f t="shared" si="52"/>
        <v>2017</v>
      </c>
      <c r="B400" s="62">
        <f t="shared" si="53"/>
        <v>6</v>
      </c>
      <c r="C400" s="62">
        <f t="shared" si="54"/>
        <v>156</v>
      </c>
      <c r="D400" s="31">
        <f t="shared" si="55"/>
        <v>23</v>
      </c>
      <c r="E400" s="31">
        <v>2</v>
      </c>
      <c r="F400" s="31" t="s">
        <v>301</v>
      </c>
      <c r="G400" s="31">
        <v>195</v>
      </c>
      <c r="H400" s="31">
        <v>46.796999999999997</v>
      </c>
      <c r="I400" s="31">
        <v>-85.001499999999993</v>
      </c>
      <c r="J400" s="67">
        <v>42891</v>
      </c>
      <c r="K400" s="68">
        <v>0.56597222222222221</v>
      </c>
      <c r="L400" s="31">
        <v>6.3</v>
      </c>
      <c r="M400" s="31">
        <v>10.7</v>
      </c>
      <c r="N400" s="31">
        <v>0.47</v>
      </c>
      <c r="O400" s="31">
        <v>2.8</v>
      </c>
      <c r="P400" s="31">
        <v>0</v>
      </c>
      <c r="Q400" s="31">
        <v>0</v>
      </c>
      <c r="R400" s="31">
        <v>0</v>
      </c>
      <c r="S400" s="66">
        <v>0</v>
      </c>
    </row>
    <row r="401" spans="1:19" x14ac:dyDescent="0.3">
      <c r="A401" s="62">
        <f t="shared" si="52"/>
        <v>2017</v>
      </c>
      <c r="B401" s="62">
        <f t="shared" si="53"/>
        <v>6</v>
      </c>
      <c r="C401" s="62">
        <f t="shared" si="54"/>
        <v>156</v>
      </c>
      <c r="D401" s="31">
        <f t="shared" si="55"/>
        <v>23</v>
      </c>
      <c r="E401" s="31">
        <v>2</v>
      </c>
      <c r="F401" s="31" t="s">
        <v>302</v>
      </c>
      <c r="G401" s="31">
        <v>174</v>
      </c>
      <c r="H401" s="31">
        <v>46.522166666666664</v>
      </c>
      <c r="I401" s="31">
        <v>-84.723833333333332</v>
      </c>
      <c r="J401" s="67">
        <v>42891</v>
      </c>
      <c r="K401" s="68">
        <v>0.39583333333333331</v>
      </c>
      <c r="L401" s="31">
        <v>7.5</v>
      </c>
      <c r="M401" s="31">
        <v>6.6</v>
      </c>
      <c r="N401" s="31">
        <v>0.42</v>
      </c>
      <c r="O401" s="31">
        <v>2.5</v>
      </c>
      <c r="P401" s="31">
        <v>6</v>
      </c>
      <c r="Q401" s="31">
        <v>1</v>
      </c>
      <c r="R401" s="31">
        <v>7</v>
      </c>
      <c r="S401" s="66">
        <v>51.781061387483902</v>
      </c>
    </row>
    <row r="402" spans="1:19" x14ac:dyDescent="0.3">
      <c r="A402" s="62">
        <f t="shared" si="52"/>
        <v>2017</v>
      </c>
      <c r="B402" s="62">
        <f t="shared" si="53"/>
        <v>6</v>
      </c>
      <c r="C402" s="62">
        <f t="shared" si="54"/>
        <v>157</v>
      </c>
      <c r="D402" s="31">
        <f t="shared" si="55"/>
        <v>23</v>
      </c>
      <c r="E402" s="31">
        <v>2</v>
      </c>
      <c r="F402" s="31" t="s">
        <v>303</v>
      </c>
      <c r="G402" s="31">
        <v>193</v>
      </c>
      <c r="H402" s="31">
        <v>46.520166666666668</v>
      </c>
      <c r="I402" s="31">
        <v>-84.855833333333337</v>
      </c>
      <c r="J402" s="67">
        <v>42892</v>
      </c>
      <c r="K402" s="68">
        <v>0.45</v>
      </c>
      <c r="L402" s="31">
        <v>9.5</v>
      </c>
      <c r="M402" s="31">
        <v>5.4</v>
      </c>
      <c r="N402" s="31">
        <v>0.42</v>
      </c>
      <c r="O402" s="31">
        <v>2.5</v>
      </c>
      <c r="P402" s="31">
        <v>1</v>
      </c>
      <c r="Q402" s="31">
        <v>0</v>
      </c>
      <c r="R402" s="31">
        <v>1</v>
      </c>
      <c r="S402" s="66">
        <v>7.397294483926272</v>
      </c>
    </row>
    <row r="403" spans="1:19" x14ac:dyDescent="0.3">
      <c r="A403" s="62">
        <f t="shared" si="52"/>
        <v>2017</v>
      </c>
      <c r="B403" s="62">
        <f t="shared" si="53"/>
        <v>6</v>
      </c>
      <c r="C403" s="62">
        <f t="shared" si="54"/>
        <v>157</v>
      </c>
      <c r="D403" s="31">
        <f t="shared" si="55"/>
        <v>23</v>
      </c>
      <c r="E403" s="31">
        <v>2</v>
      </c>
      <c r="F403" s="31" t="s">
        <v>304</v>
      </c>
      <c r="G403" s="31">
        <v>79</v>
      </c>
      <c r="H403" s="31">
        <v>46.568666666666665</v>
      </c>
      <c r="I403" s="31">
        <v>-84.854333333333329</v>
      </c>
      <c r="J403" s="67">
        <v>42892</v>
      </c>
      <c r="K403" s="68">
        <v>0.5180555555555556</v>
      </c>
      <c r="L403" s="31">
        <v>8.5</v>
      </c>
      <c r="M403" s="31">
        <v>7.3</v>
      </c>
      <c r="N403" s="31">
        <v>0.42</v>
      </c>
      <c r="O403" s="31">
        <v>2.5</v>
      </c>
      <c r="P403" s="31">
        <v>0</v>
      </c>
      <c r="Q403" s="31">
        <v>0</v>
      </c>
      <c r="R403" s="31">
        <v>0</v>
      </c>
      <c r="S403" s="66">
        <v>0</v>
      </c>
    </row>
    <row r="404" spans="1:19" x14ac:dyDescent="0.3">
      <c r="A404" s="62">
        <f t="shared" si="52"/>
        <v>2017</v>
      </c>
      <c r="B404" s="62">
        <f t="shared" si="53"/>
        <v>6</v>
      </c>
      <c r="C404" s="62">
        <f t="shared" si="54"/>
        <v>157</v>
      </c>
      <c r="D404" s="31">
        <f t="shared" si="55"/>
        <v>23</v>
      </c>
      <c r="E404" s="31">
        <v>2</v>
      </c>
      <c r="F404" s="31" t="s">
        <v>305</v>
      </c>
      <c r="G404" s="31">
        <v>194</v>
      </c>
      <c r="H404" s="31">
        <v>46.627499999999998</v>
      </c>
      <c r="I404" s="31">
        <v>-84.85</v>
      </c>
      <c r="J404" s="67">
        <v>42892</v>
      </c>
      <c r="K404" s="68">
        <v>0.60416666666666663</v>
      </c>
      <c r="L404" s="31">
        <v>8.1</v>
      </c>
      <c r="M404" s="31">
        <v>8</v>
      </c>
      <c r="N404" s="31">
        <v>0.39</v>
      </c>
      <c r="O404" s="31">
        <v>2.2999999999999998</v>
      </c>
      <c r="P404" s="31">
        <v>0</v>
      </c>
      <c r="Q404" s="31">
        <v>0</v>
      </c>
      <c r="R404" s="31">
        <v>0</v>
      </c>
      <c r="S404" s="66">
        <v>0</v>
      </c>
    </row>
    <row r="405" spans="1:19" x14ac:dyDescent="0.3">
      <c r="A405" s="62">
        <f t="shared" si="52"/>
        <v>2017</v>
      </c>
      <c r="B405" s="62">
        <f t="shared" si="53"/>
        <v>6</v>
      </c>
      <c r="C405" s="62">
        <f t="shared" si="54"/>
        <v>159</v>
      </c>
      <c r="D405" s="31">
        <f t="shared" si="55"/>
        <v>23</v>
      </c>
      <c r="E405" s="31">
        <v>2</v>
      </c>
      <c r="F405" s="31" t="s">
        <v>306</v>
      </c>
      <c r="G405" s="31">
        <v>460</v>
      </c>
      <c r="H405" s="31">
        <v>46.678166666666669</v>
      </c>
      <c r="I405" s="31">
        <v>-84.560500000000005</v>
      </c>
      <c r="J405" s="67">
        <v>42894</v>
      </c>
      <c r="K405" s="68">
        <v>0.4291666666666667</v>
      </c>
      <c r="L405" s="31">
        <v>13.9</v>
      </c>
      <c r="M405" s="31">
        <v>3.7</v>
      </c>
      <c r="N405" s="31">
        <v>0.43</v>
      </c>
      <c r="O405" s="31">
        <v>2.6</v>
      </c>
      <c r="P405" s="31">
        <v>0</v>
      </c>
      <c r="Q405" s="31">
        <v>0</v>
      </c>
      <c r="R405" s="31">
        <v>0</v>
      </c>
      <c r="S405" s="66">
        <v>0</v>
      </c>
    </row>
    <row r="406" spans="1:19" x14ac:dyDescent="0.3">
      <c r="A406" s="62">
        <f t="shared" si="52"/>
        <v>2017</v>
      </c>
      <c r="B406" s="62">
        <f t="shared" si="53"/>
        <v>6</v>
      </c>
      <c r="C406" s="62">
        <f t="shared" si="54"/>
        <v>159</v>
      </c>
      <c r="D406" s="31">
        <f t="shared" si="55"/>
        <v>23</v>
      </c>
      <c r="E406" s="31">
        <v>2</v>
      </c>
      <c r="F406" s="31" t="s">
        <v>307</v>
      </c>
      <c r="G406" s="31">
        <v>459</v>
      </c>
      <c r="H406" s="31">
        <v>46.772333333333336</v>
      </c>
      <c r="I406" s="31">
        <v>-84.593000000000004</v>
      </c>
      <c r="J406" s="67">
        <v>42894</v>
      </c>
      <c r="K406" s="68">
        <v>0.49513888888888885</v>
      </c>
      <c r="L406" s="31">
        <v>12.3</v>
      </c>
      <c r="M406" s="31">
        <v>5.0999999999999996</v>
      </c>
      <c r="N406" s="31">
        <v>0.42</v>
      </c>
      <c r="O406" s="31">
        <v>2.5</v>
      </c>
      <c r="P406" s="31">
        <v>1</v>
      </c>
      <c r="Q406" s="31">
        <v>0</v>
      </c>
      <c r="R406" s="31">
        <v>1</v>
      </c>
      <c r="S406" s="66">
        <v>7.397294483926272</v>
      </c>
    </row>
    <row r="407" spans="1:19" x14ac:dyDescent="0.3">
      <c r="A407" s="62">
        <f t="shared" si="52"/>
        <v>2017</v>
      </c>
      <c r="B407" s="62">
        <f t="shared" si="53"/>
        <v>6</v>
      </c>
      <c r="C407" s="62">
        <f t="shared" si="54"/>
        <v>159</v>
      </c>
      <c r="D407" s="31">
        <f t="shared" si="55"/>
        <v>23</v>
      </c>
      <c r="E407" s="31">
        <v>2</v>
      </c>
      <c r="F407" s="31" t="s">
        <v>308</v>
      </c>
      <c r="G407" s="31">
        <v>461</v>
      </c>
      <c r="H407" s="31">
        <v>46.944333333333333</v>
      </c>
      <c r="I407" s="31">
        <v>-84.727500000000006</v>
      </c>
      <c r="J407" s="67">
        <v>42894</v>
      </c>
      <c r="K407" s="68">
        <v>0.59513888888888888</v>
      </c>
      <c r="L407" s="31">
        <v>13.8</v>
      </c>
      <c r="M407" s="31">
        <v>6.4</v>
      </c>
      <c r="N407" s="31">
        <v>0.42</v>
      </c>
      <c r="O407" s="31">
        <v>2.5</v>
      </c>
      <c r="P407" s="31">
        <v>0</v>
      </c>
      <c r="Q407" s="31">
        <v>1</v>
      </c>
      <c r="R407" s="31">
        <v>1</v>
      </c>
      <c r="S407" s="66">
        <v>7.397294483926272</v>
      </c>
    </row>
    <row r="408" spans="1:19" x14ac:dyDescent="0.3">
      <c r="A408" s="62">
        <f t="shared" si="52"/>
        <v>2017</v>
      </c>
      <c r="B408" s="62">
        <f t="shared" si="53"/>
        <v>6</v>
      </c>
      <c r="C408" s="62">
        <f t="shared" si="54"/>
        <v>159</v>
      </c>
      <c r="D408" s="31">
        <f t="shared" si="55"/>
        <v>23</v>
      </c>
      <c r="E408" s="31">
        <v>2</v>
      </c>
      <c r="F408" s="31" t="s">
        <v>309</v>
      </c>
      <c r="G408" s="31">
        <v>457</v>
      </c>
      <c r="H408" s="31">
        <v>47.164999999999999</v>
      </c>
      <c r="I408" s="31">
        <v>-84.723333333333329</v>
      </c>
      <c r="J408" s="67">
        <v>42894</v>
      </c>
      <c r="K408" s="68">
        <v>0.69791666666666663</v>
      </c>
      <c r="L408" s="31">
        <v>8.1999999999999993</v>
      </c>
      <c r="M408" s="31">
        <v>9.1999999999999993</v>
      </c>
      <c r="N408" s="31">
        <v>0.42</v>
      </c>
      <c r="O408" s="31">
        <v>2.5</v>
      </c>
      <c r="P408" s="31">
        <v>0</v>
      </c>
      <c r="Q408" s="31">
        <v>1</v>
      </c>
      <c r="R408" s="31">
        <v>1</v>
      </c>
      <c r="S408" s="66">
        <v>7.397294483926272</v>
      </c>
    </row>
    <row r="409" spans="1:19" x14ac:dyDescent="0.3">
      <c r="A409" s="62">
        <f t="shared" si="52"/>
        <v>2017</v>
      </c>
      <c r="B409" s="62">
        <f t="shared" si="53"/>
        <v>6</v>
      </c>
      <c r="C409" s="62">
        <f t="shared" si="54"/>
        <v>160</v>
      </c>
      <c r="D409" s="31">
        <f t="shared" si="55"/>
        <v>23</v>
      </c>
      <c r="E409" s="31">
        <v>2</v>
      </c>
      <c r="F409" s="31" t="s">
        <v>310</v>
      </c>
      <c r="G409" s="31">
        <v>456</v>
      </c>
      <c r="H409" s="31">
        <v>47.317</v>
      </c>
      <c r="I409" s="31">
        <v>-84.646333333333331</v>
      </c>
      <c r="J409" s="67">
        <v>42895</v>
      </c>
      <c r="K409" s="68">
        <v>0.31527777777777777</v>
      </c>
      <c r="L409" s="31">
        <v>8.9</v>
      </c>
      <c r="M409" s="31">
        <v>6</v>
      </c>
      <c r="N409" s="31">
        <v>0.47</v>
      </c>
      <c r="O409" s="31">
        <v>2.8</v>
      </c>
      <c r="P409" s="31">
        <v>47</v>
      </c>
      <c r="Q409" s="31">
        <v>42</v>
      </c>
      <c r="R409" s="31">
        <v>89</v>
      </c>
      <c r="S409" s="66">
        <v>588.32099533864698</v>
      </c>
    </row>
    <row r="410" spans="1:19" x14ac:dyDescent="0.3">
      <c r="A410" s="62">
        <f t="shared" si="52"/>
        <v>2017</v>
      </c>
      <c r="B410" s="62">
        <f t="shared" si="53"/>
        <v>6</v>
      </c>
      <c r="C410" s="62">
        <f t="shared" si="54"/>
        <v>160</v>
      </c>
      <c r="D410" s="31">
        <f t="shared" si="55"/>
        <v>23</v>
      </c>
      <c r="E410" s="31">
        <v>2</v>
      </c>
      <c r="F410" s="31" t="s">
        <v>311</v>
      </c>
      <c r="G410" s="31">
        <v>455</v>
      </c>
      <c r="H410" s="31">
        <v>47.5535</v>
      </c>
      <c r="I410" s="31">
        <v>-84.957999999999998</v>
      </c>
      <c r="J410" s="67">
        <v>42895</v>
      </c>
      <c r="K410" s="68">
        <v>0.43611111111111112</v>
      </c>
      <c r="L410" s="31">
        <v>5.9</v>
      </c>
      <c r="M410" s="31">
        <v>9</v>
      </c>
      <c r="N410" s="31">
        <v>0.5</v>
      </c>
      <c r="O410" s="31">
        <v>3</v>
      </c>
      <c r="P410" s="31">
        <v>1</v>
      </c>
      <c r="Q410" s="31">
        <v>1</v>
      </c>
      <c r="R410" s="31">
        <v>2</v>
      </c>
      <c r="S410" s="66">
        <v>12.427454732996136</v>
      </c>
    </row>
    <row r="411" spans="1:19" x14ac:dyDescent="0.3">
      <c r="A411" s="62">
        <f t="shared" si="52"/>
        <v>2017</v>
      </c>
      <c r="B411" s="62">
        <f t="shared" si="53"/>
        <v>6</v>
      </c>
      <c r="C411" s="62">
        <f t="shared" si="54"/>
        <v>160</v>
      </c>
      <c r="D411" s="31">
        <f t="shared" si="55"/>
        <v>23</v>
      </c>
      <c r="E411" s="31">
        <v>2</v>
      </c>
      <c r="F411" s="31" t="s">
        <v>312</v>
      </c>
      <c r="G411" s="31">
        <v>454</v>
      </c>
      <c r="H411" s="31">
        <v>47.673833333333334</v>
      </c>
      <c r="I411" s="31">
        <v>-84.99933333333334</v>
      </c>
      <c r="J411" s="67">
        <v>42895</v>
      </c>
      <c r="K411" s="68">
        <v>0.51041666666666663</v>
      </c>
      <c r="L411" s="31">
        <v>5.3</v>
      </c>
      <c r="M411" s="31">
        <v>9.4</v>
      </c>
      <c r="N411" s="31">
        <v>0.4</v>
      </c>
      <c r="O411" s="31">
        <v>2.4</v>
      </c>
      <c r="P411" s="31">
        <v>0</v>
      </c>
      <c r="Q411" s="31">
        <v>0</v>
      </c>
      <c r="R411" s="31">
        <v>0</v>
      </c>
      <c r="S411" s="66">
        <v>0</v>
      </c>
    </row>
    <row r="412" spans="1:19" x14ac:dyDescent="0.3">
      <c r="A412" s="62">
        <f t="shared" si="52"/>
        <v>2017</v>
      </c>
      <c r="B412" s="62">
        <f t="shared" si="53"/>
        <v>6</v>
      </c>
      <c r="C412" s="62">
        <f t="shared" si="54"/>
        <v>160</v>
      </c>
      <c r="D412" s="31">
        <f t="shared" si="55"/>
        <v>23</v>
      </c>
      <c r="E412" s="31">
        <v>2</v>
      </c>
      <c r="F412" s="31" t="s">
        <v>313</v>
      </c>
      <c r="G412" s="31">
        <v>451</v>
      </c>
      <c r="H412" s="31">
        <v>47.947499999999998</v>
      </c>
      <c r="I412" s="31">
        <v>-85.185500000000005</v>
      </c>
      <c r="J412" s="67">
        <v>42895</v>
      </c>
      <c r="K412" s="68">
        <v>0.6381944444444444</v>
      </c>
      <c r="L412" s="31">
        <v>6.3</v>
      </c>
      <c r="M412" s="31">
        <v>9.1999999999999993</v>
      </c>
      <c r="N412" s="31">
        <v>0.42</v>
      </c>
      <c r="O412" s="31">
        <v>2.5</v>
      </c>
      <c r="P412" s="31">
        <v>2</v>
      </c>
      <c r="Q412" s="31">
        <v>1</v>
      </c>
      <c r="R412" s="31">
        <v>3</v>
      </c>
      <c r="S412" s="66">
        <v>22.191883451778818</v>
      </c>
    </row>
    <row r="413" spans="1:19" x14ac:dyDescent="0.3">
      <c r="A413" s="62">
        <f t="shared" si="52"/>
        <v>2017</v>
      </c>
      <c r="B413" s="62">
        <f t="shared" si="53"/>
        <v>6</v>
      </c>
      <c r="C413" s="62">
        <f t="shared" si="54"/>
        <v>160</v>
      </c>
      <c r="D413" s="31">
        <f t="shared" si="55"/>
        <v>23</v>
      </c>
      <c r="E413" s="31">
        <v>2</v>
      </c>
      <c r="F413" s="31" t="s">
        <v>314</v>
      </c>
      <c r="G413" s="31">
        <v>462</v>
      </c>
      <c r="H413" s="31">
        <v>47.953333333333333</v>
      </c>
      <c r="I413" s="31">
        <v>-84.947833333333335</v>
      </c>
      <c r="J413" s="67">
        <v>42895</v>
      </c>
      <c r="K413" s="68">
        <v>0.72777777777777775</v>
      </c>
      <c r="L413" s="31">
        <v>8.9</v>
      </c>
      <c r="M413" s="31">
        <v>4</v>
      </c>
      <c r="N413" s="31">
        <v>0.42</v>
      </c>
      <c r="O413" s="31">
        <v>2.5</v>
      </c>
      <c r="P413" s="31">
        <v>21</v>
      </c>
      <c r="Q413" s="31">
        <v>12</v>
      </c>
      <c r="R413" s="31">
        <v>33</v>
      </c>
      <c r="S413" s="66">
        <v>244.11071796956696</v>
      </c>
    </row>
    <row r="414" spans="1:19" x14ac:dyDescent="0.3">
      <c r="A414" s="62">
        <f t="shared" si="52"/>
        <v>2017</v>
      </c>
      <c r="B414" s="62">
        <f t="shared" si="53"/>
        <v>6</v>
      </c>
      <c r="C414" s="62">
        <f t="shared" si="54"/>
        <v>161</v>
      </c>
      <c r="D414" s="31">
        <f t="shared" si="55"/>
        <v>23</v>
      </c>
      <c r="E414" s="31">
        <v>2</v>
      </c>
      <c r="F414" s="31" t="s">
        <v>315</v>
      </c>
      <c r="G414" s="31">
        <v>463</v>
      </c>
      <c r="H414" s="31">
        <v>47.917833333333334</v>
      </c>
      <c r="I414" s="31">
        <v>-85.427833333333339</v>
      </c>
      <c r="J414" s="67">
        <v>42896</v>
      </c>
      <c r="K414" s="68">
        <v>0.3888888888888889</v>
      </c>
      <c r="L414" s="31">
        <v>5.6</v>
      </c>
      <c r="M414" s="31">
        <v>8.1</v>
      </c>
      <c r="N414" s="31">
        <v>0.49</v>
      </c>
      <c r="O414" s="31">
        <v>2.9</v>
      </c>
      <c r="P414" s="31">
        <v>650</v>
      </c>
      <c r="Q414" s="31">
        <v>315</v>
      </c>
      <c r="R414" s="31">
        <v>965</v>
      </c>
      <c r="S414" s="66">
        <v>6118.6192945618732</v>
      </c>
    </row>
    <row r="415" spans="1:19" x14ac:dyDescent="0.3">
      <c r="A415" s="62">
        <f t="shared" si="52"/>
        <v>2017</v>
      </c>
      <c r="B415" s="62">
        <f t="shared" si="53"/>
        <v>6</v>
      </c>
      <c r="C415" s="62">
        <f t="shared" si="54"/>
        <v>161</v>
      </c>
      <c r="D415" s="31">
        <f t="shared" si="55"/>
        <v>23</v>
      </c>
      <c r="E415" s="31">
        <v>2</v>
      </c>
      <c r="F415" s="31" t="s">
        <v>316</v>
      </c>
      <c r="G415" s="31">
        <v>465</v>
      </c>
      <c r="H415" s="31">
        <v>48.125500000000002</v>
      </c>
      <c r="I415" s="31">
        <v>-86.066666666666663</v>
      </c>
      <c r="J415" s="67">
        <v>42896</v>
      </c>
      <c r="K415" s="68">
        <v>0.59583333333333333</v>
      </c>
      <c r="L415" s="31">
        <v>5.7</v>
      </c>
      <c r="M415" s="31">
        <v>9.1</v>
      </c>
      <c r="N415" s="31">
        <v>0.42</v>
      </c>
      <c r="O415" s="31">
        <v>2.5</v>
      </c>
      <c r="P415" s="31">
        <v>0</v>
      </c>
      <c r="Q415" s="31">
        <v>1</v>
      </c>
      <c r="R415" s="31">
        <v>1</v>
      </c>
      <c r="S415" s="66">
        <v>7.397294483926272</v>
      </c>
    </row>
    <row r="416" spans="1:19" x14ac:dyDescent="0.3">
      <c r="A416" s="62">
        <f t="shared" si="52"/>
        <v>2017</v>
      </c>
      <c r="B416" s="62">
        <f t="shared" si="53"/>
        <v>6</v>
      </c>
      <c r="C416" s="62">
        <f t="shared" si="54"/>
        <v>162</v>
      </c>
      <c r="D416" s="31">
        <f t="shared" si="55"/>
        <v>24</v>
      </c>
      <c r="E416" s="31">
        <v>2</v>
      </c>
      <c r="F416" s="31" t="s">
        <v>317</v>
      </c>
      <c r="G416" s="31">
        <v>422</v>
      </c>
      <c r="H416" s="31">
        <v>48.636000000000003</v>
      </c>
      <c r="I416" s="31">
        <v>-86.358500000000006</v>
      </c>
      <c r="J416" s="67">
        <v>42897</v>
      </c>
      <c r="K416" s="68">
        <v>0.32013888888888892</v>
      </c>
      <c r="L416" s="31">
        <v>6</v>
      </c>
      <c r="M416" s="31">
        <v>5.4</v>
      </c>
      <c r="N416" s="31">
        <v>0.4</v>
      </c>
      <c r="O416" s="31">
        <v>2.4</v>
      </c>
      <c r="P416" s="31">
        <v>24</v>
      </c>
      <c r="Q416" s="31">
        <v>20</v>
      </c>
      <c r="R416" s="31">
        <v>44</v>
      </c>
      <c r="S416" s="66">
        <v>341.75500515739367</v>
      </c>
    </row>
    <row r="417" spans="1:19" x14ac:dyDescent="0.3">
      <c r="A417" s="62">
        <f t="shared" si="52"/>
        <v>2017</v>
      </c>
      <c r="B417" s="62">
        <f t="shared" si="53"/>
        <v>6</v>
      </c>
      <c r="C417" s="62">
        <f t="shared" si="54"/>
        <v>162</v>
      </c>
      <c r="D417" s="31">
        <f t="shared" si="55"/>
        <v>24</v>
      </c>
      <c r="E417" s="31">
        <v>2</v>
      </c>
      <c r="F417" s="31" t="s">
        <v>318</v>
      </c>
      <c r="G417" s="31">
        <v>420</v>
      </c>
      <c r="H417" s="31">
        <v>48.769166666666663</v>
      </c>
      <c r="I417" s="31">
        <v>-86.63133333333333</v>
      </c>
      <c r="J417" s="67">
        <v>42897</v>
      </c>
      <c r="K417" s="68">
        <v>0.43055555555555558</v>
      </c>
      <c r="L417" s="31">
        <v>9.6999999999999993</v>
      </c>
      <c r="M417" s="31">
        <v>0.2</v>
      </c>
      <c r="N417" s="31">
        <v>0.4</v>
      </c>
      <c r="O417" s="31">
        <v>2.4</v>
      </c>
      <c r="P417" s="31">
        <v>3</v>
      </c>
      <c r="Q417" s="31">
        <v>10</v>
      </c>
      <c r="R417" s="31">
        <v>13</v>
      </c>
      <c r="S417" s="66">
        <v>100.97306970559359</v>
      </c>
    </row>
    <row r="418" spans="1:19" x14ac:dyDescent="0.3">
      <c r="A418" s="62">
        <f t="shared" si="52"/>
        <v>2017</v>
      </c>
      <c r="B418" s="62">
        <f t="shared" si="53"/>
        <v>6</v>
      </c>
      <c r="C418" s="62">
        <f t="shared" si="54"/>
        <v>162</v>
      </c>
      <c r="D418" s="31">
        <f t="shared" si="55"/>
        <v>24</v>
      </c>
      <c r="E418" s="31">
        <v>2</v>
      </c>
      <c r="F418" s="31" t="s">
        <v>319</v>
      </c>
      <c r="G418" s="31">
        <v>419</v>
      </c>
      <c r="H418" s="31">
        <v>48.789666666666669</v>
      </c>
      <c r="I418" s="31">
        <v>-86.987499999999997</v>
      </c>
      <c r="J418" s="67">
        <v>42897</v>
      </c>
      <c r="K418" s="68">
        <v>0.51736111111111105</v>
      </c>
      <c r="L418" s="31">
        <v>6.5</v>
      </c>
      <c r="M418" s="31">
        <v>7.2</v>
      </c>
      <c r="N418" s="31">
        <v>0.42</v>
      </c>
      <c r="O418" s="31">
        <v>2.5</v>
      </c>
      <c r="P418" s="31">
        <v>39</v>
      </c>
      <c r="Q418" s="31">
        <v>14</v>
      </c>
      <c r="R418" s="31">
        <v>53</v>
      </c>
      <c r="S418" s="66">
        <v>392.05660764809249</v>
      </c>
    </row>
    <row r="419" spans="1:19" x14ac:dyDescent="0.3">
      <c r="A419" s="62">
        <f t="shared" si="52"/>
        <v>2017</v>
      </c>
      <c r="B419" s="62">
        <f t="shared" si="53"/>
        <v>6</v>
      </c>
      <c r="C419" s="62">
        <f t="shared" si="54"/>
        <v>162</v>
      </c>
      <c r="D419" s="31">
        <f t="shared" si="55"/>
        <v>24</v>
      </c>
      <c r="E419" s="31">
        <v>2</v>
      </c>
      <c r="F419" s="31" t="s">
        <v>320</v>
      </c>
      <c r="G419" s="31">
        <v>418</v>
      </c>
      <c r="H419" s="31">
        <v>48.771666666666668</v>
      </c>
      <c r="I419" s="31">
        <v>-87.166333333333327</v>
      </c>
      <c r="J419" s="67">
        <v>42897</v>
      </c>
      <c r="K419" s="68">
        <v>0.58958333333333335</v>
      </c>
      <c r="L419" s="31">
        <v>9.1</v>
      </c>
      <c r="M419" s="31">
        <v>4.0999999999999996</v>
      </c>
      <c r="N419" s="31">
        <v>0.42</v>
      </c>
      <c r="O419" s="31">
        <v>2.5</v>
      </c>
      <c r="P419" s="31">
        <v>1</v>
      </c>
      <c r="Q419" s="31">
        <v>1</v>
      </c>
      <c r="R419" s="31">
        <v>2</v>
      </c>
      <c r="S419" s="66">
        <v>14.794588967852544</v>
      </c>
    </row>
    <row r="420" spans="1:19" x14ac:dyDescent="0.3">
      <c r="A420" s="62">
        <f t="shared" si="52"/>
        <v>2017</v>
      </c>
      <c r="B420" s="62">
        <f t="shared" si="53"/>
        <v>6</v>
      </c>
      <c r="C420" s="62">
        <f t="shared" si="54"/>
        <v>162</v>
      </c>
      <c r="D420" s="31">
        <f t="shared" si="55"/>
        <v>24</v>
      </c>
      <c r="E420" s="31">
        <v>2</v>
      </c>
      <c r="F420" s="31" t="s">
        <v>321</v>
      </c>
      <c r="G420" s="31">
        <v>417</v>
      </c>
      <c r="H420" s="31">
        <v>48.828333333333333</v>
      </c>
      <c r="I420" s="31">
        <v>-87.469833333333327</v>
      </c>
      <c r="J420" s="67">
        <v>42897</v>
      </c>
      <c r="K420" s="68">
        <v>0.67986111111111114</v>
      </c>
      <c r="L420" s="31">
        <v>8.3000000000000007</v>
      </c>
      <c r="M420" s="31">
        <v>9.3000000000000007</v>
      </c>
      <c r="N420" s="31">
        <v>0.42</v>
      </c>
      <c r="O420" s="31">
        <v>2.5</v>
      </c>
      <c r="P420" s="31">
        <v>22</v>
      </c>
      <c r="Q420" s="31">
        <v>31</v>
      </c>
      <c r="R420" s="31">
        <v>53</v>
      </c>
      <c r="S420" s="66">
        <v>392.05660764809249</v>
      </c>
    </row>
    <row r="421" spans="1:19" x14ac:dyDescent="0.3">
      <c r="A421" s="62">
        <f t="shared" si="52"/>
        <v>2017</v>
      </c>
      <c r="B421" s="62">
        <f t="shared" si="53"/>
        <v>6</v>
      </c>
      <c r="C421" s="62">
        <f t="shared" si="54"/>
        <v>163</v>
      </c>
      <c r="D421" s="31">
        <f t="shared" si="55"/>
        <v>24</v>
      </c>
      <c r="E421" s="31">
        <v>2</v>
      </c>
      <c r="F421" s="31" t="s">
        <v>322</v>
      </c>
      <c r="G421" s="31">
        <v>415</v>
      </c>
      <c r="H421" s="31">
        <v>48.888833333333331</v>
      </c>
      <c r="I421" s="31">
        <v>-87.75633333333333</v>
      </c>
      <c r="J421" s="67">
        <v>42898</v>
      </c>
      <c r="K421" s="68">
        <v>0.3354166666666667</v>
      </c>
      <c r="L421" s="31">
        <v>9.1999999999999993</v>
      </c>
      <c r="M421" s="31">
        <v>5</v>
      </c>
      <c r="N421" s="31">
        <v>0.43</v>
      </c>
      <c r="O421" s="31">
        <v>2.6</v>
      </c>
      <c r="P421" s="31">
        <v>38</v>
      </c>
      <c r="Q421" s="31">
        <v>26</v>
      </c>
      <c r="R421" s="31">
        <v>64</v>
      </c>
      <c r="S421" s="66">
        <v>462.41692029753068</v>
      </c>
    </row>
    <row r="422" spans="1:19" x14ac:dyDescent="0.3">
      <c r="A422" s="62">
        <f t="shared" si="52"/>
        <v>2017</v>
      </c>
      <c r="B422" s="62">
        <f t="shared" si="53"/>
        <v>6</v>
      </c>
      <c r="C422" s="62">
        <f t="shared" si="54"/>
        <v>163</v>
      </c>
      <c r="D422" s="31">
        <f t="shared" si="55"/>
        <v>24</v>
      </c>
      <c r="E422" s="31">
        <v>2</v>
      </c>
      <c r="F422" s="31" t="s">
        <v>323</v>
      </c>
      <c r="G422" s="31">
        <v>414</v>
      </c>
      <c r="H422" s="31">
        <v>48.941333333333333</v>
      </c>
      <c r="I422" s="31">
        <v>-87.973166666666671</v>
      </c>
      <c r="J422" s="67">
        <v>42898</v>
      </c>
      <c r="K422" s="68">
        <v>0.41111111111111115</v>
      </c>
      <c r="L422" s="31">
        <v>11.3</v>
      </c>
      <c r="M422" s="31">
        <v>3.4</v>
      </c>
      <c r="N422" s="31">
        <v>0.42</v>
      </c>
      <c r="O422" s="31">
        <v>2.5</v>
      </c>
      <c r="P422" s="31">
        <v>0</v>
      </c>
      <c r="Q422" s="31">
        <v>0</v>
      </c>
      <c r="R422" s="31">
        <v>0</v>
      </c>
      <c r="S422" s="66">
        <v>0</v>
      </c>
    </row>
    <row r="423" spans="1:19" x14ac:dyDescent="0.3">
      <c r="A423" s="62">
        <f t="shared" si="52"/>
        <v>2017</v>
      </c>
      <c r="B423" s="62">
        <f t="shared" si="53"/>
        <v>6</v>
      </c>
      <c r="C423" s="62">
        <f t="shared" si="54"/>
        <v>163</v>
      </c>
      <c r="D423" s="31">
        <f t="shared" si="55"/>
        <v>24</v>
      </c>
      <c r="E423" s="31">
        <v>2</v>
      </c>
      <c r="F423" s="31" t="s">
        <v>324</v>
      </c>
      <c r="G423" s="31">
        <v>413</v>
      </c>
      <c r="H423" s="31">
        <v>48.93633333333333</v>
      </c>
      <c r="I423" s="31">
        <v>-88.225166666666667</v>
      </c>
      <c r="J423" s="67">
        <v>42898</v>
      </c>
      <c r="K423" s="68">
        <v>0.49027777777777781</v>
      </c>
      <c r="L423" s="31">
        <v>14.2</v>
      </c>
      <c r="M423" s="31">
        <v>2.2999999999999998</v>
      </c>
      <c r="N423" s="31">
        <v>0.42</v>
      </c>
      <c r="O423" s="31">
        <v>2.5</v>
      </c>
      <c r="P423" s="31">
        <v>0</v>
      </c>
      <c r="Q423" s="31">
        <v>0</v>
      </c>
      <c r="R423" s="31">
        <v>0</v>
      </c>
      <c r="S423" s="66">
        <v>0</v>
      </c>
    </row>
    <row r="424" spans="1:19" x14ac:dyDescent="0.3">
      <c r="A424" s="62">
        <f t="shared" si="52"/>
        <v>2017</v>
      </c>
      <c r="B424" s="62">
        <f t="shared" si="53"/>
        <v>6</v>
      </c>
      <c r="C424" s="62">
        <f t="shared" si="54"/>
        <v>163</v>
      </c>
      <c r="D424" s="31">
        <f t="shared" si="55"/>
        <v>24</v>
      </c>
      <c r="E424" s="31">
        <v>2</v>
      </c>
      <c r="F424" s="31" t="s">
        <v>325</v>
      </c>
      <c r="G424" s="31">
        <v>412</v>
      </c>
      <c r="H424" s="31">
        <v>48.833500000000001</v>
      </c>
      <c r="I424" s="31">
        <v>-88.106999999999999</v>
      </c>
      <c r="J424" s="67">
        <v>42898</v>
      </c>
      <c r="K424" s="68">
        <v>0.55902777777777779</v>
      </c>
      <c r="L424" s="31">
        <v>13</v>
      </c>
      <c r="M424" s="31">
        <v>2.5</v>
      </c>
      <c r="N424" s="31">
        <v>0.42</v>
      </c>
      <c r="O424" s="31">
        <v>2.5</v>
      </c>
      <c r="P424" s="31">
        <v>0</v>
      </c>
      <c r="Q424" s="31">
        <v>0</v>
      </c>
      <c r="R424" s="31">
        <v>0</v>
      </c>
      <c r="S424" s="66">
        <v>0</v>
      </c>
    </row>
    <row r="425" spans="1:19" x14ac:dyDescent="0.3">
      <c r="A425" s="62">
        <f t="shared" si="52"/>
        <v>2017</v>
      </c>
      <c r="B425" s="62">
        <f t="shared" si="53"/>
        <v>6</v>
      </c>
      <c r="C425" s="62">
        <f t="shared" si="54"/>
        <v>164</v>
      </c>
      <c r="D425" s="31">
        <f t="shared" si="55"/>
        <v>24</v>
      </c>
      <c r="E425" s="31">
        <v>2</v>
      </c>
      <c r="F425" s="31" t="s">
        <v>326</v>
      </c>
      <c r="G425" s="31">
        <v>406</v>
      </c>
      <c r="H425" s="31">
        <v>48.476333333333336</v>
      </c>
      <c r="I425" s="31">
        <v>-88.60766666666666</v>
      </c>
      <c r="J425" s="67">
        <v>42899</v>
      </c>
      <c r="K425" s="68">
        <v>0.33124999999999999</v>
      </c>
      <c r="L425" s="31">
        <v>12.8</v>
      </c>
      <c r="M425" s="31">
        <v>2.9</v>
      </c>
      <c r="N425" s="31">
        <v>0.4</v>
      </c>
      <c r="O425" s="31">
        <v>2.4</v>
      </c>
      <c r="P425" s="31">
        <v>0</v>
      </c>
      <c r="Q425" s="31">
        <v>0</v>
      </c>
      <c r="R425" s="31">
        <v>0</v>
      </c>
      <c r="S425" s="66">
        <v>0</v>
      </c>
    </row>
    <row r="426" spans="1:19" x14ac:dyDescent="0.3">
      <c r="A426" s="62">
        <f t="shared" si="52"/>
        <v>2017</v>
      </c>
      <c r="B426" s="62">
        <f t="shared" si="53"/>
        <v>6</v>
      </c>
      <c r="C426" s="62">
        <f t="shared" si="54"/>
        <v>164</v>
      </c>
      <c r="D426" s="31">
        <f t="shared" si="55"/>
        <v>24</v>
      </c>
      <c r="E426" s="31">
        <v>2</v>
      </c>
      <c r="F426" s="31" t="s">
        <v>327</v>
      </c>
      <c r="G426" s="31">
        <v>407</v>
      </c>
      <c r="H426" s="31">
        <v>48.552333333333337</v>
      </c>
      <c r="I426" s="31">
        <v>-88.611666666666665</v>
      </c>
      <c r="J426" s="67">
        <v>42899</v>
      </c>
      <c r="K426" s="68">
        <v>0.39861111111111108</v>
      </c>
      <c r="L426" s="31">
        <v>14.9</v>
      </c>
      <c r="M426" s="31">
        <v>3</v>
      </c>
      <c r="N426" s="31">
        <v>0.41</v>
      </c>
      <c r="O426" s="31">
        <v>2.5</v>
      </c>
      <c r="P426" s="31">
        <v>0</v>
      </c>
      <c r="Q426" s="31">
        <v>0</v>
      </c>
      <c r="R426" s="31">
        <v>0</v>
      </c>
      <c r="S426" s="66">
        <v>0</v>
      </c>
    </row>
    <row r="427" spans="1:19" x14ac:dyDescent="0.3">
      <c r="A427" s="62">
        <f t="shared" si="52"/>
        <v>2017</v>
      </c>
      <c r="B427" s="62">
        <f t="shared" si="53"/>
        <v>6</v>
      </c>
      <c r="C427" s="62">
        <f t="shared" si="54"/>
        <v>164</v>
      </c>
      <c r="D427" s="31">
        <f t="shared" si="55"/>
        <v>24</v>
      </c>
      <c r="E427" s="31">
        <v>2</v>
      </c>
      <c r="F427" s="31" t="s">
        <v>328</v>
      </c>
      <c r="G427" s="31">
        <v>408</v>
      </c>
      <c r="H427" s="31">
        <v>48.592333333333336</v>
      </c>
      <c r="I427" s="31">
        <v>-88.507666666666665</v>
      </c>
      <c r="J427" s="67">
        <v>42899</v>
      </c>
      <c r="K427" s="68">
        <v>0.45555555555555555</v>
      </c>
      <c r="L427" s="31">
        <v>15.7</v>
      </c>
      <c r="M427" s="31">
        <v>3.1</v>
      </c>
      <c r="N427" s="31">
        <v>0.41</v>
      </c>
      <c r="O427" s="31">
        <v>2.5</v>
      </c>
      <c r="P427" s="31">
        <v>0</v>
      </c>
      <c r="Q427" s="31">
        <v>0</v>
      </c>
      <c r="R427" s="31">
        <v>0</v>
      </c>
      <c r="S427" s="66">
        <v>0</v>
      </c>
    </row>
    <row r="428" spans="1:19" x14ac:dyDescent="0.3">
      <c r="A428" s="62">
        <f t="shared" si="52"/>
        <v>2017</v>
      </c>
      <c r="B428" s="62">
        <f t="shared" si="53"/>
        <v>6</v>
      </c>
      <c r="C428" s="62">
        <f t="shared" si="54"/>
        <v>164</v>
      </c>
      <c r="D428" s="31">
        <f t="shared" si="55"/>
        <v>24</v>
      </c>
      <c r="E428" s="31">
        <v>2</v>
      </c>
      <c r="F428" s="31" t="s">
        <v>329</v>
      </c>
      <c r="G428" s="31">
        <v>405</v>
      </c>
      <c r="H428" s="31">
        <v>48.592333333333336</v>
      </c>
      <c r="I428" s="31">
        <v>-88.507666666666665</v>
      </c>
      <c r="J428" s="67">
        <v>42899</v>
      </c>
      <c r="K428" s="68">
        <v>0.54305555555555551</v>
      </c>
      <c r="L428" s="31">
        <v>12.9</v>
      </c>
      <c r="M428" s="31">
        <v>3.5</v>
      </c>
      <c r="N428" s="31">
        <v>0.4</v>
      </c>
      <c r="O428" s="31">
        <v>2.4</v>
      </c>
      <c r="P428" s="31">
        <v>0</v>
      </c>
      <c r="Q428" s="31">
        <v>0</v>
      </c>
      <c r="R428" s="31">
        <v>0</v>
      </c>
      <c r="S428" s="66">
        <v>0</v>
      </c>
    </row>
    <row r="429" spans="1:19" x14ac:dyDescent="0.3">
      <c r="A429" s="62">
        <f t="shared" si="52"/>
        <v>2017</v>
      </c>
      <c r="B429" s="62">
        <f t="shared" si="53"/>
        <v>6</v>
      </c>
      <c r="C429" s="62">
        <f t="shared" si="54"/>
        <v>164</v>
      </c>
      <c r="D429" s="31">
        <f t="shared" si="55"/>
        <v>24</v>
      </c>
      <c r="E429" s="31">
        <v>2</v>
      </c>
      <c r="F429" s="31" t="s">
        <v>330</v>
      </c>
      <c r="G429" s="31">
        <v>404</v>
      </c>
      <c r="H429" s="31">
        <v>48.30766666666667</v>
      </c>
      <c r="I429" s="31">
        <v>-88.904499999999999</v>
      </c>
      <c r="J429" s="67">
        <v>42899</v>
      </c>
      <c r="K429" s="68">
        <v>0.62986111111111109</v>
      </c>
      <c r="L429" s="31">
        <v>6.9</v>
      </c>
      <c r="M429" s="31">
        <v>6</v>
      </c>
      <c r="N429" s="31">
        <v>0.4</v>
      </c>
      <c r="O429" s="31">
        <v>2.4</v>
      </c>
      <c r="P429" s="31">
        <v>45</v>
      </c>
      <c r="Q429" s="31">
        <v>15</v>
      </c>
      <c r="R429" s="31">
        <v>60</v>
      </c>
      <c r="S429" s="66">
        <v>466.02955248735503</v>
      </c>
    </row>
    <row r="430" spans="1:19" x14ac:dyDescent="0.3">
      <c r="A430" s="62">
        <f t="shared" si="52"/>
        <v>2017</v>
      </c>
      <c r="B430" s="62">
        <f t="shared" si="53"/>
        <v>6</v>
      </c>
      <c r="C430" s="62">
        <f t="shared" si="54"/>
        <v>165</v>
      </c>
      <c r="D430" s="31">
        <f t="shared" si="55"/>
        <v>24</v>
      </c>
      <c r="E430" s="31">
        <v>2</v>
      </c>
      <c r="F430" s="31" t="s">
        <v>331</v>
      </c>
      <c r="G430" s="31">
        <v>402</v>
      </c>
      <c r="H430" s="31">
        <v>48.368499999999997</v>
      </c>
      <c r="I430" s="31">
        <v>-88.87566666666666</v>
      </c>
      <c r="J430" s="67">
        <v>42900</v>
      </c>
      <c r="K430" s="68">
        <v>0.43333333333333335</v>
      </c>
      <c r="L430" s="31">
        <v>5.7</v>
      </c>
      <c r="M430" s="31">
        <v>4.2</v>
      </c>
      <c r="N430" s="31">
        <v>0.45</v>
      </c>
      <c r="O430" s="31">
        <v>2.7</v>
      </c>
      <c r="P430" s="31">
        <v>0</v>
      </c>
      <c r="Q430" s="31">
        <v>1</v>
      </c>
      <c r="R430" s="31">
        <v>1</v>
      </c>
      <c r="S430" s="66">
        <v>6.9041415183311861</v>
      </c>
    </row>
    <row r="431" spans="1:19" x14ac:dyDescent="0.3">
      <c r="A431" s="62">
        <f t="shared" si="52"/>
        <v>2017</v>
      </c>
      <c r="B431" s="62">
        <f t="shared" si="53"/>
        <v>6</v>
      </c>
      <c r="C431" s="62">
        <f t="shared" si="54"/>
        <v>166</v>
      </c>
      <c r="D431" s="31">
        <f t="shared" si="55"/>
        <v>24</v>
      </c>
      <c r="E431" s="31">
        <v>2</v>
      </c>
      <c r="F431" s="31" t="s">
        <v>332</v>
      </c>
      <c r="G431" s="31">
        <v>403</v>
      </c>
      <c r="H431" s="31">
        <v>48.256666666666668</v>
      </c>
      <c r="I431" s="31">
        <v>-89.172499999999999</v>
      </c>
      <c r="J431" s="67">
        <v>42901</v>
      </c>
      <c r="K431" s="68">
        <v>0.33958333333333335</v>
      </c>
      <c r="L431" s="31">
        <v>6.9</v>
      </c>
      <c r="M431" s="31">
        <v>4.8</v>
      </c>
      <c r="N431" s="31">
        <v>0.42</v>
      </c>
      <c r="O431" s="31">
        <v>2.5</v>
      </c>
      <c r="P431" s="31">
        <v>341</v>
      </c>
      <c r="Q431" s="31">
        <v>360</v>
      </c>
      <c r="R431" s="31">
        <v>701</v>
      </c>
      <c r="S431" s="66">
        <v>5185.5034332323166</v>
      </c>
    </row>
    <row r="432" spans="1:19" x14ac:dyDescent="0.3">
      <c r="A432" s="62">
        <f t="shared" si="52"/>
        <v>2017</v>
      </c>
      <c r="B432" s="62">
        <f t="shared" si="53"/>
        <v>6</v>
      </c>
      <c r="C432" s="62">
        <f t="shared" si="54"/>
        <v>166</v>
      </c>
      <c r="D432" s="31">
        <f t="shared" si="55"/>
        <v>24</v>
      </c>
      <c r="E432" s="31">
        <v>2</v>
      </c>
      <c r="F432" s="31" t="s">
        <v>333</v>
      </c>
      <c r="G432" s="31">
        <v>400</v>
      </c>
      <c r="H432" s="31">
        <v>48.081166666666668</v>
      </c>
      <c r="I432" s="31">
        <v>-89.423333333333332</v>
      </c>
      <c r="J432" s="67">
        <v>42901</v>
      </c>
      <c r="K432" s="68">
        <v>0.4465277777777778</v>
      </c>
      <c r="L432" s="31">
        <v>9</v>
      </c>
      <c r="M432" s="31">
        <v>2.2000000000000002</v>
      </c>
      <c r="N432" s="31">
        <v>0.43</v>
      </c>
      <c r="O432" s="31">
        <v>2.6</v>
      </c>
      <c r="P432" s="31">
        <v>199</v>
      </c>
      <c r="Q432" s="31">
        <v>237</v>
      </c>
      <c r="R432" s="31">
        <v>436</v>
      </c>
      <c r="S432" s="66">
        <v>3150.2152695269278</v>
      </c>
    </row>
    <row r="433" spans="1:19" x14ac:dyDescent="0.3">
      <c r="A433" s="62">
        <f t="shared" si="52"/>
        <v>2017</v>
      </c>
      <c r="B433" s="62">
        <f t="shared" si="53"/>
        <v>6</v>
      </c>
      <c r="C433" s="62">
        <f t="shared" si="54"/>
        <v>166</v>
      </c>
      <c r="D433" s="31">
        <f t="shared" si="55"/>
        <v>24</v>
      </c>
      <c r="E433" s="31">
        <v>2</v>
      </c>
      <c r="F433" s="31" t="s">
        <v>334</v>
      </c>
      <c r="G433" s="31">
        <v>191</v>
      </c>
      <c r="H433" s="31">
        <v>47.979166666666664</v>
      </c>
      <c r="I433" s="31">
        <v>-89.629000000000005</v>
      </c>
      <c r="J433" s="67">
        <v>42901</v>
      </c>
      <c r="K433" s="68">
        <v>0.54305555555555551</v>
      </c>
      <c r="L433" s="31">
        <v>6.7</v>
      </c>
      <c r="M433" s="31">
        <v>8.3000000000000007</v>
      </c>
      <c r="N433" s="31">
        <v>0.42</v>
      </c>
      <c r="O433" s="31">
        <v>2.5</v>
      </c>
      <c r="P433" s="31">
        <v>16</v>
      </c>
      <c r="Q433" s="31">
        <v>5</v>
      </c>
      <c r="R433" s="31">
        <v>21</v>
      </c>
      <c r="S433" s="66">
        <v>155.34318416245173</v>
      </c>
    </row>
    <row r="434" spans="1:19" x14ac:dyDescent="0.3">
      <c r="A434" s="62">
        <f t="shared" si="52"/>
        <v>2017</v>
      </c>
      <c r="B434" s="62">
        <f t="shared" si="53"/>
        <v>6</v>
      </c>
      <c r="C434" s="62">
        <f t="shared" si="54"/>
        <v>166</v>
      </c>
      <c r="D434" s="31">
        <f t="shared" si="55"/>
        <v>24</v>
      </c>
      <c r="E434" s="31">
        <v>2</v>
      </c>
      <c r="F434" s="31" t="s">
        <v>335</v>
      </c>
      <c r="G434" s="31">
        <v>207</v>
      </c>
      <c r="H434" s="31">
        <v>47.839166666666664</v>
      </c>
      <c r="I434" s="31">
        <v>-89.945166666666665</v>
      </c>
      <c r="J434" s="67">
        <v>42901</v>
      </c>
      <c r="K434" s="68">
        <v>0.63888888888888895</v>
      </c>
      <c r="L434" s="31">
        <v>5.6</v>
      </c>
      <c r="M434" s="31">
        <v>8.1</v>
      </c>
      <c r="N434" s="31">
        <v>0.42</v>
      </c>
      <c r="O434" s="31">
        <v>2.5</v>
      </c>
      <c r="P434" s="31">
        <v>8</v>
      </c>
      <c r="Q434" s="31">
        <v>9</v>
      </c>
      <c r="R434" s="31">
        <v>17</v>
      </c>
      <c r="S434" s="66">
        <v>125.75400622674663</v>
      </c>
    </row>
    <row r="435" spans="1:19" x14ac:dyDescent="0.3">
      <c r="A435" s="62">
        <f t="shared" si="52"/>
        <v>2017</v>
      </c>
      <c r="B435" s="62">
        <f t="shared" si="53"/>
        <v>6</v>
      </c>
      <c r="C435" s="62">
        <f t="shared" si="54"/>
        <v>166</v>
      </c>
      <c r="D435" s="31">
        <f t="shared" si="55"/>
        <v>24</v>
      </c>
      <c r="E435" s="31">
        <v>2</v>
      </c>
      <c r="F435" s="31" t="s">
        <v>336</v>
      </c>
      <c r="G435" s="31">
        <v>65</v>
      </c>
      <c r="H435" s="31">
        <v>47.747500000000002</v>
      </c>
      <c r="I435" s="31">
        <v>-90.296833333333339</v>
      </c>
      <c r="J435" s="67">
        <v>42901</v>
      </c>
      <c r="K435" s="68">
        <v>0.73819444444444438</v>
      </c>
      <c r="L435" s="31">
        <v>5.6</v>
      </c>
      <c r="M435" s="31">
        <v>8.8000000000000007</v>
      </c>
      <c r="N435" s="31">
        <v>0.42</v>
      </c>
      <c r="O435" s="31">
        <v>2.5</v>
      </c>
      <c r="P435" s="31">
        <v>7</v>
      </c>
      <c r="Q435" s="31">
        <v>4</v>
      </c>
      <c r="R435" s="31">
        <v>11</v>
      </c>
      <c r="S435" s="66">
        <v>81.370239323188997</v>
      </c>
    </row>
    <row r="436" spans="1:19" x14ac:dyDescent="0.3">
      <c r="A436" s="62">
        <f t="shared" si="52"/>
        <v>2017</v>
      </c>
      <c r="B436" s="62">
        <f t="shared" si="53"/>
        <v>7</v>
      </c>
      <c r="C436" s="62">
        <f t="shared" si="54"/>
        <v>186</v>
      </c>
      <c r="D436" s="31">
        <f t="shared" si="55"/>
        <v>27</v>
      </c>
      <c r="E436" s="31">
        <v>2</v>
      </c>
      <c r="F436" s="31" t="s">
        <v>337</v>
      </c>
      <c r="G436" s="31">
        <v>2161</v>
      </c>
      <c r="H436" s="31">
        <v>46.987333333333332</v>
      </c>
      <c r="I436" s="31">
        <v>-91.226333333333329</v>
      </c>
      <c r="J436" s="67">
        <v>42921</v>
      </c>
      <c r="K436" s="68">
        <v>0.50972222222222219</v>
      </c>
      <c r="L436" s="31">
        <v>17.2</v>
      </c>
      <c r="M436" s="31">
        <v>3.7</v>
      </c>
      <c r="N436" s="31">
        <v>0.43</v>
      </c>
      <c r="O436" s="31">
        <v>2.6</v>
      </c>
      <c r="P436" s="31">
        <v>1</v>
      </c>
      <c r="Q436" s="31">
        <v>0</v>
      </c>
      <c r="R436" s="31">
        <v>1</v>
      </c>
      <c r="S436" s="66">
        <v>7.2252643796489169</v>
      </c>
    </row>
    <row r="437" spans="1:19" x14ac:dyDescent="0.3">
      <c r="A437" s="62">
        <f t="shared" si="52"/>
        <v>2017</v>
      </c>
      <c r="B437" s="62">
        <f t="shared" si="53"/>
        <v>7</v>
      </c>
      <c r="C437" s="62">
        <f t="shared" si="54"/>
        <v>186</v>
      </c>
      <c r="D437" s="31">
        <f t="shared" si="55"/>
        <v>27</v>
      </c>
      <c r="E437" s="31">
        <v>2</v>
      </c>
      <c r="F437" s="31" t="s">
        <v>338</v>
      </c>
      <c r="G437" s="31">
        <v>2133</v>
      </c>
      <c r="H437" s="31">
        <v>47.531666666666666</v>
      </c>
      <c r="I437" s="31">
        <v>-90.548666666666662</v>
      </c>
      <c r="J437" s="67">
        <v>42921</v>
      </c>
      <c r="K437" s="68">
        <v>0.71736111111111101</v>
      </c>
      <c r="L437" s="31">
        <v>9.5</v>
      </c>
      <c r="M437" s="31">
        <v>11.2</v>
      </c>
      <c r="N437" s="31">
        <v>0.42</v>
      </c>
      <c r="O437" s="31">
        <v>2.5</v>
      </c>
      <c r="P437" s="31">
        <v>3</v>
      </c>
      <c r="Q437" s="31">
        <v>0</v>
      </c>
      <c r="R437" s="31">
        <v>3</v>
      </c>
      <c r="S437" s="66">
        <v>22.191883451778818</v>
      </c>
    </row>
    <row r="438" spans="1:19" x14ac:dyDescent="0.3">
      <c r="A438" s="62">
        <f t="shared" si="52"/>
        <v>2017</v>
      </c>
      <c r="B438" s="62">
        <f t="shared" si="53"/>
        <v>7</v>
      </c>
      <c r="C438" s="62">
        <f t="shared" si="54"/>
        <v>187</v>
      </c>
      <c r="D438" s="31">
        <f t="shared" si="55"/>
        <v>27</v>
      </c>
      <c r="E438" s="31">
        <v>2</v>
      </c>
      <c r="F438" s="31" t="s">
        <v>339</v>
      </c>
      <c r="G438" s="31">
        <v>65</v>
      </c>
      <c r="H438" s="31">
        <v>47.741</v>
      </c>
      <c r="I438" s="31">
        <v>-90.334500000000006</v>
      </c>
      <c r="J438" s="67">
        <v>42922</v>
      </c>
      <c r="K438" s="68">
        <v>0.29791666666666666</v>
      </c>
      <c r="L438" s="31">
        <v>12.4</v>
      </c>
      <c r="M438" s="31">
        <v>7.4</v>
      </c>
      <c r="N438" s="31">
        <v>0.43</v>
      </c>
      <c r="O438" s="31">
        <v>2.6</v>
      </c>
      <c r="P438" s="31">
        <v>0</v>
      </c>
      <c r="Q438" s="31">
        <v>0</v>
      </c>
      <c r="R438" s="31">
        <v>0</v>
      </c>
      <c r="S438" s="66">
        <v>0</v>
      </c>
    </row>
    <row r="439" spans="1:19" x14ac:dyDescent="0.3">
      <c r="A439" s="62">
        <f t="shared" si="52"/>
        <v>2017</v>
      </c>
      <c r="B439" s="62">
        <f t="shared" si="53"/>
        <v>7</v>
      </c>
      <c r="C439" s="62">
        <f t="shared" si="54"/>
        <v>187</v>
      </c>
      <c r="D439" s="31">
        <f t="shared" si="55"/>
        <v>27</v>
      </c>
      <c r="E439" s="31">
        <v>118</v>
      </c>
      <c r="F439" s="31" t="s">
        <v>340</v>
      </c>
      <c r="G439" s="31">
        <v>2124</v>
      </c>
      <c r="H439" s="31">
        <v>47.500166666666665</v>
      </c>
      <c r="I439" s="31">
        <v>-89.995999999999995</v>
      </c>
      <c r="J439" s="67">
        <v>42922</v>
      </c>
      <c r="K439" s="68">
        <v>0.3979166666666667</v>
      </c>
      <c r="L439" s="31">
        <v>9.1999999999999993</v>
      </c>
      <c r="M439" s="31">
        <v>9.6999999999999993</v>
      </c>
      <c r="N439" s="31">
        <v>0.37</v>
      </c>
      <c r="O439" s="31">
        <v>2.2000000000000002</v>
      </c>
      <c r="P439" s="31">
        <v>2</v>
      </c>
      <c r="Q439" s="31">
        <v>9</v>
      </c>
      <c r="R439" s="31">
        <v>11</v>
      </c>
      <c r="S439" s="66">
        <v>92.366217610106432</v>
      </c>
    </row>
    <row r="440" spans="1:19" x14ac:dyDescent="0.3">
      <c r="A440" s="62">
        <f t="shared" si="52"/>
        <v>2017</v>
      </c>
      <c r="B440" s="62">
        <f t="shared" si="53"/>
        <v>7</v>
      </c>
      <c r="C440" s="62">
        <f t="shared" si="54"/>
        <v>187</v>
      </c>
      <c r="D440" s="31">
        <f t="shared" si="55"/>
        <v>27</v>
      </c>
      <c r="E440" s="31">
        <v>118</v>
      </c>
      <c r="F440" s="31" t="s">
        <v>341</v>
      </c>
      <c r="G440" s="31">
        <v>2147</v>
      </c>
      <c r="H440" s="31">
        <v>47.161999999999999</v>
      </c>
      <c r="I440" s="31">
        <v>-89.960666666666668</v>
      </c>
      <c r="J440" s="67">
        <v>42922</v>
      </c>
      <c r="K440" s="68">
        <v>0.51458333333333328</v>
      </c>
      <c r="L440" s="31">
        <v>9.1</v>
      </c>
      <c r="M440" s="31">
        <v>12.9</v>
      </c>
      <c r="N440" s="31">
        <v>0.41</v>
      </c>
      <c r="O440" s="31">
        <v>2.5</v>
      </c>
      <c r="P440" s="31">
        <v>0</v>
      </c>
      <c r="Q440" s="31">
        <v>1</v>
      </c>
      <c r="R440" s="31">
        <v>1</v>
      </c>
      <c r="S440" s="66">
        <v>7.5777163006074</v>
      </c>
    </row>
    <row r="441" spans="1:19" x14ac:dyDescent="0.3">
      <c r="A441" s="62">
        <f t="shared" si="52"/>
        <v>2017</v>
      </c>
      <c r="B441" s="62">
        <f t="shared" si="53"/>
        <v>7</v>
      </c>
      <c r="C441" s="62">
        <f t="shared" si="54"/>
        <v>187</v>
      </c>
      <c r="D441" s="31">
        <f t="shared" si="55"/>
        <v>27</v>
      </c>
      <c r="E441" s="31">
        <v>118</v>
      </c>
      <c r="F441" s="31" t="s">
        <v>342</v>
      </c>
      <c r="G441" s="31">
        <v>2120</v>
      </c>
      <c r="H441" s="31">
        <v>47.072499999999998</v>
      </c>
      <c r="I441" s="31">
        <v>-89.662499999999994</v>
      </c>
      <c r="J441" s="67">
        <v>42922</v>
      </c>
      <c r="K441" s="68">
        <v>0.61805555555555558</v>
      </c>
      <c r="L441" s="31">
        <v>8.3000000000000007</v>
      </c>
      <c r="M441" s="31">
        <v>15.5</v>
      </c>
      <c r="N441" s="31">
        <v>0.42</v>
      </c>
      <c r="O441" s="31">
        <v>2.5</v>
      </c>
      <c r="P441" s="31">
        <v>1</v>
      </c>
      <c r="Q441" s="31">
        <v>0</v>
      </c>
      <c r="R441" s="31">
        <v>1</v>
      </c>
      <c r="S441" s="66">
        <v>7.397294483926272</v>
      </c>
    </row>
    <row r="442" spans="1:19" x14ac:dyDescent="0.3">
      <c r="A442" s="62">
        <f t="shared" si="52"/>
        <v>2017</v>
      </c>
      <c r="B442" s="62">
        <f t="shared" si="53"/>
        <v>7</v>
      </c>
      <c r="C442" s="62">
        <f t="shared" si="54"/>
        <v>188</v>
      </c>
      <c r="D442" s="31">
        <f t="shared" si="55"/>
        <v>27</v>
      </c>
      <c r="E442" s="31">
        <v>118</v>
      </c>
      <c r="F442" s="31" t="s">
        <v>343</v>
      </c>
      <c r="G442" s="31">
        <v>2136</v>
      </c>
      <c r="H442" s="31">
        <v>47.227333333333334</v>
      </c>
      <c r="I442" s="31">
        <v>-89.537999999999997</v>
      </c>
      <c r="J442" s="67">
        <v>42923</v>
      </c>
      <c r="K442" s="68">
        <v>0.39583333333333331</v>
      </c>
      <c r="L442" s="31">
        <v>8.3000000000000007</v>
      </c>
      <c r="M442" s="31">
        <v>12.2</v>
      </c>
      <c r="N442" s="31">
        <v>0.43</v>
      </c>
      <c r="O442" s="31">
        <v>2.6</v>
      </c>
      <c r="P442" s="31">
        <v>6</v>
      </c>
      <c r="Q442" s="31">
        <v>3</v>
      </c>
      <c r="R442" s="31">
        <v>9</v>
      </c>
      <c r="S442" s="66">
        <v>65.027379416840247</v>
      </c>
    </row>
    <row r="443" spans="1:19" x14ac:dyDescent="0.3">
      <c r="A443" s="62">
        <f t="shared" si="52"/>
        <v>2017</v>
      </c>
      <c r="B443" s="62">
        <f t="shared" si="53"/>
        <v>7</v>
      </c>
      <c r="C443" s="62">
        <f t="shared" si="54"/>
        <v>188</v>
      </c>
      <c r="D443" s="31">
        <f t="shared" si="55"/>
        <v>27</v>
      </c>
      <c r="E443" s="31">
        <v>118</v>
      </c>
      <c r="F443" s="31" t="s">
        <v>344</v>
      </c>
      <c r="G443" s="31">
        <v>2151</v>
      </c>
      <c r="H443" s="31">
        <v>47.154000000000003</v>
      </c>
      <c r="I443" s="31">
        <v>-89.300666666666672</v>
      </c>
      <c r="J443" s="67">
        <v>42923</v>
      </c>
      <c r="K443" s="68">
        <v>0.48819444444444443</v>
      </c>
      <c r="L443" s="31">
        <v>10</v>
      </c>
      <c r="M443" s="31">
        <v>9.3000000000000007</v>
      </c>
      <c r="N443" s="31">
        <v>0.42</v>
      </c>
      <c r="O443" s="31">
        <v>2.5</v>
      </c>
      <c r="P443" s="31">
        <v>1</v>
      </c>
      <c r="Q443" s="31">
        <v>1</v>
      </c>
      <c r="R443" s="31">
        <v>2</v>
      </c>
      <c r="S443" s="66">
        <v>14.794588967852544</v>
      </c>
    </row>
    <row r="444" spans="1:19" x14ac:dyDescent="0.3">
      <c r="A444" s="62">
        <f t="shared" si="52"/>
        <v>2017</v>
      </c>
      <c r="B444" s="62">
        <f t="shared" si="53"/>
        <v>7</v>
      </c>
      <c r="C444" s="62">
        <f t="shared" si="54"/>
        <v>189</v>
      </c>
      <c r="D444" s="31">
        <f t="shared" si="55"/>
        <v>27</v>
      </c>
      <c r="E444" s="31">
        <v>118</v>
      </c>
      <c r="F444" s="31" t="s">
        <v>345</v>
      </c>
      <c r="G444" s="31">
        <v>2115</v>
      </c>
      <c r="H444" s="31">
        <v>47.403833333333331</v>
      </c>
      <c r="I444" s="31">
        <v>-88.474333333333334</v>
      </c>
      <c r="J444" s="67">
        <v>42924</v>
      </c>
      <c r="K444" s="68">
        <v>0.39930555555555558</v>
      </c>
      <c r="L444" s="31">
        <v>9.1</v>
      </c>
      <c r="M444" s="31">
        <v>11.9</v>
      </c>
      <c r="N444" s="31">
        <v>0.5</v>
      </c>
      <c r="O444" s="31">
        <v>3</v>
      </c>
      <c r="P444" s="31">
        <v>1</v>
      </c>
      <c r="Q444" s="31">
        <v>1</v>
      </c>
      <c r="R444" s="31">
        <v>2</v>
      </c>
      <c r="S444" s="66">
        <v>12.427454732996136</v>
      </c>
    </row>
    <row r="445" spans="1:19" x14ac:dyDescent="0.3">
      <c r="A445" s="62">
        <f t="shared" si="52"/>
        <v>2017</v>
      </c>
      <c r="B445" s="62">
        <f t="shared" si="53"/>
        <v>7</v>
      </c>
      <c r="C445" s="62">
        <f t="shared" si="54"/>
        <v>189</v>
      </c>
      <c r="D445" s="31">
        <f t="shared" si="55"/>
        <v>27</v>
      </c>
      <c r="E445" s="31">
        <v>118</v>
      </c>
      <c r="F445" s="31" t="s">
        <v>346</v>
      </c>
      <c r="G445" s="31">
        <v>2128</v>
      </c>
      <c r="H445" s="31">
        <v>47.835166666666666</v>
      </c>
      <c r="I445" s="31">
        <v>-88.75066666666666</v>
      </c>
      <c r="J445" s="67">
        <v>42924</v>
      </c>
      <c r="K445" s="68">
        <v>0.60277777777777775</v>
      </c>
      <c r="L445" s="31">
        <v>4.7</v>
      </c>
      <c r="M445" s="31">
        <v>12.7</v>
      </c>
      <c r="N445" s="31">
        <v>0.42</v>
      </c>
      <c r="O445" s="31">
        <v>2.5</v>
      </c>
      <c r="P445" s="31">
        <v>0</v>
      </c>
      <c r="Q445" s="31">
        <v>1</v>
      </c>
      <c r="R445" s="31">
        <v>1</v>
      </c>
      <c r="S445" s="66">
        <v>7.397294483926272</v>
      </c>
    </row>
    <row r="446" spans="1:19" x14ac:dyDescent="0.3">
      <c r="A446" s="62">
        <f t="shared" si="52"/>
        <v>2017</v>
      </c>
      <c r="B446" s="62">
        <f t="shared" si="53"/>
        <v>7</v>
      </c>
      <c r="C446" s="62">
        <f t="shared" si="54"/>
        <v>189</v>
      </c>
      <c r="D446" s="31">
        <f t="shared" si="55"/>
        <v>27</v>
      </c>
      <c r="E446" s="31">
        <v>118</v>
      </c>
      <c r="F446" s="31" t="s">
        <v>347</v>
      </c>
      <c r="G446" s="31">
        <v>2134</v>
      </c>
      <c r="H446" s="31">
        <v>48.048166666666667</v>
      </c>
      <c r="I446" s="31">
        <v>-88.25033333333333</v>
      </c>
      <c r="J446" s="67">
        <v>42924</v>
      </c>
      <c r="K446" s="68">
        <v>0.74305555555555547</v>
      </c>
      <c r="L446" s="31">
        <v>4.7</v>
      </c>
      <c r="M446" s="31">
        <v>12.8</v>
      </c>
      <c r="N446" s="31">
        <v>0.39</v>
      </c>
      <c r="O446" s="31">
        <v>2.2999999999999998</v>
      </c>
      <c r="P446" s="31">
        <v>3</v>
      </c>
      <c r="Q446" s="31">
        <v>3</v>
      </c>
      <c r="R446" s="31">
        <v>6</v>
      </c>
      <c r="S446" s="66">
        <v>47.797902819215906</v>
      </c>
    </row>
    <row r="447" spans="1:19" x14ac:dyDescent="0.3">
      <c r="A447" s="62">
        <f t="shared" si="52"/>
        <v>2017</v>
      </c>
      <c r="B447" s="62">
        <f t="shared" si="53"/>
        <v>7</v>
      </c>
      <c r="C447" s="62">
        <f t="shared" si="54"/>
        <v>190</v>
      </c>
      <c r="D447" s="31">
        <f t="shared" si="55"/>
        <v>28</v>
      </c>
      <c r="E447" s="31">
        <v>118</v>
      </c>
      <c r="F447" s="31" t="s">
        <v>348</v>
      </c>
      <c r="G447" s="31">
        <v>2118</v>
      </c>
      <c r="H447" s="31">
        <v>47.874333333333333</v>
      </c>
      <c r="I447" s="31">
        <v>-88.07083333333334</v>
      </c>
      <c r="J447" s="67">
        <v>42925</v>
      </c>
      <c r="K447" s="68">
        <v>0.40833333333333338</v>
      </c>
      <c r="L447" s="31">
        <v>4.5999999999999996</v>
      </c>
      <c r="M447" s="31">
        <v>13.8</v>
      </c>
      <c r="N447" s="31">
        <v>0.42</v>
      </c>
      <c r="O447" s="31">
        <v>2.5</v>
      </c>
      <c r="P447" s="31">
        <v>1</v>
      </c>
      <c r="Q447" s="31">
        <v>0</v>
      </c>
      <c r="R447" s="31">
        <v>1</v>
      </c>
      <c r="S447" s="66">
        <v>7.397294483926272</v>
      </c>
    </row>
    <row r="448" spans="1:19" x14ac:dyDescent="0.3">
      <c r="A448" s="62">
        <f t="shared" si="52"/>
        <v>2017</v>
      </c>
      <c r="B448" s="62">
        <f t="shared" si="53"/>
        <v>7</v>
      </c>
      <c r="C448" s="62">
        <f t="shared" si="54"/>
        <v>190</v>
      </c>
      <c r="D448" s="31">
        <f t="shared" si="55"/>
        <v>28</v>
      </c>
      <c r="E448" s="31">
        <v>118</v>
      </c>
      <c r="F448" s="31" t="s">
        <v>349</v>
      </c>
      <c r="G448" s="31">
        <v>2122</v>
      </c>
      <c r="H448" s="31">
        <v>47.857833333333332</v>
      </c>
      <c r="I448" s="31">
        <v>-87.724166666666662</v>
      </c>
      <c r="J448" s="67">
        <v>42925</v>
      </c>
      <c r="K448" s="68">
        <v>0.51111111111111118</v>
      </c>
      <c r="L448" s="31">
        <v>5.5</v>
      </c>
      <c r="M448" s="31">
        <v>11.5</v>
      </c>
      <c r="N448" s="31">
        <v>0.42</v>
      </c>
      <c r="O448" s="31">
        <v>2.5</v>
      </c>
      <c r="P448" s="31">
        <v>0</v>
      </c>
      <c r="Q448" s="31">
        <v>0</v>
      </c>
      <c r="R448" s="31">
        <v>0</v>
      </c>
      <c r="S448" s="66">
        <v>0</v>
      </c>
    </row>
    <row r="449" spans="1:19" x14ac:dyDescent="0.3">
      <c r="A449" s="62">
        <f t="shared" si="52"/>
        <v>2017</v>
      </c>
      <c r="B449" s="62">
        <f t="shared" si="53"/>
        <v>7</v>
      </c>
      <c r="C449" s="62">
        <f t="shared" si="54"/>
        <v>190</v>
      </c>
      <c r="D449" s="31">
        <f t="shared" si="55"/>
        <v>28</v>
      </c>
      <c r="E449" s="31">
        <v>118</v>
      </c>
      <c r="F449" s="31" t="s">
        <v>350</v>
      </c>
      <c r="G449" s="31">
        <v>2138</v>
      </c>
      <c r="H449" s="31">
        <v>47.509666666666668</v>
      </c>
      <c r="I449" s="31">
        <v>-87.230333333333334</v>
      </c>
      <c r="J449" s="67">
        <v>42925</v>
      </c>
      <c r="K449" s="68">
        <v>0.6743055555555556</v>
      </c>
      <c r="L449" s="31">
        <v>4.5999999999999996</v>
      </c>
      <c r="M449" s="31">
        <v>15</v>
      </c>
      <c r="N449" s="31">
        <v>0.42</v>
      </c>
      <c r="O449" s="31">
        <v>2.5</v>
      </c>
      <c r="P449" s="31">
        <v>1</v>
      </c>
      <c r="Q449" s="31">
        <v>2</v>
      </c>
      <c r="R449" s="31">
        <v>3</v>
      </c>
      <c r="S449" s="66">
        <v>22.191883451778818</v>
      </c>
    </row>
    <row r="450" spans="1:19" x14ac:dyDescent="0.3">
      <c r="A450" s="62">
        <f t="shared" ref="A450:A513" si="56">YEAR(J450)</f>
        <v>2017</v>
      </c>
      <c r="B450" s="62">
        <f t="shared" ref="B450:B513" si="57">MONTH(J450)</f>
        <v>7</v>
      </c>
      <c r="C450" s="62">
        <f t="shared" ref="C450:C513" si="58">J450-DATE(YEAR(J450),1,0)</f>
        <v>191</v>
      </c>
      <c r="D450" s="31">
        <f t="shared" ref="D450:D513" si="59">WEEKNUM(J450,1)</f>
        <v>28</v>
      </c>
      <c r="E450" s="31">
        <v>118</v>
      </c>
      <c r="F450" s="31" t="s">
        <v>351</v>
      </c>
      <c r="G450" s="31">
        <v>2150</v>
      </c>
      <c r="H450" s="31">
        <v>47.142833333333336</v>
      </c>
      <c r="I450" s="31">
        <v>-87.391166666666663</v>
      </c>
      <c r="J450" s="67">
        <v>42926</v>
      </c>
      <c r="K450" s="68">
        <v>0.40902777777777777</v>
      </c>
      <c r="L450" s="31">
        <v>8.6999999999999993</v>
      </c>
      <c r="M450" s="31">
        <v>10.199999999999999</v>
      </c>
      <c r="N450" s="31">
        <v>0.42</v>
      </c>
      <c r="O450" s="31">
        <v>2.5</v>
      </c>
      <c r="P450" s="31">
        <v>1</v>
      </c>
      <c r="Q450" s="31">
        <v>1</v>
      </c>
      <c r="R450" s="31">
        <v>2</v>
      </c>
      <c r="S450" s="66">
        <v>14.794588967852544</v>
      </c>
    </row>
    <row r="451" spans="1:19" x14ac:dyDescent="0.3">
      <c r="A451" s="62">
        <f t="shared" si="56"/>
        <v>2017</v>
      </c>
      <c r="B451" s="62">
        <f t="shared" si="57"/>
        <v>7</v>
      </c>
      <c r="C451" s="62">
        <f t="shared" si="58"/>
        <v>191</v>
      </c>
      <c r="D451" s="31">
        <f t="shared" si="59"/>
        <v>28</v>
      </c>
      <c r="E451" s="31">
        <v>118</v>
      </c>
      <c r="F451" s="31" t="s">
        <v>352</v>
      </c>
      <c r="G451" s="31">
        <v>2154</v>
      </c>
      <c r="H451" s="31">
        <v>47.073333333333331</v>
      </c>
      <c r="I451" s="31">
        <v>-87.165666666666667</v>
      </c>
      <c r="J451" s="67">
        <v>42926</v>
      </c>
      <c r="K451" s="68">
        <v>0.48541666666666666</v>
      </c>
      <c r="L451" s="31">
        <v>9.4</v>
      </c>
      <c r="M451" s="31">
        <v>10.9</v>
      </c>
      <c r="N451" s="31">
        <v>0.41</v>
      </c>
      <c r="O451" s="31">
        <v>2.4</v>
      </c>
      <c r="P451" s="31">
        <v>0</v>
      </c>
      <c r="Q451" s="31">
        <v>1</v>
      </c>
      <c r="R451" s="31">
        <v>1</v>
      </c>
      <c r="S451" s="66">
        <v>7.5777163006074</v>
      </c>
    </row>
    <row r="452" spans="1:19" x14ac:dyDescent="0.3">
      <c r="A452" s="62">
        <f t="shared" si="56"/>
        <v>2017</v>
      </c>
      <c r="B452" s="62">
        <f t="shared" si="57"/>
        <v>7</v>
      </c>
      <c r="C452" s="62">
        <f t="shared" si="58"/>
        <v>191</v>
      </c>
      <c r="D452" s="31">
        <f t="shared" si="59"/>
        <v>28</v>
      </c>
      <c r="E452" s="31">
        <v>118</v>
      </c>
      <c r="F452" s="31" t="s">
        <v>353</v>
      </c>
      <c r="G452" s="31">
        <v>2152</v>
      </c>
      <c r="H452" s="31">
        <v>46.811500000000002</v>
      </c>
      <c r="I452" s="31">
        <v>-87.032166666666669</v>
      </c>
      <c r="J452" s="67">
        <v>42926</v>
      </c>
      <c r="K452" s="68">
        <v>0.59097222222222223</v>
      </c>
      <c r="L452" s="31">
        <v>10.6</v>
      </c>
      <c r="M452" s="31">
        <v>9</v>
      </c>
      <c r="N452" s="31">
        <v>0.42</v>
      </c>
      <c r="O452" s="31">
        <v>2.5</v>
      </c>
      <c r="P452" s="31">
        <v>0</v>
      </c>
      <c r="Q452" s="31">
        <v>0</v>
      </c>
      <c r="R452" s="31">
        <v>0</v>
      </c>
      <c r="S452" s="66">
        <v>0</v>
      </c>
    </row>
    <row r="453" spans="1:19" x14ac:dyDescent="0.3">
      <c r="A453" s="62">
        <f t="shared" si="56"/>
        <v>2017</v>
      </c>
      <c r="B453" s="62">
        <f t="shared" si="57"/>
        <v>7</v>
      </c>
      <c r="C453" s="62">
        <f t="shared" si="58"/>
        <v>192</v>
      </c>
      <c r="D453" s="31">
        <f t="shared" si="59"/>
        <v>28</v>
      </c>
      <c r="E453" s="31">
        <v>118</v>
      </c>
      <c r="F453" s="31" t="s">
        <v>863</v>
      </c>
      <c r="G453" s="31">
        <v>2116</v>
      </c>
      <c r="H453" s="31">
        <v>46.75116666666667</v>
      </c>
      <c r="I453" s="31">
        <v>-86.532166666666669</v>
      </c>
      <c r="J453" s="67">
        <v>42927</v>
      </c>
      <c r="K453" s="68">
        <v>0.40069444444444446</v>
      </c>
      <c r="L453" s="31">
        <v>12.9</v>
      </c>
      <c r="M453" s="31">
        <v>11.3</v>
      </c>
      <c r="N453" s="31">
        <v>0.42</v>
      </c>
      <c r="O453" s="31">
        <v>2.5</v>
      </c>
      <c r="P453" s="31">
        <v>0</v>
      </c>
      <c r="Q453" s="31">
        <v>0</v>
      </c>
      <c r="R453" s="31">
        <v>0</v>
      </c>
      <c r="S453" s="66">
        <v>0</v>
      </c>
    </row>
    <row r="454" spans="1:19" x14ac:dyDescent="0.3">
      <c r="A454" s="62">
        <f t="shared" si="56"/>
        <v>2017</v>
      </c>
      <c r="B454" s="62">
        <f t="shared" si="57"/>
        <v>7</v>
      </c>
      <c r="C454" s="62">
        <f t="shared" si="58"/>
        <v>192</v>
      </c>
      <c r="D454" s="31">
        <f t="shared" si="59"/>
        <v>28</v>
      </c>
      <c r="E454" s="31">
        <v>118</v>
      </c>
      <c r="F454" s="31" t="s">
        <v>760</v>
      </c>
      <c r="G454" s="31">
        <v>2141</v>
      </c>
      <c r="H454" s="31">
        <v>47.118833333333335</v>
      </c>
      <c r="I454" s="31">
        <v>-86.161333333333332</v>
      </c>
      <c r="J454" s="67">
        <v>42927</v>
      </c>
      <c r="K454" s="68">
        <v>0.55208333333333337</v>
      </c>
      <c r="L454" s="31">
        <v>9.9</v>
      </c>
      <c r="M454" s="31">
        <v>12.1</v>
      </c>
      <c r="N454" s="31">
        <v>0.42</v>
      </c>
      <c r="O454" s="31">
        <v>2.5</v>
      </c>
      <c r="P454" s="31">
        <v>0</v>
      </c>
      <c r="Q454" s="31">
        <v>0</v>
      </c>
      <c r="R454" s="31">
        <v>0</v>
      </c>
      <c r="S454" s="66">
        <v>0</v>
      </c>
    </row>
    <row r="455" spans="1:19" x14ac:dyDescent="0.3">
      <c r="A455" s="62">
        <f t="shared" si="56"/>
        <v>2017</v>
      </c>
      <c r="B455" s="62">
        <f t="shared" si="57"/>
        <v>7</v>
      </c>
      <c r="C455" s="62">
        <f t="shared" si="58"/>
        <v>192</v>
      </c>
      <c r="D455" s="31">
        <f t="shared" si="59"/>
        <v>28</v>
      </c>
      <c r="E455" s="31">
        <v>118</v>
      </c>
      <c r="F455" s="31" t="s">
        <v>761</v>
      </c>
      <c r="G455" s="31">
        <v>2125</v>
      </c>
      <c r="H455" s="31">
        <v>47.102166666666669</v>
      </c>
      <c r="I455" s="31">
        <v>-85.970333333333329</v>
      </c>
      <c r="J455" s="67">
        <v>42927</v>
      </c>
      <c r="K455" s="68">
        <v>0.62916666666666665</v>
      </c>
      <c r="L455" s="31">
        <v>9.8000000000000007</v>
      </c>
      <c r="M455" s="31">
        <v>10.5</v>
      </c>
      <c r="N455" s="31">
        <v>0.41</v>
      </c>
      <c r="O455" s="31">
        <v>2.5</v>
      </c>
      <c r="P455" s="31">
        <v>0</v>
      </c>
      <c r="Q455" s="31">
        <v>0</v>
      </c>
      <c r="R455" s="31">
        <v>0</v>
      </c>
      <c r="S455" s="66">
        <v>0</v>
      </c>
    </row>
    <row r="456" spans="1:19" x14ac:dyDescent="0.3">
      <c r="A456" s="62">
        <f t="shared" si="56"/>
        <v>2017</v>
      </c>
      <c r="B456" s="62">
        <f t="shared" si="57"/>
        <v>7</v>
      </c>
      <c r="C456" s="62">
        <f t="shared" si="58"/>
        <v>193</v>
      </c>
      <c r="D456" s="31">
        <f t="shared" si="59"/>
        <v>28</v>
      </c>
      <c r="E456" s="31">
        <v>118</v>
      </c>
      <c r="F456" s="31" t="s">
        <v>762</v>
      </c>
      <c r="G456" s="31">
        <v>2148</v>
      </c>
      <c r="H456" s="31">
        <v>46.892166666666668</v>
      </c>
      <c r="I456" s="31">
        <v>-85.532166666666669</v>
      </c>
      <c r="J456" s="67">
        <v>42928</v>
      </c>
      <c r="K456" s="68">
        <v>0.26597222222222222</v>
      </c>
      <c r="L456" s="31">
        <v>9.6999999999999993</v>
      </c>
      <c r="M456" s="31">
        <v>8.5</v>
      </c>
      <c r="N456" s="31">
        <v>0.42</v>
      </c>
      <c r="O456" s="31">
        <v>2.5</v>
      </c>
      <c r="P456" s="31">
        <v>34</v>
      </c>
      <c r="Q456" s="31">
        <v>20</v>
      </c>
      <c r="R456" s="31">
        <v>54</v>
      </c>
      <c r="S456" s="66">
        <v>399.4539021320187</v>
      </c>
    </row>
    <row r="457" spans="1:19" x14ac:dyDescent="0.3">
      <c r="A457" s="62">
        <f t="shared" si="56"/>
        <v>2017</v>
      </c>
      <c r="B457" s="62">
        <f t="shared" si="57"/>
        <v>7</v>
      </c>
      <c r="C457" s="62">
        <f t="shared" si="58"/>
        <v>193</v>
      </c>
      <c r="D457" s="31">
        <f t="shared" si="59"/>
        <v>28</v>
      </c>
      <c r="E457" s="31">
        <v>118</v>
      </c>
      <c r="F457" s="31" t="s">
        <v>763</v>
      </c>
      <c r="G457" s="31">
        <v>2039</v>
      </c>
      <c r="H457" s="31">
        <v>46.906500000000001</v>
      </c>
      <c r="I457" s="31">
        <v>-85.409833333333339</v>
      </c>
      <c r="J457" s="67">
        <v>42928</v>
      </c>
      <c r="K457" s="68">
        <v>0.33194444444444443</v>
      </c>
      <c r="L457" s="31">
        <v>10.1</v>
      </c>
      <c r="M457" s="31">
        <v>9.5</v>
      </c>
      <c r="N457" s="31">
        <v>0.42</v>
      </c>
      <c r="O457" s="31">
        <v>2.5</v>
      </c>
      <c r="P457" s="31">
        <v>34</v>
      </c>
      <c r="Q457" s="31">
        <v>30</v>
      </c>
      <c r="R457" s="31">
        <v>64</v>
      </c>
      <c r="S457" s="66">
        <v>473.42684697128141</v>
      </c>
    </row>
    <row r="458" spans="1:19" x14ac:dyDescent="0.3">
      <c r="A458" s="62">
        <f t="shared" si="56"/>
        <v>2017</v>
      </c>
      <c r="B458" s="62">
        <f t="shared" si="57"/>
        <v>7</v>
      </c>
      <c r="C458" s="62">
        <f t="shared" si="58"/>
        <v>195</v>
      </c>
      <c r="D458" s="31">
        <f t="shared" si="59"/>
        <v>28</v>
      </c>
      <c r="E458" s="31">
        <v>118</v>
      </c>
      <c r="F458" s="31" t="s">
        <v>764</v>
      </c>
      <c r="G458" s="31">
        <v>2137</v>
      </c>
      <c r="H458" s="31">
        <v>47.210333333333331</v>
      </c>
      <c r="I458" s="31">
        <v>-85.102500000000006</v>
      </c>
      <c r="J458" s="67">
        <v>42930</v>
      </c>
      <c r="K458" s="68">
        <v>0.57430555555555551</v>
      </c>
      <c r="L458" s="31">
        <v>9.6999999999999993</v>
      </c>
      <c r="M458" s="31">
        <v>12.7</v>
      </c>
      <c r="N458" s="31">
        <v>0.4</v>
      </c>
      <c r="O458" s="31">
        <v>2.4</v>
      </c>
      <c r="P458" s="31">
        <v>2</v>
      </c>
      <c r="Q458" s="31">
        <v>1</v>
      </c>
      <c r="R458" s="31">
        <v>3</v>
      </c>
      <c r="S458" s="66">
        <v>23.301477624367752</v>
      </c>
    </row>
    <row r="459" spans="1:19" x14ac:dyDescent="0.3">
      <c r="A459" s="62">
        <f t="shared" si="56"/>
        <v>2017</v>
      </c>
      <c r="B459" s="62">
        <f t="shared" si="57"/>
        <v>7</v>
      </c>
      <c r="C459" s="62">
        <f t="shared" si="58"/>
        <v>195</v>
      </c>
      <c r="D459" s="31">
        <f t="shared" si="59"/>
        <v>28</v>
      </c>
      <c r="E459" s="31">
        <v>118</v>
      </c>
      <c r="F459" s="31" t="s">
        <v>765</v>
      </c>
      <c r="G459" s="31">
        <v>2121</v>
      </c>
      <c r="H459" s="31">
        <v>47.451333333333331</v>
      </c>
      <c r="I459" s="31">
        <v>-85.267166666666668</v>
      </c>
      <c r="J459" s="67">
        <v>42930</v>
      </c>
      <c r="K459" s="68">
        <v>0.68333333333333324</v>
      </c>
      <c r="L459" s="31">
        <v>6.5</v>
      </c>
      <c r="M459" s="31">
        <v>11</v>
      </c>
      <c r="N459" s="31">
        <v>0.41</v>
      </c>
      <c r="O459" s="31">
        <v>2.5</v>
      </c>
      <c r="P459" s="31">
        <v>0</v>
      </c>
      <c r="Q459" s="31">
        <v>0</v>
      </c>
      <c r="R459" s="31">
        <v>0</v>
      </c>
      <c r="S459" s="66">
        <v>0</v>
      </c>
    </row>
    <row r="460" spans="1:19" x14ac:dyDescent="0.3">
      <c r="A460" s="62">
        <f t="shared" si="56"/>
        <v>2017</v>
      </c>
      <c r="B460" s="62">
        <f t="shared" si="57"/>
        <v>7</v>
      </c>
      <c r="C460" s="62">
        <f t="shared" si="58"/>
        <v>196</v>
      </c>
      <c r="D460" s="31">
        <f t="shared" si="59"/>
        <v>28</v>
      </c>
      <c r="E460" s="31">
        <v>118</v>
      </c>
      <c r="F460" s="31" t="s">
        <v>766</v>
      </c>
      <c r="G460" s="31">
        <v>2059</v>
      </c>
      <c r="H460" s="31">
        <v>47.703333333333333</v>
      </c>
      <c r="I460" s="31">
        <v>-85.957166666666666</v>
      </c>
      <c r="J460" s="67">
        <v>42931</v>
      </c>
      <c r="K460" s="68">
        <v>0.34166666666666662</v>
      </c>
      <c r="L460" s="31">
        <v>7.8</v>
      </c>
      <c r="M460" s="31">
        <v>10</v>
      </c>
      <c r="N460" s="31">
        <v>0.42</v>
      </c>
      <c r="O460" s="31">
        <v>2.5</v>
      </c>
      <c r="P460" s="31">
        <v>4</v>
      </c>
      <c r="Q460" s="31">
        <v>5</v>
      </c>
      <c r="R460" s="31">
        <v>9</v>
      </c>
      <c r="S460" s="66">
        <v>66.57565035533645</v>
      </c>
    </row>
    <row r="461" spans="1:19" x14ac:dyDescent="0.3">
      <c r="A461" s="62">
        <f t="shared" si="56"/>
        <v>2017</v>
      </c>
      <c r="B461" s="62">
        <f t="shared" si="57"/>
        <v>7</v>
      </c>
      <c r="C461" s="62">
        <f t="shared" si="58"/>
        <v>196</v>
      </c>
      <c r="D461" s="31">
        <f t="shared" si="59"/>
        <v>28</v>
      </c>
      <c r="E461" s="31">
        <v>118</v>
      </c>
      <c r="F461" s="31" t="s">
        <v>864</v>
      </c>
      <c r="G461" s="31">
        <v>2153</v>
      </c>
      <c r="H461" s="31">
        <v>47.421166666666664</v>
      </c>
      <c r="I461" s="31">
        <v>-85.667000000000002</v>
      </c>
      <c r="J461" s="67">
        <v>42931</v>
      </c>
      <c r="K461" s="68">
        <v>0.45902777777777781</v>
      </c>
      <c r="L461" s="31">
        <v>7.7</v>
      </c>
      <c r="M461" s="31">
        <v>11.7</v>
      </c>
      <c r="N461" s="31">
        <v>0.41</v>
      </c>
      <c r="O461" s="31">
        <v>2.5</v>
      </c>
      <c r="P461" s="31">
        <v>0</v>
      </c>
      <c r="Q461" s="31">
        <v>0</v>
      </c>
      <c r="R461" s="31">
        <v>0</v>
      </c>
      <c r="S461" s="66">
        <v>0</v>
      </c>
    </row>
    <row r="462" spans="1:19" x14ac:dyDescent="0.3">
      <c r="A462" s="62">
        <f t="shared" si="56"/>
        <v>2017</v>
      </c>
      <c r="B462" s="62">
        <f t="shared" si="57"/>
        <v>7</v>
      </c>
      <c r="C462" s="62">
        <f t="shared" si="58"/>
        <v>196</v>
      </c>
      <c r="D462" s="31">
        <f t="shared" si="59"/>
        <v>28</v>
      </c>
      <c r="E462" s="31">
        <v>118</v>
      </c>
      <c r="F462" s="31" t="s">
        <v>767</v>
      </c>
      <c r="G462" s="31">
        <v>2129</v>
      </c>
      <c r="H462" s="31">
        <v>47.647166666666664</v>
      </c>
      <c r="I462" s="31">
        <v>-85.560666666666663</v>
      </c>
      <c r="J462" s="67">
        <v>42931</v>
      </c>
      <c r="K462" s="68">
        <v>0.56111111111111112</v>
      </c>
      <c r="L462" s="31">
        <v>6.8</v>
      </c>
      <c r="M462" s="31">
        <v>10.5</v>
      </c>
      <c r="N462" s="31">
        <v>0.43</v>
      </c>
      <c r="O462" s="31">
        <v>2.6</v>
      </c>
      <c r="P462" s="31">
        <v>0</v>
      </c>
      <c r="Q462" s="31">
        <v>2</v>
      </c>
      <c r="R462" s="31">
        <v>2</v>
      </c>
      <c r="S462" s="66">
        <v>14.450528759297834</v>
      </c>
    </row>
    <row r="463" spans="1:19" x14ac:dyDescent="0.3">
      <c r="A463" s="62">
        <f t="shared" si="56"/>
        <v>2017</v>
      </c>
      <c r="B463" s="62">
        <f t="shared" si="57"/>
        <v>7</v>
      </c>
      <c r="C463" s="62">
        <f t="shared" si="58"/>
        <v>197</v>
      </c>
      <c r="D463" s="31">
        <f t="shared" si="59"/>
        <v>29</v>
      </c>
      <c r="E463" s="31">
        <v>118</v>
      </c>
      <c r="F463" s="31" t="s">
        <v>768</v>
      </c>
      <c r="G463" s="31">
        <v>2145</v>
      </c>
      <c r="H463" s="31">
        <v>47.636166666666668</v>
      </c>
      <c r="I463" s="31">
        <v>-86.106833333333327</v>
      </c>
      <c r="J463" s="67">
        <v>42932</v>
      </c>
      <c r="K463" s="68">
        <v>0.3611111111111111</v>
      </c>
      <c r="L463" s="31">
        <v>8</v>
      </c>
      <c r="M463" s="31">
        <v>11.5</v>
      </c>
      <c r="N463" s="31">
        <v>0.4</v>
      </c>
      <c r="O463" s="31">
        <v>2.4</v>
      </c>
      <c r="P463" s="31">
        <v>10</v>
      </c>
      <c r="Q463" s="31">
        <v>3</v>
      </c>
      <c r="R463" s="31">
        <v>13</v>
      </c>
      <c r="S463" s="66">
        <v>100.97306970559359</v>
      </c>
    </row>
    <row r="464" spans="1:19" x14ac:dyDescent="0.3">
      <c r="A464" s="62">
        <f t="shared" si="56"/>
        <v>2017</v>
      </c>
      <c r="B464" s="62">
        <f t="shared" si="57"/>
        <v>7</v>
      </c>
      <c r="C464" s="62">
        <f t="shared" si="58"/>
        <v>197</v>
      </c>
      <c r="D464" s="31">
        <f t="shared" si="59"/>
        <v>29</v>
      </c>
      <c r="E464" s="31">
        <v>118</v>
      </c>
      <c r="F464" s="31" t="s">
        <v>769</v>
      </c>
      <c r="G464" s="31">
        <v>2165</v>
      </c>
      <c r="H464" s="31">
        <v>47.595999999999997</v>
      </c>
      <c r="I464" s="31">
        <v>-86.224999999999994</v>
      </c>
      <c r="J464" s="67">
        <v>42932</v>
      </c>
      <c r="K464" s="68">
        <v>0.4201388888888889</v>
      </c>
      <c r="L464" s="31">
        <v>7.1</v>
      </c>
      <c r="M464" s="31">
        <v>9.8000000000000007</v>
      </c>
      <c r="N464" s="31">
        <v>0.41</v>
      </c>
      <c r="O464" s="31">
        <v>2.5</v>
      </c>
      <c r="P464" s="31">
        <v>3</v>
      </c>
      <c r="Q464" s="31">
        <v>0</v>
      </c>
      <c r="R464" s="31">
        <v>3</v>
      </c>
      <c r="S464" s="66">
        <v>22.733148901822201</v>
      </c>
    </row>
    <row r="465" spans="1:19" x14ac:dyDescent="0.3">
      <c r="A465" s="62">
        <f t="shared" si="56"/>
        <v>2017</v>
      </c>
      <c r="B465" s="62">
        <f t="shared" si="57"/>
        <v>7</v>
      </c>
      <c r="C465" s="62">
        <f t="shared" si="58"/>
        <v>197</v>
      </c>
      <c r="D465" s="31">
        <f t="shared" si="59"/>
        <v>29</v>
      </c>
      <c r="E465" s="31">
        <v>118</v>
      </c>
      <c r="F465" s="31" t="s">
        <v>770</v>
      </c>
      <c r="G465" s="31">
        <v>2126</v>
      </c>
      <c r="H465" s="31">
        <v>47.390833333333333</v>
      </c>
      <c r="I465" s="31">
        <v>-86.467333333333329</v>
      </c>
      <c r="J465" s="67">
        <v>42932</v>
      </c>
      <c r="K465" s="68">
        <v>0.52638888888888891</v>
      </c>
      <c r="L465" s="31">
        <v>6.3</v>
      </c>
      <c r="M465" s="31">
        <v>11.9</v>
      </c>
      <c r="N465" s="31">
        <v>0.4</v>
      </c>
      <c r="O465" s="31">
        <v>2.4</v>
      </c>
      <c r="P465" s="31">
        <v>0</v>
      </c>
      <c r="Q465" s="31">
        <v>0</v>
      </c>
      <c r="R465" s="31">
        <v>0</v>
      </c>
      <c r="S465" s="66">
        <v>0</v>
      </c>
    </row>
    <row r="466" spans="1:19" x14ac:dyDescent="0.3">
      <c r="A466" s="62">
        <f t="shared" si="56"/>
        <v>2017</v>
      </c>
      <c r="B466" s="62">
        <f t="shared" si="57"/>
        <v>7</v>
      </c>
      <c r="C466" s="62">
        <f t="shared" si="58"/>
        <v>198</v>
      </c>
      <c r="D466" s="31">
        <f t="shared" si="59"/>
        <v>29</v>
      </c>
      <c r="E466" s="31">
        <v>118</v>
      </c>
      <c r="F466" s="31" t="s">
        <v>771</v>
      </c>
      <c r="G466" s="31">
        <v>2119</v>
      </c>
      <c r="H466" s="31">
        <v>47.825666666666663</v>
      </c>
      <c r="I466" s="31">
        <v>-86.697999999999993</v>
      </c>
      <c r="J466" s="67">
        <v>42933</v>
      </c>
      <c r="K466" s="68">
        <v>0.4604166666666667</v>
      </c>
      <c r="L466" s="31">
        <v>5.6</v>
      </c>
      <c r="M466" s="31">
        <v>15</v>
      </c>
      <c r="N466" s="31">
        <v>0.42</v>
      </c>
      <c r="O466" s="31">
        <v>2.5</v>
      </c>
      <c r="P466" s="31">
        <v>0</v>
      </c>
      <c r="Q466" s="31">
        <v>0</v>
      </c>
      <c r="R466" s="31">
        <v>0</v>
      </c>
      <c r="S466" s="66">
        <v>0</v>
      </c>
    </row>
    <row r="467" spans="1:19" x14ac:dyDescent="0.3">
      <c r="A467" s="62">
        <f t="shared" si="56"/>
        <v>2017</v>
      </c>
      <c r="B467" s="62">
        <f t="shared" si="57"/>
        <v>7</v>
      </c>
      <c r="C467" s="62">
        <f t="shared" si="58"/>
        <v>198</v>
      </c>
      <c r="D467" s="31">
        <f t="shared" si="59"/>
        <v>29</v>
      </c>
      <c r="E467" s="31">
        <v>118</v>
      </c>
      <c r="F467" s="31" t="s">
        <v>772</v>
      </c>
      <c r="G467" s="31">
        <v>2135</v>
      </c>
      <c r="H467" s="31">
        <v>48.022833333333331</v>
      </c>
      <c r="I467" s="31">
        <v>-86.643666666666661</v>
      </c>
      <c r="J467" s="67">
        <v>42933</v>
      </c>
      <c r="K467" s="68">
        <v>0.55208333333333337</v>
      </c>
      <c r="L467" s="31">
        <v>6.7</v>
      </c>
      <c r="M467" s="31">
        <v>10.6</v>
      </c>
      <c r="N467" s="31">
        <v>0.42</v>
      </c>
      <c r="O467" s="31">
        <v>2.5</v>
      </c>
      <c r="P467" s="31">
        <v>0</v>
      </c>
      <c r="Q467" s="31">
        <v>0</v>
      </c>
      <c r="R467" s="31">
        <v>0</v>
      </c>
      <c r="S467" s="66">
        <v>0</v>
      </c>
    </row>
    <row r="468" spans="1:19" x14ac:dyDescent="0.3">
      <c r="A468" s="62">
        <f t="shared" si="56"/>
        <v>2017</v>
      </c>
      <c r="B468" s="62">
        <f t="shared" si="57"/>
        <v>7</v>
      </c>
      <c r="C468" s="62">
        <f t="shared" si="58"/>
        <v>199</v>
      </c>
      <c r="D468" s="31">
        <f t="shared" si="59"/>
        <v>29</v>
      </c>
      <c r="E468" s="31">
        <v>118</v>
      </c>
      <c r="F468" s="31" t="s">
        <v>773</v>
      </c>
      <c r="G468" s="31">
        <v>2139</v>
      </c>
      <c r="H468" s="31">
        <v>48.353499999999997</v>
      </c>
      <c r="I468" s="31">
        <v>-86.982833333333332</v>
      </c>
      <c r="J468" s="67">
        <v>42934</v>
      </c>
      <c r="K468" s="68">
        <v>0.375</v>
      </c>
      <c r="L468" s="31">
        <v>6.1</v>
      </c>
      <c r="M468" s="31">
        <v>10.5</v>
      </c>
      <c r="N468" s="31">
        <v>0.42</v>
      </c>
      <c r="O468" s="31">
        <v>2.5</v>
      </c>
      <c r="P468" s="31">
        <v>11</v>
      </c>
      <c r="Q468" s="31">
        <v>9</v>
      </c>
      <c r="R468" s="31">
        <v>20</v>
      </c>
      <c r="S468" s="66">
        <v>147.94588967852545</v>
      </c>
    </row>
    <row r="469" spans="1:19" x14ac:dyDescent="0.3">
      <c r="A469" s="62">
        <f t="shared" si="56"/>
        <v>2017</v>
      </c>
      <c r="B469" s="62">
        <f t="shared" si="57"/>
        <v>7</v>
      </c>
      <c r="C469" s="62">
        <f t="shared" si="58"/>
        <v>199</v>
      </c>
      <c r="D469" s="31">
        <f t="shared" si="59"/>
        <v>29</v>
      </c>
      <c r="E469" s="31">
        <v>118</v>
      </c>
      <c r="F469" s="31" t="s">
        <v>774</v>
      </c>
      <c r="G469" s="31">
        <v>753</v>
      </c>
      <c r="H469" s="31">
        <v>48.713333333333331</v>
      </c>
      <c r="I469" s="31">
        <v>-87.295500000000004</v>
      </c>
      <c r="J469" s="67">
        <v>42934</v>
      </c>
      <c r="K469" s="68">
        <v>0.51388888888888895</v>
      </c>
      <c r="L469" s="31">
        <v>11.2</v>
      </c>
      <c r="M469" s="31">
        <v>7</v>
      </c>
      <c r="N469" s="31">
        <v>0.42</v>
      </c>
      <c r="O469" s="31">
        <v>2.5</v>
      </c>
      <c r="P469" s="31">
        <v>1</v>
      </c>
      <c r="Q469" s="31">
        <v>3</v>
      </c>
      <c r="R469" s="31">
        <v>4</v>
      </c>
      <c r="S469" s="66">
        <v>29.589177935705088</v>
      </c>
    </row>
    <row r="470" spans="1:19" x14ac:dyDescent="0.3">
      <c r="A470" s="62">
        <f t="shared" si="56"/>
        <v>2017</v>
      </c>
      <c r="B470" s="62">
        <f t="shared" si="57"/>
        <v>7</v>
      </c>
      <c r="C470" s="62">
        <f t="shared" si="58"/>
        <v>200</v>
      </c>
      <c r="D470" s="31">
        <f t="shared" si="59"/>
        <v>29</v>
      </c>
      <c r="E470" s="31">
        <v>118</v>
      </c>
      <c r="F470" s="31" t="s">
        <v>775</v>
      </c>
      <c r="G470" s="31">
        <v>2155</v>
      </c>
      <c r="H470" s="31">
        <v>48.563000000000002</v>
      </c>
      <c r="I470" s="31">
        <v>-87.759333333333331</v>
      </c>
      <c r="J470" s="67">
        <v>42935</v>
      </c>
      <c r="K470" s="68">
        <v>0.37777777777777777</v>
      </c>
      <c r="L470" s="31">
        <v>9.6</v>
      </c>
      <c r="M470" s="31">
        <v>8.1</v>
      </c>
      <c r="N470" s="31">
        <v>0.41</v>
      </c>
      <c r="O470" s="31">
        <v>2.5</v>
      </c>
      <c r="P470" s="31">
        <v>4</v>
      </c>
      <c r="Q470" s="31">
        <v>0</v>
      </c>
      <c r="R470" s="31">
        <v>4</v>
      </c>
      <c r="S470" s="66">
        <v>30.3108652024296</v>
      </c>
    </row>
    <row r="471" spans="1:19" x14ac:dyDescent="0.3">
      <c r="A471" s="62">
        <f t="shared" si="56"/>
        <v>2017</v>
      </c>
      <c r="B471" s="62">
        <f t="shared" si="57"/>
        <v>7</v>
      </c>
      <c r="C471" s="62">
        <f t="shared" si="58"/>
        <v>200</v>
      </c>
      <c r="D471" s="31">
        <f t="shared" si="59"/>
        <v>29</v>
      </c>
      <c r="E471" s="31">
        <v>118</v>
      </c>
      <c r="F471" s="31" t="s">
        <v>776</v>
      </c>
      <c r="G471" s="31">
        <v>2127</v>
      </c>
      <c r="H471" s="31">
        <v>48.295666666666669</v>
      </c>
      <c r="I471" s="31">
        <v>-87.659000000000006</v>
      </c>
      <c r="J471" s="67">
        <v>42935</v>
      </c>
      <c r="K471" s="68">
        <v>0.48819444444444443</v>
      </c>
      <c r="L471" s="31">
        <v>7.3</v>
      </c>
      <c r="M471" s="31">
        <v>14.8</v>
      </c>
      <c r="N471" s="31">
        <v>0.42</v>
      </c>
      <c r="O471" s="31">
        <v>2.5</v>
      </c>
      <c r="P471" s="31">
        <v>0</v>
      </c>
      <c r="Q471" s="31">
        <v>0</v>
      </c>
      <c r="R471" s="31">
        <v>0</v>
      </c>
      <c r="S471" s="66">
        <v>0</v>
      </c>
    </row>
    <row r="472" spans="1:19" x14ac:dyDescent="0.3">
      <c r="A472" s="62">
        <f t="shared" si="56"/>
        <v>2017</v>
      </c>
      <c r="B472" s="62">
        <f t="shared" si="57"/>
        <v>7</v>
      </c>
      <c r="C472" s="62">
        <f t="shared" si="58"/>
        <v>201</v>
      </c>
      <c r="D472" s="31">
        <f t="shared" si="59"/>
        <v>29</v>
      </c>
      <c r="E472" s="31">
        <v>118</v>
      </c>
      <c r="F472" s="31" t="s">
        <v>777</v>
      </c>
      <c r="G472" s="31">
        <v>2140</v>
      </c>
      <c r="H472" s="31">
        <v>48.113500000000002</v>
      </c>
      <c r="I472" s="31">
        <v>-88.76</v>
      </c>
      <c r="J472" s="67">
        <v>42936</v>
      </c>
      <c r="K472" s="68">
        <v>0.40486111111111112</v>
      </c>
      <c r="L472" s="31">
        <v>10.7</v>
      </c>
      <c r="M472" s="31">
        <v>8.5</v>
      </c>
      <c r="N472" s="31">
        <v>0.43</v>
      </c>
      <c r="O472" s="31">
        <v>2.6</v>
      </c>
      <c r="P472" s="31">
        <v>0</v>
      </c>
      <c r="Q472" s="31">
        <v>0</v>
      </c>
      <c r="R472" s="31">
        <v>0</v>
      </c>
      <c r="S472" s="66">
        <v>0</v>
      </c>
    </row>
    <row r="473" spans="1:19" x14ac:dyDescent="0.3">
      <c r="A473" s="62">
        <f t="shared" si="56"/>
        <v>2017</v>
      </c>
      <c r="B473" s="62">
        <f t="shared" si="57"/>
        <v>7</v>
      </c>
      <c r="C473" s="62">
        <f t="shared" si="58"/>
        <v>201</v>
      </c>
      <c r="D473" s="31">
        <f t="shared" si="59"/>
        <v>29</v>
      </c>
      <c r="E473" s="31">
        <v>118</v>
      </c>
      <c r="F473" s="31" t="s">
        <v>778</v>
      </c>
      <c r="G473" s="31">
        <v>65</v>
      </c>
      <c r="H473" s="31">
        <v>47.748333333333335</v>
      </c>
      <c r="I473" s="31">
        <v>-90.298833333333334</v>
      </c>
      <c r="J473" s="67">
        <v>42936</v>
      </c>
      <c r="K473" s="68">
        <v>0.70277777777777783</v>
      </c>
      <c r="L473" s="31">
        <v>9.1</v>
      </c>
      <c r="M473" s="31">
        <v>8.3000000000000007</v>
      </c>
      <c r="N473" s="31">
        <v>0.43</v>
      </c>
      <c r="O473" s="31">
        <v>2.6</v>
      </c>
      <c r="P473" s="31">
        <v>0</v>
      </c>
      <c r="Q473" s="31">
        <v>0</v>
      </c>
      <c r="R473" s="31">
        <v>0</v>
      </c>
      <c r="S473" s="66">
        <v>0</v>
      </c>
    </row>
    <row r="474" spans="1:19" x14ac:dyDescent="0.3">
      <c r="A474" s="62">
        <f t="shared" si="56"/>
        <v>2018</v>
      </c>
      <c r="B474" s="62">
        <f t="shared" si="57"/>
        <v>5</v>
      </c>
      <c r="C474" s="62">
        <f t="shared" si="58"/>
        <v>135</v>
      </c>
      <c r="D474" s="31">
        <f t="shared" si="59"/>
        <v>20</v>
      </c>
      <c r="E474" s="31">
        <v>2</v>
      </c>
      <c r="F474" s="31" t="s">
        <v>260</v>
      </c>
      <c r="G474" s="31">
        <v>71</v>
      </c>
      <c r="H474" s="31">
        <v>46.941000000000003</v>
      </c>
      <c r="I474" s="31">
        <v>-90.781499999999994</v>
      </c>
      <c r="J474" s="67">
        <v>43235</v>
      </c>
      <c r="K474" s="68">
        <v>0.40625</v>
      </c>
      <c r="L474" s="31">
        <v>9.1</v>
      </c>
      <c r="M474" s="31">
        <v>2.9</v>
      </c>
      <c r="N474" s="31">
        <v>0.42</v>
      </c>
      <c r="O474" s="31">
        <v>2.5</v>
      </c>
      <c r="P474" s="31">
        <v>8</v>
      </c>
      <c r="Q474" s="31">
        <v>2</v>
      </c>
      <c r="R474" s="31">
        <v>10</v>
      </c>
      <c r="S474" s="66">
        <v>73.972944839262723</v>
      </c>
    </row>
    <row r="475" spans="1:19" x14ac:dyDescent="0.3">
      <c r="A475" s="62">
        <f t="shared" si="56"/>
        <v>2018</v>
      </c>
      <c r="B475" s="62">
        <f t="shared" si="57"/>
        <v>5</v>
      </c>
      <c r="C475" s="62">
        <f t="shared" si="58"/>
        <v>135</v>
      </c>
      <c r="D475" s="31">
        <f t="shared" si="59"/>
        <v>20</v>
      </c>
      <c r="E475" s="31">
        <v>2</v>
      </c>
      <c r="F475" s="31" t="s">
        <v>261</v>
      </c>
      <c r="G475" s="31">
        <v>75</v>
      </c>
      <c r="H475" s="31">
        <v>47.001333333333335</v>
      </c>
      <c r="I475" s="31">
        <v>-90.726500000000001</v>
      </c>
      <c r="J475" s="67">
        <v>43235</v>
      </c>
      <c r="K475" s="68">
        <v>0.46736111111111112</v>
      </c>
      <c r="L475" s="31">
        <v>7.5</v>
      </c>
      <c r="M475" s="31">
        <v>4.5</v>
      </c>
      <c r="N475" s="31">
        <v>0.45</v>
      </c>
      <c r="O475" s="31">
        <v>2.7</v>
      </c>
      <c r="P475" s="31">
        <v>1</v>
      </c>
      <c r="Q475" s="31">
        <v>0</v>
      </c>
      <c r="R475" s="31">
        <v>1</v>
      </c>
      <c r="S475" s="66">
        <v>6.9041415183311861</v>
      </c>
    </row>
    <row r="476" spans="1:19" x14ac:dyDescent="0.3">
      <c r="A476" s="62">
        <f t="shared" si="56"/>
        <v>2018</v>
      </c>
      <c r="B476" s="62">
        <f t="shared" si="57"/>
        <v>5</v>
      </c>
      <c r="C476" s="62">
        <f t="shared" si="58"/>
        <v>135</v>
      </c>
      <c r="D476" s="31">
        <f t="shared" si="59"/>
        <v>20</v>
      </c>
      <c r="E476" s="31">
        <v>2</v>
      </c>
      <c r="F476" s="31" t="s">
        <v>262</v>
      </c>
      <c r="G476" s="31">
        <v>86</v>
      </c>
      <c r="H476" s="31">
        <v>46.941000000000003</v>
      </c>
      <c r="I476" s="31">
        <v>-90.781499999999994</v>
      </c>
      <c r="J476" s="67">
        <v>43235</v>
      </c>
      <c r="K476" s="68">
        <v>0.54583333333333328</v>
      </c>
      <c r="L476" s="31">
        <v>6.3</v>
      </c>
      <c r="M476" s="31">
        <v>3.3</v>
      </c>
      <c r="N476" s="31">
        <v>0.42</v>
      </c>
      <c r="O476" s="31">
        <v>2.5</v>
      </c>
      <c r="P476" s="31">
        <v>0</v>
      </c>
      <c r="Q476" s="31">
        <v>0</v>
      </c>
      <c r="R476" s="31">
        <v>0</v>
      </c>
      <c r="S476" s="66">
        <v>0</v>
      </c>
    </row>
    <row r="477" spans="1:19" x14ac:dyDescent="0.3">
      <c r="A477" s="62">
        <f t="shared" si="56"/>
        <v>2018</v>
      </c>
      <c r="B477" s="62">
        <f t="shared" si="57"/>
        <v>5</v>
      </c>
      <c r="C477" s="62">
        <f t="shared" si="58"/>
        <v>136</v>
      </c>
      <c r="D477" s="31">
        <f t="shared" si="59"/>
        <v>20</v>
      </c>
      <c r="E477" s="31">
        <v>2</v>
      </c>
      <c r="F477" s="31" t="s">
        <v>263</v>
      </c>
      <c r="G477" s="31">
        <v>24</v>
      </c>
      <c r="H477" s="31">
        <v>46.843833333333336</v>
      </c>
      <c r="I477" s="31">
        <v>-90.465500000000006</v>
      </c>
      <c r="J477" s="67">
        <v>43236</v>
      </c>
      <c r="K477" s="68">
        <v>0.39097222222222222</v>
      </c>
      <c r="L477" s="31">
        <v>6</v>
      </c>
      <c r="M477" s="31">
        <v>8.1999999999999993</v>
      </c>
      <c r="N477" s="31">
        <v>0.42</v>
      </c>
      <c r="O477" s="31">
        <v>2.5</v>
      </c>
      <c r="P477" s="31">
        <v>15</v>
      </c>
      <c r="Q477" s="31">
        <v>16</v>
      </c>
      <c r="R477" s="31">
        <v>31</v>
      </c>
      <c r="S477" s="66">
        <v>229.31612900171444</v>
      </c>
    </row>
    <row r="478" spans="1:19" x14ac:dyDescent="0.3">
      <c r="A478" s="62">
        <f t="shared" si="56"/>
        <v>2018</v>
      </c>
      <c r="B478" s="62">
        <f t="shared" si="57"/>
        <v>5</v>
      </c>
      <c r="C478" s="62">
        <f t="shared" si="58"/>
        <v>136</v>
      </c>
      <c r="D478" s="31">
        <f t="shared" si="59"/>
        <v>20</v>
      </c>
      <c r="E478" s="31">
        <v>2</v>
      </c>
      <c r="F478" s="31" t="s">
        <v>264</v>
      </c>
      <c r="G478" s="31">
        <v>2</v>
      </c>
      <c r="H478" s="31">
        <v>46.911666666666669</v>
      </c>
      <c r="I478" s="31">
        <v>-90.563500000000005</v>
      </c>
      <c r="J478" s="67">
        <v>43236</v>
      </c>
      <c r="K478" s="68">
        <v>0.47013888888888888</v>
      </c>
      <c r="L478" s="31">
        <v>6.9</v>
      </c>
      <c r="M478" s="31">
        <v>6</v>
      </c>
      <c r="N478" s="31">
        <v>0.42</v>
      </c>
      <c r="O478" s="31">
        <v>2.5</v>
      </c>
      <c r="P478" s="31">
        <v>17</v>
      </c>
      <c r="Q478" s="31">
        <v>7</v>
      </c>
      <c r="R478" s="31">
        <v>24</v>
      </c>
      <c r="S478" s="66">
        <v>177.53506761423054</v>
      </c>
    </row>
    <row r="479" spans="1:19" x14ac:dyDescent="0.3">
      <c r="A479" s="62">
        <f t="shared" si="56"/>
        <v>2018</v>
      </c>
      <c r="B479" s="62">
        <f t="shared" si="57"/>
        <v>5</v>
      </c>
      <c r="C479" s="62">
        <f t="shared" si="58"/>
        <v>136</v>
      </c>
      <c r="D479" s="31">
        <f t="shared" si="59"/>
        <v>20</v>
      </c>
      <c r="E479" s="31">
        <v>2</v>
      </c>
      <c r="F479" s="31" t="s">
        <v>265</v>
      </c>
      <c r="G479" s="31">
        <v>87</v>
      </c>
      <c r="H479" s="31">
        <v>46.94233333333333</v>
      </c>
      <c r="I479" s="31">
        <v>-90.646500000000003</v>
      </c>
      <c r="J479" s="67">
        <v>43236</v>
      </c>
      <c r="K479" s="68">
        <v>0.55069444444444449</v>
      </c>
      <c r="L479" s="31">
        <v>6.7</v>
      </c>
      <c r="M479" s="31">
        <v>4.3</v>
      </c>
      <c r="N479" s="31">
        <v>0.43</v>
      </c>
      <c r="O479" s="31">
        <v>2.6</v>
      </c>
      <c r="P479" s="31">
        <v>1</v>
      </c>
      <c r="Q479" s="31">
        <v>0</v>
      </c>
      <c r="R479" s="31">
        <v>1</v>
      </c>
      <c r="S479" s="66">
        <v>7.2252643796489169</v>
      </c>
    </row>
    <row r="480" spans="1:19" x14ac:dyDescent="0.3">
      <c r="A480" s="62">
        <f t="shared" si="56"/>
        <v>2018</v>
      </c>
      <c r="B480" s="62">
        <f t="shared" si="57"/>
        <v>5</v>
      </c>
      <c r="C480" s="62">
        <f t="shared" si="58"/>
        <v>137</v>
      </c>
      <c r="D480" s="31">
        <f t="shared" si="59"/>
        <v>20</v>
      </c>
      <c r="E480" s="31">
        <v>2</v>
      </c>
      <c r="F480" s="31" t="s">
        <v>266</v>
      </c>
      <c r="G480" s="31">
        <v>52</v>
      </c>
      <c r="H480" s="31">
        <v>46.970999999999997</v>
      </c>
      <c r="I480" s="31">
        <v>-90.4495</v>
      </c>
      <c r="J480" s="67">
        <v>43237</v>
      </c>
      <c r="K480" s="68">
        <v>0.41597222222222219</v>
      </c>
      <c r="L480" s="31">
        <v>6.3</v>
      </c>
      <c r="M480" s="31">
        <v>7.5</v>
      </c>
      <c r="N480" s="31">
        <v>0.42</v>
      </c>
      <c r="O480" s="31">
        <v>2.5</v>
      </c>
      <c r="P480" s="31">
        <v>0</v>
      </c>
      <c r="Q480" s="31">
        <v>1</v>
      </c>
      <c r="R480" s="31">
        <v>1</v>
      </c>
      <c r="S480" s="66">
        <v>7.397294483926272</v>
      </c>
    </row>
    <row r="481" spans="1:19" x14ac:dyDescent="0.3">
      <c r="A481" s="62">
        <f t="shared" si="56"/>
        <v>2018</v>
      </c>
      <c r="B481" s="62">
        <f t="shared" si="57"/>
        <v>5</v>
      </c>
      <c r="C481" s="62">
        <f t="shared" si="58"/>
        <v>137</v>
      </c>
      <c r="D481" s="31">
        <f t="shared" si="59"/>
        <v>20</v>
      </c>
      <c r="E481" s="31">
        <v>2</v>
      </c>
      <c r="F481" s="31" t="s">
        <v>267</v>
      </c>
      <c r="G481" s="31">
        <v>44</v>
      </c>
      <c r="H481" s="31">
        <v>47.033999999999999</v>
      </c>
      <c r="I481" s="31">
        <v>-90.498999999999995</v>
      </c>
      <c r="J481" s="67">
        <v>43237</v>
      </c>
      <c r="K481" s="68">
        <v>0.49305555555555558</v>
      </c>
      <c r="L481" s="31">
        <v>7.5</v>
      </c>
      <c r="M481" s="31">
        <v>5.5</v>
      </c>
      <c r="N481" s="31">
        <v>0.42</v>
      </c>
      <c r="O481" s="31">
        <v>2.5</v>
      </c>
      <c r="P481" s="31">
        <v>2</v>
      </c>
      <c r="Q481" s="31">
        <v>4</v>
      </c>
      <c r="R481" s="31">
        <v>6</v>
      </c>
      <c r="S481" s="66">
        <v>44.383766903557635</v>
      </c>
    </row>
    <row r="482" spans="1:19" x14ac:dyDescent="0.3">
      <c r="A482" s="62">
        <f t="shared" si="56"/>
        <v>2018</v>
      </c>
      <c r="B482" s="62">
        <f t="shared" si="57"/>
        <v>5</v>
      </c>
      <c r="C482" s="62">
        <f t="shared" si="58"/>
        <v>137</v>
      </c>
      <c r="D482" s="31">
        <f t="shared" si="59"/>
        <v>20</v>
      </c>
      <c r="E482" s="31">
        <v>2</v>
      </c>
      <c r="F482" s="31" t="s">
        <v>268</v>
      </c>
      <c r="G482" s="31">
        <v>45</v>
      </c>
      <c r="H482" s="31">
        <v>46.978666666666669</v>
      </c>
      <c r="I482" s="31">
        <v>-90.548333333333332</v>
      </c>
      <c r="J482" s="67">
        <v>43237</v>
      </c>
      <c r="K482" s="68">
        <v>0.54375000000000007</v>
      </c>
      <c r="L482" s="31">
        <v>7</v>
      </c>
      <c r="M482" s="31">
        <v>7.8</v>
      </c>
      <c r="N482" s="31">
        <v>0.42</v>
      </c>
      <c r="O482" s="31">
        <v>2.5</v>
      </c>
      <c r="P482" s="31">
        <v>1</v>
      </c>
      <c r="Q482" s="31">
        <v>2</v>
      </c>
      <c r="R482" s="31">
        <v>3</v>
      </c>
      <c r="S482" s="66">
        <v>22.191883451778818</v>
      </c>
    </row>
    <row r="483" spans="1:19" x14ac:dyDescent="0.3">
      <c r="A483" s="62">
        <f t="shared" si="56"/>
        <v>2018</v>
      </c>
      <c r="B483" s="62">
        <f t="shared" si="57"/>
        <v>5</v>
      </c>
      <c r="C483" s="62">
        <f t="shared" si="58"/>
        <v>141</v>
      </c>
      <c r="D483" s="31">
        <f t="shared" si="59"/>
        <v>21</v>
      </c>
      <c r="E483" s="31">
        <v>2</v>
      </c>
      <c r="F483" s="31" t="s">
        <v>269</v>
      </c>
      <c r="G483" s="31">
        <v>190</v>
      </c>
      <c r="H483" s="31">
        <v>47.62983333333333</v>
      </c>
      <c r="I483" s="31">
        <v>-90.705833333333331</v>
      </c>
      <c r="J483" s="67">
        <v>43241</v>
      </c>
      <c r="K483" s="68">
        <v>0.5625</v>
      </c>
      <c r="L483" s="31">
        <v>6.1</v>
      </c>
      <c r="M483" s="31">
        <v>14.5</v>
      </c>
      <c r="N483" s="31">
        <v>0.47</v>
      </c>
      <c r="O483" s="31">
        <v>2.8</v>
      </c>
      <c r="P483" s="31">
        <v>0</v>
      </c>
      <c r="Q483" s="31">
        <v>0</v>
      </c>
      <c r="R483" s="31">
        <v>0</v>
      </c>
      <c r="S483" s="66">
        <v>0</v>
      </c>
    </row>
    <row r="484" spans="1:19" x14ac:dyDescent="0.3">
      <c r="A484" s="62">
        <f t="shared" si="56"/>
        <v>2018</v>
      </c>
      <c r="B484" s="62">
        <f t="shared" si="57"/>
        <v>5</v>
      </c>
      <c r="C484" s="62">
        <f t="shared" si="58"/>
        <v>141</v>
      </c>
      <c r="D484" s="31">
        <f t="shared" si="59"/>
        <v>21</v>
      </c>
      <c r="E484" s="31">
        <v>2</v>
      </c>
      <c r="F484" s="31" t="s">
        <v>270</v>
      </c>
      <c r="G484" s="31">
        <v>208</v>
      </c>
      <c r="H484" s="31">
        <v>47.689</v>
      </c>
      <c r="I484" s="31">
        <v>-90.524000000000001</v>
      </c>
      <c r="J484" s="67">
        <v>43241</v>
      </c>
      <c r="K484" s="68">
        <v>0.61458333333333337</v>
      </c>
      <c r="L484" s="31">
        <v>6.9</v>
      </c>
      <c r="M484" s="31">
        <v>13.5</v>
      </c>
      <c r="N484" s="31">
        <v>0.43</v>
      </c>
      <c r="O484" s="31">
        <v>2.6</v>
      </c>
      <c r="P484" s="31">
        <v>0</v>
      </c>
      <c r="Q484" s="31">
        <v>0</v>
      </c>
      <c r="R484" s="31">
        <v>0</v>
      </c>
      <c r="S484" s="66">
        <v>0</v>
      </c>
    </row>
    <row r="485" spans="1:19" x14ac:dyDescent="0.3">
      <c r="A485" s="62">
        <f t="shared" si="56"/>
        <v>2018</v>
      </c>
      <c r="B485" s="62">
        <f t="shared" si="57"/>
        <v>5</v>
      </c>
      <c r="C485" s="62">
        <f t="shared" si="58"/>
        <v>141</v>
      </c>
      <c r="D485" s="31">
        <f t="shared" si="59"/>
        <v>21</v>
      </c>
      <c r="E485" s="31">
        <v>2</v>
      </c>
      <c r="F485" s="31" t="s">
        <v>271</v>
      </c>
      <c r="G485" s="31">
        <v>65</v>
      </c>
      <c r="H485" s="31">
        <v>47.744</v>
      </c>
      <c r="I485" s="31">
        <v>-90.308166666666665</v>
      </c>
      <c r="J485" s="67">
        <v>43241</v>
      </c>
      <c r="K485" s="68">
        <v>0.69444444444444453</v>
      </c>
      <c r="L485" s="31">
        <v>6</v>
      </c>
      <c r="M485" s="31">
        <v>12.9</v>
      </c>
      <c r="N485" s="31">
        <v>0.45</v>
      </c>
      <c r="O485" s="31">
        <v>2.7</v>
      </c>
      <c r="P485" s="31">
        <v>0</v>
      </c>
      <c r="Q485" s="31">
        <v>1</v>
      </c>
      <c r="R485" s="31">
        <v>1</v>
      </c>
      <c r="S485" s="66">
        <v>6.9041415183311861</v>
      </c>
    </row>
    <row r="486" spans="1:19" x14ac:dyDescent="0.3">
      <c r="A486" s="62">
        <f t="shared" si="56"/>
        <v>2018</v>
      </c>
      <c r="B486" s="62">
        <f t="shared" si="57"/>
        <v>5</v>
      </c>
      <c r="C486" s="62">
        <f t="shared" si="58"/>
        <v>142</v>
      </c>
      <c r="D486" s="31">
        <f t="shared" si="59"/>
        <v>21</v>
      </c>
      <c r="E486" s="31">
        <v>2</v>
      </c>
      <c r="F486" s="31" t="s">
        <v>272</v>
      </c>
      <c r="G486" s="31">
        <v>172</v>
      </c>
      <c r="H486" s="31">
        <v>47.325499999999998</v>
      </c>
      <c r="I486" s="31">
        <v>-91.193666666666672</v>
      </c>
      <c r="J486" s="67">
        <v>43242</v>
      </c>
      <c r="K486" s="68">
        <v>0.46111111111111108</v>
      </c>
      <c r="L486" s="31">
        <v>6.7</v>
      </c>
      <c r="M486" s="31">
        <v>10.5</v>
      </c>
      <c r="N486" s="31">
        <v>0.42</v>
      </c>
      <c r="O486" s="31">
        <v>2.5</v>
      </c>
      <c r="P486" s="31">
        <v>3</v>
      </c>
      <c r="Q486" s="31">
        <v>2</v>
      </c>
      <c r="R486" s="31">
        <v>5</v>
      </c>
      <c r="S486" s="66">
        <v>36.986472419631362</v>
      </c>
    </row>
    <row r="487" spans="1:19" x14ac:dyDescent="0.3">
      <c r="A487" s="62">
        <f t="shared" si="56"/>
        <v>2018</v>
      </c>
      <c r="B487" s="62">
        <f t="shared" si="57"/>
        <v>5</v>
      </c>
      <c r="C487" s="62">
        <f t="shared" si="58"/>
        <v>142</v>
      </c>
      <c r="D487" s="31">
        <f t="shared" si="59"/>
        <v>21</v>
      </c>
      <c r="E487" s="31">
        <v>2</v>
      </c>
      <c r="F487" s="31" t="s">
        <v>273</v>
      </c>
      <c r="G487" s="31">
        <v>188</v>
      </c>
      <c r="H487" s="31">
        <v>47.077333333333335</v>
      </c>
      <c r="I487" s="31">
        <v>-91.55383333333333</v>
      </c>
      <c r="J487" s="67">
        <v>43242</v>
      </c>
      <c r="K487" s="68">
        <v>0.58958333333333335</v>
      </c>
      <c r="L487" s="31">
        <v>6.9</v>
      </c>
      <c r="M487" s="31">
        <v>14.2</v>
      </c>
      <c r="N487" s="31">
        <v>0.43</v>
      </c>
      <c r="O487" s="31">
        <v>2.6</v>
      </c>
      <c r="P487" s="31">
        <v>0</v>
      </c>
      <c r="Q487" s="31">
        <v>0</v>
      </c>
      <c r="R487" s="31">
        <v>0</v>
      </c>
      <c r="S487" s="66">
        <v>0</v>
      </c>
    </row>
    <row r="488" spans="1:19" x14ac:dyDescent="0.3">
      <c r="A488" s="62">
        <f t="shared" si="56"/>
        <v>2018</v>
      </c>
      <c r="B488" s="62">
        <f t="shared" si="57"/>
        <v>5</v>
      </c>
      <c r="C488" s="62">
        <f t="shared" si="58"/>
        <v>142</v>
      </c>
      <c r="D488" s="31">
        <f t="shared" si="59"/>
        <v>21</v>
      </c>
      <c r="E488" s="31">
        <v>2</v>
      </c>
      <c r="F488" s="31" t="s">
        <v>274</v>
      </c>
      <c r="G488" s="31">
        <v>36</v>
      </c>
      <c r="H488" s="31">
        <v>46.99816666666667</v>
      </c>
      <c r="I488" s="31">
        <v>-91.685666666666663</v>
      </c>
      <c r="J488" s="67">
        <v>43242</v>
      </c>
      <c r="K488" s="68">
        <v>0.64861111111111114</v>
      </c>
      <c r="L488" s="31">
        <v>6.1</v>
      </c>
      <c r="M488" s="31">
        <v>12</v>
      </c>
      <c r="N488" s="31">
        <v>0.42</v>
      </c>
      <c r="O488" s="31">
        <v>2.5</v>
      </c>
      <c r="P488" s="31">
        <v>0</v>
      </c>
      <c r="Q488" s="31">
        <v>0</v>
      </c>
      <c r="R488" s="31">
        <v>0</v>
      </c>
      <c r="S488" s="66">
        <v>0</v>
      </c>
    </row>
    <row r="489" spans="1:19" x14ac:dyDescent="0.3">
      <c r="A489" s="62">
        <f t="shared" si="56"/>
        <v>2018</v>
      </c>
      <c r="B489" s="62">
        <f t="shared" si="57"/>
        <v>5</v>
      </c>
      <c r="C489" s="62">
        <f t="shared" si="58"/>
        <v>143</v>
      </c>
      <c r="D489" s="31">
        <f t="shared" si="59"/>
        <v>21</v>
      </c>
      <c r="E489" s="31">
        <v>2</v>
      </c>
      <c r="F489" s="31" t="s">
        <v>356</v>
      </c>
      <c r="G489" s="31">
        <v>210</v>
      </c>
      <c r="H489" s="31">
        <v>46.725000000000001</v>
      </c>
      <c r="I489" s="31">
        <v>-92.025333333333336</v>
      </c>
      <c r="J489" s="67">
        <v>43243</v>
      </c>
      <c r="K489" s="68">
        <v>0.32777777777777778</v>
      </c>
      <c r="L489" s="31">
        <v>13.7</v>
      </c>
      <c r="M489" s="31">
        <v>0.5</v>
      </c>
      <c r="N489" s="31">
        <v>0.42</v>
      </c>
      <c r="O489" s="31">
        <v>2.5</v>
      </c>
      <c r="P489" s="31">
        <v>18</v>
      </c>
      <c r="Q489" s="31">
        <v>21</v>
      </c>
      <c r="R489" s="31">
        <v>39</v>
      </c>
      <c r="S489" s="66">
        <v>288.49448487312463</v>
      </c>
    </row>
    <row r="490" spans="1:19" x14ac:dyDescent="0.3">
      <c r="A490" s="62">
        <f t="shared" si="56"/>
        <v>2018</v>
      </c>
      <c r="B490" s="62">
        <f t="shared" si="57"/>
        <v>5</v>
      </c>
      <c r="C490" s="62">
        <f t="shared" si="58"/>
        <v>143</v>
      </c>
      <c r="D490" s="31">
        <f t="shared" si="59"/>
        <v>21</v>
      </c>
      <c r="E490" s="31">
        <v>2</v>
      </c>
      <c r="F490" s="31" t="s">
        <v>276</v>
      </c>
      <c r="G490" s="31">
        <v>206</v>
      </c>
      <c r="H490" s="31">
        <v>46.725000000000001</v>
      </c>
      <c r="I490" s="31">
        <v>-92.025333333333336</v>
      </c>
      <c r="J490" s="67">
        <v>43243</v>
      </c>
      <c r="K490" s="68">
        <v>0.43263888888888885</v>
      </c>
      <c r="L490" s="31">
        <v>9.9</v>
      </c>
      <c r="M490" s="31">
        <v>5.8</v>
      </c>
      <c r="N490" s="31">
        <v>0.42</v>
      </c>
      <c r="O490" s="31">
        <v>2.5</v>
      </c>
      <c r="P490" s="31">
        <v>3</v>
      </c>
      <c r="Q490" s="31">
        <v>2</v>
      </c>
      <c r="R490" s="31">
        <v>5</v>
      </c>
      <c r="S490" s="66">
        <v>36.986472419631362</v>
      </c>
    </row>
    <row r="491" spans="1:19" x14ac:dyDescent="0.3">
      <c r="A491" s="62">
        <f t="shared" si="56"/>
        <v>2018</v>
      </c>
      <c r="B491" s="62">
        <f t="shared" si="57"/>
        <v>5</v>
      </c>
      <c r="C491" s="62">
        <f t="shared" si="58"/>
        <v>143</v>
      </c>
      <c r="D491" s="31">
        <f t="shared" si="59"/>
        <v>21</v>
      </c>
      <c r="E491" s="31">
        <v>2</v>
      </c>
      <c r="F491" s="31" t="s">
        <v>277</v>
      </c>
      <c r="G491" s="31">
        <v>205</v>
      </c>
      <c r="H491" s="31">
        <v>46.808833333333332</v>
      </c>
      <c r="I491" s="31">
        <v>-91.412499999999994</v>
      </c>
      <c r="J491" s="67">
        <v>43243</v>
      </c>
      <c r="K491" s="68">
        <v>0.52083333333333337</v>
      </c>
      <c r="L491" s="31">
        <v>6.8</v>
      </c>
      <c r="M491" s="31">
        <v>9</v>
      </c>
      <c r="N491" s="31">
        <v>0.42</v>
      </c>
      <c r="O491" s="31">
        <v>2.5</v>
      </c>
      <c r="P491" s="31">
        <v>0</v>
      </c>
      <c r="Q491" s="31">
        <v>0</v>
      </c>
      <c r="R491" s="31">
        <v>0</v>
      </c>
      <c r="S491" s="66">
        <v>0</v>
      </c>
    </row>
    <row r="492" spans="1:19" x14ac:dyDescent="0.3">
      <c r="A492" s="62">
        <f t="shared" si="56"/>
        <v>2018</v>
      </c>
      <c r="B492" s="62">
        <f t="shared" si="57"/>
        <v>5</v>
      </c>
      <c r="C492" s="62">
        <f t="shared" si="58"/>
        <v>143</v>
      </c>
      <c r="D492" s="31">
        <f t="shared" si="59"/>
        <v>21</v>
      </c>
      <c r="E492" s="31">
        <v>2</v>
      </c>
      <c r="F492" s="31" t="s">
        <v>278</v>
      </c>
      <c r="G492" s="31">
        <v>187</v>
      </c>
      <c r="H492" s="31">
        <v>46.908833333333334</v>
      </c>
      <c r="I492" s="31">
        <v>-91.826499999999996</v>
      </c>
      <c r="J492" s="67">
        <v>43243</v>
      </c>
      <c r="K492" s="68">
        <v>0.62777777777777777</v>
      </c>
      <c r="L492" s="31">
        <v>5.9</v>
      </c>
      <c r="M492" s="31">
        <v>8.8000000000000007</v>
      </c>
      <c r="N492" s="31">
        <v>0.43</v>
      </c>
      <c r="O492" s="31">
        <v>2.6</v>
      </c>
      <c r="P492" s="31">
        <v>0</v>
      </c>
      <c r="Q492" s="31">
        <v>0</v>
      </c>
      <c r="R492" s="31">
        <v>0</v>
      </c>
      <c r="S492" s="66">
        <v>0</v>
      </c>
    </row>
    <row r="493" spans="1:19" x14ac:dyDescent="0.3">
      <c r="A493" s="62">
        <f t="shared" si="56"/>
        <v>2018</v>
      </c>
      <c r="B493" s="62">
        <f t="shared" si="57"/>
        <v>5</v>
      </c>
      <c r="C493" s="62">
        <f t="shared" si="58"/>
        <v>144</v>
      </c>
      <c r="D493" s="31">
        <f t="shared" si="59"/>
        <v>21</v>
      </c>
      <c r="E493" s="31">
        <v>2</v>
      </c>
      <c r="F493" s="31" t="s">
        <v>279</v>
      </c>
      <c r="G493" s="31">
        <v>151</v>
      </c>
      <c r="H493" s="31">
        <v>46.880499999999998</v>
      </c>
      <c r="I493" s="31">
        <v>-91.209833333333336</v>
      </c>
      <c r="J493" s="67">
        <v>43244</v>
      </c>
      <c r="K493" s="68">
        <v>0.45347222222222222</v>
      </c>
      <c r="L493" s="31">
        <v>6.4</v>
      </c>
      <c r="M493" s="31">
        <v>9</v>
      </c>
      <c r="N493" s="31">
        <v>0.45</v>
      </c>
      <c r="O493" s="31">
        <v>2.7</v>
      </c>
      <c r="P493" s="31">
        <v>27</v>
      </c>
      <c r="Q493" s="31">
        <v>15</v>
      </c>
      <c r="R493" s="31">
        <v>42</v>
      </c>
      <c r="S493" s="66">
        <v>289.97394376990979</v>
      </c>
    </row>
    <row r="494" spans="1:19" x14ac:dyDescent="0.3">
      <c r="A494" s="62">
        <f t="shared" si="56"/>
        <v>2018</v>
      </c>
      <c r="B494" s="62">
        <f t="shared" si="57"/>
        <v>5</v>
      </c>
      <c r="C494" s="62">
        <f t="shared" si="58"/>
        <v>144</v>
      </c>
      <c r="D494" s="31">
        <f t="shared" si="59"/>
        <v>21</v>
      </c>
      <c r="E494" s="31">
        <v>2</v>
      </c>
      <c r="F494" s="31" t="s">
        <v>280</v>
      </c>
      <c r="G494" s="31">
        <v>76</v>
      </c>
      <c r="H494" s="31">
        <v>46.884833333333333</v>
      </c>
      <c r="I494" s="31">
        <v>-91.095500000000001</v>
      </c>
      <c r="J494" s="67">
        <v>43244</v>
      </c>
      <c r="K494" s="68">
        <v>0.5180555555555556</v>
      </c>
      <c r="L494" s="31">
        <v>13.9</v>
      </c>
      <c r="M494" s="31">
        <v>6</v>
      </c>
      <c r="N494" s="31">
        <v>0.44</v>
      </c>
      <c r="O494" s="31">
        <v>2.6</v>
      </c>
      <c r="P494" s="31">
        <v>586</v>
      </c>
      <c r="Q494" s="31">
        <v>341</v>
      </c>
      <c r="R494" s="31">
        <v>927</v>
      </c>
      <c r="S494" s="66">
        <v>6545.5968962996694</v>
      </c>
    </row>
    <row r="495" spans="1:19" x14ac:dyDescent="0.3">
      <c r="A495" s="62">
        <f t="shared" si="56"/>
        <v>2018</v>
      </c>
      <c r="B495" s="62">
        <f t="shared" si="57"/>
        <v>5</v>
      </c>
      <c r="C495" s="62">
        <f t="shared" si="58"/>
        <v>144</v>
      </c>
      <c r="D495" s="31">
        <f t="shared" si="59"/>
        <v>21</v>
      </c>
      <c r="E495" s="31">
        <v>2</v>
      </c>
      <c r="F495" s="31" t="s">
        <v>281</v>
      </c>
      <c r="G495" s="31">
        <v>139</v>
      </c>
      <c r="H495" s="31">
        <v>46.971166666666669</v>
      </c>
      <c r="I495" s="31">
        <v>-90.993333333333339</v>
      </c>
      <c r="J495" s="67">
        <v>43244</v>
      </c>
      <c r="K495" s="68">
        <v>0.57847222222222217</v>
      </c>
      <c r="L495" s="31">
        <v>12.6</v>
      </c>
      <c r="M495" s="31">
        <v>11.2</v>
      </c>
      <c r="N495" s="31">
        <v>0.44</v>
      </c>
      <c r="O495" s="31">
        <v>2.6</v>
      </c>
      <c r="P495" s="31">
        <v>31</v>
      </c>
      <c r="Q495" s="31">
        <v>8</v>
      </c>
      <c r="R495" s="31">
        <v>39</v>
      </c>
      <c r="S495" s="66">
        <v>275.38109919707347</v>
      </c>
    </row>
    <row r="496" spans="1:19" x14ac:dyDescent="0.3">
      <c r="A496" s="62">
        <f t="shared" si="56"/>
        <v>2018</v>
      </c>
      <c r="B496" s="62">
        <f t="shared" si="57"/>
        <v>5</v>
      </c>
      <c r="C496" s="62">
        <f t="shared" si="58"/>
        <v>149</v>
      </c>
      <c r="D496" s="31">
        <f t="shared" si="59"/>
        <v>22</v>
      </c>
      <c r="E496" s="31">
        <v>2</v>
      </c>
      <c r="F496" s="31" t="s">
        <v>282</v>
      </c>
      <c r="G496" s="31">
        <v>133</v>
      </c>
      <c r="H496" s="31">
        <v>46.904333333333334</v>
      </c>
      <c r="I496" s="31">
        <v>-90.523833333333329</v>
      </c>
      <c r="J496" s="67">
        <v>43249</v>
      </c>
      <c r="K496" s="68">
        <v>0.44166666666666665</v>
      </c>
      <c r="L496" s="31">
        <v>8</v>
      </c>
      <c r="M496" s="31">
        <v>5.5</v>
      </c>
      <c r="N496" s="31">
        <v>0.42</v>
      </c>
      <c r="O496" s="31">
        <v>2.5</v>
      </c>
      <c r="P496" s="31">
        <v>586</v>
      </c>
      <c r="Q496" s="31">
        <v>719</v>
      </c>
      <c r="R496" s="31">
        <v>1305</v>
      </c>
      <c r="S496" s="66">
        <v>9653.4693015237845</v>
      </c>
    </row>
    <row r="497" spans="1:19" x14ac:dyDescent="0.3">
      <c r="A497" s="62">
        <f t="shared" si="56"/>
        <v>2018</v>
      </c>
      <c r="B497" s="62">
        <f t="shared" si="57"/>
        <v>5</v>
      </c>
      <c r="C497" s="62">
        <f t="shared" si="58"/>
        <v>149</v>
      </c>
      <c r="D497" s="31">
        <f t="shared" si="59"/>
        <v>22</v>
      </c>
      <c r="E497" s="31">
        <v>2</v>
      </c>
      <c r="F497" s="31" t="s">
        <v>283</v>
      </c>
      <c r="G497" s="31">
        <v>16</v>
      </c>
      <c r="H497" s="31">
        <v>46.744</v>
      </c>
      <c r="I497" s="31">
        <v>-90.646166666666673</v>
      </c>
      <c r="J497" s="67">
        <v>43249</v>
      </c>
      <c r="K497" s="68">
        <v>0.58958333333333335</v>
      </c>
      <c r="N497" s="31">
        <v>0.42</v>
      </c>
      <c r="O497" s="31">
        <v>2.5</v>
      </c>
      <c r="R497" s="31">
        <v>0</v>
      </c>
      <c r="S497" s="66">
        <v>0</v>
      </c>
    </row>
    <row r="498" spans="1:19" x14ac:dyDescent="0.3">
      <c r="A498" s="62">
        <f t="shared" si="56"/>
        <v>2018</v>
      </c>
      <c r="B498" s="62">
        <f t="shared" si="57"/>
        <v>5</v>
      </c>
      <c r="C498" s="62">
        <f t="shared" si="58"/>
        <v>151</v>
      </c>
      <c r="D498" s="31">
        <f t="shared" si="59"/>
        <v>22</v>
      </c>
      <c r="E498" s="31">
        <v>2</v>
      </c>
      <c r="F498" s="31" t="s">
        <v>284</v>
      </c>
      <c r="G498" s="31">
        <v>74</v>
      </c>
      <c r="H498" s="31">
        <v>46.744</v>
      </c>
      <c r="I498" s="31">
        <v>-90.598166666666671</v>
      </c>
      <c r="J498" s="67">
        <v>43251</v>
      </c>
      <c r="K498" s="68">
        <v>0.36805555555555558</v>
      </c>
      <c r="L498" s="31">
        <v>12.7</v>
      </c>
      <c r="M498" s="31">
        <v>5.4</v>
      </c>
      <c r="N498" s="31">
        <v>0.45</v>
      </c>
      <c r="O498" s="31">
        <v>2.7</v>
      </c>
      <c r="P498" s="31">
        <v>2229</v>
      </c>
      <c r="Q498" s="31">
        <v>875</v>
      </c>
      <c r="R498" s="31">
        <v>3104</v>
      </c>
      <c r="S498" s="66">
        <v>21430.455272900002</v>
      </c>
    </row>
    <row r="499" spans="1:19" x14ac:dyDescent="0.3">
      <c r="A499" s="62">
        <f t="shared" si="56"/>
        <v>2018</v>
      </c>
      <c r="B499" s="62">
        <f t="shared" si="57"/>
        <v>5</v>
      </c>
      <c r="C499" s="62">
        <f t="shared" si="58"/>
        <v>151</v>
      </c>
      <c r="D499" s="31">
        <f t="shared" si="59"/>
        <v>22</v>
      </c>
      <c r="E499" s="31">
        <v>2</v>
      </c>
      <c r="F499" s="31" t="s">
        <v>285</v>
      </c>
      <c r="G499" s="31">
        <v>184</v>
      </c>
      <c r="H499" s="31">
        <v>46.615000000000002</v>
      </c>
      <c r="I499" s="31">
        <v>-90.330500000000001</v>
      </c>
      <c r="J499" s="67">
        <v>43251</v>
      </c>
      <c r="K499" s="68">
        <v>0.4375</v>
      </c>
      <c r="L499" s="31">
        <v>8.9</v>
      </c>
      <c r="M499" s="31">
        <v>4</v>
      </c>
      <c r="N499" s="31">
        <v>0.45</v>
      </c>
      <c r="O499" s="31">
        <v>2.7</v>
      </c>
      <c r="P499" s="31">
        <v>29</v>
      </c>
      <c r="Q499" s="31">
        <v>25</v>
      </c>
      <c r="R499" s="31">
        <v>54</v>
      </c>
      <c r="S499" s="66">
        <v>372.82364198988404</v>
      </c>
    </row>
    <row r="500" spans="1:19" x14ac:dyDescent="0.3">
      <c r="A500" s="62">
        <f t="shared" si="56"/>
        <v>2018</v>
      </c>
      <c r="B500" s="62">
        <f t="shared" si="57"/>
        <v>5</v>
      </c>
      <c r="C500" s="62">
        <f t="shared" si="58"/>
        <v>151</v>
      </c>
      <c r="D500" s="31">
        <f t="shared" si="59"/>
        <v>22</v>
      </c>
      <c r="E500" s="31">
        <v>2</v>
      </c>
      <c r="F500" s="31" t="s">
        <v>286</v>
      </c>
      <c r="G500" s="31">
        <v>192</v>
      </c>
      <c r="H500" s="31">
        <v>46.688000000000002</v>
      </c>
      <c r="I500" s="31">
        <v>-90.027000000000001</v>
      </c>
      <c r="J500" s="67">
        <v>43251</v>
      </c>
      <c r="K500" s="68">
        <v>0.53263888888888888</v>
      </c>
      <c r="L500" s="31">
        <v>10.199999999999999</v>
      </c>
      <c r="M500" s="31">
        <v>6</v>
      </c>
      <c r="N500" s="31">
        <v>0.42</v>
      </c>
      <c r="O500" s="31">
        <v>2.5</v>
      </c>
      <c r="P500" s="31">
        <v>43</v>
      </c>
      <c r="Q500" s="31">
        <v>26</v>
      </c>
      <c r="R500" s="31">
        <v>69</v>
      </c>
      <c r="S500" s="66">
        <v>510.41331939091282</v>
      </c>
    </row>
    <row r="501" spans="1:19" x14ac:dyDescent="0.3">
      <c r="A501" s="62">
        <f t="shared" si="56"/>
        <v>2018</v>
      </c>
      <c r="B501" s="62">
        <f t="shared" si="57"/>
        <v>5</v>
      </c>
      <c r="C501" s="62">
        <f t="shared" si="58"/>
        <v>151</v>
      </c>
      <c r="D501" s="31">
        <f t="shared" si="59"/>
        <v>22</v>
      </c>
      <c r="E501" s="31">
        <v>2</v>
      </c>
      <c r="F501" s="31" t="s">
        <v>287</v>
      </c>
      <c r="G501" s="31">
        <v>57</v>
      </c>
      <c r="H501" s="31">
        <v>46.9</v>
      </c>
      <c r="I501" s="31">
        <v>-89.35</v>
      </c>
      <c r="J501" s="67">
        <v>43251</v>
      </c>
      <c r="K501" s="68">
        <v>0.69374999999999998</v>
      </c>
      <c r="L501" s="31">
        <v>8.1</v>
      </c>
      <c r="M501" s="31">
        <v>9.8000000000000007</v>
      </c>
      <c r="N501" s="31">
        <v>0.4</v>
      </c>
      <c r="O501" s="31">
        <v>2.4</v>
      </c>
      <c r="P501" s="31">
        <v>29</v>
      </c>
      <c r="Q501" s="31">
        <v>30</v>
      </c>
      <c r="R501" s="31">
        <v>59</v>
      </c>
      <c r="S501" s="66">
        <v>458.26239327923247</v>
      </c>
    </row>
    <row r="502" spans="1:19" x14ac:dyDescent="0.3">
      <c r="A502" s="62">
        <f t="shared" si="56"/>
        <v>2018</v>
      </c>
      <c r="B502" s="62">
        <f t="shared" si="57"/>
        <v>6</v>
      </c>
      <c r="C502" s="62">
        <f t="shared" si="58"/>
        <v>152</v>
      </c>
      <c r="D502" s="31">
        <f t="shared" si="59"/>
        <v>22</v>
      </c>
      <c r="E502" s="31">
        <v>2</v>
      </c>
      <c r="F502" s="31" t="s">
        <v>288</v>
      </c>
      <c r="G502" s="31">
        <v>183</v>
      </c>
      <c r="H502" s="31">
        <v>46.997</v>
      </c>
      <c r="I502" s="31">
        <v>-89.146333333333331</v>
      </c>
      <c r="J502" s="67">
        <v>43252</v>
      </c>
      <c r="K502" s="68">
        <v>0.31875000000000003</v>
      </c>
      <c r="L502" s="31">
        <v>7.1</v>
      </c>
      <c r="M502" s="31">
        <v>4</v>
      </c>
      <c r="N502" s="31">
        <v>0.45</v>
      </c>
      <c r="O502" s="31">
        <v>2.7</v>
      </c>
      <c r="P502" s="31">
        <v>30</v>
      </c>
      <c r="Q502" s="31">
        <v>6</v>
      </c>
      <c r="R502" s="31">
        <v>36</v>
      </c>
      <c r="S502" s="66">
        <v>248.5490946599227</v>
      </c>
    </row>
    <row r="503" spans="1:19" x14ac:dyDescent="0.3">
      <c r="A503" s="62">
        <f t="shared" si="56"/>
        <v>2018</v>
      </c>
      <c r="B503" s="62">
        <f t="shared" si="57"/>
        <v>6</v>
      </c>
      <c r="C503" s="62">
        <f t="shared" si="58"/>
        <v>152</v>
      </c>
      <c r="D503" s="31">
        <f t="shared" si="59"/>
        <v>22</v>
      </c>
      <c r="E503" s="31">
        <v>2</v>
      </c>
      <c r="F503" s="31" t="s">
        <v>289</v>
      </c>
      <c r="G503" s="31">
        <v>182</v>
      </c>
      <c r="H503" s="31">
        <v>47.150666666666666</v>
      </c>
      <c r="I503" s="31">
        <v>-88.867500000000007</v>
      </c>
      <c r="J503" s="67">
        <v>43252</v>
      </c>
      <c r="K503" s="68">
        <v>0.45277777777777778</v>
      </c>
      <c r="L503" s="31">
        <v>7.2</v>
      </c>
      <c r="M503" s="31">
        <v>6</v>
      </c>
      <c r="N503" s="31">
        <v>0.42</v>
      </c>
      <c r="O503" s="31">
        <v>2.5</v>
      </c>
      <c r="P503" s="31">
        <v>3</v>
      </c>
      <c r="Q503" s="31">
        <v>3</v>
      </c>
      <c r="R503" s="31">
        <v>6</v>
      </c>
      <c r="S503" s="66">
        <v>44.383766903557635</v>
      </c>
    </row>
    <row r="504" spans="1:19" x14ac:dyDescent="0.3">
      <c r="A504" s="62">
        <f t="shared" si="56"/>
        <v>2018</v>
      </c>
      <c r="B504" s="62">
        <f t="shared" si="57"/>
        <v>6</v>
      </c>
      <c r="C504" s="62">
        <f t="shared" si="58"/>
        <v>152</v>
      </c>
      <c r="D504" s="31">
        <f t="shared" si="59"/>
        <v>22</v>
      </c>
      <c r="E504" s="31">
        <v>2</v>
      </c>
      <c r="F504" s="31" t="s">
        <v>290</v>
      </c>
      <c r="G504" s="31">
        <v>181</v>
      </c>
      <c r="H504" s="31">
        <v>47.335500000000003</v>
      </c>
      <c r="I504" s="31">
        <v>-88.481333333333339</v>
      </c>
      <c r="J504" s="67">
        <v>43252</v>
      </c>
      <c r="K504" s="68">
        <v>0.58472222222222225</v>
      </c>
      <c r="L504" s="31">
        <v>5.3</v>
      </c>
      <c r="M504" s="31">
        <v>9</v>
      </c>
      <c r="N504" s="31">
        <v>0.42</v>
      </c>
      <c r="O504" s="31">
        <v>2.5</v>
      </c>
      <c r="P504" s="31">
        <v>1</v>
      </c>
      <c r="Q504" s="31">
        <v>0</v>
      </c>
      <c r="R504" s="31">
        <v>1</v>
      </c>
      <c r="S504" s="66">
        <v>7.397294483926272</v>
      </c>
    </row>
    <row r="505" spans="1:19" x14ac:dyDescent="0.3">
      <c r="A505" s="62">
        <f t="shared" si="56"/>
        <v>2018</v>
      </c>
      <c r="B505" s="62">
        <f t="shared" si="57"/>
        <v>6</v>
      </c>
      <c r="C505" s="62">
        <f t="shared" si="58"/>
        <v>153</v>
      </c>
      <c r="D505" s="31">
        <f t="shared" si="59"/>
        <v>22</v>
      </c>
      <c r="E505" s="31">
        <v>2</v>
      </c>
      <c r="F505" s="31" t="s">
        <v>291</v>
      </c>
      <c r="G505" s="31">
        <v>82</v>
      </c>
      <c r="H505" s="31">
        <v>46.962333333333333</v>
      </c>
      <c r="I505" s="31">
        <v>-88.381</v>
      </c>
      <c r="J505" s="67">
        <v>43253</v>
      </c>
      <c r="K505" s="68">
        <v>0.42569444444444443</v>
      </c>
      <c r="L505" s="31">
        <v>6.6</v>
      </c>
      <c r="M505" s="31">
        <v>6.8</v>
      </c>
      <c r="N505" s="31">
        <v>0.42</v>
      </c>
      <c r="O505" s="31">
        <v>2.5</v>
      </c>
      <c r="P505" s="31">
        <v>1</v>
      </c>
      <c r="Q505" s="31">
        <v>0</v>
      </c>
      <c r="R505" s="31">
        <v>1</v>
      </c>
      <c r="S505" s="66">
        <v>7.397294483926272</v>
      </c>
    </row>
    <row r="506" spans="1:19" x14ac:dyDescent="0.3">
      <c r="A506" s="62">
        <f t="shared" si="56"/>
        <v>2018</v>
      </c>
      <c r="B506" s="62">
        <f t="shared" si="57"/>
        <v>6</v>
      </c>
      <c r="C506" s="62">
        <f t="shared" si="58"/>
        <v>153</v>
      </c>
      <c r="D506" s="31">
        <f t="shared" si="59"/>
        <v>22</v>
      </c>
      <c r="E506" s="31">
        <v>2</v>
      </c>
      <c r="F506" s="31" t="s">
        <v>292</v>
      </c>
      <c r="G506" s="31">
        <v>101</v>
      </c>
      <c r="H506" s="31">
        <v>47.380333333333333</v>
      </c>
      <c r="I506" s="31">
        <v>-87.789166666666674</v>
      </c>
      <c r="J506" s="67">
        <v>43253</v>
      </c>
      <c r="K506" s="68">
        <v>0.59305555555555556</v>
      </c>
      <c r="L506" s="31">
        <v>4.9000000000000004</v>
      </c>
      <c r="M506" s="31">
        <v>9.4</v>
      </c>
      <c r="N506" s="31">
        <v>0.42</v>
      </c>
      <c r="O506" s="31">
        <v>2.5</v>
      </c>
      <c r="P506" s="31">
        <v>0</v>
      </c>
      <c r="Q506" s="31">
        <v>1</v>
      </c>
      <c r="R506" s="31">
        <v>1</v>
      </c>
      <c r="S506" s="66">
        <v>7.397294483926272</v>
      </c>
    </row>
    <row r="507" spans="1:19" x14ac:dyDescent="0.3">
      <c r="A507" s="62">
        <f t="shared" si="56"/>
        <v>2018</v>
      </c>
      <c r="B507" s="62">
        <f t="shared" si="57"/>
        <v>6</v>
      </c>
      <c r="C507" s="62">
        <f t="shared" si="58"/>
        <v>153</v>
      </c>
      <c r="D507" s="31">
        <f t="shared" si="59"/>
        <v>22</v>
      </c>
      <c r="E507" s="31">
        <v>2</v>
      </c>
      <c r="F507" s="31" t="s">
        <v>293</v>
      </c>
      <c r="G507" s="31">
        <v>84</v>
      </c>
      <c r="H507" s="31">
        <v>46.890833333333333</v>
      </c>
      <c r="I507" s="31">
        <v>-88.320333333333338</v>
      </c>
      <c r="J507" s="67">
        <v>43253</v>
      </c>
      <c r="K507" s="68">
        <v>0.33819444444444446</v>
      </c>
      <c r="L507" s="31">
        <v>5.9</v>
      </c>
      <c r="M507" s="31">
        <v>8.5</v>
      </c>
      <c r="N507" s="31">
        <v>0.44</v>
      </c>
      <c r="O507" s="31">
        <v>2.6</v>
      </c>
      <c r="P507" s="31">
        <v>2</v>
      </c>
      <c r="Q507" s="31">
        <v>0</v>
      </c>
      <c r="R507" s="31">
        <v>2</v>
      </c>
      <c r="S507" s="66">
        <v>14.122107651131973</v>
      </c>
    </row>
    <row r="508" spans="1:19" x14ac:dyDescent="0.3">
      <c r="A508" s="62">
        <f t="shared" si="56"/>
        <v>2018</v>
      </c>
      <c r="B508" s="62">
        <f t="shared" si="57"/>
        <v>6</v>
      </c>
      <c r="C508" s="62">
        <f t="shared" si="58"/>
        <v>154</v>
      </c>
      <c r="D508" s="31">
        <f t="shared" si="59"/>
        <v>23</v>
      </c>
      <c r="E508" s="31">
        <v>2</v>
      </c>
      <c r="F508" s="31" t="s">
        <v>294</v>
      </c>
      <c r="G508" s="31">
        <v>158</v>
      </c>
      <c r="H508" s="31">
        <v>46.938166666666667</v>
      </c>
      <c r="I508" s="31">
        <v>-88.137166666666673</v>
      </c>
      <c r="J508" s="67">
        <v>43254</v>
      </c>
      <c r="K508" s="68">
        <v>0.4145833333333333</v>
      </c>
      <c r="L508" s="31">
        <v>5.9</v>
      </c>
      <c r="M508" s="31">
        <v>8.5</v>
      </c>
      <c r="N508" s="31">
        <v>0.49</v>
      </c>
      <c r="O508" s="31">
        <v>2.9</v>
      </c>
      <c r="P508" s="31">
        <v>7</v>
      </c>
      <c r="Q508" s="31">
        <v>0</v>
      </c>
      <c r="R508" s="31">
        <v>7</v>
      </c>
      <c r="S508" s="66">
        <v>44.383766903557635</v>
      </c>
    </row>
    <row r="509" spans="1:19" x14ac:dyDescent="0.3">
      <c r="A509" s="62">
        <f t="shared" si="56"/>
        <v>2018</v>
      </c>
      <c r="B509" s="62">
        <f t="shared" si="57"/>
        <v>6</v>
      </c>
      <c r="C509" s="62">
        <f t="shared" si="58"/>
        <v>154</v>
      </c>
      <c r="D509" s="31">
        <f t="shared" si="59"/>
        <v>23</v>
      </c>
      <c r="E509" s="31">
        <v>2</v>
      </c>
      <c r="F509" s="31" t="s">
        <v>295</v>
      </c>
      <c r="G509" s="31">
        <v>142</v>
      </c>
      <c r="H509" s="31">
        <v>46.853499999999997</v>
      </c>
      <c r="I509" s="31">
        <v>-87.727833333333336</v>
      </c>
      <c r="J509" s="67">
        <v>43254</v>
      </c>
      <c r="K509" s="68">
        <v>0.53541666666666665</v>
      </c>
      <c r="L509" s="31">
        <v>6.3</v>
      </c>
      <c r="M509" s="31">
        <v>8.6</v>
      </c>
      <c r="N509" s="31">
        <v>0.42</v>
      </c>
      <c r="O509" s="31">
        <v>2.5</v>
      </c>
      <c r="P509" s="31">
        <v>97</v>
      </c>
      <c r="Q509" s="31">
        <v>68</v>
      </c>
      <c r="R509" s="31">
        <v>165</v>
      </c>
      <c r="S509" s="66">
        <v>1220.5535898478349</v>
      </c>
    </row>
    <row r="510" spans="1:19" x14ac:dyDescent="0.3">
      <c r="A510" s="62">
        <f t="shared" si="56"/>
        <v>2018</v>
      </c>
      <c r="B510" s="62">
        <f t="shared" si="57"/>
        <v>6</v>
      </c>
      <c r="C510" s="62">
        <f t="shared" si="58"/>
        <v>154</v>
      </c>
      <c r="D510" s="31">
        <f t="shared" si="59"/>
        <v>23</v>
      </c>
      <c r="E510" s="31">
        <v>2</v>
      </c>
      <c r="F510" s="31" t="s">
        <v>296</v>
      </c>
      <c r="G510" s="31">
        <v>196</v>
      </c>
      <c r="H510" s="31">
        <v>46.777666666666669</v>
      </c>
      <c r="I510" s="31">
        <v>-87.56016666666666</v>
      </c>
      <c r="J510" s="67">
        <v>43254</v>
      </c>
      <c r="K510" s="68">
        <v>0.60555555555555551</v>
      </c>
      <c r="L510" s="31">
        <v>3.7</v>
      </c>
      <c r="M510" s="31">
        <v>11</v>
      </c>
      <c r="N510" s="31">
        <v>0.44</v>
      </c>
      <c r="O510" s="31">
        <v>2.6</v>
      </c>
      <c r="P510" s="31">
        <v>5</v>
      </c>
      <c r="Q510" s="31">
        <v>3</v>
      </c>
      <c r="R510" s="31">
        <v>8</v>
      </c>
      <c r="S510" s="66">
        <v>56.488430604527892</v>
      </c>
    </row>
    <row r="511" spans="1:19" x14ac:dyDescent="0.3">
      <c r="A511" s="62">
        <f t="shared" si="56"/>
        <v>2018</v>
      </c>
      <c r="B511" s="62">
        <f t="shared" si="57"/>
        <v>6</v>
      </c>
      <c r="C511" s="62">
        <f t="shared" si="58"/>
        <v>155</v>
      </c>
      <c r="D511" s="31">
        <f t="shared" si="59"/>
        <v>23</v>
      </c>
      <c r="E511" s="31">
        <v>2</v>
      </c>
      <c r="F511" s="31" t="s">
        <v>297</v>
      </c>
      <c r="G511" s="31">
        <v>120</v>
      </c>
      <c r="H511" s="31">
        <v>46.506500000000003</v>
      </c>
      <c r="I511" s="31">
        <v>-87.232500000000002</v>
      </c>
      <c r="J511" s="67">
        <v>43255</v>
      </c>
      <c r="K511" s="68">
        <v>0.29444444444444445</v>
      </c>
      <c r="L511" s="31">
        <v>5.4</v>
      </c>
      <c r="M511" s="31">
        <v>8.1999999999999993</v>
      </c>
      <c r="N511" s="31">
        <v>0.4</v>
      </c>
      <c r="O511" s="31">
        <v>2.4</v>
      </c>
      <c r="P511" s="31">
        <v>64</v>
      </c>
      <c r="Q511" s="31">
        <v>98</v>
      </c>
      <c r="R511" s="31">
        <v>162</v>
      </c>
      <c r="S511" s="66">
        <v>1258.2797917158587</v>
      </c>
    </row>
    <row r="512" spans="1:19" x14ac:dyDescent="0.3">
      <c r="A512" s="62">
        <f t="shared" si="56"/>
        <v>2018</v>
      </c>
      <c r="B512" s="62">
        <f t="shared" si="57"/>
        <v>6</v>
      </c>
      <c r="C512" s="62">
        <f t="shared" si="58"/>
        <v>155</v>
      </c>
      <c r="D512" s="31">
        <f t="shared" si="59"/>
        <v>23</v>
      </c>
      <c r="E512" s="31">
        <v>2</v>
      </c>
      <c r="F512" s="31" t="s">
        <v>298</v>
      </c>
      <c r="G512" s="31">
        <v>88</v>
      </c>
      <c r="H512" s="31">
        <v>46.523499999999999</v>
      </c>
      <c r="I512" s="31">
        <v>-86.922499999999999</v>
      </c>
      <c r="J512" s="67">
        <v>43255</v>
      </c>
      <c r="K512" s="68">
        <v>0.45277777777777778</v>
      </c>
      <c r="L512" s="31">
        <v>4.2</v>
      </c>
      <c r="M512" s="31">
        <v>11</v>
      </c>
      <c r="N512" s="31">
        <v>0.43</v>
      </c>
      <c r="O512" s="31">
        <v>2.6</v>
      </c>
      <c r="P512" s="31">
        <v>1</v>
      </c>
      <c r="Q512" s="31">
        <v>2</v>
      </c>
      <c r="R512" s="31">
        <v>3</v>
      </c>
      <c r="S512" s="66">
        <v>21.675793138946752</v>
      </c>
    </row>
    <row r="513" spans="1:19" x14ac:dyDescent="0.3">
      <c r="A513" s="62">
        <f t="shared" si="56"/>
        <v>2018</v>
      </c>
      <c r="B513" s="62">
        <f t="shared" si="57"/>
        <v>6</v>
      </c>
      <c r="C513" s="62">
        <f t="shared" si="58"/>
        <v>155</v>
      </c>
      <c r="D513" s="31">
        <f t="shared" si="59"/>
        <v>23</v>
      </c>
      <c r="E513" s="31">
        <v>2</v>
      </c>
      <c r="F513" s="31" t="s">
        <v>299</v>
      </c>
      <c r="G513" s="31">
        <v>209</v>
      </c>
      <c r="H513" s="31">
        <v>46.526499999999999</v>
      </c>
      <c r="I513" s="31">
        <v>-86.725999999999999</v>
      </c>
      <c r="J513" s="67">
        <v>43255</v>
      </c>
      <c r="K513" s="68">
        <v>43255</v>
      </c>
      <c r="L513" s="31">
        <v>7.4</v>
      </c>
      <c r="M513" s="31">
        <v>9</v>
      </c>
      <c r="N513" s="31">
        <v>0.42</v>
      </c>
      <c r="O513" s="31">
        <v>2.5</v>
      </c>
      <c r="P513" s="31">
        <v>7</v>
      </c>
      <c r="Q513" s="31">
        <v>10</v>
      </c>
      <c r="R513" s="31">
        <v>17</v>
      </c>
      <c r="S513" s="66">
        <v>125.75400622674663</v>
      </c>
    </row>
    <row r="514" spans="1:19" x14ac:dyDescent="0.3">
      <c r="A514" s="62">
        <f t="shared" ref="A514:A558" si="60">YEAR(J514)</f>
        <v>2018</v>
      </c>
      <c r="B514" s="62">
        <f t="shared" ref="B514:B558" si="61">MONTH(J514)</f>
        <v>6</v>
      </c>
      <c r="C514" s="62">
        <f t="shared" ref="C514:C558" si="62">J514-DATE(YEAR(J514),1,0)</f>
        <v>155</v>
      </c>
      <c r="D514" s="31">
        <f t="shared" ref="D514:D558" si="63">WEEKNUM(J514,1)</f>
        <v>23</v>
      </c>
      <c r="E514" s="31">
        <v>2</v>
      </c>
      <c r="F514" s="31" t="s">
        <v>300</v>
      </c>
      <c r="G514" s="31">
        <v>178</v>
      </c>
      <c r="H514" s="31">
        <v>46.656166666666664</v>
      </c>
      <c r="I514" s="31">
        <v>-86.305833333333339</v>
      </c>
      <c r="J514" s="67">
        <v>43255</v>
      </c>
      <c r="K514" s="68">
        <v>0.62777777777777777</v>
      </c>
      <c r="L514" s="31">
        <v>3.9</v>
      </c>
      <c r="M514" s="31">
        <v>10.4</v>
      </c>
      <c r="N514" s="31">
        <v>0.42</v>
      </c>
      <c r="O514" s="31">
        <v>2.5</v>
      </c>
      <c r="P514" s="31">
        <v>0</v>
      </c>
      <c r="Q514" s="31">
        <v>0</v>
      </c>
      <c r="R514" s="31">
        <v>0</v>
      </c>
      <c r="S514" s="66">
        <v>0</v>
      </c>
    </row>
    <row r="515" spans="1:19" x14ac:dyDescent="0.3">
      <c r="A515" s="62">
        <f t="shared" si="60"/>
        <v>2018</v>
      </c>
      <c r="B515" s="62">
        <f t="shared" si="61"/>
        <v>6</v>
      </c>
      <c r="C515" s="62">
        <f t="shared" si="62"/>
        <v>156</v>
      </c>
      <c r="D515" s="31">
        <f t="shared" si="63"/>
        <v>23</v>
      </c>
      <c r="E515" s="31">
        <v>2</v>
      </c>
      <c r="F515" s="31" t="s">
        <v>301</v>
      </c>
      <c r="G515" s="31">
        <v>177</v>
      </c>
      <c r="H515" s="31">
        <v>46.723666666666666</v>
      </c>
      <c r="I515" s="31">
        <v>-85.768000000000001</v>
      </c>
      <c r="J515" s="67">
        <v>43256</v>
      </c>
      <c r="K515" s="68">
        <v>0.30624999999999997</v>
      </c>
      <c r="L515" s="31">
        <v>5.4</v>
      </c>
      <c r="M515" s="31">
        <v>10</v>
      </c>
      <c r="N515" s="31">
        <v>0.42</v>
      </c>
      <c r="O515" s="31">
        <v>2.5</v>
      </c>
      <c r="P515" s="31">
        <v>18</v>
      </c>
      <c r="Q515" s="31">
        <v>28</v>
      </c>
      <c r="R515" s="31">
        <v>46</v>
      </c>
      <c r="S515" s="66">
        <v>340.27554626060851</v>
      </c>
    </row>
    <row r="516" spans="1:19" x14ac:dyDescent="0.3">
      <c r="A516" s="62">
        <f t="shared" si="60"/>
        <v>2018</v>
      </c>
      <c r="B516" s="62">
        <f t="shared" si="61"/>
        <v>6</v>
      </c>
      <c r="C516" s="62">
        <f t="shared" si="62"/>
        <v>156</v>
      </c>
      <c r="D516" s="31">
        <f t="shared" si="63"/>
        <v>23</v>
      </c>
      <c r="E516" s="31">
        <v>2</v>
      </c>
      <c r="F516" s="31" t="s">
        <v>302</v>
      </c>
      <c r="G516" s="31">
        <v>176</v>
      </c>
      <c r="H516" s="31">
        <v>46.773666666666664</v>
      </c>
      <c r="I516" s="31">
        <v>-85.316833333333335</v>
      </c>
      <c r="J516" s="67">
        <v>43256</v>
      </c>
      <c r="K516" s="68">
        <v>0.47569444444444442</v>
      </c>
      <c r="L516" s="31">
        <v>6.8</v>
      </c>
      <c r="M516" s="31">
        <v>8.5</v>
      </c>
      <c r="N516" s="31">
        <v>0.43</v>
      </c>
      <c r="O516" s="31">
        <v>2.6</v>
      </c>
      <c r="P516" s="31">
        <v>1</v>
      </c>
      <c r="Q516" s="31">
        <v>1</v>
      </c>
      <c r="R516" s="31">
        <v>2</v>
      </c>
      <c r="S516" s="66">
        <v>14.450528759297834</v>
      </c>
    </row>
    <row r="517" spans="1:19" x14ac:dyDescent="0.3">
      <c r="A517" s="62">
        <f t="shared" si="60"/>
        <v>2018</v>
      </c>
      <c r="B517" s="62">
        <f t="shared" si="61"/>
        <v>6</v>
      </c>
      <c r="C517" s="62">
        <f t="shared" si="62"/>
        <v>156</v>
      </c>
      <c r="D517" s="31">
        <f t="shared" si="63"/>
        <v>23</v>
      </c>
      <c r="E517" s="31">
        <v>2</v>
      </c>
      <c r="F517" s="31" t="s">
        <v>303</v>
      </c>
      <c r="G517" s="31">
        <v>195</v>
      </c>
      <c r="H517" s="31">
        <v>46.796999999999997</v>
      </c>
      <c r="I517" s="31">
        <v>-84.988833333333332</v>
      </c>
      <c r="J517" s="67">
        <v>43256</v>
      </c>
      <c r="K517" s="68">
        <v>0.57916666666666672</v>
      </c>
      <c r="L517" s="31">
        <v>7</v>
      </c>
      <c r="M517" s="31">
        <v>12</v>
      </c>
      <c r="N517" s="31">
        <v>0.43</v>
      </c>
      <c r="O517" s="31">
        <v>2.6</v>
      </c>
      <c r="P517" s="31">
        <v>1</v>
      </c>
      <c r="Q517" s="31">
        <v>1</v>
      </c>
      <c r="R517" s="31">
        <v>2</v>
      </c>
      <c r="S517" s="66">
        <v>14.450528759297834</v>
      </c>
    </row>
    <row r="518" spans="1:19" x14ac:dyDescent="0.3">
      <c r="A518" s="62">
        <f t="shared" si="60"/>
        <v>2018</v>
      </c>
      <c r="B518" s="62">
        <f t="shared" si="61"/>
        <v>6</v>
      </c>
      <c r="C518" s="62">
        <f t="shared" si="62"/>
        <v>157</v>
      </c>
      <c r="D518" s="31">
        <f t="shared" si="63"/>
        <v>23</v>
      </c>
      <c r="E518" s="31">
        <v>2</v>
      </c>
      <c r="F518" s="31" t="s">
        <v>304</v>
      </c>
      <c r="G518" s="31">
        <v>194</v>
      </c>
      <c r="H518" s="31">
        <v>46.6205</v>
      </c>
      <c r="I518" s="31">
        <v>-84.900333333333336</v>
      </c>
      <c r="J518" s="67">
        <v>43257</v>
      </c>
      <c r="K518" s="68">
        <v>0.39930555555555558</v>
      </c>
      <c r="L518" s="31">
        <v>5.4</v>
      </c>
      <c r="M518" s="31">
        <v>11.4</v>
      </c>
      <c r="N518" s="31">
        <v>0.42</v>
      </c>
      <c r="O518" s="31">
        <v>2.5</v>
      </c>
      <c r="P518" s="31">
        <v>0</v>
      </c>
      <c r="Q518" s="31">
        <v>1</v>
      </c>
      <c r="R518" s="31">
        <v>1</v>
      </c>
      <c r="S518" s="66">
        <v>7.397294483926272</v>
      </c>
    </row>
    <row r="519" spans="1:19" x14ac:dyDescent="0.3">
      <c r="A519" s="62">
        <f t="shared" si="60"/>
        <v>2018</v>
      </c>
      <c r="B519" s="62">
        <f t="shared" si="61"/>
        <v>6</v>
      </c>
      <c r="C519" s="62">
        <f t="shared" si="62"/>
        <v>157</v>
      </c>
      <c r="D519" s="31">
        <f t="shared" si="63"/>
        <v>23</v>
      </c>
      <c r="E519" s="31">
        <v>2</v>
      </c>
      <c r="F519" s="31" t="s">
        <v>305</v>
      </c>
      <c r="G519" s="31">
        <v>79</v>
      </c>
      <c r="H519" s="31">
        <v>46.563499999999998</v>
      </c>
      <c r="I519" s="31">
        <v>-84.887</v>
      </c>
      <c r="J519" s="67">
        <v>43257</v>
      </c>
      <c r="K519" s="68">
        <v>0.52083333333333337</v>
      </c>
      <c r="L519" s="31">
        <v>5.5</v>
      </c>
      <c r="M519" s="31">
        <v>9</v>
      </c>
      <c r="N519" s="31">
        <v>0.44</v>
      </c>
      <c r="O519" s="31">
        <v>2.6</v>
      </c>
      <c r="P519" s="31">
        <v>0</v>
      </c>
      <c r="Q519" s="31">
        <v>0</v>
      </c>
      <c r="R519" s="31">
        <v>0</v>
      </c>
      <c r="S519" s="66">
        <v>0</v>
      </c>
    </row>
    <row r="520" spans="1:19" x14ac:dyDescent="0.3">
      <c r="A520" s="62">
        <f t="shared" si="60"/>
        <v>2018</v>
      </c>
      <c r="B520" s="62">
        <f t="shared" si="61"/>
        <v>6</v>
      </c>
      <c r="C520" s="62">
        <f t="shared" si="62"/>
        <v>157</v>
      </c>
      <c r="D520" s="31">
        <f t="shared" si="63"/>
        <v>23</v>
      </c>
      <c r="E520" s="31">
        <v>2</v>
      </c>
      <c r="F520" s="31" t="s">
        <v>306</v>
      </c>
      <c r="G520" s="31">
        <v>193</v>
      </c>
      <c r="H520" s="31">
        <v>46.507333333333335</v>
      </c>
      <c r="I520" s="31">
        <v>-84.876666666666665</v>
      </c>
      <c r="J520" s="67">
        <v>43257</v>
      </c>
      <c r="K520" s="68">
        <v>0.52083333333333337</v>
      </c>
      <c r="L520" s="31">
        <v>7.3</v>
      </c>
      <c r="M520" s="31">
        <v>10</v>
      </c>
      <c r="N520" s="31">
        <v>0.42</v>
      </c>
      <c r="O520" s="31">
        <v>2.5</v>
      </c>
      <c r="P520" s="31">
        <v>0</v>
      </c>
      <c r="Q520" s="31">
        <v>0</v>
      </c>
      <c r="R520" s="31">
        <v>0</v>
      </c>
      <c r="S520" s="66">
        <v>0</v>
      </c>
    </row>
    <row r="521" spans="1:19" x14ac:dyDescent="0.3">
      <c r="A521" s="62">
        <f t="shared" si="60"/>
        <v>2018</v>
      </c>
      <c r="B521" s="62">
        <f t="shared" si="61"/>
        <v>6</v>
      </c>
      <c r="C521" s="62">
        <f t="shared" si="62"/>
        <v>157</v>
      </c>
      <c r="D521" s="31">
        <f t="shared" si="63"/>
        <v>23</v>
      </c>
      <c r="E521" s="31">
        <v>2</v>
      </c>
      <c r="F521" s="31" t="s">
        <v>307</v>
      </c>
      <c r="G521" s="31">
        <v>174</v>
      </c>
      <c r="H521" s="31">
        <v>46.512999999999998</v>
      </c>
      <c r="I521" s="31">
        <v>-84.709166666666661</v>
      </c>
      <c r="J521" s="67">
        <v>43257</v>
      </c>
      <c r="K521" s="68">
        <v>0.66111111111111109</v>
      </c>
      <c r="L521" s="31">
        <v>8</v>
      </c>
      <c r="M521" s="31">
        <v>6</v>
      </c>
      <c r="N521" s="31">
        <v>0.44</v>
      </c>
      <c r="O521" s="31">
        <v>2.6</v>
      </c>
      <c r="P521" s="31">
        <v>2</v>
      </c>
      <c r="Q521" s="31">
        <v>1</v>
      </c>
      <c r="R521" s="31">
        <v>3</v>
      </c>
      <c r="S521" s="66">
        <v>21.183161476697961</v>
      </c>
    </row>
    <row r="522" spans="1:19" x14ac:dyDescent="0.3">
      <c r="A522" s="62">
        <f t="shared" si="60"/>
        <v>2018</v>
      </c>
      <c r="B522" s="62">
        <f t="shared" si="61"/>
        <v>6</v>
      </c>
      <c r="C522" s="62">
        <f t="shared" si="62"/>
        <v>159</v>
      </c>
      <c r="D522" s="31">
        <f t="shared" si="63"/>
        <v>23</v>
      </c>
      <c r="E522" s="31">
        <v>2</v>
      </c>
      <c r="F522" s="31" t="s">
        <v>308</v>
      </c>
      <c r="G522" s="31">
        <v>460</v>
      </c>
      <c r="H522" s="31">
        <v>46.679166666666667</v>
      </c>
      <c r="I522" s="31">
        <v>-84.559666666666672</v>
      </c>
      <c r="J522" s="67">
        <v>43259</v>
      </c>
      <c r="K522" s="68">
        <v>0.42291666666666666</v>
      </c>
      <c r="L522" s="31">
        <v>8.4</v>
      </c>
      <c r="M522" s="31">
        <v>4</v>
      </c>
      <c r="N522" s="31">
        <v>0.46</v>
      </c>
      <c r="O522" s="31">
        <v>2.7</v>
      </c>
      <c r="P522" s="31">
        <v>0</v>
      </c>
      <c r="Q522" s="31">
        <v>0</v>
      </c>
      <c r="R522" s="31">
        <v>0</v>
      </c>
      <c r="S522" s="66">
        <v>0</v>
      </c>
    </row>
    <row r="523" spans="1:19" x14ac:dyDescent="0.3">
      <c r="A523" s="62">
        <f t="shared" si="60"/>
        <v>2018</v>
      </c>
      <c r="B523" s="62">
        <f t="shared" si="61"/>
        <v>6</v>
      </c>
      <c r="C523" s="62">
        <f t="shared" si="62"/>
        <v>159</v>
      </c>
      <c r="D523" s="31">
        <f t="shared" si="63"/>
        <v>23</v>
      </c>
      <c r="E523" s="31">
        <v>2</v>
      </c>
      <c r="F523" s="31" t="s">
        <v>309</v>
      </c>
      <c r="G523" s="31">
        <v>459</v>
      </c>
      <c r="H523" s="31">
        <v>46.772333333333336</v>
      </c>
      <c r="I523" s="31">
        <v>-84.592500000000001</v>
      </c>
      <c r="J523" s="67">
        <v>43259</v>
      </c>
      <c r="K523" s="68">
        <v>0.49305555555555558</v>
      </c>
      <c r="L523" s="31">
        <v>8.3000000000000007</v>
      </c>
      <c r="M523" s="31">
        <v>6.5</v>
      </c>
      <c r="N523" s="31">
        <v>0.43</v>
      </c>
      <c r="O523" s="31">
        <v>2.5</v>
      </c>
      <c r="P523" s="31">
        <v>1</v>
      </c>
      <c r="Q523" s="31">
        <v>1</v>
      </c>
      <c r="R523" s="31">
        <v>2</v>
      </c>
      <c r="S523" s="66">
        <v>14.450528759297834</v>
      </c>
    </row>
    <row r="524" spans="1:19" x14ac:dyDescent="0.3">
      <c r="A524" s="62">
        <f t="shared" si="60"/>
        <v>2018</v>
      </c>
      <c r="B524" s="62">
        <f t="shared" si="61"/>
        <v>6</v>
      </c>
      <c r="C524" s="62">
        <f t="shared" si="62"/>
        <v>159</v>
      </c>
      <c r="D524" s="31">
        <f t="shared" si="63"/>
        <v>23</v>
      </c>
      <c r="E524" s="31">
        <v>2</v>
      </c>
      <c r="F524" s="31" t="s">
        <v>310</v>
      </c>
      <c r="G524" s="31">
        <v>461</v>
      </c>
      <c r="H524" s="31">
        <v>46.945666666666668</v>
      </c>
      <c r="I524" s="31">
        <v>-84.727166666666662</v>
      </c>
      <c r="J524" s="67">
        <v>43259</v>
      </c>
      <c r="K524" s="68">
        <v>0.61111111111111105</v>
      </c>
      <c r="L524" s="31">
        <v>7.9</v>
      </c>
      <c r="M524" s="31">
        <v>90</v>
      </c>
      <c r="N524" s="31">
        <v>0.42</v>
      </c>
      <c r="O524" s="31">
        <v>2.5</v>
      </c>
      <c r="P524" s="31">
        <v>9</v>
      </c>
      <c r="Q524" s="31">
        <v>3</v>
      </c>
      <c r="R524" s="31">
        <v>12</v>
      </c>
      <c r="S524" s="66">
        <v>88.767533807115271</v>
      </c>
    </row>
    <row r="525" spans="1:19" x14ac:dyDescent="0.3">
      <c r="A525" s="62">
        <f t="shared" si="60"/>
        <v>2018</v>
      </c>
      <c r="B525" s="62">
        <f t="shared" si="61"/>
        <v>6</v>
      </c>
      <c r="C525" s="62">
        <f t="shared" si="62"/>
        <v>159</v>
      </c>
      <c r="D525" s="31">
        <f t="shared" si="63"/>
        <v>23</v>
      </c>
      <c r="E525" s="31">
        <v>2</v>
      </c>
      <c r="F525" s="31" t="s">
        <v>311</v>
      </c>
      <c r="G525" s="31">
        <v>457</v>
      </c>
      <c r="H525" s="31">
        <v>47.159333333333336</v>
      </c>
      <c r="I525" s="31">
        <v>-84.717333333333329</v>
      </c>
      <c r="J525" s="67">
        <v>43259</v>
      </c>
      <c r="K525" s="68">
        <v>0.71597222222222223</v>
      </c>
      <c r="L525" s="31">
        <v>3.7</v>
      </c>
      <c r="M525" s="31">
        <v>15.5</v>
      </c>
      <c r="N525" s="31">
        <v>0.42</v>
      </c>
      <c r="O525" s="31">
        <v>2.5</v>
      </c>
      <c r="P525" s="31">
        <v>0</v>
      </c>
      <c r="Q525" s="31">
        <v>0</v>
      </c>
      <c r="R525" s="31">
        <v>0</v>
      </c>
      <c r="S525" s="66">
        <v>0</v>
      </c>
    </row>
    <row r="526" spans="1:19" x14ac:dyDescent="0.3">
      <c r="A526" s="62">
        <f t="shared" si="60"/>
        <v>2018</v>
      </c>
      <c r="B526" s="62">
        <f t="shared" si="61"/>
        <v>6</v>
      </c>
      <c r="C526" s="62">
        <f t="shared" si="62"/>
        <v>160</v>
      </c>
      <c r="D526" s="31">
        <f t="shared" si="63"/>
        <v>23</v>
      </c>
      <c r="E526" s="31">
        <v>2</v>
      </c>
      <c r="F526" s="31" t="s">
        <v>312</v>
      </c>
      <c r="G526" s="31">
        <v>456</v>
      </c>
      <c r="H526" s="31">
        <v>47.317166666666665</v>
      </c>
      <c r="I526" s="31">
        <v>-84.645499999999998</v>
      </c>
      <c r="J526" s="67">
        <v>43260</v>
      </c>
      <c r="K526" s="68">
        <v>0.31736111111111115</v>
      </c>
      <c r="L526" s="31">
        <v>7.5</v>
      </c>
      <c r="M526" s="31">
        <v>10</v>
      </c>
      <c r="N526" s="31">
        <v>0.47</v>
      </c>
      <c r="O526" s="31">
        <v>2.7</v>
      </c>
      <c r="P526" s="31">
        <v>14</v>
      </c>
      <c r="Q526" s="31">
        <v>11</v>
      </c>
      <c r="R526" s="31">
        <v>25</v>
      </c>
      <c r="S526" s="66">
        <v>165.25870655579968</v>
      </c>
    </row>
    <row r="527" spans="1:19" x14ac:dyDescent="0.3">
      <c r="A527" s="62">
        <f t="shared" si="60"/>
        <v>2018</v>
      </c>
      <c r="B527" s="62">
        <f t="shared" si="61"/>
        <v>6</v>
      </c>
      <c r="C527" s="62">
        <f t="shared" si="62"/>
        <v>160</v>
      </c>
      <c r="D527" s="31">
        <f t="shared" si="63"/>
        <v>23</v>
      </c>
      <c r="E527" s="31">
        <v>2</v>
      </c>
      <c r="F527" s="31" t="s">
        <v>313</v>
      </c>
      <c r="G527" s="31">
        <v>455</v>
      </c>
      <c r="H527" s="31">
        <v>47.553166666666669</v>
      </c>
      <c r="I527" s="31">
        <v>-84.958333333333329</v>
      </c>
      <c r="J527" s="67">
        <v>43260</v>
      </c>
      <c r="K527" s="68">
        <v>0.39930555555555558</v>
      </c>
      <c r="L527" s="31">
        <v>4</v>
      </c>
      <c r="M527" s="31">
        <v>15</v>
      </c>
      <c r="N527" s="31">
        <v>0.42</v>
      </c>
      <c r="O527" s="31">
        <v>2.5</v>
      </c>
      <c r="P527" s="31">
        <v>0</v>
      </c>
      <c r="Q527" s="31">
        <v>0</v>
      </c>
      <c r="R527" s="31">
        <v>0</v>
      </c>
      <c r="S527" s="66">
        <v>0</v>
      </c>
    </row>
    <row r="528" spans="1:19" x14ac:dyDescent="0.3">
      <c r="A528" s="62">
        <f t="shared" si="60"/>
        <v>2018</v>
      </c>
      <c r="B528" s="62">
        <f t="shared" si="61"/>
        <v>6</v>
      </c>
      <c r="C528" s="62">
        <f t="shared" si="62"/>
        <v>160</v>
      </c>
      <c r="D528" s="31">
        <f t="shared" si="63"/>
        <v>23</v>
      </c>
      <c r="E528" s="31">
        <v>2</v>
      </c>
      <c r="F528" s="31" t="s">
        <v>314</v>
      </c>
      <c r="G528" s="31">
        <v>454</v>
      </c>
      <c r="H528" s="31">
        <v>47.671999999999997</v>
      </c>
      <c r="I528" s="31">
        <v>-84.993833333333328</v>
      </c>
      <c r="J528" s="67">
        <v>43260</v>
      </c>
      <c r="K528" s="68">
        <v>0.51944444444444449</v>
      </c>
      <c r="L528" s="31">
        <v>3.6</v>
      </c>
      <c r="M528" s="31">
        <v>15</v>
      </c>
      <c r="N528" s="31">
        <v>0.42</v>
      </c>
      <c r="O528" s="31">
        <v>2.5</v>
      </c>
      <c r="P528" s="31">
        <v>0</v>
      </c>
      <c r="Q528" s="31">
        <v>0</v>
      </c>
      <c r="R528" s="31">
        <v>0</v>
      </c>
      <c r="S528" s="66">
        <v>0</v>
      </c>
    </row>
    <row r="529" spans="1:19" x14ac:dyDescent="0.3">
      <c r="A529" s="62">
        <f t="shared" si="60"/>
        <v>2018</v>
      </c>
      <c r="B529" s="62">
        <f t="shared" si="61"/>
        <v>6</v>
      </c>
      <c r="C529" s="62">
        <f t="shared" si="62"/>
        <v>160</v>
      </c>
      <c r="D529" s="31">
        <f t="shared" si="63"/>
        <v>23</v>
      </c>
      <c r="E529" s="31">
        <v>2</v>
      </c>
      <c r="F529" s="31" t="s">
        <v>315</v>
      </c>
      <c r="G529" s="31">
        <v>451</v>
      </c>
      <c r="H529" s="31">
        <v>47.948</v>
      </c>
      <c r="I529" s="31">
        <v>-85.185500000000005</v>
      </c>
      <c r="J529" s="67">
        <v>43260</v>
      </c>
      <c r="K529" s="68">
        <v>0.64444444444444449</v>
      </c>
      <c r="L529" s="31">
        <v>3.6</v>
      </c>
      <c r="M529" s="31">
        <v>4.3</v>
      </c>
      <c r="N529" s="31">
        <v>0.42</v>
      </c>
      <c r="O529" s="31">
        <v>2.5</v>
      </c>
      <c r="P529" s="31">
        <v>0</v>
      </c>
      <c r="Q529" s="31">
        <v>0</v>
      </c>
      <c r="R529" s="31">
        <v>0</v>
      </c>
      <c r="S529" s="66">
        <v>0</v>
      </c>
    </row>
    <row r="530" spans="1:19" x14ac:dyDescent="0.3">
      <c r="A530" s="62">
        <f t="shared" si="60"/>
        <v>2018</v>
      </c>
      <c r="B530" s="62">
        <f t="shared" si="61"/>
        <v>6</v>
      </c>
      <c r="C530" s="62">
        <f t="shared" si="62"/>
        <v>160</v>
      </c>
      <c r="D530" s="31">
        <f t="shared" si="63"/>
        <v>23</v>
      </c>
      <c r="E530" s="31">
        <v>2</v>
      </c>
      <c r="F530" s="31" t="s">
        <v>316</v>
      </c>
      <c r="G530" s="31">
        <v>462</v>
      </c>
      <c r="H530" s="31">
        <v>47.953666666666663</v>
      </c>
      <c r="I530" s="31">
        <v>-84.947500000000005</v>
      </c>
      <c r="J530" s="67">
        <v>43260</v>
      </c>
      <c r="K530" s="68">
        <v>0.73819444444444438</v>
      </c>
      <c r="L530" s="31">
        <v>3.8</v>
      </c>
      <c r="M530" s="31">
        <v>15</v>
      </c>
      <c r="N530" s="31">
        <v>0.45</v>
      </c>
      <c r="O530" s="31">
        <v>2.7</v>
      </c>
      <c r="P530" s="31">
        <v>0</v>
      </c>
      <c r="Q530" s="31">
        <v>0</v>
      </c>
      <c r="R530" s="31">
        <v>0</v>
      </c>
      <c r="S530" s="66">
        <v>0</v>
      </c>
    </row>
    <row r="531" spans="1:19" x14ac:dyDescent="0.3">
      <c r="A531" s="62">
        <f t="shared" si="60"/>
        <v>2018</v>
      </c>
      <c r="B531" s="62">
        <f t="shared" si="61"/>
        <v>6</v>
      </c>
      <c r="C531" s="62">
        <f t="shared" si="62"/>
        <v>161</v>
      </c>
      <c r="D531" s="31">
        <f t="shared" si="63"/>
        <v>24</v>
      </c>
      <c r="E531" s="31">
        <v>2</v>
      </c>
      <c r="F531" s="31" t="s">
        <v>317</v>
      </c>
      <c r="G531" s="31">
        <v>463</v>
      </c>
      <c r="H531" s="31">
        <v>47.917999999999999</v>
      </c>
      <c r="I531" s="31">
        <v>-85.427833333333339</v>
      </c>
      <c r="J531" s="67">
        <v>43261</v>
      </c>
      <c r="K531" s="68">
        <v>0.39027777777777778</v>
      </c>
      <c r="L531" s="31">
        <v>4</v>
      </c>
      <c r="M531" s="31">
        <v>8</v>
      </c>
      <c r="N531" s="31">
        <v>0.5</v>
      </c>
      <c r="O531" s="31">
        <v>3</v>
      </c>
      <c r="P531" s="31">
        <v>4</v>
      </c>
      <c r="Q531" s="31">
        <v>5</v>
      </c>
      <c r="R531" s="31">
        <v>9</v>
      </c>
      <c r="S531" s="66">
        <v>55.923546298482613</v>
      </c>
    </row>
    <row r="532" spans="1:19" x14ac:dyDescent="0.3">
      <c r="A532" s="62">
        <f t="shared" si="60"/>
        <v>2018</v>
      </c>
      <c r="B532" s="62">
        <f t="shared" si="61"/>
        <v>6</v>
      </c>
      <c r="C532" s="62">
        <f t="shared" si="62"/>
        <v>161</v>
      </c>
      <c r="D532" s="31">
        <f t="shared" si="63"/>
        <v>24</v>
      </c>
      <c r="E532" s="31">
        <v>2</v>
      </c>
      <c r="F532" s="31" t="s">
        <v>318</v>
      </c>
      <c r="G532" s="31">
        <v>464</v>
      </c>
      <c r="H532" s="31">
        <v>47.955166666666663</v>
      </c>
      <c r="I532" s="31">
        <v>-85.820999999999998</v>
      </c>
      <c r="J532" s="67">
        <v>43261</v>
      </c>
      <c r="K532" s="68">
        <v>0.49791666666666662</v>
      </c>
      <c r="L532" s="31">
        <v>3.4</v>
      </c>
      <c r="M532" s="31">
        <v>10.5</v>
      </c>
      <c r="N532" s="31">
        <v>0.44</v>
      </c>
      <c r="O532" s="31">
        <v>2.6</v>
      </c>
      <c r="P532" s="31">
        <v>0</v>
      </c>
      <c r="Q532" s="31">
        <v>0</v>
      </c>
      <c r="R532" s="31">
        <v>0</v>
      </c>
      <c r="S532" s="66">
        <v>0</v>
      </c>
    </row>
    <row r="533" spans="1:19" x14ac:dyDescent="0.3">
      <c r="A533" s="62">
        <f t="shared" si="60"/>
        <v>2018</v>
      </c>
      <c r="B533" s="62">
        <f t="shared" si="61"/>
        <v>6</v>
      </c>
      <c r="C533" s="62">
        <f t="shared" si="62"/>
        <v>161</v>
      </c>
      <c r="D533" s="31">
        <f t="shared" si="63"/>
        <v>24</v>
      </c>
      <c r="E533" s="31">
        <v>2</v>
      </c>
      <c r="F533" s="31" t="s">
        <v>319</v>
      </c>
      <c r="G533" s="31">
        <v>465</v>
      </c>
      <c r="H533" s="31">
        <v>48.123666666666665</v>
      </c>
      <c r="I533" s="31">
        <v>-86.062333333333328</v>
      </c>
      <c r="J533" s="67">
        <v>43261</v>
      </c>
      <c r="K533" s="68">
        <v>0.59722222222222221</v>
      </c>
      <c r="L533" s="31">
        <v>3.5</v>
      </c>
      <c r="M533" s="31">
        <v>11.3</v>
      </c>
      <c r="N533" s="31">
        <v>0.42</v>
      </c>
      <c r="O533" s="31">
        <v>2.5</v>
      </c>
      <c r="P533" s="31">
        <v>0</v>
      </c>
      <c r="Q533" s="31">
        <v>0</v>
      </c>
      <c r="R533" s="31">
        <v>0</v>
      </c>
      <c r="S533" s="66">
        <v>0</v>
      </c>
    </row>
    <row r="534" spans="1:19" x14ac:dyDescent="0.3">
      <c r="A534" s="62">
        <f t="shared" si="60"/>
        <v>2018</v>
      </c>
      <c r="B534" s="62">
        <f t="shared" si="61"/>
        <v>6</v>
      </c>
      <c r="C534" s="62">
        <f t="shared" si="62"/>
        <v>162</v>
      </c>
      <c r="D534" s="31">
        <f t="shared" si="63"/>
        <v>24</v>
      </c>
      <c r="E534" s="31">
        <v>2</v>
      </c>
      <c r="F534" s="31" t="s">
        <v>320</v>
      </c>
      <c r="G534" s="31">
        <v>422</v>
      </c>
      <c r="H534" s="31">
        <v>48.540333333333336</v>
      </c>
      <c r="I534" s="31">
        <v>-86.355500000000006</v>
      </c>
      <c r="J534" s="67">
        <v>43262</v>
      </c>
      <c r="K534" s="68">
        <v>0.32013888888888892</v>
      </c>
      <c r="L534" s="31">
        <v>6.7</v>
      </c>
      <c r="M534" s="31">
        <v>5.9</v>
      </c>
      <c r="N534" s="31">
        <v>0.41</v>
      </c>
      <c r="O534" s="31">
        <v>2.5</v>
      </c>
      <c r="P534" s="31">
        <v>12</v>
      </c>
      <c r="Q534" s="31">
        <v>7</v>
      </c>
      <c r="R534" s="31">
        <v>19</v>
      </c>
      <c r="S534" s="66">
        <v>143.97660971154062</v>
      </c>
    </row>
    <row r="535" spans="1:19" x14ac:dyDescent="0.3">
      <c r="A535" s="62">
        <f t="shared" si="60"/>
        <v>2018</v>
      </c>
      <c r="B535" s="62">
        <f t="shared" si="61"/>
        <v>6</v>
      </c>
      <c r="C535" s="62">
        <f t="shared" si="62"/>
        <v>162</v>
      </c>
      <c r="D535" s="31">
        <f t="shared" si="63"/>
        <v>24</v>
      </c>
      <c r="E535" s="31">
        <v>2</v>
      </c>
      <c r="F535" s="31" t="s">
        <v>321</v>
      </c>
      <c r="G535" s="31">
        <v>420</v>
      </c>
      <c r="H535" s="31">
        <v>48.768999999999998</v>
      </c>
      <c r="I535" s="31">
        <v>-86.63066666666667</v>
      </c>
      <c r="J535" s="67">
        <v>43262</v>
      </c>
      <c r="K535" s="68">
        <v>0.42777777777777781</v>
      </c>
      <c r="L535" s="31">
        <v>5.9</v>
      </c>
      <c r="M535" s="31">
        <v>9.9</v>
      </c>
      <c r="N535" s="31">
        <v>0.42</v>
      </c>
      <c r="O535" s="31">
        <v>2.5</v>
      </c>
      <c r="P535" s="31">
        <v>0</v>
      </c>
      <c r="Q535" s="31">
        <v>0</v>
      </c>
      <c r="R535" s="31">
        <v>0</v>
      </c>
      <c r="S535" s="66">
        <v>0</v>
      </c>
    </row>
    <row r="536" spans="1:19" x14ac:dyDescent="0.3">
      <c r="A536" s="62">
        <f t="shared" si="60"/>
        <v>2018</v>
      </c>
      <c r="B536" s="62">
        <f t="shared" si="61"/>
        <v>6</v>
      </c>
      <c r="C536" s="62">
        <f t="shared" si="62"/>
        <v>162</v>
      </c>
      <c r="D536" s="31">
        <f t="shared" si="63"/>
        <v>24</v>
      </c>
      <c r="E536" s="31">
        <v>2</v>
      </c>
      <c r="F536" s="31" t="s">
        <v>322</v>
      </c>
      <c r="G536" s="31">
        <v>419</v>
      </c>
      <c r="H536" s="31">
        <v>48.753333333333003</v>
      </c>
      <c r="I536" s="31">
        <v>-86.98866666666666</v>
      </c>
      <c r="J536" s="67">
        <v>43262</v>
      </c>
      <c r="K536" s="68">
        <v>0.52083333333333337</v>
      </c>
      <c r="L536" s="31">
        <v>8.9</v>
      </c>
      <c r="M536" s="31">
        <v>9.5</v>
      </c>
      <c r="N536" s="31">
        <v>0.43</v>
      </c>
      <c r="O536" s="31">
        <v>2.6</v>
      </c>
      <c r="P536" s="31">
        <v>86</v>
      </c>
      <c r="Q536" s="31">
        <v>90</v>
      </c>
      <c r="R536" s="31">
        <v>176</v>
      </c>
      <c r="S536" s="66">
        <v>1271.6465308182094</v>
      </c>
    </row>
    <row r="537" spans="1:19" x14ac:dyDescent="0.3">
      <c r="A537" s="62">
        <f t="shared" si="60"/>
        <v>2018</v>
      </c>
      <c r="B537" s="62">
        <f t="shared" si="61"/>
        <v>6</v>
      </c>
      <c r="C537" s="62">
        <f t="shared" si="62"/>
        <v>162</v>
      </c>
      <c r="D537" s="31">
        <f t="shared" si="63"/>
        <v>24</v>
      </c>
      <c r="E537" s="31">
        <v>2</v>
      </c>
      <c r="F537" s="31" t="s">
        <v>323</v>
      </c>
      <c r="G537" s="31">
        <v>418</v>
      </c>
      <c r="H537" s="31">
        <v>48.773333333333333</v>
      </c>
      <c r="I537" s="31">
        <v>-87.167333333333332</v>
      </c>
      <c r="J537" s="67">
        <v>43262</v>
      </c>
      <c r="K537" s="68">
        <v>0.59652777777777777</v>
      </c>
      <c r="L537" s="31">
        <v>8.4</v>
      </c>
      <c r="M537" s="31">
        <v>4</v>
      </c>
      <c r="N537" s="31">
        <v>0.43</v>
      </c>
      <c r="O537" s="31">
        <v>2.6</v>
      </c>
      <c r="P537" s="31">
        <v>251</v>
      </c>
      <c r="Q537" s="31">
        <v>238</v>
      </c>
      <c r="R537" s="31">
        <v>489</v>
      </c>
      <c r="S537" s="66">
        <v>3533.1542816483202</v>
      </c>
    </row>
    <row r="538" spans="1:19" x14ac:dyDescent="0.3">
      <c r="A538" s="62">
        <f t="shared" si="60"/>
        <v>2018</v>
      </c>
      <c r="B538" s="62">
        <f t="shared" si="61"/>
        <v>6</v>
      </c>
      <c r="C538" s="62">
        <f t="shared" si="62"/>
        <v>162</v>
      </c>
      <c r="D538" s="31">
        <f t="shared" si="63"/>
        <v>24</v>
      </c>
      <c r="E538" s="31">
        <v>2</v>
      </c>
      <c r="F538" s="31" t="s">
        <v>324</v>
      </c>
      <c r="G538" s="31">
        <v>417</v>
      </c>
      <c r="H538" s="31">
        <v>48.830666666666666</v>
      </c>
      <c r="I538" s="31">
        <v>-87.471000000000004</v>
      </c>
      <c r="J538" s="67">
        <v>43262</v>
      </c>
      <c r="K538" s="68">
        <v>0.69027777777777777</v>
      </c>
      <c r="L538" s="31">
        <v>10.5</v>
      </c>
      <c r="M538" s="31">
        <v>11.8</v>
      </c>
      <c r="N538" s="31">
        <v>0.42</v>
      </c>
      <c r="O538" s="31">
        <v>2.5</v>
      </c>
      <c r="P538" s="31">
        <v>37</v>
      </c>
      <c r="Q538" s="31">
        <v>33</v>
      </c>
      <c r="R538" s="31">
        <v>70</v>
      </c>
      <c r="S538" s="66">
        <v>517.81061387483908</v>
      </c>
    </row>
    <row r="539" spans="1:19" x14ac:dyDescent="0.3">
      <c r="A539" s="62">
        <f t="shared" si="60"/>
        <v>2018</v>
      </c>
      <c r="B539" s="62">
        <f t="shared" si="61"/>
        <v>6</v>
      </c>
      <c r="C539" s="62">
        <f t="shared" si="62"/>
        <v>163</v>
      </c>
      <c r="D539" s="31">
        <f t="shared" si="63"/>
        <v>24</v>
      </c>
      <c r="E539" s="31">
        <v>2</v>
      </c>
      <c r="F539" s="31" t="s">
        <v>325</v>
      </c>
      <c r="G539" s="31">
        <v>415</v>
      </c>
      <c r="H539" s="31">
        <v>48.883333333333333</v>
      </c>
      <c r="I539" s="31">
        <v>-87.765166666666673</v>
      </c>
      <c r="J539" s="67">
        <v>43263</v>
      </c>
      <c r="K539" s="68">
        <v>0.33749999999999997</v>
      </c>
      <c r="L539" s="31">
        <v>11.1</v>
      </c>
      <c r="M539" s="31">
        <v>5</v>
      </c>
      <c r="N539" s="31">
        <v>0.42</v>
      </c>
      <c r="O539" s="31">
        <v>2.5</v>
      </c>
      <c r="P539" s="31">
        <v>11</v>
      </c>
      <c r="Q539" s="31">
        <v>7</v>
      </c>
      <c r="R539" s="31">
        <v>18</v>
      </c>
      <c r="S539" s="66">
        <v>133.1513007106729</v>
      </c>
    </row>
    <row r="540" spans="1:19" x14ac:dyDescent="0.3">
      <c r="A540" s="62">
        <f t="shared" si="60"/>
        <v>2018</v>
      </c>
      <c r="B540" s="62">
        <f t="shared" si="61"/>
        <v>6</v>
      </c>
      <c r="C540" s="62">
        <f t="shared" si="62"/>
        <v>163</v>
      </c>
      <c r="D540" s="31">
        <f t="shared" si="63"/>
        <v>24</v>
      </c>
      <c r="E540" s="31">
        <v>2</v>
      </c>
      <c r="F540" s="31" t="s">
        <v>326</v>
      </c>
      <c r="G540" s="31">
        <v>414</v>
      </c>
      <c r="H540" s="31">
        <v>48.941333333333333</v>
      </c>
      <c r="I540" s="31">
        <v>-87.979666666666674</v>
      </c>
      <c r="J540" s="67">
        <v>43263</v>
      </c>
      <c r="K540" s="68">
        <v>0.41736111111111113</v>
      </c>
      <c r="L540" s="31">
        <v>12.3</v>
      </c>
      <c r="M540" s="31">
        <v>3.5</v>
      </c>
      <c r="N540" s="31">
        <v>0.43</v>
      </c>
      <c r="O540" s="31">
        <v>2.6</v>
      </c>
      <c r="P540" s="31">
        <v>47</v>
      </c>
      <c r="Q540" s="31">
        <v>21</v>
      </c>
      <c r="R540" s="31">
        <v>68</v>
      </c>
      <c r="S540" s="66">
        <v>491.31797781612636</v>
      </c>
    </row>
    <row r="541" spans="1:19" x14ac:dyDescent="0.3">
      <c r="A541" s="62">
        <f t="shared" si="60"/>
        <v>2018</v>
      </c>
      <c r="B541" s="62">
        <f t="shared" si="61"/>
        <v>6</v>
      </c>
      <c r="C541" s="62">
        <f t="shared" si="62"/>
        <v>163</v>
      </c>
      <c r="D541" s="31">
        <f t="shared" si="63"/>
        <v>24</v>
      </c>
      <c r="E541" s="31">
        <v>2</v>
      </c>
      <c r="F541" s="31" t="s">
        <v>327</v>
      </c>
      <c r="G541" s="31">
        <v>413</v>
      </c>
      <c r="H541" s="31">
        <v>48.935333333333332</v>
      </c>
      <c r="I541" s="31">
        <v>-88.222666666666669</v>
      </c>
      <c r="J541" s="67">
        <v>43263</v>
      </c>
      <c r="K541" s="68">
        <v>0.50138888888888888</v>
      </c>
      <c r="L541" s="31">
        <v>14.2</v>
      </c>
      <c r="M541" s="31">
        <v>2.9</v>
      </c>
      <c r="N541" s="31">
        <v>0.42</v>
      </c>
      <c r="O541" s="31">
        <v>2.5</v>
      </c>
      <c r="P541" s="31">
        <v>0</v>
      </c>
      <c r="Q541" s="31">
        <v>1</v>
      </c>
      <c r="R541" s="31">
        <v>1</v>
      </c>
      <c r="S541" s="66">
        <v>7.397294483926272</v>
      </c>
    </row>
    <row r="542" spans="1:19" x14ac:dyDescent="0.3">
      <c r="A542" s="62">
        <f t="shared" si="60"/>
        <v>2018</v>
      </c>
      <c r="B542" s="62">
        <f t="shared" si="61"/>
        <v>6</v>
      </c>
      <c r="C542" s="62">
        <f t="shared" si="62"/>
        <v>163</v>
      </c>
      <c r="D542" s="31">
        <f t="shared" si="63"/>
        <v>24</v>
      </c>
      <c r="E542" s="31">
        <v>2</v>
      </c>
      <c r="F542" s="31" t="s">
        <v>328</v>
      </c>
      <c r="G542" s="31">
        <v>412</v>
      </c>
      <c r="H542" s="31">
        <v>48.829666666666668</v>
      </c>
      <c r="I542" s="31">
        <v>-88.111999999999995</v>
      </c>
      <c r="J542" s="67">
        <v>43263</v>
      </c>
      <c r="K542" s="68">
        <v>0.57500000000000007</v>
      </c>
      <c r="L542" s="31">
        <v>13.5</v>
      </c>
      <c r="M542" s="31">
        <v>2.5</v>
      </c>
      <c r="N542" s="31">
        <v>0.42</v>
      </c>
      <c r="O542" s="31">
        <v>2.5</v>
      </c>
      <c r="P542" s="31">
        <v>0</v>
      </c>
      <c r="Q542" s="31">
        <v>1</v>
      </c>
      <c r="R542" s="31">
        <v>1</v>
      </c>
      <c r="S542" s="66">
        <v>7.397294483926272</v>
      </c>
    </row>
    <row r="543" spans="1:19" x14ac:dyDescent="0.3">
      <c r="A543" s="62">
        <f t="shared" si="60"/>
        <v>2018</v>
      </c>
      <c r="B543" s="62">
        <f t="shared" si="61"/>
        <v>6</v>
      </c>
      <c r="C543" s="62">
        <f t="shared" si="62"/>
        <v>164</v>
      </c>
      <c r="D543" s="31">
        <f t="shared" si="63"/>
        <v>24</v>
      </c>
      <c r="E543" s="31">
        <v>2</v>
      </c>
      <c r="F543" s="31" t="s">
        <v>329</v>
      </c>
      <c r="G543" s="31">
        <v>406</v>
      </c>
      <c r="H543" s="31">
        <v>48.487833333333334</v>
      </c>
      <c r="I543" s="31">
        <v>-88.603666666666669</v>
      </c>
      <c r="J543" s="67">
        <v>43264</v>
      </c>
      <c r="K543" s="68">
        <v>0.35972222222222222</v>
      </c>
      <c r="L543" s="31">
        <v>13.2</v>
      </c>
      <c r="M543" s="31">
        <v>4</v>
      </c>
      <c r="N543" s="31">
        <v>0.42</v>
      </c>
      <c r="O543" s="31">
        <v>2.5</v>
      </c>
      <c r="P543" s="31">
        <v>0</v>
      </c>
      <c r="Q543" s="31">
        <v>0</v>
      </c>
      <c r="R543" s="31">
        <v>0</v>
      </c>
      <c r="S543" s="66">
        <v>0</v>
      </c>
    </row>
    <row r="544" spans="1:19" x14ac:dyDescent="0.3">
      <c r="A544" s="62">
        <f t="shared" si="60"/>
        <v>2018</v>
      </c>
      <c r="B544" s="62">
        <f t="shared" si="61"/>
        <v>6</v>
      </c>
      <c r="C544" s="62">
        <f t="shared" si="62"/>
        <v>164</v>
      </c>
      <c r="D544" s="31">
        <f t="shared" si="63"/>
        <v>24</v>
      </c>
      <c r="E544" s="31">
        <v>2</v>
      </c>
      <c r="F544" s="31" t="s">
        <v>330</v>
      </c>
      <c r="G544" s="31">
        <v>407</v>
      </c>
      <c r="H544" s="31">
        <v>48.554166666666667</v>
      </c>
      <c r="I544" s="31">
        <v>-88.593833333333336</v>
      </c>
      <c r="J544" s="67">
        <v>43264</v>
      </c>
      <c r="K544" s="68">
        <v>0.4069444444444445</v>
      </c>
      <c r="L544" s="31">
        <v>13.8</v>
      </c>
      <c r="M544" s="31">
        <v>4</v>
      </c>
      <c r="N544" s="31">
        <v>0.41</v>
      </c>
      <c r="O544" s="31">
        <v>2.5</v>
      </c>
      <c r="P544" s="31">
        <v>0</v>
      </c>
      <c r="Q544" s="31">
        <v>0</v>
      </c>
      <c r="R544" s="31">
        <v>0</v>
      </c>
      <c r="S544" s="66">
        <v>0</v>
      </c>
    </row>
    <row r="545" spans="1:19" x14ac:dyDescent="0.3">
      <c r="A545" s="62">
        <f t="shared" si="60"/>
        <v>2018</v>
      </c>
      <c r="B545" s="62">
        <f t="shared" si="61"/>
        <v>6</v>
      </c>
      <c r="C545" s="62">
        <f t="shared" si="62"/>
        <v>164</v>
      </c>
      <c r="D545" s="31">
        <f t="shared" si="63"/>
        <v>24</v>
      </c>
      <c r="E545" s="31">
        <v>2</v>
      </c>
      <c r="F545" s="31" t="s">
        <v>331</v>
      </c>
      <c r="G545" s="31">
        <v>408</v>
      </c>
      <c r="H545" s="31">
        <v>48.595833333333331</v>
      </c>
      <c r="I545" s="31">
        <v>-88.492999999999995</v>
      </c>
      <c r="J545" s="67">
        <v>43264</v>
      </c>
      <c r="K545" s="68">
        <v>0.46180555555555558</v>
      </c>
      <c r="L545" s="31">
        <v>15.3</v>
      </c>
      <c r="M545" s="31">
        <v>3.8</v>
      </c>
      <c r="N545" s="31">
        <v>0.41</v>
      </c>
      <c r="O545" s="31">
        <v>2.5</v>
      </c>
      <c r="P545" s="31">
        <v>0</v>
      </c>
      <c r="Q545" s="31">
        <v>0</v>
      </c>
      <c r="R545" s="31">
        <v>0</v>
      </c>
      <c r="S545" s="66">
        <v>0</v>
      </c>
    </row>
    <row r="546" spans="1:19" x14ac:dyDescent="0.3">
      <c r="A546" s="62">
        <f t="shared" si="60"/>
        <v>2018</v>
      </c>
      <c r="B546" s="62">
        <f t="shared" si="61"/>
        <v>6</v>
      </c>
      <c r="C546" s="62">
        <f t="shared" si="62"/>
        <v>164</v>
      </c>
      <c r="D546" s="31">
        <f t="shared" si="63"/>
        <v>24</v>
      </c>
      <c r="E546" s="31">
        <v>2</v>
      </c>
      <c r="F546" s="31" t="s">
        <v>332</v>
      </c>
      <c r="G546" s="31">
        <v>405</v>
      </c>
      <c r="H546" s="31">
        <v>48.416666666666664</v>
      </c>
      <c r="I546" s="31">
        <v>-88.6935</v>
      </c>
      <c r="J546" s="67">
        <v>43264</v>
      </c>
      <c r="K546" s="68">
        <v>0.5493055555555556</v>
      </c>
      <c r="L546" s="31">
        <v>12.2</v>
      </c>
      <c r="M546" s="31">
        <v>4.3</v>
      </c>
      <c r="N546" s="31">
        <v>0.42</v>
      </c>
      <c r="O546" s="31">
        <v>2.5</v>
      </c>
      <c r="P546" s="31">
        <v>0</v>
      </c>
      <c r="Q546" s="31">
        <v>0</v>
      </c>
      <c r="R546" s="31">
        <v>0</v>
      </c>
      <c r="S546" s="66">
        <v>0</v>
      </c>
    </row>
    <row r="547" spans="1:19" x14ac:dyDescent="0.3">
      <c r="A547" s="62">
        <f t="shared" si="60"/>
        <v>2018</v>
      </c>
      <c r="B547" s="62">
        <f t="shared" si="61"/>
        <v>6</v>
      </c>
      <c r="C547" s="62">
        <f t="shared" si="62"/>
        <v>165</v>
      </c>
      <c r="D547" s="31">
        <f t="shared" si="63"/>
        <v>24</v>
      </c>
      <c r="E547" s="31">
        <v>2</v>
      </c>
      <c r="F547" s="31" t="s">
        <v>333</v>
      </c>
      <c r="G547" s="31">
        <v>401</v>
      </c>
      <c r="H547" s="31">
        <v>48.50333333333333</v>
      </c>
      <c r="I547" s="31">
        <v>-88.944000000000003</v>
      </c>
      <c r="J547" s="67">
        <v>43265</v>
      </c>
      <c r="K547" s="68">
        <v>0.38055555555555554</v>
      </c>
      <c r="L547" s="31">
        <v>7.8</v>
      </c>
      <c r="M547" s="31">
        <v>6</v>
      </c>
      <c r="N547" s="31">
        <v>0.43</v>
      </c>
      <c r="O547" s="31">
        <v>2.6</v>
      </c>
      <c r="P547" s="31">
        <v>58</v>
      </c>
      <c r="Q547" s="31">
        <v>45</v>
      </c>
      <c r="R547" s="31">
        <v>103</v>
      </c>
      <c r="S547" s="66">
        <v>744.20223110383847</v>
      </c>
    </row>
    <row r="548" spans="1:19" x14ac:dyDescent="0.3">
      <c r="A548" s="62">
        <f t="shared" si="60"/>
        <v>2018</v>
      </c>
      <c r="B548" s="62">
        <f t="shared" si="61"/>
        <v>6</v>
      </c>
      <c r="C548" s="62">
        <f t="shared" si="62"/>
        <v>165</v>
      </c>
      <c r="D548" s="31">
        <f t="shared" si="63"/>
        <v>24</v>
      </c>
      <c r="E548" s="31">
        <v>2</v>
      </c>
      <c r="F548" s="31" t="s">
        <v>334</v>
      </c>
      <c r="G548" s="31">
        <v>402</v>
      </c>
      <c r="H548" s="31">
        <v>48.368000000000002</v>
      </c>
      <c r="I548" s="31">
        <v>-88.87566666666666</v>
      </c>
      <c r="J548" s="67">
        <v>43265</v>
      </c>
      <c r="K548" s="68">
        <v>0.45833333333333331</v>
      </c>
      <c r="L548" s="31">
        <v>11.3</v>
      </c>
      <c r="M548" s="31">
        <v>7</v>
      </c>
      <c r="N548" s="31">
        <v>0.44</v>
      </c>
      <c r="O548" s="31">
        <v>2.6</v>
      </c>
      <c r="P548" s="31">
        <v>14</v>
      </c>
      <c r="Q548" s="31">
        <v>22</v>
      </c>
      <c r="R548" s="31">
        <v>36</v>
      </c>
      <c r="S548" s="66">
        <v>254.19793772037553</v>
      </c>
    </row>
    <row r="549" spans="1:19" x14ac:dyDescent="0.3">
      <c r="A549" s="62">
        <f t="shared" si="60"/>
        <v>2018</v>
      </c>
      <c r="B549" s="62">
        <f t="shared" si="61"/>
        <v>6</v>
      </c>
      <c r="C549" s="62">
        <f t="shared" si="62"/>
        <v>165</v>
      </c>
      <c r="D549" s="31">
        <f t="shared" si="63"/>
        <v>24</v>
      </c>
      <c r="E549" s="31">
        <v>2</v>
      </c>
      <c r="F549" s="31" t="s">
        <v>335</v>
      </c>
      <c r="G549" s="31">
        <v>404</v>
      </c>
      <c r="H549" s="31">
        <v>48.221833333333336</v>
      </c>
      <c r="I549" s="31">
        <v>-88.918333333333337</v>
      </c>
      <c r="J549" s="67">
        <v>43265</v>
      </c>
      <c r="K549" s="68">
        <v>0.52013888888888882</v>
      </c>
      <c r="L549" s="31">
        <v>8.9</v>
      </c>
      <c r="M549" s="31">
        <v>7.2</v>
      </c>
      <c r="N549" s="31">
        <v>0.41</v>
      </c>
      <c r="O549" s="31">
        <v>2.5</v>
      </c>
      <c r="P549" s="31">
        <v>85</v>
      </c>
      <c r="Q549" s="31">
        <v>35</v>
      </c>
      <c r="R549" s="31">
        <v>120</v>
      </c>
      <c r="S549" s="66">
        <v>909.32595607288806</v>
      </c>
    </row>
    <row r="550" spans="1:19" x14ac:dyDescent="0.3">
      <c r="A550" s="62">
        <f t="shared" si="60"/>
        <v>2018</v>
      </c>
      <c r="B550" s="62">
        <f t="shared" si="61"/>
        <v>6</v>
      </c>
      <c r="C550" s="62">
        <f t="shared" si="62"/>
        <v>165</v>
      </c>
      <c r="D550" s="31">
        <f t="shared" si="63"/>
        <v>24</v>
      </c>
      <c r="E550" s="31">
        <v>2</v>
      </c>
      <c r="F550" s="31" t="s">
        <v>336</v>
      </c>
      <c r="G550" s="31">
        <v>403</v>
      </c>
      <c r="H550" s="31">
        <v>48.368000000000002</v>
      </c>
      <c r="I550" s="31">
        <v>-88.87566666666666</v>
      </c>
      <c r="J550" s="67">
        <v>43265</v>
      </c>
      <c r="K550" s="68">
        <v>0.60486111111111118</v>
      </c>
      <c r="L550" s="31">
        <v>11.7</v>
      </c>
      <c r="M550" s="31">
        <v>7.2</v>
      </c>
      <c r="N550" s="31">
        <v>0.43</v>
      </c>
      <c r="O550" s="31">
        <v>2.6</v>
      </c>
      <c r="P550" s="31">
        <v>33</v>
      </c>
      <c r="Q550" s="31">
        <v>30</v>
      </c>
      <c r="R550" s="31">
        <v>63</v>
      </c>
      <c r="S550" s="66">
        <v>455.19165591788175</v>
      </c>
    </row>
    <row r="551" spans="1:19" x14ac:dyDescent="0.3">
      <c r="A551" s="62">
        <f t="shared" si="60"/>
        <v>2018</v>
      </c>
      <c r="B551" s="62">
        <f t="shared" si="61"/>
        <v>6</v>
      </c>
      <c r="C551" s="62">
        <f t="shared" si="62"/>
        <v>166</v>
      </c>
      <c r="D551" s="31">
        <f t="shared" si="63"/>
        <v>24</v>
      </c>
      <c r="E551" s="31">
        <v>2</v>
      </c>
      <c r="F551" s="31" t="s">
        <v>337</v>
      </c>
      <c r="G551" s="31">
        <v>400</v>
      </c>
      <c r="H551" s="31">
        <v>48.081333333333333</v>
      </c>
      <c r="I551" s="31">
        <v>-89.424166666666693</v>
      </c>
      <c r="J551" s="67">
        <v>43266</v>
      </c>
      <c r="K551" s="68">
        <v>0.40486111111111112</v>
      </c>
      <c r="L551" s="31">
        <v>10.1</v>
      </c>
      <c r="M551" s="31">
        <v>5.2</v>
      </c>
      <c r="N551" s="31">
        <v>0.42</v>
      </c>
      <c r="O551" s="31">
        <v>2.5</v>
      </c>
      <c r="P551" s="31">
        <v>21</v>
      </c>
      <c r="Q551" s="31">
        <v>28</v>
      </c>
      <c r="R551" s="31">
        <v>49</v>
      </c>
      <c r="S551" s="66">
        <v>362.46742971238729</v>
      </c>
    </row>
    <row r="552" spans="1:19" x14ac:dyDescent="0.3">
      <c r="A552" s="62">
        <f t="shared" si="60"/>
        <v>2018</v>
      </c>
      <c r="B552" s="62">
        <f t="shared" si="61"/>
        <v>6</v>
      </c>
      <c r="C552" s="62">
        <f t="shared" si="62"/>
        <v>166</v>
      </c>
      <c r="D552" s="31">
        <f t="shared" si="63"/>
        <v>24</v>
      </c>
      <c r="E552" s="31">
        <v>2</v>
      </c>
      <c r="F552" s="31" t="s">
        <v>338</v>
      </c>
      <c r="G552" s="31">
        <v>400</v>
      </c>
      <c r="H552" s="31">
        <v>48.077833333333331</v>
      </c>
      <c r="I552" s="31">
        <v>-89.413499999999999</v>
      </c>
      <c r="J552" s="67">
        <v>43266</v>
      </c>
      <c r="K552" s="68">
        <v>0.41388888888888892</v>
      </c>
      <c r="L552" s="31">
        <v>4.2</v>
      </c>
      <c r="M552" s="31">
        <v>10.5</v>
      </c>
      <c r="N552" s="31">
        <v>0.46</v>
      </c>
      <c r="O552" s="31">
        <v>2.7</v>
      </c>
      <c r="P552" s="31">
        <v>167</v>
      </c>
      <c r="Q552" s="31">
        <v>127</v>
      </c>
      <c r="R552" s="31">
        <v>294</v>
      </c>
      <c r="S552" s="66">
        <v>1985.6911366852521</v>
      </c>
    </row>
    <row r="553" spans="1:19" x14ac:dyDescent="0.3">
      <c r="A553" s="62">
        <f t="shared" si="60"/>
        <v>2018</v>
      </c>
      <c r="B553" s="62">
        <f t="shared" si="61"/>
        <v>6</v>
      </c>
      <c r="C553" s="62">
        <f t="shared" si="62"/>
        <v>166</v>
      </c>
      <c r="D553" s="31">
        <f t="shared" si="63"/>
        <v>24</v>
      </c>
      <c r="E553" s="31">
        <v>2</v>
      </c>
      <c r="F553" s="31" t="s">
        <v>339</v>
      </c>
      <c r="G553" s="31">
        <v>191</v>
      </c>
      <c r="H553" s="31">
        <v>47.980333333333334</v>
      </c>
      <c r="I553" s="31">
        <v>-89.629333333333335</v>
      </c>
      <c r="J553" s="67">
        <v>43266</v>
      </c>
      <c r="K553" s="68">
        <v>0.50555555555555554</v>
      </c>
      <c r="L553" s="31">
        <v>7.1</v>
      </c>
      <c r="M553" s="31">
        <v>11</v>
      </c>
      <c r="N553" s="31">
        <v>0.42</v>
      </c>
      <c r="O553" s="31">
        <v>2.5</v>
      </c>
      <c r="P553" s="31">
        <v>51</v>
      </c>
      <c r="Q553" s="31">
        <v>75</v>
      </c>
      <c r="R553" s="31">
        <v>126</v>
      </c>
      <c r="S553" s="66">
        <v>932.05910497471041</v>
      </c>
    </row>
    <row r="554" spans="1:19" x14ac:dyDescent="0.3">
      <c r="A554" s="62">
        <f t="shared" si="60"/>
        <v>2018</v>
      </c>
      <c r="B554" s="62">
        <f t="shared" si="61"/>
        <v>6</v>
      </c>
      <c r="C554" s="62">
        <f t="shared" si="62"/>
        <v>166</v>
      </c>
      <c r="D554" s="31">
        <f t="shared" si="63"/>
        <v>24</v>
      </c>
      <c r="E554" s="31">
        <v>2</v>
      </c>
      <c r="F554" s="31" t="s">
        <v>340</v>
      </c>
      <c r="G554" s="31">
        <v>191</v>
      </c>
      <c r="H554" s="31">
        <v>47.942500000000003</v>
      </c>
      <c r="I554" s="31">
        <v>-89.650666666666666</v>
      </c>
      <c r="J554" s="67">
        <v>43266</v>
      </c>
      <c r="K554" s="68">
        <v>0.5493055555555556</v>
      </c>
      <c r="L554" s="31">
        <v>3.3</v>
      </c>
      <c r="M554" s="31">
        <v>10.199999999999999</v>
      </c>
      <c r="N554" s="31">
        <v>0.42</v>
      </c>
      <c r="O554" s="31">
        <v>2.5</v>
      </c>
      <c r="P554" s="31">
        <v>2</v>
      </c>
      <c r="Q554" s="31">
        <v>1</v>
      </c>
      <c r="R554" s="31">
        <v>3</v>
      </c>
      <c r="S554" s="66">
        <v>22.191883451778818</v>
      </c>
    </row>
    <row r="555" spans="1:19" x14ac:dyDescent="0.3">
      <c r="A555" s="62">
        <f t="shared" si="60"/>
        <v>2018</v>
      </c>
      <c r="B555" s="62">
        <f t="shared" si="61"/>
        <v>6</v>
      </c>
      <c r="C555" s="62">
        <f t="shared" si="62"/>
        <v>166</v>
      </c>
      <c r="D555" s="31">
        <f t="shared" si="63"/>
        <v>24</v>
      </c>
      <c r="E555" s="31">
        <v>2</v>
      </c>
      <c r="F555" s="31" t="s">
        <v>341</v>
      </c>
      <c r="G555" s="31">
        <v>191</v>
      </c>
      <c r="H555" s="31">
        <v>47.942666666666668</v>
      </c>
      <c r="I555" s="31">
        <v>-89.665999999999997</v>
      </c>
      <c r="J555" s="67">
        <v>43266</v>
      </c>
      <c r="K555" s="68">
        <v>0.5625</v>
      </c>
      <c r="L555" s="31">
        <v>3.3</v>
      </c>
      <c r="M555" s="31">
        <v>10.199999999999999</v>
      </c>
      <c r="N555" s="31">
        <v>0.42</v>
      </c>
      <c r="O555" s="31">
        <v>2.5</v>
      </c>
      <c r="P555" s="31">
        <v>1</v>
      </c>
      <c r="Q555" s="31">
        <v>0</v>
      </c>
      <c r="R555" s="31">
        <v>1</v>
      </c>
      <c r="S555" s="66">
        <v>7.397294483926272</v>
      </c>
    </row>
    <row r="556" spans="1:19" x14ac:dyDescent="0.3">
      <c r="A556" s="62">
        <f t="shared" si="60"/>
        <v>2018</v>
      </c>
      <c r="B556" s="62">
        <f t="shared" si="61"/>
        <v>6</v>
      </c>
      <c r="C556" s="62">
        <f t="shared" si="62"/>
        <v>166</v>
      </c>
      <c r="D556" s="31">
        <f t="shared" si="63"/>
        <v>24</v>
      </c>
      <c r="E556" s="31">
        <v>2</v>
      </c>
      <c r="F556" s="31" t="s">
        <v>342</v>
      </c>
      <c r="G556" s="31">
        <v>207</v>
      </c>
      <c r="H556" s="31">
        <v>47.830833333333331</v>
      </c>
      <c r="I556" s="31">
        <v>-89.95516666666667</v>
      </c>
      <c r="J556" s="67">
        <v>43266</v>
      </c>
      <c r="K556" s="68">
        <v>0.62847222222222221</v>
      </c>
      <c r="L556" s="31">
        <v>3.8</v>
      </c>
      <c r="M556" s="31">
        <v>12.7</v>
      </c>
      <c r="N556" s="31">
        <v>0.42</v>
      </c>
      <c r="O556" s="31">
        <v>2.5</v>
      </c>
      <c r="P556" s="31">
        <v>30</v>
      </c>
      <c r="Q556" s="31">
        <v>16</v>
      </c>
      <c r="R556" s="31">
        <v>46</v>
      </c>
      <c r="S556" s="66">
        <v>340.27554626060851</v>
      </c>
    </row>
    <row r="557" spans="1:19" x14ac:dyDescent="0.3">
      <c r="A557" s="62">
        <f t="shared" si="60"/>
        <v>2018</v>
      </c>
      <c r="B557" s="62">
        <f t="shared" si="61"/>
        <v>6</v>
      </c>
      <c r="C557" s="62">
        <f t="shared" si="62"/>
        <v>166</v>
      </c>
      <c r="D557" s="31">
        <f t="shared" si="63"/>
        <v>24</v>
      </c>
      <c r="E557" s="31">
        <v>2</v>
      </c>
      <c r="F557" s="31" t="s">
        <v>343</v>
      </c>
      <c r="G557" s="31">
        <v>65</v>
      </c>
      <c r="H557" s="31">
        <v>47.74216666666667</v>
      </c>
      <c r="I557" s="31">
        <v>-90.312333333333328</v>
      </c>
      <c r="J557" s="67">
        <v>43266</v>
      </c>
      <c r="K557" s="68">
        <v>0.69027777777777777</v>
      </c>
      <c r="L557" s="31">
        <v>3.4</v>
      </c>
      <c r="M557" s="31">
        <v>10.5</v>
      </c>
      <c r="N557" s="31">
        <v>0.42</v>
      </c>
      <c r="O557" s="31">
        <v>2.5</v>
      </c>
      <c r="P557" s="31">
        <v>24</v>
      </c>
      <c r="Q557" s="31">
        <v>26</v>
      </c>
      <c r="R557" s="31">
        <v>50</v>
      </c>
      <c r="S557" s="66">
        <v>369.8647241963136</v>
      </c>
    </row>
    <row r="558" spans="1:19" x14ac:dyDescent="0.3">
      <c r="A558" s="62">
        <f t="shared" si="60"/>
        <v>2018</v>
      </c>
      <c r="B558" s="62">
        <f t="shared" si="61"/>
        <v>6</v>
      </c>
      <c r="C558" s="62">
        <f t="shared" si="62"/>
        <v>167</v>
      </c>
      <c r="D558" s="31">
        <f t="shared" si="63"/>
        <v>24</v>
      </c>
      <c r="E558" s="31">
        <v>2</v>
      </c>
      <c r="F558" s="31" t="s">
        <v>344</v>
      </c>
      <c r="G558" s="31">
        <v>65</v>
      </c>
      <c r="H558" s="31">
        <v>47.740666666666669</v>
      </c>
      <c r="I558" s="31">
        <v>-90.342833333333331</v>
      </c>
      <c r="J558" s="67">
        <v>43267</v>
      </c>
      <c r="K558" s="68">
        <v>0.29583333333333334</v>
      </c>
      <c r="L558" s="31">
        <v>3.3</v>
      </c>
      <c r="M558" s="31">
        <v>10.5</v>
      </c>
      <c r="N558" s="31">
        <v>0.42</v>
      </c>
      <c r="O558" s="31">
        <v>2.5</v>
      </c>
      <c r="P558" s="31">
        <v>122</v>
      </c>
      <c r="Q558" s="31">
        <v>84</v>
      </c>
      <c r="R558" s="31">
        <v>206</v>
      </c>
      <c r="S558" s="66">
        <v>1523.8426636888121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30" zoomScale="95" zoomScaleNormal="95" workbookViewId="0">
      <selection activeCell="N36" sqref="N3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950"/>
  <sheetViews>
    <sheetView topLeftCell="Y1" zoomScale="95" zoomScaleNormal="95" workbookViewId="0">
      <pane ySplit="1" topLeftCell="A2" activePane="bottomLeft" state="frozen"/>
      <selection pane="bottomLeft" activeCell="AJ2" sqref="AJ2:AK2"/>
    </sheetView>
  </sheetViews>
  <sheetFormatPr defaultRowHeight="14.5" x14ac:dyDescent="0.35"/>
  <cols>
    <col min="1" max="1" width="6.453125" bestFit="1" customWidth="1"/>
    <col min="2" max="2" width="7.453125" bestFit="1" customWidth="1"/>
    <col min="3" max="3" width="9.54296875" bestFit="1" customWidth="1"/>
    <col min="4" max="4" width="10.1796875" bestFit="1" customWidth="1"/>
    <col min="5" max="5" width="6.54296875" bestFit="1" customWidth="1"/>
    <col min="6" max="6" width="5" bestFit="1" customWidth="1"/>
    <col min="7" max="7" width="4.453125" bestFit="1" customWidth="1"/>
    <col min="8" max="8" width="6.54296875" bestFit="1" customWidth="1"/>
    <col min="9" max="9" width="15.453125" bestFit="1" customWidth="1"/>
    <col min="10" max="10" width="7.453125" bestFit="1" customWidth="1"/>
    <col min="11" max="11" width="10.1796875" bestFit="1" customWidth="1"/>
    <col min="12" max="12" width="5.54296875" bestFit="1" customWidth="1"/>
    <col min="13" max="13" width="5" customWidth="1"/>
    <col min="14" max="15" width="8.453125" bestFit="1" customWidth="1"/>
    <col min="16" max="16" width="4.54296875" bestFit="1" customWidth="1"/>
    <col min="17" max="17" width="7.81640625" bestFit="1" customWidth="1"/>
    <col min="18" max="18" width="14.81640625" bestFit="1" customWidth="1"/>
    <col min="19" max="19" width="5.54296875" bestFit="1" customWidth="1"/>
    <col min="20" max="20" width="6" bestFit="1" customWidth="1"/>
    <col min="22" max="22" width="3.54296875" bestFit="1" customWidth="1"/>
    <col min="23" max="23" width="6.1796875" bestFit="1" customWidth="1"/>
    <col min="24" max="24" width="6" bestFit="1" customWidth="1"/>
    <col min="25" max="25" width="9" bestFit="1" customWidth="1"/>
    <col min="26" max="26" width="8.453125" bestFit="1" customWidth="1"/>
    <col min="27" max="27" width="3.453125" bestFit="1" customWidth="1"/>
    <col min="28" max="28" width="9" bestFit="1" customWidth="1"/>
    <col min="29" max="29" width="3.453125" bestFit="1" customWidth="1"/>
    <col min="30" max="31" width="9.453125" bestFit="1" customWidth="1"/>
    <col min="32" max="32" width="7.54296875" bestFit="1" customWidth="1"/>
    <col min="33" max="34" width="4.453125" bestFit="1" customWidth="1"/>
    <col min="35" max="35" width="8.453125" bestFit="1" customWidth="1"/>
    <col min="36" max="36" width="12" bestFit="1" customWidth="1"/>
  </cols>
  <sheetData>
    <row r="1" spans="1:36" ht="15" x14ac:dyDescent="0.35">
      <c r="A1" s="5" t="s">
        <v>201</v>
      </c>
      <c r="B1" s="6" t="s">
        <v>202</v>
      </c>
      <c r="C1" s="7" t="s">
        <v>203</v>
      </c>
      <c r="D1" s="8" t="s">
        <v>204</v>
      </c>
      <c r="E1" s="8" t="s">
        <v>205</v>
      </c>
      <c r="F1" s="9" t="s">
        <v>206</v>
      </c>
      <c r="G1" s="9" t="s">
        <v>78</v>
      </c>
      <c r="H1" s="7" t="s">
        <v>81</v>
      </c>
      <c r="I1" s="9" t="s">
        <v>207</v>
      </c>
      <c r="J1" s="9" t="s">
        <v>208</v>
      </c>
      <c r="K1" s="10" t="s">
        <v>77</v>
      </c>
      <c r="L1" s="11" t="s">
        <v>76</v>
      </c>
      <c r="M1" s="11" t="s">
        <v>79</v>
      </c>
      <c r="N1" s="12" t="s">
        <v>209</v>
      </c>
      <c r="O1" s="12" t="s">
        <v>210</v>
      </c>
      <c r="P1" s="12" t="s">
        <v>211</v>
      </c>
      <c r="Q1" s="12" t="s">
        <v>85</v>
      </c>
      <c r="R1" s="9" t="s">
        <v>212</v>
      </c>
      <c r="S1" s="9" t="s">
        <v>213</v>
      </c>
      <c r="T1" s="6" t="s">
        <v>214</v>
      </c>
      <c r="U1" s="13" t="s">
        <v>215</v>
      </c>
      <c r="V1" s="9" t="s">
        <v>216</v>
      </c>
      <c r="W1" s="5" t="s">
        <v>217</v>
      </c>
      <c r="X1" s="12" t="s">
        <v>218</v>
      </c>
      <c r="Y1" s="7" t="s">
        <v>219</v>
      </c>
      <c r="Z1" s="33" t="s">
        <v>220</v>
      </c>
      <c r="AA1" s="14" t="s">
        <v>221</v>
      </c>
      <c r="AB1" s="33" t="s">
        <v>222</v>
      </c>
      <c r="AC1" s="14" t="s">
        <v>223</v>
      </c>
      <c r="AD1" s="34" t="s">
        <v>224</v>
      </c>
      <c r="AE1" s="34" t="s">
        <v>225</v>
      </c>
      <c r="AF1" s="15" t="s">
        <v>226</v>
      </c>
      <c r="AG1" s="15" t="s">
        <v>227</v>
      </c>
      <c r="AH1" s="14" t="s">
        <v>228</v>
      </c>
      <c r="AI1" s="15" t="s">
        <v>229</v>
      </c>
      <c r="AJ1" s="15" t="s">
        <v>230</v>
      </c>
    </row>
    <row r="2" spans="1:36" x14ac:dyDescent="0.35">
      <c r="A2" s="5">
        <v>1484</v>
      </c>
      <c r="B2" s="2" t="s">
        <v>86</v>
      </c>
      <c r="C2" s="2">
        <v>1</v>
      </c>
      <c r="D2" s="9"/>
      <c r="E2" s="16" t="s">
        <v>231</v>
      </c>
      <c r="F2" s="9" t="s">
        <v>232</v>
      </c>
      <c r="G2" s="9"/>
      <c r="H2" s="2">
        <v>2</v>
      </c>
      <c r="I2" s="17" t="s">
        <v>233</v>
      </c>
      <c r="J2" s="16" t="s">
        <v>234</v>
      </c>
      <c r="K2" s="18">
        <v>41786</v>
      </c>
      <c r="L2" s="5">
        <v>2014</v>
      </c>
      <c r="M2" s="30">
        <f t="shared" ref="M2:M65" si="0">K2-DATE(YEAR(K2),1,0)</f>
        <v>147</v>
      </c>
      <c r="N2" s="5">
        <v>23</v>
      </c>
      <c r="O2" s="5">
        <v>97</v>
      </c>
      <c r="P2" s="5"/>
      <c r="Q2" s="5" t="s">
        <v>78</v>
      </c>
      <c r="R2" s="16" t="s">
        <v>235</v>
      </c>
      <c r="S2" s="19" t="s">
        <v>236</v>
      </c>
      <c r="T2" s="2">
        <v>9</v>
      </c>
      <c r="U2" s="2">
        <v>2.7</v>
      </c>
      <c r="V2" s="16" t="s">
        <v>237</v>
      </c>
      <c r="W2" s="5" t="s">
        <v>750</v>
      </c>
      <c r="X2" s="20">
        <v>0.8</v>
      </c>
      <c r="Y2" s="2">
        <v>1</v>
      </c>
      <c r="Z2" s="43">
        <v>7.0983428869085605</v>
      </c>
      <c r="AA2" s="5"/>
      <c r="AB2" s="43">
        <v>-28.205160987815951</v>
      </c>
      <c r="AC2" s="5"/>
      <c r="AD2" s="43">
        <v>41.094276954883725</v>
      </c>
      <c r="AE2" s="43">
        <v>224.45343492677131</v>
      </c>
      <c r="AF2" s="22">
        <f t="shared" ref="AF2:AF65" si="1">(AB2+6.39*((AI2-3.76)/AI2))</f>
        <v>-25.585644108866784</v>
      </c>
      <c r="AG2" s="23">
        <f t="shared" ref="AG2:AG65" si="2">(Z2-2.86)/3.4+2</f>
        <v>3.2465714373260472</v>
      </c>
      <c r="AH2" s="23">
        <f t="shared" ref="AH2:AH65" si="3">AE2/AD2</f>
        <v>5.4619146888310643</v>
      </c>
      <c r="AI2" s="23">
        <f t="shared" ref="AI2:AI65" si="4">AH2*14/12</f>
        <v>6.3722338036362416</v>
      </c>
      <c r="AJ2" s="3">
        <f t="shared" ref="AJ2:AJ65" si="5">93/(1+POWER(0.246*AI2-0.775,-1))</f>
        <v>41.119166824072664</v>
      </c>
    </row>
    <row r="3" spans="1:36" x14ac:dyDescent="0.35">
      <c r="A3" s="5">
        <v>1490</v>
      </c>
      <c r="B3" s="2" t="s">
        <v>87</v>
      </c>
      <c r="C3" s="2">
        <v>2</v>
      </c>
      <c r="D3" s="9"/>
      <c r="E3" s="16" t="s">
        <v>231</v>
      </c>
      <c r="F3" s="9" t="s">
        <v>232</v>
      </c>
      <c r="G3" s="9"/>
      <c r="H3" s="2">
        <v>2</v>
      </c>
      <c r="I3" s="17" t="s">
        <v>233</v>
      </c>
      <c r="J3" s="16" t="s">
        <v>234</v>
      </c>
      <c r="K3" s="18">
        <v>41786</v>
      </c>
      <c r="L3" s="5">
        <v>2014</v>
      </c>
      <c r="M3" s="30">
        <f t="shared" si="0"/>
        <v>147</v>
      </c>
      <c r="N3" s="5">
        <v>23</v>
      </c>
      <c r="O3" s="5">
        <v>97</v>
      </c>
      <c r="P3" s="5"/>
      <c r="Q3" s="5" t="s">
        <v>78</v>
      </c>
      <c r="R3" s="16" t="s">
        <v>235</v>
      </c>
      <c r="S3" s="19" t="s">
        <v>236</v>
      </c>
      <c r="T3" s="2">
        <v>9</v>
      </c>
      <c r="U3" s="2">
        <v>2.8</v>
      </c>
      <c r="V3" s="16" t="s">
        <v>237</v>
      </c>
      <c r="W3" s="5" t="s">
        <v>750</v>
      </c>
      <c r="X3" s="20">
        <v>0.5</v>
      </c>
      <c r="Y3" s="2">
        <v>1</v>
      </c>
      <c r="Z3" s="43">
        <v>7.0969095996726272</v>
      </c>
      <c r="AA3" s="5"/>
      <c r="AB3" s="43">
        <v>-28.768439759548265</v>
      </c>
      <c r="AC3" s="5"/>
      <c r="AD3" s="43">
        <v>35.698692499738691</v>
      </c>
      <c r="AE3" s="43">
        <v>210.37008214705233</v>
      </c>
      <c r="AF3" s="22">
        <f t="shared" si="1"/>
        <v>-25.873142550751247</v>
      </c>
      <c r="AG3" s="23">
        <f t="shared" si="2"/>
        <v>3.2461498822566552</v>
      </c>
      <c r="AH3" s="23">
        <f t="shared" si="3"/>
        <v>5.8929352146046305</v>
      </c>
      <c r="AI3" s="23">
        <f t="shared" si="4"/>
        <v>6.875091083705402</v>
      </c>
      <c r="AJ3" s="3">
        <f t="shared" si="5"/>
        <v>44.468277850214946</v>
      </c>
    </row>
    <row r="4" spans="1:36" x14ac:dyDescent="0.35">
      <c r="A4" s="5">
        <v>1491</v>
      </c>
      <c r="B4" s="2" t="s">
        <v>88</v>
      </c>
      <c r="C4" s="2">
        <v>3</v>
      </c>
      <c r="D4" s="9"/>
      <c r="E4" s="16" t="s">
        <v>231</v>
      </c>
      <c r="F4" s="9" t="s">
        <v>232</v>
      </c>
      <c r="G4" s="9"/>
      <c r="H4" s="2">
        <v>2</v>
      </c>
      <c r="I4" s="17" t="s">
        <v>233</v>
      </c>
      <c r="J4" s="16" t="s">
        <v>234</v>
      </c>
      <c r="K4" s="18">
        <v>41786</v>
      </c>
      <c r="L4" s="5">
        <v>2014</v>
      </c>
      <c r="M4" s="30">
        <f t="shared" si="0"/>
        <v>147</v>
      </c>
      <c r="N4" s="5">
        <v>23</v>
      </c>
      <c r="O4" s="5">
        <v>97</v>
      </c>
      <c r="P4" s="5"/>
      <c r="Q4" s="5" t="s">
        <v>78</v>
      </c>
      <c r="R4" s="16" t="s">
        <v>235</v>
      </c>
      <c r="S4" s="19" t="s">
        <v>236</v>
      </c>
      <c r="T4" s="2">
        <v>9</v>
      </c>
      <c r="U4" s="2">
        <v>2.6</v>
      </c>
      <c r="V4" s="16" t="s">
        <v>237</v>
      </c>
      <c r="W4" s="5" t="s">
        <v>750</v>
      </c>
      <c r="X4" s="20">
        <v>0.5</v>
      </c>
      <c r="Y4" s="2">
        <v>1</v>
      </c>
      <c r="Z4" s="43">
        <v>9.3349975671866616</v>
      </c>
      <c r="AA4" s="5"/>
      <c r="AB4" s="43">
        <v>-28.96867018966487</v>
      </c>
      <c r="AC4" s="5"/>
      <c r="AD4" s="43">
        <v>29.048320962001778</v>
      </c>
      <c r="AE4" s="43">
        <v>158.43771877183858</v>
      </c>
      <c r="AF4" s="22">
        <f t="shared" si="1"/>
        <v>-26.354430068264247</v>
      </c>
      <c r="AG4" s="23">
        <f t="shared" si="2"/>
        <v>3.9044110491725474</v>
      </c>
      <c r="AH4" s="23">
        <f t="shared" si="3"/>
        <v>5.4542814704881417</v>
      </c>
      <c r="AI4" s="23">
        <f t="shared" si="4"/>
        <v>6.3633283822361655</v>
      </c>
      <c r="AJ4" s="3">
        <f t="shared" si="5"/>
        <v>41.055684677770806</v>
      </c>
    </row>
    <row r="5" spans="1:36" x14ac:dyDescent="0.35">
      <c r="A5" s="5">
        <v>1492</v>
      </c>
      <c r="B5" s="2" t="s">
        <v>89</v>
      </c>
      <c r="C5" s="2">
        <v>4</v>
      </c>
      <c r="D5" s="9"/>
      <c r="E5" s="16" t="s">
        <v>231</v>
      </c>
      <c r="F5" s="9" t="s">
        <v>232</v>
      </c>
      <c r="G5" s="9"/>
      <c r="H5" s="2">
        <v>2</v>
      </c>
      <c r="I5" s="17" t="s">
        <v>233</v>
      </c>
      <c r="J5" s="16" t="s">
        <v>234</v>
      </c>
      <c r="K5" s="18">
        <v>41786</v>
      </c>
      <c r="L5" s="5">
        <v>2014</v>
      </c>
      <c r="M5" s="30">
        <f t="shared" si="0"/>
        <v>147</v>
      </c>
      <c r="N5" s="5">
        <v>23</v>
      </c>
      <c r="O5" s="5">
        <v>97</v>
      </c>
      <c r="P5" s="5"/>
      <c r="Q5" s="5" t="s">
        <v>78</v>
      </c>
      <c r="R5" s="16" t="s">
        <v>235</v>
      </c>
      <c r="S5" s="19" t="s">
        <v>236</v>
      </c>
      <c r="T5" s="2">
        <v>9</v>
      </c>
      <c r="U5" s="2">
        <v>3.2</v>
      </c>
      <c r="V5" s="16" t="s">
        <v>237</v>
      </c>
      <c r="W5" s="5" t="s">
        <v>750</v>
      </c>
      <c r="X5" s="20">
        <v>0.9</v>
      </c>
      <c r="Y5" s="2">
        <v>1</v>
      </c>
      <c r="Z5" s="43">
        <v>7.4677744701115634</v>
      </c>
      <c r="AA5" s="5"/>
      <c r="AB5" s="43">
        <v>-28.788449778703438</v>
      </c>
      <c r="AC5" s="5"/>
      <c r="AD5" s="43">
        <v>30.177629336334459</v>
      </c>
      <c r="AE5" s="43">
        <v>169.88044290536027</v>
      </c>
      <c r="AF5" s="22">
        <f t="shared" si="1"/>
        <v>-26.056786267351857</v>
      </c>
      <c r="AG5" s="23">
        <f t="shared" si="2"/>
        <v>3.3552277853269303</v>
      </c>
      <c r="AH5" s="23">
        <f t="shared" si="3"/>
        <v>5.6293501723417645</v>
      </c>
      <c r="AI5" s="23">
        <f t="shared" si="4"/>
        <v>6.5675752010653916</v>
      </c>
      <c r="AJ5" s="3">
        <f t="shared" si="5"/>
        <v>42.473643019781711</v>
      </c>
    </row>
    <row r="6" spans="1:36" x14ac:dyDescent="0.35">
      <c r="A6" s="5">
        <v>1493</v>
      </c>
      <c r="B6" s="2" t="s">
        <v>90</v>
      </c>
      <c r="C6" s="2">
        <v>5</v>
      </c>
      <c r="D6" s="9"/>
      <c r="E6" s="16" t="s">
        <v>231</v>
      </c>
      <c r="F6" s="9" t="s">
        <v>232</v>
      </c>
      <c r="G6" s="9"/>
      <c r="H6" s="2">
        <v>2</v>
      </c>
      <c r="I6" s="17" t="s">
        <v>233</v>
      </c>
      <c r="J6" s="16" t="s">
        <v>234</v>
      </c>
      <c r="K6" s="18">
        <v>41786</v>
      </c>
      <c r="L6" s="5">
        <v>2014</v>
      </c>
      <c r="M6" s="30">
        <f t="shared" si="0"/>
        <v>147</v>
      </c>
      <c r="N6" s="5">
        <v>23</v>
      </c>
      <c r="O6" s="5">
        <v>97</v>
      </c>
      <c r="P6" s="5"/>
      <c r="Q6" s="5" t="s">
        <v>78</v>
      </c>
      <c r="R6" s="16" t="s">
        <v>235</v>
      </c>
      <c r="S6" s="19" t="s">
        <v>236</v>
      </c>
      <c r="T6" s="2">
        <v>9</v>
      </c>
      <c r="U6" s="2">
        <v>3.4</v>
      </c>
      <c r="V6" s="16" t="s">
        <v>237</v>
      </c>
      <c r="W6" s="5" t="s">
        <v>750</v>
      </c>
      <c r="X6" s="20">
        <v>0.9</v>
      </c>
      <c r="Y6" s="2">
        <v>1</v>
      </c>
      <c r="Z6" s="43">
        <v>7.4113072639389701</v>
      </c>
      <c r="AA6" s="5"/>
      <c r="AB6" s="43">
        <v>-27.755542543899637</v>
      </c>
      <c r="AC6" s="5"/>
      <c r="AD6" s="43">
        <v>27.919012587669098</v>
      </c>
      <c r="AE6" s="43">
        <v>136.43248005352766</v>
      </c>
      <c r="AF6" s="22">
        <f t="shared" si="1"/>
        <v>-25.579830376071449</v>
      </c>
      <c r="AG6" s="23">
        <f t="shared" si="2"/>
        <v>3.3386197835114615</v>
      </c>
      <c r="AH6" s="23">
        <f t="shared" si="3"/>
        <v>4.8867229679098809</v>
      </c>
      <c r="AI6" s="23">
        <f t="shared" si="4"/>
        <v>5.7011767958948605</v>
      </c>
      <c r="AJ6" s="3">
        <f t="shared" si="5"/>
        <v>35.856773902911115</v>
      </c>
    </row>
    <row r="7" spans="1:36" x14ac:dyDescent="0.35">
      <c r="A7" s="5">
        <v>1494</v>
      </c>
      <c r="B7" s="2" t="s">
        <v>91</v>
      </c>
      <c r="C7" s="2">
        <v>6</v>
      </c>
      <c r="D7" s="9"/>
      <c r="E7" s="16" t="s">
        <v>231</v>
      </c>
      <c r="F7" s="9" t="s">
        <v>232</v>
      </c>
      <c r="G7" s="9"/>
      <c r="H7" s="2">
        <v>367</v>
      </c>
      <c r="I7" s="17" t="s">
        <v>238</v>
      </c>
      <c r="J7" s="16" t="s">
        <v>234</v>
      </c>
      <c r="K7" s="18">
        <v>41787</v>
      </c>
      <c r="L7" s="5">
        <v>2014</v>
      </c>
      <c r="M7" s="30">
        <f t="shared" si="0"/>
        <v>148</v>
      </c>
      <c r="N7" s="5"/>
      <c r="O7" s="5"/>
      <c r="P7" s="5"/>
      <c r="Q7" s="5" t="s">
        <v>78</v>
      </c>
      <c r="R7" s="16" t="s">
        <v>235</v>
      </c>
      <c r="S7" s="19" t="s">
        <v>236</v>
      </c>
      <c r="T7" s="2">
        <v>9</v>
      </c>
      <c r="U7" s="2">
        <v>3.2</v>
      </c>
      <c r="V7" s="16" t="s">
        <v>237</v>
      </c>
      <c r="W7" s="5" t="s">
        <v>750</v>
      </c>
      <c r="X7" s="20">
        <v>0.3</v>
      </c>
      <c r="Y7" s="2">
        <v>1</v>
      </c>
      <c r="Z7" s="43">
        <v>7.0905250613070132</v>
      </c>
      <c r="AA7" s="5"/>
      <c r="AB7" s="43">
        <v>-28.458321927746773</v>
      </c>
      <c r="AC7" s="5"/>
      <c r="AD7" s="43">
        <v>22.962603611431213</v>
      </c>
      <c r="AE7" s="43">
        <v>140.83352779718984</v>
      </c>
      <c r="AF7" s="22">
        <f t="shared" si="1"/>
        <v>-25.426138623239847</v>
      </c>
      <c r="AG7" s="23">
        <f t="shared" si="2"/>
        <v>3.2442720768550037</v>
      </c>
      <c r="AH7" s="23">
        <f t="shared" si="3"/>
        <v>6.1331689637790152</v>
      </c>
      <c r="AI7" s="23">
        <f t="shared" si="4"/>
        <v>7.1553637910755183</v>
      </c>
      <c r="AJ7" s="3">
        <f t="shared" si="5"/>
        <v>46.153794657745671</v>
      </c>
    </row>
    <row r="8" spans="1:36" x14ac:dyDescent="0.35">
      <c r="A8" s="5">
        <v>1495</v>
      </c>
      <c r="B8" s="2" t="s">
        <v>92</v>
      </c>
      <c r="C8" s="2">
        <v>7</v>
      </c>
      <c r="D8" s="9"/>
      <c r="E8" s="16" t="s">
        <v>231</v>
      </c>
      <c r="F8" s="9" t="s">
        <v>232</v>
      </c>
      <c r="G8" s="9"/>
      <c r="H8" s="2">
        <v>367</v>
      </c>
      <c r="I8" s="17" t="s">
        <v>238</v>
      </c>
      <c r="J8" s="16" t="s">
        <v>234</v>
      </c>
      <c r="K8" s="18">
        <v>41787</v>
      </c>
      <c r="L8" s="5">
        <v>2014</v>
      </c>
      <c r="M8" s="30">
        <f t="shared" si="0"/>
        <v>148</v>
      </c>
      <c r="N8" s="5"/>
      <c r="O8" s="5"/>
      <c r="P8" s="5"/>
      <c r="Q8" s="5" t="s">
        <v>78</v>
      </c>
      <c r="R8" s="16" t="s">
        <v>235</v>
      </c>
      <c r="S8" s="19" t="s">
        <v>236</v>
      </c>
      <c r="T8" s="2">
        <v>9</v>
      </c>
      <c r="U8" s="2">
        <v>3.7</v>
      </c>
      <c r="V8" s="16" t="s">
        <v>237</v>
      </c>
      <c r="W8" s="5" t="s">
        <v>750</v>
      </c>
      <c r="X8" s="20">
        <v>0.9</v>
      </c>
      <c r="Y8" s="2">
        <v>1</v>
      </c>
      <c r="Z8" s="43">
        <v>8.8696619372875762</v>
      </c>
      <c r="AA8" s="5"/>
      <c r="AB8" s="43">
        <v>-29.826332124560249</v>
      </c>
      <c r="AC8" s="5"/>
      <c r="AD8" s="43">
        <v>23.0880823196904</v>
      </c>
      <c r="AE8" s="43">
        <v>149.63562328451422</v>
      </c>
      <c r="AF8" s="22">
        <f t="shared" si="1"/>
        <v>-26.613899579247363</v>
      </c>
      <c r="AG8" s="23">
        <f t="shared" si="2"/>
        <v>3.7675476286139933</v>
      </c>
      <c r="AH8" s="23">
        <f t="shared" si="3"/>
        <v>6.4810763064933825</v>
      </c>
      <c r="AI8" s="23">
        <f t="shared" si="4"/>
        <v>7.5612556909089461</v>
      </c>
      <c r="AJ8" s="3">
        <f t="shared" si="5"/>
        <v>48.397157378529066</v>
      </c>
    </row>
    <row r="9" spans="1:36" x14ac:dyDescent="0.35">
      <c r="A9" s="5">
        <v>1496</v>
      </c>
      <c r="B9" s="2" t="s">
        <v>95</v>
      </c>
      <c r="C9" s="2">
        <v>10</v>
      </c>
      <c r="D9" s="9"/>
      <c r="E9" s="16" t="s">
        <v>231</v>
      </c>
      <c r="F9" s="9" t="s">
        <v>232</v>
      </c>
      <c r="G9" s="9"/>
      <c r="H9" s="2">
        <v>367</v>
      </c>
      <c r="I9" s="17" t="s">
        <v>238</v>
      </c>
      <c r="J9" s="16" t="s">
        <v>234</v>
      </c>
      <c r="K9" s="18">
        <v>41787</v>
      </c>
      <c r="L9" s="5">
        <v>2014</v>
      </c>
      <c r="M9" s="30">
        <f t="shared" si="0"/>
        <v>148</v>
      </c>
      <c r="N9" s="5"/>
      <c r="O9" s="5"/>
      <c r="P9" s="5"/>
      <c r="Q9" s="5" t="s">
        <v>78</v>
      </c>
      <c r="R9" s="16" t="s">
        <v>235</v>
      </c>
      <c r="S9" s="19" t="s">
        <v>236</v>
      </c>
      <c r="T9" s="2">
        <v>10</v>
      </c>
      <c r="U9" s="2">
        <v>2.4</v>
      </c>
      <c r="V9" s="16" t="s">
        <v>237</v>
      </c>
      <c r="W9" s="5" t="s">
        <v>750</v>
      </c>
      <c r="X9" s="20">
        <v>0.6</v>
      </c>
      <c r="Y9" s="2">
        <v>1</v>
      </c>
      <c r="Z9" s="43">
        <v>7.3662466408675931</v>
      </c>
      <c r="AA9" s="5"/>
      <c r="AB9" s="43">
        <v>-29.612442230381053</v>
      </c>
      <c r="AC9" s="5"/>
      <c r="AD9" s="43">
        <v>30.554065461112021</v>
      </c>
      <c r="AE9" s="43">
        <v>220.05238718310915</v>
      </c>
      <c r="AF9" s="22">
        <f t="shared" si="1"/>
        <v>-26.081907551832643</v>
      </c>
      <c r="AG9" s="23">
        <f t="shared" si="2"/>
        <v>3.3253666590787039</v>
      </c>
      <c r="AH9" s="23">
        <f t="shared" si="3"/>
        <v>7.2020657108031312</v>
      </c>
      <c r="AI9" s="23">
        <f t="shared" si="4"/>
        <v>8.4024099959369867</v>
      </c>
      <c r="AJ9" s="3">
        <f t="shared" si="5"/>
        <v>52.423957350130742</v>
      </c>
    </row>
    <row r="10" spans="1:36" x14ac:dyDescent="0.35">
      <c r="A10" s="5">
        <v>1501</v>
      </c>
      <c r="B10" s="2" t="s">
        <v>93</v>
      </c>
      <c r="C10" s="2">
        <v>8</v>
      </c>
      <c r="D10" s="9"/>
      <c r="E10" s="16" t="s">
        <v>231</v>
      </c>
      <c r="F10" s="9" t="s">
        <v>232</v>
      </c>
      <c r="G10" s="9"/>
      <c r="H10" s="2">
        <v>367</v>
      </c>
      <c r="I10" s="17" t="s">
        <v>238</v>
      </c>
      <c r="J10" s="16" t="s">
        <v>234</v>
      </c>
      <c r="K10" s="18">
        <v>41787</v>
      </c>
      <c r="L10" s="5">
        <v>2014</v>
      </c>
      <c r="M10" s="30">
        <f t="shared" si="0"/>
        <v>148</v>
      </c>
      <c r="N10" s="5"/>
      <c r="O10" s="5"/>
      <c r="P10" s="5"/>
      <c r="Q10" s="5" t="s">
        <v>78</v>
      </c>
      <c r="R10" s="16" t="s">
        <v>235</v>
      </c>
      <c r="S10" s="19" t="s">
        <v>236</v>
      </c>
      <c r="T10" s="2">
        <v>10</v>
      </c>
      <c r="U10" s="2">
        <v>4.7</v>
      </c>
      <c r="V10" s="16" t="s">
        <v>237</v>
      </c>
      <c r="W10" s="5" t="s">
        <v>750</v>
      </c>
      <c r="X10" s="20">
        <v>0.4</v>
      </c>
      <c r="Y10" s="2">
        <v>1</v>
      </c>
      <c r="Z10" s="43">
        <v>10.549052778347981</v>
      </c>
      <c r="AA10" s="5"/>
      <c r="AB10" s="43">
        <v>-26.304749300033485</v>
      </c>
      <c r="AC10" s="5"/>
      <c r="AD10" s="43">
        <v>41.031537600754135</v>
      </c>
      <c r="AE10" s="43">
        <v>189.24505297747385</v>
      </c>
      <c r="AF10" s="22">
        <f t="shared" si="1"/>
        <v>-24.379890220307921</v>
      </c>
      <c r="AG10" s="23">
        <f t="shared" si="2"/>
        <v>4.2614861112788187</v>
      </c>
      <c r="AH10" s="23">
        <f t="shared" si="3"/>
        <v>4.6121852614656982</v>
      </c>
      <c r="AI10" s="23">
        <f t="shared" si="4"/>
        <v>5.3808828050433144</v>
      </c>
      <c r="AJ10" s="3">
        <f t="shared" si="5"/>
        <v>32.949525446889893</v>
      </c>
    </row>
    <row r="11" spans="1:36" x14ac:dyDescent="0.35">
      <c r="A11" s="5">
        <v>1546</v>
      </c>
      <c r="B11" s="2" t="s">
        <v>94</v>
      </c>
      <c r="C11" s="2">
        <v>9</v>
      </c>
      <c r="D11" s="9"/>
      <c r="E11" s="16" t="s">
        <v>231</v>
      </c>
      <c r="F11" s="9" t="s">
        <v>232</v>
      </c>
      <c r="G11" s="9"/>
      <c r="H11" s="2">
        <v>367</v>
      </c>
      <c r="I11" s="17" t="s">
        <v>238</v>
      </c>
      <c r="J11" s="16" t="s">
        <v>234</v>
      </c>
      <c r="K11" s="18">
        <v>41787</v>
      </c>
      <c r="L11" s="5">
        <v>2014</v>
      </c>
      <c r="M11" s="30">
        <f t="shared" si="0"/>
        <v>148</v>
      </c>
      <c r="N11" s="5"/>
      <c r="O11" s="5"/>
      <c r="P11" s="5"/>
      <c r="Q11" s="5" t="s">
        <v>78</v>
      </c>
      <c r="R11" s="16" t="s">
        <v>235</v>
      </c>
      <c r="S11" s="19" t="s">
        <v>236</v>
      </c>
      <c r="T11" s="2">
        <v>12</v>
      </c>
      <c r="U11" s="2">
        <v>4.7</v>
      </c>
      <c r="V11" s="16" t="s">
        <v>237</v>
      </c>
      <c r="W11" s="5" t="s">
        <v>750</v>
      </c>
      <c r="X11" s="20">
        <v>0.4</v>
      </c>
      <c r="Y11" s="2">
        <v>1</v>
      </c>
      <c r="Z11" s="43">
        <v>10.436042750030037</v>
      </c>
      <c r="AA11" s="5"/>
      <c r="AB11" s="43">
        <v>-28.174688460256831</v>
      </c>
      <c r="AC11" s="5"/>
      <c r="AD11" s="43">
        <v>50.630658782581932</v>
      </c>
      <c r="AE11" s="43">
        <v>230.61490176789837</v>
      </c>
      <c r="AF11" s="22">
        <f t="shared" si="1"/>
        <v>-26.306038434415946</v>
      </c>
      <c r="AG11" s="23">
        <f t="shared" si="2"/>
        <v>4.2282478676558934</v>
      </c>
      <c r="AH11" s="23">
        <f t="shared" si="3"/>
        <v>4.5548469507024274</v>
      </c>
      <c r="AI11" s="23">
        <f t="shared" si="4"/>
        <v>5.3139881091528318</v>
      </c>
      <c r="AJ11" s="3">
        <f t="shared" si="5"/>
        <v>32.304590167700987</v>
      </c>
    </row>
    <row r="12" spans="1:36" x14ac:dyDescent="0.35">
      <c r="A12" s="5">
        <v>1485</v>
      </c>
      <c r="B12" s="2" t="s">
        <v>96</v>
      </c>
      <c r="C12" s="2">
        <v>11</v>
      </c>
      <c r="D12" s="9"/>
      <c r="E12" s="16" t="s">
        <v>231</v>
      </c>
      <c r="F12" s="9" t="s">
        <v>232</v>
      </c>
      <c r="G12" s="9"/>
      <c r="H12" s="2">
        <v>210</v>
      </c>
      <c r="I12" s="17" t="s">
        <v>239</v>
      </c>
      <c r="J12" s="16" t="s">
        <v>234</v>
      </c>
      <c r="K12" s="18">
        <v>41788</v>
      </c>
      <c r="L12" s="5">
        <v>2014</v>
      </c>
      <c r="M12" s="30">
        <f t="shared" si="0"/>
        <v>149</v>
      </c>
      <c r="N12" s="5">
        <v>14.2</v>
      </c>
      <c r="O12" s="5">
        <v>22.3</v>
      </c>
      <c r="P12" s="5"/>
      <c r="Q12" s="5" t="s">
        <v>78</v>
      </c>
      <c r="R12" s="16" t="s">
        <v>235</v>
      </c>
      <c r="S12" s="19" t="s">
        <v>236</v>
      </c>
      <c r="T12" s="2">
        <v>9</v>
      </c>
      <c r="U12" s="2">
        <v>2.7</v>
      </c>
      <c r="V12" s="16" t="s">
        <v>237</v>
      </c>
      <c r="W12" s="5" t="s">
        <v>750</v>
      </c>
      <c r="X12" s="20">
        <v>0.2</v>
      </c>
      <c r="Y12" s="2">
        <v>1</v>
      </c>
      <c r="Z12" s="43">
        <v>7.2765662029911393</v>
      </c>
      <c r="AA12" s="5"/>
      <c r="AB12" s="43">
        <v>-28.667899151740734</v>
      </c>
      <c r="AC12" s="5"/>
      <c r="AD12" s="43">
        <v>23.339039736208775</v>
      </c>
      <c r="AE12" s="43">
        <v>128.51059411493574</v>
      </c>
      <c r="AF12" s="22">
        <f t="shared" si="1"/>
        <v>-26.018022845799941</v>
      </c>
      <c r="AG12" s="23">
        <f t="shared" si="2"/>
        <v>3.2989900597032764</v>
      </c>
      <c r="AH12" s="23">
        <f t="shared" si="3"/>
        <v>5.5062502813927328</v>
      </c>
      <c r="AI12" s="23">
        <f t="shared" si="4"/>
        <v>6.4239586616248552</v>
      </c>
      <c r="AJ12" s="3">
        <f t="shared" si="5"/>
        <v>41.484840298344572</v>
      </c>
    </row>
    <row r="13" spans="1:36" x14ac:dyDescent="0.35">
      <c r="A13" s="5">
        <v>1486</v>
      </c>
      <c r="B13" s="2" t="s">
        <v>97</v>
      </c>
      <c r="C13" s="2">
        <v>12</v>
      </c>
      <c r="D13" s="9"/>
      <c r="E13" s="16" t="s">
        <v>231</v>
      </c>
      <c r="F13" s="9" t="s">
        <v>232</v>
      </c>
      <c r="G13" s="9"/>
      <c r="H13" s="2">
        <v>210</v>
      </c>
      <c r="I13" s="17" t="s">
        <v>239</v>
      </c>
      <c r="J13" s="16" t="s">
        <v>234</v>
      </c>
      <c r="K13" s="18">
        <v>41788</v>
      </c>
      <c r="L13" s="5">
        <v>2014</v>
      </c>
      <c r="M13" s="30">
        <f t="shared" si="0"/>
        <v>149</v>
      </c>
      <c r="N13" s="5">
        <v>14.2</v>
      </c>
      <c r="O13" s="5">
        <v>22.3</v>
      </c>
      <c r="P13" s="5"/>
      <c r="Q13" s="5" t="s">
        <v>78</v>
      </c>
      <c r="R13" s="16" t="s">
        <v>235</v>
      </c>
      <c r="S13" s="19" t="s">
        <v>236</v>
      </c>
      <c r="T13" s="2">
        <v>9</v>
      </c>
      <c r="U13" s="2">
        <v>3.2</v>
      </c>
      <c r="V13" s="16" t="s">
        <v>237</v>
      </c>
      <c r="W13" s="5" t="s">
        <v>750</v>
      </c>
      <c r="X13" s="20">
        <v>0.2</v>
      </c>
      <c r="Y13" s="2">
        <v>1</v>
      </c>
      <c r="Z13" s="43">
        <v>7.8110086124482185</v>
      </c>
      <c r="AA13" s="5"/>
      <c r="AB13" s="43">
        <v>-28.301025969239937</v>
      </c>
      <c r="AC13" s="5"/>
      <c r="AD13" s="43">
        <v>19.637417842562758</v>
      </c>
      <c r="AE13" s="43">
        <v>114.42724133521675</v>
      </c>
      <c r="AF13" s="22">
        <f t="shared" si="1"/>
        <v>-25.445272713886705</v>
      </c>
      <c r="AG13" s="23">
        <f t="shared" si="2"/>
        <v>3.4561790036612408</v>
      </c>
      <c r="AH13" s="23">
        <f t="shared" si="3"/>
        <v>5.827000385315606</v>
      </c>
      <c r="AI13" s="23">
        <f t="shared" si="4"/>
        <v>6.7981671162015402</v>
      </c>
      <c r="AJ13" s="3">
        <f t="shared" si="5"/>
        <v>43.984244554078181</v>
      </c>
    </row>
    <row r="14" spans="1:36" x14ac:dyDescent="0.35">
      <c r="A14" s="5">
        <v>1487</v>
      </c>
      <c r="B14" s="2" t="s">
        <v>98</v>
      </c>
      <c r="C14" s="2">
        <v>13</v>
      </c>
      <c r="D14" s="9"/>
      <c r="E14" s="16" t="s">
        <v>231</v>
      </c>
      <c r="F14" s="9" t="s">
        <v>232</v>
      </c>
      <c r="G14" s="9"/>
      <c r="H14" s="2">
        <v>210</v>
      </c>
      <c r="I14" s="17" t="s">
        <v>239</v>
      </c>
      <c r="J14" s="16" t="s">
        <v>234</v>
      </c>
      <c r="K14" s="18">
        <v>41788</v>
      </c>
      <c r="L14" s="5">
        <v>2014</v>
      </c>
      <c r="M14" s="30">
        <f t="shared" si="0"/>
        <v>149</v>
      </c>
      <c r="N14" s="5">
        <v>14.2</v>
      </c>
      <c r="O14" s="5">
        <v>22.3</v>
      </c>
      <c r="P14" s="5"/>
      <c r="Q14" s="5" t="s">
        <v>78</v>
      </c>
      <c r="R14" s="16" t="s">
        <v>235</v>
      </c>
      <c r="S14" s="19" t="s">
        <v>236</v>
      </c>
      <c r="T14" s="2">
        <v>9</v>
      </c>
      <c r="U14" s="2">
        <v>1.9</v>
      </c>
      <c r="V14" s="16" t="s">
        <v>237</v>
      </c>
      <c r="W14" s="5" t="s">
        <v>750</v>
      </c>
      <c r="X14" s="20">
        <v>0.4</v>
      </c>
      <c r="Y14" s="2">
        <v>1</v>
      </c>
      <c r="Z14" s="43">
        <v>7.4252835501406977</v>
      </c>
      <c r="AA14" s="5"/>
      <c r="AB14" s="43">
        <v>-28.485059360071443</v>
      </c>
      <c r="AC14" s="5"/>
      <c r="AD14" s="43">
        <v>23.0880823196904</v>
      </c>
      <c r="AE14" s="43">
        <v>132.03143230986547</v>
      </c>
      <c r="AF14" s="22">
        <f t="shared" si="1"/>
        <v>-25.696302475383508</v>
      </c>
      <c r="AG14" s="23">
        <f t="shared" si="2"/>
        <v>3.3427304559237347</v>
      </c>
      <c r="AH14" s="23">
        <f t="shared" si="3"/>
        <v>5.7185967410235712</v>
      </c>
      <c r="AI14" s="23">
        <f t="shared" si="4"/>
        <v>6.6716961978608325</v>
      </c>
      <c r="AJ14" s="3">
        <f t="shared" si="5"/>
        <v>43.167108030469407</v>
      </c>
    </row>
    <row r="15" spans="1:36" x14ac:dyDescent="0.35">
      <c r="A15" s="5">
        <v>1488</v>
      </c>
      <c r="B15" s="2" t="s">
        <v>99</v>
      </c>
      <c r="C15" s="2">
        <v>14</v>
      </c>
      <c r="D15" s="9"/>
      <c r="E15" s="16" t="s">
        <v>231</v>
      </c>
      <c r="F15" s="9" t="s">
        <v>232</v>
      </c>
      <c r="G15" s="9"/>
      <c r="H15" s="2">
        <v>210</v>
      </c>
      <c r="I15" s="17" t="s">
        <v>239</v>
      </c>
      <c r="J15" s="16" t="s">
        <v>234</v>
      </c>
      <c r="K15" s="18">
        <v>41788</v>
      </c>
      <c r="L15" s="5">
        <v>2014</v>
      </c>
      <c r="M15" s="30">
        <f t="shared" si="0"/>
        <v>149</v>
      </c>
      <c r="N15" s="5">
        <v>14.2</v>
      </c>
      <c r="O15" s="5">
        <v>22.3</v>
      </c>
      <c r="P15" s="5"/>
      <c r="Q15" s="5" t="s">
        <v>78</v>
      </c>
      <c r="R15" s="16" t="s">
        <v>235</v>
      </c>
      <c r="S15" s="19" t="s">
        <v>236</v>
      </c>
      <c r="T15" s="2">
        <v>9</v>
      </c>
      <c r="U15" s="2">
        <v>2.8</v>
      </c>
      <c r="V15" s="16" t="s">
        <v>237</v>
      </c>
      <c r="W15" s="5" t="s">
        <v>750</v>
      </c>
      <c r="X15" s="20">
        <v>0.4</v>
      </c>
      <c r="Y15" s="2">
        <v>1</v>
      </c>
      <c r="Z15" s="43">
        <v>7.6738164882363398</v>
      </c>
      <c r="AA15" s="5"/>
      <c r="AB15" s="43">
        <v>-29.674019095935545</v>
      </c>
      <c r="AC15" s="5"/>
      <c r="AD15" s="43">
        <v>24.405608756411862</v>
      </c>
      <c r="AE15" s="43">
        <v>156.6772996743737</v>
      </c>
      <c r="AF15" s="22">
        <f t="shared" si="1"/>
        <v>-26.491953508772301</v>
      </c>
      <c r="AG15" s="23">
        <f t="shared" si="2"/>
        <v>3.4158283788930408</v>
      </c>
      <c r="AH15" s="23">
        <f t="shared" si="3"/>
        <v>6.4197251229478676</v>
      </c>
      <c r="AI15" s="23">
        <f t="shared" si="4"/>
        <v>7.4896793101058456</v>
      </c>
      <c r="AJ15" s="3">
        <f t="shared" si="5"/>
        <v>48.017291722051667</v>
      </c>
    </row>
    <row r="16" spans="1:36" x14ac:dyDescent="0.35">
      <c r="A16" s="5">
        <v>1489</v>
      </c>
      <c r="B16" s="2" t="s">
        <v>100</v>
      </c>
      <c r="C16" s="2">
        <v>15</v>
      </c>
      <c r="D16" s="9"/>
      <c r="E16" s="16" t="s">
        <v>231</v>
      </c>
      <c r="F16" s="9" t="s">
        <v>232</v>
      </c>
      <c r="G16" s="9"/>
      <c r="H16" s="2">
        <v>210</v>
      </c>
      <c r="I16" s="17" t="s">
        <v>239</v>
      </c>
      <c r="J16" s="16" t="s">
        <v>234</v>
      </c>
      <c r="K16" s="18">
        <v>41788</v>
      </c>
      <c r="L16" s="5">
        <v>2014</v>
      </c>
      <c r="M16" s="30">
        <f t="shared" si="0"/>
        <v>149</v>
      </c>
      <c r="N16" s="5">
        <v>14.2</v>
      </c>
      <c r="O16" s="5">
        <v>22.3</v>
      </c>
      <c r="P16" s="5"/>
      <c r="Q16" s="5" t="s">
        <v>78</v>
      </c>
      <c r="R16" s="16" t="s">
        <v>235</v>
      </c>
      <c r="S16" s="19" t="s">
        <v>236</v>
      </c>
      <c r="T16" s="2">
        <v>9</v>
      </c>
      <c r="U16" s="2">
        <v>2</v>
      </c>
      <c r="V16" s="16" t="s">
        <v>237</v>
      </c>
      <c r="W16" s="5" t="s">
        <v>750</v>
      </c>
      <c r="X16" s="20">
        <v>0.3</v>
      </c>
      <c r="Y16" s="2">
        <v>1</v>
      </c>
      <c r="Z16" s="43">
        <v>7.3107320274440024</v>
      </c>
      <c r="AA16" s="5"/>
      <c r="AB16" s="43">
        <v>-28.465047427961093</v>
      </c>
      <c r="AC16" s="5"/>
      <c r="AD16" s="43">
        <v>14.61826951219528</v>
      </c>
      <c r="AE16" s="43">
        <v>84.500116678313901</v>
      </c>
      <c r="AF16" s="22">
        <f t="shared" si="1"/>
        <v>-25.637758220537989</v>
      </c>
      <c r="AG16" s="23">
        <f t="shared" si="2"/>
        <v>3.3090388316011774</v>
      </c>
      <c r="AH16" s="23">
        <f t="shared" si="3"/>
        <v>5.7804459418277752</v>
      </c>
      <c r="AI16" s="23">
        <f t="shared" si="4"/>
        <v>6.7438535987990704</v>
      </c>
      <c r="AJ16" s="3">
        <f t="shared" si="5"/>
        <v>43.636627873735968</v>
      </c>
    </row>
    <row r="17" spans="1:36" x14ac:dyDescent="0.35">
      <c r="A17" s="5">
        <v>1497</v>
      </c>
      <c r="B17" s="2" t="s">
        <v>104</v>
      </c>
      <c r="C17" s="2">
        <v>19</v>
      </c>
      <c r="D17" s="9"/>
      <c r="E17" s="16" t="s">
        <v>231</v>
      </c>
      <c r="F17" s="9" t="s">
        <v>232</v>
      </c>
      <c r="G17" s="9"/>
      <c r="H17" s="2">
        <v>76</v>
      </c>
      <c r="I17" s="17" t="s">
        <v>240</v>
      </c>
      <c r="J17" s="16" t="s">
        <v>234</v>
      </c>
      <c r="K17" s="18">
        <v>41789</v>
      </c>
      <c r="L17" s="5">
        <v>2014</v>
      </c>
      <c r="M17" s="30">
        <f t="shared" si="0"/>
        <v>150</v>
      </c>
      <c r="N17" s="5">
        <v>15</v>
      </c>
      <c r="O17" s="5">
        <v>37.799999999999997</v>
      </c>
      <c r="P17" s="5"/>
      <c r="Q17" s="5" t="s">
        <v>78</v>
      </c>
      <c r="R17" s="16" t="s">
        <v>235</v>
      </c>
      <c r="S17" s="19" t="s">
        <v>236</v>
      </c>
      <c r="T17" s="2">
        <v>10</v>
      </c>
      <c r="U17" s="2">
        <v>2.2000000000000002</v>
      </c>
      <c r="V17" s="16" t="s">
        <v>237</v>
      </c>
      <c r="W17" s="5" t="s">
        <v>750</v>
      </c>
      <c r="X17" s="20">
        <v>0.3</v>
      </c>
      <c r="Y17" s="2">
        <v>1</v>
      </c>
      <c r="Z17" s="43">
        <v>6.8410862401413164</v>
      </c>
      <c r="AA17" s="5"/>
      <c r="AB17" s="43">
        <v>-29.437316538655523</v>
      </c>
      <c r="AC17" s="5"/>
      <c r="AD17" s="43">
        <v>19.574678488433165</v>
      </c>
      <c r="AE17" s="43">
        <v>122.34912727380868</v>
      </c>
      <c r="AF17" s="22">
        <f t="shared" si="1"/>
        <v>-26.342166745814666</v>
      </c>
      <c r="AG17" s="23">
        <f t="shared" si="2"/>
        <v>3.1709077176886225</v>
      </c>
      <c r="AH17" s="23">
        <f t="shared" si="3"/>
        <v>6.250377361043542</v>
      </c>
      <c r="AI17" s="23">
        <f t="shared" si="4"/>
        <v>7.2921069212174663</v>
      </c>
      <c r="AJ17" s="3">
        <f t="shared" si="5"/>
        <v>46.934359890770345</v>
      </c>
    </row>
    <row r="18" spans="1:36" x14ac:dyDescent="0.35">
      <c r="A18" s="5">
        <v>1503</v>
      </c>
      <c r="B18" s="2" t="s">
        <v>105</v>
      </c>
      <c r="C18" s="2">
        <v>20</v>
      </c>
      <c r="D18" s="9"/>
      <c r="E18" s="16" t="s">
        <v>231</v>
      </c>
      <c r="F18" s="9" t="s">
        <v>232</v>
      </c>
      <c r="G18" s="9"/>
      <c r="H18" s="2">
        <v>76</v>
      </c>
      <c r="I18" s="17" t="s">
        <v>240</v>
      </c>
      <c r="J18" s="16" t="s">
        <v>234</v>
      </c>
      <c r="K18" s="18">
        <v>41789</v>
      </c>
      <c r="L18" s="5">
        <v>2014</v>
      </c>
      <c r="M18" s="30">
        <f t="shared" si="0"/>
        <v>150</v>
      </c>
      <c r="N18" s="5">
        <v>15</v>
      </c>
      <c r="O18" s="5">
        <v>37.799999999999997</v>
      </c>
      <c r="P18" s="5"/>
      <c r="Q18" s="5" t="s">
        <v>78</v>
      </c>
      <c r="R18" s="16" t="s">
        <v>235</v>
      </c>
      <c r="S18" s="19" t="s">
        <v>236</v>
      </c>
      <c r="T18" s="2">
        <v>11</v>
      </c>
      <c r="U18" s="2">
        <v>3</v>
      </c>
      <c r="V18" s="16" t="s">
        <v>237</v>
      </c>
      <c r="W18" s="5" t="s">
        <v>750</v>
      </c>
      <c r="X18" s="20">
        <v>0.2</v>
      </c>
      <c r="Y18" s="2">
        <v>1</v>
      </c>
      <c r="Z18" s="43">
        <v>8.5726922180767904</v>
      </c>
      <c r="AA18" s="5"/>
      <c r="AB18" s="43">
        <v>-29.250982692357539</v>
      </c>
      <c r="AC18" s="5"/>
      <c r="AD18" s="43">
        <v>19.32372107191479</v>
      </c>
      <c r="AE18" s="43">
        <v>122.34912727380868</v>
      </c>
      <c r="AF18" s="22">
        <f t="shared" si="1"/>
        <v>-26.113591230194132</v>
      </c>
      <c r="AG18" s="23">
        <f t="shared" si="2"/>
        <v>3.6802035935519974</v>
      </c>
      <c r="AH18" s="23">
        <f t="shared" si="3"/>
        <v>6.3315510930051468</v>
      </c>
      <c r="AI18" s="23">
        <f t="shared" si="4"/>
        <v>7.3868096085060051</v>
      </c>
      <c r="AJ18" s="3">
        <f t="shared" si="5"/>
        <v>47.459875697278491</v>
      </c>
    </row>
    <row r="19" spans="1:36" x14ac:dyDescent="0.35">
      <c r="A19" s="5">
        <v>1530</v>
      </c>
      <c r="B19" s="2" t="s">
        <v>101</v>
      </c>
      <c r="C19" s="2">
        <v>16</v>
      </c>
      <c r="D19" s="9"/>
      <c r="E19" s="16" t="s">
        <v>231</v>
      </c>
      <c r="F19" s="9" t="s">
        <v>232</v>
      </c>
      <c r="G19" s="9"/>
      <c r="H19" s="2">
        <v>76</v>
      </c>
      <c r="I19" s="17" t="s">
        <v>240</v>
      </c>
      <c r="J19" s="16" t="s">
        <v>234</v>
      </c>
      <c r="K19" s="18">
        <v>41789</v>
      </c>
      <c r="L19" s="5">
        <v>2014</v>
      </c>
      <c r="M19" s="30">
        <f t="shared" si="0"/>
        <v>150</v>
      </c>
      <c r="N19" s="5">
        <v>15</v>
      </c>
      <c r="O19" s="5">
        <v>37.799999999999997</v>
      </c>
      <c r="P19" s="5"/>
      <c r="Q19" s="5" t="s">
        <v>78</v>
      </c>
      <c r="R19" s="16" t="s">
        <v>235</v>
      </c>
      <c r="S19" s="19" t="s">
        <v>236</v>
      </c>
      <c r="T19" s="2">
        <v>12</v>
      </c>
      <c r="U19" s="2">
        <v>3.7</v>
      </c>
      <c r="V19" s="16" t="s">
        <v>237</v>
      </c>
      <c r="W19" s="5" t="s">
        <v>750</v>
      </c>
      <c r="X19" s="20">
        <v>0.6</v>
      </c>
      <c r="Y19" s="2">
        <v>1</v>
      </c>
      <c r="Z19" s="43">
        <v>9.8183519625657407</v>
      </c>
      <c r="AA19" s="5"/>
      <c r="AB19" s="43">
        <v>-28.832888336638096</v>
      </c>
      <c r="AC19" s="5"/>
      <c r="AD19" s="43">
        <v>35.635953145609093</v>
      </c>
      <c r="AE19" s="43">
        <v>163.7189760642332</v>
      </c>
      <c r="AF19" s="22">
        <f t="shared" si="1"/>
        <v>-26.925501611307737</v>
      </c>
      <c r="AG19" s="23">
        <f t="shared" si="2"/>
        <v>4.0465741066369834</v>
      </c>
      <c r="AH19" s="23">
        <f t="shared" si="3"/>
        <v>4.594207860675839</v>
      </c>
      <c r="AI19" s="23">
        <f t="shared" si="4"/>
        <v>5.3599091707884794</v>
      </c>
      <c r="AJ19" s="3">
        <f t="shared" si="5"/>
        <v>32.748797421526241</v>
      </c>
    </row>
    <row r="20" spans="1:36" x14ac:dyDescent="0.35">
      <c r="A20" s="5">
        <v>1531</v>
      </c>
      <c r="B20" s="2" t="s">
        <v>102</v>
      </c>
      <c r="C20" s="2">
        <v>17</v>
      </c>
      <c r="D20" s="9"/>
      <c r="E20" s="16" t="s">
        <v>231</v>
      </c>
      <c r="F20" s="9" t="s">
        <v>232</v>
      </c>
      <c r="G20" s="9"/>
      <c r="H20" s="2">
        <v>76</v>
      </c>
      <c r="I20" s="17" t="s">
        <v>240</v>
      </c>
      <c r="J20" s="16" t="s">
        <v>234</v>
      </c>
      <c r="K20" s="18">
        <v>41789</v>
      </c>
      <c r="L20" s="5">
        <v>2014</v>
      </c>
      <c r="M20" s="30">
        <f t="shared" si="0"/>
        <v>150</v>
      </c>
      <c r="N20" s="5">
        <v>15</v>
      </c>
      <c r="O20" s="5">
        <v>37.799999999999997</v>
      </c>
      <c r="P20" s="5"/>
      <c r="Q20" s="5" t="s">
        <v>78</v>
      </c>
      <c r="R20" s="16" t="s">
        <v>235</v>
      </c>
      <c r="S20" s="19" t="s">
        <v>236</v>
      </c>
      <c r="T20" s="2">
        <v>12</v>
      </c>
      <c r="U20" s="2">
        <v>7.6</v>
      </c>
      <c r="V20" s="16" t="s">
        <v>237</v>
      </c>
      <c r="W20" s="5" t="s">
        <v>750</v>
      </c>
      <c r="X20" s="20">
        <v>0.8</v>
      </c>
      <c r="Y20" s="2">
        <v>1</v>
      </c>
      <c r="Z20" s="43">
        <v>9.3785872257744796</v>
      </c>
      <c r="AA20" s="5"/>
      <c r="AB20" s="43">
        <v>-28.527220159903397</v>
      </c>
      <c r="AC20" s="5"/>
      <c r="AD20" s="43">
        <v>68.385896001256896</v>
      </c>
      <c r="AE20" s="43">
        <v>314.23480889747987</v>
      </c>
      <c r="AF20" s="22">
        <f t="shared" si="1"/>
        <v>-26.619037610225543</v>
      </c>
      <c r="AG20" s="23">
        <f t="shared" si="2"/>
        <v>3.9172315369924942</v>
      </c>
      <c r="AH20" s="23">
        <f t="shared" si="3"/>
        <v>4.5950236418881518</v>
      </c>
      <c r="AI20" s="23">
        <f t="shared" si="4"/>
        <v>5.3608609155361764</v>
      </c>
      <c r="AJ20" s="3">
        <f t="shared" si="5"/>
        <v>32.757935149312033</v>
      </c>
    </row>
    <row r="21" spans="1:36" x14ac:dyDescent="0.35">
      <c r="A21" s="5">
        <v>1574</v>
      </c>
      <c r="B21" s="2" t="s">
        <v>103</v>
      </c>
      <c r="C21" s="2">
        <v>18</v>
      </c>
      <c r="D21" s="9"/>
      <c r="E21" s="16" t="s">
        <v>231</v>
      </c>
      <c r="F21" s="9" t="s">
        <v>232</v>
      </c>
      <c r="G21" s="9"/>
      <c r="H21" s="2">
        <v>76</v>
      </c>
      <c r="I21" s="17" t="s">
        <v>240</v>
      </c>
      <c r="J21" s="16" t="s">
        <v>234</v>
      </c>
      <c r="K21" s="18">
        <v>41789</v>
      </c>
      <c r="L21" s="5">
        <v>2014</v>
      </c>
      <c r="M21" s="30">
        <f t="shared" si="0"/>
        <v>150</v>
      </c>
      <c r="N21" s="5">
        <v>15</v>
      </c>
      <c r="O21" s="5">
        <v>37.799999999999997</v>
      </c>
      <c r="P21" s="5"/>
      <c r="Q21" s="5" t="s">
        <v>78</v>
      </c>
      <c r="R21" s="16" t="s">
        <v>235</v>
      </c>
      <c r="S21" s="19" t="s">
        <v>236</v>
      </c>
      <c r="T21" s="2">
        <v>14</v>
      </c>
      <c r="U21" s="2">
        <v>6.4</v>
      </c>
      <c r="V21" s="16" t="s">
        <v>237</v>
      </c>
      <c r="W21" s="5" t="s">
        <v>750</v>
      </c>
      <c r="X21" s="20">
        <v>0.5</v>
      </c>
      <c r="Y21" s="2">
        <v>1</v>
      </c>
      <c r="Z21" s="43">
        <v>9.7149531763433963</v>
      </c>
      <c r="AA21" s="5"/>
      <c r="AB21" s="43">
        <v>-27.75880558660479</v>
      </c>
      <c r="AC21" s="5"/>
      <c r="AD21" s="43">
        <v>49.062174929342099</v>
      </c>
      <c r="AE21" s="43">
        <v>227.97427312170106</v>
      </c>
      <c r="AF21" s="22">
        <f t="shared" si="1"/>
        <v>-25.800837412881702</v>
      </c>
      <c r="AG21" s="23">
        <f t="shared" si="2"/>
        <v>4.0161626989245285</v>
      </c>
      <c r="AH21" s="23">
        <f t="shared" si="3"/>
        <v>4.6466401754513109</v>
      </c>
      <c r="AI21" s="23">
        <f t="shared" si="4"/>
        <v>5.4210802046931965</v>
      </c>
      <c r="AJ21" s="3">
        <f t="shared" si="5"/>
        <v>33.330520042137437</v>
      </c>
    </row>
    <row r="22" spans="1:36" x14ac:dyDescent="0.35">
      <c r="A22" s="5">
        <v>1504</v>
      </c>
      <c r="B22" s="2" t="s">
        <v>106</v>
      </c>
      <c r="C22" s="2">
        <v>21</v>
      </c>
      <c r="D22" s="9"/>
      <c r="E22" s="16" t="s">
        <v>231</v>
      </c>
      <c r="F22" s="9" t="s">
        <v>232</v>
      </c>
      <c r="G22" s="9"/>
      <c r="H22" s="2">
        <v>57</v>
      </c>
      <c r="I22" s="17" t="s">
        <v>241</v>
      </c>
      <c r="J22" s="16" t="s">
        <v>234</v>
      </c>
      <c r="K22" s="18">
        <v>41794</v>
      </c>
      <c r="L22" s="5">
        <v>2014</v>
      </c>
      <c r="M22" s="30">
        <f t="shared" si="0"/>
        <v>155</v>
      </c>
      <c r="N22" s="5">
        <v>19.5</v>
      </c>
      <c r="O22" s="5">
        <v>46.1</v>
      </c>
      <c r="P22" s="5"/>
      <c r="Q22" s="5" t="s">
        <v>78</v>
      </c>
      <c r="R22" s="16" t="s">
        <v>235</v>
      </c>
      <c r="S22" s="19" t="s">
        <v>236</v>
      </c>
      <c r="T22" s="2">
        <v>11</v>
      </c>
      <c r="U22" s="2">
        <v>5.2</v>
      </c>
      <c r="V22" s="16" t="s">
        <v>237</v>
      </c>
      <c r="W22" s="5" t="s">
        <v>750</v>
      </c>
      <c r="X22" s="20">
        <v>0.3</v>
      </c>
      <c r="Y22" s="2">
        <v>1</v>
      </c>
      <c r="Z22" s="43">
        <v>9.2667996898075522</v>
      </c>
      <c r="AA22" s="5"/>
      <c r="AB22" s="43">
        <v>-28.498726663929759</v>
      </c>
      <c r="AC22" s="5"/>
      <c r="AD22" s="43">
        <v>29.8011932115569</v>
      </c>
      <c r="AE22" s="43">
        <v>140.83352779718984</v>
      </c>
      <c r="AF22" s="22">
        <f t="shared" si="1"/>
        <v>-26.466548878025961</v>
      </c>
      <c r="AG22" s="23">
        <f t="shared" si="2"/>
        <v>3.8843528499433981</v>
      </c>
      <c r="AH22" s="23">
        <f t="shared" si="3"/>
        <v>4.7257680857749893</v>
      </c>
      <c r="AI22" s="23">
        <f t="shared" si="4"/>
        <v>5.5133961000708211</v>
      </c>
      <c r="AJ22" s="3">
        <f t="shared" si="5"/>
        <v>34.187460855709638</v>
      </c>
    </row>
    <row r="23" spans="1:36" x14ac:dyDescent="0.35">
      <c r="A23" s="5">
        <v>1505</v>
      </c>
      <c r="B23" s="2" t="s">
        <v>109</v>
      </c>
      <c r="C23" s="2">
        <v>24</v>
      </c>
      <c r="D23" s="9"/>
      <c r="E23" s="16" t="s">
        <v>231</v>
      </c>
      <c r="F23" s="9" t="s">
        <v>232</v>
      </c>
      <c r="G23" s="9"/>
      <c r="H23" s="2">
        <v>57</v>
      </c>
      <c r="I23" s="17" t="s">
        <v>241</v>
      </c>
      <c r="J23" s="16" t="s">
        <v>234</v>
      </c>
      <c r="K23" s="18">
        <v>41794</v>
      </c>
      <c r="L23" s="5">
        <v>2014</v>
      </c>
      <c r="M23" s="30">
        <f t="shared" si="0"/>
        <v>155</v>
      </c>
      <c r="N23" s="5">
        <v>19.5</v>
      </c>
      <c r="O23" s="5">
        <v>46.1</v>
      </c>
      <c r="P23" s="5"/>
      <c r="Q23" s="5" t="s">
        <v>78</v>
      </c>
      <c r="R23" s="16" t="s">
        <v>235</v>
      </c>
      <c r="S23" s="19" t="s">
        <v>236</v>
      </c>
      <c r="T23" s="2">
        <v>11</v>
      </c>
      <c r="U23" s="2">
        <v>5.7</v>
      </c>
      <c r="V23" s="16" t="s">
        <v>237</v>
      </c>
      <c r="W23" s="5" t="s">
        <v>750</v>
      </c>
      <c r="X23" s="20">
        <v>0.4</v>
      </c>
      <c r="Y23" s="2">
        <v>1</v>
      </c>
      <c r="Z23" s="43">
        <v>10.589871949844012</v>
      </c>
      <c r="AA23" s="5"/>
      <c r="AB23" s="43">
        <v>-27.436376576360413</v>
      </c>
      <c r="AC23" s="5"/>
      <c r="AD23" s="43">
        <v>36.953479582330552</v>
      </c>
      <c r="AE23" s="43">
        <v>165.47939516169808</v>
      </c>
      <c r="AF23" s="22">
        <f t="shared" si="1"/>
        <v>-25.645269806555554</v>
      </c>
      <c r="AG23" s="23">
        <f t="shared" si="2"/>
        <v>4.2734917499541218</v>
      </c>
      <c r="AH23" s="23">
        <f t="shared" si="3"/>
        <v>4.4780463716013008</v>
      </c>
      <c r="AI23" s="23">
        <f t="shared" si="4"/>
        <v>5.2243874335348508</v>
      </c>
      <c r="AJ23" s="3">
        <f t="shared" si="5"/>
        <v>31.418724291986994</v>
      </c>
    </row>
    <row r="24" spans="1:36" x14ac:dyDescent="0.35">
      <c r="A24" s="5">
        <v>1506</v>
      </c>
      <c r="B24" s="2" t="s">
        <v>110</v>
      </c>
      <c r="C24" s="2">
        <v>25</v>
      </c>
      <c r="D24" s="9"/>
      <c r="E24" s="16" t="s">
        <v>231</v>
      </c>
      <c r="F24" s="9" t="s">
        <v>232</v>
      </c>
      <c r="G24" s="9"/>
      <c r="H24" s="2">
        <v>57</v>
      </c>
      <c r="I24" s="17" t="s">
        <v>241</v>
      </c>
      <c r="J24" s="16" t="s">
        <v>234</v>
      </c>
      <c r="K24" s="18">
        <v>41794</v>
      </c>
      <c r="L24" s="5">
        <v>2014</v>
      </c>
      <c r="M24" s="30">
        <f t="shared" si="0"/>
        <v>155</v>
      </c>
      <c r="N24" s="5">
        <v>19.5</v>
      </c>
      <c r="O24" s="5">
        <v>46.1</v>
      </c>
      <c r="P24" s="5"/>
      <c r="Q24" s="5" t="s">
        <v>78</v>
      </c>
      <c r="R24" s="16" t="s">
        <v>235</v>
      </c>
      <c r="S24" s="19" t="s">
        <v>236</v>
      </c>
      <c r="T24" s="2">
        <v>11</v>
      </c>
      <c r="U24" s="2">
        <v>6.5</v>
      </c>
      <c r="V24" s="16" t="s">
        <v>237</v>
      </c>
      <c r="W24" s="5" t="s">
        <v>750</v>
      </c>
      <c r="X24" s="20">
        <v>0.3</v>
      </c>
      <c r="Y24" s="2">
        <v>1</v>
      </c>
      <c r="Z24" s="43">
        <v>10.445080071292683</v>
      </c>
      <c r="AA24" s="5"/>
      <c r="AB24" s="43">
        <v>-27.030269708899098</v>
      </c>
      <c r="AC24" s="5"/>
      <c r="AD24" s="43">
        <v>39.839489872291857</v>
      </c>
      <c r="AE24" s="43">
        <v>181.32316703888193</v>
      </c>
      <c r="AF24" s="22">
        <f t="shared" si="1"/>
        <v>-25.165100950106808</v>
      </c>
      <c r="AG24" s="23">
        <f t="shared" si="2"/>
        <v>4.2309059033213776</v>
      </c>
      <c r="AH24" s="23">
        <f t="shared" si="3"/>
        <v>4.5513425904830971</v>
      </c>
      <c r="AI24" s="23">
        <f t="shared" si="4"/>
        <v>5.3098996888969472</v>
      </c>
      <c r="AJ24" s="3">
        <f t="shared" si="5"/>
        <v>32.264723994656393</v>
      </c>
    </row>
    <row r="25" spans="1:36" x14ac:dyDescent="0.35">
      <c r="A25" s="5">
        <v>1507</v>
      </c>
      <c r="B25" s="2" t="s">
        <v>112</v>
      </c>
      <c r="C25" s="2">
        <v>27</v>
      </c>
      <c r="D25" s="9"/>
      <c r="E25" s="16" t="s">
        <v>231</v>
      </c>
      <c r="F25" s="9" t="s">
        <v>232</v>
      </c>
      <c r="G25" s="9"/>
      <c r="H25" s="2">
        <v>182</v>
      </c>
      <c r="I25" s="17" t="s">
        <v>242</v>
      </c>
      <c r="J25" s="16" t="s">
        <v>234</v>
      </c>
      <c r="K25" s="18">
        <v>41794</v>
      </c>
      <c r="L25" s="5">
        <v>2014</v>
      </c>
      <c r="M25" s="30">
        <f t="shared" si="0"/>
        <v>155</v>
      </c>
      <c r="N25" s="5">
        <v>28.6</v>
      </c>
      <c r="O25" s="5">
        <v>53</v>
      </c>
      <c r="P25" s="5"/>
      <c r="Q25" s="5" t="s">
        <v>78</v>
      </c>
      <c r="R25" s="16" t="s">
        <v>235</v>
      </c>
      <c r="S25" s="19" t="s">
        <v>236</v>
      </c>
      <c r="T25" s="2">
        <v>11</v>
      </c>
      <c r="U25" s="2">
        <v>5.2</v>
      </c>
      <c r="V25" s="16" t="s">
        <v>237</v>
      </c>
      <c r="W25" s="5" t="s">
        <v>750</v>
      </c>
      <c r="X25" s="20">
        <v>0.4</v>
      </c>
      <c r="Y25" s="2">
        <v>1</v>
      </c>
      <c r="Z25" s="43">
        <v>9.7600908437856528</v>
      </c>
      <c r="AA25" s="5"/>
      <c r="AB25" s="43">
        <v>-29.372464050075674</v>
      </c>
      <c r="AC25" s="5"/>
      <c r="AD25" s="43">
        <v>30.86776223175999</v>
      </c>
      <c r="AE25" s="43">
        <v>144.35436599211957</v>
      </c>
      <c r="AF25" s="22">
        <f t="shared" si="1"/>
        <v>-27.38615807695184</v>
      </c>
      <c r="AG25" s="23">
        <f t="shared" si="2"/>
        <v>4.0294384834663681</v>
      </c>
      <c r="AH25" s="23">
        <f t="shared" si="3"/>
        <v>4.6765413348814988</v>
      </c>
      <c r="AI25" s="23">
        <f t="shared" si="4"/>
        <v>5.4559648906950819</v>
      </c>
      <c r="AJ25" s="3">
        <f t="shared" si="5"/>
        <v>33.657263423744773</v>
      </c>
    </row>
    <row r="26" spans="1:36" x14ac:dyDescent="0.35">
      <c r="A26" s="5">
        <v>1508</v>
      </c>
      <c r="B26" s="2" t="s">
        <v>113</v>
      </c>
      <c r="C26" s="2">
        <v>28</v>
      </c>
      <c r="D26" s="9"/>
      <c r="E26" s="16" t="s">
        <v>231</v>
      </c>
      <c r="F26" s="9" t="s">
        <v>232</v>
      </c>
      <c r="G26" s="9"/>
      <c r="H26" s="2">
        <v>182</v>
      </c>
      <c r="I26" s="17" t="s">
        <v>242</v>
      </c>
      <c r="J26" s="16" t="s">
        <v>234</v>
      </c>
      <c r="K26" s="18">
        <v>41794</v>
      </c>
      <c r="L26" s="5">
        <v>2014</v>
      </c>
      <c r="M26" s="30">
        <f t="shared" si="0"/>
        <v>155</v>
      </c>
      <c r="N26" s="5">
        <v>28.6</v>
      </c>
      <c r="O26" s="5">
        <v>53</v>
      </c>
      <c r="P26" s="5"/>
      <c r="Q26" s="5" t="s">
        <v>78</v>
      </c>
      <c r="R26" s="16" t="s">
        <v>235</v>
      </c>
      <c r="S26" s="19" t="s">
        <v>236</v>
      </c>
      <c r="T26" s="2">
        <v>11</v>
      </c>
      <c r="U26" s="2">
        <v>7.7</v>
      </c>
      <c r="V26" s="16" t="s">
        <v>237</v>
      </c>
      <c r="W26" s="5" t="s">
        <v>750</v>
      </c>
      <c r="X26" s="20">
        <v>0.5</v>
      </c>
      <c r="Y26" s="2">
        <v>1</v>
      </c>
      <c r="Z26" s="43">
        <v>7.9565117246688741</v>
      </c>
      <c r="AA26" s="5"/>
      <c r="AB26" s="43">
        <v>-28.109000511098692</v>
      </c>
      <c r="AC26" s="5"/>
      <c r="AD26" s="43">
        <v>56.151721945986154</v>
      </c>
      <c r="AE26" s="43">
        <v>246.45867364508223</v>
      </c>
      <c r="AF26" s="22">
        <f t="shared" si="1"/>
        <v>-26.411031646877461</v>
      </c>
      <c r="AG26" s="23">
        <f t="shared" si="2"/>
        <v>3.4989740366673159</v>
      </c>
      <c r="AH26" s="23">
        <f t="shared" si="3"/>
        <v>4.3891561131848711</v>
      </c>
      <c r="AI26" s="23">
        <f t="shared" si="4"/>
        <v>5.1206821320490166</v>
      </c>
      <c r="AJ26" s="3">
        <f t="shared" si="5"/>
        <v>30.360568518767948</v>
      </c>
    </row>
    <row r="27" spans="1:36" x14ac:dyDescent="0.35">
      <c r="A27" s="5">
        <v>1532</v>
      </c>
      <c r="B27" s="2" t="s">
        <v>108</v>
      </c>
      <c r="C27" s="2">
        <v>23</v>
      </c>
      <c r="D27" s="9"/>
      <c r="E27" s="16" t="s">
        <v>231</v>
      </c>
      <c r="F27" s="9" t="s">
        <v>232</v>
      </c>
      <c r="G27" s="9"/>
      <c r="H27" s="2">
        <v>57</v>
      </c>
      <c r="I27" s="17" t="s">
        <v>241</v>
      </c>
      <c r="J27" s="16" t="s">
        <v>234</v>
      </c>
      <c r="K27" s="18">
        <v>41794</v>
      </c>
      <c r="L27" s="5">
        <v>2014</v>
      </c>
      <c r="M27" s="30">
        <f t="shared" si="0"/>
        <v>155</v>
      </c>
      <c r="N27" s="5">
        <v>19.5</v>
      </c>
      <c r="O27" s="5">
        <v>46.1</v>
      </c>
      <c r="P27" s="5"/>
      <c r="Q27" s="5" t="s">
        <v>78</v>
      </c>
      <c r="R27" s="16" t="s">
        <v>235</v>
      </c>
      <c r="S27" s="19" t="s">
        <v>236</v>
      </c>
      <c r="T27" s="2">
        <v>12</v>
      </c>
      <c r="U27" s="2">
        <v>6.7</v>
      </c>
      <c r="V27" s="16" t="s">
        <v>237</v>
      </c>
      <c r="W27" s="5" t="s">
        <v>750</v>
      </c>
      <c r="X27" s="20">
        <v>0.4</v>
      </c>
      <c r="Y27" s="2">
        <v>1</v>
      </c>
      <c r="Z27" s="43">
        <v>9.7305337180407108</v>
      </c>
      <c r="AA27" s="5"/>
      <c r="AB27" s="43">
        <v>-28.431032672971067</v>
      </c>
      <c r="AC27" s="5"/>
      <c r="AD27" s="43">
        <v>47.242733659583891</v>
      </c>
      <c r="AE27" s="43">
        <v>218.29196808564427</v>
      </c>
      <c r="AF27" s="22">
        <f t="shared" si="1"/>
        <v>-26.497997192107832</v>
      </c>
      <c r="AG27" s="23">
        <f t="shared" si="2"/>
        <v>4.0207452111884443</v>
      </c>
      <c r="AH27" s="23">
        <f t="shared" si="3"/>
        <v>4.6206464185283336</v>
      </c>
      <c r="AI27" s="23">
        <f t="shared" si="4"/>
        <v>5.3907541549497227</v>
      </c>
      <c r="AJ27" s="3">
        <f t="shared" si="5"/>
        <v>33.043536984012555</v>
      </c>
    </row>
    <row r="28" spans="1:36" x14ac:dyDescent="0.35">
      <c r="A28" s="5">
        <v>1533</v>
      </c>
      <c r="B28" s="2" t="s">
        <v>111</v>
      </c>
      <c r="C28" s="2">
        <v>26</v>
      </c>
      <c r="D28" s="9"/>
      <c r="E28" s="16" t="s">
        <v>231</v>
      </c>
      <c r="F28" s="9" t="s">
        <v>232</v>
      </c>
      <c r="G28" s="9"/>
      <c r="H28" s="2">
        <v>182</v>
      </c>
      <c r="I28" s="17" t="s">
        <v>242</v>
      </c>
      <c r="J28" s="16" t="s">
        <v>234</v>
      </c>
      <c r="K28" s="18">
        <v>41794</v>
      </c>
      <c r="L28" s="5">
        <v>2014</v>
      </c>
      <c r="M28" s="30">
        <f t="shared" si="0"/>
        <v>155</v>
      </c>
      <c r="N28" s="5">
        <v>28.6</v>
      </c>
      <c r="O28" s="5">
        <v>53</v>
      </c>
      <c r="P28" s="5"/>
      <c r="Q28" s="5" t="s">
        <v>78</v>
      </c>
      <c r="R28" s="16" t="s">
        <v>235</v>
      </c>
      <c r="S28" s="19" t="s">
        <v>236</v>
      </c>
      <c r="T28" s="2">
        <v>12</v>
      </c>
      <c r="U28" s="2">
        <v>9.5</v>
      </c>
      <c r="V28" s="16" t="s">
        <v>237</v>
      </c>
      <c r="W28" s="5" t="s">
        <v>750</v>
      </c>
      <c r="X28" s="20">
        <v>0.7</v>
      </c>
      <c r="Y28" s="2">
        <v>1</v>
      </c>
      <c r="Z28" s="43">
        <v>7.9460898450303423</v>
      </c>
      <c r="AA28" s="5"/>
      <c r="AB28" s="43">
        <v>-28.679003962878042</v>
      </c>
      <c r="AC28" s="5"/>
      <c r="AD28" s="43">
        <v>47.619169784361446</v>
      </c>
      <c r="AE28" s="43">
        <v>238.53678770649032</v>
      </c>
      <c r="AF28" s="22">
        <f t="shared" si="1"/>
        <v>-26.400201707526268</v>
      </c>
      <c r="AG28" s="23">
        <f t="shared" si="2"/>
        <v>3.4959087779501008</v>
      </c>
      <c r="AH28" s="23">
        <f t="shared" si="3"/>
        <v>5.009259690722871</v>
      </c>
      <c r="AI28" s="23">
        <f t="shared" si="4"/>
        <v>5.8441363058433495</v>
      </c>
      <c r="AJ28" s="3">
        <f t="shared" si="5"/>
        <v>37.065450489504592</v>
      </c>
    </row>
    <row r="29" spans="1:36" x14ac:dyDescent="0.35">
      <c r="A29" s="5">
        <v>1534</v>
      </c>
      <c r="B29" s="2" t="s">
        <v>115</v>
      </c>
      <c r="C29" s="2">
        <v>30</v>
      </c>
      <c r="D29" s="9"/>
      <c r="E29" s="16" t="s">
        <v>231</v>
      </c>
      <c r="F29" s="9" t="s">
        <v>232</v>
      </c>
      <c r="G29" s="9"/>
      <c r="H29" s="2">
        <v>182</v>
      </c>
      <c r="I29" s="17" t="s">
        <v>242</v>
      </c>
      <c r="J29" s="16" t="s">
        <v>234</v>
      </c>
      <c r="K29" s="18">
        <v>41794</v>
      </c>
      <c r="L29" s="5">
        <v>2014</v>
      </c>
      <c r="M29" s="30">
        <f t="shared" si="0"/>
        <v>155</v>
      </c>
      <c r="N29" s="5">
        <v>28.6</v>
      </c>
      <c r="O29" s="5">
        <v>53</v>
      </c>
      <c r="P29" s="5"/>
      <c r="Q29" s="5" t="s">
        <v>78</v>
      </c>
      <c r="R29" s="16" t="s">
        <v>235</v>
      </c>
      <c r="S29" s="19" t="s">
        <v>236</v>
      </c>
      <c r="T29" s="2">
        <v>12</v>
      </c>
      <c r="U29" s="2">
        <v>7.5</v>
      </c>
      <c r="V29" s="16" t="s">
        <v>237</v>
      </c>
      <c r="W29" s="5" t="s">
        <v>750</v>
      </c>
      <c r="X29" s="20">
        <v>0.6</v>
      </c>
      <c r="Y29" s="2">
        <v>1</v>
      </c>
      <c r="Z29" s="43">
        <v>8.9098149088171663</v>
      </c>
      <c r="AA29" s="5"/>
      <c r="AB29" s="43">
        <v>-28.740653209130098</v>
      </c>
      <c r="AC29" s="5"/>
      <c r="AD29" s="43">
        <v>66.503715377369076</v>
      </c>
      <c r="AE29" s="43">
        <v>293.98998927663376</v>
      </c>
      <c r="AF29" s="22">
        <f t="shared" si="1"/>
        <v>-27.009251680675742</v>
      </c>
      <c r="AG29" s="23">
        <f t="shared" si="2"/>
        <v>3.779357326122696</v>
      </c>
      <c r="AH29" s="23">
        <f t="shared" si="3"/>
        <v>4.4206551108974175</v>
      </c>
      <c r="AI29" s="23">
        <f t="shared" si="4"/>
        <v>5.1574309627136534</v>
      </c>
      <c r="AJ29" s="3">
        <f t="shared" si="5"/>
        <v>30.739669503208997</v>
      </c>
    </row>
    <row r="30" spans="1:36" x14ac:dyDescent="0.35">
      <c r="A30" s="5">
        <v>1555</v>
      </c>
      <c r="B30" s="2" t="s">
        <v>107</v>
      </c>
      <c r="C30" s="2">
        <v>22</v>
      </c>
      <c r="D30" s="9"/>
      <c r="E30" s="16" t="s">
        <v>231</v>
      </c>
      <c r="F30" s="9" t="s">
        <v>232</v>
      </c>
      <c r="G30" s="9"/>
      <c r="H30" s="2">
        <v>57</v>
      </c>
      <c r="I30" s="17" t="s">
        <v>241</v>
      </c>
      <c r="J30" s="16" t="s">
        <v>234</v>
      </c>
      <c r="K30" s="18">
        <v>41794</v>
      </c>
      <c r="L30" s="5">
        <v>2014</v>
      </c>
      <c r="M30" s="30">
        <f t="shared" si="0"/>
        <v>155</v>
      </c>
      <c r="N30" s="5">
        <v>19.5</v>
      </c>
      <c r="O30" s="5">
        <v>46.1</v>
      </c>
      <c r="P30" s="5"/>
      <c r="Q30" s="5" t="s">
        <v>78</v>
      </c>
      <c r="R30" s="16" t="s">
        <v>235</v>
      </c>
      <c r="S30" s="19" t="s">
        <v>236</v>
      </c>
      <c r="T30" s="2">
        <v>13</v>
      </c>
      <c r="U30" s="2">
        <v>4</v>
      </c>
      <c r="V30" s="16" t="s">
        <v>237</v>
      </c>
      <c r="W30" s="5" t="s">
        <v>750</v>
      </c>
      <c r="X30" s="20">
        <v>0.4</v>
      </c>
      <c r="Y30" s="2">
        <v>1</v>
      </c>
      <c r="Z30" s="43">
        <v>10.618053346960323</v>
      </c>
      <c r="AA30" s="5"/>
      <c r="AB30" s="43">
        <v>-27.641573432013391</v>
      </c>
      <c r="AC30" s="5"/>
      <c r="AD30" s="43">
        <v>37.580873123626489</v>
      </c>
      <c r="AE30" s="43">
        <v>181.32316703888193</v>
      </c>
      <c r="AF30" s="22">
        <f t="shared" si="1"/>
        <v>-25.519878807577829</v>
      </c>
      <c r="AG30" s="23">
        <f t="shared" si="2"/>
        <v>4.2817803961648018</v>
      </c>
      <c r="AH30" s="23">
        <f t="shared" si="3"/>
        <v>4.8248790399946024</v>
      </c>
      <c r="AI30" s="23">
        <f t="shared" si="4"/>
        <v>5.6290255466603698</v>
      </c>
      <c r="AJ30" s="3">
        <f t="shared" si="5"/>
        <v>35.226705204105883</v>
      </c>
    </row>
    <row r="31" spans="1:36" x14ac:dyDescent="0.35">
      <c r="A31" s="5">
        <v>1556</v>
      </c>
      <c r="B31" s="2" t="s">
        <v>114</v>
      </c>
      <c r="C31" s="2">
        <v>29</v>
      </c>
      <c r="D31" s="9"/>
      <c r="E31" s="16" t="s">
        <v>231</v>
      </c>
      <c r="F31" s="9" t="s">
        <v>232</v>
      </c>
      <c r="G31" s="9"/>
      <c r="H31" s="2">
        <v>182</v>
      </c>
      <c r="I31" s="17" t="s">
        <v>242</v>
      </c>
      <c r="J31" s="16" t="s">
        <v>234</v>
      </c>
      <c r="K31" s="18">
        <v>41794</v>
      </c>
      <c r="L31" s="5">
        <v>2014</v>
      </c>
      <c r="M31" s="30">
        <f t="shared" si="0"/>
        <v>155</v>
      </c>
      <c r="N31" s="5">
        <v>28.6</v>
      </c>
      <c r="O31" s="5">
        <v>53</v>
      </c>
      <c r="P31" s="5"/>
      <c r="Q31" s="5" t="s">
        <v>78</v>
      </c>
      <c r="R31" s="16" t="s">
        <v>235</v>
      </c>
      <c r="S31" s="19" t="s">
        <v>236</v>
      </c>
      <c r="T31" s="2">
        <v>13</v>
      </c>
      <c r="U31" s="2">
        <v>9.1999999999999993</v>
      </c>
      <c r="V31" s="16" t="s">
        <v>237</v>
      </c>
      <c r="W31" s="5" t="s">
        <v>750</v>
      </c>
      <c r="X31" s="20">
        <v>0.7</v>
      </c>
      <c r="Y31" s="2">
        <v>1</v>
      </c>
      <c r="Z31" s="43">
        <v>10.150312790782781</v>
      </c>
      <c r="AA31" s="5"/>
      <c r="AB31" s="43">
        <v>-28.552056846738353</v>
      </c>
      <c r="AC31" s="5"/>
      <c r="AD31" s="43">
        <v>72.150257249032492</v>
      </c>
      <c r="AE31" s="43">
        <v>322.15669483607178</v>
      </c>
      <c r="AF31" s="22">
        <f t="shared" si="1"/>
        <v>-26.77430468909499</v>
      </c>
      <c r="AG31" s="23">
        <f t="shared" si="2"/>
        <v>4.1442096443478764</v>
      </c>
      <c r="AH31" s="23">
        <f t="shared" si="3"/>
        <v>4.4650803353912059</v>
      </c>
      <c r="AI31" s="23">
        <f t="shared" si="4"/>
        <v>5.2092603912897397</v>
      </c>
      <c r="AJ31" s="3">
        <f t="shared" si="5"/>
        <v>31.266608256444798</v>
      </c>
    </row>
    <row r="32" spans="1:36" x14ac:dyDescent="0.35">
      <c r="A32" s="5">
        <v>1509</v>
      </c>
      <c r="B32" s="2" t="s">
        <v>116</v>
      </c>
      <c r="C32" s="2">
        <v>31</v>
      </c>
      <c r="D32" s="9"/>
      <c r="E32" s="16" t="s">
        <v>231</v>
      </c>
      <c r="F32" s="9" t="s">
        <v>232</v>
      </c>
      <c r="G32" s="9"/>
      <c r="H32" s="2">
        <v>101</v>
      </c>
      <c r="I32" s="17" t="s">
        <v>243</v>
      </c>
      <c r="J32" s="16" t="s">
        <v>234</v>
      </c>
      <c r="K32" s="18">
        <v>41796</v>
      </c>
      <c r="L32" s="5">
        <v>2014</v>
      </c>
      <c r="M32" s="30">
        <f t="shared" si="0"/>
        <v>157</v>
      </c>
      <c r="N32" s="5">
        <v>17.5</v>
      </c>
      <c r="O32" s="5">
        <v>57.6</v>
      </c>
      <c r="P32" s="5"/>
      <c r="Q32" s="5" t="s">
        <v>78</v>
      </c>
      <c r="R32" s="16" t="s">
        <v>235</v>
      </c>
      <c r="S32" s="19" t="s">
        <v>236</v>
      </c>
      <c r="T32" s="2">
        <v>11</v>
      </c>
      <c r="U32" s="2">
        <v>4.5</v>
      </c>
      <c r="V32" s="16" t="s">
        <v>237</v>
      </c>
      <c r="W32" s="5" t="s">
        <v>750</v>
      </c>
      <c r="X32" s="20">
        <v>0.5</v>
      </c>
      <c r="Y32" s="2">
        <v>1</v>
      </c>
      <c r="Z32" s="43">
        <v>7.9722191101654829</v>
      </c>
      <c r="AA32" s="5"/>
      <c r="AB32" s="43">
        <v>-27.377055082232509</v>
      </c>
      <c r="AC32" s="5"/>
      <c r="AD32" s="43">
        <v>42.286324683346002</v>
      </c>
      <c r="AE32" s="43">
        <v>204.20861530592526</v>
      </c>
      <c r="AF32" s="22">
        <f t="shared" si="1"/>
        <v>-25.251551884121209</v>
      </c>
      <c r="AG32" s="23">
        <f t="shared" si="2"/>
        <v>3.5035938559310247</v>
      </c>
      <c r="AH32" s="23">
        <f t="shared" si="3"/>
        <v>4.8291880846847528</v>
      </c>
      <c r="AI32" s="23">
        <f t="shared" si="4"/>
        <v>5.6340527654655448</v>
      </c>
      <c r="AJ32" s="3">
        <f t="shared" si="5"/>
        <v>35.271055926311156</v>
      </c>
    </row>
    <row r="33" spans="1:36" x14ac:dyDescent="0.35">
      <c r="A33" s="5">
        <v>1510</v>
      </c>
      <c r="B33" s="2" t="s">
        <v>117</v>
      </c>
      <c r="C33" s="2">
        <v>32</v>
      </c>
      <c r="D33" s="9"/>
      <c r="E33" s="16" t="s">
        <v>231</v>
      </c>
      <c r="F33" s="9" t="s">
        <v>232</v>
      </c>
      <c r="G33" s="9"/>
      <c r="H33" s="2">
        <v>101</v>
      </c>
      <c r="I33" s="17" t="s">
        <v>243</v>
      </c>
      <c r="J33" s="16" t="s">
        <v>234</v>
      </c>
      <c r="K33" s="18">
        <v>41796</v>
      </c>
      <c r="L33" s="5">
        <v>2014</v>
      </c>
      <c r="M33" s="30">
        <f t="shared" si="0"/>
        <v>157</v>
      </c>
      <c r="N33" s="5">
        <v>17.5</v>
      </c>
      <c r="O33" s="5">
        <v>57.6</v>
      </c>
      <c r="P33" s="5"/>
      <c r="Q33" s="5" t="s">
        <v>78</v>
      </c>
      <c r="R33" s="16" t="s">
        <v>235</v>
      </c>
      <c r="S33" s="19" t="s">
        <v>236</v>
      </c>
      <c r="T33" s="2">
        <v>11</v>
      </c>
      <c r="U33" s="2">
        <v>5.2</v>
      </c>
      <c r="V33" s="16" t="s">
        <v>237</v>
      </c>
      <c r="W33" s="5" t="s">
        <v>750</v>
      </c>
      <c r="X33" s="20">
        <v>0.4</v>
      </c>
      <c r="Y33" s="2">
        <v>1</v>
      </c>
      <c r="Z33" s="43">
        <v>7.7573429898237718</v>
      </c>
      <c r="AA33" s="5"/>
      <c r="AB33" s="43">
        <v>-28.282862624363872</v>
      </c>
      <c r="AC33" s="5"/>
      <c r="AD33" s="43">
        <v>44.168505307233808</v>
      </c>
      <c r="AE33" s="43">
        <v>205.96903440339014</v>
      </c>
      <c r="AF33" s="22">
        <f t="shared" si="1"/>
        <v>-26.309102788068742</v>
      </c>
      <c r="AG33" s="23">
        <f t="shared" si="2"/>
        <v>3.4403949970069916</v>
      </c>
      <c r="AH33" s="23">
        <f t="shared" si="3"/>
        <v>4.6632557060892221</v>
      </c>
      <c r="AI33" s="23">
        <f t="shared" si="4"/>
        <v>5.4404649904374258</v>
      </c>
      <c r="AJ33" s="3">
        <f t="shared" si="5"/>
        <v>33.512528231082698</v>
      </c>
    </row>
    <row r="34" spans="1:36" x14ac:dyDescent="0.35">
      <c r="A34" s="5">
        <v>1511</v>
      </c>
      <c r="B34" s="2" t="s">
        <v>118</v>
      </c>
      <c r="C34" s="2">
        <v>33</v>
      </c>
      <c r="D34" s="9"/>
      <c r="E34" s="16" t="s">
        <v>231</v>
      </c>
      <c r="F34" s="9" t="s">
        <v>232</v>
      </c>
      <c r="G34" s="9"/>
      <c r="H34" s="2">
        <v>101</v>
      </c>
      <c r="I34" s="17" t="s">
        <v>243</v>
      </c>
      <c r="J34" s="16" t="s">
        <v>234</v>
      </c>
      <c r="K34" s="18">
        <v>41796</v>
      </c>
      <c r="L34" s="5">
        <v>2014</v>
      </c>
      <c r="M34" s="30">
        <f t="shared" si="0"/>
        <v>157</v>
      </c>
      <c r="N34" s="5">
        <v>17.5</v>
      </c>
      <c r="O34" s="5">
        <v>57.6</v>
      </c>
      <c r="P34" s="5"/>
      <c r="Q34" s="5" t="s">
        <v>78</v>
      </c>
      <c r="R34" s="16" t="s">
        <v>235</v>
      </c>
      <c r="S34" s="19" t="s">
        <v>236</v>
      </c>
      <c r="T34" s="2">
        <v>11</v>
      </c>
      <c r="U34" s="2">
        <v>5.6</v>
      </c>
      <c r="V34" s="16" t="s">
        <v>237</v>
      </c>
      <c r="W34" s="5" t="s">
        <v>750</v>
      </c>
      <c r="X34" s="20">
        <v>0.4</v>
      </c>
      <c r="Y34" s="2">
        <v>1</v>
      </c>
      <c r="Z34" s="43">
        <v>8.110975059362751</v>
      </c>
      <c r="AA34" s="5"/>
      <c r="AB34" s="43">
        <v>-29.006088770469532</v>
      </c>
      <c r="AC34" s="5"/>
      <c r="AD34" s="43">
        <v>41.90988855856844</v>
      </c>
      <c r="AE34" s="43">
        <v>212.13050124451721</v>
      </c>
      <c r="AF34" s="22">
        <f t="shared" si="1"/>
        <v>-26.684785326421505</v>
      </c>
      <c r="AG34" s="23">
        <f t="shared" si="2"/>
        <v>3.5444044292243388</v>
      </c>
      <c r="AH34" s="23">
        <f t="shared" si="3"/>
        <v>5.0615859058672514</v>
      </c>
      <c r="AI34" s="23">
        <f t="shared" si="4"/>
        <v>5.9051835568451265</v>
      </c>
      <c r="AJ34" s="3">
        <f t="shared" si="5"/>
        <v>37.566145762054617</v>
      </c>
    </row>
    <row r="35" spans="1:36" x14ac:dyDescent="0.35">
      <c r="A35" s="5">
        <v>1512</v>
      </c>
      <c r="B35" s="2" t="s">
        <v>119</v>
      </c>
      <c r="C35" s="2">
        <v>34</v>
      </c>
      <c r="D35" s="9"/>
      <c r="E35" s="16" t="s">
        <v>231</v>
      </c>
      <c r="F35" s="9" t="s">
        <v>232</v>
      </c>
      <c r="G35" s="9"/>
      <c r="H35" s="2">
        <v>101</v>
      </c>
      <c r="I35" s="17" t="s">
        <v>243</v>
      </c>
      <c r="J35" s="16" t="s">
        <v>234</v>
      </c>
      <c r="K35" s="18">
        <v>41796</v>
      </c>
      <c r="L35" s="5">
        <v>2014</v>
      </c>
      <c r="M35" s="30">
        <f t="shared" si="0"/>
        <v>157</v>
      </c>
      <c r="N35" s="5">
        <v>17.5</v>
      </c>
      <c r="O35" s="5">
        <v>57.6</v>
      </c>
      <c r="P35" s="5"/>
      <c r="Q35" s="5" t="s">
        <v>78</v>
      </c>
      <c r="R35" s="16" t="s">
        <v>235</v>
      </c>
      <c r="S35" s="19" t="s">
        <v>236</v>
      </c>
      <c r="T35" s="2">
        <v>11</v>
      </c>
      <c r="U35" s="2">
        <v>4.8</v>
      </c>
      <c r="V35" s="16" t="s">
        <v>237</v>
      </c>
      <c r="W35" s="5" t="s">
        <v>750</v>
      </c>
      <c r="X35" s="20">
        <v>0.6</v>
      </c>
      <c r="Y35" s="2">
        <v>1</v>
      </c>
      <c r="Z35" s="43">
        <v>9.6521229473028356</v>
      </c>
      <c r="AA35" s="5"/>
      <c r="AB35" s="43">
        <v>-29.772145005238201</v>
      </c>
      <c r="AC35" s="5"/>
      <c r="AD35" s="43">
        <v>44.043026598974613</v>
      </c>
      <c r="AE35" s="43">
        <v>282.54726514311216</v>
      </c>
      <c r="AF35" s="22">
        <f t="shared" si="1"/>
        <v>-26.592314482774096</v>
      </c>
      <c r="AG35" s="23">
        <f t="shared" si="2"/>
        <v>3.9976832197949519</v>
      </c>
      <c r="AH35" s="23">
        <f t="shared" si="3"/>
        <v>6.4152554209271866</v>
      </c>
      <c r="AI35" s="23">
        <f t="shared" si="4"/>
        <v>7.4844646577483838</v>
      </c>
      <c r="AJ35" s="3">
        <f t="shared" si="5"/>
        <v>47.989363822733189</v>
      </c>
    </row>
    <row r="36" spans="1:36" x14ac:dyDescent="0.35">
      <c r="A36" s="5">
        <v>1513</v>
      </c>
      <c r="B36" s="2" t="s">
        <v>120</v>
      </c>
      <c r="C36" s="2">
        <v>35</v>
      </c>
      <c r="D36" s="9"/>
      <c r="E36" s="16" t="s">
        <v>231</v>
      </c>
      <c r="F36" s="9" t="s">
        <v>232</v>
      </c>
      <c r="G36" s="9"/>
      <c r="H36" s="2">
        <v>101</v>
      </c>
      <c r="I36" s="17" t="s">
        <v>243</v>
      </c>
      <c r="J36" s="16" t="s">
        <v>234</v>
      </c>
      <c r="K36" s="18">
        <v>41796</v>
      </c>
      <c r="L36" s="5">
        <v>2014</v>
      </c>
      <c r="M36" s="30">
        <f t="shared" si="0"/>
        <v>157</v>
      </c>
      <c r="N36" s="5">
        <v>17.5</v>
      </c>
      <c r="O36" s="5">
        <v>57.6</v>
      </c>
      <c r="P36" s="5"/>
      <c r="Q36" s="5" t="s">
        <v>78</v>
      </c>
      <c r="R36" s="16" t="s">
        <v>235</v>
      </c>
      <c r="S36" s="19" t="s">
        <v>236</v>
      </c>
      <c r="T36" s="2">
        <v>11</v>
      </c>
      <c r="U36" s="2">
        <v>4.5</v>
      </c>
      <c r="V36" s="16" t="s">
        <v>237</v>
      </c>
      <c r="W36" s="5" t="s">
        <v>750</v>
      </c>
      <c r="X36" s="20">
        <v>0.7</v>
      </c>
      <c r="Y36" s="2">
        <v>1</v>
      </c>
      <c r="Z36" s="43">
        <v>7.2358615315214134</v>
      </c>
      <c r="AA36" s="5"/>
      <c r="AB36" s="43">
        <v>-27.68515835923964</v>
      </c>
      <c r="AC36" s="5"/>
      <c r="AD36" s="43">
        <v>46.113425285251203</v>
      </c>
      <c r="AE36" s="43">
        <v>213.89092034198208</v>
      </c>
      <c r="AF36" s="22">
        <f t="shared" si="1"/>
        <v>-25.735096781398735</v>
      </c>
      <c r="AG36" s="23">
        <f t="shared" si="2"/>
        <v>3.2870180975062984</v>
      </c>
      <c r="AH36" s="23">
        <f t="shared" si="3"/>
        <v>4.6383654872498141</v>
      </c>
      <c r="AI36" s="23">
        <f t="shared" si="4"/>
        <v>5.4114264017914495</v>
      </c>
      <c r="AJ36" s="3">
        <f t="shared" si="5"/>
        <v>33.239462203790794</v>
      </c>
    </row>
    <row r="37" spans="1:36" x14ac:dyDescent="0.35">
      <c r="A37" s="5">
        <v>1498</v>
      </c>
      <c r="B37" s="2" t="s">
        <v>123</v>
      </c>
      <c r="C37" s="2">
        <v>38</v>
      </c>
      <c r="D37" s="9"/>
      <c r="E37" s="16" t="s">
        <v>231</v>
      </c>
      <c r="F37" s="9" t="s">
        <v>232</v>
      </c>
      <c r="G37" s="9"/>
      <c r="H37" s="2">
        <v>174</v>
      </c>
      <c r="I37" s="17" t="s">
        <v>244</v>
      </c>
      <c r="J37" s="16" t="s">
        <v>234</v>
      </c>
      <c r="K37" s="18">
        <v>41799</v>
      </c>
      <c r="L37" s="5">
        <v>2014</v>
      </c>
      <c r="M37" s="30">
        <f t="shared" si="0"/>
        <v>160</v>
      </c>
      <c r="N37" s="5">
        <v>16.8</v>
      </c>
      <c r="O37" s="5">
        <v>50.3</v>
      </c>
      <c r="P37" s="5"/>
      <c r="Q37" s="5" t="s">
        <v>78</v>
      </c>
      <c r="R37" s="16" t="s">
        <v>235</v>
      </c>
      <c r="S37" s="19" t="s">
        <v>236</v>
      </c>
      <c r="T37" s="2">
        <v>10</v>
      </c>
      <c r="U37" s="2">
        <v>4.2</v>
      </c>
      <c r="V37" s="16" t="s">
        <v>237</v>
      </c>
      <c r="W37" s="5" t="s">
        <v>750</v>
      </c>
      <c r="X37" s="20">
        <v>0.4</v>
      </c>
      <c r="Y37" s="2">
        <v>1</v>
      </c>
      <c r="Z37" s="43">
        <v>8.7732615451217537</v>
      </c>
      <c r="AA37" s="5"/>
      <c r="AB37" s="43">
        <v>-27.245463697879124</v>
      </c>
      <c r="AC37" s="5"/>
      <c r="AD37" s="43">
        <v>27.040661629854785</v>
      </c>
      <c r="AE37" s="43">
        <v>125.86996546873843</v>
      </c>
      <c r="AF37" s="22">
        <f t="shared" si="1"/>
        <v>-25.279687766838627</v>
      </c>
      <c r="AG37" s="23">
        <f t="shared" si="2"/>
        <v>3.7391945720946334</v>
      </c>
      <c r="AH37" s="23">
        <f t="shared" si="3"/>
        <v>4.6548404470166203</v>
      </c>
      <c r="AI37" s="23">
        <f t="shared" si="4"/>
        <v>5.4306471881860574</v>
      </c>
      <c r="AJ37" s="3">
        <f t="shared" si="5"/>
        <v>33.420485624384852</v>
      </c>
    </row>
    <row r="38" spans="1:36" x14ac:dyDescent="0.35">
      <c r="A38" s="5">
        <v>1499</v>
      </c>
      <c r="B38" s="2" t="s">
        <v>124</v>
      </c>
      <c r="C38" s="2">
        <v>39</v>
      </c>
      <c r="D38" s="9"/>
      <c r="E38" s="16" t="s">
        <v>231</v>
      </c>
      <c r="F38" s="9" t="s">
        <v>232</v>
      </c>
      <c r="G38" s="9"/>
      <c r="H38" s="2">
        <v>174</v>
      </c>
      <c r="I38" s="17" t="s">
        <v>244</v>
      </c>
      <c r="J38" s="16" t="s">
        <v>234</v>
      </c>
      <c r="K38" s="18">
        <v>41799</v>
      </c>
      <c r="L38" s="5">
        <v>2014</v>
      </c>
      <c r="M38" s="30">
        <f t="shared" si="0"/>
        <v>160</v>
      </c>
      <c r="N38" s="5">
        <v>16.8</v>
      </c>
      <c r="O38" s="5">
        <v>50.3</v>
      </c>
      <c r="P38" s="5"/>
      <c r="Q38" s="5" t="s">
        <v>78</v>
      </c>
      <c r="R38" s="16" t="s">
        <v>235</v>
      </c>
      <c r="S38" s="19" t="s">
        <v>236</v>
      </c>
      <c r="T38" s="2">
        <v>10</v>
      </c>
      <c r="U38" s="2">
        <v>4.4000000000000004</v>
      </c>
      <c r="V38" s="16" t="s">
        <v>237</v>
      </c>
      <c r="W38" s="5" t="s">
        <v>750</v>
      </c>
      <c r="X38" s="20">
        <v>0.6</v>
      </c>
      <c r="Y38" s="2">
        <v>1</v>
      </c>
      <c r="Z38" s="43">
        <v>7.5331519104656</v>
      </c>
      <c r="AA38" s="5"/>
      <c r="AB38" s="43">
        <v>-26.978281176260641</v>
      </c>
      <c r="AC38" s="5"/>
      <c r="AD38" s="43">
        <v>31.181459002407955</v>
      </c>
      <c r="AE38" s="43">
        <v>150.51583283324666</v>
      </c>
      <c r="AF38" s="22">
        <f t="shared" si="1"/>
        <v>-24.854628021012012</v>
      </c>
      <c r="AG38" s="23">
        <f t="shared" si="2"/>
        <v>3.3744564442545881</v>
      </c>
      <c r="AH38" s="23">
        <f t="shared" si="3"/>
        <v>4.827093973428993</v>
      </c>
      <c r="AI38" s="23">
        <f t="shared" si="4"/>
        <v>5.6316096356671581</v>
      </c>
      <c r="AJ38" s="3">
        <f t="shared" si="5"/>
        <v>35.249510852801443</v>
      </c>
    </row>
    <row r="39" spans="1:36" x14ac:dyDescent="0.35">
      <c r="A39" s="5">
        <v>1500</v>
      </c>
      <c r="B39" s="2" t="s">
        <v>125</v>
      </c>
      <c r="C39" s="2">
        <v>40</v>
      </c>
      <c r="D39" s="9"/>
      <c r="E39" s="16" t="s">
        <v>231</v>
      </c>
      <c r="F39" s="9" t="s">
        <v>232</v>
      </c>
      <c r="G39" s="9"/>
      <c r="H39" s="2">
        <v>174</v>
      </c>
      <c r="I39" s="17" t="s">
        <v>244</v>
      </c>
      <c r="J39" s="16" t="s">
        <v>234</v>
      </c>
      <c r="K39" s="18">
        <v>41799</v>
      </c>
      <c r="L39" s="5">
        <v>2014</v>
      </c>
      <c r="M39" s="30">
        <f t="shared" si="0"/>
        <v>160</v>
      </c>
      <c r="N39" s="5">
        <v>16.8</v>
      </c>
      <c r="O39" s="5">
        <v>50.3</v>
      </c>
      <c r="P39" s="5"/>
      <c r="Q39" s="5" t="s">
        <v>78</v>
      </c>
      <c r="R39" s="16" t="s">
        <v>235</v>
      </c>
      <c r="S39" s="19" t="s">
        <v>236</v>
      </c>
      <c r="T39" s="2">
        <v>10</v>
      </c>
      <c r="U39" s="2">
        <v>4.4000000000000004</v>
      </c>
      <c r="V39" s="16" t="s">
        <v>237</v>
      </c>
      <c r="W39" s="5" t="s">
        <v>750</v>
      </c>
      <c r="X39" s="20">
        <v>0.6</v>
      </c>
      <c r="Y39" s="2">
        <v>1</v>
      </c>
      <c r="Z39" s="43">
        <v>7.416935520081287</v>
      </c>
      <c r="AA39" s="5"/>
      <c r="AB39" s="43">
        <v>-28.939631232574474</v>
      </c>
      <c r="AC39" s="5"/>
      <c r="AD39" s="43">
        <v>33.879251229980476</v>
      </c>
      <c r="AE39" s="43">
        <v>193.64610072113604</v>
      </c>
      <c r="AF39" s="22">
        <f t="shared" si="1"/>
        <v>-26.152653618200425</v>
      </c>
      <c r="AG39" s="23">
        <f t="shared" si="2"/>
        <v>3.3402751529650847</v>
      </c>
      <c r="AH39" s="23">
        <f t="shared" si="3"/>
        <v>5.7157727426329439</v>
      </c>
      <c r="AI39" s="23">
        <f t="shared" si="4"/>
        <v>6.6684015330717683</v>
      </c>
      <c r="AJ39" s="3">
        <f t="shared" si="5"/>
        <v>43.145456718059648</v>
      </c>
    </row>
    <row r="40" spans="1:36" x14ac:dyDescent="0.35">
      <c r="A40" s="5">
        <v>1514</v>
      </c>
      <c r="B40" s="2" t="s">
        <v>121</v>
      </c>
      <c r="C40" s="2">
        <v>36</v>
      </c>
      <c r="D40" s="9"/>
      <c r="E40" s="16" t="s">
        <v>231</v>
      </c>
      <c r="F40" s="9" t="s">
        <v>232</v>
      </c>
      <c r="G40" s="9"/>
      <c r="H40" s="2">
        <v>174</v>
      </c>
      <c r="I40" s="17" t="s">
        <v>244</v>
      </c>
      <c r="J40" s="16" t="s">
        <v>234</v>
      </c>
      <c r="K40" s="18">
        <v>41799</v>
      </c>
      <c r="L40" s="5">
        <v>2014</v>
      </c>
      <c r="M40" s="30">
        <f t="shared" si="0"/>
        <v>160</v>
      </c>
      <c r="N40" s="5">
        <v>16.8</v>
      </c>
      <c r="O40" s="5">
        <v>50.3</v>
      </c>
      <c r="P40" s="5"/>
      <c r="Q40" s="5" t="s">
        <v>78</v>
      </c>
      <c r="R40" s="16" t="s">
        <v>235</v>
      </c>
      <c r="S40" s="19" t="s">
        <v>236</v>
      </c>
      <c r="T40" s="2">
        <v>11</v>
      </c>
      <c r="U40" s="2">
        <v>7.1</v>
      </c>
      <c r="V40" s="16" t="s">
        <v>237</v>
      </c>
      <c r="W40" s="5" t="s">
        <v>750</v>
      </c>
      <c r="X40" s="20">
        <v>0.5</v>
      </c>
      <c r="Y40" s="2">
        <v>1</v>
      </c>
      <c r="Z40" s="43">
        <v>9.0290717600716555</v>
      </c>
      <c r="AA40" s="5"/>
      <c r="AB40" s="43">
        <v>-27.589893558583949</v>
      </c>
      <c r="AC40" s="5"/>
      <c r="AD40" s="43">
        <v>47.932866555009412</v>
      </c>
      <c r="AE40" s="43">
        <v>253.50035003494173</v>
      </c>
      <c r="AF40" s="22">
        <f t="shared" si="1"/>
        <v>-25.093900776793891</v>
      </c>
      <c r="AG40" s="23">
        <f t="shared" si="2"/>
        <v>3.8144328706093109</v>
      </c>
      <c r="AH40" s="23">
        <f t="shared" si="3"/>
        <v>5.2886540750492355</v>
      </c>
      <c r="AI40" s="23">
        <f t="shared" si="4"/>
        <v>6.1700964208907747</v>
      </c>
      <c r="AJ40" s="3">
        <f t="shared" si="5"/>
        <v>39.638933280493745</v>
      </c>
    </row>
    <row r="41" spans="1:36" x14ac:dyDescent="0.35">
      <c r="A41" s="5">
        <v>1515</v>
      </c>
      <c r="B41" s="2" t="s">
        <v>122</v>
      </c>
      <c r="C41" s="2">
        <v>37</v>
      </c>
      <c r="D41" s="9"/>
      <c r="E41" s="16" t="s">
        <v>231</v>
      </c>
      <c r="F41" s="9" t="s">
        <v>232</v>
      </c>
      <c r="G41" s="9"/>
      <c r="H41" s="2">
        <v>174</v>
      </c>
      <c r="I41" s="17" t="s">
        <v>244</v>
      </c>
      <c r="J41" s="16" t="s">
        <v>234</v>
      </c>
      <c r="K41" s="18">
        <v>41799</v>
      </c>
      <c r="L41" s="5">
        <v>2014</v>
      </c>
      <c r="M41" s="30">
        <f t="shared" si="0"/>
        <v>160</v>
      </c>
      <c r="N41" s="5">
        <v>16.8</v>
      </c>
      <c r="O41" s="5">
        <v>50.3</v>
      </c>
      <c r="P41" s="5"/>
      <c r="Q41" s="5" t="s">
        <v>78</v>
      </c>
      <c r="R41" s="16" t="s">
        <v>235</v>
      </c>
      <c r="S41" s="19" t="s">
        <v>236</v>
      </c>
      <c r="T41" s="2">
        <v>11</v>
      </c>
      <c r="U41" s="2">
        <v>4.7</v>
      </c>
      <c r="V41" s="16" t="s">
        <v>237</v>
      </c>
      <c r="W41" s="5" t="s">
        <v>750</v>
      </c>
      <c r="X41" s="20">
        <v>0.4</v>
      </c>
      <c r="Y41" s="2">
        <v>1</v>
      </c>
      <c r="Z41" s="43">
        <v>7.1834316095171404</v>
      </c>
      <c r="AA41" s="5"/>
      <c r="AB41" s="43">
        <v>-26.323157319944436</v>
      </c>
      <c r="AC41" s="5"/>
      <c r="AD41" s="43">
        <v>35.761431853868281</v>
      </c>
      <c r="AE41" s="43">
        <v>158.43771877183858</v>
      </c>
      <c r="AF41" s="22">
        <f t="shared" si="1"/>
        <v>-24.581501014980386</v>
      </c>
      <c r="AG41" s="23">
        <f t="shared" si="2"/>
        <v>3.2715975322109236</v>
      </c>
      <c r="AH41" s="23">
        <f t="shared" si="3"/>
        <v>4.4304075804140517</v>
      </c>
      <c r="AI41" s="23">
        <f t="shared" si="4"/>
        <v>5.1688088438163939</v>
      </c>
      <c r="AJ41" s="3">
        <f t="shared" si="5"/>
        <v>30.856115180263242</v>
      </c>
    </row>
    <row r="42" spans="1:36" x14ac:dyDescent="0.35">
      <c r="A42" s="5">
        <v>1516</v>
      </c>
      <c r="B42" s="2" t="s">
        <v>126</v>
      </c>
      <c r="C42" s="2">
        <v>41</v>
      </c>
      <c r="D42" s="9"/>
      <c r="E42" s="16" t="s">
        <v>231</v>
      </c>
      <c r="F42" s="9" t="s">
        <v>232</v>
      </c>
      <c r="G42" s="9"/>
      <c r="H42" s="2">
        <v>461</v>
      </c>
      <c r="I42" s="17" t="s">
        <v>245</v>
      </c>
      <c r="J42" s="16" t="s">
        <v>234</v>
      </c>
      <c r="K42" s="18">
        <v>41801</v>
      </c>
      <c r="L42" s="5">
        <v>2014</v>
      </c>
      <c r="M42" s="30">
        <f t="shared" si="0"/>
        <v>162</v>
      </c>
      <c r="N42" s="5">
        <v>25</v>
      </c>
      <c r="O42" s="5">
        <v>73.5</v>
      </c>
      <c r="P42" s="5"/>
      <c r="Q42" s="5" t="s">
        <v>78</v>
      </c>
      <c r="R42" s="16" t="s">
        <v>235</v>
      </c>
      <c r="S42" s="19" t="s">
        <v>236</v>
      </c>
      <c r="T42" s="2">
        <v>11</v>
      </c>
      <c r="U42" s="2">
        <v>5.3</v>
      </c>
      <c r="V42" s="16" t="s">
        <v>237</v>
      </c>
      <c r="W42" s="5" t="s">
        <v>750</v>
      </c>
      <c r="X42" s="20">
        <v>0.4</v>
      </c>
      <c r="Y42" s="2">
        <v>1</v>
      </c>
      <c r="Z42" s="43">
        <v>7.5204503648768268</v>
      </c>
      <c r="AA42" s="5"/>
      <c r="AB42" s="43">
        <v>-28.623293400977484</v>
      </c>
      <c r="AC42" s="5"/>
      <c r="AD42" s="43">
        <v>32.875421563906983</v>
      </c>
      <c r="AE42" s="43">
        <v>171.64086200282512</v>
      </c>
      <c r="AF42" s="22">
        <f t="shared" si="1"/>
        <v>-26.177798819922973</v>
      </c>
      <c r="AG42" s="23">
        <f t="shared" si="2"/>
        <v>3.3707206955520079</v>
      </c>
      <c r="AH42" s="23">
        <f t="shared" si="3"/>
        <v>5.2209478643238105</v>
      </c>
      <c r="AI42" s="23">
        <f t="shared" si="4"/>
        <v>6.0911058417111121</v>
      </c>
      <c r="AJ42" s="3">
        <f t="shared" si="5"/>
        <v>39.037280696611582</v>
      </c>
    </row>
    <row r="43" spans="1:36" x14ac:dyDescent="0.35">
      <c r="A43" s="5">
        <v>1517</v>
      </c>
      <c r="B43" s="2" t="s">
        <v>127</v>
      </c>
      <c r="C43" s="2">
        <v>42</v>
      </c>
      <c r="D43" s="9"/>
      <c r="E43" s="16" t="s">
        <v>231</v>
      </c>
      <c r="F43" s="9" t="s">
        <v>232</v>
      </c>
      <c r="G43" s="9"/>
      <c r="H43" s="2">
        <v>461</v>
      </c>
      <c r="I43" s="17" t="s">
        <v>245</v>
      </c>
      <c r="J43" s="16" t="s">
        <v>234</v>
      </c>
      <c r="K43" s="18">
        <v>41801</v>
      </c>
      <c r="L43" s="5">
        <v>2014</v>
      </c>
      <c r="M43" s="30">
        <f t="shared" si="0"/>
        <v>162</v>
      </c>
      <c r="N43" s="5">
        <v>25</v>
      </c>
      <c r="O43" s="5">
        <v>73.5</v>
      </c>
      <c r="P43" s="5"/>
      <c r="Q43" s="5" t="s">
        <v>78</v>
      </c>
      <c r="R43" s="16" t="s">
        <v>235</v>
      </c>
      <c r="S43" s="19" t="s">
        <v>236</v>
      </c>
      <c r="T43" s="2">
        <v>11</v>
      </c>
      <c r="U43" s="2">
        <v>5.2</v>
      </c>
      <c r="V43" s="16" t="s">
        <v>237</v>
      </c>
      <c r="W43" s="5" t="s">
        <v>750</v>
      </c>
      <c r="X43" s="20">
        <v>0.4</v>
      </c>
      <c r="Y43" s="2">
        <v>1</v>
      </c>
      <c r="Z43" s="43">
        <v>6.6859871746156632</v>
      </c>
      <c r="AA43" s="5"/>
      <c r="AB43" s="43">
        <v>-26.76090258763751</v>
      </c>
      <c r="AC43" s="5"/>
      <c r="AD43" s="43">
        <v>34.883080896053968</v>
      </c>
      <c r="AE43" s="43">
        <v>172.52107155155758</v>
      </c>
      <c r="AF43" s="22">
        <f t="shared" si="1"/>
        <v>-24.534939796724494</v>
      </c>
      <c r="AG43" s="23">
        <f t="shared" si="2"/>
        <v>3.1252903454751948</v>
      </c>
      <c r="AH43" s="23">
        <f t="shared" si="3"/>
        <v>4.9456947930041766</v>
      </c>
      <c r="AI43" s="23">
        <f t="shared" si="4"/>
        <v>5.7699772585048725</v>
      </c>
      <c r="AJ43" s="3">
        <f t="shared" si="5"/>
        <v>36.444912861543465</v>
      </c>
    </row>
    <row r="44" spans="1:36" x14ac:dyDescent="0.35">
      <c r="A44" s="5">
        <v>1518</v>
      </c>
      <c r="B44" s="2" t="s">
        <v>128</v>
      </c>
      <c r="C44" s="2">
        <v>43</v>
      </c>
      <c r="D44" s="9"/>
      <c r="E44" s="16" t="s">
        <v>231</v>
      </c>
      <c r="F44" s="9" t="s">
        <v>232</v>
      </c>
      <c r="G44" s="9"/>
      <c r="H44" s="2">
        <v>461</v>
      </c>
      <c r="I44" s="17" t="s">
        <v>245</v>
      </c>
      <c r="J44" s="16" t="s">
        <v>234</v>
      </c>
      <c r="K44" s="18">
        <v>41801</v>
      </c>
      <c r="L44" s="5">
        <v>2014</v>
      </c>
      <c r="M44" s="30">
        <f t="shared" si="0"/>
        <v>162</v>
      </c>
      <c r="N44" s="5">
        <v>25</v>
      </c>
      <c r="O44" s="5">
        <v>73.5</v>
      </c>
      <c r="P44" s="5"/>
      <c r="Q44" s="5" t="s">
        <v>78</v>
      </c>
      <c r="R44" s="16" t="s">
        <v>235</v>
      </c>
      <c r="S44" s="19" t="s">
        <v>236</v>
      </c>
      <c r="T44" s="2">
        <v>11</v>
      </c>
      <c r="U44" s="2">
        <v>6.4</v>
      </c>
      <c r="V44" s="16" t="s">
        <v>237</v>
      </c>
      <c r="W44" s="5" t="s">
        <v>750</v>
      </c>
      <c r="X44" s="20">
        <v>0.6</v>
      </c>
      <c r="Y44" s="2">
        <v>1</v>
      </c>
      <c r="Z44" s="43">
        <v>6.505737277235486</v>
      </c>
      <c r="AA44" s="5"/>
      <c r="AB44" s="43">
        <v>-26.222307200526327</v>
      </c>
      <c r="AC44" s="5"/>
      <c r="AD44" s="43">
        <v>41.470713079661287</v>
      </c>
      <c r="AE44" s="43">
        <v>207.72945350085504</v>
      </c>
      <c r="AF44" s="22">
        <f t="shared" si="1"/>
        <v>-23.943665606974271</v>
      </c>
      <c r="AG44" s="23">
        <f t="shared" si="2"/>
        <v>3.0722756697751432</v>
      </c>
      <c r="AH44" s="23">
        <f t="shared" si="3"/>
        <v>5.009063941143876</v>
      </c>
      <c r="AI44" s="23">
        <f t="shared" si="4"/>
        <v>5.8439079313345212</v>
      </c>
      <c r="AJ44" s="3">
        <f t="shared" si="5"/>
        <v>37.063560433169336</v>
      </c>
    </row>
    <row r="45" spans="1:36" x14ac:dyDescent="0.35">
      <c r="A45" s="5">
        <v>1519</v>
      </c>
      <c r="B45" s="2" t="s">
        <v>129</v>
      </c>
      <c r="C45" s="2">
        <v>44</v>
      </c>
      <c r="D45" s="9"/>
      <c r="E45" s="16" t="s">
        <v>231</v>
      </c>
      <c r="F45" s="9" t="s">
        <v>232</v>
      </c>
      <c r="G45" s="9"/>
      <c r="H45" s="2">
        <v>461</v>
      </c>
      <c r="I45" s="17" t="s">
        <v>245</v>
      </c>
      <c r="J45" s="16" t="s">
        <v>234</v>
      </c>
      <c r="K45" s="18">
        <v>41801</v>
      </c>
      <c r="L45" s="5">
        <v>2014</v>
      </c>
      <c r="M45" s="30">
        <f t="shared" si="0"/>
        <v>162</v>
      </c>
      <c r="N45" s="5">
        <v>25</v>
      </c>
      <c r="O45" s="5">
        <v>73.5</v>
      </c>
      <c r="P45" s="5"/>
      <c r="Q45" s="5" t="s">
        <v>78</v>
      </c>
      <c r="R45" s="16" t="s">
        <v>235</v>
      </c>
      <c r="S45" s="19" t="s">
        <v>236</v>
      </c>
      <c r="T45" s="2">
        <v>11</v>
      </c>
      <c r="U45" s="2">
        <v>5.5</v>
      </c>
      <c r="V45" s="16" t="s">
        <v>237</v>
      </c>
      <c r="W45" s="5" t="s">
        <v>750</v>
      </c>
      <c r="X45" s="20">
        <v>0.2</v>
      </c>
      <c r="Y45" s="2">
        <v>1</v>
      </c>
      <c r="Z45" s="43">
        <v>7.0798206919952493</v>
      </c>
      <c r="AA45" s="5"/>
      <c r="AB45" s="43">
        <v>-27.26369293980337</v>
      </c>
      <c r="AC45" s="5"/>
      <c r="AD45" s="43">
        <v>35.134038312572343</v>
      </c>
      <c r="AE45" s="43">
        <v>164.59918561296561</v>
      </c>
      <c r="AF45" s="22">
        <f t="shared" si="1"/>
        <v>-25.269537244706491</v>
      </c>
      <c r="AG45" s="23">
        <f t="shared" si="2"/>
        <v>3.2411237329397791</v>
      </c>
      <c r="AH45" s="23">
        <f t="shared" si="3"/>
        <v>4.6848923015509305</v>
      </c>
      <c r="AI45" s="23">
        <f t="shared" si="4"/>
        <v>5.4657076851427524</v>
      </c>
      <c r="AJ45" s="3">
        <f t="shared" si="5"/>
        <v>33.747879898487831</v>
      </c>
    </row>
    <row r="46" spans="1:36" x14ac:dyDescent="0.35">
      <c r="A46" s="5">
        <v>1520</v>
      </c>
      <c r="B46" s="2" t="s">
        <v>130</v>
      </c>
      <c r="C46" s="2">
        <v>45</v>
      </c>
      <c r="D46" s="9"/>
      <c r="E46" s="16" t="s">
        <v>231</v>
      </c>
      <c r="F46" s="9" t="s">
        <v>232</v>
      </c>
      <c r="G46" s="9"/>
      <c r="H46" s="2">
        <v>461</v>
      </c>
      <c r="I46" s="17" t="s">
        <v>245</v>
      </c>
      <c r="J46" s="16" t="s">
        <v>234</v>
      </c>
      <c r="K46" s="18">
        <v>41801</v>
      </c>
      <c r="L46" s="5">
        <v>2014</v>
      </c>
      <c r="M46" s="30">
        <f t="shared" si="0"/>
        <v>162</v>
      </c>
      <c r="N46" s="5">
        <v>25</v>
      </c>
      <c r="O46" s="5">
        <v>73.5</v>
      </c>
      <c r="P46" s="5"/>
      <c r="Q46" s="5" t="s">
        <v>78</v>
      </c>
      <c r="R46" s="16" t="s">
        <v>235</v>
      </c>
      <c r="S46" s="19" t="s">
        <v>236</v>
      </c>
      <c r="T46" s="2">
        <v>11</v>
      </c>
      <c r="U46" s="2">
        <v>5.8</v>
      </c>
      <c r="V46" s="16" t="s">
        <v>237</v>
      </c>
      <c r="W46" s="5" t="s">
        <v>750</v>
      </c>
      <c r="X46" s="20">
        <v>0.3</v>
      </c>
      <c r="Y46" s="2">
        <v>1</v>
      </c>
      <c r="Z46" s="43">
        <v>6.8668028467142781</v>
      </c>
      <c r="AA46" s="5"/>
      <c r="AB46" s="43">
        <v>-27.43107385212776</v>
      </c>
      <c r="AC46" s="5"/>
      <c r="AD46" s="43">
        <v>27.166140338113976</v>
      </c>
      <c r="AE46" s="43">
        <v>128.51059411493574</v>
      </c>
      <c r="AF46" s="22">
        <f t="shared" si="1"/>
        <v>-25.394497399245065</v>
      </c>
      <c r="AG46" s="23">
        <f t="shared" si="2"/>
        <v>3.1784714255041995</v>
      </c>
      <c r="AH46" s="23">
        <f t="shared" si="3"/>
        <v>4.7305429669240109</v>
      </c>
      <c r="AI46" s="23">
        <f t="shared" si="4"/>
        <v>5.5189667947446788</v>
      </c>
      <c r="AJ46" s="3">
        <f t="shared" si="5"/>
        <v>34.238385167237091</v>
      </c>
    </row>
    <row r="47" spans="1:36" x14ac:dyDescent="0.35">
      <c r="A47" s="5">
        <v>1521</v>
      </c>
      <c r="B47" s="2" t="s">
        <v>131</v>
      </c>
      <c r="C47" s="2">
        <v>46</v>
      </c>
      <c r="D47" s="9"/>
      <c r="E47" s="16" t="s">
        <v>231</v>
      </c>
      <c r="F47" s="9" t="s">
        <v>232</v>
      </c>
      <c r="G47" s="9"/>
      <c r="H47" s="2">
        <v>463</v>
      </c>
      <c r="I47" s="17" t="s">
        <v>246</v>
      </c>
      <c r="J47" s="16" t="s">
        <v>234</v>
      </c>
      <c r="K47" s="18">
        <v>41803</v>
      </c>
      <c r="L47" s="5">
        <v>2014</v>
      </c>
      <c r="M47" s="30">
        <f t="shared" si="0"/>
        <v>164</v>
      </c>
      <c r="N47" s="5">
        <v>18.899999999999999</v>
      </c>
      <c r="O47" s="5">
        <v>81</v>
      </c>
      <c r="P47" s="5"/>
      <c r="Q47" s="5" t="s">
        <v>78</v>
      </c>
      <c r="R47" s="16" t="s">
        <v>235</v>
      </c>
      <c r="S47" s="19" t="s">
        <v>236</v>
      </c>
      <c r="T47" s="2">
        <v>11</v>
      </c>
      <c r="U47" s="2">
        <v>5.9</v>
      </c>
      <c r="V47" s="16" t="s">
        <v>237</v>
      </c>
      <c r="W47" s="5" t="s">
        <v>750</v>
      </c>
      <c r="X47" s="20">
        <v>0.6</v>
      </c>
      <c r="Y47" s="2">
        <v>1</v>
      </c>
      <c r="Z47" s="43">
        <v>7.9236646950184291</v>
      </c>
      <c r="AA47" s="5"/>
      <c r="AB47" s="43">
        <v>-27.05100002220443</v>
      </c>
      <c r="AC47" s="5"/>
      <c r="AD47" s="43">
        <v>39.149356976866329</v>
      </c>
      <c r="AE47" s="43">
        <v>195.40651981860091</v>
      </c>
      <c r="AF47" s="22">
        <f t="shared" si="1"/>
        <v>-24.786983614953268</v>
      </c>
      <c r="AG47" s="23">
        <f t="shared" si="2"/>
        <v>3.4893131455936559</v>
      </c>
      <c r="AH47" s="23">
        <f t="shared" si="3"/>
        <v>4.9913085401139083</v>
      </c>
      <c r="AI47" s="23">
        <f t="shared" si="4"/>
        <v>5.8231932967995599</v>
      </c>
      <c r="AJ47" s="3">
        <f t="shared" si="5"/>
        <v>36.89159062352492</v>
      </c>
    </row>
    <row r="48" spans="1:36" x14ac:dyDescent="0.35">
      <c r="A48" s="5">
        <v>1535</v>
      </c>
      <c r="B48" s="2" t="s">
        <v>132</v>
      </c>
      <c r="C48" s="2">
        <v>47</v>
      </c>
      <c r="D48" s="9"/>
      <c r="E48" s="16" t="s">
        <v>231</v>
      </c>
      <c r="F48" s="9" t="s">
        <v>232</v>
      </c>
      <c r="G48" s="9"/>
      <c r="H48" s="2">
        <v>463</v>
      </c>
      <c r="I48" s="17" t="s">
        <v>246</v>
      </c>
      <c r="J48" s="16" t="s">
        <v>234</v>
      </c>
      <c r="K48" s="18">
        <v>41803</v>
      </c>
      <c r="L48" s="5">
        <v>2014</v>
      </c>
      <c r="M48" s="30">
        <f t="shared" si="0"/>
        <v>164</v>
      </c>
      <c r="N48" s="5">
        <v>18.899999999999999</v>
      </c>
      <c r="O48" s="5">
        <v>81</v>
      </c>
      <c r="P48" s="5"/>
      <c r="Q48" s="5" t="s">
        <v>78</v>
      </c>
      <c r="R48" s="16" t="s">
        <v>235</v>
      </c>
      <c r="S48" s="19" t="s">
        <v>236</v>
      </c>
      <c r="T48" s="2">
        <v>12</v>
      </c>
      <c r="U48" s="2">
        <v>6.3</v>
      </c>
      <c r="V48" s="16" t="s">
        <v>237</v>
      </c>
      <c r="W48" s="5" t="s">
        <v>750</v>
      </c>
      <c r="X48" s="20">
        <v>0.3</v>
      </c>
      <c r="Y48" s="2">
        <v>1</v>
      </c>
      <c r="Z48" s="43">
        <v>8.3631179049667441</v>
      </c>
      <c r="AA48" s="5"/>
      <c r="AB48" s="43">
        <v>-28.336999713148522</v>
      </c>
      <c r="AC48" s="5"/>
      <c r="AD48" s="43">
        <v>44.231244661363398</v>
      </c>
      <c r="AE48" s="43">
        <v>215.65133943944696</v>
      </c>
      <c r="AF48" s="22">
        <f t="shared" si="1"/>
        <v>-26.170951126682802</v>
      </c>
      <c r="AG48" s="23">
        <f t="shared" si="2"/>
        <v>3.6185640896961013</v>
      </c>
      <c r="AH48" s="23">
        <f t="shared" si="3"/>
        <v>4.8755430938126274</v>
      </c>
      <c r="AI48" s="23">
        <f t="shared" si="4"/>
        <v>5.6881336094480659</v>
      </c>
      <c r="AJ48" s="3">
        <f t="shared" si="5"/>
        <v>35.743892490188074</v>
      </c>
    </row>
    <row r="49" spans="1:36" x14ac:dyDescent="0.35">
      <c r="A49" s="5">
        <v>1536</v>
      </c>
      <c r="B49" s="2" t="s">
        <v>133</v>
      </c>
      <c r="C49" s="2">
        <v>48</v>
      </c>
      <c r="D49" s="9"/>
      <c r="E49" s="16" t="s">
        <v>231</v>
      </c>
      <c r="F49" s="9" t="s">
        <v>232</v>
      </c>
      <c r="G49" s="9"/>
      <c r="H49" s="2">
        <v>463</v>
      </c>
      <c r="I49" s="17" t="s">
        <v>246</v>
      </c>
      <c r="J49" s="16" t="s">
        <v>234</v>
      </c>
      <c r="K49" s="18">
        <v>41803</v>
      </c>
      <c r="L49" s="5">
        <v>2014</v>
      </c>
      <c r="M49" s="30">
        <f t="shared" si="0"/>
        <v>164</v>
      </c>
      <c r="N49" s="5">
        <v>18.899999999999999</v>
      </c>
      <c r="O49" s="5">
        <v>81</v>
      </c>
      <c r="P49" s="5"/>
      <c r="Q49" s="5" t="s">
        <v>78</v>
      </c>
      <c r="R49" s="16" t="s">
        <v>235</v>
      </c>
      <c r="S49" s="19" t="s">
        <v>236</v>
      </c>
      <c r="T49" s="2">
        <v>12</v>
      </c>
      <c r="U49" s="2">
        <v>8.5</v>
      </c>
      <c r="V49" s="16" t="s">
        <v>237</v>
      </c>
      <c r="W49" s="5" t="s">
        <v>750</v>
      </c>
      <c r="X49" s="20">
        <v>0.5</v>
      </c>
      <c r="Y49" s="2">
        <v>1</v>
      </c>
      <c r="Z49" s="43">
        <v>8.9192073166876202</v>
      </c>
      <c r="AA49" s="5"/>
      <c r="AB49" s="43">
        <v>-27.718783219049911</v>
      </c>
      <c r="AC49" s="5"/>
      <c r="AD49" s="43">
        <v>59.916083193761771</v>
      </c>
      <c r="AE49" s="43">
        <v>335.35983806705832</v>
      </c>
      <c r="AF49" s="22">
        <f t="shared" si="1"/>
        <v>-25.00816011814592</v>
      </c>
      <c r="AG49" s="23">
        <f t="shared" si="2"/>
        <v>3.7821197990257707</v>
      </c>
      <c r="AH49" s="23">
        <f t="shared" si="3"/>
        <v>5.5971588960937737</v>
      </c>
      <c r="AI49" s="23">
        <f t="shared" si="4"/>
        <v>6.5300187121094027</v>
      </c>
      <c r="AJ49" s="3">
        <f t="shared" si="5"/>
        <v>42.218749661556167</v>
      </c>
    </row>
    <row r="50" spans="1:36" x14ac:dyDescent="0.35">
      <c r="A50" s="5">
        <v>1537</v>
      </c>
      <c r="B50" s="2" t="s">
        <v>134</v>
      </c>
      <c r="C50" s="2">
        <v>49</v>
      </c>
      <c r="D50" s="9"/>
      <c r="E50" s="16" t="s">
        <v>231</v>
      </c>
      <c r="F50" s="9" t="s">
        <v>232</v>
      </c>
      <c r="G50" s="9"/>
      <c r="H50" s="2">
        <v>463</v>
      </c>
      <c r="I50" s="17" t="s">
        <v>246</v>
      </c>
      <c r="J50" s="16" t="s">
        <v>234</v>
      </c>
      <c r="K50" s="18">
        <v>41803</v>
      </c>
      <c r="L50" s="5">
        <v>2014</v>
      </c>
      <c r="M50" s="30">
        <f t="shared" si="0"/>
        <v>164</v>
      </c>
      <c r="N50" s="5">
        <v>18.899999999999999</v>
      </c>
      <c r="O50" s="5">
        <v>81</v>
      </c>
      <c r="P50" s="5"/>
      <c r="Q50" s="5" t="s">
        <v>78</v>
      </c>
      <c r="R50" s="16" t="s">
        <v>235</v>
      </c>
      <c r="S50" s="19" t="s">
        <v>236</v>
      </c>
      <c r="T50" s="2">
        <v>12</v>
      </c>
      <c r="U50" s="2">
        <v>8.3000000000000007</v>
      </c>
      <c r="V50" s="16" t="s">
        <v>237</v>
      </c>
      <c r="W50" s="5" t="s">
        <v>750</v>
      </c>
      <c r="X50" s="20">
        <v>0.4</v>
      </c>
      <c r="Y50" s="2">
        <v>1</v>
      </c>
      <c r="Z50" s="43">
        <v>10.961519430769195</v>
      </c>
      <c r="AA50" s="5"/>
      <c r="AB50" s="43">
        <v>-28.220303511697736</v>
      </c>
      <c r="AC50" s="5"/>
      <c r="AD50" s="43">
        <v>54.959674217523883</v>
      </c>
      <c r="AE50" s="43">
        <v>240.29720680395519</v>
      </c>
      <c r="AF50" s="22">
        <f t="shared" si="1"/>
        <v>-26.540481738246601</v>
      </c>
      <c r="AG50" s="23">
        <f t="shared" si="2"/>
        <v>4.3827998325791757</v>
      </c>
      <c r="AH50" s="23">
        <f t="shared" si="3"/>
        <v>4.3722458370638684</v>
      </c>
      <c r="AI50" s="23">
        <f t="shared" si="4"/>
        <v>5.1009534765745128</v>
      </c>
      <c r="AJ50" s="3">
        <f t="shared" si="5"/>
        <v>30.155136923340041</v>
      </c>
    </row>
    <row r="51" spans="1:36" x14ac:dyDescent="0.35">
      <c r="A51" s="5">
        <v>1538</v>
      </c>
      <c r="B51" s="2" t="s">
        <v>135</v>
      </c>
      <c r="C51" s="2">
        <v>50</v>
      </c>
      <c r="D51" s="9"/>
      <c r="E51" s="16" t="s">
        <v>231</v>
      </c>
      <c r="F51" s="9" t="s">
        <v>232</v>
      </c>
      <c r="G51" s="9"/>
      <c r="H51" s="2">
        <v>463</v>
      </c>
      <c r="I51" s="17" t="s">
        <v>246</v>
      </c>
      <c r="J51" s="16" t="s">
        <v>234</v>
      </c>
      <c r="K51" s="18">
        <v>41803</v>
      </c>
      <c r="L51" s="5">
        <v>2014</v>
      </c>
      <c r="M51" s="30">
        <f t="shared" si="0"/>
        <v>164</v>
      </c>
      <c r="N51" s="5">
        <v>18.899999999999999</v>
      </c>
      <c r="O51" s="5">
        <v>81</v>
      </c>
      <c r="P51" s="5"/>
      <c r="Q51" s="5" t="s">
        <v>78</v>
      </c>
      <c r="R51" s="16" t="s">
        <v>235</v>
      </c>
      <c r="S51" s="19" t="s">
        <v>236</v>
      </c>
      <c r="T51" s="2">
        <v>12</v>
      </c>
      <c r="U51" s="2">
        <v>5.0999999999999996</v>
      </c>
      <c r="V51" s="16" t="s">
        <v>237</v>
      </c>
      <c r="W51" s="5" t="s">
        <v>750</v>
      </c>
      <c r="X51" s="20">
        <v>0.5</v>
      </c>
      <c r="Y51" s="2">
        <v>1</v>
      </c>
      <c r="Z51" s="43">
        <v>11.06195233264461</v>
      </c>
      <c r="AA51" s="5"/>
      <c r="AB51" s="43">
        <v>-27.809600442716505</v>
      </c>
      <c r="AC51" s="5"/>
      <c r="AD51" s="43">
        <v>49.313132345860474</v>
      </c>
      <c r="AE51" s="43">
        <v>250.85972138874442</v>
      </c>
      <c r="AF51" s="22">
        <f t="shared" si="1"/>
        <v>-25.467908635844768</v>
      </c>
      <c r="AG51" s="23">
        <f t="shared" si="2"/>
        <v>4.4123389213660626</v>
      </c>
      <c r="AH51" s="23">
        <f t="shared" si="3"/>
        <v>5.0870774062642266</v>
      </c>
      <c r="AI51" s="23">
        <f t="shared" si="4"/>
        <v>5.9349236406415971</v>
      </c>
      <c r="AJ51" s="3">
        <f t="shared" si="5"/>
        <v>37.806833923461312</v>
      </c>
    </row>
    <row r="52" spans="1:36" x14ac:dyDescent="0.35">
      <c r="A52" s="5">
        <v>1539</v>
      </c>
      <c r="B52" s="2" t="s">
        <v>136</v>
      </c>
      <c r="C52" s="2">
        <v>51</v>
      </c>
      <c r="D52" s="9"/>
      <c r="E52" s="16" t="s">
        <v>231</v>
      </c>
      <c r="F52" s="9" t="s">
        <v>232</v>
      </c>
      <c r="G52" s="9"/>
      <c r="H52" s="2">
        <v>417</v>
      </c>
      <c r="I52" s="17" t="s">
        <v>247</v>
      </c>
      <c r="J52" s="16" t="s">
        <v>234</v>
      </c>
      <c r="K52" s="18">
        <v>41804</v>
      </c>
      <c r="L52" s="5">
        <v>2014</v>
      </c>
      <c r="M52" s="30">
        <f t="shared" si="0"/>
        <v>165</v>
      </c>
      <c r="N52" s="5">
        <v>13.9</v>
      </c>
      <c r="O52" s="5">
        <v>66.2</v>
      </c>
      <c r="P52" s="5"/>
      <c r="Q52" s="5" t="s">
        <v>78</v>
      </c>
      <c r="R52" s="16" t="s">
        <v>235</v>
      </c>
      <c r="S52" s="19" t="s">
        <v>236</v>
      </c>
      <c r="T52" s="2">
        <v>12</v>
      </c>
      <c r="U52" s="2">
        <v>6.7</v>
      </c>
      <c r="V52" s="16" t="s">
        <v>237</v>
      </c>
      <c r="W52" s="5" t="s">
        <v>750</v>
      </c>
      <c r="X52" s="20">
        <v>0.4</v>
      </c>
      <c r="Y52" s="2">
        <v>1</v>
      </c>
      <c r="Z52" s="43">
        <v>9.0909128920917244</v>
      </c>
      <c r="AA52" s="5"/>
      <c r="AB52" s="43">
        <v>-27.621314753721105</v>
      </c>
      <c r="AC52" s="5"/>
      <c r="AD52" s="43">
        <v>37.706351831885677</v>
      </c>
      <c r="AE52" s="43">
        <v>175.16170019775487</v>
      </c>
      <c r="AF52" s="22">
        <f t="shared" si="1"/>
        <v>-25.664514268214528</v>
      </c>
      <c r="AG52" s="23">
        <f t="shared" si="2"/>
        <v>3.8326214388505075</v>
      </c>
      <c r="AH52" s="23">
        <f t="shared" si="3"/>
        <v>4.6454162677608242</v>
      </c>
      <c r="AI52" s="23">
        <f t="shared" si="4"/>
        <v>5.4196523123876288</v>
      </c>
      <c r="AJ52" s="3">
        <f t="shared" si="5"/>
        <v>33.317069183565728</v>
      </c>
    </row>
    <row r="53" spans="1:36" x14ac:dyDescent="0.35">
      <c r="A53" s="5">
        <v>1540</v>
      </c>
      <c r="B53" s="2" t="s">
        <v>137</v>
      </c>
      <c r="C53" s="2">
        <v>52</v>
      </c>
      <c r="D53" s="9"/>
      <c r="E53" s="16" t="s">
        <v>231</v>
      </c>
      <c r="F53" s="9" t="s">
        <v>232</v>
      </c>
      <c r="G53" s="9"/>
      <c r="H53" s="2">
        <v>417</v>
      </c>
      <c r="I53" s="17" t="s">
        <v>247</v>
      </c>
      <c r="J53" s="16" t="s">
        <v>234</v>
      </c>
      <c r="K53" s="18">
        <v>41804</v>
      </c>
      <c r="L53" s="5">
        <v>2014</v>
      </c>
      <c r="M53" s="30">
        <f t="shared" si="0"/>
        <v>165</v>
      </c>
      <c r="N53" s="5">
        <v>13.9</v>
      </c>
      <c r="O53" s="5">
        <v>66.2</v>
      </c>
      <c r="P53" s="5"/>
      <c r="Q53" s="5" t="s">
        <v>78</v>
      </c>
      <c r="R53" s="16" t="s">
        <v>235</v>
      </c>
      <c r="S53" s="19" t="s">
        <v>236</v>
      </c>
      <c r="T53" s="2">
        <v>12</v>
      </c>
      <c r="U53" s="2">
        <v>7.4</v>
      </c>
      <c r="V53" s="16" t="s">
        <v>237</v>
      </c>
      <c r="W53" s="5" t="s">
        <v>750</v>
      </c>
      <c r="X53" s="20">
        <v>0.3</v>
      </c>
      <c r="Y53" s="2">
        <v>1</v>
      </c>
      <c r="Z53" s="43">
        <v>8.4891990706577829</v>
      </c>
      <c r="AA53" s="5"/>
      <c r="AB53" s="43">
        <v>-27.250228047889269</v>
      </c>
      <c r="AC53" s="5"/>
      <c r="AD53" s="43">
        <v>48.685738804564537</v>
      </c>
      <c r="AE53" s="43">
        <v>233.25553041409569</v>
      </c>
      <c r="AF53" s="22">
        <f t="shared" si="1"/>
        <v>-25.158676557141977</v>
      </c>
      <c r="AG53" s="23">
        <f t="shared" si="2"/>
        <v>3.6556467854875834</v>
      </c>
      <c r="AH53" s="23">
        <f t="shared" si="3"/>
        <v>4.791044279936588</v>
      </c>
      <c r="AI53" s="23">
        <f t="shared" si="4"/>
        <v>5.5895516599260198</v>
      </c>
      <c r="AJ53" s="3">
        <f t="shared" si="5"/>
        <v>34.876079228315682</v>
      </c>
    </row>
    <row r="54" spans="1:36" x14ac:dyDescent="0.35">
      <c r="A54" s="5">
        <v>1541</v>
      </c>
      <c r="B54" s="2" t="s">
        <v>138</v>
      </c>
      <c r="C54" s="2">
        <v>53</v>
      </c>
      <c r="D54" s="9"/>
      <c r="E54" s="16" t="s">
        <v>231</v>
      </c>
      <c r="F54" s="9" t="s">
        <v>232</v>
      </c>
      <c r="G54" s="9"/>
      <c r="H54" s="2">
        <v>417</v>
      </c>
      <c r="I54" s="17" t="s">
        <v>247</v>
      </c>
      <c r="J54" s="16" t="s">
        <v>234</v>
      </c>
      <c r="K54" s="18">
        <v>41804</v>
      </c>
      <c r="L54" s="5">
        <v>2014</v>
      </c>
      <c r="M54" s="30">
        <f t="shared" si="0"/>
        <v>165</v>
      </c>
      <c r="N54" s="5">
        <v>13.9</v>
      </c>
      <c r="O54" s="5">
        <v>66.2</v>
      </c>
      <c r="P54" s="5"/>
      <c r="Q54" s="5" t="s">
        <v>78</v>
      </c>
      <c r="R54" s="16" t="s">
        <v>235</v>
      </c>
      <c r="S54" s="19" t="s">
        <v>236</v>
      </c>
      <c r="T54" s="2">
        <v>12</v>
      </c>
      <c r="U54" s="2">
        <v>6.3</v>
      </c>
      <c r="V54" s="16" t="s">
        <v>237</v>
      </c>
      <c r="W54" s="5" t="s">
        <v>750</v>
      </c>
      <c r="X54" s="20">
        <v>0.4</v>
      </c>
      <c r="Y54" s="2">
        <v>1</v>
      </c>
      <c r="Z54" s="43">
        <v>11.622992678975882</v>
      </c>
      <c r="AA54" s="5"/>
      <c r="AB54" s="43">
        <v>-28.015552442765411</v>
      </c>
      <c r="AC54" s="5"/>
      <c r="AD54" s="43">
        <v>39.964968580551044</v>
      </c>
      <c r="AE54" s="43">
        <v>193.64610072113604</v>
      </c>
      <c r="AF54" s="22">
        <f t="shared" si="1"/>
        <v>-25.875784405068618</v>
      </c>
      <c r="AG54" s="23">
        <f t="shared" si="2"/>
        <v>4.5773507879340833</v>
      </c>
      <c r="AH54" s="23">
        <f t="shared" si="3"/>
        <v>4.8453960455601095</v>
      </c>
      <c r="AI54" s="23">
        <f t="shared" si="4"/>
        <v>5.6529620531534617</v>
      </c>
      <c r="AJ54" s="3">
        <f t="shared" si="5"/>
        <v>35.437267912896594</v>
      </c>
    </row>
    <row r="55" spans="1:36" x14ac:dyDescent="0.35">
      <c r="A55" s="5">
        <v>1557</v>
      </c>
      <c r="B55" s="2" t="s">
        <v>139</v>
      </c>
      <c r="C55" s="2">
        <v>54</v>
      </c>
      <c r="D55" s="9"/>
      <c r="E55" s="16" t="s">
        <v>231</v>
      </c>
      <c r="F55" s="9" t="s">
        <v>232</v>
      </c>
      <c r="G55" s="9"/>
      <c r="H55" s="2">
        <v>417</v>
      </c>
      <c r="I55" s="17" t="s">
        <v>247</v>
      </c>
      <c r="J55" s="16" t="s">
        <v>234</v>
      </c>
      <c r="K55" s="18">
        <v>41804</v>
      </c>
      <c r="L55" s="5">
        <v>2014</v>
      </c>
      <c r="M55" s="30">
        <f t="shared" si="0"/>
        <v>165</v>
      </c>
      <c r="N55" s="5">
        <v>13.9</v>
      </c>
      <c r="O55" s="5">
        <v>66.2</v>
      </c>
      <c r="P55" s="5"/>
      <c r="Q55" s="5" t="s">
        <v>78</v>
      </c>
      <c r="R55" s="16" t="s">
        <v>235</v>
      </c>
      <c r="S55" s="19" t="s">
        <v>236</v>
      </c>
      <c r="T55" s="2">
        <v>13</v>
      </c>
      <c r="U55" s="2">
        <v>6.5</v>
      </c>
      <c r="V55" s="16" t="s">
        <v>237</v>
      </c>
      <c r="W55" s="5" t="s">
        <v>750</v>
      </c>
      <c r="X55" s="20">
        <v>0.3</v>
      </c>
      <c r="Y55" s="2">
        <v>1</v>
      </c>
      <c r="Z55" s="43">
        <v>11.067990528294434</v>
      </c>
      <c r="AA55" s="5"/>
      <c r="AB55" s="43">
        <v>-28.52471016808725</v>
      </c>
      <c r="AC55" s="5"/>
      <c r="AD55" s="43">
        <v>27.981751941798688</v>
      </c>
      <c r="AE55" s="43">
        <v>133.79185140733034</v>
      </c>
      <c r="AF55" s="22">
        <f t="shared" si="1"/>
        <v>-26.441831957531917</v>
      </c>
      <c r="AG55" s="23">
        <f t="shared" si="2"/>
        <v>4.4141148612630694</v>
      </c>
      <c r="AH55" s="23">
        <f t="shared" si="3"/>
        <v>4.7813965217622503</v>
      </c>
      <c r="AI55" s="23">
        <f t="shared" si="4"/>
        <v>5.5782959420559592</v>
      </c>
      <c r="AJ55" s="3">
        <f t="shared" si="5"/>
        <v>34.775319410359707</v>
      </c>
    </row>
    <row r="56" spans="1:36" x14ac:dyDescent="0.35">
      <c r="A56" s="5">
        <v>1558</v>
      </c>
      <c r="B56" s="2" t="s">
        <v>140</v>
      </c>
      <c r="C56" s="2">
        <v>55</v>
      </c>
      <c r="D56" s="9"/>
      <c r="E56" s="16" t="s">
        <v>231</v>
      </c>
      <c r="F56" s="9" t="s">
        <v>232</v>
      </c>
      <c r="G56" s="9"/>
      <c r="H56" s="2">
        <v>417</v>
      </c>
      <c r="I56" s="17" t="s">
        <v>247</v>
      </c>
      <c r="J56" s="16" t="s">
        <v>234</v>
      </c>
      <c r="K56" s="18">
        <v>41804</v>
      </c>
      <c r="L56" s="5">
        <v>2014</v>
      </c>
      <c r="M56" s="30">
        <f t="shared" si="0"/>
        <v>165</v>
      </c>
      <c r="N56" s="5">
        <v>13.9</v>
      </c>
      <c r="O56" s="5">
        <v>66.2</v>
      </c>
      <c r="P56" s="5"/>
      <c r="Q56" s="5" t="s">
        <v>78</v>
      </c>
      <c r="R56" s="16" t="s">
        <v>235</v>
      </c>
      <c r="S56" s="19" t="s">
        <v>236</v>
      </c>
      <c r="T56" s="2">
        <v>13</v>
      </c>
      <c r="U56" s="2">
        <v>5.9</v>
      </c>
      <c r="V56" s="16" t="s">
        <v>237</v>
      </c>
      <c r="W56" s="5" t="s">
        <v>750</v>
      </c>
      <c r="X56" s="20">
        <v>0.3</v>
      </c>
      <c r="Y56" s="2">
        <v>1</v>
      </c>
      <c r="Z56" s="43">
        <v>9.2395334511068477</v>
      </c>
      <c r="AA56" s="5"/>
      <c r="AB56" s="43">
        <v>-28.636052612773462</v>
      </c>
      <c r="AC56" s="5"/>
      <c r="AD56" s="43">
        <v>33.753772521721288</v>
      </c>
      <c r="AE56" s="43">
        <v>161.9585569667683</v>
      </c>
      <c r="AF56" s="22">
        <f t="shared" si="1"/>
        <v>-26.538058747663637</v>
      </c>
      <c r="AG56" s="23">
        <f t="shared" si="2"/>
        <v>3.8763333679726024</v>
      </c>
      <c r="AH56" s="23">
        <f t="shared" si="3"/>
        <v>4.7982357190605711</v>
      </c>
      <c r="AI56" s="23">
        <f t="shared" si="4"/>
        <v>5.597941672237333</v>
      </c>
      <c r="AJ56" s="3">
        <f t="shared" si="5"/>
        <v>34.950959033855156</v>
      </c>
    </row>
    <row r="57" spans="1:36" x14ac:dyDescent="0.35">
      <c r="A57" s="5">
        <v>1559</v>
      </c>
      <c r="B57" s="2" t="s">
        <v>145</v>
      </c>
      <c r="C57" s="2">
        <v>60</v>
      </c>
      <c r="D57" s="9"/>
      <c r="E57" s="16" t="s">
        <v>231</v>
      </c>
      <c r="F57" s="9" t="s">
        <v>232</v>
      </c>
      <c r="G57" s="9"/>
      <c r="H57" s="2">
        <v>401</v>
      </c>
      <c r="I57" s="17" t="s">
        <v>248</v>
      </c>
      <c r="J57" s="16" t="s">
        <v>234</v>
      </c>
      <c r="K57" s="18">
        <v>41807</v>
      </c>
      <c r="L57" s="5">
        <v>2014</v>
      </c>
      <c r="M57" s="30">
        <f t="shared" si="0"/>
        <v>168</v>
      </c>
      <c r="N57" s="5">
        <v>17.600000000000001</v>
      </c>
      <c r="O57" s="5">
        <v>45.3</v>
      </c>
      <c r="P57" s="5"/>
      <c r="Q57" s="5" t="s">
        <v>78</v>
      </c>
      <c r="R57" s="16" t="s">
        <v>235</v>
      </c>
      <c r="S57" s="19" t="s">
        <v>236</v>
      </c>
      <c r="T57" s="2">
        <v>13</v>
      </c>
      <c r="U57" s="2">
        <v>6.3</v>
      </c>
      <c r="V57" s="16" t="s">
        <v>237</v>
      </c>
      <c r="W57" s="5" t="s">
        <v>750</v>
      </c>
      <c r="X57" s="20">
        <v>0.6</v>
      </c>
      <c r="Y57" s="2">
        <v>1</v>
      </c>
      <c r="Z57" s="43">
        <v>8.2953116262196751</v>
      </c>
      <c r="AA57" s="5"/>
      <c r="AB57" s="43">
        <v>-29.580143601389178</v>
      </c>
      <c r="AC57" s="5"/>
      <c r="AD57" s="43">
        <v>42.47454274573478</v>
      </c>
      <c r="AE57" s="43">
        <v>230.61490176789837</v>
      </c>
      <c r="AF57" s="22">
        <f t="shared" si="1"/>
        <v>-26.983147235225264</v>
      </c>
      <c r="AG57" s="23">
        <f t="shared" si="2"/>
        <v>3.5986210665351988</v>
      </c>
      <c r="AH57" s="23">
        <f t="shared" si="3"/>
        <v>5.4294852130234252</v>
      </c>
      <c r="AI57" s="23">
        <f t="shared" si="4"/>
        <v>6.334399415193996</v>
      </c>
      <c r="AJ57" s="3">
        <f t="shared" si="5"/>
        <v>40.848388715732725</v>
      </c>
    </row>
    <row r="58" spans="1:36" x14ac:dyDescent="0.35">
      <c r="A58" s="5">
        <v>1575</v>
      </c>
      <c r="B58" s="2" t="s">
        <v>142</v>
      </c>
      <c r="C58" s="2">
        <v>57</v>
      </c>
      <c r="D58" s="9"/>
      <c r="E58" s="16" t="s">
        <v>231</v>
      </c>
      <c r="F58" s="9" t="s">
        <v>232</v>
      </c>
      <c r="G58" s="9"/>
      <c r="H58" s="2">
        <v>401</v>
      </c>
      <c r="I58" s="17" t="s">
        <v>248</v>
      </c>
      <c r="J58" s="16" t="s">
        <v>234</v>
      </c>
      <c r="K58" s="18">
        <v>41807</v>
      </c>
      <c r="L58" s="5">
        <v>2014</v>
      </c>
      <c r="M58" s="30">
        <f t="shared" si="0"/>
        <v>168</v>
      </c>
      <c r="N58" s="5">
        <v>17.600000000000001</v>
      </c>
      <c r="O58" s="5">
        <v>45.3</v>
      </c>
      <c r="P58" s="5"/>
      <c r="Q58" s="5" t="s">
        <v>78</v>
      </c>
      <c r="R58" s="16" t="s">
        <v>235</v>
      </c>
      <c r="S58" s="19" t="s">
        <v>236</v>
      </c>
      <c r="T58" s="2">
        <v>14</v>
      </c>
      <c r="U58" s="2">
        <v>8.3000000000000007</v>
      </c>
      <c r="V58" s="16" t="s">
        <v>237</v>
      </c>
      <c r="W58" s="5" t="s">
        <v>750</v>
      </c>
      <c r="X58" s="20">
        <v>0.9</v>
      </c>
      <c r="Y58" s="2">
        <v>1</v>
      </c>
      <c r="Z58" s="43">
        <v>8.7633340351388327</v>
      </c>
      <c r="AA58" s="5"/>
      <c r="AB58" s="43">
        <v>-29.776586430099222</v>
      </c>
      <c r="AC58" s="5"/>
      <c r="AD58" s="43">
        <v>85.95291515754306</v>
      </c>
      <c r="AE58" s="43">
        <v>411.05785925804787</v>
      </c>
      <c r="AF58" s="22">
        <f t="shared" si="1"/>
        <v>-27.692839689785409</v>
      </c>
      <c r="AG58" s="23">
        <f t="shared" si="2"/>
        <v>3.736274716217304</v>
      </c>
      <c r="AH58" s="23">
        <f t="shared" si="3"/>
        <v>4.7823608833350226</v>
      </c>
      <c r="AI58" s="23">
        <f t="shared" si="4"/>
        <v>5.5794210305575263</v>
      </c>
      <c r="AJ58" s="3">
        <f t="shared" si="5"/>
        <v>34.785406777475373</v>
      </c>
    </row>
    <row r="59" spans="1:36" x14ac:dyDescent="0.35">
      <c r="A59" s="5">
        <v>1576</v>
      </c>
      <c r="B59" s="2" t="s">
        <v>143</v>
      </c>
      <c r="C59" s="2">
        <v>58</v>
      </c>
      <c r="D59" s="9"/>
      <c r="E59" s="16" t="s">
        <v>231</v>
      </c>
      <c r="F59" s="9" t="s">
        <v>232</v>
      </c>
      <c r="G59" s="9"/>
      <c r="H59" s="2">
        <v>401</v>
      </c>
      <c r="I59" s="17" t="s">
        <v>248</v>
      </c>
      <c r="J59" s="16" t="s">
        <v>234</v>
      </c>
      <c r="K59" s="18">
        <v>41807</v>
      </c>
      <c r="L59" s="5">
        <v>2014</v>
      </c>
      <c r="M59" s="30">
        <f t="shared" si="0"/>
        <v>168</v>
      </c>
      <c r="N59" s="5">
        <v>17.600000000000001</v>
      </c>
      <c r="O59" s="5">
        <v>45.3</v>
      </c>
      <c r="P59" s="5"/>
      <c r="Q59" s="5" t="s">
        <v>78</v>
      </c>
      <c r="R59" s="16" t="s">
        <v>235</v>
      </c>
      <c r="S59" s="19" t="s">
        <v>236</v>
      </c>
      <c r="T59" s="2">
        <v>14</v>
      </c>
      <c r="U59" s="2">
        <v>6.1</v>
      </c>
      <c r="V59" s="16" t="s">
        <v>237</v>
      </c>
      <c r="W59" s="5" t="s">
        <v>750</v>
      </c>
      <c r="X59" s="20">
        <v>0.4</v>
      </c>
      <c r="Y59" s="2">
        <v>1</v>
      </c>
      <c r="Z59" s="43">
        <v>8.4145433363549156</v>
      </c>
      <c r="AA59" s="5"/>
      <c r="AB59" s="43">
        <v>-29.175071150733014</v>
      </c>
      <c r="AC59" s="5"/>
      <c r="AD59" s="43">
        <v>55.461589050560633</v>
      </c>
      <c r="AE59" s="43">
        <v>264.06286461973093</v>
      </c>
      <c r="AF59" s="22">
        <f t="shared" si="1"/>
        <v>-27.110477283798048</v>
      </c>
      <c r="AG59" s="23">
        <f t="shared" si="2"/>
        <v>3.6336892165749752</v>
      </c>
      <c r="AH59" s="23">
        <f t="shared" si="3"/>
        <v>4.7611846169608016</v>
      </c>
      <c r="AI59" s="23">
        <f t="shared" si="4"/>
        <v>5.5547153864542684</v>
      </c>
      <c r="AJ59" s="3">
        <f t="shared" si="5"/>
        <v>34.56309246063708</v>
      </c>
    </row>
    <row r="60" spans="1:36" x14ac:dyDescent="0.35">
      <c r="A60" s="5">
        <v>1577</v>
      </c>
      <c r="B60" s="2" t="s">
        <v>144</v>
      </c>
      <c r="C60" s="2">
        <v>59</v>
      </c>
      <c r="D60" s="9"/>
      <c r="E60" s="16" t="s">
        <v>231</v>
      </c>
      <c r="F60" s="9" t="s">
        <v>232</v>
      </c>
      <c r="G60" s="9"/>
      <c r="H60" s="2">
        <v>401</v>
      </c>
      <c r="I60" s="17" t="s">
        <v>248</v>
      </c>
      <c r="J60" s="16" t="s">
        <v>234</v>
      </c>
      <c r="K60" s="18">
        <v>41807</v>
      </c>
      <c r="L60" s="5">
        <v>2014</v>
      </c>
      <c r="M60" s="30">
        <f t="shared" si="0"/>
        <v>168</v>
      </c>
      <c r="N60" s="5">
        <v>17.600000000000001</v>
      </c>
      <c r="O60" s="5">
        <v>45.3</v>
      </c>
      <c r="P60" s="5"/>
      <c r="Q60" s="5" t="s">
        <v>78</v>
      </c>
      <c r="R60" s="16" t="s">
        <v>235</v>
      </c>
      <c r="S60" s="19" t="s">
        <v>236</v>
      </c>
      <c r="T60" s="2">
        <v>14</v>
      </c>
      <c r="U60" s="2">
        <v>7.9</v>
      </c>
      <c r="V60" s="16" t="s">
        <v>237</v>
      </c>
      <c r="W60" s="5" t="s">
        <v>750</v>
      </c>
      <c r="X60" s="20">
        <v>0.7</v>
      </c>
      <c r="Y60" s="2">
        <v>1</v>
      </c>
      <c r="Z60" s="43">
        <v>8.9987813426525438</v>
      </c>
      <c r="AA60" s="5"/>
      <c r="AB60" s="43">
        <v>-30.179000413621303</v>
      </c>
      <c r="AC60" s="5"/>
      <c r="AD60" s="43">
        <v>79.051586203287769</v>
      </c>
      <c r="AE60" s="43">
        <v>389.93283008846936</v>
      </c>
      <c r="AF60" s="22">
        <f t="shared" si="1"/>
        <v>-27.964060213368455</v>
      </c>
      <c r="AG60" s="23">
        <f t="shared" si="2"/>
        <v>3.805523924309572</v>
      </c>
      <c r="AH60" s="23">
        <f t="shared" si="3"/>
        <v>4.9326376460773913</v>
      </c>
      <c r="AI60" s="23">
        <f t="shared" si="4"/>
        <v>5.7547439204236239</v>
      </c>
      <c r="AJ60" s="3">
        <f t="shared" si="5"/>
        <v>36.315736984277223</v>
      </c>
    </row>
    <row r="61" spans="1:36" x14ac:dyDescent="0.35">
      <c r="A61" s="5">
        <v>1590</v>
      </c>
      <c r="B61" s="2" t="s">
        <v>141</v>
      </c>
      <c r="C61" s="2">
        <v>56</v>
      </c>
      <c r="D61" s="9"/>
      <c r="E61" s="16" t="s">
        <v>231</v>
      </c>
      <c r="F61" s="9" t="s">
        <v>232</v>
      </c>
      <c r="G61" s="9"/>
      <c r="H61" s="2">
        <v>401</v>
      </c>
      <c r="I61" s="17" t="s">
        <v>248</v>
      </c>
      <c r="J61" s="16" t="s">
        <v>234</v>
      </c>
      <c r="K61" s="18">
        <v>41807</v>
      </c>
      <c r="L61" s="5">
        <v>2014</v>
      </c>
      <c r="M61" s="30">
        <f t="shared" si="0"/>
        <v>168</v>
      </c>
      <c r="N61" s="5">
        <v>17.600000000000001</v>
      </c>
      <c r="O61" s="5">
        <v>45.3</v>
      </c>
      <c r="P61" s="5"/>
      <c r="Q61" s="5" t="s">
        <v>78</v>
      </c>
      <c r="R61" s="16" t="s">
        <v>235</v>
      </c>
      <c r="S61" s="19" t="s">
        <v>236</v>
      </c>
      <c r="T61" s="2">
        <v>15</v>
      </c>
      <c r="U61" s="2">
        <v>12.1</v>
      </c>
      <c r="V61" s="16" t="s">
        <v>237</v>
      </c>
      <c r="W61" s="5" t="s">
        <v>750</v>
      </c>
      <c r="X61" s="20">
        <v>0.8</v>
      </c>
      <c r="Y61" s="2">
        <v>1</v>
      </c>
      <c r="Z61" s="43">
        <v>8.4776664692239621</v>
      </c>
      <c r="AA61" s="5"/>
      <c r="AB61" s="43">
        <v>-29.810124276720796</v>
      </c>
      <c r="AC61" s="5"/>
      <c r="AD61" s="43">
        <v>101.63775368994142</v>
      </c>
      <c r="AE61" s="43">
        <v>499.9590236800239</v>
      </c>
      <c r="AF61" s="22">
        <f t="shared" si="1"/>
        <v>-27.606734795229826</v>
      </c>
      <c r="AG61" s="23">
        <f t="shared" si="2"/>
        <v>3.6522548438894011</v>
      </c>
      <c r="AH61" s="23">
        <f t="shared" si="3"/>
        <v>4.9190286633568361</v>
      </c>
      <c r="AI61" s="23">
        <f t="shared" si="4"/>
        <v>5.7388667739163095</v>
      </c>
      <c r="AJ61" s="3">
        <f t="shared" si="5"/>
        <v>36.180472202721461</v>
      </c>
    </row>
    <row r="62" spans="1:36" x14ac:dyDescent="0.35">
      <c r="A62" s="5">
        <v>1560</v>
      </c>
      <c r="B62" s="2" t="s">
        <v>147</v>
      </c>
      <c r="C62" s="2">
        <v>62</v>
      </c>
      <c r="D62" s="9"/>
      <c r="E62" s="16" t="s">
        <v>231</v>
      </c>
      <c r="F62" s="9" t="s">
        <v>232</v>
      </c>
      <c r="G62" s="9"/>
      <c r="H62" s="2">
        <v>400</v>
      </c>
      <c r="I62" s="17" t="s">
        <v>249</v>
      </c>
      <c r="J62" s="16" t="s">
        <v>234</v>
      </c>
      <c r="K62" s="18">
        <v>41808</v>
      </c>
      <c r="L62" s="5">
        <v>2014</v>
      </c>
      <c r="M62" s="30">
        <f t="shared" si="0"/>
        <v>169</v>
      </c>
      <c r="N62" s="5"/>
      <c r="O62" s="5"/>
      <c r="P62" s="5"/>
      <c r="Q62" s="5" t="s">
        <v>78</v>
      </c>
      <c r="R62" s="16" t="s">
        <v>235</v>
      </c>
      <c r="S62" s="19" t="s">
        <v>236</v>
      </c>
      <c r="T62" s="2">
        <v>13</v>
      </c>
      <c r="U62" s="2">
        <v>9.3000000000000007</v>
      </c>
      <c r="V62" s="16" t="s">
        <v>237</v>
      </c>
      <c r="W62" s="5" t="s">
        <v>750</v>
      </c>
      <c r="X62" s="20">
        <v>0.8</v>
      </c>
      <c r="Y62" s="2">
        <v>1</v>
      </c>
      <c r="Z62" s="43">
        <v>7.2709685317070543</v>
      </c>
      <c r="AA62" s="5"/>
      <c r="AB62" s="43">
        <v>-29.232197678722681</v>
      </c>
      <c r="AC62" s="5"/>
      <c r="AD62" s="43">
        <v>67.131108918665007</v>
      </c>
      <c r="AE62" s="43">
        <v>321.27648528733931</v>
      </c>
      <c r="AF62" s="22">
        <f t="shared" si="1"/>
        <v>-27.145350746081125</v>
      </c>
      <c r="AG62" s="23">
        <f t="shared" si="2"/>
        <v>3.2973436857961924</v>
      </c>
      <c r="AH62" s="23">
        <f t="shared" si="3"/>
        <v>4.785806319341348</v>
      </c>
      <c r="AI62" s="23">
        <f t="shared" si="4"/>
        <v>5.5834407058982398</v>
      </c>
      <c r="AJ62" s="3">
        <f t="shared" si="5"/>
        <v>34.821418022369791</v>
      </c>
    </row>
    <row r="63" spans="1:36" x14ac:dyDescent="0.35">
      <c r="A63" s="5">
        <v>1578</v>
      </c>
      <c r="B63" s="2" t="s">
        <v>146</v>
      </c>
      <c r="C63" s="2">
        <v>61</v>
      </c>
      <c r="D63" s="9"/>
      <c r="E63" s="16" t="s">
        <v>231</v>
      </c>
      <c r="F63" s="9" t="s">
        <v>232</v>
      </c>
      <c r="G63" s="9"/>
      <c r="H63" s="2">
        <v>400</v>
      </c>
      <c r="I63" s="17" t="s">
        <v>249</v>
      </c>
      <c r="J63" s="16" t="s">
        <v>234</v>
      </c>
      <c r="K63" s="18">
        <v>41808</v>
      </c>
      <c r="L63" s="5">
        <v>2014</v>
      </c>
      <c r="M63" s="30">
        <f t="shared" si="0"/>
        <v>169</v>
      </c>
      <c r="N63" s="5"/>
      <c r="O63" s="5"/>
      <c r="P63" s="5"/>
      <c r="Q63" s="5" t="s">
        <v>78</v>
      </c>
      <c r="R63" s="16" t="s">
        <v>235</v>
      </c>
      <c r="S63" s="19" t="s">
        <v>236</v>
      </c>
      <c r="T63" s="2">
        <v>14</v>
      </c>
      <c r="U63" s="2">
        <v>9.8000000000000007</v>
      </c>
      <c r="V63" s="16" t="s">
        <v>237</v>
      </c>
      <c r="W63" s="5" t="s">
        <v>750</v>
      </c>
      <c r="X63" s="20">
        <v>0.8</v>
      </c>
      <c r="Y63" s="2">
        <v>1</v>
      </c>
      <c r="Z63" s="43">
        <v>8.1303608915374941</v>
      </c>
      <c r="AA63" s="5"/>
      <c r="AB63" s="43">
        <v>-29.451599292047433</v>
      </c>
      <c r="AC63" s="5"/>
      <c r="AD63" s="43">
        <v>84.070734533655255</v>
      </c>
      <c r="AE63" s="43">
        <v>419.85995474537225</v>
      </c>
      <c r="AF63" s="22">
        <f t="shared" si="1"/>
        <v>-27.185254076124345</v>
      </c>
      <c r="AG63" s="23">
        <f t="shared" si="2"/>
        <v>3.5501061445698516</v>
      </c>
      <c r="AH63" s="23">
        <f t="shared" si="3"/>
        <v>4.9941273509070347</v>
      </c>
      <c r="AI63" s="23">
        <f t="shared" si="4"/>
        <v>5.8264819093915401</v>
      </c>
      <c r="AJ63" s="3">
        <f t="shared" si="5"/>
        <v>36.918962770817139</v>
      </c>
    </row>
    <row r="64" spans="1:36" x14ac:dyDescent="0.35">
      <c r="A64" s="5">
        <v>1579</v>
      </c>
      <c r="B64" s="2" t="s">
        <v>149</v>
      </c>
      <c r="C64" s="2">
        <v>64</v>
      </c>
      <c r="D64" s="9"/>
      <c r="E64" s="16" t="s">
        <v>231</v>
      </c>
      <c r="F64" s="9" t="s">
        <v>232</v>
      </c>
      <c r="G64" s="9"/>
      <c r="H64" s="2">
        <v>400</v>
      </c>
      <c r="I64" s="17" t="s">
        <v>249</v>
      </c>
      <c r="J64" s="16" t="s">
        <v>234</v>
      </c>
      <c r="K64" s="18">
        <v>41808</v>
      </c>
      <c r="L64" s="5">
        <v>2014</v>
      </c>
      <c r="M64" s="30">
        <f t="shared" si="0"/>
        <v>169</v>
      </c>
      <c r="N64" s="5"/>
      <c r="O64" s="5"/>
      <c r="P64" s="5"/>
      <c r="Q64" s="5" t="s">
        <v>78</v>
      </c>
      <c r="R64" s="16" t="s">
        <v>235</v>
      </c>
      <c r="S64" s="19" t="s">
        <v>236</v>
      </c>
      <c r="T64" s="2">
        <v>14</v>
      </c>
      <c r="U64" s="2">
        <v>4.4000000000000004</v>
      </c>
      <c r="V64" s="16" t="s">
        <v>237</v>
      </c>
      <c r="W64" s="5" t="s">
        <v>750</v>
      </c>
      <c r="X64" s="20">
        <v>0.3</v>
      </c>
      <c r="Y64" s="2">
        <v>1</v>
      </c>
      <c r="Z64" s="43">
        <v>7.5980949940412854</v>
      </c>
      <c r="AA64" s="5"/>
      <c r="AB64" s="43">
        <v>-28.947442980795611</v>
      </c>
      <c r="AC64" s="5"/>
      <c r="AD64" s="43">
        <v>42.662760808123558</v>
      </c>
      <c r="AE64" s="43">
        <v>237.65657815775785</v>
      </c>
      <c r="AF64" s="22">
        <f t="shared" si="1"/>
        <v>-26.254371299654611</v>
      </c>
      <c r="AG64" s="23">
        <f t="shared" si="2"/>
        <v>3.3935573511886132</v>
      </c>
      <c r="AH64" s="23">
        <f t="shared" si="3"/>
        <v>5.5705860018441395</v>
      </c>
      <c r="AI64" s="23">
        <f t="shared" si="4"/>
        <v>6.4990170021514961</v>
      </c>
      <c r="AJ64" s="3">
        <f t="shared" si="5"/>
        <v>42.006397399120367</v>
      </c>
    </row>
    <row r="65" spans="1:36" x14ac:dyDescent="0.35">
      <c r="A65" s="5">
        <v>1580</v>
      </c>
      <c r="B65" s="2" t="s">
        <v>150</v>
      </c>
      <c r="C65" s="2">
        <v>65</v>
      </c>
      <c r="D65" s="9"/>
      <c r="E65" s="16" t="s">
        <v>231</v>
      </c>
      <c r="F65" s="9" t="s">
        <v>232</v>
      </c>
      <c r="G65" s="9"/>
      <c r="H65" s="2">
        <v>400</v>
      </c>
      <c r="I65" s="17" t="s">
        <v>249</v>
      </c>
      <c r="J65" s="16" t="s">
        <v>234</v>
      </c>
      <c r="K65" s="18">
        <v>41808</v>
      </c>
      <c r="L65" s="5">
        <v>2014</v>
      </c>
      <c r="M65" s="30">
        <f t="shared" si="0"/>
        <v>169</v>
      </c>
      <c r="N65" s="5"/>
      <c r="O65" s="5"/>
      <c r="P65" s="5"/>
      <c r="Q65" s="5" t="s">
        <v>78</v>
      </c>
      <c r="R65" s="16" t="s">
        <v>235</v>
      </c>
      <c r="S65" s="19" t="s">
        <v>236</v>
      </c>
      <c r="T65" s="2">
        <v>14</v>
      </c>
      <c r="U65" s="2">
        <v>8.6999999999999993</v>
      </c>
      <c r="V65" s="16" t="s">
        <v>237</v>
      </c>
      <c r="W65" s="5" t="s">
        <v>750</v>
      </c>
      <c r="X65" s="20">
        <v>0.6</v>
      </c>
      <c r="Y65" s="2">
        <v>1</v>
      </c>
      <c r="Z65" s="43">
        <v>7.5154191702143178</v>
      </c>
      <c r="AA65" s="5"/>
      <c r="AB65" s="43">
        <v>-29.498034518098844</v>
      </c>
      <c r="AC65" s="5"/>
      <c r="AD65" s="43">
        <v>78.424192661991839</v>
      </c>
      <c r="AE65" s="43">
        <v>378.49010595494769</v>
      </c>
      <c r="AF65" s="22">
        <f t="shared" si="1"/>
        <v>-27.375179892978849</v>
      </c>
      <c r="AG65" s="23">
        <f t="shared" si="2"/>
        <v>3.369240932415976</v>
      </c>
      <c r="AH65" s="23">
        <f t="shared" si="3"/>
        <v>4.8261906575977074</v>
      </c>
      <c r="AI65" s="23">
        <f t="shared" si="4"/>
        <v>5.6305557671973254</v>
      </c>
      <c r="AJ65" s="3">
        <f t="shared" si="5"/>
        <v>35.240212204414831</v>
      </c>
    </row>
    <row r="66" spans="1:36" x14ac:dyDescent="0.35">
      <c r="A66" s="5">
        <v>1591</v>
      </c>
      <c r="B66" s="2" t="s">
        <v>148</v>
      </c>
      <c r="C66" s="2">
        <v>63</v>
      </c>
      <c r="D66" s="9"/>
      <c r="E66" s="16" t="s">
        <v>231</v>
      </c>
      <c r="F66" s="9" t="s">
        <v>232</v>
      </c>
      <c r="G66" s="9"/>
      <c r="H66" s="2">
        <v>400</v>
      </c>
      <c r="I66" s="17" t="s">
        <v>249</v>
      </c>
      <c r="J66" s="16" t="s">
        <v>234</v>
      </c>
      <c r="K66" s="18">
        <v>41808</v>
      </c>
      <c r="L66" s="5">
        <v>2014</v>
      </c>
      <c r="M66" s="30">
        <f t="shared" ref="M66:M129" si="6">K66-DATE(YEAR(K66),1,0)</f>
        <v>169</v>
      </c>
      <c r="N66" s="5"/>
      <c r="O66" s="5"/>
      <c r="P66" s="5"/>
      <c r="Q66" s="5" t="s">
        <v>78</v>
      </c>
      <c r="R66" s="16" t="s">
        <v>235</v>
      </c>
      <c r="S66" s="19" t="s">
        <v>236</v>
      </c>
      <c r="T66" s="2">
        <v>15</v>
      </c>
      <c r="U66" s="2">
        <v>14.2</v>
      </c>
      <c r="V66" s="16" t="s">
        <v>237</v>
      </c>
      <c r="W66" s="5" t="s">
        <v>750</v>
      </c>
      <c r="X66" s="20">
        <v>1.1000000000000001</v>
      </c>
      <c r="Y66" s="2">
        <v>1</v>
      </c>
      <c r="Z66" s="43">
        <v>8.9826205133428534</v>
      </c>
      <c r="AA66" s="5"/>
      <c r="AB66" s="43">
        <v>-29.689756260012768</v>
      </c>
      <c r="AC66" s="5"/>
      <c r="AD66" s="43">
        <v>134.26221783733001</v>
      </c>
      <c r="AE66" s="43">
        <v>626.7091986974948</v>
      </c>
      <c r="AF66" s="22">
        <f t="shared" ref="AF66:AF129" si="7">(AB66+6.39*((AI66-3.76)/AI66))</f>
        <v>-27.711696904916788</v>
      </c>
      <c r="AG66" s="23">
        <f t="shared" ref="AG66:AG129" si="8">(Z66-2.86)/3.4+2</f>
        <v>3.8007707392184864</v>
      </c>
      <c r="AH66" s="23">
        <f t="shared" ref="AH66:AH129" si="9">AE66/AD66</f>
        <v>4.6678001361247121</v>
      </c>
      <c r="AI66" s="23">
        <f t="shared" ref="AI66:AI129" si="10">AH66*14/12</f>
        <v>5.445766825478831</v>
      </c>
      <c r="AJ66" s="3">
        <f t="shared" ref="AJ66:AJ129" si="11">93/(1+POWER(0.246*AI66-0.775,-1))</f>
        <v>33.562115161803959</v>
      </c>
    </row>
    <row r="67" spans="1:36" x14ac:dyDescent="0.35">
      <c r="A67" s="5">
        <v>1561</v>
      </c>
      <c r="B67" s="2" t="s">
        <v>155</v>
      </c>
      <c r="C67" s="2">
        <v>70</v>
      </c>
      <c r="D67" s="9"/>
      <c r="E67" s="16" t="s">
        <v>231</v>
      </c>
      <c r="F67" s="9" t="s">
        <v>232</v>
      </c>
      <c r="G67" s="9"/>
      <c r="H67" s="2">
        <v>2161</v>
      </c>
      <c r="I67" s="17" t="s">
        <v>250</v>
      </c>
      <c r="J67" s="16" t="s">
        <v>234</v>
      </c>
      <c r="K67" s="18">
        <v>41827</v>
      </c>
      <c r="L67" s="5">
        <v>2014</v>
      </c>
      <c r="M67" s="30">
        <f t="shared" si="6"/>
        <v>188</v>
      </c>
      <c r="N67" s="5">
        <v>137</v>
      </c>
      <c r="O67" s="5">
        <v>137</v>
      </c>
      <c r="P67" s="5"/>
      <c r="Q67" s="5" t="s">
        <v>78</v>
      </c>
      <c r="R67" s="16" t="s">
        <v>235</v>
      </c>
      <c r="S67" s="19" t="s">
        <v>236</v>
      </c>
      <c r="T67" s="2">
        <v>13</v>
      </c>
      <c r="U67" s="2">
        <v>6.6</v>
      </c>
      <c r="V67" s="16" t="s">
        <v>237</v>
      </c>
      <c r="W67" s="5" t="s">
        <v>750</v>
      </c>
      <c r="X67" s="20">
        <v>0.6</v>
      </c>
      <c r="Y67" s="2">
        <v>1</v>
      </c>
      <c r="Z67" s="43"/>
      <c r="AA67" s="5"/>
      <c r="AB67" s="43">
        <v>-28.673319125279075</v>
      </c>
      <c r="AC67" s="5"/>
      <c r="AD67" s="43">
        <v>55.900764529467786</v>
      </c>
      <c r="AE67" s="43">
        <v>249.09930229127954</v>
      </c>
      <c r="AF67" s="22">
        <f t="shared" si="7"/>
        <v>-26.904863740057241</v>
      </c>
      <c r="AG67" s="23">
        <f t="shared" si="8"/>
        <v>1.1588235294117646</v>
      </c>
      <c r="AH67" s="23">
        <f t="shared" si="9"/>
        <v>4.4560983089948296</v>
      </c>
      <c r="AI67" s="23">
        <f t="shared" si="10"/>
        <v>5.1987813604939683</v>
      </c>
      <c r="AJ67" s="3">
        <f t="shared" si="11"/>
        <v>31.160790794424628</v>
      </c>
    </row>
    <row r="68" spans="1:36" x14ac:dyDescent="0.35">
      <c r="A68" s="5">
        <v>1581</v>
      </c>
      <c r="B68" s="2" t="s">
        <v>153</v>
      </c>
      <c r="C68" s="2">
        <v>68</v>
      </c>
      <c r="D68" s="9"/>
      <c r="E68" s="16" t="s">
        <v>231</v>
      </c>
      <c r="F68" s="9" t="s">
        <v>232</v>
      </c>
      <c r="G68" s="9"/>
      <c r="H68" s="2">
        <v>2161</v>
      </c>
      <c r="I68" s="17" t="s">
        <v>250</v>
      </c>
      <c r="J68" s="16" t="s">
        <v>234</v>
      </c>
      <c r="K68" s="18">
        <v>41827</v>
      </c>
      <c r="L68" s="5">
        <v>2014</v>
      </c>
      <c r="M68" s="30">
        <f t="shared" si="6"/>
        <v>188</v>
      </c>
      <c r="N68" s="5">
        <v>137</v>
      </c>
      <c r="O68" s="5">
        <v>137</v>
      </c>
      <c r="P68" s="5"/>
      <c r="Q68" s="5" t="s">
        <v>78</v>
      </c>
      <c r="R68" s="16" t="s">
        <v>235</v>
      </c>
      <c r="S68" s="19" t="s">
        <v>236</v>
      </c>
      <c r="T68" s="2">
        <v>14</v>
      </c>
      <c r="U68" s="2">
        <v>6.7</v>
      </c>
      <c r="V68" s="16" t="s">
        <v>237</v>
      </c>
      <c r="W68" s="5" t="s">
        <v>750</v>
      </c>
      <c r="X68" s="20">
        <v>0.8</v>
      </c>
      <c r="Y68" s="2">
        <v>1</v>
      </c>
      <c r="Z68" s="43">
        <v>8.7631167657113789</v>
      </c>
      <c r="AA68" s="5"/>
      <c r="AB68" s="43">
        <v>-28.748878052053243</v>
      </c>
      <c r="AC68" s="5"/>
      <c r="AD68" s="43">
        <v>51.697227802785022</v>
      </c>
      <c r="AE68" s="43">
        <v>235.896159060293</v>
      </c>
      <c r="AF68" s="22">
        <f t="shared" si="7"/>
        <v>-26.87211670646364</v>
      </c>
      <c r="AG68" s="23">
        <f t="shared" si="8"/>
        <v>3.7362108134445231</v>
      </c>
      <c r="AH68" s="23">
        <f t="shared" si="9"/>
        <v>4.5630330500542788</v>
      </c>
      <c r="AI68" s="23">
        <f t="shared" si="10"/>
        <v>5.3235385583966588</v>
      </c>
      <c r="AJ68" s="3">
        <f t="shared" si="11"/>
        <v>32.397512960700347</v>
      </c>
    </row>
    <row r="69" spans="1:36" x14ac:dyDescent="0.35">
      <c r="A69" s="5">
        <v>1592</v>
      </c>
      <c r="B69" s="2" t="s">
        <v>151</v>
      </c>
      <c r="C69" s="2">
        <v>66</v>
      </c>
      <c r="D69" s="9"/>
      <c r="E69" s="16" t="s">
        <v>231</v>
      </c>
      <c r="F69" s="9" t="s">
        <v>232</v>
      </c>
      <c r="G69" s="9"/>
      <c r="H69" s="2">
        <v>2161</v>
      </c>
      <c r="I69" s="17" t="s">
        <v>250</v>
      </c>
      <c r="J69" s="16" t="s">
        <v>234</v>
      </c>
      <c r="K69" s="18">
        <v>41827</v>
      </c>
      <c r="L69" s="5">
        <v>2014</v>
      </c>
      <c r="M69" s="30">
        <f t="shared" si="6"/>
        <v>188</v>
      </c>
      <c r="N69" s="5">
        <v>137</v>
      </c>
      <c r="O69" s="5">
        <v>137</v>
      </c>
      <c r="P69" s="5"/>
      <c r="Q69" s="5" t="s">
        <v>78</v>
      </c>
      <c r="R69" s="16" t="s">
        <v>235</v>
      </c>
      <c r="S69" s="19" t="s">
        <v>236</v>
      </c>
      <c r="T69" s="2">
        <v>15</v>
      </c>
      <c r="U69" s="2">
        <v>11.9</v>
      </c>
      <c r="V69" s="16" t="s">
        <v>237</v>
      </c>
      <c r="W69" s="5" t="s">
        <v>750</v>
      </c>
      <c r="X69" s="20">
        <v>0.6</v>
      </c>
      <c r="Y69" s="2">
        <v>1</v>
      </c>
      <c r="Z69" s="43">
        <v>8.7713012430362127</v>
      </c>
      <c r="AA69" s="5"/>
      <c r="AB69" s="43">
        <v>-27.824001312785761</v>
      </c>
      <c r="AC69" s="5"/>
      <c r="AD69" s="43">
        <v>82.81594745106338</v>
      </c>
      <c r="AE69" s="43">
        <v>364.40675317522869</v>
      </c>
      <c r="AF69" s="22">
        <f t="shared" si="7"/>
        <v>-26.114255834103425</v>
      </c>
      <c r="AG69" s="23">
        <f t="shared" si="8"/>
        <v>3.7386180126577098</v>
      </c>
      <c r="AH69" s="23">
        <f t="shared" si="9"/>
        <v>4.4002002560021376</v>
      </c>
      <c r="AI69" s="23">
        <f t="shared" si="10"/>
        <v>5.1335669653358273</v>
      </c>
      <c r="AJ69" s="3">
        <f t="shared" si="11"/>
        <v>30.494012929248616</v>
      </c>
    </row>
    <row r="70" spans="1:36" x14ac:dyDescent="0.35">
      <c r="A70" s="5">
        <v>1593</v>
      </c>
      <c r="B70" s="2" t="s">
        <v>152</v>
      </c>
      <c r="C70" s="2">
        <v>67</v>
      </c>
      <c r="D70" s="9"/>
      <c r="E70" s="16" t="s">
        <v>231</v>
      </c>
      <c r="F70" s="9" t="s">
        <v>232</v>
      </c>
      <c r="G70" s="9"/>
      <c r="H70" s="2">
        <v>2161</v>
      </c>
      <c r="I70" s="17" t="s">
        <v>250</v>
      </c>
      <c r="J70" s="16" t="s">
        <v>234</v>
      </c>
      <c r="K70" s="18">
        <v>41827</v>
      </c>
      <c r="L70" s="5">
        <v>2014</v>
      </c>
      <c r="M70" s="30">
        <f t="shared" si="6"/>
        <v>188</v>
      </c>
      <c r="N70" s="5">
        <v>137</v>
      </c>
      <c r="O70" s="5">
        <v>137</v>
      </c>
      <c r="P70" s="5"/>
      <c r="Q70" s="5" t="s">
        <v>78</v>
      </c>
      <c r="R70" s="16" t="s">
        <v>235</v>
      </c>
      <c r="S70" s="19" t="s">
        <v>236</v>
      </c>
      <c r="T70" s="2">
        <v>15</v>
      </c>
      <c r="U70" s="2">
        <v>12.2</v>
      </c>
      <c r="V70" s="16" t="s">
        <v>237</v>
      </c>
      <c r="W70" s="5" t="s">
        <v>750</v>
      </c>
      <c r="X70" s="20">
        <v>0.5</v>
      </c>
      <c r="Y70" s="2">
        <v>1</v>
      </c>
      <c r="Z70" s="43">
        <v>9.496270541449201</v>
      </c>
      <c r="AA70" s="5"/>
      <c r="AB70" s="43">
        <v>-28.117541058626838</v>
      </c>
      <c r="AC70" s="5"/>
      <c r="AD70" s="43">
        <v>69.013289542552826</v>
      </c>
      <c r="AE70" s="43">
        <v>310.71397070255006</v>
      </c>
      <c r="AF70" s="22">
        <f t="shared" si="7"/>
        <v>-26.301727488809824</v>
      </c>
      <c r="AG70" s="23">
        <f t="shared" si="8"/>
        <v>3.951844276896824</v>
      </c>
      <c r="AH70" s="23">
        <f t="shared" si="9"/>
        <v>4.5022338851268247</v>
      </c>
      <c r="AI70" s="23">
        <f t="shared" si="10"/>
        <v>5.2526061993146289</v>
      </c>
      <c r="AJ70" s="3">
        <f t="shared" si="11"/>
        <v>31.700494986532465</v>
      </c>
    </row>
    <row r="71" spans="1:36" x14ac:dyDescent="0.35">
      <c r="A71" s="5">
        <v>1594</v>
      </c>
      <c r="B71" s="2" t="s">
        <v>154</v>
      </c>
      <c r="C71" s="2">
        <v>69</v>
      </c>
      <c r="D71" s="9"/>
      <c r="E71" s="16" t="s">
        <v>231</v>
      </c>
      <c r="F71" s="9" t="s">
        <v>232</v>
      </c>
      <c r="G71" s="9"/>
      <c r="H71" s="2">
        <v>2161</v>
      </c>
      <c r="I71" s="17" t="s">
        <v>250</v>
      </c>
      <c r="J71" s="16" t="s">
        <v>234</v>
      </c>
      <c r="K71" s="18">
        <v>41827</v>
      </c>
      <c r="L71" s="5">
        <v>2014</v>
      </c>
      <c r="M71" s="30">
        <f t="shared" si="6"/>
        <v>188</v>
      </c>
      <c r="N71" s="5">
        <v>137</v>
      </c>
      <c r="O71" s="5">
        <v>137</v>
      </c>
      <c r="P71" s="5"/>
      <c r="Q71" s="5" t="s">
        <v>78</v>
      </c>
      <c r="R71" s="16" t="s">
        <v>235</v>
      </c>
      <c r="S71" s="19" t="s">
        <v>236</v>
      </c>
      <c r="T71" s="2">
        <v>15</v>
      </c>
      <c r="U71" s="2">
        <v>11.3</v>
      </c>
      <c r="V71" s="16" t="s">
        <v>237</v>
      </c>
      <c r="W71" s="5" t="s">
        <v>750</v>
      </c>
      <c r="X71" s="20">
        <v>0.7</v>
      </c>
      <c r="Y71" s="2">
        <v>1</v>
      </c>
      <c r="Z71" s="43">
        <v>8.3558744255275812</v>
      </c>
      <c r="AA71" s="5"/>
      <c r="AB71" s="43">
        <v>-28.986822761015517</v>
      </c>
      <c r="AC71" s="5"/>
      <c r="AD71" s="43">
        <v>61.421827692872007</v>
      </c>
      <c r="AE71" s="43">
        <v>287.82852243550678</v>
      </c>
      <c r="AF71" s="22">
        <f t="shared" si="7"/>
        <v>-26.991538818417929</v>
      </c>
      <c r="AG71" s="23">
        <f t="shared" si="8"/>
        <v>3.6164336545669356</v>
      </c>
      <c r="AH71" s="23">
        <f t="shared" si="9"/>
        <v>4.6860950454736994</v>
      </c>
      <c r="AI71" s="23">
        <f t="shared" si="10"/>
        <v>5.4671108863859823</v>
      </c>
      <c r="AJ71" s="3">
        <f t="shared" si="11"/>
        <v>33.760908098167398</v>
      </c>
    </row>
    <row r="72" spans="1:36" x14ac:dyDescent="0.35">
      <c r="A72" s="5">
        <v>1562</v>
      </c>
      <c r="B72" s="2" t="s">
        <v>157</v>
      </c>
      <c r="C72" s="2">
        <v>72</v>
      </c>
      <c r="D72" s="9"/>
      <c r="E72" s="16" t="s">
        <v>231</v>
      </c>
      <c r="F72" s="9" t="s">
        <v>232</v>
      </c>
      <c r="G72" s="9"/>
      <c r="H72" s="2">
        <v>2124</v>
      </c>
      <c r="I72" s="17" t="s">
        <v>250</v>
      </c>
      <c r="J72" s="16" t="s">
        <v>234</v>
      </c>
      <c r="K72" s="18">
        <v>41828</v>
      </c>
      <c r="L72" s="5">
        <v>2014</v>
      </c>
      <c r="M72" s="30">
        <f t="shared" si="6"/>
        <v>189</v>
      </c>
      <c r="N72" s="5"/>
      <c r="O72" s="5"/>
      <c r="P72" s="5"/>
      <c r="Q72" s="5" t="s">
        <v>78</v>
      </c>
      <c r="R72" s="16" t="s">
        <v>235</v>
      </c>
      <c r="S72" s="19" t="s">
        <v>236</v>
      </c>
      <c r="T72" s="2">
        <v>13</v>
      </c>
      <c r="U72" s="2">
        <v>6.6</v>
      </c>
      <c r="V72" s="16" t="s">
        <v>237</v>
      </c>
      <c r="W72" s="5" t="s">
        <v>750</v>
      </c>
      <c r="X72" s="20">
        <v>0.5</v>
      </c>
      <c r="Y72" s="2">
        <v>1</v>
      </c>
      <c r="Z72" s="43">
        <v>10.050841475521475</v>
      </c>
      <c r="AA72" s="5"/>
      <c r="AB72" s="43">
        <v>-28.297168121215243</v>
      </c>
      <c r="AC72" s="5"/>
      <c r="AD72" s="43">
        <v>45.235074327436898</v>
      </c>
      <c r="AE72" s="43">
        <v>220.05238718310915</v>
      </c>
      <c r="AF72" s="22">
        <f t="shared" si="7"/>
        <v>-26.140585979052197</v>
      </c>
      <c r="AG72" s="23">
        <f t="shared" si="8"/>
        <v>4.1149533751533749</v>
      </c>
      <c r="AH72" s="23">
        <f t="shared" si="9"/>
        <v>4.8646407783094654</v>
      </c>
      <c r="AI72" s="23">
        <f t="shared" si="10"/>
        <v>5.6754142413610431</v>
      </c>
      <c r="AJ72" s="3">
        <f t="shared" si="11"/>
        <v>35.633383209557238</v>
      </c>
    </row>
    <row r="73" spans="1:36" x14ac:dyDescent="0.35">
      <c r="A73" s="5">
        <v>1582</v>
      </c>
      <c r="B73" s="2" t="s">
        <v>158</v>
      </c>
      <c r="C73" s="2">
        <v>73</v>
      </c>
      <c r="D73" s="9"/>
      <c r="E73" s="16" t="s">
        <v>231</v>
      </c>
      <c r="F73" s="9" t="s">
        <v>232</v>
      </c>
      <c r="G73" s="9"/>
      <c r="H73" s="2">
        <v>2124</v>
      </c>
      <c r="I73" s="17" t="s">
        <v>250</v>
      </c>
      <c r="J73" s="16" t="s">
        <v>234</v>
      </c>
      <c r="K73" s="18">
        <v>41828</v>
      </c>
      <c r="L73" s="5">
        <v>2014</v>
      </c>
      <c r="M73" s="30">
        <f t="shared" si="6"/>
        <v>189</v>
      </c>
      <c r="N73" s="5"/>
      <c r="O73" s="5"/>
      <c r="P73" s="5"/>
      <c r="Q73" s="5" t="s">
        <v>78</v>
      </c>
      <c r="R73" s="16" t="s">
        <v>235</v>
      </c>
      <c r="S73" s="19" t="s">
        <v>236</v>
      </c>
      <c r="T73" s="2">
        <v>14</v>
      </c>
      <c r="U73" s="2">
        <v>6.3</v>
      </c>
      <c r="V73" s="16" t="s">
        <v>237</v>
      </c>
      <c r="W73" s="5" t="s">
        <v>750</v>
      </c>
      <c r="X73" s="20">
        <v>0.9</v>
      </c>
      <c r="Y73" s="2">
        <v>1</v>
      </c>
      <c r="Z73" s="44">
        <v>10.622698516914246</v>
      </c>
      <c r="AA73" s="5"/>
      <c r="AB73" s="44">
        <v>-27.202633175293023</v>
      </c>
      <c r="AC73" s="5"/>
      <c r="AD73" s="44">
        <v>99.461832071200149</v>
      </c>
      <c r="AE73" s="44">
        <v>406.53439790463824</v>
      </c>
      <c r="AF73" s="22">
        <f t="shared" si="7"/>
        <v>-25.851130935298158</v>
      </c>
      <c r="AG73" s="23">
        <f t="shared" si="8"/>
        <v>4.2831466226218371</v>
      </c>
      <c r="AH73" s="23">
        <f t="shared" si="9"/>
        <v>4.0873407360284597</v>
      </c>
      <c r="AI73" s="23">
        <f t="shared" si="10"/>
        <v>4.7685641920332031</v>
      </c>
      <c r="AJ73" s="3">
        <f t="shared" si="11"/>
        <v>26.479572948368585</v>
      </c>
    </row>
    <row r="74" spans="1:36" x14ac:dyDescent="0.35">
      <c r="A74" s="5">
        <v>1583</v>
      </c>
      <c r="B74" s="2" t="s">
        <v>160</v>
      </c>
      <c r="C74" s="2">
        <v>75</v>
      </c>
      <c r="D74" s="9"/>
      <c r="E74" s="16" t="s">
        <v>231</v>
      </c>
      <c r="F74" s="9" t="s">
        <v>232</v>
      </c>
      <c r="G74" s="9"/>
      <c r="H74" s="2">
        <v>2124</v>
      </c>
      <c r="I74" s="17" t="s">
        <v>250</v>
      </c>
      <c r="J74" s="16" t="s">
        <v>234</v>
      </c>
      <c r="K74" s="18">
        <v>41828</v>
      </c>
      <c r="L74" s="5">
        <v>2014</v>
      </c>
      <c r="M74" s="30">
        <f t="shared" si="6"/>
        <v>189</v>
      </c>
      <c r="N74" s="5"/>
      <c r="O74" s="5"/>
      <c r="P74" s="5"/>
      <c r="Q74" s="5" t="s">
        <v>78</v>
      </c>
      <c r="R74" s="16" t="s">
        <v>235</v>
      </c>
      <c r="S74" s="19" t="s">
        <v>236</v>
      </c>
      <c r="T74" s="2">
        <v>14</v>
      </c>
      <c r="U74" s="2">
        <v>9.3000000000000007</v>
      </c>
      <c r="V74" s="16" t="s">
        <v>237</v>
      </c>
      <c r="W74" s="5" t="s">
        <v>750</v>
      </c>
      <c r="X74" s="20">
        <v>0.6</v>
      </c>
      <c r="Y74" s="2">
        <v>1</v>
      </c>
      <c r="Z74" s="43">
        <v>10.159431768020038</v>
      </c>
      <c r="AA74" s="5"/>
      <c r="AB74" s="43">
        <v>-26.983066619316507</v>
      </c>
      <c r="AC74" s="5"/>
      <c r="AD74" s="43">
        <v>60.079461985111926</v>
      </c>
      <c r="AE74" s="43">
        <v>286.51159894525694</v>
      </c>
      <c r="AF74" s="22">
        <f t="shared" si="7"/>
        <v>-24.911495184820804</v>
      </c>
      <c r="AG74" s="23">
        <f t="shared" si="8"/>
        <v>4.1468916964764819</v>
      </c>
      <c r="AH74" s="23">
        <f t="shared" si="9"/>
        <v>4.7688775744406025</v>
      </c>
      <c r="AI74" s="23">
        <f t="shared" si="10"/>
        <v>5.563690503514036</v>
      </c>
      <c r="AJ74" s="3">
        <f t="shared" si="11"/>
        <v>34.644051368089848</v>
      </c>
    </row>
    <row r="75" spans="1:36" x14ac:dyDescent="0.35">
      <c r="A75" s="5">
        <v>1595</v>
      </c>
      <c r="B75" s="2" t="s">
        <v>159</v>
      </c>
      <c r="C75" s="2">
        <v>74</v>
      </c>
      <c r="D75" s="9"/>
      <c r="E75" s="16" t="s">
        <v>231</v>
      </c>
      <c r="F75" s="9" t="s">
        <v>232</v>
      </c>
      <c r="G75" s="9"/>
      <c r="H75" s="2">
        <v>2124</v>
      </c>
      <c r="I75" s="17" t="s">
        <v>250</v>
      </c>
      <c r="J75" s="16" t="s">
        <v>234</v>
      </c>
      <c r="K75" s="18">
        <v>41828</v>
      </c>
      <c r="L75" s="5">
        <v>2014</v>
      </c>
      <c r="M75" s="30">
        <f t="shared" si="6"/>
        <v>189</v>
      </c>
      <c r="N75" s="5"/>
      <c r="O75" s="5"/>
      <c r="P75" s="5"/>
      <c r="Q75" s="5" t="s">
        <v>78</v>
      </c>
      <c r="R75" s="16" t="s">
        <v>235</v>
      </c>
      <c r="S75" s="19" t="s">
        <v>236</v>
      </c>
      <c r="T75" s="2">
        <v>15</v>
      </c>
      <c r="U75" s="2">
        <v>8.6</v>
      </c>
      <c r="V75" s="16" t="s">
        <v>237</v>
      </c>
      <c r="W75" s="5" t="s">
        <v>750</v>
      </c>
      <c r="X75" s="20">
        <v>0.6</v>
      </c>
      <c r="Y75" s="2">
        <v>1</v>
      </c>
      <c r="Z75" s="43">
        <v>10.313006652873336</v>
      </c>
      <c r="AA75" s="5"/>
      <c r="AB75" s="43">
        <v>-27.714748821724402</v>
      </c>
      <c r="AC75" s="5"/>
      <c r="AD75" s="43">
        <v>66.77998308023146</v>
      </c>
      <c r="AE75" s="43">
        <v>318.97104613676152</v>
      </c>
      <c r="AF75" s="22">
        <f t="shared" si="7"/>
        <v>-25.636333851807855</v>
      </c>
      <c r="AG75" s="23">
        <f t="shared" si="8"/>
        <v>4.1920607802568632</v>
      </c>
      <c r="AH75" s="23">
        <f t="shared" si="9"/>
        <v>4.7764469444914388</v>
      </c>
      <c r="AI75" s="23">
        <f t="shared" si="10"/>
        <v>5.5725214352400121</v>
      </c>
      <c r="AJ75" s="3">
        <f t="shared" si="11"/>
        <v>34.72349102260285</v>
      </c>
    </row>
    <row r="76" spans="1:36" x14ac:dyDescent="0.35">
      <c r="A76" s="5">
        <v>1598</v>
      </c>
      <c r="B76" s="2" t="s">
        <v>156</v>
      </c>
      <c r="C76" s="2">
        <v>71</v>
      </c>
      <c r="D76" s="9"/>
      <c r="E76" s="16" t="s">
        <v>231</v>
      </c>
      <c r="F76" s="9" t="s">
        <v>232</v>
      </c>
      <c r="G76" s="9"/>
      <c r="H76" s="2">
        <v>2124</v>
      </c>
      <c r="I76" s="17" t="s">
        <v>250</v>
      </c>
      <c r="J76" s="16" t="s">
        <v>234</v>
      </c>
      <c r="K76" s="18">
        <v>41828</v>
      </c>
      <c r="L76" s="5">
        <v>2014</v>
      </c>
      <c r="M76" s="30">
        <f t="shared" si="6"/>
        <v>189</v>
      </c>
      <c r="N76" s="5"/>
      <c r="O76" s="5"/>
      <c r="P76" s="5"/>
      <c r="Q76" s="5" t="s">
        <v>78</v>
      </c>
      <c r="R76" s="16" t="s">
        <v>235</v>
      </c>
      <c r="S76" s="19" t="s">
        <v>236</v>
      </c>
      <c r="T76" s="2">
        <v>16</v>
      </c>
      <c r="U76" s="2">
        <v>9.1999999999999993</v>
      </c>
      <c r="V76" s="16" t="s">
        <v>237</v>
      </c>
      <c r="W76" s="5" t="s">
        <v>750</v>
      </c>
      <c r="X76" s="20">
        <v>0.5</v>
      </c>
      <c r="Y76" s="2">
        <v>1</v>
      </c>
      <c r="Z76" s="43">
        <v>10.417006522521422</v>
      </c>
      <c r="AA76" s="5"/>
      <c r="AB76" s="43">
        <v>-28.582340490741327</v>
      </c>
      <c r="AC76" s="5"/>
      <c r="AD76" s="43">
        <v>64.621534753481285</v>
      </c>
      <c r="AE76" s="43">
        <v>298.39103702029598</v>
      </c>
      <c r="AF76" s="22">
        <f t="shared" si="7"/>
        <v>-26.652325591707356</v>
      </c>
      <c r="AG76" s="23">
        <f t="shared" si="8"/>
        <v>4.2226489772121827</v>
      </c>
      <c r="AH76" s="23">
        <f t="shared" si="9"/>
        <v>4.6175170267713437</v>
      </c>
      <c r="AI76" s="23">
        <f t="shared" si="10"/>
        <v>5.3871031978999007</v>
      </c>
      <c r="AJ76" s="3">
        <f t="shared" si="11"/>
        <v>33.008800774079802</v>
      </c>
    </row>
    <row r="77" spans="1:36" x14ac:dyDescent="0.35">
      <c r="A77" s="5">
        <v>1563</v>
      </c>
      <c r="B77" s="2" t="s">
        <v>162</v>
      </c>
      <c r="C77" s="2">
        <v>77</v>
      </c>
      <c r="D77" s="9"/>
      <c r="E77" s="16" t="s">
        <v>231</v>
      </c>
      <c r="F77" s="9" t="s">
        <v>232</v>
      </c>
      <c r="G77" s="9"/>
      <c r="H77" s="2">
        <v>2136</v>
      </c>
      <c r="I77" s="17" t="s">
        <v>250</v>
      </c>
      <c r="J77" s="16" t="s">
        <v>234</v>
      </c>
      <c r="K77" s="18">
        <v>41829</v>
      </c>
      <c r="L77" s="5">
        <v>2014</v>
      </c>
      <c r="M77" s="30">
        <f t="shared" si="6"/>
        <v>190</v>
      </c>
      <c r="N77" s="5">
        <v>204</v>
      </c>
      <c r="O77" s="5">
        <v>205</v>
      </c>
      <c r="P77" s="5"/>
      <c r="Q77" s="5" t="s">
        <v>78</v>
      </c>
      <c r="R77" s="16" t="s">
        <v>235</v>
      </c>
      <c r="S77" s="19" t="s">
        <v>236</v>
      </c>
      <c r="T77" s="2">
        <v>13</v>
      </c>
      <c r="U77" s="2">
        <v>7.9</v>
      </c>
      <c r="V77" s="16" t="s">
        <v>237</v>
      </c>
      <c r="W77" s="5" t="s">
        <v>750</v>
      </c>
      <c r="X77" s="20">
        <v>0.5</v>
      </c>
      <c r="Y77" s="2">
        <v>1</v>
      </c>
      <c r="Z77" s="43">
        <v>9.2168425613892655</v>
      </c>
      <c r="AA77" s="5"/>
      <c r="AB77" s="43">
        <v>-27.879561073798108</v>
      </c>
      <c r="AC77" s="5"/>
      <c r="AD77" s="43">
        <v>54.977996754352681</v>
      </c>
      <c r="AE77" s="43">
        <v>245.00807091764034</v>
      </c>
      <c r="AF77" s="22">
        <f t="shared" si="7"/>
        <v>-26.110714991374767</v>
      </c>
      <c r="AG77" s="23">
        <f t="shared" si="8"/>
        <v>3.8696595768791959</v>
      </c>
      <c r="AH77" s="23">
        <f t="shared" si="9"/>
        <v>4.456475051507633</v>
      </c>
      <c r="AI77" s="23">
        <f t="shared" si="10"/>
        <v>5.1992208934255721</v>
      </c>
      <c r="AJ77" s="3">
        <f t="shared" si="11"/>
        <v>31.165236495006898</v>
      </c>
    </row>
    <row r="78" spans="1:36" x14ac:dyDescent="0.35">
      <c r="A78" s="5">
        <v>1584</v>
      </c>
      <c r="B78" s="2" t="s">
        <v>163</v>
      </c>
      <c r="C78" s="2">
        <v>78</v>
      </c>
      <c r="D78" s="9"/>
      <c r="E78" s="16" t="s">
        <v>231</v>
      </c>
      <c r="F78" s="9" t="s">
        <v>232</v>
      </c>
      <c r="G78" s="9"/>
      <c r="H78" s="2">
        <v>2136</v>
      </c>
      <c r="I78" s="17" t="s">
        <v>250</v>
      </c>
      <c r="J78" s="16" t="s">
        <v>234</v>
      </c>
      <c r="K78" s="18">
        <v>41829</v>
      </c>
      <c r="L78" s="5">
        <v>2014</v>
      </c>
      <c r="M78" s="30">
        <f t="shared" si="6"/>
        <v>190</v>
      </c>
      <c r="N78" s="5">
        <v>204</v>
      </c>
      <c r="O78" s="5">
        <v>205</v>
      </c>
      <c r="P78" s="5"/>
      <c r="Q78" s="5" t="s">
        <v>78</v>
      </c>
      <c r="R78" s="16" t="s">
        <v>235</v>
      </c>
      <c r="S78" s="19" t="s">
        <v>236</v>
      </c>
      <c r="T78" s="2">
        <v>14</v>
      </c>
      <c r="U78" s="2">
        <v>8.3000000000000007</v>
      </c>
      <c r="V78" s="16" t="s">
        <v>237</v>
      </c>
      <c r="W78" s="5" t="s">
        <v>750</v>
      </c>
      <c r="X78" s="20">
        <v>0.6</v>
      </c>
      <c r="Y78" s="2">
        <v>1</v>
      </c>
      <c r="Z78" s="43">
        <v>9.8252937150950057</v>
      </c>
      <c r="AA78" s="5"/>
      <c r="AB78" s="43">
        <v>-27.914333508238602</v>
      </c>
      <c r="AC78" s="5"/>
      <c r="AD78" s="43">
        <v>64.320943516401968</v>
      </c>
      <c r="AE78" s="43">
        <v>297.33351952874892</v>
      </c>
      <c r="AF78" s="22">
        <f t="shared" si="7"/>
        <v>-25.979361613911671</v>
      </c>
      <c r="AG78" s="23">
        <f t="shared" si="8"/>
        <v>4.0486157985573552</v>
      </c>
      <c r="AH78" s="23">
        <f t="shared" si="9"/>
        <v>4.6226548193113537</v>
      </c>
      <c r="AI78" s="23">
        <f t="shared" si="10"/>
        <v>5.3930972891965796</v>
      </c>
      <c r="AJ78" s="3">
        <f t="shared" si="11"/>
        <v>33.06580902321538</v>
      </c>
    </row>
    <row r="79" spans="1:36" x14ac:dyDescent="0.35">
      <c r="A79" s="5">
        <v>1585</v>
      </c>
      <c r="B79" s="2" t="s">
        <v>164</v>
      </c>
      <c r="C79" s="2">
        <v>79</v>
      </c>
      <c r="D79" s="9"/>
      <c r="E79" s="16" t="s">
        <v>231</v>
      </c>
      <c r="F79" s="9" t="s">
        <v>232</v>
      </c>
      <c r="G79" s="9"/>
      <c r="H79" s="2">
        <v>2136</v>
      </c>
      <c r="I79" s="17" t="s">
        <v>250</v>
      </c>
      <c r="J79" s="16" t="s">
        <v>234</v>
      </c>
      <c r="K79" s="18">
        <v>41829</v>
      </c>
      <c r="L79" s="5">
        <v>2014</v>
      </c>
      <c r="M79" s="30">
        <f t="shared" si="6"/>
        <v>190</v>
      </c>
      <c r="N79" s="5">
        <v>204</v>
      </c>
      <c r="O79" s="5">
        <v>205</v>
      </c>
      <c r="P79" s="5"/>
      <c r="Q79" s="5" t="s">
        <v>78</v>
      </c>
      <c r="R79" s="16" t="s">
        <v>235</v>
      </c>
      <c r="S79" s="19" t="s">
        <v>236</v>
      </c>
      <c r="T79" s="2">
        <v>14</v>
      </c>
      <c r="U79" s="2">
        <v>8.6</v>
      </c>
      <c r="V79" s="16" t="s">
        <v>237</v>
      </c>
      <c r="W79" s="5" t="s">
        <v>750</v>
      </c>
      <c r="X79" s="20">
        <v>0.6</v>
      </c>
      <c r="Y79" s="2">
        <v>1</v>
      </c>
      <c r="Z79" s="44">
        <v>9.8283089685906031</v>
      </c>
      <c r="AA79" s="5"/>
      <c r="AB79" s="44">
        <v>-28.723843918527322</v>
      </c>
      <c r="AC79" s="5"/>
      <c r="AD79" s="44">
        <v>53.924944522619839</v>
      </c>
      <c r="AE79" s="44">
        <v>239.77562739653109</v>
      </c>
      <c r="AF79" s="22">
        <f t="shared" si="7"/>
        <v>-26.965396345195273</v>
      </c>
      <c r="AG79" s="23">
        <f t="shared" si="8"/>
        <v>4.0495026378207655</v>
      </c>
      <c r="AH79" s="23">
        <f t="shared" si="9"/>
        <v>4.4464696165974296</v>
      </c>
      <c r="AI79" s="23">
        <f t="shared" si="10"/>
        <v>5.1875478860303348</v>
      </c>
      <c r="AJ79" s="3">
        <f t="shared" si="11"/>
        <v>31.046951322940995</v>
      </c>
    </row>
    <row r="80" spans="1:36" x14ac:dyDescent="0.35">
      <c r="A80" s="5">
        <v>1586</v>
      </c>
      <c r="B80" s="2" t="s">
        <v>165</v>
      </c>
      <c r="C80" s="2">
        <v>80</v>
      </c>
      <c r="D80" s="9"/>
      <c r="E80" s="16" t="s">
        <v>231</v>
      </c>
      <c r="F80" s="9" t="s">
        <v>232</v>
      </c>
      <c r="G80" s="9"/>
      <c r="H80" s="2">
        <v>2136</v>
      </c>
      <c r="I80" s="17" t="s">
        <v>250</v>
      </c>
      <c r="J80" s="16" t="s">
        <v>234</v>
      </c>
      <c r="K80" s="18">
        <v>41829</v>
      </c>
      <c r="L80" s="5">
        <v>2014</v>
      </c>
      <c r="M80" s="30">
        <f t="shared" si="6"/>
        <v>190</v>
      </c>
      <c r="N80" s="5">
        <v>204</v>
      </c>
      <c r="O80" s="5">
        <v>205</v>
      </c>
      <c r="P80" s="5"/>
      <c r="Q80" s="5" t="s">
        <v>78</v>
      </c>
      <c r="R80" s="16" t="s">
        <v>235</v>
      </c>
      <c r="S80" s="19" t="s">
        <v>236</v>
      </c>
      <c r="T80" s="2">
        <v>14</v>
      </c>
      <c r="U80" s="2">
        <v>7.8</v>
      </c>
      <c r="V80" s="16" t="s">
        <v>237</v>
      </c>
      <c r="W80" s="5" t="s">
        <v>750</v>
      </c>
      <c r="X80" s="20">
        <v>0.6</v>
      </c>
      <c r="Y80" s="2">
        <v>1</v>
      </c>
      <c r="Z80" s="43">
        <v>10.127457899925369</v>
      </c>
      <c r="AA80" s="5"/>
      <c r="AB80" s="43">
        <v>-28.245925019432608</v>
      </c>
      <c r="AC80" s="5"/>
      <c r="AD80" s="43">
        <v>70.468830991046161</v>
      </c>
      <c r="AE80" s="43">
        <v>295.53001226851347</v>
      </c>
      <c r="AF80" s="22">
        <f t="shared" si="7"/>
        <v>-26.766557009328025</v>
      </c>
      <c r="AG80" s="23">
        <f t="shared" si="8"/>
        <v>4.1374876176251085</v>
      </c>
      <c r="AH80" s="23">
        <f t="shared" si="9"/>
        <v>4.1937691900418184</v>
      </c>
      <c r="AI80" s="23">
        <f t="shared" si="10"/>
        <v>4.8927307217154548</v>
      </c>
      <c r="AJ80" s="3">
        <f t="shared" si="11"/>
        <v>27.901837739309123</v>
      </c>
    </row>
    <row r="81" spans="1:36" x14ac:dyDescent="0.35">
      <c r="A81" s="5">
        <v>1596</v>
      </c>
      <c r="B81" s="2" t="s">
        <v>161</v>
      </c>
      <c r="C81" s="2">
        <v>76</v>
      </c>
      <c r="D81" s="9"/>
      <c r="E81" s="16" t="s">
        <v>231</v>
      </c>
      <c r="F81" s="9" t="s">
        <v>232</v>
      </c>
      <c r="G81" s="9"/>
      <c r="H81" s="2">
        <v>2136</v>
      </c>
      <c r="I81" s="17" t="s">
        <v>250</v>
      </c>
      <c r="J81" s="16" t="s">
        <v>234</v>
      </c>
      <c r="K81" s="18">
        <v>41829</v>
      </c>
      <c r="L81" s="5">
        <v>2014</v>
      </c>
      <c r="M81" s="30">
        <f t="shared" si="6"/>
        <v>190</v>
      </c>
      <c r="N81" s="5">
        <v>204</v>
      </c>
      <c r="O81" s="5">
        <v>205</v>
      </c>
      <c r="P81" s="5"/>
      <c r="Q81" s="5" t="s">
        <v>78</v>
      </c>
      <c r="R81" s="16" t="s">
        <v>235</v>
      </c>
      <c r="S81" s="19" t="s">
        <v>236</v>
      </c>
      <c r="T81" s="2">
        <v>15</v>
      </c>
      <c r="U81" s="2">
        <v>9.1999999999999993</v>
      </c>
      <c r="V81" s="16" t="s">
        <v>237</v>
      </c>
      <c r="W81" s="5" t="s">
        <v>750</v>
      </c>
      <c r="X81" s="20">
        <v>1.1000000000000001</v>
      </c>
      <c r="Y81" s="2">
        <v>1</v>
      </c>
      <c r="Z81" s="44">
        <v>10.125457045572967</v>
      </c>
      <c r="AA81" s="5"/>
      <c r="AB81" s="44">
        <v>-28.480641564834087</v>
      </c>
      <c r="AC81" s="5"/>
      <c r="AD81" s="44">
        <v>125.73913116172191</v>
      </c>
      <c r="AE81" s="44">
        <v>553.9195548546021</v>
      </c>
      <c r="AF81" s="22">
        <f t="shared" si="7"/>
        <v>-26.765469939357569</v>
      </c>
      <c r="AG81" s="23">
        <f t="shared" si="8"/>
        <v>4.1368991310508729</v>
      </c>
      <c r="AH81" s="23">
        <f t="shared" si="9"/>
        <v>4.4053076376213172</v>
      </c>
      <c r="AI81" s="23">
        <f t="shared" si="10"/>
        <v>5.1395255772248705</v>
      </c>
      <c r="AJ81" s="3">
        <f t="shared" si="11"/>
        <v>30.555532435621465</v>
      </c>
    </row>
    <row r="82" spans="1:36" x14ac:dyDescent="0.35">
      <c r="A82" s="5">
        <v>1502</v>
      </c>
      <c r="B82" s="2" t="s">
        <v>168</v>
      </c>
      <c r="C82" s="2">
        <v>83</v>
      </c>
      <c r="D82" s="9"/>
      <c r="E82" s="16" t="s">
        <v>231</v>
      </c>
      <c r="F82" s="9" t="s">
        <v>232</v>
      </c>
      <c r="G82" s="9"/>
      <c r="H82" s="2">
        <v>2118</v>
      </c>
      <c r="I82" s="17" t="s">
        <v>250</v>
      </c>
      <c r="J82" s="16" t="s">
        <v>234</v>
      </c>
      <c r="K82" s="18">
        <v>41831</v>
      </c>
      <c r="L82" s="5">
        <v>2014</v>
      </c>
      <c r="M82" s="30">
        <f t="shared" si="6"/>
        <v>192</v>
      </c>
      <c r="N82" s="5">
        <v>243</v>
      </c>
      <c r="O82" s="5">
        <v>250</v>
      </c>
      <c r="P82" s="5"/>
      <c r="Q82" s="5" t="s">
        <v>78</v>
      </c>
      <c r="R82" s="16" t="s">
        <v>235</v>
      </c>
      <c r="S82" s="19" t="s">
        <v>236</v>
      </c>
      <c r="T82" s="2">
        <v>10</v>
      </c>
      <c r="U82" s="2">
        <v>6.8</v>
      </c>
      <c r="V82" s="16" t="s">
        <v>237</v>
      </c>
      <c r="W82" s="5" t="s">
        <v>750</v>
      </c>
      <c r="X82" s="20">
        <v>0.4</v>
      </c>
      <c r="Y82" s="2">
        <v>1</v>
      </c>
      <c r="Z82" s="43">
        <v>10.0763821910849</v>
      </c>
      <c r="AA82" s="5"/>
      <c r="AB82" s="43">
        <v>-25.518889246724928</v>
      </c>
      <c r="AC82" s="5"/>
      <c r="AD82" s="43">
        <v>50.921882902501842</v>
      </c>
      <c r="AE82" s="43">
        <v>210.69921897708119</v>
      </c>
      <c r="AF82" s="22">
        <f t="shared" si="7"/>
        <v>-24.106070326974088</v>
      </c>
      <c r="AG82" s="23">
        <f t="shared" si="8"/>
        <v>4.1224653503190885</v>
      </c>
      <c r="AH82" s="23">
        <f t="shared" si="9"/>
        <v>4.1376949744866822</v>
      </c>
      <c r="AI82" s="23">
        <f t="shared" si="10"/>
        <v>4.8273108035677961</v>
      </c>
      <c r="AJ82" s="3">
        <f t="shared" si="11"/>
        <v>27.160152389865871</v>
      </c>
    </row>
    <row r="83" spans="1:36" x14ac:dyDescent="0.35">
      <c r="A83" s="5">
        <v>1542</v>
      </c>
      <c r="B83" s="2" t="s">
        <v>166</v>
      </c>
      <c r="C83" s="2">
        <v>81</v>
      </c>
      <c r="D83" s="9"/>
      <c r="E83" s="16" t="s">
        <v>231</v>
      </c>
      <c r="F83" s="9" t="s">
        <v>232</v>
      </c>
      <c r="G83" s="9"/>
      <c r="H83" s="2">
        <v>2118</v>
      </c>
      <c r="I83" s="17" t="s">
        <v>250</v>
      </c>
      <c r="J83" s="16" t="s">
        <v>234</v>
      </c>
      <c r="K83" s="18">
        <v>41831</v>
      </c>
      <c r="L83" s="5">
        <v>2014</v>
      </c>
      <c r="M83" s="30">
        <f t="shared" si="6"/>
        <v>192</v>
      </c>
      <c r="N83" s="5">
        <v>243</v>
      </c>
      <c r="O83" s="5">
        <v>250</v>
      </c>
      <c r="P83" s="5"/>
      <c r="Q83" s="5" t="s">
        <v>78</v>
      </c>
      <c r="R83" s="16" t="s">
        <v>235</v>
      </c>
      <c r="S83" s="19" t="s">
        <v>236</v>
      </c>
      <c r="T83" s="2">
        <v>12</v>
      </c>
      <c r="U83" s="2">
        <v>7.4</v>
      </c>
      <c r="V83" s="16" t="s">
        <v>237</v>
      </c>
      <c r="W83" s="5" t="s">
        <v>750</v>
      </c>
      <c r="X83" s="20">
        <v>0.3</v>
      </c>
      <c r="Y83" s="2">
        <v>1</v>
      </c>
      <c r="Z83" s="43">
        <v>9.4915793740457808</v>
      </c>
      <c r="AA83" s="5"/>
      <c r="AB83" s="43">
        <v>-26.570007308626806</v>
      </c>
      <c r="AC83" s="5"/>
      <c r="AD83" s="43">
        <v>56.575974828174736</v>
      </c>
      <c r="AE83" s="43">
        <v>235.07873177501958</v>
      </c>
      <c r="AF83" s="22">
        <f t="shared" si="7"/>
        <v>-25.136341936292553</v>
      </c>
      <c r="AG83" s="23">
        <f t="shared" si="8"/>
        <v>3.9504645217781711</v>
      </c>
      <c r="AH83" s="23">
        <f t="shared" si="9"/>
        <v>4.155098210662219</v>
      </c>
      <c r="AI83" s="23">
        <f t="shared" si="10"/>
        <v>4.8476145791059224</v>
      </c>
      <c r="AJ83" s="3">
        <f t="shared" si="11"/>
        <v>27.392144716305548</v>
      </c>
    </row>
    <row r="84" spans="1:36" x14ac:dyDescent="0.35">
      <c r="A84" s="5">
        <v>1543</v>
      </c>
      <c r="B84" s="2" t="s">
        <v>167</v>
      </c>
      <c r="C84" s="2">
        <v>82</v>
      </c>
      <c r="D84" s="9"/>
      <c r="E84" s="16" t="s">
        <v>231</v>
      </c>
      <c r="F84" s="9" t="s">
        <v>232</v>
      </c>
      <c r="G84" s="9"/>
      <c r="H84" s="2">
        <v>2118</v>
      </c>
      <c r="I84" s="17" t="s">
        <v>250</v>
      </c>
      <c r="J84" s="16" t="s">
        <v>234</v>
      </c>
      <c r="K84" s="18">
        <v>41831</v>
      </c>
      <c r="L84" s="5">
        <v>2014</v>
      </c>
      <c r="M84" s="30">
        <f t="shared" si="6"/>
        <v>192</v>
      </c>
      <c r="N84" s="5">
        <v>243</v>
      </c>
      <c r="O84" s="5">
        <v>250</v>
      </c>
      <c r="P84" s="5"/>
      <c r="Q84" s="5" t="s">
        <v>78</v>
      </c>
      <c r="R84" s="16" t="s">
        <v>235</v>
      </c>
      <c r="S84" s="19" t="s">
        <v>236</v>
      </c>
      <c r="T84" s="2">
        <v>12</v>
      </c>
      <c r="U84" s="2">
        <v>6.4</v>
      </c>
      <c r="V84" s="16" t="s">
        <v>237</v>
      </c>
      <c r="W84" s="5" t="s">
        <v>750</v>
      </c>
      <c r="X84" s="20">
        <v>0.4</v>
      </c>
      <c r="Y84" s="2">
        <v>1</v>
      </c>
      <c r="Z84" s="43">
        <v>10.10754788701184</v>
      </c>
      <c r="AA84" s="5"/>
      <c r="AB84" s="43">
        <v>-26.60023761840274</v>
      </c>
      <c r="AC84" s="5"/>
      <c r="AD84" s="43">
        <v>50.798976902344933</v>
      </c>
      <c r="AE84" s="43">
        <v>216.11780936091748</v>
      </c>
      <c r="AF84" s="22">
        <f t="shared" si="7"/>
        <v>-25.050917043292181</v>
      </c>
      <c r="AG84" s="23">
        <f t="shared" si="8"/>
        <v>4.1316317314740711</v>
      </c>
      <c r="AH84" s="23">
        <f t="shared" si="9"/>
        <v>4.2543732677210917</v>
      </c>
      <c r="AI84" s="23">
        <f t="shared" si="10"/>
        <v>4.9634354790079405</v>
      </c>
      <c r="AJ84" s="3">
        <f t="shared" si="11"/>
        <v>28.684875378567337</v>
      </c>
    </row>
    <row r="85" spans="1:36" x14ac:dyDescent="0.35">
      <c r="A85" s="5">
        <v>1544</v>
      </c>
      <c r="B85" s="2" t="s">
        <v>169</v>
      </c>
      <c r="C85" s="2">
        <v>84</v>
      </c>
      <c r="D85" s="9"/>
      <c r="E85" s="16" t="s">
        <v>231</v>
      </c>
      <c r="F85" s="9" t="s">
        <v>232</v>
      </c>
      <c r="G85" s="9"/>
      <c r="H85" s="2">
        <v>2118</v>
      </c>
      <c r="I85" s="17" t="s">
        <v>250</v>
      </c>
      <c r="J85" s="16" t="s">
        <v>234</v>
      </c>
      <c r="K85" s="18">
        <v>41831</v>
      </c>
      <c r="L85" s="5">
        <v>2014</v>
      </c>
      <c r="M85" s="30">
        <f t="shared" si="6"/>
        <v>192</v>
      </c>
      <c r="N85" s="5">
        <v>243</v>
      </c>
      <c r="O85" s="5">
        <v>250</v>
      </c>
      <c r="P85" s="5"/>
      <c r="Q85" s="5" t="s">
        <v>78</v>
      </c>
      <c r="R85" s="16" t="s">
        <v>235</v>
      </c>
      <c r="S85" s="19" t="s">
        <v>236</v>
      </c>
      <c r="T85" s="2">
        <v>12</v>
      </c>
      <c r="U85" s="2">
        <v>8.5</v>
      </c>
      <c r="V85" s="16" t="s">
        <v>237</v>
      </c>
      <c r="W85" s="5" t="s">
        <v>750</v>
      </c>
      <c r="X85" s="20">
        <v>0.7</v>
      </c>
      <c r="Y85" s="2">
        <v>1</v>
      </c>
      <c r="Z85" s="44">
        <v>9.4647995625933383</v>
      </c>
      <c r="AA85" s="5"/>
      <c r="AB85" s="44">
        <v>-28.333983462591597</v>
      </c>
      <c r="AC85" s="5"/>
      <c r="AD85" s="44">
        <v>76.61032245081914</v>
      </c>
      <c r="AE85" s="44">
        <v>317.20595747587686</v>
      </c>
      <c r="AF85" s="22">
        <f t="shared" si="7"/>
        <v>-26.91777831448956</v>
      </c>
      <c r="AG85" s="23">
        <f t="shared" si="8"/>
        <v>3.9425881066450996</v>
      </c>
      <c r="AH85" s="23">
        <f t="shared" si="9"/>
        <v>4.1405119744732941</v>
      </c>
      <c r="AI85" s="23">
        <f t="shared" si="10"/>
        <v>4.8305973035521763</v>
      </c>
      <c r="AJ85" s="3">
        <f t="shared" si="11"/>
        <v>27.197815390918041</v>
      </c>
    </row>
    <row r="86" spans="1:36" x14ac:dyDescent="0.35">
      <c r="A86" s="5">
        <v>1564</v>
      </c>
      <c r="B86" s="2" t="s">
        <v>170</v>
      </c>
      <c r="C86" s="2">
        <v>85</v>
      </c>
      <c r="D86" s="9"/>
      <c r="E86" s="16" t="s">
        <v>231</v>
      </c>
      <c r="F86" s="9" t="s">
        <v>232</v>
      </c>
      <c r="G86" s="9"/>
      <c r="H86" s="2">
        <v>2118</v>
      </c>
      <c r="I86" s="17" t="s">
        <v>250</v>
      </c>
      <c r="J86" s="16" t="s">
        <v>234</v>
      </c>
      <c r="K86" s="18">
        <v>41831</v>
      </c>
      <c r="L86" s="5">
        <v>2014</v>
      </c>
      <c r="M86" s="30">
        <f t="shared" si="6"/>
        <v>192</v>
      </c>
      <c r="N86" s="5">
        <v>243</v>
      </c>
      <c r="O86" s="5">
        <v>250</v>
      </c>
      <c r="P86" s="5"/>
      <c r="Q86" s="5" t="s">
        <v>78</v>
      </c>
      <c r="R86" s="16" t="s">
        <v>235</v>
      </c>
      <c r="S86" s="19" t="s">
        <v>236</v>
      </c>
      <c r="T86" s="2">
        <v>13</v>
      </c>
      <c r="U86" s="2">
        <v>10.4</v>
      </c>
      <c r="V86" s="16" t="s">
        <v>237</v>
      </c>
      <c r="W86" s="5" t="s">
        <v>750</v>
      </c>
      <c r="X86" s="20">
        <v>0.8</v>
      </c>
      <c r="Y86" s="2">
        <v>1</v>
      </c>
      <c r="Z86" s="43">
        <v>9.7585450354217151</v>
      </c>
      <c r="AA86" s="5"/>
      <c r="AB86" s="43">
        <v>-28.499119835358986</v>
      </c>
      <c r="AC86" s="5"/>
      <c r="AD86" s="43">
        <v>79.692465734702949</v>
      </c>
      <c r="AE86" s="43">
        <v>346.00611459870612</v>
      </c>
      <c r="AF86" s="22">
        <f t="shared" si="7"/>
        <v>-26.852363159538651</v>
      </c>
      <c r="AG86" s="23">
        <f t="shared" si="8"/>
        <v>4.0289838339475637</v>
      </c>
      <c r="AH86" s="23">
        <f t="shared" si="9"/>
        <v>4.341766958881208</v>
      </c>
      <c r="AI86" s="23">
        <f t="shared" si="10"/>
        <v>5.0653947853614092</v>
      </c>
      <c r="AJ86" s="3">
        <f t="shared" si="11"/>
        <v>29.781446242911116</v>
      </c>
    </row>
    <row r="87" spans="1:36" x14ac:dyDescent="0.35">
      <c r="A87" s="5">
        <v>1545</v>
      </c>
      <c r="B87" s="2" t="s">
        <v>174</v>
      </c>
      <c r="C87" s="2">
        <v>89</v>
      </c>
      <c r="D87" s="9"/>
      <c r="E87" s="16" t="s">
        <v>231</v>
      </c>
      <c r="F87" s="9" t="s">
        <v>232</v>
      </c>
      <c r="G87" s="9"/>
      <c r="H87" s="2">
        <v>2150</v>
      </c>
      <c r="I87" s="17" t="s">
        <v>250</v>
      </c>
      <c r="J87" s="16" t="s">
        <v>234</v>
      </c>
      <c r="K87" s="18">
        <v>41832</v>
      </c>
      <c r="L87" s="5">
        <v>2014</v>
      </c>
      <c r="M87" s="30">
        <f t="shared" si="6"/>
        <v>193</v>
      </c>
      <c r="N87" s="5">
        <v>136</v>
      </c>
      <c r="O87" s="5">
        <v>132</v>
      </c>
      <c r="P87" s="5"/>
      <c r="Q87" s="5" t="s">
        <v>78</v>
      </c>
      <c r="R87" s="16" t="s">
        <v>235</v>
      </c>
      <c r="S87" s="19" t="s">
        <v>236</v>
      </c>
      <c r="T87" s="2">
        <v>12</v>
      </c>
      <c r="U87" s="2">
        <v>7</v>
      </c>
      <c r="V87" s="16" t="s">
        <v>237</v>
      </c>
      <c r="W87" s="5" t="s">
        <v>750</v>
      </c>
      <c r="X87" s="20">
        <v>1</v>
      </c>
      <c r="Y87" s="2">
        <v>1</v>
      </c>
      <c r="Z87" s="44">
        <v>9.2514071947296106</v>
      </c>
      <c r="AA87" s="5"/>
      <c r="AB87" s="44">
        <v>-28.481128702119737</v>
      </c>
      <c r="AC87" s="5"/>
      <c r="AD87" s="44">
        <v>119.08659174964279</v>
      </c>
      <c r="AE87" s="44">
        <v>512.20377680604577</v>
      </c>
      <c r="AF87" s="22">
        <f t="shared" si="7"/>
        <v>-26.879215370931853</v>
      </c>
      <c r="AG87" s="23">
        <f t="shared" si="8"/>
        <v>3.879825645508709</v>
      </c>
      <c r="AH87" s="23">
        <f t="shared" si="9"/>
        <v>4.3011036698645135</v>
      </c>
      <c r="AI87" s="23">
        <f t="shared" si="10"/>
        <v>5.0179542815085991</v>
      </c>
      <c r="AJ87" s="3">
        <f t="shared" si="11"/>
        <v>29.275913105132144</v>
      </c>
    </row>
    <row r="88" spans="1:36" x14ac:dyDescent="0.35">
      <c r="A88" s="5">
        <v>1565</v>
      </c>
      <c r="B88" s="2" t="s">
        <v>171</v>
      </c>
      <c r="C88" s="2">
        <v>86</v>
      </c>
      <c r="D88" s="9"/>
      <c r="E88" s="16" t="s">
        <v>231</v>
      </c>
      <c r="F88" s="9" t="s">
        <v>232</v>
      </c>
      <c r="G88" s="9"/>
      <c r="H88" s="2">
        <v>2150</v>
      </c>
      <c r="I88" s="17" t="s">
        <v>250</v>
      </c>
      <c r="J88" s="16" t="s">
        <v>234</v>
      </c>
      <c r="K88" s="18">
        <v>41832</v>
      </c>
      <c r="L88" s="5">
        <v>2014</v>
      </c>
      <c r="M88" s="30">
        <f t="shared" si="6"/>
        <v>193</v>
      </c>
      <c r="N88" s="5">
        <v>136</v>
      </c>
      <c r="O88" s="5">
        <v>132</v>
      </c>
      <c r="P88" s="5"/>
      <c r="Q88" s="5" t="s">
        <v>78</v>
      </c>
      <c r="R88" s="16" t="s">
        <v>235</v>
      </c>
      <c r="S88" s="19" t="s">
        <v>236</v>
      </c>
      <c r="T88" s="2">
        <v>13</v>
      </c>
      <c r="U88" s="2">
        <v>8.5</v>
      </c>
      <c r="V88" s="16" t="s">
        <v>237</v>
      </c>
      <c r="W88" s="5" t="s">
        <v>750</v>
      </c>
      <c r="X88" s="20">
        <v>0.8</v>
      </c>
      <c r="Y88" s="2">
        <v>1</v>
      </c>
      <c r="Z88" s="44">
        <v>9.4149104209837784</v>
      </c>
      <c r="AA88" s="5"/>
      <c r="AB88" s="44">
        <v>-28.480173758700221</v>
      </c>
      <c r="AC88" s="5"/>
      <c r="AD88" s="44">
        <v>87.857674771061099</v>
      </c>
      <c r="AE88" s="44">
        <v>371.53661502353043</v>
      </c>
      <c r="AF88" s="22">
        <f t="shared" si="7"/>
        <v>-26.960073255844534</v>
      </c>
      <c r="AG88" s="23">
        <f t="shared" si="8"/>
        <v>3.9279148297011117</v>
      </c>
      <c r="AH88" s="23">
        <f t="shared" si="9"/>
        <v>4.2288464381931101</v>
      </c>
      <c r="AI88" s="23">
        <f t="shared" si="10"/>
        <v>4.9336541778919623</v>
      </c>
      <c r="AJ88" s="3">
        <f t="shared" si="11"/>
        <v>28.357362782321733</v>
      </c>
    </row>
    <row r="89" spans="1:36" x14ac:dyDescent="0.35">
      <c r="A89" s="5">
        <v>1566</v>
      </c>
      <c r="B89" s="2" t="s">
        <v>173</v>
      </c>
      <c r="C89" s="2">
        <v>88</v>
      </c>
      <c r="D89" s="9"/>
      <c r="E89" s="16" t="s">
        <v>231</v>
      </c>
      <c r="F89" s="9" t="s">
        <v>232</v>
      </c>
      <c r="G89" s="9"/>
      <c r="H89" s="2">
        <v>2150</v>
      </c>
      <c r="I89" s="17" t="s">
        <v>250</v>
      </c>
      <c r="J89" s="16" t="s">
        <v>234</v>
      </c>
      <c r="K89" s="18">
        <v>41832</v>
      </c>
      <c r="L89" s="5">
        <v>2014</v>
      </c>
      <c r="M89" s="30">
        <f t="shared" si="6"/>
        <v>193</v>
      </c>
      <c r="N89" s="5">
        <v>136</v>
      </c>
      <c r="O89" s="5">
        <v>132</v>
      </c>
      <c r="P89" s="5"/>
      <c r="Q89" s="5" t="s">
        <v>78</v>
      </c>
      <c r="R89" s="16" t="s">
        <v>235</v>
      </c>
      <c r="S89" s="19" t="s">
        <v>236</v>
      </c>
      <c r="T89" s="2">
        <v>13</v>
      </c>
      <c r="U89" s="2">
        <v>6.5</v>
      </c>
      <c r="V89" s="16" t="s">
        <v>237</v>
      </c>
      <c r="W89" s="5" t="s">
        <v>750</v>
      </c>
      <c r="X89" s="20">
        <v>0.7</v>
      </c>
      <c r="Y89" s="2">
        <v>1</v>
      </c>
      <c r="Z89" s="43">
        <v>8.7782580545904683</v>
      </c>
      <c r="AA89" s="5"/>
      <c r="AB89" s="43">
        <v>-27.677089944722194</v>
      </c>
      <c r="AC89" s="5"/>
      <c r="AD89" s="43">
        <v>53.134256698162346</v>
      </c>
      <c r="AE89" s="43">
        <v>230.56481111971482</v>
      </c>
      <c r="AF89" s="22">
        <f t="shared" si="7"/>
        <v>-26.033043645857596</v>
      </c>
      <c r="AG89" s="23">
        <f t="shared" si="8"/>
        <v>3.740664133703079</v>
      </c>
      <c r="AH89" s="23">
        <f t="shared" si="9"/>
        <v>4.3392874098056016</v>
      </c>
      <c r="AI89" s="23">
        <f t="shared" si="10"/>
        <v>5.0625019781065355</v>
      </c>
      <c r="AJ89" s="3">
        <f t="shared" si="11"/>
        <v>29.7508498022172</v>
      </c>
    </row>
    <row r="90" spans="1:36" x14ac:dyDescent="0.35">
      <c r="A90" s="5">
        <v>1567</v>
      </c>
      <c r="B90" s="2" t="s">
        <v>175</v>
      </c>
      <c r="C90" s="2">
        <v>90</v>
      </c>
      <c r="D90" s="9"/>
      <c r="E90" s="16" t="s">
        <v>231</v>
      </c>
      <c r="F90" s="9" t="s">
        <v>232</v>
      </c>
      <c r="G90" s="9"/>
      <c r="H90" s="2">
        <v>2150</v>
      </c>
      <c r="I90" s="17" t="s">
        <v>250</v>
      </c>
      <c r="J90" s="16" t="s">
        <v>234</v>
      </c>
      <c r="K90" s="18">
        <v>41832</v>
      </c>
      <c r="L90" s="5">
        <v>2014</v>
      </c>
      <c r="M90" s="30">
        <f t="shared" si="6"/>
        <v>193</v>
      </c>
      <c r="N90" s="5">
        <v>136</v>
      </c>
      <c r="O90" s="5">
        <v>132</v>
      </c>
      <c r="P90" s="5"/>
      <c r="Q90" s="5" t="s">
        <v>78</v>
      </c>
      <c r="R90" s="16" t="s">
        <v>235</v>
      </c>
      <c r="S90" s="19" t="s">
        <v>236</v>
      </c>
      <c r="T90" s="2">
        <v>13</v>
      </c>
      <c r="U90" s="2">
        <v>7.7</v>
      </c>
      <c r="V90" s="16" t="s">
        <v>237</v>
      </c>
      <c r="W90" s="5" t="s">
        <v>750</v>
      </c>
      <c r="X90" s="20">
        <v>0.7</v>
      </c>
      <c r="Y90" s="2">
        <v>1</v>
      </c>
      <c r="Z90" s="43">
        <v>9.1575499798181053</v>
      </c>
      <c r="AA90" s="5"/>
      <c r="AB90" s="43">
        <v>-28.143580708359188</v>
      </c>
      <c r="AC90" s="5"/>
      <c r="AD90" s="43">
        <v>57.497914833299497</v>
      </c>
      <c r="AE90" s="43">
        <v>252.22829758127611</v>
      </c>
      <c r="AF90" s="22">
        <f t="shared" si="7"/>
        <v>-26.448198065043929</v>
      </c>
      <c r="AG90" s="23">
        <f t="shared" si="8"/>
        <v>3.8522205822994429</v>
      </c>
      <c r="AH90" s="23">
        <f t="shared" si="9"/>
        <v>4.3867381680283115</v>
      </c>
      <c r="AI90" s="23">
        <f t="shared" si="10"/>
        <v>5.1178611960330302</v>
      </c>
      <c r="AJ90" s="3">
        <f t="shared" si="11"/>
        <v>30.331276854496767</v>
      </c>
    </row>
    <row r="91" spans="1:36" x14ac:dyDescent="0.35">
      <c r="A91" s="5">
        <v>1597</v>
      </c>
      <c r="B91" s="2" t="s">
        <v>172</v>
      </c>
      <c r="C91" s="2">
        <v>87</v>
      </c>
      <c r="D91" s="9"/>
      <c r="E91" s="16" t="s">
        <v>231</v>
      </c>
      <c r="F91" s="9" t="s">
        <v>232</v>
      </c>
      <c r="G91" s="9"/>
      <c r="H91" s="2">
        <v>2150</v>
      </c>
      <c r="I91" s="17" t="s">
        <v>250</v>
      </c>
      <c r="J91" s="16" t="s">
        <v>234</v>
      </c>
      <c r="K91" s="18">
        <v>41832</v>
      </c>
      <c r="L91" s="5">
        <v>2014</v>
      </c>
      <c r="M91" s="30">
        <f t="shared" si="6"/>
        <v>193</v>
      </c>
      <c r="N91" s="5">
        <v>136</v>
      </c>
      <c r="O91" s="5">
        <v>132</v>
      </c>
      <c r="P91" s="5"/>
      <c r="Q91" s="5" t="s">
        <v>78</v>
      </c>
      <c r="R91" s="16" t="s">
        <v>235</v>
      </c>
      <c r="S91" s="19" t="s">
        <v>236</v>
      </c>
      <c r="T91" s="2">
        <v>15</v>
      </c>
      <c r="U91" s="2">
        <v>12.3</v>
      </c>
      <c r="V91" s="16" t="s">
        <v>237</v>
      </c>
      <c r="W91" s="5" t="s">
        <v>750</v>
      </c>
      <c r="X91" s="20">
        <v>1</v>
      </c>
      <c r="Y91" s="2">
        <v>1</v>
      </c>
      <c r="Z91" s="43">
        <v>8.42546764815717</v>
      </c>
      <c r="AA91" s="5"/>
      <c r="AB91" s="43">
        <v>-29.001289263659373</v>
      </c>
      <c r="AC91" s="5"/>
      <c r="AD91" s="43">
        <v>120.91779053132282</v>
      </c>
      <c r="AE91" s="43">
        <v>497.15938746520118</v>
      </c>
      <c r="AF91" s="22">
        <f t="shared" si="7"/>
        <v>-27.620121341610218</v>
      </c>
      <c r="AG91" s="23">
        <f t="shared" si="8"/>
        <v>3.6369022494579912</v>
      </c>
      <c r="AH91" s="23">
        <f t="shared" si="9"/>
        <v>4.1115487248041953</v>
      </c>
      <c r="AI91" s="23">
        <f t="shared" si="10"/>
        <v>4.7968068456048947</v>
      </c>
      <c r="AJ91" s="3">
        <f t="shared" si="11"/>
        <v>26.808511543603892</v>
      </c>
    </row>
    <row r="92" spans="1:36" x14ac:dyDescent="0.35">
      <c r="A92" s="5">
        <v>1547</v>
      </c>
      <c r="B92" s="2" t="s">
        <v>177</v>
      </c>
      <c r="C92" s="2">
        <v>92</v>
      </c>
      <c r="D92" s="9"/>
      <c r="E92" s="16" t="s">
        <v>231</v>
      </c>
      <c r="F92" s="9" t="s">
        <v>232</v>
      </c>
      <c r="G92" s="9"/>
      <c r="H92" s="2">
        <v>2116</v>
      </c>
      <c r="I92" s="17" t="s">
        <v>250</v>
      </c>
      <c r="J92" s="16" t="s">
        <v>234</v>
      </c>
      <c r="K92" s="18">
        <v>41833</v>
      </c>
      <c r="L92" s="5">
        <v>2014</v>
      </c>
      <c r="M92" s="30">
        <f t="shared" si="6"/>
        <v>194</v>
      </c>
      <c r="N92" s="5">
        <v>180</v>
      </c>
      <c r="O92" s="5">
        <v>175</v>
      </c>
      <c r="P92" s="5"/>
      <c r="Q92" s="5" t="s">
        <v>78</v>
      </c>
      <c r="R92" s="16" t="s">
        <v>235</v>
      </c>
      <c r="S92" s="19" t="s">
        <v>236</v>
      </c>
      <c r="T92" s="2">
        <v>12</v>
      </c>
      <c r="U92" s="2">
        <v>7.5</v>
      </c>
      <c r="V92" s="16" t="s">
        <v>237</v>
      </c>
      <c r="W92" s="5" t="s">
        <v>750</v>
      </c>
      <c r="X92" s="20">
        <v>0.5</v>
      </c>
      <c r="Y92" s="2">
        <v>1</v>
      </c>
      <c r="Z92" s="43">
        <v>9.9856079026995008</v>
      </c>
      <c r="AA92" s="5"/>
      <c r="AB92" s="43">
        <v>-26.464126669274279</v>
      </c>
      <c r="AC92" s="5"/>
      <c r="AD92" s="43">
        <v>51.044789287412186</v>
      </c>
      <c r="AE92" s="43">
        <v>220.63289937899469</v>
      </c>
      <c r="AF92" s="22">
        <f t="shared" si="7"/>
        <v>-24.838689481025778</v>
      </c>
      <c r="AG92" s="23">
        <f t="shared" si="8"/>
        <v>4.0957670302057352</v>
      </c>
      <c r="AH92" s="23">
        <f t="shared" si="9"/>
        <v>4.322339311397716</v>
      </c>
      <c r="AI92" s="23">
        <f t="shared" si="10"/>
        <v>5.0427291966306687</v>
      </c>
      <c r="AJ92" s="3">
        <f t="shared" si="11"/>
        <v>29.540922766816482</v>
      </c>
    </row>
    <row r="93" spans="1:36" x14ac:dyDescent="0.35">
      <c r="A93" s="5">
        <v>1548</v>
      </c>
      <c r="B93" s="2" t="s">
        <v>178</v>
      </c>
      <c r="C93" s="2">
        <v>93</v>
      </c>
      <c r="D93" s="9"/>
      <c r="E93" s="16" t="s">
        <v>231</v>
      </c>
      <c r="F93" s="9" t="s">
        <v>232</v>
      </c>
      <c r="G93" s="9"/>
      <c r="H93" s="2">
        <v>2116</v>
      </c>
      <c r="I93" s="17" t="s">
        <v>250</v>
      </c>
      <c r="J93" s="16" t="s">
        <v>234</v>
      </c>
      <c r="K93" s="18">
        <v>41833</v>
      </c>
      <c r="L93" s="5">
        <v>2014</v>
      </c>
      <c r="M93" s="30">
        <f t="shared" si="6"/>
        <v>194</v>
      </c>
      <c r="N93" s="5">
        <v>180</v>
      </c>
      <c r="O93" s="5">
        <v>175</v>
      </c>
      <c r="P93" s="5"/>
      <c r="Q93" s="5" t="s">
        <v>78</v>
      </c>
      <c r="R93" s="16" t="s">
        <v>235</v>
      </c>
      <c r="S93" s="19" t="s">
        <v>236</v>
      </c>
      <c r="T93" s="2">
        <v>12</v>
      </c>
      <c r="U93" s="2">
        <v>6.9</v>
      </c>
      <c r="V93" s="16" t="s">
        <v>237</v>
      </c>
      <c r="W93" s="5" t="s">
        <v>750</v>
      </c>
      <c r="X93" s="20">
        <v>0.5</v>
      </c>
      <c r="Y93" s="2">
        <v>1</v>
      </c>
      <c r="Z93" s="43">
        <v>11.037742076973387</v>
      </c>
      <c r="AA93" s="5"/>
      <c r="AB93" s="43">
        <v>-26.348334716188688</v>
      </c>
      <c r="AC93" s="5"/>
      <c r="AD93" s="43">
        <v>54.916537357748496</v>
      </c>
      <c r="AE93" s="43">
        <v>232.37042323294068</v>
      </c>
      <c r="AF93" s="22">
        <f t="shared" si="7"/>
        <v>-24.825366813899297</v>
      </c>
      <c r="AG93" s="23">
        <f t="shared" si="8"/>
        <v>4.405218257933349</v>
      </c>
      <c r="AH93" s="23">
        <f t="shared" si="9"/>
        <v>4.231337852188056</v>
      </c>
      <c r="AI93" s="23">
        <f t="shared" si="10"/>
        <v>4.9365608275527322</v>
      </c>
      <c r="AJ93" s="3">
        <f t="shared" si="11"/>
        <v>28.389474769766753</v>
      </c>
    </row>
    <row r="94" spans="1:36" x14ac:dyDescent="0.35">
      <c r="A94" s="5">
        <v>1549</v>
      </c>
      <c r="B94" s="2" t="s">
        <v>179</v>
      </c>
      <c r="C94" s="2">
        <v>94</v>
      </c>
      <c r="D94" s="9"/>
      <c r="E94" s="16" t="s">
        <v>231</v>
      </c>
      <c r="F94" s="9" t="s">
        <v>232</v>
      </c>
      <c r="G94" s="9"/>
      <c r="H94" s="2">
        <v>2116</v>
      </c>
      <c r="I94" s="17" t="s">
        <v>250</v>
      </c>
      <c r="J94" s="16" t="s">
        <v>234</v>
      </c>
      <c r="K94" s="18">
        <v>41833</v>
      </c>
      <c r="L94" s="5">
        <v>2014</v>
      </c>
      <c r="M94" s="30">
        <f t="shared" si="6"/>
        <v>194</v>
      </c>
      <c r="N94" s="5">
        <v>180</v>
      </c>
      <c r="O94" s="5">
        <v>175</v>
      </c>
      <c r="P94" s="5"/>
      <c r="Q94" s="5" t="s">
        <v>78</v>
      </c>
      <c r="R94" s="16" t="s">
        <v>235</v>
      </c>
      <c r="S94" s="19" t="s">
        <v>236</v>
      </c>
      <c r="T94" s="2">
        <v>12</v>
      </c>
      <c r="U94" s="2">
        <v>7.5</v>
      </c>
      <c r="V94" s="16" t="s">
        <v>237</v>
      </c>
      <c r="W94" s="5" t="s">
        <v>750</v>
      </c>
      <c r="X94" s="20">
        <v>0.4</v>
      </c>
      <c r="Y94" s="2">
        <v>1</v>
      </c>
      <c r="Z94" s="43">
        <v>10.241783853216312</v>
      </c>
      <c r="AA94" s="5"/>
      <c r="AB94" s="43">
        <v>-26.486362601401098</v>
      </c>
      <c r="AC94" s="5"/>
      <c r="AD94" s="43">
        <v>34.947329039591096</v>
      </c>
      <c r="AE94" s="43">
        <v>154.67630563505182</v>
      </c>
      <c r="AF94" s="22">
        <f t="shared" si="7"/>
        <v>-24.74935252300984</v>
      </c>
      <c r="AG94" s="23">
        <f t="shared" si="8"/>
        <v>4.1711128980047976</v>
      </c>
      <c r="AH94" s="23">
        <f t="shared" si="9"/>
        <v>4.4259836126481158</v>
      </c>
      <c r="AI94" s="23">
        <f t="shared" si="10"/>
        <v>5.1636475480894681</v>
      </c>
      <c r="AJ94" s="3">
        <f t="shared" si="11"/>
        <v>30.803346489488586</v>
      </c>
    </row>
    <row r="95" spans="1:36" x14ac:dyDescent="0.35">
      <c r="A95" s="5">
        <v>1550</v>
      </c>
      <c r="B95" s="2" t="s">
        <v>180</v>
      </c>
      <c r="C95" s="2">
        <v>95</v>
      </c>
      <c r="D95" s="9"/>
      <c r="E95" s="16" t="s">
        <v>231</v>
      </c>
      <c r="F95" s="9" t="s">
        <v>232</v>
      </c>
      <c r="G95" s="9"/>
      <c r="H95" s="2">
        <v>2116</v>
      </c>
      <c r="I95" s="17" t="s">
        <v>250</v>
      </c>
      <c r="J95" s="16" t="s">
        <v>234</v>
      </c>
      <c r="K95" s="18">
        <v>41833</v>
      </c>
      <c r="L95" s="5">
        <v>2014</v>
      </c>
      <c r="M95" s="30">
        <f t="shared" si="6"/>
        <v>194</v>
      </c>
      <c r="N95" s="5">
        <v>180</v>
      </c>
      <c r="O95" s="5">
        <v>175</v>
      </c>
      <c r="P95" s="5"/>
      <c r="Q95" s="5" t="s">
        <v>78</v>
      </c>
      <c r="R95" s="16" t="s">
        <v>235</v>
      </c>
      <c r="S95" s="19" t="s">
        <v>236</v>
      </c>
      <c r="T95" s="2">
        <v>12</v>
      </c>
      <c r="U95" s="2">
        <v>6.3</v>
      </c>
      <c r="V95" s="16" t="s">
        <v>237</v>
      </c>
      <c r="W95" s="5" t="s">
        <v>750</v>
      </c>
      <c r="X95" s="20">
        <v>0.6</v>
      </c>
      <c r="Y95" s="2">
        <v>1</v>
      </c>
      <c r="Z95" s="43">
        <v>9.7269643343294785</v>
      </c>
      <c r="AA95" s="5"/>
      <c r="AB95" s="43">
        <v>-26.756167457084636</v>
      </c>
      <c r="AC95" s="5"/>
      <c r="AD95" s="43">
        <v>38.080286584545121</v>
      </c>
      <c r="AE95" s="43">
        <v>162.81215018617632</v>
      </c>
      <c r="AF95" s="22">
        <f t="shared" si="7"/>
        <v>-25.182930807004965</v>
      </c>
      <c r="AG95" s="23">
        <f t="shared" si="8"/>
        <v>4.0196953924498473</v>
      </c>
      <c r="AH95" s="23">
        <f t="shared" si="9"/>
        <v>4.2754969772799347</v>
      </c>
      <c r="AI95" s="23">
        <f t="shared" si="10"/>
        <v>4.9880798068265904</v>
      </c>
      <c r="AJ95" s="3">
        <f t="shared" si="11"/>
        <v>28.953396439801764</v>
      </c>
    </row>
    <row r="96" spans="1:36" x14ac:dyDescent="0.35">
      <c r="A96" s="5">
        <v>1568</v>
      </c>
      <c r="B96" s="2" t="s">
        <v>176</v>
      </c>
      <c r="C96" s="2">
        <v>91</v>
      </c>
      <c r="D96" s="9"/>
      <c r="E96" s="16" t="s">
        <v>231</v>
      </c>
      <c r="F96" s="9" t="s">
        <v>232</v>
      </c>
      <c r="G96" s="9"/>
      <c r="H96" s="2">
        <v>2116</v>
      </c>
      <c r="I96" s="17" t="s">
        <v>250</v>
      </c>
      <c r="J96" s="16" t="s">
        <v>234</v>
      </c>
      <c r="K96" s="18">
        <v>41833</v>
      </c>
      <c r="L96" s="5">
        <v>2014</v>
      </c>
      <c r="M96" s="30">
        <f t="shared" si="6"/>
        <v>194</v>
      </c>
      <c r="N96" s="5">
        <v>180</v>
      </c>
      <c r="O96" s="5">
        <v>175</v>
      </c>
      <c r="P96" s="5"/>
      <c r="Q96" s="5" t="s">
        <v>78</v>
      </c>
      <c r="R96" s="16" t="s">
        <v>235</v>
      </c>
      <c r="S96" s="19" t="s">
        <v>236</v>
      </c>
      <c r="T96" s="2">
        <v>13</v>
      </c>
      <c r="U96" s="2">
        <v>7</v>
      </c>
      <c r="V96" s="16" t="s">
        <v>237</v>
      </c>
      <c r="W96" s="5" t="s">
        <v>750</v>
      </c>
      <c r="X96" s="20">
        <v>1.2</v>
      </c>
      <c r="Y96" s="2">
        <v>1</v>
      </c>
      <c r="Z96" s="44">
        <v>10.31915970287359</v>
      </c>
      <c r="AA96" s="5"/>
      <c r="AB96" s="44">
        <v>-27.725926092077493</v>
      </c>
      <c r="AC96" s="5"/>
      <c r="AD96" s="44">
        <v>144.77634728376435</v>
      </c>
      <c r="AE96" s="44">
        <v>617.83636309289898</v>
      </c>
      <c r="AF96" s="22">
        <f t="shared" si="7"/>
        <v>-26.161689914022794</v>
      </c>
      <c r="AG96" s="23">
        <f t="shared" si="8"/>
        <v>4.1938705008451738</v>
      </c>
      <c r="AH96" s="23">
        <f t="shared" si="9"/>
        <v>4.2675228010962876</v>
      </c>
      <c r="AI96" s="23">
        <f t="shared" si="10"/>
        <v>4.9787766012790025</v>
      </c>
      <c r="AJ96" s="3">
        <f t="shared" si="11"/>
        <v>28.852293913088186</v>
      </c>
    </row>
    <row r="97" spans="1:36" x14ac:dyDescent="0.35">
      <c r="A97" s="5">
        <v>1522</v>
      </c>
      <c r="B97" s="2" t="s">
        <v>185</v>
      </c>
      <c r="C97" s="2">
        <v>100</v>
      </c>
      <c r="D97" s="9"/>
      <c r="E97" s="16" t="s">
        <v>231</v>
      </c>
      <c r="F97" s="9" t="s">
        <v>232</v>
      </c>
      <c r="G97" s="9"/>
      <c r="H97" s="2">
        <v>2059</v>
      </c>
      <c r="I97" s="17" t="s">
        <v>250</v>
      </c>
      <c r="J97" s="16" t="s">
        <v>234</v>
      </c>
      <c r="K97" s="18">
        <v>41837</v>
      </c>
      <c r="L97" s="5">
        <v>2014</v>
      </c>
      <c r="M97" s="30">
        <f t="shared" si="6"/>
        <v>198</v>
      </c>
      <c r="N97" s="5">
        <v>100</v>
      </c>
      <c r="O97" s="5">
        <v>102</v>
      </c>
      <c r="P97" s="5"/>
      <c r="Q97" s="5" t="s">
        <v>78</v>
      </c>
      <c r="R97" s="16" t="s">
        <v>235</v>
      </c>
      <c r="S97" s="19" t="s">
        <v>236</v>
      </c>
      <c r="T97" s="2">
        <v>12</v>
      </c>
      <c r="U97" s="2">
        <v>7.4</v>
      </c>
      <c r="V97" s="16" t="s">
        <v>237</v>
      </c>
      <c r="W97" s="5" t="s">
        <v>750</v>
      </c>
      <c r="X97" s="20">
        <v>0.5</v>
      </c>
      <c r="Y97" s="2">
        <v>1</v>
      </c>
      <c r="Z97" s="43">
        <v>9.2056929218935046</v>
      </c>
      <c r="AA97" s="5"/>
      <c r="AB97" s="43">
        <v>-27.123795564263194</v>
      </c>
      <c r="AC97" s="5"/>
      <c r="AD97" s="43">
        <v>56.883285758507405</v>
      </c>
      <c r="AE97" s="43">
        <v>235.98147205497656</v>
      </c>
      <c r="AF97" s="22">
        <f t="shared" si="7"/>
        <v>-25.697988842586582</v>
      </c>
      <c r="AG97" s="23">
        <f t="shared" si="8"/>
        <v>3.8663802711451485</v>
      </c>
      <c r="AH97" s="23">
        <f t="shared" si="9"/>
        <v>4.148520411721881</v>
      </c>
      <c r="AI97" s="23">
        <f t="shared" si="10"/>
        <v>4.8399404803421939</v>
      </c>
      <c r="AJ97" s="3">
        <f t="shared" si="11"/>
        <v>27.30465238302537</v>
      </c>
    </row>
    <row r="98" spans="1:36" x14ac:dyDescent="0.35">
      <c r="A98" s="5">
        <v>1551</v>
      </c>
      <c r="B98" s="2" t="s">
        <v>184</v>
      </c>
      <c r="C98" s="2">
        <v>99</v>
      </c>
      <c r="D98" s="9"/>
      <c r="E98" s="16" t="s">
        <v>231</v>
      </c>
      <c r="F98" s="9" t="s">
        <v>232</v>
      </c>
      <c r="G98" s="9"/>
      <c r="H98" s="2">
        <v>2059</v>
      </c>
      <c r="I98" s="17" t="s">
        <v>250</v>
      </c>
      <c r="J98" s="16" t="s">
        <v>234</v>
      </c>
      <c r="K98" s="18">
        <v>41837</v>
      </c>
      <c r="L98" s="5">
        <v>2014</v>
      </c>
      <c r="M98" s="30">
        <f t="shared" si="6"/>
        <v>198</v>
      </c>
      <c r="N98" s="5">
        <v>100</v>
      </c>
      <c r="O98" s="5">
        <v>102</v>
      </c>
      <c r="P98" s="5"/>
      <c r="Q98" s="5" t="s">
        <v>78</v>
      </c>
      <c r="R98" s="16" t="s">
        <v>235</v>
      </c>
      <c r="S98" s="19" t="s">
        <v>236</v>
      </c>
      <c r="T98" s="2">
        <v>12</v>
      </c>
      <c r="U98" s="2">
        <v>6.4</v>
      </c>
      <c r="V98" s="16" t="s">
        <v>237</v>
      </c>
      <c r="W98" s="5" t="s">
        <v>750</v>
      </c>
      <c r="X98" s="20">
        <v>0.4</v>
      </c>
      <c r="Y98" s="2">
        <v>1</v>
      </c>
      <c r="Z98" s="43">
        <v>10.180028437832568</v>
      </c>
      <c r="AA98" s="5"/>
      <c r="AB98" s="43">
        <v>-27.441869364001413</v>
      </c>
      <c r="AC98" s="5"/>
      <c r="AD98" s="43">
        <v>44.592724218158871</v>
      </c>
      <c r="AE98" s="43">
        <v>189.01959530925996</v>
      </c>
      <c r="AF98" s="22">
        <f t="shared" si="7"/>
        <v>-25.910334483461142</v>
      </c>
      <c r="AG98" s="23">
        <f t="shared" si="8"/>
        <v>4.1529495405389909</v>
      </c>
      <c r="AH98" s="23">
        <f t="shared" si="9"/>
        <v>4.2387990108998128</v>
      </c>
      <c r="AI98" s="23">
        <f t="shared" si="10"/>
        <v>4.9452655127164489</v>
      </c>
      <c r="AJ98" s="3">
        <f t="shared" si="11"/>
        <v>28.485451546352373</v>
      </c>
    </row>
    <row r="99" spans="1:36" x14ac:dyDescent="0.35">
      <c r="A99" s="5">
        <v>1569</v>
      </c>
      <c r="B99" s="2" t="s">
        <v>181</v>
      </c>
      <c r="C99" s="2">
        <v>96</v>
      </c>
      <c r="D99" s="9"/>
      <c r="E99" s="16" t="s">
        <v>231</v>
      </c>
      <c r="F99" s="9" t="s">
        <v>232</v>
      </c>
      <c r="G99" s="9"/>
      <c r="H99" s="2">
        <v>2059</v>
      </c>
      <c r="I99" s="17" t="s">
        <v>250</v>
      </c>
      <c r="J99" s="16" t="s">
        <v>234</v>
      </c>
      <c r="K99" s="18">
        <v>41837</v>
      </c>
      <c r="L99" s="5">
        <v>2014</v>
      </c>
      <c r="M99" s="30">
        <f t="shared" si="6"/>
        <v>198</v>
      </c>
      <c r="N99" s="5">
        <v>100</v>
      </c>
      <c r="O99" s="5">
        <v>102</v>
      </c>
      <c r="P99" s="5"/>
      <c r="Q99" s="5" t="s">
        <v>78</v>
      </c>
      <c r="R99" s="16" t="s">
        <v>235</v>
      </c>
      <c r="S99" s="19" t="s">
        <v>236</v>
      </c>
      <c r="T99" s="2">
        <v>13</v>
      </c>
      <c r="U99" s="2">
        <v>8.4</v>
      </c>
      <c r="V99" s="16" t="s">
        <v>237</v>
      </c>
      <c r="W99" s="5" t="s">
        <v>750</v>
      </c>
      <c r="X99" s="20">
        <v>0.8</v>
      </c>
      <c r="Y99" s="2">
        <v>1</v>
      </c>
      <c r="Z99" s="44">
        <v>9.6380902401789932</v>
      </c>
      <c r="AA99" s="5"/>
      <c r="AB99" s="44">
        <v>-28.118238983125021</v>
      </c>
      <c r="AC99" s="5"/>
      <c r="AD99" s="44">
        <v>96.18469632703632</v>
      </c>
      <c r="AE99" s="44">
        <v>393.13958845669612</v>
      </c>
      <c r="AF99" s="22">
        <f t="shared" si="7"/>
        <v>-26.766737243255175</v>
      </c>
      <c r="AG99" s="23">
        <f t="shared" si="8"/>
        <v>3.9935559529938218</v>
      </c>
      <c r="AH99" s="23">
        <f t="shared" si="9"/>
        <v>4.0873403303160343</v>
      </c>
      <c r="AI99" s="23">
        <f t="shared" si="10"/>
        <v>4.7685637187020395</v>
      </c>
      <c r="AJ99" s="3">
        <f t="shared" si="11"/>
        <v>26.479567408144241</v>
      </c>
    </row>
    <row r="100" spans="1:36" x14ac:dyDescent="0.35">
      <c r="A100" s="5">
        <v>1570</v>
      </c>
      <c r="B100" s="2" t="s">
        <v>182</v>
      </c>
      <c r="C100" s="2">
        <v>97</v>
      </c>
      <c r="D100" s="9"/>
      <c r="E100" s="16" t="s">
        <v>231</v>
      </c>
      <c r="F100" s="9" t="s">
        <v>232</v>
      </c>
      <c r="G100" s="9"/>
      <c r="H100" s="2">
        <v>2059</v>
      </c>
      <c r="I100" s="17" t="s">
        <v>250</v>
      </c>
      <c r="J100" s="16" t="s">
        <v>234</v>
      </c>
      <c r="K100" s="18">
        <v>41837</v>
      </c>
      <c r="L100" s="5">
        <v>2014</v>
      </c>
      <c r="M100" s="30">
        <f t="shared" si="6"/>
        <v>198</v>
      </c>
      <c r="N100" s="5">
        <v>100</v>
      </c>
      <c r="O100" s="5">
        <v>102</v>
      </c>
      <c r="P100" s="5"/>
      <c r="Q100" s="5" t="s">
        <v>78</v>
      </c>
      <c r="R100" s="16" t="s">
        <v>235</v>
      </c>
      <c r="S100" s="19" t="s">
        <v>236</v>
      </c>
      <c r="T100" s="2">
        <v>13</v>
      </c>
      <c r="U100" s="2">
        <v>8.1999999999999993</v>
      </c>
      <c r="V100" s="16" t="s">
        <v>237</v>
      </c>
      <c r="W100" s="5" t="s">
        <v>750</v>
      </c>
      <c r="X100" s="20">
        <v>0.5</v>
      </c>
      <c r="Y100" s="2">
        <v>1</v>
      </c>
      <c r="Z100" s="43">
        <v>8.9734431329421369</v>
      </c>
      <c r="AA100" s="5"/>
      <c r="AB100" s="43">
        <v>-27.32758039281229</v>
      </c>
      <c r="AC100" s="5"/>
      <c r="AD100" s="43">
        <v>77.232618188676128</v>
      </c>
      <c r="AE100" s="43">
        <v>318.06965062399286</v>
      </c>
      <c r="AF100" s="22">
        <f t="shared" si="7"/>
        <v>-25.938161080563347</v>
      </c>
      <c r="AG100" s="23">
        <f t="shared" si="8"/>
        <v>3.7980715096888638</v>
      </c>
      <c r="AH100" s="23">
        <f t="shared" si="9"/>
        <v>4.1183331354501247</v>
      </c>
      <c r="AI100" s="23">
        <f t="shared" si="10"/>
        <v>4.8047219913584787</v>
      </c>
      <c r="AJ100" s="3">
        <f t="shared" si="11"/>
        <v>26.900115435049916</v>
      </c>
    </row>
    <row r="101" spans="1:36" x14ac:dyDescent="0.35">
      <c r="A101" s="5">
        <v>1587</v>
      </c>
      <c r="B101" s="2" t="s">
        <v>183</v>
      </c>
      <c r="C101" s="2">
        <v>98</v>
      </c>
      <c r="D101" s="9"/>
      <c r="E101" s="16" t="s">
        <v>231</v>
      </c>
      <c r="F101" s="9" t="s">
        <v>232</v>
      </c>
      <c r="G101" s="9"/>
      <c r="H101" s="2">
        <v>2059</v>
      </c>
      <c r="I101" s="17" t="s">
        <v>250</v>
      </c>
      <c r="J101" s="16" t="s">
        <v>234</v>
      </c>
      <c r="K101" s="18">
        <v>41837</v>
      </c>
      <c r="L101" s="5">
        <v>2014</v>
      </c>
      <c r="M101" s="30">
        <f t="shared" si="6"/>
        <v>198</v>
      </c>
      <c r="N101" s="5">
        <v>100</v>
      </c>
      <c r="O101" s="5">
        <v>102</v>
      </c>
      <c r="P101" s="5"/>
      <c r="Q101" s="5" t="s">
        <v>78</v>
      </c>
      <c r="R101" s="16" t="s">
        <v>235</v>
      </c>
      <c r="S101" s="19" t="s">
        <v>236</v>
      </c>
      <c r="T101" s="2">
        <v>14</v>
      </c>
      <c r="U101" s="2">
        <v>9.9</v>
      </c>
      <c r="V101" s="16" t="s">
        <v>237</v>
      </c>
      <c r="W101" s="5" t="s">
        <v>750</v>
      </c>
      <c r="X101" s="20">
        <v>1.3</v>
      </c>
      <c r="Y101" s="2">
        <v>1</v>
      </c>
      <c r="Z101" s="44">
        <v>9.5928101549221925</v>
      </c>
      <c r="AA101" s="5"/>
      <c r="AB101" s="44">
        <v>-27.548299288242692</v>
      </c>
      <c r="AC101" s="5"/>
      <c r="AD101" s="44">
        <v>153.52265748405259</v>
      </c>
      <c r="AE101" s="44">
        <v>609.43316788702566</v>
      </c>
      <c r="AF101" s="22">
        <f t="shared" si="7"/>
        <v>-26.346159988229992</v>
      </c>
      <c r="AG101" s="23">
        <f t="shared" si="8"/>
        <v>3.9802382808594685</v>
      </c>
      <c r="AH101" s="23">
        <f t="shared" si="9"/>
        <v>3.9696627056519751</v>
      </c>
      <c r="AI101" s="23">
        <f t="shared" si="10"/>
        <v>4.6312731565939709</v>
      </c>
      <c r="AJ101" s="3">
        <f t="shared" si="11"/>
        <v>24.832834586379647</v>
      </c>
    </row>
    <row r="102" spans="1:36" x14ac:dyDescent="0.35">
      <c r="A102" s="5">
        <v>1523</v>
      </c>
      <c r="B102" s="2" t="s">
        <v>186</v>
      </c>
      <c r="C102" s="2">
        <v>101</v>
      </c>
      <c r="D102" s="9"/>
      <c r="E102" s="16" t="s">
        <v>231</v>
      </c>
      <c r="F102" s="9" t="s">
        <v>232</v>
      </c>
      <c r="G102" s="9"/>
      <c r="H102" s="2">
        <v>2145</v>
      </c>
      <c r="I102" s="17" t="s">
        <v>250</v>
      </c>
      <c r="J102" s="16" t="s">
        <v>234</v>
      </c>
      <c r="K102" s="18">
        <v>41838</v>
      </c>
      <c r="L102" s="5">
        <v>2014</v>
      </c>
      <c r="M102" s="30">
        <f t="shared" si="6"/>
        <v>199</v>
      </c>
      <c r="N102" s="5">
        <v>146</v>
      </c>
      <c r="O102" s="5">
        <v>146</v>
      </c>
      <c r="P102" s="5"/>
      <c r="Q102" s="5" t="s">
        <v>78</v>
      </c>
      <c r="R102" s="16" t="s">
        <v>235</v>
      </c>
      <c r="S102" s="19" t="s">
        <v>236</v>
      </c>
      <c r="T102" s="2">
        <v>12</v>
      </c>
      <c r="U102" s="2">
        <v>6.4</v>
      </c>
      <c r="V102" s="16" t="s">
        <v>237</v>
      </c>
      <c r="W102" s="5" t="s">
        <v>750</v>
      </c>
      <c r="X102" s="20">
        <v>0.8</v>
      </c>
      <c r="Y102" s="2">
        <v>1</v>
      </c>
      <c r="Z102" s="44">
        <v>10.572765652957067</v>
      </c>
      <c r="AA102" s="5"/>
      <c r="AB102" s="44">
        <v>-27.080094527158906</v>
      </c>
      <c r="AC102" s="5"/>
      <c r="AD102" s="44">
        <v>87.352631504218849</v>
      </c>
      <c r="AE102" s="44">
        <v>348.95103040250495</v>
      </c>
      <c r="AF102" s="22">
        <f t="shared" si="7"/>
        <v>-25.845388330710065</v>
      </c>
      <c r="AG102" s="23">
        <f t="shared" si="8"/>
        <v>4.2684604861638435</v>
      </c>
      <c r="AH102" s="23">
        <f t="shared" si="9"/>
        <v>3.9947397621976819</v>
      </c>
      <c r="AI102" s="23">
        <f t="shared" si="10"/>
        <v>4.6605297225639619</v>
      </c>
      <c r="AJ102" s="3">
        <f t="shared" si="11"/>
        <v>25.190552712484234</v>
      </c>
    </row>
    <row r="103" spans="1:36" x14ac:dyDescent="0.35">
      <c r="A103" s="5">
        <v>1524</v>
      </c>
      <c r="B103" s="2" t="s">
        <v>187</v>
      </c>
      <c r="C103" s="2">
        <v>102</v>
      </c>
      <c r="D103" s="9"/>
      <c r="E103" s="16" t="s">
        <v>231</v>
      </c>
      <c r="F103" s="9" t="s">
        <v>232</v>
      </c>
      <c r="G103" s="9"/>
      <c r="H103" s="2">
        <v>2145</v>
      </c>
      <c r="I103" s="17" t="s">
        <v>250</v>
      </c>
      <c r="J103" s="16" t="s">
        <v>234</v>
      </c>
      <c r="K103" s="18">
        <v>41838</v>
      </c>
      <c r="L103" s="5">
        <v>2014</v>
      </c>
      <c r="M103" s="30">
        <f t="shared" si="6"/>
        <v>199</v>
      </c>
      <c r="N103" s="5">
        <v>146</v>
      </c>
      <c r="O103" s="5">
        <v>146</v>
      </c>
      <c r="P103" s="5"/>
      <c r="Q103" s="5" t="s">
        <v>78</v>
      </c>
      <c r="R103" s="16" t="s">
        <v>235</v>
      </c>
      <c r="S103" s="19" t="s">
        <v>236</v>
      </c>
      <c r="T103" s="2">
        <v>12</v>
      </c>
      <c r="U103" s="2">
        <v>7.5</v>
      </c>
      <c r="V103" s="16" t="s">
        <v>237</v>
      </c>
      <c r="W103" s="5" t="s">
        <v>750</v>
      </c>
      <c r="X103" s="20">
        <v>0.6</v>
      </c>
      <c r="Y103" s="2">
        <v>1</v>
      </c>
      <c r="Z103" s="43">
        <v>9.6811555931341342</v>
      </c>
      <c r="AA103" s="5"/>
      <c r="AB103" s="43">
        <v>-27.641590969252903</v>
      </c>
      <c r="AC103" s="5"/>
      <c r="AD103" s="43">
        <v>71.083672642106848</v>
      </c>
      <c r="AE103" s="43">
        <v>287.41350605423855</v>
      </c>
      <c r="AF103" s="22">
        <f t="shared" si="7"/>
        <v>-26.344953617421019</v>
      </c>
      <c r="AG103" s="23">
        <f t="shared" si="8"/>
        <v>4.0062222332747455</v>
      </c>
      <c r="AH103" s="23">
        <f t="shared" si="9"/>
        <v>4.0433125550689031</v>
      </c>
      <c r="AI103" s="23">
        <f t="shared" si="10"/>
        <v>4.7171979809137206</v>
      </c>
      <c r="AJ103" s="3">
        <f t="shared" si="11"/>
        <v>25.872860563751114</v>
      </c>
    </row>
    <row r="104" spans="1:36" x14ac:dyDescent="0.35">
      <c r="A104" s="5">
        <v>1525</v>
      </c>
      <c r="B104" s="2" t="s">
        <v>188</v>
      </c>
      <c r="C104" s="2">
        <v>103</v>
      </c>
      <c r="D104" s="9"/>
      <c r="E104" s="16" t="s">
        <v>231</v>
      </c>
      <c r="F104" s="9" t="s">
        <v>232</v>
      </c>
      <c r="G104" s="9"/>
      <c r="H104" s="2">
        <v>2145</v>
      </c>
      <c r="I104" s="17" t="s">
        <v>250</v>
      </c>
      <c r="J104" s="16" t="s">
        <v>234</v>
      </c>
      <c r="K104" s="18">
        <v>41838</v>
      </c>
      <c r="L104" s="5">
        <v>2014</v>
      </c>
      <c r="M104" s="30">
        <f t="shared" si="6"/>
        <v>199</v>
      </c>
      <c r="N104" s="5">
        <v>146</v>
      </c>
      <c r="O104" s="5">
        <v>146</v>
      </c>
      <c r="P104" s="5"/>
      <c r="Q104" s="5" t="s">
        <v>78</v>
      </c>
      <c r="R104" s="16" t="s">
        <v>235</v>
      </c>
      <c r="S104" s="19" t="s">
        <v>236</v>
      </c>
      <c r="T104" s="2">
        <v>12</v>
      </c>
      <c r="U104" s="2">
        <v>6.8</v>
      </c>
      <c r="V104" s="16" t="s">
        <v>237</v>
      </c>
      <c r="W104" s="5" t="s">
        <v>750</v>
      </c>
      <c r="X104" s="20">
        <v>1</v>
      </c>
      <c r="Y104" s="2">
        <v>1</v>
      </c>
      <c r="Z104" s="44">
        <v>10.670050209053866</v>
      </c>
      <c r="AA104" s="5"/>
      <c r="AB104" s="44">
        <v>-27.551790167804707</v>
      </c>
      <c r="AC104" s="5"/>
      <c r="AD104" s="44">
        <v>100.46981695986865</v>
      </c>
      <c r="AE104" s="44">
        <v>414.78554478256876</v>
      </c>
      <c r="AF104" s="22">
        <f t="shared" si="7"/>
        <v>-26.150105642223057</v>
      </c>
      <c r="AG104" s="23">
        <f t="shared" si="8"/>
        <v>4.2970735908981954</v>
      </c>
      <c r="AH104" s="23">
        <f t="shared" si="9"/>
        <v>4.1284592461062148</v>
      </c>
      <c r="AI104" s="23">
        <f t="shared" si="10"/>
        <v>4.8165357871239172</v>
      </c>
      <c r="AJ104" s="3">
        <f t="shared" si="11"/>
        <v>27.036368686207176</v>
      </c>
    </row>
    <row r="105" spans="1:36" x14ac:dyDescent="0.35">
      <c r="A105" s="5">
        <v>1552</v>
      </c>
      <c r="B105" s="2" t="s">
        <v>189</v>
      </c>
      <c r="C105" s="2">
        <v>104</v>
      </c>
      <c r="D105" s="9"/>
      <c r="E105" s="16" t="s">
        <v>231</v>
      </c>
      <c r="F105" s="9" t="s">
        <v>232</v>
      </c>
      <c r="G105" s="9"/>
      <c r="H105" s="2">
        <v>2145</v>
      </c>
      <c r="I105" s="17" t="s">
        <v>250</v>
      </c>
      <c r="J105" s="16" t="s">
        <v>234</v>
      </c>
      <c r="K105" s="18">
        <v>41838</v>
      </c>
      <c r="L105" s="5">
        <v>2014</v>
      </c>
      <c r="M105" s="30">
        <f t="shared" si="6"/>
        <v>199</v>
      </c>
      <c r="N105" s="5">
        <v>146</v>
      </c>
      <c r="O105" s="5">
        <v>146</v>
      </c>
      <c r="P105" s="5"/>
      <c r="Q105" s="5" t="s">
        <v>78</v>
      </c>
      <c r="R105" s="16" t="s">
        <v>235</v>
      </c>
      <c r="S105" s="19" t="s">
        <v>236</v>
      </c>
      <c r="T105" s="2">
        <v>13</v>
      </c>
      <c r="U105" s="2">
        <v>7.1</v>
      </c>
      <c r="V105" s="16" t="s">
        <v>237</v>
      </c>
      <c r="W105" s="5" t="s">
        <v>750</v>
      </c>
      <c r="X105" s="20">
        <v>0.4</v>
      </c>
      <c r="Y105" s="2">
        <v>1</v>
      </c>
      <c r="Z105" s="43">
        <v>10.446952443931604</v>
      </c>
      <c r="AA105" s="5"/>
      <c r="AB105" s="43">
        <v>-25.997846102331341</v>
      </c>
      <c r="AC105" s="5"/>
      <c r="AD105" s="43">
        <v>58.788667199673043</v>
      </c>
      <c r="AE105" s="43">
        <v>236.88419771789887</v>
      </c>
      <c r="AF105" s="22">
        <f t="shared" si="7"/>
        <v>-24.718770272563564</v>
      </c>
      <c r="AG105" s="23">
        <f t="shared" si="8"/>
        <v>4.2314566011563546</v>
      </c>
      <c r="AH105" s="23">
        <f t="shared" si="9"/>
        <v>4.0294194272738393</v>
      </c>
      <c r="AI105" s="23">
        <f t="shared" si="10"/>
        <v>4.7009893318194793</v>
      </c>
      <c r="AJ105" s="3">
        <f t="shared" si="11"/>
        <v>25.679108213356947</v>
      </c>
    </row>
    <row r="106" spans="1:36" x14ac:dyDescent="0.35">
      <c r="A106" s="5">
        <v>1553</v>
      </c>
      <c r="B106" s="2" t="s">
        <v>190</v>
      </c>
      <c r="C106" s="2">
        <v>105</v>
      </c>
      <c r="D106" s="9"/>
      <c r="E106" s="16" t="s">
        <v>231</v>
      </c>
      <c r="F106" s="9" t="s">
        <v>232</v>
      </c>
      <c r="G106" s="9"/>
      <c r="H106" s="2">
        <v>2145</v>
      </c>
      <c r="I106" s="17" t="s">
        <v>250</v>
      </c>
      <c r="J106" s="16" t="s">
        <v>234</v>
      </c>
      <c r="K106" s="18">
        <v>41838</v>
      </c>
      <c r="L106" s="5">
        <v>2014</v>
      </c>
      <c r="M106" s="30">
        <f t="shared" si="6"/>
        <v>199</v>
      </c>
      <c r="N106" s="5">
        <v>146</v>
      </c>
      <c r="O106" s="5">
        <v>146</v>
      </c>
      <c r="P106" s="5"/>
      <c r="Q106" s="5" t="s">
        <v>78</v>
      </c>
      <c r="R106" s="16" t="s">
        <v>235</v>
      </c>
      <c r="S106" s="19" t="s">
        <v>236</v>
      </c>
      <c r="T106" s="2">
        <v>13</v>
      </c>
      <c r="U106" s="2">
        <v>8.8000000000000007</v>
      </c>
      <c r="V106" s="16" t="s">
        <v>237</v>
      </c>
      <c r="W106" s="5" t="s">
        <v>750</v>
      </c>
      <c r="X106" s="20">
        <v>0.5</v>
      </c>
      <c r="Y106" s="2">
        <v>1</v>
      </c>
      <c r="Z106" s="43">
        <v>10.950141407589973</v>
      </c>
      <c r="AA106" s="5"/>
      <c r="AB106" s="43">
        <v>-27.24243950852912</v>
      </c>
      <c r="AC106" s="5"/>
      <c r="AD106" s="43">
        <v>69.239176545431889</v>
      </c>
      <c r="AE106" s="43">
        <v>280.19783990541532</v>
      </c>
      <c r="AF106" s="22">
        <f t="shared" si="7"/>
        <v>-25.9413993619753</v>
      </c>
      <c r="AG106" s="23">
        <f t="shared" si="8"/>
        <v>4.3794533551735215</v>
      </c>
      <c r="AH106" s="23">
        <f t="shared" si="9"/>
        <v>4.0468106913657627</v>
      </c>
      <c r="AI106" s="23">
        <f t="shared" si="10"/>
        <v>4.7212791399267227</v>
      </c>
      <c r="AJ106" s="3">
        <f t="shared" si="11"/>
        <v>25.921469638485252</v>
      </c>
    </row>
    <row r="107" spans="1:36" x14ac:dyDescent="0.35">
      <c r="A107" s="5">
        <v>1554</v>
      </c>
      <c r="B107" s="2" t="s">
        <v>192</v>
      </c>
      <c r="C107" s="2">
        <v>107</v>
      </c>
      <c r="D107" s="9"/>
      <c r="E107" s="16" t="s">
        <v>231</v>
      </c>
      <c r="F107" s="9" t="s">
        <v>232</v>
      </c>
      <c r="G107" s="9"/>
      <c r="H107" s="2">
        <v>2119</v>
      </c>
      <c r="I107" s="17" t="s">
        <v>250</v>
      </c>
      <c r="J107" s="16" t="s">
        <v>234</v>
      </c>
      <c r="K107" s="18">
        <v>41839</v>
      </c>
      <c r="L107" s="5">
        <v>2014</v>
      </c>
      <c r="M107" s="30">
        <f t="shared" si="6"/>
        <v>200</v>
      </c>
      <c r="N107" s="5">
        <v>270</v>
      </c>
      <c r="O107" s="5">
        <v>270</v>
      </c>
      <c r="P107" s="5"/>
      <c r="Q107" s="5" t="s">
        <v>78</v>
      </c>
      <c r="R107" s="16" t="s">
        <v>235</v>
      </c>
      <c r="S107" s="19" t="s">
        <v>236</v>
      </c>
      <c r="T107" s="2">
        <v>13</v>
      </c>
      <c r="U107" s="2">
        <v>11.4</v>
      </c>
      <c r="V107" s="16" t="s">
        <v>237</v>
      </c>
      <c r="W107" s="5" t="s">
        <v>750</v>
      </c>
      <c r="X107" s="20">
        <v>0.7</v>
      </c>
      <c r="Y107" s="2">
        <v>1</v>
      </c>
      <c r="Z107" s="43">
        <v>9.3144985739616803</v>
      </c>
      <c r="AA107" s="5"/>
      <c r="AB107" s="43">
        <v>-28.105044573718235</v>
      </c>
      <c r="AC107" s="5"/>
      <c r="AD107" s="43">
        <v>71.083672642106848</v>
      </c>
      <c r="AE107" s="43">
        <v>307.25176434206594</v>
      </c>
      <c r="AF107" s="22">
        <f t="shared" si="7"/>
        <v>-26.479545176181581</v>
      </c>
      <c r="AG107" s="23">
        <f t="shared" si="8"/>
        <v>3.8983819335181416</v>
      </c>
      <c r="AH107" s="23">
        <f t="shared" si="9"/>
        <v>4.3223957474597832</v>
      </c>
      <c r="AI107" s="23">
        <f t="shared" si="10"/>
        <v>5.0427950387030807</v>
      </c>
      <c r="AJ107" s="3">
        <f t="shared" si="11"/>
        <v>29.541624122557121</v>
      </c>
    </row>
    <row r="108" spans="1:36" x14ac:dyDescent="0.35">
      <c r="A108" s="5">
        <v>1571</v>
      </c>
      <c r="B108" s="2" t="s">
        <v>193</v>
      </c>
      <c r="C108" s="2">
        <v>108</v>
      </c>
      <c r="D108" s="9"/>
      <c r="E108" s="16" t="s">
        <v>231</v>
      </c>
      <c r="F108" s="9" t="s">
        <v>232</v>
      </c>
      <c r="G108" s="9"/>
      <c r="H108" s="2">
        <v>2119</v>
      </c>
      <c r="I108" s="17" t="s">
        <v>250</v>
      </c>
      <c r="J108" s="16" t="s">
        <v>234</v>
      </c>
      <c r="K108" s="18">
        <v>41839</v>
      </c>
      <c r="L108" s="5">
        <v>2014</v>
      </c>
      <c r="M108" s="30">
        <f t="shared" si="6"/>
        <v>200</v>
      </c>
      <c r="N108" s="5">
        <v>270</v>
      </c>
      <c r="O108" s="5">
        <v>270</v>
      </c>
      <c r="P108" s="5"/>
      <c r="Q108" s="5" t="s">
        <v>78</v>
      </c>
      <c r="R108" s="16" t="s">
        <v>235</v>
      </c>
      <c r="S108" s="19" t="s">
        <v>236</v>
      </c>
      <c r="T108" s="2">
        <v>14</v>
      </c>
      <c r="U108" s="2">
        <v>14.9</v>
      </c>
      <c r="V108" s="16" t="s">
        <v>237</v>
      </c>
      <c r="W108" s="5" t="s">
        <v>750</v>
      </c>
      <c r="X108" s="20">
        <v>0.8</v>
      </c>
      <c r="Y108" s="2">
        <v>1</v>
      </c>
      <c r="Z108" s="43">
        <v>9.0827504166703399</v>
      </c>
      <c r="AA108" s="5"/>
      <c r="AB108" s="43">
        <v>-28.628790850063613</v>
      </c>
      <c r="AC108" s="5"/>
      <c r="AD108" s="43">
        <v>87.072931781008919</v>
      </c>
      <c r="AE108" s="43">
        <v>371.22697613104731</v>
      </c>
      <c r="AF108" s="22">
        <f t="shared" si="7"/>
        <v>-27.069218184259242</v>
      </c>
      <c r="AG108" s="23">
        <f t="shared" si="8"/>
        <v>3.8302207107853943</v>
      </c>
      <c r="AH108" s="23">
        <f t="shared" si="9"/>
        <v>4.2634027422516851</v>
      </c>
      <c r="AI108" s="23">
        <f t="shared" si="10"/>
        <v>4.9739698659602993</v>
      </c>
      <c r="AJ108" s="3">
        <f t="shared" si="11"/>
        <v>28.799931580043268</v>
      </c>
    </row>
    <row r="109" spans="1:36" x14ac:dyDescent="0.35">
      <c r="A109" s="5">
        <v>1572</v>
      </c>
      <c r="B109" s="2" t="s">
        <v>194</v>
      </c>
      <c r="C109" s="2">
        <v>109</v>
      </c>
      <c r="D109" s="9"/>
      <c r="E109" s="16" t="s">
        <v>231</v>
      </c>
      <c r="F109" s="9" t="s">
        <v>232</v>
      </c>
      <c r="G109" s="9"/>
      <c r="H109" s="2">
        <v>2119</v>
      </c>
      <c r="I109" s="17" t="s">
        <v>250</v>
      </c>
      <c r="J109" s="16" t="s">
        <v>234</v>
      </c>
      <c r="K109" s="18">
        <v>41839</v>
      </c>
      <c r="L109" s="5">
        <v>2014</v>
      </c>
      <c r="M109" s="30">
        <f t="shared" si="6"/>
        <v>200</v>
      </c>
      <c r="N109" s="5">
        <v>270</v>
      </c>
      <c r="O109" s="5">
        <v>270</v>
      </c>
      <c r="P109" s="5"/>
      <c r="Q109" s="5" t="s">
        <v>78</v>
      </c>
      <c r="R109" s="16" t="s">
        <v>235</v>
      </c>
      <c r="S109" s="19" t="s">
        <v>236</v>
      </c>
      <c r="T109" s="2">
        <v>14</v>
      </c>
      <c r="U109" s="2">
        <v>11.4</v>
      </c>
      <c r="V109" s="16" t="s">
        <v>237</v>
      </c>
      <c r="W109" s="5" t="s">
        <v>750</v>
      </c>
      <c r="X109" s="20">
        <v>0.9</v>
      </c>
      <c r="Y109" s="2">
        <v>1</v>
      </c>
      <c r="Z109" s="43">
        <v>7.9168666246548947</v>
      </c>
      <c r="AA109" s="5"/>
      <c r="AB109" s="43">
        <v>-27.78064275079079</v>
      </c>
      <c r="AC109" s="5"/>
      <c r="AD109" s="43">
        <v>95.069999725305451</v>
      </c>
      <c r="AE109" s="43">
        <v>388.33460566487645</v>
      </c>
      <c r="AF109" s="22">
        <f t="shared" si="7"/>
        <v>-26.432369597570844</v>
      </c>
      <c r="AG109" s="23">
        <f t="shared" si="8"/>
        <v>3.4873137131337923</v>
      </c>
      <c r="AH109" s="23">
        <f t="shared" si="9"/>
        <v>4.084722907193937</v>
      </c>
      <c r="AI109" s="23">
        <f t="shared" si="10"/>
        <v>4.7655100583929269</v>
      </c>
      <c r="AJ109" s="3">
        <f t="shared" si="11"/>
        <v>26.443805850439169</v>
      </c>
    </row>
    <row r="110" spans="1:36" x14ac:dyDescent="0.35">
      <c r="A110" s="5">
        <v>1573</v>
      </c>
      <c r="B110" s="2" t="s">
        <v>195</v>
      </c>
      <c r="C110" s="2">
        <v>110</v>
      </c>
      <c r="D110" s="9"/>
      <c r="E110" s="16" t="s">
        <v>231</v>
      </c>
      <c r="F110" s="9" t="s">
        <v>232</v>
      </c>
      <c r="G110" s="9"/>
      <c r="H110" s="2">
        <v>2119</v>
      </c>
      <c r="I110" s="17" t="s">
        <v>250</v>
      </c>
      <c r="J110" s="16" t="s">
        <v>234</v>
      </c>
      <c r="K110" s="18">
        <v>41839</v>
      </c>
      <c r="L110" s="5">
        <v>2014</v>
      </c>
      <c r="M110" s="30">
        <f t="shared" si="6"/>
        <v>200</v>
      </c>
      <c r="N110" s="5">
        <v>270</v>
      </c>
      <c r="O110" s="5">
        <v>270</v>
      </c>
      <c r="P110" s="5"/>
      <c r="Q110" s="5" t="s">
        <v>78</v>
      </c>
      <c r="R110" s="16" t="s">
        <v>235</v>
      </c>
      <c r="S110" s="19" t="s">
        <v>236</v>
      </c>
      <c r="T110" s="2">
        <v>14</v>
      </c>
      <c r="U110" s="2">
        <v>13.7</v>
      </c>
      <c r="V110" s="16" t="s">
        <v>237</v>
      </c>
      <c r="W110" s="5" t="s">
        <v>750</v>
      </c>
      <c r="X110" s="20">
        <v>0.7</v>
      </c>
      <c r="Y110" s="2">
        <v>1</v>
      </c>
      <c r="Z110" s="43">
        <v>8.5676163717803355</v>
      </c>
      <c r="AA110" s="5"/>
      <c r="AB110" s="43">
        <v>-27.564660803667408</v>
      </c>
      <c r="AC110" s="5"/>
      <c r="AD110" s="43">
        <v>95.069999725305451</v>
      </c>
      <c r="AE110" s="43">
        <v>391.03532796596897</v>
      </c>
      <c r="AF110" s="22">
        <f t="shared" si="7"/>
        <v>-26.181566489398044</v>
      </c>
      <c r="AG110" s="23">
        <f t="shared" si="8"/>
        <v>3.6787106975824519</v>
      </c>
      <c r="AH110" s="23">
        <f t="shared" si="9"/>
        <v>4.1131306310699856</v>
      </c>
      <c r="AI110" s="23">
        <f t="shared" si="10"/>
        <v>4.7986524029149829</v>
      </c>
      <c r="AJ110" s="3">
        <f t="shared" si="11"/>
        <v>26.829893314732146</v>
      </c>
    </row>
    <row r="111" spans="1:36" x14ac:dyDescent="0.35">
      <c r="A111" s="5">
        <v>1588</v>
      </c>
      <c r="B111" s="2" t="s">
        <v>191</v>
      </c>
      <c r="C111" s="2">
        <v>106</v>
      </c>
      <c r="D111" s="9"/>
      <c r="E111" s="16" t="s">
        <v>231</v>
      </c>
      <c r="F111" s="9" t="s">
        <v>232</v>
      </c>
      <c r="G111" s="9"/>
      <c r="H111" s="2">
        <v>2119</v>
      </c>
      <c r="I111" s="17" t="s">
        <v>250</v>
      </c>
      <c r="J111" s="16" t="s">
        <v>234</v>
      </c>
      <c r="K111" s="18">
        <v>41839</v>
      </c>
      <c r="L111" s="5">
        <v>2014</v>
      </c>
      <c r="M111" s="30">
        <f t="shared" si="6"/>
        <v>200</v>
      </c>
      <c r="N111" s="5">
        <v>270</v>
      </c>
      <c r="O111" s="5">
        <v>270</v>
      </c>
      <c r="P111" s="5"/>
      <c r="Q111" s="5" t="s">
        <v>78</v>
      </c>
      <c r="R111" s="16" t="s">
        <v>235</v>
      </c>
      <c r="S111" s="19" t="s">
        <v>236</v>
      </c>
      <c r="T111" s="2">
        <v>15</v>
      </c>
      <c r="U111" s="2">
        <v>15.2</v>
      </c>
      <c r="V111" s="16" t="s">
        <v>237</v>
      </c>
      <c r="W111" s="5" t="s">
        <v>750</v>
      </c>
      <c r="X111" s="20">
        <v>0.6</v>
      </c>
      <c r="Y111" s="2">
        <v>1</v>
      </c>
      <c r="Z111" s="44">
        <v>9.4451923190276403</v>
      </c>
      <c r="AA111" s="5"/>
      <c r="AB111" s="44">
        <v>-28.466040837326091</v>
      </c>
      <c r="AC111" s="5"/>
      <c r="AD111" s="44">
        <v>83.058032023457045</v>
      </c>
      <c r="AE111" s="44">
        <v>343.8245220028254</v>
      </c>
      <c r="AF111" s="22">
        <f t="shared" si="7"/>
        <v>-27.050967720668858</v>
      </c>
      <c r="AG111" s="23">
        <f t="shared" si="8"/>
        <v>3.9368212703022474</v>
      </c>
      <c r="AH111" s="23">
        <f t="shared" si="9"/>
        <v>4.1395698119324971</v>
      </c>
      <c r="AI111" s="23">
        <f t="shared" si="10"/>
        <v>4.8294981139212467</v>
      </c>
      <c r="AJ111" s="3">
        <f t="shared" si="11"/>
        <v>27.185223570998577</v>
      </c>
    </row>
    <row r="112" spans="1:36" x14ac:dyDescent="0.35">
      <c r="A112" s="5">
        <v>1526</v>
      </c>
      <c r="B112" s="2" t="s">
        <v>196</v>
      </c>
      <c r="C112" s="2">
        <v>111</v>
      </c>
      <c r="D112" s="9"/>
      <c r="E112" s="16" t="s">
        <v>231</v>
      </c>
      <c r="F112" s="9" t="s">
        <v>232</v>
      </c>
      <c r="G112" s="9"/>
      <c r="H112" s="2">
        <v>2139</v>
      </c>
      <c r="I112" s="17" t="s">
        <v>250</v>
      </c>
      <c r="J112" s="16" t="s">
        <v>234</v>
      </c>
      <c r="K112" s="18">
        <v>41840</v>
      </c>
      <c r="L112" s="5">
        <v>2014</v>
      </c>
      <c r="M112" s="30">
        <f t="shared" si="6"/>
        <v>201</v>
      </c>
      <c r="N112" s="5">
        <v>185</v>
      </c>
      <c r="O112" s="5">
        <v>195</v>
      </c>
      <c r="P112" s="5"/>
      <c r="Q112" s="5" t="s">
        <v>78</v>
      </c>
      <c r="R112" s="16" t="s">
        <v>235</v>
      </c>
      <c r="S112" s="19" t="s">
        <v>236</v>
      </c>
      <c r="T112" s="2">
        <v>12</v>
      </c>
      <c r="U112" s="2">
        <v>9.9</v>
      </c>
      <c r="V112" s="16" t="s">
        <v>237</v>
      </c>
      <c r="W112" s="5" t="s">
        <v>750</v>
      </c>
      <c r="X112" s="20">
        <v>0.8</v>
      </c>
      <c r="Y112" s="2">
        <v>1</v>
      </c>
      <c r="Z112" s="44">
        <v>10.490768289170759</v>
      </c>
      <c r="AA112" s="5"/>
      <c r="AB112" s="44">
        <v>-28.834640357264128</v>
      </c>
      <c r="AC112" s="5"/>
      <c r="AD112" s="44">
        <v>89.120095291290369</v>
      </c>
      <c r="AE112" s="44">
        <v>423.04292954062004</v>
      </c>
      <c r="AF112" s="22">
        <f t="shared" si="7"/>
        <v>-26.783075553424236</v>
      </c>
      <c r="AG112" s="23">
        <f t="shared" si="8"/>
        <v>4.2443436144619877</v>
      </c>
      <c r="AH112" s="23">
        <f t="shared" si="9"/>
        <v>4.7468859650328907</v>
      </c>
      <c r="AI112" s="23">
        <f t="shared" si="10"/>
        <v>5.538033625871706</v>
      </c>
      <c r="AJ112" s="3">
        <f t="shared" si="11"/>
        <v>34.412018434332047</v>
      </c>
    </row>
    <row r="113" spans="1:36" x14ac:dyDescent="0.35">
      <c r="A113" s="5">
        <v>1527</v>
      </c>
      <c r="B113" s="2" t="s">
        <v>198</v>
      </c>
      <c r="C113" s="2">
        <v>113</v>
      </c>
      <c r="D113" s="9"/>
      <c r="E113" s="16" t="s">
        <v>231</v>
      </c>
      <c r="F113" s="9" t="s">
        <v>232</v>
      </c>
      <c r="G113" s="9"/>
      <c r="H113" s="2">
        <v>2139</v>
      </c>
      <c r="I113" s="17" t="s">
        <v>250</v>
      </c>
      <c r="J113" s="16" t="s">
        <v>234</v>
      </c>
      <c r="K113" s="18">
        <v>41840</v>
      </c>
      <c r="L113" s="5">
        <v>2014</v>
      </c>
      <c r="M113" s="30">
        <f t="shared" si="6"/>
        <v>201</v>
      </c>
      <c r="N113" s="5">
        <v>185</v>
      </c>
      <c r="O113" s="5">
        <v>195</v>
      </c>
      <c r="P113" s="5"/>
      <c r="Q113" s="5" t="s">
        <v>78</v>
      </c>
      <c r="R113" s="16" t="s">
        <v>235</v>
      </c>
      <c r="S113" s="19" t="s">
        <v>236</v>
      </c>
      <c r="T113" s="2">
        <v>12</v>
      </c>
      <c r="U113" s="2">
        <v>8.3000000000000007</v>
      </c>
      <c r="V113" s="16" t="s">
        <v>237</v>
      </c>
      <c r="W113" s="5" t="s">
        <v>750</v>
      </c>
      <c r="X113" s="20">
        <v>0.8</v>
      </c>
      <c r="Y113" s="2">
        <v>1</v>
      </c>
      <c r="Z113" s="44">
        <v>9.686874376731657</v>
      </c>
      <c r="AA113" s="5"/>
      <c r="AB113" s="44">
        <v>-26.99049609574255</v>
      </c>
      <c r="AC113" s="5"/>
      <c r="AD113" s="44">
        <v>76.230828282891835</v>
      </c>
      <c r="AE113" s="44">
        <v>311.07256863599287</v>
      </c>
      <c r="AF113" s="22">
        <f t="shared" si="7"/>
        <v>-25.64723499846545</v>
      </c>
      <c r="AG113" s="23">
        <f t="shared" si="8"/>
        <v>4.0079042284504878</v>
      </c>
      <c r="AH113" s="23">
        <f t="shared" si="9"/>
        <v>4.080666255935272</v>
      </c>
      <c r="AI113" s="23">
        <f t="shared" si="10"/>
        <v>4.760777298591151</v>
      </c>
      <c r="AJ113" s="3">
        <f t="shared" si="11"/>
        <v>26.388304239095824</v>
      </c>
    </row>
    <row r="114" spans="1:36" x14ac:dyDescent="0.35">
      <c r="A114" s="5">
        <v>1528</v>
      </c>
      <c r="B114" s="2" t="s">
        <v>199</v>
      </c>
      <c r="C114" s="2">
        <v>114</v>
      </c>
      <c r="D114" s="9"/>
      <c r="E114" s="16" t="s">
        <v>231</v>
      </c>
      <c r="F114" s="9" t="s">
        <v>232</v>
      </c>
      <c r="G114" s="9"/>
      <c r="H114" s="2">
        <v>2139</v>
      </c>
      <c r="I114" s="17" t="s">
        <v>250</v>
      </c>
      <c r="J114" s="16" t="s">
        <v>234</v>
      </c>
      <c r="K114" s="18">
        <v>41840</v>
      </c>
      <c r="L114" s="5">
        <v>2014</v>
      </c>
      <c r="M114" s="30">
        <f t="shared" si="6"/>
        <v>201</v>
      </c>
      <c r="N114" s="5">
        <v>185</v>
      </c>
      <c r="O114" s="5">
        <v>195</v>
      </c>
      <c r="P114" s="5"/>
      <c r="Q114" s="5" t="s">
        <v>78</v>
      </c>
      <c r="R114" s="16" t="s">
        <v>235</v>
      </c>
      <c r="S114" s="19" t="s">
        <v>236</v>
      </c>
      <c r="T114" s="2">
        <v>12</v>
      </c>
      <c r="U114" s="2">
        <v>6.2</v>
      </c>
      <c r="V114" s="16" t="s">
        <v>237</v>
      </c>
      <c r="W114" s="5" t="s">
        <v>750</v>
      </c>
      <c r="X114" s="20">
        <v>0.5</v>
      </c>
      <c r="Y114" s="2">
        <v>1</v>
      </c>
      <c r="Z114" s="43">
        <v>9.7813321735189049</v>
      </c>
      <c r="AA114" s="5"/>
      <c r="AB114" s="43">
        <v>-26.666321528933295</v>
      </c>
      <c r="AC114" s="5"/>
      <c r="AD114" s="43">
        <v>48.402386801876418</v>
      </c>
      <c r="AE114" s="43">
        <v>202.57034675148748</v>
      </c>
      <c r="AF114" s="22">
        <f t="shared" si="7"/>
        <v>-25.197088737133761</v>
      </c>
      <c r="AG114" s="23">
        <f t="shared" si="8"/>
        <v>4.0356859333879136</v>
      </c>
      <c r="AH114" s="23">
        <f t="shared" si="9"/>
        <v>4.1851313568618158</v>
      </c>
      <c r="AI114" s="23">
        <f t="shared" si="10"/>
        <v>4.882653249672118</v>
      </c>
      <c r="AJ114" s="3">
        <f t="shared" si="11"/>
        <v>27.788677072010518</v>
      </c>
    </row>
    <row r="115" spans="1:36" x14ac:dyDescent="0.35">
      <c r="A115" s="5">
        <v>1529</v>
      </c>
      <c r="B115" s="2" t="s">
        <v>200</v>
      </c>
      <c r="C115" s="2">
        <v>115</v>
      </c>
      <c r="D115" s="9"/>
      <c r="E115" s="16" t="s">
        <v>231</v>
      </c>
      <c r="F115" s="9" t="s">
        <v>232</v>
      </c>
      <c r="G115" s="9"/>
      <c r="H115" s="2">
        <v>2139</v>
      </c>
      <c r="I115" s="17" t="s">
        <v>250</v>
      </c>
      <c r="J115" s="16" t="s">
        <v>234</v>
      </c>
      <c r="K115" s="18">
        <v>41840</v>
      </c>
      <c r="L115" s="5">
        <v>2014</v>
      </c>
      <c r="M115" s="30">
        <f t="shared" si="6"/>
        <v>201</v>
      </c>
      <c r="N115" s="5">
        <v>185</v>
      </c>
      <c r="O115" s="5">
        <v>195</v>
      </c>
      <c r="P115" s="5"/>
      <c r="Q115" s="5" t="s">
        <v>78</v>
      </c>
      <c r="R115" s="16" t="s">
        <v>235</v>
      </c>
      <c r="S115" s="19" t="s">
        <v>236</v>
      </c>
      <c r="T115" s="2">
        <v>12</v>
      </c>
      <c r="U115" s="2">
        <v>7</v>
      </c>
      <c r="V115" s="16" t="s">
        <v>237</v>
      </c>
      <c r="W115" s="5" t="s">
        <v>750</v>
      </c>
      <c r="X115" s="20">
        <v>0.4</v>
      </c>
      <c r="Y115" s="2">
        <v>1</v>
      </c>
      <c r="Z115" s="43">
        <v>10.480591208077966</v>
      </c>
      <c r="AA115" s="5"/>
      <c r="AB115" s="43">
        <v>-26.727815869846495</v>
      </c>
      <c r="AC115" s="5"/>
      <c r="AD115" s="43">
        <v>60.263864702955473</v>
      </c>
      <c r="AE115" s="43">
        <v>245.91065041021608</v>
      </c>
      <c r="AF115" s="22">
        <f t="shared" si="7"/>
        <v>-25.38467931911871</v>
      </c>
      <c r="AG115" s="23">
        <f t="shared" si="8"/>
        <v>4.2413503553170493</v>
      </c>
      <c r="AH115" s="23">
        <f t="shared" si="9"/>
        <v>4.0805655532104641</v>
      </c>
      <c r="AI115" s="23">
        <f t="shared" si="10"/>
        <v>4.7606598120788748</v>
      </c>
      <c r="AJ115" s="3">
        <f t="shared" si="11"/>
        <v>26.386925283949338</v>
      </c>
    </row>
    <row r="116" spans="1:36" x14ac:dyDescent="0.35">
      <c r="A116" s="5">
        <v>1589</v>
      </c>
      <c r="B116" s="2" t="s">
        <v>197</v>
      </c>
      <c r="C116" s="2">
        <v>112</v>
      </c>
      <c r="D116" s="9"/>
      <c r="E116" s="16" t="s">
        <v>231</v>
      </c>
      <c r="F116" s="9" t="s">
        <v>232</v>
      </c>
      <c r="G116" s="9"/>
      <c r="H116" s="2">
        <v>2139</v>
      </c>
      <c r="I116" s="17" t="s">
        <v>250</v>
      </c>
      <c r="J116" s="16" t="s">
        <v>234</v>
      </c>
      <c r="K116" s="18">
        <v>41840</v>
      </c>
      <c r="L116" s="5">
        <v>2014</v>
      </c>
      <c r="M116" s="30">
        <f t="shared" si="6"/>
        <v>201</v>
      </c>
      <c r="N116" s="5">
        <v>185</v>
      </c>
      <c r="O116" s="5">
        <v>195</v>
      </c>
      <c r="P116" s="5"/>
      <c r="Q116" s="5" t="s">
        <v>78</v>
      </c>
      <c r="R116" s="16" t="s">
        <v>235</v>
      </c>
      <c r="S116" s="19" t="s">
        <v>236</v>
      </c>
      <c r="T116" s="2">
        <v>15</v>
      </c>
      <c r="U116" s="2">
        <v>15.3</v>
      </c>
      <c r="V116" s="16" t="s">
        <v>237</v>
      </c>
      <c r="W116" s="5" t="s">
        <v>750</v>
      </c>
      <c r="X116" s="20">
        <v>0.8</v>
      </c>
      <c r="Y116" s="2">
        <v>1</v>
      </c>
      <c r="Z116" s="43">
        <v>9.9413591854082508</v>
      </c>
      <c r="AA116" s="5"/>
      <c r="AB116" s="43">
        <v>-27.812940556201653</v>
      </c>
      <c r="AC116" s="5"/>
      <c r="AD116" s="43">
        <v>124.61171718737788</v>
      </c>
      <c r="AE116" s="43">
        <v>501.65167490921533</v>
      </c>
      <c r="AF116" s="22">
        <f t="shared" si="7"/>
        <v>-26.538563512889347</v>
      </c>
      <c r="AG116" s="23">
        <f t="shared" si="8"/>
        <v>4.0827527015906622</v>
      </c>
      <c r="AH116" s="23">
        <f t="shared" si="9"/>
        <v>4.0257183371840126</v>
      </c>
      <c r="AI116" s="23">
        <f t="shared" si="10"/>
        <v>4.6966713933813482</v>
      </c>
      <c r="AJ116" s="3">
        <f t="shared" si="11"/>
        <v>25.627304321325582</v>
      </c>
    </row>
    <row r="117" spans="1:36" x14ac:dyDescent="0.35">
      <c r="A117" s="5">
        <f t="shared" ref="A117:A180" si="12">A116+1</f>
        <v>1590</v>
      </c>
      <c r="B117" s="6"/>
      <c r="C117" s="31" t="s">
        <v>380</v>
      </c>
      <c r="D117" s="4"/>
      <c r="E117" s="4" t="s">
        <v>231</v>
      </c>
      <c r="F117" s="31" t="s">
        <v>232</v>
      </c>
      <c r="G117" s="4"/>
      <c r="H117" s="24">
        <v>86</v>
      </c>
      <c r="I117" s="31"/>
      <c r="J117" s="31" t="s">
        <v>234</v>
      </c>
      <c r="K117" s="26">
        <v>42142</v>
      </c>
      <c r="L117" s="31">
        <v>2015</v>
      </c>
      <c r="M117" s="30">
        <f t="shared" si="6"/>
        <v>138</v>
      </c>
      <c r="N117" s="31"/>
      <c r="O117" s="31"/>
      <c r="P117" s="31"/>
      <c r="Q117" s="47" t="s">
        <v>78</v>
      </c>
      <c r="R117" s="16" t="s">
        <v>235</v>
      </c>
      <c r="S117" s="19" t="s">
        <v>236</v>
      </c>
      <c r="T117" s="48">
        <v>11.5</v>
      </c>
      <c r="U117" s="49">
        <v>2.1</v>
      </c>
      <c r="V117" s="4" t="s">
        <v>237</v>
      </c>
      <c r="W117" s="4" t="s">
        <v>749</v>
      </c>
      <c r="X117" s="24">
        <v>0.4</v>
      </c>
      <c r="Y117" s="4">
        <v>1</v>
      </c>
      <c r="Z117" s="50">
        <v>8.761391896405927</v>
      </c>
      <c r="AA117" s="4"/>
      <c r="AB117" s="50">
        <v>-28.258642417650297</v>
      </c>
      <c r="AC117" s="4"/>
      <c r="AD117" s="50">
        <v>9.7876619333643617</v>
      </c>
      <c r="AE117" s="50">
        <v>45.628134495190153</v>
      </c>
      <c r="AF117" s="22">
        <f t="shared" si="7"/>
        <v>-26.286260437337717</v>
      </c>
      <c r="AG117" s="23">
        <f t="shared" si="8"/>
        <v>3.7357034989429199</v>
      </c>
      <c r="AH117" s="23">
        <f t="shared" si="9"/>
        <v>4.6618012356610041</v>
      </c>
      <c r="AI117" s="23">
        <f t="shared" si="10"/>
        <v>5.4387681082711721</v>
      </c>
      <c r="AJ117" s="3">
        <f t="shared" si="11"/>
        <v>33.496640172068822</v>
      </c>
    </row>
    <row r="118" spans="1:36" x14ac:dyDescent="0.35">
      <c r="A118" s="5">
        <f t="shared" si="12"/>
        <v>1591</v>
      </c>
      <c r="B118" s="6"/>
      <c r="C118" s="31" t="s">
        <v>381</v>
      </c>
      <c r="D118" s="4"/>
      <c r="E118" s="4" t="s">
        <v>231</v>
      </c>
      <c r="F118" s="31" t="s">
        <v>232</v>
      </c>
      <c r="G118" s="4"/>
      <c r="H118" s="25">
        <v>86</v>
      </c>
      <c r="I118" s="31"/>
      <c r="J118" s="31" t="s">
        <v>234</v>
      </c>
      <c r="K118" s="27">
        <v>42142</v>
      </c>
      <c r="L118" s="31">
        <v>2015</v>
      </c>
      <c r="M118" s="30">
        <f t="shared" si="6"/>
        <v>138</v>
      </c>
      <c r="N118" s="31"/>
      <c r="O118" s="31"/>
      <c r="P118" s="31"/>
      <c r="Q118" s="47" t="s">
        <v>78</v>
      </c>
      <c r="R118" s="16" t="s">
        <v>235</v>
      </c>
      <c r="S118" s="19" t="s">
        <v>236</v>
      </c>
      <c r="T118" s="29">
        <v>12</v>
      </c>
      <c r="U118" s="29">
        <v>2</v>
      </c>
      <c r="V118" s="4" t="s">
        <v>237</v>
      </c>
      <c r="W118" s="4" t="s">
        <v>749</v>
      </c>
      <c r="X118" s="25">
        <v>0.6</v>
      </c>
      <c r="Y118" s="4">
        <v>1</v>
      </c>
      <c r="Z118" s="50">
        <v>7.8656818494846306</v>
      </c>
      <c r="AA118" s="4"/>
      <c r="AB118" s="50">
        <v>-28.097691286401265</v>
      </c>
      <c r="AC118" s="4"/>
      <c r="AD118" s="50">
        <v>21.443150782088669</v>
      </c>
      <c r="AE118" s="50">
        <v>101.31808124964411</v>
      </c>
      <c r="AF118" s="22">
        <f t="shared" si="7"/>
        <v>-26.066256579807735</v>
      </c>
      <c r="AG118" s="23">
        <f t="shared" si="8"/>
        <v>3.4722593674954796</v>
      </c>
      <c r="AH118" s="23">
        <f t="shared" si="9"/>
        <v>4.7249624031126283</v>
      </c>
      <c r="AI118" s="23">
        <f t="shared" si="10"/>
        <v>5.5124561369647331</v>
      </c>
      <c r="AJ118" s="3">
        <f t="shared" si="11"/>
        <v>34.178859511316745</v>
      </c>
    </row>
    <row r="119" spans="1:36" x14ac:dyDescent="0.35">
      <c r="A119" s="5">
        <f t="shared" si="12"/>
        <v>1592</v>
      </c>
      <c r="B119" s="6"/>
      <c r="C119" s="31" t="s">
        <v>382</v>
      </c>
      <c r="D119" s="4"/>
      <c r="E119" s="4" t="s">
        <v>231</v>
      </c>
      <c r="F119" s="31" t="s">
        <v>232</v>
      </c>
      <c r="G119" s="4"/>
      <c r="H119" s="25">
        <v>86</v>
      </c>
      <c r="I119" s="31"/>
      <c r="J119" s="31" t="s">
        <v>234</v>
      </c>
      <c r="K119" s="27">
        <v>42142</v>
      </c>
      <c r="L119" s="31">
        <v>2015</v>
      </c>
      <c r="M119" s="30">
        <f t="shared" si="6"/>
        <v>138</v>
      </c>
      <c r="N119" s="31"/>
      <c r="O119" s="31"/>
      <c r="P119" s="31"/>
      <c r="Q119" s="47" t="s">
        <v>78</v>
      </c>
      <c r="R119" s="16" t="s">
        <v>235</v>
      </c>
      <c r="S119" s="19" t="s">
        <v>236</v>
      </c>
      <c r="T119" s="29">
        <v>14</v>
      </c>
      <c r="U119" s="29">
        <v>3.2</v>
      </c>
      <c r="V119" s="4" t="s">
        <v>237</v>
      </c>
      <c r="W119" s="4" t="s">
        <v>749</v>
      </c>
      <c r="X119" s="25">
        <v>0.7</v>
      </c>
      <c r="Y119" s="4">
        <v>1</v>
      </c>
      <c r="Z119" s="50">
        <v>9.578652089673561</v>
      </c>
      <c r="AA119" s="4"/>
      <c r="AB119" s="50">
        <v>-28.704267296295185</v>
      </c>
      <c r="AC119" s="4"/>
      <c r="AD119" s="50">
        <v>57.779213888280047</v>
      </c>
      <c r="AE119" s="50">
        <v>273.81421422513171</v>
      </c>
      <c r="AF119" s="22">
        <f t="shared" si="7"/>
        <v>-26.659945389932261</v>
      </c>
      <c r="AG119" s="23">
        <f t="shared" si="8"/>
        <v>3.9760741440216361</v>
      </c>
      <c r="AH119" s="23">
        <f t="shared" si="9"/>
        <v>4.7389743784775211</v>
      </c>
      <c r="AI119" s="23">
        <f t="shared" si="10"/>
        <v>5.5288034415571081</v>
      </c>
      <c r="AJ119" s="3">
        <f t="shared" si="11"/>
        <v>34.328091514718977</v>
      </c>
    </row>
    <row r="120" spans="1:36" x14ac:dyDescent="0.35">
      <c r="A120" s="5">
        <f t="shared" si="12"/>
        <v>1593</v>
      </c>
      <c r="B120" s="6"/>
      <c r="C120" s="31" t="s">
        <v>383</v>
      </c>
      <c r="D120" s="4"/>
      <c r="E120" s="4" t="s">
        <v>231</v>
      </c>
      <c r="F120" s="31" t="s">
        <v>232</v>
      </c>
      <c r="G120" s="4"/>
      <c r="H120" s="25">
        <v>86</v>
      </c>
      <c r="I120" s="31"/>
      <c r="J120" s="31" t="s">
        <v>234</v>
      </c>
      <c r="K120" s="27">
        <v>42142</v>
      </c>
      <c r="L120" s="31">
        <v>2015</v>
      </c>
      <c r="M120" s="30">
        <f t="shared" si="6"/>
        <v>138</v>
      </c>
      <c r="N120" s="31"/>
      <c r="O120" s="31"/>
      <c r="P120" s="31"/>
      <c r="Q120" s="47" t="s">
        <v>78</v>
      </c>
      <c r="R120" s="16" t="s">
        <v>235</v>
      </c>
      <c r="S120" s="19" t="s">
        <v>236</v>
      </c>
      <c r="T120" s="29">
        <v>10</v>
      </c>
      <c r="U120" s="29">
        <v>0.95</v>
      </c>
      <c r="V120" s="4" t="s">
        <v>237</v>
      </c>
      <c r="W120" s="4" t="s">
        <v>749</v>
      </c>
      <c r="X120" s="25">
        <v>0.4</v>
      </c>
      <c r="Y120" s="4">
        <v>1</v>
      </c>
      <c r="Z120" s="50">
        <v>7.5369075535092636</v>
      </c>
      <c r="AA120" s="4"/>
      <c r="AB120" s="50">
        <v>-28.442325751737869</v>
      </c>
      <c r="AC120" s="4"/>
      <c r="AD120" s="50">
        <v>18.224783918731386</v>
      </c>
      <c r="AE120" s="50">
        <v>95.356749160229413</v>
      </c>
      <c r="AF120" s="22">
        <f t="shared" si="7"/>
        <v>-25.988305582676929</v>
      </c>
      <c r="AG120" s="23">
        <f t="shared" si="8"/>
        <v>3.3755610451497833</v>
      </c>
      <c r="AH120" s="23">
        <f t="shared" si="9"/>
        <v>5.2322567765657837</v>
      </c>
      <c r="AI120" s="23">
        <f t="shared" si="10"/>
        <v>6.1042995726600813</v>
      </c>
      <c r="AJ120" s="3">
        <f t="shared" si="11"/>
        <v>39.138716274758757</v>
      </c>
    </row>
    <row r="121" spans="1:36" x14ac:dyDescent="0.35">
      <c r="A121" s="5">
        <f t="shared" si="12"/>
        <v>1594</v>
      </c>
      <c r="B121" s="6"/>
      <c r="C121" s="31" t="s">
        <v>384</v>
      </c>
      <c r="D121" s="4"/>
      <c r="E121" s="4" t="s">
        <v>231</v>
      </c>
      <c r="F121" s="31" t="s">
        <v>232</v>
      </c>
      <c r="G121" s="4"/>
      <c r="H121" s="25">
        <v>86</v>
      </c>
      <c r="I121" s="31"/>
      <c r="J121" s="31" t="s">
        <v>234</v>
      </c>
      <c r="K121" s="27">
        <v>42142</v>
      </c>
      <c r="L121" s="31">
        <v>2015</v>
      </c>
      <c r="M121" s="30">
        <f t="shared" si="6"/>
        <v>138</v>
      </c>
      <c r="N121" s="31"/>
      <c r="O121" s="31"/>
      <c r="P121" s="31"/>
      <c r="Q121" s="47" t="s">
        <v>78</v>
      </c>
      <c r="R121" s="16" t="s">
        <v>235</v>
      </c>
      <c r="S121" s="19" t="s">
        <v>236</v>
      </c>
      <c r="T121" s="29">
        <v>11</v>
      </c>
      <c r="U121" s="29">
        <v>1.8</v>
      </c>
      <c r="V121" s="4" t="s">
        <v>237</v>
      </c>
      <c r="W121" s="4" t="s">
        <v>749</v>
      </c>
      <c r="X121" s="25">
        <v>0.5</v>
      </c>
      <c r="Y121" s="4">
        <v>1</v>
      </c>
      <c r="Z121" s="50">
        <v>7.4705565194222308</v>
      </c>
      <c r="AA121" s="4"/>
      <c r="AB121" s="50">
        <v>-27.705729264631628</v>
      </c>
      <c r="AC121" s="4"/>
      <c r="AD121" s="50">
        <v>27.66800659462816</v>
      </c>
      <c r="AE121" s="50">
        <v>134.17286061027085</v>
      </c>
      <c r="AF121" s="22">
        <f t="shared" si="7"/>
        <v>-25.562463710383639</v>
      </c>
      <c r="AG121" s="23">
        <f t="shared" si="8"/>
        <v>3.3560460351241854</v>
      </c>
      <c r="AH121" s="23">
        <f t="shared" si="9"/>
        <v>4.8493866065624323</v>
      </c>
      <c r="AI121" s="23">
        <f t="shared" si="10"/>
        <v>5.6576177076561711</v>
      </c>
      <c r="AJ121" s="3">
        <f t="shared" si="11"/>
        <v>35.478044225001348</v>
      </c>
    </row>
    <row r="122" spans="1:36" x14ac:dyDescent="0.35">
      <c r="A122" s="5">
        <f t="shared" si="12"/>
        <v>1595</v>
      </c>
      <c r="B122" s="6"/>
      <c r="C122" s="31" t="s">
        <v>405</v>
      </c>
      <c r="D122" s="4"/>
      <c r="E122" s="4" t="s">
        <v>231</v>
      </c>
      <c r="F122" s="31" t="s">
        <v>232</v>
      </c>
      <c r="G122" s="4"/>
      <c r="H122" s="25">
        <v>71</v>
      </c>
      <c r="I122" s="31"/>
      <c r="J122" s="31" t="s">
        <v>234</v>
      </c>
      <c r="K122" s="27">
        <v>42142</v>
      </c>
      <c r="L122" s="31">
        <v>2015</v>
      </c>
      <c r="M122" s="30">
        <f t="shared" si="6"/>
        <v>138</v>
      </c>
      <c r="N122" s="31"/>
      <c r="O122" s="31"/>
      <c r="P122" s="31"/>
      <c r="Q122" s="47" t="s">
        <v>78</v>
      </c>
      <c r="R122" s="16" t="s">
        <v>235</v>
      </c>
      <c r="S122" s="19" t="s">
        <v>236</v>
      </c>
      <c r="T122" s="29">
        <v>13.3</v>
      </c>
      <c r="U122" s="29">
        <v>2.76</v>
      </c>
      <c r="V122" s="4" t="s">
        <v>237</v>
      </c>
      <c r="W122" s="4" t="s">
        <v>749</v>
      </c>
      <c r="X122" s="25">
        <v>0.8</v>
      </c>
      <c r="Y122" s="4">
        <v>1</v>
      </c>
      <c r="Z122" s="50">
        <v>8.6138856607201664</v>
      </c>
      <c r="AA122" s="4"/>
      <c r="AB122" s="50">
        <v>-27.813092417758838</v>
      </c>
      <c r="AC122" s="4"/>
      <c r="AD122" s="50">
        <v>67.271536873017936</v>
      </c>
      <c r="AE122" s="50">
        <v>289.00449429865398</v>
      </c>
      <c r="AF122" s="22">
        <f t="shared" si="7"/>
        <v>-26.216768300941133</v>
      </c>
      <c r="AG122" s="23">
        <f t="shared" si="8"/>
        <v>3.6923193119765196</v>
      </c>
      <c r="AH122" s="23">
        <f t="shared" si="9"/>
        <v>4.2960887729409274</v>
      </c>
      <c r="AI122" s="23">
        <f t="shared" si="10"/>
        <v>5.0121035684310824</v>
      </c>
      <c r="AJ122" s="3">
        <f t="shared" si="11"/>
        <v>29.21300643260987</v>
      </c>
    </row>
    <row r="123" spans="1:36" x14ac:dyDescent="0.35">
      <c r="A123" s="5">
        <f t="shared" si="12"/>
        <v>1596</v>
      </c>
      <c r="B123" s="6"/>
      <c r="C123" s="31" t="s">
        <v>406</v>
      </c>
      <c r="D123" s="4"/>
      <c r="E123" s="4" t="s">
        <v>231</v>
      </c>
      <c r="F123" s="31" t="s">
        <v>232</v>
      </c>
      <c r="G123" s="4"/>
      <c r="H123" s="25">
        <v>71</v>
      </c>
      <c r="I123" s="31"/>
      <c r="J123" s="31" t="s">
        <v>234</v>
      </c>
      <c r="K123" s="27">
        <v>42142</v>
      </c>
      <c r="L123" s="31">
        <v>2015</v>
      </c>
      <c r="M123" s="30">
        <f t="shared" si="6"/>
        <v>138</v>
      </c>
      <c r="N123" s="31"/>
      <c r="O123" s="31"/>
      <c r="P123" s="31"/>
      <c r="Q123" s="47" t="s">
        <v>78</v>
      </c>
      <c r="R123" s="16" t="s">
        <v>235</v>
      </c>
      <c r="S123" s="19" t="s">
        <v>236</v>
      </c>
      <c r="T123" s="29">
        <v>13</v>
      </c>
      <c r="U123" s="29">
        <v>3.5</v>
      </c>
      <c r="V123" s="4" t="s">
        <v>237</v>
      </c>
      <c r="W123" s="4" t="s">
        <v>749</v>
      </c>
      <c r="X123" s="25">
        <v>1.1000000000000001</v>
      </c>
      <c r="Y123" s="4">
        <v>1</v>
      </c>
      <c r="Z123" s="50">
        <v>8.5160778099657097</v>
      </c>
      <c r="AA123" s="4"/>
      <c r="AB123" s="50">
        <v>-28.177291435712881</v>
      </c>
      <c r="AC123" s="4"/>
      <c r="AD123" s="50">
        <v>127.83364704262624</v>
      </c>
      <c r="AE123" s="50">
        <v>553.96882311280604</v>
      </c>
      <c r="AF123" s="22">
        <f t="shared" si="7"/>
        <v>-26.539568679733147</v>
      </c>
      <c r="AG123" s="23">
        <f t="shared" si="8"/>
        <v>3.6635522970487386</v>
      </c>
      <c r="AH123" s="23">
        <f t="shared" si="9"/>
        <v>4.3335134053406508</v>
      </c>
      <c r="AI123" s="23">
        <f t="shared" si="10"/>
        <v>5.0557656395640924</v>
      </c>
      <c r="AJ123" s="3">
        <f t="shared" si="11"/>
        <v>29.679486459135894</v>
      </c>
    </row>
    <row r="124" spans="1:36" x14ac:dyDescent="0.35">
      <c r="A124" s="5">
        <f t="shared" si="12"/>
        <v>1597</v>
      </c>
      <c r="B124" s="6"/>
      <c r="C124" s="31" t="s">
        <v>407</v>
      </c>
      <c r="D124" s="4"/>
      <c r="E124" s="4" t="s">
        <v>231</v>
      </c>
      <c r="F124" s="31" t="s">
        <v>232</v>
      </c>
      <c r="G124" s="4"/>
      <c r="H124" s="25">
        <v>71</v>
      </c>
      <c r="I124" s="31"/>
      <c r="J124" s="31" t="s">
        <v>234</v>
      </c>
      <c r="K124" s="27">
        <v>42142</v>
      </c>
      <c r="L124" s="31">
        <v>2015</v>
      </c>
      <c r="M124" s="30">
        <f t="shared" si="6"/>
        <v>138</v>
      </c>
      <c r="N124" s="31"/>
      <c r="O124" s="31"/>
      <c r="P124" s="31"/>
      <c r="Q124" s="47" t="s">
        <v>78</v>
      </c>
      <c r="R124" s="16" t="s">
        <v>235</v>
      </c>
      <c r="S124" s="19" t="s">
        <v>236</v>
      </c>
      <c r="T124" s="29">
        <v>12.7</v>
      </c>
      <c r="U124" s="29">
        <v>2.13</v>
      </c>
      <c r="V124" s="4" t="s">
        <v>237</v>
      </c>
      <c r="W124" s="4" t="s">
        <v>749</v>
      </c>
      <c r="X124" s="25">
        <v>0.9</v>
      </c>
      <c r="Y124" s="4">
        <v>1</v>
      </c>
      <c r="Z124" s="50">
        <v>8.7771277543687436</v>
      </c>
      <c r="AA124" s="4"/>
      <c r="AB124" s="50">
        <v>-28.450599081689464</v>
      </c>
      <c r="AC124" s="4"/>
      <c r="AD124" s="50">
        <v>91.458538055696323</v>
      </c>
      <c r="AE124" s="50">
        <v>394.9724071633716</v>
      </c>
      <c r="AF124" s="22">
        <f t="shared" si="7"/>
        <v>-26.829292602455119</v>
      </c>
      <c r="AG124" s="23">
        <f t="shared" si="8"/>
        <v>3.7403316924613952</v>
      </c>
      <c r="AH124" s="23">
        <f t="shared" si="9"/>
        <v>4.3185952406416304</v>
      </c>
      <c r="AI124" s="23">
        <f t="shared" si="10"/>
        <v>5.0383611140819022</v>
      </c>
      <c r="AJ124" s="3">
        <f t="shared" si="11"/>
        <v>29.494358898428086</v>
      </c>
    </row>
    <row r="125" spans="1:36" x14ac:dyDescent="0.35">
      <c r="A125" s="5">
        <f t="shared" si="12"/>
        <v>1598</v>
      </c>
      <c r="B125" s="6"/>
      <c r="C125" s="31" t="s">
        <v>408</v>
      </c>
      <c r="D125" s="4"/>
      <c r="E125" s="4" t="s">
        <v>231</v>
      </c>
      <c r="F125" s="31" t="s">
        <v>232</v>
      </c>
      <c r="G125" s="4"/>
      <c r="H125" s="25">
        <v>71</v>
      </c>
      <c r="I125" s="31"/>
      <c r="J125" s="31" t="s">
        <v>234</v>
      </c>
      <c r="K125" s="27">
        <v>42142</v>
      </c>
      <c r="L125" s="31">
        <v>2015</v>
      </c>
      <c r="M125" s="30">
        <f t="shared" si="6"/>
        <v>138</v>
      </c>
      <c r="N125" s="31"/>
      <c r="O125" s="31"/>
      <c r="P125" s="31"/>
      <c r="Q125" s="47" t="s">
        <v>78</v>
      </c>
      <c r="R125" s="16" t="s">
        <v>235</v>
      </c>
      <c r="S125" s="19" t="s">
        <v>236</v>
      </c>
      <c r="T125" s="29">
        <v>12.7</v>
      </c>
      <c r="U125" s="29">
        <v>2.5</v>
      </c>
      <c r="V125" s="4" t="s">
        <v>237</v>
      </c>
      <c r="W125" s="4" t="s">
        <v>749</v>
      </c>
      <c r="X125" s="25">
        <v>1</v>
      </c>
      <c r="Y125" s="4">
        <v>1</v>
      </c>
      <c r="Z125" s="50">
        <v>8.7129200705155654</v>
      </c>
      <c r="AA125" s="4"/>
      <c r="AB125" s="50">
        <v>-27.77459684256819</v>
      </c>
      <c r="AC125" s="4"/>
      <c r="AD125" s="50">
        <v>97.312243282181612</v>
      </c>
      <c r="AE125" s="50">
        <v>414.45441405288972</v>
      </c>
      <c r="AF125" s="22">
        <f t="shared" si="7"/>
        <v>-26.219999316040511</v>
      </c>
      <c r="AG125" s="23">
        <f t="shared" si="8"/>
        <v>3.7214470795634016</v>
      </c>
      <c r="AH125" s="23">
        <f t="shared" si="9"/>
        <v>4.2590161327498501</v>
      </c>
      <c r="AI125" s="23">
        <f t="shared" si="10"/>
        <v>4.968852154874825</v>
      </c>
      <c r="AJ125" s="3">
        <f t="shared" si="11"/>
        <v>28.744087581260935</v>
      </c>
    </row>
    <row r="126" spans="1:36" x14ac:dyDescent="0.35">
      <c r="A126" s="5">
        <f t="shared" si="12"/>
        <v>1599</v>
      </c>
      <c r="B126" s="6"/>
      <c r="C126" s="31" t="s">
        <v>409</v>
      </c>
      <c r="D126" s="4"/>
      <c r="E126" s="4" t="s">
        <v>231</v>
      </c>
      <c r="F126" s="31" t="s">
        <v>232</v>
      </c>
      <c r="G126" s="4"/>
      <c r="H126" s="25">
        <v>71</v>
      </c>
      <c r="I126" s="31"/>
      <c r="J126" s="31" t="s">
        <v>234</v>
      </c>
      <c r="K126" s="27">
        <v>42142</v>
      </c>
      <c r="L126" s="31">
        <v>2015</v>
      </c>
      <c r="M126" s="30">
        <f t="shared" si="6"/>
        <v>138</v>
      </c>
      <c r="N126" s="31"/>
      <c r="O126" s="31"/>
      <c r="P126" s="31"/>
      <c r="Q126" s="47" t="s">
        <v>78</v>
      </c>
      <c r="R126" s="16" t="s">
        <v>235</v>
      </c>
      <c r="S126" s="19" t="s">
        <v>236</v>
      </c>
      <c r="T126" s="29">
        <v>12.3</v>
      </c>
      <c r="U126" s="29">
        <v>1.7</v>
      </c>
      <c r="V126" s="4" t="s">
        <v>237</v>
      </c>
      <c r="W126" s="4" t="s">
        <v>749</v>
      </c>
      <c r="X126" s="25">
        <v>0.9</v>
      </c>
      <c r="Y126" s="4">
        <v>1</v>
      </c>
      <c r="Z126" s="50">
        <v>8.5279578427443212</v>
      </c>
      <c r="AA126" s="4"/>
      <c r="AB126" s="50">
        <v>-27.714636124627443</v>
      </c>
      <c r="AC126" s="4"/>
      <c r="AD126" s="50">
        <v>72.321863707275668</v>
      </c>
      <c r="AE126" s="50">
        <v>308.27937318686736</v>
      </c>
      <c r="AF126" s="22">
        <f t="shared" si="7"/>
        <v>-26.155970049011486</v>
      </c>
      <c r="AG126" s="23">
        <f t="shared" si="8"/>
        <v>3.667046424336565</v>
      </c>
      <c r="AH126" s="23">
        <f t="shared" si="9"/>
        <v>4.2626027232184569</v>
      </c>
      <c r="AI126" s="23">
        <f t="shared" si="10"/>
        <v>4.9730365104215331</v>
      </c>
      <c r="AJ126" s="3">
        <f t="shared" si="11"/>
        <v>28.789754127372731</v>
      </c>
    </row>
    <row r="127" spans="1:36" x14ac:dyDescent="0.35">
      <c r="A127" s="5">
        <f t="shared" si="12"/>
        <v>1600</v>
      </c>
      <c r="B127" s="6"/>
      <c r="C127" s="31" t="s">
        <v>410</v>
      </c>
      <c r="D127" s="4"/>
      <c r="E127" s="4" t="s">
        <v>231</v>
      </c>
      <c r="F127" s="31" t="s">
        <v>232</v>
      </c>
      <c r="G127" s="4"/>
      <c r="H127" s="25">
        <v>75</v>
      </c>
      <c r="I127" s="31"/>
      <c r="J127" s="31" t="s">
        <v>234</v>
      </c>
      <c r="K127" s="27">
        <v>42142</v>
      </c>
      <c r="L127" s="31">
        <v>2015</v>
      </c>
      <c r="M127" s="30">
        <f t="shared" si="6"/>
        <v>138</v>
      </c>
      <c r="N127" s="31"/>
      <c r="O127" s="31"/>
      <c r="P127" s="31"/>
      <c r="Q127" s="47" t="s">
        <v>78</v>
      </c>
      <c r="R127" s="16" t="s">
        <v>235</v>
      </c>
      <c r="S127" s="19" t="s">
        <v>236</v>
      </c>
      <c r="T127" s="29">
        <v>14.3</v>
      </c>
      <c r="U127" s="29">
        <v>2.37</v>
      </c>
      <c r="V127" s="4" t="s">
        <v>237</v>
      </c>
      <c r="W127" s="4" t="s">
        <v>749</v>
      </c>
      <c r="X127" s="25">
        <v>0.5</v>
      </c>
      <c r="Y127" s="4">
        <v>1</v>
      </c>
      <c r="Z127" s="50">
        <v>8.171871776523604</v>
      </c>
      <c r="AA127" s="4"/>
      <c r="AB127" s="50">
        <v>-28.866560366386089</v>
      </c>
      <c r="AC127" s="4"/>
      <c r="AD127" s="50">
        <v>33.369211146171097</v>
      </c>
      <c r="AE127" s="50">
        <v>154.14040368895422</v>
      </c>
      <c r="AF127" s="22">
        <f t="shared" si="7"/>
        <v>-26.934881641728374</v>
      </c>
      <c r="AG127" s="23">
        <f t="shared" si="8"/>
        <v>3.5623152283892958</v>
      </c>
      <c r="AH127" s="23">
        <f t="shared" si="9"/>
        <v>4.6192402635397887</v>
      </c>
      <c r="AI127" s="23">
        <f t="shared" si="10"/>
        <v>5.3891136407964204</v>
      </c>
      <c r="AJ127" s="3">
        <f t="shared" si="11"/>
        <v>33.027933658898505</v>
      </c>
    </row>
    <row r="128" spans="1:36" x14ac:dyDescent="0.35">
      <c r="A128" s="5">
        <f t="shared" si="12"/>
        <v>1601</v>
      </c>
      <c r="B128" s="6"/>
      <c r="C128" s="31" t="s">
        <v>411</v>
      </c>
      <c r="D128" s="4"/>
      <c r="E128" s="4" t="s">
        <v>231</v>
      </c>
      <c r="F128" s="31" t="s">
        <v>232</v>
      </c>
      <c r="G128" s="4"/>
      <c r="H128" s="25">
        <v>75</v>
      </c>
      <c r="I128" s="31"/>
      <c r="J128" s="31" t="s">
        <v>234</v>
      </c>
      <c r="K128" s="27">
        <v>42142</v>
      </c>
      <c r="L128" s="31">
        <v>2015</v>
      </c>
      <c r="M128" s="30">
        <f t="shared" si="6"/>
        <v>138</v>
      </c>
      <c r="N128" s="31"/>
      <c r="O128" s="31"/>
      <c r="P128" s="31"/>
      <c r="Q128" s="47" t="s">
        <v>78</v>
      </c>
      <c r="R128" s="16" t="s">
        <v>235</v>
      </c>
      <c r="S128" s="19" t="s">
        <v>236</v>
      </c>
      <c r="T128" s="29">
        <v>13</v>
      </c>
      <c r="U128" s="29">
        <v>1.7</v>
      </c>
      <c r="V128" s="4" t="s">
        <v>237</v>
      </c>
      <c r="W128" s="4" t="s">
        <v>749</v>
      </c>
      <c r="X128" s="25">
        <v>0.6</v>
      </c>
      <c r="Y128" s="4">
        <v>1</v>
      </c>
      <c r="Z128" s="50">
        <v>9.8406659509329177</v>
      </c>
      <c r="AA128" s="4"/>
      <c r="AB128" s="50">
        <v>-27.968379217986595</v>
      </c>
      <c r="AC128" s="4"/>
      <c r="AD128" s="50">
        <v>27.564304829107517</v>
      </c>
      <c r="AE128" s="50">
        <v>118.22901484387054</v>
      </c>
      <c r="AF128" s="22">
        <f t="shared" si="7"/>
        <v>-26.379746035627832</v>
      </c>
      <c r="AG128" s="23">
        <f t="shared" si="8"/>
        <v>4.0531370443920345</v>
      </c>
      <c r="AH128" s="23">
        <f t="shared" si="9"/>
        <v>4.2892072039133149</v>
      </c>
      <c r="AI128" s="23">
        <f t="shared" si="10"/>
        <v>5.0040750712322009</v>
      </c>
      <c r="AJ128" s="3">
        <f t="shared" si="11"/>
        <v>29.126481874576115</v>
      </c>
    </row>
    <row r="129" spans="1:36" x14ac:dyDescent="0.35">
      <c r="A129" s="5">
        <f t="shared" si="12"/>
        <v>1602</v>
      </c>
      <c r="B129" s="6"/>
      <c r="C129" s="31" t="s">
        <v>412</v>
      </c>
      <c r="D129" s="4"/>
      <c r="E129" s="4" t="s">
        <v>231</v>
      </c>
      <c r="F129" s="31" t="s">
        <v>232</v>
      </c>
      <c r="G129" s="4"/>
      <c r="H129" s="25">
        <v>75</v>
      </c>
      <c r="I129" s="31"/>
      <c r="J129" s="31" t="s">
        <v>234</v>
      </c>
      <c r="K129" s="27">
        <v>42142</v>
      </c>
      <c r="L129" s="31">
        <v>2015</v>
      </c>
      <c r="M129" s="30">
        <f t="shared" si="6"/>
        <v>138</v>
      </c>
      <c r="N129" s="31"/>
      <c r="O129" s="31"/>
      <c r="P129" s="31"/>
      <c r="Q129" s="47" t="s">
        <v>78</v>
      </c>
      <c r="R129" s="16" t="s">
        <v>235</v>
      </c>
      <c r="S129" s="19" t="s">
        <v>236</v>
      </c>
      <c r="T129" s="29">
        <v>12.7</v>
      </c>
      <c r="U129" s="29">
        <v>1.43</v>
      </c>
      <c r="V129" s="4" t="s">
        <v>237</v>
      </c>
      <c r="W129" s="4" t="s">
        <v>749</v>
      </c>
      <c r="X129" s="25">
        <v>0.4</v>
      </c>
      <c r="Y129" s="4">
        <v>1</v>
      </c>
      <c r="Z129" s="50">
        <v>7.8531838345898963</v>
      </c>
      <c r="AA129" s="4"/>
      <c r="AB129" s="50">
        <v>-27.989210830692471</v>
      </c>
      <c r="AC129" s="4"/>
      <c r="AD129" s="50">
        <v>13.550304387581903</v>
      </c>
      <c r="AE129" s="50">
        <v>61.746114405098346</v>
      </c>
      <c r="AF129" s="22">
        <f t="shared" si="7"/>
        <v>-26.118616554430254</v>
      </c>
      <c r="AG129" s="23">
        <f t="shared" si="8"/>
        <v>3.4685834807617342</v>
      </c>
      <c r="AH129" s="23">
        <f t="shared" si="9"/>
        <v>4.5568064479559007</v>
      </c>
      <c r="AI129" s="23">
        <f t="shared" si="10"/>
        <v>5.3162741892818843</v>
      </c>
      <c r="AJ129" s="3">
        <f t="shared" si="11"/>
        <v>32.326858922570807</v>
      </c>
    </row>
    <row r="130" spans="1:36" x14ac:dyDescent="0.35">
      <c r="A130" s="5">
        <f t="shared" si="12"/>
        <v>1603</v>
      </c>
      <c r="B130" s="6"/>
      <c r="C130" s="31" t="s">
        <v>413</v>
      </c>
      <c r="D130" s="4"/>
      <c r="E130" s="4" t="s">
        <v>231</v>
      </c>
      <c r="F130" s="31" t="s">
        <v>232</v>
      </c>
      <c r="G130" s="4"/>
      <c r="H130" s="25">
        <v>75</v>
      </c>
      <c r="I130" s="31"/>
      <c r="J130" s="31" t="s">
        <v>234</v>
      </c>
      <c r="K130" s="27">
        <v>42142</v>
      </c>
      <c r="L130" s="31">
        <v>2015</v>
      </c>
      <c r="M130" s="30">
        <f t="shared" ref="M130:M193" si="13">K130-DATE(YEAR(K130),1,0)</f>
        <v>138</v>
      </c>
      <c r="N130" s="31"/>
      <c r="O130" s="31"/>
      <c r="P130" s="31"/>
      <c r="Q130" s="47" t="s">
        <v>78</v>
      </c>
      <c r="R130" s="16" t="s">
        <v>235</v>
      </c>
      <c r="S130" s="19" t="s">
        <v>236</v>
      </c>
      <c r="T130" s="29">
        <v>13.3</v>
      </c>
      <c r="U130" s="29">
        <v>1.7</v>
      </c>
      <c r="V130" s="4" t="s">
        <v>237</v>
      </c>
      <c r="W130" s="4" t="s">
        <v>749</v>
      </c>
      <c r="X130" s="25">
        <v>0.5</v>
      </c>
      <c r="Y130" s="4">
        <v>1</v>
      </c>
      <c r="Z130" s="50">
        <v>9.4526178599897648</v>
      </c>
      <c r="AA130" s="4"/>
      <c r="AB130" s="50">
        <v>-27.898952988759238</v>
      </c>
      <c r="AC130" s="4"/>
      <c r="AD130" s="50">
        <v>39.790388623469461</v>
      </c>
      <c r="AE130" s="50">
        <v>178.15680132704273</v>
      </c>
      <c r="AF130" s="22">
        <f t="shared" ref="AF130:AF193" si="14">(AB130+6.39*((AI130-3.76)/AI130))</f>
        <v>-26.108527806809352</v>
      </c>
      <c r="AG130" s="23">
        <f t="shared" ref="AG130:AG193" si="15">(Z130-2.86)/3.4+2</f>
        <v>3.9390052529381663</v>
      </c>
      <c r="AH130" s="23">
        <f t="shared" ref="AH130:AH193" si="16">AE130/AD130</f>
        <v>4.4773827924354821</v>
      </c>
      <c r="AI130" s="23">
        <f t="shared" ref="AI130:AI193" si="17">AH130*14/12</f>
        <v>5.2236132578413956</v>
      </c>
      <c r="AJ130" s="3">
        <f t="shared" ref="AJ130:AJ193" si="18">93/(1+POWER(0.246*AI130-0.775,-1))</f>
        <v>31.4109574615408</v>
      </c>
    </row>
    <row r="131" spans="1:36" x14ac:dyDescent="0.35">
      <c r="A131" s="5">
        <f t="shared" si="12"/>
        <v>1604</v>
      </c>
      <c r="B131" s="6"/>
      <c r="C131" s="31" t="s">
        <v>414</v>
      </c>
      <c r="D131" s="4"/>
      <c r="E131" s="4" t="s">
        <v>231</v>
      </c>
      <c r="F131" s="31" t="s">
        <v>232</v>
      </c>
      <c r="G131" s="4"/>
      <c r="H131" s="25">
        <v>75</v>
      </c>
      <c r="I131" s="31"/>
      <c r="J131" s="31" t="s">
        <v>234</v>
      </c>
      <c r="K131" s="27">
        <v>42142</v>
      </c>
      <c r="L131" s="31">
        <v>2015</v>
      </c>
      <c r="M131" s="30">
        <f t="shared" si="13"/>
        <v>138</v>
      </c>
      <c r="N131" s="31"/>
      <c r="O131" s="31"/>
      <c r="P131" s="31"/>
      <c r="Q131" s="47" t="s">
        <v>78</v>
      </c>
      <c r="R131" s="16" t="s">
        <v>235</v>
      </c>
      <c r="S131" s="19" t="s">
        <v>236</v>
      </c>
      <c r="T131" s="29">
        <v>12</v>
      </c>
      <c r="U131" s="29">
        <v>1.23</v>
      </c>
      <c r="V131" s="4" t="s">
        <v>237</v>
      </c>
      <c r="W131" s="4" t="s">
        <v>749</v>
      </c>
      <c r="X131" s="25">
        <v>0.5</v>
      </c>
      <c r="Y131" s="4">
        <v>1</v>
      </c>
      <c r="Z131" s="50">
        <v>10.176638223335496</v>
      </c>
      <c r="AA131" s="4"/>
      <c r="AB131" s="50">
        <v>-28.000576932111745</v>
      </c>
      <c r="AC131" s="4"/>
      <c r="AD131" s="50">
        <v>29.119668183365395</v>
      </c>
      <c r="AE131" s="50">
        <v>134.17286061027085</v>
      </c>
      <c r="AF131" s="22">
        <f t="shared" si="14"/>
        <v>-26.080125451995951</v>
      </c>
      <c r="AG131" s="23">
        <f t="shared" si="15"/>
        <v>4.1519524186280874</v>
      </c>
      <c r="AH131" s="23">
        <f t="shared" si="16"/>
        <v>4.607637002090466</v>
      </c>
      <c r="AI131" s="23">
        <f t="shared" si="17"/>
        <v>5.3755765024388777</v>
      </c>
      <c r="AJ131" s="3">
        <f t="shared" si="18"/>
        <v>32.898868003552835</v>
      </c>
    </row>
    <row r="132" spans="1:36" x14ac:dyDescent="0.35">
      <c r="A132" s="5">
        <f t="shared" si="12"/>
        <v>1605</v>
      </c>
      <c r="B132" s="6"/>
      <c r="C132" s="31" t="s">
        <v>502</v>
      </c>
      <c r="D132" s="4"/>
      <c r="E132" s="4" t="s">
        <v>231</v>
      </c>
      <c r="F132" s="31" t="s">
        <v>232</v>
      </c>
      <c r="G132" s="4"/>
      <c r="H132" s="25">
        <v>86</v>
      </c>
      <c r="I132" s="31"/>
      <c r="J132" s="31" t="s">
        <v>234</v>
      </c>
      <c r="K132" s="27">
        <v>42142</v>
      </c>
      <c r="L132" s="31">
        <v>2015</v>
      </c>
      <c r="M132" s="30">
        <f t="shared" si="13"/>
        <v>138</v>
      </c>
      <c r="N132" s="31"/>
      <c r="O132" s="31"/>
      <c r="P132" s="31"/>
      <c r="Q132" s="47" t="s">
        <v>78</v>
      </c>
      <c r="R132" s="16" t="s">
        <v>235</v>
      </c>
      <c r="S132" s="19" t="s">
        <v>236</v>
      </c>
      <c r="T132" s="29">
        <v>11</v>
      </c>
      <c r="U132" s="29">
        <v>1.5</v>
      </c>
      <c r="V132" s="4" t="s">
        <v>237</v>
      </c>
      <c r="W132" s="4" t="s">
        <v>749</v>
      </c>
      <c r="X132" s="25">
        <v>0.7</v>
      </c>
      <c r="Y132" s="4">
        <v>1</v>
      </c>
      <c r="Z132" s="50">
        <v>8.9499530245797292</v>
      </c>
      <c r="AA132" s="4"/>
      <c r="AB132" s="50">
        <v>-28.278628855381257</v>
      </c>
      <c r="AC132" s="4"/>
      <c r="AD132" s="50">
        <v>85.992027696528112</v>
      </c>
      <c r="AE132" s="50">
        <v>428.59620404586508</v>
      </c>
      <c r="AF132" s="22">
        <f t="shared" si="14"/>
        <v>-26.020547699961</v>
      </c>
      <c r="AG132" s="23">
        <f t="shared" si="15"/>
        <v>3.791162654288156</v>
      </c>
      <c r="AH132" s="23">
        <f t="shared" si="16"/>
        <v>4.9841388268969666</v>
      </c>
      <c r="AI132" s="23">
        <f t="shared" si="17"/>
        <v>5.8148286313797941</v>
      </c>
      <c r="AJ132" s="3">
        <f t="shared" si="18"/>
        <v>36.821848344360646</v>
      </c>
    </row>
    <row r="133" spans="1:36" x14ac:dyDescent="0.35">
      <c r="A133" s="5">
        <f t="shared" si="12"/>
        <v>1606</v>
      </c>
      <c r="B133" s="6"/>
      <c r="C133" s="31" t="s">
        <v>503</v>
      </c>
      <c r="D133" s="4"/>
      <c r="E133" s="4" t="s">
        <v>231</v>
      </c>
      <c r="F133" s="31" t="s">
        <v>232</v>
      </c>
      <c r="G133" s="4"/>
      <c r="H133" s="25">
        <v>86</v>
      </c>
      <c r="I133" s="31"/>
      <c r="J133" s="31" t="s">
        <v>234</v>
      </c>
      <c r="K133" s="27">
        <v>42142</v>
      </c>
      <c r="L133" s="31">
        <v>2015</v>
      </c>
      <c r="M133" s="30">
        <f t="shared" si="13"/>
        <v>138</v>
      </c>
      <c r="N133" s="31"/>
      <c r="O133" s="31"/>
      <c r="P133" s="31"/>
      <c r="Q133" s="47" t="s">
        <v>78</v>
      </c>
      <c r="R133" s="16" t="s">
        <v>235</v>
      </c>
      <c r="S133" s="19" t="s">
        <v>236</v>
      </c>
      <c r="T133" s="29">
        <v>10</v>
      </c>
      <c r="U133" s="29">
        <v>0.93</v>
      </c>
      <c r="V133" s="4" t="s">
        <v>237</v>
      </c>
      <c r="W133" s="4" t="s">
        <v>749</v>
      </c>
      <c r="X133" s="25">
        <v>0.4</v>
      </c>
      <c r="Y133" s="4">
        <v>1</v>
      </c>
      <c r="Z133" s="50">
        <v>8.9486701513398295</v>
      </c>
      <c r="AA133" s="4"/>
      <c r="AB133" s="50">
        <v>-28.576013762312957</v>
      </c>
      <c r="AC133" s="4"/>
      <c r="AD133" s="50">
        <v>47.791954728118078</v>
      </c>
      <c r="AE133" s="50">
        <v>248.5525953791722</v>
      </c>
      <c r="AF133" s="22">
        <f t="shared" si="14"/>
        <v>-26.145860752195485</v>
      </c>
      <c r="AG133" s="23">
        <f t="shared" si="15"/>
        <v>3.7907853386293615</v>
      </c>
      <c r="AH133" s="23">
        <f t="shared" si="16"/>
        <v>5.2007204307326216</v>
      </c>
      <c r="AI133" s="23">
        <f t="shared" si="17"/>
        <v>6.0675071691880582</v>
      </c>
      <c r="AJ133" s="3">
        <f t="shared" si="18"/>
        <v>38.85489416449402</v>
      </c>
    </row>
    <row r="134" spans="1:36" x14ac:dyDescent="0.35">
      <c r="A134" s="5">
        <f t="shared" si="12"/>
        <v>1607</v>
      </c>
      <c r="B134" s="6"/>
      <c r="C134" s="31" t="s">
        <v>504</v>
      </c>
      <c r="D134" s="4"/>
      <c r="E134" s="4" t="s">
        <v>231</v>
      </c>
      <c r="F134" s="31" t="s">
        <v>232</v>
      </c>
      <c r="G134" s="4"/>
      <c r="H134" s="25">
        <v>86</v>
      </c>
      <c r="I134" s="31"/>
      <c r="J134" s="31" t="s">
        <v>234</v>
      </c>
      <c r="K134" s="27">
        <v>42142</v>
      </c>
      <c r="L134" s="31">
        <v>2015</v>
      </c>
      <c r="M134" s="30">
        <f t="shared" si="13"/>
        <v>138</v>
      </c>
      <c r="N134" s="31"/>
      <c r="O134" s="31"/>
      <c r="P134" s="31"/>
      <c r="Q134" s="47" t="s">
        <v>78</v>
      </c>
      <c r="R134" s="16" t="s">
        <v>235</v>
      </c>
      <c r="S134" s="19" t="s">
        <v>236</v>
      </c>
      <c r="T134" s="29">
        <v>10.3</v>
      </c>
      <c r="U134" s="29">
        <v>0.83</v>
      </c>
      <c r="V134" s="4" t="s">
        <v>237</v>
      </c>
      <c r="W134" s="4" t="s">
        <v>749</v>
      </c>
      <c r="X134" s="25">
        <v>0.5</v>
      </c>
      <c r="Y134" s="4">
        <v>1</v>
      </c>
      <c r="Z134" s="50">
        <v>6.2946727492395729</v>
      </c>
      <c r="AA134" s="4"/>
      <c r="AB134" s="50">
        <v>-28.847872915074912</v>
      </c>
      <c r="AC134" s="4"/>
      <c r="AD134" s="50">
        <v>44.315888272722518</v>
      </c>
      <c r="AE134" s="50">
        <v>228.12155031318466</v>
      </c>
      <c r="AF134" s="22">
        <f t="shared" si="14"/>
        <v>-26.458564362998025</v>
      </c>
      <c r="AG134" s="23">
        <f t="shared" si="15"/>
        <v>3.010197867423404</v>
      </c>
      <c r="AH134" s="23">
        <f t="shared" si="16"/>
        <v>5.1476244571543184</v>
      </c>
      <c r="AI134" s="23">
        <f t="shared" si="17"/>
        <v>6.0055618666800372</v>
      </c>
      <c r="AJ134" s="3">
        <f t="shared" si="18"/>
        <v>38.370220760157203</v>
      </c>
    </row>
    <row r="135" spans="1:36" x14ac:dyDescent="0.35">
      <c r="A135" s="5">
        <f t="shared" si="12"/>
        <v>1608</v>
      </c>
      <c r="B135" s="6"/>
      <c r="C135" s="31" t="s">
        <v>505</v>
      </c>
      <c r="D135" s="4"/>
      <c r="E135" s="4" t="s">
        <v>231</v>
      </c>
      <c r="F135" s="31" t="s">
        <v>232</v>
      </c>
      <c r="G135" s="4"/>
      <c r="H135" s="25">
        <v>86</v>
      </c>
      <c r="I135" s="31"/>
      <c r="J135" s="31" t="s">
        <v>234</v>
      </c>
      <c r="K135" s="27">
        <v>42142</v>
      </c>
      <c r="L135" s="31">
        <v>2015</v>
      </c>
      <c r="M135" s="30">
        <f t="shared" si="13"/>
        <v>138</v>
      </c>
      <c r="N135" s="31"/>
      <c r="O135" s="31"/>
      <c r="P135" s="31"/>
      <c r="Q135" s="47" t="s">
        <v>78</v>
      </c>
      <c r="R135" s="16" t="s">
        <v>235</v>
      </c>
      <c r="S135" s="19" t="s">
        <v>236</v>
      </c>
      <c r="T135" s="29">
        <v>10</v>
      </c>
      <c r="U135" s="29">
        <v>0.93</v>
      </c>
      <c r="V135" s="4" t="s">
        <v>237</v>
      </c>
      <c r="W135" s="4" t="s">
        <v>749</v>
      </c>
      <c r="X135" s="25">
        <v>0.3</v>
      </c>
      <c r="Y135" s="4">
        <v>1</v>
      </c>
      <c r="Z135" s="50">
        <v>8.1605270741852767</v>
      </c>
      <c r="AA135" s="4"/>
      <c r="AB135" s="50">
        <v>-28.888679665720804</v>
      </c>
      <c r="AC135" s="4"/>
      <c r="AD135" s="50">
        <v>45.791036009599523</v>
      </c>
      <c r="AE135" s="50">
        <v>246.50814902008364</v>
      </c>
      <c r="AF135" s="22">
        <f t="shared" si="14"/>
        <v>-26.32420517455699</v>
      </c>
      <c r="AG135" s="23">
        <f t="shared" si="15"/>
        <v>3.5589785512309637</v>
      </c>
      <c r="AH135" s="23">
        <f t="shared" si="16"/>
        <v>5.3833276226466298</v>
      </c>
      <c r="AI135" s="23">
        <f t="shared" si="17"/>
        <v>6.280548893087734</v>
      </c>
      <c r="AJ135" s="3">
        <f t="shared" si="18"/>
        <v>40.45807321146399</v>
      </c>
    </row>
    <row r="136" spans="1:36" x14ac:dyDescent="0.35">
      <c r="A136" s="5">
        <f t="shared" si="12"/>
        <v>1609</v>
      </c>
      <c r="B136" s="6"/>
      <c r="C136" s="31" t="s">
        <v>506</v>
      </c>
      <c r="D136" s="4"/>
      <c r="E136" s="4" t="s">
        <v>231</v>
      </c>
      <c r="F136" s="31" t="s">
        <v>232</v>
      </c>
      <c r="G136" s="4"/>
      <c r="H136" s="25">
        <v>86</v>
      </c>
      <c r="I136" s="31"/>
      <c r="J136" s="31" t="s">
        <v>234</v>
      </c>
      <c r="K136" s="27">
        <v>42142</v>
      </c>
      <c r="L136" s="31">
        <v>2015</v>
      </c>
      <c r="M136" s="30">
        <f t="shared" si="13"/>
        <v>138</v>
      </c>
      <c r="N136" s="31"/>
      <c r="O136" s="31"/>
      <c r="P136" s="31"/>
      <c r="Q136" s="47" t="s">
        <v>78</v>
      </c>
      <c r="R136" s="16" t="s">
        <v>235</v>
      </c>
      <c r="S136" s="19" t="s">
        <v>236</v>
      </c>
      <c r="T136" s="29">
        <v>10</v>
      </c>
      <c r="U136" s="29">
        <v>1.07</v>
      </c>
      <c r="V136" s="4" t="s">
        <v>237</v>
      </c>
      <c r="W136" s="4" t="s">
        <v>749</v>
      </c>
      <c r="X136" s="25">
        <v>0.7</v>
      </c>
      <c r="Y136" s="4">
        <v>1</v>
      </c>
      <c r="Z136" s="50">
        <v>7.9740141334316395</v>
      </c>
      <c r="AA136" s="4"/>
      <c r="AB136" s="50">
        <v>-29.284647758105216</v>
      </c>
      <c r="AC136" s="4"/>
      <c r="AD136" s="50">
        <v>59.142245860826527</v>
      </c>
      <c r="AE136" s="50">
        <v>324.40673784330221</v>
      </c>
      <c r="AF136" s="22">
        <f t="shared" si="14"/>
        <v>-26.649128318256487</v>
      </c>
      <c r="AG136" s="23">
        <f t="shared" si="15"/>
        <v>3.5041218039504827</v>
      </c>
      <c r="AH136" s="23">
        <f t="shared" si="16"/>
        <v>5.4851947727297308</v>
      </c>
      <c r="AI136" s="23">
        <f t="shared" si="17"/>
        <v>6.3993939015180201</v>
      </c>
      <c r="AJ136" s="3">
        <f t="shared" si="18"/>
        <v>41.31182243026204</v>
      </c>
    </row>
    <row r="137" spans="1:36" x14ac:dyDescent="0.35">
      <c r="A137" s="5">
        <f t="shared" si="12"/>
        <v>1610</v>
      </c>
      <c r="B137" s="6"/>
      <c r="C137" s="31" t="s">
        <v>385</v>
      </c>
      <c r="D137" s="4"/>
      <c r="E137" s="4" t="s">
        <v>231</v>
      </c>
      <c r="F137" s="31" t="s">
        <v>232</v>
      </c>
      <c r="G137" s="4"/>
      <c r="H137" s="25">
        <v>87</v>
      </c>
      <c r="I137" s="31"/>
      <c r="J137" s="31" t="s">
        <v>234</v>
      </c>
      <c r="K137" s="27">
        <v>42143</v>
      </c>
      <c r="L137" s="31">
        <v>2015</v>
      </c>
      <c r="M137" s="30">
        <f t="shared" si="13"/>
        <v>139</v>
      </c>
      <c r="N137" s="31"/>
      <c r="O137" s="31"/>
      <c r="P137" s="31"/>
      <c r="Q137" s="47" t="s">
        <v>78</v>
      </c>
      <c r="R137" s="16" t="s">
        <v>235</v>
      </c>
      <c r="S137" s="19" t="s">
        <v>236</v>
      </c>
      <c r="T137" s="29">
        <v>16.5</v>
      </c>
      <c r="U137" s="29">
        <v>6.4</v>
      </c>
      <c r="V137" s="4" t="s">
        <v>237</v>
      </c>
      <c r="W137" s="4" t="s">
        <v>749</v>
      </c>
      <c r="X137" s="25">
        <v>1.2</v>
      </c>
      <c r="Y137" s="4">
        <v>1</v>
      </c>
      <c r="Z137" s="50">
        <v>10.06953109340904</v>
      </c>
      <c r="AA137" s="4"/>
      <c r="AB137" s="50">
        <v>-28.615276514450397</v>
      </c>
      <c r="AC137" s="4"/>
      <c r="AD137" s="50">
        <v>83.337162037524877</v>
      </c>
      <c r="AE137" s="50">
        <v>373.4836878889995</v>
      </c>
      <c r="AF137" s="22">
        <f t="shared" si="14"/>
        <v>-26.820524801798374</v>
      </c>
      <c r="AG137" s="23">
        <f t="shared" si="15"/>
        <v>4.1204503215908943</v>
      </c>
      <c r="AH137" s="23">
        <f t="shared" si="16"/>
        <v>4.4815983500953402</v>
      </c>
      <c r="AI137" s="23">
        <f t="shared" si="17"/>
        <v>5.2285314084445638</v>
      </c>
      <c r="AJ137" s="3">
        <f t="shared" si="18"/>
        <v>31.460264969861658</v>
      </c>
    </row>
    <row r="138" spans="1:36" x14ac:dyDescent="0.35">
      <c r="A138" s="5">
        <f t="shared" si="12"/>
        <v>1611</v>
      </c>
      <c r="B138" s="6"/>
      <c r="C138" s="31" t="s">
        <v>386</v>
      </c>
      <c r="D138" s="4"/>
      <c r="E138" s="4" t="s">
        <v>231</v>
      </c>
      <c r="F138" s="31" t="s">
        <v>232</v>
      </c>
      <c r="G138" s="4"/>
      <c r="H138" s="25">
        <v>87</v>
      </c>
      <c r="I138" s="31"/>
      <c r="J138" s="31" t="s">
        <v>234</v>
      </c>
      <c r="K138" s="27">
        <v>42143</v>
      </c>
      <c r="L138" s="31">
        <v>2015</v>
      </c>
      <c r="M138" s="30">
        <f t="shared" si="13"/>
        <v>139</v>
      </c>
      <c r="N138" s="31"/>
      <c r="O138" s="31"/>
      <c r="P138" s="31"/>
      <c r="Q138" s="47" t="s">
        <v>78</v>
      </c>
      <c r="R138" s="16" t="s">
        <v>235</v>
      </c>
      <c r="S138" s="19" t="s">
        <v>236</v>
      </c>
      <c r="T138" s="29">
        <v>14</v>
      </c>
      <c r="U138" s="29">
        <v>3.75</v>
      </c>
      <c r="V138" s="4" t="s">
        <v>237</v>
      </c>
      <c r="W138" s="4" t="s">
        <v>749</v>
      </c>
      <c r="X138" s="25">
        <v>0.9</v>
      </c>
      <c r="Y138" s="4">
        <v>1</v>
      </c>
      <c r="Z138" s="50">
        <v>9.7088590290939738</v>
      </c>
      <c r="AA138" s="4"/>
      <c r="AB138" s="50">
        <v>-28.262443597915627</v>
      </c>
      <c r="AC138" s="4"/>
      <c r="AD138" s="50">
        <v>68.302518771809503</v>
      </c>
      <c r="AE138" s="50">
        <v>298.12998310397234</v>
      </c>
      <c r="AF138" s="22">
        <f t="shared" si="14"/>
        <v>-26.59060699745924</v>
      </c>
      <c r="AG138" s="23">
        <f t="shared" si="15"/>
        <v>4.0143703026746982</v>
      </c>
      <c r="AH138" s="23">
        <f t="shared" si="16"/>
        <v>4.3648461061881001</v>
      </c>
      <c r="AI138" s="23">
        <f t="shared" si="17"/>
        <v>5.0923204572194498</v>
      </c>
      <c r="AJ138" s="3">
        <f t="shared" si="18"/>
        <v>30.064818125361199</v>
      </c>
    </row>
    <row r="139" spans="1:36" x14ac:dyDescent="0.35">
      <c r="A139" s="5">
        <f t="shared" si="12"/>
        <v>1612</v>
      </c>
      <c r="B139" s="6"/>
      <c r="C139" s="31" t="s">
        <v>387</v>
      </c>
      <c r="D139" s="4"/>
      <c r="E139" s="4" t="s">
        <v>231</v>
      </c>
      <c r="F139" s="31" t="s">
        <v>232</v>
      </c>
      <c r="G139" s="4"/>
      <c r="H139" s="25">
        <v>87</v>
      </c>
      <c r="I139" s="31"/>
      <c r="J139" s="31" t="s">
        <v>234</v>
      </c>
      <c r="K139" s="27">
        <v>42143</v>
      </c>
      <c r="L139" s="31">
        <v>2015</v>
      </c>
      <c r="M139" s="30">
        <f t="shared" si="13"/>
        <v>139</v>
      </c>
      <c r="N139" s="31"/>
      <c r="O139" s="31"/>
      <c r="P139" s="31"/>
      <c r="Q139" s="47" t="s">
        <v>78</v>
      </c>
      <c r="R139" s="16" t="s">
        <v>235</v>
      </c>
      <c r="S139" s="19" t="s">
        <v>236</v>
      </c>
      <c r="T139" s="29">
        <v>12</v>
      </c>
      <c r="U139" s="29">
        <v>2.5</v>
      </c>
      <c r="V139" s="4" t="s">
        <v>237</v>
      </c>
      <c r="W139" s="4" t="s">
        <v>749</v>
      </c>
      <c r="X139" s="25">
        <v>0.9</v>
      </c>
      <c r="Y139" s="4">
        <v>1</v>
      </c>
      <c r="Z139" s="50">
        <v>8.7847142146872663</v>
      </c>
      <c r="AA139" s="4"/>
      <c r="AB139" s="50">
        <v>-28.222680962636534</v>
      </c>
      <c r="AC139" s="4"/>
      <c r="AD139" s="50">
        <v>44.757521281569758</v>
      </c>
      <c r="AE139" s="50">
        <v>210.27258523374968</v>
      </c>
      <c r="AF139" s="22">
        <f t="shared" si="14"/>
        <v>-26.216224113640457</v>
      </c>
      <c r="AG139" s="23">
        <f t="shared" si="15"/>
        <v>3.7425630043197842</v>
      </c>
      <c r="AH139" s="23">
        <f t="shared" si="16"/>
        <v>4.6980391052248835</v>
      </c>
      <c r="AI139" s="23">
        <f t="shared" si="17"/>
        <v>5.4810456227623634</v>
      </c>
      <c r="AJ139" s="3">
        <f t="shared" si="18"/>
        <v>33.889976650476093</v>
      </c>
    </row>
    <row r="140" spans="1:36" x14ac:dyDescent="0.35">
      <c r="A140" s="5">
        <f t="shared" si="12"/>
        <v>1613</v>
      </c>
      <c r="B140" s="6"/>
      <c r="C140" s="31" t="s">
        <v>388</v>
      </c>
      <c r="D140" s="4"/>
      <c r="E140" s="4" t="s">
        <v>231</v>
      </c>
      <c r="F140" s="31" t="s">
        <v>232</v>
      </c>
      <c r="G140" s="4"/>
      <c r="H140" s="25">
        <v>87</v>
      </c>
      <c r="I140" s="31"/>
      <c r="J140" s="31" t="s">
        <v>234</v>
      </c>
      <c r="K140" s="27">
        <v>42143</v>
      </c>
      <c r="L140" s="31">
        <v>2015</v>
      </c>
      <c r="M140" s="30">
        <f t="shared" si="13"/>
        <v>139</v>
      </c>
      <c r="N140" s="31"/>
      <c r="O140" s="31"/>
      <c r="P140" s="31"/>
      <c r="Q140" s="47" t="s">
        <v>78</v>
      </c>
      <c r="R140" s="16" t="s">
        <v>235</v>
      </c>
      <c r="S140" s="19" t="s">
        <v>236</v>
      </c>
      <c r="T140" s="29">
        <v>11.5</v>
      </c>
      <c r="U140" s="29">
        <v>2.1</v>
      </c>
      <c r="V140" s="4" t="s">
        <v>237</v>
      </c>
      <c r="W140" s="4" t="s">
        <v>749</v>
      </c>
      <c r="X140" s="25">
        <v>0.3</v>
      </c>
      <c r="Y140" s="4">
        <v>1</v>
      </c>
      <c r="Z140" s="50">
        <v>8.744562485223442</v>
      </c>
      <c r="AA140" s="4"/>
      <c r="AB140" s="50">
        <v>-27.647669136823545</v>
      </c>
      <c r="AC140" s="4"/>
      <c r="AD140" s="50">
        <v>11.09754195441964</v>
      </c>
      <c r="AE140" s="50">
        <v>44.936574998959976</v>
      </c>
      <c r="AF140" s="22">
        <f t="shared" si="14"/>
        <v>-26.343579960242153</v>
      </c>
      <c r="AG140" s="23">
        <f t="shared" si="15"/>
        <v>3.7307536721245418</v>
      </c>
      <c r="AH140" s="23">
        <f t="shared" si="16"/>
        <v>4.0492367754522256</v>
      </c>
      <c r="AI140" s="23">
        <f t="shared" si="17"/>
        <v>4.7241095713609296</v>
      </c>
      <c r="AJ140" s="3">
        <f t="shared" si="18"/>
        <v>25.955140468443272</v>
      </c>
    </row>
    <row r="141" spans="1:36" x14ac:dyDescent="0.35">
      <c r="A141" s="5">
        <f t="shared" si="12"/>
        <v>1614</v>
      </c>
      <c r="B141" s="6"/>
      <c r="C141" s="31" t="s">
        <v>389</v>
      </c>
      <c r="D141" s="4"/>
      <c r="E141" s="4" t="s">
        <v>231</v>
      </c>
      <c r="F141" s="31" t="s">
        <v>232</v>
      </c>
      <c r="G141" s="4"/>
      <c r="H141" s="25">
        <v>87</v>
      </c>
      <c r="I141" s="31"/>
      <c r="J141" s="31" t="s">
        <v>234</v>
      </c>
      <c r="K141" s="27">
        <v>42143</v>
      </c>
      <c r="L141" s="31">
        <v>2015</v>
      </c>
      <c r="M141" s="30">
        <f t="shared" si="13"/>
        <v>139</v>
      </c>
      <c r="N141" s="31"/>
      <c r="O141" s="31"/>
      <c r="P141" s="31"/>
      <c r="Q141" s="47" t="s">
        <v>78</v>
      </c>
      <c r="R141" s="16" t="s">
        <v>235</v>
      </c>
      <c r="S141" s="19" t="s">
        <v>236</v>
      </c>
      <c r="T141" s="29">
        <v>10</v>
      </c>
      <c r="U141" s="29">
        <v>1.65</v>
      </c>
      <c r="V141" s="4" t="s">
        <v>237</v>
      </c>
      <c r="W141" s="4" t="s">
        <v>749</v>
      </c>
      <c r="X141" s="25">
        <v>0.5</v>
      </c>
      <c r="Y141" s="4">
        <v>1</v>
      </c>
      <c r="Z141" s="50">
        <v>8.7264944131933948</v>
      </c>
      <c r="AA141" s="4"/>
      <c r="AB141" s="50">
        <v>-28.254245146717462</v>
      </c>
      <c r="AC141" s="4"/>
      <c r="AD141" s="50">
        <v>39.583347082452555</v>
      </c>
      <c r="AE141" s="50">
        <v>195.20494673994725</v>
      </c>
      <c r="AF141" s="22">
        <f t="shared" si="14"/>
        <v>-26.040275136406009</v>
      </c>
      <c r="AG141" s="23">
        <f t="shared" si="15"/>
        <v>3.7254395332921755</v>
      </c>
      <c r="AH141" s="23">
        <f t="shared" si="16"/>
        <v>4.9314916783902367</v>
      </c>
      <c r="AI141" s="23">
        <f t="shared" si="17"/>
        <v>5.7534069581219427</v>
      </c>
      <c r="AJ141" s="3">
        <f t="shared" si="18"/>
        <v>36.304371619012777</v>
      </c>
    </row>
    <row r="142" spans="1:36" x14ac:dyDescent="0.35">
      <c r="A142" s="5">
        <f t="shared" si="12"/>
        <v>1615</v>
      </c>
      <c r="B142" s="6"/>
      <c r="C142" s="31" t="s">
        <v>415</v>
      </c>
      <c r="D142" s="4"/>
      <c r="E142" s="4" t="s">
        <v>231</v>
      </c>
      <c r="F142" s="31" t="s">
        <v>232</v>
      </c>
      <c r="G142" s="4"/>
      <c r="H142" s="25">
        <v>24</v>
      </c>
      <c r="I142" s="31"/>
      <c r="J142" s="31" t="s">
        <v>234</v>
      </c>
      <c r="K142" s="27">
        <v>42143</v>
      </c>
      <c r="L142" s="31">
        <v>2015</v>
      </c>
      <c r="M142" s="30">
        <f t="shared" si="13"/>
        <v>139</v>
      </c>
      <c r="N142" s="31"/>
      <c r="O142" s="31"/>
      <c r="P142" s="31"/>
      <c r="Q142" s="47" t="s">
        <v>78</v>
      </c>
      <c r="R142" s="16" t="s">
        <v>235</v>
      </c>
      <c r="S142" s="19" t="s">
        <v>236</v>
      </c>
      <c r="T142" s="29">
        <v>12</v>
      </c>
      <c r="U142" s="29">
        <v>3.05</v>
      </c>
      <c r="V142" s="4" t="s">
        <v>237</v>
      </c>
      <c r="W142" s="4" t="s">
        <v>749</v>
      </c>
      <c r="X142" s="25">
        <v>0.6</v>
      </c>
      <c r="Y142" s="4">
        <v>1</v>
      </c>
      <c r="Z142" s="50">
        <v>9.1110306013868829</v>
      </c>
      <c r="AA142" s="4"/>
      <c r="AB142" s="50">
        <v>-27.587149767592006</v>
      </c>
      <c r="AC142" s="4"/>
      <c r="AD142" s="50">
        <v>41.239505406799353</v>
      </c>
      <c r="AE142" s="50">
        <v>174.14987551284099</v>
      </c>
      <c r="AF142" s="22">
        <f t="shared" si="14"/>
        <v>-26.073918863118401</v>
      </c>
      <c r="AG142" s="23">
        <f t="shared" si="15"/>
        <v>3.8385384121726132</v>
      </c>
      <c r="AH142" s="23">
        <f t="shared" si="16"/>
        <v>4.2228895277713026</v>
      </c>
      <c r="AI142" s="23">
        <f t="shared" si="17"/>
        <v>4.9267044490665199</v>
      </c>
      <c r="AJ142" s="3">
        <f t="shared" si="18"/>
        <v>28.280454246395148</v>
      </c>
    </row>
    <row r="143" spans="1:36" x14ac:dyDescent="0.35">
      <c r="A143" s="5">
        <f t="shared" si="12"/>
        <v>1616</v>
      </c>
      <c r="B143" s="6"/>
      <c r="C143" s="31" t="s">
        <v>416</v>
      </c>
      <c r="D143" s="4"/>
      <c r="E143" s="4" t="s">
        <v>231</v>
      </c>
      <c r="F143" s="31" t="s">
        <v>232</v>
      </c>
      <c r="G143" s="4"/>
      <c r="H143" s="25">
        <v>24</v>
      </c>
      <c r="I143" s="31"/>
      <c r="J143" s="31" t="s">
        <v>234</v>
      </c>
      <c r="K143" s="27">
        <v>42143</v>
      </c>
      <c r="L143" s="31">
        <v>2015</v>
      </c>
      <c r="M143" s="30">
        <f t="shared" si="13"/>
        <v>139</v>
      </c>
      <c r="N143" s="31"/>
      <c r="O143" s="31"/>
      <c r="P143" s="31"/>
      <c r="Q143" s="47" t="s">
        <v>78</v>
      </c>
      <c r="R143" s="16" t="s">
        <v>235</v>
      </c>
      <c r="S143" s="19" t="s">
        <v>236</v>
      </c>
      <c r="T143" s="29">
        <v>12</v>
      </c>
      <c r="U143" s="29">
        <v>2.5</v>
      </c>
      <c r="V143" s="4" t="s">
        <v>237</v>
      </c>
      <c r="W143" s="4" t="s">
        <v>749</v>
      </c>
      <c r="X143" s="25">
        <v>0.7</v>
      </c>
      <c r="Y143" s="4">
        <v>1</v>
      </c>
      <c r="Z143" s="50">
        <v>8.9231187369942848</v>
      </c>
      <c r="AA143" s="4"/>
      <c r="AB143" s="50">
        <v>-26.488888382708613</v>
      </c>
      <c r="AC143" s="4"/>
      <c r="AD143" s="50">
        <v>33.576439119818588</v>
      </c>
      <c r="AE143" s="50">
        <v>133.17558408589824</v>
      </c>
      <c r="AF143" s="22">
        <f t="shared" si="14"/>
        <v>-25.291094676628123</v>
      </c>
      <c r="AG143" s="23">
        <f t="shared" si="15"/>
        <v>3.7832702167630252</v>
      </c>
      <c r="AH143" s="23">
        <f t="shared" si="16"/>
        <v>3.9663403141308984</v>
      </c>
      <c r="AI143" s="23">
        <f t="shared" si="17"/>
        <v>4.6273970331527146</v>
      </c>
      <c r="AJ143" s="3">
        <f t="shared" si="18"/>
        <v>24.785158140826361</v>
      </c>
    </row>
    <row r="144" spans="1:36" x14ac:dyDescent="0.35">
      <c r="A144" s="5">
        <f t="shared" si="12"/>
        <v>1617</v>
      </c>
      <c r="B144" s="6"/>
      <c r="C144" s="31" t="s">
        <v>417</v>
      </c>
      <c r="D144" s="4"/>
      <c r="E144" s="4" t="s">
        <v>231</v>
      </c>
      <c r="F144" s="31" t="s">
        <v>232</v>
      </c>
      <c r="G144" s="4"/>
      <c r="H144" s="25">
        <v>24</v>
      </c>
      <c r="I144" s="31"/>
      <c r="J144" s="31" t="s">
        <v>234</v>
      </c>
      <c r="K144" s="27">
        <v>42143</v>
      </c>
      <c r="L144" s="31">
        <v>2015</v>
      </c>
      <c r="M144" s="30">
        <f t="shared" si="13"/>
        <v>139</v>
      </c>
      <c r="N144" s="31"/>
      <c r="O144" s="31"/>
      <c r="P144" s="31"/>
      <c r="Q144" s="47" t="s">
        <v>78</v>
      </c>
      <c r="R144" s="16" t="s">
        <v>235</v>
      </c>
      <c r="S144" s="19" t="s">
        <v>236</v>
      </c>
      <c r="T144" s="29">
        <v>12.5</v>
      </c>
      <c r="U144" s="29">
        <v>2</v>
      </c>
      <c r="V144" s="4" t="s">
        <v>237</v>
      </c>
      <c r="W144" s="4" t="s">
        <v>749</v>
      </c>
      <c r="X144" s="25">
        <v>0.4</v>
      </c>
      <c r="Y144" s="4">
        <v>1</v>
      </c>
      <c r="Z144" s="50">
        <v>9.3965369569651145</v>
      </c>
      <c r="AA144" s="4"/>
      <c r="AB144" s="50">
        <v>-27.650911665798084</v>
      </c>
      <c r="AC144" s="4"/>
      <c r="AD144" s="50">
        <v>24.867513610126394</v>
      </c>
      <c r="AE144" s="50">
        <v>105.29439907984741</v>
      </c>
      <c r="AF144" s="22">
        <f t="shared" si="14"/>
        <v>-26.124636619481183</v>
      </c>
      <c r="AG144" s="23">
        <f t="shared" si="15"/>
        <v>3.9225108696956221</v>
      </c>
      <c r="AH144" s="23">
        <f t="shared" si="16"/>
        <v>4.2342149975528747</v>
      </c>
      <c r="AI144" s="23">
        <f t="shared" si="17"/>
        <v>4.9399174971450206</v>
      </c>
      <c r="AJ144" s="3">
        <f t="shared" si="18"/>
        <v>28.426518799538599</v>
      </c>
    </row>
    <row r="145" spans="1:36" x14ac:dyDescent="0.35">
      <c r="A145" s="5">
        <f t="shared" si="12"/>
        <v>1618</v>
      </c>
      <c r="B145" s="6"/>
      <c r="C145" s="31" t="s">
        <v>418</v>
      </c>
      <c r="D145" s="4"/>
      <c r="E145" s="4" t="s">
        <v>231</v>
      </c>
      <c r="F145" s="31" t="s">
        <v>232</v>
      </c>
      <c r="G145" s="4"/>
      <c r="H145" s="25">
        <v>24</v>
      </c>
      <c r="I145" s="31"/>
      <c r="J145" s="31" t="s">
        <v>234</v>
      </c>
      <c r="K145" s="27">
        <v>42143</v>
      </c>
      <c r="L145" s="31">
        <v>2015</v>
      </c>
      <c r="M145" s="30">
        <f t="shared" si="13"/>
        <v>139</v>
      </c>
      <c r="N145" s="31"/>
      <c r="O145" s="31"/>
      <c r="P145" s="31"/>
      <c r="Q145" s="47" t="s">
        <v>78</v>
      </c>
      <c r="R145" s="16" t="s">
        <v>235</v>
      </c>
      <c r="S145" s="19" t="s">
        <v>236</v>
      </c>
      <c r="T145" s="29">
        <v>11.5</v>
      </c>
      <c r="U145" s="29">
        <v>1.85</v>
      </c>
      <c r="V145" s="4" t="s">
        <v>237</v>
      </c>
      <c r="W145" s="4" t="s">
        <v>749</v>
      </c>
      <c r="X145" s="25">
        <v>0.4</v>
      </c>
      <c r="Y145" s="4">
        <v>1</v>
      </c>
      <c r="Z145" s="50">
        <v>9.1807954484296523</v>
      </c>
      <c r="AA145" s="4"/>
      <c r="AB145" s="50">
        <v>-27.883823146451356</v>
      </c>
      <c r="AC145" s="4"/>
      <c r="AD145" s="50">
        <v>33.88726942825042</v>
      </c>
      <c r="AE145" s="50">
        <v>151.14259926964499</v>
      </c>
      <c r="AF145" s="22">
        <f t="shared" si="14"/>
        <v>-26.111160458321606</v>
      </c>
      <c r="AG145" s="23">
        <f t="shared" si="15"/>
        <v>3.8590574848322508</v>
      </c>
      <c r="AH145" s="23">
        <f t="shared" si="16"/>
        <v>4.4601586914419142</v>
      </c>
      <c r="AI145" s="23">
        <f t="shared" si="17"/>
        <v>5.2035184733488995</v>
      </c>
      <c r="AJ145" s="3">
        <f t="shared" si="18"/>
        <v>31.208671148360835</v>
      </c>
    </row>
    <row r="146" spans="1:36" x14ac:dyDescent="0.35">
      <c r="A146" s="5">
        <f t="shared" si="12"/>
        <v>1619</v>
      </c>
      <c r="B146" s="6"/>
      <c r="C146" s="31" t="s">
        <v>419</v>
      </c>
      <c r="D146" s="4"/>
      <c r="E146" s="4" t="s">
        <v>231</v>
      </c>
      <c r="F146" s="31" t="s">
        <v>232</v>
      </c>
      <c r="G146" s="4"/>
      <c r="H146" s="25">
        <v>24</v>
      </c>
      <c r="I146" s="31"/>
      <c r="J146" s="31" t="s">
        <v>234</v>
      </c>
      <c r="K146" s="27">
        <v>42143</v>
      </c>
      <c r="L146" s="31">
        <v>2015</v>
      </c>
      <c r="M146" s="30">
        <f t="shared" si="13"/>
        <v>139</v>
      </c>
      <c r="N146" s="31"/>
      <c r="O146" s="31"/>
      <c r="P146" s="31"/>
      <c r="Q146" s="47" t="s">
        <v>78</v>
      </c>
      <c r="R146" s="16" t="s">
        <v>235</v>
      </c>
      <c r="S146" s="19" t="s">
        <v>236</v>
      </c>
      <c r="T146" s="29">
        <v>11</v>
      </c>
      <c r="U146" s="29">
        <v>1.7</v>
      </c>
      <c r="V146" s="4" t="s">
        <v>237</v>
      </c>
      <c r="W146" s="4" t="s">
        <v>749</v>
      </c>
      <c r="X146" s="25">
        <v>0.6</v>
      </c>
      <c r="Y146" s="4">
        <v>1</v>
      </c>
      <c r="Z146" s="50">
        <v>9.5231206115897216</v>
      </c>
      <c r="AA146" s="4"/>
      <c r="AB146" s="50">
        <v>-28.752974230946808</v>
      </c>
      <c r="AC146" s="4"/>
      <c r="AD146" s="50">
        <v>11.055962252484546</v>
      </c>
      <c r="AE146" s="50">
        <v>53.139800821534202</v>
      </c>
      <c r="AF146" s="22">
        <f t="shared" si="14"/>
        <v>-26.647655672670826</v>
      </c>
      <c r="AG146" s="23">
        <f t="shared" si="15"/>
        <v>3.9597413563499186</v>
      </c>
      <c r="AH146" s="23">
        <f t="shared" si="16"/>
        <v>4.8064383368885313</v>
      </c>
      <c r="AI146" s="23">
        <f t="shared" si="17"/>
        <v>5.6075113930366198</v>
      </c>
      <c r="AJ146" s="3">
        <f t="shared" si="18"/>
        <v>35.03613240377743</v>
      </c>
    </row>
    <row r="147" spans="1:36" x14ac:dyDescent="0.35">
      <c r="A147" s="5">
        <f t="shared" si="12"/>
        <v>1620</v>
      </c>
      <c r="B147" s="6"/>
      <c r="C147" s="31" t="s">
        <v>420</v>
      </c>
      <c r="D147" s="4"/>
      <c r="E147" s="4" t="s">
        <v>231</v>
      </c>
      <c r="F147" s="31" t="s">
        <v>232</v>
      </c>
      <c r="G147" s="4"/>
      <c r="H147" s="25">
        <v>2</v>
      </c>
      <c r="I147" s="31"/>
      <c r="J147" s="31" t="s">
        <v>234</v>
      </c>
      <c r="K147" s="27">
        <v>42143</v>
      </c>
      <c r="L147" s="31">
        <v>2015</v>
      </c>
      <c r="M147" s="30">
        <f t="shared" si="13"/>
        <v>139</v>
      </c>
      <c r="N147" s="31"/>
      <c r="O147" s="31"/>
      <c r="P147" s="31"/>
      <c r="Q147" s="47" t="s">
        <v>78</v>
      </c>
      <c r="R147" s="16" t="s">
        <v>235</v>
      </c>
      <c r="S147" s="19" t="s">
        <v>236</v>
      </c>
      <c r="T147" s="29">
        <v>9.6999999999999993</v>
      </c>
      <c r="U147" s="29">
        <v>0.9</v>
      </c>
      <c r="V147" s="4" t="s">
        <v>237</v>
      </c>
      <c r="W147" s="4" t="s">
        <v>749</v>
      </c>
      <c r="X147" s="25">
        <v>0.4</v>
      </c>
      <c r="Y147" s="4">
        <v>1</v>
      </c>
      <c r="Z147" s="50">
        <v>7.0614157695942152</v>
      </c>
      <c r="AA147" s="4"/>
      <c r="AB147" s="50">
        <v>-28.844499132968483</v>
      </c>
      <c r="AC147" s="4"/>
      <c r="AD147" s="50">
        <v>22.273454706986929</v>
      </c>
      <c r="AE147" s="50">
        <v>115.24253118576623</v>
      </c>
      <c r="AF147" s="22">
        <f t="shared" si="14"/>
        <v>-26.434807394899337</v>
      </c>
      <c r="AG147" s="23">
        <f t="shared" si="15"/>
        <v>3.2357105204688867</v>
      </c>
      <c r="AH147" s="23">
        <f t="shared" si="16"/>
        <v>5.173985477412983</v>
      </c>
      <c r="AI147" s="23">
        <f t="shared" si="17"/>
        <v>6.0363163903151467</v>
      </c>
      <c r="AJ147" s="3">
        <f t="shared" si="18"/>
        <v>38.61193055624225</v>
      </c>
    </row>
    <row r="148" spans="1:36" x14ac:dyDescent="0.35">
      <c r="A148" s="5">
        <f t="shared" si="12"/>
        <v>1621</v>
      </c>
      <c r="B148" s="6"/>
      <c r="C148" s="31" t="s">
        <v>421</v>
      </c>
      <c r="D148" s="4"/>
      <c r="E148" s="4" t="s">
        <v>231</v>
      </c>
      <c r="F148" s="31" t="s">
        <v>232</v>
      </c>
      <c r="G148" s="4"/>
      <c r="H148" s="25">
        <v>2</v>
      </c>
      <c r="I148" s="31"/>
      <c r="J148" s="31" t="s">
        <v>234</v>
      </c>
      <c r="K148" s="27">
        <v>42143</v>
      </c>
      <c r="L148" s="31">
        <v>2015</v>
      </c>
      <c r="M148" s="30">
        <f t="shared" si="13"/>
        <v>139</v>
      </c>
      <c r="N148" s="31"/>
      <c r="O148" s="31"/>
      <c r="P148" s="31"/>
      <c r="Q148" s="47" t="s">
        <v>78</v>
      </c>
      <c r="R148" s="16" t="s">
        <v>235</v>
      </c>
      <c r="S148" s="19" t="s">
        <v>236</v>
      </c>
      <c r="T148" s="29">
        <v>9.3000000000000007</v>
      </c>
      <c r="U148" s="29">
        <v>0.8</v>
      </c>
      <c r="V148" s="4" t="s">
        <v>237</v>
      </c>
      <c r="W148" s="4" t="s">
        <v>749</v>
      </c>
      <c r="X148" s="25">
        <v>0.3</v>
      </c>
      <c r="Y148" s="4">
        <v>1</v>
      </c>
      <c r="Z148" s="50">
        <v>7.2739404720730478</v>
      </c>
      <c r="AA148" s="4"/>
      <c r="AB148" s="50">
        <v>-28.431071968448745</v>
      </c>
      <c r="AC148" s="4"/>
      <c r="AD148" s="50">
        <v>16.043751646052499</v>
      </c>
      <c r="AE148" s="50">
        <v>84.933498197636823</v>
      </c>
      <c r="AF148" s="22">
        <f t="shared" si="14"/>
        <v>-25.931244223167045</v>
      </c>
      <c r="AG148" s="23">
        <f t="shared" si="15"/>
        <v>3.2982177859038373</v>
      </c>
      <c r="AH148" s="23">
        <f t="shared" si="16"/>
        <v>5.2938676733090899</v>
      </c>
      <c r="AI148" s="23">
        <f t="shared" si="17"/>
        <v>6.176178952193939</v>
      </c>
      <c r="AJ148" s="3">
        <f t="shared" si="18"/>
        <v>39.684706643037821</v>
      </c>
    </row>
    <row r="149" spans="1:36" x14ac:dyDescent="0.35">
      <c r="A149" s="5">
        <f t="shared" si="12"/>
        <v>1622</v>
      </c>
      <c r="B149" s="6"/>
      <c r="C149" s="31" t="s">
        <v>422</v>
      </c>
      <c r="D149" s="4"/>
      <c r="E149" s="4" t="s">
        <v>231</v>
      </c>
      <c r="F149" s="31" t="s">
        <v>232</v>
      </c>
      <c r="G149" s="4"/>
      <c r="H149" s="25">
        <v>2</v>
      </c>
      <c r="I149" s="31"/>
      <c r="J149" s="31" t="s">
        <v>234</v>
      </c>
      <c r="K149" s="27">
        <v>42143</v>
      </c>
      <c r="L149" s="31">
        <v>2015</v>
      </c>
      <c r="M149" s="30">
        <f t="shared" si="13"/>
        <v>139</v>
      </c>
      <c r="N149" s="31"/>
      <c r="O149" s="31"/>
      <c r="P149" s="31"/>
      <c r="Q149" s="47" t="s">
        <v>78</v>
      </c>
      <c r="R149" s="16" t="s">
        <v>235</v>
      </c>
      <c r="S149" s="19" t="s">
        <v>236</v>
      </c>
      <c r="T149" s="29">
        <v>9.6999999999999993</v>
      </c>
      <c r="U149" s="29">
        <v>0.56999999999999995</v>
      </c>
      <c r="V149" s="4" t="s">
        <v>237</v>
      </c>
      <c r="W149" s="4" t="s">
        <v>749</v>
      </c>
      <c r="X149" s="25">
        <v>0.5</v>
      </c>
      <c r="Y149" s="4">
        <v>1</v>
      </c>
      <c r="Z149" s="50">
        <v>8.1152953339106215</v>
      </c>
      <c r="AA149" s="4"/>
      <c r="AB149" s="50">
        <v>-27.987347679936523</v>
      </c>
      <c r="AC149" s="4"/>
      <c r="AD149" s="50">
        <v>25.697407383237394</v>
      </c>
      <c r="AE149" s="50">
        <v>119.224719040298</v>
      </c>
      <c r="AF149" s="22">
        <f t="shared" si="14"/>
        <v>-26.036140912863289</v>
      </c>
      <c r="AG149" s="23">
        <f t="shared" si="15"/>
        <v>3.5456750982090064</v>
      </c>
      <c r="AH149" s="23">
        <f t="shared" si="16"/>
        <v>4.6395621652505366</v>
      </c>
      <c r="AI149" s="23">
        <f t="shared" si="17"/>
        <v>5.412822526125626</v>
      </c>
      <c r="AJ149" s="3">
        <f t="shared" si="18"/>
        <v>33.252648092744217</v>
      </c>
    </row>
    <row r="150" spans="1:36" x14ac:dyDescent="0.35">
      <c r="A150" s="5">
        <f t="shared" si="12"/>
        <v>1623</v>
      </c>
      <c r="B150" s="6"/>
      <c r="C150" s="31" t="s">
        <v>423</v>
      </c>
      <c r="D150" s="4"/>
      <c r="E150" s="4" t="s">
        <v>231</v>
      </c>
      <c r="F150" s="31" t="s">
        <v>232</v>
      </c>
      <c r="G150" s="4"/>
      <c r="H150" s="25">
        <v>2</v>
      </c>
      <c r="I150" s="31"/>
      <c r="J150" s="31" t="s">
        <v>234</v>
      </c>
      <c r="K150" s="27">
        <v>42143</v>
      </c>
      <c r="L150" s="31">
        <v>2015</v>
      </c>
      <c r="M150" s="30">
        <f t="shared" si="13"/>
        <v>139</v>
      </c>
      <c r="N150" s="31"/>
      <c r="O150" s="31"/>
      <c r="P150" s="31"/>
      <c r="Q150" s="47" t="s">
        <v>78</v>
      </c>
      <c r="R150" s="16" t="s">
        <v>235</v>
      </c>
      <c r="S150" s="19" t="s">
        <v>236</v>
      </c>
      <c r="T150" s="29">
        <v>9.6999999999999993</v>
      </c>
      <c r="U150" s="29">
        <v>0.6</v>
      </c>
      <c r="V150" s="4" t="s">
        <v>237</v>
      </c>
      <c r="W150" s="4" t="s">
        <v>749</v>
      </c>
      <c r="X150" s="25">
        <v>0.4</v>
      </c>
      <c r="Y150" s="4">
        <v>1</v>
      </c>
      <c r="Z150" s="50">
        <v>9.0641027962379432</v>
      </c>
      <c r="AA150" s="4"/>
      <c r="AB150" s="50">
        <v>-28.129367788612338</v>
      </c>
      <c r="AC150" s="4"/>
      <c r="AD150" s="50">
        <v>22.688569382909943</v>
      </c>
      <c r="AE150" s="50">
        <v>107.28318692612712</v>
      </c>
      <c r="AF150" s="22">
        <f t="shared" si="14"/>
        <v>-26.094660614533556</v>
      </c>
      <c r="AG150" s="23">
        <f t="shared" si="15"/>
        <v>3.8247361165405716</v>
      </c>
      <c r="AH150" s="23">
        <f t="shared" si="16"/>
        <v>4.7285126318690534</v>
      </c>
      <c r="AI150" s="23">
        <f t="shared" si="17"/>
        <v>5.5165980705138962</v>
      </c>
      <c r="AJ150" s="3">
        <f t="shared" si="18"/>
        <v>34.21674233796255</v>
      </c>
    </row>
    <row r="151" spans="1:36" x14ac:dyDescent="0.35">
      <c r="A151" s="5">
        <f t="shared" si="12"/>
        <v>1624</v>
      </c>
      <c r="B151" s="6"/>
      <c r="C151" s="31" t="s">
        <v>424</v>
      </c>
      <c r="D151" s="4"/>
      <c r="E151" s="4" t="s">
        <v>231</v>
      </c>
      <c r="F151" s="31" t="s">
        <v>232</v>
      </c>
      <c r="G151" s="4"/>
      <c r="H151" s="25">
        <v>2</v>
      </c>
      <c r="I151" s="31"/>
      <c r="J151" s="31" t="s">
        <v>234</v>
      </c>
      <c r="K151" s="27">
        <v>42143</v>
      </c>
      <c r="L151" s="31">
        <v>2015</v>
      </c>
      <c r="M151" s="30">
        <f t="shared" si="13"/>
        <v>139</v>
      </c>
      <c r="N151" s="31"/>
      <c r="O151" s="31"/>
      <c r="P151" s="31"/>
      <c r="Q151" s="47" t="s">
        <v>78</v>
      </c>
      <c r="R151" s="16" t="s">
        <v>235</v>
      </c>
      <c r="S151" s="19" t="s">
        <v>236</v>
      </c>
      <c r="T151" s="29">
        <v>10.3</v>
      </c>
      <c r="U151" s="29">
        <v>0.8</v>
      </c>
      <c r="V151" s="4" t="s">
        <v>237</v>
      </c>
      <c r="W151" s="4" t="s">
        <v>749</v>
      </c>
      <c r="X151" s="25">
        <v>0.4</v>
      </c>
      <c r="Y151" s="4">
        <v>1</v>
      </c>
      <c r="Z151" s="50">
        <v>7.2938271124081044</v>
      </c>
      <c r="AA151" s="4"/>
      <c r="AB151" s="50">
        <v>-28.029010905348279</v>
      </c>
      <c r="AC151" s="4"/>
      <c r="AD151" s="50">
        <v>12.407175325104667</v>
      </c>
      <c r="AE151" s="50">
        <v>55.117561407825413</v>
      </c>
      <c r="AF151" s="22">
        <f t="shared" si="14"/>
        <v>-26.274812473854823</v>
      </c>
      <c r="AG151" s="23">
        <f t="shared" si="15"/>
        <v>3.3040667977670894</v>
      </c>
      <c r="AH151" s="23">
        <f t="shared" si="16"/>
        <v>4.4423940150422947</v>
      </c>
      <c r="AI151" s="23">
        <f t="shared" si="17"/>
        <v>5.1827930175493435</v>
      </c>
      <c r="AJ151" s="3">
        <f t="shared" si="18"/>
        <v>30.998639372582588</v>
      </c>
    </row>
    <row r="152" spans="1:36" x14ac:dyDescent="0.35">
      <c r="A152" s="5">
        <f t="shared" si="12"/>
        <v>1625</v>
      </c>
      <c r="B152" s="6"/>
      <c r="C152" s="31" t="s">
        <v>507</v>
      </c>
      <c r="D152" s="4"/>
      <c r="E152" s="4" t="s">
        <v>231</v>
      </c>
      <c r="F152" s="31" t="s">
        <v>232</v>
      </c>
      <c r="G152" s="4"/>
      <c r="H152" s="25">
        <v>87</v>
      </c>
      <c r="I152" s="31"/>
      <c r="J152" s="31" t="s">
        <v>234</v>
      </c>
      <c r="K152" s="27">
        <v>42143</v>
      </c>
      <c r="L152" s="31">
        <v>2015</v>
      </c>
      <c r="M152" s="30">
        <f t="shared" si="13"/>
        <v>139</v>
      </c>
      <c r="N152" s="31"/>
      <c r="O152" s="31"/>
      <c r="P152" s="31"/>
      <c r="Q152" s="47" t="s">
        <v>78</v>
      </c>
      <c r="R152" s="16" t="s">
        <v>235</v>
      </c>
      <c r="S152" s="19" t="s">
        <v>236</v>
      </c>
      <c r="T152" s="29">
        <v>10.7</v>
      </c>
      <c r="U152" s="29">
        <v>1.2</v>
      </c>
      <c r="V152" s="4" t="s">
        <v>237</v>
      </c>
      <c r="W152" s="4" t="s">
        <v>749</v>
      </c>
      <c r="X152" s="25">
        <v>0.7</v>
      </c>
      <c r="Y152" s="4">
        <v>1</v>
      </c>
      <c r="Z152" s="50">
        <v>8.4256859500562857</v>
      </c>
      <c r="AA152" s="4"/>
      <c r="AB152" s="50">
        <v>-28.94200130521029</v>
      </c>
      <c r="AC152" s="4"/>
      <c r="AD152" s="50">
        <v>73.900906848329441</v>
      </c>
      <c r="AE152" s="50">
        <v>350.1253896831019</v>
      </c>
      <c r="AF152" s="22">
        <f t="shared" si="14"/>
        <v>-26.898785467081403</v>
      </c>
      <c r="AG152" s="23">
        <f t="shared" si="15"/>
        <v>3.6369664558989081</v>
      </c>
      <c r="AH152" s="23">
        <f t="shared" si="16"/>
        <v>4.7377685148259667</v>
      </c>
      <c r="AI152" s="23">
        <f t="shared" si="17"/>
        <v>5.5273966006302944</v>
      </c>
      <c r="AJ152" s="3">
        <f t="shared" si="18"/>
        <v>34.315278467816</v>
      </c>
    </row>
    <row r="153" spans="1:36" x14ac:dyDescent="0.35">
      <c r="A153" s="5">
        <f t="shared" si="12"/>
        <v>1626</v>
      </c>
      <c r="B153" s="6"/>
      <c r="C153" s="31" t="s">
        <v>508</v>
      </c>
      <c r="D153" s="4"/>
      <c r="E153" s="4" t="s">
        <v>231</v>
      </c>
      <c r="F153" s="31" t="s">
        <v>232</v>
      </c>
      <c r="G153" s="4"/>
      <c r="H153" s="25">
        <v>87</v>
      </c>
      <c r="I153" s="31"/>
      <c r="J153" s="31" t="s">
        <v>234</v>
      </c>
      <c r="K153" s="27">
        <v>42143</v>
      </c>
      <c r="L153" s="31">
        <v>2015</v>
      </c>
      <c r="M153" s="30">
        <f t="shared" si="13"/>
        <v>139</v>
      </c>
      <c r="N153" s="31"/>
      <c r="O153" s="31"/>
      <c r="P153" s="31"/>
      <c r="Q153" s="47" t="s">
        <v>78</v>
      </c>
      <c r="R153" s="16" t="s">
        <v>235</v>
      </c>
      <c r="S153" s="19" t="s">
        <v>236</v>
      </c>
      <c r="T153" s="29">
        <v>12.3</v>
      </c>
      <c r="U153" s="29">
        <v>1.97</v>
      </c>
      <c r="V153" s="4" t="s">
        <v>237</v>
      </c>
      <c r="W153" s="4" t="s">
        <v>749</v>
      </c>
      <c r="X153" s="25">
        <v>0.9</v>
      </c>
      <c r="Y153" s="4">
        <v>1</v>
      </c>
      <c r="Z153" s="50">
        <v>9.2107143274096703</v>
      </c>
      <c r="AA153" s="4"/>
      <c r="AB153" s="50">
        <v>-27.904476512329154</v>
      </c>
      <c r="AC153" s="4"/>
      <c r="AD153" s="50">
        <v>100.73085291109501</v>
      </c>
      <c r="AE153" s="50">
        <v>435.84543506120008</v>
      </c>
      <c r="AF153" s="22">
        <f t="shared" si="14"/>
        <v>-26.274092591842617</v>
      </c>
      <c r="AG153" s="23">
        <f t="shared" si="15"/>
        <v>3.8678571551204914</v>
      </c>
      <c r="AH153" s="23">
        <f t="shared" si="16"/>
        <v>4.3268315760800418</v>
      </c>
      <c r="AI153" s="23">
        <f t="shared" si="17"/>
        <v>5.0479701720933816</v>
      </c>
      <c r="AJ153" s="3">
        <f t="shared" si="18"/>
        <v>29.596701659545822</v>
      </c>
    </row>
    <row r="154" spans="1:36" x14ac:dyDescent="0.35">
      <c r="A154" s="5">
        <f t="shared" si="12"/>
        <v>1627</v>
      </c>
      <c r="B154" s="6"/>
      <c r="C154" s="31" t="s">
        <v>509</v>
      </c>
      <c r="D154" s="4"/>
      <c r="E154" s="4" t="s">
        <v>231</v>
      </c>
      <c r="F154" s="31" t="s">
        <v>232</v>
      </c>
      <c r="G154" s="4"/>
      <c r="H154" s="25">
        <v>87</v>
      </c>
      <c r="I154" s="31"/>
      <c r="J154" s="31" t="s">
        <v>234</v>
      </c>
      <c r="K154" s="27">
        <v>42143</v>
      </c>
      <c r="L154" s="31">
        <v>2015</v>
      </c>
      <c r="M154" s="30">
        <f t="shared" si="13"/>
        <v>139</v>
      </c>
      <c r="N154" s="31"/>
      <c r="O154" s="31"/>
      <c r="P154" s="31"/>
      <c r="Q154" s="47" t="s">
        <v>78</v>
      </c>
      <c r="R154" s="16" t="s">
        <v>235</v>
      </c>
      <c r="S154" s="19" t="s">
        <v>236</v>
      </c>
      <c r="T154" s="29">
        <v>10.7</v>
      </c>
      <c r="U154" s="29">
        <v>1.47</v>
      </c>
      <c r="V154" s="4" t="s">
        <v>237</v>
      </c>
      <c r="W154" s="4" t="s">
        <v>749</v>
      </c>
      <c r="X154" s="25">
        <v>0.8</v>
      </c>
      <c r="Y154" s="4">
        <v>1</v>
      </c>
      <c r="Z154" s="50">
        <v>8.3475263271307885</v>
      </c>
      <c r="AA154" s="4"/>
      <c r="AB154" s="50">
        <v>-29.427445488020805</v>
      </c>
      <c r="AC154" s="4"/>
      <c r="AD154" s="50">
        <v>69.511789141204929</v>
      </c>
      <c r="AE154" s="50">
        <v>386.20977698739381</v>
      </c>
      <c r="AF154" s="22">
        <f t="shared" si="14"/>
        <v>-26.744057394230879</v>
      </c>
      <c r="AG154" s="23">
        <f t="shared" si="15"/>
        <v>3.6139783315090557</v>
      </c>
      <c r="AH154" s="23">
        <f t="shared" si="16"/>
        <v>5.5560327501117053</v>
      </c>
      <c r="AI154" s="23">
        <f t="shared" si="17"/>
        <v>6.4820382084636563</v>
      </c>
      <c r="AJ154" s="3">
        <f t="shared" si="18"/>
        <v>41.889343429926015</v>
      </c>
    </row>
    <row r="155" spans="1:36" x14ac:dyDescent="0.35">
      <c r="A155" s="5">
        <f t="shared" si="12"/>
        <v>1628</v>
      </c>
      <c r="B155" s="6"/>
      <c r="C155" s="31" t="s">
        <v>510</v>
      </c>
      <c r="D155" s="4"/>
      <c r="E155" s="4" t="s">
        <v>231</v>
      </c>
      <c r="F155" s="31" t="s">
        <v>232</v>
      </c>
      <c r="G155" s="4"/>
      <c r="H155" s="25">
        <v>87</v>
      </c>
      <c r="I155" s="31"/>
      <c r="J155" s="31" t="s">
        <v>234</v>
      </c>
      <c r="K155" s="27">
        <v>42143</v>
      </c>
      <c r="L155" s="31">
        <v>2015</v>
      </c>
      <c r="M155" s="30">
        <f t="shared" si="13"/>
        <v>139</v>
      </c>
      <c r="N155" s="31"/>
      <c r="O155" s="31"/>
      <c r="P155" s="31"/>
      <c r="Q155" s="47" t="s">
        <v>78</v>
      </c>
      <c r="R155" s="16" t="s">
        <v>235</v>
      </c>
      <c r="S155" s="19" t="s">
        <v>236</v>
      </c>
      <c r="T155" s="29">
        <v>10.7</v>
      </c>
      <c r="U155" s="29">
        <v>1.97</v>
      </c>
      <c r="V155" s="4" t="s">
        <v>237</v>
      </c>
      <c r="W155" s="4" t="s">
        <v>749</v>
      </c>
      <c r="X155" s="25">
        <v>0.8</v>
      </c>
      <c r="Y155" s="4">
        <v>1</v>
      </c>
      <c r="Z155" s="50">
        <v>8.6484168247693685</v>
      </c>
      <c r="AA155" s="4"/>
      <c r="AB155" s="50">
        <v>-28.276092698093912</v>
      </c>
      <c r="AC155" s="4"/>
      <c r="AD155" s="50">
        <v>86.30412128915296</v>
      </c>
      <c r="AE155" s="50">
        <v>378.98559388520198</v>
      </c>
      <c r="AF155" s="22">
        <f t="shared" si="14"/>
        <v>-26.575854087892978</v>
      </c>
      <c r="AG155" s="23">
        <f t="shared" si="15"/>
        <v>3.7024755366968733</v>
      </c>
      <c r="AH155" s="23">
        <f t="shared" si="16"/>
        <v>4.3912803725264782</v>
      </c>
      <c r="AI155" s="23">
        <f t="shared" si="17"/>
        <v>5.123160434614225</v>
      </c>
      <c r="AJ155" s="3">
        <f t="shared" si="18"/>
        <v>30.386279804841305</v>
      </c>
    </row>
    <row r="156" spans="1:36" x14ac:dyDescent="0.35">
      <c r="A156" s="5">
        <f t="shared" si="12"/>
        <v>1629</v>
      </c>
      <c r="B156" s="6"/>
      <c r="C156" s="31" t="s">
        <v>511</v>
      </c>
      <c r="D156" s="4"/>
      <c r="E156" s="4" t="s">
        <v>231</v>
      </c>
      <c r="F156" s="31" t="s">
        <v>232</v>
      </c>
      <c r="G156" s="4"/>
      <c r="H156" s="25">
        <v>87</v>
      </c>
      <c r="I156" s="31"/>
      <c r="J156" s="31" t="s">
        <v>234</v>
      </c>
      <c r="K156" s="27">
        <v>42143</v>
      </c>
      <c r="L156" s="31">
        <v>2015</v>
      </c>
      <c r="M156" s="30">
        <f t="shared" si="13"/>
        <v>139</v>
      </c>
      <c r="N156" s="31"/>
      <c r="O156" s="31"/>
      <c r="P156" s="31"/>
      <c r="Q156" s="47" t="s">
        <v>78</v>
      </c>
      <c r="R156" s="16" t="s">
        <v>235</v>
      </c>
      <c r="S156" s="19" t="s">
        <v>236</v>
      </c>
      <c r="T156" s="29">
        <v>10.3</v>
      </c>
      <c r="U156" s="29">
        <v>1.2</v>
      </c>
      <c r="V156" s="4" t="s">
        <v>237</v>
      </c>
      <c r="W156" s="4" t="s">
        <v>749</v>
      </c>
      <c r="X156" s="25">
        <v>0.7</v>
      </c>
      <c r="Y156" s="4">
        <v>1</v>
      </c>
      <c r="Z156" s="50">
        <v>7.0002847832626864</v>
      </c>
      <c r="AA156" s="4"/>
      <c r="AB156" s="50">
        <v>-28.719162669266748</v>
      </c>
      <c r="AC156" s="4"/>
      <c r="AD156" s="50">
        <v>67.628899946522978</v>
      </c>
      <c r="AE156" s="50">
        <v>343.94866404199888</v>
      </c>
      <c r="AF156" s="22">
        <f t="shared" si="14"/>
        <v>-26.378468788499692</v>
      </c>
      <c r="AG156" s="23">
        <f t="shared" si="15"/>
        <v>3.2177308186066726</v>
      </c>
      <c r="AH156" s="23">
        <f t="shared" si="16"/>
        <v>5.0858237279324898</v>
      </c>
      <c r="AI156" s="23">
        <f t="shared" si="17"/>
        <v>5.933461015921238</v>
      </c>
      <c r="AJ156" s="3">
        <f t="shared" si="18"/>
        <v>37.79504569809562</v>
      </c>
    </row>
    <row r="157" spans="1:36" x14ac:dyDescent="0.35">
      <c r="A157" s="5">
        <f t="shared" si="12"/>
        <v>1630</v>
      </c>
      <c r="B157" s="6"/>
      <c r="C157" s="31" t="s">
        <v>390</v>
      </c>
      <c r="D157" s="4"/>
      <c r="E157" s="4" t="s">
        <v>231</v>
      </c>
      <c r="F157" s="31" t="s">
        <v>232</v>
      </c>
      <c r="G157" s="4"/>
      <c r="H157" s="25">
        <v>45</v>
      </c>
      <c r="I157" s="31"/>
      <c r="J157" s="31" t="s">
        <v>234</v>
      </c>
      <c r="K157" s="27">
        <v>42144</v>
      </c>
      <c r="L157" s="31">
        <v>2015</v>
      </c>
      <c r="M157" s="30">
        <f t="shared" si="13"/>
        <v>140</v>
      </c>
      <c r="N157" s="31"/>
      <c r="O157" s="31"/>
      <c r="P157" s="31"/>
      <c r="Q157" s="47" t="s">
        <v>78</v>
      </c>
      <c r="R157" s="16" t="s">
        <v>235</v>
      </c>
      <c r="S157" s="19" t="s">
        <v>236</v>
      </c>
      <c r="T157" s="29">
        <v>12.5</v>
      </c>
      <c r="U157" s="29">
        <v>2.5</v>
      </c>
      <c r="V157" s="4" t="s">
        <v>237</v>
      </c>
      <c r="W157" s="4" t="s">
        <v>749</v>
      </c>
      <c r="X157" s="25">
        <v>0.8</v>
      </c>
      <c r="Y157" s="4">
        <v>1</v>
      </c>
      <c r="Z157" s="50">
        <v>9.9878260458352148</v>
      </c>
      <c r="AA157" s="4"/>
      <c r="AB157" s="50">
        <v>-27.58834194892702</v>
      </c>
      <c r="AC157" s="4"/>
      <c r="AD157" s="50">
        <v>80.250555050589696</v>
      </c>
      <c r="AE157" s="50">
        <v>335.73508493125661</v>
      </c>
      <c r="AF157" s="22">
        <f t="shared" si="14"/>
        <v>-26.120927018629349</v>
      </c>
      <c r="AG157" s="23">
        <f t="shared" si="15"/>
        <v>4.0964194252456512</v>
      </c>
      <c r="AH157" s="23">
        <f t="shared" si="16"/>
        <v>4.1835858296507764</v>
      </c>
      <c r="AI157" s="23">
        <f t="shared" si="17"/>
        <v>4.8808501345925723</v>
      </c>
      <c r="AJ157" s="3">
        <f t="shared" si="18"/>
        <v>27.768388255057747</v>
      </c>
    </row>
    <row r="158" spans="1:36" x14ac:dyDescent="0.35">
      <c r="A158" s="5">
        <f t="shared" si="12"/>
        <v>1631</v>
      </c>
      <c r="B158" s="6"/>
      <c r="C158" s="31" t="s">
        <v>391</v>
      </c>
      <c r="D158" s="4"/>
      <c r="E158" s="4" t="s">
        <v>231</v>
      </c>
      <c r="F158" s="31" t="s">
        <v>232</v>
      </c>
      <c r="G158" s="4"/>
      <c r="H158" s="25">
        <v>45</v>
      </c>
      <c r="I158" s="31"/>
      <c r="J158" s="31" t="s">
        <v>234</v>
      </c>
      <c r="K158" s="27">
        <v>42144</v>
      </c>
      <c r="L158" s="31">
        <v>2015</v>
      </c>
      <c r="M158" s="30">
        <f t="shared" si="13"/>
        <v>140</v>
      </c>
      <c r="N158" s="31"/>
      <c r="O158" s="31"/>
      <c r="P158" s="31"/>
      <c r="Q158" s="47" t="s">
        <v>78</v>
      </c>
      <c r="R158" s="16" t="s">
        <v>235</v>
      </c>
      <c r="S158" s="19" t="s">
        <v>236</v>
      </c>
      <c r="T158" s="29">
        <v>10.5</v>
      </c>
      <c r="U158" s="29">
        <v>1.5</v>
      </c>
      <c r="V158" s="4" t="s">
        <v>237</v>
      </c>
      <c r="W158" s="4" t="s">
        <v>749</v>
      </c>
      <c r="X158" s="25">
        <v>0.7</v>
      </c>
      <c r="Y158" s="4">
        <v>1</v>
      </c>
      <c r="Z158" s="50">
        <v>7.2303343592810272</v>
      </c>
      <c r="AA158" s="4"/>
      <c r="AB158" s="50">
        <v>-28.901850851978914</v>
      </c>
      <c r="AC158" s="4"/>
      <c r="AD158" s="50">
        <v>53.028121252832399</v>
      </c>
      <c r="AE158" s="50">
        <v>284.95144686472855</v>
      </c>
      <c r="AF158" s="22">
        <f t="shared" si="14"/>
        <v>-26.344307824122698</v>
      </c>
      <c r="AG158" s="23">
        <f t="shared" si="15"/>
        <v>3.2853924586120673</v>
      </c>
      <c r="AH158" s="23">
        <f t="shared" si="16"/>
        <v>5.373591221648427</v>
      </c>
      <c r="AI158" s="23">
        <f t="shared" si="17"/>
        <v>6.2691897585898317</v>
      </c>
      <c r="AJ158" s="3">
        <f t="shared" si="18"/>
        <v>40.374993389203844</v>
      </c>
    </row>
    <row r="159" spans="1:36" x14ac:dyDescent="0.35">
      <c r="A159" s="5">
        <f t="shared" si="12"/>
        <v>1632</v>
      </c>
      <c r="B159" s="6"/>
      <c r="C159" s="31" t="s">
        <v>392</v>
      </c>
      <c r="D159" s="4"/>
      <c r="E159" s="4" t="s">
        <v>231</v>
      </c>
      <c r="F159" s="31" t="s">
        <v>232</v>
      </c>
      <c r="G159" s="4"/>
      <c r="H159" s="25">
        <v>45</v>
      </c>
      <c r="I159" s="31"/>
      <c r="J159" s="31" t="s">
        <v>234</v>
      </c>
      <c r="K159" s="27">
        <v>42144</v>
      </c>
      <c r="L159" s="31">
        <v>2015</v>
      </c>
      <c r="M159" s="30">
        <f t="shared" si="13"/>
        <v>140</v>
      </c>
      <c r="N159" s="31"/>
      <c r="O159" s="31"/>
      <c r="P159" s="31"/>
      <c r="Q159" s="47" t="s">
        <v>78</v>
      </c>
      <c r="R159" s="16" t="s">
        <v>235</v>
      </c>
      <c r="S159" s="19" t="s">
        <v>236</v>
      </c>
      <c r="T159" s="29">
        <v>11.5</v>
      </c>
      <c r="U159" s="29">
        <v>1.8</v>
      </c>
      <c r="V159" s="4" t="s">
        <v>237</v>
      </c>
      <c r="W159" s="4" t="s">
        <v>749</v>
      </c>
      <c r="X159" s="25">
        <v>0.5</v>
      </c>
      <c r="Y159" s="4">
        <v>1</v>
      </c>
      <c r="Z159" s="50">
        <v>7.7170830894598366</v>
      </c>
      <c r="AA159" s="4"/>
      <c r="AB159" s="50">
        <v>-28.399432905614386</v>
      </c>
      <c r="AC159" s="4"/>
      <c r="AD159" s="50">
        <v>51.478141140782363</v>
      </c>
      <c r="AE159" s="50">
        <v>232.41445085623769</v>
      </c>
      <c r="AF159" s="22">
        <f t="shared" si="14"/>
        <v>-26.570869495962633</v>
      </c>
      <c r="AG159" s="23">
        <f t="shared" si="15"/>
        <v>3.4285538498411281</v>
      </c>
      <c r="AH159" s="23">
        <f t="shared" si="16"/>
        <v>4.5148182452942676</v>
      </c>
      <c r="AI159" s="23">
        <f t="shared" si="17"/>
        <v>5.2672879528433123</v>
      </c>
      <c r="AJ159" s="3">
        <f t="shared" si="18"/>
        <v>31.846078222554915</v>
      </c>
    </row>
    <row r="160" spans="1:36" x14ac:dyDescent="0.35">
      <c r="A160" s="5">
        <f t="shared" si="12"/>
        <v>1633</v>
      </c>
      <c r="B160" s="6"/>
      <c r="C160" s="31" t="s">
        <v>393</v>
      </c>
      <c r="D160" s="4"/>
      <c r="E160" s="4" t="s">
        <v>231</v>
      </c>
      <c r="F160" s="31" t="s">
        <v>232</v>
      </c>
      <c r="G160" s="4"/>
      <c r="H160" s="25">
        <v>45</v>
      </c>
      <c r="I160" s="31"/>
      <c r="J160" s="31" t="s">
        <v>234</v>
      </c>
      <c r="K160" s="27">
        <v>42144</v>
      </c>
      <c r="L160" s="31">
        <v>2015</v>
      </c>
      <c r="M160" s="30">
        <f t="shared" si="13"/>
        <v>140</v>
      </c>
      <c r="N160" s="31"/>
      <c r="O160" s="31"/>
      <c r="P160" s="31"/>
      <c r="Q160" s="47" t="s">
        <v>78</v>
      </c>
      <c r="R160" s="16" t="s">
        <v>235</v>
      </c>
      <c r="S160" s="19" t="s">
        <v>236</v>
      </c>
      <c r="T160" s="29">
        <v>9.5</v>
      </c>
      <c r="U160" s="29">
        <v>1</v>
      </c>
      <c r="V160" s="4" t="s">
        <v>237</v>
      </c>
      <c r="W160" s="4" t="s">
        <v>749</v>
      </c>
      <c r="X160" s="25">
        <v>0.4</v>
      </c>
      <c r="Y160" s="4">
        <v>1</v>
      </c>
      <c r="Z160" s="50">
        <v>7.6841590040729608</v>
      </c>
      <c r="AA160" s="4"/>
      <c r="AB160" s="50">
        <v>-28.581849179613521</v>
      </c>
      <c r="AC160" s="4"/>
      <c r="AD160" s="50">
        <v>22.377235706375568</v>
      </c>
      <c r="AE160" s="50">
        <v>124.20481235038039</v>
      </c>
      <c r="AF160" s="22">
        <f t="shared" si="14"/>
        <v>-25.902156873137205</v>
      </c>
      <c r="AG160" s="23">
        <f t="shared" si="15"/>
        <v>3.4188702953155765</v>
      </c>
      <c r="AH160" s="23">
        <f t="shared" si="16"/>
        <v>5.5504984610316637</v>
      </c>
      <c r="AI160" s="23">
        <f t="shared" si="17"/>
        <v>6.4755815378702737</v>
      </c>
      <c r="AJ160" s="3">
        <f t="shared" si="18"/>
        <v>41.84468916171712</v>
      </c>
    </row>
    <row r="161" spans="1:36" x14ac:dyDescent="0.35">
      <c r="A161" s="5">
        <f t="shared" si="12"/>
        <v>1634</v>
      </c>
      <c r="B161" s="6"/>
      <c r="C161" s="31" t="s">
        <v>394</v>
      </c>
      <c r="D161" s="4"/>
      <c r="E161" s="4" t="s">
        <v>231</v>
      </c>
      <c r="F161" s="31" t="s">
        <v>232</v>
      </c>
      <c r="G161" s="4"/>
      <c r="H161" s="25">
        <v>45</v>
      </c>
      <c r="I161" s="31"/>
      <c r="J161" s="31" t="s">
        <v>234</v>
      </c>
      <c r="K161" s="27">
        <v>42144</v>
      </c>
      <c r="L161" s="31">
        <v>2015</v>
      </c>
      <c r="M161" s="30">
        <f t="shared" si="13"/>
        <v>140</v>
      </c>
      <c r="N161" s="31"/>
      <c r="O161" s="31"/>
      <c r="P161" s="31"/>
      <c r="Q161" s="47" t="s">
        <v>78</v>
      </c>
      <c r="R161" s="16" t="s">
        <v>235</v>
      </c>
      <c r="S161" s="19" t="s">
        <v>236</v>
      </c>
      <c r="T161" s="29">
        <v>11.5</v>
      </c>
      <c r="U161" s="29">
        <v>1.5</v>
      </c>
      <c r="V161" s="4" t="s">
        <v>237</v>
      </c>
      <c r="W161" s="4" t="s">
        <v>749</v>
      </c>
      <c r="X161" s="25">
        <v>0.3</v>
      </c>
      <c r="Y161" s="4">
        <v>1</v>
      </c>
      <c r="Z161" s="50">
        <v>7.1907077116397602</v>
      </c>
      <c r="AA161" s="4"/>
      <c r="AB161" s="50">
        <v>-27.673568989883194</v>
      </c>
      <c r="AC161" s="4"/>
      <c r="AD161" s="50">
        <v>12.30324517961157</v>
      </c>
      <c r="AE161" s="50">
        <v>54.721975747571001</v>
      </c>
      <c r="AF161" s="22">
        <f t="shared" si="14"/>
        <v>-25.913769760416393</v>
      </c>
      <c r="AG161" s="23">
        <f t="shared" si="15"/>
        <v>3.2737375622469882</v>
      </c>
      <c r="AH161" s="23">
        <f t="shared" si="16"/>
        <v>4.4477676376192194</v>
      </c>
      <c r="AI161" s="23">
        <f t="shared" si="17"/>
        <v>5.1890622438890892</v>
      </c>
      <c r="AJ161" s="3">
        <f t="shared" si="18"/>
        <v>31.062322186781479</v>
      </c>
    </row>
    <row r="162" spans="1:36" x14ac:dyDescent="0.35">
      <c r="A162" s="5">
        <f t="shared" si="12"/>
        <v>1635</v>
      </c>
      <c r="B162" s="6"/>
      <c r="C162" s="31" t="s">
        <v>425</v>
      </c>
      <c r="D162" s="4"/>
      <c r="E162" s="4" t="s">
        <v>231</v>
      </c>
      <c r="F162" s="31" t="s">
        <v>232</v>
      </c>
      <c r="G162" s="4"/>
      <c r="H162" s="25">
        <v>44</v>
      </c>
      <c r="I162" s="31"/>
      <c r="J162" s="31" t="s">
        <v>234</v>
      </c>
      <c r="K162" s="27">
        <v>42144</v>
      </c>
      <c r="L162" s="31">
        <v>2015</v>
      </c>
      <c r="M162" s="30">
        <f t="shared" si="13"/>
        <v>140</v>
      </c>
      <c r="N162" s="31"/>
      <c r="O162" s="31"/>
      <c r="P162" s="31"/>
      <c r="Q162" s="47" t="s">
        <v>78</v>
      </c>
      <c r="R162" s="16" t="s">
        <v>235</v>
      </c>
      <c r="S162" s="19" t="s">
        <v>236</v>
      </c>
      <c r="T162" s="29">
        <v>12</v>
      </c>
      <c r="U162" s="29">
        <v>2.2999999999999998</v>
      </c>
      <c r="V162" s="4" t="s">
        <v>237</v>
      </c>
      <c r="W162" s="4" t="s">
        <v>749</v>
      </c>
      <c r="X162" s="25">
        <v>0.5</v>
      </c>
      <c r="Y162" s="4">
        <v>1</v>
      </c>
      <c r="Z162" s="50">
        <v>9.0554804758210796</v>
      </c>
      <c r="AA162" s="4"/>
      <c r="AB162" s="50">
        <v>-27.878158815430076</v>
      </c>
      <c r="AC162" s="4"/>
      <c r="AD162" s="50">
        <v>50.754697460887726</v>
      </c>
      <c r="AE162" s="50">
        <v>212.28338567126116</v>
      </c>
      <c r="AF162" s="22">
        <f t="shared" si="14"/>
        <v>-26.411978625787722</v>
      </c>
      <c r="AG162" s="23">
        <f t="shared" si="15"/>
        <v>3.8222001399473768</v>
      </c>
      <c r="AH162" s="23">
        <f t="shared" si="16"/>
        <v>4.1825367166231198</v>
      </c>
      <c r="AI162" s="23">
        <f t="shared" si="17"/>
        <v>4.8796261693936396</v>
      </c>
      <c r="AJ162" s="3">
        <f t="shared" si="18"/>
        <v>27.754608890946454</v>
      </c>
    </row>
    <row r="163" spans="1:36" x14ac:dyDescent="0.35">
      <c r="A163" s="5">
        <f t="shared" si="12"/>
        <v>1636</v>
      </c>
      <c r="B163" s="6"/>
      <c r="C163" s="31" t="s">
        <v>426</v>
      </c>
      <c r="D163" s="4"/>
      <c r="E163" s="4" t="s">
        <v>231</v>
      </c>
      <c r="F163" s="31" t="s">
        <v>232</v>
      </c>
      <c r="G163" s="4"/>
      <c r="H163" s="25">
        <v>44</v>
      </c>
      <c r="I163" s="31"/>
      <c r="J163" s="31" t="s">
        <v>234</v>
      </c>
      <c r="K163" s="27">
        <v>42144</v>
      </c>
      <c r="L163" s="31">
        <v>2015</v>
      </c>
      <c r="M163" s="30">
        <f t="shared" si="13"/>
        <v>140</v>
      </c>
      <c r="N163" s="31"/>
      <c r="O163" s="31"/>
      <c r="P163" s="31"/>
      <c r="Q163" s="47" t="s">
        <v>78</v>
      </c>
      <c r="R163" s="16" t="s">
        <v>235</v>
      </c>
      <c r="S163" s="19" t="s">
        <v>236</v>
      </c>
      <c r="T163" s="29">
        <v>9.5</v>
      </c>
      <c r="U163" s="29">
        <v>0.85</v>
      </c>
      <c r="V163" s="4" t="s">
        <v>237</v>
      </c>
      <c r="W163" s="4" t="s">
        <v>749</v>
      </c>
      <c r="X163" s="25">
        <v>0.3</v>
      </c>
      <c r="Y163" s="4">
        <v>1</v>
      </c>
      <c r="Z163" s="50">
        <v>7.0213796458379454</v>
      </c>
      <c r="AA163" s="4"/>
      <c r="AB163" s="50">
        <v>-27.878792345474295</v>
      </c>
      <c r="AC163" s="4"/>
      <c r="AD163" s="50">
        <v>15.004924040724255</v>
      </c>
      <c r="AE163" s="50">
        <v>72.936274619787824</v>
      </c>
      <c r="AF163" s="22">
        <f t="shared" si="14"/>
        <v>-25.725535512434323</v>
      </c>
      <c r="AG163" s="23">
        <f t="shared" si="15"/>
        <v>3.2239351899523365</v>
      </c>
      <c r="AH163" s="23">
        <f t="shared" si="16"/>
        <v>4.8608226487408031</v>
      </c>
      <c r="AI163" s="23">
        <f t="shared" si="17"/>
        <v>5.6709597568642707</v>
      </c>
      <c r="AJ163" s="3">
        <f t="shared" si="18"/>
        <v>35.59458052769115</v>
      </c>
    </row>
    <row r="164" spans="1:36" x14ac:dyDescent="0.35">
      <c r="A164" s="5">
        <f t="shared" si="12"/>
        <v>1637</v>
      </c>
      <c r="B164" s="6"/>
      <c r="C164" s="31" t="s">
        <v>427</v>
      </c>
      <c r="D164" s="4"/>
      <c r="E164" s="4" t="s">
        <v>231</v>
      </c>
      <c r="F164" s="31" t="s">
        <v>232</v>
      </c>
      <c r="G164" s="4"/>
      <c r="H164" s="25">
        <v>52</v>
      </c>
      <c r="I164" s="31"/>
      <c r="J164" s="31" t="s">
        <v>234</v>
      </c>
      <c r="K164" s="27">
        <v>42144</v>
      </c>
      <c r="L164" s="31">
        <v>2015</v>
      </c>
      <c r="M164" s="30">
        <f t="shared" si="13"/>
        <v>140</v>
      </c>
      <c r="N164" s="31"/>
      <c r="O164" s="31"/>
      <c r="P164" s="31"/>
      <c r="Q164" s="47" t="s">
        <v>78</v>
      </c>
      <c r="R164" s="16" t="s">
        <v>235</v>
      </c>
      <c r="S164" s="19" t="s">
        <v>236</v>
      </c>
      <c r="T164" s="29">
        <v>12</v>
      </c>
      <c r="U164" s="29">
        <v>1.87</v>
      </c>
      <c r="V164" s="4" t="s">
        <v>237</v>
      </c>
      <c r="W164" s="4" t="s">
        <v>749</v>
      </c>
      <c r="X164" s="25">
        <v>0.8</v>
      </c>
      <c r="Y164" s="4">
        <v>1</v>
      </c>
      <c r="Z164" s="50">
        <v>8.4810211340661201</v>
      </c>
      <c r="AA164" s="4"/>
      <c r="AB164" s="50">
        <v>-28.364179859398277</v>
      </c>
      <c r="AC164" s="4"/>
      <c r="AD164" s="50">
        <v>41.446497232448124</v>
      </c>
      <c r="AE164" s="50">
        <v>196.20872221982631</v>
      </c>
      <c r="AF164" s="22">
        <f t="shared" si="14"/>
        <v>-26.324402024445629</v>
      </c>
      <c r="AG164" s="23">
        <f t="shared" si="15"/>
        <v>3.6532415100194475</v>
      </c>
      <c r="AH164" s="23">
        <f t="shared" si="16"/>
        <v>4.7340242317562149</v>
      </c>
      <c r="AI164" s="23">
        <f t="shared" si="17"/>
        <v>5.5230282703822509</v>
      </c>
      <c r="AJ164" s="3">
        <f t="shared" si="18"/>
        <v>34.275457453980124</v>
      </c>
    </row>
    <row r="165" spans="1:36" x14ac:dyDescent="0.35">
      <c r="A165" s="5">
        <f t="shared" si="12"/>
        <v>1638</v>
      </c>
      <c r="B165" s="6"/>
      <c r="C165" s="31" t="s">
        <v>428</v>
      </c>
      <c r="D165" s="4"/>
      <c r="E165" s="4" t="s">
        <v>231</v>
      </c>
      <c r="F165" s="31" t="s">
        <v>232</v>
      </c>
      <c r="G165" s="4"/>
      <c r="H165" s="25">
        <v>52</v>
      </c>
      <c r="I165" s="31"/>
      <c r="J165" s="31" t="s">
        <v>234</v>
      </c>
      <c r="K165" s="27">
        <v>42144</v>
      </c>
      <c r="L165" s="31">
        <v>2015</v>
      </c>
      <c r="M165" s="30">
        <f t="shared" si="13"/>
        <v>140</v>
      </c>
      <c r="N165" s="31"/>
      <c r="O165" s="31"/>
      <c r="P165" s="31"/>
      <c r="Q165" s="47" t="s">
        <v>78</v>
      </c>
      <c r="R165" s="16" t="s">
        <v>235</v>
      </c>
      <c r="S165" s="19" t="s">
        <v>236</v>
      </c>
      <c r="T165" s="29">
        <v>11.3</v>
      </c>
      <c r="U165" s="29">
        <v>1.4</v>
      </c>
      <c r="V165" s="4" t="s">
        <v>237</v>
      </c>
      <c r="W165" s="4" t="s">
        <v>749</v>
      </c>
      <c r="X165" s="25">
        <v>0.5</v>
      </c>
      <c r="Y165" s="4">
        <v>1</v>
      </c>
      <c r="Z165" s="50">
        <v>9.5308458040640716</v>
      </c>
      <c r="AA165" s="4"/>
      <c r="AB165" s="50">
        <v>-27.055739196700149</v>
      </c>
      <c r="AC165" s="4"/>
      <c r="AD165" s="50">
        <v>28.912306599665989</v>
      </c>
      <c r="AE165" s="50">
        <v>124.20481235038039</v>
      </c>
      <c r="AF165" s="22">
        <f t="shared" si="14"/>
        <v>-25.459608958893011</v>
      </c>
      <c r="AG165" s="23">
        <f t="shared" si="15"/>
        <v>3.9620134717835507</v>
      </c>
      <c r="AH165" s="23">
        <f t="shared" si="16"/>
        <v>4.2959150257425422</v>
      </c>
      <c r="AI165" s="23">
        <f t="shared" si="17"/>
        <v>5.0119008633662991</v>
      </c>
      <c r="AJ165" s="3">
        <f t="shared" si="18"/>
        <v>29.210824728352282</v>
      </c>
    </row>
    <row r="166" spans="1:36" x14ac:dyDescent="0.35">
      <c r="A166" s="5">
        <f t="shared" si="12"/>
        <v>1639</v>
      </c>
      <c r="B166" s="6"/>
      <c r="C166" s="31" t="s">
        <v>429</v>
      </c>
      <c r="D166" s="4"/>
      <c r="E166" s="4" t="s">
        <v>231</v>
      </c>
      <c r="F166" s="31" t="s">
        <v>232</v>
      </c>
      <c r="G166" s="4"/>
      <c r="H166" s="25">
        <v>52</v>
      </c>
      <c r="I166" s="31"/>
      <c r="J166" s="31" t="s">
        <v>234</v>
      </c>
      <c r="K166" s="27">
        <v>42144</v>
      </c>
      <c r="L166" s="31">
        <v>2015</v>
      </c>
      <c r="M166" s="30">
        <f t="shared" si="13"/>
        <v>140</v>
      </c>
      <c r="N166" s="31"/>
      <c r="O166" s="31"/>
      <c r="P166" s="31"/>
      <c r="Q166" s="47" t="s">
        <v>78</v>
      </c>
      <c r="R166" s="16" t="s">
        <v>235</v>
      </c>
      <c r="S166" s="19" t="s">
        <v>236</v>
      </c>
      <c r="T166" s="29">
        <v>11</v>
      </c>
      <c r="U166" s="29">
        <v>1.73</v>
      </c>
      <c r="V166" s="4" t="s">
        <v>237</v>
      </c>
      <c r="W166" s="4" t="s">
        <v>749</v>
      </c>
      <c r="X166" s="25">
        <v>0.6</v>
      </c>
      <c r="Y166" s="4">
        <v>1</v>
      </c>
      <c r="Z166" s="50">
        <v>8.293736105389419</v>
      </c>
      <c r="AA166" s="4"/>
      <c r="AB166" s="50">
        <v>-27.924890281195601</v>
      </c>
      <c r="AC166" s="4"/>
      <c r="AD166" s="50">
        <v>27.771706806543548</v>
      </c>
      <c r="AE166" s="50">
        <v>123.2085840446379</v>
      </c>
      <c r="AF166" s="22">
        <f t="shared" si="14"/>
        <v>-26.176872991762458</v>
      </c>
      <c r="AG166" s="23">
        <f t="shared" si="15"/>
        <v>3.5981576780557116</v>
      </c>
      <c r="AH166" s="23">
        <f t="shared" si="16"/>
        <v>4.4364786400383425</v>
      </c>
      <c r="AI166" s="23">
        <f t="shared" si="17"/>
        <v>5.1758917467113994</v>
      </c>
      <c r="AJ166" s="3">
        <f t="shared" si="18"/>
        <v>30.928384654102707</v>
      </c>
    </row>
    <row r="167" spans="1:36" x14ac:dyDescent="0.35">
      <c r="A167" s="5">
        <f t="shared" si="12"/>
        <v>1640</v>
      </c>
      <c r="B167" s="6"/>
      <c r="C167" s="31" t="s">
        <v>430</v>
      </c>
      <c r="D167" s="4"/>
      <c r="E167" s="4" t="s">
        <v>231</v>
      </c>
      <c r="F167" s="31" t="s">
        <v>232</v>
      </c>
      <c r="G167" s="4"/>
      <c r="H167" s="25">
        <v>52</v>
      </c>
      <c r="I167" s="31"/>
      <c r="J167" s="31" t="s">
        <v>234</v>
      </c>
      <c r="K167" s="27">
        <v>42144</v>
      </c>
      <c r="L167" s="31">
        <v>2015</v>
      </c>
      <c r="M167" s="30">
        <f t="shared" si="13"/>
        <v>140</v>
      </c>
      <c r="N167" s="31"/>
      <c r="O167" s="31"/>
      <c r="P167" s="31"/>
      <c r="Q167" s="47" t="s">
        <v>78</v>
      </c>
      <c r="R167" s="16" t="s">
        <v>235</v>
      </c>
      <c r="S167" s="19" t="s">
        <v>236</v>
      </c>
      <c r="T167" s="29">
        <v>11.3</v>
      </c>
      <c r="U167" s="29">
        <v>1.33</v>
      </c>
      <c r="V167" s="4" t="s">
        <v>237</v>
      </c>
      <c r="W167" s="4" t="s">
        <v>749</v>
      </c>
      <c r="X167" s="25">
        <v>0.4</v>
      </c>
      <c r="Y167" s="4">
        <v>1</v>
      </c>
      <c r="Z167" s="50">
        <v>8.9494049551298716</v>
      </c>
      <c r="AA167" s="4"/>
      <c r="AB167" s="50">
        <v>-28.046712307209763</v>
      </c>
      <c r="AC167" s="4"/>
      <c r="AD167" s="50">
        <v>47.446556903118982</v>
      </c>
      <c r="AE167" s="50">
        <v>211.2779330415739</v>
      </c>
      <c r="AF167" s="22">
        <f t="shared" si="14"/>
        <v>-26.281507192449315</v>
      </c>
      <c r="AG167" s="23">
        <f t="shared" si="15"/>
        <v>3.7910014573911388</v>
      </c>
      <c r="AH167" s="23">
        <f t="shared" si="16"/>
        <v>4.4529665971965438</v>
      </c>
      <c r="AI167" s="23">
        <f t="shared" si="17"/>
        <v>5.1951276967293012</v>
      </c>
      <c r="AJ167" s="3">
        <f t="shared" si="18"/>
        <v>31.123810682316602</v>
      </c>
    </row>
    <row r="168" spans="1:36" x14ac:dyDescent="0.35">
      <c r="A168" s="5">
        <f t="shared" si="12"/>
        <v>1641</v>
      </c>
      <c r="B168" s="6"/>
      <c r="C168" s="31" t="s">
        <v>431</v>
      </c>
      <c r="D168" s="4"/>
      <c r="E168" s="4" t="s">
        <v>231</v>
      </c>
      <c r="F168" s="31" t="s">
        <v>232</v>
      </c>
      <c r="G168" s="4"/>
      <c r="H168" s="25">
        <v>52</v>
      </c>
      <c r="I168" s="31"/>
      <c r="J168" s="31" t="s">
        <v>234</v>
      </c>
      <c r="K168" s="27">
        <v>42144</v>
      </c>
      <c r="L168" s="31">
        <v>2015</v>
      </c>
      <c r="M168" s="30">
        <f t="shared" si="13"/>
        <v>140</v>
      </c>
      <c r="N168" s="31"/>
      <c r="O168" s="31"/>
      <c r="P168" s="31"/>
      <c r="Q168" s="47" t="s">
        <v>78</v>
      </c>
      <c r="R168" s="16" t="s">
        <v>235</v>
      </c>
      <c r="S168" s="19" t="s">
        <v>236</v>
      </c>
      <c r="T168" s="29">
        <v>11</v>
      </c>
      <c r="U168" s="29">
        <v>1.27</v>
      </c>
      <c r="V168" s="4" t="s">
        <v>237</v>
      </c>
      <c r="W168" s="4" t="s">
        <v>749</v>
      </c>
      <c r="X168" s="25">
        <v>0.4</v>
      </c>
      <c r="Y168" s="4">
        <v>1</v>
      </c>
      <c r="Z168" s="50">
        <v>7.9429291477863648</v>
      </c>
      <c r="AA168" s="4"/>
      <c r="AB168" s="50">
        <v>-28.138237209231438</v>
      </c>
      <c r="AC168" s="4"/>
      <c r="AD168" s="50">
        <v>27.97910256955856</v>
      </c>
      <c r="AE168" s="50">
        <v>129.18752620703802</v>
      </c>
      <c r="AF168" s="22">
        <f t="shared" si="14"/>
        <v>-26.208445203306017</v>
      </c>
      <c r="AG168" s="23">
        <f t="shared" si="15"/>
        <v>3.4949791611136369</v>
      </c>
      <c r="AH168" s="23">
        <f t="shared" si="16"/>
        <v>4.6172862723479513</v>
      </c>
      <c r="AI168" s="23">
        <f t="shared" si="17"/>
        <v>5.3868339844059427</v>
      </c>
      <c r="AJ168" s="3">
        <f t="shared" si="18"/>
        <v>33.006237809384082</v>
      </c>
    </row>
    <row r="169" spans="1:36" x14ac:dyDescent="0.35">
      <c r="A169" s="5">
        <f t="shared" si="12"/>
        <v>1642</v>
      </c>
      <c r="B169" s="6"/>
      <c r="C169" s="31" t="s">
        <v>512</v>
      </c>
      <c r="D169" s="4"/>
      <c r="E169" s="4" t="s">
        <v>231</v>
      </c>
      <c r="F169" s="31" t="s">
        <v>232</v>
      </c>
      <c r="G169" s="4"/>
      <c r="H169" s="25">
        <v>45</v>
      </c>
      <c r="I169" s="31"/>
      <c r="J169" s="31" t="s">
        <v>234</v>
      </c>
      <c r="K169" s="27">
        <v>42144</v>
      </c>
      <c r="L169" s="31">
        <v>2015</v>
      </c>
      <c r="M169" s="30">
        <f t="shared" si="13"/>
        <v>140</v>
      </c>
      <c r="N169" s="31"/>
      <c r="O169" s="31"/>
      <c r="P169" s="31"/>
      <c r="Q169" s="47" t="s">
        <v>78</v>
      </c>
      <c r="R169" s="16" t="s">
        <v>235</v>
      </c>
      <c r="S169" s="19" t="s">
        <v>236</v>
      </c>
      <c r="T169" s="29">
        <v>11.3</v>
      </c>
      <c r="U169" s="29">
        <v>1.37</v>
      </c>
      <c r="V169" s="4" t="s">
        <v>237</v>
      </c>
      <c r="W169" s="4" t="s">
        <v>749</v>
      </c>
      <c r="X169" s="25">
        <v>0.8</v>
      </c>
      <c r="Y169" s="4">
        <v>1</v>
      </c>
      <c r="Z169" s="50">
        <v>8.0974663821850044</v>
      </c>
      <c r="AA169" s="4"/>
      <c r="AB169" s="50">
        <v>-28.203278630454413</v>
      </c>
      <c r="AC169" s="4"/>
      <c r="AD169" s="50">
        <v>67.628899946522978</v>
      </c>
      <c r="AE169" s="50">
        <v>329.54674084323494</v>
      </c>
      <c r="AF169" s="22">
        <f t="shared" si="14"/>
        <v>-26.039548404640389</v>
      </c>
      <c r="AG169" s="23">
        <f t="shared" si="15"/>
        <v>3.5404312888779428</v>
      </c>
      <c r="AH169" s="23">
        <f t="shared" si="16"/>
        <v>4.87286856807994</v>
      </c>
      <c r="AI169" s="23">
        <f t="shared" si="17"/>
        <v>5.6850133294265968</v>
      </c>
      <c r="AJ169" s="3">
        <f t="shared" si="18"/>
        <v>35.716822091499971</v>
      </c>
    </row>
    <row r="170" spans="1:36" x14ac:dyDescent="0.35">
      <c r="A170" s="5">
        <f t="shared" si="12"/>
        <v>1643</v>
      </c>
      <c r="B170" s="6"/>
      <c r="C170" s="31" t="s">
        <v>513</v>
      </c>
      <c r="D170" s="4"/>
      <c r="E170" s="4" t="s">
        <v>231</v>
      </c>
      <c r="F170" s="31" t="s">
        <v>232</v>
      </c>
      <c r="G170" s="4"/>
      <c r="H170" s="25">
        <v>45</v>
      </c>
      <c r="I170" s="31"/>
      <c r="J170" s="31" t="s">
        <v>234</v>
      </c>
      <c r="K170" s="27">
        <v>42144</v>
      </c>
      <c r="L170" s="31">
        <v>2015</v>
      </c>
      <c r="M170" s="30">
        <f t="shared" si="13"/>
        <v>140</v>
      </c>
      <c r="N170" s="31"/>
      <c r="O170" s="31"/>
      <c r="P170" s="31"/>
      <c r="Q170" s="47" t="s">
        <v>78</v>
      </c>
      <c r="R170" s="16" t="s">
        <v>235</v>
      </c>
      <c r="S170" s="19" t="s">
        <v>236</v>
      </c>
      <c r="T170" s="29">
        <v>11</v>
      </c>
      <c r="U170" s="29">
        <v>1.47</v>
      </c>
      <c r="V170" s="4" t="s">
        <v>237</v>
      </c>
      <c r="W170" s="4" t="s">
        <v>749</v>
      </c>
      <c r="X170" s="25">
        <v>0.5</v>
      </c>
      <c r="Y170" s="4">
        <v>1</v>
      </c>
      <c r="Z170" s="50">
        <v>8.437273134358616</v>
      </c>
      <c r="AA170" s="4"/>
      <c r="AB170" s="50">
        <v>-28.8084771241022</v>
      </c>
      <c r="AC170" s="4"/>
      <c r="AD170" s="50">
        <v>66.37302756714459</v>
      </c>
      <c r="AE170" s="50">
        <v>314.13232289547773</v>
      </c>
      <c r="AF170" s="22">
        <f t="shared" si="14"/>
        <v>-26.769796051944649</v>
      </c>
      <c r="AG170" s="23">
        <f t="shared" si="15"/>
        <v>3.640374451281946</v>
      </c>
      <c r="AH170" s="23">
        <f t="shared" si="16"/>
        <v>4.7328310069582669</v>
      </c>
      <c r="AI170" s="23">
        <f t="shared" si="17"/>
        <v>5.5216361747846454</v>
      </c>
      <c r="AJ170" s="3">
        <f t="shared" si="18"/>
        <v>34.262755971122672</v>
      </c>
    </row>
    <row r="171" spans="1:36" x14ac:dyDescent="0.35">
      <c r="A171" s="5">
        <f t="shared" si="12"/>
        <v>1644</v>
      </c>
      <c r="B171" s="6"/>
      <c r="C171" s="31" t="s">
        <v>514</v>
      </c>
      <c r="D171" s="4"/>
      <c r="E171" s="4" t="s">
        <v>231</v>
      </c>
      <c r="F171" s="31" t="s">
        <v>232</v>
      </c>
      <c r="G171" s="4"/>
      <c r="H171" s="25">
        <v>45</v>
      </c>
      <c r="I171" s="31"/>
      <c r="J171" s="31" t="s">
        <v>234</v>
      </c>
      <c r="K171" s="27">
        <v>42144</v>
      </c>
      <c r="L171" s="31">
        <v>2015</v>
      </c>
      <c r="M171" s="30">
        <f t="shared" si="13"/>
        <v>140</v>
      </c>
      <c r="N171" s="31"/>
      <c r="O171" s="31"/>
      <c r="P171" s="31"/>
      <c r="Q171" s="47" t="s">
        <v>78</v>
      </c>
      <c r="R171" s="16" t="s">
        <v>235</v>
      </c>
      <c r="S171" s="19" t="s">
        <v>236</v>
      </c>
      <c r="T171" s="29">
        <v>10.7</v>
      </c>
      <c r="U171" s="29">
        <v>1.43</v>
      </c>
      <c r="V171" s="4" t="s">
        <v>237</v>
      </c>
      <c r="W171" s="4" t="s">
        <v>749</v>
      </c>
      <c r="X171" s="25">
        <v>0.6</v>
      </c>
      <c r="Y171" s="4">
        <v>1</v>
      </c>
      <c r="Z171" s="50">
        <v>8.7148494911431307</v>
      </c>
      <c r="AA171" s="4"/>
      <c r="AB171" s="50">
        <v>-29.031175184615936</v>
      </c>
      <c r="AC171" s="4"/>
      <c r="AD171" s="50">
        <v>69.825496746640255</v>
      </c>
      <c r="AE171" s="50">
        <v>337.77462210587549</v>
      </c>
      <c r="AF171" s="22">
        <f t="shared" si="14"/>
        <v>-26.898422994008662</v>
      </c>
      <c r="AG171" s="23">
        <f t="shared" si="15"/>
        <v>3.7220145562185678</v>
      </c>
      <c r="AH171" s="23">
        <f t="shared" si="16"/>
        <v>4.8374109436196449</v>
      </c>
      <c r="AI171" s="23">
        <f t="shared" si="17"/>
        <v>5.643646100889586</v>
      </c>
      <c r="AJ171" s="3">
        <f t="shared" si="18"/>
        <v>35.35550079650536</v>
      </c>
    </row>
    <row r="172" spans="1:36" x14ac:dyDescent="0.35">
      <c r="A172" s="5">
        <f t="shared" si="12"/>
        <v>1645</v>
      </c>
      <c r="B172" s="6"/>
      <c r="C172" s="31" t="s">
        <v>515</v>
      </c>
      <c r="D172" s="4"/>
      <c r="E172" s="4" t="s">
        <v>231</v>
      </c>
      <c r="F172" s="31" t="s">
        <v>232</v>
      </c>
      <c r="G172" s="4"/>
      <c r="H172" s="25">
        <v>45</v>
      </c>
      <c r="I172" s="31"/>
      <c r="J172" s="31" t="s">
        <v>234</v>
      </c>
      <c r="K172" s="27">
        <v>42144</v>
      </c>
      <c r="L172" s="31">
        <v>2015</v>
      </c>
      <c r="M172" s="30">
        <f t="shared" si="13"/>
        <v>140</v>
      </c>
      <c r="N172" s="31"/>
      <c r="O172" s="31"/>
      <c r="P172" s="31"/>
      <c r="Q172" s="47" t="s">
        <v>78</v>
      </c>
      <c r="R172" s="16" t="s">
        <v>235</v>
      </c>
      <c r="S172" s="19" t="s">
        <v>236</v>
      </c>
      <c r="T172" s="29">
        <v>11.7</v>
      </c>
      <c r="U172" s="29">
        <v>1.87</v>
      </c>
      <c r="V172" s="4" t="s">
        <v>237</v>
      </c>
      <c r="W172" s="4" t="s">
        <v>749</v>
      </c>
      <c r="X172" s="25">
        <v>0.8</v>
      </c>
      <c r="Y172" s="4">
        <v>1</v>
      </c>
      <c r="Z172" s="50">
        <v>9.3632781005322769</v>
      </c>
      <c r="AA172" s="4"/>
      <c r="AB172" s="50">
        <v>-28.397296666078017</v>
      </c>
      <c r="AC172" s="4"/>
      <c r="AD172" s="50">
        <v>90.358549224306074</v>
      </c>
      <c r="AE172" s="50">
        <v>416.17744927582157</v>
      </c>
      <c r="AF172" s="22">
        <f t="shared" si="14"/>
        <v>-26.478584404779475</v>
      </c>
      <c r="AG172" s="23">
        <f t="shared" si="15"/>
        <v>3.9127288530977289</v>
      </c>
      <c r="AH172" s="23">
        <f t="shared" si="16"/>
        <v>4.6058447468285779</v>
      </c>
      <c r="AI172" s="23">
        <f t="shared" si="17"/>
        <v>5.3734855379666735</v>
      </c>
      <c r="AJ172" s="3">
        <f t="shared" si="18"/>
        <v>32.878882803198351</v>
      </c>
    </row>
    <row r="173" spans="1:36" x14ac:dyDescent="0.35">
      <c r="A173" s="5">
        <f t="shared" si="12"/>
        <v>1646</v>
      </c>
      <c r="B173" s="6"/>
      <c r="C173" s="31" t="s">
        <v>516</v>
      </c>
      <c r="D173" s="4"/>
      <c r="E173" s="4" t="s">
        <v>231</v>
      </c>
      <c r="F173" s="31" t="s">
        <v>232</v>
      </c>
      <c r="G173" s="4"/>
      <c r="H173" s="25">
        <v>45</v>
      </c>
      <c r="I173" s="31"/>
      <c r="J173" s="31" t="s">
        <v>234</v>
      </c>
      <c r="K173" s="27">
        <v>42144</v>
      </c>
      <c r="L173" s="31">
        <v>2015</v>
      </c>
      <c r="M173" s="30">
        <f t="shared" si="13"/>
        <v>140</v>
      </c>
      <c r="N173" s="31"/>
      <c r="O173" s="31"/>
      <c r="P173" s="31"/>
      <c r="Q173" s="47" t="s">
        <v>78</v>
      </c>
      <c r="R173" s="16" t="s">
        <v>235</v>
      </c>
      <c r="S173" s="19" t="s">
        <v>236</v>
      </c>
      <c r="T173" s="29">
        <v>10.7</v>
      </c>
      <c r="U173" s="29">
        <v>1.2</v>
      </c>
      <c r="V173" s="4" t="s">
        <v>237</v>
      </c>
      <c r="W173" s="4" t="s">
        <v>749</v>
      </c>
      <c r="X173" s="25">
        <v>0.5</v>
      </c>
      <c r="Y173" s="4">
        <v>1</v>
      </c>
      <c r="Z173" s="50">
        <v>8.7081775594800828</v>
      </c>
      <c r="AA173" s="4"/>
      <c r="AB173" s="50">
        <v>-28.726446436617344</v>
      </c>
      <c r="AC173" s="4"/>
      <c r="AD173" s="50">
        <v>62.183245008619679</v>
      </c>
      <c r="AE173" s="50">
        <v>285.4036202373793</v>
      </c>
      <c r="AF173" s="22">
        <f t="shared" si="14"/>
        <v>-26.823443833394158</v>
      </c>
      <c r="AG173" s="23">
        <f t="shared" si="15"/>
        <v>3.720052223376495</v>
      </c>
      <c r="AH173" s="23">
        <f t="shared" si="16"/>
        <v>4.5897189861644785</v>
      </c>
      <c r="AI173" s="23">
        <f t="shared" si="17"/>
        <v>5.354672150525225</v>
      </c>
      <c r="AJ173" s="3">
        <f t="shared" si="18"/>
        <v>32.69846700954006</v>
      </c>
    </row>
    <row r="174" spans="1:36" x14ac:dyDescent="0.35">
      <c r="A174" s="5">
        <f t="shared" si="12"/>
        <v>1647</v>
      </c>
      <c r="B174" s="6"/>
      <c r="C174" s="31" t="s">
        <v>395</v>
      </c>
      <c r="D174" s="4"/>
      <c r="E174" s="4" t="s">
        <v>231</v>
      </c>
      <c r="F174" s="31" t="s">
        <v>232</v>
      </c>
      <c r="G174" s="4"/>
      <c r="H174" s="25">
        <v>65</v>
      </c>
      <c r="I174" s="31"/>
      <c r="J174" s="31" t="s">
        <v>234</v>
      </c>
      <c r="K174" s="27">
        <v>42150</v>
      </c>
      <c r="L174" s="31">
        <v>2015</v>
      </c>
      <c r="M174" s="30">
        <f t="shared" si="13"/>
        <v>146</v>
      </c>
      <c r="N174" s="31"/>
      <c r="O174" s="31"/>
      <c r="P174" s="31"/>
      <c r="Q174" s="47" t="s">
        <v>78</v>
      </c>
      <c r="R174" s="16" t="s">
        <v>235</v>
      </c>
      <c r="S174" s="19" t="s">
        <v>236</v>
      </c>
      <c r="T174" s="29">
        <v>13</v>
      </c>
      <c r="U174" s="29">
        <v>2.0499999999999998</v>
      </c>
      <c r="V174" s="4" t="s">
        <v>237</v>
      </c>
      <c r="W174" s="4" t="s">
        <v>749</v>
      </c>
      <c r="X174" s="25">
        <v>0.3</v>
      </c>
      <c r="Y174" s="4">
        <v>1</v>
      </c>
      <c r="Z174" s="50">
        <v>8.9420378990613152</v>
      </c>
      <c r="AA174" s="4"/>
      <c r="AB174" s="50">
        <v>-27.169250453386002</v>
      </c>
      <c r="AC174" s="4"/>
      <c r="AD174" s="50">
        <v>18.432465545113278</v>
      </c>
      <c r="AE174" s="50">
        <v>78.486800914439286</v>
      </c>
      <c r="AF174" s="22">
        <f t="shared" si="14"/>
        <v>-25.615722883108553</v>
      </c>
      <c r="AG174" s="23">
        <f t="shared" si="15"/>
        <v>3.7888346761945044</v>
      </c>
      <c r="AH174" s="23">
        <f t="shared" si="16"/>
        <v>4.2580739251807422</v>
      </c>
      <c r="AI174" s="23">
        <f t="shared" si="17"/>
        <v>4.9677529127108659</v>
      </c>
      <c r="AJ174" s="3">
        <f t="shared" si="18"/>
        <v>28.732080073508509</v>
      </c>
    </row>
    <row r="175" spans="1:36" x14ac:dyDescent="0.35">
      <c r="A175" s="5">
        <f t="shared" si="12"/>
        <v>1648</v>
      </c>
      <c r="B175" s="6"/>
      <c r="C175" s="31" t="s">
        <v>396</v>
      </c>
      <c r="D175" s="4"/>
      <c r="E175" s="4" t="s">
        <v>231</v>
      </c>
      <c r="F175" s="31" t="s">
        <v>232</v>
      </c>
      <c r="G175" s="4"/>
      <c r="H175" s="25">
        <v>65</v>
      </c>
      <c r="I175" s="31"/>
      <c r="J175" s="31" t="s">
        <v>234</v>
      </c>
      <c r="K175" s="27">
        <v>42150</v>
      </c>
      <c r="L175" s="31">
        <v>2015</v>
      </c>
      <c r="M175" s="30">
        <f t="shared" si="13"/>
        <v>146</v>
      </c>
      <c r="N175" s="31"/>
      <c r="O175" s="31"/>
      <c r="P175" s="31"/>
      <c r="Q175" s="47" t="s">
        <v>78</v>
      </c>
      <c r="R175" s="16" t="s">
        <v>235</v>
      </c>
      <c r="S175" s="19" t="s">
        <v>236</v>
      </c>
      <c r="T175" s="29">
        <v>13.5</v>
      </c>
      <c r="U175" s="29">
        <v>2.6</v>
      </c>
      <c r="V175" s="4" t="s">
        <v>237</v>
      </c>
      <c r="W175" s="4" t="s">
        <v>749</v>
      </c>
      <c r="X175" s="25">
        <v>0.9</v>
      </c>
      <c r="Y175" s="4">
        <v>1</v>
      </c>
      <c r="Z175" s="50">
        <v>8.748439794677779</v>
      </c>
      <c r="AA175" s="4"/>
      <c r="AB175" s="50">
        <v>-28.684740183054465</v>
      </c>
      <c r="AC175" s="4"/>
      <c r="AD175" s="50">
        <v>72.940014729868778</v>
      </c>
      <c r="AE175" s="50">
        <v>328.60959991155994</v>
      </c>
      <c r="AF175" s="22">
        <f t="shared" si="14"/>
        <v>-26.865911663595611</v>
      </c>
      <c r="AG175" s="23">
        <f t="shared" si="15"/>
        <v>3.7318940572581702</v>
      </c>
      <c r="AH175" s="23">
        <f t="shared" si="16"/>
        <v>4.5052033664725188</v>
      </c>
      <c r="AI175" s="23">
        <f t="shared" si="17"/>
        <v>5.2560705942179391</v>
      </c>
      <c r="AJ175" s="3">
        <f t="shared" si="18"/>
        <v>31.734910130616129</v>
      </c>
    </row>
    <row r="176" spans="1:36" x14ac:dyDescent="0.35">
      <c r="A176" s="5">
        <f t="shared" si="12"/>
        <v>1649</v>
      </c>
      <c r="B176" s="6"/>
      <c r="C176" s="31" t="s">
        <v>397</v>
      </c>
      <c r="D176" s="4"/>
      <c r="E176" s="4" t="s">
        <v>231</v>
      </c>
      <c r="F176" s="31" t="s">
        <v>232</v>
      </c>
      <c r="G176" s="4"/>
      <c r="H176" s="25">
        <v>65</v>
      </c>
      <c r="I176" s="31"/>
      <c r="J176" s="31" t="s">
        <v>234</v>
      </c>
      <c r="K176" s="27">
        <v>42150</v>
      </c>
      <c r="L176" s="31">
        <v>2015</v>
      </c>
      <c r="M176" s="30">
        <f t="shared" si="13"/>
        <v>146</v>
      </c>
      <c r="N176" s="31"/>
      <c r="O176" s="31"/>
      <c r="P176" s="31"/>
      <c r="Q176" s="47" t="s">
        <v>78</v>
      </c>
      <c r="R176" s="16" t="s">
        <v>235</v>
      </c>
      <c r="S176" s="19" t="s">
        <v>236</v>
      </c>
      <c r="T176" s="29">
        <v>12.5</v>
      </c>
      <c r="U176" s="29">
        <v>1.8</v>
      </c>
      <c r="V176" s="4" t="s">
        <v>237</v>
      </c>
      <c r="W176" s="4" t="s">
        <v>749</v>
      </c>
      <c r="X176" s="25">
        <v>0.5</v>
      </c>
      <c r="Y176" s="4">
        <v>1</v>
      </c>
      <c r="Z176" s="50">
        <v>8.2927339532867599</v>
      </c>
      <c r="AA176" s="4"/>
      <c r="AB176" s="50">
        <v>-28.099629315910647</v>
      </c>
      <c r="AC176" s="4"/>
      <c r="AD176" s="50">
        <v>50.134542287515963</v>
      </c>
      <c r="AE176" s="50">
        <v>235.43772698825799</v>
      </c>
      <c r="AF176" s="22">
        <f t="shared" si="14"/>
        <v>-26.094965692996823</v>
      </c>
      <c r="AG176" s="23">
        <f t="shared" si="15"/>
        <v>3.5978629274372826</v>
      </c>
      <c r="AH176" s="23">
        <f t="shared" si="16"/>
        <v>4.6961180105734108</v>
      </c>
      <c r="AI176" s="23">
        <f t="shared" si="17"/>
        <v>5.478804345668979</v>
      </c>
      <c r="AJ176" s="3">
        <f t="shared" si="18"/>
        <v>33.869255102675439</v>
      </c>
    </row>
    <row r="177" spans="1:36" x14ac:dyDescent="0.35">
      <c r="A177" s="5">
        <f t="shared" si="12"/>
        <v>1650</v>
      </c>
      <c r="B177" s="6"/>
      <c r="C177" s="31" t="s">
        <v>398</v>
      </c>
      <c r="D177" s="4"/>
      <c r="E177" s="4" t="s">
        <v>231</v>
      </c>
      <c r="F177" s="31" t="s">
        <v>232</v>
      </c>
      <c r="G177" s="4"/>
      <c r="H177" s="25">
        <v>65</v>
      </c>
      <c r="I177" s="31"/>
      <c r="J177" s="31" t="s">
        <v>234</v>
      </c>
      <c r="K177" s="27">
        <v>42150</v>
      </c>
      <c r="L177" s="31">
        <v>2015</v>
      </c>
      <c r="M177" s="30">
        <f t="shared" si="13"/>
        <v>146</v>
      </c>
      <c r="N177" s="31"/>
      <c r="O177" s="31"/>
      <c r="P177" s="31"/>
      <c r="Q177" s="47" t="s">
        <v>78</v>
      </c>
      <c r="R177" s="16" t="s">
        <v>235</v>
      </c>
      <c r="S177" s="19" t="s">
        <v>236</v>
      </c>
      <c r="T177" s="29">
        <v>12.5</v>
      </c>
      <c r="U177" s="29">
        <v>2</v>
      </c>
      <c r="V177" s="4" t="s">
        <v>237</v>
      </c>
      <c r="W177" s="4" t="s">
        <v>749</v>
      </c>
      <c r="X177" s="25">
        <v>0.5</v>
      </c>
      <c r="Y177" s="4">
        <v>1</v>
      </c>
      <c r="Z177" s="50">
        <v>8.891476814332842</v>
      </c>
      <c r="AA177" s="4"/>
      <c r="AB177" s="50">
        <v>-28.827393821774503</v>
      </c>
      <c r="AC177" s="4"/>
      <c r="AD177" s="50">
        <v>32.229346208334164</v>
      </c>
      <c r="AE177" s="50">
        <v>142.15484639231977</v>
      </c>
      <c r="AF177" s="22">
        <f t="shared" si="14"/>
        <v>-27.106478375245061</v>
      </c>
      <c r="AG177" s="23">
        <f t="shared" si="15"/>
        <v>3.7739637689214245</v>
      </c>
      <c r="AH177" s="23">
        <f t="shared" si="16"/>
        <v>4.4107269652140833</v>
      </c>
      <c r="AI177" s="23">
        <f t="shared" si="17"/>
        <v>5.1458481260830977</v>
      </c>
      <c r="AJ177" s="3">
        <f t="shared" si="18"/>
        <v>30.620677118726658</v>
      </c>
    </row>
    <row r="178" spans="1:36" x14ac:dyDescent="0.35">
      <c r="A178" s="5">
        <f t="shared" si="12"/>
        <v>1651</v>
      </c>
      <c r="B178" s="6"/>
      <c r="C178" s="31" t="s">
        <v>399</v>
      </c>
      <c r="D178" s="4"/>
      <c r="E178" s="4" t="s">
        <v>231</v>
      </c>
      <c r="F178" s="31" t="s">
        <v>232</v>
      </c>
      <c r="G178" s="4"/>
      <c r="H178" s="25">
        <v>65</v>
      </c>
      <c r="I178" s="31"/>
      <c r="J178" s="31" t="s">
        <v>234</v>
      </c>
      <c r="K178" s="27">
        <v>42150</v>
      </c>
      <c r="L178" s="31">
        <v>2015</v>
      </c>
      <c r="M178" s="30">
        <f t="shared" si="13"/>
        <v>146</v>
      </c>
      <c r="N178" s="31"/>
      <c r="O178" s="31"/>
      <c r="P178" s="31"/>
      <c r="Q178" s="47" t="s">
        <v>78</v>
      </c>
      <c r="R178" s="16" t="s">
        <v>235</v>
      </c>
      <c r="S178" s="19" t="s">
        <v>236</v>
      </c>
      <c r="T178" s="29">
        <v>12</v>
      </c>
      <c r="U178" s="29">
        <v>1.9</v>
      </c>
      <c r="V178" s="4" t="s">
        <v>237</v>
      </c>
      <c r="W178" s="4" t="s">
        <v>749</v>
      </c>
      <c r="X178" s="25">
        <v>0.6</v>
      </c>
      <c r="Y178" s="4">
        <v>1</v>
      </c>
      <c r="Z178" s="50">
        <v>9.36617172949604</v>
      </c>
      <c r="AA178" s="4"/>
      <c r="AB178" s="50">
        <v>-28.666442690525471</v>
      </c>
      <c r="AC178" s="4"/>
      <c r="AD178" s="50">
        <v>37.823243076560097</v>
      </c>
      <c r="AE178" s="50">
        <v>171.14578178175125</v>
      </c>
      <c r="AF178" s="22">
        <f t="shared" si="14"/>
        <v>-26.827732363794588</v>
      </c>
      <c r="AG178" s="23">
        <f t="shared" si="15"/>
        <v>3.9135799204400117</v>
      </c>
      <c r="AH178" s="23">
        <f t="shared" si="16"/>
        <v>4.5248838507931675</v>
      </c>
      <c r="AI178" s="23">
        <f t="shared" si="17"/>
        <v>5.2790311592586958</v>
      </c>
      <c r="AJ178" s="3">
        <f t="shared" si="18"/>
        <v>31.962026226056725</v>
      </c>
    </row>
    <row r="179" spans="1:36" x14ac:dyDescent="0.35">
      <c r="A179" s="5">
        <f t="shared" si="12"/>
        <v>1652</v>
      </c>
      <c r="B179" s="6"/>
      <c r="C179" s="31" t="s">
        <v>432</v>
      </c>
      <c r="D179" s="4"/>
      <c r="E179" s="4" t="s">
        <v>231</v>
      </c>
      <c r="F179" s="31" t="s">
        <v>232</v>
      </c>
      <c r="G179" s="4"/>
      <c r="H179" s="25">
        <v>208</v>
      </c>
      <c r="I179" s="31"/>
      <c r="J179" s="31" t="s">
        <v>234</v>
      </c>
      <c r="K179" s="27">
        <v>42150</v>
      </c>
      <c r="L179" s="31">
        <v>2015</v>
      </c>
      <c r="M179" s="30">
        <f t="shared" si="13"/>
        <v>146</v>
      </c>
      <c r="N179" s="31"/>
      <c r="O179" s="31"/>
      <c r="P179" s="31"/>
      <c r="Q179" s="47" t="s">
        <v>78</v>
      </c>
      <c r="R179" s="16" t="s">
        <v>235</v>
      </c>
      <c r="S179" s="19" t="s">
        <v>236</v>
      </c>
      <c r="T179" s="29">
        <v>12</v>
      </c>
      <c r="U179" s="29">
        <v>2.23</v>
      </c>
      <c r="V179" s="4" t="s">
        <v>237</v>
      </c>
      <c r="W179" s="4" t="s">
        <v>749</v>
      </c>
      <c r="X179" s="25">
        <v>0.4</v>
      </c>
      <c r="Y179" s="4">
        <v>1</v>
      </c>
      <c r="Z179" s="50">
        <v>8.7333314567405225</v>
      </c>
      <c r="AA179" s="4"/>
      <c r="AB179" s="50">
        <v>-28.704417053802047</v>
      </c>
      <c r="AC179" s="4"/>
      <c r="AD179" s="50">
        <v>39.376299327014614</v>
      </c>
      <c r="AE179" s="50">
        <v>172.14704153691818</v>
      </c>
      <c r="AF179" s="22">
        <f t="shared" si="14"/>
        <v>-27.02502811731474</v>
      </c>
      <c r="AG179" s="23">
        <f t="shared" si="15"/>
        <v>3.7274504284530954</v>
      </c>
      <c r="AH179" s="23">
        <f t="shared" si="16"/>
        <v>4.3718440909660217</v>
      </c>
      <c r="AI179" s="23">
        <f t="shared" si="17"/>
        <v>5.1004847727936919</v>
      </c>
      <c r="AJ179" s="3">
        <f t="shared" si="18"/>
        <v>30.150239991903579</v>
      </c>
    </row>
    <row r="180" spans="1:36" x14ac:dyDescent="0.35">
      <c r="A180" s="5">
        <f t="shared" si="12"/>
        <v>1653</v>
      </c>
      <c r="B180" s="6"/>
      <c r="C180" s="31" t="s">
        <v>433</v>
      </c>
      <c r="D180" s="4"/>
      <c r="E180" s="4" t="s">
        <v>231</v>
      </c>
      <c r="F180" s="31" t="s">
        <v>232</v>
      </c>
      <c r="G180" s="4"/>
      <c r="H180" s="25">
        <v>208</v>
      </c>
      <c r="I180" s="31"/>
      <c r="J180" s="31" t="s">
        <v>234</v>
      </c>
      <c r="K180" s="27">
        <v>42150</v>
      </c>
      <c r="L180" s="31">
        <v>2015</v>
      </c>
      <c r="M180" s="30">
        <f t="shared" si="13"/>
        <v>146</v>
      </c>
      <c r="N180" s="31"/>
      <c r="O180" s="31"/>
      <c r="P180" s="31"/>
      <c r="Q180" s="47" t="s">
        <v>78</v>
      </c>
      <c r="R180" s="16" t="s">
        <v>235</v>
      </c>
      <c r="S180" s="19" t="s">
        <v>236</v>
      </c>
      <c r="T180" s="29">
        <v>12.5</v>
      </c>
      <c r="U180" s="29">
        <v>2.75</v>
      </c>
      <c r="V180" s="4" t="s">
        <v>237</v>
      </c>
      <c r="W180" s="4" t="s">
        <v>749</v>
      </c>
      <c r="X180" s="25">
        <v>0.6</v>
      </c>
      <c r="Y180" s="4">
        <v>1</v>
      </c>
      <c r="Z180" s="50">
        <v>10.272892527883442</v>
      </c>
      <c r="AA180" s="4"/>
      <c r="AB180" s="50">
        <v>-27.76583974007924</v>
      </c>
      <c r="AC180" s="4"/>
      <c r="AD180" s="50">
        <v>49.204204659103617</v>
      </c>
      <c r="AE180" s="50">
        <v>208.26220408369022</v>
      </c>
      <c r="AF180" s="22">
        <f t="shared" si="14"/>
        <v>-26.241409116321975</v>
      </c>
      <c r="AG180" s="23">
        <f t="shared" si="15"/>
        <v>4.1802625082010127</v>
      </c>
      <c r="AH180" s="23">
        <f t="shared" si="16"/>
        <v>4.2326099065429803</v>
      </c>
      <c r="AI180" s="23">
        <f t="shared" si="17"/>
        <v>4.9380448909668102</v>
      </c>
      <c r="AJ180" s="3">
        <f t="shared" si="18"/>
        <v>28.405858056129681</v>
      </c>
    </row>
    <row r="181" spans="1:36" x14ac:dyDescent="0.35">
      <c r="A181" s="5">
        <f t="shared" ref="A181:A244" si="19">A180+1</f>
        <v>1654</v>
      </c>
      <c r="B181" s="6"/>
      <c r="C181" s="31" t="s">
        <v>434</v>
      </c>
      <c r="D181" s="4"/>
      <c r="E181" s="4" t="s">
        <v>231</v>
      </c>
      <c r="F181" s="31" t="s">
        <v>232</v>
      </c>
      <c r="G181" s="4"/>
      <c r="H181" s="25">
        <v>208</v>
      </c>
      <c r="I181" s="31"/>
      <c r="J181" s="31" t="s">
        <v>234</v>
      </c>
      <c r="K181" s="27">
        <v>42150</v>
      </c>
      <c r="L181" s="31">
        <v>2015</v>
      </c>
      <c r="M181" s="30">
        <f t="shared" si="13"/>
        <v>146</v>
      </c>
      <c r="N181" s="31"/>
      <c r="O181" s="31"/>
      <c r="P181" s="31"/>
      <c r="Q181" s="47" t="s">
        <v>78</v>
      </c>
      <c r="R181" s="16" t="s">
        <v>235</v>
      </c>
      <c r="S181" s="19" t="s">
        <v>236</v>
      </c>
      <c r="T181" s="29">
        <v>11.5</v>
      </c>
      <c r="U181" s="29">
        <v>2.1</v>
      </c>
      <c r="V181" s="4" t="s">
        <v>237</v>
      </c>
      <c r="W181" s="4" t="s">
        <v>749</v>
      </c>
      <c r="X181" s="25">
        <v>0.3</v>
      </c>
      <c r="Y181" s="4">
        <v>1</v>
      </c>
      <c r="Z181" s="50">
        <v>9.2446833565388893</v>
      </c>
      <c r="AA181" s="4"/>
      <c r="AB181" s="50">
        <v>-28.513802328604751</v>
      </c>
      <c r="AC181" s="4"/>
      <c r="AD181" s="50">
        <v>16.251498523855094</v>
      </c>
      <c r="AE181" s="50">
        <v>69.072671346739213</v>
      </c>
      <c r="AF181" s="22">
        <f t="shared" si="14"/>
        <v>-26.969196067283864</v>
      </c>
      <c r="AG181" s="23">
        <f t="shared" si="15"/>
        <v>3.87784804604085</v>
      </c>
      <c r="AH181" s="23">
        <f t="shared" si="16"/>
        <v>4.2502339858290288</v>
      </c>
      <c r="AI181" s="23">
        <f t="shared" si="17"/>
        <v>4.9586063168005339</v>
      </c>
      <c r="AJ181" s="3">
        <f t="shared" si="18"/>
        <v>28.631993469315436</v>
      </c>
    </row>
    <row r="182" spans="1:36" x14ac:dyDescent="0.35">
      <c r="A182" s="5">
        <f t="shared" si="19"/>
        <v>1655</v>
      </c>
      <c r="B182" s="6"/>
      <c r="C182" s="31" t="s">
        <v>435</v>
      </c>
      <c r="D182" s="4"/>
      <c r="E182" s="4" t="s">
        <v>231</v>
      </c>
      <c r="F182" s="31" t="s">
        <v>232</v>
      </c>
      <c r="G182" s="4"/>
      <c r="H182" s="25">
        <v>208</v>
      </c>
      <c r="I182" s="31"/>
      <c r="J182" s="31" t="s">
        <v>234</v>
      </c>
      <c r="K182" s="27">
        <v>42150</v>
      </c>
      <c r="L182" s="31">
        <v>2015</v>
      </c>
      <c r="M182" s="30">
        <f t="shared" si="13"/>
        <v>146</v>
      </c>
      <c r="N182" s="31"/>
      <c r="O182" s="31"/>
      <c r="P182" s="31"/>
      <c r="Q182" s="47" t="s">
        <v>78</v>
      </c>
      <c r="R182" s="16" t="s">
        <v>235</v>
      </c>
      <c r="S182" s="19" t="s">
        <v>236</v>
      </c>
      <c r="T182" s="29">
        <v>12</v>
      </c>
      <c r="U182" s="29">
        <v>1.85</v>
      </c>
      <c r="V182" s="4" t="s">
        <v>237</v>
      </c>
      <c r="W182" s="4" t="s">
        <v>749</v>
      </c>
      <c r="X182" s="25">
        <v>0.3</v>
      </c>
      <c r="Y182" s="4">
        <v>1</v>
      </c>
      <c r="Z182" s="50">
        <v>8.379888266773218</v>
      </c>
      <c r="AA182" s="4"/>
      <c r="AB182" s="50">
        <v>-27.625720221536085</v>
      </c>
      <c r="AC182" s="4"/>
      <c r="AD182" s="50">
        <v>9.8396459989351506</v>
      </c>
      <c r="AE182" s="50">
        <v>39.99835802314945</v>
      </c>
      <c r="AF182" s="22">
        <f t="shared" si="14"/>
        <v>-26.301883983815458</v>
      </c>
      <c r="AG182" s="23">
        <f t="shared" si="15"/>
        <v>3.6234965490509468</v>
      </c>
      <c r="AH182" s="23">
        <f t="shared" si="16"/>
        <v>4.0650200248543582</v>
      </c>
      <c r="AI182" s="23">
        <f t="shared" si="17"/>
        <v>4.7425233623300844</v>
      </c>
      <c r="AJ182" s="3">
        <f t="shared" si="18"/>
        <v>26.173368443725568</v>
      </c>
    </row>
    <row r="183" spans="1:36" x14ac:dyDescent="0.35">
      <c r="A183" s="5">
        <f t="shared" si="19"/>
        <v>1656</v>
      </c>
      <c r="B183" s="6"/>
      <c r="C183" s="31" t="s">
        <v>436</v>
      </c>
      <c r="D183" s="4"/>
      <c r="E183" s="4" t="s">
        <v>231</v>
      </c>
      <c r="F183" s="31" t="s">
        <v>232</v>
      </c>
      <c r="G183" s="4"/>
      <c r="H183" s="25">
        <v>208</v>
      </c>
      <c r="I183" s="31"/>
      <c r="J183" s="31" t="s">
        <v>234</v>
      </c>
      <c r="K183" s="27">
        <v>42150</v>
      </c>
      <c r="L183" s="31">
        <v>2015</v>
      </c>
      <c r="M183" s="30">
        <f t="shared" si="13"/>
        <v>146</v>
      </c>
      <c r="N183" s="31"/>
      <c r="O183" s="31"/>
      <c r="P183" s="31"/>
      <c r="Q183" s="47" t="s">
        <v>78</v>
      </c>
      <c r="R183" s="16" t="s">
        <v>235</v>
      </c>
      <c r="S183" s="19" t="s">
        <v>236</v>
      </c>
      <c r="T183" s="29">
        <v>12</v>
      </c>
      <c r="U183" s="29">
        <v>2.25</v>
      </c>
      <c r="V183" s="4" t="s">
        <v>237</v>
      </c>
      <c r="W183" s="4" t="s">
        <v>749</v>
      </c>
      <c r="X183" s="25">
        <v>0.3</v>
      </c>
      <c r="Y183" s="4">
        <v>1</v>
      </c>
      <c r="Z183" s="50">
        <v>9.0332276581182054</v>
      </c>
      <c r="AA183" s="4"/>
      <c r="AB183" s="50">
        <v>-28.47467322336988</v>
      </c>
      <c r="AC183" s="4"/>
      <c r="AD183" s="50">
        <v>16.978563657598638</v>
      </c>
      <c r="AE183" s="50">
        <v>75.711126865410563</v>
      </c>
      <c r="AF183" s="22">
        <f t="shared" si="14"/>
        <v>-26.702983961100674</v>
      </c>
      <c r="AG183" s="23">
        <f t="shared" si="15"/>
        <v>3.8156551935641785</v>
      </c>
      <c r="AH183" s="23">
        <f t="shared" si="16"/>
        <v>4.459218600127377</v>
      </c>
      <c r="AI183" s="23">
        <f t="shared" si="17"/>
        <v>5.2024217001486059</v>
      </c>
      <c r="AJ183" s="3">
        <f t="shared" si="18"/>
        <v>31.197592113740953</v>
      </c>
    </row>
    <row r="184" spans="1:36" x14ac:dyDescent="0.35">
      <c r="A184" s="5">
        <f t="shared" si="19"/>
        <v>1657</v>
      </c>
      <c r="B184" s="6"/>
      <c r="C184" s="31" t="s">
        <v>517</v>
      </c>
      <c r="D184" s="4"/>
      <c r="E184" s="4" t="s">
        <v>231</v>
      </c>
      <c r="F184" s="31" t="s">
        <v>232</v>
      </c>
      <c r="G184" s="4"/>
      <c r="H184" s="25">
        <v>65</v>
      </c>
      <c r="I184" s="31"/>
      <c r="J184" s="31" t="s">
        <v>234</v>
      </c>
      <c r="K184" s="27">
        <v>42150</v>
      </c>
      <c r="L184" s="31">
        <v>2015</v>
      </c>
      <c r="M184" s="30">
        <f t="shared" si="13"/>
        <v>146</v>
      </c>
      <c r="N184" s="31"/>
      <c r="O184" s="31"/>
      <c r="P184" s="31"/>
      <c r="Q184" s="47" t="s">
        <v>78</v>
      </c>
      <c r="R184" s="16" t="s">
        <v>235</v>
      </c>
      <c r="S184" s="19" t="s">
        <v>236</v>
      </c>
      <c r="T184" s="29">
        <v>12.3</v>
      </c>
      <c r="U184" s="29">
        <v>2.23</v>
      </c>
      <c r="V184" s="4" t="s">
        <v>237</v>
      </c>
      <c r="W184" s="4" t="s">
        <v>749</v>
      </c>
      <c r="X184" s="25">
        <v>0.9</v>
      </c>
      <c r="Y184" s="4">
        <v>1</v>
      </c>
      <c r="Z184" s="50">
        <v>9.3186747653638946</v>
      </c>
      <c r="AA184" s="4"/>
      <c r="AB184" s="50">
        <v>-29.085040371263521</v>
      </c>
      <c r="AC184" s="4"/>
      <c r="AD184" s="50">
        <v>98.762735427604383</v>
      </c>
      <c r="AE184" s="50">
        <v>464.87888732920709</v>
      </c>
      <c r="AF184" s="22">
        <f t="shared" si="14"/>
        <v>-27.070213071977349</v>
      </c>
      <c r="AG184" s="23">
        <f t="shared" si="15"/>
        <v>3.8996102251070281</v>
      </c>
      <c r="AH184" s="23">
        <f t="shared" si="16"/>
        <v>4.7070272539178024</v>
      </c>
      <c r="AI184" s="23">
        <f t="shared" si="17"/>
        <v>5.4915317962374361</v>
      </c>
      <c r="AJ184" s="3">
        <f t="shared" si="18"/>
        <v>33.986733113626521</v>
      </c>
    </row>
    <row r="185" spans="1:36" x14ac:dyDescent="0.35">
      <c r="A185" s="5">
        <f t="shared" si="19"/>
        <v>1658</v>
      </c>
      <c r="B185" s="6"/>
      <c r="C185" s="31" t="s">
        <v>518</v>
      </c>
      <c r="D185" s="4"/>
      <c r="E185" s="4" t="s">
        <v>231</v>
      </c>
      <c r="F185" s="31" t="s">
        <v>232</v>
      </c>
      <c r="G185" s="4"/>
      <c r="H185" s="25">
        <v>65</v>
      </c>
      <c r="I185" s="31"/>
      <c r="J185" s="31" t="s">
        <v>234</v>
      </c>
      <c r="K185" s="27">
        <v>42150</v>
      </c>
      <c r="L185" s="31">
        <v>2015</v>
      </c>
      <c r="M185" s="30">
        <f t="shared" si="13"/>
        <v>146</v>
      </c>
      <c r="N185" s="31"/>
      <c r="O185" s="31"/>
      <c r="P185" s="31"/>
      <c r="Q185" s="47" t="s">
        <v>78</v>
      </c>
      <c r="R185" s="16" t="s">
        <v>235</v>
      </c>
      <c r="S185" s="19" t="s">
        <v>236</v>
      </c>
      <c r="T185" s="29">
        <v>12</v>
      </c>
      <c r="U185" s="29">
        <v>1.4</v>
      </c>
      <c r="V185" s="4" t="s">
        <v>237</v>
      </c>
      <c r="W185" s="4" t="s">
        <v>749</v>
      </c>
      <c r="X185" s="25">
        <v>0.7</v>
      </c>
      <c r="Y185" s="4">
        <v>1</v>
      </c>
      <c r="Z185" s="50">
        <v>8.8257170065129955</v>
      </c>
      <c r="AA185" s="4"/>
      <c r="AB185" s="50">
        <v>-28.486661204179544</v>
      </c>
      <c r="AC185" s="4"/>
      <c r="AD185" s="50">
        <v>85.887989688805845</v>
      </c>
      <c r="AE185" s="50">
        <v>378.98559388520198</v>
      </c>
      <c r="AF185" s="22">
        <f t="shared" si="14"/>
        <v>-26.763810024807729</v>
      </c>
      <c r="AG185" s="23">
        <f t="shared" si="15"/>
        <v>3.7546226489744106</v>
      </c>
      <c r="AH185" s="23">
        <f t="shared" si="16"/>
        <v>4.4125563452860375</v>
      </c>
      <c r="AI185" s="23">
        <f t="shared" si="17"/>
        <v>5.1479824028337102</v>
      </c>
      <c r="AJ185" s="3">
        <f t="shared" si="18"/>
        <v>30.642637065799768</v>
      </c>
    </row>
    <row r="186" spans="1:36" x14ac:dyDescent="0.35">
      <c r="A186" s="5">
        <f t="shared" si="19"/>
        <v>1659</v>
      </c>
      <c r="B186" s="6"/>
      <c r="C186" s="31" t="s">
        <v>519</v>
      </c>
      <c r="D186" s="4"/>
      <c r="E186" s="4" t="s">
        <v>231</v>
      </c>
      <c r="F186" s="31" t="s">
        <v>232</v>
      </c>
      <c r="G186" s="4"/>
      <c r="H186" s="25">
        <v>65</v>
      </c>
      <c r="I186" s="31"/>
      <c r="J186" s="31" t="s">
        <v>234</v>
      </c>
      <c r="K186" s="27">
        <v>42150</v>
      </c>
      <c r="L186" s="31">
        <v>2015</v>
      </c>
      <c r="M186" s="30">
        <f t="shared" si="13"/>
        <v>146</v>
      </c>
      <c r="N186" s="31"/>
      <c r="O186" s="31"/>
      <c r="P186" s="31"/>
      <c r="Q186" s="47" t="s">
        <v>78</v>
      </c>
      <c r="R186" s="16" t="s">
        <v>235</v>
      </c>
      <c r="S186" s="19" t="s">
        <v>236</v>
      </c>
      <c r="T186" s="29">
        <v>13.3</v>
      </c>
      <c r="U186" s="29">
        <v>2.5</v>
      </c>
      <c r="V186" s="4" t="s">
        <v>237</v>
      </c>
      <c r="W186" s="4" t="s">
        <v>749</v>
      </c>
      <c r="X186" s="25">
        <v>1</v>
      </c>
      <c r="Y186" s="4">
        <v>1</v>
      </c>
      <c r="Z186" s="50">
        <v>9.6235274097407473</v>
      </c>
      <c r="AA186" s="4"/>
      <c r="AB186" s="50">
        <v>-28.479751385451998</v>
      </c>
      <c r="AC186" s="4"/>
      <c r="AD186" s="50">
        <v>107.04123746403243</v>
      </c>
      <c r="AE186" s="50">
        <v>490.85100019486026</v>
      </c>
      <c r="AF186" s="22">
        <f t="shared" si="14"/>
        <v>-26.580754480283844</v>
      </c>
      <c r="AG186" s="23">
        <f t="shared" si="15"/>
        <v>3.9892727675708084</v>
      </c>
      <c r="AH186" s="23">
        <f t="shared" si="16"/>
        <v>4.5856252396165917</v>
      </c>
      <c r="AI186" s="23">
        <f t="shared" si="17"/>
        <v>5.3498961128860243</v>
      </c>
      <c r="AJ186" s="3">
        <f t="shared" si="18"/>
        <v>32.652493508040919</v>
      </c>
    </row>
    <row r="187" spans="1:36" x14ac:dyDescent="0.35">
      <c r="A187" s="5">
        <f t="shared" si="19"/>
        <v>1660</v>
      </c>
      <c r="B187" s="6"/>
      <c r="C187" s="31" t="s">
        <v>520</v>
      </c>
      <c r="D187" s="4"/>
      <c r="E187" s="4" t="s">
        <v>231</v>
      </c>
      <c r="F187" s="31" t="s">
        <v>232</v>
      </c>
      <c r="G187" s="4"/>
      <c r="H187" s="25">
        <v>65</v>
      </c>
      <c r="I187" s="31"/>
      <c r="J187" s="31" t="s">
        <v>234</v>
      </c>
      <c r="K187" s="27">
        <v>42150</v>
      </c>
      <c r="L187" s="31">
        <v>2015</v>
      </c>
      <c r="M187" s="30">
        <f t="shared" si="13"/>
        <v>146</v>
      </c>
      <c r="N187" s="31"/>
      <c r="O187" s="31"/>
      <c r="P187" s="31"/>
      <c r="Q187" s="47" t="s">
        <v>78</v>
      </c>
      <c r="R187" s="16" t="s">
        <v>235</v>
      </c>
      <c r="S187" s="19" t="s">
        <v>236</v>
      </c>
      <c r="T187" s="29">
        <v>12.3</v>
      </c>
      <c r="U187" s="29">
        <v>2.6</v>
      </c>
      <c r="V187" s="4" t="s">
        <v>237</v>
      </c>
      <c r="W187" s="4" t="s">
        <v>749</v>
      </c>
      <c r="X187" s="25">
        <v>0.8</v>
      </c>
      <c r="Y187" s="4">
        <v>1</v>
      </c>
      <c r="Z187" s="50">
        <v>9.3380658956929299</v>
      </c>
      <c r="AA187" s="4"/>
      <c r="AB187" s="50">
        <v>-28.652888804837261</v>
      </c>
      <c r="AC187" s="4"/>
      <c r="AD187" s="50">
        <v>118.38859457030372</v>
      </c>
      <c r="AE187" s="50">
        <v>546.0659688642919</v>
      </c>
      <c r="AF187" s="22">
        <f t="shared" si="14"/>
        <v>-26.727736681576669</v>
      </c>
      <c r="AG187" s="23">
        <f t="shared" si="15"/>
        <v>3.9053134987332152</v>
      </c>
      <c r="AH187" s="23">
        <f t="shared" si="16"/>
        <v>4.61248797526705</v>
      </c>
      <c r="AI187" s="23">
        <f t="shared" si="17"/>
        <v>5.3812359711448918</v>
      </c>
      <c r="AJ187" s="3">
        <f t="shared" si="18"/>
        <v>32.952893971271763</v>
      </c>
    </row>
    <row r="188" spans="1:36" x14ac:dyDescent="0.35">
      <c r="A188" s="5">
        <f t="shared" si="19"/>
        <v>1661</v>
      </c>
      <c r="B188" s="6"/>
      <c r="C188" s="31" t="s">
        <v>521</v>
      </c>
      <c r="D188" s="4"/>
      <c r="E188" s="4" t="s">
        <v>231</v>
      </c>
      <c r="F188" s="31" t="s">
        <v>232</v>
      </c>
      <c r="G188" s="4"/>
      <c r="H188" s="25">
        <v>65</v>
      </c>
      <c r="I188" s="31"/>
      <c r="J188" s="31" t="s">
        <v>234</v>
      </c>
      <c r="K188" s="27">
        <v>42150</v>
      </c>
      <c r="L188" s="31">
        <v>2015</v>
      </c>
      <c r="M188" s="30">
        <f t="shared" si="13"/>
        <v>146</v>
      </c>
      <c r="N188" s="31"/>
      <c r="O188" s="31"/>
      <c r="P188" s="31"/>
      <c r="Q188" s="47" t="s">
        <v>78</v>
      </c>
      <c r="R188" s="16" t="s">
        <v>235</v>
      </c>
      <c r="S188" s="19" t="s">
        <v>236</v>
      </c>
      <c r="T188" s="29">
        <v>11.7</v>
      </c>
      <c r="U188" s="29">
        <v>1.33</v>
      </c>
      <c r="V188" s="4" t="s">
        <v>237</v>
      </c>
      <c r="W188" s="4" t="s">
        <v>749</v>
      </c>
      <c r="X188" s="25">
        <v>0.8</v>
      </c>
      <c r="Y188" s="4">
        <v>1</v>
      </c>
      <c r="Z188" s="50">
        <v>9.8612156443386549</v>
      </c>
      <c r="AA188" s="4"/>
      <c r="AB188" s="50">
        <v>-28.972064978092394</v>
      </c>
      <c r="AC188" s="4"/>
      <c r="AD188" s="50">
        <v>89.942948818048478</v>
      </c>
      <c r="AE188" s="50">
        <v>418.24649626388998</v>
      </c>
      <c r="AF188" s="22">
        <f t="shared" si="14"/>
        <v>-27.010769687162508</v>
      </c>
      <c r="AG188" s="23">
        <f t="shared" si="15"/>
        <v>4.0591810718643107</v>
      </c>
      <c r="AH188" s="23">
        <f t="shared" si="16"/>
        <v>4.6501310192752117</v>
      </c>
      <c r="AI188" s="23">
        <f t="shared" si="17"/>
        <v>5.4251528558210795</v>
      </c>
      <c r="AJ188" s="3">
        <f t="shared" si="18"/>
        <v>33.368851452130812</v>
      </c>
    </row>
    <row r="189" spans="1:36" x14ac:dyDescent="0.35">
      <c r="A189" s="5">
        <f t="shared" si="19"/>
        <v>1662</v>
      </c>
      <c r="B189" s="6"/>
      <c r="C189" s="31" t="s">
        <v>400</v>
      </c>
      <c r="D189" s="4"/>
      <c r="E189" s="4" t="s">
        <v>231</v>
      </c>
      <c r="F189" s="31" t="s">
        <v>232</v>
      </c>
      <c r="G189" s="4"/>
      <c r="H189" s="25">
        <v>172</v>
      </c>
      <c r="I189" s="31"/>
      <c r="J189" s="31" t="s">
        <v>234</v>
      </c>
      <c r="K189" s="27">
        <v>42151</v>
      </c>
      <c r="L189" s="31">
        <v>2015</v>
      </c>
      <c r="M189" s="30">
        <f t="shared" si="13"/>
        <v>147</v>
      </c>
      <c r="N189" s="31"/>
      <c r="O189" s="31"/>
      <c r="P189" s="31"/>
      <c r="Q189" s="47" t="s">
        <v>78</v>
      </c>
      <c r="R189" s="16" t="s">
        <v>235</v>
      </c>
      <c r="S189" s="19" t="s">
        <v>236</v>
      </c>
      <c r="T189" s="29">
        <v>13.3</v>
      </c>
      <c r="U189" s="29">
        <v>3.37</v>
      </c>
      <c r="V189" s="4" t="s">
        <v>237</v>
      </c>
      <c r="W189" s="4" t="s">
        <v>749</v>
      </c>
      <c r="X189" s="25">
        <v>0.9</v>
      </c>
      <c r="Y189" s="4">
        <v>1</v>
      </c>
      <c r="Z189" s="50">
        <v>10.252128034165393</v>
      </c>
      <c r="AA189" s="4"/>
      <c r="AB189" s="50">
        <v>-27.980341410073372</v>
      </c>
      <c r="AC189" s="4"/>
      <c r="AD189" s="50">
        <v>72.424892761720997</v>
      </c>
      <c r="AE189" s="50">
        <v>317.42278653076011</v>
      </c>
      <c r="AF189" s="22">
        <f t="shared" si="14"/>
        <v>-26.289192416964291</v>
      </c>
      <c r="AG189" s="23">
        <f t="shared" si="15"/>
        <v>4.1741553041662929</v>
      </c>
      <c r="AH189" s="23">
        <f t="shared" si="16"/>
        <v>4.382785730523425</v>
      </c>
      <c r="AI189" s="23">
        <f t="shared" si="17"/>
        <v>5.1132500189439964</v>
      </c>
      <c r="AJ189" s="3">
        <f t="shared" si="18"/>
        <v>30.283336885439002</v>
      </c>
    </row>
    <row r="190" spans="1:36" x14ac:dyDescent="0.35">
      <c r="A190" s="5">
        <f t="shared" si="19"/>
        <v>1663</v>
      </c>
      <c r="B190" s="6"/>
      <c r="C190" s="31" t="s">
        <v>401</v>
      </c>
      <c r="D190" s="4"/>
      <c r="E190" s="4" t="s">
        <v>231</v>
      </c>
      <c r="F190" s="31" t="s">
        <v>232</v>
      </c>
      <c r="G190" s="4"/>
      <c r="H190" s="25">
        <v>172</v>
      </c>
      <c r="I190" s="31"/>
      <c r="J190" s="31" t="s">
        <v>234</v>
      </c>
      <c r="K190" s="27">
        <v>42151</v>
      </c>
      <c r="L190" s="31">
        <v>2015</v>
      </c>
      <c r="M190" s="30">
        <f t="shared" si="13"/>
        <v>147</v>
      </c>
      <c r="N190" s="31"/>
      <c r="O190" s="31"/>
      <c r="P190" s="31"/>
      <c r="Q190" s="47" t="s">
        <v>78</v>
      </c>
      <c r="R190" s="16" t="s">
        <v>235</v>
      </c>
      <c r="S190" s="19" t="s">
        <v>236</v>
      </c>
      <c r="T190" s="29">
        <v>13.3</v>
      </c>
      <c r="U190" s="29">
        <v>3.13</v>
      </c>
      <c r="V190" s="4" t="s">
        <v>237</v>
      </c>
      <c r="W190" s="4" t="s">
        <v>749</v>
      </c>
      <c r="X190" s="25">
        <v>1.1000000000000001</v>
      </c>
      <c r="Y190" s="4">
        <v>1</v>
      </c>
      <c r="Z190" s="50">
        <v>9.5659933215186701</v>
      </c>
      <c r="AA190" s="4"/>
      <c r="AB190" s="50">
        <v>-28.112262477418358</v>
      </c>
      <c r="AC190" s="4"/>
      <c r="AD190" s="50">
        <v>83.851460594887612</v>
      </c>
      <c r="AE190" s="50">
        <v>365.30966845391907</v>
      </c>
      <c r="AF190" s="22">
        <f t="shared" si="14"/>
        <v>-26.44932535071041</v>
      </c>
      <c r="AG190" s="23">
        <f t="shared" si="15"/>
        <v>3.972350976917256</v>
      </c>
      <c r="AH190" s="23">
        <f t="shared" si="16"/>
        <v>4.3566285651104311</v>
      </c>
      <c r="AI190" s="23">
        <f t="shared" si="17"/>
        <v>5.0827333259621694</v>
      </c>
      <c r="AJ190" s="3">
        <f t="shared" si="18"/>
        <v>29.964212676033746</v>
      </c>
    </row>
    <row r="191" spans="1:36" x14ac:dyDescent="0.35">
      <c r="A191" s="5">
        <f t="shared" si="19"/>
        <v>1664</v>
      </c>
      <c r="B191" s="6"/>
      <c r="C191" s="31" t="s">
        <v>402</v>
      </c>
      <c r="D191" s="4"/>
      <c r="E191" s="4" t="s">
        <v>231</v>
      </c>
      <c r="F191" s="31" t="s">
        <v>232</v>
      </c>
      <c r="G191" s="4"/>
      <c r="H191" s="25">
        <v>172</v>
      </c>
      <c r="I191" s="31"/>
      <c r="J191" s="31" t="s">
        <v>234</v>
      </c>
      <c r="K191" s="27">
        <v>42151</v>
      </c>
      <c r="L191" s="31">
        <v>2015</v>
      </c>
      <c r="M191" s="30">
        <f t="shared" si="13"/>
        <v>147</v>
      </c>
      <c r="N191" s="31"/>
      <c r="O191" s="31"/>
      <c r="P191" s="31"/>
      <c r="Q191" s="47" t="s">
        <v>78</v>
      </c>
      <c r="R191" s="16" t="s">
        <v>235</v>
      </c>
      <c r="S191" s="19" t="s">
        <v>236</v>
      </c>
      <c r="T191" s="29">
        <v>13</v>
      </c>
      <c r="U191" s="29">
        <v>3</v>
      </c>
      <c r="V191" s="4" t="s">
        <v>237</v>
      </c>
      <c r="W191" s="4" t="s">
        <v>749</v>
      </c>
      <c r="X191" s="25">
        <v>0.8</v>
      </c>
      <c r="Y191" s="4">
        <v>1</v>
      </c>
      <c r="Z191" s="50">
        <v>9.0770808884042165</v>
      </c>
      <c r="AA191" s="4"/>
      <c r="AB191" s="50">
        <v>-28.244183544763352</v>
      </c>
      <c r="AC191" s="4"/>
      <c r="AD191" s="50">
        <v>66.446639494406327</v>
      </c>
      <c r="AE191" s="50">
        <v>291.03164694679481</v>
      </c>
      <c r="AF191" s="22">
        <f t="shared" si="14"/>
        <v>-26.556097941546458</v>
      </c>
      <c r="AG191" s="23">
        <f t="shared" si="15"/>
        <v>3.8285532024718285</v>
      </c>
      <c r="AH191" s="23">
        <f t="shared" si="16"/>
        <v>4.3799302592465148</v>
      </c>
      <c r="AI191" s="23">
        <f t="shared" si="17"/>
        <v>5.1099186357876007</v>
      </c>
      <c r="AJ191" s="3">
        <f t="shared" si="18"/>
        <v>30.248656595850548</v>
      </c>
    </row>
    <row r="192" spans="1:36" x14ac:dyDescent="0.35">
      <c r="A192" s="5">
        <f t="shared" si="19"/>
        <v>1665</v>
      </c>
      <c r="B192" s="6"/>
      <c r="C192" s="31" t="s">
        <v>403</v>
      </c>
      <c r="D192" s="4"/>
      <c r="E192" s="4" t="s">
        <v>231</v>
      </c>
      <c r="F192" s="31" t="s">
        <v>232</v>
      </c>
      <c r="G192" s="4"/>
      <c r="H192" s="25">
        <v>172</v>
      </c>
      <c r="I192" s="31"/>
      <c r="J192" s="31" t="s">
        <v>234</v>
      </c>
      <c r="K192" s="27">
        <v>42151</v>
      </c>
      <c r="L192" s="31">
        <v>2015</v>
      </c>
      <c r="M192" s="30">
        <f t="shared" si="13"/>
        <v>147</v>
      </c>
      <c r="N192" s="31"/>
      <c r="O192" s="31"/>
      <c r="P192" s="31"/>
      <c r="Q192" s="47" t="s">
        <v>78</v>
      </c>
      <c r="R192" s="16" t="s">
        <v>235</v>
      </c>
      <c r="S192" s="19" t="s">
        <v>236</v>
      </c>
      <c r="T192" s="29">
        <v>12</v>
      </c>
      <c r="U192" s="29">
        <v>2.0299999999999998</v>
      </c>
      <c r="V192" s="4" t="s">
        <v>237</v>
      </c>
      <c r="W192" s="4" t="s">
        <v>749</v>
      </c>
      <c r="X192" s="25">
        <v>0.8</v>
      </c>
      <c r="Y192" s="4">
        <v>1</v>
      </c>
      <c r="Z192" s="50">
        <v>8.6307367263760497</v>
      </c>
      <c r="AA192" s="4"/>
      <c r="AB192" s="50">
        <v>-28.2549161161384</v>
      </c>
      <c r="AC192" s="4"/>
      <c r="AD192" s="50">
        <v>60.979182958210131</v>
      </c>
      <c r="AE192" s="50">
        <v>270.77898840072845</v>
      </c>
      <c r="AF192" s="22">
        <f t="shared" si="14"/>
        <v>-26.502679133805177</v>
      </c>
      <c r="AG192" s="23">
        <f t="shared" si="15"/>
        <v>3.697275507757662</v>
      </c>
      <c r="AH192" s="23">
        <f t="shared" si="16"/>
        <v>4.4405151932963252</v>
      </c>
      <c r="AI192" s="23">
        <f t="shared" si="17"/>
        <v>5.1806010588457125</v>
      </c>
      <c r="AJ192" s="3">
        <f t="shared" si="18"/>
        <v>30.976342542765657</v>
      </c>
    </row>
    <row r="193" spans="1:36" x14ac:dyDescent="0.35">
      <c r="A193" s="5">
        <f t="shared" si="19"/>
        <v>1666</v>
      </c>
      <c r="B193" s="6"/>
      <c r="C193" s="31" t="s">
        <v>404</v>
      </c>
      <c r="D193" s="4"/>
      <c r="E193" s="4" t="s">
        <v>231</v>
      </c>
      <c r="F193" s="31" t="s">
        <v>232</v>
      </c>
      <c r="G193" s="4"/>
      <c r="H193" s="25">
        <v>172</v>
      </c>
      <c r="I193" s="31"/>
      <c r="J193" s="31" t="s">
        <v>234</v>
      </c>
      <c r="K193" s="27">
        <v>42151</v>
      </c>
      <c r="L193" s="31">
        <v>2015</v>
      </c>
      <c r="M193" s="30">
        <f t="shared" si="13"/>
        <v>147</v>
      </c>
      <c r="N193" s="31"/>
      <c r="O193" s="31"/>
      <c r="P193" s="31"/>
      <c r="Q193" s="47" t="s">
        <v>78</v>
      </c>
      <c r="R193" s="16" t="s">
        <v>235</v>
      </c>
      <c r="S193" s="19" t="s">
        <v>236</v>
      </c>
      <c r="T193" s="29">
        <v>14</v>
      </c>
      <c r="U193" s="29">
        <v>3.77</v>
      </c>
      <c r="V193" s="4" t="s">
        <v>237</v>
      </c>
      <c r="W193" s="4" t="s">
        <v>749</v>
      </c>
      <c r="X193" s="25">
        <v>0.9</v>
      </c>
      <c r="Y193" s="4">
        <v>1</v>
      </c>
      <c r="Z193" s="50">
        <v>9.915627529947237</v>
      </c>
      <c r="AA193" s="4"/>
      <c r="AB193" s="50">
        <v>-28.165925334293608</v>
      </c>
      <c r="AC193" s="4"/>
      <c r="AD193" s="50">
        <v>44.240278642249201</v>
      </c>
      <c r="AE193" s="50">
        <v>191.19089303906088</v>
      </c>
      <c r="AF193" s="22">
        <f t="shared" si="14"/>
        <v>-26.541250773660977</v>
      </c>
      <c r="AG193" s="23">
        <f t="shared" si="15"/>
        <v>4.0751845676315401</v>
      </c>
      <c r="AH193" s="23">
        <f t="shared" si="16"/>
        <v>4.3216475778810928</v>
      </c>
      <c r="AI193" s="23">
        <f t="shared" si="17"/>
        <v>5.0419221741946076</v>
      </c>
      <c r="AJ193" s="3">
        <f t="shared" si="18"/>
        <v>29.532325030751707</v>
      </c>
    </row>
    <row r="194" spans="1:36" x14ac:dyDescent="0.35">
      <c r="A194" s="5">
        <f t="shared" si="19"/>
        <v>1667</v>
      </c>
      <c r="B194" s="6"/>
      <c r="C194" s="31" t="s">
        <v>437</v>
      </c>
      <c r="D194" s="4"/>
      <c r="E194" s="4" t="s">
        <v>231</v>
      </c>
      <c r="F194" s="31" t="s">
        <v>232</v>
      </c>
      <c r="G194" s="4"/>
      <c r="H194" s="25">
        <v>188</v>
      </c>
      <c r="I194" s="31"/>
      <c r="J194" s="31" t="s">
        <v>234</v>
      </c>
      <c r="K194" s="27">
        <v>42151</v>
      </c>
      <c r="L194" s="31">
        <v>2015</v>
      </c>
      <c r="M194" s="30">
        <f t="shared" ref="M194:M257" si="20">K194-DATE(YEAR(K194),1,0)</f>
        <v>147</v>
      </c>
      <c r="N194" s="31"/>
      <c r="O194" s="31"/>
      <c r="P194" s="31"/>
      <c r="Q194" s="47" t="s">
        <v>78</v>
      </c>
      <c r="R194" s="16" t="s">
        <v>235</v>
      </c>
      <c r="S194" s="19" t="s">
        <v>236</v>
      </c>
      <c r="T194" s="29">
        <v>13</v>
      </c>
      <c r="U194" s="29">
        <v>2.2599999999999998</v>
      </c>
      <c r="V194" s="4" t="s">
        <v>237</v>
      </c>
      <c r="W194" s="4" t="s">
        <v>749</v>
      </c>
      <c r="X194" s="25">
        <v>0.6</v>
      </c>
      <c r="Y194" s="4">
        <v>1</v>
      </c>
      <c r="Z194" s="50">
        <v>8.9525666092345677</v>
      </c>
      <c r="AA194" s="4"/>
      <c r="AB194" s="50">
        <v>-28.121840306835111</v>
      </c>
      <c r="AC194" s="4"/>
      <c r="AD194" s="50">
        <v>49.927811467550001</v>
      </c>
      <c r="AE194" s="50">
        <v>231.40690178929029</v>
      </c>
      <c r="AF194" s="22">
        <f t="shared" ref="AF194:AF257" si="21">(AB194+6.39*((AI194-3.76)/AI194))</f>
        <v>-26.175165870723326</v>
      </c>
      <c r="AG194" s="23">
        <f t="shared" ref="AG194:AG257" si="22">(Z194-2.86)/3.4+2</f>
        <v>3.7919313556572263</v>
      </c>
      <c r="AH194" s="23">
        <f t="shared" ref="AH194:AH257" si="23">AE194/AD194</f>
        <v>4.6348296668218776</v>
      </c>
      <c r="AI194" s="23">
        <f t="shared" ref="AI194:AI257" si="24">AH194*14/12</f>
        <v>5.4073012779588572</v>
      </c>
      <c r="AJ194" s="3">
        <f t="shared" ref="AJ194:AJ257" si="25">93/(1+POWER(0.246*AI194-0.775,-1))</f>
        <v>33.200467876552949</v>
      </c>
    </row>
    <row r="195" spans="1:36" x14ac:dyDescent="0.35">
      <c r="A195" s="5">
        <f t="shared" si="19"/>
        <v>1668</v>
      </c>
      <c r="B195" s="6"/>
      <c r="C195" s="31" t="s">
        <v>438</v>
      </c>
      <c r="D195" s="4"/>
      <c r="E195" s="4" t="s">
        <v>231</v>
      </c>
      <c r="F195" s="31" t="s">
        <v>232</v>
      </c>
      <c r="G195" s="4"/>
      <c r="H195" s="25">
        <v>188</v>
      </c>
      <c r="I195" s="31"/>
      <c r="J195" s="31" t="s">
        <v>234</v>
      </c>
      <c r="K195" s="27">
        <v>42151</v>
      </c>
      <c r="L195" s="31">
        <v>2015</v>
      </c>
      <c r="M195" s="30">
        <f t="shared" si="20"/>
        <v>147</v>
      </c>
      <c r="N195" s="31"/>
      <c r="O195" s="31"/>
      <c r="P195" s="31"/>
      <c r="Q195" s="47" t="s">
        <v>78</v>
      </c>
      <c r="R195" s="16" t="s">
        <v>235</v>
      </c>
      <c r="S195" s="19" t="s">
        <v>236</v>
      </c>
      <c r="T195" s="29">
        <v>12.3</v>
      </c>
      <c r="U195" s="29">
        <v>2.13</v>
      </c>
      <c r="V195" s="4" t="s">
        <v>237</v>
      </c>
      <c r="W195" s="4" t="s">
        <v>749</v>
      </c>
      <c r="X195" s="25">
        <v>0.7</v>
      </c>
      <c r="Y195" s="4">
        <v>1</v>
      </c>
      <c r="Z195" s="50">
        <v>9.397932157027034</v>
      </c>
      <c r="AA195" s="4"/>
      <c r="AB195" s="50">
        <v>-28.20326616752596</v>
      </c>
      <c r="AC195" s="4"/>
      <c r="AD195" s="50">
        <v>87.142051627698265</v>
      </c>
      <c r="AE195" s="50">
        <v>394.9724071633716</v>
      </c>
      <c r="AF195" s="22">
        <f t="shared" si="21"/>
        <v>-26.356895945755824</v>
      </c>
      <c r="AG195" s="23">
        <f t="shared" si="22"/>
        <v>3.9229212226550105</v>
      </c>
      <c r="AH195" s="23">
        <f t="shared" si="23"/>
        <v>4.5325121429414326</v>
      </c>
      <c r="AI195" s="23">
        <f t="shared" si="24"/>
        <v>5.2879308334316715</v>
      </c>
      <c r="AJ195" s="3">
        <f t="shared" si="25"/>
        <v>32.04960581297572</v>
      </c>
    </row>
    <row r="196" spans="1:36" x14ac:dyDescent="0.35">
      <c r="A196" s="5">
        <f t="shared" si="19"/>
        <v>1669</v>
      </c>
      <c r="B196" s="6"/>
      <c r="C196" s="31" t="s">
        <v>439</v>
      </c>
      <c r="D196" s="4"/>
      <c r="E196" s="4" t="s">
        <v>231</v>
      </c>
      <c r="F196" s="31" t="s">
        <v>232</v>
      </c>
      <c r="G196" s="4"/>
      <c r="H196" s="25">
        <v>188</v>
      </c>
      <c r="I196" s="31"/>
      <c r="J196" s="31" t="s">
        <v>234</v>
      </c>
      <c r="K196" s="27">
        <v>42151</v>
      </c>
      <c r="L196" s="31">
        <v>2015</v>
      </c>
      <c r="M196" s="30">
        <f t="shared" si="20"/>
        <v>147</v>
      </c>
      <c r="N196" s="31"/>
      <c r="O196" s="31"/>
      <c r="P196" s="31"/>
      <c r="Q196" s="47" t="s">
        <v>78</v>
      </c>
      <c r="R196" s="16" t="s">
        <v>235</v>
      </c>
      <c r="S196" s="19" t="s">
        <v>236</v>
      </c>
      <c r="T196" s="29">
        <v>12</v>
      </c>
      <c r="U196" s="29">
        <v>2.4300000000000002</v>
      </c>
      <c r="V196" s="4" t="s">
        <v>237</v>
      </c>
      <c r="W196" s="4" t="s">
        <v>749</v>
      </c>
      <c r="X196" s="25">
        <v>1.1000000000000001</v>
      </c>
      <c r="Y196" s="4">
        <v>1</v>
      </c>
      <c r="Z196" s="50">
        <v>8.9245910970002704</v>
      </c>
      <c r="AA196" s="4"/>
      <c r="AB196" s="50">
        <v>-28.506870937495027</v>
      </c>
      <c r="AC196" s="4"/>
      <c r="AD196" s="50">
        <v>109.41439909257963</v>
      </c>
      <c r="AE196" s="50">
        <v>497.93381407444002</v>
      </c>
      <c r="AF196" s="22">
        <f t="shared" si="21"/>
        <v>-26.642143822109968</v>
      </c>
      <c r="AG196" s="23">
        <f t="shared" si="22"/>
        <v>3.7837032638236092</v>
      </c>
      <c r="AH196" s="23">
        <f t="shared" si="23"/>
        <v>4.5508984028063759</v>
      </c>
      <c r="AI196" s="23">
        <f t="shared" si="24"/>
        <v>5.3093814699407718</v>
      </c>
      <c r="AJ196" s="3">
        <f t="shared" si="25"/>
        <v>32.25966710320963</v>
      </c>
    </row>
    <row r="197" spans="1:36" x14ac:dyDescent="0.35">
      <c r="A197" s="5">
        <f t="shared" si="19"/>
        <v>1670</v>
      </c>
      <c r="B197" s="6"/>
      <c r="C197" s="31" t="s">
        <v>440</v>
      </c>
      <c r="D197" s="4"/>
      <c r="E197" s="4" t="s">
        <v>231</v>
      </c>
      <c r="F197" s="31" t="s">
        <v>232</v>
      </c>
      <c r="G197" s="4"/>
      <c r="H197" s="25">
        <v>188</v>
      </c>
      <c r="I197" s="31"/>
      <c r="J197" s="31" t="s">
        <v>234</v>
      </c>
      <c r="K197" s="27">
        <v>42151</v>
      </c>
      <c r="L197" s="31">
        <v>2015</v>
      </c>
      <c r="M197" s="30">
        <f t="shared" si="20"/>
        <v>147</v>
      </c>
      <c r="N197" s="31"/>
      <c r="O197" s="31"/>
      <c r="P197" s="31"/>
      <c r="Q197" s="47" t="s">
        <v>78</v>
      </c>
      <c r="R197" s="16" t="s">
        <v>235</v>
      </c>
      <c r="S197" s="19" t="s">
        <v>236</v>
      </c>
      <c r="T197" s="29">
        <v>12.33</v>
      </c>
      <c r="U197" s="29">
        <v>2.5299999999999998</v>
      </c>
      <c r="V197" s="4" t="s">
        <v>237</v>
      </c>
      <c r="W197" s="4" t="s">
        <v>749</v>
      </c>
      <c r="X197" s="25">
        <v>0.9</v>
      </c>
      <c r="Y197" s="4">
        <v>1</v>
      </c>
      <c r="Z197" s="50">
        <v>9.6528642519164869</v>
      </c>
      <c r="AA197" s="4"/>
      <c r="AB197" s="50">
        <v>-27.852967371168077</v>
      </c>
      <c r="AC197" s="4"/>
      <c r="AD197" s="50">
        <v>120.6765875533946</v>
      </c>
      <c r="AE197" s="50">
        <v>533.17947662813663</v>
      </c>
      <c r="AF197" s="22">
        <f t="shared" si="21"/>
        <v>-26.124100533300116</v>
      </c>
      <c r="AG197" s="23">
        <f t="shared" si="22"/>
        <v>3.9979012505636726</v>
      </c>
      <c r="AH197" s="23">
        <f t="shared" si="23"/>
        <v>4.4182511905403841</v>
      </c>
      <c r="AI197" s="23">
        <f t="shared" si="24"/>
        <v>5.1546263889637816</v>
      </c>
      <c r="AJ197" s="3">
        <f t="shared" si="25"/>
        <v>30.710899328069221</v>
      </c>
    </row>
    <row r="198" spans="1:36" x14ac:dyDescent="0.35">
      <c r="A198" s="5">
        <f t="shared" si="19"/>
        <v>1671</v>
      </c>
      <c r="B198" s="6"/>
      <c r="C198" s="31" t="s">
        <v>441</v>
      </c>
      <c r="D198" s="4"/>
      <c r="E198" s="4" t="s">
        <v>231</v>
      </c>
      <c r="F198" s="31" t="s">
        <v>232</v>
      </c>
      <c r="G198" s="4"/>
      <c r="H198" s="25">
        <v>188</v>
      </c>
      <c r="I198" s="31"/>
      <c r="J198" s="31" t="s">
        <v>234</v>
      </c>
      <c r="K198" s="27">
        <v>42151</v>
      </c>
      <c r="L198" s="31">
        <v>2015</v>
      </c>
      <c r="M198" s="30">
        <f t="shared" si="20"/>
        <v>147</v>
      </c>
      <c r="N198" s="31"/>
      <c r="O198" s="31"/>
      <c r="P198" s="31"/>
      <c r="Q198" s="47" t="s">
        <v>78</v>
      </c>
      <c r="R198" s="16" t="s">
        <v>235</v>
      </c>
      <c r="S198" s="19" t="s">
        <v>236</v>
      </c>
      <c r="T198" s="29">
        <v>12.7</v>
      </c>
      <c r="U198" s="29">
        <v>2.57</v>
      </c>
      <c r="V198" s="4" t="s">
        <v>237</v>
      </c>
      <c r="W198" s="4" t="s">
        <v>749</v>
      </c>
      <c r="X198" s="25">
        <v>1</v>
      </c>
      <c r="Y198" s="4">
        <v>1</v>
      </c>
      <c r="Z198" s="50">
        <v>8.9794005215345969</v>
      </c>
      <c r="AA198" s="4"/>
      <c r="AB198" s="50">
        <v>-27.873798983873954</v>
      </c>
      <c r="AC198" s="4"/>
      <c r="AD198" s="50">
        <v>111.463467966548</v>
      </c>
      <c r="AE198" s="50">
        <v>485.52309930144344</v>
      </c>
      <c r="AF198" s="22">
        <f t="shared" si="21"/>
        <v>-26.211658548015791</v>
      </c>
      <c r="AG198" s="23">
        <f t="shared" si="22"/>
        <v>3.7998236828042935</v>
      </c>
      <c r="AH198" s="23">
        <f t="shared" si="23"/>
        <v>4.3558944303361962</v>
      </c>
      <c r="AI198" s="23">
        <f t="shared" si="24"/>
        <v>5.0818768353922286</v>
      </c>
      <c r="AJ198" s="3">
        <f t="shared" si="25"/>
        <v>29.955209180905285</v>
      </c>
    </row>
    <row r="199" spans="1:36" x14ac:dyDescent="0.35">
      <c r="A199" s="5">
        <f t="shared" si="19"/>
        <v>1672</v>
      </c>
      <c r="B199" s="6"/>
      <c r="C199" s="31" t="s">
        <v>442</v>
      </c>
      <c r="D199" s="4"/>
      <c r="E199" s="4" t="s">
        <v>231</v>
      </c>
      <c r="F199" s="31" t="s">
        <v>232</v>
      </c>
      <c r="G199" s="4"/>
      <c r="H199" s="25">
        <v>36</v>
      </c>
      <c r="I199" s="31"/>
      <c r="J199" s="31" t="s">
        <v>234</v>
      </c>
      <c r="K199" s="27">
        <v>42151</v>
      </c>
      <c r="L199" s="31">
        <v>2015</v>
      </c>
      <c r="M199" s="30">
        <f t="shared" si="20"/>
        <v>147</v>
      </c>
      <c r="N199" s="31"/>
      <c r="O199" s="31"/>
      <c r="P199" s="31"/>
      <c r="Q199" s="47" t="s">
        <v>78</v>
      </c>
      <c r="R199" s="16" t="s">
        <v>235</v>
      </c>
      <c r="S199" s="19" t="s">
        <v>236</v>
      </c>
      <c r="T199" s="29">
        <v>13</v>
      </c>
      <c r="U199" s="29">
        <v>2.83</v>
      </c>
      <c r="V199" s="4" t="s">
        <v>237</v>
      </c>
      <c r="W199" s="4" t="s">
        <v>749</v>
      </c>
      <c r="X199" s="25">
        <v>1.1000000000000001</v>
      </c>
      <c r="Y199" s="4">
        <v>1</v>
      </c>
      <c r="Z199" s="50">
        <v>9.8839535414682604</v>
      </c>
      <c r="AA199" s="4"/>
      <c r="AB199" s="50">
        <v>-28.37938458045959</v>
      </c>
      <c r="AC199" s="4"/>
      <c r="AD199" s="50">
        <v>115.55974138817905</v>
      </c>
      <c r="AE199" s="50">
        <v>531.10284806065579</v>
      </c>
      <c r="AF199" s="22">
        <f t="shared" si="21"/>
        <v>-26.470331964289393</v>
      </c>
      <c r="AG199" s="23">
        <f t="shared" si="22"/>
        <v>4.0658686886671358</v>
      </c>
      <c r="AH199" s="23">
        <f t="shared" si="23"/>
        <v>4.5959158585914235</v>
      </c>
      <c r="AI199" s="23">
        <f t="shared" si="24"/>
        <v>5.3619018350233274</v>
      </c>
      <c r="AJ199" s="3">
        <f t="shared" si="25"/>
        <v>32.767925873404977</v>
      </c>
    </row>
    <row r="200" spans="1:36" x14ac:dyDescent="0.35">
      <c r="A200" s="5">
        <f t="shared" si="19"/>
        <v>1673</v>
      </c>
      <c r="B200" s="6"/>
      <c r="C200" s="31" t="s">
        <v>443</v>
      </c>
      <c r="D200" s="4"/>
      <c r="E200" s="4" t="s">
        <v>231</v>
      </c>
      <c r="F200" s="31" t="s">
        <v>232</v>
      </c>
      <c r="G200" s="4"/>
      <c r="H200" s="25">
        <v>36</v>
      </c>
      <c r="I200" s="31"/>
      <c r="J200" s="31" t="s">
        <v>234</v>
      </c>
      <c r="K200" s="27">
        <v>42151</v>
      </c>
      <c r="L200" s="31">
        <v>2015</v>
      </c>
      <c r="M200" s="30">
        <f t="shared" si="20"/>
        <v>147</v>
      </c>
      <c r="N200" s="31"/>
      <c r="O200" s="31"/>
      <c r="P200" s="31"/>
      <c r="Q200" s="47" t="s">
        <v>78</v>
      </c>
      <c r="R200" s="16" t="s">
        <v>235</v>
      </c>
      <c r="S200" s="19" t="s">
        <v>236</v>
      </c>
      <c r="T200" s="29">
        <v>13</v>
      </c>
      <c r="U200" s="29">
        <v>2.9</v>
      </c>
      <c r="V200" s="4" t="s">
        <v>237</v>
      </c>
      <c r="W200" s="4" t="s">
        <v>749</v>
      </c>
      <c r="X200" s="25">
        <v>0.9</v>
      </c>
      <c r="Y200" s="4">
        <v>1</v>
      </c>
      <c r="Z200" s="50">
        <v>10.052160761840673</v>
      </c>
      <c r="AA200" s="4"/>
      <c r="AB200" s="50">
        <v>-28.016452622593995</v>
      </c>
      <c r="AC200" s="4"/>
      <c r="AD200" s="50">
        <v>116.58342134227311</v>
      </c>
      <c r="AE200" s="50">
        <v>527.98869137340716</v>
      </c>
      <c r="AF200" s="22">
        <f t="shared" si="21"/>
        <v>-26.173757669577601</v>
      </c>
      <c r="AG200" s="23">
        <f t="shared" si="22"/>
        <v>4.1153414005413751</v>
      </c>
      <c r="AH200" s="23">
        <f t="shared" si="23"/>
        <v>4.5288488302578118</v>
      </c>
      <c r="AI200" s="23">
        <f t="shared" si="24"/>
        <v>5.2836569686341139</v>
      </c>
      <c r="AJ200" s="3">
        <f t="shared" si="25"/>
        <v>32.007579109279298</v>
      </c>
    </row>
    <row r="201" spans="1:36" x14ac:dyDescent="0.35">
      <c r="A201" s="5">
        <f t="shared" si="19"/>
        <v>1674</v>
      </c>
      <c r="B201" s="6"/>
      <c r="C201" s="31" t="s">
        <v>444</v>
      </c>
      <c r="D201" s="4"/>
      <c r="E201" s="4" t="s">
        <v>231</v>
      </c>
      <c r="F201" s="31" t="s">
        <v>232</v>
      </c>
      <c r="G201" s="4"/>
      <c r="H201" s="25">
        <v>36</v>
      </c>
      <c r="I201" s="31"/>
      <c r="J201" s="31" t="s">
        <v>234</v>
      </c>
      <c r="K201" s="27">
        <v>42151</v>
      </c>
      <c r="L201" s="31">
        <v>2015</v>
      </c>
      <c r="M201" s="30">
        <f t="shared" si="20"/>
        <v>147</v>
      </c>
      <c r="N201" s="31"/>
      <c r="O201" s="31"/>
      <c r="P201" s="31"/>
      <c r="Q201" s="47" t="s">
        <v>78</v>
      </c>
      <c r="R201" s="16" t="s">
        <v>235</v>
      </c>
      <c r="S201" s="19" t="s">
        <v>236</v>
      </c>
      <c r="T201" s="29">
        <v>12.3</v>
      </c>
      <c r="U201" s="29">
        <v>2.4700000000000002</v>
      </c>
      <c r="V201" s="4" t="s">
        <v>237</v>
      </c>
      <c r="W201" s="4" t="s">
        <v>749</v>
      </c>
      <c r="X201" s="25">
        <v>0.8</v>
      </c>
      <c r="Y201" s="4">
        <v>1</v>
      </c>
      <c r="Z201" s="50">
        <v>9.92864748114539</v>
      </c>
      <c r="AA201" s="4"/>
      <c r="AB201" s="50">
        <v>-28.400849723209689</v>
      </c>
      <c r="AC201" s="4"/>
      <c r="AD201" s="50">
        <v>105.31439701833708</v>
      </c>
      <c r="AE201" s="50">
        <v>481.38954867672749</v>
      </c>
      <c r="AF201" s="22">
        <f t="shared" si="21"/>
        <v>-26.516246062043891</v>
      </c>
      <c r="AG201" s="23">
        <f t="shared" si="22"/>
        <v>4.0790139650427619</v>
      </c>
      <c r="AH201" s="23">
        <f t="shared" si="23"/>
        <v>4.5709756909390951</v>
      </c>
      <c r="AI201" s="23">
        <f t="shared" si="24"/>
        <v>5.3328049727622782</v>
      </c>
      <c r="AJ201" s="3">
        <f t="shared" si="25"/>
        <v>32.487400632398668</v>
      </c>
    </row>
    <row r="202" spans="1:36" x14ac:dyDescent="0.35">
      <c r="A202" s="5">
        <f t="shared" si="19"/>
        <v>1675</v>
      </c>
      <c r="B202" s="6"/>
      <c r="C202" s="31" t="s">
        <v>445</v>
      </c>
      <c r="D202" s="4"/>
      <c r="E202" s="4" t="s">
        <v>231</v>
      </c>
      <c r="F202" s="31" t="s">
        <v>232</v>
      </c>
      <c r="G202" s="4"/>
      <c r="H202" s="25">
        <v>36</v>
      </c>
      <c r="I202" s="31"/>
      <c r="J202" s="31" t="s">
        <v>234</v>
      </c>
      <c r="K202" s="27">
        <v>42151</v>
      </c>
      <c r="L202" s="31">
        <v>2015</v>
      </c>
      <c r="M202" s="30">
        <f t="shared" si="20"/>
        <v>147</v>
      </c>
      <c r="N202" s="31"/>
      <c r="O202" s="31"/>
      <c r="P202" s="31"/>
      <c r="Q202" s="47" t="s">
        <v>78</v>
      </c>
      <c r="R202" s="16" t="s">
        <v>235</v>
      </c>
      <c r="S202" s="19" t="s">
        <v>236</v>
      </c>
      <c r="T202" s="29">
        <v>12.3</v>
      </c>
      <c r="U202" s="29">
        <v>2.67</v>
      </c>
      <c r="V202" s="4" t="s">
        <v>237</v>
      </c>
      <c r="W202" s="4" t="s">
        <v>749</v>
      </c>
      <c r="X202" s="25">
        <v>0.8</v>
      </c>
      <c r="Y202" s="4">
        <v>1</v>
      </c>
      <c r="Z202" s="50">
        <v>8.8553013114285317</v>
      </c>
      <c r="AA202" s="4"/>
      <c r="AB202" s="50">
        <v>-28.967029567780298</v>
      </c>
      <c r="AC202" s="4"/>
      <c r="AD202" s="50">
        <v>81.176683962366837</v>
      </c>
      <c r="AE202" s="50">
        <v>369.39583959655516</v>
      </c>
      <c r="AF202" s="22">
        <f t="shared" si="21"/>
        <v>-27.102682238948681</v>
      </c>
      <c r="AG202" s="23">
        <f t="shared" si="22"/>
        <v>3.7633239151260387</v>
      </c>
      <c r="AH202" s="23">
        <f t="shared" si="23"/>
        <v>4.5505164976658259</v>
      </c>
      <c r="AI202" s="23">
        <f t="shared" si="24"/>
        <v>5.308935913943464</v>
      </c>
      <c r="AJ202" s="3">
        <f t="shared" si="25"/>
        <v>32.255318599161541</v>
      </c>
    </row>
    <row r="203" spans="1:36" x14ac:dyDescent="0.35">
      <c r="A203" s="5">
        <f t="shared" si="19"/>
        <v>1676</v>
      </c>
      <c r="B203" s="6"/>
      <c r="C203" s="31" t="s">
        <v>446</v>
      </c>
      <c r="D203" s="4"/>
      <c r="E203" s="4" t="s">
        <v>231</v>
      </c>
      <c r="F203" s="31" t="s">
        <v>232</v>
      </c>
      <c r="G203" s="4"/>
      <c r="H203" s="25">
        <v>36</v>
      </c>
      <c r="I203" s="31"/>
      <c r="J203" s="31" t="s">
        <v>234</v>
      </c>
      <c r="K203" s="27">
        <v>42151</v>
      </c>
      <c r="L203" s="31">
        <v>2015</v>
      </c>
      <c r="M203" s="30">
        <f t="shared" si="20"/>
        <v>147</v>
      </c>
      <c r="N203" s="31"/>
      <c r="O203" s="31"/>
      <c r="P203" s="31"/>
      <c r="Q203" s="47" t="s">
        <v>78</v>
      </c>
      <c r="R203" s="16" t="s">
        <v>235</v>
      </c>
      <c r="S203" s="19" t="s">
        <v>236</v>
      </c>
      <c r="T203" s="29">
        <v>12.3</v>
      </c>
      <c r="U203" s="29">
        <v>2.57</v>
      </c>
      <c r="V203" s="4" t="s">
        <v>237</v>
      </c>
      <c r="W203" s="4" t="s">
        <v>749</v>
      </c>
      <c r="X203" s="25">
        <v>0.8</v>
      </c>
      <c r="Y203" s="4">
        <v>1</v>
      </c>
      <c r="Z203" s="50">
        <v>10.105553291525808</v>
      </c>
      <c r="AA203" s="4"/>
      <c r="AB203" s="50">
        <v>-27.887065675425891</v>
      </c>
      <c r="AC203" s="4"/>
      <c r="AD203" s="50">
        <v>90.944814332277872</v>
      </c>
      <c r="AE203" s="50">
        <v>411.37579197720089</v>
      </c>
      <c r="AF203" s="22">
        <f t="shared" si="21"/>
        <v>-26.049892408869809</v>
      </c>
      <c r="AG203" s="23">
        <f t="shared" si="22"/>
        <v>4.1310450857428851</v>
      </c>
      <c r="AH203" s="23">
        <f t="shared" si="23"/>
        <v>4.523356224294325</v>
      </c>
      <c r="AI203" s="23">
        <f t="shared" si="24"/>
        <v>5.2772489283433792</v>
      </c>
      <c r="AJ203" s="3">
        <f t="shared" si="25"/>
        <v>31.944457456983397</v>
      </c>
    </row>
    <row r="204" spans="1:36" x14ac:dyDescent="0.35">
      <c r="A204" s="5">
        <f t="shared" si="19"/>
        <v>1677</v>
      </c>
      <c r="B204" s="6"/>
      <c r="C204" s="31" t="s">
        <v>447</v>
      </c>
      <c r="D204" s="4"/>
      <c r="E204" s="4" t="s">
        <v>231</v>
      </c>
      <c r="F204" s="31" t="s">
        <v>232</v>
      </c>
      <c r="G204" s="4"/>
      <c r="H204" s="25">
        <v>210</v>
      </c>
      <c r="I204" s="31"/>
      <c r="J204" s="31" t="s">
        <v>234</v>
      </c>
      <c r="K204" s="27">
        <v>42152</v>
      </c>
      <c r="L204" s="31">
        <v>2015</v>
      </c>
      <c r="M204" s="30">
        <f t="shared" si="20"/>
        <v>148</v>
      </c>
      <c r="N204" s="31"/>
      <c r="O204" s="31"/>
      <c r="P204" s="31"/>
      <c r="Q204" s="47" t="s">
        <v>78</v>
      </c>
      <c r="R204" s="16" t="s">
        <v>235</v>
      </c>
      <c r="S204" s="19" t="s">
        <v>236</v>
      </c>
      <c r="T204" s="29">
        <v>13.3</v>
      </c>
      <c r="U204" s="29">
        <v>3.1</v>
      </c>
      <c r="V204" s="4" t="s">
        <v>237</v>
      </c>
      <c r="W204" s="4" t="s">
        <v>749</v>
      </c>
      <c r="X204" s="25">
        <v>1</v>
      </c>
      <c r="Y204" s="4">
        <v>1</v>
      </c>
      <c r="Z204" s="50">
        <v>10.0847333950248</v>
      </c>
      <c r="AA204" s="4"/>
      <c r="AB204" s="50">
        <v>-29.049088958515362</v>
      </c>
      <c r="AC204" s="4"/>
      <c r="AD204" s="50">
        <v>107.3647087765093</v>
      </c>
      <c r="AE204" s="50">
        <v>512.43205888867033</v>
      </c>
      <c r="AF204" s="22">
        <f t="shared" si="21"/>
        <v>-26.973953552399056</v>
      </c>
      <c r="AG204" s="23">
        <f t="shared" si="22"/>
        <v>4.1249215867720004</v>
      </c>
      <c r="AH204" s="23">
        <f t="shared" si="23"/>
        <v>4.7728165495735704</v>
      </c>
      <c r="AI204" s="23">
        <f t="shared" si="24"/>
        <v>5.5682859745024986</v>
      </c>
      <c r="AJ204" s="3">
        <f t="shared" si="25"/>
        <v>34.685417459903924</v>
      </c>
    </row>
    <row r="205" spans="1:36" x14ac:dyDescent="0.35">
      <c r="A205" s="5">
        <f t="shared" si="19"/>
        <v>1678</v>
      </c>
      <c r="B205" s="6"/>
      <c r="C205" s="31" t="s">
        <v>448</v>
      </c>
      <c r="D205" s="4"/>
      <c r="E205" s="4" t="s">
        <v>231</v>
      </c>
      <c r="F205" s="31" t="s">
        <v>232</v>
      </c>
      <c r="G205" s="4"/>
      <c r="H205" s="25">
        <v>210</v>
      </c>
      <c r="I205" s="31"/>
      <c r="J205" s="31" t="s">
        <v>234</v>
      </c>
      <c r="K205" s="27">
        <v>42152</v>
      </c>
      <c r="L205" s="31">
        <v>2015</v>
      </c>
      <c r="M205" s="30">
        <f t="shared" si="20"/>
        <v>148</v>
      </c>
      <c r="N205" s="31"/>
      <c r="O205" s="31"/>
      <c r="P205" s="31"/>
      <c r="Q205" s="47" t="s">
        <v>78</v>
      </c>
      <c r="R205" s="16" t="s">
        <v>235</v>
      </c>
      <c r="S205" s="19" t="s">
        <v>236</v>
      </c>
      <c r="T205" s="29">
        <v>13</v>
      </c>
      <c r="U205" s="29">
        <v>2.2000000000000002</v>
      </c>
      <c r="V205" s="4" t="s">
        <v>237</v>
      </c>
      <c r="W205" s="4" t="s">
        <v>749</v>
      </c>
      <c r="X205" s="25">
        <v>0.8</v>
      </c>
      <c r="Y205" s="4">
        <v>1</v>
      </c>
      <c r="Z205" s="50">
        <v>10.110641826616387</v>
      </c>
      <c r="AA205" s="4"/>
      <c r="AB205" s="50">
        <v>-28.746751248634737</v>
      </c>
      <c r="AC205" s="4"/>
      <c r="AD205" s="50">
        <v>63.868194324077493</v>
      </c>
      <c r="AE205" s="50">
        <v>307.26396248019427</v>
      </c>
      <c r="AF205" s="22">
        <f t="shared" si="21"/>
        <v>-26.637452548273608</v>
      </c>
      <c r="AG205" s="23">
        <f t="shared" si="22"/>
        <v>4.1325417137107028</v>
      </c>
      <c r="AH205" s="23">
        <f t="shared" si="23"/>
        <v>4.8109073026409277</v>
      </c>
      <c r="AI205" s="23">
        <f t="shared" si="24"/>
        <v>5.6127251864144156</v>
      </c>
      <c r="AJ205" s="3">
        <f t="shared" si="25"/>
        <v>35.082431621212578</v>
      </c>
    </row>
    <row r="206" spans="1:36" x14ac:dyDescent="0.35">
      <c r="A206" s="5">
        <f t="shared" si="19"/>
        <v>1679</v>
      </c>
      <c r="B206" s="6"/>
      <c r="C206" s="31" t="s">
        <v>449</v>
      </c>
      <c r="D206" s="4"/>
      <c r="E206" s="4" t="s">
        <v>231</v>
      </c>
      <c r="F206" s="31" t="s">
        <v>232</v>
      </c>
      <c r="G206" s="4"/>
      <c r="H206" s="25">
        <v>210</v>
      </c>
      <c r="I206" s="31"/>
      <c r="J206" s="31" t="s">
        <v>234</v>
      </c>
      <c r="K206" s="27">
        <v>42152</v>
      </c>
      <c r="L206" s="31">
        <v>2015</v>
      </c>
      <c r="M206" s="30">
        <f t="shared" si="20"/>
        <v>148</v>
      </c>
      <c r="N206" s="31"/>
      <c r="O206" s="31"/>
      <c r="P206" s="31"/>
      <c r="Q206" s="47" t="s">
        <v>78</v>
      </c>
      <c r="R206" s="16" t="s">
        <v>235</v>
      </c>
      <c r="S206" s="19" t="s">
        <v>236</v>
      </c>
      <c r="T206" s="29">
        <v>13</v>
      </c>
      <c r="U206" s="29">
        <v>2.1</v>
      </c>
      <c r="V206" s="4" t="s">
        <v>237</v>
      </c>
      <c r="W206" s="4" t="s">
        <v>749</v>
      </c>
      <c r="X206" s="25">
        <v>0.6</v>
      </c>
      <c r="Y206" s="4">
        <v>1</v>
      </c>
      <c r="Z206" s="50">
        <v>9.7457461015463736</v>
      </c>
      <c r="AA206" s="4"/>
      <c r="AB206" s="50">
        <v>-27.697084480272817</v>
      </c>
      <c r="AC206" s="4"/>
      <c r="AD206" s="50">
        <v>55.713925375451666</v>
      </c>
      <c r="AE206" s="50">
        <v>254.60705026042183</v>
      </c>
      <c r="AF206" s="22">
        <f t="shared" si="21"/>
        <v>-25.813541633212417</v>
      </c>
      <c r="AG206" s="23">
        <f t="shared" si="22"/>
        <v>4.0252194416312861</v>
      </c>
      <c r="AH206" s="23">
        <f t="shared" si="23"/>
        <v>4.5698996892544432</v>
      </c>
      <c r="AI206" s="23">
        <f t="shared" si="24"/>
        <v>5.3315496374635174</v>
      </c>
      <c r="AJ206" s="3">
        <f t="shared" si="25"/>
        <v>32.475239030269243</v>
      </c>
    </row>
    <row r="207" spans="1:36" x14ac:dyDescent="0.35">
      <c r="A207" s="5">
        <f t="shared" si="19"/>
        <v>1680</v>
      </c>
      <c r="B207" s="6"/>
      <c r="C207" s="31" t="s">
        <v>450</v>
      </c>
      <c r="D207" s="4"/>
      <c r="E207" s="4" t="s">
        <v>231</v>
      </c>
      <c r="F207" s="31" t="s">
        <v>232</v>
      </c>
      <c r="G207" s="4"/>
      <c r="H207" s="25">
        <v>210</v>
      </c>
      <c r="I207" s="31"/>
      <c r="J207" s="31" t="s">
        <v>234</v>
      </c>
      <c r="K207" s="27">
        <v>42152</v>
      </c>
      <c r="L207" s="31">
        <v>2015</v>
      </c>
      <c r="M207" s="30">
        <f t="shared" si="20"/>
        <v>148</v>
      </c>
      <c r="N207" s="31"/>
      <c r="O207" s="31"/>
      <c r="P207" s="31"/>
      <c r="Q207" s="47" t="s">
        <v>78</v>
      </c>
      <c r="R207" s="16" t="s">
        <v>235</v>
      </c>
      <c r="S207" s="19" t="s">
        <v>236</v>
      </c>
      <c r="T207" s="29">
        <v>12.3</v>
      </c>
      <c r="U207" s="29">
        <v>1.7</v>
      </c>
      <c r="V207" s="4" t="s">
        <v>237</v>
      </c>
      <c r="W207" s="4" t="s">
        <v>749</v>
      </c>
      <c r="X207" s="25">
        <v>0.8</v>
      </c>
      <c r="Y207" s="4">
        <v>1</v>
      </c>
      <c r="Z207" s="50">
        <v>8.8975181303120685</v>
      </c>
      <c r="AA207" s="4"/>
      <c r="AB207" s="50">
        <v>-29.525644491196957</v>
      </c>
      <c r="AC207" s="4"/>
      <c r="AD207" s="50">
        <v>54.887635966531775</v>
      </c>
      <c r="AE207" s="50">
        <v>269.76745610298673</v>
      </c>
      <c r="AF207" s="22">
        <f t="shared" si="21"/>
        <v>-27.325768562721613</v>
      </c>
      <c r="AG207" s="23">
        <f t="shared" si="22"/>
        <v>3.7757406265623734</v>
      </c>
      <c r="AH207" s="23">
        <f t="shared" si="23"/>
        <v>4.9149039005338073</v>
      </c>
      <c r="AI207" s="23">
        <f t="shared" si="24"/>
        <v>5.7340545506227754</v>
      </c>
      <c r="AJ207" s="3">
        <f t="shared" si="25"/>
        <v>36.139347062463571</v>
      </c>
    </row>
    <row r="208" spans="1:36" x14ac:dyDescent="0.35">
      <c r="A208" s="5">
        <f t="shared" si="19"/>
        <v>1681</v>
      </c>
      <c r="B208" s="6"/>
      <c r="C208" s="31" t="s">
        <v>451</v>
      </c>
      <c r="D208" s="4"/>
      <c r="E208" s="4" t="s">
        <v>231</v>
      </c>
      <c r="F208" s="31" t="s">
        <v>232</v>
      </c>
      <c r="G208" s="4"/>
      <c r="H208" s="25">
        <v>210</v>
      </c>
      <c r="I208" s="31"/>
      <c r="J208" s="31" t="s">
        <v>234</v>
      </c>
      <c r="K208" s="27">
        <v>42152</v>
      </c>
      <c r="L208" s="31">
        <v>2015</v>
      </c>
      <c r="M208" s="30">
        <f t="shared" si="20"/>
        <v>148</v>
      </c>
      <c r="N208" s="31"/>
      <c r="O208" s="31"/>
      <c r="P208" s="31"/>
      <c r="Q208" s="47" t="s">
        <v>78</v>
      </c>
      <c r="R208" s="16" t="s">
        <v>235</v>
      </c>
      <c r="S208" s="19" t="s">
        <v>236</v>
      </c>
      <c r="T208" s="29">
        <v>13.3</v>
      </c>
      <c r="U208" s="29">
        <v>2.2000000000000002</v>
      </c>
      <c r="V208" s="4" t="s">
        <v>237</v>
      </c>
      <c r="W208" s="4" t="s">
        <v>749</v>
      </c>
      <c r="X208" s="25">
        <v>0.8</v>
      </c>
      <c r="Y208" s="4">
        <v>1</v>
      </c>
      <c r="Z208" s="50">
        <v>9.3655938756354278</v>
      </c>
      <c r="AA208" s="4"/>
      <c r="AB208" s="50">
        <v>-29.617169393218632</v>
      </c>
      <c r="AC208" s="4"/>
      <c r="AD208" s="50">
        <v>71.291487714533474</v>
      </c>
      <c r="AE208" s="50">
        <v>341.84673157222539</v>
      </c>
      <c r="AF208" s="22">
        <f t="shared" si="21"/>
        <v>-27.522020963218804</v>
      </c>
      <c r="AG208" s="23">
        <f t="shared" si="22"/>
        <v>3.9134099634221848</v>
      </c>
      <c r="AH208" s="23">
        <f t="shared" si="23"/>
        <v>4.7950567807064655</v>
      </c>
      <c r="AI208" s="23">
        <f t="shared" si="24"/>
        <v>5.5942329108242097</v>
      </c>
      <c r="AJ208" s="3">
        <f t="shared" si="25"/>
        <v>34.917882610368046</v>
      </c>
    </row>
    <row r="209" spans="1:36" x14ac:dyDescent="0.35">
      <c r="A209" s="5">
        <f t="shared" si="19"/>
        <v>1682</v>
      </c>
      <c r="B209" s="6"/>
      <c r="C209" s="31" t="s">
        <v>452</v>
      </c>
      <c r="D209" s="4"/>
      <c r="E209" s="4" t="s">
        <v>231</v>
      </c>
      <c r="F209" s="31" t="s">
        <v>232</v>
      </c>
      <c r="G209" s="4"/>
      <c r="H209" s="25">
        <v>206</v>
      </c>
      <c r="I209" s="31"/>
      <c r="J209" s="31" t="s">
        <v>234</v>
      </c>
      <c r="K209" s="27">
        <v>42152</v>
      </c>
      <c r="L209" s="31">
        <v>2015</v>
      </c>
      <c r="M209" s="30">
        <f t="shared" si="20"/>
        <v>148</v>
      </c>
      <c r="N209" s="31"/>
      <c r="O209" s="31"/>
      <c r="P209" s="31"/>
      <c r="Q209" s="47" t="s">
        <v>78</v>
      </c>
      <c r="R209" s="16" t="s">
        <v>235</v>
      </c>
      <c r="S209" s="19" t="s">
        <v>236</v>
      </c>
      <c r="T209" s="29">
        <v>13.5</v>
      </c>
      <c r="U209" s="29">
        <v>2.4</v>
      </c>
      <c r="V209" s="4" t="s">
        <v>237</v>
      </c>
      <c r="W209" s="4" t="s">
        <v>749</v>
      </c>
      <c r="X209" s="25">
        <v>1.1000000000000001</v>
      </c>
      <c r="Y209" s="4">
        <v>1</v>
      </c>
      <c r="Z209" s="50">
        <v>8.165660163565212</v>
      </c>
      <c r="AA209" s="4"/>
      <c r="AB209" s="50">
        <v>-29.629802554726346</v>
      </c>
      <c r="AC209" s="4"/>
      <c r="AD209" s="50">
        <v>119.65352904140244</v>
      </c>
      <c r="AE209" s="50">
        <v>589.40693860698605</v>
      </c>
      <c r="AF209" s="22">
        <f t="shared" si="21"/>
        <v>-27.420533138331241</v>
      </c>
      <c r="AG209" s="23">
        <f t="shared" si="22"/>
        <v>3.5604882834015332</v>
      </c>
      <c r="AH209" s="23">
        <f t="shared" si="23"/>
        <v>4.9259469681252765</v>
      </c>
      <c r="AI209" s="23">
        <f t="shared" si="24"/>
        <v>5.7469381294794895</v>
      </c>
      <c r="AJ209" s="3">
        <f t="shared" si="25"/>
        <v>36.249316402378106</v>
      </c>
    </row>
    <row r="210" spans="1:36" x14ac:dyDescent="0.35">
      <c r="A210" s="5">
        <f t="shared" si="19"/>
        <v>1683</v>
      </c>
      <c r="B210" s="6"/>
      <c r="C210" s="31" t="s">
        <v>453</v>
      </c>
      <c r="D210" s="4"/>
      <c r="E210" s="4" t="s">
        <v>231</v>
      </c>
      <c r="F210" s="31" t="s">
        <v>232</v>
      </c>
      <c r="G210" s="4"/>
      <c r="H210" s="25">
        <v>206</v>
      </c>
      <c r="I210" s="31"/>
      <c r="J210" s="31" t="s">
        <v>234</v>
      </c>
      <c r="K210" s="27">
        <v>42152</v>
      </c>
      <c r="L210" s="31">
        <v>2015</v>
      </c>
      <c r="M210" s="30">
        <f t="shared" si="20"/>
        <v>148</v>
      </c>
      <c r="N210" s="31"/>
      <c r="O210" s="31"/>
      <c r="P210" s="31"/>
      <c r="Q210" s="47" t="s">
        <v>78</v>
      </c>
      <c r="R210" s="16" t="s">
        <v>235</v>
      </c>
      <c r="S210" s="19" t="s">
        <v>236</v>
      </c>
      <c r="T210" s="29">
        <v>14</v>
      </c>
      <c r="U210" s="29">
        <v>2.13</v>
      </c>
      <c r="V210" s="4" t="s">
        <v>237</v>
      </c>
      <c r="W210" s="4" t="s">
        <v>749</v>
      </c>
      <c r="X210" s="25">
        <v>0.9</v>
      </c>
      <c r="Y210" s="4">
        <v>1</v>
      </c>
      <c r="Z210" s="50">
        <v>9.3515474688623925</v>
      </c>
      <c r="AA210" s="4"/>
      <c r="AB210" s="50">
        <v>-29.317365803514893</v>
      </c>
      <c r="AC210" s="4"/>
      <c r="AD210" s="50">
        <v>104.28900809846274</v>
      </c>
      <c r="AE210" s="50">
        <v>506.21600967214516</v>
      </c>
      <c r="AF210" s="22">
        <f t="shared" si="21"/>
        <v>-27.17008778605873</v>
      </c>
      <c r="AG210" s="23">
        <f t="shared" si="22"/>
        <v>3.9092786673124689</v>
      </c>
      <c r="AH210" s="23">
        <f t="shared" si="23"/>
        <v>4.8539728098114585</v>
      </c>
      <c r="AI210" s="23">
        <f t="shared" si="24"/>
        <v>5.6629682781133681</v>
      </c>
      <c r="AJ210" s="3">
        <f t="shared" si="25"/>
        <v>35.524835632774121</v>
      </c>
    </row>
    <row r="211" spans="1:36" x14ac:dyDescent="0.35">
      <c r="A211" s="5">
        <f t="shared" si="19"/>
        <v>1684</v>
      </c>
      <c r="B211" s="6"/>
      <c r="C211" s="31" t="s">
        <v>454</v>
      </c>
      <c r="D211" s="4"/>
      <c r="E211" s="4" t="s">
        <v>231</v>
      </c>
      <c r="F211" s="31" t="s">
        <v>232</v>
      </c>
      <c r="G211" s="4"/>
      <c r="H211" s="25">
        <v>206</v>
      </c>
      <c r="I211" s="31"/>
      <c r="J211" s="31" t="s">
        <v>234</v>
      </c>
      <c r="K211" s="27">
        <v>42152</v>
      </c>
      <c r="L211" s="31">
        <v>2015</v>
      </c>
      <c r="M211" s="30">
        <f t="shared" si="20"/>
        <v>148</v>
      </c>
      <c r="N211" s="31"/>
      <c r="O211" s="31"/>
      <c r="P211" s="31"/>
      <c r="Q211" s="47" t="s">
        <v>78</v>
      </c>
      <c r="R211" s="16" t="s">
        <v>235</v>
      </c>
      <c r="S211" s="19" t="s">
        <v>236</v>
      </c>
      <c r="T211" s="29">
        <v>12.7</v>
      </c>
      <c r="U211" s="29">
        <v>1.47</v>
      </c>
      <c r="V211" s="4" t="s">
        <v>237</v>
      </c>
      <c r="W211" s="4" t="s">
        <v>749</v>
      </c>
      <c r="X211" s="25">
        <v>0.8</v>
      </c>
      <c r="Y211" s="4">
        <v>1</v>
      </c>
      <c r="Z211" s="50">
        <v>9.0924022720375994</v>
      </c>
      <c r="AA211" s="4"/>
      <c r="AB211" s="50">
        <v>-28.489877944431196</v>
      </c>
      <c r="AC211" s="4"/>
      <c r="AD211" s="50">
        <v>86.422370779730727</v>
      </c>
      <c r="AE211" s="50">
        <v>403.17074527067007</v>
      </c>
      <c r="AF211" s="22">
        <f t="shared" si="21"/>
        <v>-26.514353109448678</v>
      </c>
      <c r="AG211" s="23">
        <f t="shared" si="22"/>
        <v>3.8330594917757645</v>
      </c>
      <c r="AH211" s="23">
        <f t="shared" si="23"/>
        <v>4.6651201723943991</v>
      </c>
      <c r="AI211" s="23">
        <f t="shared" si="24"/>
        <v>5.4426402011267996</v>
      </c>
      <c r="AJ211" s="3">
        <f t="shared" si="25"/>
        <v>33.532882517747566</v>
      </c>
    </row>
    <row r="212" spans="1:36" x14ac:dyDescent="0.35">
      <c r="A212" s="5">
        <f t="shared" si="19"/>
        <v>1685</v>
      </c>
      <c r="B212" s="6"/>
      <c r="C212" s="31" t="s">
        <v>455</v>
      </c>
      <c r="D212" s="4"/>
      <c r="E212" s="4" t="s">
        <v>231</v>
      </c>
      <c r="F212" s="31" t="s">
        <v>232</v>
      </c>
      <c r="G212" s="4"/>
      <c r="H212" s="25">
        <v>206</v>
      </c>
      <c r="I212" s="31"/>
      <c r="J212" s="31" t="s">
        <v>234</v>
      </c>
      <c r="K212" s="27">
        <v>42152</v>
      </c>
      <c r="L212" s="31">
        <v>2015</v>
      </c>
      <c r="M212" s="30">
        <f t="shared" si="20"/>
        <v>148</v>
      </c>
      <c r="N212" s="31"/>
      <c r="O212" s="31"/>
      <c r="P212" s="31"/>
      <c r="Q212" s="47" t="s">
        <v>78</v>
      </c>
      <c r="R212" s="16" t="s">
        <v>235</v>
      </c>
      <c r="S212" s="19" t="s">
        <v>236</v>
      </c>
      <c r="T212" s="29">
        <v>13</v>
      </c>
      <c r="U212" s="29">
        <v>1.7</v>
      </c>
      <c r="V212" s="4" t="s">
        <v>237</v>
      </c>
      <c r="W212" s="4" t="s">
        <v>749</v>
      </c>
      <c r="X212" s="25">
        <v>0.8</v>
      </c>
      <c r="Y212" s="4">
        <v>1</v>
      </c>
      <c r="Z212" s="50">
        <v>9.1633062856746861</v>
      </c>
      <c r="AA212" s="4"/>
      <c r="AB212" s="50">
        <v>-29.389326152919136</v>
      </c>
      <c r="AC212" s="4"/>
      <c r="AD212" s="50">
        <v>83.440024856207941</v>
      </c>
      <c r="AE212" s="50">
        <v>414.45441405288972</v>
      </c>
      <c r="AF212" s="22">
        <f t="shared" si="21"/>
        <v>-27.145424207676204</v>
      </c>
      <c r="AG212" s="23">
        <f t="shared" si="22"/>
        <v>3.8539136134337317</v>
      </c>
      <c r="AH212" s="23">
        <f t="shared" si="23"/>
        <v>4.9670936072600451</v>
      </c>
      <c r="AI212" s="23">
        <f t="shared" si="24"/>
        <v>5.794942541803386</v>
      </c>
      <c r="AJ212" s="3">
        <f t="shared" si="25"/>
        <v>36.655345477192434</v>
      </c>
    </row>
    <row r="213" spans="1:36" x14ac:dyDescent="0.35">
      <c r="A213" s="5">
        <f t="shared" si="19"/>
        <v>1686</v>
      </c>
      <c r="B213" s="6"/>
      <c r="C213" s="31" t="s">
        <v>456</v>
      </c>
      <c r="D213" s="4"/>
      <c r="E213" s="4" t="s">
        <v>231</v>
      </c>
      <c r="F213" s="31" t="s">
        <v>232</v>
      </c>
      <c r="G213" s="4"/>
      <c r="H213" s="25">
        <v>206</v>
      </c>
      <c r="I213" s="31"/>
      <c r="J213" s="31" t="s">
        <v>234</v>
      </c>
      <c r="K213" s="27">
        <v>42152</v>
      </c>
      <c r="L213" s="31">
        <v>2015</v>
      </c>
      <c r="M213" s="30">
        <f t="shared" si="20"/>
        <v>148</v>
      </c>
      <c r="N213" s="31"/>
      <c r="O213" s="31"/>
      <c r="P213" s="31"/>
      <c r="Q213" s="47" t="s">
        <v>78</v>
      </c>
      <c r="R213" s="16" t="s">
        <v>235</v>
      </c>
      <c r="S213" s="19" t="s">
        <v>236</v>
      </c>
      <c r="T213" s="29">
        <v>13</v>
      </c>
      <c r="U213" s="29">
        <v>1.9</v>
      </c>
      <c r="V213" s="4" t="s">
        <v>237</v>
      </c>
      <c r="W213" s="4" t="s">
        <v>749</v>
      </c>
      <c r="X213" s="25">
        <v>0.7</v>
      </c>
      <c r="Y213" s="4">
        <v>1</v>
      </c>
      <c r="Z213" s="50">
        <v>8.9697865579051914</v>
      </c>
      <c r="AA213" s="4"/>
      <c r="AB213" s="50">
        <v>-29.612138592241575</v>
      </c>
      <c r="AC213" s="4"/>
      <c r="AD213" s="50">
        <v>88.683968528475958</v>
      </c>
      <c r="AE213" s="50">
        <v>444.26306479565</v>
      </c>
      <c r="AF213" s="22">
        <f t="shared" si="21"/>
        <v>-27.333132416071741</v>
      </c>
      <c r="AG213" s="23">
        <f t="shared" si="22"/>
        <v>3.7969960464427035</v>
      </c>
      <c r="AH213" s="23">
        <f t="shared" si="23"/>
        <v>5.0095081689200622</v>
      </c>
      <c r="AI213" s="23">
        <f t="shared" si="24"/>
        <v>5.8444261970734059</v>
      </c>
      <c r="AJ213" s="3">
        <f t="shared" si="25"/>
        <v>37.067849482047393</v>
      </c>
    </row>
    <row r="214" spans="1:36" x14ac:dyDescent="0.35">
      <c r="A214" s="5">
        <f t="shared" si="19"/>
        <v>1687</v>
      </c>
      <c r="B214" s="6"/>
      <c r="C214" s="31" t="s">
        <v>457</v>
      </c>
      <c r="D214" s="4"/>
      <c r="E214" s="4" t="s">
        <v>231</v>
      </c>
      <c r="F214" s="31" t="s">
        <v>232</v>
      </c>
      <c r="G214" s="4"/>
      <c r="H214" s="25">
        <v>205</v>
      </c>
      <c r="I214" s="31"/>
      <c r="J214" s="31" t="s">
        <v>234</v>
      </c>
      <c r="K214" s="27">
        <v>42152</v>
      </c>
      <c r="L214" s="31">
        <v>2015</v>
      </c>
      <c r="M214" s="30">
        <f t="shared" si="20"/>
        <v>148</v>
      </c>
      <c r="N214" s="31"/>
      <c r="O214" s="31"/>
      <c r="P214" s="31"/>
      <c r="Q214" s="47" t="s">
        <v>78</v>
      </c>
      <c r="R214" s="16" t="s">
        <v>235</v>
      </c>
      <c r="S214" s="19" t="s">
        <v>236</v>
      </c>
      <c r="T214" s="29">
        <v>15</v>
      </c>
      <c r="U214" s="29">
        <v>6</v>
      </c>
      <c r="V214" s="4" t="s">
        <v>237</v>
      </c>
      <c r="W214" s="4" t="s">
        <v>749</v>
      </c>
      <c r="X214" s="25">
        <v>1.3</v>
      </c>
      <c r="Y214" s="4">
        <v>1</v>
      </c>
      <c r="Z214" s="50">
        <v>10.209290548994764</v>
      </c>
      <c r="AA214" s="4"/>
      <c r="AB214" s="50">
        <v>-29.107820055744384</v>
      </c>
      <c r="AC214" s="4"/>
      <c r="AD214" s="50">
        <v>148.24044109855168</v>
      </c>
      <c r="AE214" s="50">
        <v>699.6131151784341</v>
      </c>
      <c r="AF214" s="22">
        <f t="shared" si="21"/>
        <v>-27.081477695420414</v>
      </c>
      <c r="AG214" s="23">
        <f t="shared" si="22"/>
        <v>4.1615560438219896</v>
      </c>
      <c r="AH214" s="23">
        <f t="shared" si="23"/>
        <v>4.7194484176779028</v>
      </c>
      <c r="AI214" s="23">
        <f t="shared" si="24"/>
        <v>5.5060231539575533</v>
      </c>
      <c r="AJ214" s="3">
        <f t="shared" si="25"/>
        <v>34.119925452149772</v>
      </c>
    </row>
    <row r="215" spans="1:36" x14ac:dyDescent="0.35">
      <c r="A215" s="5">
        <f t="shared" si="19"/>
        <v>1688</v>
      </c>
      <c r="B215" s="6"/>
      <c r="C215" s="31" t="s">
        <v>458</v>
      </c>
      <c r="D215" s="4"/>
      <c r="E215" s="4" t="s">
        <v>231</v>
      </c>
      <c r="F215" s="31" t="s">
        <v>232</v>
      </c>
      <c r="G215" s="4"/>
      <c r="H215" s="25">
        <v>205</v>
      </c>
      <c r="I215" s="31"/>
      <c r="J215" s="31" t="s">
        <v>234</v>
      </c>
      <c r="K215" s="27">
        <v>42152</v>
      </c>
      <c r="L215" s="31">
        <v>2015</v>
      </c>
      <c r="M215" s="30">
        <f t="shared" si="20"/>
        <v>148</v>
      </c>
      <c r="N215" s="31"/>
      <c r="O215" s="31"/>
      <c r="P215" s="31"/>
      <c r="Q215" s="47" t="s">
        <v>78</v>
      </c>
      <c r="R215" s="16" t="s">
        <v>235</v>
      </c>
      <c r="S215" s="19" t="s">
        <v>236</v>
      </c>
      <c r="T215" s="29">
        <v>12.7</v>
      </c>
      <c r="U215" s="29">
        <v>2.5</v>
      </c>
      <c r="V215" s="4" t="s">
        <v>237</v>
      </c>
      <c r="W215" s="4" t="s">
        <v>749</v>
      </c>
      <c r="X215" s="25">
        <v>1</v>
      </c>
      <c r="Y215" s="4">
        <v>1</v>
      </c>
      <c r="Z215" s="50">
        <v>8.8388655026255751</v>
      </c>
      <c r="AA215" s="4"/>
      <c r="AB215" s="50">
        <v>-28.977166048487838</v>
      </c>
      <c r="AC215" s="4"/>
      <c r="AD215" s="50">
        <v>120.6765875533946</v>
      </c>
      <c r="AE215" s="50">
        <v>585.23145923706682</v>
      </c>
      <c r="AF215" s="22">
        <f t="shared" si="21"/>
        <v>-26.833726107168644</v>
      </c>
      <c r="AG215" s="23">
        <f t="shared" si="22"/>
        <v>3.7584898537134048</v>
      </c>
      <c r="AH215" s="23">
        <f t="shared" si="23"/>
        <v>4.8495857490014389</v>
      </c>
      <c r="AI215" s="23">
        <f t="shared" si="24"/>
        <v>5.6578500405016783</v>
      </c>
      <c r="AJ215" s="3">
        <f t="shared" si="25"/>
        <v>35.480077587012481</v>
      </c>
    </row>
    <row r="216" spans="1:36" x14ac:dyDescent="0.35">
      <c r="A216" s="5">
        <f t="shared" si="19"/>
        <v>1689</v>
      </c>
      <c r="B216" s="6"/>
      <c r="C216" s="31" t="s">
        <v>459</v>
      </c>
      <c r="D216" s="4"/>
      <c r="E216" s="4" t="s">
        <v>231</v>
      </c>
      <c r="F216" s="31" t="s">
        <v>232</v>
      </c>
      <c r="G216" s="4"/>
      <c r="H216" s="25">
        <v>205</v>
      </c>
      <c r="I216" s="31"/>
      <c r="J216" s="31" t="s">
        <v>234</v>
      </c>
      <c r="K216" s="27">
        <v>42152</v>
      </c>
      <c r="L216" s="31">
        <v>2015</v>
      </c>
      <c r="M216" s="30">
        <f t="shared" si="20"/>
        <v>148</v>
      </c>
      <c r="N216" s="31"/>
      <c r="O216" s="31"/>
      <c r="P216" s="31"/>
      <c r="Q216" s="47" t="s">
        <v>78</v>
      </c>
      <c r="R216" s="16" t="s">
        <v>235</v>
      </c>
      <c r="S216" s="19" t="s">
        <v>236</v>
      </c>
      <c r="T216" s="29">
        <v>12.7</v>
      </c>
      <c r="U216" s="29">
        <v>2.77</v>
      </c>
      <c r="V216" s="4" t="s">
        <v>237</v>
      </c>
      <c r="W216" s="4" t="s">
        <v>749</v>
      </c>
      <c r="X216" s="25">
        <v>0.9</v>
      </c>
      <c r="Y216" s="4">
        <v>1</v>
      </c>
      <c r="Z216" s="50">
        <v>9.6254218250654731</v>
      </c>
      <c r="AA216" s="4"/>
      <c r="AB216" s="50">
        <v>-28.654630255945555</v>
      </c>
      <c r="AC216" s="4"/>
      <c r="AD216" s="50">
        <v>73.249069267494377</v>
      </c>
      <c r="AE216" s="50">
        <v>346.94265304093216</v>
      </c>
      <c r="AF216" s="22">
        <f t="shared" si="21"/>
        <v>-26.612598154772652</v>
      </c>
      <c r="AG216" s="23">
        <f t="shared" si="22"/>
        <v>3.9898299485486688</v>
      </c>
      <c r="AH216" s="23">
        <f t="shared" si="23"/>
        <v>4.7364786544106217</v>
      </c>
      <c r="AI216" s="23">
        <f t="shared" si="24"/>
        <v>5.5258917634790592</v>
      </c>
      <c r="AJ216" s="3">
        <f t="shared" si="25"/>
        <v>34.301566707253585</v>
      </c>
    </row>
    <row r="217" spans="1:36" x14ac:dyDescent="0.35">
      <c r="A217" s="5">
        <f t="shared" si="19"/>
        <v>1690</v>
      </c>
      <c r="B217" s="6"/>
      <c r="C217" s="31" t="s">
        <v>460</v>
      </c>
      <c r="D217" s="4"/>
      <c r="E217" s="4" t="s">
        <v>231</v>
      </c>
      <c r="F217" s="31" t="s">
        <v>232</v>
      </c>
      <c r="G217" s="4"/>
      <c r="H217" s="25">
        <v>205</v>
      </c>
      <c r="I217" s="31"/>
      <c r="J217" s="31" t="s">
        <v>234</v>
      </c>
      <c r="K217" s="27">
        <v>42152</v>
      </c>
      <c r="L217" s="31">
        <v>2015</v>
      </c>
      <c r="M217" s="30">
        <f t="shared" si="20"/>
        <v>148</v>
      </c>
      <c r="N217" s="31"/>
      <c r="O217" s="31"/>
      <c r="P217" s="31"/>
      <c r="Q217" s="47" t="s">
        <v>78</v>
      </c>
      <c r="R217" s="16" t="s">
        <v>235</v>
      </c>
      <c r="S217" s="19" t="s">
        <v>236</v>
      </c>
      <c r="T217" s="29">
        <v>13.3</v>
      </c>
      <c r="U217" s="29">
        <v>2.73</v>
      </c>
      <c r="V217" s="4" t="s">
        <v>237</v>
      </c>
      <c r="W217" s="4" t="s">
        <v>749</v>
      </c>
      <c r="X217" s="25">
        <v>1.1000000000000001</v>
      </c>
      <c r="Y217" s="4">
        <v>1</v>
      </c>
      <c r="Z217" s="50">
        <v>8.9914061820061715</v>
      </c>
      <c r="AA217" s="4"/>
      <c r="AB217" s="50">
        <v>-29.3419985964861</v>
      </c>
      <c r="AC217" s="4"/>
      <c r="AD217" s="50">
        <v>113.51191539841449</v>
      </c>
      <c r="AE217" s="50">
        <v>568.54631325547075</v>
      </c>
      <c r="AF217" s="22">
        <f t="shared" si="21"/>
        <v>-27.063661652965553</v>
      </c>
      <c r="AG217" s="23">
        <f t="shared" si="22"/>
        <v>3.8033547594135801</v>
      </c>
      <c r="AH217" s="23">
        <f t="shared" si="23"/>
        <v>5.0086927989888546</v>
      </c>
      <c r="AI217" s="23">
        <f t="shared" si="24"/>
        <v>5.8434749321536641</v>
      </c>
      <c r="AJ217" s="3">
        <f t="shared" si="25"/>
        <v>37.059976526453539</v>
      </c>
    </row>
    <row r="218" spans="1:36" x14ac:dyDescent="0.35">
      <c r="A218" s="5">
        <f t="shared" si="19"/>
        <v>1691</v>
      </c>
      <c r="B218" s="6"/>
      <c r="C218" s="31" t="s">
        <v>461</v>
      </c>
      <c r="D218" s="4"/>
      <c r="E218" s="4" t="s">
        <v>231</v>
      </c>
      <c r="F218" s="31" t="s">
        <v>232</v>
      </c>
      <c r="G218" s="4"/>
      <c r="H218" s="25">
        <v>205</v>
      </c>
      <c r="I218" s="31"/>
      <c r="J218" s="31" t="s">
        <v>234</v>
      </c>
      <c r="K218" s="27">
        <v>42152</v>
      </c>
      <c r="L218" s="31">
        <v>2015</v>
      </c>
      <c r="M218" s="30">
        <f t="shared" si="20"/>
        <v>148</v>
      </c>
      <c r="N218" s="31"/>
      <c r="O218" s="31"/>
      <c r="P218" s="31"/>
      <c r="Q218" s="47" t="s">
        <v>78</v>
      </c>
      <c r="R218" s="16" t="s">
        <v>235</v>
      </c>
      <c r="S218" s="19" t="s">
        <v>236</v>
      </c>
      <c r="T218" s="29">
        <v>12</v>
      </c>
      <c r="U218" s="29">
        <v>1.9</v>
      </c>
      <c r="V218" s="4" t="s">
        <v>237</v>
      </c>
      <c r="W218" s="4" t="s">
        <v>749</v>
      </c>
      <c r="X218" s="25">
        <v>0.8</v>
      </c>
      <c r="Y218" s="4">
        <v>1</v>
      </c>
      <c r="Z218" s="50">
        <v>9.2234731954407181</v>
      </c>
      <c r="AA218" s="4"/>
      <c r="AB218" s="50">
        <v>-29.150750341244581</v>
      </c>
      <c r="AC218" s="4"/>
      <c r="AD218" s="50">
        <v>75.515041968637064</v>
      </c>
      <c r="AE218" s="50">
        <v>385.75729566518112</v>
      </c>
      <c r="AF218" s="22">
        <f t="shared" si="21"/>
        <v>-26.792199926055993</v>
      </c>
      <c r="AG218" s="23">
        <f t="shared" si="22"/>
        <v>3.8716097633649174</v>
      </c>
      <c r="AH218" s="23">
        <f t="shared" si="23"/>
        <v>5.1083504108412461</v>
      </c>
      <c r="AI218" s="23">
        <f t="shared" si="24"/>
        <v>5.9597421459814539</v>
      </c>
      <c r="AJ218" s="3">
        <f t="shared" si="25"/>
        <v>38.006097366244326</v>
      </c>
    </row>
    <row r="219" spans="1:36" x14ac:dyDescent="0.35">
      <c r="A219" s="5">
        <f t="shared" si="19"/>
        <v>1692</v>
      </c>
      <c r="B219" s="6"/>
      <c r="C219" s="31" t="s">
        <v>462</v>
      </c>
      <c r="D219" s="4"/>
      <c r="E219" s="4" t="s">
        <v>231</v>
      </c>
      <c r="F219" s="31" t="s">
        <v>232</v>
      </c>
      <c r="G219" s="4"/>
      <c r="H219" s="25">
        <v>187</v>
      </c>
      <c r="I219" s="31"/>
      <c r="J219" s="31" t="s">
        <v>234</v>
      </c>
      <c r="K219" s="27">
        <v>42152</v>
      </c>
      <c r="L219" s="31">
        <v>2015</v>
      </c>
      <c r="M219" s="30">
        <f t="shared" si="20"/>
        <v>148</v>
      </c>
      <c r="N219" s="31"/>
      <c r="O219" s="31"/>
      <c r="P219" s="31"/>
      <c r="Q219" s="47" t="s">
        <v>78</v>
      </c>
      <c r="R219" s="16" t="s">
        <v>235</v>
      </c>
      <c r="S219" s="19" t="s">
        <v>236</v>
      </c>
      <c r="T219" s="29">
        <v>13</v>
      </c>
      <c r="U219" s="29">
        <v>2.13</v>
      </c>
      <c r="V219" s="4" t="s">
        <v>237</v>
      </c>
      <c r="W219" s="4" t="s">
        <v>749</v>
      </c>
      <c r="X219" s="25">
        <v>0.9</v>
      </c>
      <c r="Y219" s="4">
        <v>1</v>
      </c>
      <c r="Z219" s="50">
        <v>9.803525063671291</v>
      </c>
      <c r="AA219" s="4"/>
      <c r="AB219" s="50">
        <v>-28.282866316837573</v>
      </c>
      <c r="AC219" s="4"/>
      <c r="AD219" s="50">
        <v>120.6765875533946</v>
      </c>
      <c r="AE219" s="50">
        <v>560.21380316352167</v>
      </c>
      <c r="AF219" s="22">
        <f t="shared" si="21"/>
        <v>-26.329066435159536</v>
      </c>
      <c r="AG219" s="23">
        <f t="shared" si="22"/>
        <v>4.0422132540209681</v>
      </c>
      <c r="AH219" s="23">
        <f t="shared" si="23"/>
        <v>4.6422741521063422</v>
      </c>
      <c r="AI219" s="23">
        <f t="shared" si="24"/>
        <v>5.4159865107907335</v>
      </c>
      <c r="AJ219" s="3">
        <f t="shared" si="25"/>
        <v>33.282509257305129</v>
      </c>
    </row>
    <row r="220" spans="1:36" x14ac:dyDescent="0.35">
      <c r="A220" s="5">
        <f t="shared" si="19"/>
        <v>1693</v>
      </c>
      <c r="B220" s="6"/>
      <c r="C220" s="31" t="s">
        <v>463</v>
      </c>
      <c r="D220" s="4"/>
      <c r="E220" s="4" t="s">
        <v>231</v>
      </c>
      <c r="F220" s="31" t="s">
        <v>232</v>
      </c>
      <c r="G220" s="4"/>
      <c r="H220" s="25">
        <v>187</v>
      </c>
      <c r="I220" s="31"/>
      <c r="J220" s="31" t="s">
        <v>234</v>
      </c>
      <c r="K220" s="27">
        <v>42152</v>
      </c>
      <c r="L220" s="31">
        <v>2015</v>
      </c>
      <c r="M220" s="30">
        <f t="shared" si="20"/>
        <v>148</v>
      </c>
      <c r="N220" s="31"/>
      <c r="O220" s="31"/>
      <c r="P220" s="31"/>
      <c r="Q220" s="47" t="s">
        <v>78</v>
      </c>
      <c r="R220" s="16" t="s">
        <v>235</v>
      </c>
      <c r="S220" s="19" t="s">
        <v>236</v>
      </c>
      <c r="T220" s="29">
        <v>13.3</v>
      </c>
      <c r="U220" s="29">
        <v>2.13</v>
      </c>
      <c r="V220" s="4" t="s">
        <v>237</v>
      </c>
      <c r="W220" s="4" t="s">
        <v>749</v>
      </c>
      <c r="X220" s="25">
        <v>1.2</v>
      </c>
      <c r="Y220" s="4">
        <v>1</v>
      </c>
      <c r="Z220" s="50">
        <v>10.088294405045263</v>
      </c>
      <c r="AA220" s="4"/>
      <c r="AB220" s="50">
        <v>-28.051221896272743</v>
      </c>
      <c r="AC220" s="4"/>
      <c r="AD220" s="50">
        <v>126.81167605431244</v>
      </c>
      <c r="AE220" s="50">
        <v>597.76292879624907</v>
      </c>
      <c r="AF220" s="22">
        <f t="shared" si="21"/>
        <v>-26.030122638081988</v>
      </c>
      <c r="AG220" s="23">
        <f t="shared" si="22"/>
        <v>4.1259689426603714</v>
      </c>
      <c r="AH220" s="23">
        <f t="shared" si="23"/>
        <v>4.7137846245343518</v>
      </c>
      <c r="AI220" s="23">
        <f t="shared" si="24"/>
        <v>5.4994153952900762</v>
      </c>
      <c r="AJ220" s="3">
        <f t="shared" si="25"/>
        <v>34.059267155014723</v>
      </c>
    </row>
    <row r="221" spans="1:36" x14ac:dyDescent="0.35">
      <c r="A221" s="5">
        <f t="shared" si="19"/>
        <v>1694</v>
      </c>
      <c r="B221" s="6"/>
      <c r="C221" s="31" t="s">
        <v>464</v>
      </c>
      <c r="D221" s="4"/>
      <c r="E221" s="4" t="s">
        <v>231</v>
      </c>
      <c r="F221" s="31" t="s">
        <v>232</v>
      </c>
      <c r="G221" s="4"/>
      <c r="H221" s="25">
        <v>187</v>
      </c>
      <c r="I221" s="31"/>
      <c r="J221" s="31" t="s">
        <v>234</v>
      </c>
      <c r="K221" s="27">
        <v>42152</v>
      </c>
      <c r="L221" s="31">
        <v>2015</v>
      </c>
      <c r="M221" s="30">
        <f t="shared" si="20"/>
        <v>148</v>
      </c>
      <c r="N221" s="31"/>
      <c r="O221" s="31"/>
      <c r="P221" s="31"/>
      <c r="Q221" s="47" t="s">
        <v>78</v>
      </c>
      <c r="R221" s="16" t="s">
        <v>235</v>
      </c>
      <c r="S221" s="19" t="s">
        <v>236</v>
      </c>
      <c r="T221" s="29">
        <v>12.7</v>
      </c>
      <c r="U221" s="29">
        <v>1.5</v>
      </c>
      <c r="V221" s="4" t="s">
        <v>237</v>
      </c>
      <c r="W221" s="4" t="s">
        <v>749</v>
      </c>
      <c r="X221" s="25">
        <v>0.8</v>
      </c>
      <c r="Y221" s="4">
        <v>1</v>
      </c>
      <c r="Z221" s="50">
        <v>9.3939939868722799</v>
      </c>
      <c r="AA221" s="4"/>
      <c r="AB221" s="50">
        <v>-28.366192767661083</v>
      </c>
      <c r="AC221" s="4"/>
      <c r="AD221" s="50">
        <v>116.58342134227311</v>
      </c>
      <c r="AE221" s="50">
        <v>547.7276166491589</v>
      </c>
      <c r="AF221" s="22">
        <f t="shared" si="21"/>
        <v>-26.359622720893569</v>
      </c>
      <c r="AG221" s="23">
        <f t="shared" si="22"/>
        <v>3.9217629373153766</v>
      </c>
      <c r="AH221" s="23">
        <f t="shared" si="23"/>
        <v>4.6981604274685411</v>
      </c>
      <c r="AI221" s="23">
        <f t="shared" si="24"/>
        <v>5.4811871653799642</v>
      </c>
      <c r="AJ221" s="3">
        <f t="shared" si="25"/>
        <v>33.891284783868748</v>
      </c>
    </row>
    <row r="222" spans="1:36" x14ac:dyDescent="0.35">
      <c r="A222" s="5">
        <f t="shared" si="19"/>
        <v>1695</v>
      </c>
      <c r="B222" s="6"/>
      <c r="C222" s="31" t="s">
        <v>465</v>
      </c>
      <c r="D222" s="4"/>
      <c r="E222" s="4" t="s">
        <v>231</v>
      </c>
      <c r="F222" s="31" t="s">
        <v>232</v>
      </c>
      <c r="G222" s="4"/>
      <c r="H222" s="25">
        <v>187</v>
      </c>
      <c r="I222" s="31"/>
      <c r="J222" s="31" t="s">
        <v>234</v>
      </c>
      <c r="K222" s="27">
        <v>42152</v>
      </c>
      <c r="L222" s="31">
        <v>2015</v>
      </c>
      <c r="M222" s="30">
        <f t="shared" si="20"/>
        <v>148</v>
      </c>
      <c r="N222" s="31"/>
      <c r="O222" s="31"/>
      <c r="P222" s="31"/>
      <c r="Q222" s="47" t="s">
        <v>78</v>
      </c>
      <c r="R222" s="16" t="s">
        <v>235</v>
      </c>
      <c r="S222" s="19" t="s">
        <v>236</v>
      </c>
      <c r="T222" s="29">
        <v>13</v>
      </c>
      <c r="U222" s="29">
        <v>1.63</v>
      </c>
      <c r="V222" s="4" t="s">
        <v>237</v>
      </c>
      <c r="W222" s="4" t="s">
        <v>749</v>
      </c>
      <c r="X222" s="25">
        <v>0.9</v>
      </c>
      <c r="Y222" s="4">
        <v>1</v>
      </c>
      <c r="Z222" s="50">
        <v>9.5028956104025895</v>
      </c>
      <c r="AA222" s="4"/>
      <c r="AB222" s="50">
        <v>-28.568807124321872</v>
      </c>
      <c r="AC222" s="4"/>
      <c r="AD222" s="50">
        <v>100.4937182351587</v>
      </c>
      <c r="AE222" s="50">
        <v>466.93532904496067</v>
      </c>
      <c r="AF222" s="22">
        <f t="shared" si="21"/>
        <v>-26.611055547387256</v>
      </c>
      <c r="AG222" s="23">
        <f t="shared" si="22"/>
        <v>3.9537928265889972</v>
      </c>
      <c r="AH222" s="23">
        <f t="shared" si="23"/>
        <v>4.6464131016857815</v>
      </c>
      <c r="AI222" s="23">
        <f t="shared" si="24"/>
        <v>5.4208152853000788</v>
      </c>
      <c r="AJ222" s="3">
        <f t="shared" si="25"/>
        <v>33.328024938579482</v>
      </c>
    </row>
    <row r="223" spans="1:36" x14ac:dyDescent="0.35">
      <c r="A223" s="5">
        <f t="shared" si="19"/>
        <v>1696</v>
      </c>
      <c r="B223" s="6"/>
      <c r="C223" s="31" t="s">
        <v>466</v>
      </c>
      <c r="D223" s="4"/>
      <c r="E223" s="4" t="s">
        <v>231</v>
      </c>
      <c r="F223" s="31" t="s">
        <v>232</v>
      </c>
      <c r="G223" s="4"/>
      <c r="H223" s="25">
        <v>187</v>
      </c>
      <c r="I223" s="31"/>
      <c r="J223" s="31" t="s">
        <v>234</v>
      </c>
      <c r="K223" s="27">
        <v>42152</v>
      </c>
      <c r="L223" s="31">
        <v>2015</v>
      </c>
      <c r="M223" s="30">
        <f t="shared" si="20"/>
        <v>148</v>
      </c>
      <c r="N223" s="31"/>
      <c r="O223" s="31"/>
      <c r="P223" s="31"/>
      <c r="Q223" s="47" t="s">
        <v>78</v>
      </c>
      <c r="R223" s="16" t="s">
        <v>235</v>
      </c>
      <c r="S223" s="19" t="s">
        <v>236</v>
      </c>
      <c r="T223" s="29">
        <v>12.7</v>
      </c>
      <c r="U223" s="29">
        <v>2.0699999999999998</v>
      </c>
      <c r="V223" s="4" t="s">
        <v>237</v>
      </c>
      <c r="W223" s="4" t="s">
        <v>749</v>
      </c>
      <c r="X223" s="25">
        <v>0.8</v>
      </c>
      <c r="Y223" s="4">
        <v>1</v>
      </c>
      <c r="Z223" s="50">
        <v>8.8806524926923167</v>
      </c>
      <c r="AA223" s="4"/>
      <c r="AB223" s="50">
        <v>-29.124887927561648</v>
      </c>
      <c r="AC223" s="4"/>
      <c r="AD223" s="50">
        <v>105.31439701833708</v>
      </c>
      <c r="AE223" s="50">
        <v>520.72599453503244</v>
      </c>
      <c r="AF223" s="22">
        <f t="shared" si="21"/>
        <v>-26.899939668636705</v>
      </c>
      <c r="AG223" s="23">
        <f t="shared" si="22"/>
        <v>3.7707801449095051</v>
      </c>
      <c r="AH223" s="23">
        <f t="shared" si="23"/>
        <v>4.9444901103537147</v>
      </c>
      <c r="AI223" s="23">
        <f t="shared" si="24"/>
        <v>5.7685717954126678</v>
      </c>
      <c r="AJ223" s="3">
        <f t="shared" si="25"/>
        <v>36.433019454645304</v>
      </c>
    </row>
    <row r="224" spans="1:36" x14ac:dyDescent="0.35">
      <c r="A224" s="5">
        <f t="shared" si="19"/>
        <v>1697</v>
      </c>
      <c r="B224" s="6"/>
      <c r="C224" s="31" t="s">
        <v>467</v>
      </c>
      <c r="D224" s="4"/>
      <c r="E224" s="4" t="s">
        <v>231</v>
      </c>
      <c r="F224" s="31" t="s">
        <v>232</v>
      </c>
      <c r="G224" s="4"/>
      <c r="H224" s="25">
        <v>186</v>
      </c>
      <c r="I224" s="31"/>
      <c r="J224" s="31" t="s">
        <v>234</v>
      </c>
      <c r="K224" s="27">
        <v>42152</v>
      </c>
      <c r="L224" s="31">
        <v>2015</v>
      </c>
      <c r="M224" s="30">
        <f t="shared" si="20"/>
        <v>148</v>
      </c>
      <c r="N224" s="31"/>
      <c r="O224" s="31"/>
      <c r="P224" s="31"/>
      <c r="Q224" s="47" t="s">
        <v>78</v>
      </c>
      <c r="R224" s="16" t="s">
        <v>235</v>
      </c>
      <c r="S224" s="19" t="s">
        <v>236</v>
      </c>
      <c r="T224" s="29">
        <v>12</v>
      </c>
      <c r="U224" s="29">
        <v>1.87</v>
      </c>
      <c r="V224" s="4" t="s">
        <v>237</v>
      </c>
      <c r="W224" s="4" t="s">
        <v>749</v>
      </c>
      <c r="X224" s="25">
        <v>0.8</v>
      </c>
      <c r="Y224" s="4">
        <v>1</v>
      </c>
      <c r="Z224" s="50">
        <v>8.7915435582629122</v>
      </c>
      <c r="AA224" s="4"/>
      <c r="AB224" s="50">
        <v>-28.620569391064453</v>
      </c>
      <c r="AC224" s="4"/>
      <c r="AD224" s="50">
        <v>86.730814750491191</v>
      </c>
      <c r="AE224" s="50">
        <v>410.34979426236401</v>
      </c>
      <c r="AF224" s="22">
        <f t="shared" si="21"/>
        <v>-26.583293286610445</v>
      </c>
      <c r="AG224" s="23">
        <f t="shared" si="22"/>
        <v>3.7445716347832096</v>
      </c>
      <c r="AH224" s="23">
        <f t="shared" si="23"/>
        <v>4.7313033486756222</v>
      </c>
      <c r="AI224" s="23">
        <f t="shared" si="24"/>
        <v>5.5198539067882253</v>
      </c>
      <c r="AJ224" s="3">
        <f t="shared" si="25"/>
        <v>34.246486532223074</v>
      </c>
    </row>
    <row r="225" spans="1:36" x14ac:dyDescent="0.35">
      <c r="A225" s="5">
        <f t="shared" si="19"/>
        <v>1698</v>
      </c>
      <c r="B225" s="6"/>
      <c r="C225" s="31" t="s">
        <v>468</v>
      </c>
      <c r="D225" s="4"/>
      <c r="E225" s="4" t="s">
        <v>231</v>
      </c>
      <c r="F225" s="31" t="s">
        <v>232</v>
      </c>
      <c r="G225" s="4"/>
      <c r="H225" s="25">
        <v>186</v>
      </c>
      <c r="I225" s="31"/>
      <c r="J225" s="31" t="s">
        <v>234</v>
      </c>
      <c r="K225" s="27">
        <v>42152</v>
      </c>
      <c r="L225" s="31">
        <v>2015</v>
      </c>
      <c r="M225" s="30">
        <f t="shared" si="20"/>
        <v>148</v>
      </c>
      <c r="N225" s="31"/>
      <c r="O225" s="31"/>
      <c r="P225" s="31"/>
      <c r="Q225" s="47" t="s">
        <v>78</v>
      </c>
      <c r="R225" s="16" t="s">
        <v>235</v>
      </c>
      <c r="S225" s="19" t="s">
        <v>236</v>
      </c>
      <c r="T225" s="29">
        <v>13</v>
      </c>
      <c r="U225" s="29">
        <v>2.0299999999999998</v>
      </c>
      <c r="V225" s="4" t="s">
        <v>237</v>
      </c>
      <c r="W225" s="4" t="s">
        <v>749</v>
      </c>
      <c r="X225" s="25">
        <v>0.8</v>
      </c>
      <c r="Y225" s="4">
        <v>1</v>
      </c>
      <c r="Z225" s="50">
        <v>9.1619378585743849</v>
      </c>
      <c r="AA225" s="4"/>
      <c r="AB225" s="50">
        <v>-28.752490458409447</v>
      </c>
      <c r="AC225" s="4"/>
      <c r="AD225" s="50">
        <v>99.672835372525469</v>
      </c>
      <c r="AE225" s="50">
        <v>481.38954867672749</v>
      </c>
      <c r="AF225" s="22">
        <f t="shared" si="21"/>
        <v>-26.626538302603155</v>
      </c>
      <c r="AG225" s="23">
        <f t="shared" si="22"/>
        <v>3.853511134874819</v>
      </c>
      <c r="AH225" s="23">
        <f t="shared" si="23"/>
        <v>4.8296965454784395</v>
      </c>
      <c r="AI225" s="23">
        <f t="shared" si="24"/>
        <v>5.6346459697248461</v>
      </c>
      <c r="AJ225" s="3">
        <f t="shared" si="25"/>
        <v>35.276284753739915</v>
      </c>
    </row>
    <row r="226" spans="1:36" x14ac:dyDescent="0.35">
      <c r="A226" s="5">
        <f t="shared" si="19"/>
        <v>1699</v>
      </c>
      <c r="B226" s="6"/>
      <c r="C226" s="31" t="s">
        <v>469</v>
      </c>
      <c r="D226" s="4"/>
      <c r="E226" s="4" t="s">
        <v>231</v>
      </c>
      <c r="F226" s="31" t="s">
        <v>232</v>
      </c>
      <c r="G226" s="4"/>
      <c r="H226" s="25">
        <v>186</v>
      </c>
      <c r="I226" s="31"/>
      <c r="J226" s="31" t="s">
        <v>234</v>
      </c>
      <c r="K226" s="27">
        <v>42152</v>
      </c>
      <c r="L226" s="31">
        <v>2015</v>
      </c>
      <c r="M226" s="30">
        <f t="shared" si="20"/>
        <v>148</v>
      </c>
      <c r="N226" s="31"/>
      <c r="O226" s="31"/>
      <c r="P226" s="31"/>
      <c r="Q226" s="47" t="s">
        <v>78</v>
      </c>
      <c r="R226" s="16" t="s">
        <v>235</v>
      </c>
      <c r="S226" s="19" t="s">
        <v>236</v>
      </c>
      <c r="T226" s="29">
        <v>12.3</v>
      </c>
      <c r="U226" s="29">
        <v>2</v>
      </c>
      <c r="V226" s="4" t="s">
        <v>237</v>
      </c>
      <c r="W226" s="4" t="s">
        <v>749</v>
      </c>
      <c r="X226" s="25">
        <v>0.8</v>
      </c>
      <c r="Y226" s="4">
        <v>1</v>
      </c>
      <c r="Z226" s="50">
        <v>9.6837870429182171</v>
      </c>
      <c r="AA226" s="4"/>
      <c r="AB226" s="50">
        <v>-28.601638368491241</v>
      </c>
      <c r="AC226" s="4"/>
      <c r="AD226" s="50">
        <v>93.4103339826884</v>
      </c>
      <c r="AE226" s="50">
        <v>456.62346507440259</v>
      </c>
      <c r="AF226" s="22">
        <f t="shared" si="21"/>
        <v>-26.424513752500264</v>
      </c>
      <c r="AG226" s="23">
        <f t="shared" si="22"/>
        <v>4.0069961890935932</v>
      </c>
      <c r="AH226" s="23">
        <f t="shared" si="23"/>
        <v>4.8883613365415002</v>
      </c>
      <c r="AI226" s="23">
        <f t="shared" si="24"/>
        <v>5.7030882259650832</v>
      </c>
      <c r="AJ226" s="3">
        <f t="shared" si="25"/>
        <v>35.873278868596685</v>
      </c>
    </row>
    <row r="227" spans="1:36" x14ac:dyDescent="0.35">
      <c r="A227" s="5">
        <f t="shared" si="19"/>
        <v>1700</v>
      </c>
      <c r="B227" s="6"/>
      <c r="C227" s="31" t="s">
        <v>470</v>
      </c>
      <c r="D227" s="4"/>
      <c r="E227" s="4" t="s">
        <v>231</v>
      </c>
      <c r="F227" s="31" t="s">
        <v>232</v>
      </c>
      <c r="G227" s="4"/>
      <c r="H227" s="25">
        <v>186</v>
      </c>
      <c r="I227" s="31"/>
      <c r="J227" s="31" t="s">
        <v>234</v>
      </c>
      <c r="K227" s="27">
        <v>42152</v>
      </c>
      <c r="L227" s="31">
        <v>2015</v>
      </c>
      <c r="M227" s="30">
        <f t="shared" si="20"/>
        <v>148</v>
      </c>
      <c r="N227" s="31"/>
      <c r="O227" s="31"/>
      <c r="P227" s="31"/>
      <c r="Q227" s="47" t="s">
        <v>78</v>
      </c>
      <c r="R227" s="16" t="s">
        <v>235</v>
      </c>
      <c r="S227" s="19" t="s">
        <v>236</v>
      </c>
      <c r="T227" s="29">
        <v>13.7</v>
      </c>
      <c r="U227" s="29">
        <v>2.33</v>
      </c>
      <c r="V227" s="4" t="s">
        <v>237</v>
      </c>
      <c r="W227" s="4" t="s">
        <v>749</v>
      </c>
      <c r="X227" s="25">
        <v>0.9</v>
      </c>
      <c r="Y227" s="4">
        <v>1</v>
      </c>
      <c r="Z227" s="50">
        <v>9.8340750839295268</v>
      </c>
      <c r="AA227" s="4"/>
      <c r="AB227" s="50">
        <v>-28.359894906595585</v>
      </c>
      <c r="AC227" s="4"/>
      <c r="AD227" s="50">
        <v>107.3647087765093</v>
      </c>
      <c r="AE227" s="50">
        <v>503.10940015903321</v>
      </c>
      <c r="AF227" s="22">
        <f t="shared" si="21"/>
        <v>-26.364714297707589</v>
      </c>
      <c r="AG227" s="23">
        <f t="shared" si="22"/>
        <v>4.0511985540969198</v>
      </c>
      <c r="AH227" s="23">
        <f t="shared" si="23"/>
        <v>4.6859848631109058</v>
      </c>
      <c r="AI227" s="23">
        <f t="shared" si="24"/>
        <v>5.4669823402960569</v>
      </c>
      <c r="AJ227" s="3">
        <f t="shared" si="25"/>
        <v>33.759714834101672</v>
      </c>
    </row>
    <row r="228" spans="1:36" x14ac:dyDescent="0.35">
      <c r="A228" s="5">
        <f t="shared" si="19"/>
        <v>1701</v>
      </c>
      <c r="B228" s="6"/>
      <c r="C228" s="31" t="s">
        <v>471</v>
      </c>
      <c r="D228" s="4"/>
      <c r="E228" s="4" t="s">
        <v>231</v>
      </c>
      <c r="F228" s="31" t="s">
        <v>232</v>
      </c>
      <c r="G228" s="4"/>
      <c r="H228" s="25">
        <v>186</v>
      </c>
      <c r="I228" s="31"/>
      <c r="J228" s="31" t="s">
        <v>234</v>
      </c>
      <c r="K228" s="27">
        <v>42152</v>
      </c>
      <c r="L228" s="31">
        <v>2015</v>
      </c>
      <c r="M228" s="30">
        <f t="shared" si="20"/>
        <v>148</v>
      </c>
      <c r="N228" s="31"/>
      <c r="O228" s="31"/>
      <c r="P228" s="31"/>
      <c r="Q228" s="47" t="s">
        <v>78</v>
      </c>
      <c r="R228" s="16" t="s">
        <v>235</v>
      </c>
      <c r="S228" s="19" t="s">
        <v>236</v>
      </c>
      <c r="T228" s="29">
        <v>11.7</v>
      </c>
      <c r="U228" s="29">
        <v>1.4</v>
      </c>
      <c r="V228" s="4" t="s">
        <v>237</v>
      </c>
      <c r="W228" s="4" t="s">
        <v>749</v>
      </c>
      <c r="X228" s="25">
        <v>0.7</v>
      </c>
      <c r="Y228" s="4">
        <v>1</v>
      </c>
      <c r="Z228" s="50">
        <v>8.8390725043084064</v>
      </c>
      <c r="AA228" s="4"/>
      <c r="AB228" s="50">
        <v>-29.117956536451928</v>
      </c>
      <c r="AC228" s="4"/>
      <c r="AD228" s="50">
        <v>69.333345310075572</v>
      </c>
      <c r="AE228" s="50">
        <v>367.35254438151111</v>
      </c>
      <c r="AF228" s="22">
        <f t="shared" si="21"/>
        <v>-26.614835495260103</v>
      </c>
      <c r="AG228" s="23">
        <f t="shared" si="22"/>
        <v>3.758550736561296</v>
      </c>
      <c r="AH228" s="23">
        <f t="shared" si="23"/>
        <v>5.2983530902572387</v>
      </c>
      <c r="AI228" s="23">
        <f t="shared" si="24"/>
        <v>6.1814119386334454</v>
      </c>
      <c r="AJ228" s="3">
        <f t="shared" si="25"/>
        <v>39.724024060627045</v>
      </c>
    </row>
    <row r="229" spans="1:36" x14ac:dyDescent="0.35">
      <c r="A229" s="5">
        <f t="shared" si="19"/>
        <v>1702</v>
      </c>
      <c r="B229" s="6"/>
      <c r="C229" s="31" t="s">
        <v>472</v>
      </c>
      <c r="D229" s="4"/>
      <c r="E229" s="4" t="s">
        <v>231</v>
      </c>
      <c r="F229" s="31" t="s">
        <v>232</v>
      </c>
      <c r="G229" s="4"/>
      <c r="H229" s="25">
        <v>151</v>
      </c>
      <c r="I229" s="31"/>
      <c r="J229" s="31" t="s">
        <v>234</v>
      </c>
      <c r="K229" s="27">
        <v>42153</v>
      </c>
      <c r="L229" s="31">
        <v>2015</v>
      </c>
      <c r="M229" s="30">
        <f t="shared" si="20"/>
        <v>149</v>
      </c>
      <c r="N229" s="31"/>
      <c r="O229" s="31"/>
      <c r="P229" s="31"/>
      <c r="Q229" s="47" t="s">
        <v>78</v>
      </c>
      <c r="R229" s="16" t="s">
        <v>235</v>
      </c>
      <c r="S229" s="19" t="s">
        <v>236</v>
      </c>
      <c r="T229" s="29">
        <v>14.3</v>
      </c>
      <c r="U229" s="29">
        <v>3.33</v>
      </c>
      <c r="V229" s="4" t="s">
        <v>237</v>
      </c>
      <c r="W229" s="4" t="s">
        <v>749</v>
      </c>
      <c r="X229" s="25">
        <v>1.2</v>
      </c>
      <c r="Y229" s="4">
        <v>1</v>
      </c>
      <c r="Z229" s="50">
        <v>8.5335459798291371</v>
      </c>
      <c r="AA229" s="4"/>
      <c r="AB229" s="50">
        <v>-29.461957471744309</v>
      </c>
      <c r="AC229" s="4"/>
      <c r="AD229" s="50">
        <v>143.14456860427575</v>
      </c>
      <c r="AE229" s="50">
        <v>721.79302981748401</v>
      </c>
      <c r="AF229" s="22">
        <f t="shared" si="21"/>
        <v>-27.156130224522922</v>
      </c>
      <c r="AG229" s="23">
        <f t="shared" si="22"/>
        <v>3.6686899940673934</v>
      </c>
      <c r="AH229" s="23">
        <f t="shared" si="23"/>
        <v>5.0424059875641269</v>
      </c>
      <c r="AI229" s="23">
        <f t="shared" si="24"/>
        <v>5.8828069854914817</v>
      </c>
      <c r="AJ229" s="3">
        <f t="shared" si="25"/>
        <v>37.383662446538445</v>
      </c>
    </row>
    <row r="230" spans="1:36" x14ac:dyDescent="0.35">
      <c r="A230" s="5">
        <f t="shared" si="19"/>
        <v>1703</v>
      </c>
      <c r="B230" s="6"/>
      <c r="C230" s="31" t="s">
        <v>473</v>
      </c>
      <c r="D230" s="4"/>
      <c r="E230" s="4" t="s">
        <v>231</v>
      </c>
      <c r="F230" s="31" t="s">
        <v>232</v>
      </c>
      <c r="G230" s="4"/>
      <c r="H230" s="25">
        <v>151</v>
      </c>
      <c r="I230" s="31"/>
      <c r="J230" s="31" t="s">
        <v>234</v>
      </c>
      <c r="K230" s="27">
        <v>42153</v>
      </c>
      <c r="L230" s="31">
        <v>2015</v>
      </c>
      <c r="M230" s="30">
        <f t="shared" si="20"/>
        <v>149</v>
      </c>
      <c r="N230" s="31"/>
      <c r="O230" s="31"/>
      <c r="P230" s="31"/>
      <c r="Q230" s="47" t="s">
        <v>78</v>
      </c>
      <c r="R230" s="16" t="s">
        <v>235</v>
      </c>
      <c r="S230" s="19" t="s">
        <v>236</v>
      </c>
      <c r="T230" s="29">
        <v>13.3</v>
      </c>
      <c r="U230" s="29">
        <v>2.8</v>
      </c>
      <c r="V230" s="4" t="s">
        <v>237</v>
      </c>
      <c r="W230" s="4" t="s">
        <v>749</v>
      </c>
      <c r="X230" s="25">
        <v>1.1000000000000001</v>
      </c>
      <c r="Y230" s="4">
        <v>1</v>
      </c>
      <c r="Z230" s="50">
        <v>9.1116271519910992</v>
      </c>
      <c r="AA230" s="4"/>
      <c r="AB230" s="50">
        <v>-29.42219483646522</v>
      </c>
      <c r="AC230" s="4"/>
      <c r="AD230" s="50">
        <v>110.43901120982656</v>
      </c>
      <c r="AE230" s="50">
        <v>557.09084143978032</v>
      </c>
      <c r="AF230" s="22">
        <f t="shared" si="21"/>
        <v>-27.114809624706471</v>
      </c>
      <c r="AG230" s="23">
        <f t="shared" si="22"/>
        <v>3.8387138682326762</v>
      </c>
      <c r="AH230" s="23">
        <f t="shared" si="23"/>
        <v>5.0443302175292555</v>
      </c>
      <c r="AI230" s="23">
        <f t="shared" si="24"/>
        <v>5.8850519204507981</v>
      </c>
      <c r="AJ230" s="3">
        <f t="shared" si="25"/>
        <v>37.402024332551477</v>
      </c>
    </row>
    <row r="231" spans="1:36" x14ac:dyDescent="0.35">
      <c r="A231" s="5">
        <f t="shared" si="19"/>
        <v>1704</v>
      </c>
      <c r="B231" s="6"/>
      <c r="C231" s="31" t="s">
        <v>474</v>
      </c>
      <c r="D231" s="4"/>
      <c r="E231" s="4" t="s">
        <v>231</v>
      </c>
      <c r="F231" s="31" t="s">
        <v>232</v>
      </c>
      <c r="G231" s="4"/>
      <c r="H231" s="25">
        <v>151</v>
      </c>
      <c r="I231" s="31"/>
      <c r="J231" s="31" t="s">
        <v>234</v>
      </c>
      <c r="K231" s="27">
        <v>42153</v>
      </c>
      <c r="L231" s="31">
        <v>2015</v>
      </c>
      <c r="M231" s="30">
        <f t="shared" si="20"/>
        <v>149</v>
      </c>
      <c r="N231" s="31"/>
      <c r="O231" s="31"/>
      <c r="P231" s="31"/>
      <c r="Q231" s="47" t="s">
        <v>78</v>
      </c>
      <c r="R231" s="16" t="s">
        <v>235</v>
      </c>
      <c r="S231" s="19" t="s">
        <v>236</v>
      </c>
      <c r="T231" s="29">
        <v>13</v>
      </c>
      <c r="U231" s="29">
        <v>2.6</v>
      </c>
      <c r="V231" s="4" t="s">
        <v>237</v>
      </c>
      <c r="W231" s="4" t="s">
        <v>749</v>
      </c>
      <c r="X231" s="25">
        <v>0.7</v>
      </c>
      <c r="Y231" s="4">
        <v>1</v>
      </c>
      <c r="Z231" s="50">
        <v>9.0100834932107432</v>
      </c>
      <c r="AA231" s="4"/>
      <c r="AB231" s="50">
        <v>-29.463224531832754</v>
      </c>
      <c r="AC231" s="4"/>
      <c r="AD231" s="50">
        <v>95.874958756472154</v>
      </c>
      <c r="AE231" s="50">
        <v>503.10940015903321</v>
      </c>
      <c r="AF231" s="22">
        <f t="shared" si="21"/>
        <v>-26.997727589370008</v>
      </c>
      <c r="AG231" s="23">
        <f t="shared" si="22"/>
        <v>3.8088480862384539</v>
      </c>
      <c r="AH231" s="23">
        <f t="shared" si="23"/>
        <v>5.2475579305015367</v>
      </c>
      <c r="AI231" s="23">
        <f t="shared" si="24"/>
        <v>6.12215091891846</v>
      </c>
      <c r="AJ231" s="3">
        <f t="shared" si="25"/>
        <v>39.275354869910245</v>
      </c>
    </row>
    <row r="232" spans="1:36" x14ac:dyDescent="0.35">
      <c r="A232" s="5">
        <f t="shared" si="19"/>
        <v>1705</v>
      </c>
      <c r="B232" s="6"/>
      <c r="C232" s="31" t="s">
        <v>475</v>
      </c>
      <c r="D232" s="4"/>
      <c r="E232" s="4" t="s">
        <v>231</v>
      </c>
      <c r="F232" s="31" t="s">
        <v>232</v>
      </c>
      <c r="G232" s="4"/>
      <c r="H232" s="25">
        <v>151</v>
      </c>
      <c r="I232" s="31"/>
      <c r="J232" s="31" t="s">
        <v>234</v>
      </c>
      <c r="K232" s="27">
        <v>42153</v>
      </c>
      <c r="L232" s="31">
        <v>2015</v>
      </c>
      <c r="M232" s="30">
        <f t="shared" si="20"/>
        <v>149</v>
      </c>
      <c r="N232" s="31"/>
      <c r="O232" s="31"/>
      <c r="P232" s="31"/>
      <c r="Q232" s="47" t="s">
        <v>78</v>
      </c>
      <c r="R232" s="16" t="s">
        <v>235</v>
      </c>
      <c r="S232" s="19" t="s">
        <v>236</v>
      </c>
      <c r="T232" s="29">
        <v>12.3</v>
      </c>
      <c r="U232" s="29">
        <v>2.0299999999999998</v>
      </c>
      <c r="V232" s="4" t="s">
        <v>237</v>
      </c>
      <c r="W232" s="4" t="s">
        <v>749</v>
      </c>
      <c r="X232" s="25">
        <v>0.8</v>
      </c>
      <c r="Y232" s="4">
        <v>1</v>
      </c>
      <c r="Z232" s="50">
        <v>9.3341742784459054</v>
      </c>
      <c r="AA232" s="4"/>
      <c r="AB232" s="50">
        <v>-29.110391615297985</v>
      </c>
      <c r="AC232" s="4"/>
      <c r="AD232" s="50">
        <v>86.730814750491191</v>
      </c>
      <c r="AE232" s="50">
        <v>455.59285519759334</v>
      </c>
      <c r="AF232" s="22">
        <f t="shared" si="21"/>
        <v>-26.640864323860356</v>
      </c>
      <c r="AG232" s="23">
        <f t="shared" si="22"/>
        <v>3.9041689054252666</v>
      </c>
      <c r="AH232" s="23">
        <f t="shared" si="23"/>
        <v>5.2529525579605272</v>
      </c>
      <c r="AI232" s="23">
        <f t="shared" si="24"/>
        <v>6.1284446509539485</v>
      </c>
      <c r="AJ232" s="3">
        <f t="shared" si="25"/>
        <v>39.323363493678627</v>
      </c>
    </row>
    <row r="233" spans="1:36" x14ac:dyDescent="0.35">
      <c r="A233" s="5">
        <f t="shared" si="19"/>
        <v>1706</v>
      </c>
      <c r="B233" s="6"/>
      <c r="C233" s="31" t="s">
        <v>476</v>
      </c>
      <c r="D233" s="4"/>
      <c r="E233" s="4" t="s">
        <v>231</v>
      </c>
      <c r="F233" s="31" t="s">
        <v>232</v>
      </c>
      <c r="G233" s="4"/>
      <c r="H233" s="25">
        <v>151</v>
      </c>
      <c r="I233" s="31"/>
      <c r="J233" s="31" t="s">
        <v>234</v>
      </c>
      <c r="K233" s="27">
        <v>42153</v>
      </c>
      <c r="L233" s="31">
        <v>2015</v>
      </c>
      <c r="M233" s="30">
        <f t="shared" si="20"/>
        <v>149</v>
      </c>
      <c r="N233" s="31"/>
      <c r="O233" s="31"/>
      <c r="P233" s="31"/>
      <c r="Q233" s="47" t="s">
        <v>78</v>
      </c>
      <c r="R233" s="16" t="s">
        <v>235</v>
      </c>
      <c r="S233" s="19" t="s">
        <v>236</v>
      </c>
      <c r="T233" s="29">
        <v>11.7</v>
      </c>
      <c r="U233" s="29">
        <v>0.97</v>
      </c>
      <c r="V233" s="4" t="s">
        <v>237</v>
      </c>
      <c r="W233" s="4" t="s">
        <v>749</v>
      </c>
      <c r="X233" s="25">
        <v>0.5</v>
      </c>
      <c r="Y233" s="4">
        <v>1</v>
      </c>
      <c r="Z233" s="50">
        <v>8.0846584221999631</v>
      </c>
      <c r="AA233" s="4"/>
      <c r="AB233" s="50">
        <v>-29.1230247768057</v>
      </c>
      <c r="AC233" s="4"/>
      <c r="AD233" s="50">
        <v>53.234758856483069</v>
      </c>
      <c r="AE233" s="50">
        <v>275.83822221738228</v>
      </c>
      <c r="AF233" s="22">
        <f t="shared" si="21"/>
        <v>-26.707527139326896</v>
      </c>
      <c r="AG233" s="23">
        <f t="shared" si="22"/>
        <v>3.5366642418235186</v>
      </c>
      <c r="AH233" s="23">
        <f t="shared" si="23"/>
        <v>5.1815435655681563</v>
      </c>
      <c r="AI233" s="23">
        <f t="shared" si="24"/>
        <v>6.0451341598295159</v>
      </c>
      <c r="AJ233" s="3">
        <f t="shared" si="25"/>
        <v>38.680838232416086</v>
      </c>
    </row>
    <row r="234" spans="1:36" x14ac:dyDescent="0.35">
      <c r="A234" s="5">
        <f t="shared" si="19"/>
        <v>1707</v>
      </c>
      <c r="B234" s="6"/>
      <c r="C234" s="31" t="s">
        <v>477</v>
      </c>
      <c r="D234" s="4"/>
      <c r="E234" s="4" t="s">
        <v>231</v>
      </c>
      <c r="F234" s="31" t="s">
        <v>232</v>
      </c>
      <c r="G234" s="4"/>
      <c r="H234" s="25">
        <v>76</v>
      </c>
      <c r="I234" s="31"/>
      <c r="J234" s="31" t="s">
        <v>234</v>
      </c>
      <c r="K234" s="27">
        <v>42153</v>
      </c>
      <c r="L234" s="31">
        <v>2015</v>
      </c>
      <c r="M234" s="30">
        <f t="shared" si="20"/>
        <v>149</v>
      </c>
      <c r="N234" s="31"/>
      <c r="O234" s="31"/>
      <c r="P234" s="31"/>
      <c r="Q234" s="47" t="s">
        <v>78</v>
      </c>
      <c r="R234" s="16" t="s">
        <v>235</v>
      </c>
      <c r="S234" s="19" t="s">
        <v>236</v>
      </c>
      <c r="T234" s="29">
        <v>11.7</v>
      </c>
      <c r="U234" s="29">
        <v>1.47</v>
      </c>
      <c r="V234" s="4" t="s">
        <v>237</v>
      </c>
      <c r="W234" s="4" t="s">
        <v>749</v>
      </c>
      <c r="X234" s="25">
        <v>0.7</v>
      </c>
      <c r="Y234" s="4">
        <v>1</v>
      </c>
      <c r="Z234" s="50">
        <v>8.1982726872860177</v>
      </c>
      <c r="AA234" s="4"/>
      <c r="AB234" s="50">
        <v>-28.840885149586729</v>
      </c>
      <c r="AC234" s="4"/>
      <c r="AD234" s="50">
        <v>78.294980755617985</v>
      </c>
      <c r="AE234" s="50">
        <v>376.55067473789433</v>
      </c>
      <c r="AF234" s="22">
        <f t="shared" si="21"/>
        <v>-26.732941764682288</v>
      </c>
      <c r="AG234" s="23">
        <f t="shared" si="22"/>
        <v>3.5700802021429467</v>
      </c>
      <c r="AH234" s="23">
        <f t="shared" si="23"/>
        <v>4.8093846004410095</v>
      </c>
      <c r="AI234" s="23">
        <f t="shared" si="24"/>
        <v>5.6109487005145118</v>
      </c>
      <c r="AJ234" s="3">
        <f t="shared" si="25"/>
        <v>35.066664486537206</v>
      </c>
    </row>
    <row r="235" spans="1:36" x14ac:dyDescent="0.35">
      <c r="A235" s="5">
        <f t="shared" si="19"/>
        <v>1708</v>
      </c>
      <c r="B235" s="6"/>
      <c r="C235" s="31" t="s">
        <v>478</v>
      </c>
      <c r="D235" s="4"/>
      <c r="E235" s="4" t="s">
        <v>231</v>
      </c>
      <c r="F235" s="31" t="s">
        <v>232</v>
      </c>
      <c r="G235" s="4"/>
      <c r="H235" s="25">
        <v>76</v>
      </c>
      <c r="I235" s="31"/>
      <c r="J235" s="31" t="s">
        <v>234</v>
      </c>
      <c r="K235" s="27">
        <v>42153</v>
      </c>
      <c r="L235" s="31">
        <v>2015</v>
      </c>
      <c r="M235" s="30">
        <f t="shared" si="20"/>
        <v>149</v>
      </c>
      <c r="N235" s="31"/>
      <c r="O235" s="31"/>
      <c r="P235" s="31"/>
      <c r="Q235" s="47" t="s">
        <v>78</v>
      </c>
      <c r="R235" s="16" t="s">
        <v>235</v>
      </c>
      <c r="S235" s="19" t="s">
        <v>236</v>
      </c>
      <c r="T235" s="29">
        <v>10.3</v>
      </c>
      <c r="U235" s="29">
        <v>0.93</v>
      </c>
      <c r="V235" s="4" t="s">
        <v>237</v>
      </c>
      <c r="W235" s="4" t="s">
        <v>749</v>
      </c>
      <c r="X235" s="25">
        <v>0.5</v>
      </c>
      <c r="Y235" s="4">
        <v>1</v>
      </c>
      <c r="Z235" s="50">
        <v>8.2407452264323009</v>
      </c>
      <c r="AA235" s="4"/>
      <c r="AB235" s="50">
        <v>-28.245675241112082</v>
      </c>
      <c r="AC235" s="4"/>
      <c r="AD235" s="50">
        <v>56.540115353635251</v>
      </c>
      <c r="AE235" s="50">
        <v>266.73348814093958</v>
      </c>
      <c r="AF235" s="22">
        <f t="shared" si="21"/>
        <v>-26.22104523860278</v>
      </c>
      <c r="AG235" s="23">
        <f t="shared" si="22"/>
        <v>3.5825721254212652</v>
      </c>
      <c r="AH235" s="23">
        <f t="shared" si="23"/>
        <v>4.7175971692422438</v>
      </c>
      <c r="AI235" s="23">
        <f t="shared" si="24"/>
        <v>5.5038633641159507</v>
      </c>
      <c r="AJ235" s="3">
        <f t="shared" si="25"/>
        <v>34.10011262419836</v>
      </c>
    </row>
    <row r="236" spans="1:36" x14ac:dyDescent="0.35">
      <c r="A236" s="5">
        <f t="shared" si="19"/>
        <v>1709</v>
      </c>
      <c r="B236" s="6"/>
      <c r="C236" s="31" t="s">
        <v>479</v>
      </c>
      <c r="D236" s="4"/>
      <c r="E236" s="4" t="s">
        <v>231</v>
      </c>
      <c r="F236" s="31" t="s">
        <v>232</v>
      </c>
      <c r="G236" s="4"/>
      <c r="H236" s="25">
        <v>76</v>
      </c>
      <c r="I236" s="31"/>
      <c r="J236" s="31" t="s">
        <v>234</v>
      </c>
      <c r="K236" s="27">
        <v>42153</v>
      </c>
      <c r="L236" s="31">
        <v>2015</v>
      </c>
      <c r="M236" s="30">
        <f t="shared" si="20"/>
        <v>149</v>
      </c>
      <c r="N236" s="31"/>
      <c r="O236" s="31"/>
      <c r="P236" s="31"/>
      <c r="Q236" s="47" t="s">
        <v>78</v>
      </c>
      <c r="R236" s="16" t="s">
        <v>235</v>
      </c>
      <c r="S236" s="19" t="s">
        <v>236</v>
      </c>
      <c r="T236" s="29">
        <v>11.7</v>
      </c>
      <c r="U236" s="29">
        <v>1.7</v>
      </c>
      <c r="V236" s="4" t="s">
        <v>237</v>
      </c>
      <c r="W236" s="4" t="s">
        <v>749</v>
      </c>
      <c r="X236" s="25">
        <v>0.9</v>
      </c>
      <c r="Y236" s="4">
        <v>1</v>
      </c>
      <c r="Z236" s="50">
        <v>8.3584729737849379</v>
      </c>
      <c r="AA236" s="4"/>
      <c r="AB236" s="50">
        <v>-28.720963713705231</v>
      </c>
      <c r="AC236" s="4"/>
      <c r="AD236" s="50">
        <v>91.150308482461014</v>
      </c>
      <c r="AE236" s="50">
        <v>418.56071099322344</v>
      </c>
      <c r="AF236" s="22">
        <f t="shared" si="21"/>
        <v>-26.815748386930927</v>
      </c>
      <c r="AG236" s="23">
        <f t="shared" si="22"/>
        <v>3.6171979334661586</v>
      </c>
      <c r="AH236" s="23">
        <f t="shared" si="23"/>
        <v>4.5919834826863166</v>
      </c>
      <c r="AI236" s="23">
        <f t="shared" si="24"/>
        <v>5.3573140631340364</v>
      </c>
      <c r="AJ236" s="3">
        <f t="shared" si="25"/>
        <v>32.723867630689547</v>
      </c>
    </row>
    <row r="237" spans="1:36" x14ac:dyDescent="0.35">
      <c r="A237" s="5">
        <f t="shared" si="19"/>
        <v>1710</v>
      </c>
      <c r="B237" s="6"/>
      <c r="C237" s="31" t="s">
        <v>480</v>
      </c>
      <c r="D237" s="4"/>
      <c r="E237" s="4" t="s">
        <v>231</v>
      </c>
      <c r="F237" s="31" t="s">
        <v>232</v>
      </c>
      <c r="G237" s="4"/>
      <c r="H237" s="25">
        <v>76</v>
      </c>
      <c r="I237" s="31"/>
      <c r="J237" s="31" t="s">
        <v>234</v>
      </c>
      <c r="K237" s="27">
        <v>42153</v>
      </c>
      <c r="L237" s="31">
        <v>2015</v>
      </c>
      <c r="M237" s="30">
        <f t="shared" si="20"/>
        <v>149</v>
      </c>
      <c r="N237" s="31"/>
      <c r="O237" s="31"/>
      <c r="P237" s="31"/>
      <c r="Q237" s="47" t="s">
        <v>78</v>
      </c>
      <c r="R237" s="16" t="s">
        <v>235</v>
      </c>
      <c r="S237" s="19" t="s">
        <v>236</v>
      </c>
      <c r="T237" s="29">
        <v>10.7</v>
      </c>
      <c r="U237" s="29">
        <v>1.03</v>
      </c>
      <c r="V237" s="4" t="s">
        <v>237</v>
      </c>
      <c r="W237" s="4" t="s">
        <v>749</v>
      </c>
      <c r="X237" s="25">
        <v>0.5</v>
      </c>
      <c r="Y237" s="4">
        <v>1</v>
      </c>
      <c r="Z237" s="50">
        <v>7.2356713033537536</v>
      </c>
      <c r="AA237" s="4"/>
      <c r="AB237" s="50">
        <v>-28.549913541125374</v>
      </c>
      <c r="AC237" s="4"/>
      <c r="AD237" s="50">
        <v>49.927811467550001</v>
      </c>
      <c r="AE237" s="50">
        <v>244.51321576492126</v>
      </c>
      <c r="AF237" s="22">
        <f t="shared" si="21"/>
        <v>-26.36506948398069</v>
      </c>
      <c r="AG237" s="23">
        <f t="shared" si="22"/>
        <v>3.2869621480452214</v>
      </c>
      <c r="AH237" s="23">
        <f t="shared" si="23"/>
        <v>4.8973349437485316</v>
      </c>
      <c r="AI237" s="23">
        <f t="shared" si="24"/>
        <v>5.7135574343732864</v>
      </c>
      <c r="AJ237" s="3">
        <f t="shared" si="25"/>
        <v>35.963510350580719</v>
      </c>
    </row>
    <row r="238" spans="1:36" x14ac:dyDescent="0.35">
      <c r="A238" s="5">
        <f t="shared" si="19"/>
        <v>1711</v>
      </c>
      <c r="B238" s="6"/>
      <c r="C238" s="31" t="s">
        <v>481</v>
      </c>
      <c r="D238" s="4"/>
      <c r="E238" s="4" t="s">
        <v>231</v>
      </c>
      <c r="F238" s="31" t="s">
        <v>232</v>
      </c>
      <c r="G238" s="4"/>
      <c r="H238" s="25">
        <v>76</v>
      </c>
      <c r="I238" s="31"/>
      <c r="J238" s="31" t="s">
        <v>234</v>
      </c>
      <c r="K238" s="27">
        <v>42153</v>
      </c>
      <c r="L238" s="31">
        <v>2015</v>
      </c>
      <c r="M238" s="30">
        <f t="shared" si="20"/>
        <v>149</v>
      </c>
      <c r="N238" s="31"/>
      <c r="O238" s="31"/>
      <c r="P238" s="31"/>
      <c r="Q238" s="47" t="s">
        <v>78</v>
      </c>
      <c r="R238" s="16" t="s">
        <v>235</v>
      </c>
      <c r="S238" s="19" t="s">
        <v>236</v>
      </c>
      <c r="T238" s="29">
        <v>10</v>
      </c>
      <c r="U238" s="29">
        <v>0.7</v>
      </c>
      <c r="V238" s="4" t="s">
        <v>237</v>
      </c>
      <c r="W238" s="4" t="s">
        <v>749</v>
      </c>
      <c r="X238" s="25">
        <v>0.4</v>
      </c>
      <c r="Y238" s="4">
        <v>1</v>
      </c>
      <c r="Z238" s="50">
        <v>8.3581082917038056</v>
      </c>
      <c r="AA238" s="4"/>
      <c r="AB238" s="50">
        <v>-28.388962409876342</v>
      </c>
      <c r="AC238" s="4"/>
      <c r="AD238" s="50">
        <v>40.307965287919799</v>
      </c>
      <c r="AE238" s="50">
        <v>191.19089303906088</v>
      </c>
      <c r="AF238" s="22">
        <f t="shared" si="21"/>
        <v>-26.340720153965805</v>
      </c>
      <c r="AG238" s="23">
        <f t="shared" si="22"/>
        <v>3.6170906740305311</v>
      </c>
      <c r="AH238" s="23">
        <f t="shared" si="23"/>
        <v>4.7432533910700858</v>
      </c>
      <c r="AI238" s="23">
        <f t="shared" si="24"/>
        <v>5.5337956229151004</v>
      </c>
      <c r="AJ238" s="3">
        <f t="shared" si="25"/>
        <v>34.373513550510459</v>
      </c>
    </row>
    <row r="239" spans="1:36" x14ac:dyDescent="0.35">
      <c r="A239" s="5">
        <f t="shared" si="19"/>
        <v>1712</v>
      </c>
      <c r="B239" s="6"/>
      <c r="C239" s="31" t="s">
        <v>482</v>
      </c>
      <c r="D239" s="4"/>
      <c r="E239" s="4" t="s">
        <v>231</v>
      </c>
      <c r="F239" s="31" t="s">
        <v>232</v>
      </c>
      <c r="G239" s="4"/>
      <c r="H239" s="25">
        <v>139</v>
      </c>
      <c r="I239" s="31"/>
      <c r="J239" s="31" t="s">
        <v>234</v>
      </c>
      <c r="K239" s="27">
        <v>42153</v>
      </c>
      <c r="L239" s="31">
        <v>2015</v>
      </c>
      <c r="M239" s="30">
        <f t="shared" si="20"/>
        <v>149</v>
      </c>
      <c r="N239" s="31"/>
      <c r="O239" s="31"/>
      <c r="P239" s="31"/>
      <c r="Q239" s="47" t="s">
        <v>78</v>
      </c>
      <c r="R239" s="16" t="s">
        <v>235</v>
      </c>
      <c r="S239" s="19" t="s">
        <v>236</v>
      </c>
      <c r="T239" s="29">
        <v>13.3</v>
      </c>
      <c r="U239" s="29">
        <v>2.63</v>
      </c>
      <c r="V239" s="4" t="s">
        <v>237</v>
      </c>
      <c r="W239" s="4" t="s">
        <v>749</v>
      </c>
      <c r="X239" s="25">
        <v>1.3</v>
      </c>
      <c r="Y239" s="4">
        <v>1</v>
      </c>
      <c r="Z239" s="50">
        <v>8.3448696257070782</v>
      </c>
      <c r="AA239" s="4"/>
      <c r="AB239" s="50">
        <v>-28.571378683875473</v>
      </c>
      <c r="AC239" s="4"/>
      <c r="AD239" s="50">
        <v>125.78954970547315</v>
      </c>
      <c r="AE239" s="50">
        <v>568.54631325547075</v>
      </c>
      <c r="AF239" s="22">
        <f t="shared" si="21"/>
        <v>-26.737765937141784</v>
      </c>
      <c r="AG239" s="23">
        <f t="shared" si="22"/>
        <v>3.6131969487373761</v>
      </c>
      <c r="AH239" s="23">
        <f t="shared" si="23"/>
        <v>4.519821516069336</v>
      </c>
      <c r="AI239" s="23">
        <f t="shared" si="24"/>
        <v>5.2731251020808925</v>
      </c>
      <c r="AJ239" s="3">
        <f t="shared" si="25"/>
        <v>31.903767048759537</v>
      </c>
    </row>
    <row r="240" spans="1:36" x14ac:dyDescent="0.35">
      <c r="A240" s="5">
        <f t="shared" si="19"/>
        <v>1713</v>
      </c>
      <c r="B240" s="6"/>
      <c r="C240" s="31" t="s">
        <v>483</v>
      </c>
      <c r="D240" s="4"/>
      <c r="E240" s="4" t="s">
        <v>231</v>
      </c>
      <c r="F240" s="31" t="s">
        <v>232</v>
      </c>
      <c r="G240" s="4"/>
      <c r="H240" s="25">
        <v>139</v>
      </c>
      <c r="I240" s="31"/>
      <c r="J240" s="31" t="s">
        <v>234</v>
      </c>
      <c r="K240" s="27">
        <v>42153</v>
      </c>
      <c r="L240" s="31">
        <v>2015</v>
      </c>
      <c r="M240" s="30">
        <f t="shared" si="20"/>
        <v>149</v>
      </c>
      <c r="N240" s="31"/>
      <c r="O240" s="31"/>
      <c r="P240" s="31"/>
      <c r="Q240" s="47" t="s">
        <v>78</v>
      </c>
      <c r="R240" s="16" t="s">
        <v>235</v>
      </c>
      <c r="S240" s="19" t="s">
        <v>236</v>
      </c>
      <c r="T240" s="29">
        <v>15.5</v>
      </c>
      <c r="U240" s="29">
        <v>5.6</v>
      </c>
      <c r="V240" s="4" t="s">
        <v>237</v>
      </c>
      <c r="W240" s="4" t="s">
        <v>749</v>
      </c>
      <c r="X240" s="25">
        <v>1.1000000000000001</v>
      </c>
      <c r="Y240" s="4">
        <v>1</v>
      </c>
      <c r="Z240" s="50">
        <v>7.3838778171739952</v>
      </c>
      <c r="AA240" s="4"/>
      <c r="AB240" s="50">
        <v>-30.006076082897309</v>
      </c>
      <c r="AC240" s="4"/>
      <c r="AD240" s="50">
        <v>129.8771229376774</v>
      </c>
      <c r="AE240" s="50">
        <v>627.0617246776261</v>
      </c>
      <c r="AF240" s="22">
        <f t="shared" si="21"/>
        <v>-27.881520434015179</v>
      </c>
      <c r="AG240" s="23">
        <f t="shared" si="22"/>
        <v>3.3305522991688221</v>
      </c>
      <c r="AH240" s="23">
        <f t="shared" si="23"/>
        <v>4.8281153023271601</v>
      </c>
      <c r="AI240" s="23">
        <f t="shared" si="24"/>
        <v>5.6328011860483533</v>
      </c>
      <c r="AJ240" s="3">
        <f t="shared" si="25"/>
        <v>35.260020711068726</v>
      </c>
    </row>
    <row r="241" spans="1:36" x14ac:dyDescent="0.35">
      <c r="A241" s="5">
        <f t="shared" si="19"/>
        <v>1714</v>
      </c>
      <c r="B241" s="6"/>
      <c r="C241" s="31" t="s">
        <v>484</v>
      </c>
      <c r="D241" s="4"/>
      <c r="E241" s="4" t="s">
        <v>231</v>
      </c>
      <c r="F241" s="31" t="s">
        <v>232</v>
      </c>
      <c r="G241" s="4"/>
      <c r="H241" s="25">
        <v>139</v>
      </c>
      <c r="I241" s="31"/>
      <c r="J241" s="31" t="s">
        <v>234</v>
      </c>
      <c r="K241" s="27">
        <v>42153</v>
      </c>
      <c r="L241" s="31">
        <v>2015</v>
      </c>
      <c r="M241" s="30">
        <f t="shared" si="20"/>
        <v>149</v>
      </c>
      <c r="N241" s="31"/>
      <c r="O241" s="31"/>
      <c r="P241" s="31"/>
      <c r="Q241" s="47" t="s">
        <v>78</v>
      </c>
      <c r="R241" s="16" t="s">
        <v>235</v>
      </c>
      <c r="S241" s="19" t="s">
        <v>236</v>
      </c>
      <c r="T241" s="29">
        <v>14.5</v>
      </c>
      <c r="U241" s="29">
        <v>2.9</v>
      </c>
      <c r="V241" s="4" t="s">
        <v>237</v>
      </c>
      <c r="W241" s="4" t="s">
        <v>749</v>
      </c>
      <c r="X241" s="25">
        <v>0.5</v>
      </c>
      <c r="Y241" s="4">
        <v>1</v>
      </c>
      <c r="Z241" s="50">
        <v>8.924620177886327</v>
      </c>
      <c r="AA241" s="4"/>
      <c r="AB241" s="50">
        <v>-28.936211231873731</v>
      </c>
      <c r="AC241" s="4"/>
      <c r="AD241" s="50">
        <v>56.436847043980677</v>
      </c>
      <c r="AE241" s="50">
        <v>259.65789832803489</v>
      </c>
      <c r="AF241" s="22">
        <f t="shared" si="21"/>
        <v>-27.022345639763369</v>
      </c>
      <c r="AG241" s="23">
        <f t="shared" si="22"/>
        <v>3.7837118170253907</v>
      </c>
      <c r="AH241" s="23">
        <f t="shared" si="23"/>
        <v>4.6008576298687638</v>
      </c>
      <c r="AI241" s="23">
        <f t="shared" si="24"/>
        <v>5.3676672348468912</v>
      </c>
      <c r="AJ241" s="3">
        <f t="shared" si="25"/>
        <v>32.823202111915634</v>
      </c>
    </row>
    <row r="242" spans="1:36" x14ac:dyDescent="0.35">
      <c r="A242" s="5">
        <f t="shared" si="19"/>
        <v>1715</v>
      </c>
      <c r="B242" s="6"/>
      <c r="C242" s="31" t="s">
        <v>485</v>
      </c>
      <c r="D242" s="4"/>
      <c r="E242" s="4" t="s">
        <v>231</v>
      </c>
      <c r="F242" s="31" t="s">
        <v>232</v>
      </c>
      <c r="G242" s="4"/>
      <c r="H242" s="25">
        <v>139</v>
      </c>
      <c r="I242" s="31"/>
      <c r="J242" s="31" t="s">
        <v>234</v>
      </c>
      <c r="K242" s="27">
        <v>42153</v>
      </c>
      <c r="L242" s="31">
        <v>2015</v>
      </c>
      <c r="M242" s="30">
        <f t="shared" si="20"/>
        <v>149</v>
      </c>
      <c r="N242" s="31"/>
      <c r="O242" s="31"/>
      <c r="P242" s="31"/>
      <c r="Q242" s="47" t="s">
        <v>78</v>
      </c>
      <c r="R242" s="16" t="s">
        <v>235</v>
      </c>
      <c r="S242" s="19" t="s">
        <v>236</v>
      </c>
      <c r="T242" s="29">
        <v>13</v>
      </c>
      <c r="U242" s="29">
        <v>1.9</v>
      </c>
      <c r="V242" s="4" t="s">
        <v>237</v>
      </c>
      <c r="W242" s="4" t="s">
        <v>749</v>
      </c>
      <c r="X242" s="25">
        <v>0.5</v>
      </c>
      <c r="Y242" s="4">
        <v>1</v>
      </c>
      <c r="Z242" s="50">
        <v>7.5023918245293961</v>
      </c>
      <c r="AA242" s="4"/>
      <c r="AB242" s="50">
        <v>-28.229911868759977</v>
      </c>
      <c r="AC242" s="4"/>
      <c r="AD242" s="50">
        <v>64.383961038405999</v>
      </c>
      <c r="AE242" s="50">
        <v>320.47247777225851</v>
      </c>
      <c r="AF242" s="22">
        <f t="shared" si="21"/>
        <v>-25.97732479708851</v>
      </c>
      <c r="AG242" s="23">
        <f t="shared" si="22"/>
        <v>3.3654093601557049</v>
      </c>
      <c r="AH242" s="23">
        <f t="shared" si="23"/>
        <v>4.9775203731421849</v>
      </c>
      <c r="AI242" s="23">
        <f t="shared" si="24"/>
        <v>5.8071071019992155</v>
      </c>
      <c r="AJ242" s="3">
        <f t="shared" si="25"/>
        <v>36.757314285025544</v>
      </c>
    </row>
    <row r="243" spans="1:36" x14ac:dyDescent="0.35">
      <c r="A243" s="5">
        <f t="shared" si="19"/>
        <v>1716</v>
      </c>
      <c r="B243" s="6"/>
      <c r="C243" s="31" t="s">
        <v>486</v>
      </c>
      <c r="D243" s="4"/>
      <c r="E243" s="4" t="s">
        <v>231</v>
      </c>
      <c r="F243" s="31" t="s">
        <v>232</v>
      </c>
      <c r="G243" s="4"/>
      <c r="H243" s="25">
        <v>139</v>
      </c>
      <c r="I243" s="31"/>
      <c r="J243" s="31" t="s">
        <v>234</v>
      </c>
      <c r="K243" s="27">
        <v>42153</v>
      </c>
      <c r="L243" s="31">
        <v>2015</v>
      </c>
      <c r="M243" s="30">
        <f t="shared" si="20"/>
        <v>149</v>
      </c>
      <c r="N243" s="31"/>
      <c r="O243" s="31"/>
      <c r="P243" s="31"/>
      <c r="Q243" s="47" t="s">
        <v>78</v>
      </c>
      <c r="R243" s="16" t="s">
        <v>235</v>
      </c>
      <c r="S243" s="19" t="s">
        <v>236</v>
      </c>
      <c r="T243" s="29">
        <v>11.5</v>
      </c>
      <c r="U243" s="29">
        <v>1.35</v>
      </c>
      <c r="V243" s="4" t="s">
        <v>237</v>
      </c>
      <c r="W243" s="4" t="s">
        <v>749</v>
      </c>
      <c r="X243" s="25">
        <v>0.4</v>
      </c>
      <c r="Y243" s="4">
        <v>1</v>
      </c>
      <c r="Z243" s="50">
        <v>8.4461243079615684</v>
      </c>
      <c r="AA243" s="4"/>
      <c r="AB243" s="50">
        <v>-28.654705134698986</v>
      </c>
      <c r="AC243" s="4"/>
      <c r="AD243" s="50">
        <v>36.994803477967579</v>
      </c>
      <c r="AE243" s="50">
        <v>177.1549126406978</v>
      </c>
      <c r="AF243" s="22">
        <f t="shared" si="21"/>
        <v>-26.56530897038968</v>
      </c>
      <c r="AG243" s="23">
        <f t="shared" si="22"/>
        <v>3.6429777376357557</v>
      </c>
      <c r="AH243" s="23">
        <f t="shared" si="23"/>
        <v>4.7886431602806923</v>
      </c>
      <c r="AI243" s="23">
        <f t="shared" si="24"/>
        <v>5.5867503536608076</v>
      </c>
      <c r="AJ243" s="3">
        <f t="shared" si="25"/>
        <v>34.851034885312068</v>
      </c>
    </row>
    <row r="244" spans="1:36" x14ac:dyDescent="0.35">
      <c r="A244" s="5">
        <f t="shared" si="19"/>
        <v>1717</v>
      </c>
      <c r="B244" s="6"/>
      <c r="C244" s="31" t="s">
        <v>487</v>
      </c>
      <c r="D244" s="4"/>
      <c r="E244" s="4" t="s">
        <v>231</v>
      </c>
      <c r="F244" s="31" t="s">
        <v>232</v>
      </c>
      <c r="G244" s="4"/>
      <c r="H244" s="25">
        <v>184</v>
      </c>
      <c r="I244" s="31"/>
      <c r="J244" s="31" t="s">
        <v>234</v>
      </c>
      <c r="K244" s="27">
        <v>42157</v>
      </c>
      <c r="L244" s="31">
        <v>2015</v>
      </c>
      <c r="M244" s="30">
        <f t="shared" si="20"/>
        <v>153</v>
      </c>
      <c r="N244" s="31"/>
      <c r="O244" s="31"/>
      <c r="P244" s="31"/>
      <c r="Q244" s="47" t="s">
        <v>78</v>
      </c>
      <c r="R244" s="16" t="s">
        <v>235</v>
      </c>
      <c r="S244" s="19" t="s">
        <v>236</v>
      </c>
      <c r="T244" s="29">
        <v>15</v>
      </c>
      <c r="U244" s="29">
        <v>4.7699999999999996</v>
      </c>
      <c r="V244" s="4" t="s">
        <v>237</v>
      </c>
      <c r="W244" s="4" t="s">
        <v>749</v>
      </c>
      <c r="X244" s="25">
        <v>1.1000000000000001</v>
      </c>
      <c r="Y244" s="4">
        <v>1</v>
      </c>
      <c r="Z244" s="50">
        <v>7.3641581625695762</v>
      </c>
      <c r="AA244" s="4"/>
      <c r="AB244" s="50">
        <v>-29.857124583111769</v>
      </c>
      <c r="AC244" s="4"/>
      <c r="AD244" s="50">
        <v>108.3896316148072</v>
      </c>
      <c r="AE244" s="50">
        <v>561.25500004849482</v>
      </c>
      <c r="AF244" s="22">
        <f t="shared" si="21"/>
        <v>-27.444251320469483</v>
      </c>
      <c r="AG244" s="23">
        <f t="shared" si="22"/>
        <v>3.3247524007557576</v>
      </c>
      <c r="AH244" s="23">
        <f t="shared" si="23"/>
        <v>5.1781244357677227</v>
      </c>
      <c r="AI244" s="23">
        <f t="shared" si="24"/>
        <v>6.0411451750623435</v>
      </c>
      <c r="AJ244" s="3">
        <f t="shared" si="25"/>
        <v>38.649687401021872</v>
      </c>
    </row>
    <row r="245" spans="1:36" x14ac:dyDescent="0.35">
      <c r="A245" s="5">
        <f t="shared" ref="A245:A308" si="26">A244+1</f>
        <v>1718</v>
      </c>
      <c r="B245" s="6"/>
      <c r="C245" s="31" t="s">
        <v>488</v>
      </c>
      <c r="D245" s="4"/>
      <c r="E245" s="4" t="s">
        <v>231</v>
      </c>
      <c r="F245" s="31" t="s">
        <v>232</v>
      </c>
      <c r="G245" s="4"/>
      <c r="H245" s="25">
        <v>184</v>
      </c>
      <c r="I245" s="31"/>
      <c r="J245" s="31" t="s">
        <v>234</v>
      </c>
      <c r="K245" s="27">
        <v>42157</v>
      </c>
      <c r="L245" s="31">
        <v>2015</v>
      </c>
      <c r="M245" s="30">
        <f t="shared" si="20"/>
        <v>153</v>
      </c>
      <c r="N245" s="31"/>
      <c r="O245" s="31"/>
      <c r="P245" s="31"/>
      <c r="Q245" s="47" t="s">
        <v>78</v>
      </c>
      <c r="R245" s="16" t="s">
        <v>235</v>
      </c>
      <c r="S245" s="19" t="s">
        <v>236</v>
      </c>
      <c r="T245" s="29">
        <v>13.7</v>
      </c>
      <c r="U245" s="29">
        <v>3.23</v>
      </c>
      <c r="V245" s="4" t="s">
        <v>237</v>
      </c>
      <c r="W245" s="4" t="s">
        <v>749</v>
      </c>
      <c r="X245" s="25">
        <v>1.1000000000000001</v>
      </c>
      <c r="Y245" s="4">
        <v>1</v>
      </c>
      <c r="Z245" s="50">
        <v>6.3858749007442128</v>
      </c>
      <c r="AA245" s="4"/>
      <c r="AB245" s="50">
        <v>-29.597083628687123</v>
      </c>
      <c r="AC245" s="4"/>
      <c r="AD245" s="50">
        <v>120.6765875533946</v>
      </c>
      <c r="AE245" s="50">
        <v>613.44849217248634</v>
      </c>
      <c r="AF245" s="22">
        <f t="shared" si="21"/>
        <v>-27.258312984681414</v>
      </c>
      <c r="AG245" s="23">
        <f t="shared" si="22"/>
        <v>3.0370220296306512</v>
      </c>
      <c r="AH245" s="23">
        <f t="shared" si="23"/>
        <v>5.0834093390406796</v>
      </c>
      <c r="AI245" s="23">
        <f t="shared" si="24"/>
        <v>5.9306442288807935</v>
      </c>
      <c r="AJ245" s="3">
        <f t="shared" si="25"/>
        <v>37.772329222399208</v>
      </c>
    </row>
    <row r="246" spans="1:36" x14ac:dyDescent="0.35">
      <c r="A246" s="5">
        <f t="shared" si="26"/>
        <v>1719</v>
      </c>
      <c r="B246" s="6"/>
      <c r="C246" s="31" t="s">
        <v>489</v>
      </c>
      <c r="D246" s="4"/>
      <c r="E246" s="4" t="s">
        <v>231</v>
      </c>
      <c r="F246" s="31" t="s">
        <v>232</v>
      </c>
      <c r="G246" s="4"/>
      <c r="H246" s="25">
        <v>184</v>
      </c>
      <c r="I246" s="31"/>
      <c r="J246" s="31" t="s">
        <v>234</v>
      </c>
      <c r="K246" s="27">
        <v>42157</v>
      </c>
      <c r="L246" s="31">
        <v>2015</v>
      </c>
      <c r="M246" s="30">
        <f t="shared" si="20"/>
        <v>153</v>
      </c>
      <c r="N246" s="31"/>
      <c r="O246" s="31"/>
      <c r="P246" s="31"/>
      <c r="Q246" s="47" t="s">
        <v>78</v>
      </c>
      <c r="R246" s="16" t="s">
        <v>235</v>
      </c>
      <c r="S246" s="19" t="s">
        <v>236</v>
      </c>
      <c r="T246" s="29">
        <v>15</v>
      </c>
      <c r="U246" s="29">
        <v>4.05</v>
      </c>
      <c r="V246" s="4" t="s">
        <v>237</v>
      </c>
      <c r="W246" s="4" t="s">
        <v>749</v>
      </c>
      <c r="X246" s="25">
        <v>1</v>
      </c>
      <c r="Y246" s="4">
        <v>1</v>
      </c>
      <c r="Z246" s="50">
        <v>7.2604675921436614</v>
      </c>
      <c r="AA246" s="4"/>
      <c r="AB246" s="50">
        <v>-29.50682578675389</v>
      </c>
      <c r="AC246" s="4"/>
      <c r="AD246" s="50">
        <v>92.383142880718509</v>
      </c>
      <c r="AE246" s="50">
        <v>474.15987072520034</v>
      </c>
      <c r="AF246" s="22">
        <f t="shared" si="21"/>
        <v>-27.12927779078456</v>
      </c>
      <c r="AG246" s="23">
        <f t="shared" si="22"/>
        <v>3.2942551741599004</v>
      </c>
      <c r="AH246" s="23">
        <f t="shared" si="23"/>
        <v>5.1325366938145516</v>
      </c>
      <c r="AI246" s="23">
        <f t="shared" si="24"/>
        <v>5.987959476116977</v>
      </c>
      <c r="AJ246" s="3">
        <f t="shared" si="25"/>
        <v>38.230908674997686</v>
      </c>
    </row>
    <row r="247" spans="1:36" x14ac:dyDescent="0.35">
      <c r="A247" s="5">
        <f t="shared" si="26"/>
        <v>1720</v>
      </c>
      <c r="B247" s="6"/>
      <c r="C247" s="31" t="s">
        <v>490</v>
      </c>
      <c r="D247" s="4"/>
      <c r="E247" s="4" t="s">
        <v>231</v>
      </c>
      <c r="F247" s="31" t="s">
        <v>232</v>
      </c>
      <c r="G247" s="4"/>
      <c r="H247" s="25">
        <v>184</v>
      </c>
      <c r="I247" s="31"/>
      <c r="J247" s="31" t="s">
        <v>234</v>
      </c>
      <c r="K247" s="27">
        <v>42157</v>
      </c>
      <c r="L247" s="31">
        <v>2015</v>
      </c>
      <c r="M247" s="30">
        <f t="shared" si="20"/>
        <v>153</v>
      </c>
      <c r="N247" s="31"/>
      <c r="O247" s="31"/>
      <c r="P247" s="31"/>
      <c r="Q247" s="47" t="s">
        <v>78</v>
      </c>
      <c r="R247" s="16" t="s">
        <v>235</v>
      </c>
      <c r="S247" s="19" t="s">
        <v>236</v>
      </c>
      <c r="T247" s="29">
        <v>14.5</v>
      </c>
      <c r="U247" s="29">
        <v>3.35</v>
      </c>
      <c r="V247" s="4" t="s">
        <v>237</v>
      </c>
      <c r="W247" s="4" t="s">
        <v>749</v>
      </c>
      <c r="X247" s="25">
        <v>0.8</v>
      </c>
      <c r="Y247" s="4">
        <v>1</v>
      </c>
      <c r="Z247" s="50">
        <v>6.7707356427633236</v>
      </c>
      <c r="AA247" s="4"/>
      <c r="AB247" s="50">
        <v>-29.254983283527405</v>
      </c>
      <c r="AC247" s="4"/>
      <c r="AD247" s="50">
        <v>76.338845609149303</v>
      </c>
      <c r="AE247" s="50">
        <v>383.7106461505208</v>
      </c>
      <c r="AF247" s="22">
        <f t="shared" si="21"/>
        <v>-26.962150157750283</v>
      </c>
      <c r="AG247" s="23">
        <f t="shared" si="22"/>
        <v>3.1502163655186246</v>
      </c>
      <c r="AH247" s="23">
        <f t="shared" si="23"/>
        <v>5.0264140502608363</v>
      </c>
      <c r="AI247" s="23">
        <f t="shared" si="24"/>
        <v>5.8641497253043084</v>
      </c>
      <c r="AJ247" s="3">
        <f t="shared" si="25"/>
        <v>37.230589491265022</v>
      </c>
    </row>
    <row r="248" spans="1:36" x14ac:dyDescent="0.35">
      <c r="A248" s="5">
        <f t="shared" si="26"/>
        <v>1721</v>
      </c>
      <c r="B248" s="6"/>
      <c r="C248" s="31" t="s">
        <v>491</v>
      </c>
      <c r="D248" s="4"/>
      <c r="E248" s="4" t="s">
        <v>231</v>
      </c>
      <c r="F248" s="31" t="s">
        <v>232</v>
      </c>
      <c r="G248" s="4"/>
      <c r="H248" s="25">
        <v>184</v>
      </c>
      <c r="I248" s="31"/>
      <c r="J248" s="31" t="s">
        <v>234</v>
      </c>
      <c r="K248" s="27">
        <v>42157</v>
      </c>
      <c r="L248" s="31">
        <v>2015</v>
      </c>
      <c r="M248" s="30">
        <f t="shared" si="20"/>
        <v>153</v>
      </c>
      <c r="N248" s="31"/>
      <c r="O248" s="31"/>
      <c r="P248" s="31"/>
      <c r="Q248" s="47" t="s">
        <v>78</v>
      </c>
      <c r="R248" s="16" t="s">
        <v>235</v>
      </c>
      <c r="S248" s="19" t="s">
        <v>236</v>
      </c>
      <c r="T248" s="29">
        <v>10</v>
      </c>
      <c r="U248" s="29">
        <v>0.8</v>
      </c>
      <c r="V248" s="4" t="s">
        <v>237</v>
      </c>
      <c r="W248" s="4" t="s">
        <v>749</v>
      </c>
      <c r="X248" s="25">
        <v>0.3</v>
      </c>
      <c r="Y248" s="4">
        <v>1</v>
      </c>
      <c r="Z248" s="50">
        <v>8.4723735075207909</v>
      </c>
      <c r="AA248" s="4"/>
      <c r="AB248" s="50">
        <v>-28.649674333721929</v>
      </c>
      <c r="AC248" s="4"/>
      <c r="AD248" s="50">
        <v>16.66697363619722</v>
      </c>
      <c r="AE248" s="50">
        <v>91.285342569136304</v>
      </c>
      <c r="AF248" s="22">
        <f t="shared" si="21"/>
        <v>-26.019758897159708</v>
      </c>
      <c r="AG248" s="23">
        <f t="shared" si="22"/>
        <v>3.6506980904472917</v>
      </c>
      <c r="AH248" s="23">
        <f t="shared" si="23"/>
        <v>5.4770196774586255</v>
      </c>
      <c r="AI248" s="23">
        <f t="shared" si="24"/>
        <v>6.389856290368396</v>
      </c>
      <c r="AJ248" s="3">
        <f t="shared" si="25"/>
        <v>41.244332200387092</v>
      </c>
    </row>
    <row r="249" spans="1:36" x14ac:dyDescent="0.35">
      <c r="A249" s="5">
        <f t="shared" si="26"/>
        <v>1722</v>
      </c>
      <c r="B249" s="6"/>
      <c r="C249" s="31" t="s">
        <v>492</v>
      </c>
      <c r="D249" s="4"/>
      <c r="E249" s="4" t="s">
        <v>231</v>
      </c>
      <c r="F249" s="31" t="s">
        <v>232</v>
      </c>
      <c r="G249" s="4"/>
      <c r="H249" s="25">
        <v>57</v>
      </c>
      <c r="I249" s="31"/>
      <c r="J249" s="31" t="s">
        <v>234</v>
      </c>
      <c r="K249" s="27">
        <v>42157</v>
      </c>
      <c r="L249" s="31">
        <v>2015</v>
      </c>
      <c r="M249" s="30">
        <f t="shared" si="20"/>
        <v>153</v>
      </c>
      <c r="N249" s="31"/>
      <c r="O249" s="31"/>
      <c r="P249" s="31"/>
      <c r="Q249" s="47" t="s">
        <v>78</v>
      </c>
      <c r="R249" s="16" t="s">
        <v>235</v>
      </c>
      <c r="S249" s="19" t="s">
        <v>236</v>
      </c>
      <c r="T249" s="29">
        <v>14</v>
      </c>
      <c r="U249" s="29">
        <v>3.17</v>
      </c>
      <c r="V249" s="4" t="s">
        <v>237</v>
      </c>
      <c r="W249" s="4" t="s">
        <v>749</v>
      </c>
      <c r="X249" s="25">
        <v>1.1000000000000001</v>
      </c>
      <c r="Y249" s="4">
        <v>1</v>
      </c>
      <c r="Z249" s="50">
        <v>8.7988609299126015</v>
      </c>
      <c r="AA249" s="4"/>
      <c r="AB249" s="50">
        <v>-29.811697616811397</v>
      </c>
      <c r="AC249" s="4"/>
      <c r="AD249" s="50">
        <v>133.96221040147398</v>
      </c>
      <c r="AE249" s="50">
        <v>684.85218677550483</v>
      </c>
      <c r="AF249" s="22">
        <f t="shared" si="21"/>
        <v>-27.450049236714676</v>
      </c>
      <c r="AG249" s="23">
        <f t="shared" si="22"/>
        <v>3.7467238029154712</v>
      </c>
      <c r="AH249" s="23">
        <f t="shared" si="23"/>
        <v>5.1122789383891014</v>
      </c>
      <c r="AI249" s="23">
        <f t="shared" si="24"/>
        <v>5.9643254281206177</v>
      </c>
      <c r="AJ249" s="3">
        <f t="shared" si="25"/>
        <v>38.042738455492746</v>
      </c>
    </row>
    <row r="250" spans="1:36" x14ac:dyDescent="0.35">
      <c r="A250" s="5">
        <f t="shared" si="26"/>
        <v>1723</v>
      </c>
      <c r="B250" s="6"/>
      <c r="C250" s="31" t="s">
        <v>493</v>
      </c>
      <c r="D250" s="4"/>
      <c r="E250" s="4" t="s">
        <v>231</v>
      </c>
      <c r="F250" s="31" t="s">
        <v>232</v>
      </c>
      <c r="G250" s="4"/>
      <c r="H250" s="25">
        <v>57</v>
      </c>
      <c r="I250" s="31"/>
      <c r="J250" s="31" t="s">
        <v>234</v>
      </c>
      <c r="K250" s="27">
        <v>42157</v>
      </c>
      <c r="L250" s="31">
        <v>2015</v>
      </c>
      <c r="M250" s="30">
        <f t="shared" si="20"/>
        <v>153</v>
      </c>
      <c r="N250" s="31"/>
      <c r="O250" s="31"/>
      <c r="P250" s="31"/>
      <c r="Q250" s="47" t="s">
        <v>78</v>
      </c>
      <c r="R250" s="16" t="s">
        <v>235</v>
      </c>
      <c r="S250" s="19" t="s">
        <v>236</v>
      </c>
      <c r="T250" s="29">
        <v>13.7</v>
      </c>
      <c r="U250" s="29">
        <v>2.57</v>
      </c>
      <c r="V250" s="4" t="s">
        <v>237</v>
      </c>
      <c r="W250" s="4" t="s">
        <v>749</v>
      </c>
      <c r="X250" s="25">
        <v>1.1000000000000001</v>
      </c>
      <c r="Y250" s="4">
        <v>1</v>
      </c>
      <c r="Z250" s="50">
        <v>8.0873836887003314</v>
      </c>
      <c r="AA250" s="4"/>
      <c r="AB250" s="50">
        <v>-29.095299212366815</v>
      </c>
      <c r="AC250" s="4"/>
      <c r="AD250" s="50">
        <v>121.69949070486126</v>
      </c>
      <c r="AE250" s="50">
        <v>596.71806314607068</v>
      </c>
      <c r="AF250" s="22">
        <f t="shared" si="21"/>
        <v>-26.905417192068413</v>
      </c>
      <c r="AG250" s="23">
        <f t="shared" si="22"/>
        <v>3.5374657907942151</v>
      </c>
      <c r="AH250" s="23">
        <f t="shared" si="23"/>
        <v>4.903209205642427</v>
      </c>
      <c r="AI250" s="23">
        <f t="shared" si="24"/>
        <v>5.720410739916165</v>
      </c>
      <c r="AJ250" s="3">
        <f t="shared" si="25"/>
        <v>36.022423062907691</v>
      </c>
    </row>
    <row r="251" spans="1:36" x14ac:dyDescent="0.35">
      <c r="A251" s="5">
        <f t="shared" si="26"/>
        <v>1724</v>
      </c>
      <c r="B251" s="6"/>
      <c r="C251" s="31" t="s">
        <v>494</v>
      </c>
      <c r="D251" s="4"/>
      <c r="E251" s="4" t="s">
        <v>231</v>
      </c>
      <c r="F251" s="31" t="s">
        <v>232</v>
      </c>
      <c r="G251" s="4"/>
      <c r="H251" s="25">
        <v>57</v>
      </c>
      <c r="I251" s="31"/>
      <c r="J251" s="31" t="s">
        <v>234</v>
      </c>
      <c r="K251" s="27">
        <v>42157</v>
      </c>
      <c r="L251" s="31">
        <v>2015</v>
      </c>
      <c r="M251" s="30">
        <f t="shared" si="20"/>
        <v>153</v>
      </c>
      <c r="N251" s="31"/>
      <c r="O251" s="31"/>
      <c r="P251" s="31"/>
      <c r="Q251" s="47" t="s">
        <v>78</v>
      </c>
      <c r="R251" s="16" t="s">
        <v>235</v>
      </c>
      <c r="S251" s="19" t="s">
        <v>236</v>
      </c>
      <c r="T251" s="29">
        <v>13.7</v>
      </c>
      <c r="U251" s="29">
        <v>2.13</v>
      </c>
      <c r="V251" s="4" t="s">
        <v>237</v>
      </c>
      <c r="W251" s="4" t="s">
        <v>749</v>
      </c>
      <c r="X251" s="25">
        <v>1</v>
      </c>
      <c r="Y251" s="4">
        <v>1</v>
      </c>
      <c r="Z251" s="50">
        <v>7.9801346538972231</v>
      </c>
      <c r="AA251" s="4"/>
      <c r="AB251" s="50">
        <v>-29.681677139599074</v>
      </c>
      <c r="AC251" s="4"/>
      <c r="AD251" s="50">
        <v>83.954315645544398</v>
      </c>
      <c r="AE251" s="50">
        <v>406.24685162164656</v>
      </c>
      <c r="AF251" s="22">
        <f t="shared" si="21"/>
        <v>-27.547611596425472</v>
      </c>
      <c r="AG251" s="23">
        <f t="shared" si="22"/>
        <v>3.5059219570285949</v>
      </c>
      <c r="AH251" s="23">
        <f t="shared" si="23"/>
        <v>4.8389037358939726</v>
      </c>
      <c r="AI251" s="23">
        <f t="shared" si="24"/>
        <v>5.6453876918763015</v>
      </c>
      <c r="AJ251" s="3">
        <f t="shared" si="25"/>
        <v>35.370804577913781</v>
      </c>
    </row>
    <row r="252" spans="1:36" x14ac:dyDescent="0.35">
      <c r="A252" s="5">
        <f t="shared" si="26"/>
        <v>1725</v>
      </c>
      <c r="B252" s="6"/>
      <c r="C252" s="31" t="s">
        <v>495</v>
      </c>
      <c r="D252" s="4"/>
      <c r="E252" s="4" t="s">
        <v>231</v>
      </c>
      <c r="F252" s="31" t="s">
        <v>232</v>
      </c>
      <c r="G252" s="4"/>
      <c r="H252" s="25">
        <v>57</v>
      </c>
      <c r="I252" s="31"/>
      <c r="J252" s="31" t="s">
        <v>234</v>
      </c>
      <c r="K252" s="27">
        <v>42157</v>
      </c>
      <c r="L252" s="31">
        <v>2015</v>
      </c>
      <c r="M252" s="30">
        <f t="shared" si="20"/>
        <v>153</v>
      </c>
      <c r="N252" s="31"/>
      <c r="O252" s="31"/>
      <c r="P252" s="31"/>
      <c r="Q252" s="47" t="s">
        <v>78</v>
      </c>
      <c r="R252" s="16" t="s">
        <v>235</v>
      </c>
      <c r="S252" s="19" t="s">
        <v>236</v>
      </c>
      <c r="T252" s="29">
        <v>12</v>
      </c>
      <c r="U252" s="29">
        <v>1.77</v>
      </c>
      <c r="V252" s="4" t="s">
        <v>237</v>
      </c>
      <c r="W252" s="4" t="s">
        <v>749</v>
      </c>
      <c r="X252" s="25">
        <v>0.7</v>
      </c>
      <c r="Y252" s="4">
        <v>1</v>
      </c>
      <c r="Z252" s="50">
        <v>7.6327957708489134</v>
      </c>
      <c r="AA252" s="4"/>
      <c r="AB252" s="50">
        <v>-28.945080652492834</v>
      </c>
      <c r="AC252" s="4"/>
      <c r="AD252" s="50">
        <v>79.735984612307391</v>
      </c>
      <c r="AE252" s="50">
        <v>405.22137801612462</v>
      </c>
      <c r="AF252" s="22">
        <f t="shared" si="21"/>
        <v>-26.607402451226992</v>
      </c>
      <c r="AG252" s="23">
        <f t="shared" si="22"/>
        <v>3.4037634620143864</v>
      </c>
      <c r="AH252" s="23">
        <f t="shared" si="23"/>
        <v>5.0820389311851297</v>
      </c>
      <c r="AI252" s="23">
        <f t="shared" si="24"/>
        <v>5.9290454197159841</v>
      </c>
      <c r="AJ252" s="3">
        <f t="shared" si="25"/>
        <v>37.759427024781971</v>
      </c>
    </row>
    <row r="253" spans="1:36" x14ac:dyDescent="0.35">
      <c r="A253" s="5">
        <f t="shared" si="26"/>
        <v>1726</v>
      </c>
      <c r="B253" s="6"/>
      <c r="C253" s="31" t="s">
        <v>496</v>
      </c>
      <c r="D253" s="4"/>
      <c r="E253" s="4" t="s">
        <v>231</v>
      </c>
      <c r="F253" s="31" t="s">
        <v>232</v>
      </c>
      <c r="G253" s="4"/>
      <c r="H253" s="25">
        <v>57</v>
      </c>
      <c r="I253" s="31"/>
      <c r="J253" s="31" t="s">
        <v>234</v>
      </c>
      <c r="K253" s="27">
        <v>42157</v>
      </c>
      <c r="L253" s="31">
        <v>2015</v>
      </c>
      <c r="M253" s="30">
        <f t="shared" si="20"/>
        <v>153</v>
      </c>
      <c r="N253" s="31"/>
      <c r="O253" s="31"/>
      <c r="P253" s="31"/>
      <c r="Q253" s="47" t="s">
        <v>78</v>
      </c>
      <c r="R253" s="16" t="s">
        <v>235</v>
      </c>
      <c r="S253" s="19" t="s">
        <v>236</v>
      </c>
      <c r="T253" s="29">
        <v>13.3</v>
      </c>
      <c r="U253" s="29">
        <v>2.17</v>
      </c>
      <c r="V253" s="4" t="s">
        <v>237</v>
      </c>
      <c r="W253" s="4" t="s">
        <v>749</v>
      </c>
      <c r="X253" s="25">
        <v>1</v>
      </c>
      <c r="Y253" s="4">
        <v>1</v>
      </c>
      <c r="Z253" s="50">
        <v>7.8473695460103965</v>
      </c>
      <c r="AA253" s="4"/>
      <c r="AB253" s="50">
        <v>-29.218388298469417</v>
      </c>
      <c r="AC253" s="4"/>
      <c r="AD253" s="50">
        <v>102.75063341766597</v>
      </c>
      <c r="AE253" s="50">
        <v>509.32356258202424</v>
      </c>
      <c r="AF253" s="22">
        <f t="shared" si="21"/>
        <v>-26.98302117141332</v>
      </c>
      <c r="AG253" s="23">
        <f t="shared" si="22"/>
        <v>3.4668733958854112</v>
      </c>
      <c r="AH253" s="23">
        <f t="shared" si="23"/>
        <v>4.9568897596153993</v>
      </c>
      <c r="AI253" s="23">
        <f t="shared" si="24"/>
        <v>5.7830380528846321</v>
      </c>
      <c r="AJ253" s="3">
        <f t="shared" si="25"/>
        <v>36.555198098305297</v>
      </c>
    </row>
    <row r="254" spans="1:36" x14ac:dyDescent="0.35">
      <c r="A254" s="5">
        <f t="shared" si="26"/>
        <v>1727</v>
      </c>
      <c r="B254" s="6"/>
      <c r="C254" s="31" t="s">
        <v>497</v>
      </c>
      <c r="D254" s="4"/>
      <c r="E254" s="4" t="s">
        <v>231</v>
      </c>
      <c r="F254" s="31" t="s">
        <v>232</v>
      </c>
      <c r="G254" s="4"/>
      <c r="H254" s="25">
        <v>183</v>
      </c>
      <c r="I254" s="31"/>
      <c r="J254" s="31" t="s">
        <v>234</v>
      </c>
      <c r="K254" s="27">
        <v>42158</v>
      </c>
      <c r="L254" s="31">
        <v>2015</v>
      </c>
      <c r="M254" s="30">
        <f t="shared" si="20"/>
        <v>154</v>
      </c>
      <c r="N254" s="31"/>
      <c r="O254" s="31"/>
      <c r="P254" s="31"/>
      <c r="Q254" s="47" t="s">
        <v>78</v>
      </c>
      <c r="R254" s="16" t="s">
        <v>235</v>
      </c>
      <c r="S254" s="19" t="s">
        <v>236</v>
      </c>
      <c r="T254" s="29">
        <v>15.3</v>
      </c>
      <c r="U254" s="29">
        <v>3.8</v>
      </c>
      <c r="V254" s="4" t="s">
        <v>237</v>
      </c>
      <c r="W254" s="4" t="s">
        <v>749</v>
      </c>
      <c r="X254" s="25">
        <v>1.3</v>
      </c>
      <c r="Y254" s="4">
        <v>1</v>
      </c>
      <c r="Z254" s="50">
        <v>8.2102621205033834</v>
      </c>
      <c r="AA254" s="4"/>
      <c r="AB254" s="50">
        <v>-29.905756639009962</v>
      </c>
      <c r="AC254" s="4"/>
      <c r="AD254" s="50">
        <v>127.83364704262624</v>
      </c>
      <c r="AE254" s="50">
        <v>633.35072991080517</v>
      </c>
      <c r="AF254" s="22">
        <f t="shared" si="21"/>
        <v>-27.672400513639154</v>
      </c>
      <c r="AG254" s="23">
        <f t="shared" si="22"/>
        <v>3.5736065060304072</v>
      </c>
      <c r="AH254" s="23">
        <f t="shared" si="23"/>
        <v>4.9544915956251634</v>
      </c>
      <c r="AI254" s="23">
        <f t="shared" si="24"/>
        <v>5.7802401948960238</v>
      </c>
      <c r="AJ254" s="3">
        <f t="shared" si="25"/>
        <v>36.531609225405418</v>
      </c>
    </row>
    <row r="255" spans="1:36" x14ac:dyDescent="0.35">
      <c r="A255" s="5">
        <f t="shared" si="26"/>
        <v>1728</v>
      </c>
      <c r="B255" s="6"/>
      <c r="C255" s="31" t="s">
        <v>498</v>
      </c>
      <c r="D255" s="4"/>
      <c r="E255" s="4" t="s">
        <v>231</v>
      </c>
      <c r="F255" s="31" t="s">
        <v>232</v>
      </c>
      <c r="G255" s="4"/>
      <c r="H255" s="25">
        <v>183</v>
      </c>
      <c r="I255" s="31"/>
      <c r="J255" s="31" t="s">
        <v>234</v>
      </c>
      <c r="K255" s="27">
        <v>42158</v>
      </c>
      <c r="L255" s="31">
        <v>2015</v>
      </c>
      <c r="M255" s="30">
        <f t="shared" si="20"/>
        <v>154</v>
      </c>
      <c r="N255" s="31"/>
      <c r="O255" s="31"/>
      <c r="P255" s="31"/>
      <c r="Q255" s="47" t="s">
        <v>78</v>
      </c>
      <c r="R255" s="16" t="s">
        <v>235</v>
      </c>
      <c r="S255" s="19" t="s">
        <v>236</v>
      </c>
      <c r="T255" s="29">
        <v>13.7</v>
      </c>
      <c r="U255" s="29">
        <v>2.5</v>
      </c>
      <c r="V255" s="4" t="s">
        <v>237</v>
      </c>
      <c r="W255" s="4" t="s">
        <v>749</v>
      </c>
      <c r="X255" s="25">
        <v>1.1000000000000001</v>
      </c>
      <c r="Y255" s="4">
        <v>1</v>
      </c>
      <c r="Z255" s="50">
        <v>7.2462285048206416</v>
      </c>
      <c r="AA255" s="4"/>
      <c r="AB255" s="50">
        <v>-29.361041937189455</v>
      </c>
      <c r="AC255" s="4"/>
      <c r="AD255" s="50">
        <v>120.6765875533946</v>
      </c>
      <c r="AE255" s="50">
        <v>587.31898927830048</v>
      </c>
      <c r="AF255" s="22">
        <f t="shared" si="21"/>
        <v>-27.202508287244743</v>
      </c>
      <c r="AG255" s="23">
        <f t="shared" si="22"/>
        <v>3.2900672073001886</v>
      </c>
      <c r="AH255" s="23">
        <f t="shared" si="23"/>
        <v>4.8668842994788459</v>
      </c>
      <c r="AI255" s="23">
        <f t="shared" si="24"/>
        <v>5.6780316827253197</v>
      </c>
      <c r="AJ255" s="3">
        <f t="shared" si="25"/>
        <v>35.656159088027195</v>
      </c>
    </row>
    <row r="256" spans="1:36" x14ac:dyDescent="0.35">
      <c r="A256" s="5">
        <f t="shared" si="26"/>
        <v>1729</v>
      </c>
      <c r="B256" s="6"/>
      <c r="C256" s="31" t="s">
        <v>499</v>
      </c>
      <c r="D256" s="4"/>
      <c r="E256" s="4" t="s">
        <v>231</v>
      </c>
      <c r="F256" s="31" t="s">
        <v>232</v>
      </c>
      <c r="G256" s="4"/>
      <c r="H256" s="25">
        <v>183</v>
      </c>
      <c r="I256" s="31"/>
      <c r="J256" s="31" t="s">
        <v>234</v>
      </c>
      <c r="K256" s="27">
        <v>42158</v>
      </c>
      <c r="L256" s="31">
        <v>2015</v>
      </c>
      <c r="M256" s="30">
        <f t="shared" si="20"/>
        <v>154</v>
      </c>
      <c r="N256" s="31"/>
      <c r="O256" s="31"/>
      <c r="P256" s="31"/>
      <c r="Q256" s="47" t="s">
        <v>78</v>
      </c>
      <c r="R256" s="16" t="s">
        <v>235</v>
      </c>
      <c r="S256" s="19" t="s">
        <v>236</v>
      </c>
      <c r="T256" s="29">
        <v>13.7</v>
      </c>
      <c r="U256" s="29">
        <v>1.93</v>
      </c>
      <c r="V256" s="4" t="s">
        <v>237</v>
      </c>
      <c r="W256" s="4" t="s">
        <v>749</v>
      </c>
      <c r="X256" s="25">
        <v>0.9</v>
      </c>
      <c r="Y256" s="4">
        <v>1</v>
      </c>
      <c r="Z256" s="50">
        <v>7.4532999901277632</v>
      </c>
      <c r="AA256" s="4"/>
      <c r="AB256" s="50">
        <v>-29.028407103316347</v>
      </c>
      <c r="AC256" s="4"/>
      <c r="AD256" s="50">
        <v>90.944814332277872</v>
      </c>
      <c r="AE256" s="50">
        <v>456.62346507440259</v>
      </c>
      <c r="AF256" s="22">
        <f t="shared" si="21"/>
        <v>-26.740085721387995</v>
      </c>
      <c r="AG256" s="23">
        <f t="shared" si="22"/>
        <v>3.3509705853316953</v>
      </c>
      <c r="AH256" s="23">
        <f t="shared" si="23"/>
        <v>5.020885120575139</v>
      </c>
      <c r="AI256" s="23">
        <f t="shared" si="24"/>
        <v>5.8576993073376622</v>
      </c>
      <c r="AJ256" s="3">
        <f t="shared" si="25"/>
        <v>37.177471018880979</v>
      </c>
    </row>
    <row r="257" spans="1:36" x14ac:dyDescent="0.35">
      <c r="A257" s="5">
        <f t="shared" si="26"/>
        <v>1730</v>
      </c>
      <c r="B257" s="6"/>
      <c r="C257" s="31" t="s">
        <v>500</v>
      </c>
      <c r="D257" s="4"/>
      <c r="E257" s="4" t="s">
        <v>231</v>
      </c>
      <c r="F257" s="31" t="s">
        <v>232</v>
      </c>
      <c r="G257" s="4"/>
      <c r="H257" s="25">
        <v>183</v>
      </c>
      <c r="I257" s="31"/>
      <c r="J257" s="31" t="s">
        <v>234</v>
      </c>
      <c r="K257" s="27">
        <v>42158</v>
      </c>
      <c r="L257" s="31">
        <v>2015</v>
      </c>
      <c r="M257" s="30">
        <f t="shared" si="20"/>
        <v>154</v>
      </c>
      <c r="N257" s="31"/>
      <c r="O257" s="31"/>
      <c r="P257" s="31"/>
      <c r="Q257" s="47" t="s">
        <v>78</v>
      </c>
      <c r="R257" s="16" t="s">
        <v>235</v>
      </c>
      <c r="S257" s="19" t="s">
        <v>236</v>
      </c>
      <c r="T257" s="29">
        <v>14</v>
      </c>
      <c r="U257" s="29">
        <v>3.53</v>
      </c>
      <c r="V257" s="4" t="s">
        <v>237</v>
      </c>
      <c r="W257" s="4" t="s">
        <v>749</v>
      </c>
      <c r="X257" s="25">
        <v>1</v>
      </c>
      <c r="Y257" s="4">
        <v>1</v>
      </c>
      <c r="Z257" s="50">
        <v>7.7830495096111036</v>
      </c>
      <c r="AA257" s="4"/>
      <c r="AB257" s="50">
        <v>-29.495180711471352</v>
      </c>
      <c r="AC257" s="4"/>
      <c r="AD257" s="50">
        <v>124.56069612219642</v>
      </c>
      <c r="AE257" s="50">
        <v>587.87630142240141</v>
      </c>
      <c r="AF257" s="22">
        <f t="shared" si="21"/>
        <v>-27.468700872920113</v>
      </c>
      <c r="AG257" s="23">
        <f t="shared" si="22"/>
        <v>3.4479557381209132</v>
      </c>
      <c r="AH257" s="23">
        <f t="shared" si="23"/>
        <v>4.7195971098755223</v>
      </c>
      <c r="AI257" s="23">
        <f t="shared" si="24"/>
        <v>5.5061966281881096</v>
      </c>
      <c r="AJ257" s="3">
        <f t="shared" si="25"/>
        <v>34.121516239383695</v>
      </c>
    </row>
    <row r="258" spans="1:36" x14ac:dyDescent="0.35">
      <c r="A258" s="5">
        <f t="shared" si="26"/>
        <v>1731</v>
      </c>
      <c r="B258" s="6"/>
      <c r="C258" s="31" t="s">
        <v>501</v>
      </c>
      <c r="D258" s="4"/>
      <c r="E258" s="4" t="s">
        <v>231</v>
      </c>
      <c r="F258" s="31" t="s">
        <v>232</v>
      </c>
      <c r="G258" s="4"/>
      <c r="H258" s="25">
        <v>183</v>
      </c>
      <c r="I258" s="31"/>
      <c r="J258" s="31" t="s">
        <v>234</v>
      </c>
      <c r="K258" s="27">
        <v>42158</v>
      </c>
      <c r="L258" s="31">
        <v>2015</v>
      </c>
      <c r="M258" s="30">
        <f t="shared" ref="M258:M321" si="27">K258-DATE(YEAR(K258),1,0)</f>
        <v>154</v>
      </c>
      <c r="N258" s="31"/>
      <c r="O258" s="31"/>
      <c r="P258" s="31"/>
      <c r="Q258" s="47" t="s">
        <v>78</v>
      </c>
      <c r="R258" s="16" t="s">
        <v>235</v>
      </c>
      <c r="S258" s="19" t="s">
        <v>236</v>
      </c>
      <c r="T258" s="29">
        <v>12.7</v>
      </c>
      <c r="U258" s="29">
        <v>1.6</v>
      </c>
      <c r="V258" s="4" t="s">
        <v>237</v>
      </c>
      <c r="W258" s="4" t="s">
        <v>749</v>
      </c>
      <c r="X258" s="25">
        <v>0.8</v>
      </c>
      <c r="Y258" s="4">
        <v>1</v>
      </c>
      <c r="Z258" s="50">
        <v>8.6041545352101778</v>
      </c>
      <c r="AA258" s="4"/>
      <c r="AB258" s="50">
        <v>-29.38815098082857</v>
      </c>
      <c r="AC258" s="4"/>
      <c r="AD258" s="50">
        <v>79.222474606721391</v>
      </c>
      <c r="AE258" s="50">
        <v>387.24210133429193</v>
      </c>
      <c r="AF258" s="22">
        <f t="shared" ref="AF258:AF321" si="28">(AB258+6.39*((AI258-3.76)/AI258))</f>
        <v>-27.211309011496688</v>
      </c>
      <c r="AG258" s="23">
        <f t="shared" ref="AG258:AG321" si="29">(Z258-2.86)/3.4+2</f>
        <v>3.6894572162382877</v>
      </c>
      <c r="AH258" s="23">
        <f t="shared" ref="AH258:AH321" si="30">AE258/AD258</f>
        <v>4.8880333927544033</v>
      </c>
      <c r="AI258" s="23">
        <f t="shared" ref="AI258:AI321" si="31">AH258*14/12</f>
        <v>5.7027056248801378</v>
      </c>
      <c r="AJ258" s="3">
        <f t="shared" ref="AJ258:AJ321" si="32">93/(1+POWER(0.246*AI258-0.775,-1))</f>
        <v>35.869975918130194</v>
      </c>
    </row>
    <row r="259" spans="1:36" x14ac:dyDescent="0.35">
      <c r="A259" s="5">
        <f t="shared" si="26"/>
        <v>1732</v>
      </c>
      <c r="B259" s="6"/>
      <c r="C259" s="31" t="s">
        <v>522</v>
      </c>
      <c r="D259" s="4"/>
      <c r="E259" s="4" t="s">
        <v>231</v>
      </c>
      <c r="F259" s="31" t="s">
        <v>232</v>
      </c>
      <c r="G259" s="4"/>
      <c r="H259" s="25">
        <v>182</v>
      </c>
      <c r="I259" s="31"/>
      <c r="J259" s="31" t="s">
        <v>234</v>
      </c>
      <c r="K259" s="27">
        <v>42158</v>
      </c>
      <c r="L259" s="31">
        <v>2015</v>
      </c>
      <c r="M259" s="30">
        <f t="shared" si="27"/>
        <v>154</v>
      </c>
      <c r="N259" s="31"/>
      <c r="O259" s="31"/>
      <c r="P259" s="31"/>
      <c r="Q259" s="47" t="s">
        <v>78</v>
      </c>
      <c r="R259" s="16" t="s">
        <v>235</v>
      </c>
      <c r="S259" s="19" t="s">
        <v>236</v>
      </c>
      <c r="T259" s="29">
        <v>16</v>
      </c>
      <c r="U259" s="29">
        <v>4.75</v>
      </c>
      <c r="V259" s="4" t="s">
        <v>237</v>
      </c>
      <c r="W259" s="4" t="s">
        <v>749</v>
      </c>
      <c r="X259" s="25">
        <v>1.3</v>
      </c>
      <c r="Y259" s="4">
        <v>1</v>
      </c>
      <c r="Z259" s="50">
        <v>8.1777634310454204</v>
      </c>
      <c r="AA259" s="4"/>
      <c r="AB259" s="50">
        <v>-29.526580777751693</v>
      </c>
      <c r="AC259" s="4"/>
      <c r="AD259" s="50">
        <v>161.33588060555365</v>
      </c>
      <c r="AE259" s="50">
        <v>739.38110206409806</v>
      </c>
      <c r="AF259" s="22">
        <f t="shared" si="28"/>
        <v>-27.630285492557768</v>
      </c>
      <c r="AG259" s="23">
        <f t="shared" si="29"/>
        <v>3.5640480679545359</v>
      </c>
      <c r="AH259" s="23">
        <f t="shared" si="30"/>
        <v>4.5828683569267135</v>
      </c>
      <c r="AI259" s="23">
        <f t="shared" si="31"/>
        <v>5.3466797497478327</v>
      </c>
      <c r="AJ259" s="3">
        <f t="shared" si="32"/>
        <v>32.621493705350353</v>
      </c>
    </row>
    <row r="260" spans="1:36" x14ac:dyDescent="0.35">
      <c r="A260" s="5">
        <f t="shared" si="26"/>
        <v>1733</v>
      </c>
      <c r="B260" s="6"/>
      <c r="C260" s="31" t="s">
        <v>523</v>
      </c>
      <c r="D260" s="4"/>
      <c r="E260" s="4" t="s">
        <v>231</v>
      </c>
      <c r="F260" s="31" t="s">
        <v>232</v>
      </c>
      <c r="G260" s="4"/>
      <c r="H260" s="25">
        <v>82</v>
      </c>
      <c r="I260" s="31"/>
      <c r="J260" s="31" t="s">
        <v>234</v>
      </c>
      <c r="K260" s="27">
        <v>42159</v>
      </c>
      <c r="L260" s="31">
        <v>2015</v>
      </c>
      <c r="M260" s="30">
        <f t="shared" si="27"/>
        <v>155</v>
      </c>
      <c r="N260" s="31"/>
      <c r="O260" s="31"/>
      <c r="P260" s="31"/>
      <c r="Q260" s="47" t="s">
        <v>78</v>
      </c>
      <c r="R260" s="16" t="s">
        <v>235</v>
      </c>
      <c r="S260" s="19" t="s">
        <v>236</v>
      </c>
      <c r="T260" s="29">
        <v>12.3</v>
      </c>
      <c r="U260" s="29">
        <v>2.0699999999999998</v>
      </c>
      <c r="V260" s="4" t="s">
        <v>237</v>
      </c>
      <c r="W260" s="4" t="s">
        <v>749</v>
      </c>
      <c r="X260" s="25">
        <v>1</v>
      </c>
      <c r="Y260" s="4">
        <v>1</v>
      </c>
      <c r="Z260" s="50">
        <v>10.048874054239601</v>
      </c>
      <c r="AA260" s="4"/>
      <c r="AB260" s="50">
        <v>-28.573286145163209</v>
      </c>
      <c r="AC260" s="4"/>
      <c r="AD260" s="50">
        <v>132.77109635227558</v>
      </c>
      <c r="AE260" s="50">
        <v>599.39505341051449</v>
      </c>
      <c r="AF260" s="22">
        <f t="shared" si="28"/>
        <v>-26.745044754348605</v>
      </c>
      <c r="AG260" s="23">
        <f t="shared" si="29"/>
        <v>4.1143747218351772</v>
      </c>
      <c r="AH260" s="23">
        <f t="shared" si="30"/>
        <v>4.5144995400216219</v>
      </c>
      <c r="AI260" s="23">
        <f t="shared" si="31"/>
        <v>5.2669161300252254</v>
      </c>
      <c r="AJ260" s="3">
        <f t="shared" si="32"/>
        <v>31.842399788745315</v>
      </c>
    </row>
    <row r="261" spans="1:36" x14ac:dyDescent="0.35">
      <c r="A261" s="5">
        <f t="shared" si="26"/>
        <v>1734</v>
      </c>
      <c r="B261" s="6"/>
      <c r="C261" s="31" t="s">
        <v>524</v>
      </c>
      <c r="D261" s="4"/>
      <c r="E261" s="4" t="s">
        <v>231</v>
      </c>
      <c r="F261" s="31" t="s">
        <v>232</v>
      </c>
      <c r="G261" s="4"/>
      <c r="H261" s="25">
        <v>82</v>
      </c>
      <c r="I261" s="31"/>
      <c r="J261" s="31" t="s">
        <v>234</v>
      </c>
      <c r="K261" s="27">
        <v>42159</v>
      </c>
      <c r="L261" s="31">
        <v>2015</v>
      </c>
      <c r="M261" s="30">
        <f t="shared" si="27"/>
        <v>155</v>
      </c>
      <c r="N261" s="31"/>
      <c r="O261" s="31"/>
      <c r="P261" s="31"/>
      <c r="Q261" s="47" t="s">
        <v>78</v>
      </c>
      <c r="R261" s="16" t="s">
        <v>235</v>
      </c>
      <c r="S261" s="19" t="s">
        <v>236</v>
      </c>
      <c r="T261" s="29">
        <v>11.7</v>
      </c>
      <c r="U261" s="29">
        <v>1.6</v>
      </c>
      <c r="V261" s="4" t="s">
        <v>237</v>
      </c>
      <c r="W261" s="4" t="s">
        <v>749</v>
      </c>
      <c r="X261" s="25">
        <v>1</v>
      </c>
      <c r="Y261" s="4">
        <v>1</v>
      </c>
      <c r="Z261" s="50">
        <v>9.6402833320292238</v>
      </c>
      <c r="AA261" s="4"/>
      <c r="AB261" s="50">
        <v>-28.974413899531889</v>
      </c>
      <c r="AC261" s="4"/>
      <c r="AD261" s="50">
        <v>110.14005732866917</v>
      </c>
      <c r="AE261" s="50">
        <v>519.99508074591631</v>
      </c>
      <c r="AF261" s="22">
        <f t="shared" si="28"/>
        <v>-26.946437153848969</v>
      </c>
      <c r="AG261" s="23">
        <f t="shared" si="29"/>
        <v>3.9942009800085954</v>
      </c>
      <c r="AH261" s="23">
        <f t="shared" si="30"/>
        <v>4.7212167249395733</v>
      </c>
      <c r="AI261" s="23">
        <f t="shared" si="31"/>
        <v>5.5080861790961686</v>
      </c>
      <c r="AJ261" s="3">
        <f t="shared" si="32"/>
        <v>34.138838166358212</v>
      </c>
    </row>
    <row r="262" spans="1:36" x14ac:dyDescent="0.35">
      <c r="A262" s="5">
        <f t="shared" si="26"/>
        <v>1735</v>
      </c>
      <c r="B262" s="6"/>
      <c r="C262" s="31" t="s">
        <v>525</v>
      </c>
      <c r="D262" s="4"/>
      <c r="E262" s="4" t="s">
        <v>231</v>
      </c>
      <c r="F262" s="31" t="s">
        <v>232</v>
      </c>
      <c r="G262" s="4"/>
      <c r="H262" s="25">
        <v>82</v>
      </c>
      <c r="I262" s="31"/>
      <c r="J262" s="31" t="s">
        <v>234</v>
      </c>
      <c r="K262" s="27">
        <v>42159</v>
      </c>
      <c r="L262" s="31">
        <v>2015</v>
      </c>
      <c r="M262" s="30">
        <f t="shared" si="27"/>
        <v>155</v>
      </c>
      <c r="N262" s="31"/>
      <c r="O262" s="31"/>
      <c r="P262" s="31"/>
      <c r="Q262" s="47" t="s">
        <v>78</v>
      </c>
      <c r="R262" s="16" t="s">
        <v>235</v>
      </c>
      <c r="S262" s="19" t="s">
        <v>236</v>
      </c>
      <c r="T262" s="29">
        <v>11.3</v>
      </c>
      <c r="U262" s="29">
        <v>1.03</v>
      </c>
      <c r="V262" s="4" t="s">
        <v>237</v>
      </c>
      <c r="W262" s="4" t="s">
        <v>749</v>
      </c>
      <c r="X262" s="25">
        <v>0.7</v>
      </c>
      <c r="Y262" s="4">
        <v>1</v>
      </c>
      <c r="Z262" s="50">
        <v>8.2211069209200431</v>
      </c>
      <c r="AA262" s="4"/>
      <c r="AB262" s="50">
        <v>-28.918604474597117</v>
      </c>
      <c r="AC262" s="4"/>
      <c r="AD262" s="50">
        <v>72.856423637274389</v>
      </c>
      <c r="AE262" s="50">
        <v>344.97793194711471</v>
      </c>
      <c r="AF262" s="22">
        <f t="shared" si="28"/>
        <v>-26.877895291959458</v>
      </c>
      <c r="AG262" s="23">
        <f t="shared" si="29"/>
        <v>3.5767961532117774</v>
      </c>
      <c r="AH262" s="23">
        <f t="shared" si="30"/>
        <v>4.7350379654185915</v>
      </c>
      <c r="AI262" s="23">
        <f t="shared" si="31"/>
        <v>5.5242109596550231</v>
      </c>
      <c r="AJ262" s="3">
        <f t="shared" si="32"/>
        <v>34.286243998053521</v>
      </c>
    </row>
    <row r="263" spans="1:36" x14ac:dyDescent="0.35">
      <c r="A263" s="5">
        <f t="shared" si="26"/>
        <v>1736</v>
      </c>
      <c r="B263" s="6"/>
      <c r="C263" s="31" t="s">
        <v>526</v>
      </c>
      <c r="D263" s="4"/>
      <c r="E263" s="4" t="s">
        <v>231</v>
      </c>
      <c r="F263" s="31" t="s">
        <v>232</v>
      </c>
      <c r="G263" s="4"/>
      <c r="H263" s="25">
        <v>82</v>
      </c>
      <c r="I263" s="31"/>
      <c r="J263" s="31" t="s">
        <v>234</v>
      </c>
      <c r="K263" s="27">
        <v>42159</v>
      </c>
      <c r="L263" s="31">
        <v>2015</v>
      </c>
      <c r="M263" s="30">
        <f t="shared" si="27"/>
        <v>155</v>
      </c>
      <c r="N263" s="31"/>
      <c r="O263" s="31"/>
      <c r="P263" s="31"/>
      <c r="Q263" s="47" t="s">
        <v>78</v>
      </c>
      <c r="R263" s="16" t="s">
        <v>235</v>
      </c>
      <c r="S263" s="19" t="s">
        <v>236</v>
      </c>
      <c r="T263" s="29">
        <v>11</v>
      </c>
      <c r="U263" s="29">
        <v>1.17</v>
      </c>
      <c r="V263" s="4" t="s">
        <v>237</v>
      </c>
      <c r="W263" s="4" t="s">
        <v>749</v>
      </c>
      <c r="X263" s="25">
        <v>0.8</v>
      </c>
      <c r="Y263" s="4">
        <v>1</v>
      </c>
      <c r="Z263" s="50">
        <v>8.4669719859657189</v>
      </c>
      <c r="AA263" s="4"/>
      <c r="AB263" s="50">
        <v>-28.980280455688924</v>
      </c>
      <c r="AC263" s="4"/>
      <c r="AD263" s="50">
        <v>79.847959131382055</v>
      </c>
      <c r="AE263" s="50">
        <v>386.20977698739381</v>
      </c>
      <c r="AF263" s="22">
        <f t="shared" si="28"/>
        <v>-26.84805312503768</v>
      </c>
      <c r="AG263" s="23">
        <f t="shared" si="29"/>
        <v>3.6491094076369763</v>
      </c>
      <c r="AH263" s="23">
        <f t="shared" si="30"/>
        <v>4.8368146310655629</v>
      </c>
      <c r="AI263" s="23">
        <f t="shared" si="31"/>
        <v>5.6429504029098227</v>
      </c>
      <c r="AJ263" s="3">
        <f t="shared" si="32"/>
        <v>35.349385257873841</v>
      </c>
    </row>
    <row r="264" spans="1:36" x14ac:dyDescent="0.35">
      <c r="A264" s="5">
        <f t="shared" si="26"/>
        <v>1737</v>
      </c>
      <c r="B264" s="6"/>
      <c r="C264" s="31" t="s">
        <v>527</v>
      </c>
      <c r="D264" s="4"/>
      <c r="E264" s="4" t="s">
        <v>231</v>
      </c>
      <c r="F264" s="31" t="s">
        <v>232</v>
      </c>
      <c r="G264" s="4"/>
      <c r="H264" s="25">
        <v>82</v>
      </c>
      <c r="I264" s="31"/>
      <c r="J264" s="31" t="s">
        <v>234</v>
      </c>
      <c r="K264" s="27">
        <v>42159</v>
      </c>
      <c r="L264" s="31">
        <v>2015</v>
      </c>
      <c r="M264" s="30">
        <f t="shared" si="27"/>
        <v>155</v>
      </c>
      <c r="N264" s="31"/>
      <c r="O264" s="31"/>
      <c r="P264" s="31"/>
      <c r="Q264" s="47" t="s">
        <v>78</v>
      </c>
      <c r="R264" s="16" t="s">
        <v>235</v>
      </c>
      <c r="S264" s="19" t="s">
        <v>236</v>
      </c>
      <c r="T264" s="29">
        <v>11.3</v>
      </c>
      <c r="U264" s="29">
        <v>1.23</v>
      </c>
      <c r="V264" s="4" t="s">
        <v>237</v>
      </c>
      <c r="W264" s="4" t="s">
        <v>749</v>
      </c>
      <c r="X264" s="25">
        <v>0.7</v>
      </c>
      <c r="Y264" s="4">
        <v>1</v>
      </c>
      <c r="Z264" s="50">
        <v>9.1106220837591785</v>
      </c>
      <c r="AA264" s="4"/>
      <c r="AB264" s="50">
        <v>-29.160410223021067</v>
      </c>
      <c r="AC264" s="4"/>
      <c r="AD264" s="50">
        <v>69.825496746640255</v>
      </c>
      <c r="AE264" s="50">
        <v>336.74587603228349</v>
      </c>
      <c r="AF264" s="22">
        <f t="shared" si="28"/>
        <v>-27.040663765460401</v>
      </c>
      <c r="AG264" s="23">
        <f t="shared" si="29"/>
        <v>3.8384182599291705</v>
      </c>
      <c r="AH264" s="23">
        <f t="shared" si="30"/>
        <v>4.8226778429397488</v>
      </c>
      <c r="AI264" s="23">
        <f t="shared" si="31"/>
        <v>5.6264574834297072</v>
      </c>
      <c r="AJ264" s="3">
        <f t="shared" si="32"/>
        <v>35.204023137796909</v>
      </c>
    </row>
    <row r="265" spans="1:36" x14ac:dyDescent="0.35">
      <c r="A265" s="5">
        <f t="shared" si="26"/>
        <v>1738</v>
      </c>
      <c r="B265" s="6"/>
      <c r="C265" s="31" t="s">
        <v>528</v>
      </c>
      <c r="D265" s="4"/>
      <c r="E265" s="4" t="s">
        <v>231</v>
      </c>
      <c r="F265" s="31" t="s">
        <v>232</v>
      </c>
      <c r="G265" s="4"/>
      <c r="H265" s="25">
        <v>84</v>
      </c>
      <c r="I265" s="31"/>
      <c r="J265" s="31" t="s">
        <v>234</v>
      </c>
      <c r="K265" s="27">
        <v>42159</v>
      </c>
      <c r="L265" s="31">
        <v>2015</v>
      </c>
      <c r="M265" s="30">
        <f t="shared" si="27"/>
        <v>155</v>
      </c>
      <c r="N265" s="31"/>
      <c r="O265" s="31"/>
      <c r="P265" s="31"/>
      <c r="Q265" s="47" t="s">
        <v>78</v>
      </c>
      <c r="R265" s="16" t="s">
        <v>235</v>
      </c>
      <c r="S265" s="19" t="s">
        <v>236</v>
      </c>
      <c r="T265" s="29">
        <v>12</v>
      </c>
      <c r="U265" s="29">
        <v>1.1000000000000001</v>
      </c>
      <c r="V265" s="4" t="s">
        <v>237</v>
      </c>
      <c r="W265" s="4" t="s">
        <v>749</v>
      </c>
      <c r="X265" s="25">
        <v>0.8</v>
      </c>
      <c r="Y265" s="4">
        <v>1</v>
      </c>
      <c r="Z265" s="50">
        <v>10.132982204883163</v>
      </c>
      <c r="AA265" s="4"/>
      <c r="AB265" s="50">
        <v>-28.333529619748834</v>
      </c>
      <c r="AC265" s="4"/>
      <c r="AD265" s="50">
        <v>81.202755072825937</v>
      </c>
      <c r="AE265" s="50">
        <v>375.89063362324225</v>
      </c>
      <c r="AF265" s="22">
        <f t="shared" si="28"/>
        <v>-26.392414557390993</v>
      </c>
      <c r="AG265" s="23">
        <f t="shared" si="29"/>
        <v>4.1391124132009303</v>
      </c>
      <c r="AH265" s="23">
        <f t="shared" si="30"/>
        <v>4.6290379345642672</v>
      </c>
      <c r="AI265" s="23">
        <f t="shared" si="31"/>
        <v>5.4005442569916449</v>
      </c>
      <c r="AJ265" s="3">
        <f t="shared" si="32"/>
        <v>33.136484459683146</v>
      </c>
    </row>
    <row r="266" spans="1:36" x14ac:dyDescent="0.35">
      <c r="A266" s="5">
        <f t="shared" si="26"/>
        <v>1739</v>
      </c>
      <c r="B266" s="6"/>
      <c r="C266" s="31" t="s">
        <v>529</v>
      </c>
      <c r="D266" s="4"/>
      <c r="E266" s="4" t="s">
        <v>231</v>
      </c>
      <c r="F266" s="31" t="s">
        <v>232</v>
      </c>
      <c r="G266" s="4"/>
      <c r="H266" s="25">
        <v>84</v>
      </c>
      <c r="I266" s="31"/>
      <c r="J266" s="31" t="s">
        <v>234</v>
      </c>
      <c r="K266" s="27">
        <v>42159</v>
      </c>
      <c r="L266" s="31">
        <v>2015</v>
      </c>
      <c r="M266" s="30">
        <f t="shared" si="27"/>
        <v>155</v>
      </c>
      <c r="N266" s="31"/>
      <c r="O266" s="31"/>
      <c r="P266" s="31"/>
      <c r="Q266" s="47" t="s">
        <v>78</v>
      </c>
      <c r="R266" s="16" t="s">
        <v>235</v>
      </c>
      <c r="S266" s="19" t="s">
        <v>236</v>
      </c>
      <c r="T266" s="29">
        <v>12</v>
      </c>
      <c r="U266" s="29">
        <v>1.37</v>
      </c>
      <c r="V266" s="4" t="s">
        <v>237</v>
      </c>
      <c r="W266" s="4" t="s">
        <v>749</v>
      </c>
      <c r="X266" s="25">
        <v>0.9</v>
      </c>
      <c r="Y266" s="4">
        <v>1</v>
      </c>
      <c r="Z266" s="50">
        <v>9.254430224735243</v>
      </c>
      <c r="AA266" s="4"/>
      <c r="AB266" s="50">
        <v>-28.073745398052548</v>
      </c>
      <c r="AC266" s="4"/>
      <c r="AD266" s="50">
        <v>100.83440399090185</v>
      </c>
      <c r="AE266" s="50">
        <v>472.14638244787562</v>
      </c>
      <c r="AF266" s="22">
        <f t="shared" si="28"/>
        <v>-26.081935355557576</v>
      </c>
      <c r="AG266" s="23">
        <f t="shared" si="29"/>
        <v>3.880714771980954</v>
      </c>
      <c r="AH266" s="23">
        <f t="shared" si="30"/>
        <v>4.682393744207352</v>
      </c>
      <c r="AI266" s="23">
        <f t="shared" si="31"/>
        <v>5.4627927015752435</v>
      </c>
      <c r="AJ266" s="3">
        <f t="shared" si="32"/>
        <v>33.720797038808712</v>
      </c>
    </row>
    <row r="267" spans="1:36" x14ac:dyDescent="0.35">
      <c r="A267" s="5">
        <f t="shared" si="26"/>
        <v>1740</v>
      </c>
      <c r="B267" s="6"/>
      <c r="C267" s="31" t="s">
        <v>530</v>
      </c>
      <c r="D267" s="4"/>
      <c r="E267" s="4" t="s">
        <v>231</v>
      </c>
      <c r="F267" s="31" t="s">
        <v>232</v>
      </c>
      <c r="G267" s="4"/>
      <c r="H267" s="25">
        <v>84</v>
      </c>
      <c r="I267" s="31"/>
      <c r="J267" s="31" t="s">
        <v>234</v>
      </c>
      <c r="K267" s="27">
        <v>42159</v>
      </c>
      <c r="L267" s="31">
        <v>2015</v>
      </c>
      <c r="M267" s="30">
        <f t="shared" si="27"/>
        <v>155</v>
      </c>
      <c r="N267" s="31"/>
      <c r="O267" s="31"/>
      <c r="P267" s="31"/>
      <c r="Q267" s="47" t="s">
        <v>78</v>
      </c>
      <c r="R267" s="16" t="s">
        <v>235</v>
      </c>
      <c r="S267" s="19" t="s">
        <v>236</v>
      </c>
      <c r="T267" s="29">
        <v>12</v>
      </c>
      <c r="U267" s="29">
        <v>1.47</v>
      </c>
      <c r="V267" s="4" t="s">
        <v>237</v>
      </c>
      <c r="W267" s="4" t="s">
        <v>749</v>
      </c>
      <c r="X267" s="25">
        <v>0.8</v>
      </c>
      <c r="Y267" s="4">
        <v>1</v>
      </c>
      <c r="Z267" s="50">
        <v>8.8757737407772606</v>
      </c>
      <c r="AA267" s="4"/>
      <c r="AB267" s="50">
        <v>-28.719268564246629</v>
      </c>
      <c r="AC267" s="4"/>
      <c r="AD267" s="50">
        <v>98.969963575559831</v>
      </c>
      <c r="AE267" s="50">
        <v>454.50308797104123</v>
      </c>
      <c r="AF267" s="22">
        <f t="shared" si="28"/>
        <v>-26.813711330962072</v>
      </c>
      <c r="AG267" s="23">
        <f t="shared" si="29"/>
        <v>3.769345217875665</v>
      </c>
      <c r="AH267" s="23">
        <f t="shared" si="30"/>
        <v>4.5923335884027612</v>
      </c>
      <c r="AI267" s="23">
        <f t="shared" si="31"/>
        <v>5.3577225198032217</v>
      </c>
      <c r="AJ267" s="3">
        <f t="shared" si="32"/>
        <v>32.727792820146945</v>
      </c>
    </row>
    <row r="268" spans="1:36" x14ac:dyDescent="0.35">
      <c r="A268" s="5">
        <f t="shared" si="26"/>
        <v>1741</v>
      </c>
      <c r="B268" s="6"/>
      <c r="C268" s="31" t="s">
        <v>531</v>
      </c>
      <c r="D268" s="4"/>
      <c r="E268" s="4" t="s">
        <v>231</v>
      </c>
      <c r="F268" s="31" t="s">
        <v>232</v>
      </c>
      <c r="G268" s="4"/>
      <c r="H268" s="25">
        <v>84</v>
      </c>
      <c r="I268" s="31"/>
      <c r="J268" s="31" t="s">
        <v>234</v>
      </c>
      <c r="K268" s="27">
        <v>42159</v>
      </c>
      <c r="L268" s="31">
        <v>2015</v>
      </c>
      <c r="M268" s="30">
        <f t="shared" si="27"/>
        <v>155</v>
      </c>
      <c r="N268" s="31"/>
      <c r="O268" s="31"/>
      <c r="P268" s="31"/>
      <c r="Q268" s="47" t="s">
        <v>78</v>
      </c>
      <c r="R268" s="16" t="s">
        <v>235</v>
      </c>
      <c r="S268" s="19" t="s">
        <v>236</v>
      </c>
      <c r="T268" s="29">
        <v>12</v>
      </c>
      <c r="U268" s="29">
        <v>1</v>
      </c>
      <c r="V268" s="4" t="s">
        <v>237</v>
      </c>
      <c r="W268" s="4" t="s">
        <v>749</v>
      </c>
      <c r="X268" s="25">
        <v>0.5</v>
      </c>
      <c r="Y268" s="4">
        <v>1</v>
      </c>
      <c r="Z268" s="50">
        <v>8.7713955530655134</v>
      </c>
      <c r="AA268" s="4"/>
      <c r="AB268" s="50">
        <v>-29.088558600156752</v>
      </c>
      <c r="AC268" s="4"/>
      <c r="AD268" s="50">
        <v>67.524262642904858</v>
      </c>
      <c r="AE268" s="50">
        <v>315.15942892713775</v>
      </c>
      <c r="AF268" s="22">
        <f t="shared" si="28"/>
        <v>-27.110923885025862</v>
      </c>
      <c r="AG268" s="23">
        <f t="shared" si="29"/>
        <v>3.7386457509016218</v>
      </c>
      <c r="AH268" s="23">
        <f t="shared" si="30"/>
        <v>4.6673509134609299</v>
      </c>
      <c r="AI268" s="23">
        <f t="shared" si="31"/>
        <v>5.445242732371085</v>
      </c>
      <c r="AJ268" s="3">
        <f t="shared" si="32"/>
        <v>33.557217113244725</v>
      </c>
    </row>
    <row r="269" spans="1:36" x14ac:dyDescent="0.35">
      <c r="A269" s="5">
        <f t="shared" si="26"/>
        <v>1742</v>
      </c>
      <c r="B269" s="6"/>
      <c r="C269" s="31" t="s">
        <v>532</v>
      </c>
      <c r="D269" s="4"/>
      <c r="E269" s="4" t="s">
        <v>231</v>
      </c>
      <c r="F269" s="31" t="s">
        <v>232</v>
      </c>
      <c r="G269" s="4"/>
      <c r="H269" s="25">
        <v>84</v>
      </c>
      <c r="I269" s="31"/>
      <c r="J269" s="31" t="s">
        <v>234</v>
      </c>
      <c r="K269" s="27">
        <v>42159</v>
      </c>
      <c r="L269" s="31">
        <v>2015</v>
      </c>
      <c r="M269" s="30">
        <f t="shared" si="27"/>
        <v>155</v>
      </c>
      <c r="N269" s="31"/>
      <c r="O269" s="31"/>
      <c r="P269" s="31"/>
      <c r="Q269" s="47" t="s">
        <v>78</v>
      </c>
      <c r="R269" s="16" t="s">
        <v>235</v>
      </c>
      <c r="S269" s="19" t="s">
        <v>236</v>
      </c>
      <c r="T269" s="29">
        <v>10.7</v>
      </c>
      <c r="U269" s="29">
        <v>1.37</v>
      </c>
      <c r="V269" s="4" t="s">
        <v>237</v>
      </c>
      <c r="W269" s="4" t="s">
        <v>749</v>
      </c>
      <c r="X269" s="25">
        <v>0.8</v>
      </c>
      <c r="Y269" s="4">
        <v>1</v>
      </c>
      <c r="Z269" s="50">
        <v>10.348292725607614</v>
      </c>
      <c r="AA269" s="4"/>
      <c r="AB269" s="50">
        <v>-28.596185249881874</v>
      </c>
      <c r="AC269" s="4"/>
      <c r="AD269" s="50">
        <v>87.968102876090597</v>
      </c>
      <c r="AE269" s="50">
        <v>398.60258927596755</v>
      </c>
      <c r="AF269" s="22">
        <f t="shared" si="28"/>
        <v>-26.751113421747544</v>
      </c>
      <c r="AG269" s="23">
        <f t="shared" si="29"/>
        <v>4.2024390369434155</v>
      </c>
      <c r="AH269" s="23">
        <f t="shared" si="30"/>
        <v>4.5312172963128239</v>
      </c>
      <c r="AI269" s="23">
        <f t="shared" si="31"/>
        <v>5.2864201790316274</v>
      </c>
      <c r="AJ269" s="3">
        <f t="shared" si="32"/>
        <v>32.034757534548881</v>
      </c>
    </row>
    <row r="270" spans="1:36" x14ac:dyDescent="0.35">
      <c r="A270" s="5">
        <f t="shared" si="26"/>
        <v>1743</v>
      </c>
      <c r="B270" s="6"/>
      <c r="C270" s="31" t="s">
        <v>533</v>
      </c>
      <c r="D270" s="4"/>
      <c r="E270" s="4" t="s">
        <v>231</v>
      </c>
      <c r="F270" s="31" t="s">
        <v>232</v>
      </c>
      <c r="G270" s="4"/>
      <c r="H270" s="25">
        <v>85</v>
      </c>
      <c r="I270" s="31"/>
      <c r="J270" s="31" t="s">
        <v>234</v>
      </c>
      <c r="K270" s="27">
        <v>42159</v>
      </c>
      <c r="L270" s="31">
        <v>2015</v>
      </c>
      <c r="M270" s="30">
        <f t="shared" si="27"/>
        <v>155</v>
      </c>
      <c r="N270" s="31"/>
      <c r="O270" s="31"/>
      <c r="P270" s="31"/>
      <c r="Q270" s="47" t="s">
        <v>78</v>
      </c>
      <c r="R270" s="16" t="s">
        <v>235</v>
      </c>
      <c r="S270" s="19" t="s">
        <v>236</v>
      </c>
      <c r="T270" s="29">
        <v>11.3</v>
      </c>
      <c r="U270" s="29">
        <v>1.37</v>
      </c>
      <c r="V270" s="4" t="s">
        <v>237</v>
      </c>
      <c r="W270" s="4" t="s">
        <v>749</v>
      </c>
      <c r="X270" s="25">
        <v>0.8</v>
      </c>
      <c r="Y270" s="4">
        <v>1</v>
      </c>
      <c r="Z270" s="50">
        <v>9.4328670647604493</v>
      </c>
      <c r="AA270" s="4"/>
      <c r="AB270" s="50">
        <v>-28.275145656134878</v>
      </c>
      <c r="AC270" s="4"/>
      <c r="AD270" s="50">
        <v>101.45563896284634</v>
      </c>
      <c r="AE270" s="50">
        <v>472.14638244787562</v>
      </c>
      <c r="AF270" s="22">
        <f t="shared" si="28"/>
        <v>-26.310432609374654</v>
      </c>
      <c r="AG270" s="23">
        <f t="shared" si="29"/>
        <v>3.9331961955177794</v>
      </c>
      <c r="AH270" s="23">
        <f t="shared" si="30"/>
        <v>4.6537224275998934</v>
      </c>
      <c r="AI270" s="23">
        <f t="shared" si="31"/>
        <v>5.4293428321998753</v>
      </c>
      <c r="AJ270" s="3">
        <f t="shared" si="32"/>
        <v>33.408235753918348</v>
      </c>
    </row>
    <row r="271" spans="1:36" x14ac:dyDescent="0.35">
      <c r="A271" s="5">
        <f t="shared" si="26"/>
        <v>1744</v>
      </c>
      <c r="B271" s="6"/>
      <c r="C271" s="31" t="s">
        <v>534</v>
      </c>
      <c r="D271" s="4"/>
      <c r="E271" s="4" t="s">
        <v>231</v>
      </c>
      <c r="F271" s="31" t="s">
        <v>232</v>
      </c>
      <c r="G271" s="4"/>
      <c r="H271" s="25">
        <v>85</v>
      </c>
      <c r="I271" s="31"/>
      <c r="J271" s="31" t="s">
        <v>234</v>
      </c>
      <c r="K271" s="27">
        <v>42159</v>
      </c>
      <c r="L271" s="31">
        <v>2015</v>
      </c>
      <c r="M271" s="30">
        <f t="shared" si="27"/>
        <v>155</v>
      </c>
      <c r="N271" s="31"/>
      <c r="O271" s="31"/>
      <c r="P271" s="31"/>
      <c r="Q271" s="47" t="s">
        <v>78</v>
      </c>
      <c r="R271" s="16" t="s">
        <v>235</v>
      </c>
      <c r="S271" s="19" t="s">
        <v>236</v>
      </c>
      <c r="T271" s="29">
        <v>11.3</v>
      </c>
      <c r="U271" s="29">
        <v>1.23</v>
      </c>
      <c r="V271" s="4" t="s">
        <v>237</v>
      </c>
      <c r="W271" s="4" t="s">
        <v>749</v>
      </c>
      <c r="X271" s="25">
        <v>0.6</v>
      </c>
      <c r="Y271" s="4">
        <v>1</v>
      </c>
      <c r="Z271" s="50">
        <v>7.9437579903304449</v>
      </c>
      <c r="AA271" s="4"/>
      <c r="AB271" s="50">
        <v>-28.481631009926534</v>
      </c>
      <c r="AC271" s="4"/>
      <c r="AD271" s="50">
        <v>64.174071039437337</v>
      </c>
      <c r="AE271" s="50">
        <v>290.52945923880839</v>
      </c>
      <c r="AF271" s="22">
        <f t="shared" si="28"/>
        <v>-26.640582739429526</v>
      </c>
      <c r="AG271" s="23">
        <f t="shared" si="29"/>
        <v>3.4952229383324838</v>
      </c>
      <c r="AH271" s="23">
        <f t="shared" si="30"/>
        <v>4.5272094248199917</v>
      </c>
      <c r="AI271" s="23">
        <f t="shared" si="31"/>
        <v>5.2817443289566564</v>
      </c>
      <c r="AJ271" s="3">
        <f t="shared" si="32"/>
        <v>31.98875254394201</v>
      </c>
    </row>
    <row r="272" spans="1:36" x14ac:dyDescent="0.35">
      <c r="A272" s="5">
        <f t="shared" si="26"/>
        <v>1745</v>
      </c>
      <c r="B272" s="6"/>
      <c r="C272" s="31" t="s">
        <v>535</v>
      </c>
      <c r="D272" s="4"/>
      <c r="E272" s="4" t="s">
        <v>231</v>
      </c>
      <c r="F272" s="31" t="s">
        <v>232</v>
      </c>
      <c r="G272" s="4"/>
      <c r="H272" s="25">
        <v>85</v>
      </c>
      <c r="I272" s="31"/>
      <c r="J272" s="31" t="s">
        <v>234</v>
      </c>
      <c r="K272" s="27">
        <v>42159</v>
      </c>
      <c r="L272" s="31">
        <v>2015</v>
      </c>
      <c r="M272" s="30">
        <f t="shared" si="27"/>
        <v>155</v>
      </c>
      <c r="N272" s="31"/>
      <c r="O272" s="31"/>
      <c r="P272" s="31"/>
      <c r="Q272" s="47" t="s">
        <v>78</v>
      </c>
      <c r="R272" s="16" t="s">
        <v>235</v>
      </c>
      <c r="S272" s="19" t="s">
        <v>236</v>
      </c>
      <c r="T272" s="29">
        <v>11</v>
      </c>
      <c r="U272" s="29">
        <v>1.1299999999999999</v>
      </c>
      <c r="V272" s="4" t="s">
        <v>237</v>
      </c>
      <c r="W272" s="4" t="s">
        <v>749</v>
      </c>
      <c r="X272" s="25">
        <v>0.8</v>
      </c>
      <c r="Y272" s="4">
        <v>1</v>
      </c>
      <c r="Z272" s="50">
        <v>8.5278828337416623</v>
      </c>
      <c r="AA272" s="4"/>
      <c r="AB272" s="50">
        <v>-28.879750519358492</v>
      </c>
      <c r="AC272" s="4"/>
      <c r="AD272" s="50">
        <v>93.577605111305132</v>
      </c>
      <c r="AE272" s="50">
        <v>441.02569363582711</v>
      </c>
      <c r="AF272" s="22">
        <f t="shared" si="28"/>
        <v>-26.859433680143358</v>
      </c>
      <c r="AG272" s="23">
        <f t="shared" si="29"/>
        <v>3.6670243628651953</v>
      </c>
      <c r="AH272" s="23">
        <f t="shared" si="30"/>
        <v>4.7129405920492689</v>
      </c>
      <c r="AI272" s="23">
        <f t="shared" si="31"/>
        <v>5.4984306907241463</v>
      </c>
      <c r="AJ272" s="3">
        <f t="shared" si="32"/>
        <v>34.050217003452822</v>
      </c>
    </row>
    <row r="273" spans="1:36" x14ac:dyDescent="0.35">
      <c r="A273" s="5">
        <f t="shared" si="26"/>
        <v>1746</v>
      </c>
      <c r="B273" s="6"/>
      <c r="C273" s="31" t="s">
        <v>536</v>
      </c>
      <c r="D273" s="4"/>
      <c r="E273" s="4" t="s">
        <v>231</v>
      </c>
      <c r="F273" s="31" t="s">
        <v>232</v>
      </c>
      <c r="G273" s="4"/>
      <c r="H273" s="25">
        <v>85</v>
      </c>
      <c r="I273" s="31"/>
      <c r="J273" s="31" t="s">
        <v>234</v>
      </c>
      <c r="K273" s="27">
        <v>42159</v>
      </c>
      <c r="L273" s="31">
        <v>2015</v>
      </c>
      <c r="M273" s="30">
        <f t="shared" si="27"/>
        <v>155</v>
      </c>
      <c r="N273" s="31"/>
      <c r="O273" s="31"/>
      <c r="P273" s="31"/>
      <c r="Q273" s="47" t="s">
        <v>78</v>
      </c>
      <c r="R273" s="16" t="s">
        <v>235</v>
      </c>
      <c r="S273" s="19" t="s">
        <v>236</v>
      </c>
      <c r="T273" s="29">
        <v>10.7</v>
      </c>
      <c r="U273" s="29">
        <v>1</v>
      </c>
      <c r="V273" s="4" t="s">
        <v>237</v>
      </c>
      <c r="W273" s="4" t="s">
        <v>749</v>
      </c>
      <c r="X273" s="25">
        <v>0.5</v>
      </c>
      <c r="Y273" s="4">
        <v>1</v>
      </c>
      <c r="Z273" s="50">
        <v>7.9654753135461815</v>
      </c>
      <c r="AA273" s="4"/>
      <c r="AB273" s="50">
        <v>-28.17006529805133</v>
      </c>
      <c r="AC273" s="4"/>
      <c r="AD273" s="50">
        <v>78.388304555449423</v>
      </c>
      <c r="AE273" s="50">
        <v>360.42589620711715</v>
      </c>
      <c r="AF273" s="22">
        <f t="shared" si="28"/>
        <v>-26.259025440301887</v>
      </c>
      <c r="AG273" s="23">
        <f t="shared" si="29"/>
        <v>3.501610386337112</v>
      </c>
      <c r="AH273" s="23">
        <f t="shared" si="30"/>
        <v>4.5979549915148787</v>
      </c>
      <c r="AI273" s="23">
        <f t="shared" si="31"/>
        <v>5.3642808234340249</v>
      </c>
      <c r="AJ273" s="3">
        <f t="shared" si="32"/>
        <v>32.790746919236817</v>
      </c>
    </row>
    <row r="274" spans="1:36" x14ac:dyDescent="0.35">
      <c r="A274" s="5">
        <f t="shared" si="26"/>
        <v>1747</v>
      </c>
      <c r="B274" s="6"/>
      <c r="C274" s="31" t="s">
        <v>537</v>
      </c>
      <c r="D274" s="4"/>
      <c r="E274" s="4" t="s">
        <v>231</v>
      </c>
      <c r="F274" s="31" t="s">
        <v>232</v>
      </c>
      <c r="G274" s="4"/>
      <c r="H274" s="25">
        <v>85</v>
      </c>
      <c r="I274" s="31"/>
      <c r="J274" s="31" t="s">
        <v>234</v>
      </c>
      <c r="K274" s="27">
        <v>42159</v>
      </c>
      <c r="L274" s="31">
        <v>2015</v>
      </c>
      <c r="M274" s="30">
        <f t="shared" si="27"/>
        <v>155</v>
      </c>
      <c r="N274" s="31"/>
      <c r="O274" s="31"/>
      <c r="P274" s="31"/>
      <c r="Q274" s="47" t="s">
        <v>78</v>
      </c>
      <c r="R274" s="16" t="s">
        <v>235</v>
      </c>
      <c r="S274" s="19" t="s">
        <v>236</v>
      </c>
      <c r="T274" s="29">
        <v>11</v>
      </c>
      <c r="U274" s="29">
        <v>1.4</v>
      </c>
      <c r="V274" s="4" t="s">
        <v>237</v>
      </c>
      <c r="W274" s="4" t="s">
        <v>749</v>
      </c>
      <c r="X274" s="25">
        <v>0.4</v>
      </c>
      <c r="Y274" s="4">
        <v>1</v>
      </c>
      <c r="Z274" s="50">
        <v>8.0281739224255819</v>
      </c>
      <c r="AA274" s="4"/>
      <c r="AB274" s="50">
        <v>-27.85906077064703</v>
      </c>
      <c r="AC274" s="4"/>
      <c r="AD274" s="50">
        <v>92.331907141795227</v>
      </c>
      <c r="AE274" s="50">
        <v>431.70257005398827</v>
      </c>
      <c r="AF274" s="22">
        <f t="shared" si="28"/>
        <v>-25.873687251210516</v>
      </c>
      <c r="AG274" s="23">
        <f t="shared" si="29"/>
        <v>3.5200511536545829</v>
      </c>
      <c r="AH274" s="23">
        <f t="shared" si="30"/>
        <v>4.6755513171737846</v>
      </c>
      <c r="AI274" s="23">
        <f t="shared" si="31"/>
        <v>5.4548098700360823</v>
      </c>
      <c r="AJ274" s="3">
        <f t="shared" si="32"/>
        <v>33.646502345300426</v>
      </c>
    </row>
    <row r="275" spans="1:36" x14ac:dyDescent="0.35">
      <c r="A275" s="5">
        <f t="shared" si="26"/>
        <v>1748</v>
      </c>
      <c r="B275" s="6"/>
      <c r="C275" s="31" t="s">
        <v>538</v>
      </c>
      <c r="D275" s="4"/>
      <c r="E275" s="4" t="s">
        <v>231</v>
      </c>
      <c r="F275" s="31" t="s">
        <v>232</v>
      </c>
      <c r="G275" s="4"/>
      <c r="H275" s="25">
        <v>101</v>
      </c>
      <c r="I275" s="31"/>
      <c r="J275" s="31" t="s">
        <v>234</v>
      </c>
      <c r="K275" s="27">
        <v>42159</v>
      </c>
      <c r="L275" s="31">
        <v>2015</v>
      </c>
      <c r="M275" s="30">
        <f t="shared" si="27"/>
        <v>155</v>
      </c>
      <c r="N275" s="31"/>
      <c r="O275" s="31"/>
      <c r="P275" s="31"/>
      <c r="Q275" s="47" t="s">
        <v>78</v>
      </c>
      <c r="R275" s="16" t="s">
        <v>235</v>
      </c>
      <c r="S275" s="19" t="s">
        <v>236</v>
      </c>
      <c r="T275" s="29">
        <v>12</v>
      </c>
      <c r="U275" s="29">
        <v>0.9</v>
      </c>
      <c r="V275" s="4" t="s">
        <v>237</v>
      </c>
      <c r="W275" s="4" t="s">
        <v>749</v>
      </c>
      <c r="X275" s="25">
        <v>0.8</v>
      </c>
      <c r="Y275" s="4">
        <v>1</v>
      </c>
      <c r="Z275" s="50">
        <v>9.3005959789298132</v>
      </c>
      <c r="AA275" s="4"/>
      <c r="AB275" s="50">
        <v>-28.312135073633314</v>
      </c>
      <c r="AC275" s="4"/>
      <c r="AD275" s="50">
        <v>82.661122524618577</v>
      </c>
      <c r="AE275" s="50">
        <v>393.43761291025226</v>
      </c>
      <c r="AF275" s="22">
        <f t="shared" si="28"/>
        <v>-26.248940200811205</v>
      </c>
      <c r="AG275" s="23">
        <f t="shared" si="29"/>
        <v>3.8942929349793571</v>
      </c>
      <c r="AH275" s="23">
        <f t="shared" si="30"/>
        <v>4.7596451741031771</v>
      </c>
      <c r="AI275" s="23">
        <f t="shared" si="31"/>
        <v>5.5529193697870403</v>
      </c>
      <c r="AJ275" s="3">
        <f t="shared" si="32"/>
        <v>34.546864738723343</v>
      </c>
    </row>
    <row r="276" spans="1:36" x14ac:dyDescent="0.35">
      <c r="A276" s="5">
        <f t="shared" si="26"/>
        <v>1749</v>
      </c>
      <c r="B276" s="6"/>
      <c r="C276" s="31" t="s">
        <v>539</v>
      </c>
      <c r="D276" s="4"/>
      <c r="E276" s="4" t="s">
        <v>231</v>
      </c>
      <c r="F276" s="31" t="s">
        <v>232</v>
      </c>
      <c r="G276" s="4"/>
      <c r="H276" s="25">
        <v>101</v>
      </c>
      <c r="I276" s="31"/>
      <c r="J276" s="31" t="s">
        <v>234</v>
      </c>
      <c r="K276" s="27">
        <v>42159</v>
      </c>
      <c r="L276" s="31">
        <v>2015</v>
      </c>
      <c r="M276" s="30">
        <f t="shared" si="27"/>
        <v>155</v>
      </c>
      <c r="N276" s="31"/>
      <c r="O276" s="31"/>
      <c r="P276" s="31"/>
      <c r="Q276" s="47" t="s">
        <v>78</v>
      </c>
      <c r="R276" s="16" t="s">
        <v>235</v>
      </c>
      <c r="S276" s="19" t="s">
        <v>236</v>
      </c>
      <c r="T276" s="29">
        <v>12.3</v>
      </c>
      <c r="U276" s="29">
        <v>1.1000000000000001</v>
      </c>
      <c r="V276" s="4" t="s">
        <v>237</v>
      </c>
      <c r="W276" s="4" t="s">
        <v>749</v>
      </c>
      <c r="X276" s="25">
        <v>0.8</v>
      </c>
      <c r="Y276" s="4">
        <v>1</v>
      </c>
      <c r="Z276" s="50">
        <v>9.3868889374985578</v>
      </c>
      <c r="AA276" s="4"/>
      <c r="AB276" s="50">
        <v>-28.272507620891371</v>
      </c>
      <c r="AC276" s="4"/>
      <c r="AD276" s="50">
        <v>89.319446055952596</v>
      </c>
      <c r="AE276" s="50">
        <v>423.42041831287071</v>
      </c>
      <c r="AF276" s="22">
        <f t="shared" si="28"/>
        <v>-26.226770902699954</v>
      </c>
      <c r="AG276" s="23">
        <f t="shared" si="29"/>
        <v>3.9196732169113409</v>
      </c>
      <c r="AH276" s="23">
        <f t="shared" si="30"/>
        <v>4.740517737286754</v>
      </c>
      <c r="AI276" s="23">
        <f t="shared" si="31"/>
        <v>5.5306040268345464</v>
      </c>
      <c r="AJ276" s="3">
        <f t="shared" si="32"/>
        <v>34.344482495436729</v>
      </c>
    </row>
    <row r="277" spans="1:36" x14ac:dyDescent="0.35">
      <c r="A277" s="5">
        <f t="shared" si="26"/>
        <v>1750</v>
      </c>
      <c r="B277" s="6"/>
      <c r="C277" s="31" t="s">
        <v>540</v>
      </c>
      <c r="D277" s="4"/>
      <c r="E277" s="4" t="s">
        <v>231</v>
      </c>
      <c r="F277" s="31" t="s">
        <v>232</v>
      </c>
      <c r="G277" s="4"/>
      <c r="H277" s="25">
        <v>101</v>
      </c>
      <c r="I277" s="31"/>
      <c r="J277" s="31" t="s">
        <v>234</v>
      </c>
      <c r="K277" s="27">
        <v>42159</v>
      </c>
      <c r="L277" s="31">
        <v>2015</v>
      </c>
      <c r="M277" s="30">
        <f t="shared" si="27"/>
        <v>155</v>
      </c>
      <c r="N277" s="31"/>
      <c r="O277" s="31"/>
      <c r="P277" s="31"/>
      <c r="Q277" s="47" t="s">
        <v>78</v>
      </c>
      <c r="R277" s="16" t="s">
        <v>235</v>
      </c>
      <c r="S277" s="19" t="s">
        <v>236</v>
      </c>
      <c r="T277" s="29">
        <v>12</v>
      </c>
      <c r="U277" s="29">
        <v>1.23</v>
      </c>
      <c r="V277" s="4" t="s">
        <v>237</v>
      </c>
      <c r="W277" s="4" t="s">
        <v>749</v>
      </c>
      <c r="X277" s="25">
        <v>0.6</v>
      </c>
      <c r="Y277" s="4">
        <v>1</v>
      </c>
      <c r="Z277" s="50">
        <v>10.179246983689252</v>
      </c>
      <c r="AA277" s="4"/>
      <c r="AB277" s="50">
        <v>-28.311439565252979</v>
      </c>
      <c r="AC277" s="4"/>
      <c r="AD277" s="50">
        <v>81.411134141308679</v>
      </c>
      <c r="AE277" s="50">
        <v>378.98559388520198</v>
      </c>
      <c r="AF277" s="22">
        <f t="shared" si="28"/>
        <v>-26.345316292025792</v>
      </c>
      <c r="AG277" s="23">
        <f t="shared" si="29"/>
        <v>4.1527197010850738</v>
      </c>
      <c r="AH277" s="23">
        <f t="shared" si="30"/>
        <v>4.6552059233984009</v>
      </c>
      <c r="AI277" s="23">
        <f t="shared" si="31"/>
        <v>5.4310735772981351</v>
      </c>
      <c r="AJ277" s="3">
        <f t="shared" si="32"/>
        <v>33.424488969218714</v>
      </c>
    </row>
    <row r="278" spans="1:36" x14ac:dyDescent="0.35">
      <c r="A278" s="5">
        <f t="shared" si="26"/>
        <v>1751</v>
      </c>
      <c r="B278" s="6"/>
      <c r="C278" s="31" t="s">
        <v>541</v>
      </c>
      <c r="D278" s="4"/>
      <c r="E278" s="4" t="s">
        <v>231</v>
      </c>
      <c r="F278" s="31" t="s">
        <v>232</v>
      </c>
      <c r="G278" s="4"/>
      <c r="H278" s="25">
        <v>101</v>
      </c>
      <c r="I278" s="31"/>
      <c r="J278" s="31" t="s">
        <v>234</v>
      </c>
      <c r="K278" s="27">
        <v>42159</v>
      </c>
      <c r="L278" s="31">
        <v>2015</v>
      </c>
      <c r="M278" s="30">
        <f t="shared" si="27"/>
        <v>155</v>
      </c>
      <c r="N278" s="31"/>
      <c r="O278" s="31"/>
      <c r="P278" s="31"/>
      <c r="Q278" s="47" t="s">
        <v>78</v>
      </c>
      <c r="R278" s="16" t="s">
        <v>235</v>
      </c>
      <c r="S278" s="19" t="s">
        <v>236</v>
      </c>
      <c r="T278" s="29">
        <v>11.3</v>
      </c>
      <c r="U278" s="29">
        <v>0.87</v>
      </c>
      <c r="V278" s="4" t="s">
        <v>237</v>
      </c>
      <c r="W278" s="4" t="s">
        <v>749</v>
      </c>
      <c r="X278" s="25">
        <v>0.6</v>
      </c>
      <c r="Y278" s="4">
        <v>1</v>
      </c>
      <c r="Z278" s="50">
        <v>9.2092834361433464</v>
      </c>
      <c r="AA278" s="4"/>
      <c r="AB278" s="50">
        <v>-28.490739500295351</v>
      </c>
      <c r="AC278" s="4"/>
      <c r="AD278" s="50">
        <v>64.069321367838725</v>
      </c>
      <c r="AE278" s="50">
        <v>301.81286520968035</v>
      </c>
      <c r="AF278" s="22">
        <f t="shared" si="28"/>
        <v>-26.472479135836338</v>
      </c>
      <c r="AG278" s="23">
        <f t="shared" si="29"/>
        <v>3.8674363047480433</v>
      </c>
      <c r="AH278" s="23">
        <f t="shared" si="30"/>
        <v>4.710723615705148</v>
      </c>
      <c r="AI278" s="23">
        <f t="shared" si="31"/>
        <v>5.4958442183226728</v>
      </c>
      <c r="AJ278" s="3">
        <f t="shared" si="32"/>
        <v>34.026432197059293</v>
      </c>
    </row>
    <row r="279" spans="1:36" x14ac:dyDescent="0.35">
      <c r="A279" s="5">
        <f t="shared" si="26"/>
        <v>1752</v>
      </c>
      <c r="B279" s="6"/>
      <c r="C279" s="31" t="s">
        <v>542</v>
      </c>
      <c r="D279" s="4"/>
      <c r="E279" s="4" t="s">
        <v>231</v>
      </c>
      <c r="F279" s="31" t="s">
        <v>232</v>
      </c>
      <c r="G279" s="4"/>
      <c r="H279" s="25">
        <v>101</v>
      </c>
      <c r="I279" s="31"/>
      <c r="J279" s="31" t="s">
        <v>234</v>
      </c>
      <c r="K279" s="27">
        <v>42159</v>
      </c>
      <c r="L279" s="31">
        <v>2015</v>
      </c>
      <c r="M279" s="30">
        <f t="shared" si="27"/>
        <v>155</v>
      </c>
      <c r="N279" s="31"/>
      <c r="O279" s="31"/>
      <c r="P279" s="31"/>
      <c r="Q279" s="47" t="s">
        <v>78</v>
      </c>
      <c r="R279" s="16" t="s">
        <v>235</v>
      </c>
      <c r="S279" s="19" t="s">
        <v>236</v>
      </c>
      <c r="T279" s="29">
        <v>12</v>
      </c>
      <c r="U279" s="29">
        <v>1.03</v>
      </c>
      <c r="V279" s="4" t="s">
        <v>237</v>
      </c>
      <c r="W279" s="4" t="s">
        <v>749</v>
      </c>
      <c r="X279" s="25">
        <v>0.6</v>
      </c>
      <c r="Y279" s="4">
        <v>1</v>
      </c>
      <c r="Z279" s="50">
        <v>10.324393056306688</v>
      </c>
      <c r="AA279" s="4"/>
      <c r="AB279" s="50">
        <v>-28.6937977115332</v>
      </c>
      <c r="AC279" s="4"/>
      <c r="AD279" s="50">
        <v>69.61636174810701</v>
      </c>
      <c r="AE279" s="50">
        <v>343.94866404199888</v>
      </c>
      <c r="AF279" s="22">
        <f t="shared" si="28"/>
        <v>-26.47210386242805</v>
      </c>
      <c r="AG279" s="23">
        <f t="shared" si="29"/>
        <v>4.1954097224431433</v>
      </c>
      <c r="AH279" s="23">
        <f t="shared" si="30"/>
        <v>4.9406296940151639</v>
      </c>
      <c r="AI279" s="23">
        <f t="shared" si="31"/>
        <v>5.7640679763510247</v>
      </c>
      <c r="AJ279" s="3">
        <f t="shared" si="32"/>
        <v>36.394873203987686</v>
      </c>
    </row>
    <row r="280" spans="1:36" x14ac:dyDescent="0.35">
      <c r="A280" s="5">
        <f t="shared" si="26"/>
        <v>1753</v>
      </c>
      <c r="B280" s="6"/>
      <c r="C280" s="31" t="s">
        <v>543</v>
      </c>
      <c r="D280" s="4"/>
      <c r="E280" s="4" t="s">
        <v>231</v>
      </c>
      <c r="F280" s="31" t="s">
        <v>232</v>
      </c>
      <c r="G280" s="4"/>
      <c r="H280" s="25">
        <v>158</v>
      </c>
      <c r="I280" s="31"/>
      <c r="J280" s="31" t="s">
        <v>234</v>
      </c>
      <c r="K280" s="27">
        <v>42160</v>
      </c>
      <c r="L280" s="31">
        <v>2015</v>
      </c>
      <c r="M280" s="30">
        <f t="shared" si="27"/>
        <v>156</v>
      </c>
      <c r="N280" s="31"/>
      <c r="O280" s="31"/>
      <c r="P280" s="31"/>
      <c r="Q280" s="47" t="s">
        <v>78</v>
      </c>
      <c r="R280" s="16" t="s">
        <v>235</v>
      </c>
      <c r="S280" s="19" t="s">
        <v>236</v>
      </c>
      <c r="T280" s="29">
        <v>12.3</v>
      </c>
      <c r="U280" s="29">
        <v>1.5</v>
      </c>
      <c r="V280" s="4" t="s">
        <v>237</v>
      </c>
      <c r="W280" s="4" t="s">
        <v>749</v>
      </c>
      <c r="X280" s="25">
        <v>0.8</v>
      </c>
      <c r="Y280" s="4">
        <v>1</v>
      </c>
      <c r="Z280" s="50">
        <v>9.1582834489026279</v>
      </c>
      <c r="AA280" s="4"/>
      <c r="AB280" s="50">
        <v>-28.687932866800178</v>
      </c>
      <c r="AC280" s="4"/>
      <c r="AD280" s="50">
        <v>105.38728046298937</v>
      </c>
      <c r="AE280" s="50">
        <v>490.85100019486026</v>
      </c>
      <c r="AF280" s="22">
        <f t="shared" si="28"/>
        <v>-26.719542836268548</v>
      </c>
      <c r="AG280" s="23">
        <f t="shared" si="29"/>
        <v>3.8524363085007733</v>
      </c>
      <c r="AH280" s="23">
        <f t="shared" si="30"/>
        <v>4.6575924346699571</v>
      </c>
      <c r="AI280" s="23">
        <f t="shared" si="31"/>
        <v>5.4338578404482831</v>
      </c>
      <c r="AJ280" s="3">
        <f t="shared" si="32"/>
        <v>33.45061704819549</v>
      </c>
    </row>
    <row r="281" spans="1:36" x14ac:dyDescent="0.35">
      <c r="A281" s="5">
        <f t="shared" si="26"/>
        <v>1754</v>
      </c>
      <c r="B281" s="6"/>
      <c r="C281" s="31" t="s">
        <v>544</v>
      </c>
      <c r="D281" s="4"/>
      <c r="E281" s="4" t="s">
        <v>231</v>
      </c>
      <c r="F281" s="31" t="s">
        <v>232</v>
      </c>
      <c r="G281" s="4"/>
      <c r="H281" s="25">
        <v>158</v>
      </c>
      <c r="I281" s="31"/>
      <c r="J281" s="31" t="s">
        <v>234</v>
      </c>
      <c r="K281" s="27">
        <v>42160</v>
      </c>
      <c r="L281" s="31">
        <v>2015</v>
      </c>
      <c r="M281" s="30">
        <f t="shared" si="27"/>
        <v>156</v>
      </c>
      <c r="N281" s="31"/>
      <c r="O281" s="31"/>
      <c r="P281" s="31"/>
      <c r="Q281" s="47" t="s">
        <v>78</v>
      </c>
      <c r="R281" s="16" t="s">
        <v>235</v>
      </c>
      <c r="S281" s="19" t="s">
        <v>236</v>
      </c>
      <c r="T281" s="29">
        <v>12.3</v>
      </c>
      <c r="U281" s="29">
        <v>2.27</v>
      </c>
      <c r="V281" s="4" t="s">
        <v>237</v>
      </c>
      <c r="W281" s="4" t="s">
        <v>749</v>
      </c>
      <c r="X281" s="25">
        <v>1</v>
      </c>
      <c r="Y281" s="4">
        <v>1</v>
      </c>
      <c r="Z281" s="50">
        <v>8.6041417391984201</v>
      </c>
      <c r="AA281" s="4"/>
      <c r="AB281" s="50">
        <v>-28.711527795980988</v>
      </c>
      <c r="AC281" s="4"/>
      <c r="AD281" s="50">
        <v>134.82029131947795</v>
      </c>
      <c r="AE281" s="50">
        <v>610.92282562925345</v>
      </c>
      <c r="AF281" s="22">
        <f t="shared" si="28"/>
        <v>-26.866286425011047</v>
      </c>
      <c r="AG281" s="23">
        <f t="shared" si="29"/>
        <v>3.6894534527054179</v>
      </c>
      <c r="AH281" s="23">
        <f t="shared" si="30"/>
        <v>4.5313863339871849</v>
      </c>
      <c r="AI281" s="23">
        <f t="shared" si="31"/>
        <v>5.2866173896517159</v>
      </c>
      <c r="AJ281" s="3">
        <f t="shared" si="32"/>
        <v>32.036696335644223</v>
      </c>
    </row>
    <row r="282" spans="1:36" x14ac:dyDescent="0.35">
      <c r="A282" s="5">
        <f t="shared" si="26"/>
        <v>1755</v>
      </c>
      <c r="B282" s="6"/>
      <c r="C282" s="31" t="s">
        <v>545</v>
      </c>
      <c r="D282" s="4"/>
      <c r="E282" s="4" t="s">
        <v>231</v>
      </c>
      <c r="F282" s="31" t="s">
        <v>232</v>
      </c>
      <c r="G282" s="4"/>
      <c r="H282" s="25">
        <v>158</v>
      </c>
      <c r="I282" s="31"/>
      <c r="J282" s="31" t="s">
        <v>234</v>
      </c>
      <c r="K282" s="27">
        <v>42160</v>
      </c>
      <c r="L282" s="31">
        <v>2015</v>
      </c>
      <c r="M282" s="30">
        <f t="shared" si="27"/>
        <v>156</v>
      </c>
      <c r="N282" s="31"/>
      <c r="O282" s="31"/>
      <c r="P282" s="31"/>
      <c r="Q282" s="47" t="s">
        <v>78</v>
      </c>
      <c r="R282" s="16" t="s">
        <v>235</v>
      </c>
      <c r="S282" s="19" t="s">
        <v>236</v>
      </c>
      <c r="T282" s="29">
        <v>11.7</v>
      </c>
      <c r="U282" s="29">
        <v>0.9</v>
      </c>
      <c r="V282" s="4" t="s">
        <v>237</v>
      </c>
      <c r="W282" s="4" t="s">
        <v>749</v>
      </c>
      <c r="X282" s="25">
        <v>0.5</v>
      </c>
      <c r="Y282" s="4">
        <v>1</v>
      </c>
      <c r="Z282" s="50">
        <v>9.4582749506660271</v>
      </c>
      <c r="AA282" s="4"/>
      <c r="AB282" s="50">
        <v>-28.469585696141785</v>
      </c>
      <c r="AC282" s="4"/>
      <c r="AD282" s="50">
        <v>63.335978324119658</v>
      </c>
      <c r="AE282" s="50">
        <v>287.45373219586935</v>
      </c>
      <c r="AF282" s="22">
        <f t="shared" si="28"/>
        <v>-26.617167263936174</v>
      </c>
      <c r="AG282" s="23">
        <f t="shared" si="29"/>
        <v>3.9406691031370671</v>
      </c>
      <c r="AH282" s="23">
        <f t="shared" si="30"/>
        <v>4.5385535962645891</v>
      </c>
      <c r="AI282" s="23">
        <f t="shared" si="31"/>
        <v>5.2949791956420205</v>
      </c>
      <c r="AJ282" s="3">
        <f t="shared" si="32"/>
        <v>32.118788937823304</v>
      </c>
    </row>
    <row r="283" spans="1:36" x14ac:dyDescent="0.35">
      <c r="A283" s="5">
        <f t="shared" si="26"/>
        <v>1756</v>
      </c>
      <c r="B283" s="6"/>
      <c r="C283" s="31" t="s">
        <v>546</v>
      </c>
      <c r="D283" s="4"/>
      <c r="E283" s="4" t="s">
        <v>231</v>
      </c>
      <c r="F283" s="31" t="s">
        <v>232</v>
      </c>
      <c r="G283" s="4"/>
      <c r="H283" s="25">
        <v>158</v>
      </c>
      <c r="I283" s="31"/>
      <c r="J283" s="31" t="s">
        <v>234</v>
      </c>
      <c r="K283" s="27">
        <v>42160</v>
      </c>
      <c r="L283" s="31">
        <v>2015</v>
      </c>
      <c r="M283" s="30">
        <f t="shared" si="27"/>
        <v>156</v>
      </c>
      <c r="N283" s="31"/>
      <c r="O283" s="31"/>
      <c r="P283" s="31"/>
      <c r="Q283" s="47" t="s">
        <v>78</v>
      </c>
      <c r="R283" s="16" t="s">
        <v>235</v>
      </c>
      <c r="S283" s="19" t="s">
        <v>236</v>
      </c>
      <c r="T283" s="29">
        <v>10</v>
      </c>
      <c r="U283" s="29">
        <v>0.77</v>
      </c>
      <c r="V283" s="4" t="s">
        <v>237</v>
      </c>
      <c r="W283" s="4" t="s">
        <v>749</v>
      </c>
      <c r="X283" s="25">
        <v>0.4</v>
      </c>
      <c r="Y283" s="4">
        <v>1</v>
      </c>
      <c r="Z283" s="50">
        <v>9.5234308074989826</v>
      </c>
      <c r="AA283" s="4"/>
      <c r="AB283" s="50">
        <v>-27.862861861823898</v>
      </c>
      <c r="AC283" s="4"/>
      <c r="AD283" s="50">
        <v>52.210676290462445</v>
      </c>
      <c r="AE283" s="50">
        <v>260.82553551198936</v>
      </c>
      <c r="AF283" s="22">
        <f t="shared" si="28"/>
        <v>-25.595271306445071</v>
      </c>
      <c r="AG283" s="23">
        <f t="shared" si="29"/>
        <v>3.9598325904408775</v>
      </c>
      <c r="AH283" s="23">
        <f t="shared" si="30"/>
        <v>4.9956360277914174</v>
      </c>
      <c r="AI283" s="23">
        <f t="shared" si="31"/>
        <v>5.8282420324233195</v>
      </c>
      <c r="AJ283" s="3">
        <f t="shared" si="32"/>
        <v>36.933601854000081</v>
      </c>
    </row>
    <row r="284" spans="1:36" x14ac:dyDescent="0.35">
      <c r="A284" s="5">
        <f t="shared" si="26"/>
        <v>1757</v>
      </c>
      <c r="B284" s="6"/>
      <c r="C284" s="31" t="s">
        <v>547</v>
      </c>
      <c r="D284" s="4"/>
      <c r="E284" s="4" t="s">
        <v>231</v>
      </c>
      <c r="F284" s="31" t="s">
        <v>232</v>
      </c>
      <c r="G284" s="4"/>
      <c r="H284" s="25">
        <v>142</v>
      </c>
      <c r="I284" s="31"/>
      <c r="J284" s="31" t="s">
        <v>234</v>
      </c>
      <c r="K284" s="27">
        <v>42160</v>
      </c>
      <c r="L284" s="31">
        <v>2015</v>
      </c>
      <c r="M284" s="30">
        <f t="shared" si="27"/>
        <v>156</v>
      </c>
      <c r="N284" s="31"/>
      <c r="O284" s="31"/>
      <c r="P284" s="31"/>
      <c r="Q284" s="47" t="s">
        <v>78</v>
      </c>
      <c r="R284" s="16" t="s">
        <v>235</v>
      </c>
      <c r="S284" s="19" t="s">
        <v>236</v>
      </c>
      <c r="T284" s="29">
        <v>12</v>
      </c>
      <c r="U284" s="29">
        <v>1.27</v>
      </c>
      <c r="V284" s="4" t="s">
        <v>237</v>
      </c>
      <c r="W284" s="4" t="s">
        <v>749</v>
      </c>
      <c r="X284" s="25">
        <v>0.6</v>
      </c>
      <c r="Y284" s="4">
        <v>1</v>
      </c>
      <c r="Z284" s="50">
        <v>10.005518059244446</v>
      </c>
      <c r="AA284" s="4"/>
      <c r="AB284" s="50">
        <v>-28.258000121918538</v>
      </c>
      <c r="AC284" s="4"/>
      <c r="AD284" s="50">
        <v>66.05898285776783</v>
      </c>
      <c r="AE284" s="50">
        <v>311.05145208466104</v>
      </c>
      <c r="AF284" s="22">
        <f t="shared" si="28"/>
        <v>-26.241625316896297</v>
      </c>
      <c r="AG284" s="23">
        <f t="shared" si="29"/>
        <v>4.1016229586013075</v>
      </c>
      <c r="AH284" s="23">
        <f t="shared" si="30"/>
        <v>4.7086927262320799</v>
      </c>
      <c r="AI284" s="23">
        <f t="shared" si="31"/>
        <v>5.4934748472707602</v>
      </c>
      <c r="AJ284" s="3">
        <f t="shared" si="32"/>
        <v>34.004626971130776</v>
      </c>
    </row>
    <row r="285" spans="1:36" x14ac:dyDescent="0.35">
      <c r="A285" s="5">
        <f t="shared" si="26"/>
        <v>1758</v>
      </c>
      <c r="B285" s="6"/>
      <c r="C285" s="31" t="s">
        <v>548</v>
      </c>
      <c r="D285" s="4"/>
      <c r="E285" s="4" t="s">
        <v>231</v>
      </c>
      <c r="F285" s="31" t="s">
        <v>232</v>
      </c>
      <c r="G285" s="4"/>
      <c r="H285" s="25">
        <v>142</v>
      </c>
      <c r="I285" s="31"/>
      <c r="J285" s="31" t="s">
        <v>234</v>
      </c>
      <c r="K285" s="27">
        <v>42160</v>
      </c>
      <c r="L285" s="31">
        <v>2015</v>
      </c>
      <c r="M285" s="30">
        <f t="shared" si="27"/>
        <v>156</v>
      </c>
      <c r="N285" s="31"/>
      <c r="O285" s="31"/>
      <c r="P285" s="31"/>
      <c r="Q285" s="47" t="s">
        <v>78</v>
      </c>
      <c r="R285" s="16" t="s">
        <v>235</v>
      </c>
      <c r="S285" s="19" t="s">
        <v>236</v>
      </c>
      <c r="T285" s="29">
        <v>11.7</v>
      </c>
      <c r="U285" s="29">
        <v>1.5</v>
      </c>
      <c r="V285" s="4" t="s">
        <v>237</v>
      </c>
      <c r="W285" s="4" t="s">
        <v>749</v>
      </c>
      <c r="X285" s="25">
        <v>0.8</v>
      </c>
      <c r="Y285" s="4">
        <v>1</v>
      </c>
      <c r="Z285" s="50">
        <v>9.0084779784370603</v>
      </c>
      <c r="AA285" s="4"/>
      <c r="AB285" s="50">
        <v>-28.756873266505764</v>
      </c>
      <c r="AC285" s="4"/>
      <c r="AD285" s="50">
        <v>100.31661454096439</v>
      </c>
      <c r="AE285" s="50">
        <v>481.4956721532659</v>
      </c>
      <c r="AF285" s="22">
        <f t="shared" si="28"/>
        <v>-26.657516384845124</v>
      </c>
      <c r="AG285" s="23">
        <f t="shared" si="29"/>
        <v>3.8083758760109001</v>
      </c>
      <c r="AH285" s="23">
        <f t="shared" si="30"/>
        <v>4.7997599834935283</v>
      </c>
      <c r="AI285" s="23">
        <f t="shared" si="31"/>
        <v>5.5997199807424494</v>
      </c>
      <c r="AJ285" s="3">
        <f t="shared" si="32"/>
        <v>34.966805440306217</v>
      </c>
    </row>
    <row r="286" spans="1:36" x14ac:dyDescent="0.35">
      <c r="A286" s="5">
        <f t="shared" si="26"/>
        <v>1759</v>
      </c>
      <c r="B286" s="6"/>
      <c r="C286" s="31" t="s">
        <v>549</v>
      </c>
      <c r="D286" s="4"/>
      <c r="E286" s="4" t="s">
        <v>231</v>
      </c>
      <c r="F286" s="31" t="s">
        <v>232</v>
      </c>
      <c r="G286" s="4"/>
      <c r="H286" s="25">
        <v>142</v>
      </c>
      <c r="I286" s="31"/>
      <c r="J286" s="31" t="s">
        <v>234</v>
      </c>
      <c r="K286" s="27">
        <v>42160</v>
      </c>
      <c r="L286" s="31">
        <v>2015</v>
      </c>
      <c r="M286" s="30">
        <f t="shared" si="27"/>
        <v>156</v>
      </c>
      <c r="N286" s="31"/>
      <c r="O286" s="31"/>
      <c r="P286" s="31"/>
      <c r="Q286" s="47" t="s">
        <v>78</v>
      </c>
      <c r="R286" s="16" t="s">
        <v>235</v>
      </c>
      <c r="S286" s="19" t="s">
        <v>236</v>
      </c>
      <c r="T286" s="29">
        <v>11.3</v>
      </c>
      <c r="U286" s="29">
        <v>1.17</v>
      </c>
      <c r="V286" s="4" t="s">
        <v>237</v>
      </c>
      <c r="W286" s="4" t="s">
        <v>749</v>
      </c>
      <c r="X286" s="25">
        <v>0.7</v>
      </c>
      <c r="Y286" s="4">
        <v>1</v>
      </c>
      <c r="Z286" s="50">
        <v>9.4696046687525719</v>
      </c>
      <c r="AA286" s="4"/>
      <c r="AB286" s="50">
        <v>-28.481152948850657</v>
      </c>
      <c r="AC286" s="4"/>
      <c r="AD286" s="50">
        <v>75.988851743344298</v>
      </c>
      <c r="AE286" s="50">
        <v>381.04927346331124</v>
      </c>
      <c r="AF286" s="22">
        <f t="shared" si="28"/>
        <v>-26.198020128517928</v>
      </c>
      <c r="AG286" s="23">
        <f t="shared" si="29"/>
        <v>3.9440013731625214</v>
      </c>
      <c r="AH286" s="23">
        <f t="shared" si="30"/>
        <v>5.0145418008199671</v>
      </c>
      <c r="AI286" s="23">
        <f t="shared" si="31"/>
        <v>5.8502987676232943</v>
      </c>
      <c r="AJ286" s="3">
        <f t="shared" si="32"/>
        <v>37.116403622066379</v>
      </c>
    </row>
    <row r="287" spans="1:36" x14ac:dyDescent="0.35">
      <c r="A287" s="5">
        <f t="shared" si="26"/>
        <v>1760</v>
      </c>
      <c r="B287" s="6"/>
      <c r="C287" s="31" t="s">
        <v>550</v>
      </c>
      <c r="D287" s="4"/>
      <c r="E287" s="4" t="s">
        <v>231</v>
      </c>
      <c r="F287" s="31" t="s">
        <v>232</v>
      </c>
      <c r="G287" s="4"/>
      <c r="H287" s="25">
        <v>142</v>
      </c>
      <c r="I287" s="31"/>
      <c r="J287" s="31" t="s">
        <v>234</v>
      </c>
      <c r="K287" s="27">
        <v>42160</v>
      </c>
      <c r="L287" s="31">
        <v>2015</v>
      </c>
      <c r="M287" s="30">
        <f t="shared" si="27"/>
        <v>156</v>
      </c>
      <c r="N287" s="31"/>
      <c r="O287" s="31"/>
      <c r="P287" s="31"/>
      <c r="Q287" s="47" t="s">
        <v>78</v>
      </c>
      <c r="R287" s="16" t="s">
        <v>235</v>
      </c>
      <c r="S287" s="19" t="s">
        <v>236</v>
      </c>
      <c r="T287" s="29">
        <v>11.3</v>
      </c>
      <c r="U287" s="29">
        <v>1.2</v>
      </c>
      <c r="V287" s="4" t="s">
        <v>237</v>
      </c>
      <c r="W287" s="4" t="s">
        <v>749</v>
      </c>
      <c r="X287" s="25">
        <v>0.8</v>
      </c>
      <c r="Y287" s="4">
        <v>1</v>
      </c>
      <c r="Z287" s="50">
        <v>10.040471218665562</v>
      </c>
      <c r="AA287" s="4"/>
      <c r="AB287" s="50">
        <v>-28.833477039529701</v>
      </c>
      <c r="AC287" s="4"/>
      <c r="AD287" s="50">
        <v>71.811599917187607</v>
      </c>
      <c r="AE287" s="50">
        <v>350.1253896831019</v>
      </c>
      <c r="AF287" s="22">
        <f t="shared" si="28"/>
        <v>-26.667370066976524</v>
      </c>
      <c r="AG287" s="23">
        <f t="shared" si="29"/>
        <v>4.1119032996075191</v>
      </c>
      <c r="AH287" s="23">
        <f t="shared" si="30"/>
        <v>4.875610487537708</v>
      </c>
      <c r="AI287" s="23">
        <f t="shared" si="31"/>
        <v>5.6882122354606599</v>
      </c>
      <c r="AJ287" s="3">
        <f t="shared" si="32"/>
        <v>35.744574290001346</v>
      </c>
    </row>
    <row r="288" spans="1:36" x14ac:dyDescent="0.35">
      <c r="A288" s="5">
        <f t="shared" si="26"/>
        <v>1761</v>
      </c>
      <c r="B288" s="6"/>
      <c r="C288" s="31" t="s">
        <v>551</v>
      </c>
      <c r="D288" s="4"/>
      <c r="E288" s="4" t="s">
        <v>231</v>
      </c>
      <c r="F288" s="31" t="s">
        <v>232</v>
      </c>
      <c r="G288" s="4"/>
      <c r="H288" s="25">
        <v>142</v>
      </c>
      <c r="I288" s="31"/>
      <c r="J288" s="31" t="s">
        <v>234</v>
      </c>
      <c r="K288" s="27">
        <v>42160</v>
      </c>
      <c r="L288" s="31">
        <v>2015</v>
      </c>
      <c r="M288" s="30">
        <f t="shared" si="27"/>
        <v>156</v>
      </c>
      <c r="N288" s="31"/>
      <c r="O288" s="31"/>
      <c r="P288" s="31"/>
      <c r="Q288" s="47" t="s">
        <v>78</v>
      </c>
      <c r="R288" s="16" t="s">
        <v>235</v>
      </c>
      <c r="S288" s="19" t="s">
        <v>236</v>
      </c>
      <c r="T288" s="29">
        <v>12</v>
      </c>
      <c r="U288" s="29">
        <v>1.1000000000000001</v>
      </c>
      <c r="V288" s="4" t="s">
        <v>237</v>
      </c>
      <c r="W288" s="4" t="s">
        <v>749</v>
      </c>
      <c r="X288" s="25">
        <v>0.6</v>
      </c>
      <c r="Y288" s="4">
        <v>1</v>
      </c>
      <c r="Z288" s="50">
        <v>9.8502472483637007</v>
      </c>
      <c r="AA288" s="4"/>
      <c r="AB288" s="50">
        <v>-28.419478679182866</v>
      </c>
      <c r="AC288" s="4"/>
      <c r="AD288" s="50">
        <v>72.438535010323477</v>
      </c>
      <c r="AE288" s="50">
        <v>353.21475889302076</v>
      </c>
      <c r="AF288" s="22">
        <f t="shared" si="28"/>
        <v>-26.252980930399062</v>
      </c>
      <c r="AG288" s="23">
        <f t="shared" si="29"/>
        <v>4.055955073048148</v>
      </c>
      <c r="AH288" s="23">
        <f t="shared" si="30"/>
        <v>4.8760615995710408</v>
      </c>
      <c r="AI288" s="23">
        <f t="shared" si="31"/>
        <v>5.6887385328328817</v>
      </c>
      <c r="AJ288" s="3">
        <f t="shared" si="32"/>
        <v>35.749137621735095</v>
      </c>
    </row>
    <row r="289" spans="1:36" x14ac:dyDescent="0.35">
      <c r="A289" s="5">
        <f t="shared" si="26"/>
        <v>1762</v>
      </c>
      <c r="B289" s="6"/>
      <c r="C289" s="31" t="s">
        <v>552</v>
      </c>
      <c r="D289" s="4"/>
      <c r="E289" s="4" t="s">
        <v>231</v>
      </c>
      <c r="F289" s="31" t="s">
        <v>232</v>
      </c>
      <c r="G289" s="4"/>
      <c r="H289" s="25">
        <v>196</v>
      </c>
      <c r="I289" s="31"/>
      <c r="J289" s="31" t="s">
        <v>234</v>
      </c>
      <c r="K289" s="27">
        <v>42160</v>
      </c>
      <c r="L289" s="31">
        <v>2015</v>
      </c>
      <c r="M289" s="30">
        <f t="shared" si="27"/>
        <v>156</v>
      </c>
      <c r="N289" s="31"/>
      <c r="O289" s="31"/>
      <c r="P289" s="31"/>
      <c r="Q289" s="47" t="s">
        <v>78</v>
      </c>
      <c r="R289" s="16" t="s">
        <v>235</v>
      </c>
      <c r="S289" s="19" t="s">
        <v>236</v>
      </c>
      <c r="T289" s="29">
        <v>11</v>
      </c>
      <c r="U289" s="29">
        <v>2</v>
      </c>
      <c r="V289" s="4" t="s">
        <v>237</v>
      </c>
      <c r="W289" s="4" t="s">
        <v>749</v>
      </c>
      <c r="X289" s="25">
        <v>0.9</v>
      </c>
      <c r="Y289" s="4">
        <v>1</v>
      </c>
      <c r="Z289" s="50">
        <v>9.1671351668505885</v>
      </c>
      <c r="AA289" s="4"/>
      <c r="AB289" s="50">
        <v>-28.515347551693104</v>
      </c>
      <c r="AC289" s="4"/>
      <c r="AD289" s="50">
        <v>120.44732379039493</v>
      </c>
      <c r="AE289" s="50">
        <v>526.24784469477538</v>
      </c>
      <c r="AF289" s="22">
        <f t="shared" si="28"/>
        <v>-26.838904279478474</v>
      </c>
      <c r="AG289" s="23">
        <f t="shared" si="29"/>
        <v>3.8550397549560556</v>
      </c>
      <c r="AH289" s="23">
        <f t="shared" si="30"/>
        <v>4.3691119747132232</v>
      </c>
      <c r="AI289" s="23">
        <f t="shared" si="31"/>
        <v>5.0972973038320939</v>
      </c>
      <c r="AJ289" s="3">
        <f t="shared" si="32"/>
        <v>30.116917646010243</v>
      </c>
    </row>
    <row r="290" spans="1:36" x14ac:dyDescent="0.35">
      <c r="A290" s="5">
        <f t="shared" si="26"/>
        <v>1763</v>
      </c>
      <c r="B290" s="6"/>
      <c r="C290" s="31" t="s">
        <v>553</v>
      </c>
      <c r="D290" s="4"/>
      <c r="E290" s="4" t="s">
        <v>231</v>
      </c>
      <c r="F290" s="31" t="s">
        <v>232</v>
      </c>
      <c r="G290" s="4"/>
      <c r="H290" s="25">
        <v>88</v>
      </c>
      <c r="I290" s="31"/>
      <c r="J290" s="31" t="s">
        <v>234</v>
      </c>
      <c r="K290" s="27">
        <v>42161</v>
      </c>
      <c r="L290" s="31">
        <v>2015</v>
      </c>
      <c r="M290" s="30">
        <f t="shared" si="27"/>
        <v>157</v>
      </c>
      <c r="N290" s="31"/>
      <c r="O290" s="31"/>
      <c r="P290" s="31"/>
      <c r="Q290" s="47" t="s">
        <v>78</v>
      </c>
      <c r="R290" s="16" t="s">
        <v>235</v>
      </c>
      <c r="S290" s="19" t="s">
        <v>236</v>
      </c>
      <c r="T290" s="29">
        <v>11.7</v>
      </c>
      <c r="U290" s="29">
        <v>1.9</v>
      </c>
      <c r="V290" s="4" t="s">
        <v>237</v>
      </c>
      <c r="W290" s="4" t="s">
        <v>749</v>
      </c>
      <c r="X290" s="25">
        <v>0.9</v>
      </c>
      <c r="Y290" s="4">
        <v>1</v>
      </c>
      <c r="Z290" s="50">
        <v>9.6188490584985846</v>
      </c>
      <c r="AA290" s="4"/>
      <c r="AB290" s="50">
        <v>-28.108556680997903</v>
      </c>
      <c r="AC290" s="4"/>
      <c r="AD290" s="50">
        <v>95.134038042403233</v>
      </c>
      <c r="AE290" s="50">
        <v>431.70257005398827</v>
      </c>
      <c r="AF290" s="22">
        <f t="shared" si="28"/>
        <v>-26.256856778287069</v>
      </c>
      <c r="AG290" s="23">
        <f t="shared" si="29"/>
        <v>3.9878967819113487</v>
      </c>
      <c r="AH290" s="23">
        <f t="shared" si="30"/>
        <v>4.5378350266344141</v>
      </c>
      <c r="AI290" s="23">
        <f t="shared" si="31"/>
        <v>5.294140864406816</v>
      </c>
      <c r="AJ290" s="3">
        <f t="shared" si="32"/>
        <v>32.110568536732565</v>
      </c>
    </row>
    <row r="291" spans="1:36" x14ac:dyDescent="0.35">
      <c r="A291" s="5">
        <f t="shared" si="26"/>
        <v>1764</v>
      </c>
      <c r="B291" s="6"/>
      <c r="C291" s="31" t="s">
        <v>554</v>
      </c>
      <c r="D291" s="4"/>
      <c r="E291" s="4" t="s">
        <v>231</v>
      </c>
      <c r="F291" s="31" t="s">
        <v>232</v>
      </c>
      <c r="G291" s="4"/>
      <c r="H291" s="25">
        <v>209</v>
      </c>
      <c r="I291" s="31"/>
      <c r="J291" s="31" t="s">
        <v>234</v>
      </c>
      <c r="K291" s="27">
        <v>42161</v>
      </c>
      <c r="L291" s="31">
        <v>2015</v>
      </c>
      <c r="M291" s="30">
        <f t="shared" si="27"/>
        <v>157</v>
      </c>
      <c r="N291" s="31"/>
      <c r="O291" s="31"/>
      <c r="P291" s="31"/>
      <c r="Q291" s="47" t="s">
        <v>78</v>
      </c>
      <c r="R291" s="16" t="s">
        <v>235</v>
      </c>
      <c r="S291" s="19" t="s">
        <v>236</v>
      </c>
      <c r="T291" s="29">
        <v>10.7</v>
      </c>
      <c r="U291" s="29">
        <v>1.3</v>
      </c>
      <c r="V291" s="4" t="s">
        <v>237</v>
      </c>
      <c r="W291" s="4" t="s">
        <v>749</v>
      </c>
      <c r="X291" s="25">
        <v>0.8</v>
      </c>
      <c r="Y291" s="4">
        <v>1</v>
      </c>
      <c r="Z291" s="50">
        <v>7.5670957498423412</v>
      </c>
      <c r="AA291" s="4"/>
      <c r="AB291" s="50">
        <v>-27.764312032581945</v>
      </c>
      <c r="AC291" s="4"/>
      <c r="AD291" s="50">
        <v>85.159628292221214</v>
      </c>
      <c r="AE291" s="50">
        <v>403.76942932569648</v>
      </c>
      <c r="AF291" s="22">
        <f t="shared" si="28"/>
        <v>-25.717836142971706</v>
      </c>
      <c r="AG291" s="23">
        <f t="shared" si="29"/>
        <v>3.3844399264242182</v>
      </c>
      <c r="AH291" s="23">
        <f t="shared" si="30"/>
        <v>4.7413244682114026</v>
      </c>
      <c r="AI291" s="23">
        <f t="shared" si="31"/>
        <v>5.5315452129133034</v>
      </c>
      <c r="AJ291" s="3">
        <f t="shared" si="32"/>
        <v>34.353046600380267</v>
      </c>
    </row>
    <row r="292" spans="1:36" x14ac:dyDescent="0.35">
      <c r="A292" s="5">
        <f t="shared" si="26"/>
        <v>1765</v>
      </c>
      <c r="B292" s="6"/>
      <c r="C292" s="31" t="s">
        <v>555</v>
      </c>
      <c r="D292" s="4"/>
      <c r="E292" s="4" t="s">
        <v>231</v>
      </c>
      <c r="F292" s="31" t="s">
        <v>232</v>
      </c>
      <c r="G292" s="4"/>
      <c r="H292" s="25">
        <v>209</v>
      </c>
      <c r="I292" s="31"/>
      <c r="J292" s="31" t="s">
        <v>234</v>
      </c>
      <c r="K292" s="27">
        <v>42161</v>
      </c>
      <c r="L292" s="31">
        <v>2015</v>
      </c>
      <c r="M292" s="30">
        <f t="shared" si="27"/>
        <v>157</v>
      </c>
      <c r="N292" s="31"/>
      <c r="O292" s="31"/>
      <c r="P292" s="31"/>
      <c r="Q292" s="47" t="s">
        <v>78</v>
      </c>
      <c r="R292" s="16" t="s">
        <v>235</v>
      </c>
      <c r="S292" s="19" t="s">
        <v>236</v>
      </c>
      <c r="T292" s="29">
        <v>13</v>
      </c>
      <c r="U292" s="29">
        <v>2.0699999999999998</v>
      </c>
      <c r="V292" s="4" t="s">
        <v>237</v>
      </c>
      <c r="W292" s="4" t="s">
        <v>749</v>
      </c>
      <c r="X292" s="25">
        <v>0.9</v>
      </c>
      <c r="Y292" s="4">
        <v>1</v>
      </c>
      <c r="Z292" s="50">
        <v>10.027035151159213</v>
      </c>
      <c r="AA292" s="4"/>
      <c r="AB292" s="50">
        <v>-28.019205240112822</v>
      </c>
      <c r="AC292" s="4"/>
      <c r="AD292" s="50">
        <v>116.32850331408557</v>
      </c>
      <c r="AE292" s="50">
        <v>491.89085382517351</v>
      </c>
      <c r="AF292" s="22">
        <f t="shared" si="28"/>
        <v>-26.499545531995519</v>
      </c>
      <c r="AG292" s="23">
        <f t="shared" si="29"/>
        <v>4.1079515150468273</v>
      </c>
      <c r="AH292" s="23">
        <f t="shared" si="30"/>
        <v>4.2284637024605578</v>
      </c>
      <c r="AI292" s="23">
        <f t="shared" si="31"/>
        <v>4.9332076528706503</v>
      </c>
      <c r="AJ292" s="3">
        <f t="shared" si="32"/>
        <v>28.352426849382315</v>
      </c>
    </row>
    <row r="293" spans="1:36" x14ac:dyDescent="0.35">
      <c r="A293" s="5">
        <f t="shared" si="26"/>
        <v>1766</v>
      </c>
      <c r="B293" s="6"/>
      <c r="C293" s="31" t="s">
        <v>556</v>
      </c>
      <c r="D293" s="4"/>
      <c r="E293" s="4" t="s">
        <v>231</v>
      </c>
      <c r="F293" s="31" t="s">
        <v>232</v>
      </c>
      <c r="G293" s="4"/>
      <c r="H293" s="25">
        <v>177</v>
      </c>
      <c r="I293" s="31"/>
      <c r="J293" s="31" t="s">
        <v>234</v>
      </c>
      <c r="K293" s="27">
        <v>42162</v>
      </c>
      <c r="L293" s="31">
        <v>2015</v>
      </c>
      <c r="M293" s="30">
        <f t="shared" si="27"/>
        <v>158</v>
      </c>
      <c r="N293" s="31"/>
      <c r="O293" s="31"/>
      <c r="P293" s="31"/>
      <c r="Q293" s="47" t="s">
        <v>78</v>
      </c>
      <c r="R293" s="16" t="s">
        <v>235</v>
      </c>
      <c r="S293" s="19" t="s">
        <v>236</v>
      </c>
      <c r="T293" s="29">
        <v>13</v>
      </c>
      <c r="U293" s="29">
        <v>3.63</v>
      </c>
      <c r="V293" s="4" t="s">
        <v>237</v>
      </c>
      <c r="W293" s="4" t="s">
        <v>749</v>
      </c>
      <c r="X293" s="25">
        <v>1.3</v>
      </c>
      <c r="Y293" s="4">
        <v>1</v>
      </c>
      <c r="Z293" s="50">
        <v>10.211426297274929</v>
      </c>
      <c r="AA293" s="4"/>
      <c r="AB293" s="50">
        <v>-28.407381886789832</v>
      </c>
      <c r="AC293" s="4"/>
      <c r="AD293" s="50">
        <v>146.06651724332119</v>
      </c>
      <c r="AE293" s="50">
        <v>649.76425751208501</v>
      </c>
      <c r="AF293" s="22">
        <f t="shared" si="28"/>
        <v>-26.646910470410234</v>
      </c>
      <c r="AG293" s="23">
        <f t="shared" si="29"/>
        <v>4.1621842050808624</v>
      </c>
      <c r="AH293" s="23">
        <f t="shared" si="30"/>
        <v>4.448413433652914</v>
      </c>
      <c r="AI293" s="23">
        <f t="shared" si="31"/>
        <v>5.1898156725950662</v>
      </c>
      <c r="AJ293" s="3">
        <f t="shared" si="32"/>
        <v>31.069966712632322</v>
      </c>
    </row>
    <row r="294" spans="1:36" x14ac:dyDescent="0.35">
      <c r="A294" s="5">
        <f t="shared" si="26"/>
        <v>1767</v>
      </c>
      <c r="B294" s="6"/>
      <c r="C294" s="31" t="s">
        <v>557</v>
      </c>
      <c r="D294" s="4"/>
      <c r="E294" s="4" t="s">
        <v>231</v>
      </c>
      <c r="F294" s="31" t="s">
        <v>232</v>
      </c>
      <c r="G294" s="4"/>
      <c r="H294" s="25">
        <v>177</v>
      </c>
      <c r="I294" s="31"/>
      <c r="J294" s="31" t="s">
        <v>234</v>
      </c>
      <c r="K294" s="27">
        <v>42162</v>
      </c>
      <c r="L294" s="31">
        <v>2015</v>
      </c>
      <c r="M294" s="30">
        <f t="shared" si="27"/>
        <v>158</v>
      </c>
      <c r="N294" s="31"/>
      <c r="O294" s="31"/>
      <c r="P294" s="31"/>
      <c r="Q294" s="47" t="s">
        <v>78</v>
      </c>
      <c r="R294" s="16" t="s">
        <v>235</v>
      </c>
      <c r="S294" s="19" t="s">
        <v>236</v>
      </c>
      <c r="T294" s="29">
        <v>12</v>
      </c>
      <c r="U294" s="29">
        <v>2.0299999999999998</v>
      </c>
      <c r="V294" s="4" t="s">
        <v>237</v>
      </c>
      <c r="W294" s="4" t="s">
        <v>749</v>
      </c>
      <c r="X294" s="25">
        <v>0.8</v>
      </c>
      <c r="Y294" s="4">
        <v>1</v>
      </c>
      <c r="Z294" s="50">
        <v>10.206121388898481</v>
      </c>
      <c r="AA294" s="4"/>
      <c r="AB294" s="50">
        <v>-27.64447690394935</v>
      </c>
      <c r="AC294" s="4"/>
      <c r="AD294" s="50">
        <v>96.689704828179913</v>
      </c>
      <c r="AE294" s="50">
        <v>461.76536477447161</v>
      </c>
      <c r="AF294" s="22">
        <f t="shared" si="28"/>
        <v>-25.566695745503342</v>
      </c>
      <c r="AG294" s="23">
        <f t="shared" si="29"/>
        <v>4.1606239379113177</v>
      </c>
      <c r="AH294" s="23">
        <f t="shared" si="30"/>
        <v>4.775744900607986</v>
      </c>
      <c r="AI294" s="23">
        <f t="shared" si="31"/>
        <v>5.5717023840426494</v>
      </c>
      <c r="AJ294" s="3">
        <f t="shared" si="32"/>
        <v>34.716132254794168</v>
      </c>
    </row>
    <row r="295" spans="1:36" x14ac:dyDescent="0.35">
      <c r="A295" s="5">
        <f t="shared" si="26"/>
        <v>1768</v>
      </c>
      <c r="B295" s="6"/>
      <c r="C295" s="31" t="s">
        <v>558</v>
      </c>
      <c r="D295" s="4"/>
      <c r="E295" s="4" t="s">
        <v>231</v>
      </c>
      <c r="F295" s="31" t="s">
        <v>232</v>
      </c>
      <c r="G295" s="4"/>
      <c r="H295" s="25">
        <v>177</v>
      </c>
      <c r="I295" s="31"/>
      <c r="J295" s="31" t="s">
        <v>234</v>
      </c>
      <c r="K295" s="27">
        <v>42162</v>
      </c>
      <c r="L295" s="31">
        <v>2015</v>
      </c>
      <c r="M295" s="30">
        <f t="shared" si="27"/>
        <v>158</v>
      </c>
      <c r="N295" s="31"/>
      <c r="O295" s="31"/>
      <c r="P295" s="31"/>
      <c r="Q295" s="47" t="s">
        <v>78</v>
      </c>
      <c r="R295" s="16" t="s">
        <v>235</v>
      </c>
      <c r="S295" s="19" t="s">
        <v>236</v>
      </c>
      <c r="T295" s="29">
        <v>12</v>
      </c>
      <c r="U295" s="29">
        <v>2.37</v>
      </c>
      <c r="V295" s="4" t="s">
        <v>237</v>
      </c>
      <c r="W295" s="4" t="s">
        <v>749</v>
      </c>
      <c r="X295" s="25">
        <v>0.8</v>
      </c>
      <c r="Y295" s="4">
        <v>1</v>
      </c>
      <c r="Z295" s="50">
        <v>10.83678212375869</v>
      </c>
      <c r="AA295" s="4"/>
      <c r="AB295" s="50">
        <v>-27.805735185236873</v>
      </c>
      <c r="AC295" s="4"/>
      <c r="AD295" s="50">
        <v>92.747194279743638</v>
      </c>
      <c r="AE295" s="50">
        <v>456.57765146379006</v>
      </c>
      <c r="AF295" s="22">
        <f t="shared" si="28"/>
        <v>-25.599122201033886</v>
      </c>
      <c r="AG295" s="23">
        <f t="shared" si="29"/>
        <v>4.3461123893407914</v>
      </c>
      <c r="AH295" s="23">
        <f t="shared" si="30"/>
        <v>4.9228190136583834</v>
      </c>
      <c r="AI295" s="23">
        <f t="shared" si="31"/>
        <v>5.7432888492681142</v>
      </c>
      <c r="AJ295" s="3">
        <f t="shared" si="32"/>
        <v>36.218210733722678</v>
      </c>
    </row>
    <row r="296" spans="1:36" x14ac:dyDescent="0.35">
      <c r="A296" s="5">
        <f t="shared" si="26"/>
        <v>1769</v>
      </c>
      <c r="B296" s="6"/>
      <c r="C296" s="31" t="s">
        <v>559</v>
      </c>
      <c r="D296" s="4"/>
      <c r="E296" s="4" t="s">
        <v>231</v>
      </c>
      <c r="F296" s="31" t="s">
        <v>232</v>
      </c>
      <c r="G296" s="4"/>
      <c r="H296" s="25">
        <v>177</v>
      </c>
      <c r="I296" s="31"/>
      <c r="J296" s="31" t="s">
        <v>234</v>
      </c>
      <c r="K296" s="27">
        <v>42162</v>
      </c>
      <c r="L296" s="31">
        <v>2015</v>
      </c>
      <c r="M296" s="30">
        <f t="shared" si="27"/>
        <v>158</v>
      </c>
      <c r="N296" s="31"/>
      <c r="O296" s="31"/>
      <c r="P296" s="31"/>
      <c r="Q296" s="47" t="s">
        <v>78</v>
      </c>
      <c r="R296" s="16" t="s">
        <v>235</v>
      </c>
      <c r="S296" s="19" t="s">
        <v>236</v>
      </c>
      <c r="T296" s="29">
        <v>11.7</v>
      </c>
      <c r="U296" s="29">
        <v>2.17</v>
      </c>
      <c r="V296" s="4" t="s">
        <v>237</v>
      </c>
      <c r="W296" s="4" t="s">
        <v>749</v>
      </c>
      <c r="X296" s="25">
        <v>0.9</v>
      </c>
      <c r="Y296" s="4">
        <v>1</v>
      </c>
      <c r="Z296" s="50">
        <v>10.638026537289569</v>
      </c>
      <c r="AA296" s="4"/>
      <c r="AB296" s="50">
        <v>-28.127861873300066</v>
      </c>
      <c r="AC296" s="4"/>
      <c r="AD296" s="50">
        <v>90.462440813144667</v>
      </c>
      <c r="AE296" s="50">
        <v>428.59620404586508</v>
      </c>
      <c r="AF296" s="22">
        <f t="shared" si="28"/>
        <v>-26.084584167622744</v>
      </c>
      <c r="AG296" s="23">
        <f t="shared" si="29"/>
        <v>4.2876548639086973</v>
      </c>
      <c r="AH296" s="23">
        <f t="shared" si="30"/>
        <v>4.7378359481937373</v>
      </c>
      <c r="AI296" s="23">
        <f t="shared" si="31"/>
        <v>5.5274752728926941</v>
      </c>
      <c r="AJ296" s="3">
        <f t="shared" si="32"/>
        <v>34.315995136768784</v>
      </c>
    </row>
    <row r="297" spans="1:36" x14ac:dyDescent="0.35">
      <c r="A297" s="5">
        <f t="shared" si="26"/>
        <v>1770</v>
      </c>
      <c r="B297" s="6"/>
      <c r="C297" s="31" t="s">
        <v>560</v>
      </c>
      <c r="D297" s="4"/>
      <c r="E297" s="4" t="s">
        <v>231</v>
      </c>
      <c r="F297" s="31" t="s">
        <v>232</v>
      </c>
      <c r="G297" s="4"/>
      <c r="H297" s="25">
        <v>177</v>
      </c>
      <c r="I297" s="31"/>
      <c r="J297" s="31" t="s">
        <v>234</v>
      </c>
      <c r="K297" s="27">
        <v>42162</v>
      </c>
      <c r="L297" s="31">
        <v>2015</v>
      </c>
      <c r="M297" s="30">
        <f t="shared" si="27"/>
        <v>158</v>
      </c>
      <c r="N297" s="31"/>
      <c r="O297" s="31"/>
      <c r="P297" s="31"/>
      <c r="Q297" s="47" t="s">
        <v>78</v>
      </c>
      <c r="R297" s="16" t="s">
        <v>235</v>
      </c>
      <c r="S297" s="19" t="s">
        <v>236</v>
      </c>
      <c r="T297" s="29">
        <v>11.3</v>
      </c>
      <c r="U297" s="29">
        <v>1.77</v>
      </c>
      <c r="V297" s="4" t="s">
        <v>237</v>
      </c>
      <c r="W297" s="4" t="s">
        <v>749</v>
      </c>
      <c r="X297" s="25">
        <v>0.8</v>
      </c>
      <c r="Y297" s="4">
        <v>1</v>
      </c>
      <c r="Z297" s="50">
        <v>10.485076518645428</v>
      </c>
      <c r="AA297" s="4"/>
      <c r="AB297" s="50">
        <v>-28.398401152728262</v>
      </c>
      <c r="AC297" s="4"/>
      <c r="AD297" s="50">
        <v>74.945049550352735</v>
      </c>
      <c r="AE297" s="50">
        <v>376.92221249653494</v>
      </c>
      <c r="AF297" s="22">
        <f t="shared" si="28"/>
        <v>-26.103205284305975</v>
      </c>
      <c r="AG297" s="23">
        <f t="shared" si="29"/>
        <v>4.2426695643074792</v>
      </c>
      <c r="AH297" s="23">
        <f t="shared" si="30"/>
        <v>5.0293143410799299</v>
      </c>
      <c r="AI297" s="23">
        <f t="shared" si="31"/>
        <v>5.8675333979265849</v>
      </c>
      <c r="AJ297" s="3">
        <f t="shared" si="32"/>
        <v>37.258413255020074</v>
      </c>
    </row>
    <row r="298" spans="1:36" x14ac:dyDescent="0.35">
      <c r="A298" s="5">
        <f t="shared" si="26"/>
        <v>1771</v>
      </c>
      <c r="B298" s="6"/>
      <c r="C298" s="31" t="s">
        <v>561</v>
      </c>
      <c r="D298" s="4"/>
      <c r="E298" s="4" t="s">
        <v>231</v>
      </c>
      <c r="F298" s="31" t="s">
        <v>232</v>
      </c>
      <c r="G298" s="4"/>
      <c r="H298" s="25">
        <v>176</v>
      </c>
      <c r="I298" s="31"/>
      <c r="J298" s="31" t="s">
        <v>234</v>
      </c>
      <c r="K298" s="27">
        <v>42162</v>
      </c>
      <c r="L298" s="31">
        <v>2015</v>
      </c>
      <c r="M298" s="30">
        <f t="shared" si="27"/>
        <v>158</v>
      </c>
      <c r="N298" s="31"/>
      <c r="O298" s="31"/>
      <c r="P298" s="31"/>
      <c r="Q298" s="47" t="s">
        <v>78</v>
      </c>
      <c r="R298" s="16" t="s">
        <v>235</v>
      </c>
      <c r="S298" s="19" t="s">
        <v>236</v>
      </c>
      <c r="T298" s="29">
        <v>16</v>
      </c>
      <c r="U298" s="29">
        <v>15.4</v>
      </c>
      <c r="V298" s="4" t="s">
        <v>237</v>
      </c>
      <c r="W298" s="4" t="s">
        <v>749</v>
      </c>
      <c r="X298" s="25">
        <v>0.9</v>
      </c>
      <c r="Y298" s="4">
        <v>1</v>
      </c>
      <c r="Z298" s="50">
        <v>10.360358261651447</v>
      </c>
      <c r="AA298" s="4"/>
      <c r="AB298" s="50">
        <v>-29.198906820804158</v>
      </c>
      <c r="AC298" s="4"/>
      <c r="AD298" s="50">
        <v>104.35311467559617</v>
      </c>
      <c r="AE298" s="50">
        <v>478.3785713252243</v>
      </c>
      <c r="AF298" s="22">
        <f t="shared" si="28"/>
        <v>-27.301277791165461</v>
      </c>
      <c r="AG298" s="23">
        <f t="shared" si="29"/>
        <v>4.2059877240151318</v>
      </c>
      <c r="AH298" s="23">
        <f t="shared" si="30"/>
        <v>4.5842289692297706</v>
      </c>
      <c r="AI298" s="23">
        <f t="shared" si="31"/>
        <v>5.3482671307680656</v>
      </c>
      <c r="AJ298" s="3">
        <f t="shared" si="32"/>
        <v>32.636797107189437</v>
      </c>
    </row>
    <row r="299" spans="1:36" x14ac:dyDescent="0.35">
      <c r="A299" s="5">
        <f t="shared" si="26"/>
        <v>1772</v>
      </c>
      <c r="B299" s="6"/>
      <c r="C299" s="31" t="s">
        <v>562</v>
      </c>
      <c r="D299" s="4"/>
      <c r="E299" s="4" t="s">
        <v>231</v>
      </c>
      <c r="F299" s="31" t="s">
        <v>232</v>
      </c>
      <c r="G299" s="4"/>
      <c r="H299" s="25">
        <v>176</v>
      </c>
      <c r="I299" s="31"/>
      <c r="J299" s="31" t="s">
        <v>234</v>
      </c>
      <c r="K299" s="27">
        <v>42162</v>
      </c>
      <c r="L299" s="31">
        <v>2015</v>
      </c>
      <c r="M299" s="30">
        <f t="shared" si="27"/>
        <v>158</v>
      </c>
      <c r="N299" s="31"/>
      <c r="O299" s="31"/>
      <c r="P299" s="31"/>
      <c r="Q299" s="47" t="s">
        <v>78</v>
      </c>
      <c r="R299" s="16" t="s">
        <v>235</v>
      </c>
      <c r="S299" s="19" t="s">
        <v>236</v>
      </c>
      <c r="T299" s="29">
        <v>12.3</v>
      </c>
      <c r="U299" s="29">
        <v>2.4700000000000002</v>
      </c>
      <c r="V299" s="4" t="s">
        <v>237</v>
      </c>
      <c r="W299" s="4" t="s">
        <v>749</v>
      </c>
      <c r="X299" s="25">
        <v>1</v>
      </c>
      <c r="Y299" s="4">
        <v>1</v>
      </c>
      <c r="Z299" s="50">
        <v>10.513452790146093</v>
      </c>
      <c r="AA299" s="4"/>
      <c r="AB299" s="50">
        <v>-27.980781568283703</v>
      </c>
      <c r="AC299" s="4"/>
      <c r="AD299" s="50">
        <v>136.86812425055334</v>
      </c>
      <c r="AE299" s="50">
        <v>603.58592691791739</v>
      </c>
      <c r="AF299" s="22">
        <f t="shared" si="28"/>
        <v>-26.260655145761731</v>
      </c>
      <c r="AG299" s="23">
        <f t="shared" si="29"/>
        <v>4.251015526513557</v>
      </c>
      <c r="AH299" s="23">
        <f t="shared" si="30"/>
        <v>4.4099817267385193</v>
      </c>
      <c r="AI299" s="23">
        <f t="shared" si="31"/>
        <v>5.1449786811949396</v>
      </c>
      <c r="AJ299" s="3">
        <f t="shared" si="32"/>
        <v>30.611726813657754</v>
      </c>
    </row>
    <row r="300" spans="1:36" x14ac:dyDescent="0.35">
      <c r="A300" s="5">
        <f t="shared" si="26"/>
        <v>1773</v>
      </c>
      <c r="B300" s="6"/>
      <c r="C300" s="31" t="s">
        <v>563</v>
      </c>
      <c r="D300" s="4"/>
      <c r="E300" s="4" t="s">
        <v>231</v>
      </c>
      <c r="F300" s="31" t="s">
        <v>232</v>
      </c>
      <c r="G300" s="4"/>
      <c r="H300" s="25">
        <v>176</v>
      </c>
      <c r="I300" s="31"/>
      <c r="J300" s="31" t="s">
        <v>234</v>
      </c>
      <c r="K300" s="27">
        <v>42162</v>
      </c>
      <c r="L300" s="31">
        <v>2015</v>
      </c>
      <c r="M300" s="30">
        <f t="shared" si="27"/>
        <v>158</v>
      </c>
      <c r="N300" s="31"/>
      <c r="O300" s="31"/>
      <c r="P300" s="31"/>
      <c r="Q300" s="47" t="s">
        <v>78</v>
      </c>
      <c r="R300" s="16" t="s">
        <v>235</v>
      </c>
      <c r="S300" s="19" t="s">
        <v>236</v>
      </c>
      <c r="T300" s="29">
        <v>11.7</v>
      </c>
      <c r="U300" s="29">
        <v>1.93</v>
      </c>
      <c r="V300" s="4" t="s">
        <v>237</v>
      </c>
      <c r="W300" s="4" t="s">
        <v>749</v>
      </c>
      <c r="X300" s="25">
        <v>0.8</v>
      </c>
      <c r="Y300" s="4">
        <v>1</v>
      </c>
      <c r="Z300" s="50">
        <v>9.9305137857977162</v>
      </c>
      <c r="AA300" s="4"/>
      <c r="AB300" s="50">
        <v>-28.269514462688985</v>
      </c>
      <c r="AC300" s="4"/>
      <c r="AD300" s="50">
        <v>104.55997507379735</v>
      </c>
      <c r="AE300" s="50">
        <v>470.06958253431048</v>
      </c>
      <c r="AF300" s="22">
        <f t="shared" si="28"/>
        <v>-26.460355643512102</v>
      </c>
      <c r="AG300" s="23">
        <f t="shared" si="29"/>
        <v>4.0795628781757989</v>
      </c>
      <c r="AH300" s="23">
        <f t="shared" si="30"/>
        <v>4.4956933300963415</v>
      </c>
      <c r="AI300" s="23">
        <f t="shared" si="31"/>
        <v>5.2449755517790653</v>
      </c>
      <c r="AJ300" s="3">
        <f t="shared" si="32"/>
        <v>31.624555935231047</v>
      </c>
    </row>
    <row r="301" spans="1:36" x14ac:dyDescent="0.35">
      <c r="A301" s="5">
        <f t="shared" si="26"/>
        <v>1774</v>
      </c>
      <c r="B301" s="6"/>
      <c r="C301" s="31" t="s">
        <v>564</v>
      </c>
      <c r="D301" s="4"/>
      <c r="E301" s="4" t="s">
        <v>231</v>
      </c>
      <c r="F301" s="31" t="s">
        <v>232</v>
      </c>
      <c r="G301" s="4"/>
      <c r="H301" s="25">
        <v>176</v>
      </c>
      <c r="I301" s="31"/>
      <c r="J301" s="31" t="s">
        <v>234</v>
      </c>
      <c r="K301" s="27">
        <v>42162</v>
      </c>
      <c r="L301" s="31">
        <v>2015</v>
      </c>
      <c r="M301" s="30">
        <f t="shared" si="27"/>
        <v>158</v>
      </c>
      <c r="N301" s="31"/>
      <c r="O301" s="31"/>
      <c r="P301" s="31"/>
      <c r="Q301" s="47" t="s">
        <v>78</v>
      </c>
      <c r="R301" s="16" t="s">
        <v>235</v>
      </c>
      <c r="S301" s="19" t="s">
        <v>236</v>
      </c>
      <c r="T301" s="29">
        <v>12</v>
      </c>
      <c r="U301" s="29">
        <v>2.0299999999999998</v>
      </c>
      <c r="V301" s="4" t="s">
        <v>237</v>
      </c>
      <c r="W301" s="4" t="s">
        <v>749</v>
      </c>
      <c r="X301" s="25">
        <v>0.8</v>
      </c>
      <c r="Y301" s="4">
        <v>1</v>
      </c>
      <c r="Z301" s="50">
        <v>10.302705675151536</v>
      </c>
      <c r="AA301" s="4"/>
      <c r="AB301" s="50">
        <v>-28.026696186223781</v>
      </c>
      <c r="AC301" s="4"/>
      <c r="AD301" s="50">
        <v>98.451867667493786</v>
      </c>
      <c r="AE301" s="50">
        <v>457.61504503120534</v>
      </c>
      <c r="AF301" s="22">
        <f t="shared" si="28"/>
        <v>-26.067327151224323</v>
      </c>
      <c r="AG301" s="23">
        <f t="shared" si="29"/>
        <v>4.189031080926922</v>
      </c>
      <c r="AH301" s="23">
        <f t="shared" si="30"/>
        <v>4.6481093337582031</v>
      </c>
      <c r="AI301" s="23">
        <f t="shared" si="31"/>
        <v>5.4227942227179042</v>
      </c>
      <c r="AJ301" s="3">
        <f t="shared" si="32"/>
        <v>33.346658222834201</v>
      </c>
    </row>
    <row r="302" spans="1:36" x14ac:dyDescent="0.35">
      <c r="A302" s="5">
        <f t="shared" si="26"/>
        <v>1775</v>
      </c>
      <c r="B302" s="6"/>
      <c r="C302" s="31" t="s">
        <v>565</v>
      </c>
      <c r="D302" s="4"/>
      <c r="E302" s="4" t="s">
        <v>231</v>
      </c>
      <c r="F302" s="31" t="s">
        <v>232</v>
      </c>
      <c r="G302" s="4"/>
      <c r="H302" s="25">
        <v>176</v>
      </c>
      <c r="I302" s="31"/>
      <c r="J302" s="31" t="s">
        <v>234</v>
      </c>
      <c r="K302" s="27">
        <v>42162</v>
      </c>
      <c r="L302" s="31">
        <v>2015</v>
      </c>
      <c r="M302" s="30">
        <f t="shared" si="27"/>
        <v>158</v>
      </c>
      <c r="N302" s="31"/>
      <c r="O302" s="31"/>
      <c r="P302" s="31"/>
      <c r="Q302" s="47" t="s">
        <v>78</v>
      </c>
      <c r="R302" s="16" t="s">
        <v>235</v>
      </c>
      <c r="S302" s="19" t="s">
        <v>236</v>
      </c>
      <c r="T302" s="29">
        <v>11.7</v>
      </c>
      <c r="U302" s="29">
        <v>1.63</v>
      </c>
      <c r="V302" s="4" t="s">
        <v>237</v>
      </c>
      <c r="W302" s="4" t="s">
        <v>749</v>
      </c>
      <c r="X302" s="25">
        <v>0.8</v>
      </c>
      <c r="Y302" s="4">
        <v>1</v>
      </c>
      <c r="Z302" s="50">
        <v>10.415184696645666</v>
      </c>
      <c r="AA302" s="4"/>
      <c r="AB302" s="50">
        <v>-27.782802201234801</v>
      </c>
      <c r="AC302" s="4"/>
      <c r="AD302" s="50">
        <v>92.643377602892002</v>
      </c>
      <c r="AE302" s="50">
        <v>408.93813305943905</v>
      </c>
      <c r="AF302" s="22">
        <f t="shared" si="28"/>
        <v>-26.058307464799782</v>
      </c>
      <c r="AG302" s="23">
        <f t="shared" si="29"/>
        <v>4.222113146072255</v>
      </c>
      <c r="AH302" s="23">
        <f t="shared" si="30"/>
        <v>4.4141107938909325</v>
      </c>
      <c r="AI302" s="23">
        <f t="shared" si="31"/>
        <v>5.1497959262060879</v>
      </c>
      <c r="AJ302" s="3">
        <f t="shared" si="32"/>
        <v>30.661284578223562</v>
      </c>
    </row>
    <row r="303" spans="1:36" x14ac:dyDescent="0.35">
      <c r="A303" s="5">
        <f t="shared" si="26"/>
        <v>1776</v>
      </c>
      <c r="B303" s="6"/>
      <c r="C303" s="31" t="s">
        <v>566</v>
      </c>
      <c r="D303" s="4"/>
      <c r="E303" s="4" t="s">
        <v>231</v>
      </c>
      <c r="F303" s="31" t="s">
        <v>232</v>
      </c>
      <c r="G303" s="4"/>
      <c r="H303" s="25">
        <v>175</v>
      </c>
      <c r="I303" s="31"/>
      <c r="J303" s="31" t="s">
        <v>234</v>
      </c>
      <c r="K303" s="27">
        <v>42162</v>
      </c>
      <c r="L303" s="31">
        <v>2015</v>
      </c>
      <c r="M303" s="30">
        <f t="shared" si="27"/>
        <v>158</v>
      </c>
      <c r="N303" s="31"/>
      <c r="O303" s="31"/>
      <c r="P303" s="31"/>
      <c r="Q303" s="47" t="s">
        <v>78</v>
      </c>
      <c r="R303" s="16" t="s">
        <v>235</v>
      </c>
      <c r="S303" s="19" t="s">
        <v>236</v>
      </c>
      <c r="T303" s="29">
        <v>10.3</v>
      </c>
      <c r="U303" s="29">
        <v>1.67</v>
      </c>
      <c r="V303" s="4" t="s">
        <v>237</v>
      </c>
      <c r="W303" s="4" t="s">
        <v>749</v>
      </c>
      <c r="X303" s="25">
        <v>0.8</v>
      </c>
      <c r="Y303" s="4">
        <v>1</v>
      </c>
      <c r="Z303" s="50">
        <v>8.7407110894194382</v>
      </c>
      <c r="AA303" s="4"/>
      <c r="AB303" s="50">
        <v>-27.338176154862612</v>
      </c>
      <c r="AC303" s="4"/>
      <c r="AD303" s="50">
        <v>86.824209175054705</v>
      </c>
      <c r="AE303" s="50">
        <v>400.66910165377755</v>
      </c>
      <c r="AF303" s="22">
        <f t="shared" si="28"/>
        <v>-25.410867981495009</v>
      </c>
      <c r="AG303" s="23">
        <f t="shared" si="29"/>
        <v>3.7296209086527758</v>
      </c>
      <c r="AH303" s="23">
        <f t="shared" si="30"/>
        <v>4.6147163960451367</v>
      </c>
      <c r="AI303" s="23">
        <f t="shared" si="31"/>
        <v>5.3838357953859921</v>
      </c>
      <c r="AJ303" s="3">
        <f t="shared" si="32"/>
        <v>32.97767966101955</v>
      </c>
    </row>
    <row r="304" spans="1:36" x14ac:dyDescent="0.35">
      <c r="A304" s="5">
        <f t="shared" si="26"/>
        <v>1777</v>
      </c>
      <c r="B304" s="6"/>
      <c r="C304" s="31" t="s">
        <v>567</v>
      </c>
      <c r="D304" s="4"/>
      <c r="E304" s="4" t="s">
        <v>231</v>
      </c>
      <c r="F304" s="31" t="s">
        <v>232</v>
      </c>
      <c r="G304" s="4"/>
      <c r="H304" s="25">
        <v>175</v>
      </c>
      <c r="I304" s="31"/>
      <c r="J304" s="31" t="s">
        <v>234</v>
      </c>
      <c r="K304" s="27">
        <v>42162</v>
      </c>
      <c r="L304" s="31">
        <v>2015</v>
      </c>
      <c r="M304" s="30">
        <f t="shared" si="27"/>
        <v>158</v>
      </c>
      <c r="N304" s="31"/>
      <c r="O304" s="31"/>
      <c r="P304" s="31"/>
      <c r="Q304" s="47" t="s">
        <v>78</v>
      </c>
      <c r="R304" s="16" t="s">
        <v>235</v>
      </c>
      <c r="S304" s="19" t="s">
        <v>236</v>
      </c>
      <c r="T304" s="29">
        <v>9</v>
      </c>
      <c r="U304" s="29">
        <v>1.1000000000000001</v>
      </c>
      <c r="V304" s="4" t="s">
        <v>237</v>
      </c>
      <c r="W304" s="4" t="s">
        <v>749</v>
      </c>
      <c r="X304" s="25">
        <v>0.6</v>
      </c>
      <c r="Y304" s="4">
        <v>1</v>
      </c>
      <c r="Z304" s="50">
        <v>8.757455262032078</v>
      </c>
      <c r="AA304" s="4"/>
      <c r="AB304" s="50">
        <v>-27.557831496980533</v>
      </c>
      <c r="AC304" s="4"/>
      <c r="AD304" s="50">
        <v>72.751956588172135</v>
      </c>
      <c r="AE304" s="50">
        <v>322.35125847485295</v>
      </c>
      <c r="AF304" s="22">
        <f t="shared" si="28"/>
        <v>-25.815736264966294</v>
      </c>
      <c r="AG304" s="23">
        <f t="shared" si="29"/>
        <v>3.7345456653035525</v>
      </c>
      <c r="AH304" s="23">
        <f t="shared" si="30"/>
        <v>4.430825968016098</v>
      </c>
      <c r="AI304" s="23">
        <f t="shared" si="31"/>
        <v>5.1692969626854479</v>
      </c>
      <c r="AJ304" s="3">
        <f t="shared" si="32"/>
        <v>30.861101035992569</v>
      </c>
    </row>
    <row r="305" spans="1:36" x14ac:dyDescent="0.35">
      <c r="A305" s="5">
        <f t="shared" si="26"/>
        <v>1778</v>
      </c>
      <c r="B305" s="6"/>
      <c r="C305" s="31" t="s">
        <v>568</v>
      </c>
      <c r="D305" s="4"/>
      <c r="E305" s="4" t="s">
        <v>231</v>
      </c>
      <c r="F305" s="31" t="s">
        <v>232</v>
      </c>
      <c r="G305" s="4"/>
      <c r="H305" s="25">
        <v>175</v>
      </c>
      <c r="I305" s="31"/>
      <c r="J305" s="31" t="s">
        <v>234</v>
      </c>
      <c r="K305" s="27">
        <v>42162</v>
      </c>
      <c r="L305" s="31">
        <v>2015</v>
      </c>
      <c r="M305" s="30">
        <f t="shared" si="27"/>
        <v>158</v>
      </c>
      <c r="N305" s="31"/>
      <c r="O305" s="31"/>
      <c r="P305" s="31"/>
      <c r="Q305" s="47" t="s">
        <v>78</v>
      </c>
      <c r="R305" s="16" t="s">
        <v>235</v>
      </c>
      <c r="S305" s="19" t="s">
        <v>236</v>
      </c>
      <c r="T305" s="29">
        <v>9.6999999999999993</v>
      </c>
      <c r="U305" s="29">
        <v>1.37</v>
      </c>
      <c r="V305" s="4" t="s">
        <v>237</v>
      </c>
      <c r="W305" s="4" t="s">
        <v>749</v>
      </c>
      <c r="X305" s="25">
        <v>0.8</v>
      </c>
      <c r="Y305" s="4">
        <v>1</v>
      </c>
      <c r="Z305" s="50">
        <v>7.5056148188376488</v>
      </c>
      <c r="AA305" s="4"/>
      <c r="AB305" s="50">
        <v>-27.074755584346338</v>
      </c>
      <c r="AC305" s="4"/>
      <c r="AD305" s="50">
        <v>80.26488071268281</v>
      </c>
      <c r="AE305" s="50">
        <v>378.98559388520198</v>
      </c>
      <c r="AF305" s="22">
        <f t="shared" si="28"/>
        <v>-25.046344960385532</v>
      </c>
      <c r="AG305" s="23">
        <f t="shared" si="29"/>
        <v>3.3663572996581319</v>
      </c>
      <c r="AH305" s="23">
        <f t="shared" si="30"/>
        <v>4.721686377904474</v>
      </c>
      <c r="AI305" s="23">
        <f t="shared" si="31"/>
        <v>5.5086341075552197</v>
      </c>
      <c r="AJ305" s="3">
        <f t="shared" si="32"/>
        <v>34.143859240432448</v>
      </c>
    </row>
    <row r="306" spans="1:36" x14ac:dyDescent="0.35">
      <c r="A306" s="5">
        <f t="shared" si="26"/>
        <v>1779</v>
      </c>
      <c r="B306" s="6"/>
      <c r="C306" s="31" t="s">
        <v>569</v>
      </c>
      <c r="D306" s="4"/>
      <c r="E306" s="4" t="s">
        <v>231</v>
      </c>
      <c r="F306" s="31" t="s">
        <v>232</v>
      </c>
      <c r="G306" s="4"/>
      <c r="H306" s="25">
        <v>194</v>
      </c>
      <c r="I306" s="31"/>
      <c r="J306" s="31" t="s">
        <v>234</v>
      </c>
      <c r="K306" s="27">
        <v>42163</v>
      </c>
      <c r="L306" s="31">
        <v>2015</v>
      </c>
      <c r="M306" s="30">
        <f t="shared" si="27"/>
        <v>159</v>
      </c>
      <c r="N306" s="31"/>
      <c r="O306" s="31"/>
      <c r="P306" s="31"/>
      <c r="Q306" s="47" t="s">
        <v>78</v>
      </c>
      <c r="R306" s="16" t="s">
        <v>235</v>
      </c>
      <c r="S306" s="19" t="s">
        <v>236</v>
      </c>
      <c r="T306" s="29">
        <v>9</v>
      </c>
      <c r="U306" s="29">
        <v>1.1000000000000001</v>
      </c>
      <c r="V306" s="4" t="s">
        <v>237</v>
      </c>
      <c r="W306" s="4" t="s">
        <v>749</v>
      </c>
      <c r="X306" s="25">
        <v>0.5</v>
      </c>
      <c r="Y306" s="4">
        <v>1</v>
      </c>
      <c r="Z306" s="50">
        <v>8.5788130753824525</v>
      </c>
      <c r="AA306" s="4"/>
      <c r="AB306" s="50">
        <v>-27.028919756695764</v>
      </c>
      <c r="AC306" s="4"/>
      <c r="AD306" s="50">
        <v>49.47598548684482</v>
      </c>
      <c r="AE306" s="50">
        <v>201.60577104900682</v>
      </c>
      <c r="AF306" s="22">
        <f t="shared" si="28"/>
        <v>-25.69289845489272</v>
      </c>
      <c r="AG306" s="23">
        <f t="shared" si="29"/>
        <v>3.6820038457007218</v>
      </c>
      <c r="AH306" s="23">
        <f t="shared" si="30"/>
        <v>4.0748207249476982</v>
      </c>
      <c r="AI306" s="23">
        <f t="shared" si="31"/>
        <v>4.7539575124389808</v>
      </c>
      <c r="AJ306" s="3">
        <f t="shared" si="32"/>
        <v>26.308164841575604</v>
      </c>
    </row>
    <row r="307" spans="1:36" x14ac:dyDescent="0.35">
      <c r="A307" s="5">
        <f t="shared" si="26"/>
        <v>1780</v>
      </c>
      <c r="B307" s="6"/>
      <c r="C307" s="31" t="s">
        <v>570</v>
      </c>
      <c r="D307" s="4"/>
      <c r="E307" s="4" t="s">
        <v>231</v>
      </c>
      <c r="F307" s="31" t="s">
        <v>232</v>
      </c>
      <c r="G307" s="4"/>
      <c r="H307" s="25">
        <v>79</v>
      </c>
      <c r="I307" s="31"/>
      <c r="J307" s="31" t="s">
        <v>234</v>
      </c>
      <c r="K307" s="27">
        <v>42163</v>
      </c>
      <c r="L307" s="31">
        <v>2015</v>
      </c>
      <c r="M307" s="30">
        <f t="shared" si="27"/>
        <v>159</v>
      </c>
      <c r="N307" s="31"/>
      <c r="O307" s="31"/>
      <c r="P307" s="31"/>
      <c r="Q307" s="47" t="s">
        <v>78</v>
      </c>
      <c r="R307" s="16" t="s">
        <v>235</v>
      </c>
      <c r="S307" s="19" t="s">
        <v>236</v>
      </c>
      <c r="T307" s="29">
        <v>10.5</v>
      </c>
      <c r="U307" s="29">
        <v>1.65</v>
      </c>
      <c r="V307" s="4" t="s">
        <v>237</v>
      </c>
      <c r="W307" s="4" t="s">
        <v>749</v>
      </c>
      <c r="X307" s="25">
        <v>0.5</v>
      </c>
      <c r="Y307" s="4">
        <v>1</v>
      </c>
      <c r="Z307" s="50">
        <v>7.8439103232008023</v>
      </c>
      <c r="AA307" s="4"/>
      <c r="AB307" s="50">
        <v>-26.424562481130174</v>
      </c>
      <c r="AC307" s="4"/>
      <c r="AD307" s="50">
        <v>61.449472923520602</v>
      </c>
      <c r="AE307" s="50">
        <v>253.66501585570316</v>
      </c>
      <c r="AF307" s="22">
        <f t="shared" si="28"/>
        <v>-25.023401610233059</v>
      </c>
      <c r="AG307" s="23">
        <f t="shared" si="29"/>
        <v>3.4658559774120006</v>
      </c>
      <c r="AH307" s="23">
        <f t="shared" si="30"/>
        <v>4.1280259014005232</v>
      </c>
      <c r="AI307" s="23">
        <f t="shared" si="31"/>
        <v>4.8160302183006101</v>
      </c>
      <c r="AJ307" s="3">
        <f t="shared" si="32"/>
        <v>27.030549264000193</v>
      </c>
    </row>
    <row r="308" spans="1:36" x14ac:dyDescent="0.35">
      <c r="A308" s="5">
        <f t="shared" si="26"/>
        <v>1781</v>
      </c>
      <c r="B308" s="6"/>
      <c r="C308" s="31" t="s">
        <v>571</v>
      </c>
      <c r="D308" s="4"/>
      <c r="E308" s="4" t="s">
        <v>231</v>
      </c>
      <c r="F308" s="31" t="s">
        <v>232</v>
      </c>
      <c r="G308" s="4"/>
      <c r="H308" s="25">
        <v>460</v>
      </c>
      <c r="I308" s="31"/>
      <c r="J308" s="31" t="s">
        <v>234</v>
      </c>
      <c r="K308" s="27">
        <v>42165</v>
      </c>
      <c r="L308" s="31">
        <v>2015</v>
      </c>
      <c r="M308" s="30">
        <f t="shared" si="27"/>
        <v>161</v>
      </c>
      <c r="N308" s="31"/>
      <c r="O308" s="31"/>
      <c r="P308" s="31"/>
      <c r="Q308" s="47" t="s">
        <v>78</v>
      </c>
      <c r="R308" s="16" t="s">
        <v>235</v>
      </c>
      <c r="S308" s="19" t="s">
        <v>236</v>
      </c>
      <c r="T308" s="29">
        <v>11</v>
      </c>
      <c r="U308" s="29">
        <v>1.87</v>
      </c>
      <c r="V308" s="4" t="s">
        <v>237</v>
      </c>
      <c r="W308" s="4" t="s">
        <v>749</v>
      </c>
      <c r="X308" s="25">
        <v>1</v>
      </c>
      <c r="Y308" s="4">
        <v>1</v>
      </c>
      <c r="Z308" s="50">
        <v>8.4710042530366465</v>
      </c>
      <c r="AA308" s="4"/>
      <c r="AB308" s="50">
        <v>-25.330085150293414</v>
      </c>
      <c r="AC308" s="4"/>
      <c r="AD308" s="50">
        <v>104.76682185163727</v>
      </c>
      <c r="AE308" s="50">
        <v>460.72767301761422</v>
      </c>
      <c r="AF308" s="22">
        <f t="shared" si="28"/>
        <v>-23.62305524791476</v>
      </c>
      <c r="AG308" s="23">
        <f t="shared" si="29"/>
        <v>3.6502953685401902</v>
      </c>
      <c r="AH308" s="23">
        <f t="shared" si="30"/>
        <v>4.3976486532163914</v>
      </c>
      <c r="AI308" s="23">
        <f t="shared" si="31"/>
        <v>5.130590095419123</v>
      </c>
      <c r="AJ308" s="3">
        <f t="shared" si="32"/>
        <v>30.463232897758729</v>
      </c>
    </row>
    <row r="309" spans="1:36" x14ac:dyDescent="0.35">
      <c r="A309" s="5">
        <f t="shared" ref="A309:A372" si="33">A308+1</f>
        <v>1782</v>
      </c>
      <c r="B309" s="6"/>
      <c r="C309" s="31" t="s">
        <v>572</v>
      </c>
      <c r="D309" s="4"/>
      <c r="E309" s="4" t="s">
        <v>231</v>
      </c>
      <c r="F309" s="31" t="s">
        <v>232</v>
      </c>
      <c r="G309" s="4"/>
      <c r="H309" s="25">
        <v>459</v>
      </c>
      <c r="I309" s="31"/>
      <c r="J309" s="31" t="s">
        <v>234</v>
      </c>
      <c r="K309" s="27">
        <v>42165</v>
      </c>
      <c r="L309" s="31">
        <v>2015</v>
      </c>
      <c r="M309" s="30">
        <f t="shared" si="27"/>
        <v>161</v>
      </c>
      <c r="N309" s="31"/>
      <c r="O309" s="31"/>
      <c r="P309" s="31"/>
      <c r="Q309" s="47" t="s">
        <v>78</v>
      </c>
      <c r="R309" s="16" t="s">
        <v>235</v>
      </c>
      <c r="S309" s="19" t="s">
        <v>236</v>
      </c>
      <c r="T309" s="29">
        <v>11</v>
      </c>
      <c r="U309" s="29">
        <v>2.63</v>
      </c>
      <c r="V309" s="4" t="s">
        <v>237</v>
      </c>
      <c r="W309" s="4" t="s">
        <v>749</v>
      </c>
      <c r="X309" s="25">
        <v>0.9</v>
      </c>
      <c r="Y309" s="4">
        <v>1</v>
      </c>
      <c r="Z309" s="50">
        <v>9.1451688105624456</v>
      </c>
      <c r="AA309" s="4"/>
      <c r="AB309" s="50">
        <v>-26.239226391395722</v>
      </c>
      <c r="AC309" s="4"/>
      <c r="AD309" s="50">
        <v>112.20423469326829</v>
      </c>
      <c r="AE309" s="50">
        <v>493.97078472788161</v>
      </c>
      <c r="AF309" s="22">
        <f t="shared" si="28"/>
        <v>-24.527115230948574</v>
      </c>
      <c r="AG309" s="23">
        <f t="shared" si="29"/>
        <v>3.8485790619301312</v>
      </c>
      <c r="AH309" s="23">
        <f t="shared" si="30"/>
        <v>4.4024255062943487</v>
      </c>
      <c r="AI309" s="23">
        <f t="shared" si="31"/>
        <v>5.1361630906767397</v>
      </c>
      <c r="AJ309" s="3">
        <f t="shared" si="32"/>
        <v>30.520831441030882</v>
      </c>
    </row>
    <row r="310" spans="1:36" x14ac:dyDescent="0.35">
      <c r="A310" s="5">
        <f t="shared" si="33"/>
        <v>1783</v>
      </c>
      <c r="B310" s="6"/>
      <c r="C310" s="31" t="s">
        <v>573</v>
      </c>
      <c r="D310" s="4"/>
      <c r="E310" s="4" t="s">
        <v>231</v>
      </c>
      <c r="F310" s="31" t="s">
        <v>232</v>
      </c>
      <c r="G310" s="4"/>
      <c r="H310" s="25">
        <v>459</v>
      </c>
      <c r="I310" s="31"/>
      <c r="J310" s="31" t="s">
        <v>234</v>
      </c>
      <c r="K310" s="27">
        <v>42165</v>
      </c>
      <c r="L310" s="31">
        <v>2015</v>
      </c>
      <c r="M310" s="30">
        <f t="shared" si="27"/>
        <v>161</v>
      </c>
      <c r="N310" s="31"/>
      <c r="O310" s="31"/>
      <c r="P310" s="31"/>
      <c r="Q310" s="47" t="s">
        <v>78</v>
      </c>
      <c r="R310" s="16" t="s">
        <v>235</v>
      </c>
      <c r="S310" s="19" t="s">
        <v>236</v>
      </c>
      <c r="T310" s="29">
        <v>10.7</v>
      </c>
      <c r="U310" s="29">
        <v>2.13</v>
      </c>
      <c r="V310" s="4" t="s">
        <v>237</v>
      </c>
      <c r="W310" s="4" t="s">
        <v>749</v>
      </c>
      <c r="X310" s="25">
        <v>0.8</v>
      </c>
      <c r="Y310" s="4">
        <v>1</v>
      </c>
      <c r="Z310" s="50">
        <v>8.3936175001640407</v>
      </c>
      <c r="AA310" s="4"/>
      <c r="AB310" s="50">
        <v>-27.259704421250454</v>
      </c>
      <c r="AC310" s="4"/>
      <c r="AD310" s="50">
        <v>117.35871919671052</v>
      </c>
      <c r="AE310" s="50">
        <v>523.12112725722341</v>
      </c>
      <c r="AF310" s="22">
        <f t="shared" si="28"/>
        <v>-25.489843129892545</v>
      </c>
      <c r="AG310" s="23">
        <f t="shared" si="29"/>
        <v>3.6275345588717771</v>
      </c>
      <c r="AH310" s="23">
        <f t="shared" si="30"/>
        <v>4.4574542977108944</v>
      </c>
      <c r="AI310" s="23">
        <f t="shared" si="31"/>
        <v>5.2003633473293762</v>
      </c>
      <c r="AJ310" s="3">
        <f t="shared" si="32"/>
        <v>31.176788971852581</v>
      </c>
    </row>
    <row r="311" spans="1:36" x14ac:dyDescent="0.35">
      <c r="A311" s="5">
        <f t="shared" si="33"/>
        <v>1784</v>
      </c>
      <c r="B311" s="6"/>
      <c r="C311" s="31" t="s">
        <v>574</v>
      </c>
      <c r="D311" s="4"/>
      <c r="E311" s="4" t="s">
        <v>231</v>
      </c>
      <c r="F311" s="31" t="s">
        <v>232</v>
      </c>
      <c r="G311" s="4"/>
      <c r="H311" s="25">
        <v>459</v>
      </c>
      <c r="I311" s="31"/>
      <c r="J311" s="31" t="s">
        <v>234</v>
      </c>
      <c r="K311" s="27">
        <v>42165</v>
      </c>
      <c r="L311" s="31">
        <v>2015</v>
      </c>
      <c r="M311" s="30">
        <f t="shared" si="27"/>
        <v>161</v>
      </c>
      <c r="N311" s="31"/>
      <c r="O311" s="31"/>
      <c r="P311" s="31"/>
      <c r="Q311" s="47" t="s">
        <v>78</v>
      </c>
      <c r="R311" s="16" t="s">
        <v>235</v>
      </c>
      <c r="S311" s="19" t="s">
        <v>236</v>
      </c>
      <c r="T311" s="29">
        <v>20</v>
      </c>
      <c r="U311" s="29">
        <v>27.9</v>
      </c>
      <c r="V311" s="4" t="s">
        <v>237</v>
      </c>
      <c r="W311" s="4" t="s">
        <v>749</v>
      </c>
      <c r="X311" s="25">
        <v>1.1000000000000001</v>
      </c>
      <c r="Y311" s="4">
        <v>1</v>
      </c>
      <c r="Z311" s="50">
        <v>11.16826440518046</v>
      </c>
      <c r="AA311" s="4"/>
      <c r="AB311" s="50">
        <v>-29.454638417744881</v>
      </c>
      <c r="AC311" s="4"/>
      <c r="AD311" s="50">
        <v>137.89152995254341</v>
      </c>
      <c r="AE311" s="50">
        <v>663.43547498471662</v>
      </c>
      <c r="AF311" s="22">
        <f t="shared" si="28"/>
        <v>-27.345003508900273</v>
      </c>
      <c r="AG311" s="23">
        <f t="shared" si="29"/>
        <v>4.4436071779942532</v>
      </c>
      <c r="AH311" s="23">
        <f t="shared" si="30"/>
        <v>4.8112851834557482</v>
      </c>
      <c r="AI311" s="23">
        <f t="shared" si="31"/>
        <v>5.6131660473650387</v>
      </c>
      <c r="AJ311" s="3">
        <f t="shared" si="32"/>
        <v>35.086343137113111</v>
      </c>
    </row>
    <row r="312" spans="1:36" x14ac:dyDescent="0.35">
      <c r="A312" s="5">
        <f t="shared" si="33"/>
        <v>1785</v>
      </c>
      <c r="B312" s="6"/>
      <c r="C312" s="31" t="s">
        <v>575</v>
      </c>
      <c r="D312" s="4"/>
      <c r="E312" s="4" t="s">
        <v>231</v>
      </c>
      <c r="F312" s="31" t="s">
        <v>232</v>
      </c>
      <c r="G312" s="4"/>
      <c r="H312" s="25">
        <v>461</v>
      </c>
      <c r="I312" s="31"/>
      <c r="J312" s="31" t="s">
        <v>234</v>
      </c>
      <c r="K312" s="27">
        <v>42165</v>
      </c>
      <c r="L312" s="31">
        <v>2015</v>
      </c>
      <c r="M312" s="30">
        <f t="shared" si="27"/>
        <v>161</v>
      </c>
      <c r="N312" s="31"/>
      <c r="O312" s="31"/>
      <c r="P312" s="31"/>
      <c r="Q312" s="47" t="s">
        <v>78</v>
      </c>
      <c r="R312" s="16" t="s">
        <v>235</v>
      </c>
      <c r="S312" s="19" t="s">
        <v>236</v>
      </c>
      <c r="T312" s="29">
        <v>10.5</v>
      </c>
      <c r="U312" s="29">
        <v>1.5</v>
      </c>
      <c r="V312" s="4" t="s">
        <v>237</v>
      </c>
      <c r="W312" s="4" t="s">
        <v>749</v>
      </c>
      <c r="X312" s="25">
        <v>0.4</v>
      </c>
      <c r="Y312" s="4">
        <v>1</v>
      </c>
      <c r="Z312" s="50">
        <v>9.0635703127904499</v>
      </c>
      <c r="AA312" s="4"/>
      <c r="AB312" s="50">
        <v>-27.129582899687303</v>
      </c>
      <c r="AC312" s="4"/>
      <c r="AD312" s="50">
        <v>54.102575354124333</v>
      </c>
      <c r="AE312" s="50">
        <v>231.18430611538889</v>
      </c>
      <c r="AF312" s="22">
        <f t="shared" si="28"/>
        <v>-25.559077558042073</v>
      </c>
      <c r="AG312" s="23">
        <f t="shared" si="29"/>
        <v>3.824579503761897</v>
      </c>
      <c r="AH312" s="23">
        <f t="shared" si="30"/>
        <v>4.273073963710404</v>
      </c>
      <c r="AI312" s="23">
        <f t="shared" si="31"/>
        <v>4.9852529576621381</v>
      </c>
      <c r="AJ312" s="3">
        <f t="shared" si="32"/>
        <v>28.922709397055243</v>
      </c>
    </row>
    <row r="313" spans="1:36" x14ac:dyDescent="0.35">
      <c r="A313" s="5">
        <f t="shared" si="33"/>
        <v>1786</v>
      </c>
      <c r="B313" s="6"/>
      <c r="C313" s="31" t="s">
        <v>576</v>
      </c>
      <c r="D313" s="4"/>
      <c r="E313" s="4" t="s">
        <v>231</v>
      </c>
      <c r="F313" s="31" t="s">
        <v>232</v>
      </c>
      <c r="G313" s="4"/>
      <c r="H313" s="25">
        <v>461</v>
      </c>
      <c r="I313" s="31"/>
      <c r="J313" s="31" t="s">
        <v>234</v>
      </c>
      <c r="K313" s="27">
        <v>42165</v>
      </c>
      <c r="L313" s="31">
        <v>2015</v>
      </c>
      <c r="M313" s="30">
        <f t="shared" si="27"/>
        <v>161</v>
      </c>
      <c r="N313" s="31"/>
      <c r="O313" s="31"/>
      <c r="P313" s="31"/>
      <c r="Q313" s="47" t="s">
        <v>78</v>
      </c>
      <c r="R313" s="16" t="s">
        <v>235</v>
      </c>
      <c r="S313" s="19" t="s">
        <v>236</v>
      </c>
      <c r="T313" s="29">
        <v>9.3000000000000007</v>
      </c>
      <c r="U313" s="29">
        <v>1.27</v>
      </c>
      <c r="V313" s="4" t="s">
        <v>237</v>
      </c>
      <c r="W313" s="4" t="s">
        <v>749</v>
      </c>
      <c r="X313" s="25">
        <v>0.6</v>
      </c>
      <c r="Y313" s="4">
        <v>1</v>
      </c>
      <c r="Z313" s="50">
        <v>7.4066264462812281</v>
      </c>
      <c r="AA313" s="4"/>
      <c r="AB313" s="50">
        <v>-28.271034947180926</v>
      </c>
      <c r="AC313" s="4"/>
      <c r="AD313" s="50">
        <v>53.156763728451253</v>
      </c>
      <c r="AE313" s="50">
        <v>253.66501585570316</v>
      </c>
      <c r="AF313" s="22">
        <f t="shared" si="28"/>
        <v>-26.19662188793513</v>
      </c>
      <c r="AG313" s="23">
        <f t="shared" si="29"/>
        <v>3.3372430724356557</v>
      </c>
      <c r="AH313" s="23">
        <f t="shared" si="30"/>
        <v>4.7720176711949316</v>
      </c>
      <c r="AI313" s="23">
        <f t="shared" si="31"/>
        <v>5.56735394972742</v>
      </c>
      <c r="AJ313" s="3">
        <f t="shared" si="32"/>
        <v>34.677032588646796</v>
      </c>
    </row>
    <row r="314" spans="1:36" x14ac:dyDescent="0.35">
      <c r="A314" s="5">
        <f t="shared" si="33"/>
        <v>1787</v>
      </c>
      <c r="B314" s="6"/>
      <c r="C314" s="31" t="s">
        <v>577</v>
      </c>
      <c r="D314" s="4"/>
      <c r="E314" s="4" t="s">
        <v>231</v>
      </c>
      <c r="F314" s="31" t="s">
        <v>232</v>
      </c>
      <c r="G314" s="4"/>
      <c r="H314" s="25">
        <v>456</v>
      </c>
      <c r="I314" s="31"/>
      <c r="J314" s="31" t="s">
        <v>234</v>
      </c>
      <c r="K314" s="27">
        <v>42166</v>
      </c>
      <c r="L314" s="31">
        <v>2015</v>
      </c>
      <c r="M314" s="30">
        <f t="shared" si="27"/>
        <v>162</v>
      </c>
      <c r="N314" s="31"/>
      <c r="O314" s="31"/>
      <c r="P314" s="31"/>
      <c r="Q314" s="47" t="s">
        <v>78</v>
      </c>
      <c r="R314" s="16" t="s">
        <v>235</v>
      </c>
      <c r="S314" s="19" t="s">
        <v>236</v>
      </c>
      <c r="T314" s="29">
        <v>11</v>
      </c>
      <c r="U314" s="29">
        <v>2.0299999999999998</v>
      </c>
      <c r="V314" s="4" t="s">
        <v>237</v>
      </c>
      <c r="W314" s="4" t="s">
        <v>749</v>
      </c>
      <c r="X314" s="25">
        <v>0.7</v>
      </c>
      <c r="Y314" s="4">
        <v>1</v>
      </c>
      <c r="Z314" s="50">
        <v>7.6680613092258936</v>
      </c>
      <c r="AA314" s="4"/>
      <c r="AB314" s="50">
        <v>-27.015781413156244</v>
      </c>
      <c r="AC314" s="4"/>
      <c r="AD314" s="50">
        <v>109.10745788282202</v>
      </c>
      <c r="AE314" s="50">
        <v>486.69233114721288</v>
      </c>
      <c r="AF314" s="22">
        <f t="shared" si="28"/>
        <v>-25.242589771435185</v>
      </c>
      <c r="AG314" s="23">
        <f t="shared" si="29"/>
        <v>3.4141356791840862</v>
      </c>
      <c r="AH314" s="23">
        <f t="shared" si="30"/>
        <v>4.4606696974821389</v>
      </c>
      <c r="AI314" s="23">
        <f t="shared" si="31"/>
        <v>5.2041146470624957</v>
      </c>
      <c r="AJ314" s="3">
        <f t="shared" si="32"/>
        <v>31.214691720087721</v>
      </c>
    </row>
    <row r="315" spans="1:36" x14ac:dyDescent="0.35">
      <c r="A315" s="5">
        <f t="shared" si="33"/>
        <v>1788</v>
      </c>
      <c r="B315" s="6"/>
      <c r="C315" s="31" t="s">
        <v>578</v>
      </c>
      <c r="D315" s="4"/>
      <c r="E315" s="4" t="s">
        <v>231</v>
      </c>
      <c r="F315" s="31" t="s">
        <v>232</v>
      </c>
      <c r="G315" s="4"/>
      <c r="H315" s="25">
        <v>456</v>
      </c>
      <c r="I315" s="31"/>
      <c r="J315" s="31" t="s">
        <v>234</v>
      </c>
      <c r="K315" s="27">
        <v>42166</v>
      </c>
      <c r="L315" s="31">
        <v>2015</v>
      </c>
      <c r="M315" s="30">
        <f t="shared" si="27"/>
        <v>162</v>
      </c>
      <c r="N315" s="31"/>
      <c r="O315" s="31"/>
      <c r="P315" s="31"/>
      <c r="Q315" s="47" t="s">
        <v>78</v>
      </c>
      <c r="R315" s="16" t="s">
        <v>235</v>
      </c>
      <c r="S315" s="19" t="s">
        <v>236</v>
      </c>
      <c r="T315" s="29">
        <v>9.6999999999999993</v>
      </c>
      <c r="U315" s="29">
        <v>2.13</v>
      </c>
      <c r="V315" s="4" t="s">
        <v>237</v>
      </c>
      <c r="W315" s="4" t="s">
        <v>749</v>
      </c>
      <c r="X315" s="25">
        <v>0.7</v>
      </c>
      <c r="Y315" s="4">
        <v>1</v>
      </c>
      <c r="Z315" s="50">
        <v>8.6410977668762641</v>
      </c>
      <c r="AA315" s="4"/>
      <c r="AB315" s="50">
        <v>-27.498346224585607</v>
      </c>
      <c r="AC315" s="4"/>
      <c r="AD315" s="50">
        <v>99.280780259315662</v>
      </c>
      <c r="AE315" s="50">
        <v>421.35062585119681</v>
      </c>
      <c r="AF315" s="22">
        <f t="shared" si="28"/>
        <v>-25.960822847154702</v>
      </c>
      <c r="AG315" s="23">
        <f t="shared" si="29"/>
        <v>3.7003228726106663</v>
      </c>
      <c r="AH315" s="23">
        <f t="shared" si="30"/>
        <v>4.2440301612321472</v>
      </c>
      <c r="AI315" s="23">
        <f t="shared" si="31"/>
        <v>4.9513685214375052</v>
      </c>
      <c r="AJ315" s="3">
        <f t="shared" si="32"/>
        <v>28.552572697525783</v>
      </c>
    </row>
    <row r="316" spans="1:36" x14ac:dyDescent="0.35">
      <c r="A316" s="5">
        <f t="shared" si="33"/>
        <v>1789</v>
      </c>
      <c r="B316" s="6"/>
      <c r="C316" s="31" t="s">
        <v>579</v>
      </c>
      <c r="D316" s="4"/>
      <c r="E316" s="4" t="s">
        <v>231</v>
      </c>
      <c r="F316" s="31" t="s">
        <v>232</v>
      </c>
      <c r="G316" s="4"/>
      <c r="H316" s="25">
        <v>456</v>
      </c>
      <c r="I316" s="31"/>
      <c r="J316" s="31" t="s">
        <v>234</v>
      </c>
      <c r="K316" s="27">
        <v>42166</v>
      </c>
      <c r="L316" s="31">
        <v>2015</v>
      </c>
      <c r="M316" s="30">
        <f t="shared" si="27"/>
        <v>162</v>
      </c>
      <c r="N316" s="31"/>
      <c r="O316" s="31"/>
      <c r="P316" s="31"/>
      <c r="Q316" s="47" t="s">
        <v>78</v>
      </c>
      <c r="R316" s="16" t="s">
        <v>235</v>
      </c>
      <c r="S316" s="19" t="s">
        <v>236</v>
      </c>
      <c r="T316" s="29">
        <v>10.7</v>
      </c>
      <c r="U316" s="29">
        <v>1.67</v>
      </c>
      <c r="V316" s="4" t="s">
        <v>237</v>
      </c>
      <c r="W316" s="4" t="s">
        <v>749</v>
      </c>
      <c r="X316" s="25">
        <v>0.7</v>
      </c>
      <c r="Y316" s="4">
        <v>1</v>
      </c>
      <c r="Z316" s="50">
        <v>8.1889530928433913</v>
      </c>
      <c r="AA316" s="4"/>
      <c r="AB316" s="50">
        <v>-27.164259580629345</v>
      </c>
      <c r="AC316" s="4"/>
      <c r="AD316" s="50">
        <v>84.639267999094045</v>
      </c>
      <c r="AE316" s="50">
        <v>395.50337981445676</v>
      </c>
      <c r="AF316" s="22">
        <f t="shared" si="28"/>
        <v>-25.181468243474832</v>
      </c>
      <c r="AG316" s="23">
        <f t="shared" si="29"/>
        <v>3.5673391449539391</v>
      </c>
      <c r="AH316" s="23">
        <f t="shared" si="30"/>
        <v>4.6728119130081573</v>
      </c>
      <c r="AI316" s="23">
        <f t="shared" si="31"/>
        <v>5.4516138985095166</v>
      </c>
      <c r="AJ316" s="3">
        <f t="shared" si="32"/>
        <v>33.616705817240245</v>
      </c>
    </row>
    <row r="317" spans="1:36" x14ac:dyDescent="0.35">
      <c r="A317" s="5">
        <f t="shared" si="33"/>
        <v>1790</v>
      </c>
      <c r="B317" s="6"/>
      <c r="C317" s="31" t="s">
        <v>580</v>
      </c>
      <c r="D317" s="4"/>
      <c r="E317" s="4" t="s">
        <v>231</v>
      </c>
      <c r="F317" s="31" t="s">
        <v>232</v>
      </c>
      <c r="G317" s="4"/>
      <c r="H317" s="25">
        <v>455</v>
      </c>
      <c r="I317" s="31"/>
      <c r="J317" s="31" t="s">
        <v>234</v>
      </c>
      <c r="K317" s="27">
        <v>42166</v>
      </c>
      <c r="L317" s="31">
        <v>2015</v>
      </c>
      <c r="M317" s="30">
        <f t="shared" si="27"/>
        <v>162</v>
      </c>
      <c r="N317" s="31"/>
      <c r="O317" s="31"/>
      <c r="P317" s="31"/>
      <c r="Q317" s="47" t="s">
        <v>78</v>
      </c>
      <c r="R317" s="16" t="s">
        <v>235</v>
      </c>
      <c r="S317" s="19" t="s">
        <v>236</v>
      </c>
      <c r="T317" s="29">
        <v>12.3</v>
      </c>
      <c r="U317" s="29">
        <v>3.57</v>
      </c>
      <c r="V317" s="4" t="s">
        <v>237</v>
      </c>
      <c r="W317" s="4" t="s">
        <v>749</v>
      </c>
      <c r="X317" s="25">
        <v>1.3</v>
      </c>
      <c r="Y317" s="4">
        <v>1</v>
      </c>
      <c r="Z317" s="50">
        <v>8.9974300763333286</v>
      </c>
      <c r="AA317" s="4"/>
      <c r="AB317" s="50">
        <v>-27.303895392961955</v>
      </c>
      <c r="AC317" s="4"/>
      <c r="AD317" s="50">
        <v>144.02481347481719</v>
      </c>
      <c r="AE317" s="50">
        <v>684.49271787928353</v>
      </c>
      <c r="AF317" s="22">
        <f t="shared" si="28"/>
        <v>-25.24711203824527</v>
      </c>
      <c r="AG317" s="23">
        <f t="shared" si="29"/>
        <v>3.8051264930392144</v>
      </c>
      <c r="AH317" s="23">
        <f t="shared" si="30"/>
        <v>4.7526027034151817</v>
      </c>
      <c r="AI317" s="23">
        <f t="shared" si="31"/>
        <v>5.5447031539843792</v>
      </c>
      <c r="AJ317" s="3">
        <f t="shared" si="32"/>
        <v>34.472512904886678</v>
      </c>
    </row>
    <row r="318" spans="1:36" x14ac:dyDescent="0.35">
      <c r="A318" s="5">
        <f t="shared" si="33"/>
        <v>1791</v>
      </c>
      <c r="B318" s="6"/>
      <c r="C318" s="31" t="s">
        <v>581</v>
      </c>
      <c r="D318" s="4"/>
      <c r="E318" s="4" t="s">
        <v>231</v>
      </c>
      <c r="F318" s="31" t="s">
        <v>232</v>
      </c>
      <c r="G318" s="4"/>
      <c r="H318" s="25">
        <v>462</v>
      </c>
      <c r="I318" s="31"/>
      <c r="J318" s="31" t="s">
        <v>234</v>
      </c>
      <c r="K318" s="27">
        <v>42166</v>
      </c>
      <c r="L318" s="31">
        <v>2015</v>
      </c>
      <c r="M318" s="30">
        <f t="shared" si="27"/>
        <v>162</v>
      </c>
      <c r="N318" s="31"/>
      <c r="O318" s="31"/>
      <c r="P318" s="31"/>
      <c r="Q318" s="47" t="s">
        <v>78</v>
      </c>
      <c r="R318" s="16" t="s">
        <v>235</v>
      </c>
      <c r="S318" s="19" t="s">
        <v>236</v>
      </c>
      <c r="T318" s="29">
        <v>11</v>
      </c>
      <c r="U318" s="29">
        <v>2.2999999999999998</v>
      </c>
      <c r="V318" s="4" t="s">
        <v>237</v>
      </c>
      <c r="W318" s="4" t="s">
        <v>749</v>
      </c>
      <c r="X318" s="25">
        <v>0.5</v>
      </c>
      <c r="Y318" s="4">
        <v>1</v>
      </c>
      <c r="Z318" s="50">
        <v>10.778083186406173</v>
      </c>
      <c r="AA318" s="4"/>
      <c r="AB318" s="50">
        <v>-27.896646402263226</v>
      </c>
      <c r="AC318" s="4"/>
      <c r="AD318" s="50">
        <v>56.413398192193632</v>
      </c>
      <c r="AE318" s="50">
        <v>248.5525953791722</v>
      </c>
      <c r="AF318" s="22">
        <f t="shared" si="28"/>
        <v>-26.180831132543226</v>
      </c>
      <c r="AG318" s="23">
        <f t="shared" si="29"/>
        <v>4.3288479960018158</v>
      </c>
      <c r="AH318" s="23">
        <f t="shared" si="30"/>
        <v>4.4059142569710747</v>
      </c>
      <c r="AI318" s="23">
        <f t="shared" si="31"/>
        <v>5.1402332997995872</v>
      </c>
      <c r="AJ318" s="3">
        <f t="shared" si="32"/>
        <v>30.562831250955504</v>
      </c>
    </row>
    <row r="319" spans="1:36" x14ac:dyDescent="0.35">
      <c r="A319" s="5">
        <f t="shared" si="33"/>
        <v>1792</v>
      </c>
      <c r="B319" s="6"/>
      <c r="C319" s="31" t="s">
        <v>582</v>
      </c>
      <c r="D319" s="4"/>
      <c r="E319" s="4" t="s">
        <v>231</v>
      </c>
      <c r="F319" s="31" t="s">
        <v>232</v>
      </c>
      <c r="G319" s="4"/>
      <c r="H319" s="25">
        <v>465</v>
      </c>
      <c r="I319" s="31"/>
      <c r="J319" s="31" t="s">
        <v>234</v>
      </c>
      <c r="K319" s="27">
        <v>42167</v>
      </c>
      <c r="L319" s="31">
        <v>2015</v>
      </c>
      <c r="M319" s="30">
        <f t="shared" si="27"/>
        <v>163</v>
      </c>
      <c r="N319" s="31"/>
      <c r="O319" s="31"/>
      <c r="P319" s="31"/>
      <c r="Q319" s="47" t="s">
        <v>78</v>
      </c>
      <c r="R319" s="16" t="s">
        <v>235</v>
      </c>
      <c r="S319" s="19" t="s">
        <v>236</v>
      </c>
      <c r="T319" s="29">
        <v>12</v>
      </c>
      <c r="U319" s="29">
        <v>3.8</v>
      </c>
      <c r="V319" s="4" t="s">
        <v>237</v>
      </c>
      <c r="W319" s="4" t="s">
        <v>749</v>
      </c>
      <c r="X319" s="25">
        <v>1.2</v>
      </c>
      <c r="Y319" s="4">
        <v>1</v>
      </c>
      <c r="Z319" s="50">
        <v>10.82280506466882</v>
      </c>
      <c r="AA319" s="4"/>
      <c r="AB319" s="50">
        <v>-28.554678521862321</v>
      </c>
      <c r="AC319" s="4"/>
      <c r="AD319" s="50">
        <v>146.06651724332119</v>
      </c>
      <c r="AE319" s="50">
        <v>652.91803564151496</v>
      </c>
      <c r="AF319" s="22">
        <f t="shared" si="28"/>
        <v>-26.771845177645567</v>
      </c>
      <c r="AG319" s="23">
        <f t="shared" si="29"/>
        <v>4.3420014896084762</v>
      </c>
      <c r="AH319" s="23">
        <f t="shared" si="30"/>
        <v>4.4700048167361182</v>
      </c>
      <c r="AI319" s="23">
        <f t="shared" si="31"/>
        <v>5.2150056195254715</v>
      </c>
      <c r="AJ319" s="3">
        <f t="shared" si="32"/>
        <v>31.324470127432321</v>
      </c>
    </row>
    <row r="320" spans="1:36" x14ac:dyDescent="0.35">
      <c r="A320" s="5">
        <f t="shared" si="33"/>
        <v>1793</v>
      </c>
      <c r="B320" s="6"/>
      <c r="C320" s="31" t="s">
        <v>583</v>
      </c>
      <c r="D320" s="4"/>
      <c r="E320" s="4" t="s">
        <v>231</v>
      </c>
      <c r="F320" s="31" t="s">
        <v>232</v>
      </c>
      <c r="G320" s="4"/>
      <c r="H320" s="25">
        <v>422</v>
      </c>
      <c r="I320" s="31"/>
      <c r="J320" s="31" t="s">
        <v>234</v>
      </c>
      <c r="K320" s="27">
        <v>42168</v>
      </c>
      <c r="L320" s="31">
        <v>2015</v>
      </c>
      <c r="M320" s="30">
        <f t="shared" si="27"/>
        <v>164</v>
      </c>
      <c r="N320" s="31"/>
      <c r="O320" s="31"/>
      <c r="P320" s="31"/>
      <c r="Q320" s="47" t="s">
        <v>78</v>
      </c>
      <c r="R320" s="16" t="s">
        <v>235</v>
      </c>
      <c r="S320" s="19" t="s">
        <v>236</v>
      </c>
      <c r="T320" s="29">
        <v>17.5</v>
      </c>
      <c r="U320" s="29">
        <v>7.35</v>
      </c>
      <c r="V320" s="4" t="s">
        <v>237</v>
      </c>
      <c r="W320" s="4" t="s">
        <v>749</v>
      </c>
      <c r="X320" s="25">
        <v>1.3</v>
      </c>
      <c r="Y320" s="4">
        <v>1</v>
      </c>
      <c r="Z320" s="50">
        <v>12.313929326397203</v>
      </c>
      <c r="AA320" s="4"/>
      <c r="AB320" s="50">
        <v>-28.820928380493676</v>
      </c>
      <c r="AC320" s="4"/>
      <c r="AD320" s="50">
        <v>177.53875528539567</v>
      </c>
      <c r="AE320" s="50">
        <v>785.98256347672009</v>
      </c>
      <c r="AF320" s="22">
        <f t="shared" si="28"/>
        <v>-27.082740572415744</v>
      </c>
      <c r="AG320" s="23">
        <f t="shared" si="29"/>
        <v>4.7805674489403538</v>
      </c>
      <c r="AH320" s="23">
        <f t="shared" si="30"/>
        <v>4.4271041678378547</v>
      </c>
      <c r="AI320" s="23">
        <f t="shared" si="31"/>
        <v>5.1649548624774972</v>
      </c>
      <c r="AJ320" s="3">
        <f t="shared" si="32"/>
        <v>30.816720844219407</v>
      </c>
    </row>
    <row r="321" spans="1:36" x14ac:dyDescent="0.35">
      <c r="A321" s="5">
        <f t="shared" si="33"/>
        <v>1794</v>
      </c>
      <c r="B321" s="6"/>
      <c r="C321" s="31" t="s">
        <v>584</v>
      </c>
      <c r="D321" s="4"/>
      <c r="E321" s="4" t="s">
        <v>231</v>
      </c>
      <c r="F321" s="31" t="s">
        <v>232</v>
      </c>
      <c r="G321" s="4"/>
      <c r="H321" s="25">
        <v>422</v>
      </c>
      <c r="I321" s="31"/>
      <c r="J321" s="31" t="s">
        <v>234</v>
      </c>
      <c r="K321" s="27">
        <v>42168</v>
      </c>
      <c r="L321" s="31">
        <v>2015</v>
      </c>
      <c r="M321" s="30">
        <f t="shared" si="27"/>
        <v>164</v>
      </c>
      <c r="N321" s="31"/>
      <c r="O321" s="31"/>
      <c r="P321" s="31"/>
      <c r="Q321" s="47" t="s">
        <v>78</v>
      </c>
      <c r="R321" s="16" t="s">
        <v>235</v>
      </c>
      <c r="S321" s="19" t="s">
        <v>236</v>
      </c>
      <c r="T321" s="29">
        <v>15</v>
      </c>
      <c r="U321" s="29">
        <v>4.53</v>
      </c>
      <c r="V321" s="4" t="s">
        <v>237</v>
      </c>
      <c r="W321" s="4" t="s">
        <v>749</v>
      </c>
      <c r="X321" s="25">
        <v>1</v>
      </c>
      <c r="Y321" s="4">
        <v>1</v>
      </c>
      <c r="Z321" s="50">
        <v>11.545817018044374</v>
      </c>
      <c r="AA321" s="4"/>
      <c r="AB321" s="50">
        <v>-28.74426111090542</v>
      </c>
      <c r="AC321" s="4"/>
      <c r="AD321" s="50">
        <v>135.84437803953153</v>
      </c>
      <c r="AE321" s="50">
        <v>594.15813884187298</v>
      </c>
      <c r="AF321" s="22">
        <f t="shared" si="28"/>
        <v>-27.062749812810655</v>
      </c>
      <c r="AG321" s="23">
        <f t="shared" si="29"/>
        <v>4.554652064130698</v>
      </c>
      <c r="AH321" s="23">
        <f t="shared" si="30"/>
        <v>4.3738147092768855</v>
      </c>
      <c r="AI321" s="23">
        <f t="shared" si="31"/>
        <v>5.1027838274896995</v>
      </c>
      <c r="AJ321" s="3">
        <f t="shared" si="32"/>
        <v>30.174252788840395</v>
      </c>
    </row>
    <row r="322" spans="1:36" x14ac:dyDescent="0.35">
      <c r="A322" s="5">
        <f t="shared" si="33"/>
        <v>1795</v>
      </c>
      <c r="B322" s="6"/>
      <c r="C322" s="31" t="s">
        <v>585</v>
      </c>
      <c r="D322" s="4"/>
      <c r="E322" s="4" t="s">
        <v>231</v>
      </c>
      <c r="F322" s="31" t="s">
        <v>232</v>
      </c>
      <c r="G322" s="4"/>
      <c r="H322" s="25">
        <v>422</v>
      </c>
      <c r="I322" s="31"/>
      <c r="J322" s="31" t="s">
        <v>234</v>
      </c>
      <c r="K322" s="27">
        <v>42168</v>
      </c>
      <c r="L322" s="31">
        <v>2015</v>
      </c>
      <c r="M322" s="30">
        <f t="shared" ref="M322:M385" si="34">K322-DATE(YEAR(K322),1,0)</f>
        <v>164</v>
      </c>
      <c r="N322" s="31"/>
      <c r="O322" s="31"/>
      <c r="P322" s="31"/>
      <c r="Q322" s="47" t="s">
        <v>78</v>
      </c>
      <c r="R322" s="16" t="s">
        <v>235</v>
      </c>
      <c r="S322" s="19" t="s">
        <v>236</v>
      </c>
      <c r="T322" s="29">
        <v>13.7</v>
      </c>
      <c r="U322" s="29">
        <v>2.5299999999999998</v>
      </c>
      <c r="V322" s="4" t="s">
        <v>237</v>
      </c>
      <c r="W322" s="4" t="s">
        <v>749</v>
      </c>
      <c r="X322" s="25">
        <v>1.2</v>
      </c>
      <c r="Y322" s="4">
        <v>1</v>
      </c>
      <c r="Z322" s="50">
        <v>10.706492298019812</v>
      </c>
      <c r="AA322" s="4"/>
      <c r="AB322" s="50">
        <v>-28.704111171166211</v>
      </c>
      <c r="AC322" s="4"/>
      <c r="AD322" s="50">
        <v>136.86812425055334</v>
      </c>
      <c r="AE322" s="50">
        <v>606.72986479575525</v>
      </c>
      <c r="AF322" s="22">
        <f t="shared" ref="AF322:AF385" si="35">(AB322+6.39*((AI322-3.76)/AI322))</f>
        <v>-26.959786512696368</v>
      </c>
      <c r="AG322" s="23">
        <f t="shared" ref="AG322:AG385" si="36">(Z322-2.86)/3.4+2</f>
        <v>4.3077918523587684</v>
      </c>
      <c r="AH322" s="23">
        <f t="shared" ref="AH322:AH385" si="37">AE322/AD322</f>
        <v>4.4329522897900189</v>
      </c>
      <c r="AI322" s="23">
        <f t="shared" ref="AI322:AI385" si="38">AH322*14/12</f>
        <v>5.1717776714216885</v>
      </c>
      <c r="AJ322" s="3">
        <f t="shared" ref="AJ322:AJ385" si="39">93/(1+POWER(0.246*AI322-0.775,-1))</f>
        <v>30.886427700394499</v>
      </c>
    </row>
    <row r="323" spans="1:36" x14ac:dyDescent="0.35">
      <c r="A323" s="5">
        <f t="shared" si="33"/>
        <v>1796</v>
      </c>
      <c r="B323" s="6"/>
      <c r="C323" s="31" t="s">
        <v>586</v>
      </c>
      <c r="D323" s="4"/>
      <c r="E323" s="4" t="s">
        <v>231</v>
      </c>
      <c r="F323" s="31" t="s">
        <v>232</v>
      </c>
      <c r="G323" s="4"/>
      <c r="H323" s="25">
        <v>422</v>
      </c>
      <c r="I323" s="31"/>
      <c r="J323" s="31" t="s">
        <v>234</v>
      </c>
      <c r="K323" s="27">
        <v>42168</v>
      </c>
      <c r="L323" s="31">
        <v>2015</v>
      </c>
      <c r="M323" s="30">
        <f t="shared" si="34"/>
        <v>164</v>
      </c>
      <c r="N323" s="31"/>
      <c r="O323" s="31"/>
      <c r="P323" s="31"/>
      <c r="Q323" s="47" t="s">
        <v>78</v>
      </c>
      <c r="R323" s="16" t="s">
        <v>235</v>
      </c>
      <c r="S323" s="19" t="s">
        <v>236</v>
      </c>
      <c r="T323" s="29">
        <v>14.3</v>
      </c>
      <c r="U323" s="29">
        <v>3.03</v>
      </c>
      <c r="V323" s="4" t="s">
        <v>237</v>
      </c>
      <c r="W323" s="4" t="s">
        <v>749</v>
      </c>
      <c r="X323" s="25">
        <v>1</v>
      </c>
      <c r="Y323" s="4">
        <v>1</v>
      </c>
      <c r="Z323" s="50">
        <v>10.754615719271294</v>
      </c>
      <c r="AA323" s="4"/>
      <c r="AB323" s="50">
        <v>-28.593254749089365</v>
      </c>
      <c r="AC323" s="4"/>
      <c r="AD323" s="50">
        <v>139.9373198294283</v>
      </c>
      <c r="AE323" s="50">
        <v>618.26337716125624</v>
      </c>
      <c r="AF323" s="22">
        <f t="shared" si="35"/>
        <v>-26.864499887395311</v>
      </c>
      <c r="AG323" s="23">
        <f t="shared" si="36"/>
        <v>4.3219457997856754</v>
      </c>
      <c r="AH323" s="23">
        <f t="shared" si="37"/>
        <v>4.4181450517622229</v>
      </c>
      <c r="AI323" s="23">
        <f t="shared" si="38"/>
        <v>5.1545025603892602</v>
      </c>
      <c r="AJ323" s="3">
        <f t="shared" si="39"/>
        <v>30.709628443770992</v>
      </c>
    </row>
    <row r="324" spans="1:36" x14ac:dyDescent="0.35">
      <c r="A324" s="5">
        <f t="shared" si="33"/>
        <v>1797</v>
      </c>
      <c r="B324" s="6"/>
      <c r="C324" s="31" t="s">
        <v>587</v>
      </c>
      <c r="D324" s="4"/>
      <c r="E324" s="4" t="s">
        <v>231</v>
      </c>
      <c r="F324" s="31" t="s">
        <v>232</v>
      </c>
      <c r="G324" s="4"/>
      <c r="H324" s="25">
        <v>422</v>
      </c>
      <c r="I324" s="31"/>
      <c r="J324" s="31" t="s">
        <v>234</v>
      </c>
      <c r="K324" s="27">
        <v>42168</v>
      </c>
      <c r="L324" s="31">
        <v>2015</v>
      </c>
      <c r="M324" s="30">
        <f t="shared" si="34"/>
        <v>164</v>
      </c>
      <c r="N324" s="31"/>
      <c r="O324" s="31"/>
      <c r="P324" s="31"/>
      <c r="Q324" s="47" t="s">
        <v>78</v>
      </c>
      <c r="R324" s="16" t="s">
        <v>235</v>
      </c>
      <c r="S324" s="19" t="s">
        <v>236</v>
      </c>
      <c r="T324" s="29">
        <v>13</v>
      </c>
      <c r="U324" s="29">
        <v>2.83</v>
      </c>
      <c r="V324" s="4" t="s">
        <v>237</v>
      </c>
      <c r="W324" s="4" t="s">
        <v>749</v>
      </c>
      <c r="X324" s="25">
        <v>1.3</v>
      </c>
      <c r="Y324" s="4">
        <v>1</v>
      </c>
      <c r="Z324" s="50">
        <v>10.594267803931366</v>
      </c>
      <c r="AA324" s="4"/>
      <c r="AB324" s="50">
        <v>-28.706335443064688</v>
      </c>
      <c r="AC324" s="4"/>
      <c r="AD324" s="50">
        <v>160.32030661129369</v>
      </c>
      <c r="AE324" s="50">
        <v>691.86979761795351</v>
      </c>
      <c r="AF324" s="22">
        <f t="shared" si="35"/>
        <v>-27.08839742189457</v>
      </c>
      <c r="AG324" s="23">
        <f t="shared" si="36"/>
        <v>4.2747846482151077</v>
      </c>
      <c r="AH324" s="23">
        <f t="shared" si="37"/>
        <v>4.315546871398106</v>
      </c>
      <c r="AI324" s="23">
        <f t="shared" si="38"/>
        <v>5.0348046832977902</v>
      </c>
      <c r="AJ324" s="3">
        <f t="shared" si="39"/>
        <v>29.456396760578507</v>
      </c>
    </row>
    <row r="325" spans="1:36" x14ac:dyDescent="0.35">
      <c r="A325" s="5">
        <f t="shared" si="33"/>
        <v>1798</v>
      </c>
      <c r="B325" s="6"/>
      <c r="C325" s="31" t="s">
        <v>588</v>
      </c>
      <c r="D325" s="4"/>
      <c r="E325" s="4" t="s">
        <v>231</v>
      </c>
      <c r="F325" s="31" t="s">
        <v>232</v>
      </c>
      <c r="G325" s="4"/>
      <c r="H325" s="25">
        <v>419</v>
      </c>
      <c r="I325" s="31"/>
      <c r="J325" s="31" t="s">
        <v>234</v>
      </c>
      <c r="K325" s="27">
        <v>42168</v>
      </c>
      <c r="L325" s="31">
        <v>2015</v>
      </c>
      <c r="M325" s="30">
        <f t="shared" si="34"/>
        <v>164</v>
      </c>
      <c r="N325" s="31"/>
      <c r="O325" s="31"/>
      <c r="P325" s="31"/>
      <c r="Q325" s="47" t="s">
        <v>78</v>
      </c>
      <c r="R325" s="16" t="s">
        <v>235</v>
      </c>
      <c r="S325" s="19" t="s">
        <v>236</v>
      </c>
      <c r="T325" s="29">
        <v>13.3</v>
      </c>
      <c r="U325" s="29">
        <v>3.13</v>
      </c>
      <c r="V325" s="4" t="s">
        <v>237</v>
      </c>
      <c r="W325" s="4" t="s">
        <v>749</v>
      </c>
      <c r="X325" s="25">
        <v>1.1000000000000001</v>
      </c>
      <c r="Y325" s="4">
        <v>1</v>
      </c>
      <c r="Z325" s="50">
        <v>10.840879586194809</v>
      </c>
      <c r="AA325" s="4"/>
      <c r="AB325" s="50">
        <v>-28.674407232442395</v>
      </c>
      <c r="AC325" s="4"/>
      <c r="AD325" s="50">
        <v>146.06651724332119</v>
      </c>
      <c r="AE325" s="50">
        <v>640.30694868126488</v>
      </c>
      <c r="AF325" s="22">
        <f t="shared" si="35"/>
        <v>-26.982313773925942</v>
      </c>
      <c r="AG325" s="23">
        <f t="shared" si="36"/>
        <v>4.3473175253514142</v>
      </c>
      <c r="AH325" s="23">
        <f t="shared" si="37"/>
        <v>4.383666844158582</v>
      </c>
      <c r="AI325" s="23">
        <f t="shared" si="38"/>
        <v>5.1142779848516788</v>
      </c>
      <c r="AJ325" s="3">
        <f t="shared" si="39"/>
        <v>30.294030455045334</v>
      </c>
    </row>
    <row r="326" spans="1:36" x14ac:dyDescent="0.35">
      <c r="A326" s="5">
        <f t="shared" si="33"/>
        <v>1799</v>
      </c>
      <c r="B326" s="6"/>
      <c r="C326" s="31" t="s">
        <v>589</v>
      </c>
      <c r="D326" s="4"/>
      <c r="E326" s="4" t="s">
        <v>231</v>
      </c>
      <c r="F326" s="31" t="s">
        <v>232</v>
      </c>
      <c r="G326" s="4"/>
      <c r="H326" s="25">
        <v>419</v>
      </c>
      <c r="I326" s="31"/>
      <c r="J326" s="31" t="s">
        <v>234</v>
      </c>
      <c r="K326" s="27">
        <v>42168</v>
      </c>
      <c r="L326" s="31">
        <v>2015</v>
      </c>
      <c r="M326" s="30">
        <f t="shared" si="34"/>
        <v>164</v>
      </c>
      <c r="N326" s="31"/>
      <c r="O326" s="31"/>
      <c r="P326" s="31"/>
      <c r="Q326" s="47" t="s">
        <v>78</v>
      </c>
      <c r="R326" s="16" t="s">
        <v>235</v>
      </c>
      <c r="S326" s="19" t="s">
        <v>236</v>
      </c>
      <c r="T326" s="29">
        <v>11.7</v>
      </c>
      <c r="U326" s="29">
        <v>1.97</v>
      </c>
      <c r="V326" s="4" t="s">
        <v>237</v>
      </c>
      <c r="W326" s="4" t="s">
        <v>749</v>
      </c>
      <c r="X326" s="25">
        <v>0.8</v>
      </c>
      <c r="Y326" s="4">
        <v>1</v>
      </c>
      <c r="Z326" s="50">
        <v>9.6802756891214603</v>
      </c>
      <c r="AA326" s="4"/>
      <c r="AB326" s="50">
        <v>-28.427685670762354</v>
      </c>
      <c r="AC326" s="4"/>
      <c r="AD326" s="50">
        <v>111.1723162654846</v>
      </c>
      <c r="AE326" s="50">
        <v>495.01086200027646</v>
      </c>
      <c r="AF326" s="22">
        <f t="shared" si="35"/>
        <v>-26.662814551012861</v>
      </c>
      <c r="AG326" s="23">
        <f t="shared" si="36"/>
        <v>4.0059634379769005</v>
      </c>
      <c r="AH326" s="23">
        <f t="shared" si="37"/>
        <v>4.4526450345620914</v>
      </c>
      <c r="AI326" s="23">
        <f t="shared" si="38"/>
        <v>5.1947525403224395</v>
      </c>
      <c r="AJ326" s="3">
        <f t="shared" si="39"/>
        <v>31.120011078519155</v>
      </c>
    </row>
    <row r="327" spans="1:36" x14ac:dyDescent="0.35">
      <c r="A327" s="5">
        <f t="shared" si="33"/>
        <v>1800</v>
      </c>
      <c r="B327" s="6"/>
      <c r="C327" s="31" t="s">
        <v>590</v>
      </c>
      <c r="D327" s="4"/>
      <c r="E327" s="4" t="s">
        <v>231</v>
      </c>
      <c r="F327" s="31" t="s">
        <v>232</v>
      </c>
      <c r="G327" s="4"/>
      <c r="H327" s="25">
        <v>419</v>
      </c>
      <c r="I327" s="31"/>
      <c r="J327" s="31" t="s">
        <v>234</v>
      </c>
      <c r="K327" s="27">
        <v>42168</v>
      </c>
      <c r="L327" s="31">
        <v>2015</v>
      </c>
      <c r="M327" s="30">
        <f t="shared" si="34"/>
        <v>164</v>
      </c>
      <c r="N327" s="31"/>
      <c r="O327" s="31"/>
      <c r="P327" s="31"/>
      <c r="Q327" s="47" t="s">
        <v>78</v>
      </c>
      <c r="R327" s="16" t="s">
        <v>235</v>
      </c>
      <c r="S327" s="19" t="s">
        <v>236</v>
      </c>
      <c r="T327" s="29">
        <v>12.3</v>
      </c>
      <c r="U327" s="29">
        <v>2.37</v>
      </c>
      <c r="V327" s="4" t="s">
        <v>237</v>
      </c>
      <c r="W327" s="4" t="s">
        <v>749</v>
      </c>
      <c r="X327" s="25">
        <v>0.8</v>
      </c>
      <c r="Y327" s="4">
        <v>1</v>
      </c>
      <c r="Z327" s="50">
        <v>9.3236585269111938</v>
      </c>
      <c r="AA327" s="4"/>
      <c r="AB327" s="50">
        <v>-28.497276035678567</v>
      </c>
      <c r="AC327" s="4"/>
      <c r="AD327" s="50">
        <v>105.18047454623326</v>
      </c>
      <c r="AE327" s="50">
        <v>462.8031310786896</v>
      </c>
      <c r="AF327" s="22">
        <f t="shared" si="35"/>
        <v>-26.787652112800789</v>
      </c>
      <c r="AG327" s="23">
        <f t="shared" si="36"/>
        <v>3.9010760373268218</v>
      </c>
      <c r="AH327" s="23">
        <f t="shared" si="37"/>
        <v>4.4000859767490335</v>
      </c>
      <c r="AI327" s="23">
        <f t="shared" si="38"/>
        <v>5.1334336395405389</v>
      </c>
      <c r="AJ327" s="3">
        <f t="shared" si="39"/>
        <v>30.492635024646429</v>
      </c>
    </row>
    <row r="328" spans="1:36" x14ac:dyDescent="0.35">
      <c r="A328" s="5">
        <f t="shared" si="33"/>
        <v>1801</v>
      </c>
      <c r="B328" s="6"/>
      <c r="C328" s="31" t="s">
        <v>591</v>
      </c>
      <c r="D328" s="4"/>
      <c r="E328" s="4" t="s">
        <v>231</v>
      </c>
      <c r="F328" s="31" t="s">
        <v>232</v>
      </c>
      <c r="G328" s="4"/>
      <c r="H328" s="25">
        <v>419</v>
      </c>
      <c r="I328" s="31"/>
      <c r="J328" s="31" t="s">
        <v>234</v>
      </c>
      <c r="K328" s="27">
        <v>42168</v>
      </c>
      <c r="L328" s="31">
        <v>2015</v>
      </c>
      <c r="M328" s="30">
        <f t="shared" si="34"/>
        <v>164</v>
      </c>
      <c r="N328" s="31"/>
      <c r="O328" s="31"/>
      <c r="P328" s="31"/>
      <c r="Q328" s="47" t="s">
        <v>78</v>
      </c>
      <c r="R328" s="16" t="s">
        <v>235</v>
      </c>
      <c r="S328" s="19" t="s">
        <v>236</v>
      </c>
      <c r="T328" s="29">
        <v>12.3</v>
      </c>
      <c r="U328" s="29">
        <v>1.8</v>
      </c>
      <c r="V328" s="4" t="s">
        <v>237</v>
      </c>
      <c r="W328" s="4" t="s">
        <v>749</v>
      </c>
      <c r="X328" s="25">
        <v>0.9</v>
      </c>
      <c r="Y328" s="4">
        <v>1</v>
      </c>
      <c r="Z328" s="50">
        <v>9.5028046530487362</v>
      </c>
      <c r="AA328" s="4"/>
      <c r="AB328" s="50">
        <v>-28.04264565749293</v>
      </c>
      <c r="AC328" s="4"/>
      <c r="AD328" s="50">
        <v>105.80085143541774</v>
      </c>
      <c r="AE328" s="50">
        <v>457.61504503120534</v>
      </c>
      <c r="AF328" s="22">
        <f t="shared" si="35"/>
        <v>-26.414003055773733</v>
      </c>
      <c r="AG328" s="23">
        <f t="shared" si="36"/>
        <v>3.953766074426099</v>
      </c>
      <c r="AH328" s="23">
        <f t="shared" si="37"/>
        <v>4.3252491716528363</v>
      </c>
      <c r="AI328" s="23">
        <f t="shared" si="38"/>
        <v>5.0461240335949755</v>
      </c>
      <c r="AJ328" s="3">
        <f t="shared" si="39"/>
        <v>29.577064682762195</v>
      </c>
    </row>
    <row r="329" spans="1:36" x14ac:dyDescent="0.35">
      <c r="A329" s="5">
        <f t="shared" si="33"/>
        <v>1802</v>
      </c>
      <c r="B329" s="6"/>
      <c r="C329" s="31" t="s">
        <v>592</v>
      </c>
      <c r="D329" s="4"/>
      <c r="E329" s="4" t="s">
        <v>231</v>
      </c>
      <c r="F329" s="31" t="s">
        <v>232</v>
      </c>
      <c r="G329" s="4"/>
      <c r="H329" s="25">
        <v>419</v>
      </c>
      <c r="I329" s="31"/>
      <c r="J329" s="31" t="s">
        <v>234</v>
      </c>
      <c r="K329" s="27">
        <v>42168</v>
      </c>
      <c r="L329" s="31">
        <v>2015</v>
      </c>
      <c r="M329" s="30">
        <f t="shared" si="34"/>
        <v>164</v>
      </c>
      <c r="N329" s="31"/>
      <c r="O329" s="31"/>
      <c r="P329" s="31"/>
      <c r="Q329" s="47" t="s">
        <v>78</v>
      </c>
      <c r="R329" s="16" t="s">
        <v>235</v>
      </c>
      <c r="S329" s="19" t="s">
        <v>236</v>
      </c>
      <c r="T329" s="29">
        <v>11</v>
      </c>
      <c r="U329" s="29">
        <v>2.0299999999999998</v>
      </c>
      <c r="V329" s="4" t="s">
        <v>237</v>
      </c>
      <c r="W329" s="4" t="s">
        <v>749</v>
      </c>
      <c r="X329" s="25">
        <v>1</v>
      </c>
      <c r="Y329" s="4">
        <v>1</v>
      </c>
      <c r="Z329" s="50">
        <v>8.7685239120437384</v>
      </c>
      <c r="AA329" s="4"/>
      <c r="AB329" s="50">
        <v>-28.912659161265697</v>
      </c>
      <c r="AC329" s="4"/>
      <c r="AD329" s="50">
        <v>116.32850331408557</v>
      </c>
      <c r="AE329" s="50">
        <v>519.99508074591631</v>
      </c>
      <c r="AF329" s="22">
        <f t="shared" si="35"/>
        <v>-27.129771676939509</v>
      </c>
      <c r="AG329" s="23">
        <f t="shared" si="36"/>
        <v>3.7378011506010997</v>
      </c>
      <c r="AH329" s="23">
        <f t="shared" si="37"/>
        <v>4.4700573456355386</v>
      </c>
      <c r="AI329" s="23">
        <f t="shared" si="38"/>
        <v>5.2150669032414614</v>
      </c>
      <c r="AJ329" s="3">
        <f t="shared" si="39"/>
        <v>31.325086748965031</v>
      </c>
    </row>
    <row r="330" spans="1:36" x14ac:dyDescent="0.35">
      <c r="A330" s="5">
        <f t="shared" si="33"/>
        <v>1803</v>
      </c>
      <c r="B330" s="6"/>
      <c r="C330" s="31" t="s">
        <v>593</v>
      </c>
      <c r="D330" s="4"/>
      <c r="E330" s="4" t="s">
        <v>231</v>
      </c>
      <c r="F330" s="31" t="s">
        <v>232</v>
      </c>
      <c r="G330" s="4"/>
      <c r="H330" s="25">
        <v>418</v>
      </c>
      <c r="I330" s="31"/>
      <c r="J330" s="31" t="s">
        <v>234</v>
      </c>
      <c r="K330" s="27">
        <v>42168</v>
      </c>
      <c r="L330" s="31">
        <v>2015</v>
      </c>
      <c r="M330" s="30">
        <f t="shared" si="34"/>
        <v>164</v>
      </c>
      <c r="N330" s="31"/>
      <c r="O330" s="31"/>
      <c r="P330" s="31"/>
      <c r="Q330" s="47" t="s">
        <v>78</v>
      </c>
      <c r="R330" s="16" t="s">
        <v>235</v>
      </c>
      <c r="S330" s="19" t="s">
        <v>236</v>
      </c>
      <c r="T330" s="29">
        <v>14</v>
      </c>
      <c r="U330" s="29">
        <v>3.07</v>
      </c>
      <c r="V330" s="4" t="s">
        <v>237</v>
      </c>
      <c r="W330" s="4" t="s">
        <v>749</v>
      </c>
      <c r="X330" s="25">
        <v>0.8</v>
      </c>
      <c r="Y330" s="4">
        <v>1</v>
      </c>
      <c r="Z330" s="50">
        <v>10.086040259826147</v>
      </c>
      <c r="AA330" s="4"/>
      <c r="AB330" s="50">
        <v>-29.438284018344664</v>
      </c>
      <c r="AC330" s="4"/>
      <c r="AD330" s="50">
        <v>116.32850331408557</v>
      </c>
      <c r="AE330" s="50">
        <v>545.02223877123026</v>
      </c>
      <c r="AF330" s="22">
        <f t="shared" si="35"/>
        <v>-27.443840151970424</v>
      </c>
      <c r="AG330" s="23">
        <f t="shared" si="36"/>
        <v>4.1253059587723966</v>
      </c>
      <c r="AH330" s="23">
        <f t="shared" si="37"/>
        <v>4.6851994416164429</v>
      </c>
      <c r="AI330" s="23">
        <f t="shared" si="38"/>
        <v>5.4660660152191838</v>
      </c>
      <c r="AJ330" s="3">
        <f t="shared" si="39"/>
        <v>33.751207404276705</v>
      </c>
    </row>
    <row r="331" spans="1:36" x14ac:dyDescent="0.35">
      <c r="A331" s="5">
        <f t="shared" si="33"/>
        <v>1804</v>
      </c>
      <c r="B331" s="6"/>
      <c r="C331" s="31" t="s">
        <v>594</v>
      </c>
      <c r="D331" s="4"/>
      <c r="E331" s="4" t="s">
        <v>231</v>
      </c>
      <c r="F331" s="31" t="s">
        <v>232</v>
      </c>
      <c r="G331" s="4"/>
      <c r="H331" s="25">
        <v>418</v>
      </c>
      <c r="I331" s="31"/>
      <c r="J331" s="31" t="s">
        <v>234</v>
      </c>
      <c r="K331" s="27">
        <v>42168</v>
      </c>
      <c r="L331" s="31">
        <v>2015</v>
      </c>
      <c r="M331" s="30">
        <f t="shared" si="34"/>
        <v>164</v>
      </c>
      <c r="N331" s="31"/>
      <c r="O331" s="31"/>
      <c r="P331" s="31"/>
      <c r="Q331" s="47" t="s">
        <v>78</v>
      </c>
      <c r="R331" s="16" t="s">
        <v>235</v>
      </c>
      <c r="S331" s="19" t="s">
        <v>236</v>
      </c>
      <c r="T331" s="29">
        <v>14.3</v>
      </c>
      <c r="U331" s="29">
        <v>2.63</v>
      </c>
      <c r="V331" s="4" t="s">
        <v>237</v>
      </c>
      <c r="W331" s="4" t="s">
        <v>749</v>
      </c>
      <c r="X331" s="25">
        <v>0.8</v>
      </c>
      <c r="Y331" s="4">
        <v>1</v>
      </c>
      <c r="Z331" s="50">
        <v>10.321217707097963</v>
      </c>
      <c r="AA331" s="4"/>
      <c r="AB331" s="50">
        <v>-28.68910224535696</v>
      </c>
      <c r="AC331" s="4"/>
      <c r="AD331" s="50">
        <v>104.76682185163727</v>
      </c>
      <c r="AE331" s="50">
        <v>480.45656399655815</v>
      </c>
      <c r="AF331" s="22">
        <f t="shared" si="35"/>
        <v>-26.789776486418237</v>
      </c>
      <c r="AG331" s="23">
        <f t="shared" si="36"/>
        <v>4.1944757962052837</v>
      </c>
      <c r="AH331" s="23">
        <f t="shared" si="37"/>
        <v>4.5859610466846448</v>
      </c>
      <c r="AI331" s="23">
        <f t="shared" si="38"/>
        <v>5.3502878877987525</v>
      </c>
      <c r="AJ331" s="3">
        <f t="shared" si="39"/>
        <v>32.656267320222533</v>
      </c>
    </row>
    <row r="332" spans="1:36" x14ac:dyDescent="0.35">
      <c r="A332" s="5">
        <f t="shared" si="33"/>
        <v>1805</v>
      </c>
      <c r="B332" s="6"/>
      <c r="C332" s="31" t="s">
        <v>595</v>
      </c>
      <c r="D332" s="4"/>
      <c r="E332" s="4" t="s">
        <v>231</v>
      </c>
      <c r="F332" s="31" t="s">
        <v>232</v>
      </c>
      <c r="G332" s="4"/>
      <c r="H332" s="25">
        <v>418</v>
      </c>
      <c r="I332" s="31"/>
      <c r="J332" s="31" t="s">
        <v>234</v>
      </c>
      <c r="K332" s="27">
        <v>42168</v>
      </c>
      <c r="L332" s="31">
        <v>2015</v>
      </c>
      <c r="M332" s="30">
        <f t="shared" si="34"/>
        <v>164</v>
      </c>
      <c r="N332" s="31"/>
      <c r="O332" s="31"/>
      <c r="P332" s="31"/>
      <c r="Q332" s="47" t="s">
        <v>78</v>
      </c>
      <c r="R332" s="16" t="s">
        <v>235</v>
      </c>
      <c r="S332" s="19" t="s">
        <v>236</v>
      </c>
      <c r="T332" s="29">
        <v>13</v>
      </c>
      <c r="U332" s="29">
        <v>1.83</v>
      </c>
      <c r="V332" s="4" t="s">
        <v>237</v>
      </c>
      <c r="W332" s="4" t="s">
        <v>749</v>
      </c>
      <c r="X332" s="25">
        <v>0.8</v>
      </c>
      <c r="Y332" s="4">
        <v>1</v>
      </c>
      <c r="Z332" s="50">
        <v>9.9555505860732296</v>
      </c>
      <c r="AA332" s="4"/>
      <c r="AB332" s="50">
        <v>-29.324006389152579</v>
      </c>
      <c r="AC332" s="4"/>
      <c r="AD332" s="50">
        <v>96.897069179748058</v>
      </c>
      <c r="AE332" s="50">
        <v>445.17124234801855</v>
      </c>
      <c r="AF332" s="22">
        <f t="shared" si="35"/>
        <v>-27.416559595280617</v>
      </c>
      <c r="AG332" s="23">
        <f t="shared" si="36"/>
        <v>4.0869266429627142</v>
      </c>
      <c r="AH332" s="23">
        <f t="shared" si="37"/>
        <v>4.594269425447818</v>
      </c>
      <c r="AI332" s="23">
        <f t="shared" si="38"/>
        <v>5.3599809963557874</v>
      </c>
      <c r="AJ332" s="3">
        <f t="shared" si="39"/>
        <v>32.749487117500856</v>
      </c>
    </row>
    <row r="333" spans="1:36" x14ac:dyDescent="0.35">
      <c r="A333" s="5">
        <f t="shared" si="33"/>
        <v>1806</v>
      </c>
      <c r="B333" s="6"/>
      <c r="C333" s="31" t="s">
        <v>596</v>
      </c>
      <c r="D333" s="4"/>
      <c r="E333" s="4" t="s">
        <v>231</v>
      </c>
      <c r="F333" s="31" t="s">
        <v>232</v>
      </c>
      <c r="G333" s="4"/>
      <c r="H333" s="25">
        <v>418</v>
      </c>
      <c r="I333" s="31"/>
      <c r="J333" s="31" t="s">
        <v>234</v>
      </c>
      <c r="K333" s="27">
        <v>42168</v>
      </c>
      <c r="L333" s="31">
        <v>2015</v>
      </c>
      <c r="M333" s="30">
        <f t="shared" si="34"/>
        <v>164</v>
      </c>
      <c r="N333" s="31"/>
      <c r="O333" s="31"/>
      <c r="P333" s="31"/>
      <c r="Q333" s="47" t="s">
        <v>78</v>
      </c>
      <c r="R333" s="16" t="s">
        <v>235</v>
      </c>
      <c r="S333" s="19" t="s">
        <v>236</v>
      </c>
      <c r="T333" s="29">
        <v>15</v>
      </c>
      <c r="U333" s="29">
        <v>4.2300000000000004</v>
      </c>
      <c r="V333" s="4" t="s">
        <v>237</v>
      </c>
      <c r="W333" s="4" t="s">
        <v>749</v>
      </c>
      <c r="X333" s="25">
        <v>0.9</v>
      </c>
      <c r="Y333" s="4">
        <v>1</v>
      </c>
      <c r="Z333" s="50">
        <v>10.332641049145931</v>
      </c>
      <c r="AA333" s="4"/>
      <c r="AB333" s="50">
        <v>-29.286224719589693</v>
      </c>
      <c r="AC333" s="4"/>
      <c r="AD333" s="50">
        <v>119.41812943486522</v>
      </c>
      <c r="AE333" s="50">
        <v>551.28573754000786</v>
      </c>
      <c r="AF333" s="22">
        <f t="shared" si="35"/>
        <v>-27.357257563371995</v>
      </c>
      <c r="AG333" s="23">
        <f t="shared" si="36"/>
        <v>4.1978356026899792</v>
      </c>
      <c r="AH333" s="23">
        <f t="shared" si="37"/>
        <v>4.6164325312154393</v>
      </c>
      <c r="AI333" s="23">
        <f t="shared" si="38"/>
        <v>5.3858379530846792</v>
      </c>
      <c r="AJ333" s="3">
        <f t="shared" si="39"/>
        <v>32.996753493720227</v>
      </c>
    </row>
    <row r="334" spans="1:36" x14ac:dyDescent="0.35">
      <c r="A334" s="5">
        <f t="shared" si="33"/>
        <v>1807</v>
      </c>
      <c r="B334" s="6"/>
      <c r="C334" s="31" t="s">
        <v>597</v>
      </c>
      <c r="D334" s="4"/>
      <c r="E334" s="4" t="s">
        <v>231</v>
      </c>
      <c r="F334" s="31" t="s">
        <v>232</v>
      </c>
      <c r="G334" s="4"/>
      <c r="H334" s="25">
        <v>418</v>
      </c>
      <c r="I334" s="31"/>
      <c r="J334" s="31" t="s">
        <v>234</v>
      </c>
      <c r="K334" s="27">
        <v>42168</v>
      </c>
      <c r="L334" s="31">
        <v>2015</v>
      </c>
      <c r="M334" s="30">
        <f t="shared" si="34"/>
        <v>164</v>
      </c>
      <c r="N334" s="31"/>
      <c r="O334" s="31"/>
      <c r="P334" s="31"/>
      <c r="Q334" s="47" t="s">
        <v>78</v>
      </c>
      <c r="R334" s="16" t="s">
        <v>235</v>
      </c>
      <c r="S334" s="19" t="s">
        <v>236</v>
      </c>
      <c r="T334" s="29">
        <v>13.3</v>
      </c>
      <c r="U334" s="29">
        <v>2.2000000000000002</v>
      </c>
      <c r="V334" s="4" t="s">
        <v>237</v>
      </c>
      <c r="W334" s="4" t="s">
        <v>749</v>
      </c>
      <c r="X334" s="25">
        <v>0.9</v>
      </c>
      <c r="Y334" s="4">
        <v>1</v>
      </c>
      <c r="Z334" s="50">
        <v>10.01657780043009</v>
      </c>
      <c r="AA334" s="4"/>
      <c r="AB334" s="50">
        <v>-28.527499632727302</v>
      </c>
      <c r="AC334" s="4"/>
      <c r="AD334" s="50">
        <v>112.20423469326829</v>
      </c>
      <c r="AE334" s="50">
        <v>505.41573482905494</v>
      </c>
      <c r="AF334" s="22">
        <f t="shared" si="35"/>
        <v>-26.709459430783994</v>
      </c>
      <c r="AG334" s="23">
        <f t="shared" si="36"/>
        <v>4.1048758236559095</v>
      </c>
      <c r="AH334" s="23">
        <f t="shared" si="37"/>
        <v>4.5044265593959567</v>
      </c>
      <c r="AI334" s="23">
        <f t="shared" si="38"/>
        <v>5.2551643192952833</v>
      </c>
      <c r="AJ334" s="3">
        <f t="shared" si="39"/>
        <v>31.725910968829545</v>
      </c>
    </row>
    <row r="335" spans="1:36" x14ac:dyDescent="0.35">
      <c r="A335" s="5">
        <f t="shared" si="33"/>
        <v>1808</v>
      </c>
      <c r="B335" s="6"/>
      <c r="C335" s="31" t="s">
        <v>598</v>
      </c>
      <c r="D335" s="4"/>
      <c r="E335" s="4" t="s">
        <v>231</v>
      </c>
      <c r="F335" s="31" t="s">
        <v>232</v>
      </c>
      <c r="G335" s="4"/>
      <c r="H335" s="25">
        <v>417</v>
      </c>
      <c r="I335" s="31"/>
      <c r="J335" s="31" t="s">
        <v>234</v>
      </c>
      <c r="K335" s="27">
        <v>42168</v>
      </c>
      <c r="L335" s="31">
        <v>2015</v>
      </c>
      <c r="M335" s="30">
        <f t="shared" si="34"/>
        <v>164</v>
      </c>
      <c r="N335" s="31"/>
      <c r="O335" s="31"/>
      <c r="P335" s="31"/>
      <c r="Q335" s="47" t="s">
        <v>78</v>
      </c>
      <c r="R335" s="16" t="s">
        <v>235</v>
      </c>
      <c r="S335" s="19" t="s">
        <v>236</v>
      </c>
      <c r="T335" s="29">
        <v>13.7</v>
      </c>
      <c r="U335" s="29">
        <v>2.77</v>
      </c>
      <c r="V335" s="4" t="s">
        <v>237</v>
      </c>
      <c r="W335" s="4" t="s">
        <v>749</v>
      </c>
      <c r="X335" s="25">
        <v>1.2</v>
      </c>
      <c r="Y335" s="4">
        <v>1</v>
      </c>
      <c r="Z335" s="50">
        <v>10.589921116779378</v>
      </c>
      <c r="AA335" s="4"/>
      <c r="AB335" s="50">
        <v>-29.008143293536136</v>
      </c>
      <c r="AC335" s="4"/>
      <c r="AD335" s="50">
        <v>162.35111409078183</v>
      </c>
      <c r="AE335" s="50">
        <v>718.24632991456417</v>
      </c>
      <c r="AF335" s="22">
        <f t="shared" si="35"/>
        <v>-27.273187087758917</v>
      </c>
      <c r="AG335" s="23">
        <f t="shared" si="36"/>
        <v>4.2735062108174642</v>
      </c>
      <c r="AH335" s="23">
        <f t="shared" si="37"/>
        <v>4.4240308046974199</v>
      </c>
      <c r="AI335" s="23">
        <f t="shared" si="38"/>
        <v>5.1613692721469899</v>
      </c>
      <c r="AJ335" s="3">
        <f t="shared" si="39"/>
        <v>30.780025051096285</v>
      </c>
    </row>
    <row r="336" spans="1:36" x14ac:dyDescent="0.35">
      <c r="A336" s="5">
        <f t="shared" si="33"/>
        <v>1809</v>
      </c>
      <c r="B336" s="6"/>
      <c r="C336" s="31" t="s">
        <v>599</v>
      </c>
      <c r="D336" s="4"/>
      <c r="E336" s="4" t="s">
        <v>231</v>
      </c>
      <c r="F336" s="31" t="s">
        <v>232</v>
      </c>
      <c r="G336" s="4"/>
      <c r="H336" s="25">
        <v>417</v>
      </c>
      <c r="I336" s="31"/>
      <c r="J336" s="31" t="s">
        <v>234</v>
      </c>
      <c r="K336" s="27">
        <v>42168</v>
      </c>
      <c r="L336" s="31">
        <v>2015</v>
      </c>
      <c r="M336" s="30">
        <f t="shared" si="34"/>
        <v>164</v>
      </c>
      <c r="N336" s="31"/>
      <c r="O336" s="31"/>
      <c r="P336" s="31"/>
      <c r="Q336" s="47" t="s">
        <v>78</v>
      </c>
      <c r="R336" s="16" t="s">
        <v>235</v>
      </c>
      <c r="S336" s="19" t="s">
        <v>236</v>
      </c>
      <c r="T336" s="29">
        <v>12.3</v>
      </c>
      <c r="U336" s="29">
        <v>2.0699999999999998</v>
      </c>
      <c r="V336" s="4" t="s">
        <v>237</v>
      </c>
      <c r="W336" s="4" t="s">
        <v>749</v>
      </c>
      <c r="X336" s="25">
        <v>0.9</v>
      </c>
      <c r="Y336" s="4">
        <v>1</v>
      </c>
      <c r="Z336" s="50">
        <v>9.9313379207495149</v>
      </c>
      <c r="AA336" s="4"/>
      <c r="AB336" s="50">
        <v>-28.929190282990906</v>
      </c>
      <c r="AC336" s="4"/>
      <c r="AD336" s="50">
        <v>102.0767513515394</v>
      </c>
      <c r="AE336" s="50">
        <v>441.02569363582711</v>
      </c>
      <c r="AF336" s="22">
        <f t="shared" si="35"/>
        <v>-27.305748060975318</v>
      </c>
      <c r="AG336" s="23">
        <f t="shared" si="36"/>
        <v>4.0798052708086807</v>
      </c>
      <c r="AH336" s="23">
        <f t="shared" si="37"/>
        <v>4.3205302656722537</v>
      </c>
      <c r="AI336" s="23">
        <f t="shared" si="38"/>
        <v>5.0406186432842963</v>
      </c>
      <c r="AJ336" s="3">
        <f t="shared" si="39"/>
        <v>29.518432744554872</v>
      </c>
    </row>
    <row r="337" spans="1:36" x14ac:dyDescent="0.35">
      <c r="A337" s="5">
        <f t="shared" si="33"/>
        <v>1810</v>
      </c>
      <c r="B337" s="6"/>
      <c r="C337" s="31" t="s">
        <v>600</v>
      </c>
      <c r="D337" s="4"/>
      <c r="E337" s="4" t="s">
        <v>231</v>
      </c>
      <c r="F337" s="31" t="s">
        <v>232</v>
      </c>
      <c r="G337" s="4"/>
      <c r="H337" s="25">
        <v>417</v>
      </c>
      <c r="I337" s="31"/>
      <c r="J337" s="31" t="s">
        <v>234</v>
      </c>
      <c r="K337" s="27">
        <v>42168</v>
      </c>
      <c r="L337" s="31">
        <v>2015</v>
      </c>
      <c r="M337" s="30">
        <f t="shared" si="34"/>
        <v>164</v>
      </c>
      <c r="N337" s="31"/>
      <c r="O337" s="31"/>
      <c r="P337" s="31"/>
      <c r="Q337" s="47" t="s">
        <v>78</v>
      </c>
      <c r="R337" s="16" t="s">
        <v>235</v>
      </c>
      <c r="S337" s="19" t="s">
        <v>236</v>
      </c>
      <c r="T337" s="29">
        <v>12.3</v>
      </c>
      <c r="U337" s="29">
        <v>1.5</v>
      </c>
      <c r="V337" s="4" t="s">
        <v>237</v>
      </c>
      <c r="W337" s="4" t="s">
        <v>749</v>
      </c>
      <c r="X337" s="25">
        <v>1</v>
      </c>
      <c r="Y337" s="4">
        <v>1</v>
      </c>
      <c r="Z337" s="50">
        <v>9.6109416313087994</v>
      </c>
      <c r="AA337" s="4"/>
      <c r="AB337" s="50">
        <v>-28.58374698793417</v>
      </c>
      <c r="AC337" s="4"/>
      <c r="AD337" s="50">
        <v>83.494175706266418</v>
      </c>
      <c r="AE337" s="50">
        <v>372.7963442875274</v>
      </c>
      <c r="AF337" s="22">
        <f t="shared" si="35"/>
        <v>-26.806141535087818</v>
      </c>
      <c r="AG337" s="23">
        <f t="shared" si="36"/>
        <v>3.9855710680319998</v>
      </c>
      <c r="AH337" s="23">
        <f t="shared" si="37"/>
        <v>4.4649383161650666</v>
      </c>
      <c r="AI337" s="23">
        <f t="shared" si="38"/>
        <v>5.2090947021925773</v>
      </c>
      <c r="AJ337" s="3">
        <f t="shared" si="39"/>
        <v>31.264937942458705</v>
      </c>
    </row>
    <row r="338" spans="1:36" x14ac:dyDescent="0.35">
      <c r="A338" s="5">
        <f t="shared" si="33"/>
        <v>1811</v>
      </c>
      <c r="B338" s="6"/>
      <c r="C338" s="31" t="s">
        <v>601</v>
      </c>
      <c r="D338" s="4"/>
      <c r="E338" s="4" t="s">
        <v>231</v>
      </c>
      <c r="F338" s="31" t="s">
        <v>232</v>
      </c>
      <c r="G338" s="4"/>
      <c r="H338" s="25">
        <v>417</v>
      </c>
      <c r="I338" s="31"/>
      <c r="J338" s="31" t="s">
        <v>234</v>
      </c>
      <c r="K338" s="27">
        <v>42168</v>
      </c>
      <c r="L338" s="31">
        <v>2015</v>
      </c>
      <c r="M338" s="30">
        <f t="shared" si="34"/>
        <v>164</v>
      </c>
      <c r="N338" s="31"/>
      <c r="O338" s="31"/>
      <c r="P338" s="31"/>
      <c r="Q338" s="47" t="s">
        <v>78</v>
      </c>
      <c r="R338" s="16" t="s">
        <v>235</v>
      </c>
      <c r="S338" s="19" t="s">
        <v>236</v>
      </c>
      <c r="T338" s="29">
        <v>12.7</v>
      </c>
      <c r="U338" s="29">
        <v>2.27</v>
      </c>
      <c r="V338" s="4" t="s">
        <v>237</v>
      </c>
      <c r="W338" s="4" t="s">
        <v>749</v>
      </c>
      <c r="X338" s="25">
        <v>1</v>
      </c>
      <c r="Y338" s="4">
        <v>1</v>
      </c>
      <c r="Z338" s="50">
        <v>10.143471862840059</v>
      </c>
      <c r="AA338" s="4"/>
      <c r="AB338" s="50">
        <v>-28.479006737178203</v>
      </c>
      <c r="AC338" s="4"/>
      <c r="AD338" s="50">
        <v>135.84437803953153</v>
      </c>
      <c r="AE338" s="50">
        <v>591.01688466901476</v>
      </c>
      <c r="AF338" s="22">
        <f t="shared" si="35"/>
        <v>-26.822521051999722</v>
      </c>
      <c r="AG338" s="23">
        <f t="shared" si="36"/>
        <v>4.142197606717664</v>
      </c>
      <c r="AH338" s="23">
        <f t="shared" si="37"/>
        <v>4.3506907919076729</v>
      </c>
      <c r="AI338" s="23">
        <f t="shared" si="38"/>
        <v>5.0758059238922852</v>
      </c>
      <c r="AJ338" s="3">
        <f t="shared" si="39"/>
        <v>29.891317489959746</v>
      </c>
    </row>
    <row r="339" spans="1:36" x14ac:dyDescent="0.35">
      <c r="A339" s="5">
        <f t="shared" si="33"/>
        <v>1812</v>
      </c>
      <c r="B339" s="6"/>
      <c r="C339" s="31" t="s">
        <v>602</v>
      </c>
      <c r="D339" s="4"/>
      <c r="E339" s="4" t="s">
        <v>231</v>
      </c>
      <c r="F339" s="31" t="s">
        <v>232</v>
      </c>
      <c r="G339" s="4"/>
      <c r="H339" s="25">
        <v>417</v>
      </c>
      <c r="I339" s="31"/>
      <c r="J339" s="31" t="s">
        <v>234</v>
      </c>
      <c r="K339" s="27">
        <v>42168</v>
      </c>
      <c r="L339" s="31">
        <v>2015</v>
      </c>
      <c r="M339" s="30">
        <f t="shared" si="34"/>
        <v>164</v>
      </c>
      <c r="N339" s="31"/>
      <c r="O339" s="31"/>
      <c r="P339" s="31"/>
      <c r="Q339" s="47" t="s">
        <v>78</v>
      </c>
      <c r="R339" s="16" t="s">
        <v>235</v>
      </c>
      <c r="S339" s="19" t="s">
        <v>236</v>
      </c>
      <c r="T339" s="29">
        <v>12.7</v>
      </c>
      <c r="U339" s="29">
        <v>2.0699999999999998</v>
      </c>
      <c r="V339" s="4" t="s">
        <v>237</v>
      </c>
      <c r="W339" s="4" t="s">
        <v>749</v>
      </c>
      <c r="X339" s="25">
        <v>0.9</v>
      </c>
      <c r="Y339" s="4">
        <v>1</v>
      </c>
      <c r="Z339" s="50">
        <v>9.7522098933135428</v>
      </c>
      <c r="AA339" s="4"/>
      <c r="AB339" s="50">
        <v>-28.527512729943744</v>
      </c>
      <c r="AC339" s="4"/>
      <c r="AD339" s="50">
        <v>119.41812943486522</v>
      </c>
      <c r="AE339" s="50">
        <v>528.33269572327936</v>
      </c>
      <c r="AF339" s="22">
        <f t="shared" si="35"/>
        <v>-26.792352003345091</v>
      </c>
      <c r="AG339" s="23">
        <f t="shared" si="36"/>
        <v>4.027120556856925</v>
      </c>
      <c r="AH339" s="23">
        <f t="shared" si="37"/>
        <v>4.4242251844302274</v>
      </c>
      <c r="AI339" s="23">
        <f t="shared" si="38"/>
        <v>5.1615960485019317</v>
      </c>
      <c r="AJ339" s="3">
        <f t="shared" si="39"/>
        <v>30.782347217747489</v>
      </c>
    </row>
    <row r="340" spans="1:36" x14ac:dyDescent="0.35">
      <c r="A340" s="5">
        <f t="shared" si="33"/>
        <v>1813</v>
      </c>
      <c r="B340" s="6"/>
      <c r="C340" s="31" t="s">
        <v>603</v>
      </c>
      <c r="D340" s="4"/>
      <c r="E340" s="4" t="s">
        <v>231</v>
      </c>
      <c r="F340" s="31" t="s">
        <v>232</v>
      </c>
      <c r="G340" s="4"/>
      <c r="H340" s="25">
        <v>415</v>
      </c>
      <c r="I340" s="31"/>
      <c r="J340" s="31" t="s">
        <v>234</v>
      </c>
      <c r="K340" s="27">
        <v>42169</v>
      </c>
      <c r="L340" s="31">
        <v>2015</v>
      </c>
      <c r="M340" s="30">
        <f t="shared" si="34"/>
        <v>165</v>
      </c>
      <c r="N340" s="31"/>
      <c r="O340" s="31"/>
      <c r="P340" s="31"/>
      <c r="Q340" s="47" t="s">
        <v>78</v>
      </c>
      <c r="R340" s="16" t="s">
        <v>235</v>
      </c>
      <c r="S340" s="19" t="s">
        <v>236</v>
      </c>
      <c r="T340" s="29">
        <v>17.5</v>
      </c>
      <c r="U340" s="29">
        <v>6.95</v>
      </c>
      <c r="V340" s="4" t="s">
        <v>237</v>
      </c>
      <c r="W340" s="4" t="s">
        <v>749</v>
      </c>
      <c r="X340" s="25">
        <v>1.3</v>
      </c>
      <c r="Y340" s="4">
        <v>1</v>
      </c>
      <c r="Z340" s="50">
        <v>8.9249415194572581</v>
      </c>
      <c r="AA340" s="4"/>
      <c r="AB340" s="50">
        <v>-28.951096524486942</v>
      </c>
      <c r="AC340" s="4"/>
      <c r="AD340" s="50">
        <v>116.32850331408557</v>
      </c>
      <c r="AE340" s="50">
        <v>516.86970516085421</v>
      </c>
      <c r="AF340" s="22">
        <f t="shared" si="35"/>
        <v>-27.196067041568746</v>
      </c>
      <c r="AG340" s="23">
        <f t="shared" si="36"/>
        <v>3.7838063292521351</v>
      </c>
      <c r="AH340" s="23">
        <f t="shared" si="37"/>
        <v>4.4431905374498992</v>
      </c>
      <c r="AI340" s="23">
        <f t="shared" si="38"/>
        <v>5.1837222936915488</v>
      </c>
      <c r="AJ340" s="3">
        <f t="shared" si="39"/>
        <v>31.008087227227012</v>
      </c>
    </row>
    <row r="341" spans="1:36" x14ac:dyDescent="0.35">
      <c r="A341" s="5">
        <f t="shared" si="33"/>
        <v>1814</v>
      </c>
      <c r="B341" s="6"/>
      <c r="C341" s="31" t="s">
        <v>604</v>
      </c>
      <c r="D341" s="4"/>
      <c r="E341" s="4" t="s">
        <v>231</v>
      </c>
      <c r="F341" s="31" t="s">
        <v>232</v>
      </c>
      <c r="G341" s="4"/>
      <c r="H341" s="25">
        <v>415</v>
      </c>
      <c r="I341" s="31"/>
      <c r="J341" s="31" t="s">
        <v>234</v>
      </c>
      <c r="K341" s="27">
        <v>42169</v>
      </c>
      <c r="L341" s="31">
        <v>2015</v>
      </c>
      <c r="M341" s="30">
        <f t="shared" si="34"/>
        <v>165</v>
      </c>
      <c r="N341" s="31"/>
      <c r="O341" s="31"/>
      <c r="P341" s="31"/>
      <c r="Q341" s="47" t="s">
        <v>78</v>
      </c>
      <c r="R341" s="16" t="s">
        <v>235</v>
      </c>
      <c r="S341" s="19" t="s">
        <v>236</v>
      </c>
      <c r="T341" s="29">
        <v>14</v>
      </c>
      <c r="U341" s="29">
        <v>2.8</v>
      </c>
      <c r="V341" s="4" t="s">
        <v>237</v>
      </c>
      <c r="W341" s="4" t="s">
        <v>749</v>
      </c>
      <c r="X341" s="25">
        <v>0.8</v>
      </c>
      <c r="Y341" s="4">
        <v>1</v>
      </c>
      <c r="Z341" s="50">
        <v>9.2162847531458354</v>
      </c>
      <c r="AA341" s="4"/>
      <c r="AB341" s="50">
        <v>-29.263987243967961</v>
      </c>
      <c r="AC341" s="4"/>
      <c r="AD341" s="50">
        <v>112.20423469326829</v>
      </c>
      <c r="AE341" s="50">
        <v>517.91142247518098</v>
      </c>
      <c r="AF341" s="22">
        <f t="shared" si="35"/>
        <v>-27.335639025850519</v>
      </c>
      <c r="AG341" s="23">
        <f t="shared" si="36"/>
        <v>3.8694955156311286</v>
      </c>
      <c r="AH341" s="23">
        <f t="shared" si="37"/>
        <v>4.6157921213133424</v>
      </c>
      <c r="AI341" s="23">
        <f t="shared" si="38"/>
        <v>5.3850908081988997</v>
      </c>
      <c r="AJ341" s="3">
        <f t="shared" si="39"/>
        <v>32.989637132437657</v>
      </c>
    </row>
    <row r="342" spans="1:36" x14ac:dyDescent="0.35">
      <c r="A342" s="5">
        <f t="shared" si="33"/>
        <v>1815</v>
      </c>
      <c r="B342" s="6"/>
      <c r="C342" s="31" t="s">
        <v>605</v>
      </c>
      <c r="D342" s="4"/>
      <c r="E342" s="4" t="s">
        <v>231</v>
      </c>
      <c r="F342" s="31" t="s">
        <v>232</v>
      </c>
      <c r="G342" s="4"/>
      <c r="H342" s="25">
        <v>415</v>
      </c>
      <c r="I342" s="31"/>
      <c r="J342" s="31" t="s">
        <v>234</v>
      </c>
      <c r="K342" s="27">
        <v>42169</v>
      </c>
      <c r="L342" s="31">
        <v>2015</v>
      </c>
      <c r="M342" s="30">
        <f t="shared" si="34"/>
        <v>165</v>
      </c>
      <c r="N342" s="31"/>
      <c r="O342" s="31"/>
      <c r="P342" s="31"/>
      <c r="Q342" s="47" t="s">
        <v>78</v>
      </c>
      <c r="R342" s="16" t="s">
        <v>235</v>
      </c>
      <c r="S342" s="19" t="s">
        <v>236</v>
      </c>
      <c r="T342" s="29">
        <v>12.7</v>
      </c>
      <c r="U342" s="29">
        <v>1.83</v>
      </c>
      <c r="V342" s="4" t="s">
        <v>237</v>
      </c>
      <c r="W342" s="4" t="s">
        <v>749</v>
      </c>
      <c r="X342" s="25">
        <v>0.5</v>
      </c>
      <c r="Y342" s="4">
        <v>1</v>
      </c>
      <c r="Z342" s="50">
        <v>8.3593686988981712</v>
      </c>
      <c r="AA342" s="4"/>
      <c r="AB342" s="50">
        <v>-29.581780363406818</v>
      </c>
      <c r="AC342" s="4"/>
      <c r="AD342" s="50">
        <v>68.465875792216536</v>
      </c>
      <c r="AE342" s="50">
        <v>343.94866404199888</v>
      </c>
      <c r="AF342" s="22">
        <f t="shared" si="35"/>
        <v>-27.291200729896438</v>
      </c>
      <c r="AG342" s="23">
        <f t="shared" si="36"/>
        <v>3.6174613820288739</v>
      </c>
      <c r="AH342" s="23">
        <f t="shared" si="37"/>
        <v>5.0236509803194584</v>
      </c>
      <c r="AI342" s="23">
        <f t="shared" si="38"/>
        <v>5.8609261437060347</v>
      </c>
      <c r="AJ342" s="3">
        <f t="shared" si="39"/>
        <v>37.204056298766304</v>
      </c>
    </row>
    <row r="343" spans="1:36" x14ac:dyDescent="0.35">
      <c r="A343" s="5">
        <f t="shared" si="33"/>
        <v>1816</v>
      </c>
      <c r="B343" s="6"/>
      <c r="C343" s="31" t="s">
        <v>606</v>
      </c>
      <c r="D343" s="4"/>
      <c r="E343" s="4" t="s">
        <v>231</v>
      </c>
      <c r="F343" s="31" t="s">
        <v>232</v>
      </c>
      <c r="G343" s="4"/>
      <c r="H343" s="25">
        <v>415</v>
      </c>
      <c r="I343" s="31"/>
      <c r="J343" s="31" t="s">
        <v>234</v>
      </c>
      <c r="K343" s="27">
        <v>42169</v>
      </c>
      <c r="L343" s="31">
        <v>2015</v>
      </c>
      <c r="M343" s="30">
        <f t="shared" si="34"/>
        <v>165</v>
      </c>
      <c r="N343" s="31"/>
      <c r="O343" s="31"/>
      <c r="P343" s="31"/>
      <c r="Q343" s="47" t="s">
        <v>78</v>
      </c>
      <c r="R343" s="16" t="s">
        <v>235</v>
      </c>
      <c r="S343" s="19" t="s">
        <v>236</v>
      </c>
      <c r="T343" s="29">
        <v>11.7</v>
      </c>
      <c r="U343" s="29">
        <v>1.93</v>
      </c>
      <c r="V343" s="4" t="s">
        <v>237</v>
      </c>
      <c r="W343" s="4" t="s">
        <v>749</v>
      </c>
      <c r="X343" s="25">
        <v>0.8</v>
      </c>
      <c r="Y343" s="4">
        <v>1</v>
      </c>
      <c r="Z343" s="50">
        <v>8.4093371161679276</v>
      </c>
      <c r="AA343" s="4"/>
      <c r="AB343" s="50">
        <v>-28.91690534449253</v>
      </c>
      <c r="AC343" s="4"/>
      <c r="AD343" s="50">
        <v>87.968102876090597</v>
      </c>
      <c r="AE343" s="50">
        <v>398.60258927596755</v>
      </c>
      <c r="AF343" s="22">
        <f t="shared" si="35"/>
        <v>-27.0718335163582</v>
      </c>
      <c r="AG343" s="23">
        <f t="shared" si="36"/>
        <v>3.6321579753435085</v>
      </c>
      <c r="AH343" s="23">
        <f t="shared" si="37"/>
        <v>4.5312172963128239</v>
      </c>
      <c r="AI343" s="23">
        <f t="shared" si="38"/>
        <v>5.2864201790316274</v>
      </c>
      <c r="AJ343" s="3">
        <f t="shared" si="39"/>
        <v>32.034757534548881</v>
      </c>
    </row>
    <row r="344" spans="1:36" x14ac:dyDescent="0.35">
      <c r="A344" s="5">
        <f t="shared" si="33"/>
        <v>1817</v>
      </c>
      <c r="B344" s="6"/>
      <c r="C344" s="31" t="s">
        <v>607</v>
      </c>
      <c r="D344" s="4"/>
      <c r="E344" s="4" t="s">
        <v>231</v>
      </c>
      <c r="F344" s="31" t="s">
        <v>232</v>
      </c>
      <c r="G344" s="4"/>
      <c r="H344" s="25">
        <v>415</v>
      </c>
      <c r="I344" s="31"/>
      <c r="J344" s="31" t="s">
        <v>234</v>
      </c>
      <c r="K344" s="27">
        <v>42169</v>
      </c>
      <c r="L344" s="31">
        <v>2015</v>
      </c>
      <c r="M344" s="30">
        <f t="shared" si="34"/>
        <v>165</v>
      </c>
      <c r="N344" s="31"/>
      <c r="O344" s="31"/>
      <c r="P344" s="31"/>
      <c r="Q344" s="47" t="s">
        <v>78</v>
      </c>
      <c r="R344" s="16" t="s">
        <v>235</v>
      </c>
      <c r="S344" s="19" t="s">
        <v>236</v>
      </c>
      <c r="T344" s="29">
        <v>12</v>
      </c>
      <c r="U344" s="29">
        <v>0.93</v>
      </c>
      <c r="V344" s="4" t="s">
        <v>237</v>
      </c>
      <c r="W344" s="4" t="s">
        <v>749</v>
      </c>
      <c r="X344" s="25">
        <v>0.3</v>
      </c>
      <c r="Y344" s="4">
        <v>1</v>
      </c>
      <c r="Z344" s="50">
        <v>9.0953245299679928</v>
      </c>
      <c r="AA344" s="4"/>
      <c r="AB344" s="50">
        <v>-27.912021591845022</v>
      </c>
      <c r="AC344" s="4"/>
      <c r="AD344" s="50">
        <v>52.94654591119707</v>
      </c>
      <c r="AE344" s="50">
        <v>225.0594654372253</v>
      </c>
      <c r="AF344" s="22">
        <f t="shared" si="35"/>
        <v>-26.366893101220562</v>
      </c>
      <c r="AG344" s="23">
        <f t="shared" si="36"/>
        <v>3.8339189794023509</v>
      </c>
      <c r="AH344" s="23">
        <f t="shared" si="37"/>
        <v>4.2506921190798588</v>
      </c>
      <c r="AI344" s="23">
        <f t="shared" si="38"/>
        <v>4.9591408055931687</v>
      </c>
      <c r="AJ344" s="3">
        <f t="shared" si="39"/>
        <v>28.637850686927017</v>
      </c>
    </row>
    <row r="345" spans="1:36" x14ac:dyDescent="0.35">
      <c r="A345" s="5">
        <f t="shared" si="33"/>
        <v>1818</v>
      </c>
      <c r="B345" s="6"/>
      <c r="C345" s="31" t="s">
        <v>608</v>
      </c>
      <c r="D345" s="4"/>
      <c r="E345" s="4" t="s">
        <v>231</v>
      </c>
      <c r="F345" s="31" t="s">
        <v>232</v>
      </c>
      <c r="G345" s="4"/>
      <c r="H345" s="25">
        <v>414</v>
      </c>
      <c r="I345" s="31"/>
      <c r="J345" s="31" t="s">
        <v>234</v>
      </c>
      <c r="K345" s="27">
        <v>42169</v>
      </c>
      <c r="L345" s="31">
        <v>2015</v>
      </c>
      <c r="M345" s="30">
        <f t="shared" si="34"/>
        <v>165</v>
      </c>
      <c r="N345" s="31"/>
      <c r="O345" s="31"/>
      <c r="P345" s="31"/>
      <c r="Q345" s="47" t="s">
        <v>78</v>
      </c>
      <c r="R345" s="16" t="s">
        <v>235</v>
      </c>
      <c r="S345" s="19" t="s">
        <v>236</v>
      </c>
      <c r="T345" s="29">
        <v>16</v>
      </c>
      <c r="U345" s="29">
        <v>5.0999999999999996</v>
      </c>
      <c r="V345" s="4" t="s">
        <v>237</v>
      </c>
      <c r="W345" s="4" t="s">
        <v>749</v>
      </c>
      <c r="X345" s="25">
        <v>1.3</v>
      </c>
      <c r="Y345" s="4">
        <v>1</v>
      </c>
      <c r="Z345" s="50">
        <v>8.4923615772491559</v>
      </c>
      <c r="AA345" s="4"/>
      <c r="AB345" s="50">
        <v>-29.013135068409383</v>
      </c>
      <c r="AC345" s="4"/>
      <c r="AD345" s="50">
        <v>138.91459514550172</v>
      </c>
      <c r="AE345" s="50">
        <v>602.53809672002581</v>
      </c>
      <c r="AF345" s="22">
        <f t="shared" si="35"/>
        <v>-27.371075698182754</v>
      </c>
      <c r="AG345" s="23">
        <f t="shared" si="36"/>
        <v>3.6565769344850461</v>
      </c>
      <c r="AH345" s="23">
        <f t="shared" si="37"/>
        <v>4.3374714952659668</v>
      </c>
      <c r="AI345" s="23">
        <f t="shared" si="38"/>
        <v>5.0603834111436283</v>
      </c>
      <c r="AJ345" s="3">
        <f t="shared" si="39"/>
        <v>29.728423498235358</v>
      </c>
    </row>
    <row r="346" spans="1:36" x14ac:dyDescent="0.35">
      <c r="A346" s="5">
        <f t="shared" si="33"/>
        <v>1819</v>
      </c>
      <c r="B346" s="6"/>
      <c r="C346" s="31" t="s">
        <v>609</v>
      </c>
      <c r="D346" s="4"/>
      <c r="E346" s="4" t="s">
        <v>231</v>
      </c>
      <c r="F346" s="31" t="s">
        <v>232</v>
      </c>
      <c r="G346" s="4"/>
      <c r="H346" s="25">
        <v>414</v>
      </c>
      <c r="I346" s="31"/>
      <c r="J346" s="31" t="s">
        <v>234</v>
      </c>
      <c r="K346" s="27">
        <v>42169</v>
      </c>
      <c r="L346" s="31">
        <v>2015</v>
      </c>
      <c r="M346" s="30">
        <f t="shared" si="34"/>
        <v>165</v>
      </c>
      <c r="N346" s="31"/>
      <c r="O346" s="31"/>
      <c r="P346" s="31"/>
      <c r="Q346" s="47" t="s">
        <v>78</v>
      </c>
      <c r="R346" s="16" t="s">
        <v>235</v>
      </c>
      <c r="S346" s="19" t="s">
        <v>236</v>
      </c>
      <c r="T346" s="29">
        <v>15</v>
      </c>
      <c r="U346" s="29">
        <v>4.83</v>
      </c>
      <c r="V346" s="4" t="s">
        <v>237</v>
      </c>
      <c r="W346" s="4" t="s">
        <v>749</v>
      </c>
      <c r="X346" s="25">
        <v>1.1000000000000001</v>
      </c>
      <c r="Y346" s="4">
        <v>1</v>
      </c>
      <c r="Z346" s="50">
        <v>8.1344387991795006</v>
      </c>
      <c r="AA346" s="4"/>
      <c r="AB346" s="50">
        <v>-27.028795178257788</v>
      </c>
      <c r="AC346" s="4"/>
      <c r="AD346" s="50">
        <v>95.860111218294577</v>
      </c>
      <c r="AE346" s="50">
        <v>423.42041831287071</v>
      </c>
      <c r="AF346" s="22">
        <f t="shared" si="35"/>
        <v>-25.301179236202476</v>
      </c>
      <c r="AG346" s="23">
        <f t="shared" si="36"/>
        <v>3.5513055291704418</v>
      </c>
      <c r="AH346" s="23">
        <f t="shared" si="37"/>
        <v>4.4170657944329861</v>
      </c>
      <c r="AI346" s="23">
        <f t="shared" si="38"/>
        <v>5.1532434268384835</v>
      </c>
      <c r="AJ346" s="3">
        <f t="shared" si="39"/>
        <v>30.69670268912764</v>
      </c>
    </row>
    <row r="347" spans="1:36" x14ac:dyDescent="0.35">
      <c r="A347" s="5">
        <f t="shared" si="33"/>
        <v>1820</v>
      </c>
      <c r="B347" s="6"/>
      <c r="C347" s="31" t="s">
        <v>610</v>
      </c>
      <c r="D347" s="4"/>
      <c r="E347" s="4" t="s">
        <v>231</v>
      </c>
      <c r="F347" s="31" t="s">
        <v>232</v>
      </c>
      <c r="G347" s="4"/>
      <c r="H347" s="25">
        <v>414</v>
      </c>
      <c r="I347" s="31"/>
      <c r="J347" s="31" t="s">
        <v>234</v>
      </c>
      <c r="K347" s="27">
        <v>42169</v>
      </c>
      <c r="L347" s="31">
        <v>2015</v>
      </c>
      <c r="M347" s="30">
        <f t="shared" si="34"/>
        <v>165</v>
      </c>
      <c r="N347" s="31"/>
      <c r="O347" s="31"/>
      <c r="P347" s="31"/>
      <c r="Q347" s="47" t="s">
        <v>78</v>
      </c>
      <c r="R347" s="16" t="s">
        <v>235</v>
      </c>
      <c r="S347" s="19" t="s">
        <v>236</v>
      </c>
      <c r="T347" s="29">
        <v>16.7</v>
      </c>
      <c r="U347" s="29">
        <v>6.87</v>
      </c>
      <c r="V347" s="4" t="s">
        <v>237</v>
      </c>
      <c r="W347" s="4" t="s">
        <v>749</v>
      </c>
      <c r="X347" s="25">
        <v>0.9</v>
      </c>
      <c r="Y347" s="4">
        <v>1</v>
      </c>
      <c r="Z347" s="50">
        <v>7.5997754947400171</v>
      </c>
      <c r="AA347" s="4"/>
      <c r="AB347" s="50">
        <v>-29.024226494539029</v>
      </c>
      <c r="AC347" s="4"/>
      <c r="AD347" s="50">
        <v>146.06651724332119</v>
      </c>
      <c r="AE347" s="50">
        <v>645.56026366922629</v>
      </c>
      <c r="AF347" s="22">
        <f t="shared" si="35"/>
        <v>-27.293903324196535</v>
      </c>
      <c r="AG347" s="23">
        <f t="shared" si="36"/>
        <v>3.3940516161000049</v>
      </c>
      <c r="AH347" s="23">
        <f t="shared" si="37"/>
        <v>4.4196320679970498</v>
      </c>
      <c r="AI347" s="23">
        <f t="shared" si="38"/>
        <v>5.1562374126632244</v>
      </c>
      <c r="AJ347" s="3">
        <f t="shared" si="39"/>
        <v>30.727428950945299</v>
      </c>
    </row>
    <row r="348" spans="1:36" x14ac:dyDescent="0.35">
      <c r="A348" s="5">
        <f t="shared" si="33"/>
        <v>1821</v>
      </c>
      <c r="B348" s="6"/>
      <c r="C348" s="31" t="s">
        <v>611</v>
      </c>
      <c r="D348" s="4"/>
      <c r="E348" s="4" t="s">
        <v>231</v>
      </c>
      <c r="F348" s="31" t="s">
        <v>232</v>
      </c>
      <c r="G348" s="4"/>
      <c r="H348" s="25">
        <v>414</v>
      </c>
      <c r="I348" s="31"/>
      <c r="J348" s="31" t="s">
        <v>234</v>
      </c>
      <c r="K348" s="27">
        <v>42169</v>
      </c>
      <c r="L348" s="31">
        <v>2015</v>
      </c>
      <c r="M348" s="30">
        <f t="shared" si="34"/>
        <v>165</v>
      </c>
      <c r="N348" s="31"/>
      <c r="O348" s="31"/>
      <c r="P348" s="31"/>
      <c r="Q348" s="47" t="s">
        <v>78</v>
      </c>
      <c r="R348" s="16" t="s">
        <v>235</v>
      </c>
      <c r="S348" s="19" t="s">
        <v>236</v>
      </c>
      <c r="T348" s="29">
        <v>13.3</v>
      </c>
      <c r="U348" s="29">
        <v>3.33</v>
      </c>
      <c r="V348" s="4" t="s">
        <v>237</v>
      </c>
      <c r="W348" s="4" t="s">
        <v>749</v>
      </c>
      <c r="X348" s="25">
        <v>1</v>
      </c>
      <c r="Y348" s="4">
        <v>1</v>
      </c>
      <c r="Z348" s="50">
        <v>7.7372273535592786</v>
      </c>
      <c r="AA348" s="4"/>
      <c r="AB348" s="50">
        <v>-23.360275601802552</v>
      </c>
      <c r="AC348" s="4"/>
      <c r="AD348" s="50">
        <v>150.14583867194821</v>
      </c>
      <c r="AE348" s="50">
        <v>657.1241168104691</v>
      </c>
      <c r="AF348" s="22">
        <f t="shared" si="35"/>
        <v>-21.675797591134977</v>
      </c>
      <c r="AG348" s="23">
        <f t="shared" si="36"/>
        <v>3.4344786333997881</v>
      </c>
      <c r="AH348" s="23">
        <f t="shared" si="37"/>
        <v>4.3765722888012331</v>
      </c>
      <c r="AI348" s="23">
        <f t="shared" si="38"/>
        <v>5.1060010036014383</v>
      </c>
      <c r="AJ348" s="3">
        <f t="shared" si="39"/>
        <v>30.207824245687732</v>
      </c>
    </row>
    <row r="349" spans="1:36" x14ac:dyDescent="0.35">
      <c r="A349" s="5">
        <f t="shared" si="33"/>
        <v>1822</v>
      </c>
      <c r="B349" s="6"/>
      <c r="C349" s="31" t="s">
        <v>612</v>
      </c>
      <c r="D349" s="4"/>
      <c r="E349" s="4" t="s">
        <v>231</v>
      </c>
      <c r="F349" s="31" t="s">
        <v>232</v>
      </c>
      <c r="G349" s="4"/>
      <c r="H349" s="25">
        <v>414</v>
      </c>
      <c r="I349" s="31"/>
      <c r="J349" s="31" t="s">
        <v>234</v>
      </c>
      <c r="K349" s="27">
        <v>42169</v>
      </c>
      <c r="L349" s="31">
        <v>2015</v>
      </c>
      <c r="M349" s="30">
        <f t="shared" si="34"/>
        <v>165</v>
      </c>
      <c r="N349" s="31"/>
      <c r="O349" s="31"/>
      <c r="P349" s="31"/>
      <c r="Q349" s="47" t="s">
        <v>78</v>
      </c>
      <c r="R349" s="16" t="s">
        <v>235</v>
      </c>
      <c r="S349" s="19" t="s">
        <v>236</v>
      </c>
      <c r="T349" s="29">
        <v>14.7</v>
      </c>
      <c r="U349" s="29">
        <v>2.9</v>
      </c>
      <c r="V349" s="4" t="s">
        <v>237</v>
      </c>
      <c r="W349" s="4" t="s">
        <v>749</v>
      </c>
      <c r="X349" s="25">
        <v>1.3</v>
      </c>
      <c r="Y349" s="4">
        <v>1</v>
      </c>
      <c r="Z349" s="50">
        <v>8.6078536204494789</v>
      </c>
      <c r="AA349" s="4"/>
      <c r="AB349" s="50">
        <v>-28.662714491038059</v>
      </c>
      <c r="AC349" s="4"/>
      <c r="AD349" s="50">
        <v>85.992027696528112</v>
      </c>
      <c r="AE349" s="50">
        <v>378.98559388520198</v>
      </c>
      <c r="AF349" s="22">
        <f t="shared" si="35"/>
        <v>-26.945516731507606</v>
      </c>
      <c r="AG349" s="23">
        <f t="shared" si="36"/>
        <v>3.690545182485141</v>
      </c>
      <c r="AH349" s="23">
        <f t="shared" si="37"/>
        <v>4.4072177856146002</v>
      </c>
      <c r="AI349" s="23">
        <f t="shared" si="38"/>
        <v>5.1417540832170339</v>
      </c>
      <c r="AJ349" s="3">
        <f t="shared" si="39"/>
        <v>30.578509474884811</v>
      </c>
    </row>
    <row r="350" spans="1:36" x14ac:dyDescent="0.35">
      <c r="A350" s="5">
        <f t="shared" si="33"/>
        <v>1823</v>
      </c>
      <c r="B350" s="6"/>
      <c r="C350" s="31" t="s">
        <v>613</v>
      </c>
      <c r="D350" s="4"/>
      <c r="E350" s="4" t="s">
        <v>231</v>
      </c>
      <c r="F350" s="31" t="s">
        <v>232</v>
      </c>
      <c r="G350" s="4"/>
      <c r="H350" s="25">
        <v>413</v>
      </c>
      <c r="I350" s="31"/>
      <c r="J350" s="31" t="s">
        <v>234</v>
      </c>
      <c r="K350" s="27">
        <v>42169</v>
      </c>
      <c r="L350" s="31">
        <v>2015</v>
      </c>
      <c r="M350" s="30">
        <f t="shared" si="34"/>
        <v>165</v>
      </c>
      <c r="N350" s="31"/>
      <c r="O350" s="31"/>
      <c r="P350" s="31"/>
      <c r="Q350" s="47" t="s">
        <v>78</v>
      </c>
      <c r="R350" s="16" t="s">
        <v>235</v>
      </c>
      <c r="S350" s="19" t="s">
        <v>236</v>
      </c>
      <c r="T350" s="29">
        <v>14.7</v>
      </c>
      <c r="U350" s="29">
        <v>5.87</v>
      </c>
      <c r="V350" s="4" t="s">
        <v>237</v>
      </c>
      <c r="W350" s="4" t="s">
        <v>749</v>
      </c>
      <c r="X350" s="25">
        <v>0.9</v>
      </c>
      <c r="Y350" s="4">
        <v>1</v>
      </c>
      <c r="Z350" s="50">
        <v>8.5235856084204791</v>
      </c>
      <c r="AA350" s="4"/>
      <c r="AB350" s="50">
        <v>-29.342584221296825</v>
      </c>
      <c r="AC350" s="4"/>
      <c r="AD350" s="50">
        <v>114.26705002174043</v>
      </c>
      <c r="AE350" s="50">
        <v>498.13154110162424</v>
      </c>
      <c r="AF350" s="22">
        <f t="shared" si="35"/>
        <v>-27.676682102128176</v>
      </c>
      <c r="AG350" s="23">
        <f t="shared" si="36"/>
        <v>3.665760473064847</v>
      </c>
      <c r="AH350" s="23">
        <f t="shared" si="37"/>
        <v>4.3593629222671781</v>
      </c>
      <c r="AI350" s="23">
        <f t="shared" si="38"/>
        <v>5.0859234093117083</v>
      </c>
      <c r="AJ350" s="3">
        <f t="shared" si="39"/>
        <v>29.997724464513773</v>
      </c>
    </row>
    <row r="351" spans="1:36" x14ac:dyDescent="0.35">
      <c r="A351" s="5">
        <f t="shared" si="33"/>
        <v>1824</v>
      </c>
      <c r="B351" s="6"/>
      <c r="C351" s="31" t="s">
        <v>614</v>
      </c>
      <c r="D351" s="4"/>
      <c r="E351" s="4" t="s">
        <v>231</v>
      </c>
      <c r="F351" s="31" t="s">
        <v>232</v>
      </c>
      <c r="G351" s="4"/>
      <c r="H351" s="25">
        <v>413</v>
      </c>
      <c r="I351" s="31"/>
      <c r="J351" s="31" t="s">
        <v>234</v>
      </c>
      <c r="K351" s="27">
        <v>42169</v>
      </c>
      <c r="L351" s="31">
        <v>2015</v>
      </c>
      <c r="M351" s="30">
        <f t="shared" si="34"/>
        <v>165</v>
      </c>
      <c r="N351" s="31"/>
      <c r="O351" s="31"/>
      <c r="P351" s="31"/>
      <c r="Q351" s="47" t="s">
        <v>78</v>
      </c>
      <c r="R351" s="16" t="s">
        <v>235</v>
      </c>
      <c r="S351" s="19" t="s">
        <v>236</v>
      </c>
      <c r="T351" s="29">
        <v>14.7</v>
      </c>
      <c r="U351" s="29">
        <v>3.37</v>
      </c>
      <c r="V351" s="4" t="s">
        <v>237</v>
      </c>
      <c r="W351" s="4" t="s">
        <v>749</v>
      </c>
      <c r="X351" s="25">
        <v>0.9</v>
      </c>
      <c r="Y351" s="4">
        <v>1</v>
      </c>
      <c r="Z351" s="50">
        <v>7.1162679656620629</v>
      </c>
      <c r="AA351" s="4"/>
      <c r="AB351" s="50">
        <v>-29.049283267825622</v>
      </c>
      <c r="AC351" s="4"/>
      <c r="AD351" s="50">
        <v>113.2358126120202</v>
      </c>
      <c r="AE351" s="50">
        <v>485.65285025370235</v>
      </c>
      <c r="AF351" s="22">
        <f t="shared" si="35"/>
        <v>-27.46103578370521</v>
      </c>
      <c r="AG351" s="23">
        <f t="shared" si="36"/>
        <v>3.2518435193123718</v>
      </c>
      <c r="AH351" s="23">
        <f t="shared" si="37"/>
        <v>4.2888626756068282</v>
      </c>
      <c r="AI351" s="23">
        <f t="shared" si="38"/>
        <v>5.0036731215412997</v>
      </c>
      <c r="AJ351" s="3">
        <f t="shared" si="39"/>
        <v>29.122143819840996</v>
      </c>
    </row>
    <row r="352" spans="1:36" x14ac:dyDescent="0.35">
      <c r="A352" s="5">
        <f t="shared" si="33"/>
        <v>1825</v>
      </c>
      <c r="B352" s="6"/>
      <c r="C352" s="31" t="s">
        <v>615</v>
      </c>
      <c r="D352" s="4"/>
      <c r="E352" s="4" t="s">
        <v>231</v>
      </c>
      <c r="F352" s="31" t="s">
        <v>232</v>
      </c>
      <c r="G352" s="4"/>
      <c r="H352" s="25">
        <v>413</v>
      </c>
      <c r="I352" s="31"/>
      <c r="J352" s="31" t="s">
        <v>234</v>
      </c>
      <c r="K352" s="27">
        <v>42169</v>
      </c>
      <c r="L352" s="31">
        <v>2015</v>
      </c>
      <c r="M352" s="30">
        <f t="shared" si="34"/>
        <v>165</v>
      </c>
      <c r="N352" s="31"/>
      <c r="O352" s="31"/>
      <c r="P352" s="31"/>
      <c r="Q352" s="47" t="s">
        <v>78</v>
      </c>
      <c r="R352" s="16" t="s">
        <v>235</v>
      </c>
      <c r="S352" s="19" t="s">
        <v>236</v>
      </c>
      <c r="T352" s="29">
        <v>12</v>
      </c>
      <c r="U352" s="29">
        <v>1.63</v>
      </c>
      <c r="V352" s="4" t="s">
        <v>237</v>
      </c>
      <c r="W352" s="4" t="s">
        <v>749</v>
      </c>
      <c r="X352" s="25">
        <v>0.5</v>
      </c>
      <c r="Y352" s="4">
        <v>1</v>
      </c>
      <c r="Z352" s="50">
        <v>7.9398918327207824</v>
      </c>
      <c r="AA352" s="4"/>
      <c r="AB352" s="50">
        <v>-28.712399781707553</v>
      </c>
      <c r="AC352" s="4"/>
      <c r="AD352" s="50">
        <v>82.765266090140642</v>
      </c>
      <c r="AE352" s="50">
        <v>365.57894499514521</v>
      </c>
      <c r="AF352" s="22">
        <f t="shared" si="35"/>
        <v>-26.984792522423973</v>
      </c>
      <c r="AG352" s="23">
        <f t="shared" si="36"/>
        <v>3.4940858331531714</v>
      </c>
      <c r="AH352" s="23">
        <f t="shared" si="37"/>
        <v>4.4170575685335054</v>
      </c>
      <c r="AI352" s="23">
        <f t="shared" si="38"/>
        <v>5.1532338299557567</v>
      </c>
      <c r="AJ352" s="3">
        <f t="shared" si="39"/>
        <v>30.696604150820594</v>
      </c>
    </row>
    <row r="353" spans="1:36" x14ac:dyDescent="0.35">
      <c r="A353" s="5">
        <f t="shared" si="33"/>
        <v>1826</v>
      </c>
      <c r="B353" s="6"/>
      <c r="C353" s="31" t="s">
        <v>616</v>
      </c>
      <c r="D353" s="4"/>
      <c r="E353" s="4" t="s">
        <v>231</v>
      </c>
      <c r="F353" s="31" t="s">
        <v>232</v>
      </c>
      <c r="G353" s="4"/>
      <c r="H353" s="25">
        <v>411</v>
      </c>
      <c r="I353" s="31"/>
      <c r="J353" s="31" t="s">
        <v>234</v>
      </c>
      <c r="K353" s="27">
        <v>42169</v>
      </c>
      <c r="L353" s="31">
        <v>2015</v>
      </c>
      <c r="M353" s="30">
        <f t="shared" si="34"/>
        <v>165</v>
      </c>
      <c r="N353" s="31"/>
      <c r="O353" s="31"/>
      <c r="P353" s="31"/>
      <c r="Q353" s="47" t="s">
        <v>78</v>
      </c>
      <c r="R353" s="16" t="s">
        <v>235</v>
      </c>
      <c r="S353" s="19" t="s">
        <v>236</v>
      </c>
      <c r="T353" s="29">
        <v>15.3</v>
      </c>
      <c r="U353" s="29">
        <v>6.47</v>
      </c>
      <c r="V353" s="4" t="s">
        <v>237</v>
      </c>
      <c r="W353" s="4" t="s">
        <v>749</v>
      </c>
      <c r="X353" s="25">
        <v>1.3</v>
      </c>
      <c r="Y353" s="4">
        <v>1</v>
      </c>
      <c r="Z353" s="50">
        <v>9.2155989663851656</v>
      </c>
      <c r="AA353" s="4"/>
      <c r="AB353" s="50">
        <v>-29.721259674420825</v>
      </c>
      <c r="AC353" s="4"/>
      <c r="AD353" s="50">
        <v>146.06651724332119</v>
      </c>
      <c r="AE353" s="50">
        <v>685.54636277129771</v>
      </c>
      <c r="AF353" s="22">
        <f t="shared" si="35"/>
        <v>-27.719149926812996</v>
      </c>
      <c r="AG353" s="23">
        <f t="shared" si="36"/>
        <v>3.8692938136426962</v>
      </c>
      <c r="AH353" s="23">
        <f t="shared" si="37"/>
        <v>4.6933847380594269</v>
      </c>
      <c r="AI353" s="23">
        <f t="shared" si="38"/>
        <v>5.4756155277359975</v>
      </c>
      <c r="AJ353" s="3">
        <f t="shared" si="39"/>
        <v>33.839748089751666</v>
      </c>
    </row>
    <row r="354" spans="1:36" x14ac:dyDescent="0.35">
      <c r="A354" s="5">
        <f t="shared" si="33"/>
        <v>1827</v>
      </c>
      <c r="B354" s="6"/>
      <c r="C354" s="31" t="s">
        <v>617</v>
      </c>
      <c r="D354" s="4"/>
      <c r="E354" s="4" t="s">
        <v>231</v>
      </c>
      <c r="F354" s="31" t="s">
        <v>232</v>
      </c>
      <c r="G354" s="4"/>
      <c r="H354" s="25">
        <v>411</v>
      </c>
      <c r="I354" s="31"/>
      <c r="J354" s="31" t="s">
        <v>234</v>
      </c>
      <c r="K354" s="27">
        <v>42169</v>
      </c>
      <c r="L354" s="31">
        <v>2015</v>
      </c>
      <c r="M354" s="30">
        <f t="shared" si="34"/>
        <v>165</v>
      </c>
      <c r="N354" s="31"/>
      <c r="O354" s="31"/>
      <c r="P354" s="31"/>
      <c r="Q354" s="47" t="s">
        <v>78</v>
      </c>
      <c r="R354" s="16" t="s">
        <v>235</v>
      </c>
      <c r="S354" s="19" t="s">
        <v>236</v>
      </c>
      <c r="T354" s="29">
        <v>14.3</v>
      </c>
      <c r="U354" s="29">
        <v>4.7300000000000004</v>
      </c>
      <c r="V354" s="4" t="s">
        <v>237</v>
      </c>
      <c r="W354" s="4" t="s">
        <v>749</v>
      </c>
      <c r="X354" s="25">
        <v>1.1000000000000001</v>
      </c>
      <c r="Y354" s="4">
        <v>1</v>
      </c>
      <c r="Z354" s="50">
        <v>8.4241157536689872</v>
      </c>
      <c r="AA354" s="4"/>
      <c r="AB354" s="50">
        <v>-30.005213106985273</v>
      </c>
      <c r="AC354" s="4"/>
      <c r="AD354" s="50">
        <v>151.16481775652562</v>
      </c>
      <c r="AE354" s="50">
        <v>733.03753943009497</v>
      </c>
      <c r="AF354" s="22">
        <f t="shared" si="35"/>
        <v>-27.862058223932181</v>
      </c>
      <c r="AG354" s="23">
        <f t="shared" si="36"/>
        <v>3.6365046334320552</v>
      </c>
      <c r="AH354" s="23">
        <f t="shared" si="37"/>
        <v>4.8492602333617443</v>
      </c>
      <c r="AI354" s="23">
        <f t="shared" si="38"/>
        <v>5.6574702722553676</v>
      </c>
      <c r="AJ354" s="3">
        <f t="shared" si="39"/>
        <v>35.476753805363344</v>
      </c>
    </row>
    <row r="355" spans="1:36" x14ac:dyDescent="0.35">
      <c r="A355" s="5">
        <f t="shared" si="33"/>
        <v>1828</v>
      </c>
      <c r="B355" s="6"/>
      <c r="C355" s="31" t="s">
        <v>618</v>
      </c>
      <c r="D355" s="4"/>
      <c r="E355" s="4" t="s">
        <v>231</v>
      </c>
      <c r="F355" s="31" t="s">
        <v>232</v>
      </c>
      <c r="G355" s="4"/>
      <c r="H355" s="25">
        <v>411</v>
      </c>
      <c r="I355" s="31"/>
      <c r="J355" s="31" t="s">
        <v>234</v>
      </c>
      <c r="K355" s="27">
        <v>42169</v>
      </c>
      <c r="L355" s="31">
        <v>2015</v>
      </c>
      <c r="M355" s="30">
        <f t="shared" si="34"/>
        <v>165</v>
      </c>
      <c r="N355" s="31"/>
      <c r="O355" s="31"/>
      <c r="P355" s="31"/>
      <c r="Q355" s="47" t="s">
        <v>78</v>
      </c>
      <c r="R355" s="16" t="s">
        <v>235</v>
      </c>
      <c r="S355" s="19" t="s">
        <v>236</v>
      </c>
      <c r="T355" s="29">
        <v>15.3</v>
      </c>
      <c r="U355" s="29">
        <v>4.87</v>
      </c>
      <c r="V355" s="4" t="s">
        <v>237</v>
      </c>
      <c r="W355" s="4" t="s">
        <v>749</v>
      </c>
      <c r="X355" s="25">
        <v>1.2</v>
      </c>
      <c r="Y355" s="4">
        <v>1</v>
      </c>
      <c r="Z355" s="50">
        <v>9.4726101034536345</v>
      </c>
      <c r="AA355" s="4"/>
      <c r="AB355" s="50">
        <v>-29.671341604733765</v>
      </c>
      <c r="AC355" s="4"/>
      <c r="AD355" s="50">
        <v>150.14583867194821</v>
      </c>
      <c r="AE355" s="50">
        <v>714.02295375796348</v>
      </c>
      <c r="AF355" s="22">
        <f t="shared" si="35"/>
        <v>-27.611891435237482</v>
      </c>
      <c r="AG355" s="23">
        <f t="shared" si="36"/>
        <v>3.9448853245451869</v>
      </c>
      <c r="AH355" s="23">
        <f t="shared" si="37"/>
        <v>4.7555294244153075</v>
      </c>
      <c r="AI355" s="23">
        <f t="shared" si="38"/>
        <v>5.5481176618178587</v>
      </c>
      <c r="AJ355" s="3">
        <f t="shared" si="39"/>
        <v>34.503435114046532</v>
      </c>
    </row>
    <row r="356" spans="1:36" x14ac:dyDescent="0.35">
      <c r="A356" s="5">
        <f t="shared" si="33"/>
        <v>1829</v>
      </c>
      <c r="B356" s="6"/>
      <c r="C356" s="31" t="s">
        <v>619</v>
      </c>
      <c r="D356" s="4"/>
      <c r="E356" s="4" t="s">
        <v>231</v>
      </c>
      <c r="F356" s="31" t="s">
        <v>232</v>
      </c>
      <c r="G356" s="4"/>
      <c r="H356" s="25">
        <v>411</v>
      </c>
      <c r="I356" s="31"/>
      <c r="J356" s="31" t="s">
        <v>234</v>
      </c>
      <c r="K356" s="27">
        <v>42169</v>
      </c>
      <c r="L356" s="31">
        <v>2015</v>
      </c>
      <c r="M356" s="30">
        <f t="shared" si="34"/>
        <v>165</v>
      </c>
      <c r="N356" s="31"/>
      <c r="O356" s="31"/>
      <c r="P356" s="31"/>
      <c r="Q356" s="47" t="s">
        <v>78</v>
      </c>
      <c r="R356" s="16" t="s">
        <v>235</v>
      </c>
      <c r="S356" s="19" t="s">
        <v>236</v>
      </c>
      <c r="T356" s="29">
        <v>13.7</v>
      </c>
      <c r="U356" s="29">
        <v>3.87</v>
      </c>
      <c r="V356" s="4" t="s">
        <v>237</v>
      </c>
      <c r="W356" s="4" t="s">
        <v>749</v>
      </c>
      <c r="X356" s="25">
        <v>1.2</v>
      </c>
      <c r="Y356" s="4">
        <v>1</v>
      </c>
      <c r="Z356" s="50">
        <v>9.1080525394997132</v>
      </c>
      <c r="AA356" s="4"/>
      <c r="AB356" s="50">
        <v>-29.62624340578521</v>
      </c>
      <c r="AC356" s="4"/>
      <c r="AD356" s="50">
        <v>120.44732379039493</v>
      </c>
      <c r="AE356" s="50">
        <v>557.55192001376508</v>
      </c>
      <c r="AF356" s="22">
        <f t="shared" si="35"/>
        <v>-27.685154762385633</v>
      </c>
      <c r="AG356" s="23">
        <f t="shared" si="36"/>
        <v>3.8376625116175629</v>
      </c>
      <c r="AH356" s="23">
        <f t="shared" si="37"/>
        <v>4.6290104459608346</v>
      </c>
      <c r="AI356" s="23">
        <f t="shared" si="38"/>
        <v>5.4005121869543062</v>
      </c>
      <c r="AJ356" s="3">
        <f t="shared" si="39"/>
        <v>33.136180456406379</v>
      </c>
    </row>
    <row r="357" spans="1:36" x14ac:dyDescent="0.35">
      <c r="A357" s="5">
        <f t="shared" si="33"/>
        <v>1830</v>
      </c>
      <c r="B357" s="6"/>
      <c r="C357" s="31" t="s">
        <v>620</v>
      </c>
      <c r="D357" s="4"/>
      <c r="E357" s="4" t="s">
        <v>231</v>
      </c>
      <c r="F357" s="31" t="s">
        <v>232</v>
      </c>
      <c r="G357" s="4"/>
      <c r="H357" s="25">
        <v>411</v>
      </c>
      <c r="I357" s="31"/>
      <c r="J357" s="31" t="s">
        <v>234</v>
      </c>
      <c r="K357" s="27">
        <v>42169</v>
      </c>
      <c r="L357" s="31">
        <v>2015</v>
      </c>
      <c r="M357" s="30">
        <f t="shared" si="34"/>
        <v>165</v>
      </c>
      <c r="N357" s="31"/>
      <c r="O357" s="31"/>
      <c r="P357" s="31"/>
      <c r="Q357" s="47" t="s">
        <v>78</v>
      </c>
      <c r="R357" s="16" t="s">
        <v>235</v>
      </c>
      <c r="S357" s="19" t="s">
        <v>236</v>
      </c>
      <c r="T357" s="29">
        <v>14.3</v>
      </c>
      <c r="U357" s="29">
        <v>3.9</v>
      </c>
      <c r="V357" s="4" t="s">
        <v>237</v>
      </c>
      <c r="W357" s="4" t="s">
        <v>749</v>
      </c>
      <c r="X357" s="25">
        <v>0.9</v>
      </c>
      <c r="Y357" s="4">
        <v>1</v>
      </c>
      <c r="Z357" s="50">
        <v>8.513301416442939</v>
      </c>
      <c r="AA357" s="4"/>
      <c r="AB357" s="50">
        <v>-29.702301910138466</v>
      </c>
      <c r="AC357" s="4"/>
      <c r="AD357" s="50">
        <v>100.20804595745915</v>
      </c>
      <c r="AE357" s="50">
        <v>503.38026171810145</v>
      </c>
      <c r="AF357" s="22">
        <f t="shared" si="35"/>
        <v>-27.411966480970722</v>
      </c>
      <c r="AG357" s="23">
        <f t="shared" si="36"/>
        <v>3.6627357107185117</v>
      </c>
      <c r="AH357" s="23">
        <f t="shared" si="37"/>
        <v>5.0233517369633081</v>
      </c>
      <c r="AI357" s="23">
        <f t="shared" si="38"/>
        <v>5.860577026457193</v>
      </c>
      <c r="AJ357" s="3">
        <f t="shared" si="39"/>
        <v>37.201181211058376</v>
      </c>
    </row>
    <row r="358" spans="1:36" x14ac:dyDescent="0.35">
      <c r="A358" s="5">
        <f t="shared" si="33"/>
        <v>1831</v>
      </c>
      <c r="B358" s="6"/>
      <c r="C358" s="31" t="s">
        <v>621</v>
      </c>
      <c r="D358" s="4"/>
      <c r="E358" s="4" t="s">
        <v>231</v>
      </c>
      <c r="F358" s="31" t="s">
        <v>232</v>
      </c>
      <c r="G358" s="4"/>
      <c r="H358" s="25">
        <v>408</v>
      </c>
      <c r="I358" s="31"/>
      <c r="J358" s="31" t="s">
        <v>234</v>
      </c>
      <c r="K358" s="27">
        <v>42170</v>
      </c>
      <c r="L358" s="31">
        <v>2015</v>
      </c>
      <c r="M358" s="30">
        <f t="shared" si="34"/>
        <v>166</v>
      </c>
      <c r="N358" s="31"/>
      <c r="O358" s="31"/>
      <c r="P358" s="31"/>
      <c r="Q358" s="47" t="s">
        <v>78</v>
      </c>
      <c r="R358" s="16" t="s">
        <v>235</v>
      </c>
      <c r="S358" s="19" t="s">
        <v>236</v>
      </c>
      <c r="T358" s="29">
        <v>12</v>
      </c>
      <c r="U358" s="29">
        <v>3.55</v>
      </c>
      <c r="V358" s="4" t="s">
        <v>237</v>
      </c>
      <c r="W358" s="4" t="s">
        <v>749</v>
      </c>
      <c r="X358" s="25">
        <v>0.8</v>
      </c>
      <c r="Y358" s="4">
        <v>1</v>
      </c>
      <c r="Z358" s="50">
        <v>7.6896297881376654</v>
      </c>
      <c r="AA358" s="4"/>
      <c r="AB358" s="50">
        <v>-28.487655764266812</v>
      </c>
      <c r="AC358" s="4"/>
      <c r="AD358" s="50">
        <v>119.83464478758044</v>
      </c>
      <c r="AE358" s="50">
        <v>539.83546298107592</v>
      </c>
      <c r="AF358" s="22">
        <f t="shared" si="35"/>
        <v>-26.669199672889079</v>
      </c>
      <c r="AG358" s="23">
        <f t="shared" si="36"/>
        <v>3.420479349452255</v>
      </c>
      <c r="AH358" s="23">
        <f t="shared" si="37"/>
        <v>4.5048363429289688</v>
      </c>
      <c r="AI358" s="23">
        <f t="shared" si="38"/>
        <v>5.2556424000837971</v>
      </c>
      <c r="AJ358" s="3">
        <f t="shared" si="39"/>
        <v>31.730658562325409</v>
      </c>
    </row>
    <row r="359" spans="1:36" x14ac:dyDescent="0.35">
      <c r="A359" s="5">
        <f t="shared" si="33"/>
        <v>1832</v>
      </c>
      <c r="B359" s="6"/>
      <c r="C359" s="31" t="s">
        <v>622</v>
      </c>
      <c r="D359" s="4"/>
      <c r="E359" s="4" t="s">
        <v>231</v>
      </c>
      <c r="F359" s="31" t="s">
        <v>232</v>
      </c>
      <c r="G359" s="4"/>
      <c r="H359" s="25">
        <v>406</v>
      </c>
      <c r="I359" s="31"/>
      <c r="J359" s="31" t="s">
        <v>234</v>
      </c>
      <c r="K359" s="27">
        <v>42170</v>
      </c>
      <c r="L359" s="31">
        <v>2015</v>
      </c>
      <c r="M359" s="30">
        <f t="shared" si="34"/>
        <v>166</v>
      </c>
      <c r="N359" s="31"/>
      <c r="O359" s="31"/>
      <c r="P359" s="31"/>
      <c r="Q359" s="47" t="s">
        <v>78</v>
      </c>
      <c r="R359" s="16" t="s">
        <v>235</v>
      </c>
      <c r="S359" s="19" t="s">
        <v>236</v>
      </c>
      <c r="T359" s="29">
        <v>12</v>
      </c>
      <c r="U359" s="29">
        <v>2.87</v>
      </c>
      <c r="V359" s="4" t="s">
        <v>237</v>
      </c>
      <c r="W359" s="4" t="s">
        <v>749</v>
      </c>
      <c r="X359" s="25">
        <v>1.1000000000000001</v>
      </c>
      <c r="Y359" s="4">
        <v>1</v>
      </c>
      <c r="Z359" s="50">
        <v>6.7581773903818698</v>
      </c>
      <c r="AA359" s="4"/>
      <c r="AB359" s="50">
        <v>-28.367892453392756</v>
      </c>
      <c r="AC359" s="4"/>
      <c r="AD359" s="50">
        <v>136.22828314597956</v>
      </c>
      <c r="AE359" s="50">
        <v>620.4061076382385</v>
      </c>
      <c r="AF359" s="22">
        <f t="shared" si="35"/>
        <v>-26.499919256548473</v>
      </c>
      <c r="AG359" s="23">
        <f t="shared" si="36"/>
        <v>3.1465227618770206</v>
      </c>
      <c r="AH359" s="23">
        <f t="shared" si="37"/>
        <v>4.55416520938918</v>
      </c>
      <c r="AI359" s="23">
        <f t="shared" si="38"/>
        <v>5.3131927442873765</v>
      </c>
      <c r="AJ359" s="3">
        <f t="shared" si="39"/>
        <v>32.296838668289908</v>
      </c>
    </row>
    <row r="360" spans="1:36" x14ac:dyDescent="0.35">
      <c r="A360" s="5">
        <f t="shared" si="33"/>
        <v>1833</v>
      </c>
      <c r="B360" s="6"/>
      <c r="C360" s="31" t="s">
        <v>623</v>
      </c>
      <c r="D360" s="4"/>
      <c r="E360" s="4" t="s">
        <v>231</v>
      </c>
      <c r="F360" s="31" t="s">
        <v>232</v>
      </c>
      <c r="G360" s="4"/>
      <c r="H360" s="25">
        <v>401</v>
      </c>
      <c r="I360" s="31"/>
      <c r="J360" s="31" t="s">
        <v>234</v>
      </c>
      <c r="K360" s="27">
        <v>42171</v>
      </c>
      <c r="L360" s="31">
        <v>2015</v>
      </c>
      <c r="M360" s="30">
        <f t="shared" si="34"/>
        <v>167</v>
      </c>
      <c r="N360" s="31"/>
      <c r="O360" s="31"/>
      <c r="P360" s="31"/>
      <c r="Q360" s="47" t="s">
        <v>78</v>
      </c>
      <c r="R360" s="16" t="s">
        <v>235</v>
      </c>
      <c r="S360" s="19" t="s">
        <v>236</v>
      </c>
      <c r="T360" s="29">
        <v>15.3</v>
      </c>
      <c r="U360" s="29">
        <v>6.43</v>
      </c>
      <c r="V360" s="4" t="s">
        <v>237</v>
      </c>
      <c r="W360" s="4" t="s">
        <v>749</v>
      </c>
      <c r="X360" s="25">
        <v>1.2</v>
      </c>
      <c r="Y360" s="4">
        <v>1</v>
      </c>
      <c r="Z360" s="50">
        <v>7.284086163571013</v>
      </c>
      <c r="AA360" s="4"/>
      <c r="AB360" s="50">
        <v>-28.673373620019884</v>
      </c>
      <c r="AC360" s="4"/>
      <c r="AD360" s="50">
        <v>141.34241583646354</v>
      </c>
      <c r="AE360" s="50">
        <v>644.57112908509316</v>
      </c>
      <c r="AF360" s="22">
        <f t="shared" si="35"/>
        <v>-26.799265904207708</v>
      </c>
      <c r="AG360" s="23">
        <f t="shared" si="36"/>
        <v>3.301201812815004</v>
      </c>
      <c r="AH360" s="23">
        <f t="shared" si="37"/>
        <v>4.5603517194079721</v>
      </c>
      <c r="AI360" s="23">
        <f t="shared" si="38"/>
        <v>5.3204103393093005</v>
      </c>
      <c r="AJ360" s="3">
        <f t="shared" si="39"/>
        <v>32.367107747532422</v>
      </c>
    </row>
    <row r="361" spans="1:36" x14ac:dyDescent="0.35">
      <c r="A361" s="5">
        <f t="shared" si="33"/>
        <v>1834</v>
      </c>
      <c r="B361" s="6"/>
      <c r="C361" s="31" t="s">
        <v>624</v>
      </c>
      <c r="D361" s="4"/>
      <c r="E361" s="4" t="s">
        <v>231</v>
      </c>
      <c r="F361" s="31" t="s">
        <v>232</v>
      </c>
      <c r="G361" s="4"/>
      <c r="H361" s="25">
        <v>401</v>
      </c>
      <c r="I361" s="31"/>
      <c r="J361" s="31" t="s">
        <v>234</v>
      </c>
      <c r="K361" s="27">
        <v>42171</v>
      </c>
      <c r="L361" s="31">
        <v>2015</v>
      </c>
      <c r="M361" s="30">
        <f t="shared" si="34"/>
        <v>167</v>
      </c>
      <c r="N361" s="31"/>
      <c r="O361" s="31"/>
      <c r="P361" s="31"/>
      <c r="Q361" s="47" t="s">
        <v>78</v>
      </c>
      <c r="R361" s="16" t="s">
        <v>235</v>
      </c>
      <c r="S361" s="19" t="s">
        <v>236</v>
      </c>
      <c r="T361" s="29">
        <v>14.3</v>
      </c>
      <c r="U361" s="29">
        <v>5.0999999999999996</v>
      </c>
      <c r="V361" s="4" t="s">
        <v>237</v>
      </c>
      <c r="W361" s="4" t="s">
        <v>749</v>
      </c>
      <c r="X361" s="25">
        <v>0.9</v>
      </c>
      <c r="Y361" s="4">
        <v>1</v>
      </c>
      <c r="Z361" s="50">
        <v>7.0814970962932007</v>
      </c>
      <c r="AA361" s="4"/>
      <c r="AB361" s="50">
        <v>-28.878753298968775</v>
      </c>
      <c r="AC361" s="4"/>
      <c r="AD361" s="50">
        <v>130.08574264530318</v>
      </c>
      <c r="AE361" s="50">
        <v>598.38194974829162</v>
      </c>
      <c r="AF361" s="22">
        <f t="shared" si="35"/>
        <v>-26.965815514223255</v>
      </c>
      <c r="AG361" s="23">
        <f t="shared" si="36"/>
        <v>3.2416167930274118</v>
      </c>
      <c r="AH361" s="23">
        <f t="shared" si="37"/>
        <v>4.5999041676678045</v>
      </c>
      <c r="AI361" s="23">
        <f t="shared" si="38"/>
        <v>5.3665548622791057</v>
      </c>
      <c r="AJ361" s="3">
        <f t="shared" si="39"/>
        <v>32.812545050156146</v>
      </c>
    </row>
    <row r="362" spans="1:36" x14ac:dyDescent="0.35">
      <c r="A362" s="5">
        <f t="shared" si="33"/>
        <v>1835</v>
      </c>
      <c r="B362" s="6"/>
      <c r="C362" s="31" t="s">
        <v>625</v>
      </c>
      <c r="D362" s="4"/>
      <c r="E362" s="4" t="s">
        <v>231</v>
      </c>
      <c r="F362" s="31" t="s">
        <v>232</v>
      </c>
      <c r="G362" s="4"/>
      <c r="H362" s="25">
        <v>401</v>
      </c>
      <c r="I362" s="31"/>
      <c r="J362" s="31" t="s">
        <v>234</v>
      </c>
      <c r="K362" s="27">
        <v>42171</v>
      </c>
      <c r="L362" s="31">
        <v>2015</v>
      </c>
      <c r="M362" s="30">
        <f t="shared" si="34"/>
        <v>167</v>
      </c>
      <c r="N362" s="31"/>
      <c r="O362" s="31"/>
      <c r="P362" s="31"/>
      <c r="Q362" s="47" t="s">
        <v>78</v>
      </c>
      <c r="R362" s="16" t="s">
        <v>235</v>
      </c>
      <c r="S362" s="19" t="s">
        <v>236</v>
      </c>
      <c r="T362" s="29">
        <v>14.3</v>
      </c>
      <c r="U362" s="29">
        <v>5.07</v>
      </c>
      <c r="V362" s="4" t="s">
        <v>237</v>
      </c>
      <c r="W362" s="4" t="s">
        <v>749</v>
      </c>
      <c r="X362" s="25">
        <v>1.1000000000000001</v>
      </c>
      <c r="Y362" s="4">
        <v>1</v>
      </c>
      <c r="Z362" s="50">
        <v>7.8116994356366609</v>
      </c>
      <c r="AA362" s="4"/>
      <c r="AB362" s="50">
        <v>-28.83732630628052</v>
      </c>
      <c r="AC362" s="4"/>
      <c r="AD362" s="50">
        <v>143.38688500645503</v>
      </c>
      <c r="AE362" s="50">
        <v>668.78144454720496</v>
      </c>
      <c r="AF362" s="22">
        <f t="shared" si="35"/>
        <v>-26.862696570266355</v>
      </c>
      <c r="AG362" s="23">
        <f t="shared" si="36"/>
        <v>3.4563821869519593</v>
      </c>
      <c r="AH362" s="23">
        <f t="shared" si="37"/>
        <v>4.6641744432700216</v>
      </c>
      <c r="AI362" s="23">
        <f t="shared" si="38"/>
        <v>5.4415368504816923</v>
      </c>
      <c r="AJ362" s="3">
        <f t="shared" si="39"/>
        <v>33.522559780604475</v>
      </c>
    </row>
    <row r="363" spans="1:36" x14ac:dyDescent="0.35">
      <c r="A363" s="5">
        <f t="shared" si="33"/>
        <v>1836</v>
      </c>
      <c r="B363" s="6"/>
      <c r="C363" s="31" t="s">
        <v>626</v>
      </c>
      <c r="D363" s="4"/>
      <c r="E363" s="4" t="s">
        <v>231</v>
      </c>
      <c r="F363" s="31" t="s">
        <v>232</v>
      </c>
      <c r="G363" s="4"/>
      <c r="H363" s="25">
        <v>401</v>
      </c>
      <c r="I363" s="31"/>
      <c r="J363" s="31" t="s">
        <v>234</v>
      </c>
      <c r="K363" s="27">
        <v>42171</v>
      </c>
      <c r="L363" s="31">
        <v>2015</v>
      </c>
      <c r="M363" s="30">
        <f t="shared" si="34"/>
        <v>167</v>
      </c>
      <c r="N363" s="31"/>
      <c r="O363" s="31"/>
      <c r="P363" s="31"/>
      <c r="Q363" s="47" t="s">
        <v>78</v>
      </c>
      <c r="R363" s="16" t="s">
        <v>235</v>
      </c>
      <c r="S363" s="19" t="s">
        <v>236</v>
      </c>
      <c r="T363" s="29">
        <v>13.7</v>
      </c>
      <c r="U363" s="29">
        <v>5</v>
      </c>
      <c r="V363" s="4" t="s">
        <v>237</v>
      </c>
      <c r="W363" s="4" t="s">
        <v>749</v>
      </c>
      <c r="X363" s="25">
        <v>1.2</v>
      </c>
      <c r="Y363" s="4">
        <v>1</v>
      </c>
      <c r="Z363" s="50">
        <v>7.0999586567408466</v>
      </c>
      <c r="AA363" s="4"/>
      <c r="AB363" s="50">
        <v>-29.233838974116097</v>
      </c>
      <c r="AC363" s="4"/>
      <c r="AD363" s="50">
        <v>131.10992221905951</v>
      </c>
      <c r="AE363" s="50">
        <v>617.25748757540691</v>
      </c>
      <c r="AF363" s="22">
        <f t="shared" si="35"/>
        <v>-27.218164574897102</v>
      </c>
      <c r="AG363" s="23">
        <f t="shared" si="36"/>
        <v>3.2470466637473079</v>
      </c>
      <c r="AH363" s="23">
        <f t="shared" si="37"/>
        <v>4.7079387824217314</v>
      </c>
      <c r="AI363" s="23">
        <f t="shared" si="38"/>
        <v>5.492595246158686</v>
      </c>
      <c r="AJ363" s="3">
        <f t="shared" si="39"/>
        <v>33.99652793291245</v>
      </c>
    </row>
    <row r="364" spans="1:36" x14ac:dyDescent="0.35">
      <c r="A364" s="5">
        <f t="shared" si="33"/>
        <v>1837</v>
      </c>
      <c r="B364" s="6"/>
      <c r="C364" s="31" t="s">
        <v>627</v>
      </c>
      <c r="D364" s="4"/>
      <c r="E364" s="4" t="s">
        <v>231</v>
      </c>
      <c r="F364" s="31" t="s">
        <v>232</v>
      </c>
      <c r="G364" s="4"/>
      <c r="H364" s="25">
        <v>401</v>
      </c>
      <c r="I364" s="31"/>
      <c r="J364" s="31" t="s">
        <v>234</v>
      </c>
      <c r="K364" s="27">
        <v>42171</v>
      </c>
      <c r="L364" s="31">
        <v>2015</v>
      </c>
      <c r="M364" s="30">
        <f t="shared" si="34"/>
        <v>167</v>
      </c>
      <c r="N364" s="31"/>
      <c r="O364" s="31"/>
      <c r="P364" s="31"/>
      <c r="Q364" s="47" t="s">
        <v>78</v>
      </c>
      <c r="R364" s="16" t="s">
        <v>235</v>
      </c>
      <c r="S364" s="19" t="s">
        <v>236</v>
      </c>
      <c r="T364" s="29">
        <v>12.7</v>
      </c>
      <c r="U364" s="29">
        <v>3.43</v>
      </c>
      <c r="V364" s="4" t="s">
        <v>237</v>
      </c>
      <c r="W364" s="4" t="s">
        <v>749</v>
      </c>
      <c r="X364" s="25">
        <v>1.3</v>
      </c>
      <c r="Y364" s="4">
        <v>1</v>
      </c>
      <c r="Z364" s="50">
        <v>7.1215440783778146</v>
      </c>
      <c r="AA364" s="4"/>
      <c r="AB364" s="50">
        <v>-29.160987345588644</v>
      </c>
      <c r="AC364" s="4"/>
      <c r="AD364" s="50">
        <v>113.67586785898949</v>
      </c>
      <c r="AE364" s="50">
        <v>533.57855079716342</v>
      </c>
      <c r="AF364" s="22">
        <f t="shared" si="35"/>
        <v>-27.15843379551508</v>
      </c>
      <c r="AG364" s="23">
        <f t="shared" si="36"/>
        <v>3.2533953171699457</v>
      </c>
      <c r="AH364" s="23">
        <f t="shared" si="37"/>
        <v>4.6938594870377139</v>
      </c>
      <c r="AI364" s="23">
        <f t="shared" si="38"/>
        <v>5.4761694015439994</v>
      </c>
      <c r="AJ364" s="3">
        <f t="shared" si="39"/>
        <v>33.84487535015991</v>
      </c>
    </row>
    <row r="365" spans="1:36" x14ac:dyDescent="0.35">
      <c r="A365" s="5">
        <f t="shared" si="33"/>
        <v>1838</v>
      </c>
      <c r="B365" s="6"/>
      <c r="C365" s="31" t="s">
        <v>628</v>
      </c>
      <c r="D365" s="4"/>
      <c r="E365" s="4" t="s">
        <v>231</v>
      </c>
      <c r="F365" s="31" t="s">
        <v>232</v>
      </c>
      <c r="G365" s="4"/>
      <c r="H365" s="25">
        <v>402</v>
      </c>
      <c r="I365" s="31"/>
      <c r="J365" s="31" t="s">
        <v>234</v>
      </c>
      <c r="K365" s="27">
        <v>42171</v>
      </c>
      <c r="L365" s="31">
        <v>2015</v>
      </c>
      <c r="M365" s="30">
        <f t="shared" si="34"/>
        <v>167</v>
      </c>
      <c r="N365" s="31"/>
      <c r="O365" s="31"/>
      <c r="P365" s="31"/>
      <c r="Q365" s="47" t="s">
        <v>78</v>
      </c>
      <c r="R365" s="16" t="s">
        <v>235</v>
      </c>
      <c r="S365" s="19" t="s">
        <v>236</v>
      </c>
      <c r="T365" s="29">
        <v>16</v>
      </c>
      <c r="U365" s="29">
        <v>5.9</v>
      </c>
      <c r="V365" s="4" t="s">
        <v>237</v>
      </c>
      <c r="W365" s="4" t="s">
        <v>749</v>
      </c>
      <c r="X365" s="25">
        <v>1.3</v>
      </c>
      <c r="Y365" s="4">
        <v>1</v>
      </c>
      <c r="Z365" s="50">
        <v>6.8971831428104347</v>
      </c>
      <c r="AA365" s="4"/>
      <c r="AB365" s="50">
        <v>-28.856286783783855</v>
      </c>
      <c r="AC365" s="4"/>
      <c r="AD365" s="50">
        <v>148.49509816592845</v>
      </c>
      <c r="AE365" s="50">
        <v>664.56770126725405</v>
      </c>
      <c r="AF365" s="22">
        <f t="shared" si="35"/>
        <v>-27.067949686196709</v>
      </c>
      <c r="AG365" s="23">
        <f t="shared" si="36"/>
        <v>3.1874068067089514</v>
      </c>
      <c r="AH365" s="23">
        <f t="shared" si="37"/>
        <v>4.4753511023284149</v>
      </c>
      <c r="AI365" s="23">
        <f t="shared" si="38"/>
        <v>5.2212429527164845</v>
      </c>
      <c r="AJ365" s="3">
        <f t="shared" si="39"/>
        <v>31.387165455799732</v>
      </c>
    </row>
    <row r="366" spans="1:36" x14ac:dyDescent="0.35">
      <c r="A366" s="5">
        <f t="shared" si="33"/>
        <v>1839</v>
      </c>
      <c r="B366" s="6"/>
      <c r="C366" s="31" t="s">
        <v>629</v>
      </c>
      <c r="D366" s="4"/>
      <c r="E366" s="4" t="s">
        <v>231</v>
      </c>
      <c r="F366" s="31" t="s">
        <v>232</v>
      </c>
      <c r="G366" s="4"/>
      <c r="H366" s="25">
        <v>402</v>
      </c>
      <c r="I366" s="31"/>
      <c r="J366" s="31" t="s">
        <v>234</v>
      </c>
      <c r="K366" s="27">
        <v>42171</v>
      </c>
      <c r="L366" s="31">
        <v>2015</v>
      </c>
      <c r="M366" s="30">
        <f t="shared" si="34"/>
        <v>167</v>
      </c>
      <c r="N366" s="31"/>
      <c r="O366" s="31"/>
      <c r="P366" s="31"/>
      <c r="Q366" s="47" t="s">
        <v>78</v>
      </c>
      <c r="R366" s="16" t="s">
        <v>235</v>
      </c>
      <c r="S366" s="19" t="s">
        <v>236</v>
      </c>
      <c r="T366" s="29">
        <v>16</v>
      </c>
      <c r="U366" s="29">
        <v>8.07</v>
      </c>
      <c r="V366" s="4" t="s">
        <v>237</v>
      </c>
      <c r="W366" s="4" t="s">
        <v>749</v>
      </c>
      <c r="X366" s="25">
        <v>0.9</v>
      </c>
      <c r="Y366" s="4">
        <v>1</v>
      </c>
      <c r="Z366" s="50">
        <v>6.8200949306671399</v>
      </c>
      <c r="AA366" s="4"/>
      <c r="AB366" s="50">
        <v>-28.937849379718141</v>
      </c>
      <c r="AC366" s="4"/>
      <c r="AD366" s="50">
        <v>114.70275350406493</v>
      </c>
      <c r="AE366" s="50">
        <v>528.36681191438743</v>
      </c>
      <c r="AF366" s="22">
        <f t="shared" si="35"/>
        <v>-27.018597743997542</v>
      </c>
      <c r="AG366" s="23">
        <f t="shared" si="36"/>
        <v>3.1647338031373939</v>
      </c>
      <c r="AH366" s="23">
        <f t="shared" si="37"/>
        <v>4.6064004199834905</v>
      </c>
      <c r="AI366" s="23">
        <f t="shared" si="38"/>
        <v>5.3741338233140725</v>
      </c>
      <c r="AJ366" s="3">
        <f t="shared" si="39"/>
        <v>32.885080462189109</v>
      </c>
    </row>
    <row r="367" spans="1:36" x14ac:dyDescent="0.35">
      <c r="A367" s="5">
        <f t="shared" si="33"/>
        <v>1840</v>
      </c>
      <c r="B367" s="6"/>
      <c r="C367" s="31" t="s">
        <v>630</v>
      </c>
      <c r="D367" s="4"/>
      <c r="E367" s="4" t="s">
        <v>231</v>
      </c>
      <c r="F367" s="31" t="s">
        <v>232</v>
      </c>
      <c r="G367" s="4"/>
      <c r="H367" s="25">
        <v>402</v>
      </c>
      <c r="I367" s="31"/>
      <c r="J367" s="31" t="s">
        <v>234</v>
      </c>
      <c r="K367" s="27">
        <v>42171</v>
      </c>
      <c r="L367" s="31">
        <v>2015</v>
      </c>
      <c r="M367" s="30">
        <f t="shared" si="34"/>
        <v>167</v>
      </c>
      <c r="N367" s="31"/>
      <c r="O367" s="31"/>
      <c r="P367" s="31"/>
      <c r="Q367" s="47" t="s">
        <v>78</v>
      </c>
      <c r="R367" s="16" t="s">
        <v>235</v>
      </c>
      <c r="S367" s="19" t="s">
        <v>236</v>
      </c>
      <c r="T367" s="29">
        <v>15.7</v>
      </c>
      <c r="U367" s="29">
        <v>6.67</v>
      </c>
      <c r="V367" s="4" t="s">
        <v>237</v>
      </c>
      <c r="W367" s="4" t="s">
        <v>749</v>
      </c>
      <c r="X367" s="25">
        <v>1.2</v>
      </c>
      <c r="Y367" s="4">
        <v>1</v>
      </c>
      <c r="Z367" s="50">
        <v>7.3762223257449895</v>
      </c>
      <c r="AA367" s="4"/>
      <c r="AB367" s="50">
        <v>-28.775936214010482</v>
      </c>
      <c r="AC367" s="4"/>
      <c r="AD367" s="50">
        <v>148.49509816592845</v>
      </c>
      <c r="AE367" s="50">
        <v>670.8888299189224</v>
      </c>
      <c r="AF367" s="22">
        <f t="shared" si="35"/>
        <v>-26.944242151870391</v>
      </c>
      <c r="AG367" s="23">
        <f t="shared" si="36"/>
        <v>3.3283006840426439</v>
      </c>
      <c r="AH367" s="23">
        <f t="shared" si="37"/>
        <v>4.5179190303593124</v>
      </c>
      <c r="AI367" s="23">
        <f t="shared" si="38"/>
        <v>5.2709055354191978</v>
      </c>
      <c r="AJ367" s="3">
        <f t="shared" si="39"/>
        <v>31.881843794073514</v>
      </c>
    </row>
    <row r="368" spans="1:36" x14ac:dyDescent="0.35">
      <c r="A368" s="5">
        <f t="shared" si="33"/>
        <v>1841</v>
      </c>
      <c r="B368" s="6"/>
      <c r="C368" s="31" t="s">
        <v>631</v>
      </c>
      <c r="D368" s="4"/>
      <c r="E368" s="4" t="s">
        <v>231</v>
      </c>
      <c r="F368" s="31" t="s">
        <v>232</v>
      </c>
      <c r="G368" s="4"/>
      <c r="H368" s="25">
        <v>402</v>
      </c>
      <c r="I368" s="31"/>
      <c r="J368" s="31" t="s">
        <v>234</v>
      </c>
      <c r="K368" s="27">
        <v>42171</v>
      </c>
      <c r="L368" s="31">
        <v>2015</v>
      </c>
      <c r="M368" s="30">
        <f t="shared" si="34"/>
        <v>167</v>
      </c>
      <c r="N368" s="31"/>
      <c r="O368" s="31"/>
      <c r="P368" s="31"/>
      <c r="Q368" s="47" t="s">
        <v>78</v>
      </c>
      <c r="R368" s="16" t="s">
        <v>235</v>
      </c>
      <c r="S368" s="19" t="s">
        <v>236</v>
      </c>
      <c r="T368" s="29">
        <v>15</v>
      </c>
      <c r="U368" s="29">
        <v>4.63</v>
      </c>
      <c r="V368" s="4" t="s">
        <v>237</v>
      </c>
      <c r="W368" s="4" t="s">
        <v>749</v>
      </c>
      <c r="X368" s="25">
        <v>1.2</v>
      </c>
      <c r="Y368" s="4">
        <v>1</v>
      </c>
      <c r="Z368" s="50">
        <v>7.064962415056967</v>
      </c>
      <c r="AA368" s="4"/>
      <c r="AB368" s="50">
        <v>-28.972749798902516</v>
      </c>
      <c r="AC368" s="4"/>
      <c r="AD368" s="50">
        <v>120.8605156559112</v>
      </c>
      <c r="AE368" s="50">
        <v>561.75892944958139</v>
      </c>
      <c r="AF368" s="22">
        <f t="shared" si="35"/>
        <v>-27.013490878838311</v>
      </c>
      <c r="AG368" s="23">
        <f t="shared" si="36"/>
        <v>3.2367536514873434</v>
      </c>
      <c r="AH368" s="23">
        <f t="shared" si="37"/>
        <v>4.6479938166812396</v>
      </c>
      <c r="AI368" s="23">
        <f t="shared" si="38"/>
        <v>5.4226594527947798</v>
      </c>
      <c r="AJ368" s="3">
        <f t="shared" si="39"/>
        <v>33.345389625102428</v>
      </c>
    </row>
    <row r="369" spans="1:36" x14ac:dyDescent="0.35">
      <c r="A369" s="5">
        <f t="shared" si="33"/>
        <v>1842</v>
      </c>
      <c r="B369" s="6"/>
      <c r="C369" s="31" t="s">
        <v>632</v>
      </c>
      <c r="D369" s="4"/>
      <c r="E369" s="4" t="s">
        <v>231</v>
      </c>
      <c r="F369" s="31" t="s">
        <v>232</v>
      </c>
      <c r="G369" s="4"/>
      <c r="H369" s="25">
        <v>402</v>
      </c>
      <c r="I369" s="31"/>
      <c r="J369" s="31" t="s">
        <v>234</v>
      </c>
      <c r="K369" s="27">
        <v>42171</v>
      </c>
      <c r="L369" s="31">
        <v>2015</v>
      </c>
      <c r="M369" s="30">
        <f t="shared" si="34"/>
        <v>167</v>
      </c>
      <c r="N369" s="31"/>
      <c r="O369" s="31"/>
      <c r="P369" s="31"/>
      <c r="Q369" s="47" t="s">
        <v>78</v>
      </c>
      <c r="R369" s="16" t="s">
        <v>235</v>
      </c>
      <c r="S369" s="19" t="s">
        <v>236</v>
      </c>
      <c r="T369" s="29">
        <v>15</v>
      </c>
      <c r="U369" s="29">
        <v>4.7699999999999996</v>
      </c>
      <c r="V369" s="4" t="s">
        <v>237</v>
      </c>
      <c r="W369" s="4" t="s">
        <v>749</v>
      </c>
      <c r="X369" s="25">
        <v>1.2</v>
      </c>
      <c r="Y369" s="4">
        <v>1</v>
      </c>
      <c r="Z369" s="50">
        <v>6.8949950447595159</v>
      </c>
      <c r="AA369" s="4"/>
      <c r="AB369" s="50">
        <v>-28.662551667328</v>
      </c>
      <c r="AC369" s="4"/>
      <c r="AD369" s="50">
        <v>147.47379379294864</v>
      </c>
      <c r="AE369" s="50">
        <v>660.35532793861512</v>
      </c>
      <c r="AF369" s="22">
        <f t="shared" si="35"/>
        <v>-26.871717613223471</v>
      </c>
      <c r="AG369" s="23">
        <f t="shared" si="36"/>
        <v>3.1867632484586812</v>
      </c>
      <c r="AH369" s="23">
        <f t="shared" si="37"/>
        <v>4.477780837900907</v>
      </c>
      <c r="AI369" s="23">
        <f t="shared" si="38"/>
        <v>5.2240776442177248</v>
      </c>
      <c r="AJ369" s="3">
        <f t="shared" si="39"/>
        <v>31.415616600666695</v>
      </c>
    </row>
    <row r="370" spans="1:36" x14ac:dyDescent="0.35">
      <c r="A370" s="5">
        <f t="shared" si="33"/>
        <v>1843</v>
      </c>
      <c r="B370" s="6"/>
      <c r="C370" s="31" t="s">
        <v>633</v>
      </c>
      <c r="D370" s="4"/>
      <c r="E370" s="4" t="s">
        <v>231</v>
      </c>
      <c r="F370" s="31" t="s">
        <v>232</v>
      </c>
      <c r="G370" s="4"/>
      <c r="H370" s="25">
        <v>404</v>
      </c>
      <c r="I370" s="31"/>
      <c r="J370" s="31" t="s">
        <v>234</v>
      </c>
      <c r="K370" s="27">
        <v>42171</v>
      </c>
      <c r="L370" s="31">
        <v>2015</v>
      </c>
      <c r="M370" s="30">
        <f t="shared" si="34"/>
        <v>167</v>
      </c>
      <c r="N370" s="31"/>
      <c r="O370" s="31"/>
      <c r="P370" s="31"/>
      <c r="Q370" s="47" t="s">
        <v>78</v>
      </c>
      <c r="R370" s="16" t="s">
        <v>235</v>
      </c>
      <c r="S370" s="19" t="s">
        <v>236</v>
      </c>
      <c r="T370" s="29">
        <v>10.7</v>
      </c>
      <c r="U370" s="29">
        <v>2.2000000000000002</v>
      </c>
      <c r="V370" s="4" t="s">
        <v>237</v>
      </c>
      <c r="W370" s="4" t="s">
        <v>749</v>
      </c>
      <c r="X370" s="25">
        <v>0.9</v>
      </c>
      <c r="Y370" s="4">
        <v>1</v>
      </c>
      <c r="Z370" s="50">
        <v>7.463376085007444</v>
      </c>
      <c r="AA370" s="4"/>
      <c r="AB370" s="50">
        <v>-28.539901752423905</v>
      </c>
      <c r="AC370" s="4"/>
      <c r="AD370" s="50">
        <v>105.45469403791807</v>
      </c>
      <c r="AE370" s="50">
        <v>451.48334942963726</v>
      </c>
      <c r="AF370" s="22">
        <f t="shared" si="35"/>
        <v>-26.960134505731371</v>
      </c>
      <c r="AG370" s="23">
        <f t="shared" si="36"/>
        <v>3.3539341426492482</v>
      </c>
      <c r="AH370" s="23">
        <f t="shared" si="37"/>
        <v>4.2813015916323129</v>
      </c>
      <c r="AI370" s="23">
        <f t="shared" si="38"/>
        <v>4.994851856904365</v>
      </c>
      <c r="AJ370" s="3">
        <f t="shared" si="39"/>
        <v>29.026791453578397</v>
      </c>
    </row>
    <row r="371" spans="1:36" x14ac:dyDescent="0.35">
      <c r="A371" s="5">
        <f t="shared" si="33"/>
        <v>1844</v>
      </c>
      <c r="B371" s="6"/>
      <c r="C371" s="31" t="s">
        <v>634</v>
      </c>
      <c r="D371" s="4"/>
      <c r="E371" s="4" t="s">
        <v>231</v>
      </c>
      <c r="F371" s="31" t="s">
        <v>232</v>
      </c>
      <c r="G371" s="4"/>
      <c r="H371" s="25">
        <v>404</v>
      </c>
      <c r="I371" s="31"/>
      <c r="J371" s="31" t="s">
        <v>234</v>
      </c>
      <c r="K371" s="27">
        <v>42171</v>
      </c>
      <c r="L371" s="31">
        <v>2015</v>
      </c>
      <c r="M371" s="30">
        <f t="shared" si="34"/>
        <v>167</v>
      </c>
      <c r="N371" s="31"/>
      <c r="O371" s="31"/>
      <c r="P371" s="31"/>
      <c r="Q371" s="47" t="s">
        <v>78</v>
      </c>
      <c r="R371" s="16" t="s">
        <v>235</v>
      </c>
      <c r="S371" s="19" t="s">
        <v>236</v>
      </c>
      <c r="T371" s="29">
        <v>15.5</v>
      </c>
      <c r="U371" s="29">
        <v>5.27</v>
      </c>
      <c r="V371" s="4" t="s">
        <v>237</v>
      </c>
      <c r="W371" s="4" t="s">
        <v>749</v>
      </c>
      <c r="X371" s="25">
        <v>1.2</v>
      </c>
      <c r="Y371" s="4">
        <v>1</v>
      </c>
      <c r="Z371" s="50">
        <v>6.6471753392446242</v>
      </c>
      <c r="AA371" s="4"/>
      <c r="AB371" s="50">
        <v>-28.894437690592792</v>
      </c>
      <c r="AC371" s="4"/>
      <c r="AD371" s="50">
        <v>157.67922669716174</v>
      </c>
      <c r="AE371" s="50">
        <v>663.51447950215891</v>
      </c>
      <c r="AF371" s="22">
        <f t="shared" si="35"/>
        <v>-27.398460511736531</v>
      </c>
      <c r="AG371" s="23">
        <f t="shared" si="36"/>
        <v>3.1138750997778306</v>
      </c>
      <c r="AH371" s="23">
        <f t="shared" si="37"/>
        <v>4.2080018617576229</v>
      </c>
      <c r="AI371" s="23">
        <f t="shared" si="38"/>
        <v>4.9093355053838934</v>
      </c>
      <c r="AJ371" s="3">
        <f t="shared" si="39"/>
        <v>28.087439822800658</v>
      </c>
    </row>
    <row r="372" spans="1:36" x14ac:dyDescent="0.35">
      <c r="A372" s="5">
        <f t="shared" si="33"/>
        <v>1845</v>
      </c>
      <c r="B372" s="6"/>
      <c r="C372" s="31" t="s">
        <v>635</v>
      </c>
      <c r="D372" s="4"/>
      <c r="E372" s="4" t="s">
        <v>231</v>
      </c>
      <c r="F372" s="31" t="s">
        <v>232</v>
      </c>
      <c r="G372" s="4"/>
      <c r="H372" s="25">
        <v>403</v>
      </c>
      <c r="I372" s="31"/>
      <c r="J372" s="31" t="s">
        <v>234</v>
      </c>
      <c r="K372" s="27">
        <v>42172</v>
      </c>
      <c r="L372" s="31">
        <v>2015</v>
      </c>
      <c r="M372" s="30">
        <f t="shared" si="34"/>
        <v>168</v>
      </c>
      <c r="N372" s="31"/>
      <c r="O372" s="31"/>
      <c r="P372" s="31"/>
      <c r="Q372" s="47" t="s">
        <v>78</v>
      </c>
      <c r="R372" s="16" t="s">
        <v>235</v>
      </c>
      <c r="S372" s="19" t="s">
        <v>236</v>
      </c>
      <c r="T372" s="29">
        <v>18.5</v>
      </c>
      <c r="U372" s="29">
        <v>13.7</v>
      </c>
      <c r="V372" s="4" t="s">
        <v>237</v>
      </c>
      <c r="W372" s="4" t="s">
        <v>749</v>
      </c>
      <c r="X372" s="25">
        <v>1</v>
      </c>
      <c r="Y372" s="4">
        <v>1</v>
      </c>
      <c r="Z372" s="50">
        <v>7.1749750579628708</v>
      </c>
      <c r="AA372" s="4"/>
      <c r="AB372" s="50">
        <v>-29.799700753756035</v>
      </c>
      <c r="AC372" s="4"/>
      <c r="AD372" s="50">
        <v>131.10992221905951</v>
      </c>
      <c r="AE372" s="50">
        <v>646.67457584678823</v>
      </c>
      <c r="AF372" s="22">
        <f t="shared" si="35"/>
        <v>-27.585039217680087</v>
      </c>
      <c r="AG372" s="23">
        <f t="shared" si="36"/>
        <v>3.2691103111655502</v>
      </c>
      <c r="AH372" s="23">
        <f t="shared" si="37"/>
        <v>4.932308439374399</v>
      </c>
      <c r="AI372" s="23">
        <f t="shared" si="38"/>
        <v>5.7543598459367997</v>
      </c>
      <c r="AJ372" s="3">
        <f t="shared" si="39"/>
        <v>36.312472477028606</v>
      </c>
    </row>
    <row r="373" spans="1:36" x14ac:dyDescent="0.35">
      <c r="A373" s="5">
        <f t="shared" ref="A373:A436" si="40">A372+1</f>
        <v>1846</v>
      </c>
      <c r="B373" s="6"/>
      <c r="C373" s="31" t="s">
        <v>636</v>
      </c>
      <c r="D373" s="4"/>
      <c r="E373" s="4" t="s">
        <v>231</v>
      </c>
      <c r="F373" s="31" t="s">
        <v>232</v>
      </c>
      <c r="G373" s="4"/>
      <c r="H373" s="25">
        <v>403</v>
      </c>
      <c r="I373" s="31"/>
      <c r="J373" s="31" t="s">
        <v>234</v>
      </c>
      <c r="K373" s="27">
        <v>42172</v>
      </c>
      <c r="L373" s="31">
        <v>2015</v>
      </c>
      <c r="M373" s="30">
        <f t="shared" si="34"/>
        <v>168</v>
      </c>
      <c r="N373" s="31"/>
      <c r="O373" s="31"/>
      <c r="P373" s="31"/>
      <c r="Q373" s="47" t="s">
        <v>78</v>
      </c>
      <c r="R373" s="16" t="s">
        <v>235</v>
      </c>
      <c r="S373" s="19" t="s">
        <v>236</v>
      </c>
      <c r="T373" s="29">
        <v>19</v>
      </c>
      <c r="U373" s="29">
        <v>13</v>
      </c>
      <c r="V373" s="4" t="s">
        <v>237</v>
      </c>
      <c r="W373" s="4" t="s">
        <v>749</v>
      </c>
      <c r="X373" s="25">
        <v>1</v>
      </c>
      <c r="Y373" s="4">
        <v>1</v>
      </c>
      <c r="Z373" s="50">
        <v>7.2435385152619221</v>
      </c>
      <c r="AA373" s="4"/>
      <c r="AB373" s="50">
        <v>-29.505310714860986</v>
      </c>
      <c r="AC373" s="4"/>
      <c r="AD373" s="50">
        <v>103.50057459286636</v>
      </c>
      <c r="AE373" s="50">
        <v>497.14133014516068</v>
      </c>
      <c r="AF373" s="22">
        <f t="shared" si="35"/>
        <v>-27.402817341722326</v>
      </c>
      <c r="AG373" s="23">
        <f t="shared" si="36"/>
        <v>3.2892760339005651</v>
      </c>
      <c r="AH373" s="23">
        <f t="shared" si="37"/>
        <v>4.803271209853027</v>
      </c>
      <c r="AI373" s="23">
        <f t="shared" si="38"/>
        <v>5.603816411495198</v>
      </c>
      <c r="AJ373" s="3">
        <f t="shared" si="39"/>
        <v>35.003275604613705</v>
      </c>
    </row>
    <row r="374" spans="1:36" x14ac:dyDescent="0.35">
      <c r="A374" s="5">
        <f t="shared" si="40"/>
        <v>1847</v>
      </c>
      <c r="B374" s="6"/>
      <c r="C374" s="31" t="s">
        <v>637</v>
      </c>
      <c r="D374" s="4"/>
      <c r="E374" s="4" t="s">
        <v>231</v>
      </c>
      <c r="F374" s="31" t="s">
        <v>232</v>
      </c>
      <c r="G374" s="4"/>
      <c r="H374" s="25">
        <v>403</v>
      </c>
      <c r="I374" s="31"/>
      <c r="J374" s="31" t="s">
        <v>234</v>
      </c>
      <c r="K374" s="27">
        <v>42172</v>
      </c>
      <c r="L374" s="31">
        <v>2015</v>
      </c>
      <c r="M374" s="30">
        <f t="shared" si="34"/>
        <v>168</v>
      </c>
      <c r="N374" s="31"/>
      <c r="O374" s="31"/>
      <c r="P374" s="31"/>
      <c r="Q374" s="47" t="s">
        <v>78</v>
      </c>
      <c r="R374" s="16" t="s">
        <v>235</v>
      </c>
      <c r="S374" s="19" t="s">
        <v>236</v>
      </c>
      <c r="T374" s="29">
        <v>17</v>
      </c>
      <c r="U374" s="29">
        <v>6.67</v>
      </c>
      <c r="V374" s="4" t="s">
        <v>237</v>
      </c>
      <c r="W374" s="4" t="s">
        <v>749</v>
      </c>
      <c r="X374" s="25">
        <v>0.9</v>
      </c>
      <c r="Y374" s="4">
        <v>1</v>
      </c>
      <c r="Z374" s="50">
        <v>7.7957955232948635</v>
      </c>
      <c r="AA374" s="4"/>
      <c r="AB374" s="50">
        <v>-29.391491465736696</v>
      </c>
      <c r="AC374" s="4"/>
      <c r="AD374" s="50">
        <v>99.384643191475433</v>
      </c>
      <c r="AE374" s="50">
        <v>481.55748667103751</v>
      </c>
      <c r="AF374" s="22">
        <f t="shared" si="35"/>
        <v>-27.251727580134148</v>
      </c>
      <c r="AG374" s="23">
        <f t="shared" si="36"/>
        <v>3.4517045656749601</v>
      </c>
      <c r="AH374" s="23">
        <f t="shared" si="37"/>
        <v>4.8453913120487249</v>
      </c>
      <c r="AI374" s="23">
        <f t="shared" si="38"/>
        <v>5.6529565307235119</v>
      </c>
      <c r="AJ374" s="3">
        <f t="shared" si="39"/>
        <v>35.437219510648148</v>
      </c>
    </row>
    <row r="375" spans="1:36" x14ac:dyDescent="0.35">
      <c r="A375" s="5">
        <f t="shared" si="40"/>
        <v>1848</v>
      </c>
      <c r="B375" s="6"/>
      <c r="C375" s="31" t="s">
        <v>638</v>
      </c>
      <c r="D375" s="4"/>
      <c r="E375" s="4" t="s">
        <v>231</v>
      </c>
      <c r="F375" s="31" t="s">
        <v>232</v>
      </c>
      <c r="G375" s="4"/>
      <c r="H375" s="25">
        <v>403</v>
      </c>
      <c r="I375" s="31"/>
      <c r="J375" s="31" t="s">
        <v>234</v>
      </c>
      <c r="K375" s="27">
        <v>42172</v>
      </c>
      <c r="L375" s="31">
        <v>2015</v>
      </c>
      <c r="M375" s="30">
        <f t="shared" si="34"/>
        <v>168</v>
      </c>
      <c r="N375" s="31"/>
      <c r="O375" s="31"/>
      <c r="P375" s="31"/>
      <c r="Q375" s="47" t="s">
        <v>78</v>
      </c>
      <c r="R375" s="16" t="s">
        <v>235</v>
      </c>
      <c r="S375" s="19" t="s">
        <v>236</v>
      </c>
      <c r="T375" s="29">
        <v>16.7</v>
      </c>
      <c r="U375" s="29">
        <v>7.97</v>
      </c>
      <c r="V375" s="4" t="s">
        <v>237</v>
      </c>
      <c r="W375" s="4" t="s">
        <v>749</v>
      </c>
      <c r="X375" s="25">
        <v>0.9</v>
      </c>
      <c r="Y375" s="4">
        <v>1</v>
      </c>
      <c r="Z375" s="50">
        <v>7.2872339424845176</v>
      </c>
      <c r="AA375" s="4"/>
      <c r="AB375" s="50">
        <v>-29.632375925389098</v>
      </c>
      <c r="AC375" s="4"/>
      <c r="AD375" s="50">
        <v>125.98733305570342</v>
      </c>
      <c r="AE375" s="50">
        <v>606.76765279317362</v>
      </c>
      <c r="AF375" s="22">
        <f t="shared" si="35"/>
        <v>-27.518461382946832</v>
      </c>
      <c r="AG375" s="23">
        <f t="shared" si="36"/>
        <v>3.3021276301425053</v>
      </c>
      <c r="AH375" s="23">
        <f t="shared" si="37"/>
        <v>4.8161004608685571</v>
      </c>
      <c r="AI375" s="23">
        <f t="shared" si="38"/>
        <v>5.6187838710133171</v>
      </c>
      <c r="AJ375" s="3">
        <f t="shared" si="39"/>
        <v>35.136140763748728</v>
      </c>
    </row>
    <row r="376" spans="1:36" x14ac:dyDescent="0.35">
      <c r="A376" s="5">
        <f t="shared" si="40"/>
        <v>1849</v>
      </c>
      <c r="B376" s="6"/>
      <c r="C376" s="31" t="s">
        <v>639</v>
      </c>
      <c r="D376" s="4"/>
      <c r="E376" s="4" t="s">
        <v>231</v>
      </c>
      <c r="F376" s="31" t="s">
        <v>232</v>
      </c>
      <c r="G376" s="4"/>
      <c r="H376" s="25">
        <v>403</v>
      </c>
      <c r="I376" s="31"/>
      <c r="J376" s="31" t="s">
        <v>234</v>
      </c>
      <c r="K376" s="27">
        <v>42172</v>
      </c>
      <c r="L376" s="31">
        <v>2015</v>
      </c>
      <c r="M376" s="30">
        <f t="shared" si="34"/>
        <v>168</v>
      </c>
      <c r="N376" s="31"/>
      <c r="O376" s="31"/>
      <c r="P376" s="31"/>
      <c r="Q376" s="47" t="s">
        <v>78</v>
      </c>
      <c r="R376" s="16" t="s">
        <v>235</v>
      </c>
      <c r="S376" s="19" t="s">
        <v>236</v>
      </c>
      <c r="T376" s="29">
        <v>17.7</v>
      </c>
      <c r="U376" s="29">
        <v>9</v>
      </c>
      <c r="V376" s="4" t="s">
        <v>237</v>
      </c>
      <c r="W376" s="4" t="s">
        <v>749</v>
      </c>
      <c r="X376" s="25">
        <v>1</v>
      </c>
      <c r="Y376" s="4">
        <v>1</v>
      </c>
      <c r="Z376" s="50">
        <v>7.3187736752029329</v>
      </c>
      <c r="AA376" s="4"/>
      <c r="AB376" s="50">
        <v>-29.700914346472036</v>
      </c>
      <c r="AC376" s="4"/>
      <c r="AD376" s="50">
        <v>94.029886793045208</v>
      </c>
      <c r="AE376" s="50">
        <v>465.99290813724122</v>
      </c>
      <c r="AF376" s="22">
        <f t="shared" si="35"/>
        <v>-27.466464415877919</v>
      </c>
      <c r="AG376" s="23">
        <f t="shared" si="36"/>
        <v>3.3114040221185097</v>
      </c>
      <c r="AH376" s="23">
        <f t="shared" si="37"/>
        <v>4.9557956946483079</v>
      </c>
      <c r="AI376" s="23">
        <f t="shared" si="38"/>
        <v>5.7817616437563588</v>
      </c>
      <c r="AJ376" s="3">
        <f t="shared" si="39"/>
        <v>36.544439077684459</v>
      </c>
    </row>
    <row r="377" spans="1:36" x14ac:dyDescent="0.35">
      <c r="A377" s="5">
        <f t="shared" si="40"/>
        <v>1850</v>
      </c>
      <c r="B377" s="6"/>
      <c r="C377" s="31" t="s">
        <v>640</v>
      </c>
      <c r="D377" s="4"/>
      <c r="E377" s="4" t="s">
        <v>231</v>
      </c>
      <c r="F377" s="31" t="s">
        <v>232</v>
      </c>
      <c r="G377" s="4"/>
      <c r="H377" s="25">
        <v>400</v>
      </c>
      <c r="I377" s="31"/>
      <c r="J377" s="31" t="s">
        <v>234</v>
      </c>
      <c r="K377" s="27">
        <v>42172</v>
      </c>
      <c r="L377" s="31">
        <v>2015</v>
      </c>
      <c r="M377" s="30">
        <f t="shared" si="34"/>
        <v>168</v>
      </c>
      <c r="N377" s="31"/>
      <c r="O377" s="31"/>
      <c r="P377" s="31"/>
      <c r="Q377" s="47" t="s">
        <v>78</v>
      </c>
      <c r="R377" s="16" t="s">
        <v>235</v>
      </c>
      <c r="S377" s="19" t="s">
        <v>236</v>
      </c>
      <c r="T377" s="29">
        <v>19.5</v>
      </c>
      <c r="U377" s="29">
        <v>19.100000000000001</v>
      </c>
      <c r="V377" s="4" t="s">
        <v>237</v>
      </c>
      <c r="W377" s="4" t="s">
        <v>749</v>
      </c>
      <c r="X377" s="25">
        <v>1.1000000000000001</v>
      </c>
      <c r="Y377" s="4">
        <v>1</v>
      </c>
      <c r="Z377" s="50">
        <v>7.6592412340263714</v>
      </c>
      <c r="AA377" s="4"/>
      <c r="AB377" s="50">
        <v>-28.858497785663584</v>
      </c>
      <c r="AC377" s="4"/>
      <c r="AD377" s="50">
        <v>136.22828314597956</v>
      </c>
      <c r="AE377" s="50">
        <v>629.85659141241183</v>
      </c>
      <c r="AF377" s="22">
        <f t="shared" si="35"/>
        <v>-26.922675269605591</v>
      </c>
      <c r="AG377" s="23">
        <f t="shared" si="36"/>
        <v>3.4115415394195212</v>
      </c>
      <c r="AH377" s="23">
        <f t="shared" si="37"/>
        <v>4.6235376154412062</v>
      </c>
      <c r="AI377" s="23">
        <f t="shared" si="38"/>
        <v>5.3941272180147406</v>
      </c>
      <c r="AJ377" s="3">
        <f t="shared" si="39"/>
        <v>33.075593503387495</v>
      </c>
    </row>
    <row r="378" spans="1:36" x14ac:dyDescent="0.35">
      <c r="A378" s="5">
        <f t="shared" si="40"/>
        <v>1851</v>
      </c>
      <c r="B378" s="6"/>
      <c r="C378" s="31" t="s">
        <v>641</v>
      </c>
      <c r="D378" s="4"/>
      <c r="E378" s="4" t="s">
        <v>231</v>
      </c>
      <c r="F378" s="31" t="s">
        <v>232</v>
      </c>
      <c r="G378" s="4"/>
      <c r="H378" s="25">
        <v>400</v>
      </c>
      <c r="I378" s="31"/>
      <c r="J378" s="31" t="s">
        <v>234</v>
      </c>
      <c r="K378" s="27">
        <v>42172</v>
      </c>
      <c r="L378" s="31">
        <v>2015</v>
      </c>
      <c r="M378" s="30">
        <f t="shared" si="34"/>
        <v>168</v>
      </c>
      <c r="N378" s="31"/>
      <c r="O378" s="31"/>
      <c r="P378" s="31"/>
      <c r="Q378" s="47" t="s">
        <v>78</v>
      </c>
      <c r="R378" s="16" t="s">
        <v>235</v>
      </c>
      <c r="S378" s="19" t="s">
        <v>236</v>
      </c>
      <c r="T378" s="29">
        <v>18.3</v>
      </c>
      <c r="U378" s="29">
        <v>11.4</v>
      </c>
      <c r="V378" s="4" t="s">
        <v>237</v>
      </c>
      <c r="W378" s="4" t="s">
        <v>749</v>
      </c>
      <c r="X378" s="25">
        <v>1.1000000000000001</v>
      </c>
      <c r="Y378" s="4">
        <v>1</v>
      </c>
      <c r="Z378" s="50">
        <v>7.6674130449862101</v>
      </c>
      <c r="AA378" s="4"/>
      <c r="AB378" s="50">
        <v>-29.141191967334542</v>
      </c>
      <c r="AC378" s="4"/>
      <c r="AD378" s="50">
        <v>138.27444361054549</v>
      </c>
      <c r="AE378" s="50">
        <v>634.05903259403772</v>
      </c>
      <c r="AF378" s="22">
        <f t="shared" si="35"/>
        <v>-27.242306590309362</v>
      </c>
      <c r="AG378" s="23">
        <f t="shared" si="36"/>
        <v>3.4139450132312383</v>
      </c>
      <c r="AH378" s="23">
        <f t="shared" si="37"/>
        <v>4.5855113644852974</v>
      </c>
      <c r="AI378" s="23">
        <f t="shared" si="38"/>
        <v>5.3497632585661803</v>
      </c>
      <c r="AJ378" s="3">
        <f t="shared" si="39"/>
        <v>32.651213667952398</v>
      </c>
    </row>
    <row r="379" spans="1:36" x14ac:dyDescent="0.35">
      <c r="A379" s="5">
        <f t="shared" si="40"/>
        <v>1852</v>
      </c>
      <c r="B379" s="6"/>
      <c r="C379" s="31" t="s">
        <v>642</v>
      </c>
      <c r="D379" s="4"/>
      <c r="E379" s="4" t="s">
        <v>231</v>
      </c>
      <c r="F379" s="31" t="s">
        <v>232</v>
      </c>
      <c r="G379" s="4"/>
      <c r="H379" s="25">
        <v>400</v>
      </c>
      <c r="I379" s="31"/>
      <c r="J379" s="31" t="s">
        <v>234</v>
      </c>
      <c r="K379" s="27">
        <v>42172</v>
      </c>
      <c r="L379" s="31">
        <v>2015</v>
      </c>
      <c r="M379" s="30">
        <f t="shared" si="34"/>
        <v>168</v>
      </c>
      <c r="N379" s="31"/>
      <c r="O379" s="31"/>
      <c r="P379" s="31"/>
      <c r="Q379" s="47" t="s">
        <v>78</v>
      </c>
      <c r="R379" s="16" t="s">
        <v>235</v>
      </c>
      <c r="S379" s="19" t="s">
        <v>236</v>
      </c>
      <c r="T379" s="29">
        <v>17</v>
      </c>
      <c r="U379" s="29">
        <v>7.5</v>
      </c>
      <c r="V379" s="4" t="s">
        <v>237</v>
      </c>
      <c r="W379" s="4" t="s">
        <v>749</v>
      </c>
      <c r="X379" s="25">
        <v>1.2</v>
      </c>
      <c r="Y379" s="4">
        <v>1</v>
      </c>
      <c r="Z379" s="50">
        <v>7.6907509151401188</v>
      </c>
      <c r="AA379" s="4"/>
      <c r="AB379" s="50">
        <v>-29.21642378156853</v>
      </c>
      <c r="AC379" s="4"/>
      <c r="AD379" s="50">
        <v>161.75666423403854</v>
      </c>
      <c r="AE379" s="50">
        <v>759.70828203977226</v>
      </c>
      <c r="AF379" s="22">
        <f t="shared" si="35"/>
        <v>-27.21129895698402</v>
      </c>
      <c r="AG379" s="23">
        <f t="shared" si="36"/>
        <v>3.4208090926882702</v>
      </c>
      <c r="AH379" s="23">
        <f t="shared" si="37"/>
        <v>4.6966119488009719</v>
      </c>
      <c r="AI379" s="23">
        <f t="shared" si="38"/>
        <v>5.479380606934467</v>
      </c>
      <c r="AJ379" s="3">
        <f t="shared" si="39"/>
        <v>33.874584267401922</v>
      </c>
    </row>
    <row r="380" spans="1:36" x14ac:dyDescent="0.35">
      <c r="A380" s="5">
        <f t="shared" si="40"/>
        <v>1853</v>
      </c>
      <c r="B380" s="6"/>
      <c r="C380" s="31" t="s">
        <v>643</v>
      </c>
      <c r="D380" s="4"/>
      <c r="E380" s="4" t="s">
        <v>231</v>
      </c>
      <c r="F380" s="31" t="s">
        <v>232</v>
      </c>
      <c r="G380" s="4"/>
      <c r="H380" s="25">
        <v>400</v>
      </c>
      <c r="I380" s="31"/>
      <c r="J380" s="31" t="s">
        <v>234</v>
      </c>
      <c r="K380" s="27">
        <v>42172</v>
      </c>
      <c r="L380" s="31">
        <v>2015</v>
      </c>
      <c r="M380" s="30">
        <f t="shared" si="34"/>
        <v>168</v>
      </c>
      <c r="N380" s="31"/>
      <c r="O380" s="31"/>
      <c r="P380" s="31"/>
      <c r="Q380" s="47" t="s">
        <v>78</v>
      </c>
      <c r="R380" s="16" t="s">
        <v>235</v>
      </c>
      <c r="S380" s="19" t="s">
        <v>236</v>
      </c>
      <c r="T380" s="29">
        <v>16.3</v>
      </c>
      <c r="U380" s="29">
        <v>5.57</v>
      </c>
      <c r="V380" s="4" t="s">
        <v>237</v>
      </c>
      <c r="W380" s="4" t="s">
        <v>749</v>
      </c>
      <c r="X380" s="25">
        <v>0.9</v>
      </c>
      <c r="Y380" s="4">
        <v>1</v>
      </c>
      <c r="Z380" s="50">
        <v>7.6780784325391753</v>
      </c>
      <c r="AA380" s="4"/>
      <c r="AB380" s="50">
        <v>-29.376730609535596</v>
      </c>
      <c r="AC380" s="4"/>
      <c r="AD380" s="50">
        <v>92.4843956487436</v>
      </c>
      <c r="AE380" s="50">
        <v>462.88230422332117</v>
      </c>
      <c r="AF380" s="22">
        <f t="shared" si="35"/>
        <v>-27.101445973322608</v>
      </c>
      <c r="AG380" s="23">
        <f t="shared" si="36"/>
        <v>3.4170818919232868</v>
      </c>
      <c r="AH380" s="23">
        <f t="shared" si="37"/>
        <v>5.0049773367320416</v>
      </c>
      <c r="AI380" s="23">
        <f t="shared" si="38"/>
        <v>5.8391402261873822</v>
      </c>
      <c r="AJ380" s="3">
        <f t="shared" si="39"/>
        <v>37.024073113024301</v>
      </c>
    </row>
    <row r="381" spans="1:36" x14ac:dyDescent="0.35">
      <c r="A381" s="5">
        <f t="shared" si="40"/>
        <v>1854</v>
      </c>
      <c r="B381" s="6"/>
      <c r="C381" s="31" t="s">
        <v>644</v>
      </c>
      <c r="D381" s="4"/>
      <c r="E381" s="4" t="s">
        <v>231</v>
      </c>
      <c r="F381" s="31" t="s">
        <v>232</v>
      </c>
      <c r="G381" s="4"/>
      <c r="H381" s="25">
        <v>400</v>
      </c>
      <c r="I381" s="31"/>
      <c r="J381" s="31" t="s">
        <v>234</v>
      </c>
      <c r="K381" s="27">
        <v>42172</v>
      </c>
      <c r="L381" s="31">
        <v>2015</v>
      </c>
      <c r="M381" s="30">
        <f t="shared" si="34"/>
        <v>168</v>
      </c>
      <c r="N381" s="31"/>
      <c r="O381" s="31"/>
      <c r="P381" s="31"/>
      <c r="Q381" s="47" t="s">
        <v>78</v>
      </c>
      <c r="R381" s="16" t="s">
        <v>235</v>
      </c>
      <c r="S381" s="19" t="s">
        <v>236</v>
      </c>
      <c r="T381" s="29">
        <v>16.3</v>
      </c>
      <c r="U381" s="29">
        <v>5.77</v>
      </c>
      <c r="V381" s="4" t="s">
        <v>237</v>
      </c>
      <c r="W381" s="4" t="s">
        <v>749</v>
      </c>
      <c r="X381" s="25">
        <v>0.9</v>
      </c>
      <c r="Y381" s="4">
        <v>1</v>
      </c>
      <c r="Z381" s="50">
        <v>7.927870222145958</v>
      </c>
      <c r="AA381" s="4"/>
      <c r="AB381" s="50">
        <v>-29.392962432581054</v>
      </c>
      <c r="AC381" s="4"/>
      <c r="AD381" s="50">
        <v>105.45469403791807</v>
      </c>
      <c r="AE381" s="50">
        <v>502.34022573438551</v>
      </c>
      <c r="AF381" s="22">
        <f t="shared" si="35"/>
        <v>-27.326207682997687</v>
      </c>
      <c r="AG381" s="23">
        <f t="shared" si="36"/>
        <v>3.4905500653370467</v>
      </c>
      <c r="AH381" s="23">
        <f t="shared" si="37"/>
        <v>4.763564394333744</v>
      </c>
      <c r="AI381" s="23">
        <f t="shared" si="38"/>
        <v>5.5574917933893682</v>
      </c>
      <c r="AJ381" s="3">
        <f t="shared" si="39"/>
        <v>34.588160674214642</v>
      </c>
    </row>
    <row r="382" spans="1:36" x14ac:dyDescent="0.35">
      <c r="A382" s="5">
        <f t="shared" si="40"/>
        <v>1855</v>
      </c>
      <c r="B382" s="6"/>
      <c r="C382" s="31" t="s">
        <v>645</v>
      </c>
      <c r="D382" s="4"/>
      <c r="E382" s="4" t="s">
        <v>231</v>
      </c>
      <c r="F382" s="31" t="s">
        <v>232</v>
      </c>
      <c r="G382" s="4"/>
      <c r="H382" s="25">
        <v>191</v>
      </c>
      <c r="I382" s="31"/>
      <c r="J382" s="31" t="s">
        <v>234</v>
      </c>
      <c r="K382" s="27">
        <v>42172</v>
      </c>
      <c r="L382" s="31">
        <v>2015</v>
      </c>
      <c r="M382" s="30">
        <f t="shared" si="34"/>
        <v>168</v>
      </c>
      <c r="N382" s="31"/>
      <c r="O382" s="31"/>
      <c r="P382" s="31"/>
      <c r="Q382" s="47" t="s">
        <v>78</v>
      </c>
      <c r="R382" s="16" t="s">
        <v>235</v>
      </c>
      <c r="S382" s="19" t="s">
        <v>236</v>
      </c>
      <c r="T382" s="29">
        <v>16.7</v>
      </c>
      <c r="U382" s="29">
        <v>8.17</v>
      </c>
      <c r="V382" s="4" t="s">
        <v>237</v>
      </c>
      <c r="W382" s="4" t="s">
        <v>749</v>
      </c>
      <c r="X382" s="25">
        <v>1.1000000000000001</v>
      </c>
      <c r="Y382" s="4">
        <v>1</v>
      </c>
      <c r="Z382" s="50">
        <v>8.8696529157358253</v>
      </c>
      <c r="AA382" s="4"/>
      <c r="AB382" s="50">
        <v>-29.175530307430638</v>
      </c>
      <c r="AC382" s="4"/>
      <c r="AD382" s="50">
        <v>145.4306776586167</v>
      </c>
      <c r="AE382" s="50">
        <v>677.21304096104336</v>
      </c>
      <c r="AF382" s="22">
        <f t="shared" si="35"/>
        <v>-27.208079054831792</v>
      </c>
      <c r="AG382" s="23">
        <f t="shared" si="36"/>
        <v>3.7675449752164196</v>
      </c>
      <c r="AH382" s="23">
        <f t="shared" si="37"/>
        <v>4.6566037638271212</v>
      </c>
      <c r="AI382" s="23">
        <f t="shared" si="38"/>
        <v>5.4327043911316411</v>
      </c>
      <c r="AJ382" s="3">
        <f t="shared" si="39"/>
        <v>33.439795631523495</v>
      </c>
    </row>
    <row r="383" spans="1:36" x14ac:dyDescent="0.35">
      <c r="A383" s="5">
        <f t="shared" si="40"/>
        <v>1856</v>
      </c>
      <c r="B383" s="6"/>
      <c r="C383" s="31" t="s">
        <v>646</v>
      </c>
      <c r="D383" s="4"/>
      <c r="E383" s="4" t="s">
        <v>231</v>
      </c>
      <c r="F383" s="31" t="s">
        <v>232</v>
      </c>
      <c r="G383" s="4"/>
      <c r="H383" s="25">
        <v>191</v>
      </c>
      <c r="I383" s="31"/>
      <c r="J383" s="31" t="s">
        <v>234</v>
      </c>
      <c r="K383" s="27">
        <v>42172</v>
      </c>
      <c r="L383" s="31">
        <v>2015</v>
      </c>
      <c r="M383" s="30">
        <f t="shared" si="34"/>
        <v>168</v>
      </c>
      <c r="N383" s="31"/>
      <c r="O383" s="31"/>
      <c r="P383" s="31"/>
      <c r="Q383" s="47" t="s">
        <v>78</v>
      </c>
      <c r="R383" s="16" t="s">
        <v>235</v>
      </c>
      <c r="S383" s="19" t="s">
        <v>236</v>
      </c>
      <c r="T383" s="29">
        <v>15</v>
      </c>
      <c r="U383" s="29">
        <v>6.23</v>
      </c>
      <c r="V383" s="4" t="s">
        <v>237</v>
      </c>
      <c r="W383" s="4" t="s">
        <v>749</v>
      </c>
      <c r="X383" s="25">
        <v>1.1000000000000001</v>
      </c>
      <c r="Y383" s="4">
        <v>1</v>
      </c>
      <c r="Z383" s="50">
        <v>8.9361690324578404</v>
      </c>
      <c r="AA383" s="4"/>
      <c r="AB383" s="50">
        <v>-28.868714656975236</v>
      </c>
      <c r="AC383" s="4"/>
      <c r="AD383" s="50">
        <v>120.8605156559112</v>
      </c>
      <c r="AE383" s="50">
        <v>571.16625975742261</v>
      </c>
      <c r="AF383" s="22">
        <f t="shared" si="35"/>
        <v>-26.83647970911629</v>
      </c>
      <c r="AG383" s="23">
        <f t="shared" si="36"/>
        <v>3.7871085389581887</v>
      </c>
      <c r="AH383" s="23">
        <f t="shared" si="37"/>
        <v>4.7258300749231275</v>
      </c>
      <c r="AI383" s="23">
        <f t="shared" si="38"/>
        <v>5.5134684207436493</v>
      </c>
      <c r="AJ383" s="3">
        <f t="shared" si="39"/>
        <v>34.188122538120162</v>
      </c>
    </row>
    <row r="384" spans="1:36" x14ac:dyDescent="0.35">
      <c r="A384" s="5">
        <f t="shared" si="40"/>
        <v>1857</v>
      </c>
      <c r="B384" s="6"/>
      <c r="C384" s="31" t="s">
        <v>647</v>
      </c>
      <c r="D384" s="4"/>
      <c r="E384" s="4" t="s">
        <v>231</v>
      </c>
      <c r="F384" s="31" t="s">
        <v>232</v>
      </c>
      <c r="G384" s="4"/>
      <c r="H384" s="25">
        <v>191</v>
      </c>
      <c r="I384" s="31"/>
      <c r="J384" s="31" t="s">
        <v>234</v>
      </c>
      <c r="K384" s="27">
        <v>42172</v>
      </c>
      <c r="L384" s="31">
        <v>2015</v>
      </c>
      <c r="M384" s="30">
        <f t="shared" si="34"/>
        <v>168</v>
      </c>
      <c r="N384" s="31"/>
      <c r="O384" s="31"/>
      <c r="P384" s="31"/>
      <c r="Q384" s="47" t="s">
        <v>78</v>
      </c>
      <c r="R384" s="16" t="s">
        <v>235</v>
      </c>
      <c r="S384" s="19" t="s">
        <v>236</v>
      </c>
      <c r="T384" s="29">
        <v>15.7</v>
      </c>
      <c r="U384" s="29">
        <v>7.43</v>
      </c>
      <c r="V384" s="4" t="s">
        <v>237</v>
      </c>
      <c r="W384" s="4" t="s">
        <v>749</v>
      </c>
      <c r="X384" s="25">
        <v>1</v>
      </c>
      <c r="Y384" s="4">
        <v>1</v>
      </c>
      <c r="Z384" s="50">
        <v>9.0065555362247647</v>
      </c>
      <c r="AA384" s="4"/>
      <c r="AB384" s="50">
        <v>-28.368989571111907</v>
      </c>
      <c r="AC384" s="4"/>
      <c r="AD384" s="50">
        <v>134.1814461635839</v>
      </c>
      <c r="AE384" s="50">
        <v>604.6707133002111</v>
      </c>
      <c r="AF384" s="22">
        <f t="shared" si="35"/>
        <v>-26.548981649481501</v>
      </c>
      <c r="AG384" s="23">
        <f t="shared" si="36"/>
        <v>3.8078104518308136</v>
      </c>
      <c r="AH384" s="23">
        <f t="shared" si="37"/>
        <v>4.5063660482764671</v>
      </c>
      <c r="AI384" s="23">
        <f t="shared" si="38"/>
        <v>5.2574270563225447</v>
      </c>
      <c r="AJ384" s="3">
        <f t="shared" si="39"/>
        <v>31.748374639475372</v>
      </c>
    </row>
    <row r="385" spans="1:36" x14ac:dyDescent="0.35">
      <c r="A385" s="5">
        <f t="shared" si="40"/>
        <v>1858</v>
      </c>
      <c r="B385" s="6"/>
      <c r="C385" s="31" t="s">
        <v>648</v>
      </c>
      <c r="D385" s="4"/>
      <c r="E385" s="4" t="s">
        <v>231</v>
      </c>
      <c r="F385" s="31" t="s">
        <v>232</v>
      </c>
      <c r="G385" s="4"/>
      <c r="H385" s="25">
        <v>191</v>
      </c>
      <c r="I385" s="31"/>
      <c r="J385" s="31" t="s">
        <v>234</v>
      </c>
      <c r="K385" s="27">
        <v>42172</v>
      </c>
      <c r="L385" s="31">
        <v>2015</v>
      </c>
      <c r="M385" s="30">
        <f t="shared" si="34"/>
        <v>168</v>
      </c>
      <c r="N385" s="31"/>
      <c r="O385" s="31"/>
      <c r="P385" s="31"/>
      <c r="Q385" s="47" t="s">
        <v>78</v>
      </c>
      <c r="R385" s="16" t="s">
        <v>235</v>
      </c>
      <c r="S385" s="19" t="s">
        <v>236</v>
      </c>
      <c r="T385" s="29">
        <v>15</v>
      </c>
      <c r="U385" s="29">
        <v>6.3</v>
      </c>
      <c r="V385" s="4" t="s">
        <v>237</v>
      </c>
      <c r="W385" s="4" t="s">
        <v>749</v>
      </c>
      <c r="X385" s="25">
        <v>1.1000000000000001</v>
      </c>
      <c r="Y385" s="4">
        <v>1</v>
      </c>
      <c r="Z385" s="50">
        <v>8.9725070736374146</v>
      </c>
      <c r="AA385" s="4"/>
      <c r="AB385" s="50">
        <v>-29.060018778377707</v>
      </c>
      <c r="AC385" s="4"/>
      <c r="AD385" s="50">
        <v>124.96230783465987</v>
      </c>
      <c r="AE385" s="50">
        <v>572.21194679030111</v>
      </c>
      <c r="AF385" s="22">
        <f t="shared" si="35"/>
        <v>-27.167444815505512</v>
      </c>
      <c r="AG385" s="23">
        <f t="shared" si="36"/>
        <v>3.7977961981286517</v>
      </c>
      <c r="AH385" s="23">
        <f t="shared" si="37"/>
        <v>4.579076336741525</v>
      </c>
      <c r="AI385" s="23">
        <f t="shared" si="38"/>
        <v>5.342255726198446</v>
      </c>
      <c r="AJ385" s="3">
        <f t="shared" si="39"/>
        <v>32.578802218179284</v>
      </c>
    </row>
    <row r="386" spans="1:36" x14ac:dyDescent="0.35">
      <c r="A386" s="5">
        <f t="shared" si="40"/>
        <v>1859</v>
      </c>
      <c r="B386" s="6"/>
      <c r="C386" s="31" t="s">
        <v>649</v>
      </c>
      <c r="D386" s="4"/>
      <c r="E386" s="4" t="s">
        <v>231</v>
      </c>
      <c r="F386" s="31" t="s">
        <v>232</v>
      </c>
      <c r="G386" s="4"/>
      <c r="H386" s="25">
        <v>191</v>
      </c>
      <c r="I386" s="31"/>
      <c r="J386" s="31" t="s">
        <v>234</v>
      </c>
      <c r="K386" s="27">
        <v>42172</v>
      </c>
      <c r="L386" s="31">
        <v>2015</v>
      </c>
      <c r="M386" s="30">
        <f t="shared" ref="M386:M449" si="41">K386-DATE(YEAR(K386),1,0)</f>
        <v>168</v>
      </c>
      <c r="N386" s="31"/>
      <c r="O386" s="31"/>
      <c r="P386" s="31"/>
      <c r="Q386" s="47" t="s">
        <v>78</v>
      </c>
      <c r="R386" s="16" t="s">
        <v>235</v>
      </c>
      <c r="S386" s="19" t="s">
        <v>236</v>
      </c>
      <c r="T386" s="29">
        <v>15</v>
      </c>
      <c r="U386" s="29">
        <v>6.3</v>
      </c>
      <c r="V386" s="4" t="s">
        <v>237</v>
      </c>
      <c r="W386" s="4" t="s">
        <v>749</v>
      </c>
      <c r="X386" s="25">
        <v>1.1000000000000001</v>
      </c>
      <c r="Y386" s="4">
        <v>1</v>
      </c>
      <c r="Z386" s="50">
        <v>9.0499533724975638</v>
      </c>
      <c r="AA386" s="4"/>
      <c r="AB386" s="50">
        <v>-28.819562463504454</v>
      </c>
      <c r="AC386" s="4"/>
      <c r="AD386" s="50">
        <v>128.03687610941822</v>
      </c>
      <c r="AE386" s="50">
        <v>584.76686969748994</v>
      </c>
      <c r="AF386" s="22">
        <f t="shared" ref="AF386:AF449" si="42">(AB386+6.39*((AI386-3.76)/AI386))</f>
        <v>-26.938707696637003</v>
      </c>
      <c r="AG386" s="23">
        <f t="shared" ref="AG386:AG449" si="43">(Z386-2.86)/3.4+2</f>
        <v>3.8205745213228131</v>
      </c>
      <c r="AH386" s="23">
        <f t="shared" ref="AH386:AH449" si="44">AE386/AD386</f>
        <v>4.5671753909222037</v>
      </c>
      <c r="AI386" s="23">
        <f t="shared" ref="AI386:AI449" si="45">AH386*14/12</f>
        <v>5.3283712894092377</v>
      </c>
      <c r="AJ386" s="3">
        <f t="shared" ref="AJ386:AJ449" si="46">93/(1+POWER(0.246*AI386-0.775,-1))</f>
        <v>32.444425544962584</v>
      </c>
    </row>
    <row r="387" spans="1:36" x14ac:dyDescent="0.35">
      <c r="A387" s="5">
        <f t="shared" si="40"/>
        <v>1860</v>
      </c>
      <c r="B387" s="6"/>
      <c r="C387" s="31" t="s">
        <v>650</v>
      </c>
      <c r="D387" s="4"/>
      <c r="E387" s="4" t="s">
        <v>231</v>
      </c>
      <c r="F387" s="31" t="s">
        <v>232</v>
      </c>
      <c r="G387" s="4"/>
      <c r="H387" s="25">
        <v>207</v>
      </c>
      <c r="I387" s="31"/>
      <c r="J387" s="31" t="s">
        <v>234</v>
      </c>
      <c r="K387" s="27">
        <v>42172</v>
      </c>
      <c r="L387" s="31">
        <v>2015</v>
      </c>
      <c r="M387" s="30">
        <f t="shared" si="41"/>
        <v>168</v>
      </c>
      <c r="N387" s="31"/>
      <c r="O387" s="31"/>
      <c r="P387" s="31"/>
      <c r="Q387" s="47" t="s">
        <v>78</v>
      </c>
      <c r="R387" s="16" t="s">
        <v>235</v>
      </c>
      <c r="S387" s="19" t="s">
        <v>236</v>
      </c>
      <c r="T387" s="29">
        <v>12.5</v>
      </c>
      <c r="U387" s="29">
        <v>4.3</v>
      </c>
      <c r="V387" s="4" t="s">
        <v>237</v>
      </c>
      <c r="W387" s="4" t="s">
        <v>749</v>
      </c>
      <c r="X387" s="25">
        <v>0.8</v>
      </c>
      <c r="Y387" s="4">
        <v>1</v>
      </c>
      <c r="Z387" s="50">
        <v>8.5206207949670691</v>
      </c>
      <c r="AA387" s="4"/>
      <c r="AB387" s="50">
        <v>-28.263079153573671</v>
      </c>
      <c r="AC387" s="4"/>
      <c r="AD387" s="50">
        <v>155.63949315197866</v>
      </c>
      <c r="AE387" s="50">
        <v>647.72642766057129</v>
      </c>
      <c r="AF387" s="22">
        <f t="shared" si="42"/>
        <v>-26.821539612773616</v>
      </c>
      <c r="AG387" s="23">
        <f t="shared" si="43"/>
        <v>3.6648884691079617</v>
      </c>
      <c r="AH387" s="23">
        <f t="shared" si="44"/>
        <v>4.1617099525509262</v>
      </c>
      <c r="AI387" s="23">
        <f t="shared" si="45"/>
        <v>4.8553282779760805</v>
      </c>
      <c r="AJ387" s="3">
        <f t="shared" si="46"/>
        <v>27.479853994453091</v>
      </c>
    </row>
    <row r="388" spans="1:36" x14ac:dyDescent="0.35">
      <c r="A388" s="5">
        <f t="shared" si="40"/>
        <v>1861</v>
      </c>
      <c r="B388" s="6"/>
      <c r="C388" s="31" t="s">
        <v>651</v>
      </c>
      <c r="D388" s="4"/>
      <c r="E388" s="4" t="s">
        <v>231</v>
      </c>
      <c r="F388" s="31" t="s">
        <v>232</v>
      </c>
      <c r="G388" s="4"/>
      <c r="H388" s="25">
        <v>65</v>
      </c>
      <c r="I388" s="31"/>
      <c r="J388" s="31" t="s">
        <v>234</v>
      </c>
      <c r="K388" s="27">
        <v>42172</v>
      </c>
      <c r="L388" s="31">
        <v>2015</v>
      </c>
      <c r="M388" s="30">
        <f t="shared" si="41"/>
        <v>168</v>
      </c>
      <c r="N388" s="31"/>
      <c r="O388" s="31"/>
      <c r="P388" s="31"/>
      <c r="Q388" s="47" t="s">
        <v>78</v>
      </c>
      <c r="R388" s="16" t="s">
        <v>235</v>
      </c>
      <c r="S388" s="19" t="s">
        <v>236</v>
      </c>
      <c r="T388" s="29">
        <v>12.5</v>
      </c>
      <c r="U388" s="29">
        <v>3.75</v>
      </c>
      <c r="V388" s="4" t="s">
        <v>237</v>
      </c>
      <c r="W388" s="4" t="s">
        <v>749</v>
      </c>
      <c r="X388" s="25">
        <v>0.9</v>
      </c>
      <c r="Y388" s="4">
        <v>1</v>
      </c>
      <c r="Z388" s="50">
        <v>9.0302464420035928</v>
      </c>
      <c r="AA388" s="4"/>
      <c r="AB388" s="50">
        <v>-28.460408556739672</v>
      </c>
      <c r="AC388" s="4"/>
      <c r="AD388" s="50">
        <v>97.325662714035332</v>
      </c>
      <c r="AE388" s="50">
        <v>428.71652061266337</v>
      </c>
      <c r="AF388" s="22">
        <f t="shared" si="42"/>
        <v>-26.745596386065607</v>
      </c>
      <c r="AG388" s="23">
        <f t="shared" si="43"/>
        <v>3.8147783652951746</v>
      </c>
      <c r="AH388" s="23">
        <f t="shared" si="44"/>
        <v>4.4049689327297861</v>
      </c>
      <c r="AI388" s="23">
        <f t="shared" si="45"/>
        <v>5.1391304215180833</v>
      </c>
      <c r="AJ388" s="3">
        <f t="shared" si="46"/>
        <v>30.551456411944166</v>
      </c>
    </row>
    <row r="389" spans="1:36" x14ac:dyDescent="0.35">
      <c r="A389" s="5">
        <f t="shared" si="40"/>
        <v>1862</v>
      </c>
      <c r="B389" s="6"/>
      <c r="C389" s="31" t="s">
        <v>652</v>
      </c>
      <c r="D389" s="4"/>
      <c r="E389" s="4" t="s">
        <v>231</v>
      </c>
      <c r="F389" s="31" t="s">
        <v>232</v>
      </c>
      <c r="G389" s="4"/>
      <c r="H389" s="25">
        <v>65</v>
      </c>
      <c r="I389" s="31"/>
      <c r="J389" s="31" t="s">
        <v>234</v>
      </c>
      <c r="K389" s="27">
        <v>42172</v>
      </c>
      <c r="L389" s="31">
        <v>2015</v>
      </c>
      <c r="M389" s="30">
        <f t="shared" si="41"/>
        <v>168</v>
      </c>
      <c r="N389" s="31"/>
      <c r="O389" s="31"/>
      <c r="P389" s="31"/>
      <c r="Q389" s="47" t="s">
        <v>78</v>
      </c>
      <c r="R389" s="16" t="s">
        <v>235</v>
      </c>
      <c r="S389" s="19" t="s">
        <v>236</v>
      </c>
      <c r="T389" s="29">
        <v>13</v>
      </c>
      <c r="U389" s="29">
        <v>3.5</v>
      </c>
      <c r="V389" s="4" t="s">
        <v>237</v>
      </c>
      <c r="W389" s="4" t="s">
        <v>749</v>
      </c>
      <c r="X389" s="25">
        <v>0.5</v>
      </c>
      <c r="Y389" s="4">
        <v>1</v>
      </c>
      <c r="Z389" s="50">
        <v>9.292768465218419</v>
      </c>
      <c r="AA389" s="4"/>
      <c r="AB389" s="50">
        <v>-29.233405248002846</v>
      </c>
      <c r="AC389" s="4"/>
      <c r="AD389" s="50">
        <v>107.5110022699306</v>
      </c>
      <c r="AE389" s="50">
        <v>464.9559545439775</v>
      </c>
      <c r="AF389" s="22">
        <f t="shared" si="42"/>
        <v>-27.605335281578483</v>
      </c>
      <c r="AG389" s="23">
        <f t="shared" si="43"/>
        <v>3.8919907250642414</v>
      </c>
      <c r="AH389" s="23">
        <f t="shared" si="44"/>
        <v>4.3247290484428822</v>
      </c>
      <c r="AI389" s="23">
        <f t="shared" si="45"/>
        <v>5.0455172231833627</v>
      </c>
      <c r="AJ389" s="3">
        <f t="shared" si="46"/>
        <v>29.570607514965705</v>
      </c>
    </row>
    <row r="390" spans="1:36" x14ac:dyDescent="0.35">
      <c r="A390" s="5">
        <f t="shared" si="40"/>
        <v>1863</v>
      </c>
      <c r="B390" s="6"/>
      <c r="C390" s="31" t="s">
        <v>653</v>
      </c>
      <c r="D390" s="4"/>
      <c r="E390" s="4" t="s">
        <v>231</v>
      </c>
      <c r="F390" s="31" t="s">
        <v>232</v>
      </c>
      <c r="G390" s="4"/>
      <c r="H390" s="25">
        <v>736</v>
      </c>
      <c r="I390" s="31"/>
      <c r="J390" s="31" t="s">
        <v>234</v>
      </c>
      <c r="K390" s="27">
        <v>42179</v>
      </c>
      <c r="L390" s="31">
        <v>2015</v>
      </c>
      <c r="M390" s="30">
        <f t="shared" si="41"/>
        <v>175</v>
      </c>
      <c r="N390" s="31"/>
      <c r="O390" s="31"/>
      <c r="P390" s="31"/>
      <c r="Q390" s="47" t="s">
        <v>78</v>
      </c>
      <c r="R390" s="16" t="s">
        <v>235</v>
      </c>
      <c r="S390" s="19" t="s">
        <v>236</v>
      </c>
      <c r="T390" s="29">
        <v>20.5</v>
      </c>
      <c r="U390" s="29">
        <v>39.65</v>
      </c>
      <c r="V390" s="4" t="s">
        <v>237</v>
      </c>
      <c r="W390" s="4" t="s">
        <v>749</v>
      </c>
      <c r="X390" s="25">
        <v>1.2</v>
      </c>
      <c r="Y390" s="4">
        <v>1</v>
      </c>
      <c r="Z390" s="50">
        <v>4.2241669853156925</v>
      </c>
      <c r="AA390" s="4"/>
      <c r="AB390" s="50">
        <v>-28.48490650641925</v>
      </c>
      <c r="AC390" s="4"/>
      <c r="AD390" s="50">
        <v>162.84490725146659</v>
      </c>
      <c r="AE390" s="50">
        <v>657.11010235013009</v>
      </c>
      <c r="AF390" s="22">
        <f t="shared" si="42"/>
        <v>-27.198522039593698</v>
      </c>
      <c r="AG390" s="23">
        <f t="shared" si="43"/>
        <v>2.4012255839163803</v>
      </c>
      <c r="AH390" s="23">
        <f t="shared" si="44"/>
        <v>4.0351897608650091</v>
      </c>
      <c r="AI390" s="23">
        <f t="shared" si="45"/>
        <v>4.7077213876758437</v>
      </c>
      <c r="AJ390" s="3">
        <f t="shared" si="46"/>
        <v>25.759716421263025</v>
      </c>
    </row>
    <row r="391" spans="1:36" x14ac:dyDescent="0.35">
      <c r="A391" s="5">
        <f t="shared" si="40"/>
        <v>1864</v>
      </c>
      <c r="B391" s="6"/>
      <c r="C391" s="31" t="s">
        <v>654</v>
      </c>
      <c r="D391" s="4"/>
      <c r="E391" s="4" t="s">
        <v>231</v>
      </c>
      <c r="F391" s="31" t="s">
        <v>232</v>
      </c>
      <c r="G391" s="4"/>
      <c r="H391" s="25">
        <v>736</v>
      </c>
      <c r="I391" s="31"/>
      <c r="J391" s="31" t="s">
        <v>234</v>
      </c>
      <c r="K391" s="27">
        <v>42179</v>
      </c>
      <c r="L391" s="31">
        <v>2015</v>
      </c>
      <c r="M391" s="30">
        <f t="shared" si="41"/>
        <v>175</v>
      </c>
      <c r="N391" s="31"/>
      <c r="O391" s="31"/>
      <c r="P391" s="31"/>
      <c r="Q391" s="47" t="s">
        <v>78</v>
      </c>
      <c r="R391" s="16" t="s">
        <v>235</v>
      </c>
      <c r="S391" s="19" t="s">
        <v>236</v>
      </c>
      <c r="T391" s="29">
        <v>22</v>
      </c>
      <c r="U391" s="29">
        <v>53.5</v>
      </c>
      <c r="V391" s="4" t="s">
        <v>237</v>
      </c>
      <c r="W391" s="4" t="s">
        <v>749</v>
      </c>
      <c r="X391" s="25">
        <v>1</v>
      </c>
      <c r="Y391" s="4">
        <v>1</v>
      </c>
      <c r="Z391" s="50">
        <v>4.0451203468728885</v>
      </c>
      <c r="AA391" s="4"/>
      <c r="AB391" s="50">
        <v>-27.817726298539</v>
      </c>
      <c r="AC391" s="4"/>
      <c r="AD391" s="50">
        <v>122.8597256740524</v>
      </c>
      <c r="AE391" s="50">
        <v>472.64211815667301</v>
      </c>
      <c r="AF391" s="22">
        <f t="shared" si="42"/>
        <v>-26.780994900488849</v>
      </c>
      <c r="AG391" s="23">
        <f t="shared" si="43"/>
        <v>2.3485648079037906</v>
      </c>
      <c r="AH391" s="23">
        <f t="shared" si="44"/>
        <v>3.8470061329177589</v>
      </c>
      <c r="AI391" s="23">
        <f t="shared" si="45"/>
        <v>4.4881738217373854</v>
      </c>
      <c r="AJ391" s="3">
        <f t="shared" si="46"/>
        <v>23.027351939692778</v>
      </c>
    </row>
    <row r="392" spans="1:36" x14ac:dyDescent="0.35">
      <c r="A392" s="5">
        <f t="shared" si="40"/>
        <v>1865</v>
      </c>
      <c r="B392" s="6"/>
      <c r="C392" s="31" t="s">
        <v>655</v>
      </c>
      <c r="D392" s="4"/>
      <c r="E392" s="4" t="s">
        <v>231</v>
      </c>
      <c r="F392" s="31" t="s">
        <v>232</v>
      </c>
      <c r="G392" s="4"/>
      <c r="H392" s="25">
        <v>736</v>
      </c>
      <c r="I392" s="31"/>
      <c r="J392" s="31" t="s">
        <v>234</v>
      </c>
      <c r="K392" s="27">
        <v>42179</v>
      </c>
      <c r="L392" s="31">
        <v>2015</v>
      </c>
      <c r="M392" s="30">
        <f t="shared" si="41"/>
        <v>175</v>
      </c>
      <c r="N392" s="31"/>
      <c r="O392" s="31"/>
      <c r="P392" s="31"/>
      <c r="Q392" s="47" t="s">
        <v>78</v>
      </c>
      <c r="R392" s="16" t="s">
        <v>235</v>
      </c>
      <c r="S392" s="19" t="s">
        <v>236</v>
      </c>
      <c r="T392" s="29">
        <v>22</v>
      </c>
      <c r="U392" s="29">
        <v>46.45</v>
      </c>
      <c r="V392" s="4" t="s">
        <v>237</v>
      </c>
      <c r="W392" s="4" t="s">
        <v>749</v>
      </c>
      <c r="X392" s="25">
        <v>1.2</v>
      </c>
      <c r="Y392" s="4">
        <v>1</v>
      </c>
      <c r="Z392" s="50">
        <v>4.2183331519868164</v>
      </c>
      <c r="AA392" s="4"/>
      <c r="AB392" s="50">
        <v>-28.07177126547937</v>
      </c>
      <c r="AC392" s="4"/>
      <c r="AD392" s="50">
        <v>203.26467466611538</v>
      </c>
      <c r="AE392" s="50">
        <v>799.99128070006975</v>
      </c>
      <c r="AF392" s="22">
        <f t="shared" si="42"/>
        <v>-26.914383702873753</v>
      </c>
      <c r="AG392" s="23">
        <f t="shared" si="43"/>
        <v>2.3995097505843579</v>
      </c>
      <c r="AH392" s="23">
        <f t="shared" si="44"/>
        <v>3.9357123022686729</v>
      </c>
      <c r="AI392" s="23">
        <f t="shared" si="45"/>
        <v>4.5916643526467853</v>
      </c>
      <c r="AJ392" s="3">
        <f t="shared" si="46"/>
        <v>24.342483420165248</v>
      </c>
    </row>
    <row r="393" spans="1:36" x14ac:dyDescent="0.35">
      <c r="A393" s="5">
        <f t="shared" si="40"/>
        <v>1866</v>
      </c>
      <c r="B393" s="6"/>
      <c r="C393" s="31" t="s">
        <v>656</v>
      </c>
      <c r="D393" s="4"/>
      <c r="E393" s="4" t="s">
        <v>231</v>
      </c>
      <c r="F393" s="31" t="s">
        <v>232</v>
      </c>
      <c r="G393" s="4"/>
      <c r="H393" s="25">
        <v>736</v>
      </c>
      <c r="I393" s="31"/>
      <c r="J393" s="31" t="s">
        <v>234</v>
      </c>
      <c r="K393" s="27">
        <v>42179</v>
      </c>
      <c r="L393" s="31">
        <v>2015</v>
      </c>
      <c r="M393" s="30">
        <f t="shared" si="41"/>
        <v>175</v>
      </c>
      <c r="N393" s="31"/>
      <c r="O393" s="31"/>
      <c r="P393" s="31"/>
      <c r="Q393" s="47" t="s">
        <v>78</v>
      </c>
      <c r="R393" s="16" t="s">
        <v>235</v>
      </c>
      <c r="S393" s="19" t="s">
        <v>236</v>
      </c>
      <c r="T393" s="29">
        <v>20.5</v>
      </c>
      <c r="U393" s="29">
        <v>43.85</v>
      </c>
      <c r="V393" s="4" t="s">
        <v>237</v>
      </c>
      <c r="W393" s="4" t="s">
        <v>749</v>
      </c>
      <c r="X393" s="25">
        <v>1.2</v>
      </c>
      <c r="Y393" s="4">
        <v>1</v>
      </c>
      <c r="Z393" s="50">
        <v>4.2802872447473428</v>
      </c>
      <c r="AA393" s="4"/>
      <c r="AB393" s="50">
        <v>-28.263798499877797</v>
      </c>
      <c r="AC393" s="4"/>
      <c r="AD393" s="50">
        <v>175.03364344956205</v>
      </c>
      <c r="AE393" s="50">
        <v>688.97549701766934</v>
      </c>
      <c r="AF393" s="22">
        <f t="shared" si="42"/>
        <v>-27.105701333470613</v>
      </c>
      <c r="AG393" s="23">
        <f t="shared" si="43"/>
        <v>2.4177315425727479</v>
      </c>
      <c r="AH393" s="23">
        <f t="shared" si="44"/>
        <v>3.9362461035452623</v>
      </c>
      <c r="AI393" s="23">
        <f t="shared" si="45"/>
        <v>4.5922871208028058</v>
      </c>
      <c r="AJ393" s="3">
        <f t="shared" si="46"/>
        <v>24.350247779400327</v>
      </c>
    </row>
    <row r="394" spans="1:36" x14ac:dyDescent="0.35">
      <c r="A394" s="5">
        <f t="shared" si="40"/>
        <v>1867</v>
      </c>
      <c r="B394" s="6"/>
      <c r="C394" s="31" t="s">
        <v>657</v>
      </c>
      <c r="D394" s="4"/>
      <c r="E394" s="4" t="s">
        <v>231</v>
      </c>
      <c r="F394" s="31" t="s">
        <v>232</v>
      </c>
      <c r="G394" s="4"/>
      <c r="H394" s="25">
        <v>736</v>
      </c>
      <c r="I394" s="31"/>
      <c r="J394" s="31" t="s">
        <v>234</v>
      </c>
      <c r="K394" s="27">
        <v>42179</v>
      </c>
      <c r="L394" s="31">
        <v>2015</v>
      </c>
      <c r="M394" s="30">
        <f t="shared" si="41"/>
        <v>175</v>
      </c>
      <c r="N394" s="31"/>
      <c r="O394" s="31"/>
      <c r="P394" s="31"/>
      <c r="Q394" s="47" t="s">
        <v>78</v>
      </c>
      <c r="R394" s="16" t="s">
        <v>235</v>
      </c>
      <c r="S394" s="19" t="s">
        <v>236</v>
      </c>
      <c r="T394" s="29">
        <v>21</v>
      </c>
      <c r="U394" s="29">
        <v>46.35</v>
      </c>
      <c r="V394" s="4" t="s">
        <v>237</v>
      </c>
      <c r="W394" s="4" t="s">
        <v>749</v>
      </c>
      <c r="X394" s="25">
        <v>1.1000000000000001</v>
      </c>
      <c r="Y394" s="4">
        <v>1</v>
      </c>
      <c r="Z394" s="50">
        <v>4.6600047337140946</v>
      </c>
      <c r="AA394" s="4"/>
      <c r="AB394" s="50">
        <v>-27.920477777132771</v>
      </c>
      <c r="AC394" s="4"/>
      <c r="AD394" s="50">
        <v>174.01997158100264</v>
      </c>
      <c r="AE394" s="50">
        <v>656.0491439362612</v>
      </c>
      <c r="AF394" s="22">
        <f t="shared" si="42"/>
        <v>-26.993143603102858</v>
      </c>
      <c r="AG394" s="23">
        <f t="shared" si="43"/>
        <v>2.5294131569747336</v>
      </c>
      <c r="AH394" s="23">
        <f t="shared" si="44"/>
        <v>3.7699646654113153</v>
      </c>
      <c r="AI394" s="23">
        <f t="shared" si="45"/>
        <v>4.3982921096465342</v>
      </c>
      <c r="AJ394" s="3">
        <f t="shared" si="46"/>
        <v>21.84358595007404</v>
      </c>
    </row>
    <row r="395" spans="1:36" x14ac:dyDescent="0.35">
      <c r="A395" s="5">
        <f t="shared" si="40"/>
        <v>1868</v>
      </c>
      <c r="B395" s="6"/>
      <c r="C395" s="31" t="s">
        <v>658</v>
      </c>
      <c r="D395" s="4"/>
      <c r="E395" s="4" t="s">
        <v>231</v>
      </c>
      <c r="F395" s="31" t="s">
        <v>232</v>
      </c>
      <c r="G395" s="4"/>
      <c r="H395" s="25">
        <v>2161</v>
      </c>
      <c r="I395" s="31"/>
      <c r="J395" s="31" t="s">
        <v>234</v>
      </c>
      <c r="K395" s="27">
        <v>42192</v>
      </c>
      <c r="L395" s="31">
        <v>2015</v>
      </c>
      <c r="M395" s="30">
        <f t="shared" si="41"/>
        <v>188</v>
      </c>
      <c r="N395" s="31"/>
      <c r="O395" s="31"/>
      <c r="P395" s="31"/>
      <c r="Q395" s="47" t="s">
        <v>78</v>
      </c>
      <c r="R395" s="16" t="s">
        <v>235</v>
      </c>
      <c r="S395" s="19" t="s">
        <v>236</v>
      </c>
      <c r="T395" s="29">
        <v>16</v>
      </c>
      <c r="U395" s="29">
        <v>11</v>
      </c>
      <c r="V395" s="4" t="s">
        <v>237</v>
      </c>
      <c r="W395" s="4" t="s">
        <v>749</v>
      </c>
      <c r="X395" s="32">
        <v>1</v>
      </c>
      <c r="Y395" s="4">
        <v>1</v>
      </c>
      <c r="Z395" s="50">
        <v>5.8933378068048441</v>
      </c>
      <c r="AA395" s="4"/>
      <c r="AB395" s="50">
        <v>-28.860256683140381</v>
      </c>
      <c r="AC395" s="4"/>
      <c r="AD395" s="50">
        <v>119.76039023565198</v>
      </c>
      <c r="AE395" s="50">
        <v>528.25480264972759</v>
      </c>
      <c r="AF395" s="22">
        <f t="shared" si="42"/>
        <v>-27.139125394967813</v>
      </c>
      <c r="AG395" s="23">
        <f t="shared" si="43"/>
        <v>2.892158178472013</v>
      </c>
      <c r="AH395" s="23">
        <f t="shared" si="44"/>
        <v>4.4109308729729673</v>
      </c>
      <c r="AI395" s="23">
        <f t="shared" si="45"/>
        <v>5.1460860184684618</v>
      </c>
      <c r="AJ395" s="3">
        <f t="shared" si="46"/>
        <v>30.623125601005022</v>
      </c>
    </row>
    <row r="396" spans="1:36" x14ac:dyDescent="0.35">
      <c r="A396" s="5">
        <f t="shared" si="40"/>
        <v>1869</v>
      </c>
      <c r="B396" s="6"/>
      <c r="C396" s="31" t="s">
        <v>659</v>
      </c>
      <c r="D396" s="4"/>
      <c r="E396" s="4" t="s">
        <v>231</v>
      </c>
      <c r="F396" s="31" t="s">
        <v>232</v>
      </c>
      <c r="G396" s="4"/>
      <c r="H396" s="25">
        <v>2133</v>
      </c>
      <c r="I396" s="31"/>
      <c r="J396" s="31" t="s">
        <v>234</v>
      </c>
      <c r="K396" s="27">
        <v>42192</v>
      </c>
      <c r="L396" s="31">
        <v>2015</v>
      </c>
      <c r="M396" s="30">
        <f t="shared" si="41"/>
        <v>188</v>
      </c>
      <c r="N396" s="31"/>
      <c r="O396" s="31"/>
      <c r="P396" s="31"/>
      <c r="Q396" s="47" t="s">
        <v>78</v>
      </c>
      <c r="R396" s="16" t="s">
        <v>235</v>
      </c>
      <c r="S396" s="19" t="s">
        <v>236</v>
      </c>
      <c r="T396" s="29">
        <v>18</v>
      </c>
      <c r="U396" s="29">
        <v>15.5</v>
      </c>
      <c r="V396" s="4" t="s">
        <v>237</v>
      </c>
      <c r="W396" s="4" t="s">
        <v>749</v>
      </c>
      <c r="X396" s="32">
        <v>1</v>
      </c>
      <c r="Y396" s="4">
        <v>1</v>
      </c>
      <c r="Z396" s="50">
        <v>7.304440829095717</v>
      </c>
      <c r="AA396" s="4"/>
      <c r="AB396" s="50">
        <v>-30.093595269476562</v>
      </c>
      <c r="AC396" s="4"/>
      <c r="AD396" s="50">
        <v>117.69229738464392</v>
      </c>
      <c r="AE396" s="50">
        <v>557.72444861026406</v>
      </c>
      <c r="AF396" s="22">
        <f t="shared" si="42"/>
        <v>-28.049400628472416</v>
      </c>
      <c r="AG396" s="23">
        <f t="shared" si="43"/>
        <v>3.3071884791457991</v>
      </c>
      <c r="AH396" s="23">
        <f t="shared" si="44"/>
        <v>4.7388355993043429</v>
      </c>
      <c r="AI396" s="23">
        <f t="shared" si="45"/>
        <v>5.5286415325217328</v>
      </c>
      <c r="AJ396" s="3">
        <f t="shared" si="46"/>
        <v>34.326617185110884</v>
      </c>
    </row>
    <row r="397" spans="1:36" x14ac:dyDescent="0.35">
      <c r="A397" s="5">
        <f t="shared" si="40"/>
        <v>1870</v>
      </c>
      <c r="B397" s="6"/>
      <c r="C397" s="31" t="s">
        <v>660</v>
      </c>
      <c r="D397" s="4"/>
      <c r="E397" s="4" t="s">
        <v>231</v>
      </c>
      <c r="F397" s="31" t="s">
        <v>232</v>
      </c>
      <c r="G397" s="4"/>
      <c r="H397" s="25">
        <v>2133</v>
      </c>
      <c r="I397" s="31"/>
      <c r="J397" s="31" t="s">
        <v>234</v>
      </c>
      <c r="K397" s="27">
        <v>42192</v>
      </c>
      <c r="L397" s="31">
        <v>2015</v>
      </c>
      <c r="M397" s="30">
        <f t="shared" si="41"/>
        <v>188</v>
      </c>
      <c r="N397" s="31"/>
      <c r="O397" s="31"/>
      <c r="P397" s="31"/>
      <c r="Q397" s="47" t="s">
        <v>78</v>
      </c>
      <c r="R397" s="16" t="s">
        <v>235</v>
      </c>
      <c r="S397" s="19" t="s">
        <v>236</v>
      </c>
      <c r="T397" s="29">
        <v>18</v>
      </c>
      <c r="U397" s="29">
        <v>14.35</v>
      </c>
      <c r="V397" s="4" t="s">
        <v>237</v>
      </c>
      <c r="W397" s="4" t="s">
        <v>749</v>
      </c>
      <c r="X397" s="32">
        <v>1.2</v>
      </c>
      <c r="Y397" s="4">
        <v>1</v>
      </c>
      <c r="Z397" s="50">
        <v>7.8725999970946656</v>
      </c>
      <c r="AA397" s="4"/>
      <c r="AB397" s="50">
        <v>-30.498378234670522</v>
      </c>
      <c r="AC397" s="4"/>
      <c r="AD397" s="50">
        <v>118.72653073268874</v>
      </c>
      <c r="AE397" s="50">
        <v>617.90712219714783</v>
      </c>
      <c r="AF397" s="22">
        <f t="shared" si="42"/>
        <v>-28.065382241337502</v>
      </c>
      <c r="AG397" s="23">
        <f t="shared" si="43"/>
        <v>3.474294116792549</v>
      </c>
      <c r="AH397" s="23">
        <f t="shared" si="44"/>
        <v>5.2044569851734126</v>
      </c>
      <c r="AI397" s="23">
        <f t="shared" si="45"/>
        <v>6.0718664827023145</v>
      </c>
      <c r="AJ397" s="3">
        <f t="shared" si="46"/>
        <v>38.888678673239127</v>
      </c>
    </row>
    <row r="398" spans="1:36" x14ac:dyDescent="0.35">
      <c r="A398" s="5">
        <f t="shared" si="40"/>
        <v>1871</v>
      </c>
      <c r="B398" s="6"/>
      <c r="C398" s="31" t="s">
        <v>661</v>
      </c>
      <c r="D398" s="4"/>
      <c r="E398" s="4" t="s">
        <v>231</v>
      </c>
      <c r="F398" s="31" t="s">
        <v>232</v>
      </c>
      <c r="G398" s="4"/>
      <c r="H398" s="25">
        <v>2133</v>
      </c>
      <c r="I398" s="31"/>
      <c r="J398" s="31" t="s">
        <v>234</v>
      </c>
      <c r="K398" s="27">
        <v>42192</v>
      </c>
      <c r="L398" s="31">
        <v>2015</v>
      </c>
      <c r="M398" s="30">
        <f t="shared" si="41"/>
        <v>188</v>
      </c>
      <c r="N398" s="31"/>
      <c r="O398" s="31"/>
      <c r="P398" s="31"/>
      <c r="Q398" s="47" t="s">
        <v>78</v>
      </c>
      <c r="R398" s="16" t="s">
        <v>235</v>
      </c>
      <c r="S398" s="19" t="s">
        <v>236</v>
      </c>
      <c r="T398" s="29">
        <v>17</v>
      </c>
      <c r="U398" s="29">
        <v>11.3</v>
      </c>
      <c r="V398" s="4" t="s">
        <v>237</v>
      </c>
      <c r="W398" s="4" t="s">
        <v>749</v>
      </c>
      <c r="X398" s="32">
        <v>1</v>
      </c>
      <c r="Y398" s="4">
        <v>1</v>
      </c>
      <c r="Z398" s="50">
        <v>7.6761566936825067</v>
      </c>
      <c r="AA398" s="4"/>
      <c r="AB398" s="50">
        <v>-30.407692221797546</v>
      </c>
      <c r="AC398" s="4"/>
      <c r="AD398" s="50">
        <v>112.51552296819662</v>
      </c>
      <c r="AE398" s="50">
        <v>584.08883786187732</v>
      </c>
      <c r="AF398" s="22">
        <f t="shared" si="42"/>
        <v>-27.984813247338263</v>
      </c>
      <c r="AG398" s="23">
        <f t="shared" si="43"/>
        <v>3.416516674612502</v>
      </c>
      <c r="AH398" s="23">
        <f t="shared" si="44"/>
        <v>5.1911844912899223</v>
      </c>
      <c r="AI398" s="23">
        <f t="shared" si="45"/>
        <v>6.0563819065049094</v>
      </c>
      <c r="AJ398" s="3">
        <f t="shared" si="46"/>
        <v>38.768482295569839</v>
      </c>
    </row>
    <row r="399" spans="1:36" x14ac:dyDescent="0.35">
      <c r="A399" s="5">
        <f t="shared" si="40"/>
        <v>1872</v>
      </c>
      <c r="B399" s="6"/>
      <c r="C399" s="31" t="s">
        <v>662</v>
      </c>
      <c r="D399" s="4"/>
      <c r="E399" s="4" t="s">
        <v>231</v>
      </c>
      <c r="F399" s="31" t="s">
        <v>232</v>
      </c>
      <c r="G399" s="4"/>
      <c r="H399" s="25">
        <v>2133</v>
      </c>
      <c r="I399" s="31"/>
      <c r="J399" s="31" t="s">
        <v>234</v>
      </c>
      <c r="K399" s="27">
        <v>42192</v>
      </c>
      <c r="L399" s="31">
        <v>2015</v>
      </c>
      <c r="M399" s="30">
        <f t="shared" si="41"/>
        <v>188</v>
      </c>
      <c r="N399" s="31"/>
      <c r="O399" s="31"/>
      <c r="P399" s="31"/>
      <c r="Q399" s="47" t="s">
        <v>78</v>
      </c>
      <c r="R399" s="16" t="s">
        <v>235</v>
      </c>
      <c r="S399" s="19" t="s">
        <v>236</v>
      </c>
      <c r="T399" s="29">
        <v>16.5</v>
      </c>
      <c r="U399" s="29">
        <v>9.15</v>
      </c>
      <c r="V399" s="4" t="s">
        <v>237</v>
      </c>
      <c r="W399" s="4" t="s">
        <v>749</v>
      </c>
      <c r="X399" s="32">
        <v>1.1000000000000001</v>
      </c>
      <c r="Y399" s="4">
        <v>1</v>
      </c>
      <c r="Z399" s="50">
        <v>7.1887677218881318</v>
      </c>
      <c r="AA399" s="4"/>
      <c r="AB399" s="50">
        <v>-30.307041492960153</v>
      </c>
      <c r="AC399" s="4"/>
      <c r="AD399" s="50">
        <v>119.76039023565198</v>
      </c>
      <c r="AE399" s="50">
        <v>594.64838365716173</v>
      </c>
      <c r="AF399" s="22">
        <f t="shared" si="42"/>
        <v>-28.064622463071451</v>
      </c>
      <c r="AG399" s="23">
        <f t="shared" si="43"/>
        <v>3.2731669770259213</v>
      </c>
      <c r="AH399" s="23">
        <f t="shared" si="44"/>
        <v>4.9653176854807732</v>
      </c>
      <c r="AI399" s="23">
        <f t="shared" si="45"/>
        <v>5.792870633060903</v>
      </c>
      <c r="AJ399" s="3">
        <f t="shared" si="46"/>
        <v>36.637940945084388</v>
      </c>
    </row>
    <row r="400" spans="1:36" x14ac:dyDescent="0.35">
      <c r="A400" s="5">
        <f t="shared" si="40"/>
        <v>1873</v>
      </c>
      <c r="B400" s="6"/>
      <c r="C400" s="31" t="s">
        <v>663</v>
      </c>
      <c r="D400" s="4"/>
      <c r="E400" s="4" t="s">
        <v>231</v>
      </c>
      <c r="F400" s="31" t="s">
        <v>232</v>
      </c>
      <c r="G400" s="4"/>
      <c r="H400" s="25">
        <v>2133</v>
      </c>
      <c r="I400" s="31"/>
      <c r="J400" s="31" t="s">
        <v>234</v>
      </c>
      <c r="K400" s="27">
        <v>42192</v>
      </c>
      <c r="L400" s="31">
        <v>2015</v>
      </c>
      <c r="M400" s="30">
        <f t="shared" si="41"/>
        <v>188</v>
      </c>
      <c r="N400" s="31"/>
      <c r="O400" s="31"/>
      <c r="P400" s="31"/>
      <c r="Q400" s="47" t="s">
        <v>78</v>
      </c>
      <c r="R400" s="16" t="s">
        <v>235</v>
      </c>
      <c r="S400" s="19" t="s">
        <v>236</v>
      </c>
      <c r="T400" s="29">
        <v>15</v>
      </c>
      <c r="U400" s="29">
        <v>6.83</v>
      </c>
      <c r="V400" s="4" t="s">
        <v>237</v>
      </c>
      <c r="W400" s="4" t="s">
        <v>749</v>
      </c>
      <c r="X400" s="32">
        <v>0.9</v>
      </c>
      <c r="Y400" s="4">
        <v>1</v>
      </c>
      <c r="Z400" s="50">
        <v>8.4427748433766734</v>
      </c>
      <c r="AA400" s="4"/>
      <c r="AB400" s="50">
        <v>-30.205914703943403</v>
      </c>
      <c r="AC400" s="4"/>
      <c r="AD400" s="50">
        <v>88.895432093111211</v>
      </c>
      <c r="AE400" s="50">
        <v>455.89688111389268</v>
      </c>
      <c r="AF400" s="22">
        <f t="shared" si="42"/>
        <v>-27.831554389372961</v>
      </c>
      <c r="AG400" s="23">
        <f t="shared" si="43"/>
        <v>3.6419926009931394</v>
      </c>
      <c r="AH400" s="23">
        <f t="shared" si="44"/>
        <v>5.1284624010418822</v>
      </c>
      <c r="AI400" s="23">
        <f t="shared" si="45"/>
        <v>5.9832061345488627</v>
      </c>
      <c r="AJ400" s="3">
        <f t="shared" si="46"/>
        <v>38.193166977909648</v>
      </c>
    </row>
    <row r="401" spans="1:36" x14ac:dyDescent="0.35">
      <c r="A401" s="5">
        <f t="shared" si="40"/>
        <v>1874</v>
      </c>
      <c r="B401" s="6"/>
      <c r="C401" s="31" t="s">
        <v>664</v>
      </c>
      <c r="D401" s="4"/>
      <c r="E401" s="4" t="s">
        <v>231</v>
      </c>
      <c r="F401" s="31" t="s">
        <v>232</v>
      </c>
      <c r="G401" s="4"/>
      <c r="H401" s="25">
        <v>65</v>
      </c>
      <c r="I401" s="31"/>
      <c r="J401" s="31" t="s">
        <v>234</v>
      </c>
      <c r="K401" s="27">
        <v>42193</v>
      </c>
      <c r="L401" s="31">
        <v>2015</v>
      </c>
      <c r="M401" s="30">
        <f t="shared" si="41"/>
        <v>189</v>
      </c>
      <c r="N401" s="31"/>
      <c r="O401" s="31"/>
      <c r="P401" s="31"/>
      <c r="Q401" s="47" t="s">
        <v>78</v>
      </c>
      <c r="R401" s="16" t="s">
        <v>235</v>
      </c>
      <c r="S401" s="19" t="s">
        <v>236</v>
      </c>
      <c r="T401" s="29">
        <v>15.3</v>
      </c>
      <c r="U401" s="29">
        <v>6.9</v>
      </c>
      <c r="V401" s="4" t="s">
        <v>237</v>
      </c>
      <c r="W401" s="4" t="s">
        <v>749</v>
      </c>
      <c r="X401" s="32">
        <v>1.2</v>
      </c>
      <c r="Y401" s="4">
        <v>1</v>
      </c>
      <c r="Z401" s="50">
        <v>9.1981691012080482</v>
      </c>
      <c r="AA401" s="4"/>
      <c r="AB401" s="50">
        <v>-29.044948491306332</v>
      </c>
      <c r="AC401" s="4"/>
      <c r="AD401" s="50">
        <v>155.70995043798766</v>
      </c>
      <c r="AE401" s="50">
        <v>707.06403481198947</v>
      </c>
      <c r="AF401" s="22">
        <f t="shared" si="42"/>
        <v>-27.190180746308585</v>
      </c>
      <c r="AG401" s="23">
        <f t="shared" si="43"/>
        <v>3.8641673827082497</v>
      </c>
      <c r="AH401" s="23">
        <f t="shared" si="44"/>
        <v>4.540904629557259</v>
      </c>
      <c r="AI401" s="23">
        <f t="shared" si="45"/>
        <v>5.2977220678168022</v>
      </c>
      <c r="AJ401" s="3">
        <f t="shared" si="46"/>
        <v>32.145669138190577</v>
      </c>
    </row>
    <row r="402" spans="1:36" x14ac:dyDescent="0.35">
      <c r="A402" s="5">
        <f t="shared" si="40"/>
        <v>1875</v>
      </c>
      <c r="B402" s="6"/>
      <c r="C402" s="31" t="s">
        <v>665</v>
      </c>
      <c r="D402" s="4"/>
      <c r="E402" s="4" t="s">
        <v>231</v>
      </c>
      <c r="F402" s="31" t="s">
        <v>232</v>
      </c>
      <c r="G402" s="4"/>
      <c r="H402" s="25">
        <v>65</v>
      </c>
      <c r="I402" s="31"/>
      <c r="J402" s="31" t="s">
        <v>234</v>
      </c>
      <c r="K402" s="27">
        <v>42193</v>
      </c>
      <c r="L402" s="31">
        <v>2015</v>
      </c>
      <c r="M402" s="30">
        <f t="shared" si="41"/>
        <v>189</v>
      </c>
      <c r="N402" s="31"/>
      <c r="O402" s="31"/>
      <c r="P402" s="31"/>
      <c r="Q402" s="47" t="s">
        <v>78</v>
      </c>
      <c r="R402" s="16" t="s">
        <v>235</v>
      </c>
      <c r="S402" s="19" t="s">
        <v>236</v>
      </c>
      <c r="T402" s="29">
        <v>15</v>
      </c>
      <c r="U402" s="29">
        <v>5.03</v>
      </c>
      <c r="V402" s="4" t="s">
        <v>237</v>
      </c>
      <c r="W402" s="4" t="s">
        <v>749</v>
      </c>
      <c r="X402" s="32">
        <v>1</v>
      </c>
      <c r="Y402" s="4">
        <v>1</v>
      </c>
      <c r="Z402" s="50">
        <v>8.959329868934871</v>
      </c>
      <c r="AA402" s="4"/>
      <c r="AB402" s="50">
        <v>-29.116711734328838</v>
      </c>
      <c r="AC402" s="4"/>
      <c r="AD402" s="50">
        <v>122.8597256740524</v>
      </c>
      <c r="AE402" s="50">
        <v>561.93944126780866</v>
      </c>
      <c r="AF402" s="22">
        <f t="shared" si="42"/>
        <v>-27.229296933507545</v>
      </c>
      <c r="AG402" s="23">
        <f t="shared" si="43"/>
        <v>3.7939205496867272</v>
      </c>
      <c r="AH402" s="23">
        <f t="shared" si="44"/>
        <v>4.5738295294475702</v>
      </c>
      <c r="AI402" s="23">
        <f t="shared" si="45"/>
        <v>5.3361344510221649</v>
      </c>
      <c r="AJ402" s="3">
        <f t="shared" si="46"/>
        <v>32.519632730084808</v>
      </c>
    </row>
    <row r="403" spans="1:36" x14ac:dyDescent="0.35">
      <c r="A403" s="5">
        <f t="shared" si="40"/>
        <v>1876</v>
      </c>
      <c r="B403" s="6"/>
      <c r="C403" s="31" t="s">
        <v>666</v>
      </c>
      <c r="D403" s="4"/>
      <c r="E403" s="4" t="s">
        <v>231</v>
      </c>
      <c r="F403" s="31" t="s">
        <v>232</v>
      </c>
      <c r="G403" s="4"/>
      <c r="H403" s="25">
        <v>65</v>
      </c>
      <c r="I403" s="31"/>
      <c r="J403" s="31" t="s">
        <v>234</v>
      </c>
      <c r="K403" s="27">
        <v>42193</v>
      </c>
      <c r="L403" s="31">
        <v>2015</v>
      </c>
      <c r="M403" s="30">
        <f t="shared" si="41"/>
        <v>189</v>
      </c>
      <c r="N403" s="31"/>
      <c r="O403" s="31"/>
      <c r="P403" s="31"/>
      <c r="Q403" s="47" t="s">
        <v>78</v>
      </c>
      <c r="R403" s="16" t="s">
        <v>235</v>
      </c>
      <c r="S403" s="19" t="s">
        <v>236</v>
      </c>
      <c r="T403" s="29">
        <v>15</v>
      </c>
      <c r="U403" s="29">
        <v>5.43</v>
      </c>
      <c r="V403" s="4" t="s">
        <v>237</v>
      </c>
      <c r="W403" s="4" t="s">
        <v>749</v>
      </c>
      <c r="X403" s="32">
        <v>0.8</v>
      </c>
      <c r="Y403" s="4">
        <v>1</v>
      </c>
      <c r="Z403" s="50">
        <v>8.4183864304125695</v>
      </c>
      <c r="AA403" s="4"/>
      <c r="AB403" s="50">
        <v>-29.035822810596571</v>
      </c>
      <c r="AC403" s="4"/>
      <c r="AD403" s="50">
        <v>97.033310804618125</v>
      </c>
      <c r="AE403" s="50">
        <v>431.86094490744279</v>
      </c>
      <c r="AF403" s="22">
        <f t="shared" si="42"/>
        <v>-27.273028792140479</v>
      </c>
      <c r="AG403" s="23">
        <f t="shared" si="43"/>
        <v>3.6348195383566386</v>
      </c>
      <c r="AH403" s="23">
        <f t="shared" si="44"/>
        <v>4.4506462917360246</v>
      </c>
      <c r="AI403" s="23">
        <f t="shared" si="45"/>
        <v>5.1924206736920286</v>
      </c>
      <c r="AJ403" s="3">
        <f t="shared" si="46"/>
        <v>31.096383342153853</v>
      </c>
    </row>
    <row r="404" spans="1:36" x14ac:dyDescent="0.35">
      <c r="A404" s="5">
        <f t="shared" si="40"/>
        <v>1877</v>
      </c>
      <c r="B404" s="6"/>
      <c r="C404" s="31" t="s">
        <v>667</v>
      </c>
      <c r="D404" s="4"/>
      <c r="E404" s="4" t="s">
        <v>231</v>
      </c>
      <c r="F404" s="31" t="s">
        <v>232</v>
      </c>
      <c r="G404" s="4"/>
      <c r="H404" s="25">
        <v>65</v>
      </c>
      <c r="I404" s="31"/>
      <c r="J404" s="31" t="s">
        <v>234</v>
      </c>
      <c r="K404" s="27">
        <v>42193</v>
      </c>
      <c r="L404" s="31">
        <v>2015</v>
      </c>
      <c r="M404" s="30">
        <f t="shared" si="41"/>
        <v>189</v>
      </c>
      <c r="N404" s="31"/>
      <c r="O404" s="31"/>
      <c r="P404" s="31"/>
      <c r="Q404" s="47" t="s">
        <v>78</v>
      </c>
      <c r="R404" s="16" t="s">
        <v>235</v>
      </c>
      <c r="S404" s="19" t="s">
        <v>236</v>
      </c>
      <c r="T404" s="29">
        <v>14.3</v>
      </c>
      <c r="U404" s="29">
        <v>4.67</v>
      </c>
      <c r="V404" s="4" t="s">
        <v>237</v>
      </c>
      <c r="W404" s="4" t="s">
        <v>749</v>
      </c>
      <c r="X404" s="32">
        <v>1.2</v>
      </c>
      <c r="Y404" s="4">
        <v>1</v>
      </c>
      <c r="Z404" s="50">
        <v>8.8852461506512199</v>
      </c>
      <c r="AA404" s="4"/>
      <c r="AB404" s="50">
        <v>-28.813878991511285</v>
      </c>
      <c r="AC404" s="4"/>
      <c r="AD404" s="50">
        <v>99.636792008009465</v>
      </c>
      <c r="AE404" s="50">
        <v>433.94937150534264</v>
      </c>
      <c r="AF404" s="22">
        <f t="shared" si="42"/>
        <v>-27.152370200119144</v>
      </c>
      <c r="AG404" s="23">
        <f t="shared" si="43"/>
        <v>3.7721312207797708</v>
      </c>
      <c r="AH404" s="23">
        <f t="shared" si="44"/>
        <v>4.35531255834149</v>
      </c>
      <c r="AI404" s="23">
        <f t="shared" si="45"/>
        <v>5.0811979847317383</v>
      </c>
      <c r="AJ404" s="3">
        <f t="shared" si="46"/>
        <v>29.948071222911736</v>
      </c>
    </row>
    <row r="405" spans="1:36" x14ac:dyDescent="0.35">
      <c r="A405" s="5">
        <f t="shared" si="40"/>
        <v>1878</v>
      </c>
      <c r="B405" s="6"/>
      <c r="C405" s="31" t="s">
        <v>668</v>
      </c>
      <c r="D405" s="4"/>
      <c r="E405" s="4" t="s">
        <v>231</v>
      </c>
      <c r="F405" s="31" t="s">
        <v>232</v>
      </c>
      <c r="G405" s="4"/>
      <c r="H405" s="25">
        <v>65</v>
      </c>
      <c r="I405" s="31"/>
      <c r="J405" s="31" t="s">
        <v>234</v>
      </c>
      <c r="K405" s="27">
        <v>42193</v>
      </c>
      <c r="L405" s="31">
        <v>2015</v>
      </c>
      <c r="M405" s="30">
        <f t="shared" si="41"/>
        <v>189</v>
      </c>
      <c r="N405" s="31"/>
      <c r="O405" s="31"/>
      <c r="P405" s="31"/>
      <c r="Q405" s="47" t="s">
        <v>78</v>
      </c>
      <c r="R405" s="16" t="s">
        <v>235</v>
      </c>
      <c r="S405" s="19" t="s">
        <v>236</v>
      </c>
      <c r="T405" s="29">
        <v>14.3</v>
      </c>
      <c r="U405" s="29">
        <v>4.03</v>
      </c>
      <c r="V405" s="4" t="s">
        <v>237</v>
      </c>
      <c r="W405" s="4" t="s">
        <v>749</v>
      </c>
      <c r="X405" s="32">
        <v>1.1000000000000001</v>
      </c>
      <c r="Y405" s="4">
        <v>1</v>
      </c>
      <c r="Z405" s="50">
        <v>9.712423953091454</v>
      </c>
      <c r="AA405" s="4"/>
      <c r="AB405" s="50">
        <v>-28.763987200172323</v>
      </c>
      <c r="AC405" s="4"/>
      <c r="AD405" s="50">
        <v>114.5873542700202</v>
      </c>
      <c r="AE405" s="50">
        <v>516.6943444526604</v>
      </c>
      <c r="AF405" s="22">
        <f t="shared" si="42"/>
        <v>-26.941133225711642</v>
      </c>
      <c r="AG405" s="23">
        <f t="shared" si="43"/>
        <v>4.0154188097327808</v>
      </c>
      <c r="AH405" s="23">
        <f t="shared" si="44"/>
        <v>4.5091742255876879</v>
      </c>
      <c r="AI405" s="23">
        <f t="shared" si="45"/>
        <v>5.2607032631856354</v>
      </c>
      <c r="AJ405" s="3">
        <f t="shared" si="46"/>
        <v>31.780870514935078</v>
      </c>
    </row>
    <row r="406" spans="1:36" x14ac:dyDescent="0.35">
      <c r="A406" s="5">
        <f t="shared" si="40"/>
        <v>1879</v>
      </c>
      <c r="B406" s="6"/>
      <c r="C406" s="31" t="s">
        <v>669</v>
      </c>
      <c r="D406" s="4"/>
      <c r="E406" s="4" t="s">
        <v>231</v>
      </c>
      <c r="F406" s="31" t="s">
        <v>232</v>
      </c>
      <c r="G406" s="4"/>
      <c r="H406" s="25">
        <v>2124</v>
      </c>
      <c r="I406" s="31"/>
      <c r="J406" s="31" t="s">
        <v>234</v>
      </c>
      <c r="K406" s="27">
        <v>42193</v>
      </c>
      <c r="L406" s="31">
        <v>2015</v>
      </c>
      <c r="M406" s="30">
        <f t="shared" si="41"/>
        <v>189</v>
      </c>
      <c r="N406" s="31"/>
      <c r="O406" s="31"/>
      <c r="P406" s="31"/>
      <c r="Q406" s="47" t="s">
        <v>78</v>
      </c>
      <c r="R406" s="16" t="s">
        <v>235</v>
      </c>
      <c r="S406" s="19" t="s">
        <v>236</v>
      </c>
      <c r="T406" s="29">
        <v>15.7</v>
      </c>
      <c r="U406" s="29">
        <v>7.77</v>
      </c>
      <c r="V406" s="4" t="s">
        <v>237</v>
      </c>
      <c r="W406" s="4" t="s">
        <v>749</v>
      </c>
      <c r="X406" s="32">
        <v>1.2</v>
      </c>
      <c r="Y406" s="4">
        <v>1</v>
      </c>
      <c r="Z406" s="50">
        <v>7.9827468994371618</v>
      </c>
      <c r="AA406" s="4"/>
      <c r="AB406" s="50">
        <v>-29.704493606594863</v>
      </c>
      <c r="AC406" s="4"/>
      <c r="AD406" s="50">
        <v>136.25129935197285</v>
      </c>
      <c r="AE406" s="50">
        <v>617.90712219714783</v>
      </c>
      <c r="AF406" s="22">
        <f t="shared" si="42"/>
        <v>-27.855575824041448</v>
      </c>
      <c r="AG406" s="23">
        <f t="shared" si="43"/>
        <v>3.5066902645403419</v>
      </c>
      <c r="AH406" s="23">
        <f t="shared" si="44"/>
        <v>4.5350548958871331</v>
      </c>
      <c r="AI406" s="23">
        <f t="shared" si="45"/>
        <v>5.2908973785349884</v>
      </c>
      <c r="AJ406" s="3">
        <f t="shared" si="46"/>
        <v>32.078743058140915</v>
      </c>
    </row>
    <row r="407" spans="1:36" x14ac:dyDescent="0.35">
      <c r="A407" s="5">
        <f t="shared" si="40"/>
        <v>1880</v>
      </c>
      <c r="B407" s="6"/>
      <c r="C407" s="31" t="s">
        <v>670</v>
      </c>
      <c r="D407" s="4"/>
      <c r="E407" s="4" t="s">
        <v>231</v>
      </c>
      <c r="F407" s="31" t="s">
        <v>232</v>
      </c>
      <c r="G407" s="4"/>
      <c r="H407" s="25">
        <v>2124</v>
      </c>
      <c r="I407" s="31"/>
      <c r="J407" s="31" t="s">
        <v>234</v>
      </c>
      <c r="K407" s="27">
        <v>42193</v>
      </c>
      <c r="L407" s="31">
        <v>2015</v>
      </c>
      <c r="M407" s="30">
        <f t="shared" si="41"/>
        <v>189</v>
      </c>
      <c r="N407" s="31"/>
      <c r="O407" s="31"/>
      <c r="P407" s="31"/>
      <c r="Q407" s="47" t="s">
        <v>78</v>
      </c>
      <c r="R407" s="16" t="s">
        <v>235</v>
      </c>
      <c r="S407" s="19" t="s">
        <v>236</v>
      </c>
      <c r="T407" s="29">
        <v>15.7</v>
      </c>
      <c r="U407" s="29">
        <v>7.13</v>
      </c>
      <c r="V407" s="4" t="s">
        <v>237</v>
      </c>
      <c r="W407" s="4" t="s">
        <v>749</v>
      </c>
      <c r="X407" s="32">
        <v>1</v>
      </c>
      <c r="Y407" s="4">
        <v>1</v>
      </c>
      <c r="Z407" s="50">
        <v>8.1164404590289028</v>
      </c>
      <c r="AA407" s="4"/>
      <c r="AB407" s="50">
        <v>-29.088048868457729</v>
      </c>
      <c r="AC407" s="4"/>
      <c r="AD407" s="50">
        <v>117.69229738464392</v>
      </c>
      <c r="AE407" s="50">
        <v>498.84693631317498</v>
      </c>
      <c r="AF407" s="22">
        <f t="shared" si="42"/>
        <v>-27.556777510807976</v>
      </c>
      <c r="AG407" s="23">
        <f t="shared" si="43"/>
        <v>3.5460118997143835</v>
      </c>
      <c r="AH407" s="23">
        <f t="shared" si="44"/>
        <v>4.2385691111359236</v>
      </c>
      <c r="AI407" s="23">
        <f t="shared" si="45"/>
        <v>4.9449972963252442</v>
      </c>
      <c r="AJ407" s="3">
        <f t="shared" si="46"/>
        <v>28.482498483598217</v>
      </c>
    </row>
    <row r="408" spans="1:36" x14ac:dyDescent="0.35">
      <c r="A408" s="5">
        <f t="shared" si="40"/>
        <v>1881</v>
      </c>
      <c r="B408" s="6"/>
      <c r="C408" s="31" t="s">
        <v>671</v>
      </c>
      <c r="D408" s="4"/>
      <c r="E408" s="4" t="s">
        <v>231</v>
      </c>
      <c r="F408" s="31" t="s">
        <v>232</v>
      </c>
      <c r="G408" s="4"/>
      <c r="H408" s="25">
        <v>2124</v>
      </c>
      <c r="I408" s="31"/>
      <c r="J408" s="31" t="s">
        <v>234</v>
      </c>
      <c r="K408" s="27">
        <v>42193</v>
      </c>
      <c r="L408" s="31">
        <v>2015</v>
      </c>
      <c r="M408" s="30">
        <f t="shared" si="41"/>
        <v>189</v>
      </c>
      <c r="N408" s="31"/>
      <c r="O408" s="31"/>
      <c r="P408" s="31"/>
      <c r="Q408" s="47" t="s">
        <v>78</v>
      </c>
      <c r="R408" s="16" t="s">
        <v>235</v>
      </c>
      <c r="S408" s="19" t="s">
        <v>236</v>
      </c>
      <c r="T408" s="29">
        <v>16</v>
      </c>
      <c r="U408" s="29">
        <v>8.4700000000000006</v>
      </c>
      <c r="V408" s="4" t="s">
        <v>237</v>
      </c>
      <c r="W408" s="4" t="s">
        <v>749</v>
      </c>
      <c r="X408" s="32">
        <v>0.9</v>
      </c>
      <c r="Y408" s="4">
        <v>1</v>
      </c>
      <c r="Z408" s="50">
        <v>8.1893123197968762</v>
      </c>
      <c r="AA408" s="4"/>
      <c r="AB408" s="50">
        <v>-29.856509952206896</v>
      </c>
      <c r="AC408" s="4"/>
      <c r="AD408" s="50">
        <v>112.51552296819662</v>
      </c>
      <c r="AE408" s="50">
        <v>520.897044225841</v>
      </c>
      <c r="AF408" s="22">
        <f t="shared" si="42"/>
        <v>-27.914895933949708</v>
      </c>
      <c r="AG408" s="23">
        <f t="shared" si="43"/>
        <v>3.5674447999402581</v>
      </c>
      <c r="AH408" s="23">
        <f t="shared" si="44"/>
        <v>4.6295571533989719</v>
      </c>
      <c r="AI408" s="23">
        <f t="shared" si="45"/>
        <v>5.4011500122988005</v>
      </c>
      <c r="AJ408" s="3">
        <f t="shared" si="46"/>
        <v>33.142226049536873</v>
      </c>
    </row>
    <row r="409" spans="1:36" x14ac:dyDescent="0.35">
      <c r="A409" s="5">
        <f t="shared" si="40"/>
        <v>1882</v>
      </c>
      <c r="B409" s="6"/>
      <c r="C409" s="31" t="s">
        <v>672</v>
      </c>
      <c r="D409" s="4"/>
      <c r="E409" s="4" t="s">
        <v>231</v>
      </c>
      <c r="F409" s="31" t="s">
        <v>232</v>
      </c>
      <c r="G409" s="4"/>
      <c r="H409" s="25">
        <v>2124</v>
      </c>
      <c r="I409" s="31"/>
      <c r="J409" s="31" t="s">
        <v>234</v>
      </c>
      <c r="K409" s="27">
        <v>42193</v>
      </c>
      <c r="L409" s="31">
        <v>2015</v>
      </c>
      <c r="M409" s="30">
        <f t="shared" si="41"/>
        <v>189</v>
      </c>
      <c r="N409" s="31"/>
      <c r="O409" s="31"/>
      <c r="P409" s="31"/>
      <c r="Q409" s="47" t="s">
        <v>78</v>
      </c>
      <c r="R409" s="16" t="s">
        <v>235</v>
      </c>
      <c r="S409" s="19" t="s">
        <v>236</v>
      </c>
      <c r="T409" s="29">
        <v>13.7</v>
      </c>
      <c r="U409" s="29">
        <v>4.67</v>
      </c>
      <c r="V409" s="4" t="s">
        <v>237</v>
      </c>
      <c r="W409" s="4" t="s">
        <v>749</v>
      </c>
      <c r="X409" s="32">
        <v>0.9</v>
      </c>
      <c r="Y409" s="4">
        <v>1</v>
      </c>
      <c r="Z409" s="50">
        <v>9.1593888239935062</v>
      </c>
      <c r="AA409" s="4"/>
      <c r="AB409" s="50">
        <v>-29.24056138946796</v>
      </c>
      <c r="AC409" s="4"/>
      <c r="AD409" s="50">
        <v>123.89208979668946</v>
      </c>
      <c r="AE409" s="50">
        <v>557.72444861026406</v>
      </c>
      <c r="AF409" s="22">
        <f t="shared" si="42"/>
        <v>-27.425294993452297</v>
      </c>
      <c r="AG409" s="23">
        <f t="shared" si="43"/>
        <v>3.8527614188216197</v>
      </c>
      <c r="AH409" s="23">
        <f t="shared" si="44"/>
        <v>4.5016953828570188</v>
      </c>
      <c r="AI409" s="23">
        <f t="shared" si="45"/>
        <v>5.2519779466665222</v>
      </c>
      <c r="AJ409" s="3">
        <f t="shared" si="46"/>
        <v>31.694249810774448</v>
      </c>
    </row>
    <row r="410" spans="1:36" x14ac:dyDescent="0.35">
      <c r="A410" s="5">
        <f t="shared" si="40"/>
        <v>1883</v>
      </c>
      <c r="B410" s="6"/>
      <c r="C410" s="31" t="s">
        <v>673</v>
      </c>
      <c r="D410" s="4"/>
      <c r="E410" s="4" t="s">
        <v>231</v>
      </c>
      <c r="F410" s="31" t="s">
        <v>232</v>
      </c>
      <c r="G410" s="4"/>
      <c r="H410" s="25">
        <v>2124</v>
      </c>
      <c r="I410" s="31"/>
      <c r="J410" s="31" t="s">
        <v>234</v>
      </c>
      <c r="K410" s="27">
        <v>42193</v>
      </c>
      <c r="L410" s="31">
        <v>2015</v>
      </c>
      <c r="M410" s="30">
        <f t="shared" si="41"/>
        <v>189</v>
      </c>
      <c r="N410" s="31"/>
      <c r="O410" s="31"/>
      <c r="P410" s="31"/>
      <c r="Q410" s="47" t="s">
        <v>78</v>
      </c>
      <c r="R410" s="16" t="s">
        <v>235</v>
      </c>
      <c r="S410" s="19" t="s">
        <v>236</v>
      </c>
      <c r="T410" s="29">
        <v>14</v>
      </c>
      <c r="U410" s="29">
        <v>4.5</v>
      </c>
      <c r="V410" s="4" t="s">
        <v>237</v>
      </c>
      <c r="W410" s="4" t="s">
        <v>749</v>
      </c>
      <c r="X410" s="32">
        <v>1</v>
      </c>
      <c r="Y410" s="4">
        <v>1</v>
      </c>
      <c r="Z410" s="50">
        <v>9.3031287799286115</v>
      </c>
      <c r="AA410" s="4"/>
      <c r="AB410" s="50">
        <v>-29.240908892473914</v>
      </c>
      <c r="AC410" s="4"/>
      <c r="AD410" s="50">
        <v>117.69229738464392</v>
      </c>
      <c r="AE410" s="50">
        <v>550.35124528038159</v>
      </c>
      <c r="AF410" s="22">
        <f t="shared" si="42"/>
        <v>-27.254936172140894</v>
      </c>
      <c r="AG410" s="23">
        <f t="shared" si="43"/>
        <v>3.8950378764495919</v>
      </c>
      <c r="AH410" s="23">
        <f t="shared" si="44"/>
        <v>4.6761874609492455</v>
      </c>
      <c r="AI410" s="23">
        <f t="shared" si="45"/>
        <v>5.4555520377741198</v>
      </c>
      <c r="AJ410" s="3">
        <f t="shared" si="46"/>
        <v>33.653417410233509</v>
      </c>
    </row>
    <row r="411" spans="1:36" x14ac:dyDescent="0.35">
      <c r="A411" s="5">
        <f t="shared" si="40"/>
        <v>1884</v>
      </c>
      <c r="B411" s="6"/>
      <c r="C411" s="31" t="s">
        <v>674</v>
      </c>
      <c r="D411" s="4"/>
      <c r="E411" s="4" t="s">
        <v>231</v>
      </c>
      <c r="F411" s="31" t="s">
        <v>232</v>
      </c>
      <c r="G411" s="4"/>
      <c r="H411" s="25">
        <v>2147</v>
      </c>
      <c r="I411" s="31"/>
      <c r="J411" s="31" t="s">
        <v>234</v>
      </c>
      <c r="K411" s="27">
        <v>42193</v>
      </c>
      <c r="L411" s="31">
        <v>2015</v>
      </c>
      <c r="M411" s="30">
        <f t="shared" si="41"/>
        <v>189</v>
      </c>
      <c r="N411" s="31"/>
      <c r="O411" s="31"/>
      <c r="P411" s="31"/>
      <c r="Q411" s="47" t="s">
        <v>78</v>
      </c>
      <c r="R411" s="16" t="s">
        <v>235</v>
      </c>
      <c r="S411" s="19" t="s">
        <v>236</v>
      </c>
      <c r="T411" s="29">
        <v>21</v>
      </c>
      <c r="U411" s="29">
        <v>19.05</v>
      </c>
      <c r="V411" s="4" t="s">
        <v>237</v>
      </c>
      <c r="W411" s="4" t="s">
        <v>749</v>
      </c>
      <c r="X411" s="32">
        <v>1.3</v>
      </c>
      <c r="Y411" s="4">
        <v>1</v>
      </c>
      <c r="Z411" s="50">
        <v>6.3136029539947947</v>
      </c>
      <c r="AA411" s="4"/>
      <c r="AB411" s="50">
        <v>-30.009514135291475</v>
      </c>
      <c r="AC411" s="4"/>
      <c r="AD411" s="50">
        <v>138.305933780045</v>
      </c>
      <c r="AE411" s="50">
        <v>617.90712219714783</v>
      </c>
      <c r="AF411" s="22">
        <f t="shared" si="42"/>
        <v>-28.229074700533992</v>
      </c>
      <c r="AG411" s="23">
        <f t="shared" si="43"/>
        <v>3.0157655747043517</v>
      </c>
      <c r="AH411" s="23">
        <f t="shared" si="44"/>
        <v>4.4676833835621048</v>
      </c>
      <c r="AI411" s="23">
        <f t="shared" si="45"/>
        <v>5.2122972808224555</v>
      </c>
      <c r="AJ411" s="3">
        <f t="shared" si="46"/>
        <v>31.297207177525241</v>
      </c>
    </row>
    <row r="412" spans="1:36" x14ac:dyDescent="0.35">
      <c r="A412" s="5">
        <f t="shared" si="40"/>
        <v>1885</v>
      </c>
      <c r="B412" s="6"/>
      <c r="C412" s="31" t="s">
        <v>675</v>
      </c>
      <c r="D412" s="4"/>
      <c r="E412" s="4" t="s">
        <v>231</v>
      </c>
      <c r="F412" s="31" t="s">
        <v>232</v>
      </c>
      <c r="G412" s="4"/>
      <c r="H412" s="25">
        <v>2147</v>
      </c>
      <c r="I412" s="31"/>
      <c r="J412" s="31" t="s">
        <v>234</v>
      </c>
      <c r="K412" s="27">
        <v>42193</v>
      </c>
      <c r="L412" s="31">
        <v>2015</v>
      </c>
      <c r="M412" s="30">
        <f t="shared" si="41"/>
        <v>189</v>
      </c>
      <c r="N412" s="31"/>
      <c r="O412" s="31"/>
      <c r="P412" s="31"/>
      <c r="Q412" s="47" t="s">
        <v>78</v>
      </c>
      <c r="R412" s="16" t="s">
        <v>235</v>
      </c>
      <c r="S412" s="19" t="s">
        <v>236</v>
      </c>
      <c r="T412" s="29">
        <v>20.5</v>
      </c>
      <c r="U412" s="29">
        <v>18.45</v>
      </c>
      <c r="V412" s="4" t="s">
        <v>237</v>
      </c>
      <c r="W412" s="4" t="s">
        <v>749</v>
      </c>
      <c r="X412" s="32">
        <v>1.3</v>
      </c>
      <c r="Y412" s="4">
        <v>1</v>
      </c>
      <c r="Z412" s="50">
        <v>6.1355917126663231</v>
      </c>
      <c r="AA412" s="4"/>
      <c r="AB412" s="50">
        <v>-30.20232921576137</v>
      </c>
      <c r="AC412" s="4"/>
      <c r="AD412" s="50">
        <v>158.77003214282507</v>
      </c>
      <c r="AE412" s="50">
        <v>757.19203766846658</v>
      </c>
      <c r="AF412" s="22">
        <f t="shared" si="42"/>
        <v>-28.130545667945245</v>
      </c>
      <c r="AG412" s="23">
        <f t="shared" si="43"/>
        <v>2.963409327254801</v>
      </c>
      <c r="AH412" s="23">
        <f t="shared" si="44"/>
        <v>4.769111824499209</v>
      </c>
      <c r="AI412" s="23">
        <f t="shared" si="45"/>
        <v>5.5639637952490775</v>
      </c>
      <c r="AJ412" s="3">
        <f t="shared" si="46"/>
        <v>34.646513042451389</v>
      </c>
    </row>
    <row r="413" spans="1:36" x14ac:dyDescent="0.35">
      <c r="A413" s="5">
        <f t="shared" si="40"/>
        <v>1886</v>
      </c>
      <c r="B413" s="6"/>
      <c r="C413" s="31" t="s">
        <v>676</v>
      </c>
      <c r="D413" s="4"/>
      <c r="E413" s="4" t="s">
        <v>231</v>
      </c>
      <c r="F413" s="31" t="s">
        <v>232</v>
      </c>
      <c r="G413" s="4"/>
      <c r="H413" s="25">
        <v>2147</v>
      </c>
      <c r="I413" s="31"/>
      <c r="J413" s="31" t="s">
        <v>234</v>
      </c>
      <c r="K413" s="27">
        <v>42193</v>
      </c>
      <c r="L413" s="31">
        <v>2015</v>
      </c>
      <c r="M413" s="30">
        <f t="shared" si="41"/>
        <v>189</v>
      </c>
      <c r="N413" s="31"/>
      <c r="O413" s="31"/>
      <c r="P413" s="31"/>
      <c r="Q413" s="47" t="s">
        <v>78</v>
      </c>
      <c r="R413" s="16" t="s">
        <v>235</v>
      </c>
      <c r="S413" s="19" t="s">
        <v>236</v>
      </c>
      <c r="T413" s="29">
        <v>20</v>
      </c>
      <c r="U413" s="29">
        <v>22.65</v>
      </c>
      <c r="V413" s="4" t="s">
        <v>237</v>
      </c>
      <c r="W413" s="4" t="s">
        <v>749</v>
      </c>
      <c r="X413" s="32">
        <v>1</v>
      </c>
      <c r="Y413" s="4">
        <v>1</v>
      </c>
      <c r="Z413" s="50">
        <v>6.3067747299141503</v>
      </c>
      <c r="AA413" s="4"/>
      <c r="AB413" s="50">
        <v>-30.040468715672343</v>
      </c>
      <c r="AC413" s="4"/>
      <c r="AD413" s="50">
        <v>131.10817099286527</v>
      </c>
      <c r="AE413" s="50">
        <v>585.14443783897218</v>
      </c>
      <c r="AF413" s="22">
        <f t="shared" si="42"/>
        <v>-28.264798085860406</v>
      </c>
      <c r="AG413" s="23">
        <f t="shared" si="43"/>
        <v>3.013757273504162</v>
      </c>
      <c r="AH413" s="23">
        <f t="shared" si="44"/>
        <v>4.463066133923987</v>
      </c>
      <c r="AI413" s="23">
        <f t="shared" si="45"/>
        <v>5.206910489577985</v>
      </c>
      <c r="AJ413" s="3">
        <f t="shared" si="46"/>
        <v>31.242910413570407</v>
      </c>
    </row>
    <row r="414" spans="1:36" x14ac:dyDescent="0.35">
      <c r="A414" s="5">
        <f t="shared" si="40"/>
        <v>1887</v>
      </c>
      <c r="B414" s="6"/>
      <c r="C414" s="31" t="s">
        <v>677</v>
      </c>
      <c r="D414" s="4"/>
      <c r="E414" s="4" t="s">
        <v>231</v>
      </c>
      <c r="F414" s="31" t="s">
        <v>232</v>
      </c>
      <c r="G414" s="4"/>
      <c r="H414" s="25">
        <v>2147</v>
      </c>
      <c r="I414" s="31"/>
      <c r="J414" s="31" t="s">
        <v>234</v>
      </c>
      <c r="K414" s="27">
        <v>42193</v>
      </c>
      <c r="L414" s="31">
        <v>2015</v>
      </c>
      <c r="M414" s="30">
        <f t="shared" si="41"/>
        <v>189</v>
      </c>
      <c r="N414" s="31"/>
      <c r="O414" s="31"/>
      <c r="P414" s="31"/>
      <c r="Q414" s="47" t="s">
        <v>78</v>
      </c>
      <c r="R414" s="16" t="s">
        <v>235</v>
      </c>
      <c r="S414" s="19" t="s">
        <v>236</v>
      </c>
      <c r="T414" s="29">
        <v>20</v>
      </c>
      <c r="U414" s="29">
        <v>16</v>
      </c>
      <c r="V414" s="4" t="s">
        <v>237</v>
      </c>
      <c r="W414" s="4" t="s">
        <v>749</v>
      </c>
      <c r="X414" s="32">
        <v>0.9</v>
      </c>
      <c r="Y414" s="4">
        <v>1</v>
      </c>
      <c r="Z414" s="50">
        <v>6.2001946346607237</v>
      </c>
      <c r="AA414" s="4"/>
      <c r="AB414" s="50">
        <v>-29.657239871984249</v>
      </c>
      <c r="AC414" s="4"/>
      <c r="AD414" s="50">
        <v>109.40497217734963</v>
      </c>
      <c r="AE414" s="50">
        <v>481.02230152997953</v>
      </c>
      <c r="AF414" s="22">
        <f t="shared" si="42"/>
        <v>-27.951206169527339</v>
      </c>
      <c r="AG414" s="23">
        <f t="shared" si="43"/>
        <v>2.9824101866649189</v>
      </c>
      <c r="AH414" s="23">
        <f t="shared" si="44"/>
        <v>4.3967133481851635</v>
      </c>
      <c r="AI414" s="23">
        <f t="shared" si="45"/>
        <v>5.1294989062160239</v>
      </c>
      <c r="AJ414" s="3">
        <f t="shared" si="46"/>
        <v>30.451942702049056</v>
      </c>
    </row>
    <row r="415" spans="1:36" x14ac:dyDescent="0.35">
      <c r="A415" s="5">
        <f t="shared" si="40"/>
        <v>1888</v>
      </c>
      <c r="B415" s="6"/>
      <c r="C415" s="31" t="s">
        <v>678</v>
      </c>
      <c r="D415" s="4"/>
      <c r="E415" s="4" t="s">
        <v>231</v>
      </c>
      <c r="F415" s="31" t="s">
        <v>232</v>
      </c>
      <c r="G415" s="4"/>
      <c r="H415" s="25">
        <v>2147</v>
      </c>
      <c r="I415" s="31"/>
      <c r="J415" s="31" t="s">
        <v>234</v>
      </c>
      <c r="K415" s="27">
        <v>42193</v>
      </c>
      <c r="L415" s="31">
        <v>2015</v>
      </c>
      <c r="M415" s="30">
        <f t="shared" si="41"/>
        <v>189</v>
      </c>
      <c r="N415" s="31"/>
      <c r="O415" s="31"/>
      <c r="P415" s="31"/>
      <c r="Q415" s="47" t="s">
        <v>78</v>
      </c>
      <c r="R415" s="16" t="s">
        <v>235</v>
      </c>
      <c r="S415" s="19" t="s">
        <v>236</v>
      </c>
      <c r="T415" s="29">
        <v>20.5</v>
      </c>
      <c r="U415" s="29">
        <v>19.7</v>
      </c>
      <c r="V415" s="4" t="s">
        <v>237</v>
      </c>
      <c r="W415" s="4" t="s">
        <v>749</v>
      </c>
      <c r="X415" s="32">
        <v>1.1000000000000001</v>
      </c>
      <c r="Y415" s="4">
        <v>1</v>
      </c>
      <c r="Z415" s="50">
        <v>6.1214069278387511</v>
      </c>
      <c r="AA415" s="4"/>
      <c r="AB415" s="50">
        <v>-30.274433256716883</v>
      </c>
      <c r="AC415" s="4"/>
      <c r="AD415" s="50">
        <v>131.10817099286527</v>
      </c>
      <c r="AE415" s="50">
        <v>602.0447543460383</v>
      </c>
      <c r="AF415" s="22">
        <f t="shared" si="42"/>
        <v>-28.369231348273114</v>
      </c>
      <c r="AG415" s="23">
        <f t="shared" si="43"/>
        <v>2.9592373317172798</v>
      </c>
      <c r="AH415" s="23">
        <f t="shared" si="44"/>
        <v>4.5919697436615206</v>
      </c>
      <c r="AI415" s="23">
        <f t="shared" si="45"/>
        <v>5.357298034271774</v>
      </c>
      <c r="AJ415" s="3">
        <f t="shared" si="46"/>
        <v>32.723713586003541</v>
      </c>
    </row>
    <row r="416" spans="1:36" x14ac:dyDescent="0.35">
      <c r="A416" s="5">
        <f t="shared" si="40"/>
        <v>1889</v>
      </c>
      <c r="B416" s="6"/>
      <c r="C416" s="31" t="s">
        <v>679</v>
      </c>
      <c r="D416" s="4"/>
      <c r="E416" s="4" t="s">
        <v>231</v>
      </c>
      <c r="F416" s="31" t="s">
        <v>232</v>
      </c>
      <c r="G416" s="4"/>
      <c r="H416" s="25">
        <v>2120</v>
      </c>
      <c r="I416" s="31"/>
      <c r="J416" s="31" t="s">
        <v>234</v>
      </c>
      <c r="K416" s="27">
        <v>42193</v>
      </c>
      <c r="L416" s="31">
        <v>2015</v>
      </c>
      <c r="M416" s="30">
        <f t="shared" si="41"/>
        <v>189</v>
      </c>
      <c r="N416" s="31"/>
      <c r="O416" s="31"/>
      <c r="P416" s="31"/>
      <c r="Q416" s="47" t="s">
        <v>78</v>
      </c>
      <c r="R416" s="16" t="s">
        <v>235</v>
      </c>
      <c r="S416" s="19" t="s">
        <v>236</v>
      </c>
      <c r="T416" s="29">
        <v>15.7</v>
      </c>
      <c r="U416" s="29">
        <v>7.43</v>
      </c>
      <c r="V416" s="4" t="s">
        <v>237</v>
      </c>
      <c r="W416" s="4" t="s">
        <v>749</v>
      </c>
      <c r="X416" s="32">
        <v>0.8</v>
      </c>
      <c r="Y416" s="4">
        <v>1</v>
      </c>
      <c r="Z416" s="50">
        <v>7.7040972611510208</v>
      </c>
      <c r="AA416" s="4"/>
      <c r="AB416" s="50">
        <v>-29.415375517792171</v>
      </c>
      <c r="AC416" s="4"/>
      <c r="AD416" s="50">
        <v>102.23793667964108</v>
      </c>
      <c r="AE416" s="50">
        <v>457.98893253666904</v>
      </c>
      <c r="AF416" s="22">
        <f t="shared" si="42"/>
        <v>-27.622634884927123</v>
      </c>
      <c r="AG416" s="23">
        <f t="shared" si="43"/>
        <v>3.4247344885738293</v>
      </c>
      <c r="AH416" s="23">
        <f t="shared" si="44"/>
        <v>4.4796378664385701</v>
      </c>
      <c r="AI416" s="23">
        <f t="shared" si="45"/>
        <v>5.2262441775116653</v>
      </c>
      <c r="AJ416" s="3">
        <f t="shared" si="46"/>
        <v>31.437343886241333</v>
      </c>
    </row>
    <row r="417" spans="1:36" x14ac:dyDescent="0.35">
      <c r="A417" s="5">
        <f t="shared" si="40"/>
        <v>1890</v>
      </c>
      <c r="B417" s="6"/>
      <c r="C417" s="31" t="s">
        <v>680</v>
      </c>
      <c r="D417" s="4"/>
      <c r="E417" s="4" t="s">
        <v>231</v>
      </c>
      <c r="F417" s="31" t="s">
        <v>232</v>
      </c>
      <c r="G417" s="4"/>
      <c r="H417" s="25">
        <v>2120</v>
      </c>
      <c r="I417" s="31"/>
      <c r="J417" s="31" t="s">
        <v>234</v>
      </c>
      <c r="K417" s="27">
        <v>42193</v>
      </c>
      <c r="L417" s="31">
        <v>2015</v>
      </c>
      <c r="M417" s="30">
        <f t="shared" si="41"/>
        <v>189</v>
      </c>
      <c r="N417" s="31"/>
      <c r="O417" s="31"/>
      <c r="P417" s="31"/>
      <c r="Q417" s="47" t="s">
        <v>78</v>
      </c>
      <c r="R417" s="16" t="s">
        <v>235</v>
      </c>
      <c r="S417" s="19" t="s">
        <v>236</v>
      </c>
      <c r="T417" s="29">
        <v>15.3</v>
      </c>
      <c r="U417" s="29">
        <v>6.37</v>
      </c>
      <c r="V417" s="4" t="s">
        <v>237</v>
      </c>
      <c r="W417" s="4" t="s">
        <v>749</v>
      </c>
      <c r="X417" s="32">
        <v>1</v>
      </c>
      <c r="Y417" s="4">
        <v>1</v>
      </c>
      <c r="Z417" s="50">
        <v>8.2832162273250063</v>
      </c>
      <c r="AA417" s="4"/>
      <c r="AB417" s="50">
        <v>-29.527051395081596</v>
      </c>
      <c r="AC417" s="4"/>
      <c r="AD417" s="50">
        <v>114.5873542700202</v>
      </c>
      <c r="AE417" s="50">
        <v>503.04427764958155</v>
      </c>
      <c r="AF417" s="22">
        <f t="shared" si="42"/>
        <v>-27.82812656785088</v>
      </c>
      <c r="AG417" s="23">
        <f t="shared" si="43"/>
        <v>3.5950635962720607</v>
      </c>
      <c r="AH417" s="23">
        <f t="shared" si="44"/>
        <v>4.3900505501172429</v>
      </c>
      <c r="AI417" s="23">
        <f t="shared" si="45"/>
        <v>5.12172564180345</v>
      </c>
      <c r="AJ417" s="3">
        <f t="shared" si="46"/>
        <v>30.371397041264437</v>
      </c>
    </row>
    <row r="418" spans="1:36" x14ac:dyDescent="0.35">
      <c r="A418" s="5">
        <f t="shared" si="40"/>
        <v>1891</v>
      </c>
      <c r="B418" s="6"/>
      <c r="C418" s="31" t="s">
        <v>681</v>
      </c>
      <c r="D418" s="4"/>
      <c r="E418" s="4" t="s">
        <v>231</v>
      </c>
      <c r="F418" s="31" t="s">
        <v>232</v>
      </c>
      <c r="G418" s="4"/>
      <c r="H418" s="25">
        <v>2136</v>
      </c>
      <c r="I418" s="31"/>
      <c r="J418" s="31" t="s">
        <v>234</v>
      </c>
      <c r="K418" s="27">
        <v>42194</v>
      </c>
      <c r="L418" s="31">
        <v>2015</v>
      </c>
      <c r="M418" s="30">
        <f t="shared" si="41"/>
        <v>190</v>
      </c>
      <c r="N418" s="31"/>
      <c r="O418" s="31"/>
      <c r="P418" s="31"/>
      <c r="Q418" s="47" t="s">
        <v>78</v>
      </c>
      <c r="R418" s="16" t="s">
        <v>235</v>
      </c>
      <c r="S418" s="19" t="s">
        <v>236</v>
      </c>
      <c r="T418" s="29">
        <v>15</v>
      </c>
      <c r="U418" s="29">
        <v>5.63</v>
      </c>
      <c r="V418" s="4" t="s">
        <v>237</v>
      </c>
      <c r="W418" s="4" t="s">
        <v>749</v>
      </c>
      <c r="X418" s="32">
        <v>0.8</v>
      </c>
      <c r="Y418" s="4">
        <v>1</v>
      </c>
      <c r="Z418" s="50">
        <v>8.1634956063582091</v>
      </c>
      <c r="AA418" s="4"/>
      <c r="AB418" s="50">
        <v>-29.971790447690989</v>
      </c>
      <c r="AC418" s="4"/>
      <c r="AD418" s="50">
        <v>87.432379633848868</v>
      </c>
      <c r="AE418" s="50">
        <v>417.25078438271333</v>
      </c>
      <c r="AF418" s="22">
        <f t="shared" si="42"/>
        <v>-27.897150633242891</v>
      </c>
      <c r="AG418" s="23">
        <f t="shared" si="43"/>
        <v>3.5598516489288849</v>
      </c>
      <c r="AH418" s="23">
        <f t="shared" si="44"/>
        <v>4.7722684219517397</v>
      </c>
      <c r="AI418" s="23">
        <f t="shared" si="45"/>
        <v>5.5676464922770306</v>
      </c>
      <c r="AJ418" s="3">
        <f t="shared" si="46"/>
        <v>34.679664679193095</v>
      </c>
    </row>
    <row r="419" spans="1:36" x14ac:dyDescent="0.35">
      <c r="A419" s="5">
        <f t="shared" si="40"/>
        <v>1892</v>
      </c>
      <c r="B419" s="6"/>
      <c r="C419" s="31" t="s">
        <v>682</v>
      </c>
      <c r="D419" s="4"/>
      <c r="E419" s="4" t="s">
        <v>231</v>
      </c>
      <c r="F419" s="31" t="s">
        <v>232</v>
      </c>
      <c r="G419" s="4"/>
      <c r="H419" s="25">
        <v>2136</v>
      </c>
      <c r="I419" s="31"/>
      <c r="J419" s="31" t="s">
        <v>234</v>
      </c>
      <c r="K419" s="27">
        <v>42194</v>
      </c>
      <c r="L419" s="31">
        <v>2015</v>
      </c>
      <c r="M419" s="30">
        <f t="shared" si="41"/>
        <v>190</v>
      </c>
      <c r="N419" s="31"/>
      <c r="O419" s="31"/>
      <c r="P419" s="31"/>
      <c r="Q419" s="47" t="s">
        <v>78</v>
      </c>
      <c r="R419" s="16" t="s">
        <v>235</v>
      </c>
      <c r="S419" s="19" t="s">
        <v>236</v>
      </c>
      <c r="T419" s="29">
        <v>15.3</v>
      </c>
      <c r="U419" s="29">
        <v>5</v>
      </c>
      <c r="V419" s="4" t="s">
        <v>237</v>
      </c>
      <c r="W419" s="4" t="s">
        <v>749</v>
      </c>
      <c r="X419" s="32">
        <v>1.2</v>
      </c>
      <c r="Y419" s="4">
        <v>1</v>
      </c>
      <c r="Z419" s="50">
        <v>8.6317228698317994</v>
      </c>
      <c r="AA419" s="4"/>
      <c r="AB419" s="50">
        <v>-29.821577636876494</v>
      </c>
      <c r="AC419" s="4"/>
      <c r="AD419" s="50">
        <v>150.60233736162758</v>
      </c>
      <c r="AE419" s="50">
        <v>731.57301066483569</v>
      </c>
      <c r="AF419" s="22">
        <f t="shared" si="42"/>
        <v>-27.671090434997119</v>
      </c>
      <c r="AG419" s="23">
        <f t="shared" si="43"/>
        <v>3.6975655499505296</v>
      </c>
      <c r="AH419" s="23">
        <f t="shared" si="44"/>
        <v>4.8576471220906523</v>
      </c>
      <c r="AI419" s="23">
        <f t="shared" si="45"/>
        <v>5.6672549757724271</v>
      </c>
      <c r="AJ419" s="3">
        <f t="shared" si="46"/>
        <v>35.56226845000576</v>
      </c>
    </row>
    <row r="420" spans="1:36" x14ac:dyDescent="0.35">
      <c r="A420" s="5">
        <f t="shared" si="40"/>
        <v>1893</v>
      </c>
      <c r="B420" s="6"/>
      <c r="C420" s="31" t="s">
        <v>683</v>
      </c>
      <c r="D420" s="4"/>
      <c r="E420" s="4" t="s">
        <v>231</v>
      </c>
      <c r="F420" s="31" t="s">
        <v>232</v>
      </c>
      <c r="G420" s="4"/>
      <c r="H420" s="25">
        <v>2136</v>
      </c>
      <c r="I420" s="31"/>
      <c r="J420" s="31" t="s">
        <v>234</v>
      </c>
      <c r="K420" s="27">
        <v>42194</v>
      </c>
      <c r="L420" s="31">
        <v>2015</v>
      </c>
      <c r="M420" s="30">
        <f t="shared" si="41"/>
        <v>190</v>
      </c>
      <c r="N420" s="31"/>
      <c r="O420" s="31"/>
      <c r="P420" s="31"/>
      <c r="Q420" s="47" t="s">
        <v>78</v>
      </c>
      <c r="R420" s="16" t="s">
        <v>235</v>
      </c>
      <c r="S420" s="19" t="s">
        <v>236</v>
      </c>
      <c r="T420" s="29">
        <v>14.3</v>
      </c>
      <c r="U420" s="29">
        <v>4.7699999999999996</v>
      </c>
      <c r="V420" s="4" t="s">
        <v>237</v>
      </c>
      <c r="W420" s="4" t="s">
        <v>749</v>
      </c>
      <c r="X420" s="32">
        <v>1.2</v>
      </c>
      <c r="Y420" s="4">
        <v>1</v>
      </c>
      <c r="Z420" s="50">
        <v>7.9541494756770641</v>
      </c>
      <c r="AA420" s="4"/>
      <c r="AB420" s="50">
        <v>-29.942876271409954</v>
      </c>
      <c r="AC420" s="4"/>
      <c r="AD420" s="50">
        <v>133.16654387175296</v>
      </c>
      <c r="AE420" s="50">
        <v>624.25703377166178</v>
      </c>
      <c r="AF420" s="22">
        <f t="shared" si="42"/>
        <v>-27.946001643890405</v>
      </c>
      <c r="AG420" s="23">
        <f t="shared" si="43"/>
        <v>3.4982792575520776</v>
      </c>
      <c r="AH420" s="23">
        <f t="shared" si="44"/>
        <v>4.6877918103278038</v>
      </c>
      <c r="AI420" s="23">
        <f t="shared" si="45"/>
        <v>5.469090445382438</v>
      </c>
      <c r="AJ420" s="3">
        <f t="shared" si="46"/>
        <v>33.779277825061335</v>
      </c>
    </row>
    <row r="421" spans="1:36" x14ac:dyDescent="0.35">
      <c r="A421" s="5">
        <f t="shared" si="40"/>
        <v>1894</v>
      </c>
      <c r="B421" s="6"/>
      <c r="C421" s="31" t="s">
        <v>684</v>
      </c>
      <c r="D421" s="4"/>
      <c r="E421" s="4" t="s">
        <v>231</v>
      </c>
      <c r="F421" s="31" t="s">
        <v>232</v>
      </c>
      <c r="G421" s="4"/>
      <c r="H421" s="25">
        <v>2136</v>
      </c>
      <c r="I421" s="31"/>
      <c r="J421" s="31" t="s">
        <v>234</v>
      </c>
      <c r="K421" s="27">
        <v>42194</v>
      </c>
      <c r="L421" s="31">
        <v>2015</v>
      </c>
      <c r="M421" s="30">
        <f t="shared" si="41"/>
        <v>190</v>
      </c>
      <c r="N421" s="31"/>
      <c r="O421" s="31"/>
      <c r="P421" s="31"/>
      <c r="Q421" s="47" t="s">
        <v>78</v>
      </c>
      <c r="R421" s="16" t="s">
        <v>235</v>
      </c>
      <c r="S421" s="19" t="s">
        <v>236</v>
      </c>
      <c r="T421" s="29">
        <v>15</v>
      </c>
      <c r="U421" s="29">
        <v>4.13</v>
      </c>
      <c r="V421" s="4" t="s">
        <v>237</v>
      </c>
      <c r="W421" s="4" t="s">
        <v>749</v>
      </c>
      <c r="X421" s="32">
        <v>1</v>
      </c>
      <c r="Y421" s="4">
        <v>1</v>
      </c>
      <c r="Z421" s="50">
        <v>8.8516151413783941</v>
      </c>
      <c r="AA421" s="4"/>
      <c r="AB421" s="50">
        <v>-29.852156733172237</v>
      </c>
      <c r="AC421" s="4"/>
      <c r="AD421" s="50">
        <v>122.8597256740524</v>
      </c>
      <c r="AE421" s="50">
        <v>579.86722595890581</v>
      </c>
      <c r="AF421" s="22">
        <f t="shared" si="42"/>
        <v>-27.825535275394756</v>
      </c>
      <c r="AG421" s="23">
        <f t="shared" si="43"/>
        <v>3.7622397474642337</v>
      </c>
      <c r="AH421" s="23">
        <f t="shared" si="44"/>
        <v>4.7197502906468882</v>
      </c>
      <c r="AI421" s="23">
        <f t="shared" si="45"/>
        <v>5.506375339088037</v>
      </c>
      <c r="AJ421" s="3">
        <f t="shared" si="46"/>
        <v>34.123154957850481</v>
      </c>
    </row>
    <row r="422" spans="1:36" x14ac:dyDescent="0.35">
      <c r="A422" s="5">
        <f t="shared" si="40"/>
        <v>1895</v>
      </c>
      <c r="B422" s="6"/>
      <c r="C422" s="31" t="s">
        <v>685</v>
      </c>
      <c r="D422" s="4"/>
      <c r="E422" s="4" t="s">
        <v>231</v>
      </c>
      <c r="F422" s="31" t="s">
        <v>232</v>
      </c>
      <c r="G422" s="4"/>
      <c r="H422" s="25">
        <v>2136</v>
      </c>
      <c r="I422" s="31"/>
      <c r="J422" s="31" t="s">
        <v>234</v>
      </c>
      <c r="K422" s="27">
        <v>42194</v>
      </c>
      <c r="L422" s="31">
        <v>2015</v>
      </c>
      <c r="M422" s="30">
        <f t="shared" si="41"/>
        <v>190</v>
      </c>
      <c r="N422" s="31"/>
      <c r="O422" s="31"/>
      <c r="P422" s="31"/>
      <c r="Q422" s="47" t="s">
        <v>78</v>
      </c>
      <c r="R422" s="16" t="s">
        <v>235</v>
      </c>
      <c r="S422" s="19" t="s">
        <v>236</v>
      </c>
      <c r="T422" s="29">
        <v>14.7</v>
      </c>
      <c r="U422" s="29">
        <v>4.9000000000000004</v>
      </c>
      <c r="V422" s="4" t="s">
        <v>237</v>
      </c>
      <c r="W422" s="4" t="s">
        <v>749</v>
      </c>
      <c r="X422" s="32">
        <v>1</v>
      </c>
      <c r="Y422" s="4">
        <v>1</v>
      </c>
      <c r="Z422" s="50">
        <v>8.0523573432135596</v>
      </c>
      <c r="AA422" s="4"/>
      <c r="AB422" s="50">
        <v>-30.064726913674306</v>
      </c>
      <c r="AC422" s="4"/>
      <c r="AD422" s="50">
        <v>119.76039023565198</v>
      </c>
      <c r="AE422" s="50">
        <v>574.59198409235921</v>
      </c>
      <c r="AF422" s="22">
        <f t="shared" si="42"/>
        <v>-27.967081120215845</v>
      </c>
      <c r="AG422" s="23">
        <f t="shared" si="43"/>
        <v>3.5271639244745767</v>
      </c>
      <c r="AH422" s="23">
        <f t="shared" si="44"/>
        <v>4.7978466249294707</v>
      </c>
      <c r="AI422" s="23">
        <f t="shared" si="45"/>
        <v>5.5974877290843823</v>
      </c>
      <c r="AJ422" s="3">
        <f t="shared" si="46"/>
        <v>34.946912585526022</v>
      </c>
    </row>
    <row r="423" spans="1:36" x14ac:dyDescent="0.35">
      <c r="A423" s="5">
        <f t="shared" si="40"/>
        <v>1896</v>
      </c>
      <c r="B423" s="6"/>
      <c r="C423" s="31" t="s">
        <v>686</v>
      </c>
      <c r="D423" s="4"/>
      <c r="E423" s="4" t="s">
        <v>231</v>
      </c>
      <c r="F423" s="31" t="s">
        <v>232</v>
      </c>
      <c r="G423" s="4"/>
      <c r="H423" s="25">
        <v>2151</v>
      </c>
      <c r="I423" s="31"/>
      <c r="J423" s="31" t="s">
        <v>234</v>
      </c>
      <c r="K423" s="27">
        <v>42194</v>
      </c>
      <c r="L423" s="31">
        <v>2015</v>
      </c>
      <c r="M423" s="30">
        <f t="shared" si="41"/>
        <v>190</v>
      </c>
      <c r="N423" s="31"/>
      <c r="O423" s="31"/>
      <c r="P423" s="31"/>
      <c r="Q423" s="47" t="s">
        <v>78</v>
      </c>
      <c r="R423" s="16" t="s">
        <v>235</v>
      </c>
      <c r="S423" s="19" t="s">
        <v>236</v>
      </c>
      <c r="T423" s="29">
        <v>17</v>
      </c>
      <c r="U423" s="29">
        <v>14.5</v>
      </c>
      <c r="V423" s="4" t="s">
        <v>237</v>
      </c>
      <c r="W423" s="4" t="s">
        <v>749</v>
      </c>
      <c r="X423" s="32">
        <v>1.3</v>
      </c>
      <c r="Y423" s="4">
        <v>1</v>
      </c>
      <c r="Z423" s="50">
        <v>6.4286697655656129</v>
      </c>
      <c r="AA423" s="4"/>
      <c r="AB423" s="50">
        <v>-29.25719584310065</v>
      </c>
      <c r="AC423" s="4"/>
      <c r="AD423" s="50">
        <v>170.97671290483507</v>
      </c>
      <c r="AE423" s="50">
        <v>745.44434938646884</v>
      </c>
      <c r="AF423" s="22">
        <f t="shared" si="42"/>
        <v>-27.590692907043877</v>
      </c>
      <c r="AG423" s="23">
        <f t="shared" si="43"/>
        <v>3.0496087545781214</v>
      </c>
      <c r="AH423" s="23">
        <f t="shared" si="44"/>
        <v>4.3599174222128134</v>
      </c>
      <c r="AI423" s="23">
        <f t="shared" si="45"/>
        <v>5.0865703259149493</v>
      </c>
      <c r="AJ423" s="3">
        <f t="shared" si="46"/>
        <v>30.004515970831253</v>
      </c>
    </row>
    <row r="424" spans="1:36" x14ac:dyDescent="0.35">
      <c r="A424" s="5">
        <f t="shared" si="40"/>
        <v>1897</v>
      </c>
      <c r="B424" s="6"/>
      <c r="C424" s="31" t="s">
        <v>687</v>
      </c>
      <c r="D424" s="4"/>
      <c r="E424" s="4" t="s">
        <v>231</v>
      </c>
      <c r="F424" s="31" t="s">
        <v>232</v>
      </c>
      <c r="G424" s="4"/>
      <c r="H424" s="25">
        <v>2151</v>
      </c>
      <c r="I424" s="31"/>
      <c r="J424" s="31" t="s">
        <v>234</v>
      </c>
      <c r="K424" s="27">
        <v>42194</v>
      </c>
      <c r="L424" s="31">
        <v>2015</v>
      </c>
      <c r="M424" s="30">
        <f t="shared" si="41"/>
        <v>190</v>
      </c>
      <c r="N424" s="31"/>
      <c r="O424" s="31"/>
      <c r="P424" s="31"/>
      <c r="Q424" s="47" t="s">
        <v>78</v>
      </c>
      <c r="R424" s="16" t="s">
        <v>235</v>
      </c>
      <c r="S424" s="19" t="s">
        <v>236</v>
      </c>
      <c r="T424" s="29">
        <v>17.5</v>
      </c>
      <c r="U424" s="29">
        <v>12.9</v>
      </c>
      <c r="V424" s="4" t="s">
        <v>237</v>
      </c>
      <c r="W424" s="4" t="s">
        <v>749</v>
      </c>
      <c r="X424" s="32">
        <v>0.9</v>
      </c>
      <c r="Y424" s="4">
        <v>1</v>
      </c>
      <c r="Z424" s="50">
        <v>6.5055704337534976</v>
      </c>
      <c r="AA424" s="4"/>
      <c r="AB424" s="50">
        <v>-29.752214420492653</v>
      </c>
      <c r="AC424" s="4"/>
      <c r="AD424" s="50">
        <v>123.89208979668946</v>
      </c>
      <c r="AE424" s="50">
        <v>579.86722595890581</v>
      </c>
      <c r="AF424" s="22">
        <f t="shared" si="42"/>
        <v>-27.76225750380674</v>
      </c>
      <c r="AG424" s="23">
        <f t="shared" si="43"/>
        <v>3.0722265981627936</v>
      </c>
      <c r="AH424" s="23">
        <f t="shared" si="44"/>
        <v>4.6804217033588253</v>
      </c>
      <c r="AI424" s="23">
        <f t="shared" si="45"/>
        <v>5.4604919872519631</v>
      </c>
      <c r="AJ424" s="3">
        <f t="shared" si="46"/>
        <v>33.699403813252466</v>
      </c>
    </row>
    <row r="425" spans="1:36" x14ac:dyDescent="0.35">
      <c r="A425" s="5">
        <f t="shared" si="40"/>
        <v>1898</v>
      </c>
      <c r="B425" s="6"/>
      <c r="C425" s="31" t="s">
        <v>688</v>
      </c>
      <c r="D425" s="4"/>
      <c r="E425" s="4" t="s">
        <v>231</v>
      </c>
      <c r="F425" s="31" t="s">
        <v>232</v>
      </c>
      <c r="G425" s="4"/>
      <c r="H425" s="25">
        <v>2151</v>
      </c>
      <c r="I425" s="31"/>
      <c r="J425" s="31" t="s">
        <v>234</v>
      </c>
      <c r="K425" s="27">
        <v>42194</v>
      </c>
      <c r="L425" s="31">
        <v>2015</v>
      </c>
      <c r="M425" s="30">
        <f t="shared" si="41"/>
        <v>190</v>
      </c>
      <c r="N425" s="31"/>
      <c r="O425" s="31"/>
      <c r="P425" s="31"/>
      <c r="Q425" s="47" t="s">
        <v>78</v>
      </c>
      <c r="R425" s="16" t="s">
        <v>235</v>
      </c>
      <c r="S425" s="19" t="s">
        <v>236</v>
      </c>
      <c r="T425" s="29">
        <v>17</v>
      </c>
      <c r="U425" s="29">
        <v>11.97</v>
      </c>
      <c r="V425" s="4" t="s">
        <v>237</v>
      </c>
      <c r="W425" s="4" t="s">
        <v>749</v>
      </c>
      <c r="X425" s="32">
        <v>1.1000000000000001</v>
      </c>
      <c r="Y425" s="4">
        <v>1</v>
      </c>
      <c r="Z425" s="50">
        <v>7.0553385460313214</v>
      </c>
      <c r="AA425" s="4"/>
      <c r="AB425" s="50">
        <v>-29.590675763905164</v>
      </c>
      <c r="AC425" s="4"/>
      <c r="AD425" s="50">
        <v>110.44219628604685</v>
      </c>
      <c r="AE425" s="50">
        <v>510.39265880911341</v>
      </c>
      <c r="AF425" s="22">
        <f t="shared" si="42"/>
        <v>-27.656956358936483</v>
      </c>
      <c r="AG425" s="23">
        <f t="shared" si="43"/>
        <v>3.2339231017739181</v>
      </c>
      <c r="AH425" s="23">
        <f t="shared" si="44"/>
        <v>4.6213555685472718</v>
      </c>
      <c r="AI425" s="23">
        <f t="shared" si="45"/>
        <v>5.3915814966384836</v>
      </c>
      <c r="AJ425" s="3">
        <f t="shared" si="46"/>
        <v>33.051402950571919</v>
      </c>
    </row>
    <row r="426" spans="1:36" x14ac:dyDescent="0.35">
      <c r="A426" s="5">
        <f t="shared" si="40"/>
        <v>1899</v>
      </c>
      <c r="B426" s="6"/>
      <c r="C426" s="31" t="s">
        <v>689</v>
      </c>
      <c r="D426" s="4"/>
      <c r="E426" s="4" t="s">
        <v>231</v>
      </c>
      <c r="F426" s="31" t="s">
        <v>232</v>
      </c>
      <c r="G426" s="4"/>
      <c r="H426" s="25">
        <v>2151</v>
      </c>
      <c r="I426" s="31"/>
      <c r="J426" s="31" t="s">
        <v>234</v>
      </c>
      <c r="K426" s="27">
        <v>42194</v>
      </c>
      <c r="L426" s="31">
        <v>2015</v>
      </c>
      <c r="M426" s="30">
        <f t="shared" si="41"/>
        <v>190</v>
      </c>
      <c r="N426" s="31"/>
      <c r="O426" s="31"/>
      <c r="P426" s="31"/>
      <c r="Q426" s="47" t="s">
        <v>78</v>
      </c>
      <c r="R426" s="16" t="s">
        <v>235</v>
      </c>
      <c r="S426" s="19" t="s">
        <v>236</v>
      </c>
      <c r="T426" s="29">
        <v>14.7</v>
      </c>
      <c r="U426" s="29">
        <v>7.43</v>
      </c>
      <c r="V426" s="4" t="s">
        <v>237</v>
      </c>
      <c r="W426" s="4" t="s">
        <v>749</v>
      </c>
      <c r="X426" s="32">
        <v>1.3</v>
      </c>
      <c r="Y426" s="4">
        <v>1</v>
      </c>
      <c r="Z426" s="50">
        <v>6.4148690220984017</v>
      </c>
      <c r="AA426" s="4"/>
      <c r="AB426" s="50">
        <v>-29.6331986036469</v>
      </c>
      <c r="AC426" s="4"/>
      <c r="AD426" s="50">
        <v>153.66802674268828</v>
      </c>
      <c r="AE426" s="50">
        <v>704.93478953395754</v>
      </c>
      <c r="AF426" s="22">
        <f t="shared" si="42"/>
        <v>-27.732476435801015</v>
      </c>
      <c r="AG426" s="23">
        <f t="shared" si="43"/>
        <v>3.0455497123818827</v>
      </c>
      <c r="AH426" s="23">
        <f t="shared" si="44"/>
        <v>4.5873875293156861</v>
      </c>
      <c r="AI426" s="23">
        <f t="shared" si="45"/>
        <v>5.3519521175349674</v>
      </c>
      <c r="AJ426" s="3">
        <f t="shared" si="46"/>
        <v>32.672292924928364</v>
      </c>
    </row>
    <row r="427" spans="1:36" x14ac:dyDescent="0.35">
      <c r="A427" s="5">
        <f t="shared" si="40"/>
        <v>1900</v>
      </c>
      <c r="B427" s="6"/>
      <c r="C427" s="31" t="s">
        <v>690</v>
      </c>
      <c r="D427" s="4"/>
      <c r="E427" s="4" t="s">
        <v>231</v>
      </c>
      <c r="F427" s="31" t="s">
        <v>232</v>
      </c>
      <c r="G427" s="4"/>
      <c r="H427" s="25">
        <v>2151</v>
      </c>
      <c r="I427" s="31"/>
      <c r="J427" s="31" t="s">
        <v>234</v>
      </c>
      <c r="K427" s="27">
        <v>42194</v>
      </c>
      <c r="L427" s="31">
        <v>2015</v>
      </c>
      <c r="M427" s="30">
        <f t="shared" si="41"/>
        <v>190</v>
      </c>
      <c r="N427" s="31"/>
      <c r="O427" s="31"/>
      <c r="P427" s="31"/>
      <c r="Q427" s="47" t="s">
        <v>78</v>
      </c>
      <c r="R427" s="16" t="s">
        <v>235</v>
      </c>
      <c r="S427" s="19" t="s">
        <v>236</v>
      </c>
      <c r="T427" s="29">
        <v>15.3</v>
      </c>
      <c r="U427" s="29">
        <v>8.3699999999999992</v>
      </c>
      <c r="V427" s="4" t="s">
        <v>237</v>
      </c>
      <c r="W427" s="4" t="s">
        <v>749</v>
      </c>
      <c r="X427" s="32">
        <v>0.9</v>
      </c>
      <c r="Y427" s="4">
        <v>1</v>
      </c>
      <c r="Z427" s="50">
        <v>7.5065069112174454</v>
      </c>
      <c r="AA427" s="4"/>
      <c r="AB427" s="50">
        <v>-29.865460185988134</v>
      </c>
      <c r="AC427" s="4"/>
      <c r="AD427" s="50">
        <v>113.5516255416492</v>
      </c>
      <c r="AE427" s="50">
        <v>535.61642230011319</v>
      </c>
      <c r="AF427" s="22">
        <f t="shared" si="42"/>
        <v>-27.841436596918179</v>
      </c>
      <c r="AG427" s="23">
        <f t="shared" si="43"/>
        <v>3.3666196797698369</v>
      </c>
      <c r="AH427" s="23">
        <f t="shared" si="44"/>
        <v>4.7169419173453955</v>
      </c>
      <c r="AI427" s="23">
        <f t="shared" si="45"/>
        <v>5.5030989035696285</v>
      </c>
      <c r="AJ427" s="3">
        <f t="shared" si="46"/>
        <v>34.09309665146602</v>
      </c>
    </row>
    <row r="428" spans="1:36" x14ac:dyDescent="0.35">
      <c r="A428" s="5">
        <f t="shared" si="40"/>
        <v>1901</v>
      </c>
      <c r="B428" s="6"/>
      <c r="C428" s="31" t="s">
        <v>691</v>
      </c>
      <c r="D428" s="4"/>
      <c r="E428" s="4" t="s">
        <v>231</v>
      </c>
      <c r="F428" s="31" t="s">
        <v>232</v>
      </c>
      <c r="G428" s="4"/>
      <c r="H428" s="25">
        <v>2115</v>
      </c>
      <c r="I428" s="31"/>
      <c r="J428" s="31" t="s">
        <v>234</v>
      </c>
      <c r="K428" s="27">
        <v>42195</v>
      </c>
      <c r="L428" s="31">
        <v>2015</v>
      </c>
      <c r="M428" s="30">
        <f t="shared" si="41"/>
        <v>191</v>
      </c>
      <c r="N428" s="31"/>
      <c r="O428" s="31"/>
      <c r="P428" s="31"/>
      <c r="Q428" s="47" t="s">
        <v>78</v>
      </c>
      <c r="R428" s="16" t="s">
        <v>235</v>
      </c>
      <c r="S428" s="19" t="s">
        <v>236</v>
      </c>
      <c r="T428" s="29">
        <v>14.67</v>
      </c>
      <c r="U428" s="29">
        <v>7.53</v>
      </c>
      <c r="V428" s="4" t="s">
        <v>237</v>
      </c>
      <c r="W428" s="4" t="s">
        <v>749</v>
      </c>
      <c r="X428" s="32">
        <v>1</v>
      </c>
      <c r="Y428" s="4">
        <v>1</v>
      </c>
      <c r="Z428" s="50">
        <v>10.085042119143752</v>
      </c>
      <c r="AA428" s="4"/>
      <c r="AB428" s="50">
        <v>-28.94668790707934</v>
      </c>
      <c r="AC428" s="4"/>
      <c r="AD428" s="50">
        <v>152.64650412741625</v>
      </c>
      <c r="AE428" s="50">
        <v>680.4711239920689</v>
      </c>
      <c r="AF428" s="22">
        <f t="shared" si="42"/>
        <v>-27.176444304992309</v>
      </c>
      <c r="AG428" s="23">
        <f t="shared" si="43"/>
        <v>4.1250123879834568</v>
      </c>
      <c r="AH428" s="23">
        <f t="shared" si="44"/>
        <v>4.4578231770317505</v>
      </c>
      <c r="AI428" s="23">
        <f t="shared" si="45"/>
        <v>5.2007937065370422</v>
      </c>
      <c r="AJ428" s="3">
        <f t="shared" si="46"/>
        <v>31.181139638519497</v>
      </c>
    </row>
    <row r="429" spans="1:36" x14ac:dyDescent="0.35">
      <c r="A429" s="5">
        <f t="shared" si="40"/>
        <v>1902</v>
      </c>
      <c r="B429" s="6"/>
      <c r="C429" s="31" t="s">
        <v>692</v>
      </c>
      <c r="D429" s="4"/>
      <c r="E429" s="4" t="s">
        <v>231</v>
      </c>
      <c r="F429" s="31" t="s">
        <v>232</v>
      </c>
      <c r="G429" s="4"/>
      <c r="H429" s="25">
        <v>2115</v>
      </c>
      <c r="I429" s="31"/>
      <c r="J429" s="31" t="s">
        <v>234</v>
      </c>
      <c r="K429" s="27">
        <v>42195</v>
      </c>
      <c r="L429" s="31">
        <v>2015</v>
      </c>
      <c r="M429" s="30">
        <f t="shared" si="41"/>
        <v>191</v>
      </c>
      <c r="N429" s="31"/>
      <c r="O429" s="31"/>
      <c r="P429" s="31"/>
      <c r="Q429" s="47" t="s">
        <v>78</v>
      </c>
      <c r="R429" s="16" t="s">
        <v>235</v>
      </c>
      <c r="S429" s="19" t="s">
        <v>236</v>
      </c>
      <c r="T429" s="29">
        <v>13.3</v>
      </c>
      <c r="U429" s="29">
        <v>3.53</v>
      </c>
      <c r="V429" s="4" t="s">
        <v>237</v>
      </c>
      <c r="W429" s="4" t="s">
        <v>749</v>
      </c>
      <c r="X429" s="32">
        <v>1.1000000000000001</v>
      </c>
      <c r="Y429" s="4">
        <v>1</v>
      </c>
      <c r="Z429" s="50">
        <v>10.455502570706098</v>
      </c>
      <c r="AA429" s="4"/>
      <c r="AB429" s="50">
        <v>-28.542459141365374</v>
      </c>
      <c r="AC429" s="4"/>
      <c r="AD429" s="50">
        <v>125.95569650671888</v>
      </c>
      <c r="AE429" s="50">
        <v>560.88557490261144</v>
      </c>
      <c r="AF429" s="22">
        <f t="shared" si="42"/>
        <v>-26.777179275731701</v>
      </c>
      <c r="AG429" s="23">
        <f t="shared" si="43"/>
        <v>4.2339713443253233</v>
      </c>
      <c r="AH429" s="23">
        <f t="shared" si="44"/>
        <v>4.4530385719608327</v>
      </c>
      <c r="AI429" s="23">
        <f t="shared" si="45"/>
        <v>5.1952116672876381</v>
      </c>
      <c r="AJ429" s="3">
        <f t="shared" si="46"/>
        <v>31.124661076634759</v>
      </c>
    </row>
    <row r="430" spans="1:36" x14ac:dyDescent="0.35">
      <c r="A430" s="5">
        <f t="shared" si="40"/>
        <v>1903</v>
      </c>
      <c r="B430" s="6"/>
      <c r="C430" s="31" t="s">
        <v>693</v>
      </c>
      <c r="D430" s="4"/>
      <c r="E430" s="4" t="s">
        <v>231</v>
      </c>
      <c r="F430" s="31" t="s">
        <v>232</v>
      </c>
      <c r="G430" s="4"/>
      <c r="H430" s="25">
        <v>2115</v>
      </c>
      <c r="I430" s="31"/>
      <c r="J430" s="31" t="s">
        <v>234</v>
      </c>
      <c r="K430" s="27">
        <v>42195</v>
      </c>
      <c r="L430" s="31">
        <v>2015</v>
      </c>
      <c r="M430" s="30">
        <f t="shared" si="41"/>
        <v>191</v>
      </c>
      <c r="N430" s="31"/>
      <c r="O430" s="31"/>
      <c r="P430" s="31"/>
      <c r="Q430" s="47" t="s">
        <v>78</v>
      </c>
      <c r="R430" s="16" t="s">
        <v>235</v>
      </c>
      <c r="S430" s="19" t="s">
        <v>236</v>
      </c>
      <c r="T430" s="29">
        <v>12.7</v>
      </c>
      <c r="U430" s="29">
        <v>2.63</v>
      </c>
      <c r="V430" s="4" t="s">
        <v>237</v>
      </c>
      <c r="W430" s="4" t="s">
        <v>749</v>
      </c>
      <c r="X430" s="32">
        <v>0.7</v>
      </c>
      <c r="Y430" s="4">
        <v>1</v>
      </c>
      <c r="Z430" s="50">
        <v>10.421471553636053</v>
      </c>
      <c r="AA430" s="4"/>
      <c r="AB430" s="50">
        <v>-28.491819734392639</v>
      </c>
      <c r="AC430" s="4"/>
      <c r="AD430" s="50">
        <v>91.819338802556345</v>
      </c>
      <c r="AE430" s="50">
        <v>409.95149596009708</v>
      </c>
      <c r="AF430" s="22">
        <f t="shared" si="42"/>
        <v>-26.714396414203708</v>
      </c>
      <c r="AG430" s="23">
        <f t="shared" si="43"/>
        <v>4.2239622216576631</v>
      </c>
      <c r="AH430" s="23">
        <f t="shared" si="44"/>
        <v>4.464762013170624</v>
      </c>
      <c r="AI430" s="23">
        <f t="shared" si="45"/>
        <v>5.2088890153657283</v>
      </c>
      <c r="AJ430" s="3">
        <f t="shared" si="46"/>
        <v>31.26286428507477</v>
      </c>
    </row>
    <row r="431" spans="1:36" x14ac:dyDescent="0.35">
      <c r="A431" s="5">
        <f t="shared" si="40"/>
        <v>1904</v>
      </c>
      <c r="B431" s="6"/>
      <c r="C431" s="31" t="s">
        <v>694</v>
      </c>
      <c r="D431" s="4"/>
      <c r="E431" s="4" t="s">
        <v>231</v>
      </c>
      <c r="F431" s="31" t="s">
        <v>232</v>
      </c>
      <c r="G431" s="4"/>
      <c r="H431" s="25">
        <v>2134</v>
      </c>
      <c r="I431" s="31"/>
      <c r="J431" s="31" t="s">
        <v>234</v>
      </c>
      <c r="K431" s="27">
        <v>42195</v>
      </c>
      <c r="L431" s="31">
        <v>2015</v>
      </c>
      <c r="M431" s="30">
        <f t="shared" si="41"/>
        <v>191</v>
      </c>
      <c r="N431" s="31"/>
      <c r="O431" s="31"/>
      <c r="P431" s="31"/>
      <c r="Q431" s="47" t="s">
        <v>78</v>
      </c>
      <c r="R431" s="16" t="s">
        <v>235</v>
      </c>
      <c r="S431" s="19" t="s">
        <v>236</v>
      </c>
      <c r="T431" s="29">
        <v>14.3</v>
      </c>
      <c r="U431" s="29">
        <v>4.2699999999999996</v>
      </c>
      <c r="V431" s="4" t="s">
        <v>237</v>
      </c>
      <c r="W431" s="4" t="s">
        <v>749</v>
      </c>
      <c r="X431" s="32">
        <v>1</v>
      </c>
      <c r="Y431" s="4">
        <v>1</v>
      </c>
      <c r="Z431" s="50">
        <v>8.9587836175126103</v>
      </c>
      <c r="AA431" s="4"/>
      <c r="AB431" s="50">
        <v>-28.351296731551667</v>
      </c>
      <c r="AC431" s="4"/>
      <c r="AD431" s="50">
        <v>142.41071649521069</v>
      </c>
      <c r="AE431" s="50">
        <v>592.53584409377856</v>
      </c>
      <c r="AF431" s="22">
        <f t="shared" si="42"/>
        <v>-26.91089507651429</v>
      </c>
      <c r="AG431" s="23">
        <f t="shared" si="43"/>
        <v>3.7937598875037093</v>
      </c>
      <c r="AH431" s="23">
        <f t="shared" si="44"/>
        <v>4.160753198048166</v>
      </c>
      <c r="AI431" s="23">
        <f t="shared" si="45"/>
        <v>4.854212064389527</v>
      </c>
      <c r="AJ431" s="3">
        <f t="shared" si="46"/>
        <v>27.467176506703755</v>
      </c>
    </row>
    <row r="432" spans="1:36" x14ac:dyDescent="0.35">
      <c r="A432" s="5">
        <f t="shared" si="40"/>
        <v>1905</v>
      </c>
      <c r="B432" s="6"/>
      <c r="C432" s="31" t="s">
        <v>695</v>
      </c>
      <c r="D432" s="4"/>
      <c r="E432" s="4" t="s">
        <v>231</v>
      </c>
      <c r="F432" s="31" t="s">
        <v>232</v>
      </c>
      <c r="G432" s="4"/>
      <c r="H432" s="25">
        <v>2118</v>
      </c>
      <c r="I432" s="31"/>
      <c r="J432" s="31" t="s">
        <v>234</v>
      </c>
      <c r="K432" s="27">
        <v>42196</v>
      </c>
      <c r="L432" s="31">
        <v>2015</v>
      </c>
      <c r="M432" s="30">
        <f t="shared" si="41"/>
        <v>192</v>
      </c>
      <c r="N432" s="31"/>
      <c r="O432" s="31"/>
      <c r="P432" s="31"/>
      <c r="Q432" s="47" t="s">
        <v>78</v>
      </c>
      <c r="R432" s="16" t="s">
        <v>235</v>
      </c>
      <c r="S432" s="19" t="s">
        <v>236</v>
      </c>
      <c r="T432" s="29">
        <v>14.3</v>
      </c>
      <c r="U432" s="29">
        <v>4.93</v>
      </c>
      <c r="V432" s="4" t="s">
        <v>237</v>
      </c>
      <c r="W432" s="4" t="s">
        <v>749</v>
      </c>
      <c r="X432" s="32">
        <v>1</v>
      </c>
      <c r="Y432" s="4">
        <v>1</v>
      </c>
      <c r="Z432" s="50">
        <v>10.233091634915773</v>
      </c>
      <c r="AA432" s="4"/>
      <c r="AB432" s="50">
        <v>-29.069025698094194</v>
      </c>
      <c r="AC432" s="4"/>
      <c r="AD432" s="50">
        <v>123.89208979668946</v>
      </c>
      <c r="AE432" s="50">
        <v>550.35124528038159</v>
      </c>
      <c r="AF432" s="22">
        <f t="shared" si="42"/>
        <v>-27.315048235884866</v>
      </c>
      <c r="AG432" s="23">
        <f t="shared" si="43"/>
        <v>4.1685563632105218</v>
      </c>
      <c r="AH432" s="23">
        <f t="shared" si="44"/>
        <v>4.4421822747806097</v>
      </c>
      <c r="AI432" s="23">
        <f t="shared" si="45"/>
        <v>5.1825459872440449</v>
      </c>
      <c r="AJ432" s="3">
        <f t="shared" si="46"/>
        <v>30.996127356419521</v>
      </c>
    </row>
    <row r="433" spans="1:36" x14ac:dyDescent="0.35">
      <c r="A433" s="5">
        <f t="shared" si="40"/>
        <v>1906</v>
      </c>
      <c r="B433" s="6"/>
      <c r="C433" s="31" t="s">
        <v>696</v>
      </c>
      <c r="D433" s="4"/>
      <c r="E433" s="4" t="s">
        <v>231</v>
      </c>
      <c r="F433" s="31" t="s">
        <v>232</v>
      </c>
      <c r="G433" s="4"/>
      <c r="H433" s="25">
        <v>2118</v>
      </c>
      <c r="I433" s="31"/>
      <c r="J433" s="31" t="s">
        <v>234</v>
      </c>
      <c r="K433" s="27">
        <v>42196</v>
      </c>
      <c r="L433" s="31">
        <v>2015</v>
      </c>
      <c r="M433" s="30">
        <f t="shared" si="41"/>
        <v>192</v>
      </c>
      <c r="N433" s="31"/>
      <c r="O433" s="31"/>
      <c r="P433" s="31"/>
      <c r="Q433" s="47" t="s">
        <v>78</v>
      </c>
      <c r="R433" s="16" t="s">
        <v>235</v>
      </c>
      <c r="S433" s="19" t="s">
        <v>236</v>
      </c>
      <c r="T433" s="29">
        <v>13.7</v>
      </c>
      <c r="U433" s="29">
        <v>4.3</v>
      </c>
      <c r="V433" s="4" t="s">
        <v>237</v>
      </c>
      <c r="W433" s="4" t="s">
        <v>749</v>
      </c>
      <c r="X433" s="32">
        <v>1.1000000000000001</v>
      </c>
      <c r="Y433" s="4">
        <v>1</v>
      </c>
      <c r="Z433" s="50">
        <v>10.546964226887074</v>
      </c>
      <c r="AA433" s="4"/>
      <c r="AB433" s="50">
        <v>-28.766361742887732</v>
      </c>
      <c r="AC433" s="4"/>
      <c r="AD433" s="50">
        <v>130.07842378579909</v>
      </c>
      <c r="AE433" s="50">
        <v>591.47969251289805</v>
      </c>
      <c r="AF433" s="22">
        <f t="shared" si="42"/>
        <v>-26.905414094823072</v>
      </c>
      <c r="AG433" s="23">
        <f t="shared" si="43"/>
        <v>4.2608718314373748</v>
      </c>
      <c r="AH433" s="23">
        <f t="shared" si="44"/>
        <v>4.5471007050861196</v>
      </c>
      <c r="AI433" s="23">
        <f t="shared" si="45"/>
        <v>5.3049508226004729</v>
      </c>
      <c r="AJ433" s="3">
        <f t="shared" si="46"/>
        <v>32.216397496677693</v>
      </c>
    </row>
    <row r="434" spans="1:36" x14ac:dyDescent="0.35">
      <c r="A434" s="5">
        <f t="shared" si="40"/>
        <v>1907</v>
      </c>
      <c r="B434" s="6"/>
      <c r="C434" s="31" t="s">
        <v>697</v>
      </c>
      <c r="D434" s="4"/>
      <c r="E434" s="4" t="s">
        <v>231</v>
      </c>
      <c r="F434" s="31" t="s">
        <v>232</v>
      </c>
      <c r="G434" s="4"/>
      <c r="H434" s="25">
        <v>2118</v>
      </c>
      <c r="I434" s="31"/>
      <c r="J434" s="31" t="s">
        <v>234</v>
      </c>
      <c r="K434" s="27">
        <v>42196</v>
      </c>
      <c r="L434" s="31">
        <v>2015</v>
      </c>
      <c r="M434" s="30">
        <f t="shared" si="41"/>
        <v>192</v>
      </c>
      <c r="N434" s="31"/>
      <c r="O434" s="31"/>
      <c r="P434" s="31"/>
      <c r="Q434" s="47" t="s">
        <v>78</v>
      </c>
      <c r="R434" s="16" t="s">
        <v>235</v>
      </c>
      <c r="S434" s="19" t="s">
        <v>236</v>
      </c>
      <c r="T434" s="29">
        <v>13.7</v>
      </c>
      <c r="U434" s="29">
        <v>3.43</v>
      </c>
      <c r="V434" s="4" t="s">
        <v>237</v>
      </c>
      <c r="W434" s="4" t="s">
        <v>749</v>
      </c>
      <c r="X434" s="32">
        <v>0.8</v>
      </c>
      <c r="Y434" s="4">
        <v>1</v>
      </c>
      <c r="Z434" s="50">
        <v>10.206709843691876</v>
      </c>
      <c r="AA434" s="4"/>
      <c r="AB434" s="50">
        <v>-28.604638696794154</v>
      </c>
      <c r="AC434" s="4"/>
      <c r="AD434" s="50">
        <v>103.58960851153809</v>
      </c>
      <c r="AE434" s="50">
        <v>464.26697801797735</v>
      </c>
      <c r="AF434" s="22">
        <f t="shared" si="42"/>
        <v>-26.809689428595735</v>
      </c>
      <c r="AG434" s="23">
        <f t="shared" si="43"/>
        <v>4.1607970128505514</v>
      </c>
      <c r="AH434" s="23">
        <f t="shared" si="44"/>
        <v>4.4817910279703979</v>
      </c>
      <c r="AI434" s="23">
        <f t="shared" si="45"/>
        <v>5.2287561992987976</v>
      </c>
      <c r="AJ434" s="3">
        <f t="shared" si="46"/>
        <v>31.462516750853666</v>
      </c>
    </row>
    <row r="435" spans="1:36" x14ac:dyDescent="0.35">
      <c r="A435" s="5">
        <f t="shared" si="40"/>
        <v>1908</v>
      </c>
      <c r="B435" s="6"/>
      <c r="C435" s="31" t="s">
        <v>698</v>
      </c>
      <c r="D435" s="4"/>
      <c r="E435" s="4" t="s">
        <v>231</v>
      </c>
      <c r="F435" s="31" t="s">
        <v>232</v>
      </c>
      <c r="G435" s="4"/>
      <c r="H435" s="25">
        <v>2118</v>
      </c>
      <c r="I435" s="31"/>
      <c r="J435" s="31" t="s">
        <v>234</v>
      </c>
      <c r="K435" s="27">
        <v>42196</v>
      </c>
      <c r="L435" s="31">
        <v>2015</v>
      </c>
      <c r="M435" s="30">
        <f t="shared" si="41"/>
        <v>192</v>
      </c>
      <c r="N435" s="31"/>
      <c r="O435" s="31"/>
      <c r="P435" s="31"/>
      <c r="Q435" s="47" t="s">
        <v>78</v>
      </c>
      <c r="R435" s="16" t="s">
        <v>235</v>
      </c>
      <c r="S435" s="19" t="s">
        <v>236</v>
      </c>
      <c r="T435" s="29">
        <v>13.7</v>
      </c>
      <c r="U435" s="29">
        <v>3.37</v>
      </c>
      <c r="V435" s="4" t="s">
        <v>237</v>
      </c>
      <c r="W435" s="4" t="s">
        <v>749</v>
      </c>
      <c r="X435" s="32">
        <v>1.1000000000000001</v>
      </c>
      <c r="Y435" s="4">
        <v>1</v>
      </c>
      <c r="Z435" s="50">
        <v>9.8422908064174166</v>
      </c>
      <c r="AA435" s="4"/>
      <c r="AB435" s="50">
        <v>-29.090500519512045</v>
      </c>
      <c r="AC435" s="4"/>
      <c r="AD435" s="50">
        <v>132.13754435484987</v>
      </c>
      <c r="AE435" s="50">
        <v>597.81778400629264</v>
      </c>
      <c r="AF435" s="22">
        <f t="shared" si="42"/>
        <v>-27.252469718093053</v>
      </c>
      <c r="AG435" s="23">
        <f t="shared" si="43"/>
        <v>4.0536149430639465</v>
      </c>
      <c r="AH435" s="23">
        <f t="shared" si="44"/>
        <v>4.524208368825728</v>
      </c>
      <c r="AI435" s="23">
        <f t="shared" si="45"/>
        <v>5.2782430969633491</v>
      </c>
      <c r="AJ435" s="3">
        <f t="shared" si="46"/>
        <v>31.954258959917613</v>
      </c>
    </row>
    <row r="436" spans="1:36" x14ac:dyDescent="0.35">
      <c r="A436" s="5">
        <f t="shared" si="40"/>
        <v>1909</v>
      </c>
      <c r="B436" s="6"/>
      <c r="C436" s="31" t="s">
        <v>699</v>
      </c>
      <c r="D436" s="4"/>
      <c r="E436" s="4" t="s">
        <v>231</v>
      </c>
      <c r="F436" s="31" t="s">
        <v>232</v>
      </c>
      <c r="G436" s="4"/>
      <c r="H436" s="25">
        <v>2118</v>
      </c>
      <c r="I436" s="31"/>
      <c r="J436" s="31" t="s">
        <v>234</v>
      </c>
      <c r="K436" s="27">
        <v>42196</v>
      </c>
      <c r="L436" s="31">
        <v>2015</v>
      </c>
      <c r="M436" s="30">
        <f t="shared" si="41"/>
        <v>192</v>
      </c>
      <c r="N436" s="31"/>
      <c r="O436" s="31"/>
      <c r="P436" s="31"/>
      <c r="Q436" s="47" t="s">
        <v>78</v>
      </c>
      <c r="R436" s="16" t="s">
        <v>235</v>
      </c>
      <c r="S436" s="19" t="s">
        <v>236</v>
      </c>
      <c r="T436" s="29">
        <v>12.3</v>
      </c>
      <c r="U436" s="29">
        <v>3.23</v>
      </c>
      <c r="V436" s="4" t="s">
        <v>237</v>
      </c>
      <c r="W436" s="4" t="s">
        <v>749</v>
      </c>
      <c r="X436" s="32">
        <v>1</v>
      </c>
      <c r="Y436" s="4">
        <v>1</v>
      </c>
      <c r="Z436" s="50">
        <v>9.8751411072621806</v>
      </c>
      <c r="AA436" s="4"/>
      <c r="AB436" s="50">
        <v>-28.959405826799603</v>
      </c>
      <c r="AC436" s="4"/>
      <c r="AD436" s="50">
        <v>126.98693909411124</v>
      </c>
      <c r="AE436" s="50">
        <v>568.26429427034964</v>
      </c>
      <c r="AF436" s="22">
        <f t="shared" si="42"/>
        <v>-27.171448056918123</v>
      </c>
      <c r="AG436" s="23">
        <f t="shared" si="43"/>
        <v>4.0632767962535823</v>
      </c>
      <c r="AH436" s="23">
        <f t="shared" si="44"/>
        <v>4.4749822172593952</v>
      </c>
      <c r="AI436" s="23">
        <f t="shared" si="45"/>
        <v>5.2208125868026274</v>
      </c>
      <c r="AJ436" s="3">
        <f t="shared" si="46"/>
        <v>31.382843673703452</v>
      </c>
    </row>
    <row r="437" spans="1:36" x14ac:dyDescent="0.35">
      <c r="A437" s="5">
        <f t="shared" ref="A437:A500" si="47">A436+1</f>
        <v>1910</v>
      </c>
      <c r="B437" s="6"/>
      <c r="C437" s="31" t="s">
        <v>700</v>
      </c>
      <c r="D437" s="4"/>
      <c r="E437" s="4" t="s">
        <v>231</v>
      </c>
      <c r="F437" s="31" t="s">
        <v>232</v>
      </c>
      <c r="G437" s="4"/>
      <c r="H437" s="25">
        <v>2138</v>
      </c>
      <c r="I437" s="31"/>
      <c r="J437" s="31" t="s">
        <v>234</v>
      </c>
      <c r="K437" s="27">
        <v>42196</v>
      </c>
      <c r="L437" s="31">
        <v>2015</v>
      </c>
      <c r="M437" s="30">
        <f t="shared" si="41"/>
        <v>192</v>
      </c>
      <c r="N437" s="31"/>
      <c r="O437" s="31"/>
      <c r="P437" s="31"/>
      <c r="Q437" s="47" t="s">
        <v>78</v>
      </c>
      <c r="R437" s="16" t="s">
        <v>235</v>
      </c>
      <c r="S437" s="19" t="s">
        <v>236</v>
      </c>
      <c r="T437" s="29">
        <v>13.3</v>
      </c>
      <c r="U437" s="29">
        <v>3.7</v>
      </c>
      <c r="V437" s="4" t="s">
        <v>237</v>
      </c>
      <c r="W437" s="4" t="s">
        <v>749</v>
      </c>
      <c r="X437" s="32">
        <v>1.1000000000000001</v>
      </c>
      <c r="Y437" s="4">
        <v>1</v>
      </c>
      <c r="Z437" s="50">
        <v>10.098965189406265</v>
      </c>
      <c r="AA437" s="4"/>
      <c r="AB437" s="50">
        <v>-28.51516062801366</v>
      </c>
      <c r="AC437" s="4"/>
      <c r="AD437" s="50">
        <v>133.16654387175296</v>
      </c>
      <c r="AE437" s="50">
        <v>576.70184443735548</v>
      </c>
      <c r="AF437" s="22">
        <f t="shared" si="42"/>
        <v>-26.880545824825827</v>
      </c>
      <c r="AG437" s="23">
        <f t="shared" si="43"/>
        <v>4.1291074086489017</v>
      </c>
      <c r="AH437" s="23">
        <f t="shared" si="44"/>
        <v>4.3306811731387462</v>
      </c>
      <c r="AI437" s="23">
        <f t="shared" si="45"/>
        <v>5.0524613686618709</v>
      </c>
      <c r="AJ437" s="3">
        <f t="shared" si="46"/>
        <v>29.644422812193973</v>
      </c>
    </row>
    <row r="438" spans="1:36" x14ac:dyDescent="0.35">
      <c r="A438" s="5">
        <f t="shared" si="47"/>
        <v>1911</v>
      </c>
      <c r="B438" s="6"/>
      <c r="C438" s="31" t="s">
        <v>701</v>
      </c>
      <c r="D438" s="4"/>
      <c r="E438" s="4" t="s">
        <v>231</v>
      </c>
      <c r="F438" s="31" t="s">
        <v>232</v>
      </c>
      <c r="G438" s="4"/>
      <c r="H438" s="25">
        <v>2138</v>
      </c>
      <c r="I438" s="31"/>
      <c r="J438" s="31" t="s">
        <v>234</v>
      </c>
      <c r="K438" s="27">
        <v>42196</v>
      </c>
      <c r="L438" s="31">
        <v>2015</v>
      </c>
      <c r="M438" s="30">
        <f t="shared" si="41"/>
        <v>192</v>
      </c>
      <c r="N438" s="31"/>
      <c r="O438" s="31"/>
      <c r="P438" s="31"/>
      <c r="Q438" s="47" t="s">
        <v>78</v>
      </c>
      <c r="R438" s="16" t="s">
        <v>235</v>
      </c>
      <c r="S438" s="19" t="s">
        <v>236</v>
      </c>
      <c r="T438" s="29">
        <v>12.3</v>
      </c>
      <c r="U438" s="29">
        <v>2.73</v>
      </c>
      <c r="V438" s="4" t="s">
        <v>237</v>
      </c>
      <c r="W438" s="4" t="s">
        <v>749</v>
      </c>
      <c r="X438" s="32">
        <v>0.8</v>
      </c>
      <c r="Y438" s="4">
        <v>1</v>
      </c>
      <c r="Z438" s="50">
        <v>9.9496248540757879</v>
      </c>
      <c r="AA438" s="4"/>
      <c r="AB438" s="50">
        <v>-28.41646081575302</v>
      </c>
      <c r="AC438" s="4"/>
      <c r="AD438" s="50">
        <v>120.79387589353367</v>
      </c>
      <c r="AE438" s="50">
        <v>500.94544938029662</v>
      </c>
      <c r="AF438" s="22">
        <f t="shared" si="42"/>
        <v>-26.992342800979156</v>
      </c>
      <c r="AG438" s="23">
        <f t="shared" si="43"/>
        <v>4.0851837806105262</v>
      </c>
      <c r="AH438" s="23">
        <f t="shared" si="44"/>
        <v>4.1471096582894997</v>
      </c>
      <c r="AI438" s="23">
        <f t="shared" si="45"/>
        <v>4.8382946013377497</v>
      </c>
      <c r="AJ438" s="3">
        <f t="shared" si="46"/>
        <v>27.285857331309128</v>
      </c>
    </row>
    <row r="439" spans="1:36" x14ac:dyDescent="0.35">
      <c r="A439" s="5">
        <f t="shared" si="47"/>
        <v>1912</v>
      </c>
      <c r="B439" s="6"/>
      <c r="C439" s="31" t="s">
        <v>702</v>
      </c>
      <c r="D439" s="4"/>
      <c r="E439" s="4" t="s">
        <v>231</v>
      </c>
      <c r="F439" s="31" t="s">
        <v>232</v>
      </c>
      <c r="G439" s="4"/>
      <c r="H439" s="25">
        <v>2150</v>
      </c>
      <c r="I439" s="31"/>
      <c r="J439" s="31" t="s">
        <v>234</v>
      </c>
      <c r="K439" s="27">
        <v>42197</v>
      </c>
      <c r="L439" s="31">
        <v>2015</v>
      </c>
      <c r="M439" s="30">
        <f t="shared" si="41"/>
        <v>193</v>
      </c>
      <c r="N439" s="31"/>
      <c r="O439" s="31"/>
      <c r="P439" s="31"/>
      <c r="Q439" s="47" t="s">
        <v>78</v>
      </c>
      <c r="R439" s="16" t="s">
        <v>235</v>
      </c>
      <c r="S439" s="19" t="s">
        <v>236</v>
      </c>
      <c r="T439" s="29">
        <v>12.7</v>
      </c>
      <c r="U439" s="29">
        <v>3.27</v>
      </c>
      <c r="V439" s="4" t="s">
        <v>237</v>
      </c>
      <c r="W439" s="4" t="s">
        <v>749</v>
      </c>
      <c r="X439" s="32">
        <v>1</v>
      </c>
      <c r="Y439" s="4">
        <v>1</v>
      </c>
      <c r="Z439" s="50">
        <v>8.9478091667529149</v>
      </c>
      <c r="AA439" s="4"/>
      <c r="AB439" s="50">
        <v>-29.17506781724142</v>
      </c>
      <c r="AC439" s="4"/>
      <c r="AD439" s="50">
        <v>133.16654387175296</v>
      </c>
      <c r="AE439" s="50">
        <v>602.0447543460383</v>
      </c>
      <c r="AF439" s="22">
        <f t="shared" si="42"/>
        <v>-27.340276369785997</v>
      </c>
      <c r="AG439" s="23">
        <f t="shared" si="43"/>
        <v>3.7905321078685046</v>
      </c>
      <c r="AH439" s="23">
        <f t="shared" si="44"/>
        <v>4.5209910600806911</v>
      </c>
      <c r="AI439" s="23">
        <f t="shared" si="45"/>
        <v>5.2744895700941399</v>
      </c>
      <c r="AJ439" s="3">
        <f t="shared" si="46"/>
        <v>31.91723646049071</v>
      </c>
    </row>
    <row r="440" spans="1:36" x14ac:dyDescent="0.35">
      <c r="A440" s="5">
        <f t="shared" si="47"/>
        <v>1913</v>
      </c>
      <c r="B440" s="6"/>
      <c r="C440" s="31" t="s">
        <v>703</v>
      </c>
      <c r="D440" s="4"/>
      <c r="E440" s="4" t="s">
        <v>231</v>
      </c>
      <c r="F440" s="31" t="s">
        <v>232</v>
      </c>
      <c r="G440" s="4"/>
      <c r="H440" s="25">
        <v>2150</v>
      </c>
      <c r="I440" s="31"/>
      <c r="J440" s="31" t="s">
        <v>234</v>
      </c>
      <c r="K440" s="27">
        <v>42197</v>
      </c>
      <c r="L440" s="31">
        <v>2015</v>
      </c>
      <c r="M440" s="30">
        <f t="shared" si="41"/>
        <v>193</v>
      </c>
      <c r="N440" s="31"/>
      <c r="O440" s="31"/>
      <c r="P440" s="31"/>
      <c r="Q440" s="47" t="s">
        <v>78</v>
      </c>
      <c r="R440" s="16" t="s">
        <v>235</v>
      </c>
      <c r="S440" s="19" t="s">
        <v>236</v>
      </c>
      <c r="T440" s="29">
        <v>13</v>
      </c>
      <c r="U440" s="29">
        <v>3.37</v>
      </c>
      <c r="V440" s="4" t="s">
        <v>237</v>
      </c>
      <c r="W440" s="4" t="s">
        <v>749</v>
      </c>
      <c r="X440" s="32">
        <v>1.1000000000000001</v>
      </c>
      <c r="Y440" s="4">
        <v>1</v>
      </c>
      <c r="Z440" s="50">
        <v>9.0348792503718514</v>
      </c>
      <c r="AA440" s="4"/>
      <c r="AB440" s="50">
        <v>-29.054145697754809</v>
      </c>
      <c r="AC440" s="4"/>
      <c r="AD440" s="50">
        <v>135.22342137031444</v>
      </c>
      <c r="AE440" s="50">
        <v>593.59207447519975</v>
      </c>
      <c r="AF440" s="22">
        <f t="shared" si="42"/>
        <v>-27.35558109000625</v>
      </c>
      <c r="AG440" s="23">
        <f t="shared" si="43"/>
        <v>3.8161409559917212</v>
      </c>
      <c r="AH440" s="23">
        <f t="shared" si="44"/>
        <v>4.3897134716745958</v>
      </c>
      <c r="AI440" s="23">
        <f t="shared" si="45"/>
        <v>5.1213323836203619</v>
      </c>
      <c r="AJ440" s="3">
        <f t="shared" si="46"/>
        <v>30.367316632520179</v>
      </c>
    </row>
    <row r="441" spans="1:36" x14ac:dyDescent="0.35">
      <c r="A441" s="5">
        <f t="shared" si="47"/>
        <v>1914</v>
      </c>
      <c r="B441" s="6"/>
      <c r="C441" s="31" t="s">
        <v>704</v>
      </c>
      <c r="D441" s="4"/>
      <c r="E441" s="4" t="s">
        <v>231</v>
      </c>
      <c r="F441" s="31" t="s">
        <v>232</v>
      </c>
      <c r="G441" s="4"/>
      <c r="H441" s="25">
        <v>2150</v>
      </c>
      <c r="I441" s="31"/>
      <c r="J441" s="31" t="s">
        <v>234</v>
      </c>
      <c r="K441" s="27">
        <v>42197</v>
      </c>
      <c r="L441" s="31">
        <v>2015</v>
      </c>
      <c r="M441" s="30">
        <f t="shared" si="41"/>
        <v>193</v>
      </c>
      <c r="N441" s="31"/>
      <c r="O441" s="31"/>
      <c r="P441" s="31"/>
      <c r="Q441" s="47" t="s">
        <v>78</v>
      </c>
      <c r="R441" s="16" t="s">
        <v>235</v>
      </c>
      <c r="S441" s="19" t="s">
        <v>236</v>
      </c>
      <c r="T441" s="29">
        <v>13</v>
      </c>
      <c r="U441" s="29">
        <v>3.1</v>
      </c>
      <c r="V441" s="4" t="s">
        <v>237</v>
      </c>
      <c r="W441" s="4" t="s">
        <v>749</v>
      </c>
      <c r="X441" s="32">
        <v>1.3</v>
      </c>
      <c r="Y441" s="4">
        <v>1</v>
      </c>
      <c r="Z441" s="50">
        <v>9.159522851982052</v>
      </c>
      <c r="AA441" s="4"/>
      <c r="AB441" s="50">
        <v>-29.791867794419183</v>
      </c>
      <c r="AC441" s="4"/>
      <c r="AD441" s="50">
        <v>102.96583848120659</v>
      </c>
      <c r="AE441" s="50">
        <v>483.1181353787141</v>
      </c>
      <c r="AF441" s="22">
        <f t="shared" si="42"/>
        <v>-27.791031036618588</v>
      </c>
      <c r="AG441" s="23">
        <f t="shared" si="43"/>
        <v>3.8528008388182506</v>
      </c>
      <c r="AH441" s="23">
        <f t="shared" si="44"/>
        <v>4.6920235148368477</v>
      </c>
      <c r="AI441" s="23">
        <f t="shared" si="45"/>
        <v>5.474027433976322</v>
      </c>
      <c r="AJ441" s="3">
        <f t="shared" si="46"/>
        <v>33.825042031886753</v>
      </c>
    </row>
    <row r="442" spans="1:36" x14ac:dyDescent="0.35">
      <c r="A442" s="5">
        <f t="shared" si="47"/>
        <v>1915</v>
      </c>
      <c r="B442" s="6"/>
      <c r="C442" s="31" t="s">
        <v>705</v>
      </c>
      <c r="D442" s="4"/>
      <c r="E442" s="4" t="s">
        <v>231</v>
      </c>
      <c r="F442" s="31" t="s">
        <v>232</v>
      </c>
      <c r="G442" s="4"/>
      <c r="H442" s="25">
        <v>2150</v>
      </c>
      <c r="I442" s="31"/>
      <c r="J442" s="31" t="s">
        <v>234</v>
      </c>
      <c r="K442" s="27">
        <v>42197</v>
      </c>
      <c r="L442" s="31">
        <v>2015</v>
      </c>
      <c r="M442" s="30">
        <f t="shared" si="41"/>
        <v>193</v>
      </c>
      <c r="N442" s="31"/>
      <c r="O442" s="31"/>
      <c r="P442" s="31"/>
      <c r="Q442" s="47" t="s">
        <v>78</v>
      </c>
      <c r="R442" s="16" t="s">
        <v>235</v>
      </c>
      <c r="S442" s="19" t="s">
        <v>236</v>
      </c>
      <c r="T442" s="29">
        <v>11.7</v>
      </c>
      <c r="U442" s="29">
        <v>2.8</v>
      </c>
      <c r="V442" s="4" t="s">
        <v>237</v>
      </c>
      <c r="W442" s="4" t="s">
        <v>749</v>
      </c>
      <c r="X442" s="32">
        <v>0.8</v>
      </c>
      <c r="Y442" s="4">
        <v>1</v>
      </c>
      <c r="Z442" s="50">
        <v>9.2795153840987155</v>
      </c>
      <c r="AA442" s="4"/>
      <c r="AB442" s="50">
        <v>-28.842165433846571</v>
      </c>
      <c r="AC442" s="4"/>
      <c r="AD442" s="50">
        <v>101.40582459937443</v>
      </c>
      <c r="AE442" s="50">
        <v>434.99370300510378</v>
      </c>
      <c r="AF442" s="22">
        <f t="shared" si="42"/>
        <v>-27.253056416844462</v>
      </c>
      <c r="AG442" s="23">
        <f t="shared" si="43"/>
        <v>3.8880927600290343</v>
      </c>
      <c r="AH442" s="23">
        <f t="shared" si="44"/>
        <v>4.2896323236228309</v>
      </c>
      <c r="AI442" s="23">
        <f t="shared" si="45"/>
        <v>5.004571044226636</v>
      </c>
      <c r="AJ442" s="3">
        <f t="shared" si="46"/>
        <v>29.131833866782813</v>
      </c>
    </row>
    <row r="443" spans="1:36" x14ac:dyDescent="0.35">
      <c r="A443" s="5">
        <f t="shared" si="47"/>
        <v>1916</v>
      </c>
      <c r="B443" s="6"/>
      <c r="C443" s="31" t="s">
        <v>706</v>
      </c>
      <c r="D443" s="4"/>
      <c r="E443" s="4" t="s">
        <v>231</v>
      </c>
      <c r="F443" s="31" t="s">
        <v>232</v>
      </c>
      <c r="G443" s="4"/>
      <c r="H443" s="25">
        <v>2116</v>
      </c>
      <c r="I443" s="31"/>
      <c r="J443" s="31" t="s">
        <v>234</v>
      </c>
      <c r="K443" s="27">
        <v>42198</v>
      </c>
      <c r="L443" s="31">
        <v>2015</v>
      </c>
      <c r="M443" s="30">
        <f t="shared" si="41"/>
        <v>194</v>
      </c>
      <c r="N443" s="31"/>
      <c r="O443" s="31"/>
      <c r="P443" s="31"/>
      <c r="Q443" s="47" t="s">
        <v>78</v>
      </c>
      <c r="R443" s="16" t="s">
        <v>235</v>
      </c>
      <c r="S443" s="19" t="s">
        <v>236</v>
      </c>
      <c r="T443" s="29">
        <v>12</v>
      </c>
      <c r="U443" s="29">
        <v>3.17</v>
      </c>
      <c r="V443" s="4" t="s">
        <v>237</v>
      </c>
      <c r="W443" s="4" t="s">
        <v>749</v>
      </c>
      <c r="X443" s="32">
        <v>1</v>
      </c>
      <c r="Y443" s="4">
        <v>1</v>
      </c>
      <c r="Z443" s="50">
        <v>9.9104881038400556</v>
      </c>
      <c r="AA443" s="4"/>
      <c r="AB443" s="50">
        <v>-29.085370672802721</v>
      </c>
      <c r="AC443" s="4"/>
      <c r="AD443" s="50">
        <v>111.4790465496625</v>
      </c>
      <c r="AE443" s="50">
        <v>529.3062261981604</v>
      </c>
      <c r="AF443" s="22">
        <f t="shared" si="42"/>
        <v>-27.032757503418772</v>
      </c>
      <c r="AG443" s="23">
        <f t="shared" si="43"/>
        <v>4.0736729717176638</v>
      </c>
      <c r="AH443" s="23">
        <f t="shared" si="44"/>
        <v>4.7480333083254456</v>
      </c>
      <c r="AI443" s="23">
        <f t="shared" si="45"/>
        <v>5.5393721930463533</v>
      </c>
      <c r="AJ443" s="3">
        <f t="shared" si="46"/>
        <v>34.424169638534316</v>
      </c>
    </row>
    <row r="444" spans="1:36" x14ac:dyDescent="0.35">
      <c r="A444" s="5">
        <f t="shared" si="47"/>
        <v>1917</v>
      </c>
      <c r="B444" s="6"/>
      <c r="C444" s="31" t="s">
        <v>707</v>
      </c>
      <c r="D444" s="4"/>
      <c r="E444" s="4" t="s">
        <v>231</v>
      </c>
      <c r="F444" s="31" t="s">
        <v>232</v>
      </c>
      <c r="G444" s="4"/>
      <c r="H444" s="25">
        <v>2116</v>
      </c>
      <c r="I444" s="31"/>
      <c r="J444" s="31" t="s">
        <v>234</v>
      </c>
      <c r="K444" s="27">
        <v>42198</v>
      </c>
      <c r="L444" s="31">
        <v>2015</v>
      </c>
      <c r="M444" s="30">
        <f t="shared" si="41"/>
        <v>194</v>
      </c>
      <c r="N444" s="31"/>
      <c r="O444" s="31"/>
      <c r="P444" s="31"/>
      <c r="Q444" s="47" t="s">
        <v>78</v>
      </c>
      <c r="R444" s="16" t="s">
        <v>235</v>
      </c>
      <c r="S444" s="19" t="s">
        <v>236</v>
      </c>
      <c r="T444" s="29">
        <v>13</v>
      </c>
      <c r="U444" s="29">
        <v>3.07</v>
      </c>
      <c r="V444" s="4" t="s">
        <v>237</v>
      </c>
      <c r="W444" s="4" t="s">
        <v>749</v>
      </c>
      <c r="X444" s="32">
        <v>1.1000000000000001</v>
      </c>
      <c r="Y444" s="4">
        <v>1</v>
      </c>
      <c r="Z444" s="50">
        <v>9.193805527788756</v>
      </c>
      <c r="AA444" s="4"/>
      <c r="AB444" s="50">
        <v>-29.045410072063437</v>
      </c>
      <c r="AC444" s="4"/>
      <c r="AD444" s="50">
        <v>117.69229738464392</v>
      </c>
      <c r="AE444" s="50">
        <v>557.72444861026406</v>
      </c>
      <c r="AF444" s="22">
        <f t="shared" si="42"/>
        <v>-27.00121543105929</v>
      </c>
      <c r="AG444" s="23">
        <f t="shared" si="43"/>
        <v>3.8628839787613991</v>
      </c>
      <c r="AH444" s="23">
        <f t="shared" si="44"/>
        <v>4.7388355993043429</v>
      </c>
      <c r="AI444" s="23">
        <f t="shared" si="45"/>
        <v>5.5286415325217328</v>
      </c>
      <c r="AJ444" s="3">
        <f t="shared" si="46"/>
        <v>34.326617185110884</v>
      </c>
    </row>
    <row r="445" spans="1:36" x14ac:dyDescent="0.35">
      <c r="A445" s="5">
        <f t="shared" si="47"/>
        <v>1918</v>
      </c>
      <c r="B445" s="6"/>
      <c r="C445" s="31" t="s">
        <v>708</v>
      </c>
      <c r="D445" s="4"/>
      <c r="E445" s="4" t="s">
        <v>231</v>
      </c>
      <c r="F445" s="31" t="s">
        <v>232</v>
      </c>
      <c r="G445" s="4"/>
      <c r="H445" s="25">
        <v>2116</v>
      </c>
      <c r="I445" s="31"/>
      <c r="J445" s="31" t="s">
        <v>234</v>
      </c>
      <c r="K445" s="27">
        <v>42198</v>
      </c>
      <c r="L445" s="31">
        <v>2015</v>
      </c>
      <c r="M445" s="30">
        <f t="shared" si="41"/>
        <v>194</v>
      </c>
      <c r="N445" s="31"/>
      <c r="O445" s="31"/>
      <c r="P445" s="31"/>
      <c r="Q445" s="47" t="s">
        <v>78</v>
      </c>
      <c r="R445" s="16" t="s">
        <v>235</v>
      </c>
      <c r="S445" s="19" t="s">
        <v>236</v>
      </c>
      <c r="T445" s="29">
        <v>12.7</v>
      </c>
      <c r="U445" s="29">
        <v>2.87</v>
      </c>
      <c r="V445" s="4" t="s">
        <v>237</v>
      </c>
      <c r="W445" s="4" t="s">
        <v>749</v>
      </c>
      <c r="X445" s="32">
        <v>0.9</v>
      </c>
      <c r="Y445" s="4">
        <v>1</v>
      </c>
      <c r="Z445" s="50">
        <v>9.1907860952179128</v>
      </c>
      <c r="AA445" s="4"/>
      <c r="AB445" s="50">
        <v>-28.944551485964634</v>
      </c>
      <c r="AC445" s="4"/>
      <c r="AD445" s="50">
        <v>107.32940242471051</v>
      </c>
      <c r="AE445" s="50">
        <v>503.04427764958155</v>
      </c>
      <c r="AF445" s="22">
        <f t="shared" si="42"/>
        <v>-26.948494414747767</v>
      </c>
      <c r="AG445" s="23">
        <f t="shared" si="43"/>
        <v>3.8619959103582095</v>
      </c>
      <c r="AH445" s="23">
        <f t="shared" si="44"/>
        <v>4.6869195792127636</v>
      </c>
      <c r="AI445" s="23">
        <f t="shared" si="45"/>
        <v>5.468072842414891</v>
      </c>
      <c r="AJ445" s="3">
        <f t="shared" si="46"/>
        <v>33.769836191169688</v>
      </c>
    </row>
    <row r="446" spans="1:36" x14ac:dyDescent="0.35">
      <c r="A446" s="5">
        <f t="shared" si="47"/>
        <v>1919</v>
      </c>
      <c r="B446" s="6"/>
      <c r="C446" s="31" t="s">
        <v>709</v>
      </c>
      <c r="D446" s="4"/>
      <c r="E446" s="4" t="s">
        <v>231</v>
      </c>
      <c r="F446" s="31" t="s">
        <v>232</v>
      </c>
      <c r="G446" s="4"/>
      <c r="H446" s="25">
        <v>2116</v>
      </c>
      <c r="I446" s="31"/>
      <c r="J446" s="31" t="s">
        <v>234</v>
      </c>
      <c r="K446" s="27">
        <v>42198</v>
      </c>
      <c r="L446" s="31">
        <v>2015</v>
      </c>
      <c r="M446" s="30">
        <f t="shared" si="41"/>
        <v>194</v>
      </c>
      <c r="N446" s="31"/>
      <c r="O446" s="31"/>
      <c r="P446" s="31"/>
      <c r="Q446" s="47" t="s">
        <v>78</v>
      </c>
      <c r="R446" s="16" t="s">
        <v>235</v>
      </c>
      <c r="S446" s="19" t="s">
        <v>236</v>
      </c>
      <c r="T446" s="29">
        <v>12.3</v>
      </c>
      <c r="U446" s="29">
        <v>2.4</v>
      </c>
      <c r="V446" s="4" t="s">
        <v>237</v>
      </c>
      <c r="W446" s="4" t="s">
        <v>749</v>
      </c>
      <c r="X446" s="32">
        <v>0.5</v>
      </c>
      <c r="Y446" s="4">
        <v>1</v>
      </c>
      <c r="Z446" s="50">
        <v>9.431176477029835</v>
      </c>
      <c r="AA446" s="4"/>
      <c r="AB446" s="50">
        <v>-28.216878949638261</v>
      </c>
      <c r="AC446" s="4"/>
      <c r="AD446" s="50">
        <v>80.210916030717087</v>
      </c>
      <c r="AE446" s="50">
        <v>364.15866865328184</v>
      </c>
      <c r="AF446" s="22">
        <f t="shared" si="42"/>
        <v>-26.36300105906485</v>
      </c>
      <c r="AG446" s="23">
        <f t="shared" si="43"/>
        <v>3.9326989638323049</v>
      </c>
      <c r="AH446" s="23">
        <f t="shared" si="44"/>
        <v>4.5400138369424159</v>
      </c>
      <c r="AI446" s="23">
        <f t="shared" si="45"/>
        <v>5.2966828097661525</v>
      </c>
      <c r="AJ446" s="3">
        <f t="shared" si="46"/>
        <v>32.135487182622711</v>
      </c>
    </row>
    <row r="447" spans="1:36" x14ac:dyDescent="0.35">
      <c r="A447" s="5">
        <f t="shared" si="47"/>
        <v>1920</v>
      </c>
      <c r="B447" s="6"/>
      <c r="C447" s="31" t="s">
        <v>710</v>
      </c>
      <c r="D447" s="4"/>
      <c r="E447" s="4" t="s">
        <v>231</v>
      </c>
      <c r="F447" s="31" t="s">
        <v>232</v>
      </c>
      <c r="G447" s="4"/>
      <c r="H447" s="25">
        <v>2116</v>
      </c>
      <c r="I447" s="31"/>
      <c r="J447" s="31" t="s">
        <v>234</v>
      </c>
      <c r="K447" s="27">
        <v>42198</v>
      </c>
      <c r="L447" s="31">
        <v>2015</v>
      </c>
      <c r="M447" s="30">
        <f t="shared" si="41"/>
        <v>194</v>
      </c>
      <c r="N447" s="31"/>
      <c r="O447" s="31"/>
      <c r="P447" s="31"/>
      <c r="Q447" s="47" t="s">
        <v>78</v>
      </c>
      <c r="R447" s="16" t="s">
        <v>235</v>
      </c>
      <c r="S447" s="19" t="s">
        <v>236</v>
      </c>
      <c r="T447" s="29">
        <v>11.7</v>
      </c>
      <c r="U447" s="29">
        <v>2.0699999999999998</v>
      </c>
      <c r="V447" s="4" t="s">
        <v>237</v>
      </c>
      <c r="W447" s="4" t="s">
        <v>749</v>
      </c>
      <c r="X447" s="32">
        <v>0.9</v>
      </c>
      <c r="Y447" s="4">
        <v>1</v>
      </c>
      <c r="Z447" s="50">
        <v>10.349939477007613</v>
      </c>
      <c r="AA447" s="4"/>
      <c r="AB447" s="50">
        <v>-28.176864708315389</v>
      </c>
      <c r="AC447" s="4"/>
      <c r="AD447" s="50">
        <v>80.734808646842637</v>
      </c>
      <c r="AE447" s="50">
        <v>375.59257318183126</v>
      </c>
      <c r="AF447" s="22">
        <f t="shared" si="42"/>
        <v>-26.213622267991074</v>
      </c>
      <c r="AG447" s="23">
        <f t="shared" si="43"/>
        <v>4.2029233755904745</v>
      </c>
      <c r="AH447" s="23">
        <f t="shared" si="44"/>
        <v>4.6521764215083685</v>
      </c>
      <c r="AI447" s="23">
        <f t="shared" si="45"/>
        <v>5.4275391584264296</v>
      </c>
      <c r="AJ447" s="3">
        <f t="shared" si="46"/>
        <v>33.391288234965621</v>
      </c>
    </row>
    <row r="448" spans="1:36" x14ac:dyDescent="0.35">
      <c r="A448" s="5">
        <f t="shared" si="47"/>
        <v>1921</v>
      </c>
      <c r="B448" s="6"/>
      <c r="C448" s="31" t="s">
        <v>711</v>
      </c>
      <c r="D448" s="4"/>
      <c r="E448" s="4" t="s">
        <v>231</v>
      </c>
      <c r="F448" s="31" t="s">
        <v>232</v>
      </c>
      <c r="G448" s="4"/>
      <c r="H448" s="25">
        <v>2125</v>
      </c>
      <c r="I448" s="31"/>
      <c r="J448" s="31" t="s">
        <v>234</v>
      </c>
      <c r="K448" s="27">
        <v>42198</v>
      </c>
      <c r="L448" s="31">
        <v>2015</v>
      </c>
      <c r="M448" s="30">
        <f t="shared" si="41"/>
        <v>194</v>
      </c>
      <c r="N448" s="31"/>
      <c r="O448" s="31"/>
      <c r="P448" s="31"/>
      <c r="Q448" s="47" t="s">
        <v>78</v>
      </c>
      <c r="R448" s="16" t="s">
        <v>235</v>
      </c>
      <c r="S448" s="19" t="s">
        <v>236</v>
      </c>
      <c r="T448" s="29">
        <v>13.3</v>
      </c>
      <c r="U448" s="29">
        <v>4.33</v>
      </c>
      <c r="V448" s="4" t="s">
        <v>237</v>
      </c>
      <c r="W448" s="4" t="s">
        <v>749</v>
      </c>
      <c r="X448" s="32">
        <v>0.6</v>
      </c>
      <c r="Y448" s="4">
        <v>1</v>
      </c>
      <c r="Z448" s="50">
        <v>9.6871435138048501</v>
      </c>
      <c r="AA448" s="4"/>
      <c r="AB448" s="50">
        <v>-28.602130273956448</v>
      </c>
      <c r="AC448" s="4"/>
      <c r="AD448" s="50">
        <v>119.76039023565198</v>
      </c>
      <c r="AE448" s="50">
        <v>519.84625108173464</v>
      </c>
      <c r="AF448" s="22">
        <f t="shared" si="42"/>
        <v>-26.956518282587304</v>
      </c>
      <c r="AG448" s="23">
        <f t="shared" si="43"/>
        <v>4.0079833864131915</v>
      </c>
      <c r="AH448" s="23">
        <f t="shared" si="44"/>
        <v>4.3407194153161619</v>
      </c>
      <c r="AI448" s="23">
        <f t="shared" si="45"/>
        <v>5.0641726512021892</v>
      </c>
      <c r="AJ448" s="3">
        <f t="shared" si="46"/>
        <v>29.768523672127465</v>
      </c>
    </row>
    <row r="449" spans="1:36" x14ac:dyDescent="0.35">
      <c r="A449" s="5">
        <f t="shared" si="47"/>
        <v>1922</v>
      </c>
      <c r="B449" s="6"/>
      <c r="C449" s="31" t="s">
        <v>712</v>
      </c>
      <c r="D449" s="4"/>
      <c r="E449" s="4" t="s">
        <v>231</v>
      </c>
      <c r="F449" s="31" t="s">
        <v>232</v>
      </c>
      <c r="G449" s="4"/>
      <c r="H449" s="25">
        <v>2125</v>
      </c>
      <c r="I449" s="31"/>
      <c r="J449" s="31" t="s">
        <v>234</v>
      </c>
      <c r="K449" s="27">
        <v>42198</v>
      </c>
      <c r="L449" s="31">
        <v>2015</v>
      </c>
      <c r="M449" s="30">
        <f t="shared" si="41"/>
        <v>194</v>
      </c>
      <c r="N449" s="31"/>
      <c r="O449" s="31"/>
      <c r="P449" s="31"/>
      <c r="Q449" s="47" t="s">
        <v>78</v>
      </c>
      <c r="R449" s="16" t="s">
        <v>235</v>
      </c>
      <c r="S449" s="19" t="s">
        <v>236</v>
      </c>
      <c r="T449" s="29">
        <v>12.7</v>
      </c>
      <c r="U449" s="29">
        <v>3.47</v>
      </c>
      <c r="V449" s="4" t="s">
        <v>237</v>
      </c>
      <c r="W449" s="4" t="s">
        <v>749</v>
      </c>
      <c r="X449" s="32">
        <v>1</v>
      </c>
      <c r="Y449" s="4">
        <v>1</v>
      </c>
      <c r="Z449" s="50">
        <v>10.488748112568324</v>
      </c>
      <c r="AA449" s="4"/>
      <c r="AB449" s="50">
        <v>-27.703056101959767</v>
      </c>
      <c r="AC449" s="4"/>
      <c r="AD449" s="50">
        <v>116.65769019151757</v>
      </c>
      <c r="AE449" s="50">
        <v>503.04427764958155</v>
      </c>
      <c r="AF449" s="22">
        <f t="shared" si="42"/>
        <v>-26.088888458473278</v>
      </c>
      <c r="AG449" s="23">
        <f t="shared" si="43"/>
        <v>4.2437494448730364</v>
      </c>
      <c r="AH449" s="23">
        <f t="shared" si="44"/>
        <v>4.3121398754229663</v>
      </c>
      <c r="AI449" s="23">
        <f t="shared" si="45"/>
        <v>5.0308298546601273</v>
      </c>
      <c r="AJ449" s="3">
        <f t="shared" si="46"/>
        <v>29.413914805620276</v>
      </c>
    </row>
    <row r="450" spans="1:36" x14ac:dyDescent="0.35">
      <c r="A450" s="5">
        <f t="shared" si="47"/>
        <v>1923</v>
      </c>
      <c r="B450" s="6"/>
      <c r="C450" s="31" t="s">
        <v>713</v>
      </c>
      <c r="D450" s="4"/>
      <c r="E450" s="4" t="s">
        <v>231</v>
      </c>
      <c r="F450" s="31" t="s">
        <v>232</v>
      </c>
      <c r="G450" s="4"/>
      <c r="H450" s="25">
        <v>2125</v>
      </c>
      <c r="I450" s="31"/>
      <c r="J450" s="31" t="s">
        <v>234</v>
      </c>
      <c r="K450" s="27">
        <v>42198</v>
      </c>
      <c r="L450" s="31">
        <v>2015</v>
      </c>
      <c r="M450" s="30">
        <f t="shared" ref="M450:M513" si="48">K450-DATE(YEAR(K450),1,0)</f>
        <v>194</v>
      </c>
      <c r="N450" s="31"/>
      <c r="O450" s="31"/>
      <c r="P450" s="31"/>
      <c r="Q450" s="47" t="s">
        <v>78</v>
      </c>
      <c r="R450" s="16" t="s">
        <v>235</v>
      </c>
      <c r="S450" s="19" t="s">
        <v>236</v>
      </c>
      <c r="T450" s="29">
        <v>12.7</v>
      </c>
      <c r="U450" s="29">
        <v>2.93</v>
      </c>
      <c r="V450" s="4" t="s">
        <v>237</v>
      </c>
      <c r="W450" s="4" t="s">
        <v>749</v>
      </c>
      <c r="X450" s="32">
        <v>0.8</v>
      </c>
      <c r="Y450" s="4">
        <v>1</v>
      </c>
      <c r="Z450" s="50">
        <v>9.9448470017870942</v>
      </c>
      <c r="AA450" s="4"/>
      <c r="AB450" s="50">
        <v>-28.351290072234228</v>
      </c>
      <c r="AC450" s="4"/>
      <c r="AD450" s="50">
        <v>114.5873542700202</v>
      </c>
      <c r="AE450" s="50">
        <v>501.99482411466863</v>
      </c>
      <c r="AF450" s="22">
        <f t="shared" ref="AF450:AF513" si="49">(AB450+6.39*((AI450-3.76)/AI450))</f>
        <v>-26.662172249351194</v>
      </c>
      <c r="AG450" s="23">
        <f t="shared" ref="AG450:AG513" si="50">(Z450-2.86)/3.4+2</f>
        <v>4.0837785299373808</v>
      </c>
      <c r="AH450" s="23">
        <f t="shared" ref="AH450:AH513" si="51">AE450/AD450</f>
        <v>4.3808920042934174</v>
      </c>
      <c r="AI450" s="23">
        <f t="shared" ref="AI450:AI513" si="52">AH450*14/12</f>
        <v>5.1110406716756538</v>
      </c>
      <c r="AJ450" s="3">
        <f t="shared" ref="AJ450:AJ513" si="53">93/(1+POWER(0.246*AI450-0.775,-1))</f>
        <v>30.260341471229559</v>
      </c>
    </row>
    <row r="451" spans="1:36" x14ac:dyDescent="0.35">
      <c r="A451" s="5">
        <f t="shared" si="47"/>
        <v>1924</v>
      </c>
      <c r="B451" s="6"/>
      <c r="C451" s="31" t="s">
        <v>714</v>
      </c>
      <c r="D451" s="4"/>
      <c r="E451" s="4" t="s">
        <v>231</v>
      </c>
      <c r="F451" s="31" t="s">
        <v>232</v>
      </c>
      <c r="G451" s="4"/>
      <c r="H451" s="25">
        <v>2125</v>
      </c>
      <c r="I451" s="31"/>
      <c r="J451" s="31" t="s">
        <v>234</v>
      </c>
      <c r="K451" s="27">
        <v>42198</v>
      </c>
      <c r="L451" s="31">
        <v>2015</v>
      </c>
      <c r="M451" s="30">
        <f t="shared" si="48"/>
        <v>194</v>
      </c>
      <c r="N451" s="31"/>
      <c r="O451" s="31"/>
      <c r="P451" s="31"/>
      <c r="Q451" s="47" t="s">
        <v>78</v>
      </c>
      <c r="R451" s="16" t="s">
        <v>235</v>
      </c>
      <c r="S451" s="19" t="s">
        <v>236</v>
      </c>
      <c r="T451" s="29">
        <v>12</v>
      </c>
      <c r="U451" s="29">
        <v>2.83</v>
      </c>
      <c r="V451" s="4" t="s">
        <v>237</v>
      </c>
      <c r="W451" s="4" t="s">
        <v>749</v>
      </c>
      <c r="X451" s="32">
        <v>0.8</v>
      </c>
      <c r="Y451" s="4">
        <v>1</v>
      </c>
      <c r="Z451" s="50">
        <v>10.725901595045491</v>
      </c>
      <c r="AA451" s="4"/>
      <c r="AB451" s="50">
        <v>-28.351436423051727</v>
      </c>
      <c r="AC451" s="4"/>
      <c r="AD451" s="50">
        <v>99.636792008009465</v>
      </c>
      <c r="AE451" s="50">
        <v>431.86094490744279</v>
      </c>
      <c r="AF451" s="22">
        <f t="shared" si="49"/>
        <v>-26.712794035589926</v>
      </c>
      <c r="AG451" s="23">
        <f t="shared" si="50"/>
        <v>4.3135004691310268</v>
      </c>
      <c r="AH451" s="23">
        <f t="shared" si="51"/>
        <v>4.3343521625297505</v>
      </c>
      <c r="AI451" s="23">
        <f t="shared" si="52"/>
        <v>5.0567441896180423</v>
      </c>
      <c r="AJ451" s="3">
        <f t="shared" si="53"/>
        <v>29.689863006803026</v>
      </c>
    </row>
    <row r="452" spans="1:36" x14ac:dyDescent="0.35">
      <c r="A452" s="5">
        <f t="shared" si="47"/>
        <v>1925</v>
      </c>
      <c r="B452" s="6"/>
      <c r="C452" s="31" t="s">
        <v>715</v>
      </c>
      <c r="D452" s="4"/>
      <c r="E452" s="4" t="s">
        <v>231</v>
      </c>
      <c r="F452" s="31" t="s">
        <v>232</v>
      </c>
      <c r="G452" s="4"/>
      <c r="H452" s="25">
        <v>2125</v>
      </c>
      <c r="I452" s="31"/>
      <c r="J452" s="31" t="s">
        <v>234</v>
      </c>
      <c r="K452" s="27">
        <v>42198</v>
      </c>
      <c r="L452" s="31">
        <v>2015</v>
      </c>
      <c r="M452" s="30">
        <f t="shared" si="48"/>
        <v>194</v>
      </c>
      <c r="N452" s="31"/>
      <c r="O452" s="31"/>
      <c r="P452" s="31"/>
      <c r="Q452" s="47" t="s">
        <v>78</v>
      </c>
      <c r="R452" s="16" t="s">
        <v>235</v>
      </c>
      <c r="S452" s="19" t="s">
        <v>236</v>
      </c>
      <c r="T452" s="29">
        <v>11</v>
      </c>
      <c r="U452" s="29">
        <v>2.95</v>
      </c>
      <c r="V452" s="4" t="s">
        <v>237</v>
      </c>
      <c r="W452" s="4" t="s">
        <v>749</v>
      </c>
      <c r="X452" s="32">
        <v>0.4</v>
      </c>
      <c r="Y452" s="4">
        <v>1</v>
      </c>
      <c r="Z452" s="50">
        <v>10.311873861932865</v>
      </c>
      <c r="AA452" s="4"/>
      <c r="AB452" s="50">
        <v>-28.179383234518028</v>
      </c>
      <c r="AC452" s="4"/>
      <c r="AD452" s="50">
        <v>52.205083870094427</v>
      </c>
      <c r="AE452" s="50">
        <v>236.95622236347208</v>
      </c>
      <c r="AF452" s="22">
        <f t="shared" si="49"/>
        <v>-26.326569342757185</v>
      </c>
      <c r="AG452" s="23">
        <f t="shared" si="50"/>
        <v>4.1917276064508426</v>
      </c>
      <c r="AH452" s="23">
        <f t="shared" si="51"/>
        <v>4.5389491750096003</v>
      </c>
      <c r="AI452" s="23">
        <f t="shared" si="52"/>
        <v>5.2954407041778673</v>
      </c>
      <c r="AJ452" s="3">
        <f t="shared" si="53"/>
        <v>32.123313391916724</v>
      </c>
    </row>
    <row r="453" spans="1:36" x14ac:dyDescent="0.35">
      <c r="A453" s="5">
        <f t="shared" si="47"/>
        <v>1926</v>
      </c>
      <c r="B453" s="6"/>
      <c r="C453" s="31" t="s">
        <v>716</v>
      </c>
      <c r="D453" s="4"/>
      <c r="E453" s="4" t="s">
        <v>231</v>
      </c>
      <c r="F453" s="31" t="s">
        <v>232</v>
      </c>
      <c r="G453" s="4"/>
      <c r="H453" s="25">
        <v>2148</v>
      </c>
      <c r="I453" s="31"/>
      <c r="J453" s="31" t="s">
        <v>234</v>
      </c>
      <c r="K453" s="27">
        <v>42199</v>
      </c>
      <c r="L453" s="31">
        <v>2015</v>
      </c>
      <c r="M453" s="30">
        <f t="shared" si="48"/>
        <v>195</v>
      </c>
      <c r="N453" s="31"/>
      <c r="O453" s="31"/>
      <c r="P453" s="31"/>
      <c r="Q453" s="47" t="s">
        <v>78</v>
      </c>
      <c r="R453" s="16" t="s">
        <v>235</v>
      </c>
      <c r="S453" s="19" t="s">
        <v>236</v>
      </c>
      <c r="T453" s="29">
        <v>13.3</v>
      </c>
      <c r="U453" s="29">
        <v>3.2</v>
      </c>
      <c r="V453" s="4" t="s">
        <v>237</v>
      </c>
      <c r="W453" s="4" t="s">
        <v>749</v>
      </c>
      <c r="X453" s="32">
        <v>0.9</v>
      </c>
      <c r="Y453" s="4">
        <v>1</v>
      </c>
      <c r="Z453" s="50">
        <v>10.577917412536616</v>
      </c>
      <c r="AA453" s="4"/>
      <c r="AB453" s="50">
        <v>-28.483892115747093</v>
      </c>
      <c r="AC453" s="4"/>
      <c r="AD453" s="50">
        <v>118.72653073268874</v>
      </c>
      <c r="AE453" s="50">
        <v>538.77258415839049</v>
      </c>
      <c r="AF453" s="22">
        <f t="shared" si="49"/>
        <v>-26.632098086456558</v>
      </c>
      <c r="AG453" s="23">
        <f t="shared" si="50"/>
        <v>4.2699757095695929</v>
      </c>
      <c r="AH453" s="23">
        <f t="shared" si="51"/>
        <v>4.5379291455203896</v>
      </c>
      <c r="AI453" s="23">
        <f t="shared" si="52"/>
        <v>5.2942506697737874</v>
      </c>
      <c r="AJ453" s="3">
        <f t="shared" si="53"/>
        <v>32.111645378478634</v>
      </c>
    </row>
    <row r="454" spans="1:36" x14ac:dyDescent="0.35">
      <c r="A454" s="5">
        <f t="shared" si="47"/>
        <v>1927</v>
      </c>
      <c r="B454" s="6"/>
      <c r="C454" s="31" t="s">
        <v>717</v>
      </c>
      <c r="D454" s="4"/>
      <c r="E454" s="4" t="s">
        <v>231</v>
      </c>
      <c r="F454" s="31" t="s">
        <v>232</v>
      </c>
      <c r="G454" s="4"/>
      <c r="H454" s="25">
        <v>2148</v>
      </c>
      <c r="I454" s="31"/>
      <c r="J454" s="31" t="s">
        <v>234</v>
      </c>
      <c r="K454" s="27">
        <v>42199</v>
      </c>
      <c r="L454" s="31">
        <v>2015</v>
      </c>
      <c r="M454" s="30">
        <f t="shared" si="48"/>
        <v>195</v>
      </c>
      <c r="N454" s="31"/>
      <c r="O454" s="31"/>
      <c r="P454" s="31"/>
      <c r="Q454" s="47" t="s">
        <v>78</v>
      </c>
      <c r="R454" s="16" t="s">
        <v>235</v>
      </c>
      <c r="S454" s="19" t="s">
        <v>236</v>
      </c>
      <c r="T454" s="29">
        <v>12.7</v>
      </c>
      <c r="U454" s="29">
        <v>3</v>
      </c>
      <c r="V454" s="4" t="s">
        <v>237</v>
      </c>
      <c r="W454" s="4" t="s">
        <v>749</v>
      </c>
      <c r="X454" s="32">
        <v>1.2</v>
      </c>
      <c r="Y454" s="4">
        <v>1</v>
      </c>
      <c r="Z454" s="50">
        <v>10.715014446059561</v>
      </c>
      <c r="AA454" s="4"/>
      <c r="AB454" s="50">
        <v>-28.949237812653134</v>
      </c>
      <c r="AC454" s="4"/>
      <c r="AD454" s="50">
        <v>120.79387589353367</v>
      </c>
      <c r="AE454" s="50">
        <v>576.70184443735548</v>
      </c>
      <c r="AF454" s="22">
        <f t="shared" si="49"/>
        <v>-26.87279430055656</v>
      </c>
      <c r="AG454" s="23">
        <f t="shared" si="50"/>
        <v>4.3102983664881069</v>
      </c>
      <c r="AH454" s="23">
        <f t="shared" si="51"/>
        <v>4.7742639282942942</v>
      </c>
      <c r="AI454" s="23">
        <f t="shared" si="52"/>
        <v>5.5699745830100094</v>
      </c>
      <c r="AJ454" s="3">
        <f t="shared" si="53"/>
        <v>34.70060272462829</v>
      </c>
    </row>
    <row r="455" spans="1:36" x14ac:dyDescent="0.35">
      <c r="A455" s="5">
        <f t="shared" si="47"/>
        <v>1928</v>
      </c>
      <c r="B455" s="6"/>
      <c r="C455" s="31" t="s">
        <v>718</v>
      </c>
      <c r="D455" s="4"/>
      <c r="E455" s="4" t="s">
        <v>231</v>
      </c>
      <c r="F455" s="31" t="s">
        <v>232</v>
      </c>
      <c r="G455" s="4"/>
      <c r="H455" s="25">
        <v>2148</v>
      </c>
      <c r="I455" s="31"/>
      <c r="J455" s="31" t="s">
        <v>234</v>
      </c>
      <c r="K455" s="27">
        <v>42199</v>
      </c>
      <c r="L455" s="31">
        <v>2015</v>
      </c>
      <c r="M455" s="30">
        <f t="shared" si="48"/>
        <v>195</v>
      </c>
      <c r="N455" s="31"/>
      <c r="O455" s="31"/>
      <c r="P455" s="31"/>
      <c r="Q455" s="47" t="s">
        <v>78</v>
      </c>
      <c r="R455" s="16" t="s">
        <v>235</v>
      </c>
      <c r="S455" s="19" t="s">
        <v>236</v>
      </c>
      <c r="T455" s="29">
        <v>12.3</v>
      </c>
      <c r="U455" s="29">
        <v>2.97</v>
      </c>
      <c r="V455" s="4" t="s">
        <v>237</v>
      </c>
      <c r="W455" s="4" t="s">
        <v>749</v>
      </c>
      <c r="X455" s="32">
        <v>0.9</v>
      </c>
      <c r="Y455" s="4">
        <v>1</v>
      </c>
      <c r="Z455" s="50">
        <v>10.584416039642853</v>
      </c>
      <c r="AA455" s="4"/>
      <c r="AB455" s="50">
        <v>-28.201491685329525</v>
      </c>
      <c r="AC455" s="4"/>
      <c r="AD455" s="50">
        <v>107.32940242471051</v>
      </c>
      <c r="AE455" s="50">
        <v>479.97450280642346</v>
      </c>
      <c r="AF455" s="22">
        <f t="shared" si="49"/>
        <v>-26.416627653426239</v>
      </c>
      <c r="AG455" s="23">
        <f t="shared" si="50"/>
        <v>4.2718870704831922</v>
      </c>
      <c r="AH455" s="23">
        <f t="shared" si="51"/>
        <v>4.4719759167867936</v>
      </c>
      <c r="AI455" s="23">
        <f t="shared" si="52"/>
        <v>5.2173052362512591</v>
      </c>
      <c r="AJ455" s="3">
        <f t="shared" si="53"/>
        <v>31.347599853807214</v>
      </c>
    </row>
    <row r="456" spans="1:36" x14ac:dyDescent="0.35">
      <c r="A456" s="5">
        <f t="shared" si="47"/>
        <v>1929</v>
      </c>
      <c r="B456" s="6"/>
      <c r="C456" s="31" t="s">
        <v>719</v>
      </c>
      <c r="D456" s="4"/>
      <c r="E456" s="4" t="s">
        <v>231</v>
      </c>
      <c r="F456" s="31" t="s">
        <v>232</v>
      </c>
      <c r="G456" s="4"/>
      <c r="H456" s="25">
        <v>2148</v>
      </c>
      <c r="I456" s="31"/>
      <c r="J456" s="31" t="s">
        <v>234</v>
      </c>
      <c r="K456" s="27">
        <v>42199</v>
      </c>
      <c r="L456" s="31">
        <v>2015</v>
      </c>
      <c r="M456" s="30">
        <f t="shared" si="48"/>
        <v>195</v>
      </c>
      <c r="N456" s="31"/>
      <c r="O456" s="31"/>
      <c r="P456" s="31"/>
      <c r="Q456" s="47" t="s">
        <v>78</v>
      </c>
      <c r="R456" s="16" t="s">
        <v>235</v>
      </c>
      <c r="S456" s="19" t="s">
        <v>236</v>
      </c>
      <c r="T456" s="29">
        <v>12.7</v>
      </c>
      <c r="U456" s="29">
        <v>3.03</v>
      </c>
      <c r="V456" s="4" t="s">
        <v>237</v>
      </c>
      <c r="W456" s="4" t="s">
        <v>749</v>
      </c>
      <c r="X456" s="32">
        <v>0.9</v>
      </c>
      <c r="Y456" s="4">
        <v>1</v>
      </c>
      <c r="Z456" s="50">
        <v>10.481383713626554</v>
      </c>
      <c r="AA456" s="4"/>
      <c r="AB456" s="50">
        <v>-28.454537596400549</v>
      </c>
      <c r="AC456" s="4"/>
      <c r="AD456" s="50">
        <v>109.40497217734963</v>
      </c>
      <c r="AE456" s="50">
        <v>491.50462279528432</v>
      </c>
      <c r="AF456" s="22">
        <f t="shared" si="49"/>
        <v>-26.648608923988988</v>
      </c>
      <c r="AG456" s="23">
        <f t="shared" si="50"/>
        <v>4.2415834451842809</v>
      </c>
      <c r="AH456" s="23">
        <f t="shared" si="51"/>
        <v>4.4925254585188013</v>
      </c>
      <c r="AI456" s="23">
        <f t="shared" si="52"/>
        <v>5.2412797016052677</v>
      </c>
      <c r="AJ456" s="3">
        <f t="shared" si="53"/>
        <v>31.58770771883027</v>
      </c>
    </row>
    <row r="457" spans="1:36" x14ac:dyDescent="0.35">
      <c r="A457" s="5">
        <f t="shared" si="47"/>
        <v>1930</v>
      </c>
      <c r="B457" s="6"/>
      <c r="C457" s="31" t="s">
        <v>720</v>
      </c>
      <c r="D457" s="4"/>
      <c r="E457" s="4" t="s">
        <v>231</v>
      </c>
      <c r="F457" s="31" t="s">
        <v>232</v>
      </c>
      <c r="G457" s="4"/>
      <c r="H457" s="25">
        <v>2148</v>
      </c>
      <c r="I457" s="31"/>
      <c r="J457" s="31" t="s">
        <v>234</v>
      </c>
      <c r="K457" s="27">
        <v>42199</v>
      </c>
      <c r="L457" s="31">
        <v>2015</v>
      </c>
      <c r="M457" s="30">
        <f t="shared" si="48"/>
        <v>195</v>
      </c>
      <c r="N457" s="31"/>
      <c r="O457" s="31"/>
      <c r="P457" s="31"/>
      <c r="Q457" s="47" t="s">
        <v>78</v>
      </c>
      <c r="R457" s="16" t="s">
        <v>235</v>
      </c>
      <c r="S457" s="19" t="s">
        <v>236</v>
      </c>
      <c r="T457" s="29">
        <v>12</v>
      </c>
      <c r="U457" s="29">
        <v>1.97</v>
      </c>
      <c r="V457" s="4" t="s">
        <v>237</v>
      </c>
      <c r="W457" s="4" t="s">
        <v>749</v>
      </c>
      <c r="X457" s="32">
        <v>0.7</v>
      </c>
      <c r="Y457" s="4">
        <v>1</v>
      </c>
      <c r="Z457" s="50">
        <v>10.755526909237721</v>
      </c>
      <c r="AA457" s="4"/>
      <c r="AB457" s="50">
        <v>-28.565680420390557</v>
      </c>
      <c r="AC457" s="4"/>
      <c r="AD457" s="50">
        <v>77.590051031033582</v>
      </c>
      <c r="AE457" s="50">
        <v>370.39416184256049</v>
      </c>
      <c r="AF457" s="22">
        <f t="shared" si="49"/>
        <v>-26.489716950290038</v>
      </c>
      <c r="AG457" s="23">
        <f t="shared" si="50"/>
        <v>4.3222137968346246</v>
      </c>
      <c r="AH457" s="23">
        <f t="shared" si="51"/>
        <v>4.7737326747525204</v>
      </c>
      <c r="AI457" s="23">
        <f t="shared" si="52"/>
        <v>5.5693547872112736</v>
      </c>
      <c r="AJ457" s="3">
        <f t="shared" si="53"/>
        <v>34.695029963497696</v>
      </c>
    </row>
    <row r="458" spans="1:36" x14ac:dyDescent="0.35">
      <c r="A458" s="5">
        <f t="shared" si="47"/>
        <v>1931</v>
      </c>
      <c r="B458" s="6"/>
      <c r="C458" s="31" t="s">
        <v>721</v>
      </c>
      <c r="D458" s="4"/>
      <c r="E458" s="4" t="s">
        <v>231</v>
      </c>
      <c r="F458" s="31" t="s">
        <v>232</v>
      </c>
      <c r="G458" s="4"/>
      <c r="H458" s="25">
        <v>2039</v>
      </c>
      <c r="I458" s="31"/>
      <c r="J458" s="31" t="s">
        <v>234</v>
      </c>
      <c r="K458" s="27">
        <v>42199</v>
      </c>
      <c r="L458" s="31">
        <v>2015</v>
      </c>
      <c r="M458" s="30">
        <f t="shared" si="48"/>
        <v>195</v>
      </c>
      <c r="N458" s="31"/>
      <c r="O458" s="31"/>
      <c r="P458" s="31"/>
      <c r="Q458" s="47" t="s">
        <v>78</v>
      </c>
      <c r="R458" s="16" t="s">
        <v>235</v>
      </c>
      <c r="S458" s="19" t="s">
        <v>236</v>
      </c>
      <c r="T458" s="29">
        <v>13</v>
      </c>
      <c r="U458" s="29">
        <v>4.2300000000000004</v>
      </c>
      <c r="V458" s="4" t="s">
        <v>237</v>
      </c>
      <c r="W458" s="4" t="s">
        <v>749</v>
      </c>
      <c r="X458" s="32">
        <v>1</v>
      </c>
      <c r="Y458" s="4">
        <v>1</v>
      </c>
      <c r="Z458" s="50">
        <v>9.8692909052512352</v>
      </c>
      <c r="AA458" s="4"/>
      <c r="AB458" s="50">
        <v>-28.738428614936165</v>
      </c>
      <c r="AC458" s="4"/>
      <c r="AD458" s="50">
        <v>120.79387589353367</v>
      </c>
      <c r="AE458" s="50">
        <v>552.45748080050112</v>
      </c>
      <c r="AF458" s="22">
        <f t="shared" si="49"/>
        <v>-26.851283710778265</v>
      </c>
      <c r="AG458" s="23">
        <f t="shared" si="50"/>
        <v>4.0615561486033052</v>
      </c>
      <c r="AH458" s="23">
        <f t="shared" si="51"/>
        <v>4.5735553786470993</v>
      </c>
      <c r="AI458" s="23">
        <f t="shared" si="52"/>
        <v>5.3358146084216154</v>
      </c>
      <c r="AJ458" s="3">
        <f t="shared" si="53"/>
        <v>32.516537880625386</v>
      </c>
    </row>
    <row r="459" spans="1:36" x14ac:dyDescent="0.35">
      <c r="A459" s="5">
        <f t="shared" si="47"/>
        <v>1932</v>
      </c>
      <c r="B459" s="6"/>
      <c r="C459" s="31" t="s">
        <v>722</v>
      </c>
      <c r="D459" s="4"/>
      <c r="E459" s="4" t="s">
        <v>231</v>
      </c>
      <c r="F459" s="31" t="s">
        <v>232</v>
      </c>
      <c r="G459" s="4"/>
      <c r="H459" s="25">
        <v>2039</v>
      </c>
      <c r="I459" s="31"/>
      <c r="J459" s="31" t="s">
        <v>234</v>
      </c>
      <c r="K459" s="27">
        <v>42199</v>
      </c>
      <c r="L459" s="31">
        <v>2015</v>
      </c>
      <c r="M459" s="30">
        <f t="shared" si="48"/>
        <v>195</v>
      </c>
      <c r="N459" s="31"/>
      <c r="O459" s="31"/>
      <c r="P459" s="31"/>
      <c r="Q459" s="47" t="s">
        <v>78</v>
      </c>
      <c r="R459" s="16" t="s">
        <v>235</v>
      </c>
      <c r="S459" s="19" t="s">
        <v>236</v>
      </c>
      <c r="T459" s="29">
        <v>12</v>
      </c>
      <c r="U459" s="29">
        <v>2.5299999999999998</v>
      </c>
      <c r="V459" s="4" t="s">
        <v>237</v>
      </c>
      <c r="W459" s="4" t="s">
        <v>749</v>
      </c>
      <c r="X459" s="32">
        <v>0.9</v>
      </c>
      <c r="Y459" s="4">
        <v>1</v>
      </c>
      <c r="Z459" s="50">
        <v>9.4031182788132117</v>
      </c>
      <c r="AA459" s="4"/>
      <c r="AB459" s="50">
        <v>-28.930331805485039</v>
      </c>
      <c r="AC459" s="4"/>
      <c r="AD459" s="50">
        <v>88.999907801820243</v>
      </c>
      <c r="AE459" s="50">
        <v>404.74008253159502</v>
      </c>
      <c r="AF459" s="22">
        <f t="shared" si="49"/>
        <v>-27.068841004562511</v>
      </c>
      <c r="AG459" s="23">
        <f t="shared" si="50"/>
        <v>3.9244465525921211</v>
      </c>
      <c r="AH459" s="23">
        <f t="shared" si="51"/>
        <v>4.5476460878234439</v>
      </c>
      <c r="AI459" s="23">
        <f t="shared" si="52"/>
        <v>5.3055871024606844</v>
      </c>
      <c r="AJ459" s="3">
        <f t="shared" si="53"/>
        <v>32.222615182601871</v>
      </c>
    </row>
    <row r="460" spans="1:36" x14ac:dyDescent="0.35">
      <c r="A460" s="5">
        <f t="shared" si="47"/>
        <v>1933</v>
      </c>
      <c r="B460" s="6"/>
      <c r="C460" s="31" t="s">
        <v>723</v>
      </c>
      <c r="D460" s="4"/>
      <c r="E460" s="4" t="s">
        <v>231</v>
      </c>
      <c r="F460" s="31" t="s">
        <v>232</v>
      </c>
      <c r="G460" s="4"/>
      <c r="H460" s="25">
        <v>2121</v>
      </c>
      <c r="I460" s="31"/>
      <c r="J460" s="31" t="s">
        <v>234</v>
      </c>
      <c r="K460" s="27">
        <v>42201</v>
      </c>
      <c r="L460" s="31">
        <v>2015</v>
      </c>
      <c r="M460" s="30">
        <f t="shared" si="48"/>
        <v>197</v>
      </c>
      <c r="N460" s="31"/>
      <c r="O460" s="31"/>
      <c r="P460" s="31"/>
      <c r="Q460" s="47" t="s">
        <v>78</v>
      </c>
      <c r="R460" s="16" t="s">
        <v>235</v>
      </c>
      <c r="S460" s="19" t="s">
        <v>236</v>
      </c>
      <c r="T460" s="29">
        <v>13</v>
      </c>
      <c r="U460" s="29">
        <v>3.05</v>
      </c>
      <c r="V460" s="4" t="s">
        <v>237</v>
      </c>
      <c r="W460" s="4" t="s">
        <v>749</v>
      </c>
      <c r="X460" s="32">
        <v>0.6</v>
      </c>
      <c r="Y460" s="4">
        <v>1</v>
      </c>
      <c r="Z460" s="50">
        <v>9.8033457907275068</v>
      </c>
      <c r="AA460" s="4"/>
      <c r="AB460" s="50">
        <v>-29.081883309314517</v>
      </c>
      <c r="AC460" s="4"/>
      <c r="AD460" s="50">
        <v>62.026670585566791</v>
      </c>
      <c r="AE460" s="50">
        <v>280.25716430351378</v>
      </c>
      <c r="AF460" s="22">
        <f t="shared" si="49"/>
        <v>-27.249771424663308</v>
      </c>
      <c r="AG460" s="23">
        <f t="shared" si="50"/>
        <v>4.0421605266845608</v>
      </c>
      <c r="AH460" s="23">
        <f t="shared" si="51"/>
        <v>4.5183331888964524</v>
      </c>
      <c r="AI460" s="23">
        <f t="shared" si="52"/>
        <v>5.2713887203791945</v>
      </c>
      <c r="AJ460" s="3">
        <f t="shared" si="53"/>
        <v>31.886617681027655</v>
      </c>
    </row>
    <row r="461" spans="1:36" x14ac:dyDescent="0.35">
      <c r="A461" s="5">
        <f t="shared" si="47"/>
        <v>1934</v>
      </c>
      <c r="B461" s="6"/>
      <c r="C461" s="31" t="s">
        <v>724</v>
      </c>
      <c r="D461" s="4"/>
      <c r="E461" s="4" t="s">
        <v>231</v>
      </c>
      <c r="F461" s="31" t="s">
        <v>232</v>
      </c>
      <c r="G461" s="4"/>
      <c r="H461" s="25">
        <v>2059</v>
      </c>
      <c r="I461" s="31"/>
      <c r="J461" s="31" t="s">
        <v>234</v>
      </c>
      <c r="K461" s="27">
        <v>42202</v>
      </c>
      <c r="L461" s="31">
        <v>2015</v>
      </c>
      <c r="M461" s="30">
        <f t="shared" si="48"/>
        <v>198</v>
      </c>
      <c r="N461" s="31"/>
      <c r="O461" s="31"/>
      <c r="P461" s="31"/>
      <c r="Q461" s="47" t="s">
        <v>78</v>
      </c>
      <c r="R461" s="16" t="s">
        <v>235</v>
      </c>
      <c r="S461" s="19" t="s">
        <v>236</v>
      </c>
      <c r="T461" s="29">
        <v>13.3</v>
      </c>
      <c r="U461" s="29">
        <v>3.97</v>
      </c>
      <c r="V461" s="4" t="s">
        <v>237</v>
      </c>
      <c r="W461" s="4" t="s">
        <v>749</v>
      </c>
      <c r="X461" s="32">
        <v>1.2</v>
      </c>
      <c r="Y461" s="4">
        <v>1</v>
      </c>
      <c r="Z461" s="50">
        <v>10.66996184976983</v>
      </c>
      <c r="AA461" s="4"/>
      <c r="AB461" s="50">
        <v>-29.123705598758772</v>
      </c>
      <c r="AC461" s="4"/>
      <c r="AD461" s="50">
        <v>128.01780783642209</v>
      </c>
      <c r="AE461" s="50">
        <v>600.98789356029067</v>
      </c>
      <c r="AF461" s="22">
        <f t="shared" si="49"/>
        <v>-27.120492883721109</v>
      </c>
      <c r="AG461" s="23">
        <f t="shared" si="50"/>
        <v>4.2970476028734801</v>
      </c>
      <c r="AH461" s="23">
        <f t="shared" si="51"/>
        <v>4.6945647931123595</v>
      </c>
      <c r="AI461" s="23">
        <f t="shared" si="52"/>
        <v>5.4769922586310855</v>
      </c>
      <c r="AJ461" s="3">
        <f t="shared" si="53"/>
        <v>33.852490972612074</v>
      </c>
    </row>
    <row r="462" spans="1:36" x14ac:dyDescent="0.35">
      <c r="A462" s="5">
        <f t="shared" si="47"/>
        <v>1935</v>
      </c>
      <c r="B462" s="6"/>
      <c r="C462" s="31" t="s">
        <v>725</v>
      </c>
      <c r="D462" s="4"/>
      <c r="E462" s="4" t="s">
        <v>231</v>
      </c>
      <c r="F462" s="31" t="s">
        <v>232</v>
      </c>
      <c r="G462" s="4"/>
      <c r="H462" s="25">
        <v>2059</v>
      </c>
      <c r="I462" s="31"/>
      <c r="J462" s="31" t="s">
        <v>234</v>
      </c>
      <c r="K462" s="27">
        <v>42202</v>
      </c>
      <c r="L462" s="31">
        <v>2015</v>
      </c>
      <c r="M462" s="30">
        <f t="shared" si="48"/>
        <v>198</v>
      </c>
      <c r="N462" s="31"/>
      <c r="O462" s="31"/>
      <c r="P462" s="31"/>
      <c r="Q462" s="47" t="s">
        <v>78</v>
      </c>
      <c r="R462" s="16" t="s">
        <v>235</v>
      </c>
      <c r="S462" s="19" t="s">
        <v>236</v>
      </c>
      <c r="T462" s="29">
        <v>13.7</v>
      </c>
      <c r="U462" s="29">
        <v>3.77</v>
      </c>
      <c r="V462" s="4" t="s">
        <v>237</v>
      </c>
      <c r="W462" s="4" t="s">
        <v>749</v>
      </c>
      <c r="X462" s="32">
        <v>1.1000000000000001</v>
      </c>
      <c r="Y462" s="4">
        <v>1</v>
      </c>
      <c r="Z462" s="50">
        <v>10.242055604975748</v>
      </c>
      <c r="AA462" s="4"/>
      <c r="AB462" s="50">
        <v>-28.701008977193112</v>
      </c>
      <c r="AC462" s="4"/>
      <c r="AD462" s="50">
        <v>155.70995043798766</v>
      </c>
      <c r="AE462" s="50">
        <v>680.4711239920689</v>
      </c>
      <c r="AF462" s="22">
        <f t="shared" si="49"/>
        <v>-27.023478770501704</v>
      </c>
      <c r="AG462" s="23">
        <f t="shared" si="50"/>
        <v>4.1711928249928674</v>
      </c>
      <c r="AH462" s="23">
        <f t="shared" si="51"/>
        <v>4.370119713467318</v>
      </c>
      <c r="AI462" s="23">
        <f t="shared" si="52"/>
        <v>5.098472999045204</v>
      </c>
      <c r="AJ462" s="3">
        <f t="shared" si="53"/>
        <v>30.129212677035245</v>
      </c>
    </row>
    <row r="463" spans="1:36" x14ac:dyDescent="0.35">
      <c r="A463" s="5">
        <f t="shared" si="47"/>
        <v>1936</v>
      </c>
      <c r="B463" s="6"/>
      <c r="C463" s="31" t="s">
        <v>726</v>
      </c>
      <c r="D463" s="4"/>
      <c r="E463" s="4" t="s">
        <v>231</v>
      </c>
      <c r="F463" s="31" t="s">
        <v>232</v>
      </c>
      <c r="G463" s="4"/>
      <c r="H463" s="25">
        <v>2059</v>
      </c>
      <c r="I463" s="31"/>
      <c r="J463" s="31" t="s">
        <v>234</v>
      </c>
      <c r="K463" s="27">
        <v>42202</v>
      </c>
      <c r="L463" s="31">
        <v>2015</v>
      </c>
      <c r="M463" s="30">
        <f t="shared" si="48"/>
        <v>198</v>
      </c>
      <c r="N463" s="31"/>
      <c r="O463" s="31"/>
      <c r="P463" s="31"/>
      <c r="Q463" s="47" t="s">
        <v>78</v>
      </c>
      <c r="R463" s="16" t="s">
        <v>235</v>
      </c>
      <c r="S463" s="19" t="s">
        <v>236</v>
      </c>
      <c r="T463" s="29">
        <v>13.7</v>
      </c>
      <c r="U463" s="29">
        <v>4.4000000000000004</v>
      </c>
      <c r="V463" s="4" t="s">
        <v>237</v>
      </c>
      <c r="W463" s="4" t="s">
        <v>749</v>
      </c>
      <c r="X463" s="32">
        <v>1</v>
      </c>
      <c r="Y463" s="4">
        <v>1</v>
      </c>
      <c r="Z463" s="50">
        <v>10.409045789353414</v>
      </c>
      <c r="AA463" s="4"/>
      <c r="AB463" s="50">
        <v>-29.226437993095416</v>
      </c>
      <c r="AC463" s="4"/>
      <c r="AD463" s="50">
        <v>120.79387589353367</v>
      </c>
      <c r="AE463" s="50">
        <v>545.08703548954634</v>
      </c>
      <c r="AF463" s="22">
        <f t="shared" si="49"/>
        <v>-27.400178865091142</v>
      </c>
      <c r="AG463" s="23">
        <f t="shared" si="50"/>
        <v>4.2203075851039458</v>
      </c>
      <c r="AH463" s="23">
        <f t="shared" si="51"/>
        <v>4.5125386652050121</v>
      </c>
      <c r="AI463" s="23">
        <f t="shared" si="52"/>
        <v>5.2646284427391805</v>
      </c>
      <c r="AJ463" s="3">
        <f t="shared" si="53"/>
        <v>31.81975801516289</v>
      </c>
    </row>
    <row r="464" spans="1:36" x14ac:dyDescent="0.35">
      <c r="A464" s="5">
        <f t="shared" si="47"/>
        <v>1937</v>
      </c>
      <c r="B464" s="6"/>
      <c r="C464" s="31" t="s">
        <v>727</v>
      </c>
      <c r="D464" s="4"/>
      <c r="E464" s="4" t="s">
        <v>231</v>
      </c>
      <c r="F464" s="31" t="s">
        <v>232</v>
      </c>
      <c r="G464" s="4"/>
      <c r="H464" s="25">
        <v>2059</v>
      </c>
      <c r="I464" s="31"/>
      <c r="J464" s="31" t="s">
        <v>234</v>
      </c>
      <c r="K464" s="27">
        <v>42202</v>
      </c>
      <c r="L464" s="31">
        <v>2015</v>
      </c>
      <c r="M464" s="30">
        <f t="shared" si="48"/>
        <v>198</v>
      </c>
      <c r="N464" s="31"/>
      <c r="O464" s="31"/>
      <c r="P464" s="31"/>
      <c r="Q464" s="47" t="s">
        <v>78</v>
      </c>
      <c r="R464" s="16" t="s">
        <v>235</v>
      </c>
      <c r="S464" s="19" t="s">
        <v>236</v>
      </c>
      <c r="T464" s="29">
        <v>12.3</v>
      </c>
      <c r="U464" s="29">
        <v>3.13</v>
      </c>
      <c r="V464" s="4" t="s">
        <v>237</v>
      </c>
      <c r="W464" s="4" t="s">
        <v>749</v>
      </c>
      <c r="X464" s="32">
        <v>1.3</v>
      </c>
      <c r="Y464" s="4">
        <v>1</v>
      </c>
      <c r="Z464" s="50">
        <v>10.84634552866298</v>
      </c>
      <c r="AA464" s="4"/>
      <c r="AB464" s="50">
        <v>-28.731819398505589</v>
      </c>
      <c r="AC464" s="4"/>
      <c r="AD464" s="50">
        <v>135.22342137031444</v>
      </c>
      <c r="AE464" s="50">
        <v>602.0447543460383</v>
      </c>
      <c r="AF464" s="22">
        <f t="shared" si="49"/>
        <v>-26.967387259781699</v>
      </c>
      <c r="AG464" s="23">
        <f t="shared" si="50"/>
        <v>4.3489251554891117</v>
      </c>
      <c r="AH464" s="23">
        <f t="shared" si="51"/>
        <v>4.4522224644598811</v>
      </c>
      <c r="AI464" s="23">
        <f t="shared" si="52"/>
        <v>5.1942595418698616</v>
      </c>
      <c r="AJ464" s="3">
        <f t="shared" si="53"/>
        <v>31.1150172547041</v>
      </c>
    </row>
    <row r="465" spans="1:36" x14ac:dyDescent="0.35">
      <c r="A465" s="5">
        <f t="shared" si="47"/>
        <v>1938</v>
      </c>
      <c r="B465" s="6"/>
      <c r="C465" s="31" t="s">
        <v>728</v>
      </c>
      <c r="D465" s="4"/>
      <c r="E465" s="4" t="s">
        <v>231</v>
      </c>
      <c r="F465" s="31" t="s">
        <v>232</v>
      </c>
      <c r="G465" s="4"/>
      <c r="H465" s="25">
        <v>2059</v>
      </c>
      <c r="I465" s="31"/>
      <c r="J465" s="31" t="s">
        <v>234</v>
      </c>
      <c r="K465" s="27">
        <v>42202</v>
      </c>
      <c r="L465" s="31">
        <v>2015</v>
      </c>
      <c r="M465" s="30">
        <f t="shared" si="48"/>
        <v>198</v>
      </c>
      <c r="N465" s="31"/>
      <c r="O465" s="31"/>
      <c r="P465" s="31"/>
      <c r="Q465" s="47" t="s">
        <v>78</v>
      </c>
      <c r="R465" s="16" t="s">
        <v>235</v>
      </c>
      <c r="S465" s="19" t="s">
        <v>236</v>
      </c>
      <c r="T465" s="29">
        <v>12.7</v>
      </c>
      <c r="U465" s="29">
        <v>2.33</v>
      </c>
      <c r="V465" s="4" t="s">
        <v>237</v>
      </c>
      <c r="W465" s="4" t="s">
        <v>749</v>
      </c>
      <c r="X465" s="32">
        <v>0.5</v>
      </c>
      <c r="Y465" s="4">
        <v>1</v>
      </c>
      <c r="Z465" s="50">
        <v>10.264924341204148</v>
      </c>
      <c r="AA465" s="4"/>
      <c r="AB465" s="50">
        <v>-28.559886901284969</v>
      </c>
      <c r="AC465" s="4"/>
      <c r="AD465" s="50">
        <v>97.554193967837165</v>
      </c>
      <c r="AE465" s="50">
        <v>442.30622991857365</v>
      </c>
      <c r="AF465" s="22">
        <f t="shared" si="49"/>
        <v>-26.712071725289963</v>
      </c>
      <c r="AG465" s="23">
        <f t="shared" si="50"/>
        <v>4.1779189238835732</v>
      </c>
      <c r="AH465" s="23">
        <f t="shared" si="51"/>
        <v>4.5339540201049529</v>
      </c>
      <c r="AI465" s="23">
        <f t="shared" si="52"/>
        <v>5.2896130234557779</v>
      </c>
      <c r="AJ465" s="3">
        <f t="shared" si="53"/>
        <v>32.066131612522497</v>
      </c>
    </row>
    <row r="466" spans="1:36" x14ac:dyDescent="0.35">
      <c r="A466" s="5">
        <f t="shared" si="47"/>
        <v>1939</v>
      </c>
      <c r="B466" s="6"/>
      <c r="C466" s="31" t="s">
        <v>729</v>
      </c>
      <c r="D466" s="4"/>
      <c r="E466" s="4" t="s">
        <v>231</v>
      </c>
      <c r="F466" s="31" t="s">
        <v>232</v>
      </c>
      <c r="G466" s="4"/>
      <c r="H466" s="25">
        <v>2153</v>
      </c>
      <c r="I466" s="31"/>
      <c r="J466" s="31" t="s">
        <v>234</v>
      </c>
      <c r="K466" s="27">
        <v>42202</v>
      </c>
      <c r="L466" s="31">
        <v>2015</v>
      </c>
      <c r="M466" s="30">
        <f t="shared" si="48"/>
        <v>198</v>
      </c>
      <c r="N466" s="31"/>
      <c r="O466" s="31"/>
      <c r="P466" s="31"/>
      <c r="Q466" s="47" t="s">
        <v>78</v>
      </c>
      <c r="R466" s="16" t="s">
        <v>235</v>
      </c>
      <c r="S466" s="19" t="s">
        <v>236</v>
      </c>
      <c r="T466" s="29">
        <v>13.7</v>
      </c>
      <c r="U466" s="29">
        <v>3.33</v>
      </c>
      <c r="V466" s="4" t="s">
        <v>237</v>
      </c>
      <c r="W466" s="4" t="s">
        <v>749</v>
      </c>
      <c r="X466" s="32">
        <v>1</v>
      </c>
      <c r="Y466" s="4">
        <v>1</v>
      </c>
      <c r="Z466" s="50">
        <v>10.088241684358108</v>
      </c>
      <c r="AA466" s="4"/>
      <c r="AB466" s="50">
        <v>-29.187098642565608</v>
      </c>
      <c r="AC466" s="4"/>
      <c r="AD466" s="50">
        <v>116.65769019151757</v>
      </c>
      <c r="AE466" s="50">
        <v>535.61642230011319</v>
      </c>
      <c r="AF466" s="22">
        <f t="shared" si="49"/>
        <v>-27.282500952750397</v>
      </c>
      <c r="AG466" s="23">
        <f t="shared" si="50"/>
        <v>4.1259534365759141</v>
      </c>
      <c r="AH466" s="23">
        <f t="shared" si="51"/>
        <v>4.5913511695696076</v>
      </c>
      <c r="AI466" s="23">
        <f t="shared" si="52"/>
        <v>5.3565763644978759</v>
      </c>
      <c r="AJ466" s="3">
        <f t="shared" si="53"/>
        <v>32.716777194072094</v>
      </c>
    </row>
    <row r="467" spans="1:36" x14ac:dyDescent="0.35">
      <c r="A467" s="5">
        <f t="shared" si="47"/>
        <v>1940</v>
      </c>
      <c r="B467" s="6"/>
      <c r="C467" s="31" t="s">
        <v>730</v>
      </c>
      <c r="D467" s="4"/>
      <c r="E467" s="4" t="s">
        <v>231</v>
      </c>
      <c r="F467" s="31" t="s">
        <v>232</v>
      </c>
      <c r="G467" s="4"/>
      <c r="H467" s="25">
        <v>2153</v>
      </c>
      <c r="I467" s="31"/>
      <c r="J467" s="31" t="s">
        <v>234</v>
      </c>
      <c r="K467" s="27">
        <v>42202</v>
      </c>
      <c r="L467" s="31">
        <v>2015</v>
      </c>
      <c r="M467" s="30">
        <f t="shared" si="48"/>
        <v>198</v>
      </c>
      <c r="N467" s="31"/>
      <c r="O467" s="31"/>
      <c r="P467" s="31"/>
      <c r="Q467" s="47" t="s">
        <v>78</v>
      </c>
      <c r="R467" s="16" t="s">
        <v>235</v>
      </c>
      <c r="S467" s="19" t="s">
        <v>236</v>
      </c>
      <c r="T467" s="29">
        <v>13.7</v>
      </c>
      <c r="U467" s="29">
        <v>3.13</v>
      </c>
      <c r="V467" s="4" t="s">
        <v>237</v>
      </c>
      <c r="W467" s="4" t="s">
        <v>749</v>
      </c>
      <c r="X467" s="32">
        <v>0.9</v>
      </c>
      <c r="Y467" s="4">
        <v>1</v>
      </c>
      <c r="Z467" s="50">
        <v>10.624682945449051</v>
      </c>
      <c r="AA467" s="4"/>
      <c r="AB467" s="50">
        <v>-28.682035919295529</v>
      </c>
      <c r="AC467" s="4"/>
      <c r="AD467" s="50">
        <v>107.32940242471051</v>
      </c>
      <c r="AE467" s="50">
        <v>486.26247715587198</v>
      </c>
      <c r="AF467" s="22">
        <f t="shared" si="49"/>
        <v>-26.837621792117602</v>
      </c>
      <c r="AG467" s="23">
        <f t="shared" si="50"/>
        <v>4.28373027807325</v>
      </c>
      <c r="AH467" s="23">
        <f t="shared" si="51"/>
        <v>4.5305616743461856</v>
      </c>
      <c r="AI467" s="23">
        <f t="shared" si="52"/>
        <v>5.2856552867372164</v>
      </c>
      <c r="AJ467" s="3">
        <f t="shared" si="53"/>
        <v>32.02723662045414</v>
      </c>
    </row>
    <row r="468" spans="1:36" x14ac:dyDescent="0.35">
      <c r="A468" s="5">
        <f t="shared" si="47"/>
        <v>1941</v>
      </c>
      <c r="B468" s="6"/>
      <c r="C468" s="31" t="s">
        <v>731</v>
      </c>
      <c r="D468" s="4"/>
      <c r="E468" s="4" t="s">
        <v>231</v>
      </c>
      <c r="F468" s="31" t="s">
        <v>232</v>
      </c>
      <c r="G468" s="4"/>
      <c r="H468" s="25">
        <v>2153</v>
      </c>
      <c r="I468" s="31"/>
      <c r="J468" s="31" t="s">
        <v>234</v>
      </c>
      <c r="K468" s="27">
        <v>42202</v>
      </c>
      <c r="L468" s="31">
        <v>2015</v>
      </c>
      <c r="M468" s="30">
        <f t="shared" si="48"/>
        <v>198</v>
      </c>
      <c r="N468" s="31"/>
      <c r="O468" s="31"/>
      <c r="P468" s="31"/>
      <c r="Q468" s="47" t="s">
        <v>78</v>
      </c>
      <c r="R468" s="16" t="s">
        <v>235</v>
      </c>
      <c r="S468" s="19" t="s">
        <v>236</v>
      </c>
      <c r="T468" s="29">
        <v>13</v>
      </c>
      <c r="U468" s="29">
        <v>3.07</v>
      </c>
      <c r="V468" s="4" t="s">
        <v>237</v>
      </c>
      <c r="W468" s="4" t="s">
        <v>749</v>
      </c>
      <c r="X468" s="32">
        <v>1</v>
      </c>
      <c r="Y468" s="4">
        <v>1</v>
      </c>
      <c r="Z468" s="50">
        <v>10.588366888092283</v>
      </c>
      <c r="AA468" s="4"/>
      <c r="AB468" s="50">
        <v>-28.834103713742053</v>
      </c>
      <c r="AC468" s="4"/>
      <c r="AD468" s="50">
        <v>113.5516255416492</v>
      </c>
      <c r="AE468" s="50">
        <v>521.94791617048816</v>
      </c>
      <c r="AF468" s="22">
        <f t="shared" si="49"/>
        <v>-26.924414090736068</v>
      </c>
      <c r="AG468" s="23">
        <f t="shared" si="50"/>
        <v>4.2730490847330245</v>
      </c>
      <c r="AH468" s="23">
        <f t="shared" si="51"/>
        <v>4.5965693021192786</v>
      </c>
      <c r="AI468" s="23">
        <f t="shared" si="52"/>
        <v>5.3626641858058255</v>
      </c>
      <c r="AJ468" s="3">
        <f t="shared" si="53"/>
        <v>32.775240798777695</v>
      </c>
    </row>
    <row r="469" spans="1:36" x14ac:dyDescent="0.35">
      <c r="A469" s="5">
        <f t="shared" si="47"/>
        <v>1942</v>
      </c>
      <c r="B469" s="6"/>
      <c r="C469" s="31" t="s">
        <v>732</v>
      </c>
      <c r="D469" s="4"/>
      <c r="E469" s="4" t="s">
        <v>231</v>
      </c>
      <c r="F469" s="31" t="s">
        <v>232</v>
      </c>
      <c r="G469" s="4"/>
      <c r="H469" s="25">
        <v>2153</v>
      </c>
      <c r="I469" s="31"/>
      <c r="J469" s="31" t="s">
        <v>234</v>
      </c>
      <c r="K469" s="27">
        <v>42202</v>
      </c>
      <c r="L469" s="31">
        <v>2015</v>
      </c>
      <c r="M469" s="30">
        <f t="shared" si="48"/>
        <v>198</v>
      </c>
      <c r="N469" s="31"/>
      <c r="O469" s="31"/>
      <c r="P469" s="31"/>
      <c r="Q469" s="47" t="s">
        <v>78</v>
      </c>
      <c r="R469" s="16" t="s">
        <v>235</v>
      </c>
      <c r="S469" s="19" t="s">
        <v>236</v>
      </c>
      <c r="T469" s="29">
        <v>13.7</v>
      </c>
      <c r="U469" s="29">
        <v>2.9</v>
      </c>
      <c r="V469" s="4" t="s">
        <v>237</v>
      </c>
      <c r="W469" s="4" t="s">
        <v>749</v>
      </c>
      <c r="X469" s="32">
        <v>0.9</v>
      </c>
      <c r="Y469" s="4">
        <v>1</v>
      </c>
      <c r="Z469" s="50">
        <v>10.510452600544449</v>
      </c>
      <c r="AA469" s="4"/>
      <c r="AB469" s="50">
        <v>-28.894883199537592</v>
      </c>
      <c r="AC469" s="4"/>
      <c r="AD469" s="50">
        <v>96.720736045276908</v>
      </c>
      <c r="AE469" s="50">
        <v>451.71372387482938</v>
      </c>
      <c r="AF469" s="22">
        <f t="shared" si="49"/>
        <v>-26.914473299942834</v>
      </c>
      <c r="AG469" s="23">
        <f t="shared" si="50"/>
        <v>4.2501331178071915</v>
      </c>
      <c r="AH469" s="23">
        <f t="shared" si="51"/>
        <v>4.6702883202147385</v>
      </c>
      <c r="AI469" s="23">
        <f t="shared" si="52"/>
        <v>5.4486697069171948</v>
      </c>
      <c r="AJ469" s="3">
        <f t="shared" si="53"/>
        <v>33.589230185164659</v>
      </c>
    </row>
    <row r="470" spans="1:36" x14ac:dyDescent="0.35">
      <c r="A470" s="5">
        <f t="shared" si="47"/>
        <v>1943</v>
      </c>
      <c r="B470" s="6"/>
      <c r="C470" s="31" t="s">
        <v>733</v>
      </c>
      <c r="D470" s="4"/>
      <c r="E470" s="4" t="s">
        <v>231</v>
      </c>
      <c r="F470" s="31" t="s">
        <v>232</v>
      </c>
      <c r="G470" s="4"/>
      <c r="H470" s="25">
        <v>2153</v>
      </c>
      <c r="I470" s="31"/>
      <c r="J470" s="31" t="s">
        <v>234</v>
      </c>
      <c r="K470" s="27">
        <v>42202</v>
      </c>
      <c r="L470" s="31">
        <v>2015</v>
      </c>
      <c r="M470" s="30">
        <f t="shared" si="48"/>
        <v>198</v>
      </c>
      <c r="N470" s="31"/>
      <c r="O470" s="31"/>
      <c r="P470" s="31"/>
      <c r="Q470" s="47" t="s">
        <v>78</v>
      </c>
      <c r="R470" s="16" t="s">
        <v>235</v>
      </c>
      <c r="S470" s="19" t="s">
        <v>236</v>
      </c>
      <c r="T470" s="29">
        <v>12.7</v>
      </c>
      <c r="U470" s="29">
        <v>2.4</v>
      </c>
      <c r="V470" s="4" t="s">
        <v>237</v>
      </c>
      <c r="W470" s="4" t="s">
        <v>749</v>
      </c>
      <c r="X470" s="32">
        <v>0.8</v>
      </c>
      <c r="Y470" s="4">
        <v>1</v>
      </c>
      <c r="Z470" s="50">
        <v>10.573443114224334</v>
      </c>
      <c r="AA470" s="4"/>
      <c r="AB470" s="50">
        <v>-28.501185728452203</v>
      </c>
      <c r="AC470" s="4"/>
      <c r="AD470" s="50">
        <v>103.90144305761781</v>
      </c>
      <c r="AE470" s="50">
        <v>466.36029024940655</v>
      </c>
      <c r="AF470" s="22">
        <f t="shared" si="49"/>
        <v>-26.699381379521835</v>
      </c>
      <c r="AG470" s="23">
        <f t="shared" si="50"/>
        <v>4.2686597394777461</v>
      </c>
      <c r="AH470" s="23">
        <f t="shared" si="51"/>
        <v>4.4884871328571414</v>
      </c>
      <c r="AI470" s="23">
        <f t="shared" si="52"/>
        <v>5.236568321666665</v>
      </c>
      <c r="AJ470" s="3">
        <f t="shared" si="53"/>
        <v>31.540670307309199</v>
      </c>
    </row>
    <row r="471" spans="1:36" x14ac:dyDescent="0.35">
      <c r="A471" s="5">
        <f t="shared" si="47"/>
        <v>1944</v>
      </c>
      <c r="B471" s="6"/>
      <c r="C471" s="31" t="s">
        <v>734</v>
      </c>
      <c r="D471" s="4"/>
      <c r="E471" s="4" t="s">
        <v>231</v>
      </c>
      <c r="F471" s="31" t="s">
        <v>232</v>
      </c>
      <c r="G471" s="4"/>
      <c r="H471" s="25">
        <v>2129</v>
      </c>
      <c r="I471" s="31"/>
      <c r="J471" s="31" t="s">
        <v>234</v>
      </c>
      <c r="K471" s="27">
        <v>42202</v>
      </c>
      <c r="L471" s="31">
        <v>2015</v>
      </c>
      <c r="M471" s="30">
        <f t="shared" si="48"/>
        <v>198</v>
      </c>
      <c r="N471" s="31"/>
      <c r="O471" s="31"/>
      <c r="P471" s="31"/>
      <c r="Q471" s="47" t="s">
        <v>78</v>
      </c>
      <c r="R471" s="16" t="s">
        <v>235</v>
      </c>
      <c r="S471" s="19" t="s">
        <v>236</v>
      </c>
      <c r="T471" s="29">
        <v>14</v>
      </c>
      <c r="U471" s="29">
        <v>3.23</v>
      </c>
      <c r="V471" s="4" t="s">
        <v>237</v>
      </c>
      <c r="W471" s="4" t="s">
        <v>749</v>
      </c>
      <c r="X471" s="32">
        <v>1</v>
      </c>
      <c r="Y471" s="4">
        <v>1</v>
      </c>
      <c r="Z471" s="50">
        <v>10.103491813761879</v>
      </c>
      <c r="AA471" s="4"/>
      <c r="AB471" s="50">
        <v>-28.935899719440638</v>
      </c>
      <c r="AC471" s="4"/>
      <c r="AD471" s="50">
        <v>89.313312497242521</v>
      </c>
      <c r="AE471" s="50">
        <v>405.78220761621384</v>
      </c>
      <c r="AF471" s="22">
        <f t="shared" si="49"/>
        <v>-27.078684614055064</v>
      </c>
      <c r="AG471" s="23">
        <f t="shared" si="50"/>
        <v>4.1304387687534945</v>
      </c>
      <c r="AH471" s="23">
        <f t="shared" si="51"/>
        <v>4.543356373986712</v>
      </c>
      <c r="AI471" s="23">
        <f t="shared" si="52"/>
        <v>5.3005824363178311</v>
      </c>
      <c r="AJ471" s="3">
        <f t="shared" si="53"/>
        <v>32.173675533274853</v>
      </c>
    </row>
    <row r="472" spans="1:36" x14ac:dyDescent="0.35">
      <c r="A472" s="5">
        <f t="shared" si="47"/>
        <v>1945</v>
      </c>
      <c r="B472" s="6"/>
      <c r="C472" s="31" t="s">
        <v>735</v>
      </c>
      <c r="D472" s="4"/>
      <c r="E472" s="4" t="s">
        <v>231</v>
      </c>
      <c r="F472" s="31" t="s">
        <v>232</v>
      </c>
      <c r="G472" s="4"/>
      <c r="H472" s="25">
        <v>2129</v>
      </c>
      <c r="I472" s="31"/>
      <c r="J472" s="31" t="s">
        <v>234</v>
      </c>
      <c r="K472" s="27">
        <v>42202</v>
      </c>
      <c r="L472" s="31">
        <v>2015</v>
      </c>
      <c r="M472" s="30">
        <f t="shared" si="48"/>
        <v>198</v>
      </c>
      <c r="N472" s="31"/>
      <c r="O472" s="31"/>
      <c r="P472" s="31"/>
      <c r="Q472" s="47" t="s">
        <v>78</v>
      </c>
      <c r="R472" s="16" t="s">
        <v>235</v>
      </c>
      <c r="S472" s="19" t="s">
        <v>236</v>
      </c>
      <c r="T472" s="29">
        <v>13.3</v>
      </c>
      <c r="U472" s="29">
        <v>3.47</v>
      </c>
      <c r="V472" s="4" t="s">
        <v>237</v>
      </c>
      <c r="W472" s="4" t="s">
        <v>749</v>
      </c>
      <c r="X472" s="32">
        <v>1</v>
      </c>
      <c r="Y472" s="4">
        <v>1</v>
      </c>
      <c r="Z472" s="50">
        <v>11.062524459448293</v>
      </c>
      <c r="AA472" s="4"/>
      <c r="AB472" s="50">
        <v>-29.371267455041565</v>
      </c>
      <c r="AC472" s="4"/>
      <c r="AD472" s="50">
        <v>114.5873542700202</v>
      </c>
      <c r="AE472" s="50">
        <v>549.29824572113284</v>
      </c>
      <c r="AF472" s="22">
        <f t="shared" si="49"/>
        <v>-27.277328001507684</v>
      </c>
      <c r="AG472" s="23">
        <f t="shared" si="50"/>
        <v>4.4125071939553804</v>
      </c>
      <c r="AH472" s="23">
        <f t="shared" si="51"/>
        <v>4.7937073791470484</v>
      </c>
      <c r="AI472" s="23">
        <f t="shared" si="52"/>
        <v>5.5926586090048893</v>
      </c>
      <c r="AJ472" s="3">
        <f t="shared" si="53"/>
        <v>34.90383087080226</v>
      </c>
    </row>
    <row r="473" spans="1:36" x14ac:dyDescent="0.35">
      <c r="A473" s="5">
        <f t="shared" si="47"/>
        <v>1946</v>
      </c>
      <c r="B473" s="6"/>
      <c r="C473" s="31" t="s">
        <v>736</v>
      </c>
      <c r="D473" s="4"/>
      <c r="E473" s="4" t="s">
        <v>231</v>
      </c>
      <c r="F473" s="31" t="s">
        <v>232</v>
      </c>
      <c r="G473" s="4"/>
      <c r="H473" s="25">
        <v>2129</v>
      </c>
      <c r="I473" s="31"/>
      <c r="J473" s="31" t="s">
        <v>234</v>
      </c>
      <c r="K473" s="27">
        <v>42202</v>
      </c>
      <c r="L473" s="31">
        <v>2015</v>
      </c>
      <c r="M473" s="30">
        <f t="shared" si="48"/>
        <v>198</v>
      </c>
      <c r="N473" s="31"/>
      <c r="O473" s="31"/>
      <c r="P473" s="31"/>
      <c r="Q473" s="47" t="s">
        <v>78</v>
      </c>
      <c r="R473" s="16" t="s">
        <v>235</v>
      </c>
      <c r="S473" s="19" t="s">
        <v>236</v>
      </c>
      <c r="T473" s="29">
        <v>13</v>
      </c>
      <c r="U473" s="29">
        <v>2.2000000000000002</v>
      </c>
      <c r="V473" s="4" t="s">
        <v>237</v>
      </c>
      <c r="W473" s="4" t="s">
        <v>749</v>
      </c>
      <c r="X473" s="32">
        <v>0.7</v>
      </c>
      <c r="Y473" s="4">
        <v>1</v>
      </c>
      <c r="Z473" s="50">
        <v>10.586221376331723</v>
      </c>
      <c r="AA473" s="4"/>
      <c r="AB473" s="50">
        <v>-29.098547935775475</v>
      </c>
      <c r="AC473" s="4"/>
      <c r="AD473" s="50">
        <v>95.47010054733866</v>
      </c>
      <c r="AE473" s="50">
        <v>473.68936527644354</v>
      </c>
      <c r="AF473" s="22">
        <f t="shared" si="49"/>
        <v>-26.859193591412666</v>
      </c>
      <c r="AG473" s="23">
        <f t="shared" si="50"/>
        <v>4.2724180518622719</v>
      </c>
      <c r="AH473" s="23">
        <f t="shared" si="51"/>
        <v>4.9616514758101218</v>
      </c>
      <c r="AI473" s="23">
        <f t="shared" si="52"/>
        <v>5.7885933884451424</v>
      </c>
      <c r="AJ473" s="3">
        <f t="shared" si="53"/>
        <v>36.601977028840338</v>
      </c>
    </row>
    <row r="474" spans="1:36" x14ac:dyDescent="0.35">
      <c r="A474" s="5">
        <f t="shared" si="47"/>
        <v>1947</v>
      </c>
      <c r="B474" s="6"/>
      <c r="C474" s="31" t="s">
        <v>737</v>
      </c>
      <c r="D474" s="4"/>
      <c r="E474" s="4" t="s">
        <v>231</v>
      </c>
      <c r="F474" s="31" t="s">
        <v>232</v>
      </c>
      <c r="G474" s="4"/>
      <c r="H474" s="25">
        <v>2129</v>
      </c>
      <c r="I474" s="31"/>
      <c r="J474" s="31" t="s">
        <v>234</v>
      </c>
      <c r="K474" s="27">
        <v>42202</v>
      </c>
      <c r="L474" s="31">
        <v>2015</v>
      </c>
      <c r="M474" s="30">
        <f t="shared" si="48"/>
        <v>198</v>
      </c>
      <c r="N474" s="31"/>
      <c r="O474" s="31"/>
      <c r="P474" s="31"/>
      <c r="Q474" s="47" t="s">
        <v>78</v>
      </c>
      <c r="R474" s="16" t="s">
        <v>235</v>
      </c>
      <c r="S474" s="19" t="s">
        <v>236</v>
      </c>
      <c r="T474" s="29">
        <v>13.3</v>
      </c>
      <c r="U474" s="29">
        <v>3.13</v>
      </c>
      <c r="V474" s="4" t="s">
        <v>237</v>
      </c>
      <c r="W474" s="4" t="s">
        <v>749</v>
      </c>
      <c r="X474" s="32">
        <v>0.9</v>
      </c>
      <c r="Y474" s="4">
        <v>1</v>
      </c>
      <c r="Z474" s="50">
        <v>10.446965894560973</v>
      </c>
      <c r="AA474" s="4"/>
      <c r="AB474" s="50">
        <v>-29.453783260099957</v>
      </c>
      <c r="AC474" s="4"/>
      <c r="AD474" s="50">
        <v>126.98693909411124</v>
      </c>
      <c r="AE474" s="50">
        <v>608.3875738718807</v>
      </c>
      <c r="AF474" s="22">
        <f t="shared" si="49"/>
        <v>-27.362319904195473</v>
      </c>
      <c r="AG474" s="23">
        <f t="shared" si="50"/>
        <v>4.2314605572238158</v>
      </c>
      <c r="AH474" s="23">
        <f t="shared" si="51"/>
        <v>4.7909460469867602</v>
      </c>
      <c r="AI474" s="23">
        <f t="shared" si="52"/>
        <v>5.5894370548178864</v>
      </c>
      <c r="AJ474" s="3">
        <f t="shared" si="53"/>
        <v>34.875055054683635</v>
      </c>
    </row>
    <row r="475" spans="1:36" x14ac:dyDescent="0.35">
      <c r="A475" s="5">
        <f t="shared" si="47"/>
        <v>1948</v>
      </c>
      <c r="B475" s="6"/>
      <c r="C475" s="31" t="s">
        <v>738</v>
      </c>
      <c r="D475" s="4"/>
      <c r="E475" s="4" t="s">
        <v>231</v>
      </c>
      <c r="F475" s="31" t="s">
        <v>232</v>
      </c>
      <c r="G475" s="4"/>
      <c r="H475" s="25">
        <v>2129</v>
      </c>
      <c r="I475" s="31"/>
      <c r="J475" s="31" t="s">
        <v>234</v>
      </c>
      <c r="K475" s="27">
        <v>42202</v>
      </c>
      <c r="L475" s="31">
        <v>2015</v>
      </c>
      <c r="M475" s="30">
        <f t="shared" si="48"/>
        <v>198</v>
      </c>
      <c r="N475" s="31"/>
      <c r="O475" s="31"/>
      <c r="P475" s="31"/>
      <c r="Q475" s="47" t="s">
        <v>78</v>
      </c>
      <c r="R475" s="16" t="s">
        <v>235</v>
      </c>
      <c r="S475" s="19" t="s">
        <v>236</v>
      </c>
      <c r="T475" s="29">
        <v>13.7</v>
      </c>
      <c r="U475" s="29">
        <v>2.9</v>
      </c>
      <c r="V475" s="4" t="s">
        <v>237</v>
      </c>
      <c r="W475" s="4" t="s">
        <v>749</v>
      </c>
      <c r="X475" s="32">
        <v>0.8</v>
      </c>
      <c r="Y475" s="4">
        <v>1</v>
      </c>
      <c r="Z475" s="50">
        <v>10.242345028636382</v>
      </c>
      <c r="AA475" s="4"/>
      <c r="AB475" s="50">
        <v>-28.958450575241095</v>
      </c>
      <c r="AC475" s="4"/>
      <c r="AD475" s="50">
        <v>93.488826701837922</v>
      </c>
      <c r="AE475" s="50">
        <v>441.26134681502697</v>
      </c>
      <c r="AF475" s="22">
        <f t="shared" si="49"/>
        <v>-26.931656764074567</v>
      </c>
      <c r="AG475" s="23">
        <f t="shared" si="50"/>
        <v>4.1712779495989363</v>
      </c>
      <c r="AH475" s="23">
        <f t="shared" si="51"/>
        <v>4.7199367280791007</v>
      </c>
      <c r="AI475" s="23">
        <f t="shared" si="52"/>
        <v>5.5065928494256182</v>
      </c>
      <c r="AJ475" s="3">
        <f t="shared" si="53"/>
        <v>34.1251493309585</v>
      </c>
    </row>
    <row r="476" spans="1:36" x14ac:dyDescent="0.35">
      <c r="A476" s="5">
        <f t="shared" si="47"/>
        <v>1949</v>
      </c>
      <c r="B476" s="6"/>
      <c r="C476" s="31" t="s">
        <v>739</v>
      </c>
      <c r="D476" s="4"/>
      <c r="E476" s="4" t="s">
        <v>231</v>
      </c>
      <c r="F476" s="31" t="s">
        <v>232</v>
      </c>
      <c r="G476" s="4"/>
      <c r="H476" s="25">
        <v>2145</v>
      </c>
      <c r="I476" s="31"/>
      <c r="J476" s="31" t="s">
        <v>234</v>
      </c>
      <c r="K476" s="27">
        <v>42203</v>
      </c>
      <c r="L476" s="31">
        <v>2015</v>
      </c>
      <c r="M476" s="30">
        <f t="shared" si="48"/>
        <v>199</v>
      </c>
      <c r="N476" s="31"/>
      <c r="O476" s="31"/>
      <c r="P476" s="31"/>
      <c r="Q476" s="47" t="s">
        <v>78</v>
      </c>
      <c r="R476" s="16" t="s">
        <v>235</v>
      </c>
      <c r="S476" s="19" t="s">
        <v>236</v>
      </c>
      <c r="T476" s="29">
        <v>13.7</v>
      </c>
      <c r="U476" s="29">
        <v>3.9</v>
      </c>
      <c r="V476" s="4" t="s">
        <v>237</v>
      </c>
      <c r="W476" s="4" t="s">
        <v>749</v>
      </c>
      <c r="X476" s="32">
        <v>1</v>
      </c>
      <c r="Y476" s="4">
        <v>1</v>
      </c>
      <c r="Z476" s="50">
        <v>10.195149138219648</v>
      </c>
      <c r="AA476" s="4"/>
      <c r="AB476" s="50">
        <v>-29.343780168685569</v>
      </c>
      <c r="AC476" s="4"/>
      <c r="AD476" s="50">
        <v>162.84490725146659</v>
      </c>
      <c r="AE476" s="50">
        <v>740.10764309810156</v>
      </c>
      <c r="AF476" s="22">
        <f t="shared" si="49"/>
        <v>-27.485063363278179</v>
      </c>
      <c r="AG476" s="23">
        <f t="shared" si="50"/>
        <v>4.1573968053587205</v>
      </c>
      <c r="AH476" s="23">
        <f t="shared" si="51"/>
        <v>4.5448620751474937</v>
      </c>
      <c r="AI476" s="23">
        <f t="shared" si="52"/>
        <v>5.3023390876720766</v>
      </c>
      <c r="AJ476" s="3">
        <f t="shared" si="53"/>
        <v>32.190862457076243</v>
      </c>
    </row>
    <row r="477" spans="1:36" x14ac:dyDescent="0.35">
      <c r="A477" s="5">
        <f t="shared" si="47"/>
        <v>1950</v>
      </c>
      <c r="B477" s="6"/>
      <c r="C477" s="31" t="s">
        <v>740</v>
      </c>
      <c r="D477" s="4"/>
      <c r="E477" s="4" t="s">
        <v>231</v>
      </c>
      <c r="F477" s="31" t="s">
        <v>232</v>
      </c>
      <c r="G477" s="4"/>
      <c r="H477" s="25">
        <v>2126</v>
      </c>
      <c r="I477" s="31"/>
      <c r="J477" s="31" t="s">
        <v>234</v>
      </c>
      <c r="K477" s="27">
        <v>42203</v>
      </c>
      <c r="L477" s="31">
        <v>2015</v>
      </c>
      <c r="M477" s="30">
        <f t="shared" si="48"/>
        <v>199</v>
      </c>
      <c r="N477" s="31"/>
      <c r="O477" s="31"/>
      <c r="P477" s="31"/>
      <c r="Q477" s="47" t="s">
        <v>78</v>
      </c>
      <c r="R477" s="16" t="s">
        <v>235</v>
      </c>
      <c r="S477" s="19" t="s">
        <v>236</v>
      </c>
      <c r="T477" s="29">
        <v>12.7</v>
      </c>
      <c r="U477" s="29">
        <v>3.57</v>
      </c>
      <c r="V477" s="4" t="s">
        <v>237</v>
      </c>
      <c r="W477" s="4" t="s">
        <v>749</v>
      </c>
      <c r="X477" s="32">
        <v>1.1000000000000001</v>
      </c>
      <c r="Y477" s="4">
        <v>1</v>
      </c>
      <c r="Z477" s="50">
        <v>9.4650166918937817</v>
      </c>
      <c r="AA477" s="4"/>
      <c r="AB477" s="50">
        <v>-28.67677764523846</v>
      </c>
      <c r="AC477" s="4"/>
      <c r="AD477" s="50">
        <v>136.25129935197285</v>
      </c>
      <c r="AE477" s="50">
        <v>610.50247745148783</v>
      </c>
      <c r="AF477" s="22">
        <f t="shared" si="49"/>
        <v>-26.88293760900541</v>
      </c>
      <c r="AG477" s="23">
        <f t="shared" si="50"/>
        <v>3.9426519682040535</v>
      </c>
      <c r="AH477" s="23">
        <f t="shared" si="51"/>
        <v>4.4807093976726033</v>
      </c>
      <c r="AI477" s="23">
        <f t="shared" si="52"/>
        <v>5.2274942972847036</v>
      </c>
      <c r="AJ477" s="3">
        <f t="shared" si="53"/>
        <v>31.449873857633978</v>
      </c>
    </row>
    <row r="478" spans="1:36" x14ac:dyDescent="0.35">
      <c r="A478" s="5">
        <f t="shared" si="47"/>
        <v>1951</v>
      </c>
      <c r="B478" s="6"/>
      <c r="C478" s="31" t="s">
        <v>741</v>
      </c>
      <c r="D478" s="4"/>
      <c r="E478" s="4" t="s">
        <v>231</v>
      </c>
      <c r="F478" s="31" t="s">
        <v>232</v>
      </c>
      <c r="G478" s="4"/>
      <c r="H478" s="25">
        <v>2126</v>
      </c>
      <c r="I478" s="31"/>
      <c r="J478" s="31" t="s">
        <v>234</v>
      </c>
      <c r="K478" s="27">
        <v>42203</v>
      </c>
      <c r="L478" s="31">
        <v>2015</v>
      </c>
      <c r="M478" s="30">
        <f t="shared" si="48"/>
        <v>199</v>
      </c>
      <c r="N478" s="31"/>
      <c r="O478" s="31"/>
      <c r="P478" s="31"/>
      <c r="Q478" s="47" t="s">
        <v>78</v>
      </c>
      <c r="R478" s="16" t="s">
        <v>235</v>
      </c>
      <c r="S478" s="19" t="s">
        <v>236</v>
      </c>
      <c r="T478" s="29">
        <v>13</v>
      </c>
      <c r="U478" s="29">
        <v>3.43</v>
      </c>
      <c r="V478" s="4" t="s">
        <v>237</v>
      </c>
      <c r="W478" s="4" t="s">
        <v>749</v>
      </c>
      <c r="X478" s="32">
        <v>1.3</v>
      </c>
      <c r="Y478" s="4">
        <v>1</v>
      </c>
      <c r="Z478" s="50">
        <v>9.9173450193558335</v>
      </c>
      <c r="AA478" s="4"/>
      <c r="AB478" s="50">
        <v>-28.768332996020007</v>
      </c>
      <c r="AC478" s="4"/>
      <c r="AD478" s="50">
        <v>156.730351518015</v>
      </c>
      <c r="AE478" s="50">
        <v>684.72268010054279</v>
      </c>
      <c r="AF478" s="22">
        <f t="shared" si="49"/>
        <v>-27.09223237307604</v>
      </c>
      <c r="AG478" s="23">
        <f t="shared" si="50"/>
        <v>4.0756897115752455</v>
      </c>
      <c r="AH478" s="23">
        <f t="shared" si="51"/>
        <v>4.3687943877407749</v>
      </c>
      <c r="AI478" s="23">
        <f t="shared" si="52"/>
        <v>5.0969267856975708</v>
      </c>
      <c r="AJ478" s="3">
        <f t="shared" si="53"/>
        <v>30.113041893500995</v>
      </c>
    </row>
    <row r="479" spans="1:36" x14ac:dyDescent="0.35">
      <c r="A479" s="5">
        <f t="shared" si="47"/>
        <v>1952</v>
      </c>
      <c r="B479" s="6"/>
      <c r="C479" s="31" t="s">
        <v>742</v>
      </c>
      <c r="D479" s="4"/>
      <c r="E479" s="4" t="s">
        <v>231</v>
      </c>
      <c r="F479" s="31" t="s">
        <v>232</v>
      </c>
      <c r="G479" s="4"/>
      <c r="H479" s="25">
        <v>2139</v>
      </c>
      <c r="I479" s="31"/>
      <c r="J479" s="31" t="s">
        <v>234</v>
      </c>
      <c r="K479" s="27">
        <v>42205</v>
      </c>
      <c r="L479" s="31">
        <v>2015</v>
      </c>
      <c r="M479" s="30">
        <f t="shared" si="48"/>
        <v>201</v>
      </c>
      <c r="N479" s="31"/>
      <c r="O479" s="31"/>
      <c r="P479" s="31"/>
      <c r="Q479" s="47" t="s">
        <v>78</v>
      </c>
      <c r="R479" s="16" t="s">
        <v>235</v>
      </c>
      <c r="S479" s="19" t="s">
        <v>236</v>
      </c>
      <c r="T479" s="29">
        <v>12.7</v>
      </c>
      <c r="U479" s="29">
        <v>2.17</v>
      </c>
      <c r="V479" s="4" t="s">
        <v>237</v>
      </c>
      <c r="W479" s="4" t="s">
        <v>749</v>
      </c>
      <c r="X479" s="32">
        <v>0.6</v>
      </c>
      <c r="Y479" s="4">
        <v>1</v>
      </c>
      <c r="Z479" s="50">
        <v>10.73261168684188</v>
      </c>
      <c r="AA479" s="4"/>
      <c r="AB479" s="50">
        <v>-27.898469054475825</v>
      </c>
      <c r="AC479" s="4"/>
      <c r="AD479" s="50">
        <v>74.231934364294915</v>
      </c>
      <c r="AE479" s="50">
        <v>321.62538951426779</v>
      </c>
      <c r="AF479" s="22">
        <f t="shared" si="49"/>
        <v>-26.261628313550094</v>
      </c>
      <c r="AG479" s="23">
        <f t="shared" si="50"/>
        <v>4.3154740255417297</v>
      </c>
      <c r="AH479" s="23">
        <f t="shared" si="51"/>
        <v>4.3327092614330089</v>
      </c>
      <c r="AI479" s="23">
        <f t="shared" si="52"/>
        <v>5.0548274716718433</v>
      </c>
      <c r="AJ479" s="3">
        <f t="shared" si="53"/>
        <v>29.669534929747467</v>
      </c>
    </row>
    <row r="480" spans="1:36" x14ac:dyDescent="0.35">
      <c r="A480" s="5">
        <f t="shared" si="47"/>
        <v>1953</v>
      </c>
      <c r="B480" s="6"/>
      <c r="C480" s="31" t="s">
        <v>743</v>
      </c>
      <c r="D480" s="4"/>
      <c r="E480" s="4" t="s">
        <v>231</v>
      </c>
      <c r="F480" s="31" t="s">
        <v>232</v>
      </c>
      <c r="G480" s="4"/>
      <c r="H480" s="25">
        <v>753</v>
      </c>
      <c r="I480" s="31"/>
      <c r="J480" s="31" t="s">
        <v>234</v>
      </c>
      <c r="K480" s="27">
        <v>42205</v>
      </c>
      <c r="L480" s="31">
        <v>2015</v>
      </c>
      <c r="M480" s="30">
        <f t="shared" si="48"/>
        <v>201</v>
      </c>
      <c r="N480" s="31"/>
      <c r="O480" s="31"/>
      <c r="P480" s="31"/>
      <c r="Q480" s="47" t="s">
        <v>78</v>
      </c>
      <c r="R480" s="16" t="s">
        <v>235</v>
      </c>
      <c r="S480" s="19" t="s">
        <v>236</v>
      </c>
      <c r="T480" s="29">
        <v>12.7</v>
      </c>
      <c r="U480" s="29">
        <v>2.7</v>
      </c>
      <c r="V480" s="4" t="s">
        <v>237</v>
      </c>
      <c r="W480" s="4" t="s">
        <v>749</v>
      </c>
      <c r="X480" s="32">
        <v>1.2</v>
      </c>
      <c r="Y480" s="4">
        <v>1</v>
      </c>
      <c r="Z480" s="50">
        <v>10.043036954567611</v>
      </c>
      <c r="AA480" s="4"/>
      <c r="AB480" s="50">
        <v>-29.031553672065954</v>
      </c>
      <c r="AC480" s="4"/>
      <c r="AD480" s="50">
        <v>134.19516954357448</v>
      </c>
      <c r="AE480" s="50">
        <v>600.98789356029067</v>
      </c>
      <c r="AF480" s="22">
        <f t="shared" si="49"/>
        <v>-27.240020661981333</v>
      </c>
      <c r="AG480" s="23">
        <f t="shared" si="50"/>
        <v>4.1126579278140039</v>
      </c>
      <c r="AH480" s="23">
        <f t="shared" si="51"/>
        <v>4.4784614498746471</v>
      </c>
      <c r="AI480" s="23">
        <f t="shared" si="52"/>
        <v>5.2248716915204216</v>
      </c>
      <c r="AJ480" s="3">
        <f t="shared" si="53"/>
        <v>31.423581559869916</v>
      </c>
    </row>
    <row r="481" spans="1:38" x14ac:dyDescent="0.35">
      <c r="A481" s="5">
        <f t="shared" si="47"/>
        <v>1954</v>
      </c>
      <c r="B481" s="6"/>
      <c r="C481" s="31" t="s">
        <v>744</v>
      </c>
      <c r="D481" s="4"/>
      <c r="E481" s="4" t="s">
        <v>231</v>
      </c>
      <c r="F481" s="31" t="s">
        <v>232</v>
      </c>
      <c r="G481" s="4"/>
      <c r="H481" s="25">
        <v>2155</v>
      </c>
      <c r="I481" s="31"/>
      <c r="J481" s="31" t="s">
        <v>234</v>
      </c>
      <c r="K481" s="27">
        <v>42206</v>
      </c>
      <c r="L481" s="31">
        <v>2015</v>
      </c>
      <c r="M481" s="30">
        <f t="shared" si="48"/>
        <v>202</v>
      </c>
      <c r="N481" s="31"/>
      <c r="O481" s="31"/>
      <c r="P481" s="31"/>
      <c r="Q481" s="47" t="s">
        <v>78</v>
      </c>
      <c r="R481" s="16" t="s">
        <v>235</v>
      </c>
      <c r="S481" s="19" t="s">
        <v>236</v>
      </c>
      <c r="T481" s="29">
        <v>14.5</v>
      </c>
      <c r="U481" s="29">
        <v>5</v>
      </c>
      <c r="V481" s="4" t="s">
        <v>237</v>
      </c>
      <c r="W481" s="4" t="s">
        <v>749</v>
      </c>
      <c r="X481" s="32">
        <v>1</v>
      </c>
      <c r="Y481" s="4">
        <v>1</v>
      </c>
      <c r="Z481" s="50">
        <v>9.8390793570792106</v>
      </c>
      <c r="AA481" s="4"/>
      <c r="AB481" s="50">
        <v>-29.425882450970242</v>
      </c>
      <c r="AC481" s="4"/>
      <c r="AD481" s="50">
        <v>124.92408007424496</v>
      </c>
      <c r="AE481" s="50">
        <v>551.4043236401709</v>
      </c>
      <c r="AF481" s="22">
        <f t="shared" si="49"/>
        <v>-27.701594222295999</v>
      </c>
      <c r="AG481" s="23">
        <f t="shared" si="50"/>
        <v>4.0526703991409443</v>
      </c>
      <c r="AH481" s="23">
        <f t="shared" si="51"/>
        <v>4.413915422170489</v>
      </c>
      <c r="AI481" s="23">
        <f t="shared" si="52"/>
        <v>5.1495679925322371</v>
      </c>
      <c r="AJ481" s="3">
        <f t="shared" si="53"/>
        <v>30.658941468263855</v>
      </c>
    </row>
    <row r="482" spans="1:38" x14ac:dyDescent="0.35">
      <c r="A482" s="5">
        <f t="shared" si="47"/>
        <v>1955</v>
      </c>
      <c r="B482" s="6"/>
      <c r="C482" s="31" t="s">
        <v>745</v>
      </c>
      <c r="D482" s="4"/>
      <c r="E482" s="4" t="s">
        <v>231</v>
      </c>
      <c r="F482" s="31" t="s">
        <v>232</v>
      </c>
      <c r="G482" s="4"/>
      <c r="H482" s="25">
        <v>2155</v>
      </c>
      <c r="I482" s="31"/>
      <c r="J482" s="31" t="s">
        <v>234</v>
      </c>
      <c r="K482" s="27">
        <v>42206</v>
      </c>
      <c r="L482" s="31">
        <v>2015</v>
      </c>
      <c r="M482" s="30">
        <f t="shared" si="48"/>
        <v>202</v>
      </c>
      <c r="N482" s="31"/>
      <c r="O482" s="31"/>
      <c r="P482" s="31"/>
      <c r="Q482" s="47" t="s">
        <v>78</v>
      </c>
      <c r="R482" s="16" t="s">
        <v>235</v>
      </c>
      <c r="S482" s="19" t="s">
        <v>236</v>
      </c>
      <c r="T482" s="29">
        <v>13</v>
      </c>
      <c r="U482" s="29">
        <v>4.03</v>
      </c>
      <c r="V482" s="4" t="s">
        <v>237</v>
      </c>
      <c r="W482" s="4" t="s">
        <v>749</v>
      </c>
      <c r="X482" s="32">
        <v>0.8</v>
      </c>
      <c r="Y482" s="4">
        <v>1</v>
      </c>
      <c r="Z482" s="50">
        <v>10.024501603540564</v>
      </c>
      <c r="AA482" s="4"/>
      <c r="AB482" s="50">
        <v>-29.193702360466119</v>
      </c>
      <c r="AC482" s="4"/>
      <c r="AD482" s="50">
        <v>116.65769019151757</v>
      </c>
      <c r="AE482" s="50">
        <v>512.49290548813258</v>
      </c>
      <c r="AF482" s="22">
        <f t="shared" si="49"/>
        <v>-27.4914845955579</v>
      </c>
      <c r="AG482" s="23">
        <f t="shared" si="50"/>
        <v>4.1072063539825194</v>
      </c>
      <c r="AH482" s="23">
        <f t="shared" si="51"/>
        <v>4.3931343458521264</v>
      </c>
      <c r="AI482" s="23">
        <f t="shared" si="52"/>
        <v>5.1253234034941473</v>
      </c>
      <c r="AJ482" s="3">
        <f t="shared" si="53"/>
        <v>30.408702400881239</v>
      </c>
    </row>
    <row r="483" spans="1:38" x14ac:dyDescent="0.35">
      <c r="A483" s="5">
        <f t="shared" si="47"/>
        <v>1956</v>
      </c>
      <c r="B483" s="6"/>
      <c r="C483" s="31" t="s">
        <v>746</v>
      </c>
      <c r="D483" s="4"/>
      <c r="E483" s="4" t="s">
        <v>231</v>
      </c>
      <c r="F483" s="31" t="s">
        <v>232</v>
      </c>
      <c r="G483" s="4"/>
      <c r="H483" s="25">
        <v>2155</v>
      </c>
      <c r="I483" s="31"/>
      <c r="J483" s="31" t="s">
        <v>234</v>
      </c>
      <c r="K483" s="27">
        <v>42206</v>
      </c>
      <c r="L483" s="31">
        <v>2015</v>
      </c>
      <c r="M483" s="30">
        <f t="shared" si="48"/>
        <v>202</v>
      </c>
      <c r="N483" s="31"/>
      <c r="O483" s="31"/>
      <c r="P483" s="31"/>
      <c r="Q483" s="47" t="s">
        <v>78</v>
      </c>
      <c r="R483" s="16" t="s">
        <v>235</v>
      </c>
      <c r="S483" s="19" t="s">
        <v>236</v>
      </c>
      <c r="T483" s="29">
        <v>12.3</v>
      </c>
      <c r="U483" s="29">
        <v>3</v>
      </c>
      <c r="V483" s="4" t="s">
        <v>237</v>
      </c>
      <c r="W483" s="4" t="s">
        <v>749</v>
      </c>
      <c r="X483" s="32">
        <v>0.8</v>
      </c>
      <c r="Y483" s="4">
        <v>1</v>
      </c>
      <c r="Z483" s="50">
        <v>10.084046613121652</v>
      </c>
      <c r="AA483" s="4"/>
      <c r="AB483" s="50">
        <v>-28.446281429180519</v>
      </c>
      <c r="AC483" s="4"/>
      <c r="AD483" s="50">
        <v>115.62270915330967</v>
      </c>
      <c r="AE483" s="50">
        <v>517.74490119514439</v>
      </c>
      <c r="AF483" s="22">
        <f t="shared" si="49"/>
        <v>-26.655343001431003</v>
      </c>
      <c r="AG483" s="23">
        <f t="shared" si="50"/>
        <v>4.1247195920946034</v>
      </c>
      <c r="AH483" s="23">
        <f t="shared" si="51"/>
        <v>4.4778824591338857</v>
      </c>
      <c r="AI483" s="23">
        <f t="shared" si="52"/>
        <v>5.2241962023228661</v>
      </c>
      <c r="AJ483" s="3">
        <f t="shared" si="53"/>
        <v>31.416805968573513</v>
      </c>
    </row>
    <row r="484" spans="1:38" x14ac:dyDescent="0.35">
      <c r="A484" s="5">
        <f t="shared" si="47"/>
        <v>1957</v>
      </c>
      <c r="B484" s="6"/>
      <c r="C484" s="31" t="s">
        <v>747</v>
      </c>
      <c r="D484" s="4"/>
      <c r="E484" s="4" t="s">
        <v>231</v>
      </c>
      <c r="F484" s="31" t="s">
        <v>232</v>
      </c>
      <c r="G484" s="4"/>
      <c r="H484" s="25">
        <v>2155</v>
      </c>
      <c r="I484" s="31"/>
      <c r="J484" s="31" t="s">
        <v>234</v>
      </c>
      <c r="K484" s="27">
        <v>42206</v>
      </c>
      <c r="L484" s="31">
        <v>2015</v>
      </c>
      <c r="M484" s="30">
        <f t="shared" si="48"/>
        <v>202</v>
      </c>
      <c r="N484" s="31"/>
      <c r="O484" s="31"/>
      <c r="P484" s="31"/>
      <c r="Q484" s="47" t="s">
        <v>78</v>
      </c>
      <c r="R484" s="16" t="s">
        <v>235</v>
      </c>
      <c r="S484" s="19" t="s">
        <v>236</v>
      </c>
      <c r="T484" s="29">
        <v>11.7</v>
      </c>
      <c r="U484" s="29">
        <v>2.7</v>
      </c>
      <c r="V484" s="4" t="s">
        <v>237</v>
      </c>
      <c r="W484" s="4" t="s">
        <v>749</v>
      </c>
      <c r="X484" s="32">
        <v>0.9</v>
      </c>
      <c r="Y484" s="4">
        <v>1</v>
      </c>
      <c r="Z484" s="50">
        <v>10.467085563294486</v>
      </c>
      <c r="AA484" s="4"/>
      <c r="AB484" s="50">
        <v>-28.284870168979054</v>
      </c>
      <c r="AC484" s="4"/>
      <c r="AD484" s="50">
        <v>110.44219628604685</v>
      </c>
      <c r="AE484" s="50">
        <v>488.35909901001452</v>
      </c>
      <c r="AF484" s="22">
        <f t="shared" si="49"/>
        <v>-26.552207169371162</v>
      </c>
      <c r="AG484" s="23">
        <f t="shared" si="50"/>
        <v>4.2373781068513194</v>
      </c>
      <c r="AH484" s="23">
        <f t="shared" si="51"/>
        <v>4.4218524751640897</v>
      </c>
      <c r="AI484" s="23">
        <f t="shared" si="52"/>
        <v>5.1588278876914382</v>
      </c>
      <c r="AJ484" s="3">
        <f t="shared" si="53"/>
        <v>30.753989673535035</v>
      </c>
    </row>
    <row r="485" spans="1:38" x14ac:dyDescent="0.35">
      <c r="A485" s="5">
        <f t="shared" si="47"/>
        <v>1958</v>
      </c>
      <c r="B485" s="6"/>
      <c r="C485" s="31" t="s">
        <v>748</v>
      </c>
      <c r="D485" s="4"/>
      <c r="E485" s="4" t="s">
        <v>231</v>
      </c>
      <c r="F485" s="31" t="s">
        <v>232</v>
      </c>
      <c r="G485" s="4"/>
      <c r="H485" s="25">
        <v>2155</v>
      </c>
      <c r="I485" s="31"/>
      <c r="J485" s="31" t="s">
        <v>234</v>
      </c>
      <c r="K485" s="27">
        <v>42206</v>
      </c>
      <c r="L485" s="31">
        <v>2015</v>
      </c>
      <c r="M485" s="30">
        <f t="shared" si="48"/>
        <v>202</v>
      </c>
      <c r="N485" s="31"/>
      <c r="O485" s="31"/>
      <c r="P485" s="31"/>
      <c r="Q485" s="47" t="s">
        <v>78</v>
      </c>
      <c r="R485" s="16" t="s">
        <v>235</v>
      </c>
      <c r="S485" s="19" t="s">
        <v>236</v>
      </c>
      <c r="T485" s="29">
        <v>11.7</v>
      </c>
      <c r="U485" s="29">
        <v>2.4300000000000002</v>
      </c>
      <c r="V485" s="4" t="s">
        <v>237</v>
      </c>
      <c r="W485" s="4" t="s">
        <v>749</v>
      </c>
      <c r="X485" s="32">
        <v>0.9</v>
      </c>
      <c r="Y485" s="4">
        <v>1</v>
      </c>
      <c r="Z485" s="50">
        <v>10.43243023654076</v>
      </c>
      <c r="AA485" s="4"/>
      <c r="AB485" s="50">
        <v>-28.659229285516812</v>
      </c>
      <c r="AC485" s="4"/>
      <c r="AD485" s="50">
        <v>114.5873542700202</v>
      </c>
      <c r="AE485" s="50">
        <v>514.59346736931491</v>
      </c>
      <c r="AF485" s="22">
        <f t="shared" si="49"/>
        <v>-26.855021121836433</v>
      </c>
      <c r="AG485" s="23">
        <f t="shared" si="50"/>
        <v>4.2271853636884593</v>
      </c>
      <c r="AH485" s="23">
        <f t="shared" si="51"/>
        <v>4.4908399416980815</v>
      </c>
      <c r="AI485" s="23">
        <f t="shared" si="52"/>
        <v>5.2393132653144283</v>
      </c>
      <c r="AJ485" s="3">
        <f t="shared" si="53"/>
        <v>31.568083995686877</v>
      </c>
    </row>
    <row r="486" spans="1:38" x14ac:dyDescent="0.35">
      <c r="A486" s="5">
        <f t="shared" si="47"/>
        <v>1959</v>
      </c>
      <c r="B486" s="6"/>
      <c r="C486" s="75" t="s">
        <v>1367</v>
      </c>
      <c r="D486" s="9"/>
      <c r="E486" s="76" t="s">
        <v>231</v>
      </c>
      <c r="F486" s="75" t="s">
        <v>232</v>
      </c>
      <c r="G486" s="76"/>
      <c r="H486" s="77">
        <v>2140</v>
      </c>
      <c r="I486" s="75"/>
      <c r="J486" s="75" t="s">
        <v>234</v>
      </c>
      <c r="K486" s="78">
        <v>42207</v>
      </c>
      <c r="L486" s="75">
        <v>2015</v>
      </c>
      <c r="M486" s="30">
        <f t="shared" si="48"/>
        <v>203</v>
      </c>
      <c r="N486" s="75"/>
      <c r="O486" s="75"/>
      <c r="Q486" s="79" t="s">
        <v>78</v>
      </c>
      <c r="R486" s="80" t="s">
        <v>235</v>
      </c>
      <c r="S486" s="81" t="s">
        <v>236</v>
      </c>
      <c r="T486" s="82">
        <v>20</v>
      </c>
      <c r="U486" s="82">
        <v>22.8</v>
      </c>
      <c r="V486" s="76"/>
      <c r="W486" s="76" t="s">
        <v>749</v>
      </c>
      <c r="X486" s="83">
        <v>1.1000000000000001</v>
      </c>
      <c r="Y486" s="76">
        <v>1</v>
      </c>
      <c r="Z486" s="84">
        <v>7.2250048717236695</v>
      </c>
      <c r="AA486" s="5"/>
      <c r="AB486" s="84">
        <v>-28.783323449890318</v>
      </c>
      <c r="AC486" s="5"/>
      <c r="AD486" s="84">
        <v>135.26015712549966</v>
      </c>
      <c r="AE486" s="84">
        <v>590.21177342889405</v>
      </c>
      <c r="AF486" s="22">
        <f t="shared" si="49"/>
        <v>-27.112909758396864</v>
      </c>
      <c r="AG486" s="23">
        <f t="shared" si="50"/>
        <v>3.2838249622716678</v>
      </c>
      <c r="AH486" s="23">
        <f t="shared" si="51"/>
        <v>4.3635301479154167</v>
      </c>
      <c r="AI486" s="23">
        <f t="shared" si="52"/>
        <v>5.090785172567986</v>
      </c>
      <c r="AJ486" s="85">
        <f t="shared" si="53"/>
        <v>30.048728754471647</v>
      </c>
    </row>
    <row r="487" spans="1:38" x14ac:dyDescent="0.35">
      <c r="A487" s="5">
        <f t="shared" si="47"/>
        <v>1960</v>
      </c>
      <c r="B487" s="6"/>
      <c r="C487" s="75" t="s">
        <v>1368</v>
      </c>
      <c r="D487" s="9"/>
      <c r="E487" s="76" t="s">
        <v>231</v>
      </c>
      <c r="F487" s="75" t="s">
        <v>232</v>
      </c>
      <c r="G487" s="76"/>
      <c r="H487" s="77">
        <v>2140</v>
      </c>
      <c r="I487" s="75"/>
      <c r="J487" s="75" t="s">
        <v>234</v>
      </c>
      <c r="K487" s="78">
        <v>42207</v>
      </c>
      <c r="L487" s="75">
        <v>2015</v>
      </c>
      <c r="M487" s="30">
        <f t="shared" si="48"/>
        <v>203</v>
      </c>
      <c r="N487" s="75"/>
      <c r="O487" s="75"/>
      <c r="Q487" s="79" t="s">
        <v>78</v>
      </c>
      <c r="R487" s="80" t="s">
        <v>235</v>
      </c>
      <c r="S487" s="81" t="s">
        <v>236</v>
      </c>
      <c r="T487" s="82">
        <v>19.5</v>
      </c>
      <c r="U487" s="82">
        <v>22.6</v>
      </c>
      <c r="V487" s="76"/>
      <c r="W487" s="76" t="s">
        <v>749</v>
      </c>
      <c r="X487" s="83">
        <v>1</v>
      </c>
      <c r="Y487" s="76">
        <v>1</v>
      </c>
      <c r="Z487" s="84">
        <v>6.4704884874501385</v>
      </c>
      <c r="AA487" s="5"/>
      <c r="AB487" s="84">
        <v>-29.086902916493834</v>
      </c>
      <c r="AC487" s="5"/>
      <c r="AD487" s="84">
        <v>148.9619675303606</v>
      </c>
      <c r="AE487" s="84">
        <v>642.8350553256688</v>
      </c>
      <c r="AF487" s="22">
        <f t="shared" si="49"/>
        <v>-27.469093303464131</v>
      </c>
      <c r="AG487" s="23">
        <f t="shared" si="50"/>
        <v>3.0619083786618058</v>
      </c>
      <c r="AH487" s="23">
        <f t="shared" si="51"/>
        <v>4.3154307504339977</v>
      </c>
      <c r="AI487" s="23">
        <f t="shared" si="52"/>
        <v>5.0346692088396638</v>
      </c>
      <c r="AJ487" s="85">
        <f t="shared" si="53"/>
        <v>29.454949778519886</v>
      </c>
    </row>
    <row r="488" spans="1:38" x14ac:dyDescent="0.35">
      <c r="A488" s="5">
        <f t="shared" si="47"/>
        <v>1961</v>
      </c>
      <c r="B488" s="6"/>
      <c r="C488" s="75" t="s">
        <v>1369</v>
      </c>
      <c r="D488" s="9"/>
      <c r="E488" s="76" t="s">
        <v>231</v>
      </c>
      <c r="F488" s="75" t="s">
        <v>232</v>
      </c>
      <c r="G488" s="76"/>
      <c r="H488" s="77">
        <v>2140</v>
      </c>
      <c r="I488" s="75"/>
      <c r="J488" s="75" t="s">
        <v>234</v>
      </c>
      <c r="K488" s="78">
        <v>42207</v>
      </c>
      <c r="L488" s="75">
        <v>2015</v>
      </c>
      <c r="M488" s="30">
        <f t="shared" si="48"/>
        <v>203</v>
      </c>
      <c r="N488" s="75"/>
      <c r="O488" s="75"/>
      <c r="Q488" s="79" t="s">
        <v>78</v>
      </c>
      <c r="R488" s="80" t="s">
        <v>235</v>
      </c>
      <c r="S488" s="81" t="s">
        <v>236</v>
      </c>
      <c r="T488" s="82">
        <v>21</v>
      </c>
      <c r="U488" s="82">
        <v>29.35</v>
      </c>
      <c r="V488" s="76"/>
      <c r="W488" s="76" t="s">
        <v>749</v>
      </c>
      <c r="X488" s="83">
        <v>0.9</v>
      </c>
      <c r="Y488" s="76">
        <v>1</v>
      </c>
      <c r="Z488" s="84">
        <v>6.4735822957454179</v>
      </c>
      <c r="AA488" s="5"/>
      <c r="AB488" s="84">
        <v>-29.021689716977942</v>
      </c>
      <c r="AC488" s="5"/>
      <c r="AD488" s="84">
        <v>120.49233707500565</v>
      </c>
      <c r="AE488" s="84">
        <v>526.60161167726164</v>
      </c>
      <c r="AF488" s="22">
        <f t="shared" si="49"/>
        <v>-27.343840268693047</v>
      </c>
      <c r="AG488" s="23">
        <f t="shared" si="50"/>
        <v>3.0628183222780638</v>
      </c>
      <c r="AH488" s="23">
        <f t="shared" si="51"/>
        <v>4.3704157829510413</v>
      </c>
      <c r="AI488" s="23">
        <f t="shared" si="52"/>
        <v>5.0988184134428813</v>
      </c>
      <c r="AJ488" s="85">
        <f t="shared" si="53"/>
        <v>30.132823992651151</v>
      </c>
    </row>
    <row r="489" spans="1:38" x14ac:dyDescent="0.35">
      <c r="A489" s="5">
        <f t="shared" si="47"/>
        <v>1962</v>
      </c>
      <c r="B489" s="6"/>
      <c r="C489" s="75" t="s">
        <v>1370</v>
      </c>
      <c r="D489" s="9"/>
      <c r="E489" s="76" t="s">
        <v>231</v>
      </c>
      <c r="F489" s="75" t="s">
        <v>232</v>
      </c>
      <c r="G489" s="76"/>
      <c r="H489" s="77">
        <v>2140</v>
      </c>
      <c r="I489" s="75"/>
      <c r="J489" s="75" t="s">
        <v>234</v>
      </c>
      <c r="K489" s="78">
        <v>42207</v>
      </c>
      <c r="L489" s="75">
        <v>2015</v>
      </c>
      <c r="M489" s="30">
        <f t="shared" si="48"/>
        <v>203</v>
      </c>
      <c r="N489" s="75"/>
      <c r="O489" s="75"/>
      <c r="Q489" s="79" t="s">
        <v>78</v>
      </c>
      <c r="R489" s="80" t="s">
        <v>235</v>
      </c>
      <c r="S489" s="81" t="s">
        <v>236</v>
      </c>
      <c r="T489" s="82">
        <v>19.5</v>
      </c>
      <c r="U489" s="82">
        <v>19.149999999999999</v>
      </c>
      <c r="V489" s="76"/>
      <c r="W489" s="76" t="s">
        <v>749</v>
      </c>
      <c r="X489" s="83">
        <v>0.9</v>
      </c>
      <c r="Y489" s="76">
        <v>1</v>
      </c>
      <c r="Z489" s="84">
        <v>7.3542939649734089</v>
      </c>
      <c r="AA489" s="5"/>
      <c r="AB489" s="84">
        <v>-28.640417576085337</v>
      </c>
      <c r="AC489" s="5"/>
      <c r="AD489" s="84">
        <v>130.61425632778673</v>
      </c>
      <c r="AE489" s="84">
        <v>567.40054336409139</v>
      </c>
      <c r="AF489" s="22">
        <f t="shared" si="49"/>
        <v>-26.99112057671708</v>
      </c>
      <c r="AG489" s="23">
        <f t="shared" si="50"/>
        <v>3.3218511661686496</v>
      </c>
      <c r="AH489" s="23">
        <f t="shared" si="51"/>
        <v>4.3440935110494765</v>
      </c>
      <c r="AI489" s="23">
        <f t="shared" si="52"/>
        <v>5.0681090962243891</v>
      </c>
      <c r="AJ489" s="85">
        <f t="shared" si="53"/>
        <v>29.810127869423823</v>
      </c>
    </row>
    <row r="490" spans="1:38" x14ac:dyDescent="0.35">
      <c r="A490" s="5">
        <f t="shared" si="47"/>
        <v>1963</v>
      </c>
      <c r="B490" s="6"/>
      <c r="C490" s="75" t="s">
        <v>1371</v>
      </c>
      <c r="D490" s="9"/>
      <c r="E490" s="76" t="s">
        <v>231</v>
      </c>
      <c r="F490" s="75" t="s">
        <v>232</v>
      </c>
      <c r="G490" s="76"/>
      <c r="H490" s="77">
        <v>2140</v>
      </c>
      <c r="I490" s="75"/>
      <c r="J490" s="75" t="s">
        <v>234</v>
      </c>
      <c r="K490" s="78">
        <v>42207</v>
      </c>
      <c r="L490" s="75">
        <v>2015</v>
      </c>
      <c r="M490" s="30">
        <f t="shared" si="48"/>
        <v>203</v>
      </c>
      <c r="N490" s="75"/>
      <c r="O490" s="75"/>
      <c r="Q490" s="79" t="s">
        <v>78</v>
      </c>
      <c r="R490" s="80" t="s">
        <v>235</v>
      </c>
      <c r="S490" s="81" t="s">
        <v>236</v>
      </c>
      <c r="T490" s="82">
        <v>19.5</v>
      </c>
      <c r="U490" s="82">
        <v>19.55</v>
      </c>
      <c r="V490" s="76"/>
      <c r="W490" s="76" t="s">
        <v>749</v>
      </c>
      <c r="X490" s="83">
        <v>0.9</v>
      </c>
      <c r="Y490" s="76">
        <v>1</v>
      </c>
      <c r="Z490" s="84">
        <v>7.2498708071316695</v>
      </c>
      <c r="AA490" s="5"/>
      <c r="AB490" s="84">
        <v>-28.453870530718611</v>
      </c>
      <c r="AC490" s="5"/>
      <c r="AD490" s="84">
        <v>110.93130847797637</v>
      </c>
      <c r="AE490" s="84">
        <v>505.43756309232629</v>
      </c>
      <c r="AF490" s="22">
        <f t="shared" si="49"/>
        <v>-26.583767492373699</v>
      </c>
      <c r="AG490" s="23">
        <f t="shared" si="50"/>
        <v>3.2911384726857853</v>
      </c>
      <c r="AH490" s="23">
        <f t="shared" si="51"/>
        <v>4.5563111985889249</v>
      </c>
      <c r="AI490" s="23">
        <f t="shared" si="52"/>
        <v>5.3156963983537455</v>
      </c>
      <c r="AJ490" s="85">
        <f t="shared" si="53"/>
        <v>32.32123219213576</v>
      </c>
    </row>
    <row r="491" spans="1:38" x14ac:dyDescent="0.35">
      <c r="A491" s="5">
        <f t="shared" si="47"/>
        <v>1964</v>
      </c>
      <c r="B491" s="6"/>
      <c r="C491" s="75" t="s">
        <v>932</v>
      </c>
      <c r="D491" s="9"/>
      <c r="E491" s="76" t="s">
        <v>231</v>
      </c>
      <c r="F491" s="75" t="s">
        <v>232</v>
      </c>
      <c r="G491" s="76"/>
      <c r="H491" s="6">
        <v>82</v>
      </c>
      <c r="I491" s="9"/>
      <c r="J491" s="9" t="s">
        <v>234</v>
      </c>
      <c r="K491" s="39">
        <v>42493</v>
      </c>
      <c r="L491" s="11">
        <v>2016</v>
      </c>
      <c r="M491" s="30">
        <f t="shared" si="48"/>
        <v>124</v>
      </c>
      <c r="N491" s="12"/>
      <c r="O491" s="12"/>
      <c r="Q491" s="5" t="s">
        <v>78</v>
      </c>
      <c r="R491" s="9" t="s">
        <v>235</v>
      </c>
      <c r="S491" s="9" t="s">
        <v>236</v>
      </c>
      <c r="T491" s="72">
        <v>10.75</v>
      </c>
      <c r="U491" s="72">
        <v>2.25</v>
      </c>
      <c r="V491" s="9" t="s">
        <v>237</v>
      </c>
      <c r="W491" s="5" t="s">
        <v>749</v>
      </c>
      <c r="X491" s="5">
        <v>1.2</v>
      </c>
      <c r="Y491" s="76">
        <v>1</v>
      </c>
      <c r="Z491" s="84">
        <v>8.614906953626031</v>
      </c>
      <c r="AA491" s="5"/>
      <c r="AB491" s="84">
        <v>-29.003332923464576</v>
      </c>
      <c r="AC491" s="5"/>
      <c r="AD491" s="84">
        <v>134.69020263662858</v>
      </c>
      <c r="AE491" s="84">
        <v>656.50130735070798</v>
      </c>
      <c r="AF491" s="22">
        <f t="shared" si="49"/>
        <v>-26.83848479844773</v>
      </c>
      <c r="AG491" s="23">
        <f t="shared" si="50"/>
        <v>3.6926196922429506</v>
      </c>
      <c r="AH491" s="23">
        <f t="shared" si="51"/>
        <v>4.8741578414714963</v>
      </c>
      <c r="AI491" s="23">
        <f t="shared" si="52"/>
        <v>5.6865174817167459</v>
      </c>
      <c r="AJ491" s="85">
        <f t="shared" si="53"/>
        <v>35.729874756867012</v>
      </c>
      <c r="AK491" s="23"/>
      <c r="AL491" s="3"/>
    </row>
    <row r="492" spans="1:38" x14ac:dyDescent="0.35">
      <c r="A492" s="5">
        <f t="shared" si="47"/>
        <v>1965</v>
      </c>
      <c r="B492" s="6"/>
      <c r="C492" s="75" t="s">
        <v>1065</v>
      </c>
      <c r="D492" s="9"/>
      <c r="E492" s="76" t="s">
        <v>231</v>
      </c>
      <c r="F492" s="75" t="s">
        <v>232</v>
      </c>
      <c r="G492" s="76"/>
      <c r="H492" s="6">
        <v>468</v>
      </c>
      <c r="I492" s="9"/>
      <c r="J492" s="9" t="s">
        <v>234</v>
      </c>
      <c r="K492" s="39">
        <v>42494</v>
      </c>
      <c r="L492" s="11">
        <v>2016</v>
      </c>
      <c r="M492" s="30">
        <f t="shared" si="48"/>
        <v>125</v>
      </c>
      <c r="N492" s="38"/>
      <c r="O492" s="38"/>
      <c r="Q492" s="5" t="s">
        <v>78</v>
      </c>
      <c r="R492" s="9" t="s">
        <v>235</v>
      </c>
      <c r="S492" s="9" t="s">
        <v>236</v>
      </c>
      <c r="T492" s="72">
        <v>9.83</v>
      </c>
      <c r="U492" s="72">
        <v>1.37</v>
      </c>
      <c r="V492" s="9" t="s">
        <v>237</v>
      </c>
      <c r="W492" s="5" t="s">
        <v>749</v>
      </c>
      <c r="X492" s="5">
        <v>1.2</v>
      </c>
      <c r="Y492" s="76">
        <v>1</v>
      </c>
      <c r="Z492" s="84">
        <v>6.881307423617705</v>
      </c>
      <c r="AA492" s="5"/>
      <c r="AB492" s="84">
        <v>-28.758726732875722</v>
      </c>
      <c r="AC492" s="5"/>
      <c r="AD492" s="84">
        <v>110.19854544597231</v>
      </c>
      <c r="AE492" s="84">
        <v>571.90991251488788</v>
      </c>
      <c r="AF492" s="22">
        <f t="shared" si="49"/>
        <v>-26.336895656534683</v>
      </c>
      <c r="AG492" s="23">
        <f t="shared" si="50"/>
        <v>3.1827374775346193</v>
      </c>
      <c r="AH492" s="23">
        <f t="shared" si="51"/>
        <v>5.1898136241306512</v>
      </c>
      <c r="AI492" s="23">
        <f t="shared" si="52"/>
        <v>6.0547825614857596</v>
      </c>
      <c r="AJ492" s="85">
        <f t="shared" si="53"/>
        <v>38.756037221418353</v>
      </c>
      <c r="AK492" s="23"/>
      <c r="AL492" s="3"/>
    </row>
    <row r="493" spans="1:38" x14ac:dyDescent="0.35">
      <c r="A493" s="5">
        <f t="shared" si="47"/>
        <v>1966</v>
      </c>
      <c r="B493" s="6"/>
      <c r="C493" s="75" t="s">
        <v>1066</v>
      </c>
      <c r="D493" s="9"/>
      <c r="E493" s="76" t="s">
        <v>231</v>
      </c>
      <c r="F493" s="75" t="s">
        <v>232</v>
      </c>
      <c r="G493" s="76"/>
      <c r="H493" s="6">
        <v>468</v>
      </c>
      <c r="I493" s="9"/>
      <c r="J493" s="9" t="s">
        <v>234</v>
      </c>
      <c r="K493" s="39">
        <v>42494</v>
      </c>
      <c r="L493" s="11">
        <v>2016</v>
      </c>
      <c r="M493" s="30">
        <f t="shared" si="48"/>
        <v>125</v>
      </c>
      <c r="N493" s="38"/>
      <c r="O493" s="38"/>
      <c r="Q493" s="5" t="s">
        <v>78</v>
      </c>
      <c r="R493" s="9" t="s">
        <v>235</v>
      </c>
      <c r="S493" s="9" t="s">
        <v>236</v>
      </c>
      <c r="T493" s="72">
        <v>9.83</v>
      </c>
      <c r="U493" s="72">
        <v>1.43</v>
      </c>
      <c r="V493" s="9" t="s">
        <v>237</v>
      </c>
      <c r="W493" s="5" t="s">
        <v>749</v>
      </c>
      <c r="X493" s="5">
        <v>1</v>
      </c>
      <c r="Y493" s="76">
        <v>1</v>
      </c>
      <c r="Z493" s="84">
        <v>6.8028699930861602</v>
      </c>
      <c r="AA493" s="5"/>
      <c r="AB493" s="84">
        <v>-28.828136322439708</v>
      </c>
      <c r="AC493" s="5"/>
      <c r="AD493" s="84">
        <v>108.82852613484833</v>
      </c>
      <c r="AE493" s="84">
        <v>607.88829843297208</v>
      </c>
      <c r="AF493" s="22">
        <f t="shared" si="49"/>
        <v>-26.125032240277669</v>
      </c>
      <c r="AG493" s="23">
        <f t="shared" si="50"/>
        <v>3.1596676450253414</v>
      </c>
      <c r="AH493" s="23">
        <f t="shared" si="51"/>
        <v>5.5857441060971809</v>
      </c>
      <c r="AI493" s="23">
        <f t="shared" si="52"/>
        <v>6.5167014571133777</v>
      </c>
      <c r="AJ493" s="85">
        <f t="shared" si="53"/>
        <v>42.127747600034461</v>
      </c>
      <c r="AK493" s="23"/>
      <c r="AL493" s="3"/>
    </row>
    <row r="494" spans="1:38" x14ac:dyDescent="0.35">
      <c r="A494" s="5">
        <f t="shared" si="47"/>
        <v>1967</v>
      </c>
      <c r="B494" s="6"/>
      <c r="C494" s="75" t="s">
        <v>1067</v>
      </c>
      <c r="D494" s="9"/>
      <c r="E494" s="76" t="s">
        <v>231</v>
      </c>
      <c r="F494" s="75" t="s">
        <v>232</v>
      </c>
      <c r="G494" s="76"/>
      <c r="H494" s="6">
        <v>468</v>
      </c>
      <c r="I494" s="9"/>
      <c r="J494" s="9" t="s">
        <v>234</v>
      </c>
      <c r="K494" s="39">
        <v>42494</v>
      </c>
      <c r="L494" s="11">
        <v>2016</v>
      </c>
      <c r="M494" s="30">
        <f t="shared" si="48"/>
        <v>125</v>
      </c>
      <c r="N494" s="38"/>
      <c r="O494" s="38"/>
      <c r="Q494" s="5" t="s">
        <v>78</v>
      </c>
      <c r="R494" s="9" t="s">
        <v>235</v>
      </c>
      <c r="S494" s="9" t="s">
        <v>236</v>
      </c>
      <c r="T494" s="72">
        <v>10</v>
      </c>
      <c r="U494" s="72">
        <v>1.1499999999999999</v>
      </c>
      <c r="V494" s="9" t="s">
        <v>237</v>
      </c>
      <c r="W494" s="5" t="s">
        <v>749</v>
      </c>
      <c r="X494" s="5">
        <v>0.8</v>
      </c>
      <c r="Y494" s="76">
        <v>1</v>
      </c>
      <c r="Z494" s="84">
        <v>6.1388400041104463</v>
      </c>
      <c r="AA494" s="5"/>
      <c r="AB494" s="84">
        <v>-28.820057985487868</v>
      </c>
      <c r="AC494" s="5"/>
      <c r="AD494" s="84">
        <v>94.208701309635046</v>
      </c>
      <c r="AE494" s="84">
        <v>512.73109654969437</v>
      </c>
      <c r="AF494" s="22">
        <f t="shared" si="49"/>
        <v>-26.213989545677421</v>
      </c>
      <c r="AG494" s="23">
        <f t="shared" si="50"/>
        <v>2.9643647070913079</v>
      </c>
      <c r="AH494" s="23">
        <f t="shared" si="51"/>
        <v>5.4425025440538111</v>
      </c>
      <c r="AI494" s="23">
        <f t="shared" si="52"/>
        <v>6.3495863013961129</v>
      </c>
      <c r="AJ494" s="85">
        <f t="shared" si="53"/>
        <v>40.957419077838246</v>
      </c>
      <c r="AK494" s="23"/>
      <c r="AL494" s="3"/>
    </row>
    <row r="495" spans="1:38" x14ac:dyDescent="0.35">
      <c r="A495" s="5">
        <f t="shared" si="47"/>
        <v>1968</v>
      </c>
      <c r="B495" s="6"/>
      <c r="C495" s="75" t="s">
        <v>1068</v>
      </c>
      <c r="D495" s="9"/>
      <c r="E495" s="76" t="s">
        <v>231</v>
      </c>
      <c r="F495" s="75" t="s">
        <v>232</v>
      </c>
      <c r="G495" s="76"/>
      <c r="H495" s="6">
        <v>468</v>
      </c>
      <c r="I495" s="9"/>
      <c r="J495" s="9" t="s">
        <v>234</v>
      </c>
      <c r="K495" s="39">
        <v>42494</v>
      </c>
      <c r="L495" s="11">
        <v>2016</v>
      </c>
      <c r="M495" s="30">
        <f t="shared" si="48"/>
        <v>125</v>
      </c>
      <c r="N495" s="38"/>
      <c r="O495" s="38"/>
      <c r="Q495" s="5" t="s">
        <v>78</v>
      </c>
      <c r="R495" s="9" t="s">
        <v>235</v>
      </c>
      <c r="S495" s="9" t="s">
        <v>236</v>
      </c>
      <c r="T495" s="72">
        <v>10.33</v>
      </c>
      <c r="U495" s="72">
        <v>1.4</v>
      </c>
      <c r="V495" s="9" t="s">
        <v>237</v>
      </c>
      <c r="W495" s="5" t="s">
        <v>749</v>
      </c>
      <c r="X495" s="5">
        <v>1</v>
      </c>
      <c r="Y495" s="76">
        <v>1</v>
      </c>
      <c r="Z495" s="84">
        <v>7.1078348062368342</v>
      </c>
      <c r="AA495" s="5"/>
      <c r="AB495" s="84">
        <v>-28.307357858375557</v>
      </c>
      <c r="AC495" s="5"/>
      <c r="AD495" s="84">
        <v>127.90710742598912</v>
      </c>
      <c r="AE495" s="84">
        <v>620.10908238934178</v>
      </c>
      <c r="AF495" s="22">
        <f t="shared" si="49"/>
        <v>-26.165201268697555</v>
      </c>
      <c r="AG495" s="23">
        <f t="shared" si="50"/>
        <v>3.2493631783049515</v>
      </c>
      <c r="AH495" s="23">
        <f t="shared" si="51"/>
        <v>4.8481205999295653</v>
      </c>
      <c r="AI495" s="23">
        <f t="shared" si="52"/>
        <v>5.6561406999178265</v>
      </c>
      <c r="AJ495" s="85">
        <f t="shared" si="53"/>
        <v>35.465114186186703</v>
      </c>
      <c r="AK495" s="23"/>
      <c r="AL495" s="3"/>
    </row>
    <row r="496" spans="1:38" x14ac:dyDescent="0.35">
      <c r="A496" s="5">
        <f t="shared" si="47"/>
        <v>1969</v>
      </c>
      <c r="B496" s="6"/>
      <c r="C496" s="75" t="s">
        <v>1069</v>
      </c>
      <c r="D496" s="9"/>
      <c r="E496" s="76" t="s">
        <v>231</v>
      </c>
      <c r="F496" s="75" t="s">
        <v>232</v>
      </c>
      <c r="G496" s="76"/>
      <c r="H496" s="6">
        <v>468</v>
      </c>
      <c r="I496" s="9"/>
      <c r="J496" s="9" t="s">
        <v>234</v>
      </c>
      <c r="K496" s="39">
        <v>42494</v>
      </c>
      <c r="L496" s="11">
        <v>2016</v>
      </c>
      <c r="M496" s="30">
        <f t="shared" si="48"/>
        <v>125</v>
      </c>
      <c r="N496" s="38"/>
      <c r="O496" s="38"/>
      <c r="Q496" s="5" t="s">
        <v>78</v>
      </c>
      <c r="R496" s="9" t="s">
        <v>235</v>
      </c>
      <c r="S496" s="9" t="s">
        <v>236</v>
      </c>
      <c r="T496" s="72">
        <v>10</v>
      </c>
      <c r="U496" s="72">
        <v>1.37</v>
      </c>
      <c r="V496" s="9" t="s">
        <v>237</v>
      </c>
      <c r="W496" s="5" t="s">
        <v>749</v>
      </c>
      <c r="X496" s="5">
        <v>1.2</v>
      </c>
      <c r="Y496" s="76">
        <v>1</v>
      </c>
      <c r="Z496" s="84">
        <v>6.2839618245756492</v>
      </c>
      <c r="AA496" s="5"/>
      <c r="AB496" s="84">
        <v>-28.370835211302889</v>
      </c>
      <c r="AC496" s="5"/>
      <c r="AD496" s="84">
        <v>130.9975507425323</v>
      </c>
      <c r="AE496" s="84">
        <v>645.65026779048003</v>
      </c>
      <c r="AF496" s="22">
        <f t="shared" si="49"/>
        <v>-26.159213476053321</v>
      </c>
      <c r="AG496" s="23">
        <f t="shared" si="50"/>
        <v>3.0070475954634261</v>
      </c>
      <c r="AH496" s="23">
        <f t="shared" si="51"/>
        <v>4.9287201488176393</v>
      </c>
      <c r="AI496" s="23">
        <f t="shared" si="52"/>
        <v>5.7501735069539128</v>
      </c>
      <c r="AJ496" s="85">
        <f t="shared" si="53"/>
        <v>36.276865567023407</v>
      </c>
      <c r="AK496" s="23"/>
      <c r="AL496" s="3"/>
    </row>
    <row r="497" spans="1:38" x14ac:dyDescent="0.35">
      <c r="A497" s="5">
        <f t="shared" si="47"/>
        <v>1970</v>
      </c>
      <c r="B497" s="6"/>
      <c r="C497" s="75" t="s">
        <v>1071</v>
      </c>
      <c r="D497" s="9"/>
      <c r="E497" s="76" t="s">
        <v>231</v>
      </c>
      <c r="F497" s="75" t="s">
        <v>232</v>
      </c>
      <c r="G497" s="76"/>
      <c r="H497" s="6">
        <v>736</v>
      </c>
      <c r="I497" s="9"/>
      <c r="J497" s="9" t="s">
        <v>234</v>
      </c>
      <c r="K497" s="39">
        <v>42502</v>
      </c>
      <c r="L497" s="11">
        <v>2016</v>
      </c>
      <c r="M497" s="30">
        <f t="shared" si="48"/>
        <v>133</v>
      </c>
      <c r="N497" s="38"/>
      <c r="O497" s="38"/>
      <c r="Q497" s="5" t="s">
        <v>78</v>
      </c>
      <c r="R497" s="9" t="s">
        <v>235</v>
      </c>
      <c r="S497" s="9" t="s">
        <v>236</v>
      </c>
      <c r="T497" s="72">
        <v>10.93</v>
      </c>
      <c r="U497" s="72">
        <v>1.24</v>
      </c>
      <c r="V497" s="9" t="s">
        <v>237</v>
      </c>
      <c r="W497" s="5" t="s">
        <v>749</v>
      </c>
      <c r="X497" s="5">
        <v>1.1000000000000001</v>
      </c>
      <c r="Y497" s="76">
        <v>1</v>
      </c>
      <c r="Z497" s="84">
        <v>7.6974647633322375</v>
      </c>
      <c r="AA497" s="5"/>
      <c r="AB497" s="84">
        <v>-28.694731844188379</v>
      </c>
      <c r="AC497" s="5"/>
      <c r="AD497" s="84">
        <v>148.28156049462288</v>
      </c>
      <c r="AE497" s="84">
        <v>729.1941911371631</v>
      </c>
      <c r="AF497" s="22">
        <f t="shared" si="49"/>
        <v>-26.492531153582327</v>
      </c>
      <c r="AG497" s="23">
        <f t="shared" si="50"/>
        <v>3.4227837539212462</v>
      </c>
      <c r="AH497" s="23">
        <f t="shared" si="51"/>
        <v>4.9176322983437029</v>
      </c>
      <c r="AI497" s="23">
        <f t="shared" si="52"/>
        <v>5.7372376814009867</v>
      </c>
      <c r="AJ497" s="85">
        <f t="shared" si="53"/>
        <v>36.166556680917104</v>
      </c>
      <c r="AK497" s="23"/>
      <c r="AL497" s="3"/>
    </row>
    <row r="498" spans="1:38" x14ac:dyDescent="0.35">
      <c r="A498" s="5">
        <f t="shared" si="47"/>
        <v>1971</v>
      </c>
      <c r="B498" s="6"/>
      <c r="C498" s="75" t="s">
        <v>1072</v>
      </c>
      <c r="D498" s="9"/>
      <c r="E498" s="76" t="s">
        <v>231</v>
      </c>
      <c r="F498" s="75" t="s">
        <v>232</v>
      </c>
      <c r="G498" s="76"/>
      <c r="H498" s="6">
        <v>736</v>
      </c>
      <c r="I498" s="9"/>
      <c r="J498" s="9" t="s">
        <v>234</v>
      </c>
      <c r="K498" s="39">
        <v>42502</v>
      </c>
      <c r="L498" s="11">
        <v>2016</v>
      </c>
      <c r="M498" s="30">
        <f t="shared" si="48"/>
        <v>133</v>
      </c>
      <c r="N498" s="38"/>
      <c r="O498" s="38"/>
      <c r="Q498" s="5" t="s">
        <v>78</v>
      </c>
      <c r="R498" s="9" t="s">
        <v>235</v>
      </c>
      <c r="S498" s="9" t="s">
        <v>236</v>
      </c>
      <c r="T498" s="72">
        <v>11.21</v>
      </c>
      <c r="U498" s="72">
        <v>1.27</v>
      </c>
      <c r="V498" s="9" t="s">
        <v>237</v>
      </c>
      <c r="W498" s="5" t="s">
        <v>749</v>
      </c>
      <c r="X498" s="5">
        <v>1.3</v>
      </c>
      <c r="Y498" s="76">
        <v>1</v>
      </c>
      <c r="Z498" s="84">
        <v>7.5463744191489708</v>
      </c>
      <c r="AA498" s="5"/>
      <c r="AB498" s="84">
        <v>-28.129156788032304</v>
      </c>
      <c r="AC498" s="5"/>
      <c r="AD498" s="84">
        <v>150.30769402843728</v>
      </c>
      <c r="AE498" s="84">
        <v>719.72969473281967</v>
      </c>
      <c r="AF498" s="22">
        <f t="shared" si="49"/>
        <v>-26.040000927833741</v>
      </c>
      <c r="AG498" s="23">
        <f t="shared" si="50"/>
        <v>3.3783454173967558</v>
      </c>
      <c r="AH498" s="23">
        <f t="shared" si="51"/>
        <v>4.7883756010297871</v>
      </c>
      <c r="AI498" s="23">
        <f t="shared" si="52"/>
        <v>5.5864382012014184</v>
      </c>
      <c r="AJ498" s="85">
        <f t="shared" si="53"/>
        <v>34.848242831709051</v>
      </c>
      <c r="AK498" s="23"/>
      <c r="AL498" s="3"/>
    </row>
    <row r="499" spans="1:38" x14ac:dyDescent="0.35">
      <c r="A499" s="5">
        <f t="shared" si="47"/>
        <v>1972</v>
      </c>
      <c r="B499" s="6"/>
      <c r="C499" s="75" t="s">
        <v>1073</v>
      </c>
      <c r="D499" s="9"/>
      <c r="E499" s="76" t="s">
        <v>231</v>
      </c>
      <c r="F499" s="75" t="s">
        <v>232</v>
      </c>
      <c r="G499" s="76"/>
      <c r="H499" s="6">
        <v>736</v>
      </c>
      <c r="I499" s="9"/>
      <c r="J499" s="9" t="s">
        <v>234</v>
      </c>
      <c r="K499" s="39">
        <v>42502</v>
      </c>
      <c r="L499" s="11">
        <v>2016</v>
      </c>
      <c r="M499" s="30">
        <f t="shared" si="48"/>
        <v>133</v>
      </c>
      <c r="N499" s="38"/>
      <c r="O499" s="38"/>
      <c r="Q499" s="5" t="s">
        <v>78</v>
      </c>
      <c r="R499" s="9" t="s">
        <v>235</v>
      </c>
      <c r="S499" s="9" t="s">
        <v>236</v>
      </c>
      <c r="T499" s="72">
        <v>10.71</v>
      </c>
      <c r="U499" s="72">
        <v>1.21</v>
      </c>
      <c r="V499" s="9" t="s">
        <v>237</v>
      </c>
      <c r="W499" s="5" t="s">
        <v>749</v>
      </c>
      <c r="X499" s="5">
        <v>1</v>
      </c>
      <c r="Y499" s="76">
        <v>1</v>
      </c>
      <c r="Z499" s="84">
        <v>7.4029577903389798</v>
      </c>
      <c r="AA499" s="5"/>
      <c r="AB499" s="84">
        <v>-28.551758035700974</v>
      </c>
      <c r="AC499" s="5"/>
      <c r="AD499" s="84">
        <v>138.93908235451607</v>
      </c>
      <c r="AE499" s="84">
        <v>687.78872044716707</v>
      </c>
      <c r="AF499" s="22">
        <f t="shared" si="49"/>
        <v>-26.321930071562143</v>
      </c>
      <c r="AG499" s="23">
        <f t="shared" si="50"/>
        <v>3.3361640559820529</v>
      </c>
      <c r="AH499" s="23">
        <f t="shared" si="51"/>
        <v>4.9502897873775344</v>
      </c>
      <c r="AI499" s="23">
        <f t="shared" si="52"/>
        <v>5.7753380852737903</v>
      </c>
      <c r="AJ499" s="85">
        <f t="shared" si="53"/>
        <v>36.490231737998215</v>
      </c>
      <c r="AK499" s="23"/>
      <c r="AL499" s="3"/>
    </row>
    <row r="500" spans="1:38" x14ac:dyDescent="0.35">
      <c r="A500" s="5">
        <f t="shared" si="47"/>
        <v>1973</v>
      </c>
      <c r="B500" s="6"/>
      <c r="C500" s="75" t="s">
        <v>1074</v>
      </c>
      <c r="D500" s="9"/>
      <c r="E500" s="76" t="s">
        <v>231</v>
      </c>
      <c r="F500" s="75" t="s">
        <v>232</v>
      </c>
      <c r="G500" s="76"/>
      <c r="H500" s="6">
        <v>736</v>
      </c>
      <c r="I500" s="9"/>
      <c r="J500" s="9" t="s">
        <v>234</v>
      </c>
      <c r="K500" s="39">
        <v>42502</v>
      </c>
      <c r="L500" s="11">
        <v>2016</v>
      </c>
      <c r="M500" s="30">
        <f t="shared" si="48"/>
        <v>133</v>
      </c>
      <c r="N500" s="38"/>
      <c r="O500" s="38"/>
      <c r="Q500" s="5" t="s">
        <v>78</v>
      </c>
      <c r="R500" s="9" t="s">
        <v>235</v>
      </c>
      <c r="S500" s="9" t="s">
        <v>236</v>
      </c>
      <c r="T500" s="72">
        <v>10.44</v>
      </c>
      <c r="U500" s="72">
        <v>1.1299999999999999</v>
      </c>
      <c r="V500" s="9" t="s">
        <v>237</v>
      </c>
      <c r="W500" s="5" t="s">
        <v>749</v>
      </c>
      <c r="X500" s="5">
        <v>1.2</v>
      </c>
      <c r="Y500" s="76">
        <v>1</v>
      </c>
      <c r="Z500" s="84">
        <v>7.694187790719881</v>
      </c>
      <c r="AA500" s="5"/>
      <c r="AB500" s="84">
        <v>-28.365899887267261</v>
      </c>
      <c r="AC500" s="5"/>
      <c r="AD500" s="84">
        <v>138.71869190126674</v>
      </c>
      <c r="AE500" s="84">
        <v>660.71013709011993</v>
      </c>
      <c r="AF500" s="22">
        <f t="shared" si="49"/>
        <v>-26.299703182277732</v>
      </c>
      <c r="AG500" s="23">
        <f t="shared" si="50"/>
        <v>3.4218199384470238</v>
      </c>
      <c r="AH500" s="23">
        <f t="shared" si="51"/>
        <v>4.7629495926935466</v>
      </c>
      <c r="AI500" s="23">
        <f t="shared" si="52"/>
        <v>5.5567745248091382</v>
      </c>
      <c r="AJ500" s="85">
        <f t="shared" si="53"/>
        <v>34.581686507740109</v>
      </c>
      <c r="AK500" s="23"/>
      <c r="AL500" s="3"/>
    </row>
    <row r="501" spans="1:38" x14ac:dyDescent="0.35">
      <c r="A501" s="5">
        <f t="shared" ref="A501:A564" si="54">A500+1</f>
        <v>1974</v>
      </c>
      <c r="B501" s="6"/>
      <c r="C501" s="75" t="s">
        <v>1075</v>
      </c>
      <c r="D501" s="9"/>
      <c r="E501" s="76" t="s">
        <v>231</v>
      </c>
      <c r="F501" s="75" t="s">
        <v>232</v>
      </c>
      <c r="G501" s="76"/>
      <c r="H501" s="6">
        <v>736</v>
      </c>
      <c r="I501" s="9"/>
      <c r="J501" s="9" t="s">
        <v>234</v>
      </c>
      <c r="K501" s="39">
        <v>42502</v>
      </c>
      <c r="L501" s="11">
        <v>2016</v>
      </c>
      <c r="M501" s="30">
        <f t="shared" si="48"/>
        <v>133</v>
      </c>
      <c r="N501" s="38"/>
      <c r="O501" s="38"/>
      <c r="Q501" s="5" t="s">
        <v>78</v>
      </c>
      <c r="R501" s="9" t="s">
        <v>235</v>
      </c>
      <c r="S501" s="9" t="s">
        <v>236</v>
      </c>
      <c r="T501" s="72">
        <v>11.81</v>
      </c>
      <c r="U501" s="72">
        <v>1.53</v>
      </c>
      <c r="V501" s="9" t="s">
        <v>237</v>
      </c>
      <c r="W501" s="5" t="s">
        <v>749</v>
      </c>
      <c r="X501" s="5">
        <v>1.1000000000000001</v>
      </c>
      <c r="Y501" s="76">
        <v>1</v>
      </c>
      <c r="Z501" s="84">
        <v>7.9809335165657229</v>
      </c>
      <c r="AA501" s="5"/>
      <c r="AB501" s="84">
        <v>-28.08996896610488</v>
      </c>
      <c r="AC501" s="5"/>
      <c r="AD501" s="84">
        <v>146.00519540083141</v>
      </c>
      <c r="AE501" s="84">
        <v>669.07925018296203</v>
      </c>
      <c r="AF501" s="22">
        <f t="shared" si="49"/>
        <v>-26.193964761694886</v>
      </c>
      <c r="AG501" s="23">
        <f t="shared" si="50"/>
        <v>3.5061569166369773</v>
      </c>
      <c r="AH501" s="23">
        <f t="shared" si="51"/>
        <v>4.5825715197745085</v>
      </c>
      <c r="AI501" s="23">
        <f t="shared" si="52"/>
        <v>5.3463334397369264</v>
      </c>
      <c r="AJ501" s="85">
        <f t="shared" si="53"/>
        <v>32.618154016893904</v>
      </c>
      <c r="AK501" s="23"/>
      <c r="AL501" s="3"/>
    </row>
    <row r="502" spans="1:38" x14ac:dyDescent="0.35">
      <c r="A502" s="5">
        <f t="shared" si="54"/>
        <v>1975</v>
      </c>
      <c r="B502" s="6"/>
      <c r="C502" s="75" t="s">
        <v>927</v>
      </c>
      <c r="D502" s="9"/>
      <c r="E502" s="76" t="s">
        <v>231</v>
      </c>
      <c r="F502" s="75" t="s">
        <v>232</v>
      </c>
      <c r="G502" s="76"/>
      <c r="H502" s="6">
        <v>75</v>
      </c>
      <c r="I502" s="9"/>
      <c r="J502" s="9" t="s">
        <v>234</v>
      </c>
      <c r="K502" s="39">
        <v>42506</v>
      </c>
      <c r="L502" s="11">
        <v>2016</v>
      </c>
      <c r="M502" s="30">
        <f t="shared" si="48"/>
        <v>137</v>
      </c>
      <c r="N502" s="12"/>
      <c r="O502" s="12"/>
      <c r="Q502" s="5" t="s">
        <v>78</v>
      </c>
      <c r="R502" s="9" t="s">
        <v>235</v>
      </c>
      <c r="S502" s="9" t="s">
        <v>236</v>
      </c>
      <c r="T502" s="72">
        <v>12.6</v>
      </c>
      <c r="U502" s="72">
        <v>1.24</v>
      </c>
      <c r="V502" s="9" t="s">
        <v>237</v>
      </c>
      <c r="W502" s="5" t="s">
        <v>749</v>
      </c>
      <c r="X502" s="5">
        <v>1.2</v>
      </c>
      <c r="Y502" s="76">
        <v>1</v>
      </c>
      <c r="Z502" s="84">
        <v>8.0710417322870569</v>
      </c>
      <c r="AA502" s="5"/>
      <c r="AB502" s="84">
        <v>-28.535088004122198</v>
      </c>
      <c r="AC502" s="5"/>
      <c r="AD502" s="84">
        <v>122.2467857039462</v>
      </c>
      <c r="AE502" s="84">
        <v>585.82574037110237</v>
      </c>
      <c r="AF502" s="22">
        <f t="shared" si="49"/>
        <v>-26.442538793366943</v>
      </c>
      <c r="AG502" s="23">
        <f t="shared" si="50"/>
        <v>3.5326593330256051</v>
      </c>
      <c r="AH502" s="23">
        <f t="shared" si="51"/>
        <v>4.7921565953467153</v>
      </c>
      <c r="AI502" s="23">
        <f t="shared" si="52"/>
        <v>5.5908493612378338</v>
      </c>
      <c r="AJ502" s="85">
        <f t="shared" si="53"/>
        <v>34.887673676006671</v>
      </c>
      <c r="AK502" s="23"/>
      <c r="AL502" s="3"/>
    </row>
    <row r="503" spans="1:38" x14ac:dyDescent="0.35">
      <c r="A503" s="5">
        <f t="shared" si="54"/>
        <v>1976</v>
      </c>
      <c r="B503" s="6"/>
      <c r="C503" s="75" t="s">
        <v>928</v>
      </c>
      <c r="D503" s="9"/>
      <c r="E503" s="76" t="s">
        <v>231</v>
      </c>
      <c r="F503" s="75" t="s">
        <v>232</v>
      </c>
      <c r="G503" s="76"/>
      <c r="H503" s="6">
        <v>75</v>
      </c>
      <c r="I503" s="9"/>
      <c r="J503" s="9" t="s">
        <v>234</v>
      </c>
      <c r="K503" s="39">
        <v>42506</v>
      </c>
      <c r="L503" s="11">
        <v>2016</v>
      </c>
      <c r="M503" s="30">
        <f t="shared" si="48"/>
        <v>137</v>
      </c>
      <c r="N503" s="12"/>
      <c r="O503" s="12"/>
      <c r="Q503" s="5" t="s">
        <v>78</v>
      </c>
      <c r="R503" s="9" t="s">
        <v>235</v>
      </c>
      <c r="S503" s="9" t="s">
        <v>236</v>
      </c>
      <c r="T503" s="72">
        <v>12.2</v>
      </c>
      <c r="U503" s="72">
        <v>1.02</v>
      </c>
      <c r="V503" s="9" t="s">
        <v>237</v>
      </c>
      <c r="W503" s="5" t="s">
        <v>749</v>
      </c>
      <c r="X503" s="5">
        <v>1.2</v>
      </c>
      <c r="Y503" s="76">
        <v>1</v>
      </c>
      <c r="Z503" s="84">
        <v>6.9716155274337073</v>
      </c>
      <c r="AA503" s="5"/>
      <c r="AB503" s="84">
        <v>-28.697108685404825</v>
      </c>
      <c r="AC503" s="5"/>
      <c r="AD503" s="84">
        <v>113.15035706991469</v>
      </c>
      <c r="AE503" s="84">
        <v>535.75640006954802</v>
      </c>
      <c r="AF503" s="22">
        <f t="shared" si="49"/>
        <v>-26.65651994569032</v>
      </c>
      <c r="AG503" s="23">
        <f t="shared" si="50"/>
        <v>3.2092986845393261</v>
      </c>
      <c r="AH503" s="23">
        <f t="shared" si="51"/>
        <v>4.7349068438070283</v>
      </c>
      <c r="AI503" s="23">
        <f t="shared" si="52"/>
        <v>5.5240579844415336</v>
      </c>
      <c r="AJ503" s="85">
        <f t="shared" si="53"/>
        <v>34.284849033179178</v>
      </c>
      <c r="AK503" s="23"/>
      <c r="AL503" s="3"/>
    </row>
    <row r="504" spans="1:38" x14ac:dyDescent="0.35">
      <c r="A504" s="5">
        <f t="shared" si="54"/>
        <v>1977</v>
      </c>
      <c r="B504" s="6"/>
      <c r="C504" s="75" t="s">
        <v>929</v>
      </c>
      <c r="D504" s="9"/>
      <c r="E504" s="76" t="s">
        <v>231</v>
      </c>
      <c r="F504" s="75" t="s">
        <v>232</v>
      </c>
      <c r="G504" s="76"/>
      <c r="H504" s="6">
        <v>75</v>
      </c>
      <c r="I504" s="9"/>
      <c r="J504" s="9" t="s">
        <v>234</v>
      </c>
      <c r="K504" s="39">
        <v>42506</v>
      </c>
      <c r="L504" s="11">
        <v>2016</v>
      </c>
      <c r="M504" s="30">
        <f t="shared" si="48"/>
        <v>137</v>
      </c>
      <c r="N504" s="12"/>
      <c r="O504" s="12"/>
      <c r="Q504" s="5" t="s">
        <v>78</v>
      </c>
      <c r="R504" s="9" t="s">
        <v>235</v>
      </c>
      <c r="S504" s="9" t="s">
        <v>236</v>
      </c>
      <c r="T504" s="72">
        <v>11.83</v>
      </c>
      <c r="U504" s="72">
        <v>0.92</v>
      </c>
      <c r="V504" s="9" t="s">
        <v>237</v>
      </c>
      <c r="W504" s="5" t="s">
        <v>749</v>
      </c>
      <c r="X504" s="5">
        <v>1.3</v>
      </c>
      <c r="Y504" s="76">
        <v>1</v>
      </c>
      <c r="Z504" s="84">
        <v>7.0371856152555985</v>
      </c>
      <c r="AA504" s="5"/>
      <c r="AB504" s="84">
        <v>-28.273151409858666</v>
      </c>
      <c r="AC504" s="5"/>
      <c r="AD504" s="84">
        <v>135.00236097496858</v>
      </c>
      <c r="AE504" s="84">
        <v>634.96307133795096</v>
      </c>
      <c r="AF504" s="22">
        <f t="shared" si="49"/>
        <v>-26.26174673585264</v>
      </c>
      <c r="AG504" s="23">
        <f t="shared" si="50"/>
        <v>3.2285840044869412</v>
      </c>
      <c r="AH504" s="23">
        <f t="shared" si="51"/>
        <v>4.7033479026021068</v>
      </c>
      <c r="AI504" s="23">
        <f t="shared" si="52"/>
        <v>5.4872392197024586</v>
      </c>
      <c r="AJ504" s="85">
        <f t="shared" si="53"/>
        <v>33.947163607920203</v>
      </c>
      <c r="AK504" s="23"/>
      <c r="AL504" s="3"/>
    </row>
    <row r="505" spans="1:38" x14ac:dyDescent="0.35">
      <c r="A505" s="5">
        <f t="shared" si="54"/>
        <v>1978</v>
      </c>
      <c r="B505" s="6"/>
      <c r="C505" s="75" t="s">
        <v>930</v>
      </c>
      <c r="D505" s="9"/>
      <c r="E505" s="76" t="s">
        <v>231</v>
      </c>
      <c r="F505" s="75" t="s">
        <v>232</v>
      </c>
      <c r="G505" s="76"/>
      <c r="H505" s="6">
        <v>75</v>
      </c>
      <c r="I505" s="9"/>
      <c r="J505" s="9" t="s">
        <v>234</v>
      </c>
      <c r="K505" s="39">
        <v>42506</v>
      </c>
      <c r="L505" s="11">
        <v>2016</v>
      </c>
      <c r="M505" s="30">
        <f t="shared" si="48"/>
        <v>137</v>
      </c>
      <c r="N505" s="12"/>
      <c r="O505" s="12"/>
      <c r="Q505" s="5" t="s">
        <v>78</v>
      </c>
      <c r="R505" s="9" t="s">
        <v>235</v>
      </c>
      <c r="S505" s="9" t="s">
        <v>236</v>
      </c>
      <c r="T505" s="72">
        <v>11.29</v>
      </c>
      <c r="U505" s="72">
        <v>0.76</v>
      </c>
      <c r="V505" s="9" t="s">
        <v>237</v>
      </c>
      <c r="W505" s="5" t="s">
        <v>749</v>
      </c>
      <c r="X505" s="5">
        <v>1.1000000000000001</v>
      </c>
      <c r="Y505" s="76">
        <v>1</v>
      </c>
      <c r="Z505" s="84">
        <v>7.734025705581522</v>
      </c>
      <c r="AA505" s="5"/>
      <c r="AB505" s="84">
        <v>-28.573918347189682</v>
      </c>
      <c r="AC505" s="5"/>
      <c r="AD505" s="84">
        <v>127.95039933142043</v>
      </c>
      <c r="AE505" s="84">
        <v>615.34749143524664</v>
      </c>
      <c r="AF505" s="22">
        <f t="shared" si="49"/>
        <v>-26.466080657036276</v>
      </c>
      <c r="AG505" s="23">
        <f t="shared" si="50"/>
        <v>3.4335369722298594</v>
      </c>
      <c r="AH505" s="23">
        <f t="shared" si="51"/>
        <v>4.8092658924913367</v>
      </c>
      <c r="AI505" s="23">
        <f t="shared" si="52"/>
        <v>5.6108102079065594</v>
      </c>
      <c r="AJ505" s="85">
        <f t="shared" si="53"/>
        <v>35.065434939814097</v>
      </c>
      <c r="AK505" s="23"/>
      <c r="AL505" s="3"/>
    </row>
    <row r="506" spans="1:38" x14ac:dyDescent="0.35">
      <c r="A506" s="5">
        <f t="shared" si="54"/>
        <v>1979</v>
      </c>
      <c r="B506" s="6"/>
      <c r="C506" s="75" t="s">
        <v>931</v>
      </c>
      <c r="D506" s="9"/>
      <c r="E506" s="76" t="s">
        <v>231</v>
      </c>
      <c r="F506" s="75" t="s">
        <v>232</v>
      </c>
      <c r="G506" s="76"/>
      <c r="H506" s="6">
        <v>75</v>
      </c>
      <c r="I506" s="9"/>
      <c r="J506" s="9" t="s">
        <v>234</v>
      </c>
      <c r="K506" s="39">
        <v>42506</v>
      </c>
      <c r="L506" s="11">
        <v>2016</v>
      </c>
      <c r="M506" s="30">
        <f t="shared" si="48"/>
        <v>137</v>
      </c>
      <c r="N506" s="12"/>
      <c r="O506" s="12"/>
      <c r="Q506" s="5" t="s">
        <v>78</v>
      </c>
      <c r="R506" s="9" t="s">
        <v>235</v>
      </c>
      <c r="S506" s="9" t="s">
        <v>236</v>
      </c>
      <c r="T506" s="72">
        <v>10.71</v>
      </c>
      <c r="U506" s="72">
        <v>0.71</v>
      </c>
      <c r="V506" s="9" t="s">
        <v>237</v>
      </c>
      <c r="W506" s="5" t="s">
        <v>749</v>
      </c>
      <c r="X506" s="5">
        <v>0.9</v>
      </c>
      <c r="Y506" s="76">
        <v>1</v>
      </c>
      <c r="Z506" s="84">
        <v>7.4819498520932903</v>
      </c>
      <c r="AA506" s="5"/>
      <c r="AB506" s="84">
        <v>-28.339544927229838</v>
      </c>
      <c r="AC506" s="5"/>
      <c r="AD506" s="84">
        <v>116.26488272784235</v>
      </c>
      <c r="AE506" s="84">
        <v>543.32923780329645</v>
      </c>
      <c r="AF506" s="22">
        <f t="shared" si="49"/>
        <v>-26.356386068864868</v>
      </c>
      <c r="AG506" s="23">
        <f t="shared" si="50"/>
        <v>3.359397015321556</v>
      </c>
      <c r="AH506" s="23">
        <f t="shared" si="51"/>
        <v>4.6732016156171943</v>
      </c>
      <c r="AI506" s="23">
        <f t="shared" si="52"/>
        <v>5.4520685515533929</v>
      </c>
      <c r="AJ506" s="85">
        <f t="shared" si="53"/>
        <v>33.620946441741921</v>
      </c>
      <c r="AK506" s="23"/>
      <c r="AL506" s="3"/>
    </row>
    <row r="507" spans="1:38" x14ac:dyDescent="0.35">
      <c r="A507" s="5">
        <f t="shared" si="54"/>
        <v>1980</v>
      </c>
      <c r="B507" s="6"/>
      <c r="C507" s="75" t="s">
        <v>997</v>
      </c>
      <c r="D507" s="9"/>
      <c r="E507" s="76" t="s">
        <v>231</v>
      </c>
      <c r="F507" s="75" t="s">
        <v>232</v>
      </c>
      <c r="G507" s="76"/>
      <c r="H507" s="6">
        <v>71</v>
      </c>
      <c r="I507" s="9"/>
      <c r="J507" s="9" t="s">
        <v>234</v>
      </c>
      <c r="K507" s="39">
        <v>42506</v>
      </c>
      <c r="L507" s="11">
        <v>2016</v>
      </c>
      <c r="M507" s="30">
        <f t="shared" si="48"/>
        <v>137</v>
      </c>
      <c r="N507" s="38"/>
      <c r="O507" s="38"/>
      <c r="Q507" s="5" t="s">
        <v>78</v>
      </c>
      <c r="R507" s="9" t="s">
        <v>235</v>
      </c>
      <c r="S507" s="9" t="s">
        <v>236</v>
      </c>
      <c r="T507" s="72">
        <v>20</v>
      </c>
      <c r="U507" s="72">
        <v>15.8</v>
      </c>
      <c r="V507" s="9" t="s">
        <v>237</v>
      </c>
      <c r="W507" s="5" t="s">
        <v>749</v>
      </c>
      <c r="X507" s="5">
        <v>1.2</v>
      </c>
      <c r="Y507" s="76">
        <v>1</v>
      </c>
      <c r="Z507" s="84">
        <v>10.025438062943051</v>
      </c>
      <c r="AA507" s="5"/>
      <c r="AB507" s="84">
        <v>-28.47590122684732</v>
      </c>
      <c r="AC507" s="5"/>
      <c r="AD507" s="84">
        <v>170.13997889934217</v>
      </c>
      <c r="AE507" s="84">
        <v>790.87485099260084</v>
      </c>
      <c r="AF507" s="22">
        <f t="shared" si="49"/>
        <v>-26.516276580596358</v>
      </c>
      <c r="AG507" s="23">
        <f t="shared" si="50"/>
        <v>4.1074817832185442</v>
      </c>
      <c r="AH507" s="23">
        <f t="shared" si="51"/>
        <v>4.6483775072083233</v>
      </c>
      <c r="AI507" s="23">
        <f t="shared" si="52"/>
        <v>5.4231070917430442</v>
      </c>
      <c r="AJ507" s="85">
        <f t="shared" si="53"/>
        <v>33.349603070562601</v>
      </c>
      <c r="AK507" s="23"/>
      <c r="AL507" s="3"/>
    </row>
    <row r="508" spans="1:38" x14ac:dyDescent="0.35">
      <c r="A508" s="5">
        <f t="shared" si="54"/>
        <v>1981</v>
      </c>
      <c r="B508" s="6"/>
      <c r="C508" s="75" t="s">
        <v>998</v>
      </c>
      <c r="D508" s="9"/>
      <c r="E508" s="76" t="s">
        <v>231</v>
      </c>
      <c r="F508" s="75" t="s">
        <v>232</v>
      </c>
      <c r="G508" s="76"/>
      <c r="H508" s="6">
        <v>71</v>
      </c>
      <c r="I508" s="9"/>
      <c r="J508" s="9" t="s">
        <v>234</v>
      </c>
      <c r="K508" s="39">
        <v>42506</v>
      </c>
      <c r="L508" s="11">
        <v>2016</v>
      </c>
      <c r="M508" s="30">
        <f t="shared" si="48"/>
        <v>137</v>
      </c>
      <c r="N508" s="38"/>
      <c r="O508" s="38"/>
      <c r="Q508" s="5" t="s">
        <v>78</v>
      </c>
      <c r="R508" s="9" t="s">
        <v>235</v>
      </c>
      <c r="S508" s="9" t="s">
        <v>236</v>
      </c>
      <c r="T508" s="72">
        <v>12.5</v>
      </c>
      <c r="U508" s="72">
        <v>2.2000000000000002</v>
      </c>
      <c r="V508" s="9" t="s">
        <v>237</v>
      </c>
      <c r="W508" s="5" t="s">
        <v>749</v>
      </c>
      <c r="X508" s="5">
        <v>1.2</v>
      </c>
      <c r="Y508" s="76">
        <v>1</v>
      </c>
      <c r="Z508" s="84">
        <v>8.093864960111393</v>
      </c>
      <c r="AA508" s="5"/>
      <c r="AB508" s="84">
        <v>-28.671272311804923</v>
      </c>
      <c r="AC508" s="5"/>
      <c r="AD508" s="84">
        <v>140.86414049280702</v>
      </c>
      <c r="AE508" s="84">
        <v>688.26705852288842</v>
      </c>
      <c r="AF508" s="22">
        <f t="shared" si="49"/>
        <v>-26.496153908658002</v>
      </c>
      <c r="AG508" s="23">
        <f t="shared" si="50"/>
        <v>3.5393720470915864</v>
      </c>
      <c r="AH508" s="23">
        <f t="shared" si="51"/>
        <v>4.8860345586535807</v>
      </c>
      <c r="AI508" s="23">
        <f t="shared" si="52"/>
        <v>5.7003736517625114</v>
      </c>
      <c r="AJ508" s="85">
        <f t="shared" si="53"/>
        <v>35.849836005308561</v>
      </c>
      <c r="AK508" s="23"/>
      <c r="AL508" s="3"/>
    </row>
    <row r="509" spans="1:38" x14ac:dyDescent="0.35">
      <c r="A509" s="5">
        <f t="shared" si="54"/>
        <v>1982</v>
      </c>
      <c r="B509" s="6"/>
      <c r="C509" s="75" t="s">
        <v>999</v>
      </c>
      <c r="D509" s="9"/>
      <c r="E509" s="76" t="s">
        <v>231</v>
      </c>
      <c r="F509" s="75" t="s">
        <v>232</v>
      </c>
      <c r="G509" s="76"/>
      <c r="H509" s="6">
        <v>71</v>
      </c>
      <c r="I509" s="9"/>
      <c r="J509" s="9" t="s">
        <v>234</v>
      </c>
      <c r="K509" s="39">
        <v>42506</v>
      </c>
      <c r="L509" s="11">
        <v>2016</v>
      </c>
      <c r="M509" s="30">
        <f t="shared" si="48"/>
        <v>137</v>
      </c>
      <c r="N509" s="38"/>
      <c r="O509" s="38"/>
      <c r="Q509" s="5" t="s">
        <v>78</v>
      </c>
      <c r="R509" s="9" t="s">
        <v>235</v>
      </c>
      <c r="S509" s="9" t="s">
        <v>236</v>
      </c>
      <c r="T509" s="72">
        <v>13.67</v>
      </c>
      <c r="U509" s="72">
        <v>3.8</v>
      </c>
      <c r="V509" s="9" t="s">
        <v>237</v>
      </c>
      <c r="W509" s="5" t="s">
        <v>749</v>
      </c>
      <c r="X509" s="5">
        <v>1</v>
      </c>
      <c r="Y509" s="76">
        <v>1</v>
      </c>
      <c r="Z509" s="84">
        <v>9.4977075422241075</v>
      </c>
      <c r="AA509" s="5"/>
      <c r="AB509" s="84">
        <v>-28.46193507568848</v>
      </c>
      <c r="AC509" s="5"/>
      <c r="AD509" s="84">
        <v>121.1430153016245</v>
      </c>
      <c r="AE509" s="84">
        <v>574.4881604834593</v>
      </c>
      <c r="AF509" s="22">
        <f t="shared" si="49"/>
        <v>-26.414628887655216</v>
      </c>
      <c r="AG509" s="23">
        <f t="shared" si="50"/>
        <v>3.9522669241835615</v>
      </c>
      <c r="AH509" s="23">
        <f t="shared" si="51"/>
        <v>4.7422309825546796</v>
      </c>
      <c r="AI509" s="23">
        <f t="shared" si="52"/>
        <v>5.5326028129804596</v>
      </c>
      <c r="AJ509" s="85">
        <f t="shared" si="53"/>
        <v>34.362667004011357</v>
      </c>
      <c r="AK509" s="23"/>
      <c r="AL509" s="3"/>
    </row>
    <row r="510" spans="1:38" x14ac:dyDescent="0.35">
      <c r="A510" s="5">
        <f t="shared" si="54"/>
        <v>1983</v>
      </c>
      <c r="B510" s="6"/>
      <c r="C510" s="75" t="s">
        <v>1000</v>
      </c>
      <c r="D510" s="9"/>
      <c r="E510" s="76" t="s">
        <v>231</v>
      </c>
      <c r="F510" s="75" t="s">
        <v>232</v>
      </c>
      <c r="G510" s="76"/>
      <c r="H510" s="6">
        <v>71</v>
      </c>
      <c r="I510" s="9"/>
      <c r="J510" s="9" t="s">
        <v>234</v>
      </c>
      <c r="K510" s="39">
        <v>42506</v>
      </c>
      <c r="L510" s="11">
        <v>2016</v>
      </c>
      <c r="M510" s="30">
        <f t="shared" si="48"/>
        <v>137</v>
      </c>
      <c r="N510" s="12"/>
      <c r="O510" s="12"/>
      <c r="Q510" s="5" t="s">
        <v>78</v>
      </c>
      <c r="R510" s="9" t="s">
        <v>235</v>
      </c>
      <c r="S510" s="9" t="s">
        <v>236</v>
      </c>
      <c r="T510" s="72">
        <v>12.5</v>
      </c>
      <c r="U510" s="72">
        <v>2.58</v>
      </c>
      <c r="V510" s="9" t="s">
        <v>237</v>
      </c>
      <c r="W510" s="5" t="s">
        <v>749</v>
      </c>
      <c r="X510" s="5">
        <v>1.2</v>
      </c>
      <c r="Y510" s="76">
        <v>1</v>
      </c>
      <c r="Z510" s="84">
        <v>8.9815121827723736</v>
      </c>
      <c r="AA510" s="5"/>
      <c r="AB510" s="84">
        <v>-28.366030368166644</v>
      </c>
      <c r="AC510" s="5"/>
      <c r="AD510" s="84">
        <v>150.47083744874951</v>
      </c>
      <c r="AE510" s="84">
        <v>727.05646276110838</v>
      </c>
      <c r="AF510" s="22">
        <f t="shared" si="49"/>
        <v>-26.238154678271705</v>
      </c>
      <c r="AG510" s="23">
        <f t="shared" si="50"/>
        <v>3.8004447596389337</v>
      </c>
      <c r="AH510" s="23">
        <f t="shared" si="51"/>
        <v>4.8318762298956726</v>
      </c>
      <c r="AI510" s="23">
        <f t="shared" si="52"/>
        <v>5.6371889348782851</v>
      </c>
      <c r="AJ510" s="85">
        <f t="shared" si="53"/>
        <v>35.298689112737179</v>
      </c>
      <c r="AK510" s="23"/>
      <c r="AL510" s="3"/>
    </row>
    <row r="511" spans="1:38" x14ac:dyDescent="0.35">
      <c r="A511" s="5">
        <f t="shared" si="54"/>
        <v>1984</v>
      </c>
      <c r="B511" s="6"/>
      <c r="C511" s="75" t="s">
        <v>1001</v>
      </c>
      <c r="D511" s="9"/>
      <c r="E511" s="76" t="s">
        <v>231</v>
      </c>
      <c r="F511" s="75" t="s">
        <v>232</v>
      </c>
      <c r="G511" s="76"/>
      <c r="H511" s="6">
        <v>71</v>
      </c>
      <c r="I511" s="9"/>
      <c r="J511" s="9" t="s">
        <v>234</v>
      </c>
      <c r="K511" s="39">
        <v>42506</v>
      </c>
      <c r="L511" s="11">
        <v>2016</v>
      </c>
      <c r="M511" s="30">
        <f t="shared" si="48"/>
        <v>137</v>
      </c>
      <c r="N511" s="12"/>
      <c r="O511" s="12"/>
      <c r="Q511" s="5" t="s">
        <v>78</v>
      </c>
      <c r="R511" s="9" t="s">
        <v>235</v>
      </c>
      <c r="S511" s="9" t="s">
        <v>236</v>
      </c>
      <c r="T511" s="72">
        <v>12.75</v>
      </c>
      <c r="U511" s="72">
        <v>2.33</v>
      </c>
      <c r="V511" s="9" t="s">
        <v>237</v>
      </c>
      <c r="W511" s="5" t="s">
        <v>749</v>
      </c>
      <c r="X511" s="5">
        <v>1.2</v>
      </c>
      <c r="Y511" s="76">
        <v>1</v>
      </c>
      <c r="Z511" s="84">
        <v>8.540593541383231</v>
      </c>
      <c r="AA511" s="5"/>
      <c r="AB511" s="84">
        <v>-28.681149559035035</v>
      </c>
      <c r="AC511" s="5"/>
      <c r="AD511" s="84">
        <v>144.15231479746456</v>
      </c>
      <c r="AE511" s="84">
        <v>683.66630484446318</v>
      </c>
      <c r="AF511" s="22">
        <f t="shared" si="49"/>
        <v>-26.633444896947736</v>
      </c>
      <c r="AG511" s="23">
        <f t="shared" si="50"/>
        <v>3.6707628062891855</v>
      </c>
      <c r="AH511" s="23">
        <f t="shared" si="51"/>
        <v>4.7426661570091415</v>
      </c>
      <c r="AI511" s="23">
        <f t="shared" si="52"/>
        <v>5.5331105165106651</v>
      </c>
      <c r="AJ511" s="85">
        <f t="shared" si="53"/>
        <v>34.367284181415329</v>
      </c>
      <c r="AK511" s="23"/>
      <c r="AL511" s="3"/>
    </row>
    <row r="512" spans="1:38" x14ac:dyDescent="0.35">
      <c r="A512" s="5">
        <f t="shared" si="54"/>
        <v>1985</v>
      </c>
      <c r="B512" s="6"/>
      <c r="C512" s="75" t="s">
        <v>982</v>
      </c>
      <c r="D512" s="9"/>
      <c r="E512" s="76" t="s">
        <v>231</v>
      </c>
      <c r="F512" s="75" t="s">
        <v>232</v>
      </c>
      <c r="G512" s="76"/>
      <c r="H512" s="7">
        <v>2</v>
      </c>
      <c r="I512" s="9"/>
      <c r="J512" s="9" t="s">
        <v>234</v>
      </c>
      <c r="K512" s="10">
        <v>42507</v>
      </c>
      <c r="L512" s="5">
        <v>2016</v>
      </c>
      <c r="M512" s="30">
        <f t="shared" si="48"/>
        <v>138</v>
      </c>
      <c r="N512" s="35"/>
      <c r="O512" s="35"/>
      <c r="Q512" s="5" t="s">
        <v>78</v>
      </c>
      <c r="R512" s="9" t="s">
        <v>235</v>
      </c>
      <c r="S512" s="9" t="s">
        <v>236</v>
      </c>
      <c r="T512" s="72">
        <v>12.25</v>
      </c>
      <c r="U512" s="72">
        <v>1.45</v>
      </c>
      <c r="V512" s="9" t="s">
        <v>237</v>
      </c>
      <c r="W512" s="5" t="s">
        <v>749</v>
      </c>
      <c r="X512" s="12">
        <v>1.1000000000000001</v>
      </c>
      <c r="Y512" s="76">
        <v>1</v>
      </c>
      <c r="Z512" s="84">
        <v>7.8376506056682214</v>
      </c>
      <c r="AA512" s="5"/>
      <c r="AB512" s="84">
        <v>-28.496068246162256</v>
      </c>
      <c r="AC512" s="5"/>
      <c r="AD512" s="84">
        <v>113.42048736652141</v>
      </c>
      <c r="AE512" s="84">
        <v>536.69223771325301</v>
      </c>
      <c r="AF512" s="22">
        <f t="shared" si="49"/>
        <v>-26.458260869534662</v>
      </c>
      <c r="AG512" s="23">
        <f t="shared" si="50"/>
        <v>3.4640148840200653</v>
      </c>
      <c r="AH512" s="23">
        <f t="shared" si="51"/>
        <v>4.7318808988971925</v>
      </c>
      <c r="AI512" s="23">
        <f t="shared" si="52"/>
        <v>5.5205277153800578</v>
      </c>
      <c r="AJ512" s="85">
        <f t="shared" si="53"/>
        <v>34.252638455519737</v>
      </c>
      <c r="AK512" s="23"/>
      <c r="AL512" s="3"/>
    </row>
    <row r="513" spans="1:38" x14ac:dyDescent="0.35">
      <c r="A513" s="5">
        <f t="shared" si="54"/>
        <v>1986</v>
      </c>
      <c r="B513" s="6"/>
      <c r="C513" s="75" t="s">
        <v>983</v>
      </c>
      <c r="D513" s="9"/>
      <c r="E513" s="76" t="s">
        <v>231</v>
      </c>
      <c r="F513" s="75" t="s">
        <v>232</v>
      </c>
      <c r="G513" s="76"/>
      <c r="H513" s="7">
        <v>2</v>
      </c>
      <c r="I513" s="9"/>
      <c r="J513" s="9" t="s">
        <v>234</v>
      </c>
      <c r="K513" s="10">
        <v>42507</v>
      </c>
      <c r="L513" s="5">
        <v>2016</v>
      </c>
      <c r="M513" s="30">
        <f t="shared" si="48"/>
        <v>138</v>
      </c>
      <c r="N513" s="35"/>
      <c r="O513" s="35"/>
      <c r="Q513" s="5" t="s">
        <v>78</v>
      </c>
      <c r="R513" s="9" t="s">
        <v>235</v>
      </c>
      <c r="S513" s="9" t="s">
        <v>236</v>
      </c>
      <c r="T513" s="72">
        <v>13.25</v>
      </c>
      <c r="U513" s="72">
        <v>1.8</v>
      </c>
      <c r="V513" s="9" t="s">
        <v>237</v>
      </c>
      <c r="W513" s="5" t="s">
        <v>749</v>
      </c>
      <c r="X513" s="12">
        <v>0.9</v>
      </c>
      <c r="Y513" s="76">
        <v>1</v>
      </c>
      <c r="Z513" s="84">
        <v>9.2367991237735811</v>
      </c>
      <c r="AA513" s="5"/>
      <c r="AB513" s="84">
        <v>-28.393174827867661</v>
      </c>
      <c r="AC513" s="5"/>
      <c r="AD513" s="84">
        <v>126.78790866031983</v>
      </c>
      <c r="AE513" s="84">
        <v>585.41845268532302</v>
      </c>
      <c r="AF513" s="22">
        <f t="shared" si="49"/>
        <v>-26.463364669846381</v>
      </c>
      <c r="AG513" s="23">
        <f t="shared" si="50"/>
        <v>3.8755291540510535</v>
      </c>
      <c r="AH513" s="23">
        <f t="shared" si="51"/>
        <v>4.6173050637953974</v>
      </c>
      <c r="AI513" s="23">
        <f t="shared" si="52"/>
        <v>5.386855907761297</v>
      </c>
      <c r="AJ513" s="85">
        <f t="shared" si="53"/>
        <v>33.006446532171275</v>
      </c>
      <c r="AK513" s="23"/>
      <c r="AL513" s="3"/>
    </row>
    <row r="514" spans="1:38" x14ac:dyDescent="0.35">
      <c r="A514" s="5">
        <f t="shared" si="54"/>
        <v>1987</v>
      </c>
      <c r="B514" s="6"/>
      <c r="C514" s="75" t="s">
        <v>984</v>
      </c>
      <c r="D514" s="9"/>
      <c r="E514" s="76" t="s">
        <v>231</v>
      </c>
      <c r="F514" s="75" t="s">
        <v>232</v>
      </c>
      <c r="G514" s="76"/>
      <c r="H514" s="7">
        <v>2</v>
      </c>
      <c r="I514" s="9"/>
      <c r="J514" s="9" t="s">
        <v>234</v>
      </c>
      <c r="K514" s="10">
        <v>42507</v>
      </c>
      <c r="L514" s="5">
        <v>2016</v>
      </c>
      <c r="M514" s="30">
        <f t="shared" ref="M514:M577" si="55">K514-DATE(YEAR(K514),1,0)</f>
        <v>138</v>
      </c>
      <c r="N514" s="35"/>
      <c r="O514" s="35"/>
      <c r="Q514" s="5" t="s">
        <v>78</v>
      </c>
      <c r="R514" s="9" t="s">
        <v>235</v>
      </c>
      <c r="S514" s="9" t="s">
        <v>236</v>
      </c>
      <c r="T514" s="72">
        <v>12.25</v>
      </c>
      <c r="U514" s="72">
        <v>1.35</v>
      </c>
      <c r="V514" s="9" t="s">
        <v>237</v>
      </c>
      <c r="W514" s="5" t="s">
        <v>749</v>
      </c>
      <c r="X514" s="12">
        <v>1.2</v>
      </c>
      <c r="Y514" s="76">
        <v>1</v>
      </c>
      <c r="Z514" s="84">
        <v>7.5863830590518271</v>
      </c>
      <c r="AA514" s="5"/>
      <c r="AB514" s="84">
        <v>-28.544069601976041</v>
      </c>
      <c r="AC514" s="5"/>
      <c r="AD514" s="84">
        <v>129.21324698758357</v>
      </c>
      <c r="AE514" s="84">
        <v>614.30675575180635</v>
      </c>
      <c r="AF514" s="22">
        <f t="shared" ref="AF514:AF577" si="56">(AB514+6.39*((AI514-3.76)/AI514))</f>
        <v>-26.48582237396008</v>
      </c>
      <c r="AG514" s="23">
        <f t="shared" ref="AG514:AG577" si="57">(Z514-2.86)/3.4+2</f>
        <v>3.3901126644270079</v>
      </c>
      <c r="AH514" s="23">
        <f t="shared" ref="AH514:AH577" si="58">AE514/AD514</f>
        <v>4.7542087988148509</v>
      </c>
      <c r="AI514" s="23">
        <f t="shared" ref="AI514:AI577" si="59">AH514*14/12</f>
        <v>5.5465769319506597</v>
      </c>
      <c r="AJ514" s="85">
        <f t="shared" ref="AJ514:AJ577" si="60">93/(1+POWER(0.246*AI514-0.775,-1))</f>
        <v>34.489486118485758</v>
      </c>
      <c r="AK514" s="23"/>
      <c r="AL514" s="3"/>
    </row>
    <row r="515" spans="1:38" x14ac:dyDescent="0.35">
      <c r="A515" s="5">
        <f t="shared" si="54"/>
        <v>1988</v>
      </c>
      <c r="B515" s="6"/>
      <c r="C515" s="75" t="s">
        <v>985</v>
      </c>
      <c r="D515" s="9"/>
      <c r="E515" s="76" t="s">
        <v>231</v>
      </c>
      <c r="F515" s="75" t="s">
        <v>232</v>
      </c>
      <c r="G515" s="76"/>
      <c r="H515" s="7">
        <v>2</v>
      </c>
      <c r="I515" s="9"/>
      <c r="J515" s="9" t="s">
        <v>234</v>
      </c>
      <c r="K515" s="10">
        <v>42507</v>
      </c>
      <c r="L515" s="5">
        <v>2016</v>
      </c>
      <c r="M515" s="30">
        <f t="shared" si="55"/>
        <v>138</v>
      </c>
      <c r="N515" s="35"/>
      <c r="O515" s="35"/>
      <c r="Q515" s="5" t="s">
        <v>78</v>
      </c>
      <c r="R515" s="9" t="s">
        <v>235</v>
      </c>
      <c r="S515" s="9" t="s">
        <v>236</v>
      </c>
      <c r="T515" s="72">
        <v>12</v>
      </c>
      <c r="U515" s="72">
        <v>1.04</v>
      </c>
      <c r="V515" s="9" t="s">
        <v>237</v>
      </c>
      <c r="W515" s="5" t="s">
        <v>749</v>
      </c>
      <c r="X515" s="12">
        <v>0.9</v>
      </c>
      <c r="Y515" s="76">
        <v>1</v>
      </c>
      <c r="Z515" s="84">
        <v>7.5469981127199164</v>
      </c>
      <c r="AA515" s="5"/>
      <c r="AB515" s="84">
        <v>-28.728349873747568</v>
      </c>
      <c r="AC515" s="5"/>
      <c r="AD515" s="84">
        <v>106.94977778617006</v>
      </c>
      <c r="AE515" s="84">
        <v>544.89749698132346</v>
      </c>
      <c r="AF515" s="22">
        <f t="shared" si="56"/>
        <v>-26.380449254541297</v>
      </c>
      <c r="AG515" s="23">
        <f t="shared" si="57"/>
        <v>3.3785288566823284</v>
      </c>
      <c r="AH515" s="23">
        <f t="shared" si="58"/>
        <v>5.0948913430261049</v>
      </c>
      <c r="AI515" s="23">
        <f t="shared" si="59"/>
        <v>5.9440399001971223</v>
      </c>
      <c r="AJ515" s="85">
        <f t="shared" si="60"/>
        <v>37.880194346223902</v>
      </c>
      <c r="AK515" s="23"/>
      <c r="AL515" s="3"/>
    </row>
    <row r="516" spans="1:38" x14ac:dyDescent="0.35">
      <c r="A516" s="5">
        <f t="shared" si="54"/>
        <v>1989</v>
      </c>
      <c r="B516" s="6"/>
      <c r="C516" s="75" t="s">
        <v>986</v>
      </c>
      <c r="D516" s="9"/>
      <c r="E516" s="76" t="s">
        <v>231</v>
      </c>
      <c r="F516" s="75" t="s">
        <v>232</v>
      </c>
      <c r="G516" s="76"/>
      <c r="H516" s="7">
        <v>2</v>
      </c>
      <c r="I516" s="9"/>
      <c r="J516" s="9" t="s">
        <v>234</v>
      </c>
      <c r="K516" s="10">
        <v>42507</v>
      </c>
      <c r="L516" s="5">
        <v>2016</v>
      </c>
      <c r="M516" s="30">
        <f t="shared" si="55"/>
        <v>138</v>
      </c>
      <c r="N516" s="35"/>
      <c r="O516" s="35"/>
      <c r="Q516" s="5" t="s">
        <v>78</v>
      </c>
      <c r="R516" s="9" t="s">
        <v>235</v>
      </c>
      <c r="S516" s="9" t="s">
        <v>236</v>
      </c>
      <c r="T516" s="72">
        <v>11.83</v>
      </c>
      <c r="U516" s="72">
        <v>1.37</v>
      </c>
      <c r="V516" s="9" t="s">
        <v>237</v>
      </c>
      <c r="W516" s="5" t="s">
        <v>749</v>
      </c>
      <c r="X516" s="12">
        <v>1.2</v>
      </c>
      <c r="Y516" s="76">
        <v>1</v>
      </c>
      <c r="Z516" s="84">
        <v>7.7807880323221106</v>
      </c>
      <c r="AA516" s="5"/>
      <c r="AB516" s="84">
        <v>-28.730595208305989</v>
      </c>
      <c r="AC516" s="5"/>
      <c r="AD516" s="84">
        <v>166.17007796806686</v>
      </c>
      <c r="AE516" s="84">
        <v>800.83598555996264</v>
      </c>
      <c r="AF516" s="22">
        <f t="shared" si="56"/>
        <v>-26.613774914028845</v>
      </c>
      <c r="AG516" s="23">
        <f t="shared" si="57"/>
        <v>3.4472905977417971</v>
      </c>
      <c r="AH516" s="23">
        <f t="shared" si="58"/>
        <v>4.8193753975000266</v>
      </c>
      <c r="AI516" s="23">
        <f t="shared" si="59"/>
        <v>5.6226046304166983</v>
      </c>
      <c r="AJ516" s="85">
        <f t="shared" si="60"/>
        <v>35.16995991765188</v>
      </c>
      <c r="AK516" s="23"/>
      <c r="AL516" s="3"/>
    </row>
    <row r="517" spans="1:38" x14ac:dyDescent="0.35">
      <c r="A517" s="5">
        <f t="shared" si="54"/>
        <v>1990</v>
      </c>
      <c r="B517" s="6"/>
      <c r="C517" s="75" t="s">
        <v>987</v>
      </c>
      <c r="D517" s="9"/>
      <c r="E517" s="76" t="s">
        <v>231</v>
      </c>
      <c r="F517" s="75" t="s">
        <v>232</v>
      </c>
      <c r="G517" s="76"/>
      <c r="H517" s="7">
        <v>87</v>
      </c>
      <c r="I517" s="9"/>
      <c r="J517" s="9" t="s">
        <v>234</v>
      </c>
      <c r="K517" s="10">
        <v>42507</v>
      </c>
      <c r="L517" s="5">
        <v>2016</v>
      </c>
      <c r="M517" s="30">
        <f t="shared" si="55"/>
        <v>138</v>
      </c>
      <c r="N517" s="35"/>
      <c r="O517" s="35"/>
      <c r="Q517" s="5" t="s">
        <v>78</v>
      </c>
      <c r="R517" s="9" t="s">
        <v>235</v>
      </c>
      <c r="S517" s="9" t="s">
        <v>236</v>
      </c>
      <c r="T517" s="72">
        <v>13.75</v>
      </c>
      <c r="U517" s="72">
        <v>1.73</v>
      </c>
      <c r="V517" s="9" t="s">
        <v>237</v>
      </c>
      <c r="W517" s="5" t="s">
        <v>749</v>
      </c>
      <c r="X517" s="12">
        <v>0.7</v>
      </c>
      <c r="Y517" s="76">
        <v>1</v>
      </c>
      <c r="Z517" s="84">
        <v>8.6752946506871318</v>
      </c>
      <c r="AA517" s="5"/>
      <c r="AB517" s="84">
        <v>-28.25543427913432</v>
      </c>
      <c r="AC517" s="5"/>
      <c r="AD517" s="84">
        <v>93.0998486335493</v>
      </c>
      <c r="AE517" s="84">
        <v>437.4871451236973</v>
      </c>
      <c r="AF517" s="22">
        <f t="shared" si="56"/>
        <v>-26.247971284212621</v>
      </c>
      <c r="AG517" s="23">
        <f t="shared" si="57"/>
        <v>3.7103807796138626</v>
      </c>
      <c r="AH517" s="23">
        <f t="shared" si="58"/>
        <v>4.6991176843443885</v>
      </c>
      <c r="AI517" s="23">
        <f t="shared" si="59"/>
        <v>5.4823039650684535</v>
      </c>
      <c r="AJ517" s="85">
        <f t="shared" si="60"/>
        <v>33.901604188807596</v>
      </c>
      <c r="AK517" s="23"/>
      <c r="AL517" s="3"/>
    </row>
    <row r="518" spans="1:38" x14ac:dyDescent="0.35">
      <c r="A518" s="5">
        <f t="shared" si="54"/>
        <v>1991</v>
      </c>
      <c r="B518" s="6"/>
      <c r="C518" s="75" t="s">
        <v>988</v>
      </c>
      <c r="D518" s="9"/>
      <c r="E518" s="76" t="s">
        <v>231</v>
      </c>
      <c r="F518" s="75" t="s">
        <v>232</v>
      </c>
      <c r="G518" s="76"/>
      <c r="H518" s="7">
        <v>87</v>
      </c>
      <c r="I518" s="9"/>
      <c r="J518" s="9" t="s">
        <v>234</v>
      </c>
      <c r="K518" s="10">
        <v>42507</v>
      </c>
      <c r="L518" s="5">
        <v>2016</v>
      </c>
      <c r="M518" s="30">
        <f t="shared" si="55"/>
        <v>138</v>
      </c>
      <c r="N518" s="35"/>
      <c r="O518" s="35"/>
      <c r="Q518" s="5" t="s">
        <v>78</v>
      </c>
      <c r="R518" s="9" t="s">
        <v>235</v>
      </c>
      <c r="S518" s="9" t="s">
        <v>236</v>
      </c>
      <c r="T518" s="72">
        <v>12.4</v>
      </c>
      <c r="U518" s="72">
        <v>1.04</v>
      </c>
      <c r="V518" s="9" t="s">
        <v>237</v>
      </c>
      <c r="W518" s="5" t="s">
        <v>749</v>
      </c>
      <c r="X518" s="12">
        <v>0.7</v>
      </c>
      <c r="Y518" s="76">
        <v>1</v>
      </c>
      <c r="Z518" s="84">
        <v>7.6388479025494949</v>
      </c>
      <c r="AA518" s="5"/>
      <c r="AB518" s="84">
        <v>-28.277574286080188</v>
      </c>
      <c r="AC518" s="5"/>
      <c r="AD518" s="84">
        <v>78.994881909684736</v>
      </c>
      <c r="AE518" s="84">
        <v>372.80455061924482</v>
      </c>
      <c r="AF518" s="22">
        <f t="shared" si="56"/>
        <v>-26.251322285773515</v>
      </c>
      <c r="AG518" s="23">
        <f t="shared" si="57"/>
        <v>3.4055435007498516</v>
      </c>
      <c r="AH518" s="23">
        <f t="shared" si="58"/>
        <v>4.7193506921812256</v>
      </c>
      <c r="AI518" s="23">
        <f t="shared" si="59"/>
        <v>5.5059091408780967</v>
      </c>
      <c r="AJ518" s="85">
        <f t="shared" si="60"/>
        <v>34.118879886639576</v>
      </c>
      <c r="AK518" s="23"/>
      <c r="AL518" s="3"/>
    </row>
    <row r="519" spans="1:38" x14ac:dyDescent="0.35">
      <c r="A519" s="5">
        <f t="shared" si="54"/>
        <v>1992</v>
      </c>
      <c r="B519" s="6"/>
      <c r="C519" s="75" t="s">
        <v>989</v>
      </c>
      <c r="D519" s="9"/>
      <c r="E519" s="76" t="s">
        <v>231</v>
      </c>
      <c r="F519" s="75" t="s">
        <v>232</v>
      </c>
      <c r="G519" s="76"/>
      <c r="H519" s="6">
        <v>87</v>
      </c>
      <c r="I519" s="9"/>
      <c r="J519" s="9" t="s">
        <v>234</v>
      </c>
      <c r="K519" s="39">
        <v>42507</v>
      </c>
      <c r="L519" s="11">
        <v>2016</v>
      </c>
      <c r="M519" s="30">
        <f t="shared" si="55"/>
        <v>138</v>
      </c>
      <c r="N519" s="38"/>
      <c r="O519" s="38"/>
      <c r="Q519" s="5" t="s">
        <v>78</v>
      </c>
      <c r="R519" s="9" t="s">
        <v>235</v>
      </c>
      <c r="S519" s="9" t="s">
        <v>236</v>
      </c>
      <c r="T519" s="72">
        <v>12</v>
      </c>
      <c r="U519" s="72">
        <v>0.9</v>
      </c>
      <c r="V519" s="9" t="s">
        <v>237</v>
      </c>
      <c r="W519" s="5" t="s">
        <v>749</v>
      </c>
      <c r="X519" s="5">
        <v>0.8</v>
      </c>
      <c r="Y519" s="76">
        <v>1</v>
      </c>
      <c r="Z519" s="84">
        <v>7.3249646150219991</v>
      </c>
      <c r="AA519" s="5"/>
      <c r="AB519" s="84">
        <v>-28.49756424565534</v>
      </c>
      <c r="AC519" s="5"/>
      <c r="AD519" s="84">
        <v>94.966199316811654</v>
      </c>
      <c r="AE519" s="84">
        <v>458.77878580012123</v>
      </c>
      <c r="AF519" s="22">
        <f t="shared" si="56"/>
        <v>-26.370488765932631</v>
      </c>
      <c r="AG519" s="23">
        <f t="shared" si="57"/>
        <v>3.3132248867711764</v>
      </c>
      <c r="AH519" s="23">
        <f t="shared" si="58"/>
        <v>4.8309692195811049</v>
      </c>
      <c r="AI519" s="23">
        <f t="shared" si="59"/>
        <v>5.6361307561779554</v>
      </c>
      <c r="AJ519" s="85">
        <f t="shared" si="60"/>
        <v>35.289368323627727</v>
      </c>
      <c r="AK519" s="23"/>
      <c r="AL519" s="3"/>
    </row>
    <row r="520" spans="1:38" x14ac:dyDescent="0.35">
      <c r="A520" s="5">
        <f t="shared" si="54"/>
        <v>1993</v>
      </c>
      <c r="B520" s="6"/>
      <c r="C520" s="75" t="s">
        <v>990</v>
      </c>
      <c r="D520" s="9"/>
      <c r="E520" s="76" t="s">
        <v>231</v>
      </c>
      <c r="F520" s="75" t="s">
        <v>232</v>
      </c>
      <c r="G520" s="76"/>
      <c r="H520" s="6">
        <v>87</v>
      </c>
      <c r="I520" s="9"/>
      <c r="J520" s="9" t="s">
        <v>234</v>
      </c>
      <c r="K520" s="39">
        <v>42507</v>
      </c>
      <c r="L520" s="11">
        <v>2016</v>
      </c>
      <c r="M520" s="30">
        <f t="shared" si="55"/>
        <v>138</v>
      </c>
      <c r="N520" s="38"/>
      <c r="O520" s="38"/>
      <c r="Q520" s="5" t="s">
        <v>78</v>
      </c>
      <c r="R520" s="9" t="s">
        <v>235</v>
      </c>
      <c r="S520" s="9" t="s">
        <v>236</v>
      </c>
      <c r="T520" s="72">
        <v>11.83</v>
      </c>
      <c r="U520" s="72">
        <v>0.8</v>
      </c>
      <c r="V520" s="9" t="s">
        <v>237</v>
      </c>
      <c r="W520" s="5" t="s">
        <v>749</v>
      </c>
      <c r="X520" s="5">
        <v>0.9</v>
      </c>
      <c r="Y520" s="76">
        <v>1</v>
      </c>
      <c r="Z520" s="84">
        <v>7.6620504545090409</v>
      </c>
      <c r="AA520" s="5"/>
      <c r="AB520" s="84">
        <v>-28.609465767457991</v>
      </c>
      <c r="AC520" s="5"/>
      <c r="AD520" s="84">
        <v>89.931963011109019</v>
      </c>
      <c r="AE520" s="84">
        <v>438.35427507778996</v>
      </c>
      <c r="AF520" s="22">
        <f t="shared" si="56"/>
        <v>-26.444504943570571</v>
      </c>
      <c r="AG520" s="23">
        <f t="shared" si="57"/>
        <v>3.4123677807379531</v>
      </c>
      <c r="AH520" s="23">
        <f t="shared" si="58"/>
        <v>4.8742878549603263</v>
      </c>
      <c r="AI520" s="23">
        <f t="shared" si="59"/>
        <v>5.6866691641203806</v>
      </c>
      <c r="AJ520" s="85">
        <f t="shared" si="60"/>
        <v>35.731190689470743</v>
      </c>
      <c r="AK520" s="23"/>
      <c r="AL520" s="3"/>
    </row>
    <row r="521" spans="1:38" x14ac:dyDescent="0.35">
      <c r="A521" s="5">
        <f t="shared" si="54"/>
        <v>1994</v>
      </c>
      <c r="B521" s="6"/>
      <c r="C521" s="75" t="s">
        <v>991</v>
      </c>
      <c r="D521" s="9"/>
      <c r="E521" s="76" t="s">
        <v>231</v>
      </c>
      <c r="F521" s="75" t="s">
        <v>232</v>
      </c>
      <c r="G521" s="76"/>
      <c r="H521" s="6">
        <v>87</v>
      </c>
      <c r="I521" s="9"/>
      <c r="J521" s="9" t="s">
        <v>234</v>
      </c>
      <c r="K521" s="39">
        <v>42507</v>
      </c>
      <c r="L521" s="11">
        <v>2016</v>
      </c>
      <c r="M521" s="30">
        <f t="shared" si="55"/>
        <v>138</v>
      </c>
      <c r="N521" s="38"/>
      <c r="O521" s="38"/>
      <c r="Q521" s="5" t="s">
        <v>78</v>
      </c>
      <c r="R521" s="9" t="s">
        <v>235</v>
      </c>
      <c r="S521" s="9" t="s">
        <v>236</v>
      </c>
      <c r="T521" s="72">
        <v>9.9</v>
      </c>
      <c r="U521" s="72">
        <v>0.5</v>
      </c>
      <c r="V521" s="9" t="s">
        <v>237</v>
      </c>
      <c r="W521" s="5" t="s">
        <v>749</v>
      </c>
      <c r="X521" s="5">
        <v>0.8</v>
      </c>
      <c r="Y521" s="76">
        <v>1</v>
      </c>
      <c r="Z521" s="84">
        <v>7.9858181499741354</v>
      </c>
      <c r="AA521" s="5"/>
      <c r="AB521" s="84">
        <v>-28.467469291725457</v>
      </c>
      <c r="AC521" s="5"/>
      <c r="AD521" s="84">
        <v>87.174927943054371</v>
      </c>
      <c r="AE521" s="84">
        <v>441.18471820709516</v>
      </c>
      <c r="AF521" s="22">
        <f t="shared" si="56"/>
        <v>-26.146706899907969</v>
      </c>
      <c r="AG521" s="23">
        <f t="shared" si="57"/>
        <v>3.5075935735218042</v>
      </c>
      <c r="AH521" s="23">
        <f t="shared" si="58"/>
        <v>5.0609129094467624</v>
      </c>
      <c r="AI521" s="23">
        <f t="shared" si="59"/>
        <v>5.9043983943545557</v>
      </c>
      <c r="AJ521" s="85">
        <f t="shared" si="60"/>
        <v>37.559762952939735</v>
      </c>
      <c r="AK521" s="23"/>
      <c r="AL521" s="3"/>
    </row>
    <row r="522" spans="1:38" x14ac:dyDescent="0.35">
      <c r="A522" s="5">
        <f t="shared" si="54"/>
        <v>1995</v>
      </c>
      <c r="B522" s="6"/>
      <c r="C522" s="75" t="s">
        <v>992</v>
      </c>
      <c r="D522" s="9"/>
      <c r="E522" s="76" t="s">
        <v>231</v>
      </c>
      <c r="F522" s="75" t="s">
        <v>232</v>
      </c>
      <c r="G522" s="76"/>
      <c r="H522" s="6">
        <v>24</v>
      </c>
      <c r="I522" s="9"/>
      <c r="J522" s="9" t="s">
        <v>234</v>
      </c>
      <c r="K522" s="39">
        <v>42507</v>
      </c>
      <c r="L522" s="11">
        <v>2016</v>
      </c>
      <c r="M522" s="30">
        <f t="shared" si="55"/>
        <v>138</v>
      </c>
      <c r="N522" s="38"/>
      <c r="O522" s="38"/>
      <c r="Q522" s="5" t="s">
        <v>78</v>
      </c>
      <c r="R522" s="9" t="s">
        <v>235</v>
      </c>
      <c r="S522" s="9" t="s">
        <v>236</v>
      </c>
      <c r="T522" s="72">
        <v>11.5</v>
      </c>
      <c r="U522" s="72">
        <v>0.87</v>
      </c>
      <c r="V522" s="9" t="s">
        <v>237</v>
      </c>
      <c r="W522" s="5" t="s">
        <v>749</v>
      </c>
      <c r="X522" s="5">
        <v>0.7</v>
      </c>
      <c r="Y522" s="76">
        <v>1</v>
      </c>
      <c r="Z522" s="84">
        <v>7.825243670961064</v>
      </c>
      <c r="AA522" s="5"/>
      <c r="AB522" s="84">
        <v>-28.916433425832864</v>
      </c>
      <c r="AC522" s="5"/>
      <c r="AD522" s="84">
        <v>63.147913702731422</v>
      </c>
      <c r="AE522" s="84">
        <v>316.65044255887301</v>
      </c>
      <c r="AF522" s="22">
        <f t="shared" si="56"/>
        <v>-26.633396715500375</v>
      </c>
      <c r="AG522" s="23">
        <f t="shared" si="57"/>
        <v>3.4603657855767835</v>
      </c>
      <c r="AH522" s="23">
        <f t="shared" si="58"/>
        <v>5.014424451922574</v>
      </c>
      <c r="AI522" s="23">
        <f t="shared" si="59"/>
        <v>5.8501618605763364</v>
      </c>
      <c r="AJ522" s="85">
        <f t="shared" si="60"/>
        <v>37.115272640711481</v>
      </c>
      <c r="AK522" s="23"/>
      <c r="AL522" s="3"/>
    </row>
    <row r="523" spans="1:38" x14ac:dyDescent="0.35">
      <c r="A523" s="5">
        <f t="shared" si="54"/>
        <v>1996</v>
      </c>
      <c r="B523" s="6"/>
      <c r="C523" s="75" t="s">
        <v>993</v>
      </c>
      <c r="D523" s="9"/>
      <c r="E523" s="76" t="s">
        <v>231</v>
      </c>
      <c r="F523" s="75" t="s">
        <v>232</v>
      </c>
      <c r="G523" s="76"/>
      <c r="H523" s="6">
        <v>24</v>
      </c>
      <c r="I523" s="9"/>
      <c r="J523" s="9" t="s">
        <v>234</v>
      </c>
      <c r="K523" s="39">
        <v>42507</v>
      </c>
      <c r="L523" s="11">
        <v>2016</v>
      </c>
      <c r="M523" s="30">
        <f t="shared" si="55"/>
        <v>138</v>
      </c>
      <c r="N523" s="38"/>
      <c r="O523" s="38"/>
      <c r="Q523" s="5" t="s">
        <v>78</v>
      </c>
      <c r="R523" s="9" t="s">
        <v>235</v>
      </c>
      <c r="S523" s="9" t="s">
        <v>236</v>
      </c>
      <c r="T523" s="72">
        <v>11.29</v>
      </c>
      <c r="U523" s="72">
        <v>0.9</v>
      </c>
      <c r="V523" s="9" t="s">
        <v>237</v>
      </c>
      <c r="W523" s="5" t="s">
        <v>749</v>
      </c>
      <c r="X523" s="5">
        <v>1.2</v>
      </c>
      <c r="Y523" s="76">
        <v>1</v>
      </c>
      <c r="Z523" s="84">
        <v>8.4228094727449569</v>
      </c>
      <c r="AA523" s="5"/>
      <c r="AB523" s="84">
        <v>-28.694749600984533</v>
      </c>
      <c r="AC523" s="5"/>
      <c r="AD523" s="84">
        <v>124.29911234312959</v>
      </c>
      <c r="AE523" s="84">
        <v>603.48735064854736</v>
      </c>
      <c r="AF523" s="22">
        <f t="shared" si="56"/>
        <v>-26.546467376261639</v>
      </c>
      <c r="AG523" s="23">
        <f t="shared" si="57"/>
        <v>3.6361204331602819</v>
      </c>
      <c r="AH523" s="23">
        <f t="shared" si="58"/>
        <v>4.8551219656550026</v>
      </c>
      <c r="AI523" s="23">
        <f t="shared" si="59"/>
        <v>5.6643089599308363</v>
      </c>
      <c r="AJ523" s="85">
        <f t="shared" si="60"/>
        <v>35.536548138351144</v>
      </c>
      <c r="AK523" s="23"/>
      <c r="AL523" s="3"/>
    </row>
    <row r="524" spans="1:38" x14ac:dyDescent="0.35">
      <c r="A524" s="5">
        <f t="shared" si="54"/>
        <v>1997</v>
      </c>
      <c r="B524" s="6"/>
      <c r="C524" s="75" t="s">
        <v>994</v>
      </c>
      <c r="D524" s="9"/>
      <c r="E524" s="76" t="s">
        <v>231</v>
      </c>
      <c r="F524" s="75" t="s">
        <v>232</v>
      </c>
      <c r="G524" s="76"/>
      <c r="H524" s="6">
        <v>24</v>
      </c>
      <c r="I524" s="9"/>
      <c r="J524" s="9" t="s">
        <v>234</v>
      </c>
      <c r="K524" s="39">
        <v>42507</v>
      </c>
      <c r="L524" s="11">
        <v>2016</v>
      </c>
      <c r="M524" s="30">
        <f t="shared" si="55"/>
        <v>138</v>
      </c>
      <c r="N524" s="38"/>
      <c r="O524" s="38"/>
      <c r="Q524" s="5" t="s">
        <v>78</v>
      </c>
      <c r="R524" s="9" t="s">
        <v>235</v>
      </c>
      <c r="S524" s="9" t="s">
        <v>236</v>
      </c>
      <c r="T524" s="72">
        <v>12</v>
      </c>
      <c r="U524" s="72">
        <v>1.78</v>
      </c>
      <c r="V524" s="9" t="s">
        <v>237</v>
      </c>
      <c r="W524" s="5" t="s">
        <v>749</v>
      </c>
      <c r="X524" s="5">
        <v>0.9</v>
      </c>
      <c r="Y524" s="76">
        <v>1</v>
      </c>
      <c r="Z524" s="84">
        <v>8.6341001336258785</v>
      </c>
      <c r="AA524" s="5"/>
      <c r="AB524" s="84">
        <v>-28.597929794205793</v>
      </c>
      <c r="AC524" s="5"/>
      <c r="AD524" s="84">
        <v>95.158204593249479</v>
      </c>
      <c r="AE524" s="84">
        <v>454.51474283452791</v>
      </c>
      <c r="AF524" s="22">
        <f t="shared" si="56"/>
        <v>-26.519546818515437</v>
      </c>
      <c r="AG524" s="23">
        <f t="shared" si="57"/>
        <v>3.6982647451840824</v>
      </c>
      <c r="AH524" s="23">
        <f t="shared" si="58"/>
        <v>4.7764115010086181</v>
      </c>
      <c r="AI524" s="23">
        <f t="shared" si="59"/>
        <v>5.5724800845100546</v>
      </c>
      <c r="AJ524" s="85">
        <f t="shared" si="60"/>
        <v>34.723119551390873</v>
      </c>
      <c r="AK524" s="23"/>
      <c r="AL524" s="3"/>
    </row>
    <row r="525" spans="1:38" x14ac:dyDescent="0.35">
      <c r="A525" s="5">
        <f t="shared" si="54"/>
        <v>1998</v>
      </c>
      <c r="B525" s="6"/>
      <c r="C525" s="75" t="s">
        <v>995</v>
      </c>
      <c r="D525" s="9"/>
      <c r="E525" s="76" t="s">
        <v>231</v>
      </c>
      <c r="F525" s="75" t="s">
        <v>232</v>
      </c>
      <c r="G525" s="76"/>
      <c r="H525" s="6">
        <v>24</v>
      </c>
      <c r="I525" s="9"/>
      <c r="J525" s="9" t="s">
        <v>234</v>
      </c>
      <c r="K525" s="39">
        <v>42507</v>
      </c>
      <c r="L525" s="11">
        <v>2016</v>
      </c>
      <c r="M525" s="30">
        <f t="shared" si="55"/>
        <v>138</v>
      </c>
      <c r="N525" s="38"/>
      <c r="O525" s="38"/>
      <c r="Q525" s="5" t="s">
        <v>78</v>
      </c>
      <c r="R525" s="9" t="s">
        <v>235</v>
      </c>
      <c r="S525" s="9" t="s">
        <v>236</v>
      </c>
      <c r="T525" s="72">
        <v>11.6</v>
      </c>
      <c r="U525" s="72">
        <v>1.58</v>
      </c>
      <c r="V525" s="9" t="s">
        <v>237</v>
      </c>
      <c r="W525" s="5" t="s">
        <v>749</v>
      </c>
      <c r="X525" s="5">
        <v>1</v>
      </c>
      <c r="Y525" s="76">
        <v>1</v>
      </c>
      <c r="Z525" s="84">
        <v>8.8000394467451883</v>
      </c>
      <c r="AA525" s="5"/>
      <c r="AB525" s="84">
        <v>-28.85614374725149</v>
      </c>
      <c r="AC525" s="5"/>
      <c r="AD525" s="84">
        <v>126.40005807646864</v>
      </c>
      <c r="AE525" s="84">
        <v>615.94003768496373</v>
      </c>
      <c r="AF525" s="22">
        <f t="shared" si="56"/>
        <v>-26.692350617438201</v>
      </c>
      <c r="AG525" s="23">
        <f t="shared" si="57"/>
        <v>3.7470704255132912</v>
      </c>
      <c r="AH525" s="23">
        <f t="shared" si="58"/>
        <v>4.872941097165767</v>
      </c>
      <c r="AI525" s="23">
        <f t="shared" si="59"/>
        <v>5.6850979466933955</v>
      </c>
      <c r="AJ525" s="85">
        <f t="shared" si="60"/>
        <v>35.717556537365333</v>
      </c>
      <c r="AK525" s="23"/>
      <c r="AL525" s="3"/>
    </row>
    <row r="526" spans="1:38" x14ac:dyDescent="0.35">
      <c r="A526" s="5">
        <f t="shared" si="54"/>
        <v>1999</v>
      </c>
      <c r="B526" s="6"/>
      <c r="C526" s="75" t="s">
        <v>996</v>
      </c>
      <c r="D526" s="9"/>
      <c r="E526" s="76" t="s">
        <v>231</v>
      </c>
      <c r="F526" s="75" t="s">
        <v>232</v>
      </c>
      <c r="G526" s="76"/>
      <c r="H526" s="6">
        <v>24</v>
      </c>
      <c r="I526" s="9"/>
      <c r="J526" s="9" t="s">
        <v>234</v>
      </c>
      <c r="K526" s="39">
        <v>42507</v>
      </c>
      <c r="L526" s="11">
        <v>2016</v>
      </c>
      <c r="M526" s="30">
        <f t="shared" si="55"/>
        <v>138</v>
      </c>
      <c r="N526" s="38"/>
      <c r="O526" s="38"/>
      <c r="Q526" s="5" t="s">
        <v>78</v>
      </c>
      <c r="R526" s="9" t="s">
        <v>235</v>
      </c>
      <c r="S526" s="9" t="s">
        <v>236</v>
      </c>
      <c r="T526" s="72">
        <v>11.6</v>
      </c>
      <c r="U526" s="72">
        <v>1.48</v>
      </c>
      <c r="V526" s="9" t="s">
        <v>237</v>
      </c>
      <c r="W526" s="5" t="s">
        <v>749</v>
      </c>
      <c r="X526" s="5">
        <v>1.1000000000000001</v>
      </c>
      <c r="Y526" s="76">
        <v>1</v>
      </c>
      <c r="Z526" s="84">
        <v>8.0253553412680798</v>
      </c>
      <c r="AA526" s="5"/>
      <c r="AB526" s="84">
        <v>-28.621361149551934</v>
      </c>
      <c r="AC526" s="5"/>
      <c r="AD526" s="84">
        <v>139.05790713238326</v>
      </c>
      <c r="AE526" s="84">
        <v>672.90579387061939</v>
      </c>
      <c r="AF526" s="22">
        <f t="shared" si="56"/>
        <v>-26.487181966872825</v>
      </c>
      <c r="AG526" s="23">
        <f t="shared" si="57"/>
        <v>3.5192221591964943</v>
      </c>
      <c r="AH526" s="23">
        <f t="shared" si="58"/>
        <v>4.8390329449587677</v>
      </c>
      <c r="AI526" s="23">
        <f t="shared" si="59"/>
        <v>5.6455384357852294</v>
      </c>
      <c r="AJ526" s="85">
        <f t="shared" si="60"/>
        <v>35.372128819018336</v>
      </c>
      <c r="AK526" s="23"/>
      <c r="AL526" s="3"/>
    </row>
    <row r="527" spans="1:38" x14ac:dyDescent="0.35">
      <c r="A527" s="5">
        <f t="shared" si="54"/>
        <v>2000</v>
      </c>
      <c r="B527" s="6"/>
      <c r="C527" s="75" t="s">
        <v>922</v>
      </c>
      <c r="D527" s="9"/>
      <c r="E527" s="76" t="s">
        <v>231</v>
      </c>
      <c r="F527" s="75" t="s">
        <v>232</v>
      </c>
      <c r="G527" s="76"/>
      <c r="H527" s="6">
        <v>52</v>
      </c>
      <c r="I527" s="9"/>
      <c r="J527" s="9" t="s">
        <v>234</v>
      </c>
      <c r="K527" s="39">
        <v>42508</v>
      </c>
      <c r="L527" s="11">
        <v>2016</v>
      </c>
      <c r="M527" s="30">
        <f t="shared" si="55"/>
        <v>139</v>
      </c>
      <c r="N527" s="12"/>
      <c r="O527" s="12"/>
      <c r="Q527" s="5" t="s">
        <v>78</v>
      </c>
      <c r="R527" s="9" t="s">
        <v>235</v>
      </c>
      <c r="S527" s="9" t="s">
        <v>236</v>
      </c>
      <c r="T527" s="72">
        <v>11.75</v>
      </c>
      <c r="U527" s="72">
        <v>1.95</v>
      </c>
      <c r="V527" s="9" t="s">
        <v>237</v>
      </c>
      <c r="W527" s="5" t="s">
        <v>749</v>
      </c>
      <c r="X527" s="5">
        <v>0.7</v>
      </c>
      <c r="Y527" s="76">
        <v>1</v>
      </c>
      <c r="Z527" s="84">
        <v>8.7356876733288367</v>
      </c>
      <c r="AA527" s="5"/>
      <c r="AB527" s="84">
        <v>-27.890350934580106</v>
      </c>
      <c r="AC527" s="5"/>
      <c r="AD527" s="84">
        <v>71.820297793461961</v>
      </c>
      <c r="AE527" s="84">
        <v>317.28876177285161</v>
      </c>
      <c r="AF527" s="22">
        <f t="shared" si="56"/>
        <v>-26.16194470963617</v>
      </c>
      <c r="AG527" s="23">
        <f t="shared" si="57"/>
        <v>3.7281434333320109</v>
      </c>
      <c r="AH527" s="23">
        <f t="shared" si="58"/>
        <v>4.4178146223411439</v>
      </c>
      <c r="AI527" s="23">
        <f t="shared" si="59"/>
        <v>5.1541170593980015</v>
      </c>
      <c r="AJ527" s="85">
        <f t="shared" si="60"/>
        <v>30.705671616547939</v>
      </c>
      <c r="AK527" s="23"/>
      <c r="AL527" s="3"/>
    </row>
    <row r="528" spans="1:38" x14ac:dyDescent="0.35">
      <c r="A528" s="5">
        <f t="shared" si="54"/>
        <v>2001</v>
      </c>
      <c r="B528" s="6"/>
      <c r="C528" s="75" t="s">
        <v>923</v>
      </c>
      <c r="D528" s="9"/>
      <c r="E528" s="76" t="s">
        <v>231</v>
      </c>
      <c r="F528" s="75" t="s">
        <v>232</v>
      </c>
      <c r="G528" s="76"/>
      <c r="H528" s="6">
        <v>52</v>
      </c>
      <c r="I528" s="9"/>
      <c r="J528" s="9" t="s">
        <v>234</v>
      </c>
      <c r="K528" s="39">
        <v>42508</v>
      </c>
      <c r="L528" s="11">
        <v>2016</v>
      </c>
      <c r="M528" s="30">
        <f t="shared" si="55"/>
        <v>139</v>
      </c>
      <c r="N528" s="12"/>
      <c r="O528" s="12"/>
      <c r="Q528" s="5" t="s">
        <v>78</v>
      </c>
      <c r="R528" s="9" t="s">
        <v>235</v>
      </c>
      <c r="S528" s="9" t="s">
        <v>236</v>
      </c>
      <c r="T528" s="72">
        <v>12.5</v>
      </c>
      <c r="U528" s="72">
        <v>2.0299999999999998</v>
      </c>
      <c r="V528" s="9" t="s">
        <v>237</v>
      </c>
      <c r="W528" s="5" t="s">
        <v>749</v>
      </c>
      <c r="X528" s="5">
        <v>1.1000000000000001</v>
      </c>
      <c r="Y528" s="76">
        <v>1</v>
      </c>
      <c r="Z528" s="84">
        <v>8.2456084995823744</v>
      </c>
      <c r="AA528" s="5"/>
      <c r="AB528" s="84">
        <v>-27.94593221294803</v>
      </c>
      <c r="AC528" s="5"/>
      <c r="AD528" s="84">
        <v>146.10409772942745</v>
      </c>
      <c r="AE528" s="84">
        <v>673.49409788501964</v>
      </c>
      <c r="AF528" s="22">
        <f t="shared" si="56"/>
        <v>-26.023493468338714</v>
      </c>
      <c r="AG528" s="23">
        <f t="shared" si="57"/>
        <v>3.5840024998771689</v>
      </c>
      <c r="AH528" s="23">
        <f t="shared" si="58"/>
        <v>4.6096865751997882</v>
      </c>
      <c r="AI528" s="23">
        <f t="shared" si="59"/>
        <v>5.3779676710664193</v>
      </c>
      <c r="AJ528" s="85">
        <f t="shared" si="60"/>
        <v>32.921706242087502</v>
      </c>
      <c r="AK528" s="23"/>
      <c r="AL528" s="3"/>
    </row>
    <row r="529" spans="1:38" x14ac:dyDescent="0.35">
      <c r="A529" s="5">
        <f t="shared" si="54"/>
        <v>2002</v>
      </c>
      <c r="B529" s="6"/>
      <c r="C529" s="75" t="s">
        <v>924</v>
      </c>
      <c r="D529" s="9"/>
      <c r="E529" s="76" t="s">
        <v>231</v>
      </c>
      <c r="F529" s="75" t="s">
        <v>232</v>
      </c>
      <c r="G529" s="76"/>
      <c r="H529" s="6">
        <v>52</v>
      </c>
      <c r="I529" s="9"/>
      <c r="J529" s="9" t="s">
        <v>234</v>
      </c>
      <c r="K529" s="39">
        <v>42508</v>
      </c>
      <c r="L529" s="11">
        <v>2016</v>
      </c>
      <c r="M529" s="30">
        <f t="shared" si="55"/>
        <v>139</v>
      </c>
      <c r="N529" s="12"/>
      <c r="O529" s="12"/>
      <c r="Q529" s="5" t="s">
        <v>78</v>
      </c>
      <c r="R529" s="9" t="s">
        <v>235</v>
      </c>
      <c r="S529" s="9" t="s">
        <v>236</v>
      </c>
      <c r="T529" s="72">
        <v>11.25</v>
      </c>
      <c r="U529" s="72">
        <v>1.75</v>
      </c>
      <c r="V529" s="9" t="s">
        <v>237</v>
      </c>
      <c r="W529" s="5" t="s">
        <v>749</v>
      </c>
      <c r="X529" s="5">
        <v>0.9</v>
      </c>
      <c r="Y529" s="76">
        <v>1</v>
      </c>
      <c r="Z529" s="84">
        <v>8.0836992457629435</v>
      </c>
      <c r="AA529" s="5"/>
      <c r="AB529" s="84">
        <v>-28.544696535995524</v>
      </c>
      <c r="AC529" s="5"/>
      <c r="AD529" s="84">
        <v>95.953685148344846</v>
      </c>
      <c r="AE529" s="84">
        <v>446.3304549336271</v>
      </c>
      <c r="AF529" s="22">
        <f t="shared" si="56"/>
        <v>-26.582079102364638</v>
      </c>
      <c r="AG529" s="23">
        <f t="shared" si="57"/>
        <v>3.5363821311067483</v>
      </c>
      <c r="AH529" s="23">
        <f t="shared" si="58"/>
        <v>4.6515196810169215</v>
      </c>
      <c r="AI529" s="23">
        <f t="shared" si="59"/>
        <v>5.4267729611864084</v>
      </c>
      <c r="AJ529" s="85">
        <f t="shared" si="60"/>
        <v>33.384086043139547</v>
      </c>
      <c r="AK529" s="23"/>
      <c r="AL529" s="3"/>
    </row>
    <row r="530" spans="1:38" x14ac:dyDescent="0.35">
      <c r="A530" s="5">
        <f t="shared" si="54"/>
        <v>2003</v>
      </c>
      <c r="B530" s="6"/>
      <c r="C530" s="75" t="s">
        <v>925</v>
      </c>
      <c r="D530" s="9"/>
      <c r="E530" s="76" t="s">
        <v>231</v>
      </c>
      <c r="F530" s="75" t="s">
        <v>232</v>
      </c>
      <c r="G530" s="76"/>
      <c r="H530" s="6">
        <v>52</v>
      </c>
      <c r="I530" s="9"/>
      <c r="J530" s="9" t="s">
        <v>234</v>
      </c>
      <c r="K530" s="39">
        <v>42508</v>
      </c>
      <c r="L530" s="11">
        <v>2016</v>
      </c>
      <c r="M530" s="30">
        <f t="shared" si="55"/>
        <v>139</v>
      </c>
      <c r="N530" s="12"/>
      <c r="O530" s="12"/>
      <c r="Q530" s="5" t="s">
        <v>78</v>
      </c>
      <c r="R530" s="9" t="s">
        <v>235</v>
      </c>
      <c r="S530" s="9" t="s">
        <v>236</v>
      </c>
      <c r="T530" s="72">
        <v>12.25</v>
      </c>
      <c r="U530" s="72">
        <v>1.73</v>
      </c>
      <c r="V530" s="9" t="s">
        <v>237</v>
      </c>
      <c r="W530" s="5" t="s">
        <v>749</v>
      </c>
      <c r="X530" s="5">
        <v>0.8</v>
      </c>
      <c r="Y530" s="76">
        <v>1</v>
      </c>
      <c r="Z530" s="84">
        <v>8.025672606235366</v>
      </c>
      <c r="AA530" s="5"/>
      <c r="AB530" s="84">
        <v>-28.385907022616305</v>
      </c>
      <c r="AC530" s="5"/>
      <c r="AD530" s="84">
        <v>102.32601622251605</v>
      </c>
      <c r="AE530" s="84">
        <v>461.40997631421135</v>
      </c>
      <c r="AF530" s="22">
        <f t="shared" si="56"/>
        <v>-26.563012056020234</v>
      </c>
      <c r="AG530" s="23">
        <f t="shared" si="57"/>
        <v>3.5193154724221669</v>
      </c>
      <c r="AH530" s="23">
        <f t="shared" si="58"/>
        <v>4.5092146977640439</v>
      </c>
      <c r="AI530" s="23">
        <f t="shared" si="59"/>
        <v>5.2607504807247176</v>
      </c>
      <c r="AJ530" s="85">
        <f t="shared" si="60"/>
        <v>31.78133860183388</v>
      </c>
      <c r="AK530" s="23"/>
      <c r="AL530" s="3"/>
    </row>
    <row r="531" spans="1:38" x14ac:dyDescent="0.35">
      <c r="A531" s="5">
        <f t="shared" si="54"/>
        <v>2004</v>
      </c>
      <c r="B531" s="6"/>
      <c r="C531" s="75" t="s">
        <v>926</v>
      </c>
      <c r="D531" s="9"/>
      <c r="E531" s="76" t="s">
        <v>231</v>
      </c>
      <c r="F531" s="75" t="s">
        <v>232</v>
      </c>
      <c r="G531" s="76"/>
      <c r="H531" s="6">
        <v>52</v>
      </c>
      <c r="I531" s="9"/>
      <c r="J531" s="9" t="s">
        <v>234</v>
      </c>
      <c r="K531" s="39">
        <v>42508</v>
      </c>
      <c r="L531" s="11">
        <v>2016</v>
      </c>
      <c r="M531" s="30">
        <f t="shared" si="55"/>
        <v>139</v>
      </c>
      <c r="N531" s="12"/>
      <c r="O531" s="12"/>
      <c r="Q531" s="5" t="s">
        <v>78</v>
      </c>
      <c r="R531" s="9" t="s">
        <v>235</v>
      </c>
      <c r="S531" s="9" t="s">
        <v>236</v>
      </c>
      <c r="T531" s="72">
        <v>12.25</v>
      </c>
      <c r="U531" s="72">
        <v>1.75</v>
      </c>
      <c r="V531" s="9" t="s">
        <v>237</v>
      </c>
      <c r="W531" s="5" t="s">
        <v>749</v>
      </c>
      <c r="X531" s="5">
        <v>0.9</v>
      </c>
      <c r="Y531" s="76">
        <v>1</v>
      </c>
      <c r="Z531" s="84">
        <v>8.627003596909157</v>
      </c>
      <c r="AA531" s="5"/>
      <c r="AB531" s="84">
        <v>-28.182110038944984</v>
      </c>
      <c r="AC531" s="5"/>
      <c r="AD531" s="84">
        <v>112.34723035891753</v>
      </c>
      <c r="AE531" s="84">
        <v>509.99862851712567</v>
      </c>
      <c r="AF531" s="22">
        <f t="shared" si="56"/>
        <v>-26.328760046378463</v>
      </c>
      <c r="AG531" s="23">
        <f t="shared" si="57"/>
        <v>3.6961775285026937</v>
      </c>
      <c r="AH531" s="23">
        <f t="shared" si="58"/>
        <v>4.539485547510381</v>
      </c>
      <c r="AI531" s="23">
        <f t="shared" si="59"/>
        <v>5.2960664720954442</v>
      </c>
      <c r="AJ531" s="85">
        <f t="shared" si="60"/>
        <v>32.129447108504934</v>
      </c>
      <c r="AK531" s="23"/>
      <c r="AL531" s="3"/>
    </row>
    <row r="532" spans="1:38" x14ac:dyDescent="0.35">
      <c r="A532" s="5">
        <f t="shared" si="54"/>
        <v>2005</v>
      </c>
      <c r="B532" s="6"/>
      <c r="C532" s="75" t="s">
        <v>1027</v>
      </c>
      <c r="D532" s="9"/>
      <c r="E532" s="76" t="s">
        <v>231</v>
      </c>
      <c r="F532" s="75" t="s">
        <v>232</v>
      </c>
      <c r="G532" s="76"/>
      <c r="H532" s="6">
        <v>45</v>
      </c>
      <c r="I532" s="9"/>
      <c r="J532" s="9" t="s">
        <v>234</v>
      </c>
      <c r="K532" s="39">
        <v>42508</v>
      </c>
      <c r="L532" s="11">
        <v>2016</v>
      </c>
      <c r="M532" s="30">
        <f t="shared" si="55"/>
        <v>139</v>
      </c>
      <c r="N532" s="12"/>
      <c r="O532" s="12"/>
      <c r="Q532" s="5" t="s">
        <v>78</v>
      </c>
      <c r="R532" s="9" t="s">
        <v>235</v>
      </c>
      <c r="S532" s="9" t="s">
        <v>236</v>
      </c>
      <c r="T532" s="72">
        <v>11</v>
      </c>
      <c r="U532" s="72">
        <v>1.5</v>
      </c>
      <c r="V532" s="9" t="s">
        <v>237</v>
      </c>
      <c r="W532" s="5" t="s">
        <v>749</v>
      </c>
      <c r="X532" s="5">
        <v>0.3</v>
      </c>
      <c r="Y532" s="76">
        <v>1</v>
      </c>
      <c r="Z532" s="84">
        <v>8.1584544798667089</v>
      </c>
      <c r="AA532" s="5"/>
      <c r="AB532" s="84">
        <v>-28.194934343349178</v>
      </c>
      <c r="AC532" s="5"/>
      <c r="AD532" s="84">
        <v>46.48484554016477</v>
      </c>
      <c r="AE532" s="84">
        <v>214.66049946348798</v>
      </c>
      <c r="AF532" s="22">
        <f t="shared" si="56"/>
        <v>-26.264588391130207</v>
      </c>
      <c r="AG532" s="23">
        <f t="shared" si="57"/>
        <v>3.5583689646666796</v>
      </c>
      <c r="AH532" s="23">
        <f t="shared" si="58"/>
        <v>4.6178597985877508</v>
      </c>
      <c r="AI532" s="23">
        <f t="shared" si="59"/>
        <v>5.3875030983523757</v>
      </c>
      <c r="AJ532" s="85">
        <f t="shared" si="60"/>
        <v>33.012607499764044</v>
      </c>
      <c r="AK532" s="23"/>
      <c r="AL532" s="3"/>
    </row>
    <row r="533" spans="1:38" x14ac:dyDescent="0.35">
      <c r="A533" s="5">
        <f t="shared" si="54"/>
        <v>2006</v>
      </c>
      <c r="B533" s="6"/>
      <c r="C533" s="75" t="s">
        <v>1060</v>
      </c>
      <c r="D533" s="9"/>
      <c r="E533" s="76" t="s">
        <v>231</v>
      </c>
      <c r="F533" s="75" t="s">
        <v>232</v>
      </c>
      <c r="G533" s="76"/>
      <c r="H533" s="6">
        <v>44</v>
      </c>
      <c r="I533" s="9"/>
      <c r="J533" s="9" t="s">
        <v>234</v>
      </c>
      <c r="K533" s="39">
        <v>42508</v>
      </c>
      <c r="L533" s="11">
        <v>2016</v>
      </c>
      <c r="M533" s="30">
        <f t="shared" si="55"/>
        <v>139</v>
      </c>
      <c r="N533" s="38"/>
      <c r="O533" s="38"/>
      <c r="Q533" s="5" t="s">
        <v>78</v>
      </c>
      <c r="R533" s="9" t="s">
        <v>235</v>
      </c>
      <c r="S533" s="9" t="s">
        <v>236</v>
      </c>
      <c r="T533" s="72">
        <v>10</v>
      </c>
      <c r="U533" s="72">
        <v>0.75</v>
      </c>
      <c r="V533" s="9" t="s">
        <v>237</v>
      </c>
      <c r="W533" s="5" t="s">
        <v>749</v>
      </c>
      <c r="X533" s="5">
        <v>0.2</v>
      </c>
      <c r="Y533" s="76">
        <v>1</v>
      </c>
      <c r="Z533" s="84">
        <v>7.5143663037525643</v>
      </c>
      <c r="AA533" s="5"/>
      <c r="AB533" s="84">
        <v>-28.264761698644488</v>
      </c>
      <c r="AC533" s="5"/>
      <c r="AD533" s="84">
        <v>30.858623293602712</v>
      </c>
      <c r="AE533" s="84">
        <v>154.99283988717281</v>
      </c>
      <c r="AF533" s="22">
        <f t="shared" si="56"/>
        <v>-25.974978533957479</v>
      </c>
      <c r="AG533" s="23">
        <f t="shared" si="57"/>
        <v>3.3689312658095778</v>
      </c>
      <c r="AH533" s="23">
        <f t="shared" si="58"/>
        <v>5.0226751340298552</v>
      </c>
      <c r="AI533" s="23">
        <f t="shared" si="59"/>
        <v>5.859787656368165</v>
      </c>
      <c r="AJ533" s="85">
        <f t="shared" si="60"/>
        <v>37.194679413585789</v>
      </c>
      <c r="AK533" s="23"/>
      <c r="AL533" s="3"/>
    </row>
    <row r="534" spans="1:38" x14ac:dyDescent="0.35">
      <c r="A534" s="5">
        <f t="shared" si="54"/>
        <v>2007</v>
      </c>
      <c r="B534" s="6"/>
      <c r="C534" s="75" t="s">
        <v>1115</v>
      </c>
      <c r="D534" s="9"/>
      <c r="E534" s="76" t="s">
        <v>231</v>
      </c>
      <c r="F534" s="75" t="s">
        <v>232</v>
      </c>
      <c r="G534" s="76"/>
      <c r="H534" s="6">
        <v>2</v>
      </c>
      <c r="I534" s="9"/>
      <c r="J534" s="9" t="s">
        <v>234</v>
      </c>
      <c r="K534" s="39">
        <v>42509</v>
      </c>
      <c r="L534" s="11">
        <v>2016</v>
      </c>
      <c r="M534" s="30">
        <f t="shared" si="55"/>
        <v>140</v>
      </c>
      <c r="N534" s="12"/>
      <c r="O534" s="12"/>
      <c r="Q534" s="5" t="s">
        <v>78</v>
      </c>
      <c r="R534" s="9" t="s">
        <v>235</v>
      </c>
      <c r="S534" s="9" t="s">
        <v>236</v>
      </c>
      <c r="T534" s="72">
        <v>12.5</v>
      </c>
      <c r="U534" s="72">
        <v>1.5</v>
      </c>
      <c r="V534" s="9" t="s">
        <v>237</v>
      </c>
      <c r="W534" s="5" t="s">
        <v>749</v>
      </c>
      <c r="X534" s="5">
        <v>1.3</v>
      </c>
      <c r="Y534" s="76">
        <v>1</v>
      </c>
      <c r="Z534" s="84">
        <v>8.3533529947929246</v>
      </c>
      <c r="AA534" s="5"/>
      <c r="AB534" s="84">
        <v>-28.222961143725666</v>
      </c>
      <c r="AC534" s="5"/>
      <c r="AD534" s="84">
        <v>128.58399654548808</v>
      </c>
      <c r="AE534" s="84">
        <v>564.56265166852847</v>
      </c>
      <c r="AF534" s="22">
        <f t="shared" si="56"/>
        <v>-26.523434671665459</v>
      </c>
      <c r="AG534" s="23">
        <f t="shared" si="57"/>
        <v>3.615692057292037</v>
      </c>
      <c r="AH534" s="23">
        <f t="shared" si="58"/>
        <v>4.3906136598329164</v>
      </c>
      <c r="AI534" s="23">
        <f t="shared" si="59"/>
        <v>5.1223826031384023</v>
      </c>
      <c r="AJ534" s="85">
        <f t="shared" si="60"/>
        <v>30.378212422488868</v>
      </c>
      <c r="AK534" s="23"/>
      <c r="AL534" s="3"/>
    </row>
    <row r="535" spans="1:38" x14ac:dyDescent="0.35">
      <c r="A535" s="5">
        <f t="shared" si="54"/>
        <v>2008</v>
      </c>
      <c r="B535" s="6"/>
      <c r="C535" s="75" t="s">
        <v>1116</v>
      </c>
      <c r="D535" s="9"/>
      <c r="E535" s="76" t="s">
        <v>231</v>
      </c>
      <c r="F535" s="75" t="s">
        <v>232</v>
      </c>
      <c r="G535" s="76"/>
      <c r="H535" s="6">
        <v>2</v>
      </c>
      <c r="I535" s="9"/>
      <c r="J535" s="9" t="s">
        <v>234</v>
      </c>
      <c r="K535" s="39">
        <v>42509</v>
      </c>
      <c r="L535" s="11">
        <v>2016</v>
      </c>
      <c r="M535" s="30">
        <f t="shared" si="55"/>
        <v>140</v>
      </c>
      <c r="N535" s="12"/>
      <c r="O535" s="12"/>
      <c r="Q535" s="5" t="s">
        <v>78</v>
      </c>
      <c r="R535" s="9" t="s">
        <v>235</v>
      </c>
      <c r="S535" s="9" t="s">
        <v>236</v>
      </c>
      <c r="T535" s="72">
        <v>12.06</v>
      </c>
      <c r="U535" s="72">
        <v>1.29</v>
      </c>
      <c r="V535" s="9" t="s">
        <v>237</v>
      </c>
      <c r="W535" s="5" t="s">
        <v>749</v>
      </c>
      <c r="X535" s="5">
        <v>1.2</v>
      </c>
      <c r="Y535" s="76">
        <v>1</v>
      </c>
      <c r="Z535" s="84">
        <v>7.7457373460881014</v>
      </c>
      <c r="AA535" s="5"/>
      <c r="AB535" s="84">
        <v>-28.191096843896652</v>
      </c>
      <c r="AC535" s="5"/>
      <c r="AD535" s="84">
        <v>156.0541265628195</v>
      </c>
      <c r="AE535" s="84">
        <v>713.85980147229327</v>
      </c>
      <c r="AF535" s="22">
        <f t="shared" si="56"/>
        <v>-26.303083919209087</v>
      </c>
      <c r="AG535" s="23">
        <f t="shared" si="57"/>
        <v>3.436981572378853</v>
      </c>
      <c r="AH535" s="23">
        <f t="shared" si="58"/>
        <v>4.5744371981405401</v>
      </c>
      <c r="AI535" s="23">
        <f t="shared" si="59"/>
        <v>5.3368433978306298</v>
      </c>
      <c r="AJ535" s="85">
        <f t="shared" si="60"/>
        <v>32.526491486762382</v>
      </c>
      <c r="AK535" s="23"/>
      <c r="AL535" s="3"/>
    </row>
    <row r="536" spans="1:38" x14ac:dyDescent="0.35">
      <c r="A536" s="5">
        <f t="shared" si="54"/>
        <v>2009</v>
      </c>
      <c r="B536" s="6"/>
      <c r="C536" s="75" t="s">
        <v>1117</v>
      </c>
      <c r="D536" s="9"/>
      <c r="E536" s="76" t="s">
        <v>231</v>
      </c>
      <c r="F536" s="75" t="s">
        <v>232</v>
      </c>
      <c r="G536" s="76"/>
      <c r="H536" s="6">
        <v>2</v>
      </c>
      <c r="I536" s="9"/>
      <c r="J536" s="9" t="s">
        <v>234</v>
      </c>
      <c r="K536" s="39">
        <v>42509</v>
      </c>
      <c r="L536" s="11">
        <v>2016</v>
      </c>
      <c r="M536" s="30">
        <f t="shared" si="55"/>
        <v>140</v>
      </c>
      <c r="N536" s="12"/>
      <c r="O536" s="12"/>
      <c r="Q536" s="5" t="s">
        <v>78</v>
      </c>
      <c r="R536" s="9" t="s">
        <v>235</v>
      </c>
      <c r="S536" s="9" t="s">
        <v>236</v>
      </c>
      <c r="T536" s="72">
        <v>12.44</v>
      </c>
      <c r="U536" s="72">
        <v>1.44</v>
      </c>
      <c r="V536" s="9" t="s">
        <v>237</v>
      </c>
      <c r="W536" s="5" t="s">
        <v>749</v>
      </c>
      <c r="X536" s="5">
        <v>1.3</v>
      </c>
      <c r="Y536" s="76">
        <v>1</v>
      </c>
      <c r="Z536" s="84">
        <v>7.7327089737990482</v>
      </c>
      <c r="AA536" s="5"/>
      <c r="AB536" s="84">
        <v>-28.046772368996837</v>
      </c>
      <c r="AC536" s="5"/>
      <c r="AD536" s="84">
        <v>163.18568300393898</v>
      </c>
      <c r="AE536" s="84">
        <v>724.35994353284229</v>
      </c>
      <c r="AF536" s="22">
        <f t="shared" si="56"/>
        <v>-26.296254867557884</v>
      </c>
      <c r="AG536" s="23">
        <f t="shared" si="57"/>
        <v>3.4331496981761909</v>
      </c>
      <c r="AH536" s="23">
        <f t="shared" si="58"/>
        <v>4.4388694534885005</v>
      </c>
      <c r="AI536" s="23">
        <f t="shared" si="59"/>
        <v>5.1786810290699172</v>
      </c>
      <c r="AJ536" s="85">
        <f t="shared" si="60"/>
        <v>30.956798621978137</v>
      </c>
      <c r="AK536" s="23"/>
      <c r="AL536" s="3"/>
    </row>
    <row r="537" spans="1:38" x14ac:dyDescent="0.35">
      <c r="A537" s="5">
        <f t="shared" si="54"/>
        <v>2010</v>
      </c>
      <c r="B537" s="6"/>
      <c r="C537" s="75" t="s">
        <v>1118</v>
      </c>
      <c r="D537" s="9"/>
      <c r="E537" s="76" t="s">
        <v>231</v>
      </c>
      <c r="F537" s="75" t="s">
        <v>232</v>
      </c>
      <c r="G537" s="76"/>
      <c r="H537" s="6">
        <v>2</v>
      </c>
      <c r="I537" s="9"/>
      <c r="J537" s="9" t="s">
        <v>234</v>
      </c>
      <c r="K537" s="39">
        <v>42509</v>
      </c>
      <c r="L537" s="11">
        <v>2016</v>
      </c>
      <c r="M537" s="30">
        <f t="shared" si="55"/>
        <v>140</v>
      </c>
      <c r="N537" s="12"/>
      <c r="O537" s="12"/>
      <c r="Q537" s="5" t="s">
        <v>78</v>
      </c>
      <c r="R537" s="9" t="s">
        <v>235</v>
      </c>
      <c r="S537" s="9" t="s">
        <v>236</v>
      </c>
      <c r="T537" s="72">
        <v>11.9</v>
      </c>
      <c r="U537" s="72">
        <v>1.33</v>
      </c>
      <c r="V537" s="9" t="s">
        <v>237</v>
      </c>
      <c r="W537" s="5" t="s">
        <v>749</v>
      </c>
      <c r="X537" s="5">
        <v>1.1000000000000001</v>
      </c>
      <c r="Y537" s="76">
        <v>1</v>
      </c>
      <c r="Z537" s="84">
        <v>8.0568844456940898</v>
      </c>
      <c r="AA537" s="5"/>
      <c r="AB537" s="84">
        <v>-28.198000375320667</v>
      </c>
      <c r="AC537" s="5"/>
      <c r="AD537" s="84">
        <v>124.42955778797929</v>
      </c>
      <c r="AE537" s="84">
        <v>577.01934508574323</v>
      </c>
      <c r="AF537" s="22">
        <f t="shared" si="56"/>
        <v>-26.24894233882678</v>
      </c>
      <c r="AG537" s="23">
        <f t="shared" si="57"/>
        <v>3.5284954252041443</v>
      </c>
      <c r="AH537" s="23">
        <f t="shared" si="58"/>
        <v>4.6373173331448347</v>
      </c>
      <c r="AI537" s="23">
        <f t="shared" si="59"/>
        <v>5.4102035553356407</v>
      </c>
      <c r="AJ537" s="85">
        <f t="shared" si="60"/>
        <v>33.227908079355004</v>
      </c>
      <c r="AK537" s="23"/>
      <c r="AL537" s="3"/>
    </row>
    <row r="538" spans="1:38" x14ac:dyDescent="0.35">
      <c r="A538" s="5">
        <f t="shared" si="54"/>
        <v>2011</v>
      </c>
      <c r="B538" s="6"/>
      <c r="C538" s="75" t="s">
        <v>1119</v>
      </c>
      <c r="D538" s="9"/>
      <c r="E538" s="76" t="s">
        <v>231</v>
      </c>
      <c r="F538" s="75" t="s">
        <v>232</v>
      </c>
      <c r="G538" s="76"/>
      <c r="H538" s="6">
        <v>2</v>
      </c>
      <c r="I538" s="9"/>
      <c r="J538" s="9" t="s">
        <v>234</v>
      </c>
      <c r="K538" s="39">
        <v>42509</v>
      </c>
      <c r="L538" s="11">
        <v>2016</v>
      </c>
      <c r="M538" s="30">
        <f t="shared" si="55"/>
        <v>140</v>
      </c>
      <c r="N538" s="12"/>
      <c r="O538" s="12"/>
      <c r="Q538" s="5" t="s">
        <v>78</v>
      </c>
      <c r="R538" s="9" t="s">
        <v>235</v>
      </c>
      <c r="S538" s="9" t="s">
        <v>236</v>
      </c>
      <c r="T538" s="72">
        <v>12</v>
      </c>
      <c r="U538" s="72">
        <v>1.3</v>
      </c>
      <c r="V538" s="9" t="s">
        <v>237</v>
      </c>
      <c r="W538" s="5" t="s">
        <v>749</v>
      </c>
      <c r="X538" s="5">
        <v>1.2</v>
      </c>
      <c r="Y538" s="76">
        <v>1</v>
      </c>
      <c r="Z538" s="84">
        <v>7.506074077340795</v>
      </c>
      <c r="AA538" s="5"/>
      <c r="AB538" s="84">
        <v>-28.341156813230402</v>
      </c>
      <c r="AC538" s="5"/>
      <c r="AD538" s="84">
        <v>156.46555095681461</v>
      </c>
      <c r="AE538" s="84">
        <v>720.21694627064892</v>
      </c>
      <c r="AF538" s="22">
        <f t="shared" si="56"/>
        <v>-26.425170530872613</v>
      </c>
      <c r="AG538" s="23">
        <f t="shared" si="57"/>
        <v>3.3664923756884693</v>
      </c>
      <c r="AH538" s="23">
        <f t="shared" si="58"/>
        <v>4.6030384443501751</v>
      </c>
      <c r="AI538" s="23">
        <f t="shared" si="59"/>
        <v>5.3702115184085377</v>
      </c>
      <c r="AJ538" s="85">
        <f t="shared" si="60"/>
        <v>32.847563384383776</v>
      </c>
      <c r="AK538" s="23"/>
      <c r="AL538" s="3"/>
    </row>
    <row r="539" spans="1:38" x14ac:dyDescent="0.35">
      <c r="A539" s="5">
        <f t="shared" si="54"/>
        <v>2012</v>
      </c>
      <c r="B539" s="6"/>
      <c r="C539" s="75" t="s">
        <v>1007</v>
      </c>
      <c r="D539" s="9"/>
      <c r="E539" s="76" t="s">
        <v>231</v>
      </c>
      <c r="F539" s="75" t="s">
        <v>232</v>
      </c>
      <c r="G539" s="76"/>
      <c r="H539" s="6">
        <v>65</v>
      </c>
      <c r="I539" s="9"/>
      <c r="J539" s="9" t="s">
        <v>234</v>
      </c>
      <c r="K539" s="39">
        <v>42513</v>
      </c>
      <c r="L539" s="11">
        <v>2016</v>
      </c>
      <c r="M539" s="30">
        <f t="shared" si="55"/>
        <v>144</v>
      </c>
      <c r="N539" s="12"/>
      <c r="O539" s="12"/>
      <c r="Q539" s="5" t="s">
        <v>78</v>
      </c>
      <c r="R539" s="9" t="s">
        <v>235</v>
      </c>
      <c r="S539" s="9" t="s">
        <v>236</v>
      </c>
      <c r="T539" s="72">
        <v>14.2</v>
      </c>
      <c r="U539" s="72">
        <v>3.56</v>
      </c>
      <c r="V539" s="9" t="s">
        <v>237</v>
      </c>
      <c r="W539" s="5" t="s">
        <v>749</v>
      </c>
      <c r="X539" s="5">
        <v>1.1000000000000001</v>
      </c>
      <c r="Y539" s="76">
        <v>1</v>
      </c>
      <c r="Z539" s="84">
        <v>9.94641981682161</v>
      </c>
      <c r="AA539" s="5"/>
      <c r="AB539" s="84">
        <v>-28.291145354862461</v>
      </c>
      <c r="AC539" s="5"/>
      <c r="AD539" s="84">
        <v>170.87290553587712</v>
      </c>
      <c r="AE539" s="84">
        <v>804.05474884372961</v>
      </c>
      <c r="AF539" s="22">
        <f t="shared" si="56"/>
        <v>-26.277671189492917</v>
      </c>
      <c r="AG539" s="23">
        <f t="shared" si="57"/>
        <v>4.0842411225945909</v>
      </c>
      <c r="AH539" s="23">
        <f t="shared" si="58"/>
        <v>4.7055719355981056</v>
      </c>
      <c r="AI539" s="23">
        <f t="shared" si="59"/>
        <v>5.4898339248644561</v>
      </c>
      <c r="AJ539" s="85">
        <f t="shared" si="60"/>
        <v>33.971088264537045</v>
      </c>
      <c r="AK539" s="23"/>
      <c r="AL539" s="3"/>
    </row>
    <row r="540" spans="1:38" x14ac:dyDescent="0.35">
      <c r="A540" s="5">
        <f t="shared" si="54"/>
        <v>2013</v>
      </c>
      <c r="B540" s="6"/>
      <c r="C540" s="75" t="s">
        <v>1008</v>
      </c>
      <c r="D540" s="9"/>
      <c r="E540" s="76" t="s">
        <v>231</v>
      </c>
      <c r="F540" s="75" t="s">
        <v>232</v>
      </c>
      <c r="G540" s="76"/>
      <c r="H540" s="6">
        <v>65</v>
      </c>
      <c r="I540" s="9"/>
      <c r="J540" s="9" t="s">
        <v>234</v>
      </c>
      <c r="K540" s="39">
        <v>42513</v>
      </c>
      <c r="L540" s="11">
        <v>2016</v>
      </c>
      <c r="M540" s="30">
        <f t="shared" si="55"/>
        <v>144</v>
      </c>
      <c r="N540" s="12"/>
      <c r="O540" s="12"/>
      <c r="Q540" s="5" t="s">
        <v>78</v>
      </c>
      <c r="R540" s="9" t="s">
        <v>235</v>
      </c>
      <c r="S540" s="9" t="s">
        <v>236</v>
      </c>
      <c r="T540" s="72">
        <v>13.6</v>
      </c>
      <c r="U540" s="72">
        <v>2.48</v>
      </c>
      <c r="V540" s="9" t="s">
        <v>237</v>
      </c>
      <c r="W540" s="5" t="s">
        <v>749</v>
      </c>
      <c r="X540" s="5">
        <v>1.2</v>
      </c>
      <c r="Y540" s="76">
        <v>1</v>
      </c>
      <c r="Z540" s="84">
        <v>9.7158865795592106</v>
      </c>
      <c r="AA540" s="5"/>
      <c r="AB540" s="84">
        <v>-28.67827155705168</v>
      </c>
      <c r="AC540" s="5"/>
      <c r="AD540" s="84">
        <v>155.05958722792548</v>
      </c>
      <c r="AE540" s="84">
        <v>723.16322799749832</v>
      </c>
      <c r="AF540" s="22">
        <f t="shared" si="56"/>
        <v>-26.704018758084398</v>
      </c>
      <c r="AG540" s="23">
        <f t="shared" si="57"/>
        <v>4.0164372292821211</v>
      </c>
      <c r="AH540" s="23">
        <f t="shared" si="58"/>
        <v>4.6637762999749564</v>
      </c>
      <c r="AI540" s="23">
        <f t="shared" si="59"/>
        <v>5.4410723499707823</v>
      </c>
      <c r="AJ540" s="85">
        <f t="shared" si="60"/>
        <v>33.518212930826948</v>
      </c>
      <c r="AK540" s="23"/>
      <c r="AL540" s="3"/>
    </row>
    <row r="541" spans="1:38" x14ac:dyDescent="0.35">
      <c r="A541" s="5">
        <f t="shared" si="54"/>
        <v>2014</v>
      </c>
      <c r="B541" s="6"/>
      <c r="C541" s="75" t="s">
        <v>1009</v>
      </c>
      <c r="D541" s="9"/>
      <c r="E541" s="76" t="s">
        <v>231</v>
      </c>
      <c r="F541" s="75" t="s">
        <v>232</v>
      </c>
      <c r="G541" s="76"/>
      <c r="H541" s="6">
        <v>65</v>
      </c>
      <c r="I541" s="9"/>
      <c r="J541" s="9" t="s">
        <v>234</v>
      </c>
      <c r="K541" s="39">
        <v>42513</v>
      </c>
      <c r="L541" s="11">
        <v>2016</v>
      </c>
      <c r="M541" s="30">
        <f t="shared" si="55"/>
        <v>144</v>
      </c>
      <c r="N541" s="12"/>
      <c r="O541" s="12"/>
      <c r="Q541" s="5" t="s">
        <v>78</v>
      </c>
      <c r="R541" s="9" t="s">
        <v>235</v>
      </c>
      <c r="S541" s="9" t="s">
        <v>236</v>
      </c>
      <c r="T541" s="72">
        <v>12.6</v>
      </c>
      <c r="U541" s="72">
        <v>2.58</v>
      </c>
      <c r="V541" s="9" t="s">
        <v>237</v>
      </c>
      <c r="W541" s="5" t="s">
        <v>749</v>
      </c>
      <c r="X541" s="5">
        <v>1.1000000000000001</v>
      </c>
      <c r="Y541" s="76">
        <v>1</v>
      </c>
      <c r="Z541" s="84">
        <v>9.6723418122567804</v>
      </c>
      <c r="AA541" s="5"/>
      <c r="AB541" s="84">
        <v>-28.620824977476779</v>
      </c>
      <c r="AC541" s="5"/>
      <c r="AD541" s="84">
        <v>126.94442070472508</v>
      </c>
      <c r="AE541" s="84">
        <v>609.47782582824834</v>
      </c>
      <c r="AF541" s="22">
        <f t="shared" si="56"/>
        <v>-26.520235589597586</v>
      </c>
      <c r="AG541" s="23">
        <f t="shared" si="57"/>
        <v>4.0036299447814061</v>
      </c>
      <c r="AH541" s="23">
        <f t="shared" si="58"/>
        <v>4.8011391319505439</v>
      </c>
      <c r="AI541" s="23">
        <f t="shared" si="59"/>
        <v>5.6013289872756351</v>
      </c>
      <c r="AJ541" s="85">
        <f t="shared" si="60"/>
        <v>34.981135752997275</v>
      </c>
      <c r="AK541" s="23"/>
      <c r="AL541" s="3"/>
    </row>
    <row r="542" spans="1:38" x14ac:dyDescent="0.35">
      <c r="A542" s="5">
        <f t="shared" si="54"/>
        <v>2015</v>
      </c>
      <c r="B542" s="6"/>
      <c r="C542" s="75" t="s">
        <v>1010</v>
      </c>
      <c r="D542" s="9"/>
      <c r="E542" s="76" t="s">
        <v>231</v>
      </c>
      <c r="F542" s="75" t="s">
        <v>232</v>
      </c>
      <c r="G542" s="76"/>
      <c r="H542" s="6">
        <v>65</v>
      </c>
      <c r="I542" s="9"/>
      <c r="J542" s="9" t="s">
        <v>234</v>
      </c>
      <c r="K542" s="39">
        <v>42513</v>
      </c>
      <c r="L542" s="11">
        <v>2016</v>
      </c>
      <c r="M542" s="30">
        <f t="shared" si="55"/>
        <v>144</v>
      </c>
      <c r="N542" s="12"/>
      <c r="O542" s="12"/>
      <c r="Q542" s="5" t="s">
        <v>78</v>
      </c>
      <c r="R542" s="9" t="s">
        <v>235</v>
      </c>
      <c r="S542" s="9" t="s">
        <v>236</v>
      </c>
      <c r="T542" s="72">
        <v>12.4</v>
      </c>
      <c r="U542" s="72">
        <v>2.2799999999999998</v>
      </c>
      <c r="V542" s="9" t="s">
        <v>237</v>
      </c>
      <c r="W542" s="5" t="s">
        <v>749</v>
      </c>
      <c r="X542" s="5">
        <v>1.1000000000000001</v>
      </c>
      <c r="Y542" s="76">
        <v>1</v>
      </c>
      <c r="Z542" s="84">
        <v>9.030032500014018</v>
      </c>
      <c r="AA542" s="5"/>
      <c r="AB542" s="84">
        <v>-28.751396160937496</v>
      </c>
      <c r="AC542" s="5"/>
      <c r="AD542" s="84">
        <v>130.37138925489577</v>
      </c>
      <c r="AE542" s="84">
        <v>640.724409540549</v>
      </c>
      <c r="AF542" s="22">
        <f t="shared" si="56"/>
        <v>-26.551771617421615</v>
      </c>
      <c r="AG542" s="23">
        <f t="shared" si="57"/>
        <v>3.8147154411805939</v>
      </c>
      <c r="AH542" s="23">
        <f t="shared" si="58"/>
        <v>4.9146090503633122</v>
      </c>
      <c r="AI542" s="23">
        <f t="shared" si="59"/>
        <v>5.7337105587571982</v>
      </c>
      <c r="AJ542" s="85">
        <f t="shared" si="60"/>
        <v>36.136405036598561</v>
      </c>
      <c r="AK542" s="23"/>
      <c r="AL542" s="3"/>
    </row>
    <row r="543" spans="1:38" x14ac:dyDescent="0.35">
      <c r="A543" s="5">
        <f t="shared" si="54"/>
        <v>2016</v>
      </c>
      <c r="B543" s="6"/>
      <c r="C543" s="75" t="s">
        <v>1011</v>
      </c>
      <c r="D543" s="9"/>
      <c r="E543" s="76" t="s">
        <v>231</v>
      </c>
      <c r="F543" s="75" t="s">
        <v>232</v>
      </c>
      <c r="G543" s="76"/>
      <c r="H543" s="6">
        <v>65</v>
      </c>
      <c r="I543" s="9"/>
      <c r="J543" s="9" t="s">
        <v>234</v>
      </c>
      <c r="K543" s="39">
        <v>42513</v>
      </c>
      <c r="L543" s="11">
        <v>2016</v>
      </c>
      <c r="M543" s="30">
        <f t="shared" si="55"/>
        <v>144</v>
      </c>
      <c r="N543" s="12"/>
      <c r="O543" s="12"/>
      <c r="Q543" s="5" t="s">
        <v>78</v>
      </c>
      <c r="R543" s="9" t="s">
        <v>235</v>
      </c>
      <c r="S543" s="9" t="s">
        <v>236</v>
      </c>
      <c r="T543" s="72">
        <v>12.6</v>
      </c>
      <c r="U543" s="72">
        <v>2.3199999999999998</v>
      </c>
      <c r="V543" s="9" t="s">
        <v>237</v>
      </c>
      <c r="W543" s="5" t="s">
        <v>749</v>
      </c>
      <c r="X543" s="5">
        <v>1.1000000000000001</v>
      </c>
      <c r="Y543" s="76">
        <v>1</v>
      </c>
      <c r="Z543" s="84">
        <v>9.3376331850764203</v>
      </c>
      <c r="AA543" s="5"/>
      <c r="AB543" s="84">
        <v>-28.690849290727567</v>
      </c>
      <c r="AC543" s="5"/>
      <c r="AD543" s="84">
        <v>132.65231687164399</v>
      </c>
      <c r="AE543" s="84">
        <v>629.3712229032094</v>
      </c>
      <c r="AF543" s="22">
        <f t="shared" si="56"/>
        <v>-26.641450345198017</v>
      </c>
      <c r="AG543" s="23">
        <f t="shared" si="57"/>
        <v>3.90518623090483</v>
      </c>
      <c r="AH543" s="23">
        <f t="shared" si="58"/>
        <v>4.7445173800635292</v>
      </c>
      <c r="AI543" s="23">
        <f t="shared" si="59"/>
        <v>5.5352702767407846</v>
      </c>
      <c r="AJ543" s="85">
        <f t="shared" si="60"/>
        <v>34.386917434794356</v>
      </c>
      <c r="AK543" s="23"/>
      <c r="AL543" s="3"/>
    </row>
    <row r="544" spans="1:38" x14ac:dyDescent="0.35">
      <c r="A544" s="5">
        <f t="shared" si="54"/>
        <v>2017</v>
      </c>
      <c r="B544" s="6"/>
      <c r="C544" s="75" t="s">
        <v>1022</v>
      </c>
      <c r="D544" s="9"/>
      <c r="E544" s="76" t="s">
        <v>231</v>
      </c>
      <c r="F544" s="75" t="s">
        <v>232</v>
      </c>
      <c r="G544" s="76"/>
      <c r="H544" s="6">
        <v>190</v>
      </c>
      <c r="I544" s="9"/>
      <c r="J544" s="9" t="s">
        <v>234</v>
      </c>
      <c r="K544" s="39">
        <v>42513</v>
      </c>
      <c r="L544" s="11">
        <v>2016</v>
      </c>
      <c r="M544" s="30">
        <f t="shared" si="55"/>
        <v>144</v>
      </c>
      <c r="N544" s="12"/>
      <c r="O544" s="12"/>
      <c r="Q544" s="5" t="s">
        <v>78</v>
      </c>
      <c r="R544" s="9" t="s">
        <v>235</v>
      </c>
      <c r="S544" s="9" t="s">
        <v>236</v>
      </c>
      <c r="T544" s="72">
        <v>13.2</v>
      </c>
      <c r="U544" s="72">
        <v>2.2400000000000002</v>
      </c>
      <c r="V544" s="9" t="s">
        <v>237</v>
      </c>
      <c r="W544" s="5" t="s">
        <v>749</v>
      </c>
      <c r="X544" s="5">
        <v>1.1000000000000001</v>
      </c>
      <c r="Y544" s="76">
        <v>1</v>
      </c>
      <c r="Z544" s="84">
        <v>8.9029884779006832</v>
      </c>
      <c r="AA544" s="5"/>
      <c r="AB544" s="84">
        <v>-28.900340249626439</v>
      </c>
      <c r="AC544" s="5"/>
      <c r="AD544" s="84">
        <v>136.28520309618452</v>
      </c>
      <c r="AE544" s="84">
        <v>674.25306142958743</v>
      </c>
      <c r="AF544" s="22">
        <f t="shared" si="56"/>
        <v>-26.672969121251988</v>
      </c>
      <c r="AG544" s="23">
        <f t="shared" si="57"/>
        <v>3.7773495523237308</v>
      </c>
      <c r="AH544" s="23">
        <f t="shared" si="58"/>
        <v>4.9473680642624656</v>
      </c>
      <c r="AI544" s="23">
        <f t="shared" si="59"/>
        <v>5.7719294083062103</v>
      </c>
      <c r="AJ544" s="85">
        <f t="shared" si="60"/>
        <v>36.461424183273927</v>
      </c>
      <c r="AK544" s="23"/>
      <c r="AL544" s="3"/>
    </row>
    <row r="545" spans="1:38" x14ac:dyDescent="0.35">
      <c r="A545" s="5">
        <f t="shared" si="54"/>
        <v>2018</v>
      </c>
      <c r="B545" s="6"/>
      <c r="C545" s="75" t="s">
        <v>1023</v>
      </c>
      <c r="D545" s="9"/>
      <c r="E545" s="76" t="s">
        <v>231</v>
      </c>
      <c r="F545" s="75" t="s">
        <v>232</v>
      </c>
      <c r="G545" s="76"/>
      <c r="H545" s="6">
        <v>190</v>
      </c>
      <c r="I545" s="9"/>
      <c r="J545" s="9" t="s">
        <v>234</v>
      </c>
      <c r="K545" s="39">
        <v>42513</v>
      </c>
      <c r="L545" s="11">
        <v>2016</v>
      </c>
      <c r="M545" s="30">
        <f t="shared" si="55"/>
        <v>144</v>
      </c>
      <c r="N545" s="12"/>
      <c r="O545" s="12"/>
      <c r="Q545" s="5" t="s">
        <v>78</v>
      </c>
      <c r="R545" s="9" t="s">
        <v>235</v>
      </c>
      <c r="S545" s="9" t="s">
        <v>236</v>
      </c>
      <c r="T545" s="72">
        <v>12.8</v>
      </c>
      <c r="U545" s="72">
        <v>2.2200000000000002</v>
      </c>
      <c r="V545" s="9" t="s">
        <v>237</v>
      </c>
      <c r="W545" s="5" t="s">
        <v>749</v>
      </c>
      <c r="X545" s="5">
        <v>1.2</v>
      </c>
      <c r="Y545" s="76">
        <v>1</v>
      </c>
      <c r="Z545" s="84">
        <v>8.7229047526673451</v>
      </c>
      <c r="AA545" s="5"/>
      <c r="AB545" s="84">
        <v>-28.980493903285858</v>
      </c>
      <c r="AC545" s="5"/>
      <c r="AD545" s="84">
        <v>145.86485182670737</v>
      </c>
      <c r="AE545" s="84">
        <v>698.49697984139948</v>
      </c>
      <c r="AF545" s="22">
        <f t="shared" si="56"/>
        <v>-26.891083856209747</v>
      </c>
      <c r="AG545" s="23">
        <f t="shared" si="57"/>
        <v>3.7243837507845132</v>
      </c>
      <c r="AH545" s="23">
        <f t="shared" si="58"/>
        <v>4.78865861853573</v>
      </c>
      <c r="AI545" s="23">
        <f t="shared" si="59"/>
        <v>5.5867683882916852</v>
      </c>
      <c r="AJ545" s="85">
        <f t="shared" si="60"/>
        <v>34.851196188218047</v>
      </c>
      <c r="AK545" s="23"/>
      <c r="AL545" s="3"/>
    </row>
    <row r="546" spans="1:38" x14ac:dyDescent="0.35">
      <c r="A546" s="5">
        <f t="shared" si="54"/>
        <v>2019</v>
      </c>
      <c r="B546" s="6"/>
      <c r="C546" s="75" t="s">
        <v>1024</v>
      </c>
      <c r="D546" s="9"/>
      <c r="E546" s="76" t="s">
        <v>231</v>
      </c>
      <c r="F546" s="75" t="s">
        <v>232</v>
      </c>
      <c r="G546" s="76"/>
      <c r="H546" s="6">
        <v>190</v>
      </c>
      <c r="I546" s="9"/>
      <c r="J546" s="9" t="s">
        <v>234</v>
      </c>
      <c r="K546" s="39">
        <v>42513</v>
      </c>
      <c r="L546" s="11">
        <v>2016</v>
      </c>
      <c r="M546" s="30">
        <f t="shared" si="55"/>
        <v>144</v>
      </c>
      <c r="N546" s="12"/>
      <c r="O546" s="12"/>
      <c r="Q546" s="5" t="s">
        <v>78</v>
      </c>
      <c r="R546" s="9" t="s">
        <v>235</v>
      </c>
      <c r="S546" s="9" t="s">
        <v>236</v>
      </c>
      <c r="T546" s="72">
        <v>12.4</v>
      </c>
      <c r="U546" s="72">
        <v>1.86</v>
      </c>
      <c r="V546" s="9" t="s">
        <v>237</v>
      </c>
      <c r="W546" s="5" t="s">
        <v>749</v>
      </c>
      <c r="X546" s="5">
        <v>1.1000000000000001</v>
      </c>
      <c r="Y546" s="76">
        <v>1</v>
      </c>
      <c r="Z546" s="84">
        <v>9.3002155722739559</v>
      </c>
      <c r="AA546" s="5"/>
      <c r="AB546" s="84">
        <v>-28.588709526438883</v>
      </c>
      <c r="AC546" s="5"/>
      <c r="AD546" s="84">
        <v>125.12233682844777</v>
      </c>
      <c r="AE546" s="84">
        <v>589.83079485068311</v>
      </c>
      <c r="AF546" s="22">
        <f t="shared" si="56"/>
        <v>-26.56738029946149</v>
      </c>
      <c r="AG546" s="23">
        <f t="shared" si="57"/>
        <v>3.894181050668811</v>
      </c>
      <c r="AH546" s="23">
        <f t="shared" si="58"/>
        <v>4.7140327602687435</v>
      </c>
      <c r="AI546" s="23">
        <f t="shared" si="59"/>
        <v>5.4997048869802008</v>
      </c>
      <c r="AJ546" s="85">
        <f t="shared" si="60"/>
        <v>34.061927265788384</v>
      </c>
      <c r="AK546" s="23"/>
      <c r="AL546" s="3"/>
    </row>
    <row r="547" spans="1:38" x14ac:dyDescent="0.35">
      <c r="A547" s="5">
        <f t="shared" si="54"/>
        <v>2020</v>
      </c>
      <c r="B547" s="6"/>
      <c r="C547" s="75" t="s">
        <v>1025</v>
      </c>
      <c r="D547" s="9"/>
      <c r="E547" s="76" t="s">
        <v>231</v>
      </c>
      <c r="F547" s="75" t="s">
        <v>232</v>
      </c>
      <c r="G547" s="76"/>
      <c r="H547" s="6">
        <v>190</v>
      </c>
      <c r="I547" s="9"/>
      <c r="J547" s="9" t="s">
        <v>234</v>
      </c>
      <c r="K547" s="39">
        <v>42513</v>
      </c>
      <c r="L547" s="11">
        <v>2016</v>
      </c>
      <c r="M547" s="30">
        <f t="shared" si="55"/>
        <v>144</v>
      </c>
      <c r="N547" s="12"/>
      <c r="O547" s="12"/>
      <c r="Q547" s="5" t="s">
        <v>78</v>
      </c>
      <c r="R547" s="9" t="s">
        <v>235</v>
      </c>
      <c r="S547" s="9" t="s">
        <v>236</v>
      </c>
      <c r="T547" s="72">
        <v>12.2</v>
      </c>
      <c r="U547" s="72">
        <v>1.98</v>
      </c>
      <c r="V547" s="9" t="s">
        <v>237</v>
      </c>
      <c r="W547" s="5" t="s">
        <v>749</v>
      </c>
      <c r="X547" s="5">
        <v>1</v>
      </c>
      <c r="Y547" s="76">
        <v>1</v>
      </c>
      <c r="Z547" s="84">
        <v>9.2006673604757516</v>
      </c>
      <c r="AA547" s="5"/>
      <c r="AB547" s="84">
        <v>-29.004943601775633</v>
      </c>
      <c r="AC547" s="5"/>
      <c r="AD547" s="84">
        <v>111.60298573871042</v>
      </c>
      <c r="AE547" s="84">
        <v>552.13274932066292</v>
      </c>
      <c r="AF547" s="22">
        <f t="shared" si="56"/>
        <v>-26.777635035030308</v>
      </c>
      <c r="AG547" s="23">
        <f t="shared" si="57"/>
        <v>3.8649021648458097</v>
      </c>
      <c r="AH547" s="23">
        <f t="shared" si="58"/>
        <v>4.9472937096265435</v>
      </c>
      <c r="AI547" s="23">
        <f t="shared" si="59"/>
        <v>5.7718426612309672</v>
      </c>
      <c r="AJ547" s="85">
        <f t="shared" si="60"/>
        <v>36.460690679482369</v>
      </c>
      <c r="AK547" s="23"/>
      <c r="AL547" s="3"/>
    </row>
    <row r="548" spans="1:38" x14ac:dyDescent="0.35">
      <c r="A548" s="5">
        <f t="shared" si="54"/>
        <v>2021</v>
      </c>
      <c r="B548" s="6"/>
      <c r="C548" s="75" t="s">
        <v>1026</v>
      </c>
      <c r="D548" s="9"/>
      <c r="E548" s="76" t="s">
        <v>231</v>
      </c>
      <c r="F548" s="75" t="s">
        <v>232</v>
      </c>
      <c r="G548" s="76"/>
      <c r="H548" s="6">
        <v>190</v>
      </c>
      <c r="I548" s="9"/>
      <c r="J548" s="9" t="s">
        <v>234</v>
      </c>
      <c r="K548" s="39">
        <v>42513</v>
      </c>
      <c r="L548" s="11">
        <v>2016</v>
      </c>
      <c r="M548" s="30">
        <f t="shared" si="55"/>
        <v>144</v>
      </c>
      <c r="N548" s="12"/>
      <c r="O548" s="12"/>
      <c r="Q548" s="5" t="s">
        <v>78</v>
      </c>
      <c r="R548" s="9" t="s">
        <v>235</v>
      </c>
      <c r="S548" s="9" t="s">
        <v>236</v>
      </c>
      <c r="T548" s="72">
        <v>12.4</v>
      </c>
      <c r="U548" s="72">
        <v>1.94</v>
      </c>
      <c r="V548" s="9" t="s">
        <v>237</v>
      </c>
      <c r="W548" s="5" t="s">
        <v>749</v>
      </c>
      <c r="X548" s="5">
        <v>0.9</v>
      </c>
      <c r="Y548" s="76">
        <v>1</v>
      </c>
      <c r="Z548" s="84">
        <v>9.3538688417537514</v>
      </c>
      <c r="AA548" s="5"/>
      <c r="AB548" s="84">
        <v>-28.776100966861822</v>
      </c>
      <c r="AC548" s="5"/>
      <c r="AD548" s="84">
        <v>83.412947862036674</v>
      </c>
      <c r="AE548" s="84">
        <v>415.88101220820909</v>
      </c>
      <c r="AF548" s="22">
        <f t="shared" si="56"/>
        <v>-26.516635817692983</v>
      </c>
      <c r="AG548" s="23">
        <f t="shared" si="57"/>
        <v>3.9099614240452212</v>
      </c>
      <c r="AH548" s="23">
        <f t="shared" si="58"/>
        <v>4.9858088326535093</v>
      </c>
      <c r="AI548" s="23">
        <f t="shared" si="59"/>
        <v>5.8167769714290936</v>
      </c>
      <c r="AJ548" s="85">
        <f t="shared" si="60"/>
        <v>36.838108552042421</v>
      </c>
      <c r="AK548" s="23"/>
      <c r="AL548" s="3"/>
    </row>
    <row r="549" spans="1:38" x14ac:dyDescent="0.35">
      <c r="A549" s="5">
        <f t="shared" si="54"/>
        <v>2022</v>
      </c>
      <c r="B549" s="6"/>
      <c r="C549" s="75" t="s">
        <v>1047</v>
      </c>
      <c r="D549" s="9"/>
      <c r="E549" s="76" t="s">
        <v>231</v>
      </c>
      <c r="F549" s="75" t="s">
        <v>232</v>
      </c>
      <c r="G549" s="76"/>
      <c r="H549" s="7">
        <v>208</v>
      </c>
      <c r="I549" s="9"/>
      <c r="J549" s="9" t="s">
        <v>234</v>
      </c>
      <c r="K549" s="10">
        <v>42513</v>
      </c>
      <c r="L549" s="5">
        <v>2016</v>
      </c>
      <c r="M549" s="30">
        <f t="shared" si="55"/>
        <v>144</v>
      </c>
      <c r="N549" s="35"/>
      <c r="O549" s="35"/>
      <c r="Q549" s="5" t="s">
        <v>78</v>
      </c>
      <c r="R549" s="9" t="s">
        <v>235</v>
      </c>
      <c r="S549" s="9" t="s">
        <v>236</v>
      </c>
      <c r="T549" s="72">
        <v>13</v>
      </c>
      <c r="U549" s="72">
        <v>2.48</v>
      </c>
      <c r="V549" s="9" t="s">
        <v>237</v>
      </c>
      <c r="W549" s="5" t="s">
        <v>749</v>
      </c>
      <c r="X549" s="12">
        <v>1</v>
      </c>
      <c r="Y549" s="76">
        <v>1</v>
      </c>
      <c r="Z549" s="84">
        <v>9.1471877306089127</v>
      </c>
      <c r="AA549" s="5"/>
      <c r="AB549" s="84">
        <v>-28.616834914244514</v>
      </c>
      <c r="AC549" s="5"/>
      <c r="AD549" s="84">
        <v>113.33172988559414</v>
      </c>
      <c r="AE549" s="84">
        <v>544.94146693950961</v>
      </c>
      <c r="AF549" s="22">
        <f t="shared" si="56"/>
        <v>-26.509790539682086</v>
      </c>
      <c r="AG549" s="23">
        <f t="shared" si="57"/>
        <v>3.8491728619437984</v>
      </c>
      <c r="AH549" s="23">
        <f t="shared" si="58"/>
        <v>4.8083750904500961</v>
      </c>
      <c r="AI549" s="23">
        <f t="shared" si="59"/>
        <v>5.6097709388584454</v>
      </c>
      <c r="AJ549" s="85">
        <f t="shared" si="60"/>
        <v>35.056206573473141</v>
      </c>
      <c r="AK549" s="23"/>
      <c r="AL549" s="3"/>
    </row>
    <row r="550" spans="1:38" x14ac:dyDescent="0.35">
      <c r="A550" s="5">
        <f t="shared" si="54"/>
        <v>2023</v>
      </c>
      <c r="B550" s="6"/>
      <c r="C550" s="75" t="s">
        <v>1048</v>
      </c>
      <c r="D550" s="9"/>
      <c r="E550" s="76" t="s">
        <v>231</v>
      </c>
      <c r="F550" s="75" t="s">
        <v>232</v>
      </c>
      <c r="G550" s="76"/>
      <c r="H550" s="7">
        <v>208</v>
      </c>
      <c r="I550" s="9"/>
      <c r="J550" s="9" t="s">
        <v>234</v>
      </c>
      <c r="K550" s="10">
        <v>42513</v>
      </c>
      <c r="L550" s="5">
        <v>2016</v>
      </c>
      <c r="M550" s="30">
        <f t="shared" si="55"/>
        <v>144</v>
      </c>
      <c r="N550" s="35"/>
      <c r="O550" s="35"/>
      <c r="Q550" s="5" t="s">
        <v>78</v>
      </c>
      <c r="R550" s="9" t="s">
        <v>235</v>
      </c>
      <c r="S550" s="9" t="s">
        <v>236</v>
      </c>
      <c r="T550" s="72">
        <v>12.2</v>
      </c>
      <c r="U550" s="72">
        <v>2.08</v>
      </c>
      <c r="V550" s="9" t="s">
        <v>237</v>
      </c>
      <c r="W550" s="5" t="s">
        <v>749</v>
      </c>
      <c r="X550" s="12">
        <v>0.9</v>
      </c>
      <c r="Y550" s="76">
        <v>1</v>
      </c>
      <c r="Z550" s="84">
        <v>8.9727665408742201</v>
      </c>
      <c r="AA550" s="5"/>
      <c r="AB550" s="84">
        <v>-28.382664913598369</v>
      </c>
      <c r="AC550" s="5"/>
      <c r="AD550" s="84">
        <v>126.04900784953527</v>
      </c>
      <c r="AE550" s="84">
        <v>581.42804349914081</v>
      </c>
      <c r="AF550" s="22">
        <f t="shared" si="56"/>
        <v>-26.457293855180566</v>
      </c>
      <c r="AG550" s="23">
        <f t="shared" si="57"/>
        <v>3.7978725120218297</v>
      </c>
      <c r="AH550" s="23">
        <f t="shared" si="58"/>
        <v>4.6127141610919429</v>
      </c>
      <c r="AI550" s="23">
        <f t="shared" si="59"/>
        <v>5.3814998546072665</v>
      </c>
      <c r="AJ550" s="85">
        <f t="shared" si="60"/>
        <v>32.955410664569904</v>
      </c>
      <c r="AK550" s="23"/>
      <c r="AL550" s="3"/>
    </row>
    <row r="551" spans="1:38" x14ac:dyDescent="0.35">
      <c r="A551" s="5">
        <f t="shared" si="54"/>
        <v>2024</v>
      </c>
      <c r="B551" s="6"/>
      <c r="C551" s="75" t="s">
        <v>1059</v>
      </c>
      <c r="D551" s="9"/>
      <c r="E551" s="76" t="s">
        <v>231</v>
      </c>
      <c r="F551" s="75" t="s">
        <v>232</v>
      </c>
      <c r="G551" s="76"/>
      <c r="H551" s="6">
        <v>208</v>
      </c>
      <c r="I551" s="9"/>
      <c r="J551" s="9" t="s">
        <v>234</v>
      </c>
      <c r="K551" s="39">
        <v>42513</v>
      </c>
      <c r="L551" s="11">
        <v>2016</v>
      </c>
      <c r="M551" s="30">
        <f t="shared" si="55"/>
        <v>144</v>
      </c>
      <c r="N551" s="38"/>
      <c r="O551" s="38"/>
      <c r="Q551" s="5" t="s">
        <v>78</v>
      </c>
      <c r="R551" s="9" t="s">
        <v>235</v>
      </c>
      <c r="S551" s="9" t="s">
        <v>236</v>
      </c>
      <c r="T551" s="72">
        <v>12.33</v>
      </c>
      <c r="U551" s="72">
        <v>1.87</v>
      </c>
      <c r="V551" s="9" t="s">
        <v>237</v>
      </c>
      <c r="W551" s="5" t="s">
        <v>749</v>
      </c>
      <c r="X551" s="5">
        <v>0.5</v>
      </c>
      <c r="Y551" s="76">
        <v>1</v>
      </c>
      <c r="Z551" s="84">
        <v>9.4360176871419394</v>
      </c>
      <c r="AA551" s="5"/>
      <c r="AB551" s="84">
        <v>-27.996283514964432</v>
      </c>
      <c r="AC551" s="5"/>
      <c r="AD551" s="84">
        <v>63.161660357189668</v>
      </c>
      <c r="AE551" s="84">
        <v>289.7683881361408</v>
      </c>
      <c r="AF551" s="22">
        <f t="shared" si="56"/>
        <v>-26.095230190619645</v>
      </c>
      <c r="AG551" s="23">
        <f t="shared" si="57"/>
        <v>3.9341228491593943</v>
      </c>
      <c r="AH551" s="23">
        <f t="shared" si="58"/>
        <v>4.5877259479477344</v>
      </c>
      <c r="AI551" s="23">
        <f t="shared" si="59"/>
        <v>5.3523469392723575</v>
      </c>
      <c r="AJ551" s="85">
        <f t="shared" si="60"/>
        <v>32.676093589043148</v>
      </c>
      <c r="AK551" s="23"/>
      <c r="AL551" s="3"/>
    </row>
    <row r="552" spans="1:38" x14ac:dyDescent="0.35">
      <c r="A552" s="5">
        <f t="shared" si="54"/>
        <v>2025</v>
      </c>
      <c r="B552" s="6"/>
      <c r="C552" s="75" t="s">
        <v>1002</v>
      </c>
      <c r="D552" s="9"/>
      <c r="E552" s="76" t="s">
        <v>231</v>
      </c>
      <c r="F552" s="75" t="s">
        <v>232</v>
      </c>
      <c r="G552" s="76"/>
      <c r="H552" s="6">
        <v>36</v>
      </c>
      <c r="I552" s="9"/>
      <c r="J552" s="9" t="s">
        <v>234</v>
      </c>
      <c r="K552" s="39">
        <v>42514</v>
      </c>
      <c r="L552" s="11">
        <v>2016</v>
      </c>
      <c r="M552" s="30">
        <f t="shared" si="55"/>
        <v>145</v>
      </c>
      <c r="N552" s="12"/>
      <c r="O552" s="12"/>
      <c r="Q552" s="5" t="s">
        <v>78</v>
      </c>
      <c r="R552" s="9" t="s">
        <v>235</v>
      </c>
      <c r="S552" s="9" t="s">
        <v>236</v>
      </c>
      <c r="T552" s="72">
        <v>12.5</v>
      </c>
      <c r="U552" s="72">
        <v>2.4300000000000002</v>
      </c>
      <c r="V552" s="9" t="s">
        <v>237</v>
      </c>
      <c r="W552" s="5" t="s">
        <v>749</v>
      </c>
      <c r="X552" s="5">
        <v>1</v>
      </c>
      <c r="Y552" s="76">
        <v>1</v>
      </c>
      <c r="Z552" s="84">
        <v>8.8260489174570349</v>
      </c>
      <c r="AA552" s="5"/>
      <c r="AB552" s="84">
        <v>-28.83848771076002</v>
      </c>
      <c r="AC552" s="5"/>
      <c r="AD552" s="84">
        <v>103.05334433150388</v>
      </c>
      <c r="AE552" s="84">
        <v>501.56212412723107</v>
      </c>
      <c r="AF552" s="22">
        <f t="shared" si="56"/>
        <v>-26.679840836992422</v>
      </c>
      <c r="AG552" s="23">
        <f t="shared" si="57"/>
        <v>3.7547202698403046</v>
      </c>
      <c r="AH552" s="23">
        <f t="shared" si="58"/>
        <v>4.8670145290365046</v>
      </c>
      <c r="AI552" s="23">
        <f t="shared" si="59"/>
        <v>5.6781836172092559</v>
      </c>
      <c r="AJ552" s="85">
        <f t="shared" si="60"/>
        <v>35.657480602922398</v>
      </c>
      <c r="AK552" s="23"/>
      <c r="AL552" s="3"/>
    </row>
    <row r="553" spans="1:38" x14ac:dyDescent="0.35">
      <c r="A553" s="5">
        <f t="shared" si="54"/>
        <v>2026</v>
      </c>
      <c r="B553" s="6"/>
      <c r="C553" s="75" t="s">
        <v>1003</v>
      </c>
      <c r="D553" s="9"/>
      <c r="E553" s="76" t="s">
        <v>231</v>
      </c>
      <c r="F553" s="75" t="s">
        <v>232</v>
      </c>
      <c r="G553" s="76"/>
      <c r="H553" s="6">
        <v>36</v>
      </c>
      <c r="I553" s="9"/>
      <c r="J553" s="9" t="s">
        <v>234</v>
      </c>
      <c r="K553" s="39">
        <v>42514</v>
      </c>
      <c r="L553" s="11">
        <v>2016</v>
      </c>
      <c r="M553" s="30">
        <f t="shared" si="55"/>
        <v>145</v>
      </c>
      <c r="N553" s="12"/>
      <c r="O553" s="12"/>
      <c r="Q553" s="5" t="s">
        <v>78</v>
      </c>
      <c r="R553" s="9" t="s">
        <v>235</v>
      </c>
      <c r="S553" s="9" t="s">
        <v>236</v>
      </c>
      <c r="T553" s="72">
        <v>12.4</v>
      </c>
      <c r="U553" s="72">
        <v>1.7</v>
      </c>
      <c r="V553" s="9" t="s">
        <v>237</v>
      </c>
      <c r="W553" s="5" t="s">
        <v>749</v>
      </c>
      <c r="X553" s="5">
        <v>1</v>
      </c>
      <c r="Y553" s="76">
        <v>1</v>
      </c>
      <c r="Z553" s="84">
        <v>8.1543316903695882</v>
      </c>
      <c r="AA553" s="5"/>
      <c r="AB553" s="84">
        <v>-29.147106354746615</v>
      </c>
      <c r="AC553" s="5"/>
      <c r="AD553" s="84">
        <v>134.81493176579093</v>
      </c>
      <c r="AE553" s="84">
        <v>671.41133469977171</v>
      </c>
      <c r="AF553" s="22">
        <f t="shared" si="56"/>
        <v>-26.892256098288811</v>
      </c>
      <c r="AG553" s="23">
        <f t="shared" si="57"/>
        <v>3.5571563795204675</v>
      </c>
      <c r="AH553" s="23">
        <f t="shared" si="58"/>
        <v>4.9802445909047384</v>
      </c>
      <c r="AI553" s="23">
        <f t="shared" si="59"/>
        <v>5.8102853560555277</v>
      </c>
      <c r="AJ553" s="85">
        <f t="shared" si="60"/>
        <v>36.783895055835927</v>
      </c>
      <c r="AK553" s="23"/>
      <c r="AL553" s="3"/>
    </row>
    <row r="554" spans="1:38" x14ac:dyDescent="0.35">
      <c r="A554" s="5">
        <f t="shared" si="54"/>
        <v>2027</v>
      </c>
      <c r="B554" s="6"/>
      <c r="C554" s="75" t="s">
        <v>1004</v>
      </c>
      <c r="D554" s="9"/>
      <c r="E554" s="76" t="s">
        <v>231</v>
      </c>
      <c r="F554" s="75" t="s">
        <v>232</v>
      </c>
      <c r="G554" s="76"/>
      <c r="H554" s="6">
        <v>36</v>
      </c>
      <c r="I554" s="9"/>
      <c r="J554" s="9" t="s">
        <v>234</v>
      </c>
      <c r="K554" s="39">
        <v>42514</v>
      </c>
      <c r="L554" s="11">
        <v>2016</v>
      </c>
      <c r="M554" s="30">
        <f t="shared" si="55"/>
        <v>145</v>
      </c>
      <c r="N554" s="12"/>
      <c r="O554" s="12"/>
      <c r="Q554" s="5" t="s">
        <v>78</v>
      </c>
      <c r="R554" s="9" t="s">
        <v>235</v>
      </c>
      <c r="S554" s="9" t="s">
        <v>236</v>
      </c>
      <c r="T554" s="72">
        <v>12</v>
      </c>
      <c r="U554" s="72">
        <v>1.42</v>
      </c>
      <c r="V554" s="9" t="s">
        <v>237</v>
      </c>
      <c r="W554" s="5" t="s">
        <v>749</v>
      </c>
      <c r="X554" s="5">
        <v>0.8</v>
      </c>
      <c r="Y554" s="76">
        <v>1</v>
      </c>
      <c r="Z554" s="84">
        <v>9.4181016825693202</v>
      </c>
      <c r="AA554" s="5"/>
      <c r="AB554" s="84">
        <v>-28.918098961232761</v>
      </c>
      <c r="AC554" s="5"/>
      <c r="AD554" s="84">
        <v>105.12881191235338</v>
      </c>
      <c r="AE554" s="84">
        <v>513.50473824188634</v>
      </c>
      <c r="AF554" s="22">
        <f t="shared" si="56"/>
        <v>-26.744279647892462</v>
      </c>
      <c r="AG554" s="23">
        <f t="shared" si="57"/>
        <v>3.9288534360498</v>
      </c>
      <c r="AH554" s="23">
        <f t="shared" si="58"/>
        <v>4.88452907343801</v>
      </c>
      <c r="AI554" s="23">
        <f t="shared" si="59"/>
        <v>5.698617252344345</v>
      </c>
      <c r="AJ554" s="85">
        <f t="shared" si="60"/>
        <v>35.834657614417765</v>
      </c>
      <c r="AK554" s="23"/>
      <c r="AL554" s="3"/>
    </row>
    <row r="555" spans="1:38" x14ac:dyDescent="0.35">
      <c r="A555" s="5">
        <f t="shared" si="54"/>
        <v>2028</v>
      </c>
      <c r="B555" s="6"/>
      <c r="C555" s="75" t="s">
        <v>1005</v>
      </c>
      <c r="D555" s="9"/>
      <c r="E555" s="76" t="s">
        <v>231</v>
      </c>
      <c r="F555" s="75" t="s">
        <v>232</v>
      </c>
      <c r="G555" s="76"/>
      <c r="H555" s="6">
        <v>36</v>
      </c>
      <c r="I555" s="9"/>
      <c r="J555" s="9" t="s">
        <v>234</v>
      </c>
      <c r="K555" s="39">
        <v>42514</v>
      </c>
      <c r="L555" s="11">
        <v>2016</v>
      </c>
      <c r="M555" s="30">
        <f t="shared" si="55"/>
        <v>145</v>
      </c>
      <c r="N555" s="12"/>
      <c r="O555" s="12"/>
      <c r="Q555" s="5" t="s">
        <v>78</v>
      </c>
      <c r="R555" s="9" t="s">
        <v>235</v>
      </c>
      <c r="S555" s="9" t="s">
        <v>236</v>
      </c>
      <c r="T555" s="72">
        <v>13.2</v>
      </c>
      <c r="U555" s="72">
        <v>1.92</v>
      </c>
      <c r="V555" s="9" t="s">
        <v>237</v>
      </c>
      <c r="W555" s="5" t="s">
        <v>749</v>
      </c>
      <c r="X555" s="5">
        <v>1.3</v>
      </c>
      <c r="Y555" s="76">
        <v>1</v>
      </c>
      <c r="Z555" s="84">
        <v>9.1425967629049048</v>
      </c>
      <c r="AA555" s="5"/>
      <c r="AB555" s="84">
        <v>-29.055869295116089</v>
      </c>
      <c r="AC555" s="5"/>
      <c r="AD555" s="84">
        <v>132.01207005078294</v>
      </c>
      <c r="AE555" s="84">
        <v>640.30304920486196</v>
      </c>
      <c r="AF555" s="22">
        <f t="shared" si="56"/>
        <v>-26.911771477760325</v>
      </c>
      <c r="AG555" s="23">
        <f t="shared" si="57"/>
        <v>3.8478225773249721</v>
      </c>
      <c r="AH555" s="23">
        <f t="shared" si="58"/>
        <v>4.8503371620378921</v>
      </c>
      <c r="AI555" s="23">
        <f t="shared" si="59"/>
        <v>5.6587266890442081</v>
      </c>
      <c r="AJ555" s="85">
        <f t="shared" si="60"/>
        <v>35.487748663865325</v>
      </c>
      <c r="AK555" s="23"/>
      <c r="AL555" s="3"/>
    </row>
    <row r="556" spans="1:38" x14ac:dyDescent="0.35">
      <c r="A556" s="5">
        <f t="shared" si="54"/>
        <v>2029</v>
      </c>
      <c r="B556" s="6"/>
      <c r="C556" s="75" t="s">
        <v>1006</v>
      </c>
      <c r="D556" s="9"/>
      <c r="E556" s="76" t="s">
        <v>231</v>
      </c>
      <c r="F556" s="75" t="s">
        <v>232</v>
      </c>
      <c r="G556" s="76"/>
      <c r="H556" s="6">
        <v>36</v>
      </c>
      <c r="I556" s="9"/>
      <c r="J556" s="9" t="s">
        <v>234</v>
      </c>
      <c r="K556" s="39">
        <v>42514</v>
      </c>
      <c r="L556" s="11">
        <v>2016</v>
      </c>
      <c r="M556" s="30">
        <f t="shared" si="55"/>
        <v>145</v>
      </c>
      <c r="N556" s="12"/>
      <c r="O556" s="12"/>
      <c r="Q556" s="5" t="s">
        <v>78</v>
      </c>
      <c r="R556" s="9" t="s">
        <v>235</v>
      </c>
      <c r="S556" s="9" t="s">
        <v>236</v>
      </c>
      <c r="T556" s="72">
        <v>12.8</v>
      </c>
      <c r="U556" s="72">
        <v>1.88</v>
      </c>
      <c r="V556" s="9" t="s">
        <v>237</v>
      </c>
      <c r="W556" s="5" t="s">
        <v>749</v>
      </c>
      <c r="X556" s="5">
        <v>1.1000000000000001</v>
      </c>
      <c r="Y556" s="76">
        <v>1</v>
      </c>
      <c r="Z556" s="84">
        <v>9.3705017599886311</v>
      </c>
      <c r="AA556" s="5"/>
      <c r="AB556" s="84">
        <v>-28.688456220899312</v>
      </c>
      <c r="AC556" s="5"/>
      <c r="AD556" s="84">
        <v>150.03460819357943</v>
      </c>
      <c r="AE556" s="84">
        <v>729.86045889766797</v>
      </c>
      <c r="AF556" s="22">
        <f t="shared" si="56"/>
        <v>-26.531897362801168</v>
      </c>
      <c r="AG556" s="23">
        <f t="shared" si="57"/>
        <v>3.9148534588201858</v>
      </c>
      <c r="AH556" s="23">
        <f t="shared" si="58"/>
        <v>4.8646140226258918</v>
      </c>
      <c r="AI556" s="23">
        <f t="shared" si="59"/>
        <v>5.6753830263968732</v>
      </c>
      <c r="AJ556" s="85">
        <f t="shared" si="60"/>
        <v>35.63311148084383</v>
      </c>
      <c r="AK556" s="23"/>
      <c r="AL556" s="3"/>
    </row>
    <row r="557" spans="1:38" x14ac:dyDescent="0.35">
      <c r="A557" s="5">
        <f t="shared" si="54"/>
        <v>2030</v>
      </c>
      <c r="B557" s="6"/>
      <c r="C557" s="75" t="s">
        <v>1042</v>
      </c>
      <c r="D557" s="9"/>
      <c r="E557" s="76" t="s">
        <v>231</v>
      </c>
      <c r="F557" s="75" t="s">
        <v>232</v>
      </c>
      <c r="G557" s="76"/>
      <c r="H557" s="7">
        <v>172</v>
      </c>
      <c r="I557" s="9"/>
      <c r="J557" s="9" t="s">
        <v>234</v>
      </c>
      <c r="K557" s="10">
        <v>42514</v>
      </c>
      <c r="L557" s="5">
        <v>2016</v>
      </c>
      <c r="M557" s="30">
        <f t="shared" si="55"/>
        <v>145</v>
      </c>
      <c r="N557" s="35"/>
      <c r="O557" s="35"/>
      <c r="Q557" s="5" t="s">
        <v>78</v>
      </c>
      <c r="R557" s="9" t="s">
        <v>235</v>
      </c>
      <c r="S557" s="9" t="s">
        <v>236</v>
      </c>
      <c r="T557" s="72">
        <v>15.67</v>
      </c>
      <c r="U557" s="72">
        <v>2.5</v>
      </c>
      <c r="V557" s="9" t="s">
        <v>237</v>
      </c>
      <c r="W557" s="5" t="s">
        <v>749</v>
      </c>
      <c r="X557" s="12">
        <v>1</v>
      </c>
      <c r="Y557" s="76">
        <v>1</v>
      </c>
      <c r="Z557" s="84">
        <v>10.734774825564578</v>
      </c>
      <c r="AA557" s="5"/>
      <c r="AB557" s="84">
        <v>-28.252294525383494</v>
      </c>
      <c r="AC557" s="5"/>
      <c r="AD557" s="84">
        <v>118.26378503184765</v>
      </c>
      <c r="AE557" s="84">
        <v>564.97359590979136</v>
      </c>
      <c r="AF557" s="22">
        <f t="shared" si="56"/>
        <v>-26.173170581377661</v>
      </c>
      <c r="AG557" s="23">
        <f t="shared" si="57"/>
        <v>4.316110242813112</v>
      </c>
      <c r="AH557" s="23">
        <f t="shared" si="58"/>
        <v>4.7772324871696581</v>
      </c>
      <c r="AI557" s="23">
        <f t="shared" si="59"/>
        <v>5.5734379016979352</v>
      </c>
      <c r="AJ557" s="85">
        <f t="shared" si="60"/>
        <v>34.731722815555699</v>
      </c>
      <c r="AK557" s="23"/>
      <c r="AL557" s="3"/>
    </row>
    <row r="558" spans="1:38" x14ac:dyDescent="0.35">
      <c r="A558" s="5">
        <f t="shared" si="54"/>
        <v>2031</v>
      </c>
      <c r="B558" s="6"/>
      <c r="C558" s="75" t="s">
        <v>1043</v>
      </c>
      <c r="D558" s="9"/>
      <c r="E558" s="76" t="s">
        <v>231</v>
      </c>
      <c r="F558" s="75" t="s">
        <v>232</v>
      </c>
      <c r="G558" s="76"/>
      <c r="H558" s="7">
        <v>172</v>
      </c>
      <c r="I558" s="9"/>
      <c r="J558" s="9" t="s">
        <v>234</v>
      </c>
      <c r="K558" s="10">
        <v>42514</v>
      </c>
      <c r="L558" s="5">
        <v>2016</v>
      </c>
      <c r="M558" s="30">
        <f t="shared" si="55"/>
        <v>145</v>
      </c>
      <c r="N558" s="35"/>
      <c r="O558" s="35"/>
      <c r="Q558" s="5" t="s">
        <v>78</v>
      </c>
      <c r="R558" s="9" t="s">
        <v>235</v>
      </c>
      <c r="S558" s="9" t="s">
        <v>236</v>
      </c>
      <c r="T558" s="72">
        <v>13.2</v>
      </c>
      <c r="U558" s="72">
        <v>1.62</v>
      </c>
      <c r="V558" s="9" t="s">
        <v>237</v>
      </c>
      <c r="W558" s="5" t="s">
        <v>749</v>
      </c>
      <c r="X558" s="12">
        <v>1</v>
      </c>
      <c r="Y558" s="76">
        <v>1</v>
      </c>
      <c r="Z558" s="84">
        <v>8.8129771318374086</v>
      </c>
      <c r="AA558" s="5"/>
      <c r="AB558" s="84">
        <v>-28.719423348540214</v>
      </c>
      <c r="AC558" s="5"/>
      <c r="AD558" s="84">
        <v>109.4364981296042</v>
      </c>
      <c r="AE558" s="84">
        <v>518.94263646827653</v>
      </c>
      <c r="AF558" s="22">
        <f t="shared" si="56"/>
        <v>-26.672372525607919</v>
      </c>
      <c r="AG558" s="23">
        <f t="shared" si="57"/>
        <v>3.7508756270110029</v>
      </c>
      <c r="AH558" s="23">
        <f t="shared" si="58"/>
        <v>4.7419521397121063</v>
      </c>
      <c r="AI558" s="23">
        <f t="shared" si="59"/>
        <v>5.5322774963307912</v>
      </c>
      <c r="AJ558" s="85">
        <f t="shared" si="60"/>
        <v>34.359708114271122</v>
      </c>
      <c r="AK558" s="23"/>
      <c r="AL558" s="3"/>
    </row>
    <row r="559" spans="1:38" x14ac:dyDescent="0.35">
      <c r="A559" s="5">
        <f t="shared" si="54"/>
        <v>2032</v>
      </c>
      <c r="B559" s="6"/>
      <c r="C559" s="75" t="s">
        <v>1044</v>
      </c>
      <c r="D559" s="9"/>
      <c r="E559" s="76" t="s">
        <v>231</v>
      </c>
      <c r="F559" s="75" t="s">
        <v>232</v>
      </c>
      <c r="G559" s="76"/>
      <c r="H559" s="7">
        <v>172</v>
      </c>
      <c r="I559" s="9"/>
      <c r="J559" s="9" t="s">
        <v>234</v>
      </c>
      <c r="K559" s="10">
        <v>42514</v>
      </c>
      <c r="L559" s="5">
        <v>2016</v>
      </c>
      <c r="M559" s="30">
        <f t="shared" si="55"/>
        <v>145</v>
      </c>
      <c r="N559" s="35"/>
      <c r="O559" s="35"/>
      <c r="Q559" s="5" t="s">
        <v>78</v>
      </c>
      <c r="R559" s="9" t="s">
        <v>235</v>
      </c>
      <c r="S559" s="9" t="s">
        <v>236</v>
      </c>
      <c r="T559" s="72">
        <v>13.6</v>
      </c>
      <c r="U559" s="72">
        <v>1.8</v>
      </c>
      <c r="V559" s="9" t="s">
        <v>237</v>
      </c>
      <c r="W559" s="5" t="s">
        <v>749</v>
      </c>
      <c r="X559" s="12">
        <v>1.2</v>
      </c>
      <c r="Y559" s="76">
        <v>1</v>
      </c>
      <c r="Z559" s="84">
        <v>9.535932862478008</v>
      </c>
      <c r="AA559" s="5"/>
      <c r="AB559" s="84">
        <v>-28.705713246505159</v>
      </c>
      <c r="AC559" s="5"/>
      <c r="AD559" s="84">
        <v>130.14024415745695</v>
      </c>
      <c r="AE559" s="84">
        <v>631.81145236802763</v>
      </c>
      <c r="AF559" s="22">
        <f t="shared" si="56"/>
        <v>-26.55766804919033</v>
      </c>
      <c r="AG559" s="23">
        <f t="shared" si="57"/>
        <v>3.9635096654347084</v>
      </c>
      <c r="AH559" s="23">
        <f t="shared" si="58"/>
        <v>4.8548506763487982</v>
      </c>
      <c r="AI559" s="23">
        <f t="shared" si="59"/>
        <v>5.6639924557402646</v>
      </c>
      <c r="AJ559" s="85">
        <f t="shared" si="60"/>
        <v>35.533783515213365</v>
      </c>
      <c r="AK559" s="23"/>
      <c r="AL559" s="3"/>
    </row>
    <row r="560" spans="1:38" x14ac:dyDescent="0.35">
      <c r="A560" s="5">
        <f t="shared" si="54"/>
        <v>2033</v>
      </c>
      <c r="B560" s="6"/>
      <c r="C560" s="75" t="s">
        <v>1045</v>
      </c>
      <c r="D560" s="9"/>
      <c r="E560" s="76" t="s">
        <v>231</v>
      </c>
      <c r="F560" s="75" t="s">
        <v>232</v>
      </c>
      <c r="G560" s="76"/>
      <c r="H560" s="7">
        <v>172</v>
      </c>
      <c r="I560" s="9"/>
      <c r="J560" s="9" t="s">
        <v>234</v>
      </c>
      <c r="K560" s="10">
        <v>42514</v>
      </c>
      <c r="L560" s="5">
        <v>2016</v>
      </c>
      <c r="M560" s="30">
        <f t="shared" si="55"/>
        <v>145</v>
      </c>
      <c r="N560" s="35"/>
      <c r="O560" s="35"/>
      <c r="Q560" s="5" t="s">
        <v>78</v>
      </c>
      <c r="R560" s="9" t="s">
        <v>235</v>
      </c>
      <c r="S560" s="9" t="s">
        <v>236</v>
      </c>
      <c r="T560" s="72">
        <v>13.2</v>
      </c>
      <c r="U560" s="72">
        <v>1.62</v>
      </c>
      <c r="V560" s="9" t="s">
        <v>237</v>
      </c>
      <c r="W560" s="5" t="s">
        <v>749</v>
      </c>
      <c r="X560" s="12">
        <v>0.8</v>
      </c>
      <c r="Y560" s="76">
        <v>1</v>
      </c>
      <c r="Z560" s="84">
        <v>9.0379710868994199</v>
      </c>
      <c r="AA560" s="5"/>
      <c r="AB560" s="84">
        <v>-28.669143816637146</v>
      </c>
      <c r="AC560" s="5"/>
      <c r="AD560" s="84">
        <v>102.26528895871276</v>
      </c>
      <c r="AE560" s="84">
        <v>498.9790924478466</v>
      </c>
      <c r="AF560" s="22">
        <f t="shared" si="56"/>
        <v>-26.499876180822632</v>
      </c>
      <c r="AG560" s="23">
        <f t="shared" si="57"/>
        <v>3.8170503196763002</v>
      </c>
      <c r="AH560" s="23">
        <f t="shared" si="58"/>
        <v>4.8792615512903685</v>
      </c>
      <c r="AI560" s="23">
        <f t="shared" si="59"/>
        <v>5.6924718098387634</v>
      </c>
      <c r="AJ560" s="85">
        <f t="shared" si="60"/>
        <v>35.781486630438927</v>
      </c>
      <c r="AK560" s="23"/>
      <c r="AL560" s="3"/>
    </row>
    <row r="561" spans="1:38" x14ac:dyDescent="0.35">
      <c r="A561" s="5">
        <f t="shared" si="54"/>
        <v>2034</v>
      </c>
      <c r="B561" s="6"/>
      <c r="C561" s="75" t="s">
        <v>1046</v>
      </c>
      <c r="D561" s="9"/>
      <c r="E561" s="76" t="s">
        <v>231</v>
      </c>
      <c r="F561" s="75" t="s">
        <v>232</v>
      </c>
      <c r="G561" s="76"/>
      <c r="H561" s="7">
        <v>172</v>
      </c>
      <c r="I561" s="9"/>
      <c r="J561" s="9" t="s">
        <v>234</v>
      </c>
      <c r="K561" s="10">
        <v>42514</v>
      </c>
      <c r="L561" s="5">
        <v>2016</v>
      </c>
      <c r="M561" s="30">
        <f t="shared" si="55"/>
        <v>145</v>
      </c>
      <c r="N561" s="35"/>
      <c r="O561" s="35"/>
      <c r="Q561" s="5" t="s">
        <v>78</v>
      </c>
      <c r="R561" s="9" t="s">
        <v>235</v>
      </c>
      <c r="S561" s="9" t="s">
        <v>236</v>
      </c>
      <c r="T561" s="72">
        <v>12.67</v>
      </c>
      <c r="U561" s="72">
        <v>1.38</v>
      </c>
      <c r="V561" s="9" t="s">
        <v>237</v>
      </c>
      <c r="W561" s="5" t="s">
        <v>749</v>
      </c>
      <c r="X561" s="12">
        <v>0.9</v>
      </c>
      <c r="Y561" s="76">
        <v>1</v>
      </c>
      <c r="Z561" s="84">
        <v>9.4545339909036805</v>
      </c>
      <c r="AA561" s="5"/>
      <c r="AB561" s="84">
        <v>-28.676986236814599</v>
      </c>
      <c r="AC561" s="5"/>
      <c r="AD561" s="84">
        <v>120.19691722501413</v>
      </c>
      <c r="AE561" s="84">
        <v>569.10515933607667</v>
      </c>
      <c r="AF561" s="22">
        <f t="shared" si="56"/>
        <v>-26.636520134231674</v>
      </c>
      <c r="AG561" s="23">
        <f t="shared" si="57"/>
        <v>3.9395688208540238</v>
      </c>
      <c r="AH561" s="23">
        <f t="shared" si="58"/>
        <v>4.7347733409059547</v>
      </c>
      <c r="AI561" s="23">
        <f t="shared" si="59"/>
        <v>5.5239022310569474</v>
      </c>
      <c r="AJ561" s="85">
        <f t="shared" si="60"/>
        <v>34.283428666351448</v>
      </c>
      <c r="AK561" s="23"/>
      <c r="AL561" s="3"/>
    </row>
    <row r="562" spans="1:38" x14ac:dyDescent="0.35">
      <c r="A562" s="5">
        <f t="shared" si="54"/>
        <v>2035</v>
      </c>
      <c r="B562" s="6"/>
      <c r="C562" s="75" t="s">
        <v>1081</v>
      </c>
      <c r="D562" s="9"/>
      <c r="E562" s="76" t="s">
        <v>231</v>
      </c>
      <c r="F562" s="75" t="s">
        <v>232</v>
      </c>
      <c r="G562" s="76"/>
      <c r="H562" s="6">
        <v>188</v>
      </c>
      <c r="I562" s="9"/>
      <c r="J562" s="9" t="s">
        <v>234</v>
      </c>
      <c r="K562" s="39">
        <v>42514</v>
      </c>
      <c r="L562" s="11">
        <v>2016</v>
      </c>
      <c r="M562" s="30">
        <f t="shared" si="55"/>
        <v>145</v>
      </c>
      <c r="N562" s="12"/>
      <c r="O562" s="12"/>
      <c r="Q562" s="5" t="s">
        <v>78</v>
      </c>
      <c r="R562" s="9" t="s">
        <v>235</v>
      </c>
      <c r="S562" s="9" t="s">
        <v>236</v>
      </c>
      <c r="T562" s="72">
        <v>13.13</v>
      </c>
      <c r="U562" s="72">
        <v>1.63</v>
      </c>
      <c r="V562" s="9" t="s">
        <v>237</v>
      </c>
      <c r="W562" s="5" t="s">
        <v>749</v>
      </c>
      <c r="X562" s="5">
        <v>1.2</v>
      </c>
      <c r="Y562" s="76">
        <v>1</v>
      </c>
      <c r="Z562" s="84">
        <v>9.0473832152708091</v>
      </c>
      <c r="AA562" s="5"/>
      <c r="AB562" s="84">
        <v>-28.967189045627645</v>
      </c>
      <c r="AC562" s="5"/>
      <c r="AD562" s="84">
        <v>164.2907776814001</v>
      </c>
      <c r="AE562" s="84">
        <v>776.53388235464536</v>
      </c>
      <c r="AF562" s="22">
        <f t="shared" si="56"/>
        <v>-26.934260566262179</v>
      </c>
      <c r="AG562" s="23">
        <f t="shared" si="57"/>
        <v>3.8198185927267088</v>
      </c>
      <c r="AH562" s="23">
        <f t="shared" si="58"/>
        <v>4.7265823031194971</v>
      </c>
      <c r="AI562" s="23">
        <f t="shared" si="59"/>
        <v>5.5143460203060792</v>
      </c>
      <c r="AJ562" s="85">
        <f t="shared" si="60"/>
        <v>34.196150759795813</v>
      </c>
      <c r="AK562" s="23"/>
      <c r="AL562" s="3"/>
    </row>
    <row r="563" spans="1:38" x14ac:dyDescent="0.35">
      <c r="A563" s="5">
        <f t="shared" si="54"/>
        <v>2036</v>
      </c>
      <c r="B563" s="6"/>
      <c r="C563" s="75" t="s">
        <v>1082</v>
      </c>
      <c r="D563" s="9"/>
      <c r="E563" s="76" t="s">
        <v>231</v>
      </c>
      <c r="F563" s="75" t="s">
        <v>232</v>
      </c>
      <c r="G563" s="76"/>
      <c r="H563" s="6">
        <v>188</v>
      </c>
      <c r="I563" s="9"/>
      <c r="J563" s="9" t="s">
        <v>234</v>
      </c>
      <c r="K563" s="39">
        <v>42514</v>
      </c>
      <c r="L563" s="11">
        <v>2016</v>
      </c>
      <c r="M563" s="30">
        <f t="shared" si="55"/>
        <v>145</v>
      </c>
      <c r="N563" s="12"/>
      <c r="O563" s="12"/>
      <c r="Q563" s="5" t="s">
        <v>78</v>
      </c>
      <c r="R563" s="9" t="s">
        <v>235</v>
      </c>
      <c r="S563" s="9" t="s">
        <v>236</v>
      </c>
      <c r="T563" s="72">
        <v>13.69</v>
      </c>
      <c r="U563" s="72">
        <v>1.74</v>
      </c>
      <c r="V563" s="9" t="s">
        <v>237</v>
      </c>
      <c r="W563" s="5" t="s">
        <v>749</v>
      </c>
      <c r="X563" s="5">
        <v>1.3</v>
      </c>
      <c r="Y563" s="76">
        <v>1</v>
      </c>
      <c r="Z563" s="84">
        <v>8.9596989056097627</v>
      </c>
      <c r="AA563" s="5"/>
      <c r="AB563" s="84">
        <v>-28.772559768866763</v>
      </c>
      <c r="AC563" s="5"/>
      <c r="AD563" s="84">
        <v>126.17877414816982</v>
      </c>
      <c r="AE563" s="84">
        <v>581.20814038210244</v>
      </c>
      <c r="AF563" s="22">
        <f t="shared" si="56"/>
        <v>-26.853475959604779</v>
      </c>
      <c r="AG563" s="23">
        <f t="shared" si="57"/>
        <v>3.7940290898852247</v>
      </c>
      <c r="AH563" s="23">
        <f t="shared" si="58"/>
        <v>4.6062275078025285</v>
      </c>
      <c r="AI563" s="23">
        <f t="shared" si="59"/>
        <v>5.3739320924362834</v>
      </c>
      <c r="AJ563" s="85">
        <f t="shared" si="60"/>
        <v>32.883152036054106</v>
      </c>
      <c r="AK563" s="23"/>
      <c r="AL563" s="3"/>
    </row>
    <row r="564" spans="1:38" x14ac:dyDescent="0.35">
      <c r="A564" s="5">
        <f t="shared" si="54"/>
        <v>2037</v>
      </c>
      <c r="B564" s="6"/>
      <c r="C564" s="75" t="s">
        <v>1083</v>
      </c>
      <c r="D564" s="9"/>
      <c r="E564" s="76" t="s">
        <v>231</v>
      </c>
      <c r="F564" s="75" t="s">
        <v>232</v>
      </c>
      <c r="G564" s="76"/>
      <c r="H564" s="6">
        <v>188</v>
      </c>
      <c r="I564" s="9"/>
      <c r="J564" s="9" t="s">
        <v>234</v>
      </c>
      <c r="K564" s="39">
        <v>42514</v>
      </c>
      <c r="L564" s="11">
        <v>2016</v>
      </c>
      <c r="M564" s="30">
        <f t="shared" si="55"/>
        <v>145</v>
      </c>
      <c r="N564" s="12"/>
      <c r="O564" s="12"/>
      <c r="Q564" s="5" t="s">
        <v>78</v>
      </c>
      <c r="R564" s="9" t="s">
        <v>235</v>
      </c>
      <c r="S564" s="9" t="s">
        <v>236</v>
      </c>
      <c r="T564" s="72">
        <v>13.5</v>
      </c>
      <c r="U564" s="72">
        <v>1.73</v>
      </c>
      <c r="V564" s="9" t="s">
        <v>237</v>
      </c>
      <c r="W564" s="5" t="s">
        <v>749</v>
      </c>
      <c r="X564" s="5">
        <v>1.2</v>
      </c>
      <c r="Y564" s="76">
        <v>1</v>
      </c>
      <c r="Z564" s="84">
        <v>9.0409608934626107</v>
      </c>
      <c r="AA564" s="5"/>
      <c r="AB564" s="84">
        <v>-28.710394340352028</v>
      </c>
      <c r="AC564" s="5"/>
      <c r="AD564" s="84">
        <v>158.16087984006685</v>
      </c>
      <c r="AE564" s="84">
        <v>739.45773600635687</v>
      </c>
      <c r="AF564" s="22">
        <f t="shared" si="56"/>
        <v>-26.725208893759984</v>
      </c>
      <c r="AG564" s="23">
        <f t="shared" si="57"/>
        <v>3.8179296745478268</v>
      </c>
      <c r="AH564" s="23">
        <f t="shared" si="58"/>
        <v>4.6753516846523651</v>
      </c>
      <c r="AI564" s="23">
        <f t="shared" si="59"/>
        <v>5.4545769654277594</v>
      </c>
      <c r="AJ564" s="85">
        <f t="shared" si="60"/>
        <v>33.644331950430278</v>
      </c>
      <c r="AK564" s="23"/>
      <c r="AL564" s="3"/>
    </row>
    <row r="565" spans="1:38" x14ac:dyDescent="0.35">
      <c r="A565" s="5">
        <f t="shared" ref="A565:A628" si="61">A564+1</f>
        <v>2038</v>
      </c>
      <c r="B565" s="6"/>
      <c r="C565" s="75" t="s">
        <v>1084</v>
      </c>
      <c r="D565" s="9"/>
      <c r="E565" s="76" t="s">
        <v>231</v>
      </c>
      <c r="F565" s="75" t="s">
        <v>232</v>
      </c>
      <c r="G565" s="76"/>
      <c r="H565" s="6">
        <v>188</v>
      </c>
      <c r="I565" s="9"/>
      <c r="J565" s="9" t="s">
        <v>234</v>
      </c>
      <c r="K565" s="39">
        <v>42514</v>
      </c>
      <c r="L565" s="11">
        <v>2016</v>
      </c>
      <c r="M565" s="30">
        <f t="shared" si="55"/>
        <v>145</v>
      </c>
      <c r="N565" s="12"/>
      <c r="O565" s="12"/>
      <c r="Q565" s="5" t="s">
        <v>78</v>
      </c>
      <c r="R565" s="9" t="s">
        <v>235</v>
      </c>
      <c r="S565" s="9" t="s">
        <v>236</v>
      </c>
      <c r="T565" s="72">
        <v>14.06</v>
      </c>
      <c r="U565" s="72">
        <v>1.7</v>
      </c>
      <c r="V565" s="9" t="s">
        <v>237</v>
      </c>
      <c r="W565" s="5" t="s">
        <v>749</v>
      </c>
      <c r="X565" s="5">
        <v>1.2</v>
      </c>
      <c r="Y565" s="76">
        <v>1</v>
      </c>
      <c r="Z565" s="84">
        <v>9.4117935074114349</v>
      </c>
      <c r="AA565" s="5"/>
      <c r="AB565" s="84">
        <v>-28.789361336461518</v>
      </c>
      <c r="AC565" s="5"/>
      <c r="AD565" s="84">
        <v>125.87493803440566</v>
      </c>
      <c r="AE565" s="84">
        <v>590.8641603433274</v>
      </c>
      <c r="AF565" s="22">
        <f t="shared" si="56"/>
        <v>-26.786622979184752</v>
      </c>
      <c r="AG565" s="23">
        <f t="shared" si="57"/>
        <v>3.926998090415128</v>
      </c>
      <c r="AH565" s="23">
        <f t="shared" si="58"/>
        <v>4.6940572092422821</v>
      </c>
      <c r="AI565" s="23">
        <f t="shared" si="59"/>
        <v>5.4764000774493296</v>
      </c>
      <c r="AJ565" s="85">
        <f t="shared" si="60"/>
        <v>33.847010475940131</v>
      </c>
      <c r="AK565" s="23"/>
      <c r="AL565" s="3"/>
    </row>
    <row r="566" spans="1:38" x14ac:dyDescent="0.35">
      <c r="A566" s="5">
        <f t="shared" si="61"/>
        <v>2039</v>
      </c>
      <c r="B566" s="6"/>
      <c r="C566" s="75" t="s">
        <v>1085</v>
      </c>
      <c r="D566" s="9"/>
      <c r="E566" s="76" t="s">
        <v>231</v>
      </c>
      <c r="F566" s="75" t="s">
        <v>232</v>
      </c>
      <c r="G566" s="76"/>
      <c r="H566" s="6">
        <v>188</v>
      </c>
      <c r="I566" s="9"/>
      <c r="J566" s="9" t="s">
        <v>234</v>
      </c>
      <c r="K566" s="39">
        <v>42514</v>
      </c>
      <c r="L566" s="11">
        <v>2016</v>
      </c>
      <c r="M566" s="30">
        <f t="shared" si="55"/>
        <v>145</v>
      </c>
      <c r="N566" s="12"/>
      <c r="O566" s="12"/>
      <c r="Q566" s="5" t="s">
        <v>78</v>
      </c>
      <c r="R566" s="9" t="s">
        <v>235</v>
      </c>
      <c r="S566" s="9" t="s">
        <v>236</v>
      </c>
      <c r="T566" s="72">
        <v>13.19</v>
      </c>
      <c r="U566" s="72">
        <v>1.7</v>
      </c>
      <c r="V566" s="9" t="s">
        <v>237</v>
      </c>
      <c r="W566" s="5" t="s">
        <v>749</v>
      </c>
      <c r="X566" s="5">
        <v>1.2</v>
      </c>
      <c r="Y566" s="76">
        <v>1</v>
      </c>
      <c r="Z566" s="84">
        <v>8.9498758216253336</v>
      </c>
      <c r="AA566" s="5"/>
      <c r="AB566" s="84">
        <v>-28.829458221986723</v>
      </c>
      <c r="AC566" s="5"/>
      <c r="AD566" s="84">
        <v>127.41561377770577</v>
      </c>
      <c r="AE566" s="84">
        <v>591.67039802600038</v>
      </c>
      <c r="AF566" s="22">
        <f t="shared" si="56"/>
        <v>-26.874367319661371</v>
      </c>
      <c r="AG566" s="23">
        <f t="shared" si="57"/>
        <v>3.791139947536863</v>
      </c>
      <c r="AH566" s="23">
        <f t="shared" si="58"/>
        <v>4.6436255375911113</v>
      </c>
      <c r="AI566" s="23">
        <f t="shared" si="59"/>
        <v>5.4175631271896298</v>
      </c>
      <c r="AJ566" s="85">
        <f t="shared" si="60"/>
        <v>33.297377962612117</v>
      </c>
      <c r="AK566" s="23"/>
      <c r="AL566" s="3"/>
    </row>
    <row r="567" spans="1:38" x14ac:dyDescent="0.35">
      <c r="A567" s="5">
        <f t="shared" si="61"/>
        <v>2040</v>
      </c>
      <c r="B567" s="6"/>
      <c r="C567" s="75" t="s">
        <v>949</v>
      </c>
      <c r="D567" s="9"/>
      <c r="E567" s="76" t="s">
        <v>231</v>
      </c>
      <c r="F567" s="75" t="s">
        <v>232</v>
      </c>
      <c r="G567" s="76"/>
      <c r="H567" s="6">
        <v>187</v>
      </c>
      <c r="I567" s="9"/>
      <c r="J567" s="9" t="s">
        <v>234</v>
      </c>
      <c r="K567" s="39">
        <v>42515</v>
      </c>
      <c r="L567" s="11">
        <v>2016</v>
      </c>
      <c r="M567" s="30">
        <f t="shared" si="55"/>
        <v>146</v>
      </c>
      <c r="N567" s="12"/>
      <c r="O567" s="12"/>
      <c r="Q567" s="5" t="s">
        <v>78</v>
      </c>
      <c r="R567" s="9" t="s">
        <v>235</v>
      </c>
      <c r="S567" s="9" t="s">
        <v>236</v>
      </c>
      <c r="T567" s="72">
        <v>11.8</v>
      </c>
      <c r="U567" s="72">
        <v>1.06</v>
      </c>
      <c r="V567" s="9" t="s">
        <v>237</v>
      </c>
      <c r="W567" s="5" t="s">
        <v>749</v>
      </c>
      <c r="X567" s="74">
        <v>0.6</v>
      </c>
      <c r="Y567" s="76">
        <v>1</v>
      </c>
      <c r="Z567" s="84">
        <v>8.6382152500355431</v>
      </c>
      <c r="AA567" s="5"/>
      <c r="AB567" s="84">
        <v>-28.432330451677501</v>
      </c>
      <c r="AC567" s="5"/>
      <c r="AD567" s="84">
        <v>88.766605842553588</v>
      </c>
      <c r="AE567" s="84">
        <v>421.61080480468718</v>
      </c>
      <c r="AF567" s="22">
        <f t="shared" si="56"/>
        <v>-26.378235822854798</v>
      </c>
      <c r="AG567" s="23">
        <f t="shared" si="57"/>
        <v>3.6994750735398658</v>
      </c>
      <c r="AH567" s="23">
        <f t="shared" si="58"/>
        <v>4.7496555805288239</v>
      </c>
      <c r="AI567" s="23">
        <f t="shared" si="59"/>
        <v>5.5412648439502945</v>
      </c>
      <c r="AJ567" s="85">
        <f t="shared" si="60"/>
        <v>34.441342087863134</v>
      </c>
      <c r="AK567" s="23"/>
      <c r="AL567" s="3"/>
    </row>
    <row r="568" spans="1:38" x14ac:dyDescent="0.35">
      <c r="A568" s="5">
        <f t="shared" si="61"/>
        <v>2041</v>
      </c>
      <c r="B568" s="6"/>
      <c r="C568" s="75" t="s">
        <v>950</v>
      </c>
      <c r="D568" s="9"/>
      <c r="E568" s="76" t="s">
        <v>231</v>
      </c>
      <c r="F568" s="75" t="s">
        <v>232</v>
      </c>
      <c r="G568" s="76"/>
      <c r="H568" s="6">
        <v>187</v>
      </c>
      <c r="I568" s="9"/>
      <c r="J568" s="9" t="s">
        <v>234</v>
      </c>
      <c r="K568" s="39">
        <v>42515</v>
      </c>
      <c r="L568" s="11">
        <v>2016</v>
      </c>
      <c r="M568" s="30">
        <f t="shared" si="55"/>
        <v>146</v>
      </c>
      <c r="N568" s="12"/>
      <c r="O568" s="12"/>
      <c r="Q568" s="5" t="s">
        <v>78</v>
      </c>
      <c r="R568" s="9" t="s">
        <v>235</v>
      </c>
      <c r="S568" s="9" t="s">
        <v>236</v>
      </c>
      <c r="T568" s="72">
        <v>12.8</v>
      </c>
      <c r="U568" s="72">
        <v>1.1399999999999999</v>
      </c>
      <c r="V568" s="9" t="s">
        <v>237</v>
      </c>
      <c r="W568" s="5" t="s">
        <v>749</v>
      </c>
      <c r="X568" s="74">
        <v>0.9</v>
      </c>
      <c r="Y568" s="76">
        <v>1</v>
      </c>
      <c r="Z568" s="84">
        <v>8.703601413494118</v>
      </c>
      <c r="AA568" s="5"/>
      <c r="AB568" s="84">
        <v>-28.421421620941388</v>
      </c>
      <c r="AC568" s="5"/>
      <c r="AD568" s="84">
        <v>110.04721610734805</v>
      </c>
      <c r="AE568" s="84">
        <v>536.23457291626619</v>
      </c>
      <c r="AF568" s="22">
        <f t="shared" si="56"/>
        <v>-26.257778464368869</v>
      </c>
      <c r="AG568" s="23">
        <f t="shared" si="57"/>
        <v>3.7187062980865058</v>
      </c>
      <c r="AH568" s="23">
        <f t="shared" si="58"/>
        <v>4.8727681797346332</v>
      </c>
      <c r="AI568" s="23">
        <f t="shared" si="59"/>
        <v>5.6848962096904048</v>
      </c>
      <c r="AJ568" s="85">
        <f t="shared" si="60"/>
        <v>35.715805505421429</v>
      </c>
      <c r="AK568" s="23"/>
      <c r="AL568" s="3"/>
    </row>
    <row r="569" spans="1:38" x14ac:dyDescent="0.35">
      <c r="A569" s="5">
        <f t="shared" si="61"/>
        <v>2042</v>
      </c>
      <c r="B569" s="6"/>
      <c r="C569" s="75" t="s">
        <v>951</v>
      </c>
      <c r="D569" s="9"/>
      <c r="E569" s="76" t="s">
        <v>231</v>
      </c>
      <c r="F569" s="75" t="s">
        <v>232</v>
      </c>
      <c r="G569" s="76"/>
      <c r="H569" s="6">
        <v>187</v>
      </c>
      <c r="I569" s="9"/>
      <c r="J569" s="9" t="s">
        <v>234</v>
      </c>
      <c r="K569" s="39">
        <v>42515</v>
      </c>
      <c r="L569" s="11">
        <v>2016</v>
      </c>
      <c r="M569" s="30">
        <f t="shared" si="55"/>
        <v>146</v>
      </c>
      <c r="N569" s="12"/>
      <c r="O569" s="12"/>
      <c r="Q569" s="5" t="s">
        <v>78</v>
      </c>
      <c r="R569" s="9" t="s">
        <v>235</v>
      </c>
      <c r="S569" s="9" t="s">
        <v>236</v>
      </c>
      <c r="T569" s="72">
        <v>13</v>
      </c>
      <c r="U569" s="72">
        <v>1.26</v>
      </c>
      <c r="V569" s="9" t="s">
        <v>237</v>
      </c>
      <c r="W569" s="5" t="s">
        <v>749</v>
      </c>
      <c r="X569" s="74">
        <v>1.1000000000000001</v>
      </c>
      <c r="Y569" s="76">
        <v>1</v>
      </c>
      <c r="Z569" s="84">
        <v>8.5574645649074466</v>
      </c>
      <c r="AA569" s="5"/>
      <c r="AB569" s="84">
        <v>-28.597850961894657</v>
      </c>
      <c r="AC569" s="5"/>
      <c r="AD569" s="84">
        <v>123.11842165286788</v>
      </c>
      <c r="AE569" s="84">
        <v>600.07093567243851</v>
      </c>
      <c r="AF569" s="22">
        <f t="shared" si="56"/>
        <v>-26.433197766962387</v>
      </c>
      <c r="AG569" s="23">
        <f t="shared" si="57"/>
        <v>3.6757248720316023</v>
      </c>
      <c r="AH569" s="23">
        <f t="shared" si="58"/>
        <v>4.8739329794556427</v>
      </c>
      <c r="AI569" s="23">
        <f t="shared" si="59"/>
        <v>5.6862551426982497</v>
      </c>
      <c r="AJ569" s="85">
        <f t="shared" si="60"/>
        <v>35.7275986713598</v>
      </c>
      <c r="AK569" s="23"/>
      <c r="AL569" s="3"/>
    </row>
    <row r="570" spans="1:38" x14ac:dyDescent="0.35">
      <c r="A570" s="5">
        <f t="shared" si="61"/>
        <v>2043</v>
      </c>
      <c r="B570" s="6"/>
      <c r="C570" s="75" t="s">
        <v>952</v>
      </c>
      <c r="D570" s="9"/>
      <c r="E570" s="76" t="s">
        <v>231</v>
      </c>
      <c r="F570" s="75" t="s">
        <v>232</v>
      </c>
      <c r="G570" s="76"/>
      <c r="H570" s="6">
        <v>187</v>
      </c>
      <c r="I570" s="9"/>
      <c r="J570" s="9" t="s">
        <v>234</v>
      </c>
      <c r="K570" s="39">
        <v>42515</v>
      </c>
      <c r="L570" s="11">
        <v>2016</v>
      </c>
      <c r="M570" s="30">
        <f t="shared" si="55"/>
        <v>146</v>
      </c>
      <c r="N570" s="12"/>
      <c r="O570" s="12"/>
      <c r="Q570" s="5" t="s">
        <v>78</v>
      </c>
      <c r="R570" s="9" t="s">
        <v>235</v>
      </c>
      <c r="S570" s="9" t="s">
        <v>236</v>
      </c>
      <c r="T570" s="72">
        <v>13</v>
      </c>
      <c r="U570" s="72">
        <v>1.34</v>
      </c>
      <c r="V570" s="9" t="s">
        <v>237</v>
      </c>
      <c r="W570" s="5" t="s">
        <v>749</v>
      </c>
      <c r="X570" s="74">
        <v>1</v>
      </c>
      <c r="Y570" s="76">
        <v>1</v>
      </c>
      <c r="Z570" s="84">
        <v>9.1633374317063172</v>
      </c>
      <c r="AA570" s="5"/>
      <c r="AB570" s="84">
        <v>-28.83048454924273</v>
      </c>
      <c r="AC570" s="5"/>
      <c r="AD570" s="84">
        <v>111.30407275306234</v>
      </c>
      <c r="AE570" s="84">
        <v>549.71042267458495</v>
      </c>
      <c r="AF570" s="22">
        <f t="shared" si="56"/>
        <v>-26.61032077566302</v>
      </c>
      <c r="AG570" s="23">
        <f t="shared" si="57"/>
        <v>3.85392277403127</v>
      </c>
      <c r="AH570" s="23">
        <f t="shared" si="58"/>
        <v>4.9388167843072983</v>
      </c>
      <c r="AI570" s="23">
        <f t="shared" si="59"/>
        <v>5.7619529150251809</v>
      </c>
      <c r="AJ570" s="85">
        <f t="shared" si="60"/>
        <v>36.376941390408334</v>
      </c>
      <c r="AK570" s="23"/>
      <c r="AL570" s="3"/>
    </row>
    <row r="571" spans="1:38" x14ac:dyDescent="0.35">
      <c r="A571" s="5">
        <f t="shared" si="61"/>
        <v>2044</v>
      </c>
      <c r="B571" s="6"/>
      <c r="C571" s="75" t="s">
        <v>953</v>
      </c>
      <c r="D571" s="9"/>
      <c r="E571" s="76" t="s">
        <v>231</v>
      </c>
      <c r="F571" s="75" t="s">
        <v>232</v>
      </c>
      <c r="G571" s="76"/>
      <c r="H571" s="6">
        <v>187</v>
      </c>
      <c r="I571" s="9"/>
      <c r="J571" s="9" t="s">
        <v>234</v>
      </c>
      <c r="K571" s="39">
        <v>42515</v>
      </c>
      <c r="L571" s="11">
        <v>2016</v>
      </c>
      <c r="M571" s="30">
        <f t="shared" si="55"/>
        <v>146</v>
      </c>
      <c r="N571" s="12"/>
      <c r="O571" s="12"/>
      <c r="Q571" s="5" t="s">
        <v>78</v>
      </c>
      <c r="R571" s="9" t="s">
        <v>235</v>
      </c>
      <c r="S571" s="9" t="s">
        <v>236</v>
      </c>
      <c r="T571" s="72">
        <v>12.4</v>
      </c>
      <c r="U571" s="72">
        <v>1.1200000000000001</v>
      </c>
      <c r="V571" s="9" t="s">
        <v>237</v>
      </c>
      <c r="W571" s="5" t="s">
        <v>749</v>
      </c>
      <c r="X571" s="74">
        <v>0.8</v>
      </c>
      <c r="Y571" s="76">
        <v>1</v>
      </c>
      <c r="Z571" s="84">
        <v>9.0311414801993308</v>
      </c>
      <c r="AA571" s="5"/>
      <c r="AB571" s="84">
        <v>-28.567069071876389</v>
      </c>
      <c r="AC571" s="5"/>
      <c r="AD571" s="84">
        <v>100.21149972387778</v>
      </c>
      <c r="AE571" s="84">
        <v>479.75789605637618</v>
      </c>
      <c r="AF571" s="22">
        <f t="shared" si="56"/>
        <v>-26.478741579299676</v>
      </c>
      <c r="AG571" s="23">
        <f t="shared" si="57"/>
        <v>3.8150416118233328</v>
      </c>
      <c r="AH571" s="23">
        <f t="shared" si="58"/>
        <v>4.7874535096101596</v>
      </c>
      <c r="AI571" s="23">
        <f t="shared" si="59"/>
        <v>5.5853624278785192</v>
      </c>
      <c r="AJ571" s="85">
        <f t="shared" si="60"/>
        <v>34.8386185021687</v>
      </c>
      <c r="AK571" s="23"/>
      <c r="AL571" s="3"/>
    </row>
    <row r="572" spans="1:38" x14ac:dyDescent="0.35">
      <c r="A572" s="5">
        <f t="shared" si="61"/>
        <v>2045</v>
      </c>
      <c r="B572" s="6"/>
      <c r="C572" s="75" t="s">
        <v>962</v>
      </c>
      <c r="D572" s="9"/>
      <c r="E572" s="76" t="s">
        <v>231</v>
      </c>
      <c r="F572" s="75" t="s">
        <v>232</v>
      </c>
      <c r="G572" s="76"/>
      <c r="H572" s="7">
        <v>210</v>
      </c>
      <c r="I572" s="9"/>
      <c r="J572" s="9" t="s">
        <v>234</v>
      </c>
      <c r="K572" s="10">
        <v>42515</v>
      </c>
      <c r="L572" s="5">
        <v>2016</v>
      </c>
      <c r="M572" s="30">
        <f t="shared" si="55"/>
        <v>146</v>
      </c>
      <c r="N572" s="35"/>
      <c r="O572" s="35"/>
      <c r="Q572" s="5" t="s">
        <v>78</v>
      </c>
      <c r="R572" s="9" t="s">
        <v>235</v>
      </c>
      <c r="S572" s="9" t="s">
        <v>236</v>
      </c>
      <c r="T572" s="72">
        <v>15.75</v>
      </c>
      <c r="U572" s="72">
        <v>1.85</v>
      </c>
      <c r="V572" s="9" t="s">
        <v>237</v>
      </c>
      <c r="W572" s="5" t="s">
        <v>749</v>
      </c>
      <c r="X572" s="74">
        <v>1.1000000000000001</v>
      </c>
      <c r="Y572" s="76">
        <v>1</v>
      </c>
      <c r="Z572" s="84">
        <v>7.9805507771948685</v>
      </c>
      <c r="AA572" s="5"/>
      <c r="AB572" s="84">
        <v>-31.767476808652074</v>
      </c>
      <c r="AC572" s="5"/>
      <c r="AD572" s="84">
        <v>80.724135252969035</v>
      </c>
      <c r="AE572" s="84">
        <v>630.76930177967483</v>
      </c>
      <c r="AF572" s="22">
        <f t="shared" si="56"/>
        <v>-28.013048085689356</v>
      </c>
      <c r="AG572" s="23">
        <f t="shared" si="57"/>
        <v>3.5060443462337849</v>
      </c>
      <c r="AH572" s="23">
        <f t="shared" si="58"/>
        <v>7.813887380806289</v>
      </c>
      <c r="AI572" s="23">
        <f t="shared" si="59"/>
        <v>9.1162019442740032</v>
      </c>
      <c r="AJ572" s="85">
        <f t="shared" si="60"/>
        <v>55.311339047649739</v>
      </c>
      <c r="AK572" s="23"/>
      <c r="AL572" s="3"/>
    </row>
    <row r="573" spans="1:38" x14ac:dyDescent="0.35">
      <c r="A573" s="5">
        <f t="shared" si="61"/>
        <v>2046</v>
      </c>
      <c r="B573" s="6"/>
      <c r="C573" s="75" t="s">
        <v>963</v>
      </c>
      <c r="D573" s="9"/>
      <c r="E573" s="76" t="s">
        <v>231</v>
      </c>
      <c r="F573" s="75" t="s">
        <v>232</v>
      </c>
      <c r="G573" s="76"/>
      <c r="H573" s="7">
        <v>210</v>
      </c>
      <c r="I573" s="9"/>
      <c r="J573" s="9" t="s">
        <v>234</v>
      </c>
      <c r="K573" s="10">
        <v>42515</v>
      </c>
      <c r="L573" s="5">
        <v>2016</v>
      </c>
      <c r="M573" s="30">
        <f t="shared" si="55"/>
        <v>146</v>
      </c>
      <c r="N573" s="35"/>
      <c r="O573" s="35"/>
      <c r="Q573" s="5" t="s">
        <v>78</v>
      </c>
      <c r="R573" s="9" t="s">
        <v>235</v>
      </c>
      <c r="S573" s="9" t="s">
        <v>236</v>
      </c>
      <c r="T573" s="72">
        <v>15.4</v>
      </c>
      <c r="U573" s="72">
        <v>1.1200000000000001</v>
      </c>
      <c r="V573" s="9" t="s">
        <v>237</v>
      </c>
      <c r="W573" s="5" t="s">
        <v>749</v>
      </c>
      <c r="X573" s="74">
        <v>1.3</v>
      </c>
      <c r="Y573" s="76">
        <v>1</v>
      </c>
      <c r="Z573" s="84">
        <v>7.7863860700170404</v>
      </c>
      <c r="AA573" s="5"/>
      <c r="AB573" s="84">
        <v>-31.914780300881841</v>
      </c>
      <c r="AC573" s="5"/>
      <c r="AD573" s="84">
        <v>96.12436825378623</v>
      </c>
      <c r="AE573" s="84">
        <v>778.93907199074442</v>
      </c>
      <c r="AF573" s="22">
        <f t="shared" si="56"/>
        <v>-28.066173849905194</v>
      </c>
      <c r="AG573" s="23">
        <f t="shared" si="57"/>
        <v>3.4489370794167766</v>
      </c>
      <c r="AH573" s="23">
        <f t="shared" si="58"/>
        <v>8.1034506248634095</v>
      </c>
      <c r="AI573" s="23">
        <f t="shared" si="59"/>
        <v>9.4540257290073111</v>
      </c>
      <c r="AJ573" s="85">
        <f t="shared" si="60"/>
        <v>56.5392823149107</v>
      </c>
      <c r="AK573" s="23"/>
      <c r="AL573" s="3"/>
    </row>
    <row r="574" spans="1:38" x14ac:dyDescent="0.35">
      <c r="A574" s="5">
        <f t="shared" si="61"/>
        <v>2047</v>
      </c>
      <c r="B574" s="6"/>
      <c r="C574" s="75" t="s">
        <v>964</v>
      </c>
      <c r="D574" s="9"/>
      <c r="E574" s="76" t="s">
        <v>231</v>
      </c>
      <c r="F574" s="75" t="s">
        <v>232</v>
      </c>
      <c r="G574" s="76"/>
      <c r="H574" s="7">
        <v>210</v>
      </c>
      <c r="I574" s="9"/>
      <c r="J574" s="9" t="s">
        <v>234</v>
      </c>
      <c r="K574" s="10">
        <v>42515</v>
      </c>
      <c r="L574" s="5">
        <v>2016</v>
      </c>
      <c r="M574" s="30">
        <f t="shared" si="55"/>
        <v>146</v>
      </c>
      <c r="N574" s="35"/>
      <c r="O574" s="35"/>
      <c r="Q574" s="5" t="s">
        <v>78</v>
      </c>
      <c r="R574" s="9" t="s">
        <v>235</v>
      </c>
      <c r="S574" s="9" t="s">
        <v>236</v>
      </c>
      <c r="T574" s="72">
        <v>14.6</v>
      </c>
      <c r="U574" s="72">
        <v>1.04</v>
      </c>
      <c r="V574" s="9" t="s">
        <v>237</v>
      </c>
      <c r="W574" s="5" t="s">
        <v>749</v>
      </c>
      <c r="X574" s="74">
        <v>1</v>
      </c>
      <c r="Y574" s="76">
        <v>1</v>
      </c>
      <c r="Z574" s="84">
        <v>7.4514442964802665</v>
      </c>
      <c r="AA574" s="5"/>
      <c r="AB574" s="84">
        <v>-31.869726000428209</v>
      </c>
      <c r="AC574" s="5"/>
      <c r="AD574" s="84">
        <v>73.198900916936225</v>
      </c>
      <c r="AE574" s="84">
        <v>590.16270929751863</v>
      </c>
      <c r="AF574" s="22">
        <f t="shared" si="56"/>
        <v>-28.034042504214227</v>
      </c>
      <c r="AG574" s="23">
        <f t="shared" si="57"/>
        <v>3.3504247930824316</v>
      </c>
      <c r="AH574" s="23">
        <f t="shared" si="58"/>
        <v>8.0624531503173316</v>
      </c>
      <c r="AI574" s="23">
        <f t="shared" si="59"/>
        <v>9.4061953420368862</v>
      </c>
      <c r="AJ574" s="85">
        <f t="shared" si="60"/>
        <v>56.370310408334689</v>
      </c>
      <c r="AK574" s="23"/>
      <c r="AL574" s="3"/>
    </row>
    <row r="575" spans="1:38" x14ac:dyDescent="0.35">
      <c r="A575" s="5">
        <f t="shared" si="61"/>
        <v>2048</v>
      </c>
      <c r="B575" s="6"/>
      <c r="C575" s="75" t="s">
        <v>965</v>
      </c>
      <c r="D575" s="9"/>
      <c r="E575" s="76" t="s">
        <v>231</v>
      </c>
      <c r="F575" s="75" t="s">
        <v>232</v>
      </c>
      <c r="G575" s="76"/>
      <c r="H575" s="7">
        <v>210</v>
      </c>
      <c r="I575" s="9"/>
      <c r="J575" s="9" t="s">
        <v>234</v>
      </c>
      <c r="K575" s="10">
        <v>42515</v>
      </c>
      <c r="L575" s="5">
        <v>2016</v>
      </c>
      <c r="M575" s="30">
        <f t="shared" si="55"/>
        <v>146</v>
      </c>
      <c r="N575" s="35"/>
      <c r="O575" s="35"/>
      <c r="Q575" s="5" t="s">
        <v>78</v>
      </c>
      <c r="R575" s="9" t="s">
        <v>235</v>
      </c>
      <c r="S575" s="9" t="s">
        <v>236</v>
      </c>
      <c r="T575" s="72">
        <v>14.83</v>
      </c>
      <c r="U575" s="72">
        <v>1.17</v>
      </c>
      <c r="V575" s="9" t="s">
        <v>237</v>
      </c>
      <c r="W575" s="5" t="s">
        <v>749</v>
      </c>
      <c r="X575" s="74">
        <v>1.2</v>
      </c>
      <c r="Y575" s="76">
        <v>1</v>
      </c>
      <c r="Z575" s="84">
        <v>7.1407257003299458</v>
      </c>
      <c r="AA575" s="5"/>
      <c r="AB575" s="84">
        <v>-31.966108340389262</v>
      </c>
      <c r="AC575" s="5"/>
      <c r="AD575" s="84">
        <v>92.719486543034648</v>
      </c>
      <c r="AE575" s="84">
        <v>747.21364578711655</v>
      </c>
      <c r="AF575" s="22">
        <f t="shared" si="56"/>
        <v>-28.131562747424599</v>
      </c>
      <c r="AG575" s="23">
        <f t="shared" si="57"/>
        <v>3.259036970685278</v>
      </c>
      <c r="AH575" s="23">
        <f t="shared" si="58"/>
        <v>8.0588630680165192</v>
      </c>
      <c r="AI575" s="23">
        <f t="shared" si="59"/>
        <v>9.4020069126859394</v>
      </c>
      <c r="AJ575" s="85">
        <f t="shared" si="60"/>
        <v>56.355439204992045</v>
      </c>
      <c r="AK575" s="23"/>
      <c r="AL575" s="3"/>
    </row>
    <row r="576" spans="1:38" x14ac:dyDescent="0.35">
      <c r="A576" s="5">
        <f t="shared" si="61"/>
        <v>2049</v>
      </c>
      <c r="B576" s="6"/>
      <c r="C576" s="75" t="s">
        <v>966</v>
      </c>
      <c r="D576" s="9"/>
      <c r="E576" s="76" t="s">
        <v>231</v>
      </c>
      <c r="F576" s="75" t="s">
        <v>232</v>
      </c>
      <c r="G576" s="76"/>
      <c r="H576" s="7">
        <v>210</v>
      </c>
      <c r="I576" s="9"/>
      <c r="J576" s="9" t="s">
        <v>234</v>
      </c>
      <c r="K576" s="10">
        <v>42515</v>
      </c>
      <c r="L576" s="5">
        <v>2016</v>
      </c>
      <c r="M576" s="30">
        <f t="shared" si="55"/>
        <v>146</v>
      </c>
      <c r="N576" s="35"/>
      <c r="O576" s="35"/>
      <c r="Q576" s="5" t="s">
        <v>78</v>
      </c>
      <c r="R576" s="9" t="s">
        <v>235</v>
      </c>
      <c r="S576" s="9" t="s">
        <v>236</v>
      </c>
      <c r="T576" s="72">
        <v>15.4</v>
      </c>
      <c r="U576" s="72">
        <v>1.28</v>
      </c>
      <c r="V576" s="9" t="s">
        <v>237</v>
      </c>
      <c r="W576" s="5" t="s">
        <v>749</v>
      </c>
      <c r="X576" s="74">
        <v>1</v>
      </c>
      <c r="Y576" s="76">
        <v>1</v>
      </c>
      <c r="Z576" s="84">
        <v>7.7451454272983993</v>
      </c>
      <c r="AA576" s="5"/>
      <c r="AB576" s="84">
        <v>-31.978615800290381</v>
      </c>
      <c r="AC576" s="5"/>
      <c r="AD576" s="84">
        <v>82.028297303236812</v>
      </c>
      <c r="AE576" s="84">
        <v>664.05665858755674</v>
      </c>
      <c r="AF576" s="22">
        <f t="shared" si="56"/>
        <v>-28.132518372681194</v>
      </c>
      <c r="AG576" s="23">
        <f t="shared" si="57"/>
        <v>3.4368074786171761</v>
      </c>
      <c r="AH576" s="23">
        <f t="shared" si="58"/>
        <v>8.0954582798752455</v>
      </c>
      <c r="AI576" s="23">
        <f t="shared" si="59"/>
        <v>9.4447013265211197</v>
      </c>
      <c r="AJ576" s="85">
        <f t="shared" si="60"/>
        <v>56.506464147420928</v>
      </c>
      <c r="AK576" s="23"/>
      <c r="AL576" s="3"/>
    </row>
    <row r="577" spans="1:38" x14ac:dyDescent="0.35">
      <c r="A577" s="5">
        <f t="shared" si="61"/>
        <v>2050</v>
      </c>
      <c r="B577" s="6"/>
      <c r="C577" s="75" t="s">
        <v>981</v>
      </c>
      <c r="D577" s="9"/>
      <c r="E577" s="76" t="s">
        <v>231</v>
      </c>
      <c r="F577" s="75" t="s">
        <v>232</v>
      </c>
      <c r="G577" s="76"/>
      <c r="H577" s="7">
        <v>205</v>
      </c>
      <c r="I577" s="9"/>
      <c r="J577" s="9" t="s">
        <v>234</v>
      </c>
      <c r="K577" s="10">
        <v>42515</v>
      </c>
      <c r="L577" s="5">
        <v>2016</v>
      </c>
      <c r="M577" s="30">
        <f t="shared" si="55"/>
        <v>146</v>
      </c>
      <c r="N577" s="35"/>
      <c r="O577" s="35"/>
      <c r="Q577" s="5" t="s">
        <v>78</v>
      </c>
      <c r="R577" s="9" t="s">
        <v>235</v>
      </c>
      <c r="S577" s="9" t="s">
        <v>236</v>
      </c>
      <c r="T577" s="72">
        <v>11.17</v>
      </c>
      <c r="U577" s="72">
        <v>1.02</v>
      </c>
      <c r="V577" s="9" t="s">
        <v>237</v>
      </c>
      <c r="W577" s="5" t="s">
        <v>749</v>
      </c>
      <c r="X577" s="12">
        <v>1</v>
      </c>
      <c r="Y577" s="76">
        <v>1</v>
      </c>
      <c r="Z577" s="84">
        <v>8.0226383489904514</v>
      </c>
      <c r="AA577" s="5"/>
      <c r="AB577" s="84">
        <v>-28.729170198968632</v>
      </c>
      <c r="AC577" s="5"/>
      <c r="AD577" s="84">
        <v>109.77449022269008</v>
      </c>
      <c r="AE577" s="84">
        <v>535.07366785158661</v>
      </c>
      <c r="AF577" s="22">
        <f t="shared" si="56"/>
        <v>-26.564199873015575</v>
      </c>
      <c r="AG577" s="23">
        <f t="shared" si="57"/>
        <v>3.5184230438207211</v>
      </c>
      <c r="AH577" s="23">
        <f t="shared" si="58"/>
        <v>4.8742988172036021</v>
      </c>
      <c r="AI577" s="23">
        <f t="shared" si="59"/>
        <v>5.6866819534042028</v>
      </c>
      <c r="AJ577" s="85">
        <f t="shared" si="60"/>
        <v>35.731301641142402</v>
      </c>
      <c r="AK577" s="23"/>
      <c r="AL577" s="3"/>
    </row>
    <row r="578" spans="1:38" x14ac:dyDescent="0.35">
      <c r="A578" s="5">
        <f t="shared" si="61"/>
        <v>2051</v>
      </c>
      <c r="B578" s="6"/>
      <c r="C578" s="75" t="s">
        <v>1018</v>
      </c>
      <c r="D578" s="9"/>
      <c r="E578" s="76" t="s">
        <v>231</v>
      </c>
      <c r="F578" s="75" t="s">
        <v>232</v>
      </c>
      <c r="G578" s="76"/>
      <c r="H578" s="6">
        <v>205</v>
      </c>
      <c r="I578" s="9"/>
      <c r="J578" s="9" t="s">
        <v>234</v>
      </c>
      <c r="K578" s="39">
        <v>42515</v>
      </c>
      <c r="L578" s="11">
        <v>2016</v>
      </c>
      <c r="M578" s="30">
        <f t="shared" ref="M578:M641" si="62">K578-DATE(YEAR(K578),1,0)</f>
        <v>146</v>
      </c>
      <c r="N578" s="12"/>
      <c r="O578" s="12"/>
      <c r="Q578" s="5" t="s">
        <v>78</v>
      </c>
      <c r="R578" s="9" t="s">
        <v>235</v>
      </c>
      <c r="S578" s="9" t="s">
        <v>236</v>
      </c>
      <c r="T578" s="72">
        <v>12.4</v>
      </c>
      <c r="U578" s="72">
        <v>1.92</v>
      </c>
      <c r="V578" s="9" t="s">
        <v>237</v>
      </c>
      <c r="W578" s="5" t="s">
        <v>749</v>
      </c>
      <c r="X578" s="5">
        <v>1</v>
      </c>
      <c r="Y578" s="76">
        <v>1</v>
      </c>
      <c r="Z578" s="84">
        <v>7.715634885613774</v>
      </c>
      <c r="AA578" s="5"/>
      <c r="AB578" s="84">
        <v>-28.880615401388127</v>
      </c>
      <c r="AC578" s="5"/>
      <c r="AD578" s="84">
        <v>138.8363821617111</v>
      </c>
      <c r="AE578" s="84">
        <v>673.90108540349001</v>
      </c>
      <c r="AF578" s="22">
        <f t="shared" ref="AF578:AF641" si="63">(AB578+6.39*((AI578-3.76)/AI578))</f>
        <v>-26.733381067856698</v>
      </c>
      <c r="AG578" s="23">
        <f t="shared" ref="AG578:AG641" si="64">(Z578-2.86)/3.4+2</f>
        <v>3.4281279075334634</v>
      </c>
      <c r="AH578" s="23">
        <f t="shared" ref="AH578:AH641" si="65">AE578/AD578</f>
        <v>4.8539228328389949</v>
      </c>
      <c r="AI578" s="23">
        <f t="shared" ref="AI578:AI641" si="66">AH578*14/12</f>
        <v>5.6629099716454938</v>
      </c>
      <c r="AJ578" s="85">
        <f t="shared" ref="AJ578:AJ641" si="67">93/(1+POWER(0.246*AI578-0.775,-1))</f>
        <v>35.524326145682181</v>
      </c>
      <c r="AK578" s="23"/>
      <c r="AL578" s="3"/>
    </row>
    <row r="579" spans="1:38" x14ac:dyDescent="0.35">
      <c r="A579" s="5">
        <f t="shared" si="61"/>
        <v>2052</v>
      </c>
      <c r="B579" s="6"/>
      <c r="C579" s="75" t="s">
        <v>1019</v>
      </c>
      <c r="D579" s="9"/>
      <c r="E579" s="76" t="s">
        <v>231</v>
      </c>
      <c r="F579" s="75" t="s">
        <v>232</v>
      </c>
      <c r="G579" s="76"/>
      <c r="H579" s="6">
        <v>205</v>
      </c>
      <c r="I579" s="9"/>
      <c r="J579" s="9" t="s">
        <v>234</v>
      </c>
      <c r="K579" s="39">
        <v>42515</v>
      </c>
      <c r="L579" s="11">
        <v>2016</v>
      </c>
      <c r="M579" s="30">
        <f t="shared" si="62"/>
        <v>146</v>
      </c>
      <c r="N579" s="12"/>
      <c r="O579" s="12"/>
      <c r="Q579" s="5" t="s">
        <v>78</v>
      </c>
      <c r="R579" s="9" t="s">
        <v>235</v>
      </c>
      <c r="S579" s="9" t="s">
        <v>236</v>
      </c>
      <c r="T579" s="72">
        <v>12</v>
      </c>
      <c r="U579" s="72">
        <v>1.68</v>
      </c>
      <c r="V579" s="9" t="s">
        <v>237</v>
      </c>
      <c r="W579" s="5" t="s">
        <v>749</v>
      </c>
      <c r="X579" s="5">
        <v>1</v>
      </c>
      <c r="Y579" s="76">
        <v>1</v>
      </c>
      <c r="Z579" s="84">
        <v>8.0360498976544985</v>
      </c>
      <c r="AA579" s="5"/>
      <c r="AB579" s="84">
        <v>-28.712891133402767</v>
      </c>
      <c r="AC579" s="5"/>
      <c r="AD579" s="84">
        <v>109.46029468841826</v>
      </c>
      <c r="AE579" s="84">
        <v>524.3116929833684</v>
      </c>
      <c r="AF579" s="22">
        <f t="shared" si="63"/>
        <v>-26.622302330701345</v>
      </c>
      <c r="AG579" s="23">
        <f t="shared" si="64"/>
        <v>3.5223676169572053</v>
      </c>
      <c r="AH579" s="23">
        <f t="shared" si="65"/>
        <v>4.7899715095399298</v>
      </c>
      <c r="AI579" s="23">
        <f t="shared" si="66"/>
        <v>5.5883000944632508</v>
      </c>
      <c r="AJ579" s="85">
        <f t="shared" si="67"/>
        <v>34.864892602539562</v>
      </c>
      <c r="AK579" s="23"/>
      <c r="AL579" s="3"/>
    </row>
    <row r="580" spans="1:38" x14ac:dyDescent="0.35">
      <c r="A580" s="5">
        <f t="shared" si="61"/>
        <v>2053</v>
      </c>
      <c r="B580" s="6"/>
      <c r="C580" s="75" t="s">
        <v>1020</v>
      </c>
      <c r="D580" s="9"/>
      <c r="E580" s="76" t="s">
        <v>231</v>
      </c>
      <c r="F580" s="75" t="s">
        <v>232</v>
      </c>
      <c r="G580" s="76"/>
      <c r="H580" s="6">
        <v>205</v>
      </c>
      <c r="I580" s="9"/>
      <c r="J580" s="9" t="s">
        <v>234</v>
      </c>
      <c r="K580" s="39">
        <v>42515</v>
      </c>
      <c r="L580" s="11">
        <v>2016</v>
      </c>
      <c r="M580" s="30">
        <f t="shared" si="62"/>
        <v>146</v>
      </c>
      <c r="N580" s="12"/>
      <c r="O580" s="12"/>
      <c r="Q580" s="5" t="s">
        <v>78</v>
      </c>
      <c r="R580" s="9" t="s">
        <v>235</v>
      </c>
      <c r="S580" s="9" t="s">
        <v>236</v>
      </c>
      <c r="T580" s="72">
        <v>12</v>
      </c>
      <c r="U580" s="72">
        <v>1.58</v>
      </c>
      <c r="V580" s="9" t="s">
        <v>237</v>
      </c>
      <c r="W580" s="5" t="s">
        <v>749</v>
      </c>
      <c r="X580" s="5">
        <v>0.8</v>
      </c>
      <c r="Y580" s="76">
        <v>1</v>
      </c>
      <c r="Z580" s="84">
        <v>8.2537066565483883</v>
      </c>
      <c r="AA580" s="5"/>
      <c r="AB580" s="84">
        <v>-29.167462502557644</v>
      </c>
      <c r="AC580" s="5"/>
      <c r="AD580" s="84">
        <v>111.93031338615724</v>
      </c>
      <c r="AE580" s="84">
        <v>557.43159143111211</v>
      </c>
      <c r="AF580" s="22">
        <f t="shared" si="63"/>
        <v>-26.91267712857924</v>
      </c>
      <c r="AG580" s="23">
        <f t="shared" si="64"/>
        <v>3.5863843107495263</v>
      </c>
      <c r="AH580" s="23">
        <f t="shared" si="65"/>
        <v>4.980166449708622</v>
      </c>
      <c r="AI580" s="23">
        <f t="shared" si="66"/>
        <v>5.8101941913267261</v>
      </c>
      <c r="AJ580" s="85">
        <f t="shared" si="67"/>
        <v>36.783132965607869</v>
      </c>
      <c r="AK580" s="23"/>
      <c r="AL580" s="3"/>
    </row>
    <row r="581" spans="1:38" x14ac:dyDescent="0.35">
      <c r="A581" s="5">
        <f t="shared" si="61"/>
        <v>2054</v>
      </c>
      <c r="B581" s="6"/>
      <c r="C581" s="75" t="s">
        <v>1021</v>
      </c>
      <c r="D581" s="9"/>
      <c r="E581" s="76" t="s">
        <v>231</v>
      </c>
      <c r="F581" s="75" t="s">
        <v>232</v>
      </c>
      <c r="G581" s="76"/>
      <c r="H581" s="6">
        <v>205</v>
      </c>
      <c r="I581" s="9"/>
      <c r="J581" s="9" t="s">
        <v>234</v>
      </c>
      <c r="K581" s="39">
        <v>42515</v>
      </c>
      <c r="L581" s="11">
        <v>2016</v>
      </c>
      <c r="M581" s="30">
        <f t="shared" si="62"/>
        <v>146</v>
      </c>
      <c r="N581" s="12"/>
      <c r="O581" s="12"/>
      <c r="Q581" s="5" t="s">
        <v>78</v>
      </c>
      <c r="R581" s="9" t="s">
        <v>235</v>
      </c>
      <c r="S581" s="9" t="s">
        <v>236</v>
      </c>
      <c r="T581" s="72">
        <v>10.33</v>
      </c>
      <c r="U581" s="72">
        <v>1</v>
      </c>
      <c r="V581" s="9" t="s">
        <v>237</v>
      </c>
      <c r="W581" s="5" t="s">
        <v>749</v>
      </c>
      <c r="X581" s="5">
        <v>1</v>
      </c>
      <c r="Y581" s="76">
        <v>1</v>
      </c>
      <c r="Z581" s="84">
        <v>7.3987530662879815</v>
      </c>
      <c r="AA581" s="5"/>
      <c r="AB581" s="84">
        <v>-28.528876533108797</v>
      </c>
      <c r="AC581" s="5"/>
      <c r="AD581" s="84">
        <v>117.69302774896114</v>
      </c>
      <c r="AE581" s="84">
        <v>572.15639510392066</v>
      </c>
      <c r="AF581" s="22">
        <f t="shared" si="63"/>
        <v>-26.375090546477896</v>
      </c>
      <c r="AG581" s="23">
        <f t="shared" si="64"/>
        <v>3.3349273724376416</v>
      </c>
      <c r="AH581" s="23">
        <f t="shared" si="65"/>
        <v>4.86142982339046</v>
      </c>
      <c r="AI581" s="23">
        <f t="shared" si="66"/>
        <v>5.6716681272888705</v>
      </c>
      <c r="AJ581" s="85">
        <f t="shared" si="67"/>
        <v>35.600754599222718</v>
      </c>
      <c r="AK581" s="23"/>
      <c r="AL581" s="3"/>
    </row>
    <row r="582" spans="1:38" x14ac:dyDescent="0.35">
      <c r="A582" s="5">
        <f t="shared" si="61"/>
        <v>2055</v>
      </c>
      <c r="B582" s="6"/>
      <c r="C582" s="75" t="s">
        <v>1037</v>
      </c>
      <c r="D582" s="9"/>
      <c r="E582" s="76" t="s">
        <v>231</v>
      </c>
      <c r="F582" s="75" t="s">
        <v>232</v>
      </c>
      <c r="G582" s="76"/>
      <c r="H582" s="6">
        <v>206</v>
      </c>
      <c r="I582" s="9"/>
      <c r="J582" s="9" t="s">
        <v>234</v>
      </c>
      <c r="K582" s="39">
        <v>42515</v>
      </c>
      <c r="L582" s="11">
        <v>2016</v>
      </c>
      <c r="M582" s="30">
        <f t="shared" si="62"/>
        <v>146</v>
      </c>
      <c r="N582" s="38"/>
      <c r="O582" s="38"/>
      <c r="Q582" s="5" t="s">
        <v>78</v>
      </c>
      <c r="R582" s="9" t="s">
        <v>235</v>
      </c>
      <c r="S582" s="9" t="s">
        <v>236</v>
      </c>
      <c r="T582" s="72">
        <v>12.33</v>
      </c>
      <c r="U582" s="72">
        <v>0.9</v>
      </c>
      <c r="V582" s="9" t="s">
        <v>237</v>
      </c>
      <c r="W582" s="5" t="s">
        <v>749</v>
      </c>
      <c r="X582" s="5">
        <v>0.9</v>
      </c>
      <c r="Y582" s="76">
        <v>1</v>
      </c>
      <c r="Z582" s="84">
        <v>7.9208269965182918</v>
      </c>
      <c r="AA582" s="5"/>
      <c r="AB582" s="84">
        <v>-29.368097268503377</v>
      </c>
      <c r="AC582" s="5"/>
      <c r="AD582" s="84">
        <v>98.915026409409862</v>
      </c>
      <c r="AE582" s="84">
        <v>535.06127903797892</v>
      </c>
      <c r="AF582" s="22">
        <f t="shared" si="63"/>
        <v>-26.785253170020255</v>
      </c>
      <c r="AG582" s="23">
        <f t="shared" si="64"/>
        <v>3.4884785283877333</v>
      </c>
      <c r="AH582" s="23">
        <f t="shared" si="65"/>
        <v>5.4093022916797011</v>
      </c>
      <c r="AI582" s="23">
        <f t="shared" si="66"/>
        <v>6.310852673626318</v>
      </c>
      <c r="AJ582" s="85">
        <f t="shared" si="67"/>
        <v>40.678434698260155</v>
      </c>
      <c r="AK582" s="23"/>
      <c r="AL582" s="3"/>
    </row>
    <row r="583" spans="1:38" x14ac:dyDescent="0.35">
      <c r="A583" s="5">
        <f t="shared" si="61"/>
        <v>2056</v>
      </c>
      <c r="B583" s="6"/>
      <c r="C583" s="75" t="s">
        <v>1038</v>
      </c>
      <c r="D583" s="9"/>
      <c r="E583" s="76" t="s">
        <v>231</v>
      </c>
      <c r="F583" s="75" t="s">
        <v>232</v>
      </c>
      <c r="G583" s="76"/>
      <c r="H583" s="7">
        <v>206</v>
      </c>
      <c r="I583" s="9"/>
      <c r="J583" s="9" t="s">
        <v>234</v>
      </c>
      <c r="K583" s="10">
        <v>42515</v>
      </c>
      <c r="L583" s="5">
        <v>2016</v>
      </c>
      <c r="M583" s="30">
        <f t="shared" si="62"/>
        <v>146</v>
      </c>
      <c r="N583" s="35"/>
      <c r="O583" s="35"/>
      <c r="Q583" s="5" t="s">
        <v>78</v>
      </c>
      <c r="R583" s="9" t="s">
        <v>235</v>
      </c>
      <c r="S583" s="9" t="s">
        <v>236</v>
      </c>
      <c r="T583" s="72">
        <v>14.75</v>
      </c>
      <c r="U583" s="72">
        <v>1.63</v>
      </c>
      <c r="V583" s="9" t="s">
        <v>237</v>
      </c>
      <c r="W583" s="5" t="s">
        <v>749</v>
      </c>
      <c r="X583" s="12">
        <v>0.9</v>
      </c>
      <c r="Y583" s="76">
        <v>1</v>
      </c>
      <c r="Z583" s="84">
        <v>8.7968573457254777</v>
      </c>
      <c r="AA583" s="5"/>
      <c r="AB583" s="84">
        <v>-29.602854696373967</v>
      </c>
      <c r="AC583" s="5"/>
      <c r="AD583" s="84">
        <v>88.694863317494125</v>
      </c>
      <c r="AE583" s="84">
        <v>471.34332614716931</v>
      </c>
      <c r="AF583" s="22">
        <f t="shared" si="63"/>
        <v>-27.088134099116704</v>
      </c>
      <c r="AG583" s="23">
        <f t="shared" si="64"/>
        <v>3.7461345134486699</v>
      </c>
      <c r="AH583" s="23">
        <f t="shared" si="65"/>
        <v>5.314212216100251</v>
      </c>
      <c r="AI583" s="23">
        <f t="shared" si="66"/>
        <v>6.199914252116959</v>
      </c>
      <c r="AJ583" s="85">
        <f t="shared" si="67"/>
        <v>39.862575202985433</v>
      </c>
      <c r="AK583" s="23"/>
      <c r="AL583" s="3"/>
    </row>
    <row r="584" spans="1:38" x14ac:dyDescent="0.35">
      <c r="A584" s="5">
        <f t="shared" si="61"/>
        <v>2057</v>
      </c>
      <c r="B584" s="6"/>
      <c r="C584" s="75" t="s">
        <v>1039</v>
      </c>
      <c r="D584" s="9"/>
      <c r="E584" s="76" t="s">
        <v>231</v>
      </c>
      <c r="F584" s="75" t="s">
        <v>232</v>
      </c>
      <c r="G584" s="76"/>
      <c r="H584" s="7">
        <v>206</v>
      </c>
      <c r="I584" s="9"/>
      <c r="J584" s="9" t="s">
        <v>234</v>
      </c>
      <c r="K584" s="10">
        <v>42515</v>
      </c>
      <c r="L584" s="5">
        <v>2016</v>
      </c>
      <c r="M584" s="30">
        <f t="shared" si="62"/>
        <v>146</v>
      </c>
      <c r="N584" s="35"/>
      <c r="O584" s="35"/>
      <c r="Q584" s="5" t="s">
        <v>78</v>
      </c>
      <c r="R584" s="9" t="s">
        <v>235</v>
      </c>
      <c r="S584" s="9" t="s">
        <v>236</v>
      </c>
      <c r="T584" s="72">
        <v>12.5</v>
      </c>
      <c r="U584" s="72">
        <v>0.87</v>
      </c>
      <c r="V584" s="9" t="s">
        <v>237</v>
      </c>
      <c r="W584" s="5" t="s">
        <v>749</v>
      </c>
      <c r="X584" s="12">
        <v>0.8</v>
      </c>
      <c r="Y584" s="76">
        <v>1</v>
      </c>
      <c r="Z584" s="84">
        <v>8.0631102689894725</v>
      </c>
      <c r="AA584" s="5"/>
      <c r="AB584" s="84">
        <v>-29.773826042840131</v>
      </c>
      <c r="AC584" s="5"/>
      <c r="AD584" s="84">
        <v>93.533268290840894</v>
      </c>
      <c r="AE584" s="84">
        <v>505.64234564387516</v>
      </c>
      <c r="AF584" s="22">
        <f t="shared" si="63"/>
        <v>-27.193296290999317</v>
      </c>
      <c r="AG584" s="23">
        <f t="shared" si="64"/>
        <v>3.530326549702786</v>
      </c>
      <c r="AH584" s="23">
        <f t="shared" si="65"/>
        <v>5.4060160078185726</v>
      </c>
      <c r="AI584" s="23">
        <f t="shared" si="66"/>
        <v>6.3070186757883349</v>
      </c>
      <c r="AJ584" s="85">
        <f t="shared" si="67"/>
        <v>40.650657017279414</v>
      </c>
      <c r="AK584" s="23"/>
      <c r="AL584" s="3"/>
    </row>
    <row r="585" spans="1:38" x14ac:dyDescent="0.35">
      <c r="A585" s="5">
        <f t="shared" si="61"/>
        <v>2058</v>
      </c>
      <c r="B585" s="6"/>
      <c r="C585" s="75" t="s">
        <v>1040</v>
      </c>
      <c r="D585" s="9"/>
      <c r="E585" s="76" t="s">
        <v>231</v>
      </c>
      <c r="F585" s="75" t="s">
        <v>232</v>
      </c>
      <c r="G585" s="76"/>
      <c r="H585" s="7">
        <v>206</v>
      </c>
      <c r="I585" s="9"/>
      <c r="J585" s="9" t="s">
        <v>234</v>
      </c>
      <c r="K585" s="10">
        <v>42515</v>
      </c>
      <c r="L585" s="5">
        <v>2016</v>
      </c>
      <c r="M585" s="30">
        <f t="shared" si="62"/>
        <v>146</v>
      </c>
      <c r="N585" s="35"/>
      <c r="O585" s="35"/>
      <c r="Q585" s="5" t="s">
        <v>78</v>
      </c>
      <c r="R585" s="9" t="s">
        <v>235</v>
      </c>
      <c r="S585" s="9" t="s">
        <v>236</v>
      </c>
      <c r="T585" s="72">
        <v>13.33</v>
      </c>
      <c r="U585" s="72">
        <v>1.03</v>
      </c>
      <c r="V585" s="9" t="s">
        <v>237</v>
      </c>
      <c r="W585" s="5" t="s">
        <v>749</v>
      </c>
      <c r="X585" s="12">
        <v>1</v>
      </c>
      <c r="Y585" s="76">
        <v>1</v>
      </c>
      <c r="Z585" s="84">
        <v>8.0358668024440547</v>
      </c>
      <c r="AA585" s="5"/>
      <c r="AB585" s="84">
        <v>-29.781881625349207</v>
      </c>
      <c r="AC585" s="5"/>
      <c r="AD585" s="84">
        <v>103.25010595841481</v>
      </c>
      <c r="AE585" s="84">
        <v>560.38759347240625</v>
      </c>
      <c r="AF585" s="22">
        <f t="shared" si="63"/>
        <v>-27.186288580253269</v>
      </c>
      <c r="AG585" s="23">
        <f t="shared" si="64"/>
        <v>3.5223137654247223</v>
      </c>
      <c r="AH585" s="23">
        <f t="shared" si="65"/>
        <v>5.4274771756467635</v>
      </c>
      <c r="AI585" s="23">
        <f t="shared" si="66"/>
        <v>6.3320567049212242</v>
      </c>
      <c r="AJ585" s="85">
        <f t="shared" si="67"/>
        <v>40.831529142445426</v>
      </c>
      <c r="AK585" s="23"/>
      <c r="AL585" s="3"/>
    </row>
    <row r="586" spans="1:38" x14ac:dyDescent="0.35">
      <c r="A586" s="5">
        <f t="shared" si="61"/>
        <v>2059</v>
      </c>
      <c r="B586" s="6"/>
      <c r="C586" s="75" t="s">
        <v>1041</v>
      </c>
      <c r="D586" s="9"/>
      <c r="E586" s="76" t="s">
        <v>231</v>
      </c>
      <c r="F586" s="75" t="s">
        <v>232</v>
      </c>
      <c r="G586" s="76"/>
      <c r="H586" s="7">
        <v>206</v>
      </c>
      <c r="I586" s="9"/>
      <c r="J586" s="9" t="s">
        <v>234</v>
      </c>
      <c r="K586" s="10">
        <v>42515</v>
      </c>
      <c r="L586" s="5">
        <v>2016</v>
      </c>
      <c r="M586" s="30">
        <f t="shared" si="62"/>
        <v>146</v>
      </c>
      <c r="N586" s="35"/>
      <c r="O586" s="35"/>
      <c r="Q586" s="5" t="s">
        <v>78</v>
      </c>
      <c r="R586" s="9" t="s">
        <v>235</v>
      </c>
      <c r="S586" s="9" t="s">
        <v>236</v>
      </c>
      <c r="T586" s="72">
        <v>12.71</v>
      </c>
      <c r="U586" s="72">
        <v>0.81</v>
      </c>
      <c r="V586" s="9" t="s">
        <v>237</v>
      </c>
      <c r="W586" s="5" t="s">
        <v>749</v>
      </c>
      <c r="X586" s="12">
        <v>0.9</v>
      </c>
      <c r="Y586" s="76">
        <v>1</v>
      </c>
      <c r="Z586" s="84">
        <v>8.4963864907209441</v>
      </c>
      <c r="AA586" s="5"/>
      <c r="AB586" s="84">
        <v>-29.277760082301533</v>
      </c>
      <c r="AC586" s="5"/>
      <c r="AD586" s="84">
        <v>90.504864882987363</v>
      </c>
      <c r="AE586" s="84">
        <v>483.63927880501171</v>
      </c>
      <c r="AF586" s="22">
        <f t="shared" si="63"/>
        <v>-26.741587595468133</v>
      </c>
      <c r="AG586" s="23">
        <f t="shared" si="64"/>
        <v>3.6577607325649835</v>
      </c>
      <c r="AH586" s="23">
        <f t="shared" si="65"/>
        <v>5.3437931699064247</v>
      </c>
      <c r="AI586" s="23">
        <f t="shared" si="66"/>
        <v>6.2344253648908285</v>
      </c>
      <c r="AJ586" s="85">
        <f t="shared" si="67"/>
        <v>40.119088896402246</v>
      </c>
      <c r="AK586" s="23"/>
      <c r="AL586" s="3"/>
    </row>
    <row r="587" spans="1:38" x14ac:dyDescent="0.35">
      <c r="A587" s="5">
        <f t="shared" si="61"/>
        <v>2060</v>
      </c>
      <c r="B587" s="6"/>
      <c r="C587" s="75" t="s">
        <v>1086</v>
      </c>
      <c r="D587" s="9"/>
      <c r="E587" s="76" t="s">
        <v>231</v>
      </c>
      <c r="F587" s="75" t="s">
        <v>232</v>
      </c>
      <c r="G587" s="76"/>
      <c r="H587" s="6">
        <v>186</v>
      </c>
      <c r="I587" s="9"/>
      <c r="J587" s="9" t="s">
        <v>234</v>
      </c>
      <c r="K587" s="39">
        <v>42515</v>
      </c>
      <c r="L587" s="11">
        <v>2016</v>
      </c>
      <c r="M587" s="30">
        <f t="shared" si="62"/>
        <v>146</v>
      </c>
      <c r="N587" s="12"/>
      <c r="O587" s="12"/>
      <c r="Q587" s="5" t="s">
        <v>78</v>
      </c>
      <c r="R587" s="9" t="s">
        <v>235</v>
      </c>
      <c r="S587" s="9" t="s">
        <v>236</v>
      </c>
      <c r="T587" s="72">
        <v>14.44</v>
      </c>
      <c r="U587" s="72">
        <v>1.08</v>
      </c>
      <c r="V587" s="9" t="s">
        <v>237</v>
      </c>
      <c r="W587" s="5" t="s">
        <v>749</v>
      </c>
      <c r="X587" s="5">
        <v>1.1000000000000001</v>
      </c>
      <c r="Y587" s="76">
        <v>1</v>
      </c>
      <c r="Z587" s="84">
        <v>8.9525729140342758</v>
      </c>
      <c r="AA587" s="5"/>
      <c r="AB587" s="84">
        <v>-29.736305246349467</v>
      </c>
      <c r="AC587" s="5"/>
      <c r="AD587" s="84">
        <v>112.75180280362972</v>
      </c>
      <c r="AE587" s="84">
        <v>642.25008086524815</v>
      </c>
      <c r="AF587" s="22">
        <f t="shared" si="63"/>
        <v>-26.961745927602255</v>
      </c>
      <c r="AG587" s="23">
        <f t="shared" si="64"/>
        <v>3.7919332100100815</v>
      </c>
      <c r="AH587" s="23">
        <f t="shared" si="65"/>
        <v>5.6961402380749586</v>
      </c>
      <c r="AI587" s="23">
        <f t="shared" si="66"/>
        <v>6.6454969444207848</v>
      </c>
      <c r="AJ587" s="85">
        <f t="shared" si="67"/>
        <v>42.994414653769148</v>
      </c>
      <c r="AK587" s="23"/>
      <c r="AL587" s="3"/>
    </row>
    <row r="588" spans="1:38" x14ac:dyDescent="0.35">
      <c r="A588" s="5">
        <f t="shared" si="61"/>
        <v>2061</v>
      </c>
      <c r="B588" s="6"/>
      <c r="C588" s="75" t="s">
        <v>1087</v>
      </c>
      <c r="D588" s="9"/>
      <c r="E588" s="76" t="s">
        <v>231</v>
      </c>
      <c r="F588" s="75" t="s">
        <v>232</v>
      </c>
      <c r="G588" s="76"/>
      <c r="H588" s="6">
        <v>186</v>
      </c>
      <c r="I588" s="9"/>
      <c r="J588" s="9" t="s">
        <v>234</v>
      </c>
      <c r="K588" s="39">
        <v>42515</v>
      </c>
      <c r="L588" s="11">
        <v>2016</v>
      </c>
      <c r="M588" s="30">
        <f t="shared" si="62"/>
        <v>146</v>
      </c>
      <c r="N588" s="12"/>
      <c r="O588" s="12"/>
      <c r="Q588" s="5" t="s">
        <v>78</v>
      </c>
      <c r="R588" s="9" t="s">
        <v>235</v>
      </c>
      <c r="S588" s="9" t="s">
        <v>236</v>
      </c>
      <c r="T588" s="72">
        <v>11.13</v>
      </c>
      <c r="U588" s="72">
        <v>0.82</v>
      </c>
      <c r="V588" s="9" t="s">
        <v>237</v>
      </c>
      <c r="W588" s="5" t="s">
        <v>749</v>
      </c>
      <c r="X588" s="5">
        <v>1.2</v>
      </c>
      <c r="Y588" s="76">
        <v>1</v>
      </c>
      <c r="Z588" s="84">
        <v>7.8047787290110122</v>
      </c>
      <c r="AA588" s="5"/>
      <c r="AB588" s="84">
        <v>-29.697609299938897</v>
      </c>
      <c r="AC588" s="5"/>
      <c r="AD588" s="84">
        <v>99.18384454510236</v>
      </c>
      <c r="AE588" s="84">
        <v>569.49966521337456</v>
      </c>
      <c r="AF588" s="22">
        <f t="shared" si="63"/>
        <v>-26.894262439488674</v>
      </c>
      <c r="AG588" s="23">
        <f t="shared" si="64"/>
        <v>3.4543466850032392</v>
      </c>
      <c r="AH588" s="23">
        <f t="shared" si="65"/>
        <v>5.7418591487891275</v>
      </c>
      <c r="AI588" s="23">
        <f t="shared" si="66"/>
        <v>6.6988356735873156</v>
      </c>
      <c r="AJ588" s="85">
        <f t="shared" si="67"/>
        <v>43.344745637759509</v>
      </c>
      <c r="AK588" s="23"/>
      <c r="AL588" s="3"/>
    </row>
    <row r="589" spans="1:38" x14ac:dyDescent="0.35">
      <c r="A589" s="5">
        <f t="shared" si="61"/>
        <v>2062</v>
      </c>
      <c r="B589" s="6"/>
      <c r="C589" s="75" t="s">
        <v>1088</v>
      </c>
      <c r="D589" s="9"/>
      <c r="E589" s="76" t="s">
        <v>231</v>
      </c>
      <c r="F589" s="75" t="s">
        <v>232</v>
      </c>
      <c r="G589" s="76"/>
      <c r="H589" s="6">
        <v>186</v>
      </c>
      <c r="I589" s="9"/>
      <c r="J589" s="9" t="s">
        <v>234</v>
      </c>
      <c r="K589" s="39">
        <v>42515</v>
      </c>
      <c r="L589" s="11">
        <v>2016</v>
      </c>
      <c r="M589" s="30">
        <f t="shared" si="62"/>
        <v>146</v>
      </c>
      <c r="N589" s="12"/>
      <c r="O589" s="12"/>
      <c r="Q589" s="5" t="s">
        <v>78</v>
      </c>
      <c r="R589" s="9" t="s">
        <v>235</v>
      </c>
      <c r="S589" s="9" t="s">
        <v>236</v>
      </c>
      <c r="T589" s="72">
        <v>13.42</v>
      </c>
      <c r="U589" s="72">
        <v>1.04</v>
      </c>
      <c r="V589" s="9" t="s">
        <v>237</v>
      </c>
      <c r="W589" s="5" t="s">
        <v>749</v>
      </c>
      <c r="X589" s="5">
        <v>1.3</v>
      </c>
      <c r="Y589" s="76">
        <v>1</v>
      </c>
      <c r="Z589" s="84">
        <v>7.9045945340439969</v>
      </c>
      <c r="AA589" s="5"/>
      <c r="AB589" s="84">
        <v>-30.064586604232122</v>
      </c>
      <c r="AC589" s="5"/>
      <c r="AD589" s="84">
        <v>134.47776020770635</v>
      </c>
      <c r="AE589" s="84">
        <v>808.87820663813261</v>
      </c>
      <c r="AF589" s="22">
        <f t="shared" si="63"/>
        <v>-27.09839337196707</v>
      </c>
      <c r="AG589" s="23">
        <f t="shared" si="64"/>
        <v>3.4837042747188223</v>
      </c>
      <c r="AH589" s="23">
        <f t="shared" si="65"/>
        <v>6.0149589448008909</v>
      </c>
      <c r="AI589" s="23">
        <f t="shared" si="66"/>
        <v>7.0174521022677068</v>
      </c>
      <c r="AJ589" s="85">
        <f t="shared" si="67"/>
        <v>45.339300325422862</v>
      </c>
      <c r="AK589" s="23"/>
      <c r="AL589" s="3"/>
    </row>
    <row r="590" spans="1:38" x14ac:dyDescent="0.35">
      <c r="A590" s="5">
        <f t="shared" si="61"/>
        <v>2063</v>
      </c>
      <c r="B590" s="6"/>
      <c r="C590" s="75" t="s">
        <v>1089</v>
      </c>
      <c r="D590" s="9"/>
      <c r="E590" s="76" t="s">
        <v>231</v>
      </c>
      <c r="F590" s="75" t="s">
        <v>232</v>
      </c>
      <c r="G590" s="76"/>
      <c r="H590" s="6">
        <v>186</v>
      </c>
      <c r="I590" s="9"/>
      <c r="J590" s="9" t="s">
        <v>234</v>
      </c>
      <c r="K590" s="39">
        <v>42515</v>
      </c>
      <c r="L590" s="11">
        <v>2016</v>
      </c>
      <c r="M590" s="30">
        <f t="shared" si="62"/>
        <v>146</v>
      </c>
      <c r="N590" s="12"/>
      <c r="O590" s="12"/>
      <c r="Q590" s="5" t="s">
        <v>78</v>
      </c>
      <c r="R590" s="9" t="s">
        <v>235</v>
      </c>
      <c r="S590" s="9" t="s">
        <v>236</v>
      </c>
      <c r="T590" s="72">
        <v>12.5</v>
      </c>
      <c r="U590" s="72">
        <v>1.06</v>
      </c>
      <c r="V590" s="9" t="s">
        <v>237</v>
      </c>
      <c r="W590" s="5" t="s">
        <v>749</v>
      </c>
      <c r="X590" s="5">
        <v>1.2</v>
      </c>
      <c r="Y590" s="76">
        <v>1</v>
      </c>
      <c r="Z590" s="84">
        <v>7.9587132302157571</v>
      </c>
      <c r="AA590" s="5"/>
      <c r="AB590" s="84">
        <v>-29.959819869234877</v>
      </c>
      <c r="AC590" s="5"/>
      <c r="AD590" s="84">
        <v>129.27333721398827</v>
      </c>
      <c r="AE590" s="84">
        <v>767.6415191517649</v>
      </c>
      <c r="AF590" s="22">
        <f t="shared" si="63"/>
        <v>-27.037926305914443</v>
      </c>
      <c r="AG590" s="23">
        <f t="shared" si="64"/>
        <v>3.4996215382987526</v>
      </c>
      <c r="AH590" s="23">
        <f t="shared" si="65"/>
        <v>5.9381271938626856</v>
      </c>
      <c r="AI590" s="23">
        <f t="shared" si="66"/>
        <v>6.9278150595064671</v>
      </c>
      <c r="AJ590" s="85">
        <f t="shared" si="67"/>
        <v>44.794551604375997</v>
      </c>
      <c r="AK590" s="23"/>
      <c r="AL590" s="3"/>
    </row>
    <row r="591" spans="1:38" x14ac:dyDescent="0.35">
      <c r="A591" s="5">
        <f t="shared" si="61"/>
        <v>2064</v>
      </c>
      <c r="B591" s="6"/>
      <c r="C591" s="75" t="s">
        <v>1090</v>
      </c>
      <c r="D591" s="9"/>
      <c r="E591" s="76" t="s">
        <v>231</v>
      </c>
      <c r="F591" s="75" t="s">
        <v>232</v>
      </c>
      <c r="G591" s="76"/>
      <c r="H591" s="6">
        <v>186</v>
      </c>
      <c r="I591" s="9"/>
      <c r="J591" s="9" t="s">
        <v>234</v>
      </c>
      <c r="K591" s="39">
        <v>42515</v>
      </c>
      <c r="L591" s="11">
        <v>2016</v>
      </c>
      <c r="M591" s="30">
        <f t="shared" si="62"/>
        <v>146</v>
      </c>
      <c r="N591" s="12"/>
      <c r="O591" s="12"/>
      <c r="Q591" s="5" t="s">
        <v>78</v>
      </c>
      <c r="R591" s="9" t="s">
        <v>235</v>
      </c>
      <c r="S591" s="9" t="s">
        <v>236</v>
      </c>
      <c r="T591" s="72">
        <v>12.57</v>
      </c>
      <c r="U591" s="72">
        <v>1.03</v>
      </c>
      <c r="V591" s="9" t="s">
        <v>237</v>
      </c>
      <c r="W591" s="5" t="s">
        <v>749</v>
      </c>
      <c r="X591" s="5">
        <v>1.3</v>
      </c>
      <c r="Y591" s="76">
        <v>1</v>
      </c>
      <c r="Z591" s="84">
        <v>8.212414186304752</v>
      </c>
      <c r="AA591" s="5"/>
      <c r="AB591" s="84">
        <v>-29.859658338956788</v>
      </c>
      <c r="AC591" s="5"/>
      <c r="AD591" s="84">
        <v>140.25106725762572</v>
      </c>
      <c r="AE591" s="84">
        <v>821.98395917713628</v>
      </c>
      <c r="AF591" s="22">
        <f t="shared" si="63"/>
        <v>-26.983520697465188</v>
      </c>
      <c r="AG591" s="23">
        <f t="shared" si="64"/>
        <v>3.5742394665602211</v>
      </c>
      <c r="AH591" s="23">
        <f t="shared" si="65"/>
        <v>5.8608035949362334</v>
      </c>
      <c r="AI591" s="23">
        <f t="shared" si="66"/>
        <v>6.8376041940922718</v>
      </c>
      <c r="AJ591" s="85">
        <f t="shared" si="67"/>
        <v>44.233596816032204</v>
      </c>
      <c r="AK591" s="23"/>
      <c r="AL591" s="3"/>
    </row>
    <row r="592" spans="1:38" x14ac:dyDescent="0.35">
      <c r="A592" s="5">
        <f t="shared" si="61"/>
        <v>2065</v>
      </c>
      <c r="B592" s="6"/>
      <c r="C592" s="75" t="s">
        <v>957</v>
      </c>
      <c r="D592" s="9"/>
      <c r="E592" s="76" t="s">
        <v>231</v>
      </c>
      <c r="F592" s="75" t="s">
        <v>232</v>
      </c>
      <c r="G592" s="76"/>
      <c r="H592" s="6">
        <v>151</v>
      </c>
      <c r="I592" s="9"/>
      <c r="J592" s="9" t="s">
        <v>234</v>
      </c>
      <c r="K592" s="39">
        <v>42516</v>
      </c>
      <c r="L592" s="11">
        <v>2016</v>
      </c>
      <c r="M592" s="30">
        <f t="shared" si="62"/>
        <v>147</v>
      </c>
      <c r="N592" s="5"/>
      <c r="O592" s="5"/>
      <c r="Q592" s="5" t="s">
        <v>78</v>
      </c>
      <c r="R592" s="9" t="s">
        <v>235</v>
      </c>
      <c r="S592" s="9" t="s">
        <v>236</v>
      </c>
      <c r="T592" s="72">
        <v>11.8</v>
      </c>
      <c r="U592" s="72">
        <v>1.02</v>
      </c>
      <c r="V592" s="9" t="s">
        <v>237</v>
      </c>
      <c r="W592" s="5" t="s">
        <v>749</v>
      </c>
      <c r="X592" s="74">
        <v>1</v>
      </c>
      <c r="Y592" s="76">
        <v>1</v>
      </c>
      <c r="Z592" s="84">
        <v>8.3264355102061618</v>
      </c>
      <c r="AA592" s="5"/>
      <c r="AB592" s="84">
        <v>-28.346630914315163</v>
      </c>
      <c r="AC592" s="5"/>
      <c r="AD592" s="84">
        <v>121.04852945380642</v>
      </c>
      <c r="AE592" s="84">
        <v>583.06136162064718</v>
      </c>
      <c r="AF592" s="22">
        <f t="shared" si="63"/>
        <v>-26.232133454393338</v>
      </c>
      <c r="AG592" s="23">
        <f t="shared" si="64"/>
        <v>3.6077751500606361</v>
      </c>
      <c r="AH592" s="23">
        <f t="shared" si="65"/>
        <v>4.816757082895009</v>
      </c>
      <c r="AI592" s="23">
        <f t="shared" si="66"/>
        <v>5.6195499300441769</v>
      </c>
      <c r="AJ592" s="85">
        <f t="shared" si="67"/>
        <v>35.142924645471403</v>
      </c>
      <c r="AK592" s="23"/>
      <c r="AL592" s="3"/>
    </row>
    <row r="593" spans="1:38" x14ac:dyDescent="0.35">
      <c r="A593" s="5">
        <f t="shared" si="61"/>
        <v>2066</v>
      </c>
      <c r="B593" s="6"/>
      <c r="C593" s="75" t="s">
        <v>958</v>
      </c>
      <c r="D593" s="9"/>
      <c r="E593" s="76" t="s">
        <v>231</v>
      </c>
      <c r="F593" s="75" t="s">
        <v>232</v>
      </c>
      <c r="G593" s="76"/>
      <c r="H593" s="6">
        <v>151</v>
      </c>
      <c r="I593" s="9"/>
      <c r="J593" s="9" t="s">
        <v>234</v>
      </c>
      <c r="K593" s="39">
        <v>42516</v>
      </c>
      <c r="L593" s="11">
        <v>2016</v>
      </c>
      <c r="M593" s="30">
        <f t="shared" si="62"/>
        <v>147</v>
      </c>
      <c r="N593" s="5"/>
      <c r="O593" s="5"/>
      <c r="Q593" s="5" t="s">
        <v>78</v>
      </c>
      <c r="R593" s="9" t="s">
        <v>235</v>
      </c>
      <c r="S593" s="9" t="s">
        <v>236</v>
      </c>
      <c r="T593" s="72">
        <v>10.25</v>
      </c>
      <c r="U593" s="72">
        <v>0.64</v>
      </c>
      <c r="V593" s="9" t="s">
        <v>237</v>
      </c>
      <c r="W593" s="5" t="s">
        <v>749</v>
      </c>
      <c r="X593" s="74">
        <v>1</v>
      </c>
      <c r="Y593" s="76">
        <v>1</v>
      </c>
      <c r="Z593" s="84">
        <v>7.9329162357634235</v>
      </c>
      <c r="AA593" s="5"/>
      <c r="AB593" s="84">
        <v>-28.60160230073166</v>
      </c>
      <c r="AC593" s="5"/>
      <c r="AD593" s="84">
        <v>101.92084876653716</v>
      </c>
      <c r="AE593" s="84">
        <v>520.32340724522896</v>
      </c>
      <c r="AF593" s="22">
        <f t="shared" si="63"/>
        <v>-26.245562246257084</v>
      </c>
      <c r="AG593" s="23">
        <f t="shared" si="64"/>
        <v>3.4920341869892422</v>
      </c>
      <c r="AH593" s="23">
        <f t="shared" si="65"/>
        <v>5.1051714496324179</v>
      </c>
      <c r="AI593" s="23">
        <f t="shared" si="66"/>
        <v>5.956033357904488</v>
      </c>
      <c r="AJ593" s="85">
        <f t="shared" si="67"/>
        <v>37.976411643529914</v>
      </c>
      <c r="AK593" s="23"/>
      <c r="AL593" s="3"/>
    </row>
    <row r="594" spans="1:38" x14ac:dyDescent="0.35">
      <c r="A594" s="5">
        <f t="shared" si="61"/>
        <v>2067</v>
      </c>
      <c r="B594" s="6"/>
      <c r="C594" s="75" t="s">
        <v>959</v>
      </c>
      <c r="D594" s="9"/>
      <c r="E594" s="76" t="s">
        <v>231</v>
      </c>
      <c r="F594" s="75" t="s">
        <v>232</v>
      </c>
      <c r="G594" s="76"/>
      <c r="H594" s="6">
        <v>151</v>
      </c>
      <c r="I594" s="9"/>
      <c r="J594" s="9" t="s">
        <v>234</v>
      </c>
      <c r="K594" s="39">
        <v>42516</v>
      </c>
      <c r="L594" s="11">
        <v>2016</v>
      </c>
      <c r="M594" s="30">
        <f t="shared" si="62"/>
        <v>147</v>
      </c>
      <c r="N594" s="5"/>
      <c r="O594" s="5"/>
      <c r="Q594" s="5" t="s">
        <v>78</v>
      </c>
      <c r="R594" s="9" t="s">
        <v>235</v>
      </c>
      <c r="S594" s="9" t="s">
        <v>236</v>
      </c>
      <c r="T594" s="72">
        <v>11.25</v>
      </c>
      <c r="U594" s="72">
        <v>0.81</v>
      </c>
      <c r="V594" s="9" t="s">
        <v>237</v>
      </c>
      <c r="W594" s="5" t="s">
        <v>749</v>
      </c>
      <c r="X594" s="74">
        <v>1.1000000000000001</v>
      </c>
      <c r="Y594" s="76">
        <v>1</v>
      </c>
      <c r="Z594" s="84">
        <v>7.8647557408432744</v>
      </c>
      <c r="AA594" s="5"/>
      <c r="AB594" s="84">
        <v>-28.699566277554599</v>
      </c>
      <c r="AC594" s="5"/>
      <c r="AD594" s="84">
        <v>121.18910525666261</v>
      </c>
      <c r="AE594" s="84">
        <v>624.12654641694235</v>
      </c>
      <c r="AF594" s="22">
        <f t="shared" si="63"/>
        <v>-26.308395318036009</v>
      </c>
      <c r="AG594" s="23">
        <f t="shared" si="64"/>
        <v>3.4719869826009631</v>
      </c>
      <c r="AH594" s="23">
        <f t="shared" si="65"/>
        <v>5.1500219025062055</v>
      </c>
      <c r="AI594" s="23">
        <f t="shared" si="66"/>
        <v>6.0083588862572403</v>
      </c>
      <c r="AJ594" s="85">
        <f t="shared" si="67"/>
        <v>38.392292219901947</v>
      </c>
      <c r="AK594" s="23"/>
      <c r="AL594" s="3"/>
    </row>
    <row r="595" spans="1:38" x14ac:dyDescent="0.35">
      <c r="A595" s="5">
        <f t="shared" si="61"/>
        <v>2068</v>
      </c>
      <c r="B595" s="6"/>
      <c r="C595" s="75" t="s">
        <v>960</v>
      </c>
      <c r="D595" s="9"/>
      <c r="E595" s="76" t="s">
        <v>231</v>
      </c>
      <c r="F595" s="75" t="s">
        <v>232</v>
      </c>
      <c r="G595" s="76"/>
      <c r="H595" s="6">
        <v>151</v>
      </c>
      <c r="I595" s="9"/>
      <c r="J595" s="9" t="s">
        <v>234</v>
      </c>
      <c r="K595" s="39">
        <v>42516</v>
      </c>
      <c r="L595" s="11">
        <v>2016</v>
      </c>
      <c r="M595" s="30">
        <f t="shared" si="62"/>
        <v>147</v>
      </c>
      <c r="N595" s="5"/>
      <c r="O595" s="5"/>
      <c r="Q595" s="5" t="s">
        <v>78</v>
      </c>
      <c r="R595" s="9" t="s">
        <v>235</v>
      </c>
      <c r="S595" s="9" t="s">
        <v>236</v>
      </c>
      <c r="T595" s="72">
        <v>10.5</v>
      </c>
      <c r="U595" s="72">
        <v>0.68</v>
      </c>
      <c r="V595" s="9" t="s">
        <v>237</v>
      </c>
      <c r="W595" s="5" t="s">
        <v>749</v>
      </c>
      <c r="X595" s="74">
        <v>1</v>
      </c>
      <c r="Y595" s="76">
        <v>1</v>
      </c>
      <c r="Z595" s="84">
        <v>7.2023227714518665</v>
      </c>
      <c r="AA595" s="5"/>
      <c r="AB595" s="84">
        <v>-28.356488436072418</v>
      </c>
      <c r="AC595" s="5"/>
      <c r="AD595" s="84">
        <v>108.61463327284405</v>
      </c>
      <c r="AE595" s="84">
        <v>579.15567444255089</v>
      </c>
      <c r="AF595" s="22">
        <f t="shared" si="63"/>
        <v>-25.828690021724505</v>
      </c>
      <c r="AG595" s="23">
        <f t="shared" si="64"/>
        <v>3.2771537563093727</v>
      </c>
      <c r="AH595" s="23">
        <f t="shared" si="65"/>
        <v>5.3322066925152711</v>
      </c>
      <c r="AI595" s="23">
        <f t="shared" si="66"/>
        <v>6.2209078079344833</v>
      </c>
      <c r="AJ595" s="85">
        <f t="shared" si="67"/>
        <v>40.018911400098965</v>
      </c>
      <c r="AK595" s="23"/>
      <c r="AL595" s="3"/>
    </row>
    <row r="596" spans="1:38" x14ac:dyDescent="0.35">
      <c r="A596" s="5">
        <f t="shared" si="61"/>
        <v>2069</v>
      </c>
      <c r="B596" s="6"/>
      <c r="C596" s="75" t="s">
        <v>961</v>
      </c>
      <c r="D596" s="9"/>
      <c r="E596" s="76" t="s">
        <v>231</v>
      </c>
      <c r="F596" s="75" t="s">
        <v>232</v>
      </c>
      <c r="G596" s="76"/>
      <c r="H596" s="7">
        <v>151</v>
      </c>
      <c r="I596" s="9"/>
      <c r="J596" s="9" t="s">
        <v>234</v>
      </c>
      <c r="K596" s="10">
        <v>42516</v>
      </c>
      <c r="L596" s="5">
        <v>2016</v>
      </c>
      <c r="M596" s="30">
        <f t="shared" si="62"/>
        <v>147</v>
      </c>
      <c r="N596" s="35"/>
      <c r="O596" s="35"/>
      <c r="Q596" s="5" t="s">
        <v>78</v>
      </c>
      <c r="R596" s="9" t="s">
        <v>235</v>
      </c>
      <c r="S596" s="9" t="s">
        <v>236</v>
      </c>
      <c r="T596" s="72">
        <v>11.5</v>
      </c>
      <c r="U596" s="72">
        <v>0.81</v>
      </c>
      <c r="V596" s="9" t="s">
        <v>237</v>
      </c>
      <c r="W596" s="5" t="s">
        <v>749</v>
      </c>
      <c r="X596" s="74">
        <v>1.1000000000000001</v>
      </c>
      <c r="Y596" s="76">
        <v>1</v>
      </c>
      <c r="Z596" s="84">
        <v>8.1548047150911103</v>
      </c>
      <c r="AA596" s="5"/>
      <c r="AB596" s="84">
        <v>-28.901947471553527</v>
      </c>
      <c r="AC596" s="5"/>
      <c r="AD596" s="84">
        <v>119.19298837685523</v>
      </c>
      <c r="AE596" s="84">
        <v>620.86996868385222</v>
      </c>
      <c r="AF596" s="22">
        <f t="shared" si="63"/>
        <v>-26.46554055460178</v>
      </c>
      <c r="AG596" s="23">
        <f t="shared" si="64"/>
        <v>3.5572955044385619</v>
      </c>
      <c r="AH596" s="23">
        <f t="shared" si="65"/>
        <v>5.208947079343571</v>
      </c>
      <c r="AI596" s="23">
        <f t="shared" si="66"/>
        <v>6.0771049259008327</v>
      </c>
      <c r="AJ596" s="85">
        <f t="shared" si="67"/>
        <v>38.929220672910184</v>
      </c>
      <c r="AK596" s="23"/>
      <c r="AL596" s="3"/>
    </row>
    <row r="597" spans="1:38" x14ac:dyDescent="0.35">
      <c r="A597" s="5">
        <f t="shared" si="61"/>
        <v>2070</v>
      </c>
      <c r="B597" s="6"/>
      <c r="C597" s="75" t="s">
        <v>1028</v>
      </c>
      <c r="D597" s="9"/>
      <c r="E597" s="76" t="s">
        <v>231</v>
      </c>
      <c r="F597" s="75" t="s">
        <v>232</v>
      </c>
      <c r="G597" s="76"/>
      <c r="H597" s="6">
        <v>76</v>
      </c>
      <c r="I597" s="9"/>
      <c r="J597" s="9" t="s">
        <v>234</v>
      </c>
      <c r="K597" s="39">
        <v>42516</v>
      </c>
      <c r="L597" s="11">
        <v>2016</v>
      </c>
      <c r="M597" s="30">
        <f t="shared" si="62"/>
        <v>147</v>
      </c>
      <c r="N597" s="12"/>
      <c r="O597" s="12"/>
      <c r="Q597" s="5" t="s">
        <v>78</v>
      </c>
      <c r="R597" s="9" t="s">
        <v>235</v>
      </c>
      <c r="S597" s="9" t="s">
        <v>236</v>
      </c>
      <c r="T597" s="72">
        <v>9.6</v>
      </c>
      <c r="U597" s="72">
        <v>0.68</v>
      </c>
      <c r="V597" s="9" t="s">
        <v>237</v>
      </c>
      <c r="W597" s="5" t="s">
        <v>749</v>
      </c>
      <c r="X597" s="5">
        <v>0.8</v>
      </c>
      <c r="Y597" s="76">
        <v>1</v>
      </c>
      <c r="Z597" s="84">
        <v>7.6458573102194185</v>
      </c>
      <c r="AA597" s="5"/>
      <c r="AB597" s="84">
        <v>-28.654205196140683</v>
      </c>
      <c r="AC597" s="5"/>
      <c r="AD597" s="84">
        <v>77.166470422138573</v>
      </c>
      <c r="AE597" s="84">
        <v>406.97463179247262</v>
      </c>
      <c r="AF597" s="22">
        <f t="shared" si="63"/>
        <v>-26.169044901718397</v>
      </c>
      <c r="AG597" s="23">
        <f t="shared" si="64"/>
        <v>3.4076050912410052</v>
      </c>
      <c r="AH597" s="23">
        <f t="shared" si="65"/>
        <v>5.2739827228862621</v>
      </c>
      <c r="AI597" s="23">
        <f t="shared" si="66"/>
        <v>6.152979843367306</v>
      </c>
      <c r="AJ597" s="85">
        <f t="shared" si="67"/>
        <v>39.509701712871433</v>
      </c>
      <c r="AK597" s="23"/>
      <c r="AL597" s="3"/>
    </row>
    <row r="598" spans="1:38" x14ac:dyDescent="0.35">
      <c r="A598" s="5">
        <f t="shared" si="61"/>
        <v>2071</v>
      </c>
      <c r="B598" s="6"/>
      <c r="C598" s="75" t="s">
        <v>1054</v>
      </c>
      <c r="D598" s="9"/>
      <c r="E598" s="76" t="s">
        <v>231</v>
      </c>
      <c r="F598" s="75" t="s">
        <v>232</v>
      </c>
      <c r="G598" s="76"/>
      <c r="H598" s="6">
        <v>139</v>
      </c>
      <c r="I598" s="9"/>
      <c r="J598" s="9" t="s">
        <v>234</v>
      </c>
      <c r="K598" s="39">
        <v>42516</v>
      </c>
      <c r="L598" s="11">
        <v>2016</v>
      </c>
      <c r="M598" s="30">
        <f t="shared" si="62"/>
        <v>147</v>
      </c>
      <c r="N598" s="38"/>
      <c r="O598" s="38"/>
      <c r="Q598" s="5" t="s">
        <v>78</v>
      </c>
      <c r="R598" s="9" t="s">
        <v>235</v>
      </c>
      <c r="S598" s="9" t="s">
        <v>236</v>
      </c>
      <c r="T598" s="72">
        <v>15.25</v>
      </c>
      <c r="U598" s="72">
        <v>1.8</v>
      </c>
      <c r="V598" s="9" t="s">
        <v>237</v>
      </c>
      <c r="W598" s="5" t="s">
        <v>749</v>
      </c>
      <c r="X598" s="5">
        <v>1</v>
      </c>
      <c r="Y598" s="76">
        <v>1</v>
      </c>
      <c r="Z598" s="84">
        <v>7.3095305281412459</v>
      </c>
      <c r="AA598" s="5"/>
      <c r="AB598" s="84">
        <v>-30.788000287751245</v>
      </c>
      <c r="AC598" s="5"/>
      <c r="AD598" s="84">
        <v>98.966404913324993</v>
      </c>
      <c r="AE598" s="84">
        <v>602.61415816306419</v>
      </c>
      <c r="AF598" s="22">
        <f t="shared" si="63"/>
        <v>-27.780130910471609</v>
      </c>
      <c r="AG598" s="23">
        <f t="shared" si="64"/>
        <v>3.3086854494533076</v>
      </c>
      <c r="AH598" s="23">
        <f t="shared" si="65"/>
        <v>6.0890779925858176</v>
      </c>
      <c r="AI598" s="23">
        <f t="shared" si="66"/>
        <v>7.1039243246834545</v>
      </c>
      <c r="AJ598" s="85">
        <f t="shared" si="67"/>
        <v>45.853273832960731</v>
      </c>
      <c r="AK598" s="23"/>
      <c r="AL598" s="3"/>
    </row>
    <row r="599" spans="1:38" x14ac:dyDescent="0.35">
      <c r="A599" s="5">
        <f t="shared" si="61"/>
        <v>2072</v>
      </c>
      <c r="B599" s="6"/>
      <c r="C599" s="75" t="s">
        <v>1055</v>
      </c>
      <c r="D599" s="9"/>
      <c r="E599" s="76" t="s">
        <v>231</v>
      </c>
      <c r="F599" s="75" t="s">
        <v>232</v>
      </c>
      <c r="G599" s="76"/>
      <c r="H599" s="6">
        <v>169</v>
      </c>
      <c r="I599" s="9"/>
      <c r="J599" s="9" t="s">
        <v>234</v>
      </c>
      <c r="K599" s="39">
        <v>42516</v>
      </c>
      <c r="L599" s="11">
        <v>2016</v>
      </c>
      <c r="M599" s="30">
        <f t="shared" si="62"/>
        <v>147</v>
      </c>
      <c r="N599" s="38"/>
      <c r="O599" s="38"/>
      <c r="Q599" s="5" t="s">
        <v>78</v>
      </c>
      <c r="R599" s="9" t="s">
        <v>235</v>
      </c>
      <c r="S599" s="9" t="s">
        <v>236</v>
      </c>
      <c r="T599" s="72">
        <v>13.8</v>
      </c>
      <c r="U599" s="72">
        <v>1.32</v>
      </c>
      <c r="V599" s="9" t="s">
        <v>237</v>
      </c>
      <c r="W599" s="5" t="s">
        <v>749</v>
      </c>
      <c r="X599" s="5">
        <v>0.9</v>
      </c>
      <c r="Y599" s="76">
        <v>1</v>
      </c>
      <c r="Z599" s="84">
        <v>7.3482487551641187</v>
      </c>
      <c r="AA599" s="5"/>
      <c r="AB599" s="84">
        <v>-30.885700219081667</v>
      </c>
      <c r="AC599" s="5"/>
      <c r="AD599" s="84">
        <v>86.105535065144949</v>
      </c>
      <c r="AE599" s="84">
        <v>551.53683067037014</v>
      </c>
      <c r="AF599" s="22">
        <f t="shared" si="63"/>
        <v>-27.71082967343299</v>
      </c>
      <c r="AG599" s="23">
        <f t="shared" si="64"/>
        <v>3.3200731632835643</v>
      </c>
      <c r="AH599" s="23">
        <f t="shared" si="65"/>
        <v>6.405358613161086</v>
      </c>
      <c r="AI599" s="23">
        <f t="shared" si="66"/>
        <v>7.472918382021267</v>
      </c>
      <c r="AJ599" s="85">
        <f t="shared" si="67"/>
        <v>47.927402337043738</v>
      </c>
      <c r="AK599" s="23"/>
      <c r="AL599" s="3"/>
    </row>
    <row r="600" spans="1:38" x14ac:dyDescent="0.35">
      <c r="A600" s="5">
        <f t="shared" si="61"/>
        <v>2073</v>
      </c>
      <c r="B600" s="6"/>
      <c r="C600" s="75" t="s">
        <v>1056</v>
      </c>
      <c r="D600" s="9"/>
      <c r="E600" s="76" t="s">
        <v>231</v>
      </c>
      <c r="F600" s="75" t="s">
        <v>232</v>
      </c>
      <c r="G600" s="76"/>
      <c r="H600" s="6">
        <v>139</v>
      </c>
      <c r="I600" s="9"/>
      <c r="J600" s="9" t="s">
        <v>234</v>
      </c>
      <c r="K600" s="39">
        <v>42516</v>
      </c>
      <c r="L600" s="11">
        <v>2016</v>
      </c>
      <c r="M600" s="30">
        <f t="shared" si="62"/>
        <v>147</v>
      </c>
      <c r="N600" s="38"/>
      <c r="O600" s="38"/>
      <c r="Q600" s="5" t="s">
        <v>78</v>
      </c>
      <c r="R600" s="9" t="s">
        <v>235</v>
      </c>
      <c r="S600" s="9" t="s">
        <v>236</v>
      </c>
      <c r="T600" s="72">
        <v>13.67</v>
      </c>
      <c r="U600" s="72">
        <v>1.03</v>
      </c>
      <c r="V600" s="9" t="s">
        <v>237</v>
      </c>
      <c r="W600" s="5" t="s">
        <v>749</v>
      </c>
      <c r="X600" s="5">
        <v>0.4</v>
      </c>
      <c r="Y600" s="76">
        <v>1</v>
      </c>
      <c r="Z600" s="84">
        <v>6.9633410963564151</v>
      </c>
      <c r="AA600" s="5"/>
      <c r="AB600" s="84">
        <v>-31.07739469858998</v>
      </c>
      <c r="AC600" s="5"/>
      <c r="AD600" s="84">
        <v>36.134508672537457</v>
      </c>
      <c r="AE600" s="84">
        <v>238.67961513612443</v>
      </c>
      <c r="AF600" s="22">
        <f t="shared" si="63"/>
        <v>-27.805198185942238</v>
      </c>
      <c r="AG600" s="23">
        <f t="shared" si="64"/>
        <v>3.2068650283401219</v>
      </c>
      <c r="AH600" s="23">
        <f t="shared" si="65"/>
        <v>6.6053095476990125</v>
      </c>
      <c r="AI600" s="23">
        <f t="shared" si="66"/>
        <v>7.7061944723155138</v>
      </c>
      <c r="AJ600" s="85">
        <f t="shared" si="67"/>
        <v>49.147048362654914</v>
      </c>
      <c r="AK600" s="23"/>
      <c r="AL600" s="3"/>
    </row>
    <row r="601" spans="1:38" x14ac:dyDescent="0.35">
      <c r="A601" s="5">
        <f t="shared" si="61"/>
        <v>2074</v>
      </c>
      <c r="B601" s="6"/>
      <c r="C601" s="75" t="s">
        <v>1057</v>
      </c>
      <c r="D601" s="9"/>
      <c r="E601" s="76" t="s">
        <v>231</v>
      </c>
      <c r="F601" s="75" t="s">
        <v>232</v>
      </c>
      <c r="G601" s="76"/>
      <c r="H601" s="6">
        <v>139</v>
      </c>
      <c r="I601" s="9"/>
      <c r="J601" s="9" t="s">
        <v>234</v>
      </c>
      <c r="K601" s="39">
        <v>42516</v>
      </c>
      <c r="L601" s="11">
        <v>2016</v>
      </c>
      <c r="M601" s="30">
        <f t="shared" si="62"/>
        <v>147</v>
      </c>
      <c r="N601" s="38"/>
      <c r="O601" s="38"/>
      <c r="Q601" s="5" t="s">
        <v>78</v>
      </c>
      <c r="R601" s="9" t="s">
        <v>235</v>
      </c>
      <c r="S601" s="9" t="s">
        <v>236</v>
      </c>
      <c r="T601" s="72">
        <v>12.83</v>
      </c>
      <c r="U601" s="72">
        <v>1.07</v>
      </c>
      <c r="V601" s="9" t="s">
        <v>237</v>
      </c>
      <c r="W601" s="5" t="s">
        <v>749</v>
      </c>
      <c r="X601" s="5">
        <v>0.6</v>
      </c>
      <c r="Y601" s="76">
        <v>1</v>
      </c>
      <c r="Z601" s="84">
        <v>7.28587882539051</v>
      </c>
      <c r="AA601" s="5"/>
      <c r="AB601" s="84">
        <v>-30.611721584903886</v>
      </c>
      <c r="AC601" s="5"/>
      <c r="AD601" s="84">
        <v>55.668753498571022</v>
      </c>
      <c r="AE601" s="84">
        <v>362.73342688303643</v>
      </c>
      <c r="AF601" s="22">
        <f t="shared" si="63"/>
        <v>-27.382294627406726</v>
      </c>
      <c r="AG601" s="23">
        <f t="shared" si="64"/>
        <v>3.301729066291327</v>
      </c>
      <c r="AH601" s="23">
        <f t="shared" si="65"/>
        <v>6.5159250762161856</v>
      </c>
      <c r="AI601" s="23">
        <f t="shared" si="66"/>
        <v>7.601912588918883</v>
      </c>
      <c r="AJ601" s="85">
        <f t="shared" si="67"/>
        <v>48.610085608689126</v>
      </c>
      <c r="AK601" s="23"/>
      <c r="AL601" s="3"/>
    </row>
    <row r="602" spans="1:38" x14ac:dyDescent="0.35">
      <c r="A602" s="5">
        <f t="shared" si="61"/>
        <v>2075</v>
      </c>
      <c r="B602" s="6"/>
      <c r="C602" s="75" t="s">
        <v>1058</v>
      </c>
      <c r="D602" s="9"/>
      <c r="E602" s="76" t="s">
        <v>231</v>
      </c>
      <c r="F602" s="75" t="s">
        <v>232</v>
      </c>
      <c r="G602" s="76"/>
      <c r="H602" s="6">
        <v>139</v>
      </c>
      <c r="I602" s="9"/>
      <c r="J602" s="9" t="s">
        <v>234</v>
      </c>
      <c r="K602" s="39">
        <v>42516</v>
      </c>
      <c r="L602" s="11">
        <v>2016</v>
      </c>
      <c r="M602" s="30">
        <f t="shared" si="62"/>
        <v>147</v>
      </c>
      <c r="N602" s="38"/>
      <c r="O602" s="38"/>
      <c r="Q602" s="5" t="s">
        <v>78</v>
      </c>
      <c r="R602" s="9" t="s">
        <v>235</v>
      </c>
      <c r="S602" s="9" t="s">
        <v>236</v>
      </c>
      <c r="T602" s="72">
        <v>12.86</v>
      </c>
      <c r="U602" s="72">
        <v>1.07</v>
      </c>
      <c r="V602" s="9" t="s">
        <v>237</v>
      </c>
      <c r="W602" s="5" t="s">
        <v>749</v>
      </c>
      <c r="X602" s="5">
        <v>0.7</v>
      </c>
      <c r="Y602" s="76">
        <v>1</v>
      </c>
      <c r="Z602" s="84">
        <v>6.6855482502298491</v>
      </c>
      <c r="AA602" s="5"/>
      <c r="AB602" s="84">
        <v>-30.594239881583825</v>
      </c>
      <c r="AC602" s="5"/>
      <c r="AD602" s="84">
        <v>76.429177985602038</v>
      </c>
      <c r="AE602" s="84">
        <v>489.77103932200606</v>
      </c>
      <c r="AF602" s="22">
        <f t="shared" si="63"/>
        <v>-27.417959624988764</v>
      </c>
      <c r="AG602" s="23">
        <f t="shared" si="64"/>
        <v>3.1251612500676025</v>
      </c>
      <c r="AH602" s="23">
        <f t="shared" si="65"/>
        <v>6.4081683491908104</v>
      </c>
      <c r="AI602" s="23">
        <f t="shared" si="66"/>
        <v>7.4761964073892786</v>
      </c>
      <c r="AJ602" s="85">
        <f t="shared" si="67"/>
        <v>47.945010739167365</v>
      </c>
      <c r="AK602" s="23"/>
      <c r="AL602" s="3"/>
    </row>
    <row r="603" spans="1:38" x14ac:dyDescent="0.35">
      <c r="A603" s="5">
        <f t="shared" si="61"/>
        <v>2076</v>
      </c>
      <c r="B603" s="6"/>
      <c r="C603" s="75" t="s">
        <v>1064</v>
      </c>
      <c r="D603" s="9"/>
      <c r="E603" s="76" t="s">
        <v>231</v>
      </c>
      <c r="F603" s="75" t="s">
        <v>232</v>
      </c>
      <c r="G603" s="76"/>
      <c r="H603" s="6">
        <v>76</v>
      </c>
      <c r="I603" s="9"/>
      <c r="J603" s="9" t="s">
        <v>234</v>
      </c>
      <c r="K603" s="39">
        <v>42516</v>
      </c>
      <c r="L603" s="11">
        <v>2016</v>
      </c>
      <c r="M603" s="30">
        <f t="shared" si="62"/>
        <v>147</v>
      </c>
      <c r="N603" s="38"/>
      <c r="O603" s="38"/>
      <c r="Q603" s="5" t="s">
        <v>78</v>
      </c>
      <c r="R603" s="9" t="s">
        <v>235</v>
      </c>
      <c r="S603" s="9" t="s">
        <v>236</v>
      </c>
      <c r="T603" s="72">
        <v>10</v>
      </c>
      <c r="U603" s="72">
        <v>1.1000000000000001</v>
      </c>
      <c r="V603" s="9" t="s">
        <v>237</v>
      </c>
      <c r="W603" s="5" t="s">
        <v>749</v>
      </c>
      <c r="X603" s="5">
        <v>0.5</v>
      </c>
      <c r="Y603" s="76">
        <v>1</v>
      </c>
      <c r="Z603" s="84">
        <v>8.7722636718404008</v>
      </c>
      <c r="AA603" s="5"/>
      <c r="AB603" s="84">
        <v>-28.35509985198469</v>
      </c>
      <c r="AC603" s="5"/>
      <c r="AD603" s="84">
        <v>61.602196589192843</v>
      </c>
      <c r="AE603" s="84">
        <v>297.68936768013396</v>
      </c>
      <c r="AF603" s="22">
        <f t="shared" si="63"/>
        <v>-26.226720502294594</v>
      </c>
      <c r="AG603" s="23">
        <f t="shared" si="64"/>
        <v>3.7389010799530595</v>
      </c>
      <c r="AH603" s="23">
        <f t="shared" si="65"/>
        <v>4.8324472853677261</v>
      </c>
      <c r="AI603" s="23">
        <f t="shared" si="66"/>
        <v>5.6378551662623471</v>
      </c>
      <c r="AJ603" s="85">
        <f t="shared" si="67"/>
        <v>35.304555955456124</v>
      </c>
      <c r="AK603" s="23"/>
      <c r="AL603" s="3"/>
    </row>
    <row r="604" spans="1:38" x14ac:dyDescent="0.35">
      <c r="A604" s="5">
        <f t="shared" si="61"/>
        <v>2077</v>
      </c>
      <c r="B604" s="6"/>
      <c r="C604" s="75" t="s">
        <v>897</v>
      </c>
      <c r="D604" s="9"/>
      <c r="E604" s="76" t="s">
        <v>231</v>
      </c>
      <c r="F604" s="75" t="s">
        <v>232</v>
      </c>
      <c r="G604" s="76"/>
      <c r="H604" s="6">
        <v>184</v>
      </c>
      <c r="I604" s="9"/>
      <c r="J604" s="9" t="s">
        <v>234</v>
      </c>
      <c r="K604" s="39">
        <v>42522</v>
      </c>
      <c r="L604" s="11">
        <v>2016</v>
      </c>
      <c r="M604" s="30">
        <f t="shared" si="62"/>
        <v>153</v>
      </c>
      <c r="N604" s="38"/>
      <c r="O604" s="38"/>
      <c r="Q604" s="5" t="s">
        <v>78</v>
      </c>
      <c r="R604" s="9" t="s">
        <v>235</v>
      </c>
      <c r="S604" s="9" t="s">
        <v>236</v>
      </c>
      <c r="T604" s="72">
        <v>16</v>
      </c>
      <c r="U604" s="72">
        <v>3.15</v>
      </c>
      <c r="V604" s="9" t="s">
        <v>237</v>
      </c>
      <c r="W604" s="5" t="s">
        <v>749</v>
      </c>
      <c r="X604" s="5">
        <v>0.8</v>
      </c>
      <c r="Y604" s="76">
        <v>1</v>
      </c>
      <c r="Z604" s="84">
        <v>6.6161724211300159</v>
      </c>
      <c r="AA604" s="5"/>
      <c r="AB604" s="84">
        <v>-30.72306805123014</v>
      </c>
      <c r="AC604" s="5"/>
      <c r="AD604" s="84">
        <v>88.443409557631554</v>
      </c>
      <c r="AE604" s="84">
        <v>538.36508274063567</v>
      </c>
      <c r="AF604" s="22">
        <f t="shared" si="63"/>
        <v>-27.716290122518274</v>
      </c>
      <c r="AG604" s="23">
        <f t="shared" si="64"/>
        <v>3.1047565944500048</v>
      </c>
      <c r="AH604" s="23">
        <f t="shared" si="65"/>
        <v>6.0871136180002861</v>
      </c>
      <c r="AI604" s="23">
        <f t="shared" si="66"/>
        <v>7.1016325543336665</v>
      </c>
      <c r="AJ604" s="85">
        <f t="shared" si="67"/>
        <v>45.839795056224162</v>
      </c>
      <c r="AK604" s="23"/>
      <c r="AL604" s="3"/>
    </row>
    <row r="605" spans="1:38" x14ac:dyDescent="0.35">
      <c r="A605" s="5">
        <f t="shared" si="61"/>
        <v>2078</v>
      </c>
      <c r="B605" s="6"/>
      <c r="C605" s="75" t="s">
        <v>898</v>
      </c>
      <c r="D605" s="9"/>
      <c r="E605" s="76" t="s">
        <v>231</v>
      </c>
      <c r="F605" s="75" t="s">
        <v>232</v>
      </c>
      <c r="G605" s="76"/>
      <c r="H605" s="6">
        <v>184</v>
      </c>
      <c r="I605" s="9"/>
      <c r="J605" s="9" t="s">
        <v>234</v>
      </c>
      <c r="K605" s="39">
        <v>42522</v>
      </c>
      <c r="L605" s="11">
        <v>2016</v>
      </c>
      <c r="M605" s="30">
        <f t="shared" si="62"/>
        <v>153</v>
      </c>
      <c r="N605" s="38"/>
      <c r="O605" s="38"/>
      <c r="Q605" s="5" t="s">
        <v>78</v>
      </c>
      <c r="R605" s="9" t="s">
        <v>235</v>
      </c>
      <c r="S605" s="9" t="s">
        <v>236</v>
      </c>
      <c r="T605" s="72">
        <v>17</v>
      </c>
      <c r="U605" s="72">
        <v>3.1</v>
      </c>
      <c r="V605" s="9" t="s">
        <v>237</v>
      </c>
      <c r="W605" s="5" t="s">
        <v>749</v>
      </c>
      <c r="X605" s="5">
        <v>0.7</v>
      </c>
      <c r="Y605" s="76">
        <v>1</v>
      </c>
      <c r="Z605" s="84">
        <v>6.719814340821114</v>
      </c>
      <c r="AA605" s="5"/>
      <c r="AB605" s="84">
        <v>-30.744303223281243</v>
      </c>
      <c r="AC605" s="5"/>
      <c r="AD605" s="84">
        <v>62.62383106527033</v>
      </c>
      <c r="AE605" s="84">
        <v>380.97729987462634</v>
      </c>
      <c r="AF605" s="22">
        <f t="shared" si="63"/>
        <v>-27.739488524051716</v>
      </c>
      <c r="AG605" s="23">
        <f t="shared" si="64"/>
        <v>3.1352395120062102</v>
      </c>
      <c r="AH605" s="23">
        <f t="shared" si="65"/>
        <v>6.0835834121606016</v>
      </c>
      <c r="AI605" s="23">
        <f t="shared" si="66"/>
        <v>7.0975139808540355</v>
      </c>
      <c r="AJ605" s="85">
        <f t="shared" si="67"/>
        <v>45.81555277234574</v>
      </c>
      <c r="AK605" s="23"/>
      <c r="AL605" s="3"/>
    </row>
    <row r="606" spans="1:38" x14ac:dyDescent="0.35">
      <c r="A606" s="5">
        <f t="shared" si="61"/>
        <v>2079</v>
      </c>
      <c r="B606" s="6"/>
      <c r="C606" s="75" t="s">
        <v>899</v>
      </c>
      <c r="D606" s="9"/>
      <c r="E606" s="76" t="s">
        <v>231</v>
      </c>
      <c r="F606" s="75" t="s">
        <v>232</v>
      </c>
      <c r="G606" s="76"/>
      <c r="H606" s="6">
        <v>184</v>
      </c>
      <c r="I606" s="9"/>
      <c r="J606" s="9" t="s">
        <v>234</v>
      </c>
      <c r="K606" s="39">
        <v>42522</v>
      </c>
      <c r="L606" s="11">
        <v>2016</v>
      </c>
      <c r="M606" s="30">
        <f t="shared" si="62"/>
        <v>153</v>
      </c>
      <c r="N606" s="38"/>
      <c r="O606" s="38"/>
      <c r="Q606" s="5" t="s">
        <v>78</v>
      </c>
      <c r="R606" s="9" t="s">
        <v>235</v>
      </c>
      <c r="S606" s="9" t="s">
        <v>236</v>
      </c>
      <c r="T606" s="72">
        <v>16.5</v>
      </c>
      <c r="U606" s="72">
        <v>2.6</v>
      </c>
      <c r="V606" s="9" t="s">
        <v>237</v>
      </c>
      <c r="W606" s="5" t="s">
        <v>749</v>
      </c>
      <c r="X606" s="5">
        <v>0.7</v>
      </c>
      <c r="Y606" s="76">
        <v>1</v>
      </c>
      <c r="Z606" s="84">
        <v>5.9289341825063477</v>
      </c>
      <c r="AA606" s="5"/>
      <c r="AB606" s="84">
        <v>-30.81930408747295</v>
      </c>
      <c r="AC606" s="5"/>
      <c r="AD606" s="84">
        <v>50.390839498893008</v>
      </c>
      <c r="AE606" s="84">
        <v>313.40709818962767</v>
      </c>
      <c r="AF606" s="22">
        <f t="shared" si="63"/>
        <v>-27.740498486423199</v>
      </c>
      <c r="AG606" s="23">
        <f t="shared" si="64"/>
        <v>2.902627700737161</v>
      </c>
      <c r="AH606" s="23">
        <f t="shared" si="65"/>
        <v>6.2195252412199373</v>
      </c>
      <c r="AI606" s="23">
        <f t="shared" si="66"/>
        <v>7.2561127814232593</v>
      </c>
      <c r="AJ606" s="85">
        <f t="shared" si="67"/>
        <v>46.731429472724109</v>
      </c>
      <c r="AK606" s="23"/>
      <c r="AL606" s="3"/>
    </row>
    <row r="607" spans="1:38" x14ac:dyDescent="0.35">
      <c r="A607" s="5">
        <f t="shared" si="61"/>
        <v>2080</v>
      </c>
      <c r="B607" s="6"/>
      <c r="C607" s="75" t="s">
        <v>900</v>
      </c>
      <c r="D607" s="9"/>
      <c r="E607" s="76" t="s">
        <v>231</v>
      </c>
      <c r="F607" s="75" t="s">
        <v>232</v>
      </c>
      <c r="G607" s="76"/>
      <c r="H607" s="6">
        <v>184</v>
      </c>
      <c r="I607" s="9"/>
      <c r="J607" s="9" t="s">
        <v>234</v>
      </c>
      <c r="K607" s="39">
        <v>42522</v>
      </c>
      <c r="L607" s="11">
        <v>2016</v>
      </c>
      <c r="M607" s="30">
        <f t="shared" si="62"/>
        <v>153</v>
      </c>
      <c r="N607" s="38"/>
      <c r="O607" s="38"/>
      <c r="Q607" s="5" t="s">
        <v>78</v>
      </c>
      <c r="R607" s="9" t="s">
        <v>235</v>
      </c>
      <c r="S607" s="9" t="s">
        <v>236</v>
      </c>
      <c r="T607" s="72">
        <v>16.329999999999998</v>
      </c>
      <c r="U607" s="72">
        <v>2</v>
      </c>
      <c r="V607" s="9" t="s">
        <v>237</v>
      </c>
      <c r="W607" s="5" t="s">
        <v>749</v>
      </c>
      <c r="X607" s="5">
        <v>0.7</v>
      </c>
      <c r="Y607" s="76">
        <v>1</v>
      </c>
      <c r="Z607" s="84">
        <v>7.6623263294096926</v>
      </c>
      <c r="AA607" s="5"/>
      <c r="AB607" s="84">
        <v>-30.508800709368824</v>
      </c>
      <c r="AC607" s="5"/>
      <c r="AD607" s="84">
        <v>79.792004754097746</v>
      </c>
      <c r="AE607" s="84">
        <v>494.7963253951641</v>
      </c>
      <c r="AF607" s="22">
        <f t="shared" si="63"/>
        <v>-27.439846200433578</v>
      </c>
      <c r="AG607" s="23">
        <f t="shared" si="64"/>
        <v>3.412448920414616</v>
      </c>
      <c r="AH607" s="23">
        <f t="shared" si="65"/>
        <v>6.2010764978273549</v>
      </c>
      <c r="AI607" s="23">
        <f t="shared" si="66"/>
        <v>7.2345892474652471</v>
      </c>
      <c r="AJ607" s="85">
        <f t="shared" si="67"/>
        <v>46.609226030652636</v>
      </c>
      <c r="AK607" s="23"/>
      <c r="AL607" s="3"/>
    </row>
    <row r="608" spans="1:38" x14ac:dyDescent="0.35">
      <c r="A608" s="5">
        <f t="shared" si="61"/>
        <v>2081</v>
      </c>
      <c r="B608" s="6"/>
      <c r="C608" s="75" t="s">
        <v>901</v>
      </c>
      <c r="D608" s="9"/>
      <c r="E608" s="76" t="s">
        <v>231</v>
      </c>
      <c r="F608" s="75" t="s">
        <v>232</v>
      </c>
      <c r="G608" s="76"/>
      <c r="H608" s="6">
        <v>184</v>
      </c>
      <c r="I608" s="9"/>
      <c r="J608" s="9" t="s">
        <v>234</v>
      </c>
      <c r="K608" s="39">
        <v>42522</v>
      </c>
      <c r="L608" s="11">
        <v>2016</v>
      </c>
      <c r="M608" s="30">
        <f t="shared" si="62"/>
        <v>153</v>
      </c>
      <c r="N608" s="38"/>
      <c r="O608" s="38"/>
      <c r="Q608" s="5" t="s">
        <v>78</v>
      </c>
      <c r="R608" s="9" t="s">
        <v>235</v>
      </c>
      <c r="S608" s="9" t="s">
        <v>236</v>
      </c>
      <c r="T608" s="72">
        <v>17</v>
      </c>
      <c r="U608" s="72">
        <v>2.0499999999999998</v>
      </c>
      <c r="V608" s="9" t="s">
        <v>237</v>
      </c>
      <c r="W608" s="5" t="s">
        <v>749</v>
      </c>
      <c r="X608" s="5">
        <v>0.5</v>
      </c>
      <c r="Y608" s="76">
        <v>1</v>
      </c>
      <c r="Z608" s="84">
        <v>4.6616895866535373</v>
      </c>
      <c r="AA608" s="5"/>
      <c r="AB608" s="84">
        <v>-31.657000159123545</v>
      </c>
      <c r="AC608" s="5"/>
      <c r="AD608" s="84">
        <v>47.362771568745273</v>
      </c>
      <c r="AE608" s="84">
        <v>317.10235490642253</v>
      </c>
      <c r="AF608" s="22">
        <f t="shared" si="63"/>
        <v>-28.342952163386236</v>
      </c>
      <c r="AG608" s="23">
        <f t="shared" si="64"/>
        <v>2.5299087019569226</v>
      </c>
      <c r="AH608" s="23">
        <f t="shared" si="65"/>
        <v>6.6951815614540306</v>
      </c>
      <c r="AI608" s="23">
        <f t="shared" si="66"/>
        <v>7.8110451550297029</v>
      </c>
      <c r="AJ608" s="85">
        <f t="shared" si="67"/>
        <v>49.674000105825833</v>
      </c>
      <c r="AK608" s="23"/>
      <c r="AL608" s="3"/>
    </row>
    <row r="609" spans="1:38" x14ac:dyDescent="0.35">
      <c r="A609" s="5">
        <f t="shared" si="61"/>
        <v>2082</v>
      </c>
      <c r="B609" s="6"/>
      <c r="C609" s="75" t="s">
        <v>1029</v>
      </c>
      <c r="D609" s="9"/>
      <c r="E609" s="76" t="s">
        <v>231</v>
      </c>
      <c r="F609" s="75" t="s">
        <v>232</v>
      </c>
      <c r="G609" s="76"/>
      <c r="H609" s="6">
        <v>192</v>
      </c>
      <c r="I609" s="9"/>
      <c r="J609" s="9" t="s">
        <v>234</v>
      </c>
      <c r="K609" s="39">
        <v>42522</v>
      </c>
      <c r="L609" s="11">
        <v>2016</v>
      </c>
      <c r="M609" s="30">
        <f t="shared" si="62"/>
        <v>153</v>
      </c>
      <c r="N609" s="12"/>
      <c r="O609" s="12"/>
      <c r="Q609" s="5" t="s">
        <v>78</v>
      </c>
      <c r="R609" s="9" t="s">
        <v>235</v>
      </c>
      <c r="S609" s="9" t="s">
        <v>236</v>
      </c>
      <c r="T609" s="72">
        <v>24</v>
      </c>
      <c r="U609" s="72">
        <v>7.6</v>
      </c>
      <c r="V609" s="9" t="s">
        <v>237</v>
      </c>
      <c r="W609" s="5" t="s">
        <v>749</v>
      </c>
      <c r="X609" s="5">
        <v>0.7</v>
      </c>
      <c r="Y609" s="76">
        <v>1</v>
      </c>
      <c r="Z609" s="84">
        <v>6.6092677578754691</v>
      </c>
      <c r="AA609" s="5"/>
      <c r="AB609" s="84">
        <v>-29.755962240048955</v>
      </c>
      <c r="AC609" s="5"/>
      <c r="AD609" s="84">
        <v>90.296313067655078</v>
      </c>
      <c r="AE609" s="84">
        <v>470.22479401846601</v>
      </c>
      <c r="AF609" s="22">
        <f t="shared" si="63"/>
        <v>-27.320597246027777</v>
      </c>
      <c r="AG609" s="23">
        <f t="shared" si="64"/>
        <v>3.1027258111398437</v>
      </c>
      <c r="AH609" s="23">
        <f t="shared" si="65"/>
        <v>5.2075746843190283</v>
      </c>
      <c r="AI609" s="23">
        <f t="shared" si="66"/>
        <v>6.0755037983721998</v>
      </c>
      <c r="AJ609" s="85">
        <f t="shared" si="67"/>
        <v>38.916835479089983</v>
      </c>
      <c r="AK609" s="23"/>
      <c r="AL609" s="3"/>
    </row>
    <row r="610" spans="1:38" x14ac:dyDescent="0.35">
      <c r="A610" s="5">
        <f t="shared" si="61"/>
        <v>2083</v>
      </c>
      <c r="B610" s="6"/>
      <c r="C610" s="75" t="s">
        <v>1030</v>
      </c>
      <c r="D610" s="9"/>
      <c r="E610" s="76" t="s">
        <v>231</v>
      </c>
      <c r="F610" s="75" t="s">
        <v>232</v>
      </c>
      <c r="G610" s="76"/>
      <c r="H610" s="6">
        <v>192</v>
      </c>
      <c r="I610" s="9"/>
      <c r="J610" s="9" t="s">
        <v>234</v>
      </c>
      <c r="K610" s="39">
        <v>42522</v>
      </c>
      <c r="L610" s="11">
        <v>2016</v>
      </c>
      <c r="M610" s="30">
        <f t="shared" si="62"/>
        <v>153</v>
      </c>
      <c r="N610" s="12"/>
      <c r="O610" s="5"/>
      <c r="Q610" s="5" t="s">
        <v>78</v>
      </c>
      <c r="R610" s="9" t="s">
        <v>235</v>
      </c>
      <c r="S610" s="9" t="s">
        <v>236</v>
      </c>
      <c r="T610" s="72">
        <v>17</v>
      </c>
      <c r="U610" s="72">
        <v>2.57</v>
      </c>
      <c r="V610" s="9" t="s">
        <v>237</v>
      </c>
      <c r="W610" s="5" t="s">
        <v>749</v>
      </c>
      <c r="X610" s="5">
        <v>1</v>
      </c>
      <c r="Y610" s="76">
        <v>1</v>
      </c>
      <c r="Z610" s="84">
        <v>5.7882975335516536</v>
      </c>
      <c r="AA610" s="5"/>
      <c r="AB610" s="84">
        <v>-30.976691728905681</v>
      </c>
      <c r="AC610" s="5"/>
      <c r="AD610" s="84">
        <v>99.936205222441373</v>
      </c>
      <c r="AE610" s="84">
        <v>617.33275001564857</v>
      </c>
      <c r="AF610" s="22">
        <f t="shared" si="63"/>
        <v>-27.920537083682479</v>
      </c>
      <c r="AG610" s="23">
        <f t="shared" si="64"/>
        <v>2.8612639804563686</v>
      </c>
      <c r="AH610" s="23">
        <f t="shared" si="65"/>
        <v>6.1772682747115377</v>
      </c>
      <c r="AI610" s="23">
        <f t="shared" si="66"/>
        <v>7.2068129871634605</v>
      </c>
      <c r="AJ610" s="85">
        <f t="shared" si="67"/>
        <v>46.450564379324767</v>
      </c>
      <c r="AK610" s="23"/>
      <c r="AL610" s="3"/>
    </row>
    <row r="611" spans="1:38" x14ac:dyDescent="0.35">
      <c r="A611" s="5">
        <f t="shared" si="61"/>
        <v>2084</v>
      </c>
      <c r="B611" s="6"/>
      <c r="C611" s="75" t="s">
        <v>1031</v>
      </c>
      <c r="D611" s="9"/>
      <c r="E611" s="76" t="s">
        <v>231</v>
      </c>
      <c r="F611" s="75" t="s">
        <v>232</v>
      </c>
      <c r="G611" s="76"/>
      <c r="H611" s="6">
        <v>192</v>
      </c>
      <c r="I611" s="9"/>
      <c r="J611" s="9" t="s">
        <v>234</v>
      </c>
      <c r="K611" s="39">
        <v>42522</v>
      </c>
      <c r="L611" s="11">
        <v>2016</v>
      </c>
      <c r="M611" s="30">
        <f t="shared" si="62"/>
        <v>153</v>
      </c>
      <c r="N611" s="12"/>
      <c r="O611" s="5"/>
      <c r="Q611" s="5" t="s">
        <v>78</v>
      </c>
      <c r="R611" s="9" t="s">
        <v>235</v>
      </c>
      <c r="S611" s="9" t="s">
        <v>236</v>
      </c>
      <c r="T611" s="72">
        <v>16</v>
      </c>
      <c r="U611" s="72">
        <v>2.73</v>
      </c>
      <c r="V611" s="9" t="s">
        <v>237</v>
      </c>
      <c r="W611" s="5" t="s">
        <v>749</v>
      </c>
      <c r="X611" s="5">
        <v>1.2</v>
      </c>
      <c r="Y611" s="76">
        <v>1</v>
      </c>
      <c r="Z611" s="84">
        <v>7.0531899754909269</v>
      </c>
      <c r="AA611" s="5"/>
      <c r="AB611" s="84">
        <v>-30.419217678726628</v>
      </c>
      <c r="AC611" s="5"/>
      <c r="AD611" s="84">
        <v>103.28654238264608</v>
      </c>
      <c r="AE611" s="84">
        <v>629.01519467534399</v>
      </c>
      <c r="AF611" s="22">
        <f t="shared" si="63"/>
        <v>-27.410835442370974</v>
      </c>
      <c r="AG611" s="23">
        <f t="shared" si="64"/>
        <v>3.2332911692620376</v>
      </c>
      <c r="AH611" s="23">
        <f t="shared" si="65"/>
        <v>6.0900014674228213</v>
      </c>
      <c r="AI611" s="23">
        <f t="shared" si="66"/>
        <v>7.1050017119932916</v>
      </c>
      <c r="AJ611" s="85">
        <f t="shared" si="67"/>
        <v>45.859607697162296</v>
      </c>
      <c r="AK611" s="23"/>
      <c r="AL611" s="3"/>
    </row>
    <row r="612" spans="1:38" x14ac:dyDescent="0.35">
      <c r="A612" s="5">
        <f t="shared" si="61"/>
        <v>2085</v>
      </c>
      <c r="B612" s="6"/>
      <c r="C612" s="75" t="s">
        <v>1032</v>
      </c>
      <c r="D612" s="9"/>
      <c r="E612" s="76" t="s">
        <v>231</v>
      </c>
      <c r="F612" s="75" t="s">
        <v>232</v>
      </c>
      <c r="G612" s="76"/>
      <c r="H612" s="6">
        <v>192</v>
      </c>
      <c r="I612" s="9"/>
      <c r="J612" s="9" t="s">
        <v>234</v>
      </c>
      <c r="K612" s="39">
        <v>42522</v>
      </c>
      <c r="L612" s="11">
        <v>2016</v>
      </c>
      <c r="M612" s="30">
        <f t="shared" si="62"/>
        <v>153</v>
      </c>
      <c r="N612" s="38"/>
      <c r="O612" s="38"/>
      <c r="Q612" s="5" t="s">
        <v>78</v>
      </c>
      <c r="R612" s="9" t="s">
        <v>235</v>
      </c>
      <c r="S612" s="9" t="s">
        <v>236</v>
      </c>
      <c r="T612" s="72">
        <v>14.4</v>
      </c>
      <c r="U612" s="72">
        <v>1.38</v>
      </c>
      <c r="V612" s="9" t="s">
        <v>237</v>
      </c>
      <c r="W612" s="5" t="s">
        <v>749</v>
      </c>
      <c r="X612" s="5">
        <v>1</v>
      </c>
      <c r="Y612" s="76">
        <v>1</v>
      </c>
      <c r="Z612" s="84">
        <v>5.8822976266463725</v>
      </c>
      <c r="AA612" s="5"/>
      <c r="AB612" s="84">
        <v>-30.824635263374333</v>
      </c>
      <c r="AC612" s="5"/>
      <c r="AD612" s="84">
        <v>99.858996605221577</v>
      </c>
      <c r="AE612" s="84">
        <v>613.75936203830702</v>
      </c>
      <c r="AF612" s="22">
        <f t="shared" si="63"/>
        <v>-27.785300050770207</v>
      </c>
      <c r="AG612" s="23">
        <f t="shared" si="64"/>
        <v>2.8889110666606976</v>
      </c>
      <c r="AH612" s="23">
        <f t="shared" si="65"/>
        <v>6.1462600557135367</v>
      </c>
      <c r="AI612" s="23">
        <f t="shared" si="66"/>
        <v>7.170636731665792</v>
      </c>
      <c r="AJ612" s="85">
        <f t="shared" si="67"/>
        <v>46.242286351081276</v>
      </c>
      <c r="AK612" s="23"/>
      <c r="AL612" s="3"/>
    </row>
    <row r="613" spans="1:38" x14ac:dyDescent="0.35">
      <c r="A613" s="5">
        <f t="shared" si="61"/>
        <v>2086</v>
      </c>
      <c r="B613" s="6"/>
      <c r="C613" s="75" t="s">
        <v>1033</v>
      </c>
      <c r="D613" s="9"/>
      <c r="E613" s="76" t="s">
        <v>231</v>
      </c>
      <c r="F613" s="75" t="s">
        <v>232</v>
      </c>
      <c r="G613" s="76"/>
      <c r="H613" s="6">
        <v>192</v>
      </c>
      <c r="I613" s="9"/>
      <c r="J613" s="9" t="s">
        <v>234</v>
      </c>
      <c r="K613" s="39">
        <v>42522</v>
      </c>
      <c r="L613" s="11">
        <v>2016</v>
      </c>
      <c r="M613" s="30">
        <f t="shared" si="62"/>
        <v>153</v>
      </c>
      <c r="N613" s="38"/>
      <c r="O613" s="38"/>
      <c r="Q613" s="5" t="s">
        <v>78</v>
      </c>
      <c r="R613" s="9" t="s">
        <v>235</v>
      </c>
      <c r="S613" s="9" t="s">
        <v>236</v>
      </c>
      <c r="T613" s="72">
        <v>13.4</v>
      </c>
      <c r="U613" s="72">
        <v>1.26</v>
      </c>
      <c r="V613" s="9" t="s">
        <v>237</v>
      </c>
      <c r="W613" s="5" t="s">
        <v>749</v>
      </c>
      <c r="X613" s="5">
        <v>0.8</v>
      </c>
      <c r="Y613" s="76">
        <v>1</v>
      </c>
      <c r="Z613" s="84">
        <v>6.8534570629783804</v>
      </c>
      <c r="AA613" s="5"/>
      <c r="AB613" s="84">
        <v>-30.41426327591514</v>
      </c>
      <c r="AC613" s="5"/>
      <c r="AD613" s="84">
        <v>73.299135017289586</v>
      </c>
      <c r="AE613" s="84">
        <v>452.13564070819069</v>
      </c>
      <c r="AF613" s="22">
        <f t="shared" si="63"/>
        <v>-27.362921941937699</v>
      </c>
      <c r="AG613" s="23">
        <f t="shared" si="64"/>
        <v>3.1745461949936411</v>
      </c>
      <c r="AH613" s="23">
        <f t="shared" si="65"/>
        <v>6.1683625680104175</v>
      </c>
      <c r="AI613" s="23">
        <f t="shared" si="66"/>
        <v>7.1964229960121537</v>
      </c>
      <c r="AJ613" s="85">
        <f t="shared" si="67"/>
        <v>46.390936119320074</v>
      </c>
      <c r="AK613" s="23"/>
      <c r="AL613" s="3"/>
    </row>
    <row r="614" spans="1:38" x14ac:dyDescent="0.35">
      <c r="A614" s="5">
        <f t="shared" si="61"/>
        <v>2087</v>
      </c>
      <c r="B614" s="6"/>
      <c r="C614" s="75" t="s">
        <v>1049</v>
      </c>
      <c r="D614" s="9"/>
      <c r="E614" s="76" t="s">
        <v>231</v>
      </c>
      <c r="F614" s="75" t="s">
        <v>232</v>
      </c>
      <c r="G614" s="76"/>
      <c r="H614" s="7">
        <v>57</v>
      </c>
      <c r="I614" s="9"/>
      <c r="J614" s="9" t="s">
        <v>234</v>
      </c>
      <c r="K614" s="10">
        <v>42522</v>
      </c>
      <c r="L614" s="5">
        <v>2016</v>
      </c>
      <c r="M614" s="30">
        <f t="shared" si="62"/>
        <v>153</v>
      </c>
      <c r="N614" s="35"/>
      <c r="O614" s="35"/>
      <c r="Q614" s="5" t="s">
        <v>78</v>
      </c>
      <c r="R614" s="9" t="s">
        <v>235</v>
      </c>
      <c r="S614" s="9" t="s">
        <v>236</v>
      </c>
      <c r="T614" s="72">
        <v>17</v>
      </c>
      <c r="U614" s="72">
        <v>6.15</v>
      </c>
      <c r="V614" s="9" t="s">
        <v>237</v>
      </c>
      <c r="W614" s="5" t="s">
        <v>749</v>
      </c>
      <c r="X614" s="12">
        <v>0.8</v>
      </c>
      <c r="Y614" s="76">
        <v>1</v>
      </c>
      <c r="Z614" s="84">
        <v>7.4396911343032324</v>
      </c>
      <c r="AA614" s="5"/>
      <c r="AB614" s="84">
        <v>-29.642664943034838</v>
      </c>
      <c r="AC614" s="5"/>
      <c r="AD614" s="84">
        <v>89.935211083592037</v>
      </c>
      <c r="AE614" s="84">
        <v>439.47787589365674</v>
      </c>
      <c r="AF614" s="22">
        <f t="shared" si="63"/>
        <v>-27.467054285033445</v>
      </c>
      <c r="AG614" s="23">
        <f t="shared" si="64"/>
        <v>3.3469679806774213</v>
      </c>
      <c r="AH614" s="23">
        <f t="shared" si="65"/>
        <v>4.8866052639291127</v>
      </c>
      <c r="AI614" s="23">
        <f t="shared" si="66"/>
        <v>5.7010394745839648</v>
      </c>
      <c r="AJ614" s="85">
        <f t="shared" si="67"/>
        <v>35.855587782923038</v>
      </c>
      <c r="AK614" s="23"/>
      <c r="AL614" s="3"/>
    </row>
    <row r="615" spans="1:38" x14ac:dyDescent="0.35">
      <c r="A615" s="5">
        <f t="shared" si="61"/>
        <v>2088</v>
      </c>
      <c r="B615" s="6"/>
      <c r="C615" s="75" t="s">
        <v>1050</v>
      </c>
      <c r="D615" s="9"/>
      <c r="E615" s="76" t="s">
        <v>231</v>
      </c>
      <c r="F615" s="75" t="s">
        <v>232</v>
      </c>
      <c r="G615" s="76"/>
      <c r="H615" s="7">
        <v>57</v>
      </c>
      <c r="I615" s="9"/>
      <c r="J615" s="9" t="s">
        <v>234</v>
      </c>
      <c r="K615" s="10">
        <v>42522</v>
      </c>
      <c r="L615" s="5">
        <v>2016</v>
      </c>
      <c r="M615" s="30">
        <f t="shared" si="62"/>
        <v>153</v>
      </c>
      <c r="N615" s="35"/>
      <c r="O615" s="35"/>
      <c r="Q615" s="5" t="s">
        <v>78</v>
      </c>
      <c r="R615" s="9" t="s">
        <v>235</v>
      </c>
      <c r="S615" s="9" t="s">
        <v>236</v>
      </c>
      <c r="T615" s="72">
        <v>15.33</v>
      </c>
      <c r="U615" s="72">
        <v>3.23</v>
      </c>
      <c r="V615" s="9" t="s">
        <v>237</v>
      </c>
      <c r="W615" s="5" t="s">
        <v>749</v>
      </c>
      <c r="X615" s="12">
        <v>0.8</v>
      </c>
      <c r="Y615" s="76">
        <v>1</v>
      </c>
      <c r="Z615" s="84">
        <v>7.5505352468720117</v>
      </c>
      <c r="AA615" s="5"/>
      <c r="AB615" s="84">
        <v>-28.366220274078579</v>
      </c>
      <c r="AC615" s="5"/>
      <c r="AD615" s="84">
        <v>84.511384896562646</v>
      </c>
      <c r="AE615" s="84">
        <v>449.28956127358555</v>
      </c>
      <c r="AF615" s="22">
        <f t="shared" si="63"/>
        <v>-25.849963267012271</v>
      </c>
      <c r="AG615" s="23">
        <f t="shared" si="64"/>
        <v>3.3795691902564737</v>
      </c>
      <c r="AH615" s="23">
        <f t="shared" si="65"/>
        <v>5.3163199469928415</v>
      </c>
      <c r="AI615" s="23">
        <f t="shared" si="66"/>
        <v>6.2023732714916484</v>
      </c>
      <c r="AJ615" s="85">
        <f t="shared" si="67"/>
        <v>39.880934879943126</v>
      </c>
      <c r="AK615" s="23"/>
      <c r="AL615" s="3"/>
    </row>
    <row r="616" spans="1:38" x14ac:dyDescent="0.35">
      <c r="A616" s="5">
        <f t="shared" si="61"/>
        <v>2089</v>
      </c>
      <c r="B616" s="6"/>
      <c r="C616" s="75" t="s">
        <v>1051</v>
      </c>
      <c r="D616" s="9"/>
      <c r="E616" s="76" t="s">
        <v>231</v>
      </c>
      <c r="F616" s="75" t="s">
        <v>232</v>
      </c>
      <c r="G616" s="76"/>
      <c r="H616" s="7">
        <v>57</v>
      </c>
      <c r="I616" s="9"/>
      <c r="J616" s="9" t="s">
        <v>234</v>
      </c>
      <c r="K616" s="10">
        <v>42522</v>
      </c>
      <c r="L616" s="5">
        <v>2016</v>
      </c>
      <c r="M616" s="30">
        <f t="shared" si="62"/>
        <v>153</v>
      </c>
      <c r="N616" s="35"/>
      <c r="O616" s="35"/>
      <c r="Q616" s="5" t="s">
        <v>78</v>
      </c>
      <c r="R616" s="9" t="s">
        <v>235</v>
      </c>
      <c r="S616" s="9" t="s">
        <v>236</v>
      </c>
      <c r="T616" s="72">
        <v>15</v>
      </c>
      <c r="U616" s="72">
        <v>3.03</v>
      </c>
      <c r="V616" s="9" t="s">
        <v>237</v>
      </c>
      <c r="W616" s="5" t="s">
        <v>749</v>
      </c>
      <c r="X616" s="12">
        <v>0.9</v>
      </c>
      <c r="Y616" s="76">
        <v>1</v>
      </c>
      <c r="Z616" s="84">
        <v>6.9457647282569477</v>
      </c>
      <c r="AA616" s="5"/>
      <c r="AB616" s="84">
        <v>-30.0670037181258</v>
      </c>
      <c r="AC616" s="5"/>
      <c r="AD616" s="84">
        <v>83.604266556645655</v>
      </c>
      <c r="AE616" s="84">
        <v>463.30631635098894</v>
      </c>
      <c r="AF616" s="22">
        <f t="shared" si="63"/>
        <v>-27.39322985640678</v>
      </c>
      <c r="AG616" s="23">
        <f t="shared" si="64"/>
        <v>3.2016955083108671</v>
      </c>
      <c r="AH616" s="23">
        <f t="shared" si="65"/>
        <v>5.5416587625594209</v>
      </c>
      <c r="AI616" s="23">
        <f t="shared" si="66"/>
        <v>6.465268556319324</v>
      </c>
      <c r="AJ616" s="85">
        <f t="shared" si="67"/>
        <v>41.773202612616927</v>
      </c>
      <c r="AK616" s="23"/>
      <c r="AL616" s="3"/>
    </row>
    <row r="617" spans="1:38" x14ac:dyDescent="0.35">
      <c r="A617" s="5">
        <f t="shared" si="61"/>
        <v>2090</v>
      </c>
      <c r="B617" s="6"/>
      <c r="C617" s="75" t="s">
        <v>1052</v>
      </c>
      <c r="D617" s="9"/>
      <c r="E617" s="76" t="s">
        <v>231</v>
      </c>
      <c r="F617" s="75" t="s">
        <v>232</v>
      </c>
      <c r="G617" s="76"/>
      <c r="H617" s="7">
        <v>57</v>
      </c>
      <c r="I617" s="9"/>
      <c r="J617" s="9" t="s">
        <v>234</v>
      </c>
      <c r="K617" s="10">
        <v>42522</v>
      </c>
      <c r="L617" s="5">
        <v>2016</v>
      </c>
      <c r="M617" s="30">
        <f t="shared" si="62"/>
        <v>153</v>
      </c>
      <c r="N617" s="35"/>
      <c r="O617" s="35"/>
      <c r="Q617" s="5" t="s">
        <v>78</v>
      </c>
      <c r="R617" s="9" t="s">
        <v>235</v>
      </c>
      <c r="S617" s="9" t="s">
        <v>236</v>
      </c>
      <c r="T617" s="72">
        <v>13.5</v>
      </c>
      <c r="U617" s="72">
        <v>1.73</v>
      </c>
      <c r="V617" s="9" t="s">
        <v>237</v>
      </c>
      <c r="W617" s="5" t="s">
        <v>749</v>
      </c>
      <c r="X617" s="12">
        <v>0.4</v>
      </c>
      <c r="Y617" s="76">
        <v>1</v>
      </c>
      <c r="Z617" s="84">
        <v>7.614694759344796</v>
      </c>
      <c r="AA617" s="5"/>
      <c r="AB617" s="84">
        <v>-29.61593628005549</v>
      </c>
      <c r="AC617" s="5"/>
      <c r="AD617" s="84">
        <v>53.259375722152711</v>
      </c>
      <c r="AE617" s="84">
        <v>294.64465214994271</v>
      </c>
      <c r="AF617" s="22">
        <f t="shared" si="63"/>
        <v>-26.948476699546095</v>
      </c>
      <c r="AG617" s="23">
        <f t="shared" si="64"/>
        <v>3.3984396351014103</v>
      </c>
      <c r="AH617" s="23">
        <f t="shared" si="65"/>
        <v>5.5322588399658654</v>
      </c>
      <c r="AI617" s="23">
        <f t="shared" si="66"/>
        <v>6.4543019799601771</v>
      </c>
      <c r="AJ617" s="85">
        <f t="shared" si="67"/>
        <v>41.696966019497594</v>
      </c>
      <c r="AK617" s="23"/>
      <c r="AL617" s="3"/>
    </row>
    <row r="618" spans="1:38" x14ac:dyDescent="0.35">
      <c r="A618" s="5">
        <f t="shared" si="61"/>
        <v>2091</v>
      </c>
      <c r="B618" s="6"/>
      <c r="C618" s="75" t="s">
        <v>1053</v>
      </c>
      <c r="D618" s="9"/>
      <c r="E618" s="76" t="s">
        <v>231</v>
      </c>
      <c r="F618" s="75" t="s">
        <v>232</v>
      </c>
      <c r="G618" s="76"/>
      <c r="H618" s="7">
        <v>57</v>
      </c>
      <c r="I618" s="9"/>
      <c r="J618" s="9" t="s">
        <v>234</v>
      </c>
      <c r="K618" s="10">
        <v>42522</v>
      </c>
      <c r="L618" s="5">
        <v>2016</v>
      </c>
      <c r="M618" s="30">
        <f t="shared" si="62"/>
        <v>153</v>
      </c>
      <c r="N618" s="35"/>
      <c r="O618" s="35"/>
      <c r="Q618" s="5" t="s">
        <v>78</v>
      </c>
      <c r="R618" s="9" t="s">
        <v>235</v>
      </c>
      <c r="S618" s="9" t="s">
        <v>236</v>
      </c>
      <c r="T618" s="72">
        <v>12.17</v>
      </c>
      <c r="U618" s="72">
        <v>1.05</v>
      </c>
      <c r="V618" s="9" t="s">
        <v>237</v>
      </c>
      <c r="W618" s="5" t="s">
        <v>749</v>
      </c>
      <c r="X618" s="12">
        <v>0.5</v>
      </c>
      <c r="Y618" s="76">
        <v>1</v>
      </c>
      <c r="Z618" s="84">
        <v>8.2028150394108881</v>
      </c>
      <c r="AA618" s="5"/>
      <c r="AB618" s="84">
        <v>-29.607105346476942</v>
      </c>
      <c r="AC618" s="5"/>
      <c r="AD618" s="84">
        <v>56.657442676373989</v>
      </c>
      <c r="AE618" s="84">
        <v>328.38714039274151</v>
      </c>
      <c r="AF618" s="22">
        <f t="shared" si="63"/>
        <v>-26.770248781539387</v>
      </c>
      <c r="AG618" s="23">
        <f t="shared" si="64"/>
        <v>3.5714161880620261</v>
      </c>
      <c r="AH618" s="23">
        <f t="shared" si="65"/>
        <v>5.7960106365633433</v>
      </c>
      <c r="AI618" s="23">
        <f t="shared" si="66"/>
        <v>6.7620124093239005</v>
      </c>
      <c r="AJ618" s="85">
        <f t="shared" si="67"/>
        <v>43.753395021318923</v>
      </c>
      <c r="AK618" s="23"/>
      <c r="AL618" s="3"/>
    </row>
    <row r="619" spans="1:38" x14ac:dyDescent="0.35">
      <c r="A619" s="5">
        <f t="shared" si="61"/>
        <v>2092</v>
      </c>
      <c r="B619" s="6"/>
      <c r="C619" s="75" t="s">
        <v>954</v>
      </c>
      <c r="D619" s="9"/>
      <c r="E619" s="76" t="s">
        <v>231</v>
      </c>
      <c r="F619" s="75" t="s">
        <v>232</v>
      </c>
      <c r="G619" s="76"/>
      <c r="H619" s="6">
        <v>182</v>
      </c>
      <c r="I619" s="9"/>
      <c r="J619" s="9" t="s">
        <v>234</v>
      </c>
      <c r="K619" s="39">
        <v>42523</v>
      </c>
      <c r="L619" s="11">
        <v>2016</v>
      </c>
      <c r="M619" s="30">
        <f t="shared" si="62"/>
        <v>154</v>
      </c>
      <c r="N619" s="12"/>
      <c r="O619" s="12"/>
      <c r="Q619" s="5" t="s">
        <v>78</v>
      </c>
      <c r="R619" s="9" t="s">
        <v>235</v>
      </c>
      <c r="S619" s="9" t="s">
        <v>236</v>
      </c>
      <c r="T619" s="72">
        <v>15.67</v>
      </c>
      <c r="U619" s="72">
        <v>3.3</v>
      </c>
      <c r="V619" s="9" t="s">
        <v>237</v>
      </c>
      <c r="W619" s="5" t="s">
        <v>749</v>
      </c>
      <c r="X619" s="74">
        <v>1.1000000000000001</v>
      </c>
      <c r="Y619" s="76">
        <v>1</v>
      </c>
      <c r="Z619" s="84">
        <v>7.2095675628422757</v>
      </c>
      <c r="AA619" s="5"/>
      <c r="AB619" s="84">
        <v>-30.496090842329341</v>
      </c>
      <c r="AC619" s="5"/>
      <c r="AD619" s="84">
        <v>115.77138472608989</v>
      </c>
      <c r="AE619" s="84">
        <v>636.40181846764028</v>
      </c>
      <c r="AF619" s="22">
        <f t="shared" si="63"/>
        <v>-27.85247000620036</v>
      </c>
      <c r="AG619" s="23">
        <f t="shared" si="64"/>
        <v>3.279284577306552</v>
      </c>
      <c r="AH619" s="23">
        <f t="shared" si="65"/>
        <v>5.4970562887654797</v>
      </c>
      <c r="AI619" s="23">
        <f t="shared" si="66"/>
        <v>6.4132323368930599</v>
      </c>
      <c r="AJ619" s="85">
        <f t="shared" si="67"/>
        <v>41.409433857351885</v>
      </c>
      <c r="AK619" s="23"/>
      <c r="AL619" s="3"/>
    </row>
    <row r="620" spans="1:38" x14ac:dyDescent="0.35">
      <c r="A620" s="5">
        <f t="shared" si="61"/>
        <v>2093</v>
      </c>
      <c r="B620" s="6"/>
      <c r="C620" s="75" t="s">
        <v>955</v>
      </c>
      <c r="D620" s="9"/>
      <c r="E620" s="76" t="s">
        <v>231</v>
      </c>
      <c r="F620" s="75" t="s">
        <v>232</v>
      </c>
      <c r="G620" s="76"/>
      <c r="H620" s="6">
        <v>182</v>
      </c>
      <c r="I620" s="9"/>
      <c r="J620" s="9" t="s">
        <v>234</v>
      </c>
      <c r="K620" s="39">
        <v>42523</v>
      </c>
      <c r="L620" s="11">
        <v>2016</v>
      </c>
      <c r="M620" s="30">
        <f t="shared" si="62"/>
        <v>154</v>
      </c>
      <c r="N620" s="12"/>
      <c r="O620" s="12"/>
      <c r="Q620" s="5" t="s">
        <v>78</v>
      </c>
      <c r="R620" s="9" t="s">
        <v>235</v>
      </c>
      <c r="S620" s="9" t="s">
        <v>236</v>
      </c>
      <c r="T620" s="72">
        <v>13.4</v>
      </c>
      <c r="U620" s="72">
        <v>1.48</v>
      </c>
      <c r="V620" s="9" t="s">
        <v>237</v>
      </c>
      <c r="W620" s="5" t="s">
        <v>749</v>
      </c>
      <c r="X620" s="74">
        <v>1.1000000000000001</v>
      </c>
      <c r="Y620" s="76">
        <v>1</v>
      </c>
      <c r="Z620" s="84">
        <v>7.1399274785265341</v>
      </c>
      <c r="AA620" s="5"/>
      <c r="AB620" s="84">
        <v>-30.023465571945795</v>
      </c>
      <c r="AC620" s="5"/>
      <c r="AD620" s="84">
        <v>115.53967114304902</v>
      </c>
      <c r="AE620" s="84">
        <v>628.35049441561102</v>
      </c>
      <c r="AF620" s="22">
        <f t="shared" si="63"/>
        <v>-27.420254332253577</v>
      </c>
      <c r="AG620" s="23">
        <f t="shared" si="64"/>
        <v>3.2588021995666279</v>
      </c>
      <c r="AH620" s="23">
        <f t="shared" si="65"/>
        <v>5.4383960781544358</v>
      </c>
      <c r="AI620" s="23">
        <f t="shared" si="66"/>
        <v>6.3447954245135092</v>
      </c>
      <c r="AJ620" s="85">
        <f t="shared" si="67"/>
        <v>40.923073459437049</v>
      </c>
      <c r="AK620" s="23"/>
      <c r="AL620" s="3"/>
    </row>
    <row r="621" spans="1:38" x14ac:dyDescent="0.35">
      <c r="A621" s="5">
        <f t="shared" si="61"/>
        <v>2094</v>
      </c>
      <c r="B621" s="6"/>
      <c r="C621" s="75" t="s">
        <v>1012</v>
      </c>
      <c r="D621" s="9"/>
      <c r="E621" s="76" t="s">
        <v>231</v>
      </c>
      <c r="F621" s="75" t="s">
        <v>232</v>
      </c>
      <c r="G621" s="76"/>
      <c r="H621" s="6">
        <v>183</v>
      </c>
      <c r="I621" s="9"/>
      <c r="J621" s="9" t="s">
        <v>234</v>
      </c>
      <c r="K621" s="39">
        <v>42523</v>
      </c>
      <c r="L621" s="11">
        <v>2016</v>
      </c>
      <c r="M621" s="30">
        <f t="shared" si="62"/>
        <v>154</v>
      </c>
      <c r="N621" s="12"/>
      <c r="O621" s="12"/>
      <c r="Q621" s="5" t="s">
        <v>78</v>
      </c>
      <c r="R621" s="9" t="s">
        <v>235</v>
      </c>
      <c r="S621" s="9" t="s">
        <v>236</v>
      </c>
      <c r="T621" s="72">
        <v>14</v>
      </c>
      <c r="U621" s="72">
        <v>1.76</v>
      </c>
      <c r="V621" s="9" t="s">
        <v>237</v>
      </c>
      <c r="W621" s="5" t="s">
        <v>749</v>
      </c>
      <c r="X621" s="5">
        <v>1.2</v>
      </c>
      <c r="Y621" s="76">
        <v>1</v>
      </c>
      <c r="Z621" s="84">
        <v>6.7003295537165632</v>
      </c>
      <c r="AA621" s="5"/>
      <c r="AB621" s="84">
        <v>-30.946731572876846</v>
      </c>
      <c r="AC621" s="5"/>
      <c r="AD621" s="84">
        <v>119.9733285564641</v>
      </c>
      <c r="AE621" s="84">
        <v>706.07272128070417</v>
      </c>
      <c r="AF621" s="22">
        <f t="shared" si="63"/>
        <v>-28.055999437848417</v>
      </c>
      <c r="AG621" s="23">
        <f t="shared" si="64"/>
        <v>3.1295086922695772</v>
      </c>
      <c r="AH621" s="23">
        <f t="shared" si="65"/>
        <v>5.8852474110393542</v>
      </c>
      <c r="AI621" s="23">
        <f t="shared" si="66"/>
        <v>6.8661219795459134</v>
      </c>
      <c r="AJ621" s="85">
        <f t="shared" si="67"/>
        <v>44.412333920864363</v>
      </c>
      <c r="AK621" s="23"/>
      <c r="AL621" s="3"/>
    </row>
    <row r="622" spans="1:38" x14ac:dyDescent="0.35">
      <c r="A622" s="5">
        <f t="shared" si="61"/>
        <v>2095</v>
      </c>
      <c r="B622" s="6"/>
      <c r="C622" s="75" t="s">
        <v>1013</v>
      </c>
      <c r="D622" s="9"/>
      <c r="E622" s="76" t="s">
        <v>231</v>
      </c>
      <c r="F622" s="75" t="s">
        <v>232</v>
      </c>
      <c r="G622" s="76"/>
      <c r="H622" s="6">
        <v>183</v>
      </c>
      <c r="I622" s="9"/>
      <c r="J622" s="9" t="s">
        <v>234</v>
      </c>
      <c r="K622" s="39">
        <v>42523</v>
      </c>
      <c r="L622" s="11">
        <v>2016</v>
      </c>
      <c r="M622" s="30">
        <f t="shared" si="62"/>
        <v>154</v>
      </c>
      <c r="N622" s="12"/>
      <c r="O622" s="12"/>
      <c r="Q622" s="5" t="s">
        <v>78</v>
      </c>
      <c r="R622" s="9" t="s">
        <v>235</v>
      </c>
      <c r="S622" s="9" t="s">
        <v>236</v>
      </c>
      <c r="T622" s="72">
        <v>15.2</v>
      </c>
      <c r="U622" s="72">
        <v>2.38</v>
      </c>
      <c r="V622" s="9" t="s">
        <v>237</v>
      </c>
      <c r="W622" s="5" t="s">
        <v>749</v>
      </c>
      <c r="X622" s="5">
        <v>1.1000000000000001</v>
      </c>
      <c r="Y622" s="76">
        <v>1</v>
      </c>
      <c r="Z622" s="84">
        <v>6.8171466048942904</v>
      </c>
      <c r="AA622" s="5"/>
      <c r="AB622" s="84">
        <v>-30.967980196086309</v>
      </c>
      <c r="AC622" s="5"/>
      <c r="AD622" s="84">
        <v>115.73577492018498</v>
      </c>
      <c r="AE622" s="84">
        <v>668.89938090633814</v>
      </c>
      <c r="AF622" s="22">
        <f t="shared" si="63"/>
        <v>-28.141250293525498</v>
      </c>
      <c r="AG622" s="23">
        <f t="shared" si="64"/>
        <v>3.1638666484983204</v>
      </c>
      <c r="AH622" s="23">
        <f t="shared" si="65"/>
        <v>5.7795386203413086</v>
      </c>
      <c r="AI622" s="23">
        <f t="shared" si="66"/>
        <v>6.7427950570648605</v>
      </c>
      <c r="AJ622" s="85">
        <f t="shared" si="67"/>
        <v>43.629804018346782</v>
      </c>
      <c r="AK622" s="23"/>
      <c r="AL622" s="3"/>
    </row>
    <row r="623" spans="1:38" x14ac:dyDescent="0.35">
      <c r="A623" s="5">
        <f t="shared" si="61"/>
        <v>2096</v>
      </c>
      <c r="B623" s="6"/>
      <c r="C623" s="75" t="s">
        <v>1014</v>
      </c>
      <c r="D623" s="9"/>
      <c r="E623" s="76" t="s">
        <v>231</v>
      </c>
      <c r="F623" s="75" t="s">
        <v>232</v>
      </c>
      <c r="G623" s="76"/>
      <c r="H623" s="6">
        <v>183</v>
      </c>
      <c r="I623" s="9"/>
      <c r="J623" s="9" t="s">
        <v>234</v>
      </c>
      <c r="K623" s="39">
        <v>42523</v>
      </c>
      <c r="L623" s="11">
        <v>2016</v>
      </c>
      <c r="M623" s="30">
        <f t="shared" si="62"/>
        <v>154</v>
      </c>
      <c r="N623" s="12"/>
      <c r="O623" s="12"/>
      <c r="Q623" s="5" t="s">
        <v>78</v>
      </c>
      <c r="R623" s="9" t="s">
        <v>235</v>
      </c>
      <c r="S623" s="9" t="s">
        <v>236</v>
      </c>
      <c r="T623" s="72">
        <v>15.6</v>
      </c>
      <c r="U623" s="72">
        <v>2.5</v>
      </c>
      <c r="V623" s="9" t="s">
        <v>237</v>
      </c>
      <c r="W623" s="5" t="s">
        <v>749</v>
      </c>
      <c r="X623" s="5">
        <v>1.1000000000000001</v>
      </c>
      <c r="Y623" s="76">
        <v>1</v>
      </c>
      <c r="Z623" s="84">
        <v>6.9780864446227779</v>
      </c>
      <c r="AA623" s="5"/>
      <c r="AB623" s="84">
        <v>-30.866509953355024</v>
      </c>
      <c r="AC623" s="5"/>
      <c r="AD623" s="84">
        <v>115.73600564114007</v>
      </c>
      <c r="AE623" s="84">
        <v>671.20683568119421</v>
      </c>
      <c r="AF623" s="22">
        <f t="shared" si="63"/>
        <v>-28.027537426489644</v>
      </c>
      <c r="AG623" s="23">
        <f t="shared" si="64"/>
        <v>3.2112018954772878</v>
      </c>
      <c r="AH623" s="23">
        <f t="shared" si="65"/>
        <v>5.7994643236815131</v>
      </c>
      <c r="AI623" s="23">
        <f t="shared" si="66"/>
        <v>6.7660417109617654</v>
      </c>
      <c r="AJ623" s="85">
        <f t="shared" si="67"/>
        <v>43.779229912647025</v>
      </c>
      <c r="AK623" s="23"/>
      <c r="AL623" s="3"/>
    </row>
    <row r="624" spans="1:38" x14ac:dyDescent="0.35">
      <c r="A624" s="5">
        <f t="shared" si="61"/>
        <v>2097</v>
      </c>
      <c r="B624" s="6"/>
      <c r="C624" s="75" t="s">
        <v>1015</v>
      </c>
      <c r="D624" s="9"/>
      <c r="E624" s="76" t="s">
        <v>231</v>
      </c>
      <c r="F624" s="75" t="s">
        <v>232</v>
      </c>
      <c r="G624" s="76"/>
      <c r="H624" s="6">
        <v>183</v>
      </c>
      <c r="I624" s="9"/>
      <c r="J624" s="9" t="s">
        <v>234</v>
      </c>
      <c r="K624" s="39">
        <v>42523</v>
      </c>
      <c r="L624" s="11">
        <v>2016</v>
      </c>
      <c r="M624" s="30">
        <f t="shared" si="62"/>
        <v>154</v>
      </c>
      <c r="N624" s="12"/>
      <c r="O624" s="12"/>
      <c r="Q624" s="5" t="s">
        <v>78</v>
      </c>
      <c r="R624" s="9" t="s">
        <v>235</v>
      </c>
      <c r="S624" s="9" t="s">
        <v>236</v>
      </c>
      <c r="T624" s="72">
        <v>14.6</v>
      </c>
      <c r="U624" s="72">
        <v>1.72</v>
      </c>
      <c r="V624" s="9" t="s">
        <v>237</v>
      </c>
      <c r="W624" s="5" t="s">
        <v>749</v>
      </c>
      <c r="X624" s="5">
        <v>1</v>
      </c>
      <c r="Y624" s="76">
        <v>1</v>
      </c>
      <c r="Z624" s="84">
        <v>7.1014782158891121</v>
      </c>
      <c r="AA624" s="5"/>
      <c r="AB624" s="84">
        <v>-30.624890807872422</v>
      </c>
      <c r="AC624" s="5"/>
      <c r="AD624" s="84">
        <v>106.97589868588375</v>
      </c>
      <c r="AE624" s="84">
        <v>619.83923392176757</v>
      </c>
      <c r="AF624" s="22">
        <f t="shared" si="63"/>
        <v>-27.789147540713643</v>
      </c>
      <c r="AG624" s="23">
        <f t="shared" si="64"/>
        <v>3.2474935929085622</v>
      </c>
      <c r="AH624" s="23">
        <f t="shared" si="65"/>
        <v>5.7941951555071149</v>
      </c>
      <c r="AI624" s="23">
        <f t="shared" si="66"/>
        <v>6.7598943480916347</v>
      </c>
      <c r="AJ624" s="85">
        <f t="shared" si="67"/>
        <v>43.739803655425661</v>
      </c>
      <c r="AK624" s="23"/>
      <c r="AL624" s="3"/>
    </row>
    <row r="625" spans="1:38" x14ac:dyDescent="0.35">
      <c r="A625" s="5">
        <f t="shared" si="61"/>
        <v>2098</v>
      </c>
      <c r="B625" s="6"/>
      <c r="C625" s="75" t="s">
        <v>1016</v>
      </c>
      <c r="D625" s="9"/>
      <c r="E625" s="76" t="s">
        <v>231</v>
      </c>
      <c r="F625" s="75" t="s">
        <v>232</v>
      </c>
      <c r="G625" s="76"/>
      <c r="H625" s="6">
        <v>183</v>
      </c>
      <c r="I625" s="9"/>
      <c r="J625" s="9" t="s">
        <v>234</v>
      </c>
      <c r="K625" s="39">
        <v>42523</v>
      </c>
      <c r="L625" s="11">
        <v>2016</v>
      </c>
      <c r="M625" s="30">
        <f t="shared" si="62"/>
        <v>154</v>
      </c>
      <c r="N625" s="12"/>
      <c r="O625" s="12"/>
      <c r="Q625" s="5" t="s">
        <v>78</v>
      </c>
      <c r="R625" s="9" t="s">
        <v>235</v>
      </c>
      <c r="S625" s="9" t="s">
        <v>236</v>
      </c>
      <c r="T625" s="72">
        <v>16</v>
      </c>
      <c r="U625" s="72">
        <v>2.5</v>
      </c>
      <c r="V625" s="9" t="s">
        <v>237</v>
      </c>
      <c r="W625" s="5" t="s">
        <v>749</v>
      </c>
      <c r="X625" s="5">
        <v>1</v>
      </c>
      <c r="Y625" s="76">
        <v>1</v>
      </c>
      <c r="Z625" s="84">
        <v>6.6942199761497587</v>
      </c>
      <c r="AA625" s="5"/>
      <c r="AB625" s="84">
        <v>-31.028748315757714</v>
      </c>
      <c r="AC625" s="5"/>
      <c r="AD625" s="84">
        <v>109.32213432224181</v>
      </c>
      <c r="AE625" s="84">
        <v>643.06956009553028</v>
      </c>
      <c r="AF625" s="22">
        <f t="shared" si="63"/>
        <v>-28.139747929045118</v>
      </c>
      <c r="AG625" s="23">
        <f t="shared" si="64"/>
        <v>3.1277117576911055</v>
      </c>
      <c r="AH625" s="23">
        <f t="shared" si="65"/>
        <v>5.8823363089490694</v>
      </c>
      <c r="AI625" s="23">
        <f t="shared" si="66"/>
        <v>6.8627256937739141</v>
      </c>
      <c r="AJ625" s="85">
        <f t="shared" si="67"/>
        <v>44.391116232292454</v>
      </c>
      <c r="AK625" s="23"/>
      <c r="AL625" s="3"/>
    </row>
    <row r="626" spans="1:38" x14ac:dyDescent="0.35">
      <c r="A626" s="5">
        <f t="shared" si="61"/>
        <v>2099</v>
      </c>
      <c r="B626" s="6"/>
      <c r="C626" s="75" t="s">
        <v>1017</v>
      </c>
      <c r="D626" s="9"/>
      <c r="E626" s="76" t="s">
        <v>231</v>
      </c>
      <c r="F626" s="75" t="s">
        <v>232</v>
      </c>
      <c r="G626" s="76"/>
      <c r="H626" s="6">
        <v>181</v>
      </c>
      <c r="I626" s="9"/>
      <c r="J626" s="9" t="s">
        <v>234</v>
      </c>
      <c r="K626" s="39">
        <v>42523</v>
      </c>
      <c r="L626" s="11">
        <v>2016</v>
      </c>
      <c r="M626" s="30">
        <f t="shared" si="62"/>
        <v>154</v>
      </c>
      <c r="N626" s="12"/>
      <c r="O626" s="12"/>
      <c r="Q626" s="5" t="s">
        <v>78</v>
      </c>
      <c r="R626" s="9" t="s">
        <v>235</v>
      </c>
      <c r="S626" s="9" t="s">
        <v>236</v>
      </c>
      <c r="T626" s="72">
        <v>13</v>
      </c>
      <c r="U626" s="72">
        <v>2.5</v>
      </c>
      <c r="V626" s="9" t="s">
        <v>237</v>
      </c>
      <c r="W626" s="5" t="s">
        <v>749</v>
      </c>
      <c r="X626" s="5">
        <v>0.3</v>
      </c>
      <c r="Y626" s="76">
        <v>1</v>
      </c>
      <c r="Z626" s="84">
        <v>8.9555081297742039</v>
      </c>
      <c r="AA626" s="5"/>
      <c r="AB626" s="84">
        <v>-27.723076654975692</v>
      </c>
      <c r="AC626" s="5"/>
      <c r="AD626" s="84">
        <v>27.069947947250071</v>
      </c>
      <c r="AE626" s="84">
        <v>126.57682663764422</v>
      </c>
      <c r="AF626" s="22">
        <f t="shared" si="63"/>
        <v>-25.737358779031098</v>
      </c>
      <c r="AG626" s="23">
        <f t="shared" si="64"/>
        <v>3.7927965087571192</v>
      </c>
      <c r="AH626" s="23">
        <f t="shared" si="65"/>
        <v>4.67591688333862</v>
      </c>
      <c r="AI626" s="23">
        <f t="shared" si="66"/>
        <v>5.4552363638950565</v>
      </c>
      <c r="AJ626" s="85">
        <f t="shared" si="67"/>
        <v>33.650476351085587</v>
      </c>
      <c r="AK626" s="23"/>
      <c r="AL626" s="3"/>
    </row>
    <row r="627" spans="1:38" x14ac:dyDescent="0.35">
      <c r="A627" s="5">
        <f t="shared" si="61"/>
        <v>2100</v>
      </c>
      <c r="B627" s="6"/>
      <c r="C627" s="75" t="s">
        <v>1034</v>
      </c>
      <c r="D627" s="9"/>
      <c r="E627" s="76" t="s">
        <v>231</v>
      </c>
      <c r="F627" s="75" t="s">
        <v>232</v>
      </c>
      <c r="G627" s="76"/>
      <c r="H627" s="6">
        <v>182</v>
      </c>
      <c r="I627" s="9"/>
      <c r="J627" s="9" t="s">
        <v>234</v>
      </c>
      <c r="K627" s="39">
        <v>42523</v>
      </c>
      <c r="L627" s="11">
        <v>2016</v>
      </c>
      <c r="M627" s="30">
        <f t="shared" si="62"/>
        <v>154</v>
      </c>
      <c r="N627" s="38"/>
      <c r="O627" s="38"/>
      <c r="Q627" s="5" t="s">
        <v>78</v>
      </c>
      <c r="R627" s="9" t="s">
        <v>235</v>
      </c>
      <c r="S627" s="9" t="s">
        <v>236</v>
      </c>
      <c r="T627" s="72">
        <v>16.329999999999998</v>
      </c>
      <c r="U627" s="72">
        <v>3.47</v>
      </c>
      <c r="V627" s="9" t="s">
        <v>237</v>
      </c>
      <c r="W627" s="5" t="s">
        <v>749</v>
      </c>
      <c r="X627" s="5">
        <v>1.2</v>
      </c>
      <c r="Y627" s="76">
        <v>1</v>
      </c>
      <c r="Z627" s="84">
        <v>7.1209321153650311</v>
      </c>
      <c r="AA627" s="5"/>
      <c r="AB627" s="84">
        <v>-30.759498321940843</v>
      </c>
      <c r="AC627" s="5"/>
      <c r="AD627" s="84">
        <v>138.85704297508562</v>
      </c>
      <c r="AE627" s="84">
        <v>749.75851953107963</v>
      </c>
      <c r="AF627" s="22">
        <f t="shared" si="63"/>
        <v>-28.183566189426465</v>
      </c>
      <c r="AG627" s="23">
        <f t="shared" si="64"/>
        <v>3.2532153280485385</v>
      </c>
      <c r="AH627" s="23">
        <f t="shared" si="65"/>
        <v>5.3994993949684265</v>
      </c>
      <c r="AI627" s="23">
        <f t="shared" si="66"/>
        <v>6.2994159607964972</v>
      </c>
      <c r="AJ627" s="85">
        <f t="shared" si="67"/>
        <v>40.595487295861233</v>
      </c>
      <c r="AK627" s="23"/>
      <c r="AL627" s="3"/>
    </row>
    <row r="628" spans="1:38" x14ac:dyDescent="0.35">
      <c r="A628" s="5">
        <f t="shared" si="61"/>
        <v>2101</v>
      </c>
      <c r="B628" s="6"/>
      <c r="C628" s="75" t="s">
        <v>1035</v>
      </c>
      <c r="D628" s="9"/>
      <c r="E628" s="76" t="s">
        <v>231</v>
      </c>
      <c r="F628" s="75" t="s">
        <v>232</v>
      </c>
      <c r="G628" s="76"/>
      <c r="H628" s="6">
        <v>182</v>
      </c>
      <c r="I628" s="9"/>
      <c r="J628" s="9" t="s">
        <v>234</v>
      </c>
      <c r="K628" s="39">
        <v>42523</v>
      </c>
      <c r="L628" s="11">
        <v>2016</v>
      </c>
      <c r="M628" s="30">
        <f t="shared" si="62"/>
        <v>154</v>
      </c>
      <c r="N628" s="38"/>
      <c r="O628" s="38"/>
      <c r="Q628" s="5" t="s">
        <v>78</v>
      </c>
      <c r="R628" s="9" t="s">
        <v>235</v>
      </c>
      <c r="S628" s="9" t="s">
        <v>236</v>
      </c>
      <c r="T628" s="72">
        <v>16.329999999999998</v>
      </c>
      <c r="U628" s="72">
        <v>3.7</v>
      </c>
      <c r="V628" s="9" t="s">
        <v>237</v>
      </c>
      <c r="W628" s="5" t="s">
        <v>749</v>
      </c>
      <c r="X628" s="5">
        <v>1</v>
      </c>
      <c r="Y628" s="76">
        <v>1</v>
      </c>
      <c r="Z628" s="84">
        <v>6.449211554956543</v>
      </c>
      <c r="AA628" s="5"/>
      <c r="AB628" s="84">
        <v>-31.028366833420744</v>
      </c>
      <c r="AC628" s="5"/>
      <c r="AD628" s="84">
        <v>98.787088323840138</v>
      </c>
      <c r="AE628" s="84">
        <v>562.07715248345175</v>
      </c>
      <c r="AF628" s="22">
        <f t="shared" si="63"/>
        <v>-28.257846708966007</v>
      </c>
      <c r="AG628" s="23">
        <f t="shared" si="64"/>
        <v>3.0556504573401595</v>
      </c>
      <c r="AH628" s="23">
        <f t="shared" si="65"/>
        <v>5.6897835741536529</v>
      </c>
      <c r="AI628" s="23">
        <f t="shared" si="66"/>
        <v>6.6380808365125956</v>
      </c>
      <c r="AJ628" s="85">
        <f t="shared" si="67"/>
        <v>42.945313526852324</v>
      </c>
      <c r="AK628" s="23"/>
      <c r="AL628" s="3"/>
    </row>
    <row r="629" spans="1:38" x14ac:dyDescent="0.35">
      <c r="A629" s="5">
        <f t="shared" ref="A629:A692" si="68">A628+1</f>
        <v>2102</v>
      </c>
      <c r="B629" s="6"/>
      <c r="C629" s="75" t="s">
        <v>1036</v>
      </c>
      <c r="D629" s="9"/>
      <c r="E629" s="76" t="s">
        <v>231</v>
      </c>
      <c r="F629" s="75" t="s">
        <v>232</v>
      </c>
      <c r="G629" s="76"/>
      <c r="H629" s="6">
        <v>182</v>
      </c>
      <c r="I629" s="9"/>
      <c r="J629" s="9" t="s">
        <v>234</v>
      </c>
      <c r="K629" s="39">
        <v>42523</v>
      </c>
      <c r="L629" s="11">
        <v>2016</v>
      </c>
      <c r="M629" s="30">
        <f t="shared" si="62"/>
        <v>154</v>
      </c>
      <c r="N629" s="38"/>
      <c r="O629" s="38"/>
      <c r="Q629" s="5" t="s">
        <v>78</v>
      </c>
      <c r="R629" s="9" t="s">
        <v>235</v>
      </c>
      <c r="S629" s="9" t="s">
        <v>236</v>
      </c>
      <c r="T629" s="72">
        <v>15.67</v>
      </c>
      <c r="U629" s="72">
        <v>2.7</v>
      </c>
      <c r="V629" s="9" t="s">
        <v>237</v>
      </c>
      <c r="W629" s="5" t="s">
        <v>749</v>
      </c>
      <c r="X629" s="5">
        <v>1.1000000000000001</v>
      </c>
      <c r="Y629" s="76">
        <v>1</v>
      </c>
      <c r="Z629" s="84">
        <v>7.4386433707272568</v>
      </c>
      <c r="AA629" s="5"/>
      <c r="AB629" s="84">
        <v>-30.571621221472594</v>
      </c>
      <c r="AC629" s="5"/>
      <c r="AD629" s="84">
        <v>106.35265553224239</v>
      </c>
      <c r="AE629" s="84">
        <v>591.42816852200008</v>
      </c>
      <c r="AF629" s="22">
        <f t="shared" si="63"/>
        <v>-27.884915690518717</v>
      </c>
      <c r="AG629" s="23">
        <f t="shared" si="64"/>
        <v>3.3466598149197813</v>
      </c>
      <c r="AH629" s="23">
        <f t="shared" si="65"/>
        <v>5.5610098832247754</v>
      </c>
      <c r="AI629" s="23">
        <f t="shared" si="66"/>
        <v>6.4878448637622377</v>
      </c>
      <c r="AJ629" s="85">
        <f t="shared" si="67"/>
        <v>41.929435669887994</v>
      </c>
      <c r="AK629" s="23"/>
      <c r="AL629" s="3"/>
    </row>
    <row r="630" spans="1:38" x14ac:dyDescent="0.35">
      <c r="A630" s="5">
        <f t="shared" si="68"/>
        <v>2103</v>
      </c>
      <c r="B630" s="6"/>
      <c r="C630" s="75" t="s">
        <v>880</v>
      </c>
      <c r="D630" s="9"/>
      <c r="E630" s="76" t="s">
        <v>231</v>
      </c>
      <c r="F630" s="75" t="s">
        <v>232</v>
      </c>
      <c r="G630" s="76"/>
      <c r="H630" s="6">
        <v>82</v>
      </c>
      <c r="I630" s="9"/>
      <c r="J630" s="9" t="s">
        <v>234</v>
      </c>
      <c r="K630" s="39">
        <v>42524</v>
      </c>
      <c r="L630" s="11">
        <v>2016</v>
      </c>
      <c r="M630" s="30">
        <f t="shared" si="62"/>
        <v>155</v>
      </c>
      <c r="N630" s="12"/>
      <c r="O630" s="12"/>
      <c r="Q630" s="5" t="s">
        <v>78</v>
      </c>
      <c r="R630" s="9" t="s">
        <v>235</v>
      </c>
      <c r="S630" s="9" t="s">
        <v>236</v>
      </c>
      <c r="T630" s="72">
        <v>16</v>
      </c>
      <c r="U630" s="72">
        <v>12.2</v>
      </c>
      <c r="V630" s="9" t="s">
        <v>237</v>
      </c>
      <c r="W630" s="5" t="s">
        <v>749</v>
      </c>
      <c r="X630" s="5">
        <v>1.1000000000000001</v>
      </c>
      <c r="Y630" s="76">
        <v>1</v>
      </c>
      <c r="Z630" s="84">
        <v>8.5308175725587159</v>
      </c>
      <c r="AA630" s="5"/>
      <c r="AB630" s="84">
        <v>-28.712270925076719</v>
      </c>
      <c r="AC630" s="5"/>
      <c r="AD630" s="84">
        <v>147.421670502051</v>
      </c>
      <c r="AE630" s="84">
        <v>694.8200678214381</v>
      </c>
      <c r="AF630" s="22">
        <f t="shared" si="63"/>
        <v>-26.691762318631174</v>
      </c>
      <c r="AG630" s="23">
        <f t="shared" si="64"/>
        <v>3.6678875213407993</v>
      </c>
      <c r="AH630" s="23">
        <f t="shared" si="65"/>
        <v>4.713147432498884</v>
      </c>
      <c r="AI630" s="23">
        <f t="shared" si="66"/>
        <v>5.4986720045820308</v>
      </c>
      <c r="AJ630" s="85">
        <f t="shared" si="67"/>
        <v>34.05243511049801</v>
      </c>
      <c r="AK630" s="23"/>
      <c r="AL630" s="3"/>
    </row>
    <row r="631" spans="1:38" x14ac:dyDescent="0.35">
      <c r="A631" s="5">
        <f t="shared" si="68"/>
        <v>2104</v>
      </c>
      <c r="B631" s="6"/>
      <c r="C631" s="75" t="s">
        <v>881</v>
      </c>
      <c r="D631" s="9"/>
      <c r="E631" s="76" t="s">
        <v>231</v>
      </c>
      <c r="F631" s="75" t="s">
        <v>232</v>
      </c>
      <c r="G631" s="76"/>
      <c r="H631" s="6">
        <v>82</v>
      </c>
      <c r="I631" s="9"/>
      <c r="J631" s="9" t="s">
        <v>234</v>
      </c>
      <c r="K631" s="39">
        <v>42524</v>
      </c>
      <c r="L631" s="11">
        <v>2016</v>
      </c>
      <c r="M631" s="30">
        <f t="shared" si="62"/>
        <v>155</v>
      </c>
      <c r="N631" s="12"/>
      <c r="O631" s="12"/>
      <c r="Q631" s="5" t="s">
        <v>78</v>
      </c>
      <c r="R631" s="9" t="s">
        <v>235</v>
      </c>
      <c r="S631" s="9" t="s">
        <v>236</v>
      </c>
      <c r="T631" s="72">
        <v>14</v>
      </c>
      <c r="U631" s="72">
        <v>5.35</v>
      </c>
      <c r="V631" s="9" t="s">
        <v>237</v>
      </c>
      <c r="W631" s="5" t="s">
        <v>749</v>
      </c>
      <c r="X631" s="5">
        <v>1.1000000000000001</v>
      </c>
      <c r="Y631" s="76">
        <v>1</v>
      </c>
      <c r="Z631" s="84">
        <v>8.3558250012417652</v>
      </c>
      <c r="AA631" s="5"/>
      <c r="AB631" s="84">
        <v>-28.612092061887157</v>
      </c>
      <c r="AC631" s="5"/>
      <c r="AD631" s="84">
        <v>124.90736265158361</v>
      </c>
      <c r="AE631" s="84">
        <v>533.6909856328183</v>
      </c>
      <c r="AF631" s="22">
        <f t="shared" si="63"/>
        <v>-27.042014888502184</v>
      </c>
      <c r="AG631" s="23">
        <f t="shared" si="64"/>
        <v>3.616419118012284</v>
      </c>
      <c r="AH631" s="23">
        <f t="shared" si="65"/>
        <v>4.2726943736815182</v>
      </c>
      <c r="AI631" s="23">
        <f t="shared" si="66"/>
        <v>4.9848101026284377</v>
      </c>
      <c r="AJ631" s="85">
        <f t="shared" si="67"/>
        <v>28.917899291307684</v>
      </c>
      <c r="AK631" s="23"/>
      <c r="AL631" s="3"/>
    </row>
    <row r="632" spans="1:38" x14ac:dyDescent="0.35">
      <c r="A632" s="5">
        <f t="shared" si="68"/>
        <v>2105</v>
      </c>
      <c r="B632" s="6"/>
      <c r="C632" s="75" t="s">
        <v>885</v>
      </c>
      <c r="D632" s="9"/>
      <c r="E632" s="76" t="s">
        <v>231</v>
      </c>
      <c r="F632" s="75" t="s">
        <v>232</v>
      </c>
      <c r="G632" s="76"/>
      <c r="H632" s="7">
        <v>101</v>
      </c>
      <c r="I632" s="9"/>
      <c r="J632" s="9" t="s">
        <v>234</v>
      </c>
      <c r="K632" s="10">
        <v>42524</v>
      </c>
      <c r="L632" s="5">
        <v>2016</v>
      </c>
      <c r="M632" s="30">
        <f t="shared" si="62"/>
        <v>155</v>
      </c>
      <c r="N632" s="35"/>
      <c r="O632" s="35"/>
      <c r="Q632" s="5" t="s">
        <v>78</v>
      </c>
      <c r="R632" s="9" t="s">
        <v>235</v>
      </c>
      <c r="S632" s="9" t="s">
        <v>236</v>
      </c>
      <c r="T632" s="72">
        <v>12.5</v>
      </c>
      <c r="U632" s="72">
        <v>3.6</v>
      </c>
      <c r="V632" s="9" t="s">
        <v>237</v>
      </c>
      <c r="W632" s="5" t="s">
        <v>749</v>
      </c>
      <c r="X632" s="12">
        <v>0.8</v>
      </c>
      <c r="Y632" s="76">
        <v>1</v>
      </c>
      <c r="Z632" s="84">
        <v>8.5521517360906696</v>
      </c>
      <c r="AA632" s="5"/>
      <c r="AB632" s="84">
        <v>-28.861568872363527</v>
      </c>
      <c r="AC632" s="5"/>
      <c r="AD632" s="84">
        <v>105.95876045593128</v>
      </c>
      <c r="AE632" s="84">
        <v>470.91721111170909</v>
      </c>
      <c r="AF632" s="22">
        <f t="shared" si="63"/>
        <v>-27.105336159110934</v>
      </c>
      <c r="AG632" s="23">
        <f t="shared" si="64"/>
        <v>3.6741622753207857</v>
      </c>
      <c r="AH632" s="23">
        <f t="shared" si="65"/>
        <v>4.44434428154306</v>
      </c>
      <c r="AI632" s="23">
        <f t="shared" si="66"/>
        <v>5.1850683284669037</v>
      </c>
      <c r="AJ632" s="85">
        <f t="shared" si="67"/>
        <v>31.021767119111495</v>
      </c>
      <c r="AK632" s="23"/>
      <c r="AL632" s="3"/>
    </row>
    <row r="633" spans="1:38" x14ac:dyDescent="0.35">
      <c r="A633" s="5">
        <f t="shared" si="68"/>
        <v>2106</v>
      </c>
      <c r="B633" s="6"/>
      <c r="C633" s="75" t="s">
        <v>886</v>
      </c>
      <c r="D633" s="9"/>
      <c r="E633" s="76" t="s">
        <v>231</v>
      </c>
      <c r="F633" s="75" t="s">
        <v>232</v>
      </c>
      <c r="G633" s="76"/>
      <c r="H633" s="7">
        <v>101</v>
      </c>
      <c r="I633" s="9"/>
      <c r="J633" s="9" t="s">
        <v>234</v>
      </c>
      <c r="K633" s="10">
        <v>42524</v>
      </c>
      <c r="L633" s="5">
        <v>2016</v>
      </c>
      <c r="M633" s="30">
        <f t="shared" si="62"/>
        <v>155</v>
      </c>
      <c r="N633" s="35"/>
      <c r="O633" s="35"/>
      <c r="Q633" s="5" t="s">
        <v>78</v>
      </c>
      <c r="R633" s="9" t="s">
        <v>235</v>
      </c>
      <c r="S633" s="9" t="s">
        <v>236</v>
      </c>
      <c r="T633" s="72">
        <v>12</v>
      </c>
      <c r="U633" s="72">
        <v>3.27</v>
      </c>
      <c r="V633" s="9" t="s">
        <v>237</v>
      </c>
      <c r="W633" s="5" t="s">
        <v>749</v>
      </c>
      <c r="X633" s="12">
        <v>1</v>
      </c>
      <c r="Y633" s="76">
        <v>1</v>
      </c>
      <c r="Z633" s="84">
        <v>8.2960230418571186</v>
      </c>
      <c r="AA633" s="5"/>
      <c r="AB633" s="84">
        <v>-29.137033106476292</v>
      </c>
      <c r="AC633" s="5"/>
      <c r="AD633" s="84">
        <v>118.04144230176308</v>
      </c>
      <c r="AE633" s="84">
        <v>559.54941468980462</v>
      </c>
      <c r="AF633" s="22">
        <f t="shared" si="63"/>
        <v>-27.091514834395568</v>
      </c>
      <c r="AG633" s="23">
        <f t="shared" si="64"/>
        <v>3.5988303064285647</v>
      </c>
      <c r="AH633" s="23">
        <f t="shared" si="65"/>
        <v>4.7402793779778065</v>
      </c>
      <c r="AI633" s="23">
        <f t="shared" si="66"/>
        <v>5.5303259409741079</v>
      </c>
      <c r="AJ633" s="85">
        <f t="shared" si="67"/>
        <v>34.341951638793113</v>
      </c>
      <c r="AK633" s="23"/>
      <c r="AL633" s="3"/>
    </row>
    <row r="634" spans="1:38" x14ac:dyDescent="0.35">
      <c r="A634" s="5">
        <f t="shared" si="68"/>
        <v>2107</v>
      </c>
      <c r="B634" s="6"/>
      <c r="C634" s="75" t="s">
        <v>887</v>
      </c>
      <c r="D634" s="9"/>
      <c r="E634" s="76" t="s">
        <v>231</v>
      </c>
      <c r="F634" s="75" t="s">
        <v>232</v>
      </c>
      <c r="G634" s="76"/>
      <c r="H634" s="7">
        <v>101</v>
      </c>
      <c r="I634" s="9"/>
      <c r="J634" s="9" t="s">
        <v>234</v>
      </c>
      <c r="K634" s="10">
        <v>42524</v>
      </c>
      <c r="L634" s="5">
        <v>2016</v>
      </c>
      <c r="M634" s="30">
        <f t="shared" si="62"/>
        <v>155</v>
      </c>
      <c r="N634" s="35"/>
      <c r="O634" s="35"/>
      <c r="Q634" s="5" t="s">
        <v>78</v>
      </c>
      <c r="R634" s="9" t="s">
        <v>235</v>
      </c>
      <c r="S634" s="9" t="s">
        <v>236</v>
      </c>
      <c r="T634" s="72">
        <v>13</v>
      </c>
      <c r="U634" s="72">
        <v>3.5</v>
      </c>
      <c r="V634" s="9" t="s">
        <v>237</v>
      </c>
      <c r="W634" s="5" t="s">
        <v>749</v>
      </c>
      <c r="X634" s="12">
        <v>0.9</v>
      </c>
      <c r="Y634" s="76">
        <v>1</v>
      </c>
      <c r="Z634" s="84">
        <v>8.6485456114898547</v>
      </c>
      <c r="AA634" s="5"/>
      <c r="AB634" s="84">
        <v>-28.396811075627813</v>
      </c>
      <c r="AC634" s="5"/>
      <c r="AD634" s="84">
        <v>130.4243866660764</v>
      </c>
      <c r="AE634" s="84">
        <v>588.44097603486057</v>
      </c>
      <c r="AF634" s="22">
        <f t="shared" si="63"/>
        <v>-26.571359401141006</v>
      </c>
      <c r="AG634" s="23">
        <f t="shared" si="64"/>
        <v>3.7025134151440753</v>
      </c>
      <c r="AH634" s="23">
        <f t="shared" si="65"/>
        <v>4.5117404120246096</v>
      </c>
      <c r="AI634" s="23">
        <f t="shared" si="66"/>
        <v>5.2636971473620449</v>
      </c>
      <c r="AJ634" s="85">
        <f t="shared" si="67"/>
        <v>31.810535965741462</v>
      </c>
      <c r="AK634" s="23"/>
      <c r="AL634" s="3"/>
    </row>
    <row r="635" spans="1:38" x14ac:dyDescent="0.35">
      <c r="A635" s="5">
        <f t="shared" si="68"/>
        <v>2108</v>
      </c>
      <c r="B635" s="6"/>
      <c r="C635" s="75" t="s">
        <v>888</v>
      </c>
      <c r="D635" s="9"/>
      <c r="E635" s="76" t="s">
        <v>231</v>
      </c>
      <c r="F635" s="75" t="s">
        <v>232</v>
      </c>
      <c r="G635" s="76"/>
      <c r="H635" s="7">
        <v>101</v>
      </c>
      <c r="I635" s="9"/>
      <c r="J635" s="9" t="s">
        <v>234</v>
      </c>
      <c r="K635" s="10">
        <v>42524</v>
      </c>
      <c r="L635" s="5">
        <v>2016</v>
      </c>
      <c r="M635" s="30">
        <f t="shared" si="62"/>
        <v>155</v>
      </c>
      <c r="N635" s="35"/>
      <c r="O635" s="35"/>
      <c r="Q635" s="5" t="s">
        <v>78</v>
      </c>
      <c r="R635" s="9" t="s">
        <v>235</v>
      </c>
      <c r="S635" s="9" t="s">
        <v>236</v>
      </c>
      <c r="T635" s="72">
        <v>12.33</v>
      </c>
      <c r="U635" s="72">
        <v>2.93</v>
      </c>
      <c r="V635" s="9" t="s">
        <v>237</v>
      </c>
      <c r="W635" s="5" t="s">
        <v>749</v>
      </c>
      <c r="X635" s="12">
        <v>1.1000000000000001</v>
      </c>
      <c r="Y635" s="76">
        <v>1</v>
      </c>
      <c r="Z635" s="84">
        <v>9.2699997998654986</v>
      </c>
      <c r="AA635" s="5"/>
      <c r="AB635" s="84">
        <v>-28.90956192853962</v>
      </c>
      <c r="AC635" s="5"/>
      <c r="AD635" s="84">
        <v>101.05707710148472</v>
      </c>
      <c r="AE635" s="84">
        <v>476.12473369905229</v>
      </c>
      <c r="AF635" s="22">
        <f t="shared" si="63"/>
        <v>-26.890633358392204</v>
      </c>
      <c r="AG635" s="23">
        <f t="shared" si="64"/>
        <v>3.8852940587839706</v>
      </c>
      <c r="AH635" s="23">
        <f t="shared" si="65"/>
        <v>4.7114437440231196</v>
      </c>
      <c r="AI635" s="23">
        <f t="shared" si="66"/>
        <v>5.4966843680269726</v>
      </c>
      <c r="AJ635" s="85">
        <f t="shared" si="67"/>
        <v>34.034160190207679</v>
      </c>
      <c r="AK635" s="23"/>
      <c r="AL635" s="3"/>
    </row>
    <row r="636" spans="1:38" x14ac:dyDescent="0.35">
      <c r="A636" s="5">
        <f t="shared" si="68"/>
        <v>2109</v>
      </c>
      <c r="B636" s="6"/>
      <c r="C636" s="75" t="s">
        <v>889</v>
      </c>
      <c r="D636" s="9"/>
      <c r="E636" s="76" t="s">
        <v>231</v>
      </c>
      <c r="F636" s="75" t="s">
        <v>232</v>
      </c>
      <c r="G636" s="76"/>
      <c r="H636" s="7">
        <v>101</v>
      </c>
      <c r="I636" s="9"/>
      <c r="J636" s="9" t="s">
        <v>234</v>
      </c>
      <c r="K636" s="10">
        <v>42524</v>
      </c>
      <c r="L636" s="5">
        <v>2016</v>
      </c>
      <c r="M636" s="30">
        <f t="shared" si="62"/>
        <v>155</v>
      </c>
      <c r="N636" s="35"/>
      <c r="O636" s="35"/>
      <c r="Q636" s="5" t="s">
        <v>78</v>
      </c>
      <c r="R636" s="9" t="s">
        <v>235</v>
      </c>
      <c r="S636" s="9" t="s">
        <v>236</v>
      </c>
      <c r="T636" s="72">
        <v>12.33</v>
      </c>
      <c r="U636" s="72">
        <v>2.57</v>
      </c>
      <c r="V636" s="9" t="s">
        <v>237</v>
      </c>
      <c r="W636" s="5" t="s">
        <v>749</v>
      </c>
      <c r="X636" s="12">
        <v>1.3</v>
      </c>
      <c r="Y636" s="76">
        <v>1</v>
      </c>
      <c r="Z636" s="84">
        <v>8.307390098001072</v>
      </c>
      <c r="AA636" s="5"/>
      <c r="AB636" s="84">
        <v>-28.929500792001395</v>
      </c>
      <c r="AC636" s="5"/>
      <c r="AD636" s="84">
        <v>80.336719820978274</v>
      </c>
      <c r="AE636" s="84">
        <v>369.99363406962738</v>
      </c>
      <c r="AF636" s="22">
        <f t="shared" si="63"/>
        <v>-27.011088533836936</v>
      </c>
      <c r="AG636" s="23">
        <f t="shared" si="64"/>
        <v>3.6021735582356094</v>
      </c>
      <c r="AH636" s="23">
        <f t="shared" si="65"/>
        <v>4.6055357362625502</v>
      </c>
      <c r="AI636" s="23">
        <f t="shared" si="66"/>
        <v>5.3731250256396414</v>
      </c>
      <c r="AJ636" s="85">
        <f t="shared" si="67"/>
        <v>32.875435723997072</v>
      </c>
      <c r="AK636" s="23"/>
      <c r="AL636" s="3"/>
    </row>
    <row r="637" spans="1:38" x14ac:dyDescent="0.35">
      <c r="A637" s="5">
        <f t="shared" si="68"/>
        <v>2110</v>
      </c>
      <c r="B637" s="6"/>
      <c r="C637" s="75" t="s">
        <v>904</v>
      </c>
      <c r="D637" s="9"/>
      <c r="E637" s="76" t="s">
        <v>231</v>
      </c>
      <c r="F637" s="75" t="s">
        <v>232</v>
      </c>
      <c r="G637" s="76"/>
      <c r="H637" s="6">
        <v>85</v>
      </c>
      <c r="I637" s="9"/>
      <c r="J637" s="9" t="s">
        <v>234</v>
      </c>
      <c r="K637" s="39">
        <v>42524</v>
      </c>
      <c r="L637" s="11">
        <v>2016</v>
      </c>
      <c r="M637" s="30">
        <f t="shared" si="62"/>
        <v>155</v>
      </c>
      <c r="N637" s="12"/>
      <c r="O637" s="12"/>
      <c r="Q637" s="5" t="s">
        <v>78</v>
      </c>
      <c r="R637" s="9" t="s">
        <v>235</v>
      </c>
      <c r="S637" s="9" t="s">
        <v>236</v>
      </c>
      <c r="T637" s="72">
        <v>13.5</v>
      </c>
      <c r="U637" s="72">
        <v>6.4</v>
      </c>
      <c r="V637" s="9" t="s">
        <v>237</v>
      </c>
      <c r="W637" s="5" t="s">
        <v>749</v>
      </c>
      <c r="X637" s="5">
        <v>1.2</v>
      </c>
      <c r="Y637" s="76">
        <v>1</v>
      </c>
      <c r="Z637" s="84">
        <v>9.3457698451443836</v>
      </c>
      <c r="AA637" s="5"/>
      <c r="AB637" s="84">
        <v>-28.514036051491757</v>
      </c>
      <c r="AC637" s="5"/>
      <c r="AD637" s="84">
        <v>145.52805969169401</v>
      </c>
      <c r="AE637" s="84">
        <v>620.96642432504609</v>
      </c>
      <c r="AF637" s="22">
        <f t="shared" si="63"/>
        <v>-26.950405175132296</v>
      </c>
      <c r="AG637" s="23">
        <f t="shared" si="64"/>
        <v>3.9075793662189366</v>
      </c>
      <c r="AH637" s="23">
        <f t="shared" si="65"/>
        <v>4.2669875874149898</v>
      </c>
      <c r="AI637" s="23">
        <f t="shared" si="66"/>
        <v>4.9781521853174882</v>
      </c>
      <c r="AJ637" s="85">
        <f t="shared" si="67"/>
        <v>28.845496644475197</v>
      </c>
      <c r="AK637" s="23"/>
      <c r="AL637" s="3"/>
    </row>
    <row r="638" spans="1:38" x14ac:dyDescent="0.35">
      <c r="A638" s="5">
        <f t="shared" si="68"/>
        <v>2111</v>
      </c>
      <c r="B638" s="6"/>
      <c r="C638" s="75" t="s">
        <v>905</v>
      </c>
      <c r="D638" s="9"/>
      <c r="E638" s="76" t="s">
        <v>231</v>
      </c>
      <c r="F638" s="75" t="s">
        <v>232</v>
      </c>
      <c r="G638" s="76"/>
      <c r="H638" s="6">
        <v>85</v>
      </c>
      <c r="I638" s="9"/>
      <c r="J638" s="9" t="s">
        <v>234</v>
      </c>
      <c r="K638" s="39">
        <v>42524</v>
      </c>
      <c r="L638" s="11">
        <v>2016</v>
      </c>
      <c r="M638" s="30">
        <f t="shared" si="62"/>
        <v>155</v>
      </c>
      <c r="N638" s="12"/>
      <c r="O638" s="12"/>
      <c r="Q638" s="5" t="s">
        <v>78</v>
      </c>
      <c r="R638" s="9" t="s">
        <v>235</v>
      </c>
      <c r="S638" s="9" t="s">
        <v>236</v>
      </c>
      <c r="T638" s="72">
        <v>13</v>
      </c>
      <c r="U638" s="72">
        <v>5.45</v>
      </c>
      <c r="V638" s="9" t="s">
        <v>237</v>
      </c>
      <c r="W638" s="5" t="s">
        <v>749</v>
      </c>
      <c r="X638" s="5">
        <v>0.7</v>
      </c>
      <c r="Y638" s="76">
        <v>1</v>
      </c>
      <c r="Z638" s="84">
        <v>8.7187190449581493</v>
      </c>
      <c r="AA638" s="5"/>
      <c r="AB638" s="84">
        <v>-28.206062152850532</v>
      </c>
      <c r="AC638" s="5"/>
      <c r="AD638" s="84">
        <v>70.126127477051156</v>
      </c>
      <c r="AE638" s="84">
        <v>317.59833784367368</v>
      </c>
      <c r="AF638" s="22">
        <f t="shared" si="63"/>
        <v>-26.363256846232467</v>
      </c>
      <c r="AG638" s="23">
        <f t="shared" si="64"/>
        <v>3.7231526602818086</v>
      </c>
      <c r="AH638" s="23">
        <f t="shared" si="65"/>
        <v>4.5289587386328733</v>
      </c>
      <c r="AI638" s="23">
        <f t="shared" si="66"/>
        <v>5.2837851950716859</v>
      </c>
      <c r="AJ638" s="85">
        <f t="shared" si="67"/>
        <v>32.008840856898971</v>
      </c>
      <c r="AK638" s="23"/>
      <c r="AL638" s="3"/>
    </row>
    <row r="639" spans="1:38" x14ac:dyDescent="0.35">
      <c r="A639" s="5">
        <f t="shared" si="68"/>
        <v>2112</v>
      </c>
      <c r="B639" s="6"/>
      <c r="C639" s="75" t="s">
        <v>906</v>
      </c>
      <c r="D639" s="9"/>
      <c r="E639" s="76" t="s">
        <v>231</v>
      </c>
      <c r="F639" s="75" t="s">
        <v>232</v>
      </c>
      <c r="G639" s="76"/>
      <c r="H639" s="6">
        <v>85</v>
      </c>
      <c r="I639" s="9"/>
      <c r="J639" s="9" t="s">
        <v>234</v>
      </c>
      <c r="K639" s="39">
        <v>42524</v>
      </c>
      <c r="L639" s="11">
        <v>2016</v>
      </c>
      <c r="M639" s="30">
        <f t="shared" si="62"/>
        <v>155</v>
      </c>
      <c r="N639" s="12"/>
      <c r="O639" s="12"/>
      <c r="Q639" s="5" t="s">
        <v>78</v>
      </c>
      <c r="R639" s="9" t="s">
        <v>235</v>
      </c>
      <c r="S639" s="9" t="s">
        <v>236</v>
      </c>
      <c r="T639" s="72">
        <v>10.67</v>
      </c>
      <c r="U639" s="72">
        <v>2.9</v>
      </c>
      <c r="V639" s="9" t="s">
        <v>237</v>
      </c>
      <c r="W639" s="5" t="s">
        <v>749</v>
      </c>
      <c r="X639" s="5">
        <v>0.9</v>
      </c>
      <c r="Y639" s="76">
        <v>1</v>
      </c>
      <c r="Z639" s="84">
        <v>7.8073254215676124</v>
      </c>
      <c r="AA639" s="5"/>
      <c r="AB639" s="84">
        <v>-28.752785398623374</v>
      </c>
      <c r="AC639" s="5"/>
      <c r="AD639" s="84">
        <v>95.225352346040196</v>
      </c>
      <c r="AE639" s="84">
        <v>460.87779869219685</v>
      </c>
      <c r="AF639" s="22">
        <f t="shared" si="63"/>
        <v>-26.617875041101005</v>
      </c>
      <c r="AG639" s="23">
        <f t="shared" si="64"/>
        <v>3.4550957122257682</v>
      </c>
      <c r="AH639" s="23">
        <f t="shared" si="65"/>
        <v>4.8398644619072577</v>
      </c>
      <c r="AI639" s="23">
        <f t="shared" si="66"/>
        <v>5.6465085388918013</v>
      </c>
      <c r="AJ639" s="85">
        <f t="shared" si="67"/>
        <v>35.380649434944523</v>
      </c>
      <c r="AK639" s="23"/>
      <c r="AL639" s="3"/>
    </row>
    <row r="640" spans="1:38" x14ac:dyDescent="0.35">
      <c r="A640" s="5">
        <f t="shared" si="68"/>
        <v>2113</v>
      </c>
      <c r="B640" s="6"/>
      <c r="C640" s="75" t="s">
        <v>907</v>
      </c>
      <c r="D640" s="9"/>
      <c r="E640" s="76" t="s">
        <v>231</v>
      </c>
      <c r="F640" s="75" t="s">
        <v>232</v>
      </c>
      <c r="G640" s="76"/>
      <c r="H640" s="6">
        <v>85</v>
      </c>
      <c r="I640" s="9"/>
      <c r="J640" s="9" t="s">
        <v>234</v>
      </c>
      <c r="K640" s="39">
        <v>42524</v>
      </c>
      <c r="L640" s="11">
        <v>2016</v>
      </c>
      <c r="M640" s="30">
        <f t="shared" si="62"/>
        <v>155</v>
      </c>
      <c r="N640" s="12"/>
      <c r="O640" s="12"/>
      <c r="Q640" s="5" t="s">
        <v>78</v>
      </c>
      <c r="R640" s="9" t="s">
        <v>235</v>
      </c>
      <c r="S640" s="9" t="s">
        <v>236</v>
      </c>
      <c r="T640" s="72">
        <v>13</v>
      </c>
      <c r="U640" s="72">
        <v>4.7</v>
      </c>
      <c r="V640" s="9" t="s">
        <v>237</v>
      </c>
      <c r="W640" s="5" t="s">
        <v>749</v>
      </c>
      <c r="X640" s="5">
        <v>0.8</v>
      </c>
      <c r="Y640" s="76">
        <v>1</v>
      </c>
      <c r="Z640" s="84">
        <v>9.0472124507494556</v>
      </c>
      <c r="AA640" s="5"/>
      <c r="AB640" s="84">
        <v>-28.883800067795992</v>
      </c>
      <c r="AC640" s="5"/>
      <c r="AD640" s="84">
        <v>105.51873682458331</v>
      </c>
      <c r="AE640" s="84">
        <v>484.31013360900033</v>
      </c>
      <c r="AF640" s="22">
        <f t="shared" si="63"/>
        <v>-26.980716085047771</v>
      </c>
      <c r="AG640" s="23">
        <f t="shared" si="64"/>
        <v>3.8197683678674874</v>
      </c>
      <c r="AH640" s="23">
        <f t="shared" si="65"/>
        <v>4.5898022302345058</v>
      </c>
      <c r="AI640" s="23">
        <f t="shared" si="66"/>
        <v>5.3547692686069235</v>
      </c>
      <c r="AJ640" s="85">
        <f t="shared" si="67"/>
        <v>32.699401128597302</v>
      </c>
      <c r="AK640" s="23"/>
      <c r="AL640" s="3"/>
    </row>
    <row r="641" spans="1:38" x14ac:dyDescent="0.35">
      <c r="A641" s="5">
        <f t="shared" si="68"/>
        <v>2114</v>
      </c>
      <c r="B641" s="6"/>
      <c r="C641" s="75" t="s">
        <v>908</v>
      </c>
      <c r="D641" s="9"/>
      <c r="E641" s="76" t="s">
        <v>231</v>
      </c>
      <c r="F641" s="75" t="s">
        <v>232</v>
      </c>
      <c r="G641" s="76"/>
      <c r="H641" s="6">
        <v>85</v>
      </c>
      <c r="I641" s="9"/>
      <c r="J641" s="9" t="s">
        <v>234</v>
      </c>
      <c r="K641" s="39">
        <v>42524</v>
      </c>
      <c r="L641" s="11">
        <v>2016</v>
      </c>
      <c r="M641" s="30">
        <f t="shared" si="62"/>
        <v>155</v>
      </c>
      <c r="N641" s="12"/>
      <c r="O641" s="12"/>
      <c r="Q641" s="5" t="s">
        <v>78</v>
      </c>
      <c r="R641" s="9" t="s">
        <v>235</v>
      </c>
      <c r="S641" s="9" t="s">
        <v>236</v>
      </c>
      <c r="T641" s="72">
        <v>11.33</v>
      </c>
      <c r="U641" s="72">
        <v>3.2</v>
      </c>
      <c r="V641" s="9" t="s">
        <v>237</v>
      </c>
      <c r="W641" s="5" t="s">
        <v>749</v>
      </c>
      <c r="X641" s="5">
        <v>0.8</v>
      </c>
      <c r="Y641" s="76">
        <v>1</v>
      </c>
      <c r="Z641" s="84">
        <v>8.6276594223632159</v>
      </c>
      <c r="AA641" s="5"/>
      <c r="AB641" s="84">
        <v>-29.012310788631961</v>
      </c>
      <c r="AC641" s="5"/>
      <c r="AD641" s="84">
        <v>96.195606700072233</v>
      </c>
      <c r="AE641" s="84">
        <v>489.79504626858892</v>
      </c>
      <c r="AF641" s="22">
        <f t="shared" si="63"/>
        <v>-26.666977708735409</v>
      </c>
      <c r="AG641" s="23">
        <f t="shared" si="64"/>
        <v>3.6963704183421227</v>
      </c>
      <c r="AH641" s="23">
        <f t="shared" si="65"/>
        <v>5.0916571252127794</v>
      </c>
      <c r="AI641" s="23">
        <f t="shared" si="66"/>
        <v>5.9402666460815761</v>
      </c>
      <c r="AJ641" s="85">
        <f t="shared" si="67"/>
        <v>37.849853858472258</v>
      </c>
      <c r="AK641" s="23"/>
      <c r="AL641" s="3"/>
    </row>
    <row r="642" spans="1:38" x14ac:dyDescent="0.35">
      <c r="A642" s="5">
        <f t="shared" si="68"/>
        <v>2115</v>
      </c>
      <c r="B642" s="6"/>
      <c r="C642" s="75" t="s">
        <v>870</v>
      </c>
      <c r="D642" s="9"/>
      <c r="E642" s="76" t="s">
        <v>231</v>
      </c>
      <c r="F642" s="75" t="s">
        <v>232</v>
      </c>
      <c r="G642" s="76"/>
      <c r="H642" s="6">
        <v>196</v>
      </c>
      <c r="I642" s="9"/>
      <c r="J642" s="9" t="s">
        <v>234</v>
      </c>
      <c r="K642" s="39">
        <v>42525</v>
      </c>
      <c r="L642" s="11">
        <v>2016</v>
      </c>
      <c r="M642" s="30">
        <f t="shared" ref="M642:M705" si="69">K642-DATE(YEAR(K642),1,0)</f>
        <v>156</v>
      </c>
      <c r="N642" s="12"/>
      <c r="O642" s="12"/>
      <c r="Q642" s="5" t="s">
        <v>78</v>
      </c>
      <c r="R642" s="9" t="s">
        <v>235</v>
      </c>
      <c r="S642" s="9" t="s">
        <v>236</v>
      </c>
      <c r="T642" s="72">
        <v>14</v>
      </c>
      <c r="U642" s="72">
        <v>4.5</v>
      </c>
      <c r="V642" s="9" t="s">
        <v>237</v>
      </c>
      <c r="W642" s="5" t="s">
        <v>749</v>
      </c>
      <c r="X642" s="5">
        <v>1.1000000000000001</v>
      </c>
      <c r="Y642" s="76">
        <v>1</v>
      </c>
      <c r="Z642" s="84">
        <v>10.088133151984589</v>
      </c>
      <c r="AA642" s="5"/>
      <c r="AB642" s="84">
        <v>-28.570989319585394</v>
      </c>
      <c r="AC642" s="5"/>
      <c r="AD642" s="84">
        <v>124.6811908838887</v>
      </c>
      <c r="AE642" s="84">
        <v>562.49447442309167</v>
      </c>
      <c r="AF642" s="22">
        <f t="shared" ref="AF642:AF705" si="70">(AB642+6.39*((AI642-3.76)/AI642))</f>
        <v>-26.745819173844446</v>
      </c>
      <c r="AG642" s="23">
        <f t="shared" ref="AG642:AG705" si="71">(Z642-2.86)/3.4+2</f>
        <v>4.1259215152895852</v>
      </c>
      <c r="AH642" s="23">
        <f t="shared" ref="AH642:AH705" si="72">AE642/AD642</f>
        <v>4.5114621574871174</v>
      </c>
      <c r="AI642" s="23">
        <f t="shared" ref="AI642:AI705" si="73">AH642*14/12</f>
        <v>5.2633725170683041</v>
      </c>
      <c r="AJ642" s="85">
        <f t="shared" ref="AJ642:AJ705" si="74">93/(1+POWER(0.246*AI642-0.775,-1))</f>
        <v>31.807320696680488</v>
      </c>
      <c r="AK642" s="23"/>
      <c r="AL642" s="3"/>
    </row>
    <row r="643" spans="1:38" x14ac:dyDescent="0.35">
      <c r="A643" s="5">
        <f t="shared" si="68"/>
        <v>2116</v>
      </c>
      <c r="B643" s="6"/>
      <c r="C643" s="75" t="s">
        <v>871</v>
      </c>
      <c r="D643" s="9"/>
      <c r="E643" s="76" t="s">
        <v>231</v>
      </c>
      <c r="F643" s="75" t="s">
        <v>232</v>
      </c>
      <c r="G643" s="76"/>
      <c r="H643" s="6">
        <v>196</v>
      </c>
      <c r="I643" s="9"/>
      <c r="J643" s="9" t="s">
        <v>234</v>
      </c>
      <c r="K643" s="39">
        <v>42525</v>
      </c>
      <c r="L643" s="11">
        <v>2016</v>
      </c>
      <c r="M643" s="30">
        <f t="shared" si="69"/>
        <v>156</v>
      </c>
      <c r="N643" s="12"/>
      <c r="O643" s="12"/>
      <c r="Q643" s="5" t="s">
        <v>78</v>
      </c>
      <c r="R643" s="9" t="s">
        <v>235</v>
      </c>
      <c r="S643" s="9" t="s">
        <v>236</v>
      </c>
      <c r="T643" s="72">
        <v>13.5</v>
      </c>
      <c r="U643" s="72">
        <v>3.35</v>
      </c>
      <c r="V643" s="9" t="s">
        <v>237</v>
      </c>
      <c r="W643" s="5" t="s">
        <v>749</v>
      </c>
      <c r="X643" s="5">
        <v>0.9</v>
      </c>
      <c r="Y643" s="76">
        <v>1</v>
      </c>
      <c r="Z643" s="84">
        <v>8.3365024437722717</v>
      </c>
      <c r="AA643" s="5"/>
      <c r="AB643" s="84">
        <v>-28.960578279803403</v>
      </c>
      <c r="AC643" s="5"/>
      <c r="AD643" s="84">
        <v>100.56705518495085</v>
      </c>
      <c r="AE643" s="84">
        <v>479.34538336953227</v>
      </c>
      <c r="AF643" s="22">
        <f t="shared" si="70"/>
        <v>-26.891228385180817</v>
      </c>
      <c r="AG643" s="23">
        <f t="shared" si="71"/>
        <v>3.6107360128741979</v>
      </c>
      <c r="AH643" s="23">
        <f t="shared" si="72"/>
        <v>4.7664255703617631</v>
      </c>
      <c r="AI643" s="23">
        <f t="shared" si="73"/>
        <v>5.5608298320887242</v>
      </c>
      <c r="AJ643" s="85">
        <f t="shared" si="74"/>
        <v>34.618271409263059</v>
      </c>
      <c r="AK643" s="23"/>
      <c r="AL643" s="3"/>
    </row>
    <row r="644" spans="1:38" x14ac:dyDescent="0.35">
      <c r="A644" s="5">
        <f t="shared" si="68"/>
        <v>2117</v>
      </c>
      <c r="B644" s="6"/>
      <c r="C644" s="75" t="s">
        <v>872</v>
      </c>
      <c r="D644" s="9"/>
      <c r="E644" s="76" t="s">
        <v>231</v>
      </c>
      <c r="F644" s="75" t="s">
        <v>232</v>
      </c>
      <c r="G644" s="76"/>
      <c r="H644" s="6">
        <v>196</v>
      </c>
      <c r="I644" s="40"/>
      <c r="J644" s="9" t="s">
        <v>234</v>
      </c>
      <c r="K644" s="39">
        <v>42525</v>
      </c>
      <c r="L644" s="11">
        <v>2016</v>
      </c>
      <c r="M644" s="30">
        <f t="shared" si="69"/>
        <v>156</v>
      </c>
      <c r="N644" s="12"/>
      <c r="O644" s="12"/>
      <c r="Q644" s="5" t="s">
        <v>78</v>
      </c>
      <c r="R644" s="9" t="s">
        <v>235</v>
      </c>
      <c r="S644" s="9" t="s">
        <v>236</v>
      </c>
      <c r="T644" s="72">
        <v>13.5</v>
      </c>
      <c r="U644" s="72">
        <v>3.8</v>
      </c>
      <c r="V644" s="9" t="s">
        <v>237</v>
      </c>
      <c r="W644" s="5" t="s">
        <v>749</v>
      </c>
      <c r="X644" s="5">
        <v>0.9</v>
      </c>
      <c r="Y644" s="76">
        <v>1</v>
      </c>
      <c r="Z644" s="84">
        <v>9.3302599945861768</v>
      </c>
      <c r="AA644" s="5"/>
      <c r="AB644" s="84">
        <v>-28.335807782885524</v>
      </c>
      <c r="AC644" s="5"/>
      <c r="AD644" s="84">
        <v>120.97197561657286</v>
      </c>
      <c r="AE644" s="84">
        <v>542.88929687994187</v>
      </c>
      <c r="AF644" s="22">
        <f t="shared" si="70"/>
        <v>-26.534779775610158</v>
      </c>
      <c r="AG644" s="23">
        <f t="shared" si="71"/>
        <v>3.9030176454665231</v>
      </c>
      <c r="AH644" s="23">
        <f t="shared" si="72"/>
        <v>4.4877277907790685</v>
      </c>
      <c r="AI644" s="23">
        <f t="shared" si="73"/>
        <v>5.2356824225755796</v>
      </c>
      <c r="AJ644" s="85">
        <f t="shared" si="74"/>
        <v>31.531817630588677</v>
      </c>
      <c r="AK644" s="23"/>
      <c r="AL644" s="3"/>
    </row>
    <row r="645" spans="1:38" x14ac:dyDescent="0.35">
      <c r="A645" s="5">
        <f t="shared" si="68"/>
        <v>2118</v>
      </c>
      <c r="B645" s="6"/>
      <c r="C645" s="75" t="s">
        <v>873</v>
      </c>
      <c r="D645" s="9"/>
      <c r="E645" s="76" t="s">
        <v>231</v>
      </c>
      <c r="F645" s="75" t="s">
        <v>232</v>
      </c>
      <c r="G645" s="76"/>
      <c r="H645" s="6">
        <v>196</v>
      </c>
      <c r="I645" s="40"/>
      <c r="J645" s="9" t="s">
        <v>234</v>
      </c>
      <c r="K645" s="39">
        <v>42525</v>
      </c>
      <c r="L645" s="11">
        <v>2016</v>
      </c>
      <c r="M645" s="30">
        <f t="shared" si="69"/>
        <v>156</v>
      </c>
      <c r="N645" s="12"/>
      <c r="O645" s="12"/>
      <c r="Q645" s="5" t="s">
        <v>78</v>
      </c>
      <c r="R645" s="9" t="s">
        <v>235</v>
      </c>
      <c r="S645" s="9" t="s">
        <v>236</v>
      </c>
      <c r="T645" s="72">
        <v>13.5</v>
      </c>
      <c r="U645" s="72">
        <v>3.4</v>
      </c>
      <c r="V645" s="9" t="s">
        <v>237</v>
      </c>
      <c r="W645" s="5" t="s">
        <v>749</v>
      </c>
      <c r="X645" s="5">
        <v>0.9</v>
      </c>
      <c r="Y645" s="76">
        <v>1</v>
      </c>
      <c r="Z645" s="84">
        <v>9.4956527103070805</v>
      </c>
      <c r="AA645" s="5"/>
      <c r="AB645" s="84">
        <v>-28.350805027041869</v>
      </c>
      <c r="AC645" s="5"/>
      <c r="AD645" s="84">
        <v>103.04771118196007</v>
      </c>
      <c r="AE645" s="84">
        <v>461.91967702116938</v>
      </c>
      <c r="AF645" s="22">
        <f t="shared" si="70"/>
        <v>-26.555046316366003</v>
      </c>
      <c r="AG645" s="23">
        <f t="shared" si="71"/>
        <v>3.9516625618550236</v>
      </c>
      <c r="AH645" s="23">
        <f t="shared" si="72"/>
        <v>4.4825806582498346</v>
      </c>
      <c r="AI645" s="23">
        <f t="shared" si="73"/>
        <v>5.2296774346248069</v>
      </c>
      <c r="AJ645" s="85">
        <f t="shared" si="74"/>
        <v>31.471743252911018</v>
      </c>
      <c r="AK645" s="23"/>
      <c r="AL645" s="3"/>
    </row>
    <row r="646" spans="1:38" x14ac:dyDescent="0.35">
      <c r="A646" s="5">
        <f t="shared" si="68"/>
        <v>2119</v>
      </c>
      <c r="B646" s="6"/>
      <c r="C646" s="75" t="s">
        <v>874</v>
      </c>
      <c r="D646" s="9"/>
      <c r="E646" s="76" t="s">
        <v>231</v>
      </c>
      <c r="F646" s="75" t="s">
        <v>232</v>
      </c>
      <c r="G646" s="76"/>
      <c r="H646" s="6">
        <v>196</v>
      </c>
      <c r="I646" s="40"/>
      <c r="J646" s="9" t="s">
        <v>234</v>
      </c>
      <c r="K646" s="39">
        <v>42525</v>
      </c>
      <c r="L646" s="11">
        <v>2016</v>
      </c>
      <c r="M646" s="30">
        <f t="shared" si="69"/>
        <v>156</v>
      </c>
      <c r="N646" s="12"/>
      <c r="O646" s="12"/>
      <c r="Q646" s="5" t="s">
        <v>78</v>
      </c>
      <c r="R646" s="9" t="s">
        <v>235</v>
      </c>
      <c r="S646" s="9" t="s">
        <v>236</v>
      </c>
      <c r="T646" s="72">
        <v>11.5</v>
      </c>
      <c r="U646" s="72">
        <v>1.95</v>
      </c>
      <c r="V646" s="9" t="s">
        <v>237</v>
      </c>
      <c r="W646" s="5" t="s">
        <v>749</v>
      </c>
      <c r="X646" s="5">
        <v>1</v>
      </c>
      <c r="Y646" s="76">
        <v>1</v>
      </c>
      <c r="Z646" s="84">
        <v>9.408322071291396</v>
      </c>
      <c r="AA646" s="5"/>
      <c r="AB646" s="84">
        <v>-28.640992543675772</v>
      </c>
      <c r="AC646" s="5"/>
      <c r="AD646" s="84">
        <v>111.92031909526733</v>
      </c>
      <c r="AE646" s="84">
        <v>538.56795671171847</v>
      </c>
      <c r="AF646" s="22">
        <f t="shared" si="70"/>
        <v>-26.530663137090766</v>
      </c>
      <c r="AG646" s="23">
        <f t="shared" si="71"/>
        <v>3.9259770797915872</v>
      </c>
      <c r="AH646" s="23">
        <f t="shared" si="72"/>
        <v>4.8120659507170078</v>
      </c>
      <c r="AI646" s="23">
        <f t="shared" si="73"/>
        <v>5.6140769425031758</v>
      </c>
      <c r="AJ646" s="85">
        <f t="shared" si="74"/>
        <v>35.094423333609839</v>
      </c>
      <c r="AK646" s="23"/>
      <c r="AL646" s="3"/>
    </row>
    <row r="647" spans="1:38" x14ac:dyDescent="0.35">
      <c r="A647" s="5">
        <f t="shared" si="68"/>
        <v>2120</v>
      </c>
      <c r="B647" s="6"/>
      <c r="C647" s="75" t="s">
        <v>892</v>
      </c>
      <c r="D647" s="9"/>
      <c r="E647" s="76" t="s">
        <v>231</v>
      </c>
      <c r="F647" s="75" t="s">
        <v>232</v>
      </c>
      <c r="G647" s="76"/>
      <c r="H647" s="7">
        <v>142</v>
      </c>
      <c r="I647" s="9"/>
      <c r="J647" s="9" t="s">
        <v>234</v>
      </c>
      <c r="K647" s="10">
        <v>42525</v>
      </c>
      <c r="L647" s="5">
        <v>2016</v>
      </c>
      <c r="M647" s="30">
        <f t="shared" si="69"/>
        <v>156</v>
      </c>
      <c r="N647" s="35"/>
      <c r="O647" s="35"/>
      <c r="Q647" s="5" t="s">
        <v>78</v>
      </c>
      <c r="R647" s="9" t="s">
        <v>235</v>
      </c>
      <c r="S647" s="9" t="s">
        <v>236</v>
      </c>
      <c r="T647" s="72">
        <v>15.5</v>
      </c>
      <c r="U647" s="72">
        <v>3.4</v>
      </c>
      <c r="V647" s="9" t="s">
        <v>237</v>
      </c>
      <c r="W647" s="5" t="s">
        <v>749</v>
      </c>
      <c r="X647" s="12">
        <v>0.9</v>
      </c>
      <c r="Y647" s="76">
        <v>1</v>
      </c>
      <c r="Z647" s="84">
        <v>9.6663245439865637</v>
      </c>
      <c r="AA647" s="5"/>
      <c r="AB647" s="84">
        <v>-29.097791687796224</v>
      </c>
      <c r="AC647" s="5"/>
      <c r="AD647" s="84">
        <v>85.916433006042567</v>
      </c>
      <c r="AE647" s="84">
        <v>418.48182532662025</v>
      </c>
      <c r="AF647" s="22">
        <f t="shared" si="70"/>
        <v>-26.935855665140824</v>
      </c>
      <c r="AG647" s="23">
        <f t="shared" si="71"/>
        <v>4.0018601599960482</v>
      </c>
      <c r="AH647" s="23">
        <f t="shared" si="72"/>
        <v>4.8708007384010941</v>
      </c>
      <c r="AI647" s="23">
        <f t="shared" si="73"/>
        <v>5.6826008614679431</v>
      </c>
      <c r="AJ647" s="85">
        <f t="shared" si="74"/>
        <v>35.695874856618929</v>
      </c>
      <c r="AK647" s="23"/>
      <c r="AL647" s="3"/>
    </row>
    <row r="648" spans="1:38" x14ac:dyDescent="0.35">
      <c r="A648" s="5">
        <f t="shared" si="68"/>
        <v>2121</v>
      </c>
      <c r="B648" s="6"/>
      <c r="C648" s="75" t="s">
        <v>893</v>
      </c>
      <c r="D648" s="9"/>
      <c r="E648" s="76" t="s">
        <v>231</v>
      </c>
      <c r="F648" s="75" t="s">
        <v>232</v>
      </c>
      <c r="G648" s="76"/>
      <c r="H648" s="7">
        <v>142</v>
      </c>
      <c r="I648" s="9"/>
      <c r="J648" s="9" t="s">
        <v>234</v>
      </c>
      <c r="K648" s="10">
        <v>42525</v>
      </c>
      <c r="L648" s="5">
        <v>2016</v>
      </c>
      <c r="M648" s="30">
        <f t="shared" si="69"/>
        <v>156</v>
      </c>
      <c r="N648" s="35"/>
      <c r="O648" s="35"/>
      <c r="Q648" s="5" t="s">
        <v>78</v>
      </c>
      <c r="R648" s="9" t="s">
        <v>235</v>
      </c>
      <c r="S648" s="9" t="s">
        <v>236</v>
      </c>
      <c r="T648" s="72">
        <v>14.5</v>
      </c>
      <c r="U648" s="72">
        <v>3.6</v>
      </c>
      <c r="V648" s="9" t="s">
        <v>237</v>
      </c>
      <c r="W648" s="5" t="s">
        <v>749</v>
      </c>
      <c r="X648" s="12">
        <v>0.7</v>
      </c>
      <c r="Y648" s="76">
        <v>1</v>
      </c>
      <c r="Z648" s="84">
        <v>8.9544000624880056</v>
      </c>
      <c r="AA648" s="5"/>
      <c r="AB648" s="84">
        <v>-29.963758830654644</v>
      </c>
      <c r="AC648" s="5"/>
      <c r="AD648" s="84">
        <v>70.287290329707332</v>
      </c>
      <c r="AE648" s="84">
        <v>385.25653679756635</v>
      </c>
      <c r="AF648" s="22">
        <f t="shared" si="70"/>
        <v>-27.330996762290766</v>
      </c>
      <c r="AG648" s="23">
        <f t="shared" si="71"/>
        <v>3.7924706066141196</v>
      </c>
      <c r="AH648" s="23">
        <f t="shared" si="72"/>
        <v>5.4811692838119761</v>
      </c>
      <c r="AI648" s="23">
        <f t="shared" si="73"/>
        <v>6.3946974977806379</v>
      </c>
      <c r="AJ648" s="85">
        <f t="shared" si="74"/>
        <v>41.278611657767918</v>
      </c>
      <c r="AK648" s="23"/>
      <c r="AL648" s="3"/>
    </row>
    <row r="649" spans="1:38" x14ac:dyDescent="0.35">
      <c r="A649" s="5">
        <f t="shared" si="68"/>
        <v>2122</v>
      </c>
      <c r="B649" s="6"/>
      <c r="C649" s="75" t="s">
        <v>894</v>
      </c>
      <c r="D649" s="9"/>
      <c r="E649" s="76" t="s">
        <v>231</v>
      </c>
      <c r="F649" s="75" t="s">
        <v>232</v>
      </c>
      <c r="G649" s="76"/>
      <c r="H649" s="7">
        <v>142</v>
      </c>
      <c r="I649" s="9"/>
      <c r="J649" s="9" t="s">
        <v>234</v>
      </c>
      <c r="K649" s="10">
        <v>42525</v>
      </c>
      <c r="L649" s="5">
        <v>2016</v>
      </c>
      <c r="M649" s="30">
        <f t="shared" si="69"/>
        <v>156</v>
      </c>
      <c r="N649" s="35"/>
      <c r="O649" s="35"/>
      <c r="Q649" s="5" t="s">
        <v>78</v>
      </c>
      <c r="R649" s="9" t="s">
        <v>235</v>
      </c>
      <c r="S649" s="9" t="s">
        <v>236</v>
      </c>
      <c r="T649" s="72">
        <v>14.33</v>
      </c>
      <c r="U649" s="72">
        <v>2.27</v>
      </c>
      <c r="V649" s="9" t="s">
        <v>237</v>
      </c>
      <c r="W649" s="5" t="s">
        <v>749</v>
      </c>
      <c r="X649" s="12">
        <v>1.1000000000000001</v>
      </c>
      <c r="Y649" s="76">
        <v>1</v>
      </c>
      <c r="Z649" s="84">
        <v>9.60464316529659</v>
      </c>
      <c r="AA649" s="5"/>
      <c r="AB649" s="84">
        <v>-29.600272123423562</v>
      </c>
      <c r="AC649" s="5"/>
      <c r="AD649" s="84">
        <v>116.75504783441383</v>
      </c>
      <c r="AE649" s="84">
        <v>641.31649949402868</v>
      </c>
      <c r="AF649" s="22">
        <f t="shared" si="70"/>
        <v>-26.95952873652482</v>
      </c>
      <c r="AG649" s="23">
        <f t="shared" si="71"/>
        <v>3.9837185780284088</v>
      </c>
      <c r="AH649" s="23">
        <f t="shared" si="72"/>
        <v>5.4928374523349657</v>
      </c>
      <c r="AI649" s="23">
        <f t="shared" si="73"/>
        <v>6.4083103610574597</v>
      </c>
      <c r="AJ649" s="85">
        <f t="shared" si="74"/>
        <v>41.374758253891756</v>
      </c>
      <c r="AK649" s="23"/>
      <c r="AL649" s="3"/>
    </row>
    <row r="650" spans="1:38" x14ac:dyDescent="0.35">
      <c r="A650" s="5">
        <f t="shared" si="68"/>
        <v>2123</v>
      </c>
      <c r="B650" s="6"/>
      <c r="C650" s="75" t="s">
        <v>895</v>
      </c>
      <c r="D650" s="9"/>
      <c r="E650" s="76" t="s">
        <v>231</v>
      </c>
      <c r="F650" s="75" t="s">
        <v>232</v>
      </c>
      <c r="G650" s="76"/>
      <c r="H650" s="6">
        <v>142</v>
      </c>
      <c r="I650" s="9"/>
      <c r="J650" s="9" t="s">
        <v>234</v>
      </c>
      <c r="K650" s="39">
        <v>42525</v>
      </c>
      <c r="L650" s="11">
        <v>2016</v>
      </c>
      <c r="M650" s="30">
        <f t="shared" si="69"/>
        <v>156</v>
      </c>
      <c r="N650" s="38"/>
      <c r="O650" s="38"/>
      <c r="Q650" s="5" t="s">
        <v>78</v>
      </c>
      <c r="R650" s="9" t="s">
        <v>235</v>
      </c>
      <c r="S650" s="9" t="s">
        <v>236</v>
      </c>
      <c r="T650" s="72">
        <v>14</v>
      </c>
      <c r="U650" s="72">
        <v>2.57</v>
      </c>
      <c r="V650" s="9" t="s">
        <v>237</v>
      </c>
      <c r="W650" s="5" t="s">
        <v>749</v>
      </c>
      <c r="X650" s="5">
        <v>0.9</v>
      </c>
      <c r="Y650" s="76">
        <v>1</v>
      </c>
      <c r="Z650" s="84">
        <v>9.1096685069308556</v>
      </c>
      <c r="AA650" s="5"/>
      <c r="AB650" s="84">
        <v>-29.950296512502494</v>
      </c>
      <c r="AC650" s="5"/>
      <c r="AD650" s="84">
        <v>91.047647133385382</v>
      </c>
      <c r="AE650" s="84">
        <v>500.90443878222885</v>
      </c>
      <c r="AF650" s="22">
        <f t="shared" si="70"/>
        <v>-27.303606219132618</v>
      </c>
      <c r="AG650" s="23">
        <f t="shared" si="71"/>
        <v>3.8381377961561345</v>
      </c>
      <c r="AH650" s="23">
        <f t="shared" si="72"/>
        <v>5.5015637916309981</v>
      </c>
      <c r="AI650" s="23">
        <f t="shared" si="73"/>
        <v>6.4184910902361638</v>
      </c>
      <c r="AJ650" s="85">
        <f t="shared" si="74"/>
        <v>41.446430642954567</v>
      </c>
      <c r="AK650" s="23"/>
      <c r="AL650" s="3"/>
    </row>
    <row r="651" spans="1:38" x14ac:dyDescent="0.35">
      <c r="A651" s="5">
        <f t="shared" si="68"/>
        <v>2124</v>
      </c>
      <c r="B651" s="6"/>
      <c r="C651" s="75" t="s">
        <v>896</v>
      </c>
      <c r="D651" s="9"/>
      <c r="E651" s="76" t="s">
        <v>231</v>
      </c>
      <c r="F651" s="75" t="s">
        <v>232</v>
      </c>
      <c r="G651" s="76"/>
      <c r="H651" s="6">
        <v>142</v>
      </c>
      <c r="I651" s="9"/>
      <c r="J651" s="9" t="s">
        <v>234</v>
      </c>
      <c r="K651" s="39">
        <v>42525</v>
      </c>
      <c r="L651" s="11">
        <v>2016</v>
      </c>
      <c r="M651" s="30">
        <f t="shared" si="69"/>
        <v>156</v>
      </c>
      <c r="N651" s="38"/>
      <c r="O651" s="38"/>
      <c r="Q651" s="5" t="s">
        <v>78</v>
      </c>
      <c r="R651" s="9" t="s">
        <v>235</v>
      </c>
      <c r="S651" s="9" t="s">
        <v>236</v>
      </c>
      <c r="T651" s="72">
        <v>14</v>
      </c>
      <c r="U651" s="72">
        <v>2.2000000000000002</v>
      </c>
      <c r="V651" s="9" t="s">
        <v>237</v>
      </c>
      <c r="W651" s="5" t="s">
        <v>749</v>
      </c>
      <c r="X651" s="5">
        <v>0.9</v>
      </c>
      <c r="Y651" s="76">
        <v>1</v>
      </c>
      <c r="Z651" s="84">
        <v>9.4215487788700294</v>
      </c>
      <c r="AA651" s="5"/>
      <c r="AB651" s="84">
        <v>-29.364558619906482</v>
      </c>
      <c r="AC651" s="5"/>
      <c r="AD651" s="84">
        <v>97.505668244761779</v>
      </c>
      <c r="AE651" s="84">
        <v>520.93691184720251</v>
      </c>
      <c r="AF651" s="22">
        <f t="shared" si="70"/>
        <v>-26.829223662674806</v>
      </c>
      <c r="AG651" s="23">
        <f t="shared" si="71"/>
        <v>3.9298672879029501</v>
      </c>
      <c r="AH651" s="23">
        <f t="shared" si="72"/>
        <v>5.34263208718831</v>
      </c>
      <c r="AI651" s="23">
        <f t="shared" si="73"/>
        <v>6.2330707683863622</v>
      </c>
      <c r="AJ651" s="85">
        <f t="shared" si="74"/>
        <v>40.109067176397211</v>
      </c>
      <c r="AK651" s="23"/>
      <c r="AL651" s="3"/>
    </row>
    <row r="652" spans="1:38" x14ac:dyDescent="0.35">
      <c r="A652" s="5">
        <f t="shared" si="68"/>
        <v>2125</v>
      </c>
      <c r="B652" s="6"/>
      <c r="C652" s="75" t="s">
        <v>1133</v>
      </c>
      <c r="D652" s="9"/>
      <c r="E652" s="76" t="s">
        <v>231</v>
      </c>
      <c r="F652" s="75" t="s">
        <v>232</v>
      </c>
      <c r="G652" s="76"/>
      <c r="H652" s="6">
        <v>158</v>
      </c>
      <c r="I652" s="9"/>
      <c r="J652" s="9" t="s">
        <v>234</v>
      </c>
      <c r="K652" s="39">
        <v>42525</v>
      </c>
      <c r="L652" s="11">
        <v>2016</v>
      </c>
      <c r="M652" s="30">
        <f t="shared" si="69"/>
        <v>156</v>
      </c>
      <c r="N652" s="12"/>
      <c r="O652" s="12"/>
      <c r="Q652" s="5" t="s">
        <v>78</v>
      </c>
      <c r="R652" s="9" t="s">
        <v>235</v>
      </c>
      <c r="S652" s="9" t="s">
        <v>236</v>
      </c>
      <c r="T652" s="72">
        <v>13.38</v>
      </c>
      <c r="U652" s="72">
        <v>5.75</v>
      </c>
      <c r="V652" s="9" t="s">
        <v>237</v>
      </c>
      <c r="W652" s="5" t="s">
        <v>749</v>
      </c>
      <c r="X652" s="5">
        <v>1.3</v>
      </c>
      <c r="Y652" s="76">
        <v>1</v>
      </c>
      <c r="Z652" s="84">
        <v>8.8567773943373496</v>
      </c>
      <c r="AA652" s="5"/>
      <c r="AB652" s="84">
        <v>-28.809071829693956</v>
      </c>
      <c r="AC652" s="5"/>
      <c r="AD652" s="84">
        <v>177.2238533513935</v>
      </c>
      <c r="AE652" s="84">
        <v>803.0519104325432</v>
      </c>
      <c r="AF652" s="22">
        <f t="shared" si="70"/>
        <v>-26.963931403006075</v>
      </c>
      <c r="AG652" s="23">
        <f t="shared" si="71"/>
        <v>3.7637580571580442</v>
      </c>
      <c r="AH652" s="23">
        <f t="shared" si="72"/>
        <v>4.5312856889545161</v>
      </c>
      <c r="AI652" s="23">
        <f t="shared" si="73"/>
        <v>5.2864999704469353</v>
      </c>
      <c r="AJ652" s="85">
        <f t="shared" si="74"/>
        <v>32.035541988309966</v>
      </c>
      <c r="AK652" s="23"/>
      <c r="AL652" s="3"/>
    </row>
    <row r="653" spans="1:38" x14ac:dyDescent="0.35">
      <c r="A653" s="5">
        <f t="shared" si="68"/>
        <v>2126</v>
      </c>
      <c r="B653" s="6"/>
      <c r="C653" s="75" t="s">
        <v>1134</v>
      </c>
      <c r="D653" s="9"/>
      <c r="E653" s="76" t="s">
        <v>231</v>
      </c>
      <c r="F653" s="75" t="s">
        <v>232</v>
      </c>
      <c r="G653" s="76"/>
      <c r="H653" s="6">
        <v>158</v>
      </c>
      <c r="I653" s="9"/>
      <c r="J653" s="9" t="s">
        <v>234</v>
      </c>
      <c r="K653" s="39">
        <v>42525</v>
      </c>
      <c r="L653" s="11">
        <v>2016</v>
      </c>
      <c r="M653" s="30">
        <f t="shared" si="69"/>
        <v>156</v>
      </c>
      <c r="N653" s="12"/>
      <c r="O653" s="12"/>
      <c r="Q653" s="5" t="s">
        <v>78</v>
      </c>
      <c r="R653" s="9" t="s">
        <v>235</v>
      </c>
      <c r="S653" s="9" t="s">
        <v>236</v>
      </c>
      <c r="T653" s="72">
        <v>12.88</v>
      </c>
      <c r="U653" s="72">
        <v>2.9</v>
      </c>
      <c r="V653" s="9" t="s">
        <v>237</v>
      </c>
      <c r="W653" s="5" t="s">
        <v>749</v>
      </c>
      <c r="X653" s="5">
        <v>1.3</v>
      </c>
      <c r="Y653" s="76">
        <v>1</v>
      </c>
      <c r="Z653" s="84">
        <v>9.3908208931922701</v>
      </c>
      <c r="AA653" s="5"/>
      <c r="AB653" s="84">
        <v>-28.109016976161282</v>
      </c>
      <c r="AC653" s="5"/>
      <c r="AD653" s="84">
        <v>171.28667352817254</v>
      </c>
      <c r="AE653" s="84">
        <v>749.45656056494909</v>
      </c>
      <c r="AF653" s="22">
        <f t="shared" si="70"/>
        <v>-26.42574412761892</v>
      </c>
      <c r="AG653" s="23">
        <f t="shared" si="71"/>
        <v>3.9208296744683149</v>
      </c>
      <c r="AH653" s="23">
        <f t="shared" si="72"/>
        <v>4.3754516631539433</v>
      </c>
      <c r="AI653" s="23">
        <f t="shared" si="73"/>
        <v>5.1046936070129343</v>
      </c>
      <c r="AJ653" s="85">
        <f t="shared" si="74"/>
        <v>30.194185799713399</v>
      </c>
      <c r="AK653" s="23"/>
      <c r="AL653" s="3"/>
    </row>
    <row r="654" spans="1:38" x14ac:dyDescent="0.35">
      <c r="A654" s="5">
        <f t="shared" si="68"/>
        <v>2127</v>
      </c>
      <c r="B654" s="6"/>
      <c r="C654" s="75" t="s">
        <v>1135</v>
      </c>
      <c r="D654" s="9"/>
      <c r="E654" s="76" t="s">
        <v>231</v>
      </c>
      <c r="F654" s="75" t="s">
        <v>232</v>
      </c>
      <c r="G654" s="76"/>
      <c r="H654" s="6">
        <v>158</v>
      </c>
      <c r="I654" s="9"/>
      <c r="J654" s="9" t="s">
        <v>234</v>
      </c>
      <c r="K654" s="39">
        <v>42525</v>
      </c>
      <c r="L654" s="11">
        <v>2016</v>
      </c>
      <c r="M654" s="30">
        <f t="shared" si="69"/>
        <v>156</v>
      </c>
      <c r="N654" s="12"/>
      <c r="O654" s="12"/>
      <c r="Q654" s="5" t="s">
        <v>78</v>
      </c>
      <c r="R654" s="9" t="s">
        <v>235</v>
      </c>
      <c r="S654" s="9" t="s">
        <v>236</v>
      </c>
      <c r="T654" s="72">
        <v>12.79</v>
      </c>
      <c r="U654" s="72">
        <v>2.59</v>
      </c>
      <c r="V654" s="9" t="s">
        <v>237</v>
      </c>
      <c r="W654" s="5" t="s">
        <v>749</v>
      </c>
      <c r="X654" s="5">
        <v>1.2</v>
      </c>
      <c r="Y654" s="76">
        <v>1</v>
      </c>
      <c r="Z654" s="84">
        <v>9.1495032708305679</v>
      </c>
      <c r="AA654" s="5"/>
      <c r="AB654" s="84">
        <v>-28.206039488556662</v>
      </c>
      <c r="AC654" s="5"/>
      <c r="AD654" s="84">
        <v>135.00743890472356</v>
      </c>
      <c r="AE654" s="84">
        <v>604.29454823338199</v>
      </c>
      <c r="AF654" s="22">
        <f t="shared" si="70"/>
        <v>-26.417025745412456</v>
      </c>
      <c r="AG654" s="23">
        <f t="shared" si="71"/>
        <v>3.8498539031854611</v>
      </c>
      <c r="AH654" s="23">
        <f t="shared" si="72"/>
        <v>4.4760092713101551</v>
      </c>
      <c r="AI654" s="23">
        <f t="shared" si="73"/>
        <v>5.2220108165285142</v>
      </c>
      <c r="AJ654" s="85">
        <f t="shared" si="74"/>
        <v>31.394874923479435</v>
      </c>
      <c r="AK654" s="23"/>
      <c r="AL654" s="3"/>
    </row>
    <row r="655" spans="1:38" x14ac:dyDescent="0.35">
      <c r="A655" s="5">
        <f t="shared" si="68"/>
        <v>2128</v>
      </c>
      <c r="B655" s="6"/>
      <c r="C655" s="75" t="s">
        <v>933</v>
      </c>
      <c r="D655" s="9"/>
      <c r="E655" s="76" t="s">
        <v>231</v>
      </c>
      <c r="F655" s="75" t="s">
        <v>232</v>
      </c>
      <c r="G655" s="76"/>
      <c r="H655" s="6">
        <v>88</v>
      </c>
      <c r="I655" s="9"/>
      <c r="J655" s="9" t="s">
        <v>234</v>
      </c>
      <c r="K655" s="39">
        <v>42526</v>
      </c>
      <c r="L655" s="11">
        <v>2016</v>
      </c>
      <c r="M655" s="30">
        <f t="shared" si="69"/>
        <v>157</v>
      </c>
      <c r="N655" s="12"/>
      <c r="O655" s="12"/>
      <c r="Q655" s="5" t="s">
        <v>78</v>
      </c>
      <c r="R655" s="9" t="s">
        <v>235</v>
      </c>
      <c r="S655" s="9" t="s">
        <v>236</v>
      </c>
      <c r="T655" s="72">
        <v>14.5</v>
      </c>
      <c r="U655" s="72">
        <v>4.8</v>
      </c>
      <c r="V655" s="9" t="s">
        <v>237</v>
      </c>
      <c r="W655" s="5" t="s">
        <v>749</v>
      </c>
      <c r="X655" s="5">
        <v>1</v>
      </c>
      <c r="Y655" s="76">
        <v>1</v>
      </c>
      <c r="Z655" s="84">
        <v>8.9309804954792487</v>
      </c>
      <c r="AA655" s="5"/>
      <c r="AB655" s="84">
        <v>-28.436958330751906</v>
      </c>
      <c r="AC655" s="5"/>
      <c r="AD655" s="84">
        <v>120.98939452945646</v>
      </c>
      <c r="AE655" s="84">
        <v>551.39425844078733</v>
      </c>
      <c r="AF655" s="22">
        <f t="shared" si="70"/>
        <v>-26.565798464606665</v>
      </c>
      <c r="AG655" s="23">
        <f t="shared" si="71"/>
        <v>3.7855824986703674</v>
      </c>
      <c r="AH655" s="23">
        <f t="shared" si="72"/>
        <v>4.5573767898023751</v>
      </c>
      <c r="AI655" s="23">
        <f t="shared" si="73"/>
        <v>5.3169395881027706</v>
      </c>
      <c r="AJ655" s="85">
        <f t="shared" si="74"/>
        <v>32.333337516623104</v>
      </c>
      <c r="AK655" s="23"/>
      <c r="AL655" s="3"/>
    </row>
    <row r="656" spans="1:38" x14ac:dyDescent="0.35">
      <c r="A656" s="5">
        <f t="shared" si="68"/>
        <v>2129</v>
      </c>
      <c r="B656" s="6"/>
      <c r="C656" s="75" t="s">
        <v>934</v>
      </c>
      <c r="D656" s="9"/>
      <c r="E656" s="76" t="s">
        <v>231</v>
      </c>
      <c r="F656" s="75" t="s">
        <v>232</v>
      </c>
      <c r="G656" s="76"/>
      <c r="H656" s="6">
        <v>88</v>
      </c>
      <c r="I656" s="9"/>
      <c r="J656" s="9" t="s">
        <v>234</v>
      </c>
      <c r="K656" s="39">
        <v>42526</v>
      </c>
      <c r="L656" s="11">
        <v>2016</v>
      </c>
      <c r="M656" s="30">
        <f t="shared" si="69"/>
        <v>157</v>
      </c>
      <c r="N656" s="12"/>
      <c r="O656" s="12"/>
      <c r="Q656" s="5" t="s">
        <v>78</v>
      </c>
      <c r="R656" s="9" t="s">
        <v>235</v>
      </c>
      <c r="S656" s="9" t="s">
        <v>236</v>
      </c>
      <c r="T656" s="72">
        <v>12</v>
      </c>
      <c r="U656" s="72">
        <v>3.4</v>
      </c>
      <c r="V656" s="9" t="s">
        <v>237</v>
      </c>
      <c r="W656" s="5" t="s">
        <v>749</v>
      </c>
      <c r="X656" s="74">
        <v>0.8</v>
      </c>
      <c r="Y656" s="76">
        <v>1</v>
      </c>
      <c r="Z656" s="84">
        <v>8.2352569175351036</v>
      </c>
      <c r="AA656" s="5"/>
      <c r="AB656" s="84">
        <v>-28.392828792700218</v>
      </c>
      <c r="AC656" s="5"/>
      <c r="AD656" s="84">
        <v>90.385734933680553</v>
      </c>
      <c r="AE656" s="84">
        <v>422.60393688956611</v>
      </c>
      <c r="AF656" s="22">
        <f t="shared" si="70"/>
        <v>-26.407446988696286</v>
      </c>
      <c r="AG656" s="23">
        <f t="shared" si="71"/>
        <v>3.5809579169220895</v>
      </c>
      <c r="AH656" s="23">
        <f t="shared" si="72"/>
        <v>4.6755601113344563</v>
      </c>
      <c r="AI656" s="23">
        <f t="shared" si="73"/>
        <v>5.4548201298901988</v>
      </c>
      <c r="AJ656" s="85">
        <f t="shared" si="74"/>
        <v>33.646597951328957</v>
      </c>
      <c r="AK656" s="23"/>
      <c r="AL656" s="3"/>
    </row>
    <row r="657" spans="1:38" x14ac:dyDescent="0.35">
      <c r="A657" s="5">
        <f t="shared" si="68"/>
        <v>2130</v>
      </c>
      <c r="B657" s="6"/>
      <c r="C657" s="75" t="s">
        <v>940</v>
      </c>
      <c r="D657" s="9"/>
      <c r="E657" s="76" t="s">
        <v>231</v>
      </c>
      <c r="F657" s="75" t="s">
        <v>232</v>
      </c>
      <c r="G657" s="76"/>
      <c r="H657" s="6">
        <v>178</v>
      </c>
      <c r="I657" s="9"/>
      <c r="J657" s="9" t="s">
        <v>234</v>
      </c>
      <c r="K657" s="39">
        <v>42526</v>
      </c>
      <c r="L657" s="11">
        <v>2016</v>
      </c>
      <c r="M657" s="30">
        <f t="shared" si="69"/>
        <v>157</v>
      </c>
      <c r="N657" s="38"/>
      <c r="O657" s="38"/>
      <c r="Q657" s="5" t="s">
        <v>78</v>
      </c>
      <c r="R657" s="9" t="s">
        <v>235</v>
      </c>
      <c r="S657" s="9" t="s">
        <v>236</v>
      </c>
      <c r="T657" s="72">
        <v>14.5</v>
      </c>
      <c r="U657" s="72">
        <v>4.4000000000000004</v>
      </c>
      <c r="V657" s="9" t="s">
        <v>237</v>
      </c>
      <c r="W657" s="5" t="s">
        <v>749</v>
      </c>
      <c r="X657" s="74">
        <v>1.1000000000000001</v>
      </c>
      <c r="Y657" s="76">
        <v>1</v>
      </c>
      <c r="Z657" s="84">
        <v>8.3545643403385252</v>
      </c>
      <c r="AA657" s="5"/>
      <c r="AB657" s="84">
        <v>-29.083220832541414</v>
      </c>
      <c r="AC657" s="5"/>
      <c r="AD657" s="84">
        <v>122.78650884366847</v>
      </c>
      <c r="AE657" s="84">
        <v>603.69875444116803</v>
      </c>
      <c r="AF657" s="22">
        <f t="shared" si="70"/>
        <v>-26.881853591671728</v>
      </c>
      <c r="AG657" s="23">
        <f t="shared" si="71"/>
        <v>3.6160483353936841</v>
      </c>
      <c r="AH657" s="23">
        <f t="shared" si="72"/>
        <v>4.9166537930465637</v>
      </c>
      <c r="AI657" s="23">
        <f t="shared" si="73"/>
        <v>5.7360960918876573</v>
      </c>
      <c r="AJ657" s="85">
        <f t="shared" si="74"/>
        <v>36.156801291572549</v>
      </c>
      <c r="AK657" s="23"/>
      <c r="AL657" s="3"/>
    </row>
    <row r="658" spans="1:38" x14ac:dyDescent="0.35">
      <c r="A658" s="5">
        <f t="shared" si="68"/>
        <v>2131</v>
      </c>
      <c r="B658" s="6"/>
      <c r="C658" s="75" t="s">
        <v>941</v>
      </c>
      <c r="D658" s="9"/>
      <c r="E658" s="76" t="s">
        <v>231</v>
      </c>
      <c r="F658" s="75" t="s">
        <v>232</v>
      </c>
      <c r="G658" s="76"/>
      <c r="H658" s="6">
        <v>88</v>
      </c>
      <c r="I658" s="9"/>
      <c r="J658" s="9" t="s">
        <v>234</v>
      </c>
      <c r="K658" s="39">
        <v>42526</v>
      </c>
      <c r="L658" s="11">
        <v>2016</v>
      </c>
      <c r="M658" s="30">
        <f t="shared" si="69"/>
        <v>157</v>
      </c>
      <c r="N658" s="38"/>
      <c r="O658" s="38"/>
      <c r="Q658" s="5" t="s">
        <v>78</v>
      </c>
      <c r="R658" s="9" t="s">
        <v>235</v>
      </c>
      <c r="S658" s="9" t="s">
        <v>236</v>
      </c>
      <c r="T658" s="72">
        <v>14</v>
      </c>
      <c r="U658" s="72">
        <v>2.5</v>
      </c>
      <c r="V658" s="9" t="s">
        <v>237</v>
      </c>
      <c r="W658" s="5" t="s">
        <v>749</v>
      </c>
      <c r="X658" s="74">
        <v>0.5</v>
      </c>
      <c r="Y658" s="76">
        <v>1</v>
      </c>
      <c r="Z658" s="84">
        <v>9.8463855757489256</v>
      </c>
      <c r="AA658" s="5"/>
      <c r="AB658" s="84">
        <v>-29.131705583197459</v>
      </c>
      <c r="AC658" s="5"/>
      <c r="AD658" s="84">
        <v>62.633409803731958</v>
      </c>
      <c r="AE658" s="84">
        <v>319.80891736755899</v>
      </c>
      <c r="AF658" s="22">
        <f t="shared" si="70"/>
        <v>-26.774976547520133</v>
      </c>
      <c r="AG658" s="23">
        <f t="shared" si="71"/>
        <v>4.0548192869849782</v>
      </c>
      <c r="AH658" s="23">
        <f t="shared" si="72"/>
        <v>5.106043537621729</v>
      </c>
      <c r="AI658" s="23">
        <f t="shared" si="73"/>
        <v>5.9570507938920167</v>
      </c>
      <c r="AJ658" s="85">
        <f t="shared" si="74"/>
        <v>37.984558550648586</v>
      </c>
      <c r="AK658" s="23"/>
      <c r="AL658" s="3"/>
    </row>
    <row r="659" spans="1:38" x14ac:dyDescent="0.35">
      <c r="A659" s="5">
        <f t="shared" si="68"/>
        <v>2132</v>
      </c>
      <c r="B659" s="6"/>
      <c r="C659" s="75" t="s">
        <v>942</v>
      </c>
      <c r="D659" s="9"/>
      <c r="E659" s="76" t="s">
        <v>231</v>
      </c>
      <c r="F659" s="75" t="s">
        <v>232</v>
      </c>
      <c r="G659" s="76"/>
      <c r="H659" s="6">
        <v>88</v>
      </c>
      <c r="I659" s="9"/>
      <c r="J659" s="9" t="s">
        <v>234</v>
      </c>
      <c r="K659" s="39">
        <v>42526</v>
      </c>
      <c r="L659" s="11">
        <v>2016</v>
      </c>
      <c r="M659" s="30">
        <f t="shared" si="69"/>
        <v>157</v>
      </c>
      <c r="N659" s="38"/>
      <c r="O659" s="38"/>
      <c r="Q659" s="5" t="s">
        <v>78</v>
      </c>
      <c r="R659" s="9" t="s">
        <v>235</v>
      </c>
      <c r="S659" s="9" t="s">
        <v>236</v>
      </c>
      <c r="T659" s="72">
        <v>13.5</v>
      </c>
      <c r="U659" s="72">
        <v>1.5</v>
      </c>
      <c r="V659" s="9" t="s">
        <v>237</v>
      </c>
      <c r="W659" s="5" t="s">
        <v>749</v>
      </c>
      <c r="X659" s="74">
        <v>0.4</v>
      </c>
      <c r="Y659" s="76">
        <v>1</v>
      </c>
      <c r="Z659" s="84">
        <v>8.7850692084617936</v>
      </c>
      <c r="AA659" s="5"/>
      <c r="AB659" s="84">
        <v>-28.957933860055405</v>
      </c>
      <c r="AC659" s="5"/>
      <c r="AD659" s="84">
        <v>46.008332008035218</v>
      </c>
      <c r="AE659" s="84">
        <v>248.50774374933621</v>
      </c>
      <c r="AF659" s="22">
        <f t="shared" si="70"/>
        <v>-26.38068514146714</v>
      </c>
      <c r="AG659" s="23">
        <f t="shared" si="71"/>
        <v>3.7426674142534688</v>
      </c>
      <c r="AH659" s="23">
        <f t="shared" si="72"/>
        <v>5.4013639030846647</v>
      </c>
      <c r="AI659" s="23">
        <f t="shared" si="73"/>
        <v>6.3015912202654425</v>
      </c>
      <c r="AJ659" s="85">
        <f t="shared" si="74"/>
        <v>40.611284115761372</v>
      </c>
      <c r="AK659" s="23"/>
      <c r="AL659" s="3"/>
    </row>
    <row r="660" spans="1:38" x14ac:dyDescent="0.35">
      <c r="A660" s="5">
        <f t="shared" si="68"/>
        <v>2133</v>
      </c>
      <c r="B660" s="6"/>
      <c r="C660" s="75" t="s">
        <v>943</v>
      </c>
      <c r="D660" s="9"/>
      <c r="E660" s="76" t="s">
        <v>231</v>
      </c>
      <c r="F660" s="75" t="s">
        <v>232</v>
      </c>
      <c r="G660" s="76"/>
      <c r="H660" s="6">
        <v>88</v>
      </c>
      <c r="I660" s="9"/>
      <c r="J660" s="9" t="s">
        <v>234</v>
      </c>
      <c r="K660" s="39">
        <v>42526</v>
      </c>
      <c r="L660" s="11">
        <v>2016</v>
      </c>
      <c r="M660" s="30">
        <f t="shared" si="69"/>
        <v>157</v>
      </c>
      <c r="N660" s="38"/>
      <c r="O660" s="38"/>
      <c r="Q660" s="5" t="s">
        <v>78</v>
      </c>
      <c r="R660" s="9" t="s">
        <v>235</v>
      </c>
      <c r="S660" s="9" t="s">
        <v>236</v>
      </c>
      <c r="T660" s="72">
        <v>12.67</v>
      </c>
      <c r="U660" s="72">
        <v>1.1299999999999999</v>
      </c>
      <c r="V660" s="9" t="s">
        <v>237</v>
      </c>
      <c r="W660" s="5" t="s">
        <v>749</v>
      </c>
      <c r="X660" s="74">
        <v>0.4</v>
      </c>
      <c r="Y660" s="76">
        <v>1</v>
      </c>
      <c r="Z660" s="84">
        <v>9.1070784041966775</v>
      </c>
      <c r="AA660" s="5"/>
      <c r="AB660" s="84">
        <v>-28.342980604030206</v>
      </c>
      <c r="AC660" s="5"/>
      <c r="AD660" s="84">
        <v>56.284248645447818</v>
      </c>
      <c r="AE660" s="84">
        <v>299.49452123070358</v>
      </c>
      <c r="AF660" s="22">
        <f t="shared" si="70"/>
        <v>-25.823238490832249</v>
      </c>
      <c r="AG660" s="23">
        <f t="shared" si="71"/>
        <v>3.8373760012343174</v>
      </c>
      <c r="AH660" s="23">
        <f t="shared" si="72"/>
        <v>5.3211072091823368</v>
      </c>
      <c r="AI660" s="23">
        <f t="shared" si="73"/>
        <v>6.2079584107127266</v>
      </c>
      <c r="AJ660" s="85">
        <f t="shared" si="74"/>
        <v>39.922587883622967</v>
      </c>
      <c r="AK660" s="23"/>
      <c r="AL660" s="3"/>
    </row>
    <row r="661" spans="1:38" x14ac:dyDescent="0.35">
      <c r="A661" s="5">
        <f t="shared" si="68"/>
        <v>2134</v>
      </c>
      <c r="B661" s="6"/>
      <c r="C661" s="75" t="s">
        <v>945</v>
      </c>
      <c r="D661" s="9"/>
      <c r="E661" s="76" t="s">
        <v>231</v>
      </c>
      <c r="F661" s="75" t="s">
        <v>232</v>
      </c>
      <c r="G661" s="76"/>
      <c r="H661" s="6">
        <v>120</v>
      </c>
      <c r="I661" s="9"/>
      <c r="J661" s="9" t="s">
        <v>234</v>
      </c>
      <c r="K661" s="39">
        <v>42526</v>
      </c>
      <c r="L661" s="11">
        <v>2016</v>
      </c>
      <c r="M661" s="30">
        <f t="shared" si="69"/>
        <v>157</v>
      </c>
      <c r="N661" s="38"/>
      <c r="O661" s="38"/>
      <c r="Q661" s="5" t="s">
        <v>78</v>
      </c>
      <c r="R661" s="9" t="s">
        <v>235</v>
      </c>
      <c r="S661" s="9" t="s">
        <v>236</v>
      </c>
      <c r="T661" s="72">
        <v>12.33</v>
      </c>
      <c r="U661" s="72">
        <v>3.33</v>
      </c>
      <c r="V661" s="9" t="s">
        <v>237</v>
      </c>
      <c r="W661" s="5" t="s">
        <v>749</v>
      </c>
      <c r="X661" s="74">
        <v>1</v>
      </c>
      <c r="Y661" s="76">
        <v>1</v>
      </c>
      <c r="Z661" s="84">
        <v>9.1435143188450034</v>
      </c>
      <c r="AA661" s="5"/>
      <c r="AB661" s="84">
        <v>-28.322599087091376</v>
      </c>
      <c r="AC661" s="5"/>
      <c r="AD661" s="84">
        <v>118.93329841331553</v>
      </c>
      <c r="AE661" s="84">
        <v>555.93422286890041</v>
      </c>
      <c r="AF661" s="22">
        <f t="shared" si="70"/>
        <v>-26.338370566804535</v>
      </c>
      <c r="AG661" s="23">
        <f t="shared" si="71"/>
        <v>3.8480924467191189</v>
      </c>
      <c r="AH661" s="23">
        <f t="shared" si="72"/>
        <v>4.6743362059708851</v>
      </c>
      <c r="AI661" s="23">
        <f t="shared" si="73"/>
        <v>5.4533922402993653</v>
      </c>
      <c r="AJ661" s="85">
        <f t="shared" si="74"/>
        <v>33.63328925883615</v>
      </c>
      <c r="AK661" s="23"/>
      <c r="AL661" s="3"/>
    </row>
    <row r="662" spans="1:38" x14ac:dyDescent="0.35">
      <c r="A662" s="5">
        <f t="shared" si="68"/>
        <v>2135</v>
      </c>
      <c r="B662" s="6"/>
      <c r="C662" s="75" t="s">
        <v>1136</v>
      </c>
      <c r="D662" s="9"/>
      <c r="E662" s="76" t="s">
        <v>231</v>
      </c>
      <c r="F662" s="75" t="s">
        <v>232</v>
      </c>
      <c r="G662" s="76"/>
      <c r="H662" s="6">
        <v>120</v>
      </c>
      <c r="I662" s="9"/>
      <c r="J662" s="9" t="s">
        <v>234</v>
      </c>
      <c r="K662" s="39">
        <v>42526</v>
      </c>
      <c r="L662" s="11">
        <v>2016</v>
      </c>
      <c r="M662" s="30">
        <f t="shared" si="69"/>
        <v>157</v>
      </c>
      <c r="N662" s="12"/>
      <c r="O662" s="12"/>
      <c r="Q662" s="5" t="s">
        <v>78</v>
      </c>
      <c r="R662" s="9" t="s">
        <v>235</v>
      </c>
      <c r="S662" s="9" t="s">
        <v>236</v>
      </c>
      <c r="T662" s="72">
        <v>13.63</v>
      </c>
      <c r="U662" s="72">
        <v>4.28</v>
      </c>
      <c r="V662" s="9" t="s">
        <v>237</v>
      </c>
      <c r="W662" s="5" t="s">
        <v>749</v>
      </c>
      <c r="X662" s="5">
        <v>1</v>
      </c>
      <c r="Y662" s="76">
        <v>1</v>
      </c>
      <c r="Z662" s="84">
        <v>8.6190593897147814</v>
      </c>
      <c r="AA662" s="5"/>
      <c r="AB662" s="84">
        <v>-28.018420791652378</v>
      </c>
      <c r="AC662" s="5"/>
      <c r="AD662" s="84">
        <v>152.55894231685522</v>
      </c>
      <c r="AE662" s="84">
        <v>655.98503141203787</v>
      </c>
      <c r="AF662" s="22">
        <f t="shared" si="70"/>
        <v>-26.417870893835776</v>
      </c>
      <c r="AG662" s="23">
        <f t="shared" si="71"/>
        <v>3.6938409969749362</v>
      </c>
      <c r="AH662" s="23">
        <f t="shared" si="72"/>
        <v>4.2998792561736474</v>
      </c>
      <c r="AI662" s="23">
        <f t="shared" si="73"/>
        <v>5.0165257988692558</v>
      </c>
      <c r="AJ662" s="85">
        <f t="shared" si="74"/>
        <v>29.260565558837961</v>
      </c>
      <c r="AK662" s="23"/>
      <c r="AL662" s="3"/>
    </row>
    <row r="663" spans="1:38" x14ac:dyDescent="0.35">
      <c r="A663" s="5">
        <f t="shared" si="68"/>
        <v>2136</v>
      </c>
      <c r="B663" s="6"/>
      <c r="C663" s="75" t="s">
        <v>1144</v>
      </c>
      <c r="D663" s="9"/>
      <c r="E663" s="76" t="s">
        <v>231</v>
      </c>
      <c r="F663" s="75" t="s">
        <v>232</v>
      </c>
      <c r="G663" s="76"/>
      <c r="H663" s="6">
        <v>209</v>
      </c>
      <c r="I663" s="9"/>
      <c r="J663" s="9" t="s">
        <v>234</v>
      </c>
      <c r="K663" s="39">
        <v>42526</v>
      </c>
      <c r="L663" s="11">
        <v>2016</v>
      </c>
      <c r="M663" s="30">
        <f t="shared" si="69"/>
        <v>157</v>
      </c>
      <c r="N663" s="12"/>
      <c r="O663" s="12"/>
      <c r="Q663" s="5" t="s">
        <v>78</v>
      </c>
      <c r="R663" s="9" t="s">
        <v>235</v>
      </c>
      <c r="S663" s="9" t="s">
        <v>236</v>
      </c>
      <c r="T663" s="72">
        <v>15</v>
      </c>
      <c r="U663" s="72">
        <v>4.8</v>
      </c>
      <c r="V663" s="9" t="s">
        <v>237</v>
      </c>
      <c r="W663" s="5" t="s">
        <v>749</v>
      </c>
      <c r="X663" s="5">
        <v>1</v>
      </c>
      <c r="Y663" s="76">
        <v>1</v>
      </c>
      <c r="Z663" s="84">
        <v>6.8180757522205555</v>
      </c>
      <c r="AA663" s="5"/>
      <c r="AB663" s="84">
        <v>-29.24157488850701</v>
      </c>
      <c r="AC663" s="5"/>
      <c r="AD663" s="84">
        <v>121.21344898806683</v>
      </c>
      <c r="AE663" s="84">
        <v>560.89882263966422</v>
      </c>
      <c r="AF663" s="22">
        <f t="shared" si="70"/>
        <v>-27.302068621396728</v>
      </c>
      <c r="AG663" s="23">
        <f t="shared" si="71"/>
        <v>3.164139927123693</v>
      </c>
      <c r="AH663" s="23">
        <f t="shared" si="72"/>
        <v>4.6273645979241405</v>
      </c>
      <c r="AI663" s="23">
        <f t="shared" si="73"/>
        <v>5.3985920309114972</v>
      </c>
      <c r="AJ663" s="85">
        <f t="shared" si="74"/>
        <v>33.117972986625496</v>
      </c>
      <c r="AK663" s="23"/>
      <c r="AL663" s="3"/>
    </row>
    <row r="664" spans="1:38" x14ac:dyDescent="0.35">
      <c r="A664" s="5">
        <f t="shared" si="68"/>
        <v>2137</v>
      </c>
      <c r="B664" s="6"/>
      <c r="C664" s="75" t="s">
        <v>1145</v>
      </c>
      <c r="D664" s="9"/>
      <c r="E664" s="76" t="s">
        <v>231</v>
      </c>
      <c r="F664" s="75" t="s">
        <v>232</v>
      </c>
      <c r="G664" s="76"/>
      <c r="H664" s="6">
        <v>209</v>
      </c>
      <c r="I664" s="9"/>
      <c r="J664" s="9" t="s">
        <v>234</v>
      </c>
      <c r="K664" s="39">
        <v>42526</v>
      </c>
      <c r="L664" s="11">
        <v>2016</v>
      </c>
      <c r="M664" s="30">
        <f t="shared" si="69"/>
        <v>157</v>
      </c>
      <c r="N664" s="12"/>
      <c r="O664" s="12"/>
      <c r="Q664" s="5" t="s">
        <v>78</v>
      </c>
      <c r="R664" s="9" t="s">
        <v>235</v>
      </c>
      <c r="S664" s="9" t="s">
        <v>236</v>
      </c>
      <c r="T664" s="72">
        <v>13.5</v>
      </c>
      <c r="U664" s="72">
        <v>2.78</v>
      </c>
      <c r="V664" s="9" t="s">
        <v>237</v>
      </c>
      <c r="W664" s="5" t="s">
        <v>749</v>
      </c>
      <c r="X664" s="5">
        <v>1.1000000000000001</v>
      </c>
      <c r="Y664" s="76">
        <v>1</v>
      </c>
      <c r="Z664" s="84">
        <v>8.0858766940449147</v>
      </c>
      <c r="AA664" s="5"/>
      <c r="AB664" s="84">
        <v>-28.755275802355758</v>
      </c>
      <c r="AC664" s="5"/>
      <c r="AD664" s="84">
        <v>128.56807043969889</v>
      </c>
      <c r="AE664" s="84">
        <v>590.85391217497067</v>
      </c>
      <c r="AF664" s="22">
        <f t="shared" si="70"/>
        <v>-26.846481959789074</v>
      </c>
      <c r="AG664" s="23">
        <f t="shared" si="71"/>
        <v>3.5370225570720342</v>
      </c>
      <c r="AH664" s="23">
        <f t="shared" si="72"/>
        <v>4.5956504609135713</v>
      </c>
      <c r="AI664" s="23">
        <f t="shared" si="73"/>
        <v>5.361592204399166</v>
      </c>
      <c r="AJ664" s="85">
        <f t="shared" si="74"/>
        <v>32.764954391233346</v>
      </c>
      <c r="AK664" s="23"/>
      <c r="AL664" s="3"/>
    </row>
    <row r="665" spans="1:38" x14ac:dyDescent="0.35">
      <c r="A665" s="5">
        <f t="shared" si="68"/>
        <v>2138</v>
      </c>
      <c r="B665" s="6"/>
      <c r="C665" s="75" t="s">
        <v>1149</v>
      </c>
      <c r="D665" s="9"/>
      <c r="E665" s="76" t="s">
        <v>231</v>
      </c>
      <c r="F665" s="75" t="s">
        <v>232</v>
      </c>
      <c r="G665" s="76"/>
      <c r="H665" s="6">
        <v>178</v>
      </c>
      <c r="I665" s="9"/>
      <c r="J665" s="9" t="s">
        <v>234</v>
      </c>
      <c r="K665" s="39">
        <v>42526</v>
      </c>
      <c r="L665" s="11">
        <v>2016</v>
      </c>
      <c r="M665" s="30">
        <f t="shared" si="69"/>
        <v>157</v>
      </c>
      <c r="N665" s="12"/>
      <c r="O665" s="12"/>
      <c r="Q665" s="5" t="s">
        <v>78</v>
      </c>
      <c r="R665" s="9" t="s">
        <v>235</v>
      </c>
      <c r="S665" s="9" t="s">
        <v>236</v>
      </c>
      <c r="T665" s="72">
        <v>13.17</v>
      </c>
      <c r="U665" s="72">
        <v>2.9</v>
      </c>
      <c r="V665" s="9" t="s">
        <v>237</v>
      </c>
      <c r="W665" s="5" t="s">
        <v>749</v>
      </c>
      <c r="X665" s="5">
        <v>1.1000000000000001</v>
      </c>
      <c r="Y665" s="76">
        <v>1</v>
      </c>
      <c r="Z665" s="84">
        <v>8.8367092367797238</v>
      </c>
      <c r="AA665" s="5"/>
      <c r="AB665" s="84">
        <v>-28.919758442146716</v>
      </c>
      <c r="AC665" s="5"/>
      <c r="AD665" s="84">
        <v>118.20541128072257</v>
      </c>
      <c r="AE665" s="84">
        <v>589.61923908209894</v>
      </c>
      <c r="AF665" s="22">
        <f t="shared" si="70"/>
        <v>-26.658404241255678</v>
      </c>
      <c r="AG665" s="23">
        <f t="shared" si="71"/>
        <v>3.7578556578763895</v>
      </c>
      <c r="AH665" s="23">
        <f t="shared" si="72"/>
        <v>4.9880900772116892</v>
      </c>
      <c r="AI665" s="23">
        <f t="shared" si="73"/>
        <v>5.8194384234136374</v>
      </c>
      <c r="AJ665" s="85">
        <f t="shared" si="74"/>
        <v>36.860304953388194</v>
      </c>
      <c r="AK665" s="23"/>
      <c r="AL665" s="3"/>
    </row>
    <row r="666" spans="1:38" x14ac:dyDescent="0.35">
      <c r="A666" s="5">
        <f t="shared" si="68"/>
        <v>2139</v>
      </c>
      <c r="B666" s="6"/>
      <c r="C666" s="75" t="s">
        <v>912</v>
      </c>
      <c r="D666" s="9"/>
      <c r="E666" s="76" t="s">
        <v>231</v>
      </c>
      <c r="F666" s="75" t="s">
        <v>232</v>
      </c>
      <c r="G666" s="76"/>
      <c r="H666" s="6">
        <v>589</v>
      </c>
      <c r="I666" s="9"/>
      <c r="J666" s="9" t="s">
        <v>234</v>
      </c>
      <c r="K666" s="39">
        <v>42527</v>
      </c>
      <c r="L666" s="11">
        <v>2016</v>
      </c>
      <c r="M666" s="30">
        <f t="shared" si="69"/>
        <v>158</v>
      </c>
      <c r="N666" s="12"/>
      <c r="O666" s="12"/>
      <c r="Q666" s="5" t="s">
        <v>78</v>
      </c>
      <c r="R666" s="9" t="s">
        <v>235</v>
      </c>
      <c r="S666" s="9" t="s">
        <v>236</v>
      </c>
      <c r="T666" s="72">
        <v>13.67</v>
      </c>
      <c r="U666" s="72">
        <v>6.67</v>
      </c>
      <c r="V666" s="9" t="s">
        <v>237</v>
      </c>
      <c r="W666" s="5" t="s">
        <v>749</v>
      </c>
      <c r="X666" s="5">
        <v>1.3</v>
      </c>
      <c r="Y666" s="76">
        <v>1</v>
      </c>
      <c r="Z666" s="84">
        <v>9.0794954743427478</v>
      </c>
      <c r="AA666" s="5"/>
      <c r="AB666" s="84">
        <v>-28.633083424901823</v>
      </c>
      <c r="AC666" s="5"/>
      <c r="AD666" s="84">
        <v>143.73589792543984</v>
      </c>
      <c r="AE666" s="84">
        <v>679.36022049035091</v>
      </c>
      <c r="AF666" s="22">
        <f t="shared" si="70"/>
        <v>-26.600278924543876</v>
      </c>
      <c r="AG666" s="23">
        <f t="shared" si="71"/>
        <v>3.8292633748066907</v>
      </c>
      <c r="AH666" s="23">
        <f t="shared" si="72"/>
        <v>4.7264478136335546</v>
      </c>
      <c r="AI666" s="23">
        <f t="shared" si="73"/>
        <v>5.5141891159058138</v>
      </c>
      <c r="AJ666" s="85">
        <f t="shared" si="74"/>
        <v>34.194715569820602</v>
      </c>
      <c r="AK666" s="23"/>
      <c r="AL666" s="3"/>
    </row>
    <row r="667" spans="1:38" x14ac:dyDescent="0.35">
      <c r="A667" s="5">
        <f t="shared" si="68"/>
        <v>2140</v>
      </c>
      <c r="B667" s="6"/>
      <c r="C667" s="75" t="s">
        <v>913</v>
      </c>
      <c r="D667" s="9"/>
      <c r="E667" s="76" t="s">
        <v>231</v>
      </c>
      <c r="F667" s="75" t="s">
        <v>232</v>
      </c>
      <c r="G667" s="76"/>
      <c r="H667" s="6">
        <v>589</v>
      </c>
      <c r="I667" s="9"/>
      <c r="J667" s="9" t="s">
        <v>234</v>
      </c>
      <c r="K667" s="39">
        <v>42527</v>
      </c>
      <c r="L667" s="11">
        <v>2016</v>
      </c>
      <c r="M667" s="30">
        <f t="shared" si="69"/>
        <v>158</v>
      </c>
      <c r="N667" s="12"/>
      <c r="O667" s="12"/>
      <c r="Q667" s="5" t="s">
        <v>78</v>
      </c>
      <c r="R667" s="9" t="s">
        <v>235</v>
      </c>
      <c r="S667" s="9" t="s">
        <v>236</v>
      </c>
      <c r="T667" s="72">
        <v>12.33</v>
      </c>
      <c r="U667" s="72">
        <v>5</v>
      </c>
      <c r="V667" s="9" t="s">
        <v>237</v>
      </c>
      <c r="W667" s="5" t="s">
        <v>749</v>
      </c>
      <c r="X667" s="5">
        <v>1.2</v>
      </c>
      <c r="Y667" s="76">
        <v>1</v>
      </c>
      <c r="Z667" s="84">
        <v>9.1315183759728988</v>
      </c>
      <c r="AA667" s="5"/>
      <c r="AB667" s="84">
        <v>-28.133956630827321</v>
      </c>
      <c r="AC667" s="5"/>
      <c r="AD667" s="84">
        <v>151.23647552735383</v>
      </c>
      <c r="AE667" s="84">
        <v>688.59857051602523</v>
      </c>
      <c r="AF667" s="22">
        <f t="shared" si="70"/>
        <v>-26.26701658542558</v>
      </c>
      <c r="AG667" s="23">
        <f t="shared" si="71"/>
        <v>3.8445642282273234</v>
      </c>
      <c r="AH667" s="23">
        <f t="shared" si="72"/>
        <v>4.5531249529249962</v>
      </c>
      <c r="AI667" s="23">
        <f t="shared" si="73"/>
        <v>5.3119791117458286</v>
      </c>
      <c r="AJ667" s="85">
        <f t="shared" si="74"/>
        <v>32.285006982441857</v>
      </c>
      <c r="AK667" s="23"/>
      <c r="AL667" s="3"/>
    </row>
    <row r="668" spans="1:38" x14ac:dyDescent="0.35">
      <c r="A668" s="5">
        <f t="shared" si="68"/>
        <v>2141</v>
      </c>
      <c r="B668" s="6"/>
      <c r="C668" s="75" t="s">
        <v>969</v>
      </c>
      <c r="D668" s="9"/>
      <c r="E668" s="76" t="s">
        <v>231</v>
      </c>
      <c r="F668" s="75" t="s">
        <v>232</v>
      </c>
      <c r="G668" s="76"/>
      <c r="H668" s="7">
        <v>176</v>
      </c>
      <c r="I668" s="9"/>
      <c r="J668" s="9" t="s">
        <v>234</v>
      </c>
      <c r="K668" s="10">
        <v>42527</v>
      </c>
      <c r="L668" s="5">
        <v>2016</v>
      </c>
      <c r="M668" s="30">
        <f t="shared" si="69"/>
        <v>158</v>
      </c>
      <c r="N668" s="35"/>
      <c r="O668" s="35"/>
      <c r="Q668" s="5" t="s">
        <v>78</v>
      </c>
      <c r="R668" s="9" t="s">
        <v>235</v>
      </c>
      <c r="S668" s="9" t="s">
        <v>236</v>
      </c>
      <c r="T668" s="72">
        <v>12</v>
      </c>
      <c r="U668" s="72">
        <v>3.25</v>
      </c>
      <c r="V668" s="9" t="s">
        <v>237</v>
      </c>
      <c r="W668" s="5" t="s">
        <v>749</v>
      </c>
      <c r="X668" s="12">
        <v>0.8</v>
      </c>
      <c r="Y668" s="76">
        <v>1</v>
      </c>
      <c r="Z668" s="84">
        <v>9.2911615717361116</v>
      </c>
      <c r="AA668" s="5"/>
      <c r="AB668" s="84">
        <v>-28.280218257250581</v>
      </c>
      <c r="AC668" s="5"/>
      <c r="AD668" s="84">
        <v>79.863947664731867</v>
      </c>
      <c r="AE668" s="84">
        <v>375.3258633509829</v>
      </c>
      <c r="AF668" s="22">
        <f t="shared" si="70"/>
        <v>-26.272337536687477</v>
      </c>
      <c r="AG668" s="23">
        <f t="shared" si="71"/>
        <v>3.8915181093341507</v>
      </c>
      <c r="AH668" s="23">
        <f t="shared" si="72"/>
        <v>4.6995656278675018</v>
      </c>
      <c r="AI668" s="23">
        <f t="shared" si="73"/>
        <v>5.4828265658454187</v>
      </c>
      <c r="AJ668" s="85">
        <f t="shared" si="74"/>
        <v>33.906431864811836</v>
      </c>
      <c r="AK668" s="23"/>
      <c r="AL668" s="3"/>
    </row>
    <row r="669" spans="1:38" x14ac:dyDescent="0.35">
      <c r="A669" s="5">
        <f t="shared" si="68"/>
        <v>2142</v>
      </c>
      <c r="B669" s="6"/>
      <c r="C669" s="75" t="s">
        <v>970</v>
      </c>
      <c r="D669" s="9"/>
      <c r="E669" s="76" t="s">
        <v>231</v>
      </c>
      <c r="F669" s="75" t="s">
        <v>232</v>
      </c>
      <c r="G669" s="76"/>
      <c r="H669" s="7">
        <v>176</v>
      </c>
      <c r="I669" s="9"/>
      <c r="J669" s="9" t="s">
        <v>234</v>
      </c>
      <c r="K669" s="10">
        <v>42527</v>
      </c>
      <c r="L669" s="5">
        <v>2016</v>
      </c>
      <c r="M669" s="30">
        <f t="shared" si="69"/>
        <v>158</v>
      </c>
      <c r="N669" s="35"/>
      <c r="O669" s="35"/>
      <c r="Q669" s="5" t="s">
        <v>78</v>
      </c>
      <c r="R669" s="9" t="s">
        <v>235</v>
      </c>
      <c r="S669" s="9" t="s">
        <v>236</v>
      </c>
      <c r="T669" s="72">
        <v>14</v>
      </c>
      <c r="U669" s="72">
        <v>5.0999999999999996</v>
      </c>
      <c r="V669" s="9" t="s">
        <v>237</v>
      </c>
      <c r="W669" s="5" t="s">
        <v>749</v>
      </c>
      <c r="X669" s="12">
        <v>0.4</v>
      </c>
      <c r="Y669" s="76">
        <v>1</v>
      </c>
      <c r="Z669" s="84">
        <v>9.6909701926805027</v>
      </c>
      <c r="AA669" s="5"/>
      <c r="AB669" s="84">
        <v>-27.840519409289094</v>
      </c>
      <c r="AC669" s="5"/>
      <c r="AD669" s="84">
        <v>43.047545448160463</v>
      </c>
      <c r="AE669" s="84">
        <v>184.74484061426745</v>
      </c>
      <c r="AF669" s="22">
        <f t="shared" si="70"/>
        <v>-26.249157400323156</v>
      </c>
      <c r="AG669" s="23">
        <f t="shared" si="71"/>
        <v>4.0091088802001487</v>
      </c>
      <c r="AH669" s="23">
        <f t="shared" si="72"/>
        <v>4.2916463340922517</v>
      </c>
      <c r="AI669" s="23">
        <f t="shared" si="73"/>
        <v>5.0069207231076271</v>
      </c>
      <c r="AJ669" s="85">
        <f t="shared" si="74"/>
        <v>29.157176818834994</v>
      </c>
      <c r="AK669" s="23"/>
      <c r="AL669" s="3"/>
    </row>
    <row r="670" spans="1:38" x14ac:dyDescent="0.35">
      <c r="A670" s="5">
        <f t="shared" si="68"/>
        <v>2143</v>
      </c>
      <c r="B670" s="6"/>
      <c r="C670" s="75" t="s">
        <v>1106</v>
      </c>
      <c r="D670" s="9"/>
      <c r="E670" s="76" t="s">
        <v>231</v>
      </c>
      <c r="F670" s="75" t="s">
        <v>232</v>
      </c>
      <c r="G670" s="76"/>
      <c r="H670" s="7">
        <v>174</v>
      </c>
      <c r="I670" s="9"/>
      <c r="J670" s="9" t="s">
        <v>234</v>
      </c>
      <c r="K670" s="39">
        <v>42527</v>
      </c>
      <c r="L670" s="11">
        <v>2016</v>
      </c>
      <c r="M670" s="30">
        <f t="shared" si="69"/>
        <v>158</v>
      </c>
      <c r="N670" s="12"/>
      <c r="O670" s="12"/>
      <c r="Q670" s="5" t="s">
        <v>78</v>
      </c>
      <c r="R670" s="9" t="s">
        <v>235</v>
      </c>
      <c r="S670" s="9" t="s">
        <v>236</v>
      </c>
      <c r="T670" s="72">
        <v>12.9</v>
      </c>
      <c r="U670" s="72">
        <v>2.44</v>
      </c>
      <c r="V670" s="9" t="s">
        <v>237</v>
      </c>
      <c r="W670" s="5" t="s">
        <v>749</v>
      </c>
      <c r="X670" s="5">
        <v>1.1000000000000001</v>
      </c>
      <c r="Y670" s="76">
        <v>1</v>
      </c>
      <c r="Z670" s="84">
        <v>9.1143741008303341</v>
      </c>
      <c r="AA670" s="5"/>
      <c r="AB670" s="84">
        <v>-28.703238543637536</v>
      </c>
      <c r="AC670" s="5"/>
      <c r="AD670" s="84">
        <v>137.90069155856253</v>
      </c>
      <c r="AE670" s="84">
        <v>658.99750337587318</v>
      </c>
      <c r="AF670" s="22">
        <f t="shared" si="70"/>
        <v>-26.622715753260191</v>
      </c>
      <c r="AG670" s="23">
        <f t="shared" si="71"/>
        <v>3.8395217943618629</v>
      </c>
      <c r="AH670" s="23">
        <f t="shared" si="72"/>
        <v>4.7787831658263693</v>
      </c>
      <c r="AI670" s="23">
        <f t="shared" si="73"/>
        <v>5.575247026797431</v>
      </c>
      <c r="AJ670" s="85">
        <f t="shared" si="74"/>
        <v>34.747965732790462</v>
      </c>
      <c r="AK670" s="23"/>
      <c r="AL670" s="3"/>
    </row>
    <row r="671" spans="1:38" x14ac:dyDescent="0.35">
      <c r="A671" s="5">
        <f t="shared" si="68"/>
        <v>2144</v>
      </c>
      <c r="B671" s="6"/>
      <c r="C671" s="75" t="s">
        <v>875</v>
      </c>
      <c r="D671" s="9"/>
      <c r="E671" s="76" t="s">
        <v>231</v>
      </c>
      <c r="F671" s="75" t="s">
        <v>232</v>
      </c>
      <c r="G671" s="76"/>
      <c r="H671" s="72">
        <v>193</v>
      </c>
      <c r="I671" s="40"/>
      <c r="J671" s="9" t="s">
        <v>234</v>
      </c>
      <c r="K671" s="39">
        <v>42528</v>
      </c>
      <c r="L671" s="11">
        <v>2016</v>
      </c>
      <c r="M671" s="30">
        <f t="shared" si="69"/>
        <v>159</v>
      </c>
      <c r="N671" s="12"/>
      <c r="O671" s="12"/>
      <c r="Q671" s="5" t="s">
        <v>78</v>
      </c>
      <c r="R671" s="9" t="s">
        <v>235</v>
      </c>
      <c r="S671" s="9" t="s">
        <v>236</v>
      </c>
      <c r="T671" s="72">
        <v>17</v>
      </c>
      <c r="U671" s="72">
        <v>11.1</v>
      </c>
      <c r="V671" s="9" t="s">
        <v>237</v>
      </c>
      <c r="W671" s="5" t="s">
        <v>749</v>
      </c>
      <c r="X671" s="5">
        <v>1</v>
      </c>
      <c r="Y671" s="76">
        <v>1</v>
      </c>
      <c r="Z671" s="84">
        <v>6.6054932413011747</v>
      </c>
      <c r="AA671" s="5"/>
      <c r="AB671" s="84">
        <v>-29.597338296974709</v>
      </c>
      <c r="AC671" s="5"/>
      <c r="AD671" s="84">
        <v>113.14965858482154</v>
      </c>
      <c r="AE671" s="84">
        <v>525.97896935010658</v>
      </c>
      <c r="AF671" s="22">
        <f t="shared" si="70"/>
        <v>-27.637573478183135</v>
      </c>
      <c r="AG671" s="23">
        <f t="shared" si="71"/>
        <v>3.1016156592062281</v>
      </c>
      <c r="AH671" s="23">
        <f t="shared" si="72"/>
        <v>4.6485245817671785</v>
      </c>
      <c r="AI671" s="23">
        <f t="shared" si="73"/>
        <v>5.4232786787283755</v>
      </c>
      <c r="AJ671" s="85">
        <f t="shared" si="74"/>
        <v>33.351217992077849</v>
      </c>
      <c r="AK671" s="23"/>
      <c r="AL671" s="3"/>
    </row>
    <row r="672" spans="1:38" x14ac:dyDescent="0.35">
      <c r="A672" s="5">
        <f t="shared" si="68"/>
        <v>2145</v>
      </c>
      <c r="B672" s="6"/>
      <c r="C672" s="75" t="s">
        <v>876</v>
      </c>
      <c r="D672" s="9"/>
      <c r="E672" s="76" t="s">
        <v>231</v>
      </c>
      <c r="F672" s="75" t="s">
        <v>232</v>
      </c>
      <c r="G672" s="76"/>
      <c r="H672" s="6">
        <v>193</v>
      </c>
      <c r="I672" s="40"/>
      <c r="J672" s="9" t="s">
        <v>234</v>
      </c>
      <c r="K672" s="39">
        <v>42528</v>
      </c>
      <c r="L672" s="11">
        <v>2016</v>
      </c>
      <c r="M672" s="30">
        <f t="shared" si="69"/>
        <v>159</v>
      </c>
      <c r="N672" s="12"/>
      <c r="O672" s="12"/>
      <c r="Q672" s="5" t="s">
        <v>78</v>
      </c>
      <c r="R672" s="9" t="s">
        <v>235</v>
      </c>
      <c r="S672" s="9" t="s">
        <v>236</v>
      </c>
      <c r="T672" s="72">
        <v>17</v>
      </c>
      <c r="U672" s="72">
        <v>10</v>
      </c>
      <c r="V672" s="9" t="s">
        <v>237</v>
      </c>
      <c r="W672" s="5" t="s">
        <v>749</v>
      </c>
      <c r="X672" s="5">
        <v>1</v>
      </c>
      <c r="Y672" s="76">
        <v>1</v>
      </c>
      <c r="Z672" s="84">
        <v>6.2923967117850905</v>
      </c>
      <c r="AA672" s="5"/>
      <c r="AB672" s="84">
        <v>-28.957095307059085</v>
      </c>
      <c r="AC672" s="5"/>
      <c r="AD672" s="84">
        <v>136.75333769684099</v>
      </c>
      <c r="AE672" s="84">
        <v>607.47950687757157</v>
      </c>
      <c r="AF672" s="22">
        <f t="shared" si="70"/>
        <v>-27.203146431616226</v>
      </c>
      <c r="AG672" s="23">
        <f t="shared" si="71"/>
        <v>3.0095284446426738</v>
      </c>
      <c r="AH672" s="23">
        <f t="shared" si="72"/>
        <v>4.4421548834460687</v>
      </c>
      <c r="AI672" s="23">
        <f t="shared" si="73"/>
        <v>5.1825140306870798</v>
      </c>
      <c r="AJ672" s="85">
        <f t="shared" si="74"/>
        <v>30.995802379851675</v>
      </c>
      <c r="AK672" s="23"/>
      <c r="AL672" s="3"/>
    </row>
    <row r="673" spans="1:38" x14ac:dyDescent="0.35">
      <c r="A673" s="5">
        <f t="shared" si="68"/>
        <v>2146</v>
      </c>
      <c r="B673" s="6"/>
      <c r="C673" s="75" t="s">
        <v>877</v>
      </c>
      <c r="D673" s="9"/>
      <c r="E673" s="76" t="s">
        <v>231</v>
      </c>
      <c r="F673" s="75" t="s">
        <v>232</v>
      </c>
      <c r="G673" s="76"/>
      <c r="H673" s="6">
        <v>193</v>
      </c>
      <c r="I673" s="40"/>
      <c r="J673" s="9" t="s">
        <v>234</v>
      </c>
      <c r="K673" s="39">
        <v>42528</v>
      </c>
      <c r="L673" s="11">
        <v>2016</v>
      </c>
      <c r="M673" s="30">
        <f t="shared" si="69"/>
        <v>159</v>
      </c>
      <c r="N673" s="12"/>
      <c r="O673" s="12"/>
      <c r="Q673" s="5" t="s">
        <v>78</v>
      </c>
      <c r="R673" s="9" t="s">
        <v>235</v>
      </c>
      <c r="S673" s="9" t="s">
        <v>236</v>
      </c>
      <c r="T673" s="72">
        <v>16</v>
      </c>
      <c r="U673" s="72">
        <v>7.9</v>
      </c>
      <c r="V673" s="9" t="s">
        <v>237</v>
      </c>
      <c r="W673" s="5" t="s">
        <v>749</v>
      </c>
      <c r="X673" s="5">
        <v>1.1000000000000001</v>
      </c>
      <c r="Y673" s="76">
        <v>1</v>
      </c>
      <c r="Z673" s="84">
        <v>6.6629207137874795</v>
      </c>
      <c r="AA673" s="5"/>
      <c r="AB673" s="84">
        <v>-29.106180291532972</v>
      </c>
      <c r="AC673" s="5"/>
      <c r="AD673" s="84">
        <v>141.30243600787887</v>
      </c>
      <c r="AE673" s="84">
        <v>641.0704836996083</v>
      </c>
      <c r="AF673" s="22">
        <f t="shared" si="70"/>
        <v>-27.255447837868378</v>
      </c>
      <c r="AG673" s="23">
        <f t="shared" si="71"/>
        <v>3.1185060922904353</v>
      </c>
      <c r="AH673" s="23">
        <f t="shared" si="72"/>
        <v>4.5368678828995055</v>
      </c>
      <c r="AI673" s="23">
        <f t="shared" si="73"/>
        <v>5.2930125300494231</v>
      </c>
      <c r="AJ673" s="85">
        <f t="shared" si="74"/>
        <v>32.099500954909097</v>
      </c>
      <c r="AK673" s="23"/>
      <c r="AL673" s="3"/>
    </row>
    <row r="674" spans="1:38" x14ac:dyDescent="0.35">
      <c r="A674" s="5">
        <f t="shared" si="68"/>
        <v>2147</v>
      </c>
      <c r="B674" s="6"/>
      <c r="C674" s="75" t="s">
        <v>878</v>
      </c>
      <c r="D674" s="9"/>
      <c r="E674" s="76" t="s">
        <v>231</v>
      </c>
      <c r="F674" s="75" t="s">
        <v>232</v>
      </c>
      <c r="G674" s="76"/>
      <c r="H674" s="6">
        <v>193</v>
      </c>
      <c r="I674" s="40"/>
      <c r="J674" s="9" t="s">
        <v>234</v>
      </c>
      <c r="K674" s="39">
        <v>42528</v>
      </c>
      <c r="L674" s="11">
        <v>2016</v>
      </c>
      <c r="M674" s="30">
        <f t="shared" si="69"/>
        <v>159</v>
      </c>
      <c r="N674" s="12"/>
      <c r="O674" s="12"/>
      <c r="Q674" s="5" t="s">
        <v>78</v>
      </c>
      <c r="R674" s="9" t="s">
        <v>235</v>
      </c>
      <c r="S674" s="9" t="s">
        <v>236</v>
      </c>
      <c r="T674" s="72">
        <v>16</v>
      </c>
      <c r="U674" s="72">
        <v>5.65</v>
      </c>
      <c r="V674" s="9" t="s">
        <v>237</v>
      </c>
      <c r="W674" s="5" t="s">
        <v>749</v>
      </c>
      <c r="X674" s="5">
        <v>0.9</v>
      </c>
      <c r="Y674" s="76">
        <v>1</v>
      </c>
      <c r="Z674" s="84">
        <v>8.1630876004955848</v>
      </c>
      <c r="AA674" s="5"/>
      <c r="AB674" s="84">
        <v>-29.034652805567756</v>
      </c>
      <c r="AC674" s="5"/>
      <c r="AD674" s="84">
        <v>115.18369251428882</v>
      </c>
      <c r="AE674" s="84">
        <v>540.03352431376413</v>
      </c>
      <c r="AF674" s="22">
        <f t="shared" si="70"/>
        <v>-27.0371570460755</v>
      </c>
      <c r="AG674" s="23">
        <f t="shared" si="71"/>
        <v>3.5597316472045839</v>
      </c>
      <c r="AH674" s="23">
        <f t="shared" si="72"/>
        <v>4.6884546981055646</v>
      </c>
      <c r="AI674" s="23">
        <f t="shared" si="73"/>
        <v>5.4698638144564917</v>
      </c>
      <c r="AJ674" s="85">
        <f t="shared" si="74"/>
        <v>33.786451368753326</v>
      </c>
      <c r="AK674" s="23"/>
      <c r="AL674" s="3"/>
    </row>
    <row r="675" spans="1:38" x14ac:dyDescent="0.35">
      <c r="A675" s="5">
        <f t="shared" si="68"/>
        <v>2148</v>
      </c>
      <c r="B675" s="6"/>
      <c r="C675" s="75" t="s">
        <v>879</v>
      </c>
      <c r="D675" s="9"/>
      <c r="E675" s="76" t="s">
        <v>231</v>
      </c>
      <c r="F675" s="75" t="s">
        <v>232</v>
      </c>
      <c r="G675" s="76"/>
      <c r="H675" s="6">
        <v>193</v>
      </c>
      <c r="I675" s="40"/>
      <c r="J675" s="9" t="s">
        <v>234</v>
      </c>
      <c r="K675" s="39">
        <v>42528</v>
      </c>
      <c r="L675" s="11">
        <v>2016</v>
      </c>
      <c r="M675" s="30">
        <f t="shared" si="69"/>
        <v>159</v>
      </c>
      <c r="N675" s="12"/>
      <c r="O675" s="12"/>
      <c r="Q675" s="5" t="s">
        <v>78</v>
      </c>
      <c r="R675" s="9" t="s">
        <v>235</v>
      </c>
      <c r="S675" s="9" t="s">
        <v>236</v>
      </c>
      <c r="T675" s="72">
        <v>14.5</v>
      </c>
      <c r="U675" s="72">
        <v>5.85</v>
      </c>
      <c r="V675" s="9" t="s">
        <v>237</v>
      </c>
      <c r="W675" s="5" t="s">
        <v>749</v>
      </c>
      <c r="X675" s="5">
        <v>1.3</v>
      </c>
      <c r="Y675" s="76">
        <v>1</v>
      </c>
      <c r="Z675" s="84">
        <v>8.4912612326626942</v>
      </c>
      <c r="AA675" s="5"/>
      <c r="AB675" s="84">
        <v>-29.134979844179863</v>
      </c>
      <c r="AC675" s="5"/>
      <c r="AD675" s="84">
        <v>149.81467248794849</v>
      </c>
      <c r="AE675" s="84">
        <v>731.68560935423739</v>
      </c>
      <c r="AF675" s="22">
        <f t="shared" si="70"/>
        <v>-26.961670573929517</v>
      </c>
      <c r="AG675" s="23">
        <f t="shared" si="71"/>
        <v>3.6562533037243221</v>
      </c>
      <c r="AH675" s="23">
        <f t="shared" si="72"/>
        <v>4.8839382498606483</v>
      </c>
      <c r="AI675" s="23">
        <f t="shared" si="73"/>
        <v>5.697927958170756</v>
      </c>
      <c r="AJ675" s="85">
        <f t="shared" si="74"/>
        <v>35.828698693077619</v>
      </c>
      <c r="AK675" s="23"/>
      <c r="AL675" s="3"/>
    </row>
    <row r="676" spans="1:38" x14ac:dyDescent="0.35">
      <c r="A676" s="5">
        <f t="shared" si="68"/>
        <v>2149</v>
      </c>
      <c r="B676" s="6"/>
      <c r="C676" s="75" t="s">
        <v>946</v>
      </c>
      <c r="D676" s="9"/>
      <c r="E676" s="76" t="s">
        <v>231</v>
      </c>
      <c r="F676" s="75" t="s">
        <v>232</v>
      </c>
      <c r="G676" s="76"/>
      <c r="H676" s="7">
        <v>174</v>
      </c>
      <c r="I676" s="9"/>
      <c r="J676" s="9" t="s">
        <v>234</v>
      </c>
      <c r="K676" s="10">
        <v>42528</v>
      </c>
      <c r="L676" s="11">
        <v>2016</v>
      </c>
      <c r="M676" s="30">
        <f t="shared" si="69"/>
        <v>159</v>
      </c>
      <c r="N676" s="12"/>
      <c r="O676" s="12"/>
      <c r="Q676" s="5" t="s">
        <v>78</v>
      </c>
      <c r="R676" s="9" t="s">
        <v>235</v>
      </c>
      <c r="S676" s="9" t="s">
        <v>236</v>
      </c>
      <c r="T676" s="72">
        <v>16</v>
      </c>
      <c r="U676" s="72">
        <v>8.9</v>
      </c>
      <c r="V676" s="9" t="s">
        <v>237</v>
      </c>
      <c r="W676" s="5" t="s">
        <v>749</v>
      </c>
      <c r="X676" s="74">
        <v>0.7</v>
      </c>
      <c r="Y676" s="76">
        <v>1</v>
      </c>
      <c r="Z676" s="84">
        <v>7.2504392959497777</v>
      </c>
      <c r="AA676" s="5"/>
      <c r="AB676" s="84">
        <v>-28.712481558042594</v>
      </c>
      <c r="AC676" s="5"/>
      <c r="AD676" s="84">
        <v>87.600365586078127</v>
      </c>
      <c r="AE676" s="84">
        <v>386.84830210733071</v>
      </c>
      <c r="AF676" s="22">
        <f t="shared" si="70"/>
        <v>-26.985929542142411</v>
      </c>
      <c r="AG676" s="23">
        <f t="shared" si="71"/>
        <v>3.2913056752793466</v>
      </c>
      <c r="AH676" s="23">
        <f t="shared" si="72"/>
        <v>4.4160580782874099</v>
      </c>
      <c r="AI676" s="23">
        <f t="shared" si="73"/>
        <v>5.1520677580019782</v>
      </c>
      <c r="AJ676" s="85">
        <f t="shared" si="74"/>
        <v>30.684628905675797</v>
      </c>
      <c r="AK676" s="23"/>
      <c r="AL676" s="3"/>
    </row>
    <row r="677" spans="1:38" x14ac:dyDescent="0.35">
      <c r="A677" s="5">
        <f t="shared" si="68"/>
        <v>2150</v>
      </c>
      <c r="B677" s="6"/>
      <c r="C677" s="75" t="s">
        <v>947</v>
      </c>
      <c r="D677" s="9"/>
      <c r="E677" s="76" t="s">
        <v>231</v>
      </c>
      <c r="F677" s="75" t="s">
        <v>232</v>
      </c>
      <c r="G677" s="76"/>
      <c r="H677" s="6">
        <v>174</v>
      </c>
      <c r="I677" s="9"/>
      <c r="J677" s="9" t="s">
        <v>234</v>
      </c>
      <c r="K677" s="39">
        <v>42528</v>
      </c>
      <c r="L677" s="11">
        <v>2016</v>
      </c>
      <c r="M677" s="30">
        <f t="shared" si="69"/>
        <v>159</v>
      </c>
      <c r="N677" s="12"/>
      <c r="O677" s="12"/>
      <c r="Q677" s="5" t="s">
        <v>78</v>
      </c>
      <c r="R677" s="9" t="s">
        <v>235</v>
      </c>
      <c r="S677" s="9" t="s">
        <v>236</v>
      </c>
      <c r="T677" s="72">
        <v>14.5</v>
      </c>
      <c r="U677" s="72">
        <v>5.65</v>
      </c>
      <c r="V677" s="9" t="s">
        <v>237</v>
      </c>
      <c r="W677" s="5" t="s">
        <v>749</v>
      </c>
      <c r="X677" s="74">
        <v>1.3</v>
      </c>
      <c r="Y677" s="76">
        <v>1</v>
      </c>
      <c r="Z677" s="84">
        <v>8.017106757769092</v>
      </c>
      <c r="AA677" s="5"/>
      <c r="AB677" s="84">
        <v>-28.765141857761606</v>
      </c>
      <c r="AC677" s="5"/>
      <c r="AD677" s="84">
        <v>160.37741487363803</v>
      </c>
      <c r="AE677" s="84">
        <v>726.22619906445709</v>
      </c>
      <c r="AF677" s="22">
        <f t="shared" si="70"/>
        <v>-26.923065976426269</v>
      </c>
      <c r="AG677" s="23">
        <f t="shared" si="71"/>
        <v>3.516796105226204</v>
      </c>
      <c r="AH677" s="23">
        <f t="shared" si="72"/>
        <v>4.5282323551396155</v>
      </c>
      <c r="AI677" s="23">
        <f t="shared" si="73"/>
        <v>5.2829377476628849</v>
      </c>
      <c r="AJ677" s="85">
        <f t="shared" si="74"/>
        <v>32.000501010155837</v>
      </c>
      <c r="AK677" s="23"/>
      <c r="AL677" s="3"/>
    </row>
    <row r="678" spans="1:38" x14ac:dyDescent="0.35">
      <c r="A678" s="5">
        <f t="shared" si="68"/>
        <v>2151</v>
      </c>
      <c r="B678" s="6"/>
      <c r="C678" s="75" t="s">
        <v>948</v>
      </c>
      <c r="D678" s="9"/>
      <c r="E678" s="76" t="s">
        <v>231</v>
      </c>
      <c r="F678" s="75" t="s">
        <v>232</v>
      </c>
      <c r="G678" s="76"/>
      <c r="H678" s="6">
        <v>174</v>
      </c>
      <c r="I678" s="9"/>
      <c r="J678" s="9" t="s">
        <v>234</v>
      </c>
      <c r="K678" s="39">
        <v>42528</v>
      </c>
      <c r="L678" s="11">
        <v>2016</v>
      </c>
      <c r="M678" s="30">
        <f t="shared" si="69"/>
        <v>159</v>
      </c>
      <c r="N678" s="12"/>
      <c r="O678" s="12"/>
      <c r="Q678" s="5" t="s">
        <v>78</v>
      </c>
      <c r="R678" s="9" t="s">
        <v>235</v>
      </c>
      <c r="S678" s="9" t="s">
        <v>236</v>
      </c>
      <c r="T678" s="72">
        <v>10.25</v>
      </c>
      <c r="U678" s="72">
        <v>1.45</v>
      </c>
      <c r="V678" s="9" t="s">
        <v>237</v>
      </c>
      <c r="W678" s="5" t="s">
        <v>749</v>
      </c>
      <c r="X678" s="74">
        <v>0.9</v>
      </c>
      <c r="Y678" s="76">
        <v>1</v>
      </c>
      <c r="Z678" s="84">
        <v>7.5556021283185375</v>
      </c>
      <c r="AA678" s="5"/>
      <c r="AB678" s="84">
        <v>-27.960901431129656</v>
      </c>
      <c r="AC678" s="5"/>
      <c r="AD678" s="84">
        <v>109.24470192434748</v>
      </c>
      <c r="AE678" s="84">
        <v>549.10571364320538</v>
      </c>
      <c r="AF678" s="22">
        <f t="shared" si="70"/>
        <v>-25.668093607582339</v>
      </c>
      <c r="AG678" s="23">
        <f t="shared" si="71"/>
        <v>3.381059449505452</v>
      </c>
      <c r="AH678" s="23">
        <f t="shared" si="72"/>
        <v>5.0263830096169233</v>
      </c>
      <c r="AI678" s="23">
        <f t="shared" si="73"/>
        <v>5.8641135112197444</v>
      </c>
      <c r="AJ678" s="85">
        <f t="shared" si="74"/>
        <v>37.230291554499964</v>
      </c>
      <c r="AK678" s="23"/>
      <c r="AL678" s="3"/>
    </row>
    <row r="679" spans="1:38" x14ac:dyDescent="0.35">
      <c r="A679" s="5">
        <f t="shared" si="68"/>
        <v>2152</v>
      </c>
      <c r="B679" s="6"/>
      <c r="C679" s="75" t="s">
        <v>1153</v>
      </c>
      <c r="D679" s="9"/>
      <c r="E679" s="76" t="s">
        <v>231</v>
      </c>
      <c r="F679" s="75" t="s">
        <v>232</v>
      </c>
      <c r="G679" s="76"/>
      <c r="H679" s="6">
        <v>174</v>
      </c>
      <c r="I679" s="9"/>
      <c r="J679" s="9" t="s">
        <v>234</v>
      </c>
      <c r="K679" s="39">
        <v>42528</v>
      </c>
      <c r="L679" s="11">
        <v>2016</v>
      </c>
      <c r="M679" s="30">
        <f t="shared" si="69"/>
        <v>159</v>
      </c>
      <c r="N679" s="12"/>
      <c r="O679" s="12"/>
      <c r="Q679" s="5" t="s">
        <v>78</v>
      </c>
      <c r="R679" s="9" t="s">
        <v>235</v>
      </c>
      <c r="S679" s="9" t="s">
        <v>236</v>
      </c>
      <c r="T679" s="72">
        <v>11.25</v>
      </c>
      <c r="U679" s="72">
        <v>1.65</v>
      </c>
      <c r="V679" s="9" t="s">
        <v>237</v>
      </c>
      <c r="W679" s="5" t="s">
        <v>749</v>
      </c>
      <c r="X679" s="5">
        <v>0.8</v>
      </c>
      <c r="Y679" s="76">
        <v>1</v>
      </c>
      <c r="Z679" s="84">
        <v>7.6209556945865309</v>
      </c>
      <c r="AA679" s="5"/>
      <c r="AB679" s="84">
        <v>-28.23789094501241</v>
      </c>
      <c r="AC679" s="5"/>
      <c r="AD679" s="84">
        <v>94.309080749302623</v>
      </c>
      <c r="AE679" s="84">
        <v>454.80159373539914</v>
      </c>
      <c r="AF679" s="22">
        <f t="shared" si="70"/>
        <v>-26.118339036650873</v>
      </c>
      <c r="AG679" s="23">
        <f t="shared" si="71"/>
        <v>3.4002810866430977</v>
      </c>
      <c r="AH679" s="23">
        <f t="shared" si="72"/>
        <v>4.8224581357587057</v>
      </c>
      <c r="AI679" s="23">
        <f t="shared" si="73"/>
        <v>5.6262011583851566</v>
      </c>
      <c r="AJ679" s="85">
        <f t="shared" si="74"/>
        <v>35.201758204397144</v>
      </c>
      <c r="AK679" s="23"/>
      <c r="AL679" s="3"/>
    </row>
    <row r="680" spans="1:38" x14ac:dyDescent="0.35">
      <c r="A680" s="5">
        <f t="shared" si="68"/>
        <v>2153</v>
      </c>
      <c r="B680" s="6"/>
      <c r="C680" s="75" t="s">
        <v>890</v>
      </c>
      <c r="D680" s="9"/>
      <c r="E680" s="76" t="s">
        <v>231</v>
      </c>
      <c r="F680" s="75" t="s">
        <v>232</v>
      </c>
      <c r="G680" s="76"/>
      <c r="H680" s="7">
        <v>460</v>
      </c>
      <c r="I680" s="9"/>
      <c r="J680" s="9" t="s">
        <v>234</v>
      </c>
      <c r="K680" s="10">
        <v>42530</v>
      </c>
      <c r="L680" s="5">
        <v>2016</v>
      </c>
      <c r="M680" s="30">
        <f t="shared" si="69"/>
        <v>161</v>
      </c>
      <c r="N680" s="35"/>
      <c r="O680" s="35"/>
      <c r="Q680" s="5" t="s">
        <v>78</v>
      </c>
      <c r="R680" s="9" t="s">
        <v>235</v>
      </c>
      <c r="S680" s="9" t="s">
        <v>236</v>
      </c>
      <c r="T680" s="72">
        <v>18</v>
      </c>
      <c r="U680" s="72">
        <v>15.1</v>
      </c>
      <c r="V680" s="9" t="s">
        <v>237</v>
      </c>
      <c r="W680" s="5" t="s">
        <v>749</v>
      </c>
      <c r="X680" s="12">
        <v>1</v>
      </c>
      <c r="Y680" s="76">
        <v>1</v>
      </c>
      <c r="Z680" s="84">
        <v>7.1012904095633544</v>
      </c>
      <c r="AA680" s="5"/>
      <c r="AB680" s="84">
        <v>-28.2674725193522</v>
      </c>
      <c r="AC680" s="5"/>
      <c r="AD680" s="84">
        <v>123.77982184481192</v>
      </c>
      <c r="AE680" s="84">
        <v>509.21081153500973</v>
      </c>
      <c r="AF680" s="22">
        <f t="shared" si="70"/>
        <v>-26.883510620782953</v>
      </c>
      <c r="AG680" s="23">
        <f t="shared" si="71"/>
        <v>3.2474383557539279</v>
      </c>
      <c r="AH680" s="23">
        <f t="shared" si="72"/>
        <v>4.1138434677457303</v>
      </c>
      <c r="AI680" s="23">
        <f t="shared" si="73"/>
        <v>4.7994840457033519</v>
      </c>
      <c r="AJ680" s="85">
        <f t="shared" si="74"/>
        <v>26.839523828169376</v>
      </c>
      <c r="AK680" s="23"/>
      <c r="AL680" s="3"/>
    </row>
    <row r="681" spans="1:38" x14ac:dyDescent="0.35">
      <c r="A681" s="5">
        <f t="shared" si="68"/>
        <v>2154</v>
      </c>
      <c r="B681" s="6"/>
      <c r="C681" s="75" t="s">
        <v>891</v>
      </c>
      <c r="D681" s="9"/>
      <c r="E681" s="76" t="s">
        <v>231</v>
      </c>
      <c r="F681" s="75" t="s">
        <v>232</v>
      </c>
      <c r="G681" s="76"/>
      <c r="H681" s="7">
        <v>460</v>
      </c>
      <c r="I681" s="9"/>
      <c r="J681" s="9" t="s">
        <v>234</v>
      </c>
      <c r="K681" s="10">
        <v>42530</v>
      </c>
      <c r="L681" s="5">
        <v>2016</v>
      </c>
      <c r="M681" s="30">
        <f t="shared" si="69"/>
        <v>161</v>
      </c>
      <c r="N681" s="35"/>
      <c r="O681" s="35"/>
      <c r="Q681" s="5" t="s">
        <v>78</v>
      </c>
      <c r="R681" s="9" t="s">
        <v>235</v>
      </c>
      <c r="S681" s="9" t="s">
        <v>236</v>
      </c>
      <c r="T681" s="72">
        <v>15</v>
      </c>
      <c r="U681" s="72">
        <v>8.9</v>
      </c>
      <c r="V681" s="9" t="s">
        <v>237</v>
      </c>
      <c r="W681" s="5" t="s">
        <v>749</v>
      </c>
      <c r="X681" s="12">
        <v>1.1000000000000001</v>
      </c>
      <c r="Y681" s="76">
        <v>1</v>
      </c>
      <c r="Z681" s="84">
        <v>7.7045341034986459</v>
      </c>
      <c r="AA681" s="5"/>
      <c r="AB681" s="84">
        <v>-28.289125894873646</v>
      </c>
      <c r="AC681" s="5"/>
      <c r="AD681" s="84">
        <v>141.35781555255176</v>
      </c>
      <c r="AE681" s="84">
        <v>604.17198869188019</v>
      </c>
      <c r="AF681" s="22">
        <f t="shared" si="70"/>
        <v>-26.717507060444944</v>
      </c>
      <c r="AG681" s="23">
        <f t="shared" si="71"/>
        <v>3.424862971617249</v>
      </c>
      <c r="AH681" s="23">
        <f t="shared" si="72"/>
        <v>4.2740614399723142</v>
      </c>
      <c r="AI681" s="23">
        <f t="shared" si="73"/>
        <v>4.9864050133010336</v>
      </c>
      <c r="AJ681" s="85">
        <f t="shared" si="74"/>
        <v>28.935219160499816</v>
      </c>
      <c r="AK681" s="23"/>
      <c r="AL681" s="3"/>
    </row>
    <row r="682" spans="1:38" x14ac:dyDescent="0.35">
      <c r="A682" s="5">
        <f t="shared" si="68"/>
        <v>2155</v>
      </c>
      <c r="B682" s="6"/>
      <c r="C682" s="75" t="s">
        <v>919</v>
      </c>
      <c r="D682" s="9"/>
      <c r="E682" s="76" t="s">
        <v>231</v>
      </c>
      <c r="F682" s="75" t="s">
        <v>232</v>
      </c>
      <c r="G682" s="76"/>
      <c r="H682" s="6">
        <v>460</v>
      </c>
      <c r="I682" s="9"/>
      <c r="J682" s="9" t="s">
        <v>234</v>
      </c>
      <c r="K682" s="39">
        <v>42530</v>
      </c>
      <c r="L682" s="11">
        <v>2016</v>
      </c>
      <c r="M682" s="30">
        <f t="shared" si="69"/>
        <v>161</v>
      </c>
      <c r="N682" s="12"/>
      <c r="O682" s="12"/>
      <c r="Q682" s="5" t="s">
        <v>78</v>
      </c>
      <c r="R682" s="9" t="s">
        <v>235</v>
      </c>
      <c r="S682" s="9" t="s">
        <v>236</v>
      </c>
      <c r="T682" s="72">
        <v>17</v>
      </c>
      <c r="U682" s="72">
        <v>11.7</v>
      </c>
      <c r="V682" s="9" t="s">
        <v>237</v>
      </c>
      <c r="W682" s="5" t="s">
        <v>749</v>
      </c>
      <c r="X682" s="5">
        <v>0.9</v>
      </c>
      <c r="Y682" s="76">
        <v>1</v>
      </c>
      <c r="Z682" s="84">
        <v>6.709789471121403</v>
      </c>
      <c r="AA682" s="5"/>
      <c r="AB682" s="84">
        <v>-27.855818753250663</v>
      </c>
      <c r="AC682" s="5"/>
      <c r="AD682" s="84">
        <v>115.54851193256492</v>
      </c>
      <c r="AE682" s="84">
        <v>471.77875805794264</v>
      </c>
      <c r="AF682" s="22">
        <f t="shared" si="70"/>
        <v>-26.509735243486315</v>
      </c>
      <c r="AG682" s="23">
        <f t="shared" si="71"/>
        <v>3.1322910209180597</v>
      </c>
      <c r="AH682" s="23">
        <f t="shared" si="72"/>
        <v>4.0829496647544596</v>
      </c>
      <c r="AI682" s="23">
        <f t="shared" si="73"/>
        <v>4.76344127554687</v>
      </c>
      <c r="AJ682" s="85">
        <f t="shared" si="74"/>
        <v>26.419556381644743</v>
      </c>
      <c r="AK682" s="23"/>
      <c r="AL682" s="3"/>
    </row>
    <row r="683" spans="1:38" x14ac:dyDescent="0.35">
      <c r="A683" s="5">
        <f t="shared" si="68"/>
        <v>2156</v>
      </c>
      <c r="B683" s="6"/>
      <c r="C683" s="75" t="s">
        <v>944</v>
      </c>
      <c r="D683" s="9"/>
      <c r="E683" s="76" t="s">
        <v>231</v>
      </c>
      <c r="F683" s="75" t="s">
        <v>232</v>
      </c>
      <c r="G683" s="76"/>
      <c r="H683" s="6">
        <v>461</v>
      </c>
      <c r="I683" s="9"/>
      <c r="J683" s="9" t="s">
        <v>234</v>
      </c>
      <c r="K683" s="39">
        <v>42530</v>
      </c>
      <c r="L683" s="11">
        <v>2016</v>
      </c>
      <c r="M683" s="30">
        <f t="shared" si="69"/>
        <v>161</v>
      </c>
      <c r="N683" s="38"/>
      <c r="O683" s="38"/>
      <c r="Q683" s="5" t="s">
        <v>78</v>
      </c>
      <c r="R683" s="9" t="s">
        <v>235</v>
      </c>
      <c r="S683" s="9" t="s">
        <v>236</v>
      </c>
      <c r="T683" s="72">
        <v>14</v>
      </c>
      <c r="U683" s="72">
        <v>4.9000000000000004</v>
      </c>
      <c r="V683" s="9" t="s">
        <v>237</v>
      </c>
      <c r="W683" s="5" t="s">
        <v>749</v>
      </c>
      <c r="X683" s="74">
        <v>0.4</v>
      </c>
      <c r="Y683" s="76">
        <v>1</v>
      </c>
      <c r="Z683" s="84">
        <v>9.9151657601914014</v>
      </c>
      <c r="AA683" s="5"/>
      <c r="AB683" s="84">
        <v>-28.220755122825587</v>
      </c>
      <c r="AC683" s="5"/>
      <c r="AD683" s="84">
        <v>53.153322802659233</v>
      </c>
      <c r="AE683" s="84">
        <v>245.31886129487563</v>
      </c>
      <c r="AF683" s="22">
        <f t="shared" si="70"/>
        <v>-26.292876630127566</v>
      </c>
      <c r="AG683" s="23">
        <f t="shared" si="71"/>
        <v>4.0750487529974713</v>
      </c>
      <c r="AH683" s="23">
        <f t="shared" si="72"/>
        <v>4.6153062190611056</v>
      </c>
      <c r="AI683" s="23">
        <f t="shared" si="73"/>
        <v>5.3845239222379568</v>
      </c>
      <c r="AJ683" s="85">
        <f t="shared" si="74"/>
        <v>32.984236564321982</v>
      </c>
      <c r="AK683" s="23"/>
      <c r="AL683" s="3"/>
    </row>
    <row r="684" spans="1:38" x14ac:dyDescent="0.35">
      <c r="A684" s="5">
        <f t="shared" si="68"/>
        <v>2157</v>
      </c>
      <c r="B684" s="6"/>
      <c r="C684" s="75" t="s">
        <v>1156</v>
      </c>
      <c r="D684" s="9"/>
      <c r="E684" s="76" t="s">
        <v>231</v>
      </c>
      <c r="F684" s="75" t="s">
        <v>232</v>
      </c>
      <c r="G684" s="76"/>
      <c r="H684" s="6">
        <v>457</v>
      </c>
      <c r="I684" s="9"/>
      <c r="J684" s="9" t="s">
        <v>234</v>
      </c>
      <c r="K684" s="39">
        <v>42530</v>
      </c>
      <c r="L684" s="11">
        <v>2016</v>
      </c>
      <c r="M684" s="30">
        <f t="shared" si="69"/>
        <v>161</v>
      </c>
      <c r="N684" s="12"/>
      <c r="O684" s="12"/>
      <c r="Q684" s="5" t="s">
        <v>78</v>
      </c>
      <c r="R684" s="9" t="s">
        <v>235</v>
      </c>
      <c r="S684" s="9" t="s">
        <v>236</v>
      </c>
      <c r="T684" s="72">
        <v>12</v>
      </c>
      <c r="U684" s="72">
        <v>1.9</v>
      </c>
      <c r="V684" s="9" t="s">
        <v>237</v>
      </c>
      <c r="W684" s="5" t="s">
        <v>749</v>
      </c>
      <c r="X684" s="5">
        <v>0.2</v>
      </c>
      <c r="Y684" s="76">
        <v>1</v>
      </c>
      <c r="Z684" s="84">
        <v>8.278630894289039</v>
      </c>
      <c r="AA684" s="5"/>
      <c r="AB684" s="84">
        <v>-23.248979051860704</v>
      </c>
      <c r="AC684" s="5"/>
      <c r="AD684" s="84">
        <v>24.482504367854297</v>
      </c>
      <c r="AE684" s="84">
        <v>123.74911966145052</v>
      </c>
      <c r="AF684" s="22">
        <f t="shared" si="70"/>
        <v>-20.933303744684391</v>
      </c>
      <c r="AG684" s="23">
        <f t="shared" si="71"/>
        <v>3.5937149689085413</v>
      </c>
      <c r="AH684" s="23">
        <f t="shared" si="72"/>
        <v>5.054593999130824</v>
      </c>
      <c r="AI684" s="23">
        <f t="shared" si="73"/>
        <v>5.8970263323192951</v>
      </c>
      <c r="AJ684" s="85">
        <f t="shared" si="74"/>
        <v>37.499761596729918</v>
      </c>
      <c r="AK684" s="23"/>
      <c r="AL684" s="3"/>
    </row>
    <row r="685" spans="1:38" x14ac:dyDescent="0.35">
      <c r="A685" s="5">
        <f t="shared" si="68"/>
        <v>2158</v>
      </c>
      <c r="B685" s="6"/>
      <c r="C685" s="75" t="s">
        <v>882</v>
      </c>
      <c r="D685" s="9"/>
      <c r="E685" s="76" t="s">
        <v>231</v>
      </c>
      <c r="F685" s="75" t="s">
        <v>232</v>
      </c>
      <c r="G685" s="76"/>
      <c r="H685" s="6">
        <v>454</v>
      </c>
      <c r="I685" s="9"/>
      <c r="J685" s="9" t="s">
        <v>234</v>
      </c>
      <c r="K685" s="39">
        <v>42531</v>
      </c>
      <c r="L685" s="11">
        <v>2016</v>
      </c>
      <c r="M685" s="30">
        <f t="shared" si="69"/>
        <v>162</v>
      </c>
      <c r="N685" s="12"/>
      <c r="O685" s="12"/>
      <c r="Q685" s="5" t="s">
        <v>78</v>
      </c>
      <c r="R685" s="9" t="s">
        <v>235</v>
      </c>
      <c r="S685" s="9" t="s">
        <v>236</v>
      </c>
      <c r="T685" s="72">
        <v>16.5</v>
      </c>
      <c r="U685" s="72">
        <v>9.75</v>
      </c>
      <c r="V685" s="9" t="s">
        <v>237</v>
      </c>
      <c r="W685" s="5" t="s">
        <v>749</v>
      </c>
      <c r="X685" s="5">
        <v>1.1000000000000001</v>
      </c>
      <c r="Y685" s="76">
        <v>1</v>
      </c>
      <c r="Z685" s="84">
        <v>11.015796788086078</v>
      </c>
      <c r="AA685" s="5"/>
      <c r="AB685" s="84">
        <v>-27.63808510993173</v>
      </c>
      <c r="AC685" s="5"/>
      <c r="AD685" s="84">
        <v>148.7432873997555</v>
      </c>
      <c r="AE685" s="84">
        <v>615.59863107305625</v>
      </c>
      <c r="AF685" s="22">
        <f t="shared" si="70"/>
        <v>-26.224099684537663</v>
      </c>
      <c r="AG685" s="23">
        <f t="shared" si="71"/>
        <v>4.3987637612017885</v>
      </c>
      <c r="AH685" s="23">
        <f t="shared" si="72"/>
        <v>4.1386649564803699</v>
      </c>
      <c r="AI685" s="23">
        <f t="shared" si="73"/>
        <v>4.8284424492270981</v>
      </c>
      <c r="AJ685" s="85">
        <f t="shared" si="74"/>
        <v>27.173125815610291</v>
      </c>
      <c r="AK685" s="23"/>
      <c r="AL685" s="3"/>
    </row>
    <row r="686" spans="1:38" x14ac:dyDescent="0.35">
      <c r="A686" s="5">
        <f t="shared" si="68"/>
        <v>2159</v>
      </c>
      <c r="B686" s="6"/>
      <c r="C686" s="75" t="s">
        <v>883</v>
      </c>
      <c r="D686" s="9"/>
      <c r="E686" s="76" t="s">
        <v>231</v>
      </c>
      <c r="F686" s="75" t="s">
        <v>232</v>
      </c>
      <c r="G686" s="76"/>
      <c r="H686" s="6">
        <v>454</v>
      </c>
      <c r="I686" s="9"/>
      <c r="J686" s="9" t="s">
        <v>234</v>
      </c>
      <c r="K686" s="39">
        <v>42531</v>
      </c>
      <c r="L686" s="11">
        <v>2016</v>
      </c>
      <c r="M686" s="30">
        <f t="shared" si="69"/>
        <v>162</v>
      </c>
      <c r="N686" s="12"/>
      <c r="O686" s="12"/>
      <c r="Q686" s="5" t="s">
        <v>78</v>
      </c>
      <c r="R686" s="9" t="s">
        <v>235</v>
      </c>
      <c r="S686" s="9" t="s">
        <v>236</v>
      </c>
      <c r="T686" s="72">
        <v>15</v>
      </c>
      <c r="U686" s="72">
        <v>7.8</v>
      </c>
      <c r="V686" s="9" t="s">
        <v>237</v>
      </c>
      <c r="W686" s="5" t="s">
        <v>749</v>
      </c>
      <c r="X686" s="5">
        <v>1.1000000000000001</v>
      </c>
      <c r="Y686" s="76">
        <v>1</v>
      </c>
      <c r="Z686" s="84">
        <v>8.9161357038198723</v>
      </c>
      <c r="AA686" s="5"/>
      <c r="AB686" s="84">
        <v>-28.124210834457745</v>
      </c>
      <c r="AC686" s="5"/>
      <c r="AD686" s="84">
        <v>129.39727026449339</v>
      </c>
      <c r="AE686" s="84">
        <v>538.53168845540995</v>
      </c>
      <c r="AF686" s="22">
        <f t="shared" si="70"/>
        <v>-26.682507907931353</v>
      </c>
      <c r="AG686" s="23">
        <f t="shared" si="71"/>
        <v>3.7812163834764334</v>
      </c>
      <c r="AH686" s="23">
        <f t="shared" si="72"/>
        <v>4.1618473662900994</v>
      </c>
      <c r="AI686" s="23">
        <f t="shared" si="73"/>
        <v>4.8554885940051156</v>
      </c>
      <c r="AJ686" s="85">
        <f t="shared" si="74"/>
        <v>27.481674394139901</v>
      </c>
      <c r="AK686" s="23"/>
      <c r="AL686" s="3"/>
    </row>
    <row r="687" spans="1:38" x14ac:dyDescent="0.35">
      <c r="A687" s="5">
        <f t="shared" si="68"/>
        <v>2160</v>
      </c>
      <c r="B687" s="6"/>
      <c r="C687" s="75" t="s">
        <v>884</v>
      </c>
      <c r="D687" s="9"/>
      <c r="E687" s="76" t="s">
        <v>231</v>
      </c>
      <c r="F687" s="75" t="s">
        <v>232</v>
      </c>
      <c r="G687" s="76"/>
      <c r="H687" s="6">
        <v>454</v>
      </c>
      <c r="I687" s="9"/>
      <c r="J687" s="9" t="s">
        <v>234</v>
      </c>
      <c r="K687" s="39">
        <v>42531</v>
      </c>
      <c r="L687" s="11">
        <v>2016</v>
      </c>
      <c r="M687" s="30">
        <f t="shared" si="69"/>
        <v>162</v>
      </c>
      <c r="N687" s="12"/>
      <c r="O687" s="12"/>
      <c r="Q687" s="5" t="s">
        <v>78</v>
      </c>
      <c r="R687" s="9" t="s">
        <v>235</v>
      </c>
      <c r="S687" s="9" t="s">
        <v>236</v>
      </c>
      <c r="T687" s="72">
        <v>35</v>
      </c>
      <c r="U687" s="72">
        <v>246</v>
      </c>
      <c r="V687" s="9" t="s">
        <v>237</v>
      </c>
      <c r="W687" s="5" t="s">
        <v>749</v>
      </c>
      <c r="X687" s="5">
        <v>1.2</v>
      </c>
      <c r="Y687" s="76">
        <v>1</v>
      </c>
      <c r="Z687" s="84">
        <v>8.7566002547065764</v>
      </c>
      <c r="AA687" s="5"/>
      <c r="AB687" s="84">
        <v>-26.54473491966953</v>
      </c>
      <c r="AC687" s="5"/>
      <c r="AD687" s="84">
        <v>166.36857911474817</v>
      </c>
      <c r="AE687" s="84">
        <v>643.10514478340417</v>
      </c>
      <c r="AF687" s="22">
        <f t="shared" si="70"/>
        <v>-25.482330341439958</v>
      </c>
      <c r="AG687" s="23">
        <f t="shared" si="71"/>
        <v>3.7342941925607578</v>
      </c>
      <c r="AH687" s="23">
        <f t="shared" si="72"/>
        <v>3.8655444928686924</v>
      </c>
      <c r="AI687" s="23">
        <f t="shared" si="73"/>
        <v>4.5098019083468079</v>
      </c>
      <c r="AJ687" s="85">
        <f t="shared" si="74"/>
        <v>23.306343981866625</v>
      </c>
      <c r="AK687" s="23"/>
      <c r="AL687" s="3"/>
    </row>
    <row r="688" spans="1:38" x14ac:dyDescent="0.35">
      <c r="A688" s="5">
        <f t="shared" si="68"/>
        <v>2161</v>
      </c>
      <c r="B688" s="6"/>
      <c r="C688" s="75" t="s">
        <v>902</v>
      </c>
      <c r="D688" s="9"/>
      <c r="E688" s="76" t="s">
        <v>231</v>
      </c>
      <c r="F688" s="75" t="s">
        <v>232</v>
      </c>
      <c r="G688" s="76"/>
      <c r="H688" s="6">
        <v>454</v>
      </c>
      <c r="I688" s="9"/>
      <c r="J688" s="9" t="s">
        <v>234</v>
      </c>
      <c r="K688" s="39">
        <v>42531</v>
      </c>
      <c r="L688" s="11">
        <v>2016</v>
      </c>
      <c r="M688" s="30">
        <f t="shared" si="69"/>
        <v>162</v>
      </c>
      <c r="N688" s="12"/>
      <c r="O688" s="12"/>
      <c r="Q688" s="5" t="s">
        <v>78</v>
      </c>
      <c r="R688" s="9" t="s">
        <v>235</v>
      </c>
      <c r="S688" s="9" t="s">
        <v>236</v>
      </c>
      <c r="T688" s="72">
        <v>37</v>
      </c>
      <c r="U688" s="72">
        <v>309.39999999999998</v>
      </c>
      <c r="V688" s="9" t="s">
        <v>237</v>
      </c>
      <c r="W688" s="5" t="s">
        <v>749</v>
      </c>
      <c r="X688" s="5">
        <v>1.2</v>
      </c>
      <c r="Y688" s="76">
        <v>1</v>
      </c>
      <c r="Z688" s="84">
        <v>9.9244523529653303</v>
      </c>
      <c r="AA688" s="5"/>
      <c r="AB688" s="84">
        <v>-26.363284711358421</v>
      </c>
      <c r="AC688" s="5"/>
      <c r="AD688" s="84">
        <v>225.9901095677445</v>
      </c>
      <c r="AE688" s="84">
        <v>819.588718326209</v>
      </c>
      <c r="AF688" s="22">
        <f t="shared" si="70"/>
        <v>-25.651807519314268</v>
      </c>
      <c r="AG688" s="23">
        <f t="shared" si="71"/>
        <v>4.0777801038133328</v>
      </c>
      <c r="AH688" s="23">
        <f t="shared" si="72"/>
        <v>3.6266574669743363</v>
      </c>
      <c r="AI688" s="23">
        <f t="shared" si="73"/>
        <v>4.231100378136726</v>
      </c>
      <c r="AJ688" s="85">
        <f t="shared" si="74"/>
        <v>19.531619793164229</v>
      </c>
      <c r="AK688" s="23"/>
      <c r="AL688" s="3"/>
    </row>
    <row r="689" spans="1:38" x14ac:dyDescent="0.35">
      <c r="A689" s="5">
        <f t="shared" si="68"/>
        <v>2162</v>
      </c>
      <c r="B689" s="6"/>
      <c r="C689" s="75" t="s">
        <v>903</v>
      </c>
      <c r="D689" s="9"/>
      <c r="E689" s="76" t="s">
        <v>231</v>
      </c>
      <c r="F689" s="75" t="s">
        <v>232</v>
      </c>
      <c r="G689" s="76"/>
      <c r="H689" s="6">
        <v>454</v>
      </c>
      <c r="I689" s="9"/>
      <c r="J689" s="9" t="s">
        <v>234</v>
      </c>
      <c r="K689" s="39">
        <v>42531</v>
      </c>
      <c r="L689" s="11">
        <v>2016</v>
      </c>
      <c r="M689" s="30">
        <f t="shared" si="69"/>
        <v>162</v>
      </c>
      <c r="N689" s="12"/>
      <c r="O689" s="12"/>
      <c r="Q689" s="5" t="s">
        <v>78</v>
      </c>
      <c r="R689" s="9" t="s">
        <v>235</v>
      </c>
      <c r="S689" s="9" t="s">
        <v>236</v>
      </c>
      <c r="T689" s="72">
        <v>14.5</v>
      </c>
      <c r="U689" s="72">
        <v>6.35</v>
      </c>
      <c r="V689" s="9" t="s">
        <v>237</v>
      </c>
      <c r="W689" s="5" t="s">
        <v>749</v>
      </c>
      <c r="X689" s="5">
        <v>0.9</v>
      </c>
      <c r="Y689" s="76">
        <v>1</v>
      </c>
      <c r="Z689" s="84">
        <v>9.5855201292780805</v>
      </c>
      <c r="AA689" s="5"/>
      <c r="AB689" s="84">
        <v>-28.237240770408143</v>
      </c>
      <c r="AC689" s="5"/>
      <c r="AD689" s="84">
        <v>107.89397852047948</v>
      </c>
      <c r="AE689" s="84">
        <v>482.80152191513889</v>
      </c>
      <c r="AF689" s="22">
        <f t="shared" si="70"/>
        <v>-26.449493783627741</v>
      </c>
      <c r="AG689" s="23">
        <f t="shared" si="71"/>
        <v>3.978094155670024</v>
      </c>
      <c r="AH689" s="23">
        <f t="shared" si="72"/>
        <v>4.4747772631583675</v>
      </c>
      <c r="AI689" s="23">
        <f t="shared" si="73"/>
        <v>5.2205734736847624</v>
      </c>
      <c r="AJ689" s="85">
        <f t="shared" si="74"/>
        <v>31.380442211312015</v>
      </c>
      <c r="AK689" s="23"/>
      <c r="AL689" s="3"/>
    </row>
    <row r="690" spans="1:38" x14ac:dyDescent="0.35">
      <c r="A690" s="5">
        <f t="shared" si="68"/>
        <v>2163</v>
      </c>
      <c r="B690" s="6"/>
      <c r="C690" s="75" t="s">
        <v>909</v>
      </c>
      <c r="D690" s="9"/>
      <c r="E690" s="76" t="s">
        <v>231</v>
      </c>
      <c r="F690" s="75" t="s">
        <v>232</v>
      </c>
      <c r="G690" s="76"/>
      <c r="H690" s="6">
        <v>451</v>
      </c>
      <c r="I690" s="9"/>
      <c r="J690" s="9" t="s">
        <v>234</v>
      </c>
      <c r="K690" s="39">
        <v>42531</v>
      </c>
      <c r="L690" s="11">
        <v>2016</v>
      </c>
      <c r="M690" s="30">
        <f t="shared" si="69"/>
        <v>162</v>
      </c>
      <c r="N690" s="12"/>
      <c r="O690" s="12"/>
      <c r="Q690" s="5" t="s">
        <v>78</v>
      </c>
      <c r="R690" s="9" t="s">
        <v>235</v>
      </c>
      <c r="S690" s="9" t="s">
        <v>236</v>
      </c>
      <c r="T690" s="72">
        <v>13</v>
      </c>
      <c r="U690" s="72">
        <v>3.8</v>
      </c>
      <c r="V690" s="9" t="s">
        <v>237</v>
      </c>
      <c r="W690" s="5" t="s">
        <v>749</v>
      </c>
      <c r="X690" s="5">
        <v>1</v>
      </c>
      <c r="Y690" s="76">
        <v>1</v>
      </c>
      <c r="Z690" s="84">
        <v>9.989749503405422</v>
      </c>
      <c r="AA690" s="5"/>
      <c r="AB690" s="84">
        <v>-25.541733979135486</v>
      </c>
      <c r="AC690" s="5"/>
      <c r="AD690" s="84">
        <v>116.47584328967777</v>
      </c>
      <c r="AE690" s="84">
        <v>536.55638854121855</v>
      </c>
      <c r="AF690" s="22">
        <f t="shared" si="70"/>
        <v>-23.622298907067243</v>
      </c>
      <c r="AG690" s="23">
        <f t="shared" si="71"/>
        <v>4.0969851480604182</v>
      </c>
      <c r="AH690" s="23">
        <f t="shared" si="72"/>
        <v>4.6065894299369186</v>
      </c>
      <c r="AI690" s="23">
        <f t="shared" si="73"/>
        <v>5.3743543349264051</v>
      </c>
      <c r="AJ690" s="85">
        <f t="shared" si="74"/>
        <v>32.887188279347946</v>
      </c>
      <c r="AK690" s="23"/>
      <c r="AL690" s="3"/>
    </row>
    <row r="691" spans="1:38" x14ac:dyDescent="0.35">
      <c r="A691" s="5">
        <f t="shared" si="68"/>
        <v>2164</v>
      </c>
      <c r="B691" s="6"/>
      <c r="C691" s="75" t="s">
        <v>910</v>
      </c>
      <c r="D691" s="9"/>
      <c r="E691" s="76" t="s">
        <v>231</v>
      </c>
      <c r="F691" s="75" t="s">
        <v>232</v>
      </c>
      <c r="G691" s="76"/>
      <c r="H691" s="6">
        <v>451</v>
      </c>
      <c r="I691" s="9"/>
      <c r="J691" s="9" t="s">
        <v>234</v>
      </c>
      <c r="K691" s="39">
        <v>42531</v>
      </c>
      <c r="L691" s="11">
        <v>2016</v>
      </c>
      <c r="M691" s="30">
        <f t="shared" si="69"/>
        <v>162</v>
      </c>
      <c r="N691" s="12"/>
      <c r="O691" s="12"/>
      <c r="Q691" s="5" t="s">
        <v>78</v>
      </c>
      <c r="R691" s="9" t="s">
        <v>235</v>
      </c>
      <c r="S691" s="9" t="s">
        <v>236</v>
      </c>
      <c r="T691" s="72">
        <v>12</v>
      </c>
      <c r="U691" s="72">
        <v>3.47</v>
      </c>
      <c r="V691" s="9" t="s">
        <v>237</v>
      </c>
      <c r="W691" s="5" t="s">
        <v>749</v>
      </c>
      <c r="X691" s="5">
        <v>1</v>
      </c>
      <c r="Y691" s="76">
        <v>1</v>
      </c>
      <c r="Z691" s="84">
        <v>10.031727547892967</v>
      </c>
      <c r="AA691" s="5"/>
      <c r="AB691" s="84">
        <v>-25.509614376932582</v>
      </c>
      <c r="AC691" s="5"/>
      <c r="AD691" s="84">
        <v>123.76821953041812</v>
      </c>
      <c r="AE691" s="84">
        <v>565.11538510611399</v>
      </c>
      <c r="AF691" s="22">
        <f t="shared" si="70"/>
        <v>-23.630002613841938</v>
      </c>
      <c r="AG691" s="23">
        <f t="shared" si="71"/>
        <v>4.1093316317332258</v>
      </c>
      <c r="AH691" s="23">
        <f t="shared" si="72"/>
        <v>4.5659167373513636</v>
      </c>
      <c r="AI691" s="23">
        <f t="shared" si="73"/>
        <v>5.3269028602432575</v>
      </c>
      <c r="AJ691" s="85">
        <f t="shared" si="74"/>
        <v>32.43017880227746</v>
      </c>
      <c r="AK691" s="23"/>
      <c r="AL691" s="3"/>
    </row>
    <row r="692" spans="1:38" x14ac:dyDescent="0.35">
      <c r="A692" s="5">
        <f t="shared" si="68"/>
        <v>2165</v>
      </c>
      <c r="B692" s="6"/>
      <c r="C692" s="75" t="s">
        <v>911</v>
      </c>
      <c r="D692" s="9"/>
      <c r="E692" s="76" t="s">
        <v>231</v>
      </c>
      <c r="F692" s="75" t="s">
        <v>232</v>
      </c>
      <c r="G692" s="76"/>
      <c r="H692" s="6">
        <v>451</v>
      </c>
      <c r="I692" s="9"/>
      <c r="J692" s="9" t="s">
        <v>234</v>
      </c>
      <c r="K692" s="39">
        <v>42531</v>
      </c>
      <c r="L692" s="11">
        <v>2016</v>
      </c>
      <c r="M692" s="30">
        <f t="shared" si="69"/>
        <v>162</v>
      </c>
      <c r="N692" s="12"/>
      <c r="O692" s="12"/>
      <c r="Q692" s="5" t="s">
        <v>78</v>
      </c>
      <c r="R692" s="9" t="s">
        <v>235</v>
      </c>
      <c r="S692" s="9" t="s">
        <v>236</v>
      </c>
      <c r="T692" s="72">
        <v>11.75</v>
      </c>
      <c r="U692" s="72">
        <v>2.8</v>
      </c>
      <c r="V692" s="9" t="s">
        <v>237</v>
      </c>
      <c r="W692" s="5" t="s">
        <v>749</v>
      </c>
      <c r="X692" s="5">
        <v>1.1000000000000001</v>
      </c>
      <c r="Y692" s="76">
        <v>1</v>
      </c>
      <c r="Z692" s="84">
        <v>10.175736081404416</v>
      </c>
      <c r="AA692" s="5"/>
      <c r="AB692" s="84">
        <v>-25.537528369036423</v>
      </c>
      <c r="AC692" s="5"/>
      <c r="AD692" s="84">
        <v>140.08152826912493</v>
      </c>
      <c r="AE692" s="84">
        <v>649.72443598309678</v>
      </c>
      <c r="AF692" s="22">
        <f t="shared" si="70"/>
        <v>-23.58763687975922</v>
      </c>
      <c r="AG692" s="23">
        <f t="shared" si="71"/>
        <v>4.1516870827660046</v>
      </c>
      <c r="AH692" s="23">
        <f t="shared" si="72"/>
        <v>4.6381878039968614</v>
      </c>
      <c r="AI692" s="23">
        <f t="shared" si="73"/>
        <v>5.4112191046630045</v>
      </c>
      <c r="AJ692" s="85">
        <f t="shared" si="74"/>
        <v>33.237503861194476</v>
      </c>
      <c r="AK692" s="23"/>
      <c r="AL692" s="3"/>
    </row>
    <row r="693" spans="1:38" x14ac:dyDescent="0.35">
      <c r="A693" s="5">
        <f t="shared" ref="A693:A756" si="75">A692+1</f>
        <v>2166</v>
      </c>
      <c r="B693" s="6"/>
      <c r="C693" s="75" t="s">
        <v>914</v>
      </c>
      <c r="D693" s="9"/>
      <c r="E693" s="76" t="s">
        <v>231</v>
      </c>
      <c r="F693" s="75" t="s">
        <v>232</v>
      </c>
      <c r="G693" s="76"/>
      <c r="H693" s="6">
        <v>462</v>
      </c>
      <c r="I693" s="9"/>
      <c r="J693" s="9" t="s">
        <v>234</v>
      </c>
      <c r="K693" s="39">
        <v>42531</v>
      </c>
      <c r="L693" s="11">
        <v>2016</v>
      </c>
      <c r="M693" s="30">
        <f t="shared" si="69"/>
        <v>162</v>
      </c>
      <c r="N693" s="12"/>
      <c r="O693" s="12"/>
      <c r="Q693" s="5" t="s">
        <v>78</v>
      </c>
      <c r="R693" s="9" t="s">
        <v>235</v>
      </c>
      <c r="S693" s="9" t="s">
        <v>236</v>
      </c>
      <c r="T693" s="72">
        <v>34</v>
      </c>
      <c r="U693" s="72">
        <v>218.8</v>
      </c>
      <c r="V693" s="9" t="s">
        <v>237</v>
      </c>
      <c r="W693" s="5" t="s">
        <v>749</v>
      </c>
      <c r="X693" s="5">
        <v>1.3</v>
      </c>
      <c r="Y693" s="76">
        <v>1</v>
      </c>
      <c r="Z693" s="84">
        <v>9.9229114043660864</v>
      </c>
      <c r="AA693" s="5"/>
      <c r="AB693" s="84">
        <v>-25.911286407642685</v>
      </c>
      <c r="AC693" s="5"/>
      <c r="AD693" s="84">
        <v>202.30395799884937</v>
      </c>
      <c r="AE693" s="84">
        <v>707.97016839756975</v>
      </c>
      <c r="AF693" s="22">
        <f t="shared" si="70"/>
        <v>-25.406081356961593</v>
      </c>
      <c r="AG693" s="23">
        <f t="shared" si="71"/>
        <v>4.0773268836370846</v>
      </c>
      <c r="AH693" s="23">
        <f t="shared" si="72"/>
        <v>3.4995369116880868</v>
      </c>
      <c r="AI693" s="23">
        <f t="shared" si="73"/>
        <v>4.0827930636361014</v>
      </c>
      <c r="AJ693" s="85">
        <f t="shared" si="74"/>
        <v>17.351318267724782</v>
      </c>
      <c r="AK693" s="23"/>
      <c r="AL693" s="3"/>
    </row>
    <row r="694" spans="1:38" x14ac:dyDescent="0.35">
      <c r="A694" s="5">
        <f t="shared" si="75"/>
        <v>2167</v>
      </c>
      <c r="B694" s="6"/>
      <c r="C694" s="75" t="s">
        <v>915</v>
      </c>
      <c r="D694" s="9"/>
      <c r="E694" s="76" t="s">
        <v>231</v>
      </c>
      <c r="F694" s="75" t="s">
        <v>232</v>
      </c>
      <c r="G694" s="76"/>
      <c r="H694" s="6">
        <v>462</v>
      </c>
      <c r="I694" s="9"/>
      <c r="J694" s="9" t="s">
        <v>234</v>
      </c>
      <c r="K694" s="39">
        <v>42531</v>
      </c>
      <c r="L694" s="11">
        <v>2016</v>
      </c>
      <c r="M694" s="30">
        <f t="shared" si="69"/>
        <v>162</v>
      </c>
      <c r="N694" s="12"/>
      <c r="O694" s="12"/>
      <c r="Q694" s="5" t="s">
        <v>78</v>
      </c>
      <c r="R694" s="9" t="s">
        <v>235</v>
      </c>
      <c r="S694" s="9" t="s">
        <v>236</v>
      </c>
      <c r="T694" s="72">
        <v>23</v>
      </c>
      <c r="U694" s="72">
        <v>64.5</v>
      </c>
      <c r="V694" s="9" t="s">
        <v>237</v>
      </c>
      <c r="W694" s="5" t="s">
        <v>749</v>
      </c>
      <c r="X694" s="5">
        <v>1.1000000000000001</v>
      </c>
      <c r="Y694" s="76">
        <v>1</v>
      </c>
      <c r="Z694" s="84">
        <v>7.586737387398399</v>
      </c>
      <c r="AA694" s="5"/>
      <c r="AB694" s="84">
        <v>-36.28079658031033</v>
      </c>
      <c r="AC694" s="5"/>
      <c r="AD694" s="84">
        <v>155.46350920516483</v>
      </c>
      <c r="AE694" s="84">
        <v>627.94591386051843</v>
      </c>
      <c r="AF694" s="22">
        <f t="shared" si="70"/>
        <v>-34.989363704534689</v>
      </c>
      <c r="AG694" s="23">
        <f t="shared" si="71"/>
        <v>3.3902168786465881</v>
      </c>
      <c r="AH694" s="23">
        <f t="shared" si="72"/>
        <v>4.0391852536392943</v>
      </c>
      <c r="AI694" s="23">
        <f t="shared" si="73"/>
        <v>4.71238279591251</v>
      </c>
      <c r="AJ694" s="85">
        <f t="shared" si="74"/>
        <v>25.815418121635755</v>
      </c>
      <c r="AK694" s="23"/>
      <c r="AL694" s="3"/>
    </row>
    <row r="695" spans="1:38" x14ac:dyDescent="0.35">
      <c r="A695" s="5">
        <f t="shared" si="75"/>
        <v>2168</v>
      </c>
      <c r="B695" s="6"/>
      <c r="C695" s="75" t="s">
        <v>916</v>
      </c>
      <c r="D695" s="9"/>
      <c r="E695" s="76" t="s">
        <v>231</v>
      </c>
      <c r="F695" s="75" t="s">
        <v>232</v>
      </c>
      <c r="G695" s="76"/>
      <c r="H695" s="6">
        <v>462</v>
      </c>
      <c r="I695" s="9"/>
      <c r="J695" s="9" t="s">
        <v>234</v>
      </c>
      <c r="K695" s="39">
        <v>42531</v>
      </c>
      <c r="L695" s="11">
        <v>2016</v>
      </c>
      <c r="M695" s="30">
        <f t="shared" si="69"/>
        <v>162</v>
      </c>
      <c r="N695" s="12"/>
      <c r="O695" s="12"/>
      <c r="Q695" s="5" t="s">
        <v>78</v>
      </c>
      <c r="R695" s="9" t="s">
        <v>235</v>
      </c>
      <c r="S695" s="9" t="s">
        <v>236</v>
      </c>
      <c r="T695" s="72">
        <v>17</v>
      </c>
      <c r="U695" s="72">
        <v>12</v>
      </c>
      <c r="V695" s="9" t="s">
        <v>237</v>
      </c>
      <c r="W695" s="5" t="s">
        <v>749</v>
      </c>
      <c r="X695" s="5">
        <v>1.2</v>
      </c>
      <c r="Y695" s="76">
        <v>1</v>
      </c>
      <c r="Z695" s="84">
        <v>10.188881309879806</v>
      </c>
      <c r="AA695" s="5"/>
      <c r="AB695" s="84">
        <v>-28.300184360015699</v>
      </c>
      <c r="AC695" s="5"/>
      <c r="AD695" s="84">
        <v>147.65656347402526</v>
      </c>
      <c r="AE695" s="84">
        <v>647.58205503072611</v>
      </c>
      <c r="AF695" s="22">
        <f t="shared" si="70"/>
        <v>-26.605879186762724</v>
      </c>
      <c r="AG695" s="23">
        <f t="shared" si="71"/>
        <v>4.1555533264352373</v>
      </c>
      <c r="AH695" s="23">
        <f t="shared" si="72"/>
        <v>4.3857315908929735</v>
      </c>
      <c r="AI695" s="23">
        <f t="shared" si="73"/>
        <v>5.1166868560418024</v>
      </c>
      <c r="AJ695" s="85">
        <f t="shared" si="74"/>
        <v>30.319074819857939</v>
      </c>
      <c r="AK695" s="23"/>
      <c r="AL695" s="3"/>
    </row>
    <row r="696" spans="1:38" x14ac:dyDescent="0.35">
      <c r="A696" s="5">
        <f t="shared" si="75"/>
        <v>2169</v>
      </c>
      <c r="B696" s="6"/>
      <c r="C696" s="75" t="s">
        <v>917</v>
      </c>
      <c r="D696" s="9"/>
      <c r="E696" s="76" t="s">
        <v>231</v>
      </c>
      <c r="F696" s="75" t="s">
        <v>232</v>
      </c>
      <c r="G696" s="76"/>
      <c r="H696" s="6">
        <v>462</v>
      </c>
      <c r="I696" s="9"/>
      <c r="J696" s="9" t="s">
        <v>234</v>
      </c>
      <c r="K696" s="39">
        <v>42531</v>
      </c>
      <c r="L696" s="11">
        <v>2016</v>
      </c>
      <c r="M696" s="30">
        <f t="shared" si="69"/>
        <v>162</v>
      </c>
      <c r="N696" s="12"/>
      <c r="O696" s="12"/>
      <c r="Q696" s="5" t="s">
        <v>78</v>
      </c>
      <c r="R696" s="9" t="s">
        <v>235</v>
      </c>
      <c r="S696" s="9" t="s">
        <v>236</v>
      </c>
      <c r="T696" s="72">
        <v>15</v>
      </c>
      <c r="U696" s="72">
        <v>8.4499999999999993</v>
      </c>
      <c r="V696" s="9" t="s">
        <v>237</v>
      </c>
      <c r="W696" s="5" t="s">
        <v>749</v>
      </c>
      <c r="X696" s="5">
        <v>1.1000000000000001</v>
      </c>
      <c r="Y696" s="76">
        <v>1</v>
      </c>
      <c r="Z696" s="84">
        <v>9.1486060097765289</v>
      </c>
      <c r="AA696" s="5"/>
      <c r="AB696" s="84">
        <v>-28.73231543984846</v>
      </c>
      <c r="AC696" s="5"/>
      <c r="AD696" s="84">
        <v>135.81151514401668</v>
      </c>
      <c r="AE696" s="84">
        <v>601.71139753879447</v>
      </c>
      <c r="AF696" s="22">
        <f t="shared" si="70"/>
        <v>-26.990573915546623</v>
      </c>
      <c r="AG696" s="23">
        <f t="shared" si="71"/>
        <v>3.8495900028754502</v>
      </c>
      <c r="AH696" s="23">
        <f t="shared" si="72"/>
        <v>4.4304888057594392</v>
      </c>
      <c r="AI696" s="23">
        <f t="shared" si="73"/>
        <v>5.1689036067193461</v>
      </c>
      <c r="AJ696" s="85">
        <f t="shared" si="74"/>
        <v>30.857083191832373</v>
      </c>
      <c r="AK696" s="23"/>
      <c r="AL696" s="3"/>
    </row>
    <row r="697" spans="1:38" x14ac:dyDescent="0.35">
      <c r="A697" s="5">
        <f t="shared" si="75"/>
        <v>2170</v>
      </c>
      <c r="B697" s="6"/>
      <c r="C697" s="75" t="s">
        <v>918</v>
      </c>
      <c r="D697" s="9"/>
      <c r="E697" s="76" t="s">
        <v>231</v>
      </c>
      <c r="F697" s="75" t="s">
        <v>232</v>
      </c>
      <c r="G697" s="76"/>
      <c r="H697" s="6">
        <v>462</v>
      </c>
      <c r="I697" s="9"/>
      <c r="J697" s="9" t="s">
        <v>234</v>
      </c>
      <c r="K697" s="39">
        <v>42531</v>
      </c>
      <c r="L697" s="11">
        <v>2016</v>
      </c>
      <c r="M697" s="30">
        <f t="shared" si="69"/>
        <v>162</v>
      </c>
      <c r="N697" s="12"/>
      <c r="O697" s="12"/>
      <c r="Q697" s="5" t="s">
        <v>78</v>
      </c>
      <c r="R697" s="9" t="s">
        <v>235</v>
      </c>
      <c r="S697" s="9" t="s">
        <v>236</v>
      </c>
      <c r="T697" s="72">
        <v>14</v>
      </c>
      <c r="U697" s="72">
        <v>5.77</v>
      </c>
      <c r="V697" s="9" t="s">
        <v>237</v>
      </c>
      <c r="W697" s="5" t="s">
        <v>749</v>
      </c>
      <c r="X697" s="5">
        <v>1</v>
      </c>
      <c r="Y697" s="76">
        <v>1</v>
      </c>
      <c r="Z697" s="84">
        <v>9.6922952338125175</v>
      </c>
      <c r="AA697" s="5"/>
      <c r="AB697" s="84">
        <v>-28.261926253471131</v>
      </c>
      <c r="AC697" s="5"/>
      <c r="AD697" s="84">
        <v>114.72365296917469</v>
      </c>
      <c r="AE697" s="84">
        <v>514.78330385583774</v>
      </c>
      <c r="AF697" s="22">
        <f t="shared" si="70"/>
        <v>-26.461479658152136</v>
      </c>
      <c r="AG697" s="23">
        <f t="shared" si="71"/>
        <v>4.0094985981801523</v>
      </c>
      <c r="AH697" s="23">
        <f t="shared" si="72"/>
        <v>4.4871592782541176</v>
      </c>
      <c r="AI697" s="23">
        <f t="shared" si="73"/>
        <v>5.2350191579631371</v>
      </c>
      <c r="AJ697" s="85">
        <f t="shared" si="74"/>
        <v>31.525188042197374</v>
      </c>
      <c r="AK697" s="23"/>
      <c r="AL697" s="3"/>
    </row>
    <row r="698" spans="1:38" x14ac:dyDescent="0.35">
      <c r="A698" s="5">
        <f t="shared" si="75"/>
        <v>2171</v>
      </c>
      <c r="B698" s="6"/>
      <c r="C698" s="75" t="s">
        <v>920</v>
      </c>
      <c r="D698" s="9"/>
      <c r="E698" s="76" t="s">
        <v>231</v>
      </c>
      <c r="F698" s="75" t="s">
        <v>232</v>
      </c>
      <c r="G698" s="76"/>
      <c r="H698" s="6">
        <v>451</v>
      </c>
      <c r="I698" s="9"/>
      <c r="J698" s="9" t="s">
        <v>234</v>
      </c>
      <c r="K698" s="39">
        <v>42531</v>
      </c>
      <c r="L698" s="11">
        <v>2016</v>
      </c>
      <c r="M698" s="30">
        <f t="shared" si="69"/>
        <v>162</v>
      </c>
      <c r="N698" s="12"/>
      <c r="O698" s="12"/>
      <c r="Q698" s="5" t="s">
        <v>78</v>
      </c>
      <c r="R698" s="9" t="s">
        <v>235</v>
      </c>
      <c r="S698" s="9" t="s">
        <v>236</v>
      </c>
      <c r="T698" s="72">
        <v>13.5</v>
      </c>
      <c r="U698" s="72">
        <v>3.8</v>
      </c>
      <c r="V698" s="9" t="s">
        <v>237</v>
      </c>
      <c r="W698" s="5" t="s">
        <v>749</v>
      </c>
      <c r="X698" s="5">
        <v>0.9</v>
      </c>
      <c r="Y698" s="76">
        <v>1</v>
      </c>
      <c r="Z698" s="84">
        <v>10.119127049586432</v>
      </c>
      <c r="AA698" s="5"/>
      <c r="AB698" s="84">
        <v>-25.511101146088606</v>
      </c>
      <c r="AC698" s="5"/>
      <c r="AD698" s="84">
        <v>140.93667551758679</v>
      </c>
      <c r="AE698" s="84">
        <v>609.68470250499877</v>
      </c>
      <c r="AF698" s="22">
        <f t="shared" si="70"/>
        <v>-23.881689589932169</v>
      </c>
      <c r="AG698" s="23">
        <f t="shared" si="71"/>
        <v>4.1350373675254213</v>
      </c>
      <c r="AH698" s="23">
        <f t="shared" si="72"/>
        <v>4.3259478078785758</v>
      </c>
      <c r="AI698" s="23">
        <f t="shared" si="73"/>
        <v>5.0469391091916718</v>
      </c>
      <c r="AJ698" s="85">
        <f t="shared" si="74"/>
        <v>29.585735965430736</v>
      </c>
      <c r="AK698" s="23"/>
      <c r="AL698" s="3"/>
    </row>
    <row r="699" spans="1:38" x14ac:dyDescent="0.35">
      <c r="A699" s="5">
        <f t="shared" si="75"/>
        <v>2172</v>
      </c>
      <c r="B699" s="6"/>
      <c r="C699" s="75" t="s">
        <v>921</v>
      </c>
      <c r="D699" s="9"/>
      <c r="E699" s="76" t="s">
        <v>231</v>
      </c>
      <c r="F699" s="75" t="s">
        <v>232</v>
      </c>
      <c r="G699" s="76"/>
      <c r="H699" s="6">
        <v>451</v>
      </c>
      <c r="I699" s="9"/>
      <c r="J699" s="9" t="s">
        <v>234</v>
      </c>
      <c r="K699" s="39">
        <v>42531</v>
      </c>
      <c r="L699" s="11">
        <v>2016</v>
      </c>
      <c r="M699" s="30">
        <f t="shared" si="69"/>
        <v>162</v>
      </c>
      <c r="N699" s="12"/>
      <c r="O699" s="12"/>
      <c r="Q699" s="5" t="s">
        <v>78</v>
      </c>
      <c r="R699" s="9" t="s">
        <v>235</v>
      </c>
      <c r="S699" s="9" t="s">
        <v>236</v>
      </c>
      <c r="T699" s="72">
        <v>12.33</v>
      </c>
      <c r="U699" s="72">
        <v>2.93</v>
      </c>
      <c r="V699" s="9" t="s">
        <v>237</v>
      </c>
      <c r="W699" s="5" t="s">
        <v>749</v>
      </c>
      <c r="X699" s="5">
        <v>1.3</v>
      </c>
      <c r="Y699" s="76">
        <v>1</v>
      </c>
      <c r="Z699" s="84">
        <v>9.7339622693737962</v>
      </c>
      <c r="AA699" s="5"/>
      <c r="AB699" s="84">
        <v>-25.440295306800277</v>
      </c>
      <c r="AC699" s="5"/>
      <c r="AD699" s="84">
        <v>155.49451823603783</v>
      </c>
      <c r="AE699" s="84">
        <v>692.22159959424641</v>
      </c>
      <c r="AF699" s="22">
        <f t="shared" si="70"/>
        <v>-23.676361577819627</v>
      </c>
      <c r="AG699" s="23">
        <f t="shared" si="71"/>
        <v>4.0217536086393526</v>
      </c>
      <c r="AH699" s="23">
        <f t="shared" si="72"/>
        <v>4.4517427845492703</v>
      </c>
      <c r="AI699" s="23">
        <f t="shared" si="73"/>
        <v>5.1936999153074819</v>
      </c>
      <c r="AJ699" s="85">
        <f t="shared" si="74"/>
        <v>31.109347545122539</v>
      </c>
      <c r="AK699" s="23"/>
      <c r="AL699" s="3"/>
    </row>
    <row r="700" spans="1:38" x14ac:dyDescent="0.35">
      <c r="A700" s="5">
        <f t="shared" si="75"/>
        <v>2173</v>
      </c>
      <c r="B700" s="6"/>
      <c r="C700" s="75" t="s">
        <v>935</v>
      </c>
      <c r="D700" s="9"/>
      <c r="E700" s="76" t="s">
        <v>231</v>
      </c>
      <c r="F700" s="75" t="s">
        <v>232</v>
      </c>
      <c r="G700" s="76"/>
      <c r="H700" s="6">
        <v>456</v>
      </c>
      <c r="I700" s="9"/>
      <c r="J700" s="9" t="s">
        <v>234</v>
      </c>
      <c r="K700" s="39">
        <v>42531</v>
      </c>
      <c r="L700" s="11">
        <v>2016</v>
      </c>
      <c r="M700" s="30">
        <f t="shared" si="69"/>
        <v>162</v>
      </c>
      <c r="N700" s="12"/>
      <c r="O700" s="12"/>
      <c r="Q700" s="5" t="s">
        <v>78</v>
      </c>
      <c r="R700" s="9" t="s">
        <v>235</v>
      </c>
      <c r="S700" s="9" t="s">
        <v>236</v>
      </c>
      <c r="T700" s="72">
        <v>14.33</v>
      </c>
      <c r="U700" s="72">
        <v>3.07</v>
      </c>
      <c r="V700" s="9" t="s">
        <v>237</v>
      </c>
      <c r="W700" s="5" t="s">
        <v>749</v>
      </c>
      <c r="X700" s="74">
        <v>1</v>
      </c>
      <c r="Y700" s="76">
        <v>1</v>
      </c>
      <c r="Z700" s="84">
        <v>9.5028275609475497</v>
      </c>
      <c r="AA700" s="5"/>
      <c r="AB700" s="84">
        <v>-27.012595742246003</v>
      </c>
      <c r="AC700" s="5"/>
      <c r="AD700" s="84">
        <v>131.72082851758765</v>
      </c>
      <c r="AE700" s="84">
        <v>621.70997286025465</v>
      </c>
      <c r="AF700" s="22">
        <f t="shared" si="70"/>
        <v>-24.985830028026761</v>
      </c>
      <c r="AG700" s="23">
        <f t="shared" si="71"/>
        <v>3.9537728120433973</v>
      </c>
      <c r="AH700" s="23">
        <f t="shared" si="72"/>
        <v>4.7199063341546061</v>
      </c>
      <c r="AI700" s="23">
        <f t="shared" si="73"/>
        <v>5.5065573898470399</v>
      </c>
      <c r="AJ700" s="85">
        <f t="shared" si="74"/>
        <v>34.124824207905895</v>
      </c>
      <c r="AK700" s="23"/>
      <c r="AL700" s="3"/>
    </row>
    <row r="701" spans="1:38" x14ac:dyDescent="0.35">
      <c r="A701" s="5">
        <f t="shared" si="75"/>
        <v>2174</v>
      </c>
      <c r="B701" s="6"/>
      <c r="C701" s="75" t="s">
        <v>936</v>
      </c>
      <c r="D701" s="9"/>
      <c r="E701" s="76" t="s">
        <v>231</v>
      </c>
      <c r="F701" s="75" t="s">
        <v>232</v>
      </c>
      <c r="G701" s="76"/>
      <c r="H701" s="6">
        <v>456</v>
      </c>
      <c r="I701" s="9"/>
      <c r="J701" s="9" t="s">
        <v>234</v>
      </c>
      <c r="K701" s="39">
        <v>42531</v>
      </c>
      <c r="L701" s="11">
        <v>2016</v>
      </c>
      <c r="M701" s="30">
        <f t="shared" si="69"/>
        <v>162</v>
      </c>
      <c r="N701" s="12"/>
      <c r="O701" s="12"/>
      <c r="Q701" s="5" t="s">
        <v>78</v>
      </c>
      <c r="R701" s="9" t="s">
        <v>235</v>
      </c>
      <c r="S701" s="9" t="s">
        <v>236</v>
      </c>
      <c r="T701" s="72">
        <v>14.67</v>
      </c>
      <c r="U701" s="72">
        <v>3.37</v>
      </c>
      <c r="V701" s="9" t="s">
        <v>237</v>
      </c>
      <c r="W701" s="5" t="s">
        <v>749</v>
      </c>
      <c r="X701" s="74">
        <v>1.2</v>
      </c>
      <c r="Y701" s="76">
        <v>1</v>
      </c>
      <c r="Z701" s="84">
        <v>8.9692780388829529</v>
      </c>
      <c r="AA701" s="5"/>
      <c r="AB701" s="84">
        <v>-27.070634562787184</v>
      </c>
      <c r="AC701" s="5"/>
      <c r="AD701" s="84">
        <v>151.33537925374739</v>
      </c>
      <c r="AE701" s="84">
        <v>713.50691860425252</v>
      </c>
      <c r="AF701" s="22">
        <f t="shared" si="70"/>
        <v>-25.048650298618139</v>
      </c>
      <c r="AG701" s="23">
        <f t="shared" si="71"/>
        <v>3.7968464820243981</v>
      </c>
      <c r="AH701" s="23">
        <f t="shared" si="72"/>
        <v>4.7147396869300442</v>
      </c>
      <c r="AI701" s="23">
        <f t="shared" si="73"/>
        <v>5.5005296347517181</v>
      </c>
      <c r="AJ701" s="85">
        <f t="shared" si="74"/>
        <v>34.069504475942914</v>
      </c>
      <c r="AK701" s="23"/>
      <c r="AL701" s="3"/>
    </row>
    <row r="702" spans="1:38" x14ac:dyDescent="0.35">
      <c r="A702" s="5">
        <f t="shared" si="75"/>
        <v>2175</v>
      </c>
      <c r="B702" s="6"/>
      <c r="C702" s="75" t="s">
        <v>937</v>
      </c>
      <c r="D702" s="9"/>
      <c r="E702" s="76" t="s">
        <v>231</v>
      </c>
      <c r="F702" s="75" t="s">
        <v>232</v>
      </c>
      <c r="G702" s="76"/>
      <c r="H702" s="6">
        <v>456</v>
      </c>
      <c r="I702" s="9"/>
      <c r="J702" s="9" t="s">
        <v>234</v>
      </c>
      <c r="K702" s="39">
        <v>42531</v>
      </c>
      <c r="L702" s="11">
        <v>2016</v>
      </c>
      <c r="M702" s="30">
        <f t="shared" si="69"/>
        <v>162</v>
      </c>
      <c r="N702" s="12"/>
      <c r="O702" s="12"/>
      <c r="Q702" s="5" t="s">
        <v>78</v>
      </c>
      <c r="R702" s="9" t="s">
        <v>235</v>
      </c>
      <c r="S702" s="9" t="s">
        <v>236</v>
      </c>
      <c r="T702" s="72">
        <v>15</v>
      </c>
      <c r="U702" s="72">
        <v>3.13</v>
      </c>
      <c r="V702" s="9" t="s">
        <v>237</v>
      </c>
      <c r="W702" s="5" t="s">
        <v>749</v>
      </c>
      <c r="X702" s="74">
        <v>1</v>
      </c>
      <c r="Y702" s="76">
        <v>1</v>
      </c>
      <c r="Z702" s="84">
        <v>10.019273392931181</v>
      </c>
      <c r="AA702" s="5"/>
      <c r="AB702" s="84">
        <v>-28.577154966249392</v>
      </c>
      <c r="AC702" s="5"/>
      <c r="AD702" s="84">
        <v>120.37270641025324</v>
      </c>
      <c r="AE702" s="84">
        <v>579.05208865590316</v>
      </c>
      <c r="AF702" s="22">
        <f t="shared" si="70"/>
        <v>-26.46822474014019</v>
      </c>
      <c r="AG702" s="23">
        <f t="shared" si="71"/>
        <v>4.1056686449797599</v>
      </c>
      <c r="AH702" s="23">
        <f t="shared" si="72"/>
        <v>4.8104932249540253</v>
      </c>
      <c r="AI702" s="23">
        <f t="shared" si="73"/>
        <v>5.6122420957796963</v>
      </c>
      <c r="AJ702" s="85">
        <f t="shared" si="74"/>
        <v>35.078144817873337</v>
      </c>
      <c r="AK702" s="23"/>
      <c r="AL702" s="3"/>
    </row>
    <row r="703" spans="1:38" x14ac:dyDescent="0.35">
      <c r="A703" s="5">
        <f t="shared" si="75"/>
        <v>2176</v>
      </c>
      <c r="B703" s="6"/>
      <c r="C703" s="75" t="s">
        <v>938</v>
      </c>
      <c r="D703" s="9"/>
      <c r="E703" s="76" t="s">
        <v>231</v>
      </c>
      <c r="F703" s="75" t="s">
        <v>232</v>
      </c>
      <c r="G703" s="76"/>
      <c r="H703" s="6">
        <v>456</v>
      </c>
      <c r="I703" s="9"/>
      <c r="J703" s="9" t="s">
        <v>234</v>
      </c>
      <c r="K703" s="39">
        <v>42531</v>
      </c>
      <c r="L703" s="11">
        <v>2016</v>
      </c>
      <c r="M703" s="30">
        <f t="shared" si="69"/>
        <v>162</v>
      </c>
      <c r="N703" s="12"/>
      <c r="O703" s="12"/>
      <c r="Q703" s="5" t="s">
        <v>78</v>
      </c>
      <c r="R703" s="9" t="s">
        <v>235</v>
      </c>
      <c r="S703" s="9" t="s">
        <v>236</v>
      </c>
      <c r="T703" s="72">
        <v>14.67</v>
      </c>
      <c r="U703" s="72">
        <v>3.07</v>
      </c>
      <c r="V703" s="9" t="s">
        <v>237</v>
      </c>
      <c r="W703" s="5" t="s">
        <v>749</v>
      </c>
      <c r="X703" s="74">
        <v>1.1000000000000001</v>
      </c>
      <c r="Y703" s="76">
        <v>1</v>
      </c>
      <c r="Z703" s="84">
        <v>9.7364752483651831</v>
      </c>
      <c r="AA703" s="5"/>
      <c r="AB703" s="84">
        <v>-28.396689624557538</v>
      </c>
      <c r="AC703" s="5"/>
      <c r="AD703" s="84">
        <v>145.38979464973275</v>
      </c>
      <c r="AE703" s="84">
        <v>711.35315056959575</v>
      </c>
      <c r="AF703" s="22">
        <f t="shared" si="70"/>
        <v>-26.215802547734121</v>
      </c>
      <c r="AG703" s="23">
        <f t="shared" si="71"/>
        <v>4.0224927201074072</v>
      </c>
      <c r="AH703" s="23">
        <f t="shared" si="72"/>
        <v>4.8927309670074104</v>
      </c>
      <c r="AI703" s="23">
        <f t="shared" si="73"/>
        <v>5.7081861281753126</v>
      </c>
      <c r="AJ703" s="85">
        <f t="shared" si="74"/>
        <v>35.917252044048766</v>
      </c>
      <c r="AK703" s="23"/>
      <c r="AL703" s="3"/>
    </row>
    <row r="704" spans="1:38" x14ac:dyDescent="0.35">
      <c r="A704" s="5">
        <f t="shared" si="75"/>
        <v>2177</v>
      </c>
      <c r="B704" s="6"/>
      <c r="C704" s="75" t="s">
        <v>939</v>
      </c>
      <c r="D704" s="9"/>
      <c r="E704" s="76" t="s">
        <v>231</v>
      </c>
      <c r="F704" s="75" t="s">
        <v>232</v>
      </c>
      <c r="G704" s="76"/>
      <c r="H704" s="6">
        <v>456</v>
      </c>
      <c r="I704" s="9"/>
      <c r="J704" s="9" t="s">
        <v>234</v>
      </c>
      <c r="K704" s="39">
        <v>42531</v>
      </c>
      <c r="L704" s="11">
        <v>2016</v>
      </c>
      <c r="M704" s="30">
        <f t="shared" si="69"/>
        <v>162</v>
      </c>
      <c r="N704" s="38"/>
      <c r="O704" s="38"/>
      <c r="Q704" s="5" t="s">
        <v>78</v>
      </c>
      <c r="R704" s="9" t="s">
        <v>235</v>
      </c>
      <c r="S704" s="9" t="s">
        <v>236</v>
      </c>
      <c r="T704" s="72">
        <v>14.33</v>
      </c>
      <c r="U704" s="72">
        <v>2.4300000000000002</v>
      </c>
      <c r="V704" s="9" t="s">
        <v>237</v>
      </c>
      <c r="W704" s="5" t="s">
        <v>749</v>
      </c>
      <c r="X704" s="74">
        <v>1</v>
      </c>
      <c r="Y704" s="76">
        <v>1</v>
      </c>
      <c r="Z704" s="84">
        <v>9.1319051075858209</v>
      </c>
      <c r="AA704" s="5"/>
      <c r="AB704" s="84">
        <v>-28.098427707428421</v>
      </c>
      <c r="AC704" s="5"/>
      <c r="AD704" s="84">
        <v>120.4993057117136</v>
      </c>
      <c r="AE704" s="84">
        <v>561.42561810960558</v>
      </c>
      <c r="AF704" s="22">
        <f t="shared" si="70"/>
        <v>-26.128549460791611</v>
      </c>
      <c r="AG704" s="23">
        <f t="shared" si="71"/>
        <v>3.8446779728193592</v>
      </c>
      <c r="AH704" s="23">
        <f t="shared" si="72"/>
        <v>4.6591606050642165</v>
      </c>
      <c r="AI704" s="23">
        <f t="shared" si="73"/>
        <v>5.4356873725749191</v>
      </c>
      <c r="AJ704" s="85">
        <f t="shared" si="74"/>
        <v>33.467773267594325</v>
      </c>
      <c r="AK704" s="23"/>
      <c r="AL704" s="3"/>
    </row>
    <row r="705" spans="1:38" x14ac:dyDescent="0.35">
      <c r="A705" s="5">
        <f t="shared" si="75"/>
        <v>2178</v>
      </c>
      <c r="B705" s="6"/>
      <c r="C705" s="75" t="s">
        <v>956</v>
      </c>
      <c r="D705" s="9"/>
      <c r="E705" s="76" t="s">
        <v>231</v>
      </c>
      <c r="F705" s="75" t="s">
        <v>232</v>
      </c>
      <c r="G705" s="76"/>
      <c r="H705" s="6">
        <v>455</v>
      </c>
      <c r="I705" s="9"/>
      <c r="J705" s="9" t="s">
        <v>234</v>
      </c>
      <c r="K705" s="39">
        <v>42531</v>
      </c>
      <c r="L705" s="11">
        <v>2016</v>
      </c>
      <c r="M705" s="30">
        <f t="shared" si="69"/>
        <v>162</v>
      </c>
      <c r="N705" s="12"/>
      <c r="O705" s="12"/>
      <c r="Q705" s="5" t="s">
        <v>78</v>
      </c>
      <c r="R705" s="9" t="s">
        <v>235</v>
      </c>
      <c r="S705" s="9" t="s">
        <v>236</v>
      </c>
      <c r="T705" s="72">
        <v>14.5</v>
      </c>
      <c r="U705" s="72">
        <v>4.6500000000000004</v>
      </c>
      <c r="V705" s="9" t="s">
        <v>237</v>
      </c>
      <c r="W705" s="5" t="s">
        <v>749</v>
      </c>
      <c r="X705" s="74">
        <v>1</v>
      </c>
      <c r="Y705" s="76">
        <v>1</v>
      </c>
      <c r="Z705" s="84">
        <v>9.6700437567108661</v>
      </c>
      <c r="AA705" s="5"/>
      <c r="AB705" s="84">
        <v>-28.550661053522624</v>
      </c>
      <c r="AC705" s="5"/>
      <c r="AD705" s="84">
        <v>117.56387692146339</v>
      </c>
      <c r="AE705" s="84">
        <v>538.70767312514317</v>
      </c>
      <c r="AF705" s="22">
        <f t="shared" si="70"/>
        <v>-26.65496718658936</v>
      </c>
      <c r="AG705" s="23">
        <f t="shared" si="71"/>
        <v>4.0029540460914319</v>
      </c>
      <c r="AH705" s="23">
        <f t="shared" si="72"/>
        <v>4.5822550874620944</v>
      </c>
      <c r="AI705" s="23">
        <f t="shared" si="73"/>
        <v>5.3459642687057771</v>
      </c>
      <c r="AJ705" s="85">
        <f t="shared" si="74"/>
        <v>32.614593458163498</v>
      </c>
      <c r="AK705" s="23"/>
      <c r="AL705" s="3"/>
    </row>
    <row r="706" spans="1:38" x14ac:dyDescent="0.35">
      <c r="A706" s="5">
        <f t="shared" si="75"/>
        <v>2179</v>
      </c>
      <c r="B706" s="6"/>
      <c r="C706" s="75" t="s">
        <v>972</v>
      </c>
      <c r="D706" s="9"/>
      <c r="E706" s="76" t="s">
        <v>231</v>
      </c>
      <c r="F706" s="75" t="s">
        <v>232</v>
      </c>
      <c r="G706" s="76"/>
      <c r="H706" s="7">
        <v>455</v>
      </c>
      <c r="I706" s="9"/>
      <c r="J706" s="9" t="s">
        <v>234</v>
      </c>
      <c r="K706" s="10">
        <v>42531</v>
      </c>
      <c r="L706" s="5">
        <v>2016</v>
      </c>
      <c r="M706" s="30">
        <f t="shared" ref="M706:M769" si="76">K706-DATE(YEAR(K706),1,0)</f>
        <v>162</v>
      </c>
      <c r="N706" s="35"/>
      <c r="O706" s="35"/>
      <c r="Q706" s="5" t="s">
        <v>78</v>
      </c>
      <c r="R706" s="9" t="s">
        <v>235</v>
      </c>
      <c r="S706" s="9" t="s">
        <v>236</v>
      </c>
      <c r="T706" s="72">
        <v>13.67</v>
      </c>
      <c r="U706" s="72">
        <v>3.37</v>
      </c>
      <c r="V706" s="9" t="s">
        <v>237</v>
      </c>
      <c r="W706" s="5" t="s">
        <v>749</v>
      </c>
      <c r="X706" s="12">
        <v>1.1000000000000001</v>
      </c>
      <c r="Y706" s="76">
        <v>1</v>
      </c>
      <c r="Z706" s="84">
        <v>8.5003193692341128</v>
      </c>
      <c r="AA706" s="5"/>
      <c r="AB706" s="84">
        <v>-27.333130000349577</v>
      </c>
      <c r="AC706" s="5"/>
      <c r="AD706" s="84">
        <v>128.5207524045255</v>
      </c>
      <c r="AE706" s="84">
        <v>532.82930642537508</v>
      </c>
      <c r="AF706" s="22">
        <f t="shared" ref="AF706:AF769" si="77">(AB706+6.39*((AI706-3.76)/AI706))</f>
        <v>-25.910506394899457</v>
      </c>
      <c r="AG706" s="23">
        <f t="shared" ref="AG706:AG769" si="78">(Z706-2.86)/3.4+2</f>
        <v>3.6589174615394451</v>
      </c>
      <c r="AH706" s="23">
        <f t="shared" ref="AH706:AH769" si="79">AE706/AD706</f>
        <v>4.1458620219423254</v>
      </c>
      <c r="AI706" s="23">
        <f t="shared" ref="AI706:AI769" si="80">AH706*14/12</f>
        <v>4.8368390255993798</v>
      </c>
      <c r="AJ706" s="85">
        <f t="shared" ref="AJ706:AJ769" si="81">93/(1+POWER(0.246*AI706-0.775,-1))</f>
        <v>27.269226477112859</v>
      </c>
      <c r="AK706" s="23"/>
      <c r="AL706" s="3"/>
    </row>
    <row r="707" spans="1:38" x14ac:dyDescent="0.35">
      <c r="A707" s="5">
        <f t="shared" si="75"/>
        <v>2180</v>
      </c>
      <c r="B707" s="6"/>
      <c r="C707" s="75" t="s">
        <v>973</v>
      </c>
      <c r="D707" s="9"/>
      <c r="E707" s="76" t="s">
        <v>231</v>
      </c>
      <c r="F707" s="75" t="s">
        <v>232</v>
      </c>
      <c r="G707" s="76"/>
      <c r="H707" s="7">
        <v>455</v>
      </c>
      <c r="I707" s="9"/>
      <c r="J707" s="9" t="s">
        <v>234</v>
      </c>
      <c r="K707" s="10">
        <v>42531</v>
      </c>
      <c r="L707" s="5">
        <v>2016</v>
      </c>
      <c r="M707" s="30">
        <f t="shared" si="76"/>
        <v>162</v>
      </c>
      <c r="N707" s="35"/>
      <c r="O707" s="35"/>
      <c r="Q707" s="5" t="s">
        <v>78</v>
      </c>
      <c r="R707" s="9" t="s">
        <v>235</v>
      </c>
      <c r="S707" s="9" t="s">
        <v>236</v>
      </c>
      <c r="T707" s="72">
        <v>16</v>
      </c>
      <c r="U707" s="72">
        <v>4.6500000000000004</v>
      </c>
      <c r="V707" s="9" t="s">
        <v>237</v>
      </c>
      <c r="W707" s="5" t="s">
        <v>749</v>
      </c>
      <c r="X707" s="12">
        <v>0.7</v>
      </c>
      <c r="Y707" s="76">
        <v>1</v>
      </c>
      <c r="Z707" s="84">
        <v>8.8168399499469601</v>
      </c>
      <c r="AA707" s="5"/>
      <c r="AB707" s="84">
        <v>-26.210658374958481</v>
      </c>
      <c r="AC707" s="5"/>
      <c r="AD707" s="84">
        <v>115.51070114391666</v>
      </c>
      <c r="AE707" s="84">
        <v>475.65429124539469</v>
      </c>
      <c r="AF707" s="22">
        <f t="shared" si="77"/>
        <v>-24.821841006446714</v>
      </c>
      <c r="AG707" s="23">
        <f t="shared" si="78"/>
        <v>3.7520117499844003</v>
      </c>
      <c r="AH707" s="23">
        <f t="shared" si="79"/>
        <v>4.117837451724661</v>
      </c>
      <c r="AI707" s="23">
        <f t="shared" si="80"/>
        <v>4.8041436936787711</v>
      </c>
      <c r="AJ707" s="85">
        <f t="shared" si="81"/>
        <v>26.893431242912694</v>
      </c>
      <c r="AK707" s="23"/>
      <c r="AL707" s="3"/>
    </row>
    <row r="708" spans="1:38" x14ac:dyDescent="0.35">
      <c r="A708" s="5">
        <f t="shared" si="75"/>
        <v>2181</v>
      </c>
      <c r="B708" s="6"/>
      <c r="C708" s="75" t="s">
        <v>974</v>
      </c>
      <c r="D708" s="9"/>
      <c r="E708" s="76" t="s">
        <v>231</v>
      </c>
      <c r="F708" s="75" t="s">
        <v>232</v>
      </c>
      <c r="G708" s="76"/>
      <c r="H708" s="7">
        <v>455</v>
      </c>
      <c r="I708" s="9"/>
      <c r="J708" s="9" t="s">
        <v>234</v>
      </c>
      <c r="K708" s="10">
        <v>42531</v>
      </c>
      <c r="L708" s="5">
        <v>2016</v>
      </c>
      <c r="M708" s="30">
        <f t="shared" si="76"/>
        <v>162</v>
      </c>
      <c r="N708" s="35"/>
      <c r="O708" s="35"/>
      <c r="Q708" s="5" t="s">
        <v>78</v>
      </c>
      <c r="R708" s="9" t="s">
        <v>235</v>
      </c>
      <c r="S708" s="9" t="s">
        <v>236</v>
      </c>
      <c r="T708" s="72">
        <v>13.67</v>
      </c>
      <c r="U708" s="72">
        <v>3.3</v>
      </c>
      <c r="V708" s="9" t="s">
        <v>237</v>
      </c>
      <c r="W708" s="5" t="s">
        <v>749</v>
      </c>
      <c r="X708" s="12">
        <v>1</v>
      </c>
      <c r="Y708" s="76">
        <v>1</v>
      </c>
      <c r="Z708" s="84">
        <v>9.4145444151516884</v>
      </c>
      <c r="AA708" s="5"/>
      <c r="AB708" s="84">
        <v>-28.203847199304754</v>
      </c>
      <c r="AC708" s="5"/>
      <c r="AD708" s="84">
        <v>123.34790335594055</v>
      </c>
      <c r="AE708" s="84">
        <v>531.24630093281348</v>
      </c>
      <c r="AF708" s="22">
        <f t="shared" si="77"/>
        <v>-26.595497002236975</v>
      </c>
      <c r="AG708" s="23">
        <f t="shared" si="78"/>
        <v>3.9278071809269672</v>
      </c>
      <c r="AH708" s="23">
        <f t="shared" si="79"/>
        <v>4.3068936437437078</v>
      </c>
      <c r="AI708" s="23">
        <f t="shared" si="80"/>
        <v>5.0247092510343263</v>
      </c>
      <c r="AJ708" s="85">
        <f t="shared" si="81"/>
        <v>29.348388164449272</v>
      </c>
      <c r="AK708" s="23"/>
      <c r="AL708" s="3"/>
    </row>
    <row r="709" spans="1:38" x14ac:dyDescent="0.35">
      <c r="A709" s="5">
        <f t="shared" si="75"/>
        <v>2182</v>
      </c>
      <c r="B709" s="6"/>
      <c r="C709" s="75" t="s">
        <v>975</v>
      </c>
      <c r="D709" s="9"/>
      <c r="E709" s="76" t="s">
        <v>231</v>
      </c>
      <c r="F709" s="75" t="s">
        <v>232</v>
      </c>
      <c r="G709" s="76"/>
      <c r="H709" s="7">
        <v>455</v>
      </c>
      <c r="I709" s="9"/>
      <c r="J709" s="9" t="s">
        <v>234</v>
      </c>
      <c r="K709" s="10">
        <v>42531</v>
      </c>
      <c r="L709" s="5">
        <v>2016</v>
      </c>
      <c r="M709" s="30">
        <f t="shared" si="76"/>
        <v>162</v>
      </c>
      <c r="N709" s="35"/>
      <c r="O709" s="35"/>
      <c r="Q709" s="5" t="s">
        <v>78</v>
      </c>
      <c r="R709" s="9" t="s">
        <v>235</v>
      </c>
      <c r="S709" s="9" t="s">
        <v>236</v>
      </c>
      <c r="T709" s="72">
        <v>15</v>
      </c>
      <c r="U709" s="72">
        <v>3.9</v>
      </c>
      <c r="V709" s="9" t="s">
        <v>237</v>
      </c>
      <c r="W709" s="5" t="s">
        <v>749</v>
      </c>
      <c r="X709" s="12">
        <v>1.3</v>
      </c>
      <c r="Y709" s="76">
        <v>1</v>
      </c>
      <c r="Z709" s="84">
        <v>9.1368701078118981</v>
      </c>
      <c r="AA709" s="5"/>
      <c r="AB709" s="84">
        <v>-27.815961485998951</v>
      </c>
      <c r="AC709" s="5"/>
      <c r="AD709" s="84">
        <v>152.98664066400715</v>
      </c>
      <c r="AE709" s="84">
        <v>626.96459283348327</v>
      </c>
      <c r="AF709" s="22">
        <f t="shared" si="77"/>
        <v>-26.451150557186409</v>
      </c>
      <c r="AG709" s="23">
        <f t="shared" si="78"/>
        <v>3.8461382670034996</v>
      </c>
      <c r="AH709" s="23">
        <f t="shared" si="79"/>
        <v>4.0981656314059318</v>
      </c>
      <c r="AI709" s="23">
        <f t="shared" si="80"/>
        <v>4.7811932366402532</v>
      </c>
      <c r="AJ709" s="85">
        <f t="shared" si="81"/>
        <v>26.627065030559329</v>
      </c>
      <c r="AK709" s="23"/>
      <c r="AL709" s="3"/>
    </row>
    <row r="710" spans="1:38" x14ac:dyDescent="0.35">
      <c r="A710" s="5">
        <f t="shared" si="75"/>
        <v>2183</v>
      </c>
      <c r="B710" s="6"/>
      <c r="C710" s="75" t="s">
        <v>865</v>
      </c>
      <c r="D710" s="9"/>
      <c r="E710" s="76" t="s">
        <v>231</v>
      </c>
      <c r="F710" s="75" t="s">
        <v>232</v>
      </c>
      <c r="G710" s="76"/>
      <c r="H710" s="6">
        <v>463</v>
      </c>
      <c r="I710" s="9"/>
      <c r="J710" s="75" t="s">
        <v>234</v>
      </c>
      <c r="K710" s="39">
        <v>42532</v>
      </c>
      <c r="L710" s="11">
        <v>2016</v>
      </c>
      <c r="M710" s="30">
        <f t="shared" si="76"/>
        <v>163</v>
      </c>
      <c r="N710" s="12"/>
      <c r="O710" s="12"/>
      <c r="Q710" s="79" t="s">
        <v>78</v>
      </c>
      <c r="R710" s="80" t="s">
        <v>235</v>
      </c>
      <c r="S710" s="81" t="s">
        <v>236</v>
      </c>
      <c r="T710" s="72">
        <v>14</v>
      </c>
      <c r="U710" s="72">
        <v>6</v>
      </c>
      <c r="V710" s="9" t="s">
        <v>237</v>
      </c>
      <c r="W710" s="76" t="s">
        <v>749</v>
      </c>
      <c r="X710" s="5">
        <v>1</v>
      </c>
      <c r="Y710" s="76">
        <v>1</v>
      </c>
      <c r="Z710" s="84">
        <v>10.388655598517454</v>
      </c>
      <c r="AA710" s="5"/>
      <c r="AB710" s="84">
        <v>-28.272683838380946</v>
      </c>
      <c r="AC710" s="5"/>
      <c r="AD710" s="84">
        <v>134.64395430472365</v>
      </c>
      <c r="AE710" s="84">
        <v>575.59521450250929</v>
      </c>
      <c r="AF710" s="22">
        <f t="shared" si="77"/>
        <v>-26.700071507749133</v>
      </c>
      <c r="AG710" s="23">
        <f t="shared" si="78"/>
        <v>4.2143104701521921</v>
      </c>
      <c r="AH710" s="23">
        <f t="shared" si="79"/>
        <v>4.2749428852916269</v>
      </c>
      <c r="AI710" s="23">
        <f t="shared" si="80"/>
        <v>4.9874333661735646</v>
      </c>
      <c r="AJ710" s="85">
        <f t="shared" si="81"/>
        <v>28.94638155423128</v>
      </c>
      <c r="AK710" s="23"/>
      <c r="AL710" s="3"/>
    </row>
    <row r="711" spans="1:38" x14ac:dyDescent="0.35">
      <c r="A711" s="5">
        <f t="shared" si="75"/>
        <v>2184</v>
      </c>
      <c r="B711" s="6"/>
      <c r="C711" s="75" t="s">
        <v>866</v>
      </c>
      <c r="D711" s="9"/>
      <c r="E711" s="76" t="s">
        <v>231</v>
      </c>
      <c r="F711" s="75" t="s">
        <v>232</v>
      </c>
      <c r="G711" s="76"/>
      <c r="H711" s="6">
        <v>463</v>
      </c>
      <c r="I711" s="9"/>
      <c r="J711" s="9" t="s">
        <v>234</v>
      </c>
      <c r="K711" s="39">
        <v>42532</v>
      </c>
      <c r="L711" s="11">
        <v>2016</v>
      </c>
      <c r="M711" s="30">
        <f t="shared" si="76"/>
        <v>163</v>
      </c>
      <c r="N711" s="12"/>
      <c r="O711" s="12"/>
      <c r="Q711" s="5" t="s">
        <v>78</v>
      </c>
      <c r="R711" s="9" t="s">
        <v>235</v>
      </c>
      <c r="S711" s="9" t="s">
        <v>236</v>
      </c>
      <c r="T711" s="72">
        <v>13</v>
      </c>
      <c r="U711" s="72">
        <v>4.5</v>
      </c>
      <c r="V711" s="9" t="s">
        <v>237</v>
      </c>
      <c r="W711" s="5" t="s">
        <v>749</v>
      </c>
      <c r="X711" s="5">
        <v>0.9</v>
      </c>
      <c r="Y711" s="76">
        <v>1</v>
      </c>
      <c r="Z711" s="84">
        <v>9.5751935464478048</v>
      </c>
      <c r="AA711" s="5"/>
      <c r="AB711" s="84">
        <v>-28.766328116108376</v>
      </c>
      <c r="AC711" s="5"/>
      <c r="AD711" s="84">
        <v>112.13587803995279</v>
      </c>
      <c r="AE711" s="84">
        <v>484.7882439760599</v>
      </c>
      <c r="AF711" s="22">
        <f t="shared" si="77"/>
        <v>-27.139918629729181</v>
      </c>
      <c r="AG711" s="23">
        <f t="shared" si="78"/>
        <v>3.9750569254258252</v>
      </c>
      <c r="AH711" s="23">
        <f t="shared" si="79"/>
        <v>4.3232215455907443</v>
      </c>
      <c r="AI711" s="23">
        <f t="shared" si="80"/>
        <v>5.0437584698558684</v>
      </c>
      <c r="AJ711" s="85">
        <f t="shared" si="81"/>
        <v>29.551884905987109</v>
      </c>
      <c r="AK711" s="23"/>
      <c r="AL711" s="3"/>
    </row>
    <row r="712" spans="1:38" x14ac:dyDescent="0.35">
      <c r="A712" s="5">
        <f t="shared" si="75"/>
        <v>2185</v>
      </c>
      <c r="B712" s="6"/>
      <c r="C712" s="75" t="s">
        <v>867</v>
      </c>
      <c r="D712" s="9"/>
      <c r="E712" s="76" t="s">
        <v>231</v>
      </c>
      <c r="F712" s="75" t="s">
        <v>232</v>
      </c>
      <c r="G712" s="76"/>
      <c r="H712" s="6">
        <v>463</v>
      </c>
      <c r="I712" s="9"/>
      <c r="J712" s="9" t="s">
        <v>234</v>
      </c>
      <c r="K712" s="39">
        <v>42532</v>
      </c>
      <c r="L712" s="11">
        <v>2016</v>
      </c>
      <c r="M712" s="30">
        <f t="shared" si="76"/>
        <v>163</v>
      </c>
      <c r="N712" s="12"/>
      <c r="O712" s="12"/>
      <c r="Q712" s="5" t="s">
        <v>78</v>
      </c>
      <c r="R712" s="9" t="s">
        <v>235</v>
      </c>
      <c r="S712" s="9" t="s">
        <v>236</v>
      </c>
      <c r="T712" s="72">
        <v>12.5</v>
      </c>
      <c r="U712" s="72">
        <v>3.3</v>
      </c>
      <c r="V712" s="9" t="s">
        <v>237</v>
      </c>
      <c r="W712" s="5" t="s">
        <v>749</v>
      </c>
      <c r="X712" s="5">
        <v>0.9</v>
      </c>
      <c r="Y712" s="76">
        <v>1</v>
      </c>
      <c r="Z712" s="84">
        <v>9.6435030400430062</v>
      </c>
      <c r="AA712" s="5"/>
      <c r="AB712" s="84">
        <v>-28.615274208332615</v>
      </c>
      <c r="AC712" s="5"/>
      <c r="AD712" s="84">
        <v>104.97991384313968</v>
      </c>
      <c r="AE712" s="84">
        <v>460.53915426237461</v>
      </c>
      <c r="AF712" s="22">
        <f t="shared" si="77"/>
        <v>-26.919690143500077</v>
      </c>
      <c r="AG712" s="23">
        <f t="shared" si="78"/>
        <v>3.9951479529538254</v>
      </c>
      <c r="AH712" s="23">
        <f t="shared" si="79"/>
        <v>4.3869263881327747</v>
      </c>
      <c r="AI712" s="23">
        <f t="shared" si="80"/>
        <v>5.1180807861549038</v>
      </c>
      <c r="AJ712" s="85">
        <f t="shared" si="81"/>
        <v>30.333557988730224</v>
      </c>
      <c r="AK712" s="23"/>
      <c r="AL712" s="3"/>
    </row>
    <row r="713" spans="1:38" x14ac:dyDescent="0.35">
      <c r="A713" s="5">
        <f t="shared" si="75"/>
        <v>2186</v>
      </c>
      <c r="B713" s="6"/>
      <c r="C713" s="75" t="s">
        <v>868</v>
      </c>
      <c r="D713" s="9"/>
      <c r="E713" s="76" t="s">
        <v>231</v>
      </c>
      <c r="F713" s="75" t="s">
        <v>232</v>
      </c>
      <c r="G713" s="76"/>
      <c r="H713" s="6">
        <v>463</v>
      </c>
      <c r="I713" s="9"/>
      <c r="J713" s="9" t="s">
        <v>234</v>
      </c>
      <c r="K713" s="39">
        <v>42532</v>
      </c>
      <c r="L713" s="11">
        <v>2016</v>
      </c>
      <c r="M713" s="30">
        <f t="shared" si="76"/>
        <v>163</v>
      </c>
      <c r="N713" s="12"/>
      <c r="O713" s="12"/>
      <c r="Q713" s="5" t="s">
        <v>78</v>
      </c>
      <c r="R713" s="9" t="s">
        <v>235</v>
      </c>
      <c r="S713" s="9" t="s">
        <v>236</v>
      </c>
      <c r="T713" s="72">
        <v>13.5</v>
      </c>
      <c r="U713" s="72">
        <v>5.15</v>
      </c>
      <c r="V713" s="9" t="s">
        <v>237</v>
      </c>
      <c r="W713" s="5" t="s">
        <v>749</v>
      </c>
      <c r="X713" s="5">
        <v>1.1000000000000001</v>
      </c>
      <c r="Y713" s="76">
        <v>1</v>
      </c>
      <c r="Z713" s="84">
        <v>9.9487124986063478</v>
      </c>
      <c r="AA713" s="5"/>
      <c r="AB713" s="84">
        <v>-28.6534533185573</v>
      </c>
      <c r="AC713" s="5"/>
      <c r="AD713" s="84">
        <v>127.70474730609713</v>
      </c>
      <c r="AE713" s="84">
        <v>559.19397258030563</v>
      </c>
      <c r="AF713" s="22">
        <f t="shared" si="77"/>
        <v>-26.966577801999776</v>
      </c>
      <c r="AG713" s="23">
        <f t="shared" si="78"/>
        <v>4.0849154407665731</v>
      </c>
      <c r="AH713" s="23">
        <f t="shared" si="79"/>
        <v>4.3788033285870451</v>
      </c>
      <c r="AI713" s="23">
        <f t="shared" si="80"/>
        <v>5.1086038833515524</v>
      </c>
      <c r="AJ713" s="85">
        <f t="shared" si="81"/>
        <v>30.234959232206741</v>
      </c>
      <c r="AK713" s="23"/>
      <c r="AL713" s="3"/>
    </row>
    <row r="714" spans="1:38" x14ac:dyDescent="0.35">
      <c r="A714" s="5">
        <f t="shared" si="75"/>
        <v>2187</v>
      </c>
      <c r="B714" s="6"/>
      <c r="C714" s="75" t="s">
        <v>869</v>
      </c>
      <c r="D714" s="9"/>
      <c r="E714" s="76" t="s">
        <v>231</v>
      </c>
      <c r="F714" s="75" t="s">
        <v>232</v>
      </c>
      <c r="G714" s="76"/>
      <c r="H714" s="6">
        <v>463</v>
      </c>
      <c r="I714" s="9"/>
      <c r="J714" s="9" t="s">
        <v>234</v>
      </c>
      <c r="K714" s="39">
        <v>42532</v>
      </c>
      <c r="L714" s="11">
        <v>2016</v>
      </c>
      <c r="M714" s="30">
        <f t="shared" si="76"/>
        <v>163</v>
      </c>
      <c r="N714" s="12"/>
      <c r="O714" s="12"/>
      <c r="Q714" s="5" t="s">
        <v>78</v>
      </c>
      <c r="R714" s="9" t="s">
        <v>235</v>
      </c>
      <c r="S714" s="9" t="s">
        <v>236</v>
      </c>
      <c r="T714" s="72">
        <v>10.25</v>
      </c>
      <c r="U714" s="72">
        <v>1.85</v>
      </c>
      <c r="V714" s="9" t="s">
        <v>237</v>
      </c>
      <c r="W714" s="5" t="s">
        <v>749</v>
      </c>
      <c r="X714" s="5">
        <v>0.8</v>
      </c>
      <c r="Y714" s="76">
        <v>1</v>
      </c>
      <c r="Z714" s="84">
        <v>8.5955595549927111</v>
      </c>
      <c r="AA714" s="5"/>
      <c r="AB714" s="84">
        <v>-28.488482150334498</v>
      </c>
      <c r="AC714" s="5"/>
      <c r="AD714" s="84">
        <v>101.27185431855561</v>
      </c>
      <c r="AE714" s="84">
        <v>494.73198884365291</v>
      </c>
      <c r="AF714" s="22">
        <f t="shared" si="77"/>
        <v>-26.314094647262682</v>
      </c>
      <c r="AG714" s="23">
        <f t="shared" si="78"/>
        <v>3.6869292808802094</v>
      </c>
      <c r="AH714" s="23">
        <f t="shared" si="79"/>
        <v>4.8851874212498281</v>
      </c>
      <c r="AI714" s="23">
        <f t="shared" si="80"/>
        <v>5.699385324791467</v>
      </c>
      <c r="AJ714" s="85">
        <f t="shared" si="81"/>
        <v>35.841296107789042</v>
      </c>
      <c r="AK714" s="23"/>
      <c r="AL714" s="3"/>
    </row>
    <row r="715" spans="1:38" x14ac:dyDescent="0.35">
      <c r="A715" s="5">
        <f t="shared" si="75"/>
        <v>2188</v>
      </c>
      <c r="B715" s="6"/>
      <c r="C715" s="75" t="s">
        <v>967</v>
      </c>
      <c r="D715" s="9"/>
      <c r="E715" s="76" t="s">
        <v>231</v>
      </c>
      <c r="F715" s="75" t="s">
        <v>232</v>
      </c>
      <c r="G715" s="76"/>
      <c r="H715" s="7">
        <v>464</v>
      </c>
      <c r="I715" s="9"/>
      <c r="J715" s="9" t="s">
        <v>234</v>
      </c>
      <c r="K715" s="10">
        <v>42532</v>
      </c>
      <c r="L715" s="5">
        <v>2016</v>
      </c>
      <c r="M715" s="30">
        <f t="shared" si="76"/>
        <v>163</v>
      </c>
      <c r="N715" s="35"/>
      <c r="O715" s="35"/>
      <c r="Q715" s="5" t="s">
        <v>78</v>
      </c>
      <c r="R715" s="9" t="s">
        <v>235</v>
      </c>
      <c r="S715" s="9" t="s">
        <v>236</v>
      </c>
      <c r="T715" s="72">
        <v>14</v>
      </c>
      <c r="U715" s="72">
        <v>5.4</v>
      </c>
      <c r="V715" s="9" t="s">
        <v>237</v>
      </c>
      <c r="W715" s="5" t="s">
        <v>749</v>
      </c>
      <c r="X715" s="74">
        <v>1.1000000000000001</v>
      </c>
      <c r="Y715" s="76">
        <v>1</v>
      </c>
      <c r="Z715" s="84">
        <v>9.6751768214632001</v>
      </c>
      <c r="AA715" s="5"/>
      <c r="AB715" s="84">
        <v>-28.274028206928566</v>
      </c>
      <c r="AC715" s="5"/>
      <c r="AD715" s="84">
        <v>135.21241100147213</v>
      </c>
      <c r="AE715" s="84">
        <v>596.70027024116439</v>
      </c>
      <c r="AF715" s="22">
        <f t="shared" si="77"/>
        <v>-26.550646034103977</v>
      </c>
      <c r="AG715" s="23">
        <f t="shared" si="78"/>
        <v>4.0044637710185889</v>
      </c>
      <c r="AH715" s="23">
        <f t="shared" si="79"/>
        <v>4.4130584302255196</v>
      </c>
      <c r="AI715" s="23">
        <f t="shared" si="80"/>
        <v>5.14856816859644</v>
      </c>
      <c r="AJ715" s="85">
        <f t="shared" si="81"/>
        <v>30.64866140844309</v>
      </c>
      <c r="AK715" s="23"/>
      <c r="AL715" s="3"/>
    </row>
    <row r="716" spans="1:38" x14ac:dyDescent="0.35">
      <c r="A716" s="5">
        <f t="shared" si="75"/>
        <v>2189</v>
      </c>
      <c r="B716" s="6"/>
      <c r="C716" s="75" t="s">
        <v>968</v>
      </c>
      <c r="D716" s="9"/>
      <c r="E716" s="76" t="s">
        <v>231</v>
      </c>
      <c r="F716" s="75" t="s">
        <v>232</v>
      </c>
      <c r="G716" s="76"/>
      <c r="H716" s="7">
        <v>464</v>
      </c>
      <c r="I716" s="9"/>
      <c r="J716" s="9" t="s">
        <v>234</v>
      </c>
      <c r="K716" s="10">
        <v>42532</v>
      </c>
      <c r="L716" s="5">
        <v>2016</v>
      </c>
      <c r="M716" s="30">
        <f t="shared" si="76"/>
        <v>163</v>
      </c>
      <c r="N716" s="35"/>
      <c r="O716" s="35"/>
      <c r="Q716" s="5" t="s">
        <v>78</v>
      </c>
      <c r="R716" s="9" t="s">
        <v>235</v>
      </c>
      <c r="S716" s="9" t="s">
        <v>236</v>
      </c>
      <c r="T716" s="72">
        <v>11.67</v>
      </c>
      <c r="U716" s="72">
        <v>3.17</v>
      </c>
      <c r="V716" s="9" t="s">
        <v>237</v>
      </c>
      <c r="W716" s="5" t="s">
        <v>749</v>
      </c>
      <c r="X716" s="74">
        <v>1.1000000000000001</v>
      </c>
      <c r="Y716" s="76">
        <v>1</v>
      </c>
      <c r="Z716" s="84">
        <v>9.1825559875055855</v>
      </c>
      <c r="AA716" s="5"/>
      <c r="AB716" s="84">
        <v>-28.263375657507734</v>
      </c>
      <c r="AC716" s="5"/>
      <c r="AD716" s="84">
        <v>135.51451811728163</v>
      </c>
      <c r="AE716" s="84">
        <v>596.92472797154278</v>
      </c>
      <c r="AF716" s="22">
        <f t="shared" si="77"/>
        <v>-26.548661500125888</v>
      </c>
      <c r="AG716" s="23">
        <f t="shared" si="78"/>
        <v>3.8595752904428196</v>
      </c>
      <c r="AH716" s="23">
        <f t="shared" si="79"/>
        <v>4.404876586395944</v>
      </c>
      <c r="AI716" s="23">
        <f t="shared" si="80"/>
        <v>5.1390226841286015</v>
      </c>
      <c r="AJ716" s="85">
        <f t="shared" si="81"/>
        <v>30.550345010480306</v>
      </c>
      <c r="AK716" s="23"/>
      <c r="AL716" s="3"/>
    </row>
    <row r="717" spans="1:38" x14ac:dyDescent="0.35">
      <c r="A717" s="5">
        <f t="shared" si="75"/>
        <v>2190</v>
      </c>
      <c r="B717" s="6"/>
      <c r="C717" s="75" t="s">
        <v>1155</v>
      </c>
      <c r="D717" s="9"/>
      <c r="E717" s="76" t="s">
        <v>231</v>
      </c>
      <c r="F717" s="75" t="s">
        <v>232</v>
      </c>
      <c r="G717" s="76"/>
      <c r="H717" s="6">
        <v>464</v>
      </c>
      <c r="I717" s="9"/>
      <c r="J717" s="9" t="s">
        <v>234</v>
      </c>
      <c r="K717" s="39">
        <v>42532</v>
      </c>
      <c r="L717" s="11">
        <v>2016</v>
      </c>
      <c r="M717" s="30">
        <f t="shared" si="76"/>
        <v>163</v>
      </c>
      <c r="N717" s="12"/>
      <c r="O717" s="12"/>
      <c r="Q717" s="5" t="s">
        <v>78</v>
      </c>
      <c r="R717" s="9" t="s">
        <v>235</v>
      </c>
      <c r="S717" s="9" t="s">
        <v>236</v>
      </c>
      <c r="T717" s="72">
        <v>11.25</v>
      </c>
      <c r="U717" s="72">
        <v>2.2000000000000002</v>
      </c>
      <c r="V717" s="9" t="s">
        <v>237</v>
      </c>
      <c r="W717" s="5" t="s">
        <v>749</v>
      </c>
      <c r="X717" s="5">
        <v>0.6</v>
      </c>
      <c r="Y717" s="76">
        <v>1</v>
      </c>
      <c r="Z717" s="84">
        <v>9.809250936166757</v>
      </c>
      <c r="AA717" s="5"/>
      <c r="AB717" s="84">
        <v>-28.974186528257846</v>
      </c>
      <c r="AC717" s="5"/>
      <c r="AD717" s="84">
        <v>72.411113631552865</v>
      </c>
      <c r="AE717" s="84">
        <v>329.33753015655373</v>
      </c>
      <c r="AF717" s="22">
        <f t="shared" si="77"/>
        <v>-27.112181291555085</v>
      </c>
      <c r="AG717" s="23">
        <f t="shared" si="78"/>
        <v>4.0438973341666937</v>
      </c>
      <c r="AH717" s="23">
        <f t="shared" si="79"/>
        <v>4.5481627562353379</v>
      </c>
      <c r="AI717" s="23">
        <f t="shared" si="80"/>
        <v>5.3061898822745608</v>
      </c>
      <c r="AJ717" s="85">
        <f t="shared" si="81"/>
        <v>32.228504334993843</v>
      </c>
      <c r="AK717" s="23"/>
      <c r="AL717" s="3"/>
    </row>
    <row r="718" spans="1:38" x14ac:dyDescent="0.35">
      <c r="A718" s="5">
        <f t="shared" si="75"/>
        <v>2191</v>
      </c>
      <c r="B718" s="6"/>
      <c r="C718" s="75" t="s">
        <v>1061</v>
      </c>
      <c r="D718" s="9"/>
      <c r="E718" s="76" t="s">
        <v>231</v>
      </c>
      <c r="F718" s="75" t="s">
        <v>232</v>
      </c>
      <c r="G718" s="76"/>
      <c r="H718" s="6">
        <v>422</v>
      </c>
      <c r="I718" s="9"/>
      <c r="J718" s="9" t="s">
        <v>234</v>
      </c>
      <c r="K718" s="39">
        <v>42533</v>
      </c>
      <c r="L718" s="11">
        <v>2016</v>
      </c>
      <c r="M718" s="30">
        <f t="shared" si="76"/>
        <v>164</v>
      </c>
      <c r="N718" s="38"/>
      <c r="O718" s="38"/>
      <c r="Q718" s="5" t="s">
        <v>78</v>
      </c>
      <c r="R718" s="9" t="s">
        <v>235</v>
      </c>
      <c r="S718" s="9" t="s">
        <v>236</v>
      </c>
      <c r="T718" s="72">
        <v>16.5</v>
      </c>
      <c r="U718" s="72">
        <v>7</v>
      </c>
      <c r="V718" s="9" t="s">
        <v>237</v>
      </c>
      <c r="W718" s="5" t="s">
        <v>749</v>
      </c>
      <c r="X718" s="5">
        <v>1</v>
      </c>
      <c r="Y718" s="76">
        <v>1</v>
      </c>
      <c r="Z718" s="84">
        <v>10.436187011734557</v>
      </c>
      <c r="AA718" s="5"/>
      <c r="AB718" s="84">
        <v>-28.462543392173483</v>
      </c>
      <c r="AC718" s="5"/>
      <c r="AD718" s="84">
        <v>154.20073675487788</v>
      </c>
      <c r="AE718" s="84">
        <v>690.60935066547972</v>
      </c>
      <c r="AF718" s="22">
        <f t="shared" si="77"/>
        <v>-26.670828632795494</v>
      </c>
      <c r="AG718" s="23">
        <f t="shared" si="78"/>
        <v>4.2282902975689876</v>
      </c>
      <c r="AH718" s="23">
        <f t="shared" si="79"/>
        <v>4.4786384630787666</v>
      </c>
      <c r="AI718" s="23">
        <f t="shared" si="80"/>
        <v>5.225078206925228</v>
      </c>
      <c r="AJ718" s="85">
        <f t="shared" si="81"/>
        <v>31.425652744682655</v>
      </c>
      <c r="AK718" s="23"/>
      <c r="AL718" s="3"/>
    </row>
    <row r="719" spans="1:38" x14ac:dyDescent="0.35">
      <c r="A719" s="5">
        <f t="shared" si="75"/>
        <v>2192</v>
      </c>
      <c r="B719" s="6"/>
      <c r="C719" s="75" t="s">
        <v>1062</v>
      </c>
      <c r="D719" s="9"/>
      <c r="E719" s="76" t="s">
        <v>231</v>
      </c>
      <c r="F719" s="75" t="s">
        <v>232</v>
      </c>
      <c r="G719" s="76"/>
      <c r="H719" s="6">
        <v>422</v>
      </c>
      <c r="I719" s="9"/>
      <c r="J719" s="9" t="s">
        <v>234</v>
      </c>
      <c r="K719" s="39">
        <v>42533</v>
      </c>
      <c r="L719" s="11">
        <v>2016</v>
      </c>
      <c r="M719" s="30">
        <f t="shared" si="76"/>
        <v>164</v>
      </c>
      <c r="N719" s="38"/>
      <c r="O719" s="38"/>
      <c r="Q719" s="5" t="s">
        <v>78</v>
      </c>
      <c r="R719" s="9" t="s">
        <v>235</v>
      </c>
      <c r="S719" s="9" t="s">
        <v>236</v>
      </c>
      <c r="T719" s="72">
        <v>15</v>
      </c>
      <c r="U719" s="72">
        <v>5.4</v>
      </c>
      <c r="V719" s="9" t="s">
        <v>237</v>
      </c>
      <c r="W719" s="5" t="s">
        <v>749</v>
      </c>
      <c r="X719" s="5">
        <v>0.8</v>
      </c>
      <c r="Y719" s="76">
        <v>1</v>
      </c>
      <c r="Z719" s="84">
        <v>9.9897837449978937</v>
      </c>
      <c r="AA719" s="5"/>
      <c r="AB719" s="84">
        <v>-28.657154455590778</v>
      </c>
      <c r="AC719" s="5"/>
      <c r="AD719" s="84">
        <v>117.61661870529022</v>
      </c>
      <c r="AE719" s="84">
        <v>546.24533003270881</v>
      </c>
      <c r="AF719" s="22">
        <f t="shared" si="77"/>
        <v>-26.701431937507827</v>
      </c>
      <c r="AG719" s="23">
        <f t="shared" si="78"/>
        <v>4.0969952191170282</v>
      </c>
      <c r="AH719" s="23">
        <f t="shared" si="79"/>
        <v>4.6442869727570182</v>
      </c>
      <c r="AI719" s="23">
        <f t="shared" si="80"/>
        <v>5.4183348015498547</v>
      </c>
      <c r="AJ719" s="85">
        <f t="shared" si="81"/>
        <v>33.304652746847374</v>
      </c>
      <c r="AK719" s="23"/>
      <c r="AL719" s="3"/>
    </row>
    <row r="720" spans="1:38" x14ac:dyDescent="0.35">
      <c r="A720" s="5">
        <f t="shared" si="75"/>
        <v>2193</v>
      </c>
      <c r="B720" s="6"/>
      <c r="C720" s="75" t="s">
        <v>1063</v>
      </c>
      <c r="D720" s="9"/>
      <c r="E720" s="76" t="s">
        <v>231</v>
      </c>
      <c r="F720" s="75" t="s">
        <v>232</v>
      </c>
      <c r="G720" s="76"/>
      <c r="H720" s="6">
        <v>422</v>
      </c>
      <c r="I720" s="9"/>
      <c r="J720" s="9" t="s">
        <v>234</v>
      </c>
      <c r="K720" s="39">
        <v>42533</v>
      </c>
      <c r="L720" s="11">
        <v>2016</v>
      </c>
      <c r="M720" s="30">
        <f t="shared" si="76"/>
        <v>164</v>
      </c>
      <c r="N720" s="38"/>
      <c r="O720" s="38"/>
      <c r="Q720" s="5" t="s">
        <v>78</v>
      </c>
      <c r="R720" s="9" t="s">
        <v>235</v>
      </c>
      <c r="S720" s="9" t="s">
        <v>236</v>
      </c>
      <c r="T720" s="72">
        <v>13.75</v>
      </c>
      <c r="U720" s="72">
        <v>3.25</v>
      </c>
      <c r="V720" s="9" t="s">
        <v>237</v>
      </c>
      <c r="W720" s="5" t="s">
        <v>749</v>
      </c>
      <c r="X720" s="5">
        <v>0.9</v>
      </c>
      <c r="Y720" s="76">
        <v>1</v>
      </c>
      <c r="Z720" s="84">
        <v>10.210256610367283</v>
      </c>
      <c r="AA720" s="5"/>
      <c r="AB720" s="84">
        <v>-28.715168382166922</v>
      </c>
      <c r="AC720" s="5"/>
      <c r="AD720" s="84">
        <v>98.797268214744165</v>
      </c>
      <c r="AE720" s="84">
        <v>473.88683805745075</v>
      </c>
      <c r="AF720" s="22">
        <f t="shared" si="77"/>
        <v>-26.618675658108526</v>
      </c>
      <c r="AG720" s="23">
        <f t="shared" si="78"/>
        <v>4.161840179519789</v>
      </c>
      <c r="AH720" s="23">
        <f t="shared" si="79"/>
        <v>4.7965581095564085</v>
      </c>
      <c r="AI720" s="23">
        <f t="shared" si="80"/>
        <v>5.5959844611491434</v>
      </c>
      <c r="AJ720" s="85">
        <f t="shared" si="81"/>
        <v>34.933508429928352</v>
      </c>
      <c r="AK720" s="23"/>
      <c r="AL720" s="3"/>
    </row>
    <row r="721" spans="1:38" x14ac:dyDescent="0.35">
      <c r="A721" s="5">
        <f t="shared" si="75"/>
        <v>2194</v>
      </c>
      <c r="B721" s="6"/>
      <c r="C721" s="75" t="s">
        <v>1070</v>
      </c>
      <c r="D721" s="9"/>
      <c r="E721" s="76" t="s">
        <v>231</v>
      </c>
      <c r="F721" s="75" t="s">
        <v>232</v>
      </c>
      <c r="G721" s="76"/>
      <c r="H721" s="6">
        <v>420</v>
      </c>
      <c r="I721" s="9"/>
      <c r="J721" s="9" t="s">
        <v>234</v>
      </c>
      <c r="K721" s="39">
        <v>42533</v>
      </c>
      <c r="L721" s="11">
        <v>2016</v>
      </c>
      <c r="M721" s="30">
        <f t="shared" si="76"/>
        <v>164</v>
      </c>
      <c r="N721" s="38"/>
      <c r="O721" s="38"/>
      <c r="Q721" s="5" t="s">
        <v>78</v>
      </c>
      <c r="R721" s="9" t="s">
        <v>235</v>
      </c>
      <c r="S721" s="9" t="s">
        <v>236</v>
      </c>
      <c r="T721" s="72">
        <v>12.75</v>
      </c>
      <c r="U721" s="72">
        <v>2.0499999999999998</v>
      </c>
      <c r="V721" s="9" t="s">
        <v>237</v>
      </c>
      <c r="W721" s="5" t="s">
        <v>749</v>
      </c>
      <c r="X721" s="5">
        <v>1.1000000000000001</v>
      </c>
      <c r="Y721" s="76">
        <v>1</v>
      </c>
      <c r="Z721" s="84">
        <v>9.2848377883792139</v>
      </c>
      <c r="AA721" s="5"/>
      <c r="AB721" s="84">
        <v>-23.737871198447078</v>
      </c>
      <c r="AC721" s="5"/>
      <c r="AD721" s="84">
        <v>141.57872220251429</v>
      </c>
      <c r="AE721" s="84">
        <v>617.8691810857174</v>
      </c>
      <c r="AF721" s="22">
        <f t="shared" si="77"/>
        <v>-22.06679938665652</v>
      </c>
      <c r="AG721" s="23">
        <f t="shared" si="78"/>
        <v>3.8896581730527102</v>
      </c>
      <c r="AH721" s="23">
        <f t="shared" si="79"/>
        <v>4.3641387030031034</v>
      </c>
      <c r="AI721" s="23">
        <f t="shared" si="80"/>
        <v>5.0914951535036206</v>
      </c>
      <c r="AJ721" s="85">
        <f t="shared" si="81"/>
        <v>30.056170186420083</v>
      </c>
      <c r="AK721" s="23"/>
      <c r="AL721" s="3"/>
    </row>
    <row r="722" spans="1:38" x14ac:dyDescent="0.35">
      <c r="A722" s="5">
        <f t="shared" si="75"/>
        <v>2195</v>
      </c>
      <c r="B722" s="6"/>
      <c r="C722" s="75" t="s">
        <v>1103</v>
      </c>
      <c r="D722" s="9"/>
      <c r="E722" s="76" t="s">
        <v>231</v>
      </c>
      <c r="F722" s="75" t="s">
        <v>232</v>
      </c>
      <c r="G722" s="76"/>
      <c r="H722" s="6">
        <v>420</v>
      </c>
      <c r="I722" s="9"/>
      <c r="J722" s="9" t="s">
        <v>234</v>
      </c>
      <c r="K722" s="39">
        <v>42533</v>
      </c>
      <c r="L722" s="11">
        <v>2016</v>
      </c>
      <c r="M722" s="30">
        <f t="shared" si="76"/>
        <v>164</v>
      </c>
      <c r="N722" s="12"/>
      <c r="O722" s="12"/>
      <c r="Q722" s="5" t="s">
        <v>78</v>
      </c>
      <c r="R722" s="9" t="s">
        <v>235</v>
      </c>
      <c r="S722" s="9" t="s">
        <v>236</v>
      </c>
      <c r="T722" s="72">
        <v>13.8</v>
      </c>
      <c r="U722" s="72">
        <v>3.26</v>
      </c>
      <c r="V722" s="9" t="s">
        <v>237</v>
      </c>
      <c r="W722" s="5" t="s">
        <v>749</v>
      </c>
      <c r="X722" s="5">
        <v>1.1000000000000001</v>
      </c>
      <c r="Y722" s="76">
        <v>1</v>
      </c>
      <c r="Z722" s="84">
        <v>9.8365194238914135</v>
      </c>
      <c r="AA722" s="5"/>
      <c r="AB722" s="84">
        <v>-25.500444153023992</v>
      </c>
      <c r="AC722" s="5"/>
      <c r="AD722" s="84">
        <v>135.57572229746799</v>
      </c>
      <c r="AE722" s="84">
        <v>594.0144964952342</v>
      </c>
      <c r="AF722" s="22">
        <f t="shared" si="77"/>
        <v>-23.81075734176212</v>
      </c>
      <c r="AG722" s="23">
        <f t="shared" si="78"/>
        <v>4.0519174776151221</v>
      </c>
      <c r="AH722" s="23">
        <f t="shared" si="79"/>
        <v>4.3814223256867573</v>
      </c>
      <c r="AI722" s="23">
        <f t="shared" si="80"/>
        <v>5.1116593799678833</v>
      </c>
      <c r="AJ722" s="85">
        <f t="shared" si="81"/>
        <v>30.266782834700148</v>
      </c>
      <c r="AK722" s="23"/>
      <c r="AL722" s="3"/>
    </row>
    <row r="723" spans="1:38" x14ac:dyDescent="0.35">
      <c r="A723" s="5">
        <f t="shared" si="75"/>
        <v>2196</v>
      </c>
      <c r="B723" s="6"/>
      <c r="C723" s="75" t="s">
        <v>1104</v>
      </c>
      <c r="D723" s="9"/>
      <c r="E723" s="76" t="s">
        <v>231</v>
      </c>
      <c r="F723" s="75" t="s">
        <v>232</v>
      </c>
      <c r="G723" s="76"/>
      <c r="H723" s="7">
        <v>420</v>
      </c>
      <c r="I723" s="9"/>
      <c r="J723" s="9" t="s">
        <v>234</v>
      </c>
      <c r="K723" s="39">
        <v>42533</v>
      </c>
      <c r="L723" s="11">
        <v>2016</v>
      </c>
      <c r="M723" s="30">
        <f t="shared" si="76"/>
        <v>164</v>
      </c>
      <c r="N723" s="12"/>
      <c r="O723" s="12"/>
      <c r="Q723" s="5" t="s">
        <v>78</v>
      </c>
      <c r="R723" s="9" t="s">
        <v>235</v>
      </c>
      <c r="S723" s="9" t="s">
        <v>236</v>
      </c>
      <c r="T723" s="72">
        <v>18</v>
      </c>
      <c r="U723" s="72">
        <v>10.8</v>
      </c>
      <c r="V723" s="9" t="s">
        <v>237</v>
      </c>
      <c r="W723" s="5" t="s">
        <v>749</v>
      </c>
      <c r="X723" s="5">
        <v>0.4</v>
      </c>
      <c r="Y723" s="76">
        <v>1</v>
      </c>
      <c r="Z723" s="84">
        <v>9.9835349011690013</v>
      </c>
      <c r="AA723" s="5"/>
      <c r="AB723" s="84">
        <v>-27.905917854956201</v>
      </c>
      <c r="AC723" s="5"/>
      <c r="AD723" s="84">
        <v>58.884370279321907</v>
      </c>
      <c r="AE723" s="84">
        <v>253.67533479454778</v>
      </c>
      <c r="AF723" s="22">
        <f t="shared" si="77"/>
        <v>-26.296312004571327</v>
      </c>
      <c r="AG723" s="23">
        <f t="shared" si="78"/>
        <v>4.0951573238732362</v>
      </c>
      <c r="AH723" s="23">
        <f t="shared" si="79"/>
        <v>4.3080249239521802</v>
      </c>
      <c r="AI723" s="23">
        <f t="shared" si="80"/>
        <v>5.0260290779442096</v>
      </c>
      <c r="AJ723" s="85">
        <f t="shared" si="81"/>
        <v>29.362529533348052</v>
      </c>
      <c r="AK723" s="23"/>
      <c r="AL723" s="3"/>
    </row>
    <row r="724" spans="1:38" x14ac:dyDescent="0.35">
      <c r="A724" s="5">
        <f t="shared" si="75"/>
        <v>2197</v>
      </c>
      <c r="B724" s="6"/>
      <c r="C724" s="75" t="s">
        <v>1105</v>
      </c>
      <c r="D724" s="9"/>
      <c r="E724" s="76" t="s">
        <v>231</v>
      </c>
      <c r="F724" s="75" t="s">
        <v>232</v>
      </c>
      <c r="G724" s="76"/>
      <c r="H724" s="7">
        <v>420</v>
      </c>
      <c r="I724" s="9"/>
      <c r="J724" s="9" t="s">
        <v>234</v>
      </c>
      <c r="K724" s="39">
        <v>42533</v>
      </c>
      <c r="L724" s="11">
        <v>2016</v>
      </c>
      <c r="M724" s="30">
        <f t="shared" si="76"/>
        <v>164</v>
      </c>
      <c r="N724" s="12"/>
      <c r="O724" s="12"/>
      <c r="Q724" s="5" t="s">
        <v>78</v>
      </c>
      <c r="R724" s="9" t="s">
        <v>235</v>
      </c>
      <c r="S724" s="9" t="s">
        <v>236</v>
      </c>
      <c r="T724" s="72">
        <v>13.25</v>
      </c>
      <c r="U724" s="72">
        <v>2.5</v>
      </c>
      <c r="V724" s="9" t="s">
        <v>237</v>
      </c>
      <c r="W724" s="5" t="s">
        <v>749</v>
      </c>
      <c r="X724" s="5">
        <v>1</v>
      </c>
      <c r="Y724" s="76">
        <v>1</v>
      </c>
      <c r="Z724" s="84">
        <v>8.1156852766774836</v>
      </c>
      <c r="AA724" s="5"/>
      <c r="AB724" s="84">
        <v>-22.743490962982655</v>
      </c>
      <c r="AC724" s="5"/>
      <c r="AD724" s="84">
        <v>118.70336509320148</v>
      </c>
      <c r="AE724" s="84">
        <v>535.82957631783358</v>
      </c>
      <c r="AF724" s="22">
        <f t="shared" si="77"/>
        <v>-20.915732376713038</v>
      </c>
      <c r="AG724" s="23">
        <f t="shared" si="78"/>
        <v>3.5457897872580837</v>
      </c>
      <c r="AH724" s="23">
        <f t="shared" si="79"/>
        <v>4.514021787816378</v>
      </c>
      <c r="AI724" s="23">
        <f t="shared" si="80"/>
        <v>5.2663587524524411</v>
      </c>
      <c r="AJ724" s="85">
        <f t="shared" si="81"/>
        <v>31.836884837454921</v>
      </c>
      <c r="AK724" s="23"/>
      <c r="AL724" s="3"/>
    </row>
    <row r="725" spans="1:38" x14ac:dyDescent="0.35">
      <c r="A725" s="5">
        <f t="shared" si="75"/>
        <v>2198</v>
      </c>
      <c r="B725" s="6"/>
      <c r="C725" s="75" t="s">
        <v>1112</v>
      </c>
      <c r="D725" s="9"/>
      <c r="E725" s="76" t="s">
        <v>231</v>
      </c>
      <c r="F725" s="75" t="s">
        <v>232</v>
      </c>
      <c r="G725" s="76"/>
      <c r="H725" s="7">
        <v>419</v>
      </c>
      <c r="I725" s="9"/>
      <c r="J725" s="9" t="s">
        <v>234</v>
      </c>
      <c r="K725" s="39">
        <v>42533</v>
      </c>
      <c r="L725" s="11">
        <v>2016</v>
      </c>
      <c r="M725" s="30">
        <f t="shared" si="76"/>
        <v>164</v>
      </c>
      <c r="N725" s="12"/>
      <c r="O725" s="12"/>
      <c r="Q725" s="5" t="s">
        <v>78</v>
      </c>
      <c r="R725" s="9" t="s">
        <v>235</v>
      </c>
      <c r="S725" s="9" t="s">
        <v>236</v>
      </c>
      <c r="T725" s="72">
        <v>8.8800000000000008</v>
      </c>
      <c r="U725" s="72">
        <v>0.53</v>
      </c>
      <c r="V725" s="9" t="s">
        <v>237</v>
      </c>
      <c r="W725" s="5" t="s">
        <v>749</v>
      </c>
      <c r="X725" s="5">
        <v>0.4</v>
      </c>
      <c r="Y725" s="76">
        <v>1</v>
      </c>
      <c r="Z725" s="84">
        <v>8.7175353815758996</v>
      </c>
      <c r="AA725" s="5"/>
      <c r="AB725" s="84">
        <v>-28.106169856495338</v>
      </c>
      <c r="AC725" s="5"/>
      <c r="AD725" s="84">
        <v>58.04821417470356</v>
      </c>
      <c r="AE725" s="84">
        <v>254.41349603463431</v>
      </c>
      <c r="AF725" s="22">
        <f t="shared" si="77"/>
        <v>-26.415009573677299</v>
      </c>
      <c r="AG725" s="23">
        <f t="shared" si="78"/>
        <v>3.7228045239929122</v>
      </c>
      <c r="AH725" s="23">
        <f t="shared" si="79"/>
        <v>4.3827962608624649</v>
      </c>
      <c r="AI725" s="23">
        <f t="shared" si="80"/>
        <v>5.1132623043395427</v>
      </c>
      <c r="AJ725" s="85">
        <f t="shared" si="81"/>
        <v>30.283464707643649</v>
      </c>
      <c r="AK725" s="23"/>
      <c r="AL725" s="3"/>
    </row>
    <row r="726" spans="1:38" x14ac:dyDescent="0.35">
      <c r="A726" s="5">
        <f t="shared" si="75"/>
        <v>2199</v>
      </c>
      <c r="B726" s="6"/>
      <c r="C726" s="75" t="s">
        <v>1113</v>
      </c>
      <c r="D726" s="9"/>
      <c r="E726" s="76" t="s">
        <v>231</v>
      </c>
      <c r="F726" s="75" t="s">
        <v>232</v>
      </c>
      <c r="G726" s="76"/>
      <c r="H726" s="6">
        <v>419</v>
      </c>
      <c r="I726" s="9"/>
      <c r="J726" s="9" t="s">
        <v>234</v>
      </c>
      <c r="K726" s="39">
        <v>42533</v>
      </c>
      <c r="L726" s="11">
        <v>2016</v>
      </c>
      <c r="M726" s="30">
        <f t="shared" si="76"/>
        <v>164</v>
      </c>
      <c r="N726" s="12"/>
      <c r="O726" s="12"/>
      <c r="Q726" s="5" t="s">
        <v>78</v>
      </c>
      <c r="R726" s="9" t="s">
        <v>235</v>
      </c>
      <c r="S726" s="9" t="s">
        <v>236</v>
      </c>
      <c r="T726" s="72">
        <v>14</v>
      </c>
      <c r="U726" s="72">
        <v>2.65</v>
      </c>
      <c r="V726" s="9" t="s">
        <v>237</v>
      </c>
      <c r="W726" s="5" t="s">
        <v>749</v>
      </c>
      <c r="X726" s="5">
        <v>0.8</v>
      </c>
      <c r="Y726" s="76">
        <v>1</v>
      </c>
      <c r="Z726" s="84">
        <v>9.9229097533719042</v>
      </c>
      <c r="AA726" s="5"/>
      <c r="AB726" s="84">
        <v>-28.08367534031742</v>
      </c>
      <c r="AC726" s="5"/>
      <c r="AD726" s="84">
        <v>133.64224713411923</v>
      </c>
      <c r="AE726" s="84">
        <v>558.08228412645769</v>
      </c>
      <c r="AF726" s="22">
        <f t="shared" si="77"/>
        <v>-26.625270828047057</v>
      </c>
      <c r="AG726" s="23">
        <f t="shared" si="78"/>
        <v>4.0773263980505607</v>
      </c>
      <c r="AH726" s="23">
        <f t="shared" si="79"/>
        <v>4.1759420848886473</v>
      </c>
      <c r="AI726" s="23">
        <f t="shared" si="80"/>
        <v>4.8719324323700883</v>
      </c>
      <c r="AJ726" s="85">
        <f t="shared" si="81"/>
        <v>27.66785954237098</v>
      </c>
      <c r="AK726" s="23"/>
      <c r="AL726" s="3"/>
    </row>
    <row r="727" spans="1:38" x14ac:dyDescent="0.35">
      <c r="A727" s="5">
        <f t="shared" si="75"/>
        <v>2200</v>
      </c>
      <c r="B727" s="6"/>
      <c r="C727" s="75" t="s">
        <v>1114</v>
      </c>
      <c r="D727" s="9"/>
      <c r="E727" s="76" t="s">
        <v>231</v>
      </c>
      <c r="F727" s="75" t="s">
        <v>232</v>
      </c>
      <c r="G727" s="76"/>
      <c r="H727" s="6">
        <v>419</v>
      </c>
      <c r="I727" s="9"/>
      <c r="J727" s="9" t="s">
        <v>234</v>
      </c>
      <c r="K727" s="39">
        <v>42533</v>
      </c>
      <c r="L727" s="11">
        <v>2016</v>
      </c>
      <c r="M727" s="30">
        <f t="shared" si="76"/>
        <v>164</v>
      </c>
      <c r="N727" s="12"/>
      <c r="O727" s="12"/>
      <c r="Q727" s="5" t="s">
        <v>78</v>
      </c>
      <c r="R727" s="9" t="s">
        <v>235</v>
      </c>
      <c r="S727" s="9" t="s">
        <v>236</v>
      </c>
      <c r="T727" s="72">
        <v>13</v>
      </c>
      <c r="U727" s="72">
        <v>1.7</v>
      </c>
      <c r="V727" s="9" t="s">
        <v>237</v>
      </c>
      <c r="W727" s="5" t="s">
        <v>749</v>
      </c>
      <c r="X727" s="5">
        <v>0.6</v>
      </c>
      <c r="Y727" s="76">
        <v>1</v>
      </c>
      <c r="Z727" s="84">
        <v>10.458444202558246</v>
      </c>
      <c r="AA727" s="5"/>
      <c r="AB727" s="84">
        <v>-28.306061994034586</v>
      </c>
      <c r="AC727" s="5"/>
      <c r="AD727" s="84">
        <v>73.573371520520098</v>
      </c>
      <c r="AE727" s="84">
        <v>329.09268866714808</v>
      </c>
      <c r="AF727" s="22">
        <f t="shared" si="77"/>
        <v>-26.520157646912281</v>
      </c>
      <c r="AG727" s="23">
        <f t="shared" si="78"/>
        <v>4.2348365301641904</v>
      </c>
      <c r="AH727" s="23">
        <f t="shared" si="79"/>
        <v>4.4729863789830802</v>
      </c>
      <c r="AI727" s="23">
        <f t="shared" si="80"/>
        <v>5.2184841088135938</v>
      </c>
      <c r="AJ727" s="85">
        <f t="shared" si="81"/>
        <v>31.359450322021054</v>
      </c>
      <c r="AK727" s="23"/>
      <c r="AL727" s="3"/>
    </row>
    <row r="728" spans="1:38" x14ac:dyDescent="0.35">
      <c r="A728" s="5">
        <f t="shared" si="75"/>
        <v>2201</v>
      </c>
      <c r="B728" s="6"/>
      <c r="C728" s="75" t="s">
        <v>1120</v>
      </c>
      <c r="D728" s="9"/>
      <c r="E728" s="76" t="s">
        <v>231</v>
      </c>
      <c r="F728" s="75" t="s">
        <v>232</v>
      </c>
      <c r="G728" s="76"/>
      <c r="H728" s="6">
        <v>418</v>
      </c>
      <c r="I728" s="9"/>
      <c r="J728" s="9" t="s">
        <v>234</v>
      </c>
      <c r="K728" s="39">
        <v>42533</v>
      </c>
      <c r="L728" s="11">
        <v>2016</v>
      </c>
      <c r="M728" s="30">
        <f t="shared" si="76"/>
        <v>164</v>
      </c>
      <c r="N728" s="12"/>
      <c r="O728" s="12"/>
      <c r="Q728" s="5" t="s">
        <v>78</v>
      </c>
      <c r="R728" s="9" t="s">
        <v>235</v>
      </c>
      <c r="S728" s="9" t="s">
        <v>236</v>
      </c>
      <c r="T728" s="72">
        <v>8</v>
      </c>
      <c r="U728" s="72">
        <v>0.35</v>
      </c>
      <c r="V728" s="9" t="s">
        <v>237</v>
      </c>
      <c r="W728" s="5" t="s">
        <v>749</v>
      </c>
      <c r="X728" s="5">
        <v>0.1</v>
      </c>
      <c r="Y728" s="76">
        <v>1</v>
      </c>
      <c r="Z728" s="84">
        <v>8.6886255464681188</v>
      </c>
      <c r="AA728" s="5"/>
      <c r="AB728" s="84">
        <v>-33.148379211327473</v>
      </c>
      <c r="AC728" s="5"/>
      <c r="AD728" s="84">
        <v>14.260969187009088</v>
      </c>
      <c r="AE728" s="84">
        <v>69.369988385735169</v>
      </c>
      <c r="AF728" s="22">
        <f t="shared" si="77"/>
        <v>-30.992071924618788</v>
      </c>
      <c r="AG728" s="23">
        <f t="shared" si="78"/>
        <v>3.7143016313141528</v>
      </c>
      <c r="AH728" s="23">
        <f t="shared" si="79"/>
        <v>4.8643249610922084</v>
      </c>
      <c r="AI728" s="23">
        <f t="shared" si="80"/>
        <v>5.6750457879409097</v>
      </c>
      <c r="AJ728" s="85">
        <f t="shared" si="81"/>
        <v>35.630175629467047</v>
      </c>
      <c r="AK728" s="23"/>
      <c r="AL728" s="3"/>
    </row>
    <row r="729" spans="1:38" x14ac:dyDescent="0.35">
      <c r="A729" s="5">
        <f t="shared" si="75"/>
        <v>2202</v>
      </c>
      <c r="B729" s="6"/>
      <c r="C729" s="75" t="s">
        <v>1121</v>
      </c>
      <c r="D729" s="9"/>
      <c r="E729" s="76" t="s">
        <v>231</v>
      </c>
      <c r="F729" s="75" t="s">
        <v>232</v>
      </c>
      <c r="G729" s="76"/>
      <c r="H729" s="6">
        <v>418</v>
      </c>
      <c r="I729" s="9"/>
      <c r="J729" s="9" t="s">
        <v>234</v>
      </c>
      <c r="K729" s="39">
        <v>42533</v>
      </c>
      <c r="L729" s="11">
        <v>2016</v>
      </c>
      <c r="M729" s="30">
        <f t="shared" si="76"/>
        <v>164</v>
      </c>
      <c r="N729" s="12"/>
      <c r="O729" s="12"/>
      <c r="Q729" s="5" t="s">
        <v>78</v>
      </c>
      <c r="R729" s="9" t="s">
        <v>235</v>
      </c>
      <c r="S729" s="9" t="s">
        <v>236</v>
      </c>
      <c r="T729" s="72">
        <v>11.5</v>
      </c>
      <c r="U729" s="72">
        <v>1.45</v>
      </c>
      <c r="V729" s="9" t="s">
        <v>237</v>
      </c>
      <c r="W729" s="5" t="s">
        <v>749</v>
      </c>
      <c r="X729" s="5">
        <v>0.1</v>
      </c>
      <c r="Y729" s="76">
        <v>1</v>
      </c>
      <c r="Z729" s="84">
        <v>9.1893111124952807</v>
      </c>
      <c r="AA729" s="5"/>
      <c r="AB729" s="84">
        <v>-28.343056141156442</v>
      </c>
      <c r="AC729" s="5"/>
      <c r="AD729" s="84">
        <v>34.15945310607308</v>
      </c>
      <c r="AE729" s="84">
        <v>153.68214703824049</v>
      </c>
      <c r="AF729" s="22">
        <f t="shared" si="77"/>
        <v>-26.530567210546771</v>
      </c>
      <c r="AG729" s="23">
        <f t="shared" si="78"/>
        <v>3.8615620919103768</v>
      </c>
      <c r="AH729" s="23">
        <f t="shared" si="79"/>
        <v>4.4989639196219429</v>
      </c>
      <c r="AI729" s="23">
        <f t="shared" si="80"/>
        <v>5.2487912395589333</v>
      </c>
      <c r="AJ729" s="85">
        <f t="shared" si="81"/>
        <v>31.662552587618148</v>
      </c>
      <c r="AK729" s="23"/>
      <c r="AL729" s="3"/>
    </row>
    <row r="730" spans="1:38" x14ac:dyDescent="0.35">
      <c r="A730" s="5">
        <f t="shared" si="75"/>
        <v>2203</v>
      </c>
      <c r="B730" s="6"/>
      <c r="C730" s="75" t="s">
        <v>1137</v>
      </c>
      <c r="D730" s="9"/>
      <c r="E730" s="76" t="s">
        <v>231</v>
      </c>
      <c r="F730" s="75" t="s">
        <v>232</v>
      </c>
      <c r="G730" s="76"/>
      <c r="H730" s="6">
        <v>417</v>
      </c>
      <c r="I730" s="9"/>
      <c r="J730" s="9" t="s">
        <v>234</v>
      </c>
      <c r="K730" s="39">
        <v>42533</v>
      </c>
      <c r="L730" s="11">
        <v>2016</v>
      </c>
      <c r="M730" s="30">
        <f t="shared" si="76"/>
        <v>164</v>
      </c>
      <c r="N730" s="12"/>
      <c r="O730" s="12"/>
      <c r="Q730" s="5" t="s">
        <v>78</v>
      </c>
      <c r="R730" s="9" t="s">
        <v>235</v>
      </c>
      <c r="S730" s="9" t="s">
        <v>236</v>
      </c>
      <c r="T730" s="72">
        <v>16.5</v>
      </c>
      <c r="U730" s="72">
        <v>2.2000000000000002</v>
      </c>
      <c r="V730" s="9" t="s">
        <v>237</v>
      </c>
      <c r="W730" s="5" t="s">
        <v>749</v>
      </c>
      <c r="X730" s="5">
        <v>1.1000000000000001</v>
      </c>
      <c r="Y730" s="76">
        <v>1</v>
      </c>
      <c r="Z730" s="84">
        <v>10.17175622096485</v>
      </c>
      <c r="AA730" s="5"/>
      <c r="AB730" s="84">
        <v>-29.363456664955788</v>
      </c>
      <c r="AC730" s="5"/>
      <c r="AD730" s="84">
        <v>137.73026363763182</v>
      </c>
      <c r="AE730" s="84">
        <v>665.18407273859304</v>
      </c>
      <c r="AF730" s="22">
        <f t="shared" si="77"/>
        <v>-27.237576982774701</v>
      </c>
      <c r="AG730" s="23">
        <f t="shared" si="78"/>
        <v>4.1505165355778972</v>
      </c>
      <c r="AH730" s="23">
        <f t="shared" si="79"/>
        <v>4.829614459235275</v>
      </c>
      <c r="AI730" s="23">
        <f t="shared" si="80"/>
        <v>5.6345502024411545</v>
      </c>
      <c r="AJ730" s="85">
        <f t="shared" si="81"/>
        <v>35.275440672535396</v>
      </c>
      <c r="AK730" s="23"/>
      <c r="AL730" s="3"/>
    </row>
    <row r="731" spans="1:38" x14ac:dyDescent="0.35">
      <c r="A731" s="5">
        <f t="shared" si="75"/>
        <v>2204</v>
      </c>
      <c r="B731" s="6"/>
      <c r="C731" s="75" t="s">
        <v>1138</v>
      </c>
      <c r="D731" s="9"/>
      <c r="E731" s="76" t="s">
        <v>231</v>
      </c>
      <c r="F731" s="75" t="s">
        <v>232</v>
      </c>
      <c r="G731" s="76"/>
      <c r="H731" s="6">
        <v>417</v>
      </c>
      <c r="I731" s="9"/>
      <c r="J731" s="9" t="s">
        <v>234</v>
      </c>
      <c r="K731" s="39">
        <v>42533</v>
      </c>
      <c r="L731" s="11">
        <v>2016</v>
      </c>
      <c r="M731" s="30">
        <f t="shared" si="76"/>
        <v>164</v>
      </c>
      <c r="N731" s="12"/>
      <c r="O731" s="12"/>
      <c r="Q731" s="5" t="s">
        <v>78</v>
      </c>
      <c r="R731" s="9" t="s">
        <v>235</v>
      </c>
      <c r="S731" s="9" t="s">
        <v>236</v>
      </c>
      <c r="T731" s="72">
        <v>14.13</v>
      </c>
      <c r="U731" s="72">
        <v>2</v>
      </c>
      <c r="V731" s="9" t="s">
        <v>237</v>
      </c>
      <c r="W731" s="5" t="s">
        <v>749</v>
      </c>
      <c r="X731" s="5">
        <v>0.9</v>
      </c>
      <c r="Y731" s="76">
        <v>1</v>
      </c>
      <c r="Z731" s="84">
        <v>9.8505967076673802</v>
      </c>
      <c r="AA731" s="5"/>
      <c r="AB731" s="84">
        <v>-29.318326687904918</v>
      </c>
      <c r="AC731" s="5"/>
      <c r="AD731" s="84">
        <v>112.90649386996446</v>
      </c>
      <c r="AE731" s="84">
        <v>547.21369306962333</v>
      </c>
      <c r="AF731" s="22">
        <f t="shared" si="77"/>
        <v>-27.177494455462696</v>
      </c>
      <c r="AG731" s="23">
        <f t="shared" si="78"/>
        <v>4.056057855196288</v>
      </c>
      <c r="AH731" s="23">
        <f t="shared" si="79"/>
        <v>4.8466095643697411</v>
      </c>
      <c r="AI731" s="23">
        <f t="shared" si="80"/>
        <v>5.654377825098031</v>
      </c>
      <c r="AJ731" s="85">
        <f t="shared" si="81"/>
        <v>35.44967399489127</v>
      </c>
      <c r="AK731" s="23"/>
      <c r="AL731" s="3"/>
    </row>
    <row r="732" spans="1:38" x14ac:dyDescent="0.35">
      <c r="A732" s="5">
        <f t="shared" si="75"/>
        <v>2205</v>
      </c>
      <c r="B732" s="6"/>
      <c r="C732" s="75" t="s">
        <v>1139</v>
      </c>
      <c r="D732" s="9"/>
      <c r="E732" s="76" t="s">
        <v>231</v>
      </c>
      <c r="F732" s="75" t="s">
        <v>232</v>
      </c>
      <c r="G732" s="76"/>
      <c r="H732" s="6">
        <v>417</v>
      </c>
      <c r="I732" s="9"/>
      <c r="J732" s="9" t="s">
        <v>234</v>
      </c>
      <c r="K732" s="39">
        <v>42533</v>
      </c>
      <c r="L732" s="11">
        <v>2016</v>
      </c>
      <c r="M732" s="30">
        <f t="shared" si="76"/>
        <v>164</v>
      </c>
      <c r="N732" s="12"/>
      <c r="O732" s="12"/>
      <c r="Q732" s="5" t="s">
        <v>78</v>
      </c>
      <c r="R732" s="9" t="s">
        <v>235</v>
      </c>
      <c r="S732" s="9" t="s">
        <v>236</v>
      </c>
      <c r="T732" s="72">
        <v>13.2</v>
      </c>
      <c r="U732" s="72">
        <v>1.44</v>
      </c>
      <c r="V732" s="9" t="s">
        <v>237</v>
      </c>
      <c r="W732" s="5" t="s">
        <v>749</v>
      </c>
      <c r="X732" s="5">
        <v>1.1000000000000001</v>
      </c>
      <c r="Y732" s="76">
        <v>1</v>
      </c>
      <c r="Z732" s="84">
        <v>9.8671670449832121</v>
      </c>
      <c r="AA732" s="5"/>
      <c r="AB732" s="84">
        <v>-29.084799838933041</v>
      </c>
      <c r="AC732" s="5"/>
      <c r="AD732" s="84">
        <v>145.36051609113528</v>
      </c>
      <c r="AE732" s="84">
        <v>683.90269017525372</v>
      </c>
      <c r="AF732" s="22">
        <f t="shared" si="77"/>
        <v>-27.071976325735466</v>
      </c>
      <c r="AG732" s="23">
        <f t="shared" si="78"/>
        <v>4.0609314838185924</v>
      </c>
      <c r="AH732" s="23">
        <f t="shared" si="79"/>
        <v>4.7048724685765002</v>
      </c>
      <c r="AI732" s="23">
        <f t="shared" si="80"/>
        <v>5.4890178800059175</v>
      </c>
      <c r="AJ732" s="85">
        <f t="shared" si="81"/>
        <v>33.963565956996185</v>
      </c>
      <c r="AK732" s="23"/>
      <c r="AL732" s="3"/>
    </row>
    <row r="733" spans="1:38" x14ac:dyDescent="0.35">
      <c r="A733" s="5">
        <f t="shared" si="75"/>
        <v>2206</v>
      </c>
      <c r="B733" s="6"/>
      <c r="C733" s="75" t="s">
        <v>1140</v>
      </c>
      <c r="D733" s="9"/>
      <c r="E733" s="76" t="s">
        <v>231</v>
      </c>
      <c r="F733" s="75" t="s">
        <v>232</v>
      </c>
      <c r="G733" s="76"/>
      <c r="H733" s="6">
        <v>417</v>
      </c>
      <c r="I733" s="9"/>
      <c r="J733" s="9" t="s">
        <v>234</v>
      </c>
      <c r="K733" s="39">
        <v>42533</v>
      </c>
      <c r="L733" s="11">
        <v>2016</v>
      </c>
      <c r="M733" s="30">
        <f t="shared" si="76"/>
        <v>164</v>
      </c>
      <c r="N733" s="12"/>
      <c r="O733" s="12"/>
      <c r="Q733" s="5" t="s">
        <v>78</v>
      </c>
      <c r="R733" s="9" t="s">
        <v>235</v>
      </c>
      <c r="S733" s="9" t="s">
        <v>236</v>
      </c>
      <c r="T733" s="72">
        <v>14.38</v>
      </c>
      <c r="U733" s="72">
        <v>3.23</v>
      </c>
      <c r="V733" s="9" t="s">
        <v>237</v>
      </c>
      <c r="W733" s="5" t="s">
        <v>749</v>
      </c>
      <c r="X733" s="5">
        <v>1.2</v>
      </c>
      <c r="Y733" s="76">
        <v>1</v>
      </c>
      <c r="Z733" s="84">
        <v>9.5225154602675683</v>
      </c>
      <c r="AA733" s="5"/>
      <c r="AB733" s="84">
        <v>-29.277390743013132</v>
      </c>
      <c r="AC733" s="5"/>
      <c r="AD733" s="84">
        <v>135.82688990273718</v>
      </c>
      <c r="AE733" s="84">
        <v>644.04922857630538</v>
      </c>
      <c r="AF733" s="22">
        <f t="shared" si="77"/>
        <v>-27.230578512024064</v>
      </c>
      <c r="AG733" s="23">
        <f t="shared" si="78"/>
        <v>3.959563370666932</v>
      </c>
      <c r="AH733" s="23">
        <f t="shared" si="79"/>
        <v>4.7416916417470478</v>
      </c>
      <c r="AI733" s="23">
        <f t="shared" si="80"/>
        <v>5.5319735820382228</v>
      </c>
      <c r="AJ733" s="85">
        <f t="shared" si="81"/>
        <v>34.35694361803133</v>
      </c>
      <c r="AK733" s="23"/>
      <c r="AL733" s="3"/>
    </row>
    <row r="734" spans="1:38" x14ac:dyDescent="0.35">
      <c r="A734" s="5">
        <f t="shared" si="75"/>
        <v>2207</v>
      </c>
      <c r="B734" s="6"/>
      <c r="C734" s="75" t="s">
        <v>1141</v>
      </c>
      <c r="D734" s="9"/>
      <c r="E734" s="76" t="s">
        <v>231</v>
      </c>
      <c r="F734" s="75" t="s">
        <v>232</v>
      </c>
      <c r="G734" s="76"/>
      <c r="H734" s="6">
        <v>417</v>
      </c>
      <c r="I734" s="9"/>
      <c r="J734" s="9" t="s">
        <v>234</v>
      </c>
      <c r="K734" s="39">
        <v>42533</v>
      </c>
      <c r="L734" s="11">
        <v>2016</v>
      </c>
      <c r="M734" s="30">
        <f t="shared" si="76"/>
        <v>164</v>
      </c>
      <c r="N734" s="12"/>
      <c r="O734" s="12"/>
      <c r="Q734" s="5" t="s">
        <v>78</v>
      </c>
      <c r="R734" s="9" t="s">
        <v>235</v>
      </c>
      <c r="S734" s="9" t="s">
        <v>236</v>
      </c>
      <c r="T734" s="72">
        <v>13.2</v>
      </c>
      <c r="U734" s="72">
        <v>2.5</v>
      </c>
      <c r="V734" s="9" t="s">
        <v>237</v>
      </c>
      <c r="W734" s="5" t="s">
        <v>749</v>
      </c>
      <c r="X734" s="5">
        <v>1.2</v>
      </c>
      <c r="Y734" s="76">
        <v>1</v>
      </c>
      <c r="Z734" s="84">
        <v>9.4373832831643369</v>
      </c>
      <c r="AA734" s="5"/>
      <c r="AB734" s="84">
        <v>-29.33769939347324</v>
      </c>
      <c r="AC734" s="5"/>
      <c r="AD734" s="84">
        <v>164.13793107703432</v>
      </c>
      <c r="AE734" s="84">
        <v>781.61902332884119</v>
      </c>
      <c r="AF734" s="22">
        <f t="shared" si="77"/>
        <v>-27.272397015998546</v>
      </c>
      <c r="AG734" s="23">
        <f t="shared" si="78"/>
        <v>3.9345244950483345</v>
      </c>
      <c r="AH734" s="23">
        <f t="shared" si="79"/>
        <v>4.7619646366933095</v>
      </c>
      <c r="AI734" s="23">
        <f t="shared" si="80"/>
        <v>5.5556254094755282</v>
      </c>
      <c r="AJ734" s="85">
        <f t="shared" si="81"/>
        <v>34.571311440214835</v>
      </c>
      <c r="AK734" s="23"/>
      <c r="AL734" s="3"/>
    </row>
    <row r="735" spans="1:38" x14ac:dyDescent="0.35">
      <c r="A735" s="5">
        <f t="shared" si="75"/>
        <v>2208</v>
      </c>
      <c r="B735" s="6"/>
      <c r="C735" s="75" t="s">
        <v>1142</v>
      </c>
      <c r="D735" s="9"/>
      <c r="E735" s="76" t="s">
        <v>231</v>
      </c>
      <c r="F735" s="75" t="s">
        <v>232</v>
      </c>
      <c r="G735" s="76"/>
      <c r="H735" s="6">
        <v>422</v>
      </c>
      <c r="I735" s="9"/>
      <c r="J735" s="9" t="s">
        <v>234</v>
      </c>
      <c r="K735" s="39">
        <v>42533</v>
      </c>
      <c r="L735" s="11">
        <v>2016</v>
      </c>
      <c r="M735" s="30">
        <f t="shared" si="76"/>
        <v>164</v>
      </c>
      <c r="N735" s="12"/>
      <c r="O735" s="12"/>
      <c r="Q735" s="5" t="s">
        <v>78</v>
      </c>
      <c r="R735" s="9" t="s">
        <v>235</v>
      </c>
      <c r="S735" s="9" t="s">
        <v>236</v>
      </c>
      <c r="T735" s="72">
        <v>17</v>
      </c>
      <c r="U735" s="72">
        <v>6.87</v>
      </c>
      <c r="V735" s="9" t="s">
        <v>237</v>
      </c>
      <c r="W735" s="5" t="s">
        <v>749</v>
      </c>
      <c r="X735" s="5">
        <v>1.3</v>
      </c>
      <c r="Y735" s="76">
        <v>1</v>
      </c>
      <c r="Z735" s="84">
        <v>10.575171360516011</v>
      </c>
      <c r="AA735" s="5"/>
      <c r="AB735" s="84">
        <v>-27.95069914385855</v>
      </c>
      <c r="AC735" s="5"/>
      <c r="AD735" s="84">
        <v>154.42520834271289</v>
      </c>
      <c r="AE735" s="84">
        <v>678.7212199629256</v>
      </c>
      <c r="AF735" s="22">
        <f t="shared" si="77"/>
        <v>-26.246336591706676</v>
      </c>
      <c r="AG735" s="23">
        <f t="shared" si="78"/>
        <v>4.2691680472105915</v>
      </c>
      <c r="AH735" s="23">
        <f t="shared" si="79"/>
        <v>4.3951452437522551</v>
      </c>
      <c r="AI735" s="23">
        <f t="shared" si="80"/>
        <v>5.1276694510442979</v>
      </c>
      <c r="AJ735" s="85">
        <f t="shared" si="81"/>
        <v>30.433004748160958</v>
      </c>
      <c r="AK735" s="23"/>
      <c r="AL735" s="3"/>
    </row>
    <row r="736" spans="1:38" x14ac:dyDescent="0.35">
      <c r="A736" s="5">
        <f t="shared" si="75"/>
        <v>2209</v>
      </c>
      <c r="B736" s="6"/>
      <c r="C736" s="75" t="s">
        <v>1143</v>
      </c>
      <c r="D736" s="9"/>
      <c r="E736" s="76" t="s">
        <v>231</v>
      </c>
      <c r="F736" s="75" t="s">
        <v>232</v>
      </c>
      <c r="G736" s="76"/>
      <c r="H736" s="6">
        <v>422</v>
      </c>
      <c r="I736" s="9"/>
      <c r="J736" s="9" t="s">
        <v>234</v>
      </c>
      <c r="K736" s="39">
        <v>42533</v>
      </c>
      <c r="L736" s="11">
        <v>2016</v>
      </c>
      <c r="M736" s="30">
        <f t="shared" si="76"/>
        <v>164</v>
      </c>
      <c r="N736" s="12"/>
      <c r="O736" s="12"/>
      <c r="Q736" s="5" t="s">
        <v>78</v>
      </c>
      <c r="R736" s="9" t="s">
        <v>235</v>
      </c>
      <c r="S736" s="9" t="s">
        <v>236</v>
      </c>
      <c r="T736" s="72">
        <v>13.58</v>
      </c>
      <c r="U736" s="72">
        <v>2.96</v>
      </c>
      <c r="V736" s="9" t="s">
        <v>237</v>
      </c>
      <c r="W736" s="5" t="s">
        <v>749</v>
      </c>
      <c r="X736" s="5">
        <v>1.3</v>
      </c>
      <c r="Y736" s="76">
        <v>1</v>
      </c>
      <c r="Z736" s="84">
        <v>10.318502839720018</v>
      </c>
      <c r="AA736" s="5"/>
      <c r="AB736" s="84">
        <v>-28.251416753777661</v>
      </c>
      <c r="AC736" s="5"/>
      <c r="AD736" s="84">
        <v>195.61136867852304</v>
      </c>
      <c r="AE736" s="84">
        <v>866.04508496069047</v>
      </c>
      <c r="AF736" s="22">
        <f t="shared" si="77"/>
        <v>-26.512943301660385</v>
      </c>
      <c r="AG736" s="23">
        <f t="shared" si="78"/>
        <v>4.1936773058000059</v>
      </c>
      <c r="AH736" s="23">
        <f t="shared" si="79"/>
        <v>4.4273760303982632</v>
      </c>
      <c r="AI736" s="23">
        <f t="shared" si="80"/>
        <v>5.16527203546464</v>
      </c>
      <c r="AJ736" s="85">
        <f t="shared" si="81"/>
        <v>30.819964785130733</v>
      </c>
      <c r="AK736" s="23"/>
      <c r="AL736" s="3"/>
    </row>
    <row r="737" spans="1:38" x14ac:dyDescent="0.35">
      <c r="A737" s="5">
        <f t="shared" si="75"/>
        <v>2210</v>
      </c>
      <c r="B737" s="6"/>
      <c r="C737" s="75" t="s">
        <v>1147</v>
      </c>
      <c r="D737" s="9"/>
      <c r="E737" s="76" t="s">
        <v>231</v>
      </c>
      <c r="F737" s="75" t="s">
        <v>232</v>
      </c>
      <c r="G737" s="76"/>
      <c r="H737" s="6">
        <v>419</v>
      </c>
      <c r="I737" s="9"/>
      <c r="J737" s="9" t="s">
        <v>234</v>
      </c>
      <c r="K737" s="39">
        <v>42533</v>
      </c>
      <c r="L737" s="11">
        <v>2016</v>
      </c>
      <c r="M737" s="30">
        <f t="shared" si="76"/>
        <v>164</v>
      </c>
      <c r="N737" s="12"/>
      <c r="O737" s="12"/>
      <c r="Q737" s="5" t="s">
        <v>78</v>
      </c>
      <c r="R737" s="9" t="s">
        <v>235</v>
      </c>
      <c r="S737" s="9" t="s">
        <v>236</v>
      </c>
      <c r="T737" s="72">
        <v>11.86</v>
      </c>
      <c r="U737" s="72">
        <v>1.3</v>
      </c>
      <c r="V737" s="9" t="s">
        <v>237</v>
      </c>
      <c r="W737" s="5" t="s">
        <v>749</v>
      </c>
      <c r="X737" s="5">
        <v>1</v>
      </c>
      <c r="Y737" s="76">
        <v>1</v>
      </c>
      <c r="Z737" s="84">
        <v>9.4344021095119981</v>
      </c>
      <c r="AA737" s="5"/>
      <c r="AB737" s="84">
        <v>-28.338731055042359</v>
      </c>
      <c r="AC737" s="5"/>
      <c r="AD737" s="84">
        <v>136.64397908250032</v>
      </c>
      <c r="AE737" s="84">
        <v>626.68437138585898</v>
      </c>
      <c r="AF737" s="22">
        <f t="shared" si="77"/>
        <v>-26.439115755763947</v>
      </c>
      <c r="AG737" s="23">
        <f t="shared" si="78"/>
        <v>3.9336476792682351</v>
      </c>
      <c r="AH737" s="23">
        <f t="shared" si="79"/>
        <v>4.5862567497942326</v>
      </c>
      <c r="AI737" s="23">
        <f t="shared" si="80"/>
        <v>5.3506328747599383</v>
      </c>
      <c r="AJ737" s="85">
        <f t="shared" si="81"/>
        <v>32.659590051862487</v>
      </c>
      <c r="AK737" s="23"/>
      <c r="AL737" s="3"/>
    </row>
    <row r="738" spans="1:38" x14ac:dyDescent="0.35">
      <c r="A738" s="5">
        <f t="shared" si="75"/>
        <v>2211</v>
      </c>
      <c r="B738" s="6"/>
      <c r="C738" s="75" t="s">
        <v>1148</v>
      </c>
      <c r="D738" s="9"/>
      <c r="E738" s="76" t="s">
        <v>231</v>
      </c>
      <c r="F738" s="75" t="s">
        <v>232</v>
      </c>
      <c r="G738" s="76"/>
      <c r="H738" s="6">
        <v>419</v>
      </c>
      <c r="I738" s="9"/>
      <c r="J738" s="9" t="s">
        <v>234</v>
      </c>
      <c r="K738" s="39">
        <v>42533</v>
      </c>
      <c r="L738" s="11">
        <v>2016</v>
      </c>
      <c r="M738" s="30">
        <f t="shared" si="76"/>
        <v>164</v>
      </c>
      <c r="N738" s="12"/>
      <c r="O738" s="12"/>
      <c r="Q738" s="5" t="s">
        <v>78</v>
      </c>
      <c r="R738" s="9" t="s">
        <v>235</v>
      </c>
      <c r="S738" s="9" t="s">
        <v>236</v>
      </c>
      <c r="T738" s="72">
        <v>13.7</v>
      </c>
      <c r="U738" s="72">
        <v>2.86</v>
      </c>
      <c r="V738" s="9" t="s">
        <v>237</v>
      </c>
      <c r="W738" s="5" t="s">
        <v>749</v>
      </c>
      <c r="X738" s="5">
        <v>1.1000000000000001</v>
      </c>
      <c r="Y738" s="76">
        <v>1</v>
      </c>
      <c r="Z738" s="84">
        <v>10.350901527276385</v>
      </c>
      <c r="AA738" s="5"/>
      <c r="AB738" s="84">
        <v>-28.596575852478772</v>
      </c>
      <c r="AC738" s="5"/>
      <c r="AD738" s="84">
        <v>148.5532283491851</v>
      </c>
      <c r="AE738" s="84">
        <v>664.68393564078553</v>
      </c>
      <c r="AF738" s="22">
        <f t="shared" si="77"/>
        <v>-26.809235115530925</v>
      </c>
      <c r="AG738" s="23">
        <f t="shared" si="78"/>
        <v>4.2032063315518782</v>
      </c>
      <c r="AH738" s="23">
        <f t="shared" si="79"/>
        <v>4.4743823007225254</v>
      </c>
      <c r="AI738" s="23">
        <f t="shared" si="80"/>
        <v>5.2201126841762795</v>
      </c>
      <c r="AJ738" s="85">
        <f t="shared" si="81"/>
        <v>31.37581387920137</v>
      </c>
      <c r="AK738" s="23"/>
      <c r="AL738" s="3"/>
    </row>
    <row r="739" spans="1:38" x14ac:dyDescent="0.35">
      <c r="A739" s="5">
        <f t="shared" si="75"/>
        <v>2212</v>
      </c>
      <c r="B739" s="6"/>
      <c r="C739" s="75" t="s">
        <v>1107</v>
      </c>
      <c r="D739" s="9"/>
      <c r="E739" s="76" t="s">
        <v>231</v>
      </c>
      <c r="F739" s="75" t="s">
        <v>232</v>
      </c>
      <c r="G739" s="76"/>
      <c r="H739" s="7">
        <v>413</v>
      </c>
      <c r="I739" s="9"/>
      <c r="J739" s="9" t="s">
        <v>234</v>
      </c>
      <c r="K739" s="39">
        <v>42534</v>
      </c>
      <c r="L739" s="11">
        <v>2016</v>
      </c>
      <c r="M739" s="30">
        <f t="shared" si="76"/>
        <v>165</v>
      </c>
      <c r="N739" s="12"/>
      <c r="O739" s="12"/>
      <c r="Q739" s="5" t="s">
        <v>78</v>
      </c>
      <c r="R739" s="9" t="s">
        <v>235</v>
      </c>
      <c r="S739" s="9" t="s">
        <v>236</v>
      </c>
      <c r="T739" s="72">
        <v>8.33</v>
      </c>
      <c r="U739" s="72">
        <v>0.15</v>
      </c>
      <c r="V739" s="9" t="s">
        <v>237</v>
      </c>
      <c r="W739" s="5" t="s">
        <v>749</v>
      </c>
      <c r="X739" s="5">
        <v>0.2</v>
      </c>
      <c r="Y739" s="76">
        <v>1</v>
      </c>
      <c r="Z739" s="84">
        <v>5.867979955899763</v>
      </c>
      <c r="AA739" s="5"/>
      <c r="AB739" s="84">
        <v>-27.176495851204827</v>
      </c>
      <c r="AC739" s="5"/>
      <c r="AD739" s="84">
        <v>27.145669183198027</v>
      </c>
      <c r="AE739" s="84">
        <v>104.14540145029154</v>
      </c>
      <c r="AF739" s="22">
        <f t="shared" si="77"/>
        <v>-26.154370520224226</v>
      </c>
      <c r="AG739" s="23">
        <f t="shared" si="78"/>
        <v>2.8846999870293422</v>
      </c>
      <c r="AH739" s="23">
        <f t="shared" si="79"/>
        <v>3.8365383718281278</v>
      </c>
      <c r="AI739" s="23">
        <f t="shared" si="80"/>
        <v>4.4759614337994824</v>
      </c>
      <c r="AJ739" s="85">
        <f t="shared" si="81"/>
        <v>22.868828987924154</v>
      </c>
      <c r="AK739" s="23"/>
      <c r="AL739" s="3"/>
    </row>
    <row r="740" spans="1:38" x14ac:dyDescent="0.35">
      <c r="A740" s="5">
        <f t="shared" si="75"/>
        <v>2213</v>
      </c>
      <c r="B740" s="6"/>
      <c r="C740" s="75" t="s">
        <v>1110</v>
      </c>
      <c r="D740" s="9"/>
      <c r="E740" s="76" t="s">
        <v>231</v>
      </c>
      <c r="F740" s="75" t="s">
        <v>232</v>
      </c>
      <c r="G740" s="76"/>
      <c r="H740" s="7">
        <v>412</v>
      </c>
      <c r="I740" s="9"/>
      <c r="J740" s="9" t="s">
        <v>234</v>
      </c>
      <c r="K740" s="39">
        <v>42534</v>
      </c>
      <c r="L740" s="11">
        <v>2016</v>
      </c>
      <c r="M740" s="30">
        <f t="shared" si="76"/>
        <v>165</v>
      </c>
      <c r="N740" s="12"/>
      <c r="O740" s="12"/>
      <c r="Q740" s="5" t="s">
        <v>78</v>
      </c>
      <c r="R740" s="9" t="s">
        <v>235</v>
      </c>
      <c r="S740" s="9" t="s">
        <v>236</v>
      </c>
      <c r="T740" s="72">
        <v>11.1</v>
      </c>
      <c r="U740" s="72">
        <v>0.46</v>
      </c>
      <c r="V740" s="9" t="s">
        <v>237</v>
      </c>
      <c r="W740" s="5" t="s">
        <v>749</v>
      </c>
      <c r="X740" s="5">
        <v>0.4</v>
      </c>
      <c r="Y740" s="76">
        <v>1</v>
      </c>
      <c r="Z740" s="84">
        <v>5.7496999768975741</v>
      </c>
      <c r="AA740" s="5"/>
      <c r="AB740" s="84">
        <v>-26.966017074255912</v>
      </c>
      <c r="AC740" s="5"/>
      <c r="AD740" s="84">
        <v>63.729827780273126</v>
      </c>
      <c r="AE740" s="84">
        <v>247.97622832205667</v>
      </c>
      <c r="AF740" s="22">
        <f t="shared" si="77"/>
        <v>-25.86868453634365</v>
      </c>
      <c r="AG740" s="23">
        <f t="shared" si="78"/>
        <v>2.8499117579110513</v>
      </c>
      <c r="AH740" s="23">
        <f t="shared" si="79"/>
        <v>3.8910544239508367</v>
      </c>
      <c r="AI740" s="23">
        <f t="shared" si="80"/>
        <v>4.5395634946093093</v>
      </c>
      <c r="AJ740" s="85">
        <f t="shared" si="81"/>
        <v>23.686637086751471</v>
      </c>
      <c r="AK740" s="23"/>
      <c r="AL740" s="3"/>
    </row>
    <row r="741" spans="1:38" x14ac:dyDescent="0.35">
      <c r="A741" s="5">
        <f t="shared" si="75"/>
        <v>2214</v>
      </c>
      <c r="B741" s="6"/>
      <c r="C741" s="75" t="s">
        <v>1111</v>
      </c>
      <c r="D741" s="9"/>
      <c r="E741" s="76" t="s">
        <v>231</v>
      </c>
      <c r="F741" s="75" t="s">
        <v>232</v>
      </c>
      <c r="G741" s="76"/>
      <c r="H741" s="7">
        <v>415</v>
      </c>
      <c r="I741" s="9"/>
      <c r="J741" s="9" t="s">
        <v>234</v>
      </c>
      <c r="K741" s="39">
        <v>42534</v>
      </c>
      <c r="L741" s="11">
        <v>2016</v>
      </c>
      <c r="M741" s="30">
        <f t="shared" si="76"/>
        <v>165</v>
      </c>
      <c r="N741" s="12"/>
      <c r="O741" s="12"/>
      <c r="Q741" s="5" t="s">
        <v>78</v>
      </c>
      <c r="R741" s="9" t="s">
        <v>235</v>
      </c>
      <c r="S741" s="9" t="s">
        <v>236</v>
      </c>
      <c r="T741" s="72">
        <v>9.17</v>
      </c>
      <c r="U741" s="72">
        <v>0.42</v>
      </c>
      <c r="V741" s="9" t="s">
        <v>237</v>
      </c>
      <c r="W741" s="5" t="s">
        <v>749</v>
      </c>
      <c r="X741" s="5">
        <v>0.3</v>
      </c>
      <c r="Y741" s="76">
        <v>1</v>
      </c>
      <c r="Z741" s="84">
        <v>8.116216925086075</v>
      </c>
      <c r="AA741" s="5"/>
      <c r="AB741" s="84">
        <v>-28.055776666931063</v>
      </c>
      <c r="AC741" s="5"/>
      <c r="AD741" s="84">
        <v>44.866563166098381</v>
      </c>
      <c r="AE741" s="84">
        <v>191.69022603329552</v>
      </c>
      <c r="AF741" s="22">
        <f t="shared" si="77"/>
        <v>-26.485973214071386</v>
      </c>
      <c r="AG741" s="23">
        <f t="shared" si="78"/>
        <v>3.5459461544370812</v>
      </c>
      <c r="AH741" s="23">
        <f t="shared" si="79"/>
        <v>4.2724517437105272</v>
      </c>
      <c r="AI741" s="23">
        <f t="shared" si="80"/>
        <v>4.9845270343289485</v>
      </c>
      <c r="AJ741" s="85">
        <f t="shared" si="81"/>
        <v>28.91482434374824</v>
      </c>
      <c r="AK741" s="23"/>
      <c r="AL741" s="3"/>
    </row>
    <row r="742" spans="1:38" x14ac:dyDescent="0.35">
      <c r="A742" s="5">
        <f t="shared" si="75"/>
        <v>2215</v>
      </c>
      <c r="B742" s="6"/>
      <c r="C742" s="75" t="s">
        <v>1146</v>
      </c>
      <c r="D742" s="9"/>
      <c r="E742" s="76" t="s">
        <v>231</v>
      </c>
      <c r="F742" s="75" t="s">
        <v>232</v>
      </c>
      <c r="G742" s="76"/>
      <c r="H742" s="6">
        <v>411</v>
      </c>
      <c r="I742" s="9"/>
      <c r="J742" s="9" t="s">
        <v>234</v>
      </c>
      <c r="K742" s="39">
        <v>42534</v>
      </c>
      <c r="L742" s="11">
        <v>2016</v>
      </c>
      <c r="M742" s="30">
        <f t="shared" si="76"/>
        <v>165</v>
      </c>
      <c r="N742" s="12"/>
      <c r="O742" s="12"/>
      <c r="Q742" s="5" t="s">
        <v>78</v>
      </c>
      <c r="R742" s="9" t="s">
        <v>235</v>
      </c>
      <c r="S742" s="9" t="s">
        <v>236</v>
      </c>
      <c r="T742" s="72">
        <v>11</v>
      </c>
      <c r="U742" s="72">
        <v>1.05</v>
      </c>
      <c r="V742" s="9" t="s">
        <v>237</v>
      </c>
      <c r="W742" s="5" t="s">
        <v>749</v>
      </c>
      <c r="X742" s="5">
        <v>1.2</v>
      </c>
      <c r="Y742" s="76">
        <v>1</v>
      </c>
      <c r="Z742" s="84">
        <v>8.9929369513830828</v>
      </c>
      <c r="AA742" s="5"/>
      <c r="AB742" s="84">
        <v>-28.128791794802019</v>
      </c>
      <c r="AC742" s="5"/>
      <c r="AD742" s="84">
        <v>136.64966089454509</v>
      </c>
      <c r="AE742" s="84">
        <v>617.58681571131854</v>
      </c>
      <c r="AF742" s="22">
        <f t="shared" si="77"/>
        <v>-26.295512977026469</v>
      </c>
      <c r="AG742" s="23">
        <f t="shared" si="78"/>
        <v>3.8038049857009071</v>
      </c>
      <c r="AH742" s="23">
        <f t="shared" si="79"/>
        <v>4.5194902912193902</v>
      </c>
      <c r="AI742" s="23">
        <f t="shared" si="80"/>
        <v>5.2727386730892887</v>
      </c>
      <c r="AJ742" s="85">
        <f t="shared" si="81"/>
        <v>31.899951316884444</v>
      </c>
      <c r="AK742" s="23"/>
      <c r="AL742" s="3"/>
    </row>
    <row r="743" spans="1:38" x14ac:dyDescent="0.35">
      <c r="A743" s="5">
        <f t="shared" si="75"/>
        <v>2216</v>
      </c>
      <c r="B743" s="6"/>
      <c r="C743" s="75" t="s">
        <v>1154</v>
      </c>
      <c r="D743" s="9"/>
      <c r="E743" s="76" t="s">
        <v>231</v>
      </c>
      <c r="F743" s="75" t="s">
        <v>232</v>
      </c>
      <c r="G743" s="76"/>
      <c r="H743" s="6">
        <v>415</v>
      </c>
      <c r="I743" s="9"/>
      <c r="J743" s="9" t="s">
        <v>234</v>
      </c>
      <c r="K743" s="39">
        <v>42534</v>
      </c>
      <c r="L743" s="11">
        <v>2016</v>
      </c>
      <c r="M743" s="30">
        <f t="shared" si="76"/>
        <v>165</v>
      </c>
      <c r="N743" s="12"/>
      <c r="O743" s="12"/>
      <c r="Q743" s="5" t="s">
        <v>78</v>
      </c>
      <c r="R743" s="9" t="s">
        <v>235</v>
      </c>
      <c r="S743" s="9" t="s">
        <v>236</v>
      </c>
      <c r="T743" s="72">
        <v>11.38</v>
      </c>
      <c r="U743" s="72">
        <v>1.6</v>
      </c>
      <c r="V743" s="9" t="s">
        <v>237</v>
      </c>
      <c r="W743" s="5" t="s">
        <v>749</v>
      </c>
      <c r="X743" s="5">
        <v>0.8</v>
      </c>
      <c r="Y743" s="76">
        <v>1</v>
      </c>
      <c r="Z743" s="84">
        <v>8.9959935294930009</v>
      </c>
      <c r="AA743" s="5"/>
      <c r="AB743" s="84">
        <v>-27.626026064912956</v>
      </c>
      <c r="AC743" s="5"/>
      <c r="AD743" s="84">
        <v>91.80060449825298</v>
      </c>
      <c r="AE743" s="84">
        <v>399.94054243988717</v>
      </c>
      <c r="AF743" s="22">
        <f t="shared" si="77"/>
        <v>-25.963095951982503</v>
      </c>
      <c r="AG743" s="23">
        <f t="shared" si="78"/>
        <v>3.8047039792626478</v>
      </c>
      <c r="AH743" s="23">
        <f t="shared" si="79"/>
        <v>4.3566221009742723</v>
      </c>
      <c r="AI743" s="23">
        <f t="shared" si="80"/>
        <v>5.0827257844699849</v>
      </c>
      <c r="AJ743" s="85">
        <f t="shared" si="81"/>
        <v>29.96413341050642</v>
      </c>
      <c r="AK743" s="23"/>
      <c r="AL743" s="3"/>
    </row>
    <row r="744" spans="1:38" x14ac:dyDescent="0.35">
      <c r="A744" s="5">
        <f t="shared" si="75"/>
        <v>2217</v>
      </c>
      <c r="B744" s="6"/>
      <c r="C744" s="75" t="s">
        <v>1076</v>
      </c>
      <c r="D744" s="9"/>
      <c r="E744" s="76" t="s">
        <v>231</v>
      </c>
      <c r="F744" s="75" t="s">
        <v>232</v>
      </c>
      <c r="G744" s="76"/>
      <c r="H744" s="6">
        <v>401</v>
      </c>
      <c r="I744" s="9"/>
      <c r="J744" s="9" t="s">
        <v>234</v>
      </c>
      <c r="K744" s="39">
        <v>42536</v>
      </c>
      <c r="L744" s="11">
        <v>2016</v>
      </c>
      <c r="M744" s="30">
        <f t="shared" si="76"/>
        <v>167</v>
      </c>
      <c r="N744" s="38"/>
      <c r="O744" s="38"/>
      <c r="Q744" s="5" t="s">
        <v>78</v>
      </c>
      <c r="R744" s="9" t="s">
        <v>235</v>
      </c>
      <c r="S744" s="9" t="s">
        <v>236</v>
      </c>
      <c r="T744" s="72">
        <v>15.33</v>
      </c>
      <c r="U744" s="72">
        <v>4.33</v>
      </c>
      <c r="V744" s="9" t="s">
        <v>237</v>
      </c>
      <c r="W744" s="5" t="s">
        <v>749</v>
      </c>
      <c r="X744" s="5">
        <v>0.9</v>
      </c>
      <c r="Y744" s="76">
        <v>1</v>
      </c>
      <c r="Z744" s="84">
        <v>7.0937920149155795</v>
      </c>
      <c r="AA744" s="5"/>
      <c r="AB744" s="84">
        <v>-29.421971358806712</v>
      </c>
      <c r="AC744" s="5"/>
      <c r="AD744" s="84">
        <v>124.95311327081727</v>
      </c>
      <c r="AE744" s="84">
        <v>581.6288681477987</v>
      </c>
      <c r="AF744" s="22">
        <f t="shared" si="77"/>
        <v>-27.456255805126883</v>
      </c>
      <c r="AG744" s="23">
        <f t="shared" si="78"/>
        <v>3.2452329455634059</v>
      </c>
      <c r="AH744" s="23">
        <f t="shared" si="79"/>
        <v>4.6547769233024612</v>
      </c>
      <c r="AI744" s="23">
        <f t="shared" si="80"/>
        <v>5.430573077186204</v>
      </c>
      <c r="AJ744" s="85">
        <f t="shared" si="81"/>
        <v>33.419789745239285</v>
      </c>
      <c r="AK744" s="23"/>
      <c r="AL744" s="3"/>
    </row>
    <row r="745" spans="1:38" x14ac:dyDescent="0.35">
      <c r="A745" s="5">
        <f t="shared" si="75"/>
        <v>2218</v>
      </c>
      <c r="B745" s="6"/>
      <c r="C745" s="75" t="s">
        <v>1077</v>
      </c>
      <c r="D745" s="9"/>
      <c r="E745" s="76" t="s">
        <v>231</v>
      </c>
      <c r="F745" s="75" t="s">
        <v>232</v>
      </c>
      <c r="G745" s="76"/>
      <c r="H745" s="6">
        <v>401</v>
      </c>
      <c r="I745" s="9"/>
      <c r="J745" s="9" t="s">
        <v>234</v>
      </c>
      <c r="K745" s="39">
        <v>42536</v>
      </c>
      <c r="L745" s="11">
        <v>2016</v>
      </c>
      <c r="M745" s="30">
        <f t="shared" si="76"/>
        <v>167</v>
      </c>
      <c r="N745" s="12"/>
      <c r="O745" s="12"/>
      <c r="Q745" s="5" t="s">
        <v>78</v>
      </c>
      <c r="R745" s="9" t="s">
        <v>235</v>
      </c>
      <c r="S745" s="9" t="s">
        <v>236</v>
      </c>
      <c r="T745" s="72">
        <v>16.329999999999998</v>
      </c>
      <c r="U745" s="72">
        <v>6.83</v>
      </c>
      <c r="V745" s="9" t="s">
        <v>237</v>
      </c>
      <c r="W745" s="5" t="s">
        <v>749</v>
      </c>
      <c r="X745" s="5">
        <v>1.3</v>
      </c>
      <c r="Y745" s="76">
        <v>1</v>
      </c>
      <c r="Z745" s="84">
        <v>7.0272867044243821</v>
      </c>
      <c r="AA745" s="5"/>
      <c r="AB745" s="84">
        <v>-29.388524691683532</v>
      </c>
      <c r="AC745" s="5"/>
      <c r="AD745" s="84">
        <v>172.84180976474087</v>
      </c>
      <c r="AE745" s="84">
        <v>806.64552944892284</v>
      </c>
      <c r="AF745" s="22">
        <f t="shared" si="77"/>
        <v>-27.411261113097378</v>
      </c>
      <c r="AG745" s="23">
        <f t="shared" si="78"/>
        <v>3.2256725601248184</v>
      </c>
      <c r="AH745" s="23">
        <f t="shared" si="79"/>
        <v>4.6669583623711608</v>
      </c>
      <c r="AI745" s="23">
        <f t="shared" si="80"/>
        <v>5.4447847560996872</v>
      </c>
      <c r="AJ745" s="85">
        <f t="shared" si="81"/>
        <v>33.552936315818783</v>
      </c>
      <c r="AK745" s="23"/>
      <c r="AL745" s="3"/>
    </row>
    <row r="746" spans="1:38" x14ac:dyDescent="0.35">
      <c r="A746" s="5">
        <f t="shared" si="75"/>
        <v>2219</v>
      </c>
      <c r="B746" s="6"/>
      <c r="C746" s="75" t="s">
        <v>1078</v>
      </c>
      <c r="D746" s="9"/>
      <c r="E746" s="76" t="s">
        <v>231</v>
      </c>
      <c r="F746" s="75" t="s">
        <v>232</v>
      </c>
      <c r="G746" s="76"/>
      <c r="H746" s="6">
        <v>401</v>
      </c>
      <c r="I746" s="9"/>
      <c r="J746" s="9" t="s">
        <v>234</v>
      </c>
      <c r="K746" s="39">
        <v>42536</v>
      </c>
      <c r="L746" s="11">
        <v>2016</v>
      </c>
      <c r="M746" s="30">
        <f t="shared" si="76"/>
        <v>167</v>
      </c>
      <c r="N746" s="12"/>
      <c r="O746" s="12"/>
      <c r="Q746" s="5" t="s">
        <v>78</v>
      </c>
      <c r="R746" s="9" t="s">
        <v>235</v>
      </c>
      <c r="S746" s="9" t="s">
        <v>236</v>
      </c>
      <c r="T746" s="72">
        <v>16.329999999999998</v>
      </c>
      <c r="U746" s="72">
        <v>4.7699999999999996</v>
      </c>
      <c r="V746" s="9" t="s">
        <v>237</v>
      </c>
      <c r="W746" s="5" t="s">
        <v>749</v>
      </c>
      <c r="X746" s="5">
        <v>0.9</v>
      </c>
      <c r="Y746" s="76">
        <v>1</v>
      </c>
      <c r="Z746" s="84">
        <v>6.980710616684493</v>
      </c>
      <c r="AA746" s="5"/>
      <c r="AB746" s="84">
        <v>-29.654357117572829</v>
      </c>
      <c r="AC746" s="5"/>
      <c r="AD746" s="84">
        <v>117.13470954444155</v>
      </c>
      <c r="AE746" s="84">
        <v>552.50482533471359</v>
      </c>
      <c r="AF746" s="22">
        <f t="shared" si="77"/>
        <v>-27.630434645147034</v>
      </c>
      <c r="AG746" s="23">
        <f t="shared" si="78"/>
        <v>3.2119737107895565</v>
      </c>
      <c r="AH746" s="23">
        <f t="shared" si="79"/>
        <v>4.7168326748195009</v>
      </c>
      <c r="AI746" s="23">
        <f t="shared" si="80"/>
        <v>5.5029714539560848</v>
      </c>
      <c r="AJ746" s="85">
        <f t="shared" si="81"/>
        <v>34.091926797390464</v>
      </c>
      <c r="AK746" s="23"/>
      <c r="AL746" s="3"/>
    </row>
    <row r="747" spans="1:38" x14ac:dyDescent="0.35">
      <c r="A747" s="5">
        <f t="shared" si="75"/>
        <v>2220</v>
      </c>
      <c r="B747" s="6"/>
      <c r="C747" s="75" t="s">
        <v>1079</v>
      </c>
      <c r="D747" s="9"/>
      <c r="E747" s="76" t="s">
        <v>231</v>
      </c>
      <c r="F747" s="75" t="s">
        <v>232</v>
      </c>
      <c r="G747" s="76"/>
      <c r="H747" s="6">
        <v>401</v>
      </c>
      <c r="I747" s="9"/>
      <c r="J747" s="9" t="s">
        <v>234</v>
      </c>
      <c r="K747" s="39">
        <v>42536</v>
      </c>
      <c r="L747" s="11">
        <v>2016</v>
      </c>
      <c r="M747" s="30">
        <f t="shared" si="76"/>
        <v>167</v>
      </c>
      <c r="N747" s="12"/>
      <c r="O747" s="12"/>
      <c r="Q747" s="5" t="s">
        <v>78</v>
      </c>
      <c r="R747" s="9" t="s">
        <v>235</v>
      </c>
      <c r="S747" s="9" t="s">
        <v>236</v>
      </c>
      <c r="T747" s="72">
        <v>16.329999999999998</v>
      </c>
      <c r="U747" s="72">
        <v>6</v>
      </c>
      <c r="V747" s="9" t="s">
        <v>237</v>
      </c>
      <c r="W747" s="5" t="s">
        <v>749</v>
      </c>
      <c r="X747" s="5">
        <v>1.1000000000000001</v>
      </c>
      <c r="Y747" s="76">
        <v>1</v>
      </c>
      <c r="Z747" s="84">
        <v>6.6933859521891064</v>
      </c>
      <c r="AA747" s="5"/>
      <c r="AB747" s="84">
        <v>-29.405029510812422</v>
      </c>
      <c r="AC747" s="5"/>
      <c r="AD747" s="84">
        <v>113.81451352601252</v>
      </c>
      <c r="AE747" s="84">
        <v>540.73872920736551</v>
      </c>
      <c r="AF747" s="22">
        <f t="shared" si="77"/>
        <v>-27.349660023919864</v>
      </c>
      <c r="AG747" s="23">
        <f t="shared" si="78"/>
        <v>3.127466456526208</v>
      </c>
      <c r="AH747" s="23">
        <f t="shared" si="79"/>
        <v>4.7510525016106904</v>
      </c>
      <c r="AI747" s="23">
        <f t="shared" si="80"/>
        <v>5.5428945852124727</v>
      </c>
      <c r="AJ747" s="85">
        <f t="shared" si="81"/>
        <v>34.456121032723395</v>
      </c>
      <c r="AK747" s="23"/>
      <c r="AL747" s="3"/>
    </row>
    <row r="748" spans="1:38" x14ac:dyDescent="0.35">
      <c r="A748" s="5">
        <f t="shared" si="75"/>
        <v>2221</v>
      </c>
      <c r="B748" s="6"/>
      <c r="C748" s="75" t="s">
        <v>1080</v>
      </c>
      <c r="D748" s="9"/>
      <c r="E748" s="76" t="s">
        <v>231</v>
      </c>
      <c r="F748" s="75" t="s">
        <v>232</v>
      </c>
      <c r="G748" s="76"/>
      <c r="H748" s="6">
        <v>401</v>
      </c>
      <c r="I748" s="9"/>
      <c r="J748" s="9" t="s">
        <v>234</v>
      </c>
      <c r="K748" s="39">
        <v>42536</v>
      </c>
      <c r="L748" s="11">
        <v>2016</v>
      </c>
      <c r="M748" s="30">
        <f t="shared" si="76"/>
        <v>167</v>
      </c>
      <c r="N748" s="12"/>
      <c r="O748" s="12"/>
      <c r="Q748" s="5" t="s">
        <v>78</v>
      </c>
      <c r="R748" s="9" t="s">
        <v>235</v>
      </c>
      <c r="S748" s="9" t="s">
        <v>236</v>
      </c>
      <c r="T748" s="72">
        <v>15.33</v>
      </c>
      <c r="U748" s="72">
        <v>3.8</v>
      </c>
      <c r="V748" s="9" t="s">
        <v>237</v>
      </c>
      <c r="W748" s="5" t="s">
        <v>749</v>
      </c>
      <c r="X748" s="5">
        <v>1.1000000000000001</v>
      </c>
      <c r="Y748" s="76">
        <v>1</v>
      </c>
      <c r="Z748" s="84">
        <v>7.2199417078094807</v>
      </c>
      <c r="AA748" s="5"/>
      <c r="AB748" s="84">
        <v>-29.47826876683866</v>
      </c>
      <c r="AC748" s="5"/>
      <c r="AD748" s="84">
        <v>119.58381144870835</v>
      </c>
      <c r="AE748" s="84">
        <v>562.59157929327091</v>
      </c>
      <c r="AF748" s="22">
        <f t="shared" si="77"/>
        <v>-27.465717589355741</v>
      </c>
      <c r="AG748" s="23">
        <f t="shared" si="78"/>
        <v>3.2823357964145536</v>
      </c>
      <c r="AH748" s="23">
        <f t="shared" si="79"/>
        <v>4.704579762743025</v>
      </c>
      <c r="AI748" s="23">
        <f t="shared" si="80"/>
        <v>5.4886763898668631</v>
      </c>
      <c r="AJ748" s="85">
        <f t="shared" si="81"/>
        <v>33.960417529326364</v>
      </c>
      <c r="AK748" s="23"/>
      <c r="AL748" s="3"/>
    </row>
    <row r="749" spans="1:38" x14ac:dyDescent="0.35">
      <c r="A749" s="5">
        <f t="shared" si="75"/>
        <v>2222</v>
      </c>
      <c r="B749" s="6"/>
      <c r="C749" s="75" t="s">
        <v>1108</v>
      </c>
      <c r="D749" s="9"/>
      <c r="E749" s="76" t="s">
        <v>231</v>
      </c>
      <c r="F749" s="75" t="s">
        <v>232</v>
      </c>
      <c r="G749" s="76"/>
      <c r="H749" s="7">
        <v>404</v>
      </c>
      <c r="I749" s="9"/>
      <c r="J749" s="9" t="s">
        <v>234</v>
      </c>
      <c r="K749" s="39">
        <v>42536</v>
      </c>
      <c r="L749" s="11">
        <v>2016</v>
      </c>
      <c r="M749" s="30">
        <f t="shared" si="76"/>
        <v>167</v>
      </c>
      <c r="N749" s="12"/>
      <c r="O749" s="12"/>
      <c r="Q749" s="5" t="s">
        <v>78</v>
      </c>
      <c r="R749" s="9" t="s">
        <v>235</v>
      </c>
      <c r="S749" s="9" t="s">
        <v>236</v>
      </c>
      <c r="T749" s="72">
        <v>11.33</v>
      </c>
      <c r="U749" s="72">
        <v>3.3</v>
      </c>
      <c r="V749" s="9" t="s">
        <v>237</v>
      </c>
      <c r="W749" s="5" t="s">
        <v>749</v>
      </c>
      <c r="X749" s="5">
        <v>0.8</v>
      </c>
      <c r="Y749" s="76">
        <v>1</v>
      </c>
      <c r="Z749" s="84">
        <v>9.6005869573230189</v>
      </c>
      <c r="AA749" s="5"/>
      <c r="AB749" s="84">
        <v>-27.802934569390295</v>
      </c>
      <c r="AC749" s="5"/>
      <c r="AD749" s="84">
        <v>91.588622451375997</v>
      </c>
      <c r="AE749" s="84">
        <v>427.16205249314174</v>
      </c>
      <c r="AF749" s="22">
        <f t="shared" si="77"/>
        <v>-25.828545257161981</v>
      </c>
      <c r="AG749" s="23">
        <f t="shared" si="78"/>
        <v>3.9825255756832414</v>
      </c>
      <c r="AH749" s="23">
        <f t="shared" si="79"/>
        <v>4.6639204855376031</v>
      </c>
      <c r="AI749" s="23">
        <f t="shared" si="80"/>
        <v>5.4412405664605368</v>
      </c>
      <c r="AJ749" s="85">
        <f t="shared" si="81"/>
        <v>33.519787193674667</v>
      </c>
      <c r="AK749" s="23"/>
      <c r="AL749" s="3"/>
    </row>
    <row r="750" spans="1:38" x14ac:dyDescent="0.35">
      <c r="A750" s="5">
        <f t="shared" si="75"/>
        <v>2223</v>
      </c>
      <c r="B750" s="6"/>
      <c r="C750" s="75" t="s">
        <v>1109</v>
      </c>
      <c r="D750" s="9"/>
      <c r="E750" s="76" t="s">
        <v>231</v>
      </c>
      <c r="F750" s="75" t="s">
        <v>232</v>
      </c>
      <c r="G750" s="76"/>
      <c r="H750" s="7">
        <v>404</v>
      </c>
      <c r="I750" s="9"/>
      <c r="J750" s="9" t="s">
        <v>234</v>
      </c>
      <c r="K750" s="39">
        <v>42536</v>
      </c>
      <c r="L750" s="11">
        <v>2016</v>
      </c>
      <c r="M750" s="30">
        <f t="shared" si="76"/>
        <v>167</v>
      </c>
      <c r="N750" s="12"/>
      <c r="O750" s="12"/>
      <c r="Q750" s="5" t="s">
        <v>78</v>
      </c>
      <c r="R750" s="9" t="s">
        <v>235</v>
      </c>
      <c r="S750" s="9" t="s">
        <v>236</v>
      </c>
      <c r="T750" s="72">
        <v>15</v>
      </c>
      <c r="U750" s="72">
        <v>3.4</v>
      </c>
      <c r="V750" s="9" t="s">
        <v>237</v>
      </c>
      <c r="W750" s="5" t="s">
        <v>749</v>
      </c>
      <c r="X750" s="5">
        <v>0.5</v>
      </c>
      <c r="Y750" s="76">
        <v>1</v>
      </c>
      <c r="Z750" s="84">
        <v>10.047573809487766</v>
      </c>
      <c r="AA750" s="5"/>
      <c r="AB750" s="84">
        <v>-28.29975994721617</v>
      </c>
      <c r="AC750" s="5"/>
      <c r="AD750" s="84">
        <v>43.685183166741353</v>
      </c>
      <c r="AE750" s="84">
        <v>191.02277284075956</v>
      </c>
      <c r="AF750" s="22">
        <f t="shared" si="77"/>
        <v>-26.61943484645985</v>
      </c>
      <c r="AG750" s="23">
        <f t="shared" si="78"/>
        <v>4.113992296908167</v>
      </c>
      <c r="AH750" s="23">
        <f t="shared" si="79"/>
        <v>4.372713103013611</v>
      </c>
      <c r="AI750" s="23">
        <f t="shared" si="80"/>
        <v>5.1014986201825465</v>
      </c>
      <c r="AJ750" s="85">
        <f t="shared" si="81"/>
        <v>30.160831524296093</v>
      </c>
      <c r="AK750" s="23"/>
      <c r="AL750" s="3"/>
    </row>
    <row r="751" spans="1:38" x14ac:dyDescent="0.35">
      <c r="A751" s="5">
        <f t="shared" si="75"/>
        <v>2224</v>
      </c>
      <c r="B751" s="6"/>
      <c r="C751" s="75" t="s">
        <v>1122</v>
      </c>
      <c r="D751" s="9"/>
      <c r="E751" s="76" t="s">
        <v>231</v>
      </c>
      <c r="F751" s="75" t="s">
        <v>232</v>
      </c>
      <c r="G751" s="76"/>
      <c r="H751" s="6">
        <v>404</v>
      </c>
      <c r="I751" s="9"/>
      <c r="J751" s="9" t="s">
        <v>234</v>
      </c>
      <c r="K751" s="39">
        <v>42536</v>
      </c>
      <c r="L751" s="11">
        <v>2016</v>
      </c>
      <c r="M751" s="30">
        <f t="shared" si="76"/>
        <v>167</v>
      </c>
      <c r="N751" s="12"/>
      <c r="O751" s="12"/>
      <c r="Q751" s="5" t="s">
        <v>78</v>
      </c>
      <c r="R751" s="9" t="s">
        <v>235</v>
      </c>
      <c r="S751" s="9" t="s">
        <v>236</v>
      </c>
      <c r="T751" s="72">
        <v>13</v>
      </c>
      <c r="U751" s="72">
        <v>3.13</v>
      </c>
      <c r="V751" s="9" t="s">
        <v>237</v>
      </c>
      <c r="W751" s="5" t="s">
        <v>749</v>
      </c>
      <c r="X751" s="5">
        <v>1.3</v>
      </c>
      <c r="Y751" s="76">
        <v>1</v>
      </c>
      <c r="Z751" s="84">
        <v>8.8704805901581043</v>
      </c>
      <c r="AA751" s="5"/>
      <c r="AB751" s="84">
        <v>-27.961136479949502</v>
      </c>
      <c r="AC751" s="5"/>
      <c r="AD751" s="84">
        <v>156.62082096009621</v>
      </c>
      <c r="AE751" s="84">
        <v>655.44591417336107</v>
      </c>
      <c r="AF751" s="22">
        <f t="shared" si="77"/>
        <v>-26.49214989519265</v>
      </c>
      <c r="AG751" s="23">
        <f t="shared" si="78"/>
        <v>3.7677884088700306</v>
      </c>
      <c r="AH751" s="23">
        <f t="shared" si="79"/>
        <v>4.1849219673057094</v>
      </c>
      <c r="AI751" s="23">
        <f t="shared" si="80"/>
        <v>4.8824089618566608</v>
      </c>
      <c r="AJ751" s="85">
        <f t="shared" si="81"/>
        <v>27.785929062150355</v>
      </c>
      <c r="AK751" s="23"/>
      <c r="AL751" s="3"/>
    </row>
    <row r="752" spans="1:38" x14ac:dyDescent="0.35">
      <c r="A752" s="5">
        <f t="shared" si="75"/>
        <v>2225</v>
      </c>
      <c r="B752" s="6"/>
      <c r="C752" s="75" t="s">
        <v>976</v>
      </c>
      <c r="D752" s="9"/>
      <c r="E752" s="76" t="s">
        <v>231</v>
      </c>
      <c r="F752" s="75" t="s">
        <v>232</v>
      </c>
      <c r="G752" s="76"/>
      <c r="H752" s="7">
        <v>86</v>
      </c>
      <c r="I752" s="9"/>
      <c r="J752" s="9" t="s">
        <v>234</v>
      </c>
      <c r="K752" s="10">
        <v>42537</v>
      </c>
      <c r="L752" s="5">
        <v>2016</v>
      </c>
      <c r="M752" s="30">
        <f t="shared" si="76"/>
        <v>168</v>
      </c>
      <c r="N752" s="35"/>
      <c r="O752" s="35"/>
      <c r="Q752" s="5" t="s">
        <v>78</v>
      </c>
      <c r="R752" s="9" t="s">
        <v>235</v>
      </c>
      <c r="S752" s="9" t="s">
        <v>236</v>
      </c>
      <c r="T752" s="72">
        <v>10.5</v>
      </c>
      <c r="U752" s="72">
        <v>0.66</v>
      </c>
      <c r="V752" s="9" t="s">
        <v>237</v>
      </c>
      <c r="W752" s="5" t="s">
        <v>749</v>
      </c>
      <c r="X752" s="12">
        <v>1.1000000000000001</v>
      </c>
      <c r="Y752" s="76">
        <v>1</v>
      </c>
      <c r="Z752" s="84">
        <v>6.7249944399505788</v>
      </c>
      <c r="AA752" s="5"/>
      <c r="AB752" s="84">
        <v>-28.303948529329833</v>
      </c>
      <c r="AC752" s="5"/>
      <c r="AD752" s="84">
        <v>111.27586589692638</v>
      </c>
      <c r="AE752" s="84">
        <v>560.89804338731369</v>
      </c>
      <c r="AF752" s="22">
        <f t="shared" si="77"/>
        <v>-25.999577937239515</v>
      </c>
      <c r="AG752" s="23">
        <f t="shared" si="78"/>
        <v>3.1367630705737</v>
      </c>
      <c r="AH752" s="23">
        <f t="shared" si="79"/>
        <v>5.0406082115493707</v>
      </c>
      <c r="AI752" s="23">
        <f t="shared" si="80"/>
        <v>5.880709580140933</v>
      </c>
      <c r="AJ752" s="85">
        <f t="shared" si="81"/>
        <v>37.366496279725126</v>
      </c>
      <c r="AK752" s="23"/>
      <c r="AL752" s="3"/>
    </row>
    <row r="753" spans="1:38" x14ac:dyDescent="0.35">
      <c r="A753" s="5">
        <f t="shared" si="75"/>
        <v>2226</v>
      </c>
      <c r="B753" s="6"/>
      <c r="C753" s="75" t="s">
        <v>977</v>
      </c>
      <c r="D753" s="9"/>
      <c r="E753" s="76" t="s">
        <v>231</v>
      </c>
      <c r="F753" s="75" t="s">
        <v>232</v>
      </c>
      <c r="G753" s="76"/>
      <c r="H753" s="7">
        <v>86</v>
      </c>
      <c r="I753" s="9"/>
      <c r="J753" s="9" t="s">
        <v>234</v>
      </c>
      <c r="K753" s="10">
        <v>42537</v>
      </c>
      <c r="L753" s="5">
        <v>2016</v>
      </c>
      <c r="M753" s="30">
        <f t="shared" si="76"/>
        <v>168</v>
      </c>
      <c r="N753" s="35"/>
      <c r="O753" s="35"/>
      <c r="Q753" s="5" t="s">
        <v>78</v>
      </c>
      <c r="R753" s="9" t="s">
        <v>235</v>
      </c>
      <c r="S753" s="9" t="s">
        <v>236</v>
      </c>
      <c r="T753" s="72">
        <v>10.5</v>
      </c>
      <c r="U753" s="72">
        <v>1.05</v>
      </c>
      <c r="V753" s="9" t="s">
        <v>237</v>
      </c>
      <c r="W753" s="5" t="s">
        <v>749</v>
      </c>
      <c r="X753" s="12">
        <v>1.2</v>
      </c>
      <c r="Y753" s="76">
        <v>1</v>
      </c>
      <c r="Z753" s="84">
        <v>7.4751652393534602</v>
      </c>
      <c r="AA753" s="5"/>
      <c r="AB753" s="84">
        <v>-28.604486190438998</v>
      </c>
      <c r="AC753" s="5"/>
      <c r="AD753" s="84">
        <v>131.97643430054356</v>
      </c>
      <c r="AE753" s="84">
        <v>664.08063213785113</v>
      </c>
      <c r="AF753" s="22">
        <f t="shared" si="77"/>
        <v>-26.307257606985495</v>
      </c>
      <c r="AG753" s="23">
        <f t="shared" si="78"/>
        <v>3.357401540986312</v>
      </c>
      <c r="AH753" s="23">
        <f t="shared" si="79"/>
        <v>5.0318121993322871</v>
      </c>
      <c r="AI753" s="23">
        <f t="shared" si="80"/>
        <v>5.8704475658876687</v>
      </c>
      <c r="AJ753" s="85">
        <f t="shared" si="81"/>
        <v>37.28235406414835</v>
      </c>
      <c r="AK753" s="23"/>
      <c r="AL753" s="3"/>
    </row>
    <row r="754" spans="1:38" x14ac:dyDescent="0.35">
      <c r="A754" s="5">
        <f t="shared" si="75"/>
        <v>2227</v>
      </c>
      <c r="B754" s="6"/>
      <c r="C754" s="75" t="s">
        <v>978</v>
      </c>
      <c r="D754" s="9"/>
      <c r="E754" s="76" t="s">
        <v>231</v>
      </c>
      <c r="F754" s="75" t="s">
        <v>232</v>
      </c>
      <c r="G754" s="76"/>
      <c r="H754" s="7">
        <v>86</v>
      </c>
      <c r="I754" s="9"/>
      <c r="J754" s="9" t="s">
        <v>234</v>
      </c>
      <c r="K754" s="10">
        <v>42537</v>
      </c>
      <c r="L754" s="5">
        <v>2016</v>
      </c>
      <c r="M754" s="30">
        <f t="shared" si="76"/>
        <v>168</v>
      </c>
      <c r="N754" s="35"/>
      <c r="O754" s="35"/>
      <c r="Q754" s="5" t="s">
        <v>78</v>
      </c>
      <c r="R754" s="9" t="s">
        <v>235</v>
      </c>
      <c r="S754" s="9" t="s">
        <v>236</v>
      </c>
      <c r="T754" s="72">
        <v>10.1</v>
      </c>
      <c r="U754" s="72">
        <v>0.79</v>
      </c>
      <c r="V754" s="9" t="s">
        <v>237</v>
      </c>
      <c r="W754" s="5" t="s">
        <v>749</v>
      </c>
      <c r="X754" s="12">
        <v>0.8</v>
      </c>
      <c r="Y754" s="76">
        <v>1</v>
      </c>
      <c r="Z754" s="84">
        <v>7.5116314769705221</v>
      </c>
      <c r="AA754" s="5"/>
      <c r="AB754" s="84">
        <v>-28.42453038863308</v>
      </c>
      <c r="AC754" s="5"/>
      <c r="AD754" s="84">
        <v>119.32094093553464</v>
      </c>
      <c r="AE754" s="84">
        <v>583.23455734599452</v>
      </c>
      <c r="AF754" s="22">
        <f t="shared" si="77"/>
        <v>-26.247762003624864</v>
      </c>
      <c r="AG754" s="23">
        <f t="shared" si="78"/>
        <v>3.3681269049913301</v>
      </c>
      <c r="AH754" s="23">
        <f t="shared" si="79"/>
        <v>4.8879480229802903</v>
      </c>
      <c r="AI754" s="23">
        <f t="shared" si="80"/>
        <v>5.7026060268103391</v>
      </c>
      <c r="AJ754" s="85">
        <f t="shared" si="81"/>
        <v>35.869116036974731</v>
      </c>
      <c r="AK754" s="23"/>
      <c r="AL754" s="3"/>
    </row>
    <row r="755" spans="1:38" x14ac:dyDescent="0.35">
      <c r="A755" s="5">
        <f t="shared" si="75"/>
        <v>2228</v>
      </c>
      <c r="B755" s="6"/>
      <c r="C755" s="75" t="s">
        <v>979</v>
      </c>
      <c r="D755" s="9"/>
      <c r="E755" s="76" t="s">
        <v>231</v>
      </c>
      <c r="F755" s="75" t="s">
        <v>232</v>
      </c>
      <c r="G755" s="76"/>
      <c r="H755" s="7">
        <v>86</v>
      </c>
      <c r="I755" s="9"/>
      <c r="J755" s="9" t="s">
        <v>234</v>
      </c>
      <c r="K755" s="10">
        <v>42537</v>
      </c>
      <c r="L755" s="5">
        <v>2016</v>
      </c>
      <c r="M755" s="30">
        <f t="shared" si="76"/>
        <v>168</v>
      </c>
      <c r="N755" s="35"/>
      <c r="O755" s="35"/>
      <c r="Q755" s="5" t="s">
        <v>78</v>
      </c>
      <c r="R755" s="9" t="s">
        <v>235</v>
      </c>
      <c r="S755" s="9" t="s">
        <v>236</v>
      </c>
      <c r="T755" s="72">
        <v>10.5</v>
      </c>
      <c r="U755" s="72">
        <v>0.86</v>
      </c>
      <c r="V755" s="9" t="s">
        <v>237</v>
      </c>
      <c r="W755" s="5" t="s">
        <v>749</v>
      </c>
      <c r="X755" s="12">
        <v>0.9</v>
      </c>
      <c r="Y755" s="76">
        <v>1</v>
      </c>
      <c r="Z755" s="84">
        <v>7.282016670602558</v>
      </c>
      <c r="AA755" s="5"/>
      <c r="AB755" s="84">
        <v>-28.517594616864507</v>
      </c>
      <c r="AC755" s="5"/>
      <c r="AD755" s="84">
        <v>104.8639077689667</v>
      </c>
      <c r="AE755" s="84">
        <v>516.40425808654936</v>
      </c>
      <c r="AF755" s="22">
        <f t="shared" si="77"/>
        <v>-26.30953788127395</v>
      </c>
      <c r="AG755" s="23">
        <f t="shared" si="78"/>
        <v>3.3005931384125171</v>
      </c>
      <c r="AH755" s="23">
        <f t="shared" si="79"/>
        <v>4.9245185409671857</v>
      </c>
      <c r="AI755" s="23">
        <f t="shared" si="80"/>
        <v>5.7452716311283831</v>
      </c>
      <c r="AJ755" s="85">
        <f t="shared" si="81"/>
        <v>36.235115762939706</v>
      </c>
      <c r="AK755" s="23"/>
      <c r="AL755" s="3"/>
    </row>
    <row r="756" spans="1:38" x14ac:dyDescent="0.35">
      <c r="A756" s="5">
        <f t="shared" si="75"/>
        <v>2229</v>
      </c>
      <c r="B756" s="6"/>
      <c r="C756" s="75" t="s">
        <v>980</v>
      </c>
      <c r="D756" s="9"/>
      <c r="E756" s="76" t="s">
        <v>231</v>
      </c>
      <c r="F756" s="75" t="s">
        <v>232</v>
      </c>
      <c r="G756" s="76"/>
      <c r="H756" s="7">
        <v>86</v>
      </c>
      <c r="I756" s="9"/>
      <c r="J756" s="9" t="s">
        <v>234</v>
      </c>
      <c r="K756" s="10">
        <v>42537</v>
      </c>
      <c r="L756" s="5">
        <v>2016</v>
      </c>
      <c r="M756" s="30">
        <f t="shared" si="76"/>
        <v>168</v>
      </c>
      <c r="N756" s="35"/>
      <c r="O756" s="35"/>
      <c r="Q756" s="5" t="s">
        <v>78</v>
      </c>
      <c r="R756" s="9" t="s">
        <v>235</v>
      </c>
      <c r="S756" s="9" t="s">
        <v>236</v>
      </c>
      <c r="T756" s="72">
        <v>9.6300000000000008</v>
      </c>
      <c r="U756" s="72">
        <v>0.63</v>
      </c>
      <c r="V756" s="9" t="s">
        <v>237</v>
      </c>
      <c r="W756" s="5" t="s">
        <v>749</v>
      </c>
      <c r="X756" s="12">
        <v>0.8</v>
      </c>
      <c r="Y756" s="76">
        <v>1</v>
      </c>
      <c r="Z756" s="84">
        <v>6.6889468630672315</v>
      </c>
      <c r="AA756" s="5"/>
      <c r="AB756" s="84">
        <v>-28.419191362507494</v>
      </c>
      <c r="AC756" s="5"/>
      <c r="AD756" s="84">
        <v>80.463305833028528</v>
      </c>
      <c r="AE756" s="84">
        <v>411.23225472119589</v>
      </c>
      <c r="AF756" s="22">
        <f t="shared" si="77"/>
        <v>-26.058704853252586</v>
      </c>
      <c r="AG756" s="23">
        <f t="shared" si="78"/>
        <v>3.1261608420785976</v>
      </c>
      <c r="AH756" s="23">
        <f t="shared" si="79"/>
        <v>5.1108048627103946</v>
      </c>
      <c r="AI756" s="23">
        <f t="shared" si="80"/>
        <v>5.9626056731621269</v>
      </c>
      <c r="AJ756" s="85">
        <f t="shared" si="81"/>
        <v>38.028995584002622</v>
      </c>
      <c r="AK756" s="23"/>
      <c r="AL756" s="3"/>
    </row>
    <row r="757" spans="1:38" x14ac:dyDescent="0.35">
      <c r="A757" s="5">
        <f t="shared" ref="A757:A820" si="82">A756+1</f>
        <v>2230</v>
      </c>
      <c r="B757" s="6"/>
      <c r="C757" s="75" t="s">
        <v>1091</v>
      </c>
      <c r="D757" s="9"/>
      <c r="E757" s="76" t="s">
        <v>231</v>
      </c>
      <c r="F757" s="75" t="s">
        <v>232</v>
      </c>
      <c r="G757" s="76"/>
      <c r="H757" s="6">
        <v>191</v>
      </c>
      <c r="I757" s="9"/>
      <c r="J757" s="9" t="s">
        <v>234</v>
      </c>
      <c r="K757" s="39">
        <v>42537</v>
      </c>
      <c r="L757" s="11">
        <v>2016</v>
      </c>
      <c r="M757" s="30">
        <f t="shared" si="76"/>
        <v>168</v>
      </c>
      <c r="N757" s="12"/>
      <c r="O757" s="12"/>
      <c r="Q757" s="5" t="s">
        <v>78</v>
      </c>
      <c r="R757" s="9" t="s">
        <v>235</v>
      </c>
      <c r="S757" s="9" t="s">
        <v>236</v>
      </c>
      <c r="T757" s="72">
        <v>18.2</v>
      </c>
      <c r="U757" s="72">
        <v>7.2</v>
      </c>
      <c r="V757" s="9" t="s">
        <v>237</v>
      </c>
      <c r="W757" s="5" t="s">
        <v>749</v>
      </c>
      <c r="X757" s="5">
        <v>1.2</v>
      </c>
      <c r="Y757" s="76">
        <v>1</v>
      </c>
      <c r="Z757" s="84">
        <v>6.386538408072143</v>
      </c>
      <c r="AA757" s="5"/>
      <c r="AB757" s="84">
        <v>-29.778782496461474</v>
      </c>
      <c r="AC757" s="5"/>
      <c r="AD757" s="84">
        <v>115.71044889547579</v>
      </c>
      <c r="AE757" s="84">
        <v>565.48374151709754</v>
      </c>
      <c r="AF757" s="22">
        <f t="shared" si="77"/>
        <v>-27.602780922280107</v>
      </c>
      <c r="AG757" s="23">
        <f t="shared" si="78"/>
        <v>3.037217178844748</v>
      </c>
      <c r="AH757" s="23">
        <f t="shared" si="79"/>
        <v>4.8870585752191964</v>
      </c>
      <c r="AI757" s="23">
        <f t="shared" si="80"/>
        <v>5.7015683377557282</v>
      </c>
      <c r="AJ757" s="85">
        <f t="shared" si="81"/>
        <v>35.860155595828736</v>
      </c>
      <c r="AK757" s="23"/>
      <c r="AL757" s="3"/>
    </row>
    <row r="758" spans="1:38" x14ac:dyDescent="0.35">
      <c r="A758" s="5">
        <f t="shared" si="82"/>
        <v>2231</v>
      </c>
      <c r="B758" s="6"/>
      <c r="C758" s="75" t="s">
        <v>1092</v>
      </c>
      <c r="D758" s="9"/>
      <c r="E758" s="76" t="s">
        <v>231</v>
      </c>
      <c r="F758" s="75" t="s">
        <v>232</v>
      </c>
      <c r="G758" s="76"/>
      <c r="H758" s="6">
        <v>191</v>
      </c>
      <c r="I758" s="9"/>
      <c r="J758" s="9" t="s">
        <v>234</v>
      </c>
      <c r="K758" s="39">
        <v>42537</v>
      </c>
      <c r="L758" s="11">
        <v>2016</v>
      </c>
      <c r="M758" s="30">
        <f t="shared" si="76"/>
        <v>168</v>
      </c>
      <c r="N758" s="12"/>
      <c r="O758" s="12"/>
      <c r="Q758" s="5" t="s">
        <v>78</v>
      </c>
      <c r="R758" s="9" t="s">
        <v>235</v>
      </c>
      <c r="S758" s="9" t="s">
        <v>236</v>
      </c>
      <c r="T758" s="72">
        <v>17.600000000000001</v>
      </c>
      <c r="U758" s="72">
        <v>6.1</v>
      </c>
      <c r="V758" s="9" t="s">
        <v>237</v>
      </c>
      <c r="W758" s="5" t="s">
        <v>749</v>
      </c>
      <c r="X758" s="5">
        <v>1.2</v>
      </c>
      <c r="Y758" s="76">
        <v>1</v>
      </c>
      <c r="Z758" s="84">
        <v>7.1515173479936811</v>
      </c>
      <c r="AA758" s="5"/>
      <c r="AB758" s="84">
        <v>-29.74065168300303</v>
      </c>
      <c r="AC758" s="5"/>
      <c r="AD758" s="84">
        <v>138.70392323823407</v>
      </c>
      <c r="AE758" s="84">
        <v>698.28000560437317</v>
      </c>
      <c r="AF758" s="22">
        <f t="shared" si="77"/>
        <v>-27.441383908157228</v>
      </c>
      <c r="AG758" s="23">
        <f t="shared" si="78"/>
        <v>3.2622109847040237</v>
      </c>
      <c r="AH758" s="23">
        <f t="shared" si="79"/>
        <v>5.034320510206669</v>
      </c>
      <c r="AI758" s="23">
        <f t="shared" si="80"/>
        <v>5.8733739285744475</v>
      </c>
      <c r="AJ758" s="85">
        <f t="shared" si="81"/>
        <v>37.306374371470071</v>
      </c>
      <c r="AK758" s="23"/>
      <c r="AL758" s="3"/>
    </row>
    <row r="759" spans="1:38" x14ac:dyDescent="0.35">
      <c r="A759" s="5">
        <f t="shared" si="82"/>
        <v>2232</v>
      </c>
      <c r="B759" s="6"/>
      <c r="C759" s="75" t="s">
        <v>1093</v>
      </c>
      <c r="D759" s="9"/>
      <c r="E759" s="76" t="s">
        <v>231</v>
      </c>
      <c r="F759" s="75" t="s">
        <v>232</v>
      </c>
      <c r="G759" s="76"/>
      <c r="H759" s="6">
        <v>191</v>
      </c>
      <c r="I759" s="9"/>
      <c r="J759" s="9" t="s">
        <v>234</v>
      </c>
      <c r="K759" s="39">
        <v>42537</v>
      </c>
      <c r="L759" s="11">
        <v>2016</v>
      </c>
      <c r="M759" s="30">
        <f t="shared" si="76"/>
        <v>168</v>
      </c>
      <c r="N759" s="12"/>
      <c r="O759" s="12"/>
      <c r="Q759" s="5" t="s">
        <v>78</v>
      </c>
      <c r="R759" s="9" t="s">
        <v>235</v>
      </c>
      <c r="S759" s="9" t="s">
        <v>236</v>
      </c>
      <c r="T759" s="72">
        <v>15.6</v>
      </c>
      <c r="U759" s="72">
        <v>4.54</v>
      </c>
      <c r="V759" s="9" t="s">
        <v>237</v>
      </c>
      <c r="W759" s="5" t="s">
        <v>749</v>
      </c>
      <c r="X759" s="5">
        <v>1.2</v>
      </c>
      <c r="Y759" s="76">
        <v>1</v>
      </c>
      <c r="Z759" s="84">
        <v>6.7905539105147659</v>
      </c>
      <c r="AA759" s="5"/>
      <c r="AB759" s="84">
        <v>-29.664826666081943</v>
      </c>
      <c r="AC759" s="5"/>
      <c r="AD759" s="84">
        <v>139.42982555065228</v>
      </c>
      <c r="AE759" s="84">
        <v>675.96879647921094</v>
      </c>
      <c r="AF759" s="22">
        <f t="shared" si="77"/>
        <v>-27.522694037718889</v>
      </c>
      <c r="AG759" s="23">
        <f t="shared" si="78"/>
        <v>3.1560452677984605</v>
      </c>
      <c r="AH759" s="23">
        <f t="shared" si="79"/>
        <v>4.8480932527140252</v>
      </c>
      <c r="AI759" s="23">
        <f t="shared" si="80"/>
        <v>5.6561087948330302</v>
      </c>
      <c r="AJ759" s="85">
        <f t="shared" si="81"/>
        <v>35.464834818171987</v>
      </c>
      <c r="AK759" s="23"/>
      <c r="AL759" s="3"/>
    </row>
    <row r="760" spans="1:38" x14ac:dyDescent="0.35">
      <c r="A760" s="5">
        <f t="shared" si="82"/>
        <v>2233</v>
      </c>
      <c r="B760" s="6"/>
      <c r="C760" s="75" t="s">
        <v>1094</v>
      </c>
      <c r="D760" s="9"/>
      <c r="E760" s="76" t="s">
        <v>231</v>
      </c>
      <c r="F760" s="75" t="s">
        <v>232</v>
      </c>
      <c r="G760" s="76"/>
      <c r="H760" s="6">
        <v>191</v>
      </c>
      <c r="I760" s="9"/>
      <c r="J760" s="9" t="s">
        <v>234</v>
      </c>
      <c r="K760" s="39">
        <v>42537</v>
      </c>
      <c r="L760" s="11">
        <v>2016</v>
      </c>
      <c r="M760" s="30">
        <f t="shared" si="76"/>
        <v>168</v>
      </c>
      <c r="N760" s="12"/>
      <c r="O760" s="12"/>
      <c r="Q760" s="5" t="s">
        <v>78</v>
      </c>
      <c r="R760" s="9" t="s">
        <v>235</v>
      </c>
      <c r="S760" s="9" t="s">
        <v>236</v>
      </c>
      <c r="T760" s="72">
        <v>21.67</v>
      </c>
      <c r="U760" s="72">
        <v>16.2</v>
      </c>
      <c r="V760" s="9" t="s">
        <v>237</v>
      </c>
      <c r="W760" s="5" t="s">
        <v>749</v>
      </c>
      <c r="X760" s="5">
        <v>1.3</v>
      </c>
      <c r="Y760" s="76">
        <v>1</v>
      </c>
      <c r="Z760" s="84">
        <v>7.9127930439299234</v>
      </c>
      <c r="AA760" s="5"/>
      <c r="AB760" s="84">
        <v>-28.867548910770168</v>
      </c>
      <c r="AC760" s="5"/>
      <c r="AD760" s="84">
        <v>159.54881471713173</v>
      </c>
      <c r="AE760" s="84">
        <v>752.00245940388834</v>
      </c>
      <c r="AF760" s="22">
        <f t="shared" si="77"/>
        <v>-26.846892875368841</v>
      </c>
      <c r="AG760" s="23">
        <f t="shared" si="78"/>
        <v>3.4861156011558601</v>
      </c>
      <c r="AH760" s="23">
        <f t="shared" si="79"/>
        <v>4.7133064619573215</v>
      </c>
      <c r="AI760" s="23">
        <f t="shared" si="80"/>
        <v>5.4988575389502081</v>
      </c>
      <c r="AJ760" s="85">
        <f t="shared" si="81"/>
        <v>34.05414039051459</v>
      </c>
      <c r="AK760" s="23"/>
      <c r="AL760" s="3"/>
    </row>
    <row r="761" spans="1:38" x14ac:dyDescent="0.35">
      <c r="A761" s="5">
        <f t="shared" si="82"/>
        <v>2234</v>
      </c>
      <c r="B761" s="6"/>
      <c r="C761" s="75" t="s">
        <v>1095</v>
      </c>
      <c r="D761" s="9"/>
      <c r="E761" s="76" t="s">
        <v>231</v>
      </c>
      <c r="F761" s="75" t="s">
        <v>232</v>
      </c>
      <c r="G761" s="76"/>
      <c r="H761" s="6">
        <v>191</v>
      </c>
      <c r="I761" s="9"/>
      <c r="J761" s="9" t="s">
        <v>234</v>
      </c>
      <c r="K761" s="39">
        <v>42537</v>
      </c>
      <c r="L761" s="11">
        <v>2016</v>
      </c>
      <c r="M761" s="30">
        <f t="shared" si="76"/>
        <v>168</v>
      </c>
      <c r="N761" s="12"/>
      <c r="O761" s="12"/>
      <c r="Q761" s="5" t="s">
        <v>78</v>
      </c>
      <c r="R761" s="9" t="s">
        <v>235</v>
      </c>
      <c r="S761" s="9" t="s">
        <v>236</v>
      </c>
      <c r="T761" s="72">
        <v>21.33</v>
      </c>
      <c r="U761" s="72">
        <v>20.13</v>
      </c>
      <c r="V761" s="9" t="s">
        <v>237</v>
      </c>
      <c r="W761" s="5" t="s">
        <v>749</v>
      </c>
      <c r="X761" s="5">
        <v>1.2</v>
      </c>
      <c r="Y761" s="76">
        <v>1</v>
      </c>
      <c r="Z761" s="84">
        <v>7.6849150059905327</v>
      </c>
      <c r="AA761" s="5"/>
      <c r="AB761" s="84">
        <v>-29.021098834147701</v>
      </c>
      <c r="AC761" s="5"/>
      <c r="AD761" s="84">
        <v>154.81971788150148</v>
      </c>
      <c r="AE761" s="84">
        <v>696.60899203166036</v>
      </c>
      <c r="AF761" s="22">
        <f t="shared" si="77"/>
        <v>-27.208079828311718</v>
      </c>
      <c r="AG761" s="23">
        <f t="shared" si="78"/>
        <v>3.4190926488207452</v>
      </c>
      <c r="AH761" s="23">
        <f t="shared" si="79"/>
        <v>4.4994849594341897</v>
      </c>
      <c r="AI761" s="23">
        <f t="shared" si="80"/>
        <v>5.2493991193398877</v>
      </c>
      <c r="AJ761" s="85">
        <f t="shared" si="81"/>
        <v>31.668601515729055</v>
      </c>
      <c r="AK761" s="23"/>
      <c r="AL761" s="3"/>
    </row>
    <row r="762" spans="1:38" x14ac:dyDescent="0.35">
      <c r="A762" s="5">
        <f t="shared" si="82"/>
        <v>2235</v>
      </c>
      <c r="B762" s="6"/>
      <c r="C762" s="75" t="s">
        <v>1096</v>
      </c>
      <c r="D762" s="9"/>
      <c r="E762" s="76" t="s">
        <v>231</v>
      </c>
      <c r="F762" s="75" t="s">
        <v>232</v>
      </c>
      <c r="G762" s="76"/>
      <c r="H762" s="6">
        <v>400</v>
      </c>
      <c r="I762" s="9"/>
      <c r="J762" s="9" t="s">
        <v>234</v>
      </c>
      <c r="K762" s="39">
        <v>42537</v>
      </c>
      <c r="L762" s="11">
        <v>2016</v>
      </c>
      <c r="M762" s="30">
        <f t="shared" si="76"/>
        <v>168</v>
      </c>
      <c r="N762" s="12"/>
      <c r="O762" s="12"/>
      <c r="Q762" s="5" t="s">
        <v>78</v>
      </c>
      <c r="R762" s="9" t="s">
        <v>235</v>
      </c>
      <c r="S762" s="9" t="s">
        <v>236</v>
      </c>
      <c r="T762" s="72">
        <v>17.329999999999998</v>
      </c>
      <c r="U762" s="72">
        <v>8.57</v>
      </c>
      <c r="V762" s="9" t="s">
        <v>237</v>
      </c>
      <c r="W762" s="5" t="s">
        <v>749</v>
      </c>
      <c r="X762" s="5">
        <v>1.1000000000000001</v>
      </c>
      <c r="Y762" s="76">
        <v>1</v>
      </c>
      <c r="Z762" s="84">
        <v>6.8904464449218494</v>
      </c>
      <c r="AA762" s="5"/>
      <c r="AB762" s="84">
        <v>-28.673546495209148</v>
      </c>
      <c r="AC762" s="5"/>
      <c r="AD762" s="84">
        <v>160.79716985663097</v>
      </c>
      <c r="AE762" s="84">
        <v>667.15268933259176</v>
      </c>
      <c r="AF762" s="22">
        <f t="shared" si="77"/>
        <v>-27.247127032896703</v>
      </c>
      <c r="AG762" s="23">
        <f t="shared" si="78"/>
        <v>3.1854254249770149</v>
      </c>
      <c r="AH762" s="23">
        <f t="shared" si="79"/>
        <v>4.1490325353825224</v>
      </c>
      <c r="AI762" s="23">
        <f t="shared" si="80"/>
        <v>4.8405379579462755</v>
      </c>
      <c r="AJ762" s="85">
        <f t="shared" si="81"/>
        <v>27.31147259590211</v>
      </c>
      <c r="AK762" s="23"/>
      <c r="AL762" s="3"/>
    </row>
    <row r="763" spans="1:38" x14ac:dyDescent="0.35">
      <c r="A763" s="5">
        <f t="shared" si="82"/>
        <v>2236</v>
      </c>
      <c r="B763" s="6"/>
      <c r="C763" s="75" t="s">
        <v>1097</v>
      </c>
      <c r="D763" s="9"/>
      <c r="E763" s="76" t="s">
        <v>231</v>
      </c>
      <c r="F763" s="75" t="s">
        <v>232</v>
      </c>
      <c r="G763" s="76"/>
      <c r="H763" s="6">
        <v>400</v>
      </c>
      <c r="I763" s="9"/>
      <c r="J763" s="9" t="s">
        <v>234</v>
      </c>
      <c r="K763" s="39">
        <v>42537</v>
      </c>
      <c r="L763" s="11">
        <v>2016</v>
      </c>
      <c r="M763" s="30">
        <f t="shared" si="76"/>
        <v>168</v>
      </c>
      <c r="N763" s="12"/>
      <c r="O763" s="12"/>
      <c r="Q763" s="5" t="s">
        <v>78</v>
      </c>
      <c r="R763" s="9" t="s">
        <v>235</v>
      </c>
      <c r="S763" s="9" t="s">
        <v>236</v>
      </c>
      <c r="T763" s="72">
        <v>13.63</v>
      </c>
      <c r="U763" s="72">
        <v>3.06</v>
      </c>
      <c r="V763" s="9" t="s">
        <v>237</v>
      </c>
      <c r="W763" s="5" t="s">
        <v>749</v>
      </c>
      <c r="X763" s="5">
        <v>1</v>
      </c>
      <c r="Y763" s="76">
        <v>1</v>
      </c>
      <c r="Z763" s="84">
        <v>8.3115677477781595</v>
      </c>
      <c r="AA763" s="5"/>
      <c r="AB763" s="84">
        <v>-28.553193289338136</v>
      </c>
      <c r="AC763" s="5"/>
      <c r="AD763" s="84">
        <v>146.60556002947089</v>
      </c>
      <c r="AE763" s="84">
        <v>625.07171538820523</v>
      </c>
      <c r="AF763" s="22">
        <f t="shared" si="77"/>
        <v>-26.993364302327258</v>
      </c>
      <c r="AG763" s="23">
        <f t="shared" si="78"/>
        <v>3.6034022787582822</v>
      </c>
      <c r="AH763" s="23">
        <f t="shared" si="79"/>
        <v>4.26362898693987</v>
      </c>
      <c r="AI763" s="23">
        <f t="shared" si="80"/>
        <v>4.9742338180965149</v>
      </c>
      <c r="AJ763" s="85">
        <f t="shared" si="81"/>
        <v>28.802809169642316</v>
      </c>
      <c r="AK763" s="23"/>
      <c r="AL763" s="3"/>
    </row>
    <row r="764" spans="1:38" x14ac:dyDescent="0.35">
      <c r="A764" s="5">
        <f t="shared" si="82"/>
        <v>2237</v>
      </c>
      <c r="B764" s="6"/>
      <c r="C764" s="75" t="s">
        <v>1098</v>
      </c>
      <c r="D764" s="9"/>
      <c r="E764" s="76" t="s">
        <v>231</v>
      </c>
      <c r="F764" s="75" t="s">
        <v>232</v>
      </c>
      <c r="G764" s="76"/>
      <c r="H764" s="6">
        <v>207</v>
      </c>
      <c r="I764" s="9"/>
      <c r="J764" s="9" t="s">
        <v>234</v>
      </c>
      <c r="K764" s="39">
        <v>42537</v>
      </c>
      <c r="L764" s="11">
        <v>2016</v>
      </c>
      <c r="M764" s="30">
        <f t="shared" si="76"/>
        <v>168</v>
      </c>
      <c r="N764" s="12"/>
      <c r="O764" s="12"/>
      <c r="Q764" s="5" t="s">
        <v>78</v>
      </c>
      <c r="R764" s="9" t="s">
        <v>235</v>
      </c>
      <c r="S764" s="9" t="s">
        <v>236</v>
      </c>
      <c r="T764" s="72">
        <v>18.38</v>
      </c>
      <c r="U764" s="72">
        <v>4.46</v>
      </c>
      <c r="V764" s="9" t="s">
        <v>237</v>
      </c>
      <c r="W764" s="5" t="s">
        <v>749</v>
      </c>
      <c r="X764" s="5">
        <v>1.2</v>
      </c>
      <c r="Y764" s="76">
        <v>1</v>
      </c>
      <c r="Z764" s="84">
        <v>7.3652746078706075</v>
      </c>
      <c r="AA764" s="5"/>
      <c r="AB764" s="84">
        <v>-29.807406695022518</v>
      </c>
      <c r="AC764" s="5"/>
      <c r="AD764" s="84">
        <v>154.78684287934345</v>
      </c>
      <c r="AE764" s="84">
        <v>761.28492686997868</v>
      </c>
      <c r="AF764" s="22">
        <f t="shared" si="77"/>
        <v>-27.604655088768897</v>
      </c>
      <c r="AG764" s="23">
        <f t="shared" si="78"/>
        <v>3.3250807670207667</v>
      </c>
      <c r="AH764" s="23">
        <f t="shared" si="79"/>
        <v>4.9182793104928262</v>
      </c>
      <c r="AI764" s="23">
        <f t="shared" si="80"/>
        <v>5.7379925289082969</v>
      </c>
      <c r="AJ764" s="85">
        <f t="shared" si="81"/>
        <v>36.173005349257515</v>
      </c>
      <c r="AK764" s="23"/>
      <c r="AL764" s="3"/>
    </row>
    <row r="765" spans="1:38" x14ac:dyDescent="0.35">
      <c r="A765" s="5">
        <f t="shared" si="82"/>
        <v>2238</v>
      </c>
      <c r="B765" s="6"/>
      <c r="C765" s="75" t="s">
        <v>1099</v>
      </c>
      <c r="D765" s="9"/>
      <c r="E765" s="76" t="s">
        <v>231</v>
      </c>
      <c r="F765" s="75" t="s">
        <v>232</v>
      </c>
      <c r="G765" s="76"/>
      <c r="H765" s="6">
        <v>207</v>
      </c>
      <c r="I765" s="9"/>
      <c r="J765" s="9" t="s">
        <v>234</v>
      </c>
      <c r="K765" s="39">
        <v>42537</v>
      </c>
      <c r="L765" s="11">
        <v>2016</v>
      </c>
      <c r="M765" s="30">
        <f t="shared" si="76"/>
        <v>168</v>
      </c>
      <c r="N765" s="12"/>
      <c r="O765" s="12"/>
      <c r="Q765" s="5" t="s">
        <v>78</v>
      </c>
      <c r="R765" s="9" t="s">
        <v>235</v>
      </c>
      <c r="S765" s="9" t="s">
        <v>236</v>
      </c>
      <c r="T765" s="72">
        <v>16.809999999999999</v>
      </c>
      <c r="U765" s="72">
        <v>2.94</v>
      </c>
      <c r="V765" s="9" t="s">
        <v>237</v>
      </c>
      <c r="W765" s="5" t="s">
        <v>749</v>
      </c>
      <c r="X765" s="5">
        <v>1.3</v>
      </c>
      <c r="Y765" s="76">
        <v>1</v>
      </c>
      <c r="Z765" s="84">
        <v>7.2383038083242042</v>
      </c>
      <c r="AA765" s="5"/>
      <c r="AB765" s="84">
        <v>-29.656768482219302</v>
      </c>
      <c r="AC765" s="5"/>
      <c r="AD765" s="84">
        <v>132.68953559739617</v>
      </c>
      <c r="AE765" s="84">
        <v>626.86981105128314</v>
      </c>
      <c r="AF765" s="22">
        <f t="shared" si="77"/>
        <v>-27.625912646091638</v>
      </c>
      <c r="AG765" s="23">
        <f t="shared" si="78"/>
        <v>3.2877364142130014</v>
      </c>
      <c r="AH765" s="23">
        <f t="shared" si="79"/>
        <v>4.7243349539885227</v>
      </c>
      <c r="AI765" s="23">
        <f t="shared" si="80"/>
        <v>5.5117241129866095</v>
      </c>
      <c r="AJ765" s="85">
        <f t="shared" si="81"/>
        <v>34.172159218005859</v>
      </c>
      <c r="AK765" s="23"/>
      <c r="AL765" s="3"/>
    </row>
    <row r="766" spans="1:38" x14ac:dyDescent="0.35">
      <c r="A766" s="5">
        <f t="shared" si="82"/>
        <v>2239</v>
      </c>
      <c r="B766" s="6"/>
      <c r="C766" s="75" t="s">
        <v>1100</v>
      </c>
      <c r="D766" s="9"/>
      <c r="E766" s="76" t="s">
        <v>231</v>
      </c>
      <c r="F766" s="75" t="s">
        <v>232</v>
      </c>
      <c r="G766" s="76"/>
      <c r="H766" s="6">
        <v>207</v>
      </c>
      <c r="I766" s="9"/>
      <c r="J766" s="9" t="s">
        <v>234</v>
      </c>
      <c r="K766" s="39">
        <v>42537</v>
      </c>
      <c r="L766" s="11">
        <v>2016</v>
      </c>
      <c r="M766" s="30">
        <f t="shared" si="76"/>
        <v>168</v>
      </c>
      <c r="N766" s="12"/>
      <c r="O766" s="12"/>
      <c r="Q766" s="5" t="s">
        <v>78</v>
      </c>
      <c r="R766" s="9" t="s">
        <v>235</v>
      </c>
      <c r="S766" s="9" t="s">
        <v>236</v>
      </c>
      <c r="T766" s="72">
        <v>16.88</v>
      </c>
      <c r="U766" s="72">
        <v>3.75</v>
      </c>
      <c r="V766" s="9" t="s">
        <v>237</v>
      </c>
      <c r="W766" s="5" t="s">
        <v>749</v>
      </c>
      <c r="X766" s="5">
        <v>0.9</v>
      </c>
      <c r="Y766" s="76">
        <v>1</v>
      </c>
      <c r="Z766" s="84">
        <v>8.0357806807551153</v>
      </c>
      <c r="AA766" s="5"/>
      <c r="AB766" s="84">
        <v>-29.833224341742373</v>
      </c>
      <c r="AC766" s="5"/>
      <c r="AD766" s="84">
        <v>116.21865582297536</v>
      </c>
      <c r="AE766" s="84">
        <v>576.54436180700077</v>
      </c>
      <c r="AF766" s="22">
        <f t="shared" si="77"/>
        <v>-27.594533065988642</v>
      </c>
      <c r="AG766" s="23">
        <f t="shared" si="78"/>
        <v>3.5222884355162103</v>
      </c>
      <c r="AH766" s="23">
        <f t="shared" si="79"/>
        <v>4.9608589750443768</v>
      </c>
      <c r="AI766" s="23">
        <f t="shared" si="80"/>
        <v>5.7876688042184403</v>
      </c>
      <c r="AJ766" s="85">
        <f t="shared" si="81"/>
        <v>36.594196908657636</v>
      </c>
      <c r="AK766" s="23"/>
      <c r="AL766" s="3"/>
    </row>
    <row r="767" spans="1:38" x14ac:dyDescent="0.35">
      <c r="A767" s="5">
        <f t="shared" si="82"/>
        <v>2240</v>
      </c>
      <c r="B767" s="6"/>
      <c r="C767" s="75" t="s">
        <v>1101</v>
      </c>
      <c r="D767" s="9"/>
      <c r="E767" s="76" t="s">
        <v>231</v>
      </c>
      <c r="F767" s="75" t="s">
        <v>232</v>
      </c>
      <c r="G767" s="76"/>
      <c r="H767" s="6">
        <v>207</v>
      </c>
      <c r="I767" s="9"/>
      <c r="J767" s="9" t="s">
        <v>234</v>
      </c>
      <c r="K767" s="39">
        <v>42537</v>
      </c>
      <c r="L767" s="11">
        <v>2016</v>
      </c>
      <c r="M767" s="30">
        <f t="shared" si="76"/>
        <v>168</v>
      </c>
      <c r="N767" s="12"/>
      <c r="O767" s="12"/>
      <c r="Q767" s="5" t="s">
        <v>78</v>
      </c>
      <c r="R767" s="9" t="s">
        <v>235</v>
      </c>
      <c r="S767" s="9" t="s">
        <v>236</v>
      </c>
      <c r="T767" s="72">
        <v>17.63</v>
      </c>
      <c r="U767" s="72">
        <v>5.03</v>
      </c>
      <c r="V767" s="9" t="s">
        <v>237</v>
      </c>
      <c r="W767" s="5" t="s">
        <v>749</v>
      </c>
      <c r="X767" s="5">
        <v>1.1000000000000001</v>
      </c>
      <c r="Y767" s="76">
        <v>1</v>
      </c>
      <c r="Z767" s="84">
        <v>7.0997890846553586</v>
      </c>
      <c r="AA767" s="5"/>
      <c r="AB767" s="84">
        <v>-29.761226646447337</v>
      </c>
      <c r="AC767" s="5"/>
      <c r="AD767" s="84">
        <v>120.95723992320933</v>
      </c>
      <c r="AE767" s="84">
        <v>611.47594608673091</v>
      </c>
      <c r="AF767" s="22">
        <f t="shared" si="77"/>
        <v>-27.444976933376097</v>
      </c>
      <c r="AG767" s="23">
        <f t="shared" si="78"/>
        <v>3.2469967896045171</v>
      </c>
      <c r="AH767" s="23">
        <f t="shared" si="79"/>
        <v>5.0553067056997278</v>
      </c>
      <c r="AI767" s="23">
        <f t="shared" si="80"/>
        <v>5.8978578233163494</v>
      </c>
      <c r="AJ767" s="85">
        <f t="shared" si="81"/>
        <v>37.506535615513684</v>
      </c>
      <c r="AK767" s="23"/>
      <c r="AL767" s="3"/>
    </row>
    <row r="768" spans="1:38" x14ac:dyDescent="0.35">
      <c r="A768" s="5">
        <f t="shared" si="82"/>
        <v>2241</v>
      </c>
      <c r="B768" s="6"/>
      <c r="C768" s="75" t="s">
        <v>1102</v>
      </c>
      <c r="D768" s="9"/>
      <c r="E768" s="76" t="s">
        <v>231</v>
      </c>
      <c r="F768" s="75" t="s">
        <v>232</v>
      </c>
      <c r="G768" s="76"/>
      <c r="H768" s="6">
        <v>207</v>
      </c>
      <c r="I768" s="9"/>
      <c r="J768" s="9" t="s">
        <v>234</v>
      </c>
      <c r="K768" s="39">
        <v>42537</v>
      </c>
      <c r="L768" s="11">
        <v>2016</v>
      </c>
      <c r="M768" s="30">
        <f t="shared" si="76"/>
        <v>168</v>
      </c>
      <c r="N768" s="12"/>
      <c r="O768" s="12"/>
      <c r="Q768" s="5" t="s">
        <v>78</v>
      </c>
      <c r="R768" s="9" t="s">
        <v>235</v>
      </c>
      <c r="S768" s="9" t="s">
        <v>236</v>
      </c>
      <c r="T768" s="72">
        <v>17.25</v>
      </c>
      <c r="U768" s="72">
        <v>4.3899999999999997</v>
      </c>
      <c r="V768" s="9" t="s">
        <v>237</v>
      </c>
      <c r="W768" s="5" t="s">
        <v>749</v>
      </c>
      <c r="X768" s="5">
        <v>1</v>
      </c>
      <c r="Y768" s="76">
        <v>1</v>
      </c>
      <c r="Z768" s="84">
        <v>7.0247409979519126</v>
      </c>
      <c r="AA768" s="5"/>
      <c r="AB768" s="84">
        <v>-29.708075925844124</v>
      </c>
      <c r="AC768" s="5"/>
      <c r="AD768" s="84">
        <v>127.66591546565796</v>
      </c>
      <c r="AE768" s="84">
        <v>619.21372003851252</v>
      </c>
      <c r="AF768" s="22">
        <f t="shared" si="77"/>
        <v>-27.564039917293485</v>
      </c>
      <c r="AG768" s="23">
        <f t="shared" si="78"/>
        <v>3.2249238229270336</v>
      </c>
      <c r="AH768" s="23">
        <f t="shared" si="79"/>
        <v>4.8502665553287834</v>
      </c>
      <c r="AI768" s="23">
        <f t="shared" si="80"/>
        <v>5.658644314550247</v>
      </c>
      <c r="AJ768" s="85">
        <f t="shared" si="81"/>
        <v>35.487027936357961</v>
      </c>
      <c r="AK768" s="23"/>
      <c r="AL768" s="3"/>
    </row>
    <row r="769" spans="1:38" x14ac:dyDescent="0.35">
      <c r="A769" s="5">
        <f t="shared" si="82"/>
        <v>2242</v>
      </c>
      <c r="B769" s="6"/>
      <c r="C769" s="75" t="s">
        <v>1123</v>
      </c>
      <c r="D769" s="9"/>
      <c r="E769" s="76" t="s">
        <v>231</v>
      </c>
      <c r="F769" s="75" t="s">
        <v>232</v>
      </c>
      <c r="G769" s="76"/>
      <c r="H769" s="6">
        <v>65</v>
      </c>
      <c r="I769" s="9"/>
      <c r="J769" s="9" t="s">
        <v>234</v>
      </c>
      <c r="K769" s="39">
        <v>42537</v>
      </c>
      <c r="L769" s="11">
        <v>2016</v>
      </c>
      <c r="M769" s="30">
        <f t="shared" si="76"/>
        <v>168</v>
      </c>
      <c r="N769" s="12"/>
      <c r="O769" s="12"/>
      <c r="Q769" s="5" t="s">
        <v>78</v>
      </c>
      <c r="R769" s="9" t="s">
        <v>235</v>
      </c>
      <c r="S769" s="9" t="s">
        <v>236</v>
      </c>
      <c r="T769" s="72">
        <v>13.67</v>
      </c>
      <c r="U769" s="72">
        <v>1.78</v>
      </c>
      <c r="V769" s="9" t="s">
        <v>237</v>
      </c>
      <c r="W769" s="5" t="s">
        <v>749</v>
      </c>
      <c r="X769" s="5">
        <v>0.9</v>
      </c>
      <c r="Y769" s="76">
        <v>1</v>
      </c>
      <c r="Z769" s="84">
        <v>10.434975698517821</v>
      </c>
      <c r="AA769" s="5"/>
      <c r="AB769" s="84">
        <v>-28.925811904469594</v>
      </c>
      <c r="AC769" s="5"/>
      <c r="AD769" s="84">
        <v>123.96401821698741</v>
      </c>
      <c r="AE769" s="84">
        <v>579.60392915162856</v>
      </c>
      <c r="AF769" s="22">
        <f t="shared" si="77"/>
        <v>-26.940409503653502</v>
      </c>
      <c r="AG769" s="23">
        <f t="shared" si="78"/>
        <v>4.22793402897583</v>
      </c>
      <c r="AH769" s="23">
        <f t="shared" si="79"/>
        <v>4.6755819752235377</v>
      </c>
      <c r="AI769" s="23">
        <f t="shared" si="80"/>
        <v>5.4548456377607941</v>
      </c>
      <c r="AJ769" s="85">
        <f t="shared" si="81"/>
        <v>33.646835644037026</v>
      </c>
      <c r="AK769" s="23"/>
      <c r="AL769" s="3"/>
    </row>
    <row r="770" spans="1:38" x14ac:dyDescent="0.35">
      <c r="A770" s="5">
        <f t="shared" si="82"/>
        <v>2243</v>
      </c>
      <c r="B770" s="6"/>
      <c r="C770" s="75" t="s">
        <v>1124</v>
      </c>
      <c r="D770" s="9"/>
      <c r="E770" s="76" t="s">
        <v>231</v>
      </c>
      <c r="F770" s="75" t="s">
        <v>232</v>
      </c>
      <c r="G770" s="76"/>
      <c r="H770" s="6">
        <v>65</v>
      </c>
      <c r="I770" s="9"/>
      <c r="J770" s="9" t="s">
        <v>234</v>
      </c>
      <c r="K770" s="39">
        <v>42537</v>
      </c>
      <c r="L770" s="11">
        <v>2016</v>
      </c>
      <c r="M770" s="30">
        <f t="shared" ref="M770:M833" si="83">K770-DATE(YEAR(K770),1,0)</f>
        <v>168</v>
      </c>
      <c r="N770" s="12"/>
      <c r="O770" s="12"/>
      <c r="Q770" s="5" t="s">
        <v>78</v>
      </c>
      <c r="R770" s="9" t="s">
        <v>235</v>
      </c>
      <c r="S770" s="9" t="s">
        <v>236</v>
      </c>
      <c r="T770" s="72">
        <v>14.6</v>
      </c>
      <c r="U770" s="72">
        <v>2.36</v>
      </c>
      <c r="V770" s="9" t="s">
        <v>237</v>
      </c>
      <c r="W770" s="5" t="s">
        <v>749</v>
      </c>
      <c r="X770" s="5">
        <v>0.9</v>
      </c>
      <c r="Y770" s="76">
        <v>1</v>
      </c>
      <c r="Z770" s="84">
        <v>10.634172165191181</v>
      </c>
      <c r="AA770" s="5"/>
      <c r="AB770" s="84">
        <v>-28.688817898938446</v>
      </c>
      <c r="AC770" s="5"/>
      <c r="AD770" s="84">
        <v>127.63519706868003</v>
      </c>
      <c r="AE770" s="84">
        <v>589.6174133304886</v>
      </c>
      <c r="AF770" s="22">
        <f t="shared" ref="AF770:AF833" si="84">(AB770+6.39*((AI770-3.76)/AI770))</f>
        <v>-26.75683844318398</v>
      </c>
      <c r="AG770" s="23">
        <f t="shared" ref="AG770:AG833" si="85">(Z770-2.86)/3.4+2</f>
        <v>4.2865212250562301</v>
      </c>
      <c r="AH770" s="23">
        <f t="shared" ref="AH770:AH833" si="86">AE770/AD770</f>
        <v>4.6195518702667702</v>
      </c>
      <c r="AI770" s="23">
        <f t="shared" ref="AI770:AI833" si="87">AH770*14/12</f>
        <v>5.3894771819778988</v>
      </c>
      <c r="AJ770" s="85">
        <f t="shared" ref="AJ770:AJ833" si="88">93/(1+POWER(0.246*AI770-0.775,-1))</f>
        <v>33.031392087012783</v>
      </c>
      <c r="AK770" s="23"/>
      <c r="AL770" s="3"/>
    </row>
    <row r="771" spans="1:38" x14ac:dyDescent="0.35">
      <c r="A771" s="5">
        <f t="shared" si="82"/>
        <v>2244</v>
      </c>
      <c r="B771" s="6"/>
      <c r="C771" s="75" t="s">
        <v>1125</v>
      </c>
      <c r="D771" s="9"/>
      <c r="E771" s="76" t="s">
        <v>231</v>
      </c>
      <c r="F771" s="75" t="s">
        <v>232</v>
      </c>
      <c r="G771" s="76"/>
      <c r="H771" s="6">
        <v>65</v>
      </c>
      <c r="I771" s="9"/>
      <c r="J771" s="9" t="s">
        <v>234</v>
      </c>
      <c r="K771" s="39">
        <v>42537</v>
      </c>
      <c r="L771" s="11">
        <v>2016</v>
      </c>
      <c r="M771" s="30">
        <f t="shared" si="83"/>
        <v>168</v>
      </c>
      <c r="N771" s="12"/>
      <c r="O771" s="12"/>
      <c r="Q771" s="5" t="s">
        <v>78</v>
      </c>
      <c r="R771" s="9" t="s">
        <v>235</v>
      </c>
      <c r="S771" s="9" t="s">
        <v>236</v>
      </c>
      <c r="T771" s="72">
        <v>14.58</v>
      </c>
      <c r="U771" s="72">
        <v>2.83</v>
      </c>
      <c r="V771" s="9" t="s">
        <v>237</v>
      </c>
      <c r="W771" s="5" t="s">
        <v>749</v>
      </c>
      <c r="X771" s="5">
        <v>1.3</v>
      </c>
      <c r="Y771" s="76">
        <v>1</v>
      </c>
      <c r="Z771" s="84">
        <v>10.471534591901012</v>
      </c>
      <c r="AA771" s="5"/>
      <c r="AB771" s="84">
        <v>-29.204356794112538</v>
      </c>
      <c r="AC771" s="5"/>
      <c r="AD771" s="84">
        <v>147.31140945352945</v>
      </c>
      <c r="AE771" s="84">
        <v>704.43207239244259</v>
      </c>
      <c r="AF771" s="22">
        <f t="shared" si="84"/>
        <v>-27.121002818586422</v>
      </c>
      <c r="AG771" s="23">
        <f t="shared" si="85"/>
        <v>4.2386866446767684</v>
      </c>
      <c r="AH771" s="23">
        <f t="shared" si="86"/>
        <v>4.7819247334990793</v>
      </c>
      <c r="AI771" s="23">
        <f t="shared" si="87"/>
        <v>5.5789121890822591</v>
      </c>
      <c r="AJ771" s="85">
        <f t="shared" si="88"/>
        <v>34.780845017542156</v>
      </c>
      <c r="AK771" s="23"/>
      <c r="AL771" s="3"/>
    </row>
    <row r="772" spans="1:38" x14ac:dyDescent="0.35">
      <c r="A772" s="5">
        <f t="shared" si="82"/>
        <v>2245</v>
      </c>
      <c r="B772" s="6"/>
      <c r="C772" s="75" t="s">
        <v>1126</v>
      </c>
      <c r="D772" s="9"/>
      <c r="E772" s="76" t="s">
        <v>231</v>
      </c>
      <c r="F772" s="75" t="s">
        <v>232</v>
      </c>
      <c r="G772" s="76"/>
      <c r="H772" s="6">
        <v>65</v>
      </c>
      <c r="I772" s="9"/>
      <c r="J772" s="9" t="s">
        <v>234</v>
      </c>
      <c r="K772" s="39">
        <v>42537</v>
      </c>
      <c r="L772" s="11">
        <v>2016</v>
      </c>
      <c r="M772" s="30">
        <f t="shared" si="83"/>
        <v>168</v>
      </c>
      <c r="N772" s="12"/>
      <c r="O772" s="12"/>
      <c r="Q772" s="5" t="s">
        <v>78</v>
      </c>
      <c r="R772" s="9" t="s">
        <v>235</v>
      </c>
      <c r="S772" s="9" t="s">
        <v>236</v>
      </c>
      <c r="T772" s="72">
        <v>17</v>
      </c>
      <c r="U772" s="72">
        <v>4.67</v>
      </c>
      <c r="V772" s="9" t="s">
        <v>237</v>
      </c>
      <c r="W772" s="5" t="s">
        <v>749</v>
      </c>
      <c r="X772" s="5">
        <v>1.3</v>
      </c>
      <c r="Y772" s="76">
        <v>1</v>
      </c>
      <c r="Z772" s="84">
        <v>9.649918256949336</v>
      </c>
      <c r="AA772" s="5"/>
      <c r="AB772" s="84">
        <v>-29.236187322592301</v>
      </c>
      <c r="AC772" s="5"/>
      <c r="AD772" s="84">
        <v>147.26261492265073</v>
      </c>
      <c r="AE772" s="84">
        <v>697.49244021977836</v>
      </c>
      <c r="AF772" s="22">
        <f t="shared" si="84"/>
        <v>-27.194241196506731</v>
      </c>
      <c r="AG772" s="23">
        <f t="shared" si="85"/>
        <v>3.997034781455687</v>
      </c>
      <c r="AH772" s="23">
        <f t="shared" si="86"/>
        <v>4.7363849989091547</v>
      </c>
      <c r="AI772" s="23">
        <f t="shared" si="87"/>
        <v>5.5257824987273478</v>
      </c>
      <c r="AJ772" s="85">
        <f t="shared" si="88"/>
        <v>34.300570860231083</v>
      </c>
      <c r="AK772" s="23"/>
      <c r="AL772" s="3"/>
    </row>
    <row r="773" spans="1:38" x14ac:dyDescent="0.35">
      <c r="A773" s="5">
        <f t="shared" si="82"/>
        <v>2246</v>
      </c>
      <c r="B773" s="6"/>
      <c r="C773" s="75" t="s">
        <v>1127</v>
      </c>
      <c r="D773" s="9"/>
      <c r="E773" s="76" t="s">
        <v>231</v>
      </c>
      <c r="F773" s="75" t="s">
        <v>232</v>
      </c>
      <c r="G773" s="76"/>
      <c r="H773" s="6">
        <v>65</v>
      </c>
      <c r="I773" s="9"/>
      <c r="J773" s="9" t="s">
        <v>234</v>
      </c>
      <c r="K773" s="39">
        <v>42537</v>
      </c>
      <c r="L773" s="11">
        <v>2016</v>
      </c>
      <c r="M773" s="30">
        <f t="shared" si="83"/>
        <v>168</v>
      </c>
      <c r="N773" s="12"/>
      <c r="O773" s="12"/>
      <c r="Q773" s="5" t="s">
        <v>78</v>
      </c>
      <c r="R773" s="9" t="s">
        <v>235</v>
      </c>
      <c r="S773" s="9" t="s">
        <v>236</v>
      </c>
      <c r="T773" s="72">
        <v>15.33</v>
      </c>
      <c r="U773" s="72">
        <v>3.58</v>
      </c>
      <c r="V773" s="9" t="s">
        <v>237</v>
      </c>
      <c r="W773" s="5" t="s">
        <v>749</v>
      </c>
      <c r="X773" s="5">
        <v>0.9</v>
      </c>
      <c r="Y773" s="76">
        <v>1</v>
      </c>
      <c r="Z773" s="84">
        <v>10.437565961947426</v>
      </c>
      <c r="AA773" s="5"/>
      <c r="AB773" s="84">
        <v>-29.244463684721183</v>
      </c>
      <c r="AC773" s="5"/>
      <c r="AD773" s="84">
        <v>112.4668073146192</v>
      </c>
      <c r="AE773" s="84">
        <v>533.58239851895632</v>
      </c>
      <c r="AF773" s="22">
        <f t="shared" si="84"/>
        <v>-27.195213797432569</v>
      </c>
      <c r="AG773" s="23">
        <f t="shared" si="85"/>
        <v>4.2286958711610083</v>
      </c>
      <c r="AH773" s="23">
        <f t="shared" si="86"/>
        <v>4.7443544567446585</v>
      </c>
      <c r="AI773" s="23">
        <f t="shared" si="87"/>
        <v>5.5350801995354351</v>
      </c>
      <c r="AJ773" s="85">
        <f t="shared" si="88"/>
        <v>34.385190069777323</v>
      </c>
      <c r="AK773" s="23"/>
      <c r="AL773" s="3"/>
    </row>
    <row r="774" spans="1:38" x14ac:dyDescent="0.35">
      <c r="A774" s="5">
        <f t="shared" si="82"/>
        <v>2247</v>
      </c>
      <c r="B774" s="6"/>
      <c r="C774" s="75" t="s">
        <v>1128</v>
      </c>
      <c r="D774" s="9"/>
      <c r="E774" s="76" t="s">
        <v>231</v>
      </c>
      <c r="F774" s="75" t="s">
        <v>232</v>
      </c>
      <c r="G774" s="76"/>
      <c r="H774" s="6">
        <v>403</v>
      </c>
      <c r="I774" s="9"/>
      <c r="J774" s="9" t="s">
        <v>234</v>
      </c>
      <c r="K774" s="39">
        <v>42537</v>
      </c>
      <c r="L774" s="11">
        <v>2016</v>
      </c>
      <c r="M774" s="30">
        <f t="shared" si="83"/>
        <v>168</v>
      </c>
      <c r="N774" s="12"/>
      <c r="O774" s="12"/>
      <c r="Q774" s="5" t="s">
        <v>78</v>
      </c>
      <c r="R774" s="9" t="s">
        <v>235</v>
      </c>
      <c r="S774" s="9" t="s">
        <v>236</v>
      </c>
      <c r="T774" s="72">
        <v>17.5</v>
      </c>
      <c r="U774" s="72">
        <v>4.93</v>
      </c>
      <c r="V774" s="9" t="s">
        <v>237</v>
      </c>
      <c r="W774" s="5" t="s">
        <v>749</v>
      </c>
      <c r="X774" s="5">
        <v>1</v>
      </c>
      <c r="Y774" s="76">
        <v>1</v>
      </c>
      <c r="Z774" s="84">
        <v>6.5381926232619216</v>
      </c>
      <c r="AA774" s="5"/>
      <c r="AB774" s="84">
        <v>-29.858271421964478</v>
      </c>
      <c r="AC774" s="5"/>
      <c r="AD774" s="84">
        <v>112.63905986874742</v>
      </c>
      <c r="AE774" s="84">
        <v>574.50163210249332</v>
      </c>
      <c r="AF774" s="22">
        <f t="shared" si="84"/>
        <v>-27.506023633329562</v>
      </c>
      <c r="AG774" s="23">
        <f t="shared" si="85"/>
        <v>3.0818213597829183</v>
      </c>
      <c r="AH774" s="23">
        <f t="shared" si="86"/>
        <v>5.1003766612747912</v>
      </c>
      <c r="AI774" s="23">
        <f t="shared" si="87"/>
        <v>5.9504394381539223</v>
      </c>
      <c r="AJ774" s="85">
        <f t="shared" si="88"/>
        <v>37.931576357517919</v>
      </c>
      <c r="AK774" s="23"/>
      <c r="AL774" s="3"/>
    </row>
    <row r="775" spans="1:38" x14ac:dyDescent="0.35">
      <c r="A775" s="5">
        <f t="shared" si="82"/>
        <v>2248</v>
      </c>
      <c r="B775" s="6"/>
      <c r="C775" s="75" t="s">
        <v>1129</v>
      </c>
      <c r="D775" s="9"/>
      <c r="E775" s="76" t="s">
        <v>231</v>
      </c>
      <c r="F775" s="75" t="s">
        <v>232</v>
      </c>
      <c r="G775" s="76"/>
      <c r="H775" s="6">
        <v>403</v>
      </c>
      <c r="I775" s="9"/>
      <c r="J775" s="9" t="s">
        <v>234</v>
      </c>
      <c r="K775" s="39">
        <v>42537</v>
      </c>
      <c r="L775" s="11">
        <v>2016</v>
      </c>
      <c r="M775" s="30">
        <f t="shared" si="83"/>
        <v>168</v>
      </c>
      <c r="N775" s="12"/>
      <c r="O775" s="12"/>
      <c r="Q775" s="5" t="s">
        <v>78</v>
      </c>
      <c r="R775" s="9" t="s">
        <v>235</v>
      </c>
      <c r="S775" s="9" t="s">
        <v>236</v>
      </c>
      <c r="T775" s="72">
        <v>20</v>
      </c>
      <c r="U775" s="72">
        <v>10.029999999999999</v>
      </c>
      <c r="V775" s="9" t="s">
        <v>237</v>
      </c>
      <c r="W775" s="5" t="s">
        <v>749</v>
      </c>
      <c r="X775" s="5">
        <v>1.1000000000000001</v>
      </c>
      <c r="Y775" s="76">
        <v>1</v>
      </c>
      <c r="Z775" s="84">
        <v>6.5396656979582639</v>
      </c>
      <c r="AA775" s="5"/>
      <c r="AB775" s="84">
        <v>-29.694374117369904</v>
      </c>
      <c r="AC775" s="5"/>
      <c r="AD775" s="84">
        <v>122.85411998768342</v>
      </c>
      <c r="AE775" s="84">
        <v>611.57988120492234</v>
      </c>
      <c r="AF775" s="22">
        <f t="shared" si="84"/>
        <v>-27.441306748765655</v>
      </c>
      <c r="AG775" s="23">
        <f t="shared" si="85"/>
        <v>3.0822546170465484</v>
      </c>
      <c r="AH775" s="23">
        <f t="shared" si="86"/>
        <v>4.9780982621196221</v>
      </c>
      <c r="AI775" s="23">
        <f t="shared" si="87"/>
        <v>5.807781305806226</v>
      </c>
      <c r="AJ775" s="85">
        <f t="shared" si="88"/>
        <v>36.762954970742669</v>
      </c>
      <c r="AK775" s="23"/>
      <c r="AL775" s="3"/>
    </row>
    <row r="776" spans="1:38" x14ac:dyDescent="0.35">
      <c r="A776" s="5">
        <f t="shared" si="82"/>
        <v>2249</v>
      </c>
      <c r="B776" s="6"/>
      <c r="C776" s="75" t="s">
        <v>1130</v>
      </c>
      <c r="D776" s="9"/>
      <c r="E776" s="76" t="s">
        <v>231</v>
      </c>
      <c r="F776" s="75" t="s">
        <v>232</v>
      </c>
      <c r="G776" s="76"/>
      <c r="H776" s="6">
        <v>403</v>
      </c>
      <c r="I776" s="9"/>
      <c r="J776" s="9" t="s">
        <v>234</v>
      </c>
      <c r="K776" s="39">
        <v>42537</v>
      </c>
      <c r="L776" s="11">
        <v>2016</v>
      </c>
      <c r="M776" s="30">
        <f t="shared" si="83"/>
        <v>168</v>
      </c>
      <c r="N776" s="12"/>
      <c r="O776" s="12"/>
      <c r="Q776" s="5" t="s">
        <v>78</v>
      </c>
      <c r="R776" s="9" t="s">
        <v>235</v>
      </c>
      <c r="S776" s="9" t="s">
        <v>236</v>
      </c>
      <c r="T776" s="72">
        <v>15.67</v>
      </c>
      <c r="U776" s="72">
        <v>2.87</v>
      </c>
      <c r="V776" s="9" t="s">
        <v>237</v>
      </c>
      <c r="W776" s="5" t="s">
        <v>749</v>
      </c>
      <c r="X776" s="5">
        <v>1.1000000000000001</v>
      </c>
      <c r="Y776" s="76">
        <v>1</v>
      </c>
      <c r="Z776" s="84">
        <v>6.2064881705218706</v>
      </c>
      <c r="AA776" s="5"/>
      <c r="AB776" s="84">
        <v>-29.717351873218252</v>
      </c>
      <c r="AC776" s="5"/>
      <c r="AD776" s="84">
        <v>126.3744973090415</v>
      </c>
      <c r="AE776" s="84">
        <v>636.40265236235814</v>
      </c>
      <c r="AF776" s="22">
        <f t="shared" si="84"/>
        <v>-27.416843972789806</v>
      </c>
      <c r="AG776" s="23">
        <f t="shared" si="85"/>
        <v>2.9842612266240796</v>
      </c>
      <c r="AH776" s="23">
        <f t="shared" si="86"/>
        <v>5.0358471520252408</v>
      </c>
      <c r="AI776" s="23">
        <f t="shared" si="87"/>
        <v>5.8751550106961146</v>
      </c>
      <c r="AJ776" s="85">
        <f t="shared" si="88"/>
        <v>37.320983797271602</v>
      </c>
      <c r="AK776" s="23"/>
      <c r="AL776" s="3"/>
    </row>
    <row r="777" spans="1:38" x14ac:dyDescent="0.35">
      <c r="A777" s="5">
        <f t="shared" si="82"/>
        <v>2250</v>
      </c>
      <c r="B777" s="6"/>
      <c r="C777" s="75" t="s">
        <v>1131</v>
      </c>
      <c r="D777" s="9"/>
      <c r="E777" s="76" t="s">
        <v>231</v>
      </c>
      <c r="F777" s="75" t="s">
        <v>232</v>
      </c>
      <c r="G777" s="76"/>
      <c r="H777" s="6">
        <v>403</v>
      </c>
      <c r="I777" s="9"/>
      <c r="J777" s="9" t="s">
        <v>234</v>
      </c>
      <c r="K777" s="39">
        <v>42537</v>
      </c>
      <c r="L777" s="11">
        <v>2016</v>
      </c>
      <c r="M777" s="30">
        <f t="shared" si="83"/>
        <v>168</v>
      </c>
      <c r="N777" s="12"/>
      <c r="O777" s="12"/>
      <c r="Q777" s="5" t="s">
        <v>78</v>
      </c>
      <c r="R777" s="9" t="s">
        <v>235</v>
      </c>
      <c r="S777" s="9" t="s">
        <v>236</v>
      </c>
      <c r="T777" s="72">
        <v>15.14</v>
      </c>
      <c r="U777" s="72">
        <v>2.2400000000000002</v>
      </c>
      <c r="V777" s="9" t="s">
        <v>237</v>
      </c>
      <c r="W777" s="5" t="s">
        <v>749</v>
      </c>
      <c r="X777" s="5">
        <v>1.3</v>
      </c>
      <c r="Y777" s="76">
        <v>1</v>
      </c>
      <c r="Z777" s="84">
        <v>7.0701168630418021</v>
      </c>
      <c r="AA777" s="5"/>
      <c r="AB777" s="84">
        <v>-29.909782546326035</v>
      </c>
      <c r="AC777" s="5"/>
      <c r="AD777" s="84">
        <v>139.32986193811439</v>
      </c>
      <c r="AE777" s="84">
        <v>716.86023433414664</v>
      </c>
      <c r="AF777" s="22">
        <f t="shared" si="84"/>
        <v>-27.522469543080888</v>
      </c>
      <c r="AG777" s="23">
        <f t="shared" si="85"/>
        <v>3.2382696656005301</v>
      </c>
      <c r="AH777" s="23">
        <f t="shared" si="86"/>
        <v>5.1450580971116704</v>
      </c>
      <c r="AI777" s="23">
        <f t="shared" si="87"/>
        <v>6.0025677799636155</v>
      </c>
      <c r="AJ777" s="85">
        <f t="shared" si="88"/>
        <v>38.346574450842297</v>
      </c>
      <c r="AK777" s="23"/>
      <c r="AL777" s="3"/>
    </row>
    <row r="778" spans="1:38" x14ac:dyDescent="0.35">
      <c r="A778" s="5">
        <f t="shared" si="82"/>
        <v>2251</v>
      </c>
      <c r="B778" s="6"/>
      <c r="C778" s="75" t="s">
        <v>1132</v>
      </c>
      <c r="D778" s="9"/>
      <c r="E778" s="76" t="s">
        <v>231</v>
      </c>
      <c r="F778" s="75" t="s">
        <v>232</v>
      </c>
      <c r="G778" s="76"/>
      <c r="H778" s="6">
        <v>403</v>
      </c>
      <c r="I778" s="9"/>
      <c r="J778" s="9" t="s">
        <v>234</v>
      </c>
      <c r="K778" s="39">
        <v>42537</v>
      </c>
      <c r="L778" s="11">
        <v>2016</v>
      </c>
      <c r="M778" s="30">
        <f t="shared" si="83"/>
        <v>168</v>
      </c>
      <c r="N778" s="12"/>
      <c r="O778" s="12"/>
      <c r="Q778" s="5" t="s">
        <v>78</v>
      </c>
      <c r="R778" s="9" t="s">
        <v>235</v>
      </c>
      <c r="S778" s="9" t="s">
        <v>236</v>
      </c>
      <c r="T778" s="72">
        <v>17.329999999999998</v>
      </c>
      <c r="U778" s="72">
        <v>3.55</v>
      </c>
      <c r="V778" s="9" t="s">
        <v>237</v>
      </c>
      <c r="W778" s="5" t="s">
        <v>749</v>
      </c>
      <c r="X778" s="5">
        <v>0.9</v>
      </c>
      <c r="Y778" s="76">
        <v>1</v>
      </c>
      <c r="Z778" s="84">
        <v>6.4412190903547462</v>
      </c>
      <c r="AA778" s="5"/>
      <c r="AB778" s="84">
        <v>-29.742885706525509</v>
      </c>
      <c r="AC778" s="5"/>
      <c r="AD778" s="84">
        <v>135.76438291004243</v>
      </c>
      <c r="AE778" s="84">
        <v>692.70303539001327</v>
      </c>
      <c r="AF778" s="22">
        <f t="shared" si="84"/>
        <v>-27.389160007012659</v>
      </c>
      <c r="AG778" s="23">
        <f t="shared" si="85"/>
        <v>3.0532997324572784</v>
      </c>
      <c r="AH778" s="23">
        <f t="shared" si="86"/>
        <v>5.1022442008888209</v>
      </c>
      <c r="AI778" s="23">
        <f t="shared" si="87"/>
        <v>5.9526182343702914</v>
      </c>
      <c r="AJ778" s="85">
        <f t="shared" si="88"/>
        <v>37.949048101153068</v>
      </c>
      <c r="AK778" s="23"/>
      <c r="AL778" s="3"/>
    </row>
    <row r="779" spans="1:38" x14ac:dyDescent="0.35">
      <c r="A779" s="5">
        <f t="shared" si="82"/>
        <v>2252</v>
      </c>
      <c r="B779" s="6"/>
      <c r="C779" s="75" t="s">
        <v>1150</v>
      </c>
      <c r="D779" s="9"/>
      <c r="E779" s="76" t="s">
        <v>231</v>
      </c>
      <c r="F779" s="75" t="s">
        <v>232</v>
      </c>
      <c r="G779" s="76"/>
      <c r="H779" s="6">
        <v>400</v>
      </c>
      <c r="I779" s="9"/>
      <c r="J779" s="9" t="s">
        <v>234</v>
      </c>
      <c r="K779" s="39">
        <v>42537</v>
      </c>
      <c r="L779" s="11">
        <v>2016</v>
      </c>
      <c r="M779" s="30">
        <f t="shared" si="83"/>
        <v>168</v>
      </c>
      <c r="N779" s="12"/>
      <c r="O779" s="12"/>
      <c r="Q779" s="5" t="s">
        <v>78</v>
      </c>
      <c r="R779" s="9" t="s">
        <v>235</v>
      </c>
      <c r="S779" s="9" t="s">
        <v>236</v>
      </c>
      <c r="T779" s="72">
        <v>16</v>
      </c>
      <c r="U779" s="72">
        <v>5.32</v>
      </c>
      <c r="V779" s="9" t="s">
        <v>237</v>
      </c>
      <c r="W779" s="5" t="s">
        <v>749</v>
      </c>
      <c r="X779" s="5">
        <v>1.3</v>
      </c>
      <c r="Y779" s="76">
        <v>1</v>
      </c>
      <c r="Z779" s="84">
        <v>8.0258054540648285</v>
      </c>
      <c r="AA779" s="5"/>
      <c r="AB779" s="84">
        <v>-28.728546012044973</v>
      </c>
      <c r="AC779" s="5"/>
      <c r="AD779" s="84">
        <v>148.38485598541874</v>
      </c>
      <c r="AE779" s="84">
        <v>663.48482127463376</v>
      </c>
      <c r="AF779" s="22">
        <f t="shared" si="84"/>
        <v>-26.944297500719113</v>
      </c>
      <c r="AG779" s="23">
        <f t="shared" si="85"/>
        <v>3.5193545453131851</v>
      </c>
      <c r="AH779" s="23">
        <f t="shared" si="86"/>
        <v>4.4713782742076598</v>
      </c>
      <c r="AI779" s="23">
        <f t="shared" si="87"/>
        <v>5.2166079865756032</v>
      </c>
      <c r="AJ779" s="85">
        <f t="shared" si="88"/>
        <v>31.340588694392295</v>
      </c>
      <c r="AK779" s="23"/>
      <c r="AL779" s="3"/>
    </row>
    <row r="780" spans="1:38" x14ac:dyDescent="0.35">
      <c r="A780" s="5">
        <f t="shared" si="82"/>
        <v>2253</v>
      </c>
      <c r="B780" s="6"/>
      <c r="C780" s="75" t="s">
        <v>1151</v>
      </c>
      <c r="D780" s="9"/>
      <c r="E780" s="76" t="s">
        <v>231</v>
      </c>
      <c r="F780" s="75" t="s">
        <v>232</v>
      </c>
      <c r="G780" s="76"/>
      <c r="H780" s="6">
        <v>400</v>
      </c>
      <c r="I780" s="9"/>
      <c r="J780" s="9" t="s">
        <v>234</v>
      </c>
      <c r="K780" s="39">
        <v>42537</v>
      </c>
      <c r="L780" s="11">
        <v>2016</v>
      </c>
      <c r="M780" s="30">
        <f t="shared" si="83"/>
        <v>168</v>
      </c>
      <c r="N780" s="12"/>
      <c r="O780" s="12"/>
      <c r="Q780" s="5" t="s">
        <v>78</v>
      </c>
      <c r="R780" s="9" t="s">
        <v>235</v>
      </c>
      <c r="S780" s="9" t="s">
        <v>236</v>
      </c>
      <c r="T780" s="72">
        <v>14.3</v>
      </c>
      <c r="U780" s="72">
        <v>3.56</v>
      </c>
      <c r="V780" s="9" t="s">
        <v>237</v>
      </c>
      <c r="W780" s="5" t="s">
        <v>749</v>
      </c>
      <c r="X780" s="5">
        <v>1.2</v>
      </c>
      <c r="Y780" s="76">
        <v>1</v>
      </c>
      <c r="Z780" s="84">
        <v>7.8900225558006412</v>
      </c>
      <c r="AA780" s="5"/>
      <c r="AB780" s="84">
        <v>-28.975982975183285</v>
      </c>
      <c r="AC780" s="5"/>
      <c r="AD780" s="84">
        <v>150.69939270815769</v>
      </c>
      <c r="AE780" s="84">
        <v>686.5329967625903</v>
      </c>
      <c r="AF780" s="22">
        <f t="shared" si="84"/>
        <v>-27.106540500401398</v>
      </c>
      <c r="AG780" s="23">
        <f t="shared" si="85"/>
        <v>3.4794183987648948</v>
      </c>
      <c r="AH780" s="23">
        <f t="shared" si="86"/>
        <v>4.5556454105433613</v>
      </c>
      <c r="AI780" s="23">
        <f t="shared" si="87"/>
        <v>5.3149196456339212</v>
      </c>
      <c r="AJ780" s="85">
        <f t="shared" si="88"/>
        <v>32.313666257318559</v>
      </c>
      <c r="AK780" s="23"/>
      <c r="AL780" s="3"/>
    </row>
    <row r="781" spans="1:38" x14ac:dyDescent="0.35">
      <c r="A781" s="5">
        <f t="shared" si="82"/>
        <v>2254</v>
      </c>
      <c r="B781" s="6"/>
      <c r="C781" s="75" t="s">
        <v>1152</v>
      </c>
      <c r="D781" s="9"/>
      <c r="E781" s="76" t="s">
        <v>231</v>
      </c>
      <c r="F781" s="75" t="s">
        <v>232</v>
      </c>
      <c r="G781" s="76"/>
      <c r="H781" s="6">
        <v>400</v>
      </c>
      <c r="I781" s="9"/>
      <c r="J781" s="9" t="s">
        <v>234</v>
      </c>
      <c r="K781" s="39">
        <v>42537</v>
      </c>
      <c r="L781" s="11">
        <v>2016</v>
      </c>
      <c r="M781" s="30">
        <f t="shared" si="83"/>
        <v>168</v>
      </c>
      <c r="N781" s="12"/>
      <c r="O781" s="12"/>
      <c r="Q781" s="5" t="s">
        <v>78</v>
      </c>
      <c r="R781" s="9" t="s">
        <v>235</v>
      </c>
      <c r="S781" s="9" t="s">
        <v>236</v>
      </c>
      <c r="T781" s="72">
        <v>13.5</v>
      </c>
      <c r="U781" s="72">
        <v>2.12</v>
      </c>
      <c r="V781" s="9" t="s">
        <v>237</v>
      </c>
      <c r="W781" s="5" t="s">
        <v>749</v>
      </c>
      <c r="X781" s="5">
        <v>1.1000000000000001</v>
      </c>
      <c r="Y781" s="76">
        <v>1</v>
      </c>
      <c r="Z781" s="84">
        <v>7.4791497876461692</v>
      </c>
      <c r="AA781" s="5"/>
      <c r="AB781" s="84">
        <v>-28.952691630960896</v>
      </c>
      <c r="AC781" s="5"/>
      <c r="AD781" s="84">
        <v>143.4753699326005</v>
      </c>
      <c r="AE781" s="84">
        <v>658.21417183513915</v>
      </c>
      <c r="AF781" s="22">
        <f t="shared" si="84"/>
        <v>-27.051716774170067</v>
      </c>
      <c r="AG781" s="23">
        <f t="shared" si="85"/>
        <v>3.3585734669547556</v>
      </c>
      <c r="AH781" s="23">
        <f t="shared" si="86"/>
        <v>4.5876457551170224</v>
      </c>
      <c r="AI781" s="23">
        <f t="shared" si="87"/>
        <v>5.3522533809698594</v>
      </c>
      <c r="AJ781" s="85">
        <f t="shared" si="88"/>
        <v>32.675193014035344</v>
      </c>
      <c r="AK781" s="23"/>
      <c r="AL781" s="3"/>
    </row>
    <row r="782" spans="1:38" x14ac:dyDescent="0.35">
      <c r="A782" s="5">
        <f t="shared" si="82"/>
        <v>2255</v>
      </c>
      <c r="B782" s="6"/>
      <c r="C782" s="75" t="s">
        <v>971</v>
      </c>
      <c r="D782" s="9"/>
      <c r="E782" s="76" t="s">
        <v>231</v>
      </c>
      <c r="F782" s="75" t="s">
        <v>232</v>
      </c>
      <c r="G782" s="76"/>
      <c r="H782" s="7">
        <v>45</v>
      </c>
      <c r="I782" s="9"/>
      <c r="J782" s="9" t="s">
        <v>234</v>
      </c>
      <c r="K782" s="10">
        <v>42539</v>
      </c>
      <c r="L782" s="5">
        <v>2016</v>
      </c>
      <c r="M782" s="30">
        <f t="shared" si="83"/>
        <v>170</v>
      </c>
      <c r="N782" s="35"/>
      <c r="O782" s="35"/>
      <c r="Q782" s="5" t="s">
        <v>78</v>
      </c>
      <c r="R782" s="9" t="s">
        <v>235</v>
      </c>
      <c r="S782" s="9" t="s">
        <v>236</v>
      </c>
      <c r="T782" s="72">
        <v>11.33</v>
      </c>
      <c r="U782" s="72">
        <v>1.53</v>
      </c>
      <c r="V782" s="9" t="s">
        <v>237</v>
      </c>
      <c r="W782" s="5" t="s">
        <v>749</v>
      </c>
      <c r="X782" s="12">
        <v>0.9</v>
      </c>
      <c r="Y782" s="76">
        <v>1</v>
      </c>
      <c r="Z782" s="84">
        <v>7.1061739558468604</v>
      </c>
      <c r="AA782" s="5"/>
      <c r="AB782" s="84">
        <v>-28.22778920250401</v>
      </c>
      <c r="AC782" s="5"/>
      <c r="AD782" s="84">
        <v>91.256525310878075</v>
      </c>
      <c r="AE782" s="84">
        <v>424.54007321479128</v>
      </c>
      <c r="AF782" s="22">
        <f t="shared" si="84"/>
        <v>-26.264561174062933</v>
      </c>
      <c r="AG782" s="23">
        <f t="shared" si="85"/>
        <v>3.2488746928961354</v>
      </c>
      <c r="AH782" s="23">
        <f t="shared" si="86"/>
        <v>4.6521612757941018</v>
      </c>
      <c r="AI782" s="23">
        <f t="shared" si="87"/>
        <v>5.4275214884264527</v>
      </c>
      <c r="AJ782" s="85">
        <f t="shared" si="88"/>
        <v>33.391122158004379</v>
      </c>
      <c r="AK782" s="23"/>
      <c r="AL782" s="3"/>
    </row>
    <row r="783" spans="1:38" x14ac:dyDescent="0.35">
      <c r="A783" s="5">
        <f t="shared" si="82"/>
        <v>2256</v>
      </c>
      <c r="B783" s="6"/>
      <c r="C783" s="75" t="s">
        <v>1241</v>
      </c>
      <c r="D783" s="9"/>
      <c r="E783" s="76" t="s">
        <v>231</v>
      </c>
      <c r="F783" s="75" t="s">
        <v>232</v>
      </c>
      <c r="G783" s="76"/>
      <c r="H783" s="6">
        <v>2117</v>
      </c>
      <c r="I783" s="9"/>
      <c r="J783" s="9" t="s">
        <v>234</v>
      </c>
      <c r="K783" s="39">
        <v>42548</v>
      </c>
      <c r="L783" s="11">
        <v>2016</v>
      </c>
      <c r="M783" s="30">
        <f t="shared" si="83"/>
        <v>179</v>
      </c>
      <c r="N783" s="12"/>
      <c r="O783" s="12"/>
      <c r="Q783" s="5" t="s">
        <v>78</v>
      </c>
      <c r="R783" s="9" t="s">
        <v>235</v>
      </c>
      <c r="S783" s="9" t="s">
        <v>236</v>
      </c>
      <c r="T783" s="72">
        <v>19.71</v>
      </c>
      <c r="U783" s="72">
        <v>3.67</v>
      </c>
      <c r="V783" s="9" t="s">
        <v>237</v>
      </c>
      <c r="W783" s="5" t="s">
        <v>749</v>
      </c>
      <c r="X783" s="5">
        <v>1.3</v>
      </c>
      <c r="Y783" s="76">
        <v>1</v>
      </c>
      <c r="Z783" s="84">
        <v>6.0561670390240145</v>
      </c>
      <c r="AA783" s="5"/>
      <c r="AB783" s="84">
        <v>-31.438561789810258</v>
      </c>
      <c r="AC783" s="5"/>
      <c r="AD783" s="84">
        <v>104.24874606052201</v>
      </c>
      <c r="AE783" s="84">
        <v>642.21769249757835</v>
      </c>
      <c r="AF783" s="22">
        <f t="shared" si="84"/>
        <v>-28.391516458487015</v>
      </c>
      <c r="AG783" s="23">
        <f t="shared" si="85"/>
        <v>2.9400491291247102</v>
      </c>
      <c r="AH783" s="23">
        <f t="shared" si="86"/>
        <v>6.1604356576599626</v>
      </c>
      <c r="AI783" s="23">
        <f t="shared" si="87"/>
        <v>7.1871749339366238</v>
      </c>
      <c r="AJ783" s="85">
        <f t="shared" si="88"/>
        <v>46.337732753037336</v>
      </c>
      <c r="AK783" s="23"/>
      <c r="AL783" s="3"/>
    </row>
    <row r="784" spans="1:38" x14ac:dyDescent="0.35">
      <c r="A784" s="5">
        <f t="shared" si="82"/>
        <v>2257</v>
      </c>
      <c r="B784" s="6"/>
      <c r="C784" s="75" t="s">
        <v>1242</v>
      </c>
      <c r="D784" s="9"/>
      <c r="E784" s="76" t="s">
        <v>231</v>
      </c>
      <c r="F784" s="75" t="s">
        <v>232</v>
      </c>
      <c r="G784" s="76"/>
      <c r="H784" s="6">
        <v>2117</v>
      </c>
      <c r="I784" s="9"/>
      <c r="J784" s="9" t="s">
        <v>234</v>
      </c>
      <c r="K784" s="39">
        <v>42548</v>
      </c>
      <c r="L784" s="11">
        <v>2016</v>
      </c>
      <c r="M784" s="30">
        <f t="shared" si="83"/>
        <v>179</v>
      </c>
      <c r="N784" s="12"/>
      <c r="O784" s="12"/>
      <c r="Q784" s="5" t="s">
        <v>78</v>
      </c>
      <c r="R784" s="9" t="s">
        <v>235</v>
      </c>
      <c r="S784" s="9" t="s">
        <v>236</v>
      </c>
      <c r="T784" s="72">
        <v>17</v>
      </c>
      <c r="U784" s="72">
        <v>2.64</v>
      </c>
      <c r="V784" s="9" t="s">
        <v>237</v>
      </c>
      <c r="W784" s="5" t="s">
        <v>749</v>
      </c>
      <c r="X784" s="5">
        <v>1.2</v>
      </c>
      <c r="Y784" s="76">
        <v>1</v>
      </c>
      <c r="Z784" s="84">
        <v>6.5540583572513915</v>
      </c>
      <c r="AA784" s="5"/>
      <c r="AB784" s="84">
        <v>-31.248900870556831</v>
      </c>
      <c r="AC784" s="5"/>
      <c r="AD784" s="84">
        <v>141.75837567434704</v>
      </c>
      <c r="AE784" s="84">
        <v>888.8883780493062</v>
      </c>
      <c r="AF784" s="22">
        <f t="shared" si="84"/>
        <v>-28.143205358284284</v>
      </c>
      <c r="AG784" s="23">
        <f t="shared" si="85"/>
        <v>3.0864877521327623</v>
      </c>
      <c r="AH784" s="23">
        <f t="shared" si="86"/>
        <v>6.270446975854858</v>
      </c>
      <c r="AI784" s="23">
        <f t="shared" si="87"/>
        <v>7.3155214718306674</v>
      </c>
      <c r="AJ784" s="85">
        <f t="shared" si="88"/>
        <v>47.065415281689738</v>
      </c>
      <c r="AK784" s="23"/>
      <c r="AL784" s="3"/>
    </row>
    <row r="785" spans="1:38" x14ac:dyDescent="0.35">
      <c r="A785" s="5">
        <f t="shared" si="82"/>
        <v>2258</v>
      </c>
      <c r="B785" s="6"/>
      <c r="C785" s="75" t="s">
        <v>1243</v>
      </c>
      <c r="D785" s="9"/>
      <c r="E785" s="76" t="s">
        <v>231</v>
      </c>
      <c r="F785" s="75" t="s">
        <v>232</v>
      </c>
      <c r="G785" s="76"/>
      <c r="H785" s="6">
        <v>2117</v>
      </c>
      <c r="I785" s="9"/>
      <c r="J785" s="9" t="s">
        <v>234</v>
      </c>
      <c r="K785" s="39">
        <v>42548</v>
      </c>
      <c r="L785" s="11">
        <v>2016</v>
      </c>
      <c r="M785" s="30">
        <f t="shared" si="83"/>
        <v>179</v>
      </c>
      <c r="N785" s="12"/>
      <c r="O785" s="12"/>
      <c r="Q785" s="5" t="s">
        <v>78</v>
      </c>
      <c r="R785" s="9" t="s">
        <v>235</v>
      </c>
      <c r="S785" s="9" t="s">
        <v>236</v>
      </c>
      <c r="T785" s="72">
        <v>17.71</v>
      </c>
      <c r="U785" s="72">
        <v>2.73</v>
      </c>
      <c r="V785" s="9" t="s">
        <v>237</v>
      </c>
      <c r="W785" s="5" t="s">
        <v>749</v>
      </c>
      <c r="X785" s="5">
        <v>1</v>
      </c>
      <c r="Y785" s="76">
        <v>1</v>
      </c>
      <c r="Z785" s="84">
        <v>6.6995557143844673</v>
      </c>
      <c r="AA785" s="5"/>
      <c r="AB785" s="84">
        <v>-31.298958936970877</v>
      </c>
      <c r="AC785" s="5"/>
      <c r="AD785" s="84">
        <v>109.79462122390825</v>
      </c>
      <c r="AE785" s="84">
        <v>673.70398459196497</v>
      </c>
      <c r="AF785" s="22">
        <f t="shared" si="84"/>
        <v>-28.265205530692583</v>
      </c>
      <c r="AG785" s="23">
        <f t="shared" si="85"/>
        <v>3.1292810924660199</v>
      </c>
      <c r="AH785" s="23">
        <f t="shared" si="86"/>
        <v>6.1360381508858746</v>
      </c>
      <c r="AI785" s="23">
        <f t="shared" si="87"/>
        <v>7.1587111760335205</v>
      </c>
      <c r="AJ785" s="85">
        <f t="shared" si="88"/>
        <v>46.173218115660639</v>
      </c>
      <c r="AK785" s="23"/>
      <c r="AL785" s="3"/>
    </row>
    <row r="786" spans="1:38" x14ac:dyDescent="0.35">
      <c r="A786" s="5">
        <f t="shared" si="82"/>
        <v>2259</v>
      </c>
      <c r="B786" s="6"/>
      <c r="C786" s="75" t="s">
        <v>1244</v>
      </c>
      <c r="D786" s="9"/>
      <c r="E786" s="76" t="s">
        <v>231</v>
      </c>
      <c r="F786" s="75" t="s">
        <v>232</v>
      </c>
      <c r="G786" s="76"/>
      <c r="H786" s="6">
        <v>2117</v>
      </c>
      <c r="I786" s="9"/>
      <c r="J786" s="9" t="s">
        <v>234</v>
      </c>
      <c r="K786" s="39">
        <v>42548</v>
      </c>
      <c r="L786" s="11">
        <v>2016</v>
      </c>
      <c r="M786" s="30">
        <f t="shared" si="83"/>
        <v>179</v>
      </c>
      <c r="N786" s="12"/>
      <c r="O786" s="12"/>
      <c r="Q786" s="5" t="s">
        <v>78</v>
      </c>
      <c r="R786" s="9" t="s">
        <v>235</v>
      </c>
      <c r="S786" s="9" t="s">
        <v>236</v>
      </c>
      <c r="T786" s="72">
        <v>18</v>
      </c>
      <c r="U786" s="72">
        <v>3.76</v>
      </c>
      <c r="V786" s="9" t="s">
        <v>237</v>
      </c>
      <c r="W786" s="5" t="s">
        <v>749</v>
      </c>
      <c r="X786" s="5">
        <v>1.2</v>
      </c>
      <c r="Y786" s="76">
        <v>1</v>
      </c>
      <c r="Z786" s="84">
        <v>6.7098171418667354</v>
      </c>
      <c r="AA786" s="5"/>
      <c r="AB786" s="84">
        <v>-31.257848453452702</v>
      </c>
      <c r="AC786" s="5"/>
      <c r="AD786" s="84">
        <v>103.88531769638443</v>
      </c>
      <c r="AE786" s="84">
        <v>655.68805222687865</v>
      </c>
      <c r="AF786" s="22">
        <f t="shared" si="84"/>
        <v>-28.130711276219124</v>
      </c>
      <c r="AG786" s="23">
        <f t="shared" si="85"/>
        <v>3.1322991593725691</v>
      </c>
      <c r="AH786" s="23">
        <f t="shared" si="86"/>
        <v>6.3116527606258535</v>
      </c>
      <c r="AI786" s="23">
        <f t="shared" si="87"/>
        <v>7.3635948873968289</v>
      </c>
      <c r="AJ786" s="85">
        <f t="shared" si="88"/>
        <v>47.332167067732698</v>
      </c>
      <c r="AK786" s="23"/>
      <c r="AL786" s="3"/>
    </row>
    <row r="787" spans="1:38" x14ac:dyDescent="0.35">
      <c r="A787" s="5">
        <f t="shared" si="82"/>
        <v>2260</v>
      </c>
      <c r="B787" s="6"/>
      <c r="C787" s="75" t="s">
        <v>1245</v>
      </c>
      <c r="D787" s="9"/>
      <c r="E787" s="76" t="s">
        <v>231</v>
      </c>
      <c r="F787" s="75" t="s">
        <v>232</v>
      </c>
      <c r="G787" s="76"/>
      <c r="H787" s="6">
        <v>2117</v>
      </c>
      <c r="I787" s="9"/>
      <c r="J787" s="9" t="s">
        <v>234</v>
      </c>
      <c r="K787" s="39">
        <v>42548</v>
      </c>
      <c r="L787" s="11">
        <v>2016</v>
      </c>
      <c r="M787" s="30">
        <f t="shared" si="83"/>
        <v>179</v>
      </c>
      <c r="N787" s="12"/>
      <c r="O787" s="12"/>
      <c r="Q787" s="5" t="s">
        <v>78</v>
      </c>
      <c r="R787" s="9" t="s">
        <v>235</v>
      </c>
      <c r="S787" s="9" t="s">
        <v>236</v>
      </c>
      <c r="T787" s="72">
        <v>17.07</v>
      </c>
      <c r="U787" s="72">
        <v>3.73</v>
      </c>
      <c r="V787" s="9" t="s">
        <v>237</v>
      </c>
      <c r="W787" s="5" t="s">
        <v>749</v>
      </c>
      <c r="X787" s="5">
        <v>1.2</v>
      </c>
      <c r="Y787" s="76">
        <v>1</v>
      </c>
      <c r="Z787" s="84">
        <v>6.4777380120962587</v>
      </c>
      <c r="AA787" s="5"/>
      <c r="AB787" s="84">
        <v>-31.368266756106088</v>
      </c>
      <c r="AC787" s="5"/>
      <c r="AD787" s="84">
        <v>94.327158899293366</v>
      </c>
      <c r="AE787" s="84">
        <v>587.89551642424271</v>
      </c>
      <c r="AF787" s="22">
        <f t="shared" si="84"/>
        <v>-28.282559519403147</v>
      </c>
      <c r="AG787" s="23">
        <f t="shared" si="85"/>
        <v>3.0640405917930176</v>
      </c>
      <c r="AH787" s="23">
        <f t="shared" si="86"/>
        <v>6.2325158870935402</v>
      </c>
      <c r="AI787" s="23">
        <f t="shared" si="87"/>
        <v>7.2712685349424637</v>
      </c>
      <c r="AJ787" s="85">
        <f t="shared" si="88"/>
        <v>46.817093214146375</v>
      </c>
      <c r="AK787" s="23"/>
      <c r="AL787" s="3"/>
    </row>
    <row r="788" spans="1:38" x14ac:dyDescent="0.35">
      <c r="A788" s="5">
        <f t="shared" si="82"/>
        <v>2261</v>
      </c>
      <c r="B788" s="6"/>
      <c r="C788" s="75" t="s">
        <v>1249</v>
      </c>
      <c r="D788" s="9"/>
      <c r="E788" s="76" t="s">
        <v>231</v>
      </c>
      <c r="F788" s="75" t="s">
        <v>232</v>
      </c>
      <c r="G788" s="76"/>
      <c r="H788" s="6">
        <v>2036</v>
      </c>
      <c r="I788" s="9"/>
      <c r="J788" s="9" t="s">
        <v>234</v>
      </c>
      <c r="K788" s="39">
        <v>42548</v>
      </c>
      <c r="L788" s="11">
        <v>2016</v>
      </c>
      <c r="M788" s="30">
        <f t="shared" si="83"/>
        <v>179</v>
      </c>
      <c r="N788" s="12"/>
      <c r="O788" s="12"/>
      <c r="Q788" s="5" t="s">
        <v>78</v>
      </c>
      <c r="R788" s="9" t="s">
        <v>235</v>
      </c>
      <c r="S788" s="9" t="s">
        <v>236</v>
      </c>
      <c r="T788" s="72">
        <v>22.5</v>
      </c>
      <c r="U788" s="72">
        <v>24.8</v>
      </c>
      <c r="V788" s="9" t="s">
        <v>237</v>
      </c>
      <c r="W788" s="5" t="s">
        <v>749</v>
      </c>
      <c r="X788" s="5">
        <v>0.9</v>
      </c>
      <c r="Y788" s="76">
        <v>1</v>
      </c>
      <c r="Z788" s="84">
        <v>4.9167513500732571</v>
      </c>
      <c r="AA788" s="5"/>
      <c r="AB788" s="84">
        <v>-28.966428558756565</v>
      </c>
      <c r="AC788" s="5"/>
      <c r="AD788" s="84">
        <v>136.72904964742085</v>
      </c>
      <c r="AE788" s="84">
        <v>594.00317880036982</v>
      </c>
      <c r="AF788" s="22">
        <f t="shared" si="84"/>
        <v>-27.316817098788032</v>
      </c>
      <c r="AG788" s="23">
        <f t="shared" si="85"/>
        <v>2.6049268676686053</v>
      </c>
      <c r="AH788" s="23">
        <f t="shared" si="86"/>
        <v>4.3443816828399537</v>
      </c>
      <c r="AI788" s="23">
        <f t="shared" si="87"/>
        <v>5.0684452966466127</v>
      </c>
      <c r="AJ788" s="85">
        <f t="shared" si="88"/>
        <v>29.813678626503521</v>
      </c>
      <c r="AK788" s="23"/>
      <c r="AL788" s="3"/>
    </row>
    <row r="789" spans="1:38" x14ac:dyDescent="0.35">
      <c r="A789" s="5">
        <f t="shared" si="82"/>
        <v>2262</v>
      </c>
      <c r="B789" s="6"/>
      <c r="C789" s="75" t="s">
        <v>1250</v>
      </c>
      <c r="D789" s="9"/>
      <c r="E789" s="76" t="s">
        <v>231</v>
      </c>
      <c r="F789" s="75" t="s">
        <v>232</v>
      </c>
      <c r="G789" s="76"/>
      <c r="H789" s="6">
        <v>2036</v>
      </c>
      <c r="I789" s="9"/>
      <c r="J789" s="9" t="s">
        <v>234</v>
      </c>
      <c r="K789" s="39">
        <v>42548</v>
      </c>
      <c r="L789" s="11">
        <v>2016</v>
      </c>
      <c r="M789" s="30">
        <f t="shared" si="83"/>
        <v>179</v>
      </c>
      <c r="N789" s="12"/>
      <c r="O789" s="12"/>
      <c r="Q789" s="5" t="s">
        <v>78</v>
      </c>
      <c r="R789" s="9" t="s">
        <v>235</v>
      </c>
      <c r="S789" s="9" t="s">
        <v>236</v>
      </c>
      <c r="T789" s="72">
        <v>15</v>
      </c>
      <c r="U789" s="72">
        <v>3.7</v>
      </c>
      <c r="V789" s="9" t="s">
        <v>237</v>
      </c>
      <c r="W789" s="5" t="s">
        <v>749</v>
      </c>
      <c r="X789" s="5">
        <v>0.7</v>
      </c>
      <c r="Y789" s="76">
        <v>1</v>
      </c>
      <c r="Z789" s="84">
        <v>6.4152606634444034</v>
      </c>
      <c r="AA789" s="5"/>
      <c r="AB789" s="84">
        <v>-29.4873532652649</v>
      </c>
      <c r="AC789" s="5"/>
      <c r="AD789" s="84">
        <v>85.195826184963551</v>
      </c>
      <c r="AE789" s="84">
        <v>434.46296855478141</v>
      </c>
      <c r="AF789" s="22">
        <f t="shared" si="84"/>
        <v>-27.135735911828334</v>
      </c>
      <c r="AG789" s="23">
        <f t="shared" si="85"/>
        <v>3.0456649010130601</v>
      </c>
      <c r="AH789" s="23">
        <f t="shared" si="86"/>
        <v>5.0995804373273508</v>
      </c>
      <c r="AI789" s="23">
        <f t="shared" si="87"/>
        <v>5.9495105102152435</v>
      </c>
      <c r="AJ789" s="85">
        <f t="shared" si="88"/>
        <v>37.924123921734591</v>
      </c>
      <c r="AK789" s="23"/>
      <c r="AL789" s="3"/>
    </row>
    <row r="790" spans="1:38" x14ac:dyDescent="0.35">
      <c r="A790" s="5">
        <f t="shared" si="82"/>
        <v>2263</v>
      </c>
      <c r="B790" s="6"/>
      <c r="C790" s="75" t="s">
        <v>1301</v>
      </c>
      <c r="D790" s="9"/>
      <c r="E790" s="76" t="s">
        <v>231</v>
      </c>
      <c r="F790" s="75" t="s">
        <v>232</v>
      </c>
      <c r="G790" s="76"/>
      <c r="H790" s="6">
        <v>2052</v>
      </c>
      <c r="I790" s="9"/>
      <c r="J790" s="9" t="s">
        <v>234</v>
      </c>
      <c r="K790" s="39">
        <v>42548</v>
      </c>
      <c r="L790" s="11">
        <v>2016</v>
      </c>
      <c r="M790" s="30">
        <f t="shared" si="83"/>
        <v>179</v>
      </c>
      <c r="N790" s="12"/>
      <c r="O790" s="12"/>
      <c r="Q790" s="5" t="s">
        <v>78</v>
      </c>
      <c r="R790" s="9" t="s">
        <v>235</v>
      </c>
      <c r="S790" s="9" t="s">
        <v>236</v>
      </c>
      <c r="T790" s="72">
        <v>20</v>
      </c>
      <c r="U790" s="72">
        <v>20.7</v>
      </c>
      <c r="V790" s="9" t="s">
        <v>237</v>
      </c>
      <c r="W790" s="5" t="s">
        <v>749</v>
      </c>
      <c r="X790" s="5">
        <v>1.2</v>
      </c>
      <c r="Y790" s="76">
        <v>1</v>
      </c>
      <c r="Z790" s="84">
        <v>6.6789856298315922</v>
      </c>
      <c r="AA790" s="5"/>
      <c r="AB790" s="84">
        <v>-29.64889591587276</v>
      </c>
      <c r="AC790" s="5"/>
      <c r="AD790" s="84">
        <v>137.12966886696509</v>
      </c>
      <c r="AE790" s="84">
        <v>606.10066681404669</v>
      </c>
      <c r="AF790" s="22">
        <f t="shared" si="84"/>
        <v>-27.918280719839302</v>
      </c>
      <c r="AG790" s="23">
        <f t="shared" si="85"/>
        <v>3.1232310675975272</v>
      </c>
      <c r="AH790" s="23">
        <f t="shared" si="86"/>
        <v>4.4199090672496908</v>
      </c>
      <c r="AI790" s="23">
        <f t="shared" si="87"/>
        <v>5.1565605784579729</v>
      </c>
      <c r="AJ790" s="85">
        <f t="shared" si="88"/>
        <v>30.730743679895092</v>
      </c>
      <c r="AK790" s="23"/>
      <c r="AL790" s="3"/>
    </row>
    <row r="791" spans="1:38" x14ac:dyDescent="0.35">
      <c r="A791" s="5">
        <f t="shared" si="82"/>
        <v>2264</v>
      </c>
      <c r="B791" s="6"/>
      <c r="C791" s="75" t="s">
        <v>1302</v>
      </c>
      <c r="D791" s="9"/>
      <c r="E791" s="76" t="s">
        <v>231</v>
      </c>
      <c r="F791" s="75" t="s">
        <v>232</v>
      </c>
      <c r="G791" s="76"/>
      <c r="H791" s="6">
        <v>2052</v>
      </c>
      <c r="I791" s="9"/>
      <c r="J791" s="9" t="s">
        <v>234</v>
      </c>
      <c r="K791" s="39">
        <v>42548</v>
      </c>
      <c r="L791" s="11">
        <v>2016</v>
      </c>
      <c r="M791" s="30">
        <f t="shared" si="83"/>
        <v>179</v>
      </c>
      <c r="N791" s="12"/>
      <c r="O791" s="12"/>
      <c r="Q791" s="5" t="s">
        <v>78</v>
      </c>
      <c r="R791" s="9" t="s">
        <v>235</v>
      </c>
      <c r="S791" s="9" t="s">
        <v>236</v>
      </c>
      <c r="T791" s="72">
        <v>22</v>
      </c>
      <c r="U791" s="72">
        <v>34</v>
      </c>
      <c r="V791" s="9" t="s">
        <v>237</v>
      </c>
      <c r="W791" s="5" t="s">
        <v>749</v>
      </c>
      <c r="X791" s="5">
        <v>1.2</v>
      </c>
      <c r="Y791" s="76">
        <v>1</v>
      </c>
      <c r="Z791" s="84">
        <v>4.8552713159318577</v>
      </c>
      <c r="AA791" s="5"/>
      <c r="AB791" s="84">
        <v>-28.538099318989207</v>
      </c>
      <c r="AC791" s="5"/>
      <c r="AD791" s="84">
        <v>117.96779162259733</v>
      </c>
      <c r="AE791" s="84">
        <v>512.89796395218696</v>
      </c>
      <c r="AF791" s="22">
        <f t="shared" si="84"/>
        <v>-26.88478305033447</v>
      </c>
      <c r="AG791" s="23">
        <f t="shared" si="85"/>
        <v>2.5868445046858408</v>
      </c>
      <c r="AH791" s="23">
        <f t="shared" si="86"/>
        <v>4.3477796515259914</v>
      </c>
      <c r="AI791" s="23">
        <f t="shared" si="87"/>
        <v>5.0724095934469906</v>
      </c>
      <c r="AJ791" s="85">
        <f t="shared" si="88"/>
        <v>29.855517193672139</v>
      </c>
      <c r="AK791" s="23"/>
      <c r="AL791" s="3"/>
    </row>
    <row r="792" spans="1:38" x14ac:dyDescent="0.35">
      <c r="A792" s="5">
        <f t="shared" si="82"/>
        <v>2265</v>
      </c>
      <c r="B792" s="6"/>
      <c r="C792" s="75" t="s">
        <v>1303</v>
      </c>
      <c r="D792" s="9"/>
      <c r="E792" s="76" t="s">
        <v>231</v>
      </c>
      <c r="F792" s="75" t="s">
        <v>232</v>
      </c>
      <c r="G792" s="76"/>
      <c r="H792" s="6">
        <v>2052</v>
      </c>
      <c r="I792" s="9"/>
      <c r="J792" s="9" t="s">
        <v>234</v>
      </c>
      <c r="K792" s="39">
        <v>42548</v>
      </c>
      <c r="L792" s="11">
        <v>2016</v>
      </c>
      <c r="M792" s="30">
        <f t="shared" si="83"/>
        <v>179</v>
      </c>
      <c r="N792" s="12"/>
      <c r="O792" s="12"/>
      <c r="Q792" s="5" t="s">
        <v>78</v>
      </c>
      <c r="R792" s="9" t="s">
        <v>235</v>
      </c>
      <c r="S792" s="9" t="s">
        <v>236</v>
      </c>
      <c r="T792" s="72">
        <v>20</v>
      </c>
      <c r="U792" s="72">
        <v>18.55</v>
      </c>
      <c r="V792" s="9" t="s">
        <v>237</v>
      </c>
      <c r="W792" s="5" t="s">
        <v>749</v>
      </c>
      <c r="X792" s="5">
        <v>1.2</v>
      </c>
      <c r="Y792" s="76">
        <v>1</v>
      </c>
      <c r="Z792" s="84">
        <v>6.0889139951819207</v>
      </c>
      <c r="AA792" s="5"/>
      <c r="AB792" s="84">
        <v>-29.956132760030727</v>
      </c>
      <c r="AC792" s="5"/>
      <c r="AD792" s="84">
        <v>137.09418688896133</v>
      </c>
      <c r="AE792" s="84">
        <v>655.61284201361536</v>
      </c>
      <c r="AF792" s="22">
        <f t="shared" si="84"/>
        <v>-27.87252418164076</v>
      </c>
      <c r="AG792" s="23">
        <f t="shared" si="85"/>
        <v>2.9496805868182121</v>
      </c>
      <c r="AH792" s="23">
        <f t="shared" si="86"/>
        <v>4.7822074508864869</v>
      </c>
      <c r="AI792" s="23">
        <f t="shared" si="87"/>
        <v>5.5792420260342341</v>
      </c>
      <c r="AJ792" s="85">
        <f t="shared" si="88"/>
        <v>34.783802084803106</v>
      </c>
      <c r="AK792" s="23"/>
      <c r="AL792" s="3"/>
    </row>
    <row r="793" spans="1:38" x14ac:dyDescent="0.35">
      <c r="A793" s="5">
        <f t="shared" si="82"/>
        <v>2266</v>
      </c>
      <c r="B793" s="6"/>
      <c r="C793" s="75" t="s">
        <v>1304</v>
      </c>
      <c r="D793" s="9"/>
      <c r="E793" s="76" t="s">
        <v>231</v>
      </c>
      <c r="F793" s="75" t="s">
        <v>232</v>
      </c>
      <c r="G793" s="76"/>
      <c r="H793" s="6">
        <v>2052</v>
      </c>
      <c r="I793" s="9"/>
      <c r="J793" s="9" t="s">
        <v>234</v>
      </c>
      <c r="K793" s="39">
        <v>42548</v>
      </c>
      <c r="L793" s="11">
        <v>2016</v>
      </c>
      <c r="M793" s="30">
        <f t="shared" si="83"/>
        <v>179</v>
      </c>
      <c r="N793" s="12"/>
      <c r="O793" s="12"/>
      <c r="Q793" s="5" t="s">
        <v>78</v>
      </c>
      <c r="R793" s="9" t="s">
        <v>235</v>
      </c>
      <c r="S793" s="9" t="s">
        <v>236</v>
      </c>
      <c r="T793" s="72">
        <v>17.670000000000002</v>
      </c>
      <c r="U793" s="72">
        <v>13.83</v>
      </c>
      <c r="V793" s="9" t="s">
        <v>237</v>
      </c>
      <c r="W793" s="5" t="s">
        <v>749</v>
      </c>
      <c r="X793" s="5">
        <v>1.1000000000000001</v>
      </c>
      <c r="Y793" s="76">
        <v>1</v>
      </c>
      <c r="Z793" s="84">
        <v>6.8561918584172759</v>
      </c>
      <c r="AA793" s="5"/>
      <c r="AB793" s="84">
        <v>-29.884105473858419</v>
      </c>
      <c r="AC793" s="5"/>
      <c r="AD793" s="84">
        <v>127.42926678767144</v>
      </c>
      <c r="AE793" s="84">
        <v>587.13954065209532</v>
      </c>
      <c r="AF793" s="22">
        <f t="shared" si="84"/>
        <v>-27.963716903848436</v>
      </c>
      <c r="AG793" s="23">
        <f t="shared" si="85"/>
        <v>3.1753505465933163</v>
      </c>
      <c r="AH793" s="23">
        <f t="shared" si="86"/>
        <v>4.6075721492646933</v>
      </c>
      <c r="AI793" s="23">
        <f t="shared" si="87"/>
        <v>5.375500840808809</v>
      </c>
      <c r="AJ793" s="85">
        <f t="shared" si="88"/>
        <v>32.898145070002897</v>
      </c>
      <c r="AK793" s="23"/>
      <c r="AL793" s="3"/>
    </row>
    <row r="794" spans="1:38" x14ac:dyDescent="0.35">
      <c r="A794" s="5">
        <f t="shared" si="82"/>
        <v>2267</v>
      </c>
      <c r="B794" s="6"/>
      <c r="C794" s="75" t="s">
        <v>1305</v>
      </c>
      <c r="D794" s="9"/>
      <c r="E794" s="76" t="s">
        <v>231</v>
      </c>
      <c r="F794" s="75" t="s">
        <v>232</v>
      </c>
      <c r="G794" s="76"/>
      <c r="H794" s="6">
        <v>2052</v>
      </c>
      <c r="I794" s="9"/>
      <c r="J794" s="9" t="s">
        <v>234</v>
      </c>
      <c r="K794" s="39">
        <v>42548</v>
      </c>
      <c r="L794" s="11">
        <v>2016</v>
      </c>
      <c r="M794" s="30">
        <f t="shared" si="83"/>
        <v>179</v>
      </c>
      <c r="N794" s="12"/>
      <c r="O794" s="12"/>
      <c r="Q794" s="5" t="s">
        <v>78</v>
      </c>
      <c r="R794" s="9" t="s">
        <v>235</v>
      </c>
      <c r="S794" s="9" t="s">
        <v>236</v>
      </c>
      <c r="T794" s="72">
        <v>15</v>
      </c>
      <c r="U794" s="72">
        <v>7.28</v>
      </c>
      <c r="V794" s="9" t="s">
        <v>237</v>
      </c>
      <c r="W794" s="5" t="s">
        <v>749</v>
      </c>
      <c r="X794" s="5">
        <v>1</v>
      </c>
      <c r="Y794" s="76">
        <v>1</v>
      </c>
      <c r="Z794" s="84">
        <v>6.6396025478264509</v>
      </c>
      <c r="AA794" s="5"/>
      <c r="AB794" s="84">
        <v>-29.328505177154149</v>
      </c>
      <c r="AC794" s="5"/>
      <c r="AD794" s="84">
        <v>143.60787716887518</v>
      </c>
      <c r="AE794" s="84">
        <v>649.81881128624923</v>
      </c>
      <c r="AF794" s="22">
        <f t="shared" si="84"/>
        <v>-27.489725882393845</v>
      </c>
      <c r="AG794" s="23">
        <f t="shared" si="85"/>
        <v>3.1116478081842502</v>
      </c>
      <c r="AH794" s="23">
        <f t="shared" si="86"/>
        <v>4.5249524197206608</v>
      </c>
      <c r="AI794" s="23">
        <f t="shared" si="87"/>
        <v>5.2791111563407709</v>
      </c>
      <c r="AJ794" s="85">
        <f t="shared" si="88"/>
        <v>31.962814579396916</v>
      </c>
      <c r="AK794" s="23"/>
      <c r="AL794" s="3"/>
    </row>
    <row r="795" spans="1:38" x14ac:dyDescent="0.35">
      <c r="A795" s="5">
        <f t="shared" si="82"/>
        <v>2268</v>
      </c>
      <c r="B795" s="6"/>
      <c r="C795" s="75" t="s">
        <v>1311</v>
      </c>
      <c r="D795" s="9"/>
      <c r="E795" s="76" t="s">
        <v>231</v>
      </c>
      <c r="F795" s="75" t="s">
        <v>232</v>
      </c>
      <c r="G795" s="76"/>
      <c r="H795" s="6">
        <v>2048</v>
      </c>
      <c r="I795" s="9"/>
      <c r="J795" s="9" t="s">
        <v>234</v>
      </c>
      <c r="K795" s="39">
        <v>42549</v>
      </c>
      <c r="L795" s="11">
        <v>2016</v>
      </c>
      <c r="M795" s="30">
        <f t="shared" si="83"/>
        <v>180</v>
      </c>
      <c r="N795" s="12"/>
      <c r="O795" s="12"/>
      <c r="Q795" s="5" t="s">
        <v>78</v>
      </c>
      <c r="R795" s="9" t="s">
        <v>235</v>
      </c>
      <c r="S795" s="9" t="s">
        <v>236</v>
      </c>
      <c r="T795" s="72">
        <v>16.75</v>
      </c>
      <c r="U795" s="72">
        <v>9.65</v>
      </c>
      <c r="V795" s="9" t="s">
        <v>237</v>
      </c>
      <c r="W795" s="5" t="s">
        <v>749</v>
      </c>
      <c r="X795" s="5">
        <v>0.9</v>
      </c>
      <c r="Y795" s="76">
        <v>1</v>
      </c>
      <c r="Z795" s="84">
        <v>7.5528224786133666</v>
      </c>
      <c r="AA795" s="5"/>
      <c r="AB795" s="84">
        <v>-29.755666849571384</v>
      </c>
      <c r="AC795" s="5"/>
      <c r="AD795" s="84">
        <v>116.190875859427</v>
      </c>
      <c r="AE795" s="84">
        <v>494.52681574977623</v>
      </c>
      <c r="AF795" s="22">
        <f t="shared" si="84"/>
        <v>-28.204315555202758</v>
      </c>
      <c r="AG795" s="23">
        <f t="shared" si="85"/>
        <v>3.3802419054745201</v>
      </c>
      <c r="AH795" s="23">
        <f t="shared" si="86"/>
        <v>4.2561587740166216</v>
      </c>
      <c r="AI795" s="23">
        <f t="shared" si="87"/>
        <v>4.9655185696860586</v>
      </c>
      <c r="AJ795" s="85">
        <f t="shared" si="88"/>
        <v>28.707659520924008</v>
      </c>
      <c r="AK795" s="23"/>
      <c r="AL795" s="3"/>
    </row>
    <row r="796" spans="1:38" x14ac:dyDescent="0.35">
      <c r="A796" s="5">
        <f t="shared" si="82"/>
        <v>2269</v>
      </c>
      <c r="B796" s="6"/>
      <c r="C796" s="75" t="s">
        <v>1312</v>
      </c>
      <c r="D796" s="9"/>
      <c r="E796" s="76" t="s">
        <v>231</v>
      </c>
      <c r="F796" s="75" t="s">
        <v>232</v>
      </c>
      <c r="G796" s="76"/>
      <c r="H796" s="6">
        <v>2048</v>
      </c>
      <c r="I796" s="9"/>
      <c r="J796" s="9" t="s">
        <v>234</v>
      </c>
      <c r="K796" s="39">
        <v>42549</v>
      </c>
      <c r="L796" s="11">
        <v>2016</v>
      </c>
      <c r="M796" s="30">
        <f t="shared" si="83"/>
        <v>180</v>
      </c>
      <c r="N796" s="12"/>
      <c r="O796" s="12"/>
      <c r="Q796" s="5" t="s">
        <v>78</v>
      </c>
      <c r="R796" s="9" t="s">
        <v>235</v>
      </c>
      <c r="S796" s="9" t="s">
        <v>236</v>
      </c>
      <c r="T796" s="72">
        <v>14.33</v>
      </c>
      <c r="U796" s="72">
        <v>7.6</v>
      </c>
      <c r="V796" s="9" t="s">
        <v>237</v>
      </c>
      <c r="W796" s="5" t="s">
        <v>749</v>
      </c>
      <c r="X796" s="5">
        <v>1.1000000000000001</v>
      </c>
      <c r="Y796" s="76">
        <v>1</v>
      </c>
      <c r="Z796" s="84">
        <v>8.2800278504166283</v>
      </c>
      <c r="AA796" s="5"/>
      <c r="AB796" s="84">
        <v>-29.506591383739792</v>
      </c>
      <c r="AC796" s="5"/>
      <c r="AD796" s="84">
        <v>104.51331093114347</v>
      </c>
      <c r="AE796" s="84">
        <v>468.12566162348679</v>
      </c>
      <c r="AF796" s="22">
        <f t="shared" si="84"/>
        <v>-27.714401916152564</v>
      </c>
      <c r="AG796" s="23">
        <f t="shared" si="85"/>
        <v>3.5941258383578321</v>
      </c>
      <c r="AH796" s="23">
        <f t="shared" si="86"/>
        <v>4.4791008671795129</v>
      </c>
      <c r="AI796" s="23">
        <f t="shared" si="87"/>
        <v>5.225617678376099</v>
      </c>
      <c r="AJ796" s="85">
        <f t="shared" si="88"/>
        <v>31.431062555778116</v>
      </c>
      <c r="AK796" s="23"/>
      <c r="AL796" s="3"/>
    </row>
    <row r="797" spans="1:38" x14ac:dyDescent="0.35">
      <c r="A797" s="5">
        <f t="shared" si="82"/>
        <v>2270</v>
      </c>
      <c r="B797" s="6"/>
      <c r="C797" s="75" t="s">
        <v>1338</v>
      </c>
      <c r="D797" s="9"/>
      <c r="E797" s="76" t="s">
        <v>231</v>
      </c>
      <c r="F797" s="75" t="s">
        <v>232</v>
      </c>
      <c r="G797" s="76"/>
      <c r="H797" s="87">
        <v>2048</v>
      </c>
      <c r="I797" s="87"/>
      <c r="J797" s="9" t="s">
        <v>234</v>
      </c>
      <c r="K797" s="86">
        <v>42549</v>
      </c>
      <c r="L797" s="85">
        <v>2016</v>
      </c>
      <c r="M797" s="30">
        <f t="shared" si="83"/>
        <v>180</v>
      </c>
      <c r="N797" s="75"/>
      <c r="O797" s="75"/>
      <c r="Q797" s="5" t="s">
        <v>78</v>
      </c>
      <c r="R797" s="9" t="s">
        <v>235</v>
      </c>
      <c r="S797" s="9" t="s">
        <v>236</v>
      </c>
      <c r="T797" s="88">
        <v>16</v>
      </c>
      <c r="U797" s="88">
        <v>9</v>
      </c>
      <c r="V797" s="9" t="s">
        <v>237</v>
      </c>
      <c r="W797" s="5" t="s">
        <v>749</v>
      </c>
      <c r="X797" s="5">
        <v>1.1000000000000001</v>
      </c>
      <c r="Y797" s="76">
        <v>1</v>
      </c>
      <c r="Z797" s="84">
        <v>7.7353563077853869</v>
      </c>
      <c r="AA797" s="5"/>
      <c r="AB797" s="84">
        <v>-29.742462233073073</v>
      </c>
      <c r="AC797" s="5"/>
      <c r="AD797" s="84">
        <v>98.138755621422135</v>
      </c>
      <c r="AE797" s="84">
        <v>437.4419188240343</v>
      </c>
      <c r="AF797" s="22">
        <f t="shared" si="84"/>
        <v>-27.97267592139465</v>
      </c>
      <c r="AG797" s="23">
        <f t="shared" si="85"/>
        <v>3.4339283258192315</v>
      </c>
      <c r="AH797" s="23">
        <f t="shared" si="86"/>
        <v>4.4573819593912569</v>
      </c>
      <c r="AI797" s="23">
        <f t="shared" si="87"/>
        <v>5.2002789526231332</v>
      </c>
      <c r="AJ797" s="85">
        <f t="shared" si="88"/>
        <v>31.175935721503919</v>
      </c>
      <c r="AK797" s="23"/>
      <c r="AL797" s="3"/>
    </row>
    <row r="798" spans="1:38" x14ac:dyDescent="0.35">
      <c r="A798" s="5">
        <f t="shared" si="82"/>
        <v>2271</v>
      </c>
      <c r="B798" s="6"/>
      <c r="C798" s="75" t="s">
        <v>1313</v>
      </c>
      <c r="D798" s="9"/>
      <c r="E798" s="76" t="s">
        <v>231</v>
      </c>
      <c r="F798" s="75" t="s">
        <v>232</v>
      </c>
      <c r="G798" s="76"/>
      <c r="H798" s="6">
        <v>2044</v>
      </c>
      <c r="I798" s="9"/>
      <c r="J798" s="9" t="s">
        <v>234</v>
      </c>
      <c r="K798" s="39">
        <v>42550</v>
      </c>
      <c r="L798" s="11">
        <v>2016</v>
      </c>
      <c r="M798" s="30">
        <f t="shared" si="83"/>
        <v>181</v>
      </c>
      <c r="N798" s="12"/>
      <c r="O798" s="12"/>
      <c r="Q798" s="5" t="s">
        <v>78</v>
      </c>
      <c r="R798" s="9" t="s">
        <v>235</v>
      </c>
      <c r="S798" s="9" t="s">
        <v>236</v>
      </c>
      <c r="T798" s="72">
        <v>22.67</v>
      </c>
      <c r="U798" s="72">
        <v>15.83</v>
      </c>
      <c r="V798" s="9" t="s">
        <v>237</v>
      </c>
      <c r="W798" s="5" t="s">
        <v>749</v>
      </c>
      <c r="X798" s="5">
        <v>1.2</v>
      </c>
      <c r="Y798" s="76">
        <v>1</v>
      </c>
      <c r="Z798" s="84">
        <v>8.9943492085103287</v>
      </c>
      <c r="AA798" s="5"/>
      <c r="AB798" s="84">
        <v>-29.258357368208554</v>
      </c>
      <c r="AC798" s="5"/>
      <c r="AD798" s="84">
        <v>79.171960550296049</v>
      </c>
      <c r="AE798" s="84">
        <v>379.12245157861969</v>
      </c>
      <c r="AF798" s="22">
        <f t="shared" si="84"/>
        <v>-27.169004488672517</v>
      </c>
      <c r="AG798" s="23">
        <f t="shared" si="85"/>
        <v>3.8042203554442144</v>
      </c>
      <c r="AH798" s="23">
        <f t="shared" si="86"/>
        <v>4.7885949639679852</v>
      </c>
      <c r="AI798" s="23">
        <f t="shared" si="87"/>
        <v>5.5866941246293154</v>
      </c>
      <c r="AJ798" s="85">
        <f t="shared" si="88"/>
        <v>34.850531963469884</v>
      </c>
      <c r="AK798" s="23"/>
      <c r="AL798" s="3"/>
    </row>
    <row r="799" spans="1:38" x14ac:dyDescent="0.35">
      <c r="A799" s="5">
        <f t="shared" si="82"/>
        <v>2272</v>
      </c>
      <c r="B799" s="6"/>
      <c r="C799" s="75" t="s">
        <v>1314</v>
      </c>
      <c r="D799" s="9"/>
      <c r="E799" s="76" t="s">
        <v>231</v>
      </c>
      <c r="F799" s="75" t="s">
        <v>232</v>
      </c>
      <c r="G799" s="76"/>
      <c r="H799" s="6">
        <v>2044</v>
      </c>
      <c r="I799" s="9"/>
      <c r="J799" s="9" t="s">
        <v>234</v>
      </c>
      <c r="K799" s="39">
        <v>42550</v>
      </c>
      <c r="L799" s="11">
        <v>2016</v>
      </c>
      <c r="M799" s="30">
        <f t="shared" si="83"/>
        <v>181</v>
      </c>
      <c r="N799" s="12"/>
      <c r="O799" s="12"/>
      <c r="Q799" s="5" t="s">
        <v>78</v>
      </c>
      <c r="R799" s="9" t="s">
        <v>235</v>
      </c>
      <c r="S799" s="9" t="s">
        <v>236</v>
      </c>
      <c r="T799" s="72">
        <v>13.4</v>
      </c>
      <c r="U799" s="72">
        <v>2.33</v>
      </c>
      <c r="V799" s="9" t="s">
        <v>237</v>
      </c>
      <c r="W799" s="5" t="s">
        <v>749</v>
      </c>
      <c r="X799" s="5">
        <v>1.2</v>
      </c>
      <c r="Y799" s="76">
        <v>1</v>
      </c>
      <c r="Z799" s="84">
        <v>8.8551908327543938</v>
      </c>
      <c r="AA799" s="5"/>
      <c r="AB799" s="84">
        <v>-30.535003169492477</v>
      </c>
      <c r="AC799" s="5"/>
      <c r="AD799" s="84">
        <v>83.500291913310846</v>
      </c>
      <c r="AE799" s="84">
        <v>435.10457812717044</v>
      </c>
      <c r="AF799" s="22">
        <f t="shared" si="84"/>
        <v>-28.097178967112736</v>
      </c>
      <c r="AG799" s="23">
        <f t="shared" si="85"/>
        <v>3.7632914213983515</v>
      </c>
      <c r="AH799" s="23">
        <f t="shared" si="86"/>
        <v>5.210815054142464</v>
      </c>
      <c r="AI799" s="23">
        <f t="shared" si="87"/>
        <v>6.0792842298328749</v>
      </c>
      <c r="AJ799" s="85">
        <f t="shared" si="88"/>
        <v>38.946069119754732</v>
      </c>
      <c r="AK799" s="23"/>
      <c r="AL799" s="3"/>
    </row>
    <row r="800" spans="1:38" x14ac:dyDescent="0.35">
      <c r="A800" s="5">
        <f t="shared" si="82"/>
        <v>2273</v>
      </c>
      <c r="B800" s="6"/>
      <c r="C800" s="75" t="s">
        <v>1315</v>
      </c>
      <c r="D800" s="9"/>
      <c r="E800" s="76" t="s">
        <v>231</v>
      </c>
      <c r="F800" s="75" t="s">
        <v>232</v>
      </c>
      <c r="G800" s="76"/>
      <c r="H800" s="6">
        <v>2044</v>
      </c>
      <c r="I800" s="9"/>
      <c r="J800" s="9" t="s">
        <v>234</v>
      </c>
      <c r="K800" s="39">
        <v>42550</v>
      </c>
      <c r="L800" s="11">
        <v>2016</v>
      </c>
      <c r="M800" s="30">
        <f t="shared" si="83"/>
        <v>181</v>
      </c>
      <c r="N800" s="12"/>
      <c r="O800" s="12"/>
      <c r="Q800" s="5" t="s">
        <v>78</v>
      </c>
      <c r="R800" s="9" t="s">
        <v>235</v>
      </c>
      <c r="S800" s="9" t="s">
        <v>236</v>
      </c>
      <c r="T800" s="72">
        <v>22</v>
      </c>
      <c r="U800" s="72">
        <v>16.649999999999999</v>
      </c>
      <c r="V800" s="9" t="s">
        <v>237</v>
      </c>
      <c r="W800" s="5" t="s">
        <v>749</v>
      </c>
      <c r="X800" s="5">
        <v>1.3</v>
      </c>
      <c r="Y800" s="76">
        <v>1</v>
      </c>
      <c r="Z800" s="84">
        <v>9.016169479523354</v>
      </c>
      <c r="AA800" s="5"/>
      <c r="AB800" s="84">
        <v>-28.748012375964482</v>
      </c>
      <c r="AC800" s="5"/>
      <c r="AD800" s="84">
        <v>88.853982845673926</v>
      </c>
      <c r="AE800" s="84">
        <v>400.17793377732892</v>
      </c>
      <c r="AF800" s="22">
        <f t="shared" si="84"/>
        <v>-26.930638314686153</v>
      </c>
      <c r="AG800" s="23">
        <f t="shared" si="85"/>
        <v>3.8106380822127512</v>
      </c>
      <c r="AH800" s="23">
        <f t="shared" si="86"/>
        <v>4.5037703540242884</v>
      </c>
      <c r="AI800" s="23">
        <f t="shared" si="87"/>
        <v>5.2543987463616695</v>
      </c>
      <c r="AJ800" s="85">
        <f t="shared" si="88"/>
        <v>31.718306894591326</v>
      </c>
      <c r="AK800" s="23"/>
      <c r="AL800" s="3"/>
    </row>
    <row r="801" spans="1:38" x14ac:dyDescent="0.35">
      <c r="A801" s="5">
        <f t="shared" si="82"/>
        <v>2274</v>
      </c>
      <c r="B801" s="6"/>
      <c r="C801" s="75" t="s">
        <v>1316</v>
      </c>
      <c r="D801" s="9"/>
      <c r="E801" s="76" t="s">
        <v>231</v>
      </c>
      <c r="F801" s="75" t="s">
        <v>232</v>
      </c>
      <c r="G801" s="76"/>
      <c r="H801" s="6">
        <v>2044</v>
      </c>
      <c r="I801" s="9"/>
      <c r="J801" s="9" t="s">
        <v>234</v>
      </c>
      <c r="K801" s="39">
        <v>42550</v>
      </c>
      <c r="L801" s="11">
        <v>2016</v>
      </c>
      <c r="M801" s="30">
        <f t="shared" si="83"/>
        <v>181</v>
      </c>
      <c r="N801" s="12"/>
      <c r="O801" s="12"/>
      <c r="Q801" s="5" t="s">
        <v>78</v>
      </c>
      <c r="R801" s="9" t="s">
        <v>235</v>
      </c>
      <c r="S801" s="9" t="s">
        <v>236</v>
      </c>
      <c r="T801" s="72">
        <v>21</v>
      </c>
      <c r="U801" s="72">
        <v>13.4</v>
      </c>
      <c r="V801" s="9" t="s">
        <v>237</v>
      </c>
      <c r="W801" s="5" t="s">
        <v>749</v>
      </c>
      <c r="X801" s="5">
        <v>1.1000000000000001</v>
      </c>
      <c r="Y801" s="76">
        <v>1</v>
      </c>
      <c r="Z801" s="84">
        <v>9.2419108352458821</v>
      </c>
      <c r="AA801" s="5"/>
      <c r="AB801" s="84">
        <v>-29.062862347738527</v>
      </c>
      <c r="AC801" s="5"/>
      <c r="AD801" s="84">
        <v>71.121515544388657</v>
      </c>
      <c r="AE801" s="84">
        <v>338.00523538880992</v>
      </c>
      <c r="AF801" s="22">
        <f t="shared" si="84"/>
        <v>-27.006169651463896</v>
      </c>
      <c r="AG801" s="23">
        <f t="shared" si="85"/>
        <v>3.8770325986017302</v>
      </c>
      <c r="AH801" s="23">
        <f t="shared" si="86"/>
        <v>4.7525032727663499</v>
      </c>
      <c r="AI801" s="23">
        <f t="shared" si="87"/>
        <v>5.5445871515607417</v>
      </c>
      <c r="AJ801" s="85">
        <f t="shared" si="88"/>
        <v>34.471461798253337</v>
      </c>
      <c r="AK801" s="23"/>
      <c r="AL801" s="3"/>
    </row>
    <row r="802" spans="1:38" x14ac:dyDescent="0.35">
      <c r="A802" s="5">
        <f t="shared" si="82"/>
        <v>2275</v>
      </c>
      <c r="B802" s="6"/>
      <c r="C802" s="75" t="s">
        <v>1348</v>
      </c>
      <c r="D802" s="9"/>
      <c r="E802" s="76" t="s">
        <v>231</v>
      </c>
      <c r="F802" s="75" t="s">
        <v>232</v>
      </c>
      <c r="G802" s="76"/>
      <c r="H802" s="87">
        <v>2044</v>
      </c>
      <c r="I802" s="87"/>
      <c r="J802" s="9" t="s">
        <v>234</v>
      </c>
      <c r="K802" s="86">
        <v>42550</v>
      </c>
      <c r="L802" s="85">
        <v>2016</v>
      </c>
      <c r="M802" s="30">
        <f t="shared" si="83"/>
        <v>181</v>
      </c>
      <c r="N802" s="75"/>
      <c r="O802" s="75"/>
      <c r="Q802" s="5" t="s">
        <v>78</v>
      </c>
      <c r="R802" s="9" t="s">
        <v>235</v>
      </c>
      <c r="S802" s="9" t="s">
        <v>236</v>
      </c>
      <c r="T802" s="88">
        <v>21.67</v>
      </c>
      <c r="U802" s="88">
        <v>23.4</v>
      </c>
      <c r="V802" s="9" t="s">
        <v>237</v>
      </c>
      <c r="W802" s="5" t="s">
        <v>749</v>
      </c>
      <c r="X802" s="5">
        <v>1.2</v>
      </c>
      <c r="Y802" s="76">
        <v>1</v>
      </c>
      <c r="Z802" s="84">
        <v>9.1785411627852547</v>
      </c>
      <c r="AA802" s="5"/>
      <c r="AB802" s="84">
        <v>-29.1467767663821</v>
      </c>
      <c r="AC802" s="5"/>
      <c r="AD802" s="84">
        <v>168.36022455936077</v>
      </c>
      <c r="AE802" s="84">
        <v>784.24580715488401</v>
      </c>
      <c r="AF802" s="22">
        <f t="shared" si="84"/>
        <v>-27.177865222995273</v>
      </c>
      <c r="AG802" s="23">
        <f t="shared" si="85"/>
        <v>3.8583944596427222</v>
      </c>
      <c r="AH802" s="23">
        <f t="shared" si="86"/>
        <v>4.6581418456018575</v>
      </c>
      <c r="AI802" s="23">
        <f t="shared" si="87"/>
        <v>5.4344988198688329</v>
      </c>
      <c r="AJ802" s="85">
        <f t="shared" si="88"/>
        <v>33.456628881493309</v>
      </c>
      <c r="AK802" s="23"/>
      <c r="AL802" s="3"/>
    </row>
    <row r="803" spans="1:38" x14ac:dyDescent="0.35">
      <c r="A803" s="5">
        <f t="shared" si="82"/>
        <v>2276</v>
      </c>
      <c r="B803" s="6"/>
      <c r="C803" s="75" t="s">
        <v>1317</v>
      </c>
      <c r="D803" s="9"/>
      <c r="E803" s="76" t="s">
        <v>231</v>
      </c>
      <c r="F803" s="75" t="s">
        <v>232</v>
      </c>
      <c r="G803" s="76"/>
      <c r="H803" s="6">
        <v>2037</v>
      </c>
      <c r="I803" s="9"/>
      <c r="J803" s="9" t="s">
        <v>234</v>
      </c>
      <c r="K803" s="39">
        <v>42552</v>
      </c>
      <c r="L803" s="11">
        <v>2016</v>
      </c>
      <c r="M803" s="30">
        <f t="shared" si="83"/>
        <v>183</v>
      </c>
      <c r="N803" s="75"/>
      <c r="O803" s="75"/>
      <c r="Q803" s="5" t="s">
        <v>78</v>
      </c>
      <c r="R803" s="9" t="s">
        <v>235</v>
      </c>
      <c r="S803" s="9" t="s">
        <v>236</v>
      </c>
      <c r="T803" s="72">
        <v>20</v>
      </c>
      <c r="U803" s="72">
        <v>9</v>
      </c>
      <c r="V803" s="9" t="s">
        <v>237</v>
      </c>
      <c r="W803" s="5" t="s">
        <v>749</v>
      </c>
      <c r="X803" s="5">
        <v>1.1000000000000001</v>
      </c>
      <c r="Y803" s="76">
        <v>1</v>
      </c>
      <c r="Z803" s="84">
        <v>6.0332034834593298</v>
      </c>
      <c r="AA803" s="5"/>
      <c r="AB803" s="84">
        <v>-28.319576176296966</v>
      </c>
      <c r="AC803" s="5"/>
      <c r="AD803" s="84">
        <v>120.76695440936923</v>
      </c>
      <c r="AE803" s="84">
        <v>541.30660529964507</v>
      </c>
      <c r="AF803" s="22">
        <f t="shared" si="84"/>
        <v>-26.5241655194265</v>
      </c>
      <c r="AG803" s="23">
        <f t="shared" si="85"/>
        <v>2.9332951421939208</v>
      </c>
      <c r="AH803" s="23">
        <f t="shared" si="86"/>
        <v>4.482241089435389</v>
      </c>
      <c r="AI803" s="23">
        <f t="shared" si="87"/>
        <v>5.2292812710079533</v>
      </c>
      <c r="AJ803" s="85">
        <f t="shared" si="88"/>
        <v>31.46777587135124</v>
      </c>
      <c r="AK803" s="23"/>
      <c r="AL803" s="3"/>
    </row>
    <row r="804" spans="1:38" x14ac:dyDescent="0.35">
      <c r="A804" s="5">
        <f t="shared" si="82"/>
        <v>2277</v>
      </c>
      <c r="B804" s="6"/>
      <c r="C804" s="75" t="s">
        <v>1273</v>
      </c>
      <c r="D804" s="9"/>
      <c r="E804" s="76" t="s">
        <v>231</v>
      </c>
      <c r="F804" s="75" t="s">
        <v>232</v>
      </c>
      <c r="G804" s="76"/>
      <c r="H804" s="6">
        <v>2120</v>
      </c>
      <c r="I804" s="9"/>
      <c r="J804" s="9" t="s">
        <v>234</v>
      </c>
      <c r="K804" s="39">
        <v>42557</v>
      </c>
      <c r="L804" s="11">
        <v>2016</v>
      </c>
      <c r="M804" s="30">
        <f t="shared" si="83"/>
        <v>188</v>
      </c>
      <c r="N804" s="12"/>
      <c r="O804" s="12"/>
      <c r="Q804" s="5" t="s">
        <v>78</v>
      </c>
      <c r="R804" s="9" t="s">
        <v>235</v>
      </c>
      <c r="S804" s="9" t="s">
        <v>236</v>
      </c>
      <c r="T804" s="72">
        <v>16.670000000000002</v>
      </c>
      <c r="U804" s="72">
        <v>5.6</v>
      </c>
      <c r="V804" s="9" t="s">
        <v>237</v>
      </c>
      <c r="W804" s="5" t="s">
        <v>749</v>
      </c>
      <c r="X804" s="5">
        <v>1</v>
      </c>
      <c r="Y804" s="76">
        <v>1</v>
      </c>
      <c r="Z804" s="84">
        <v>9.33196183061151</v>
      </c>
      <c r="AA804" s="5"/>
      <c r="AB804" s="84">
        <v>-29.661367918196216</v>
      </c>
      <c r="AC804" s="5"/>
      <c r="AD804" s="84">
        <v>135.0678166678403</v>
      </c>
      <c r="AE804" s="84">
        <v>608.0295286078051</v>
      </c>
      <c r="AF804" s="22">
        <f t="shared" si="84"/>
        <v>-27.846136418317297</v>
      </c>
      <c r="AG804" s="23">
        <f t="shared" si="85"/>
        <v>3.903518185473974</v>
      </c>
      <c r="AH804" s="23">
        <f t="shared" si="86"/>
        <v>4.5016610441188627</v>
      </c>
      <c r="AI804" s="23">
        <f t="shared" si="87"/>
        <v>5.25193788480534</v>
      </c>
      <c r="AJ804" s="85">
        <f t="shared" si="88"/>
        <v>31.693851530750909</v>
      </c>
      <c r="AK804" s="23"/>
      <c r="AL804" s="3"/>
    </row>
    <row r="805" spans="1:38" x14ac:dyDescent="0.35">
      <c r="A805" s="5">
        <f t="shared" si="82"/>
        <v>2278</v>
      </c>
      <c r="B805" s="6"/>
      <c r="C805" s="75" t="s">
        <v>1274</v>
      </c>
      <c r="D805" s="9"/>
      <c r="E805" s="76" t="s">
        <v>231</v>
      </c>
      <c r="F805" s="75" t="s">
        <v>232</v>
      </c>
      <c r="G805" s="76"/>
      <c r="H805" s="6">
        <v>2120</v>
      </c>
      <c r="I805" s="9"/>
      <c r="J805" s="9" t="s">
        <v>234</v>
      </c>
      <c r="K805" s="39">
        <v>42557</v>
      </c>
      <c r="L805" s="11">
        <v>2016</v>
      </c>
      <c r="M805" s="30">
        <f t="shared" si="83"/>
        <v>188</v>
      </c>
      <c r="N805" s="12"/>
      <c r="O805" s="12"/>
      <c r="Q805" s="5" t="s">
        <v>78</v>
      </c>
      <c r="R805" s="9" t="s">
        <v>235</v>
      </c>
      <c r="S805" s="9" t="s">
        <v>236</v>
      </c>
      <c r="T805" s="72">
        <v>15</v>
      </c>
      <c r="U805" s="72">
        <v>2057</v>
      </c>
      <c r="V805" s="9" t="s">
        <v>237</v>
      </c>
      <c r="W805" s="5" t="s">
        <v>749</v>
      </c>
      <c r="X805" s="5">
        <v>0.9</v>
      </c>
      <c r="Y805" s="76">
        <v>1</v>
      </c>
      <c r="Z805" s="84">
        <v>9.0865414672222311</v>
      </c>
      <c r="AA805" s="5"/>
      <c r="AB805" s="84">
        <v>-29.535985321907315</v>
      </c>
      <c r="AC805" s="5"/>
      <c r="AD805" s="84">
        <v>109.89100635100166</v>
      </c>
      <c r="AE805" s="84">
        <v>496.34732938116127</v>
      </c>
      <c r="AF805" s="22">
        <f t="shared" si="84"/>
        <v>-27.705497442381919</v>
      </c>
      <c r="AG805" s="23">
        <f t="shared" si="85"/>
        <v>3.8313357256535978</v>
      </c>
      <c r="AH805" s="23">
        <f t="shared" si="86"/>
        <v>4.5167238508653176</v>
      </c>
      <c r="AI805" s="23">
        <f t="shared" si="87"/>
        <v>5.2695111593428701</v>
      </c>
      <c r="AJ805" s="85">
        <f t="shared" si="88"/>
        <v>31.868063119359341</v>
      </c>
      <c r="AK805" s="23"/>
      <c r="AL805" s="3"/>
    </row>
    <row r="806" spans="1:38" x14ac:dyDescent="0.35">
      <c r="A806" s="5">
        <f t="shared" si="82"/>
        <v>2279</v>
      </c>
      <c r="B806" s="6"/>
      <c r="C806" s="75" t="s">
        <v>1306</v>
      </c>
      <c r="D806" s="9"/>
      <c r="E806" s="76" t="s">
        <v>231</v>
      </c>
      <c r="F806" s="75" t="s">
        <v>232</v>
      </c>
      <c r="G806" s="76"/>
      <c r="H806" s="6">
        <v>2056</v>
      </c>
      <c r="I806" s="9"/>
      <c r="J806" s="9" t="s">
        <v>234</v>
      </c>
      <c r="K806" s="39">
        <v>42557</v>
      </c>
      <c r="L806" s="11">
        <v>2016</v>
      </c>
      <c r="M806" s="30">
        <f t="shared" si="83"/>
        <v>188</v>
      </c>
      <c r="N806" s="12"/>
      <c r="O806" s="12"/>
      <c r="Q806" s="5" t="s">
        <v>78</v>
      </c>
      <c r="R806" s="9" t="s">
        <v>235</v>
      </c>
      <c r="S806" s="9" t="s">
        <v>236</v>
      </c>
      <c r="T806" s="72">
        <v>23</v>
      </c>
      <c r="U806" s="72">
        <v>55.4</v>
      </c>
      <c r="V806" s="9" t="s">
        <v>237</v>
      </c>
      <c r="W806" s="5" t="s">
        <v>749</v>
      </c>
      <c r="X806" s="5">
        <v>1.2</v>
      </c>
      <c r="Y806" s="76">
        <v>1</v>
      </c>
      <c r="Z806" s="84">
        <v>4.4449100663437555</v>
      </c>
      <c r="AA806" s="5"/>
      <c r="AB806" s="84">
        <v>-28.003326052410173</v>
      </c>
      <c r="AC806" s="5"/>
      <c r="AD806" s="84">
        <v>166.0523087630153</v>
      </c>
      <c r="AE806" s="84">
        <v>635.74316060872047</v>
      </c>
      <c r="AF806" s="22">
        <f t="shared" si="84"/>
        <v>-26.992370527060221</v>
      </c>
      <c r="AG806" s="23">
        <f t="shared" si="85"/>
        <v>2.4661500195128694</v>
      </c>
      <c r="AH806" s="23">
        <f t="shared" si="86"/>
        <v>3.82857164314429</v>
      </c>
      <c r="AI806" s="23">
        <f t="shared" si="87"/>
        <v>4.466666917001672</v>
      </c>
      <c r="AJ806" s="85">
        <f t="shared" si="88"/>
        <v>22.747699294686573</v>
      </c>
      <c r="AK806" s="23"/>
      <c r="AL806" s="3"/>
    </row>
    <row r="807" spans="1:38" x14ac:dyDescent="0.35">
      <c r="A807" s="5">
        <f t="shared" si="82"/>
        <v>2280</v>
      </c>
      <c r="B807" s="6"/>
      <c r="C807" s="75" t="s">
        <v>1307</v>
      </c>
      <c r="D807" s="9"/>
      <c r="E807" s="76" t="s">
        <v>231</v>
      </c>
      <c r="F807" s="75" t="s">
        <v>232</v>
      </c>
      <c r="G807" s="76"/>
      <c r="H807" s="6">
        <v>2056</v>
      </c>
      <c r="I807" s="9"/>
      <c r="J807" s="9" t="s">
        <v>234</v>
      </c>
      <c r="K807" s="39">
        <v>42557</v>
      </c>
      <c r="L807" s="11">
        <v>2016</v>
      </c>
      <c r="M807" s="30">
        <f t="shared" si="83"/>
        <v>188</v>
      </c>
      <c r="N807" s="12"/>
      <c r="O807" s="12"/>
      <c r="Q807" s="5" t="s">
        <v>78</v>
      </c>
      <c r="R807" s="9" t="s">
        <v>235</v>
      </c>
      <c r="S807" s="9" t="s">
        <v>236</v>
      </c>
      <c r="T807" s="72">
        <v>23</v>
      </c>
      <c r="U807" s="72">
        <v>54.7</v>
      </c>
      <c r="V807" s="9" t="s">
        <v>237</v>
      </c>
      <c r="W807" s="5" t="s">
        <v>749</v>
      </c>
      <c r="X807" s="5">
        <v>0.9</v>
      </c>
      <c r="Y807" s="76">
        <v>1</v>
      </c>
      <c r="Z807" s="84">
        <v>4.7365892461229206</v>
      </c>
      <c r="AA807" s="5"/>
      <c r="AB807" s="84">
        <v>-28.161290478575342</v>
      </c>
      <c r="AC807" s="5"/>
      <c r="AD807" s="84">
        <v>128.17707409938643</v>
      </c>
      <c r="AE807" s="84">
        <v>522.34062586966456</v>
      </c>
      <c r="AF807" s="22">
        <f t="shared" si="84"/>
        <v>-26.824862530360679</v>
      </c>
      <c r="AG807" s="23">
        <f t="shared" si="85"/>
        <v>2.5519380135655649</v>
      </c>
      <c r="AH807" s="23">
        <f t="shared" si="86"/>
        <v>4.075148614054414</v>
      </c>
      <c r="AI807" s="23">
        <f t="shared" si="87"/>
        <v>4.7543400497301498</v>
      </c>
      <c r="AJ807" s="85">
        <f t="shared" si="88"/>
        <v>26.312665146759969</v>
      </c>
      <c r="AK807" s="23"/>
      <c r="AL807" s="3"/>
    </row>
    <row r="808" spans="1:38" x14ac:dyDescent="0.35">
      <c r="A808" s="5">
        <f t="shared" si="82"/>
        <v>2281</v>
      </c>
      <c r="B808" s="6"/>
      <c r="C808" s="75" t="s">
        <v>1308</v>
      </c>
      <c r="D808" s="9"/>
      <c r="E808" s="76" t="s">
        <v>231</v>
      </c>
      <c r="F808" s="75" t="s">
        <v>232</v>
      </c>
      <c r="G808" s="76"/>
      <c r="H808" s="72">
        <v>2056</v>
      </c>
      <c r="I808" s="9"/>
      <c r="J808" s="9" t="s">
        <v>234</v>
      </c>
      <c r="K808" s="39">
        <v>42557</v>
      </c>
      <c r="L808" s="11">
        <v>2016</v>
      </c>
      <c r="M808" s="30">
        <f t="shared" si="83"/>
        <v>188</v>
      </c>
      <c r="N808" s="12"/>
      <c r="O808" s="12"/>
      <c r="Q808" s="5" t="s">
        <v>78</v>
      </c>
      <c r="R808" s="9" t="s">
        <v>235</v>
      </c>
      <c r="S808" s="9" t="s">
        <v>236</v>
      </c>
      <c r="T808" s="72">
        <v>16.399999999999999</v>
      </c>
      <c r="U808" s="72">
        <v>10.5</v>
      </c>
      <c r="V808" s="9" t="s">
        <v>237</v>
      </c>
      <c r="W808" s="5" t="s">
        <v>749</v>
      </c>
      <c r="X808" s="5">
        <v>0.9</v>
      </c>
      <c r="Y808" s="76">
        <v>1</v>
      </c>
      <c r="Z808" s="84">
        <v>5.4220175465892391</v>
      </c>
      <c r="AA808" s="5"/>
      <c r="AB808" s="84">
        <v>-28.594043959032472</v>
      </c>
      <c r="AC808" s="5"/>
      <c r="AD808" s="84">
        <v>108.13466322223822</v>
      </c>
      <c r="AE808" s="84">
        <v>475.36401406733575</v>
      </c>
      <c r="AF808" s="22">
        <f t="shared" si="84"/>
        <v>-26.888730573124679</v>
      </c>
      <c r="AG808" s="23">
        <f t="shared" si="85"/>
        <v>2.753534572526247</v>
      </c>
      <c r="AH808" s="23">
        <f t="shared" si="86"/>
        <v>4.3960373103522619</v>
      </c>
      <c r="AI808" s="23">
        <f t="shared" si="87"/>
        <v>5.1287101954109717</v>
      </c>
      <c r="AJ808" s="85">
        <f t="shared" si="88"/>
        <v>30.443779617863179</v>
      </c>
      <c r="AK808" s="23"/>
      <c r="AL808" s="3"/>
    </row>
    <row r="809" spans="1:38" x14ac:dyDescent="0.35">
      <c r="A809" s="5">
        <f t="shared" si="82"/>
        <v>2282</v>
      </c>
      <c r="B809" s="6"/>
      <c r="C809" s="75" t="s">
        <v>1309</v>
      </c>
      <c r="D809" s="9"/>
      <c r="E809" s="76" t="s">
        <v>231</v>
      </c>
      <c r="F809" s="75" t="s">
        <v>232</v>
      </c>
      <c r="G809" s="76"/>
      <c r="H809" s="6">
        <v>2056</v>
      </c>
      <c r="I809" s="9"/>
      <c r="J809" s="9" t="s">
        <v>234</v>
      </c>
      <c r="K809" s="39">
        <v>42557</v>
      </c>
      <c r="L809" s="11">
        <v>2016</v>
      </c>
      <c r="M809" s="30">
        <f t="shared" si="83"/>
        <v>188</v>
      </c>
      <c r="N809" s="12"/>
      <c r="O809" s="12"/>
      <c r="Q809" s="5" t="s">
        <v>78</v>
      </c>
      <c r="R809" s="9" t="s">
        <v>235</v>
      </c>
      <c r="S809" s="9" t="s">
        <v>236</v>
      </c>
      <c r="T809" s="72">
        <v>20</v>
      </c>
      <c r="U809" s="72">
        <v>21.45</v>
      </c>
      <c r="V809" s="9" t="s">
        <v>237</v>
      </c>
      <c r="W809" s="5" t="s">
        <v>749</v>
      </c>
      <c r="X809" s="5">
        <v>1</v>
      </c>
      <c r="Y809" s="76">
        <v>1</v>
      </c>
      <c r="Z809" s="84">
        <v>5.4478873457717221</v>
      </c>
      <c r="AA809" s="5"/>
      <c r="AB809" s="84">
        <v>-28.386662878524405</v>
      </c>
      <c r="AC809" s="5"/>
      <c r="AD809" s="84">
        <v>136.18758475820368</v>
      </c>
      <c r="AE809" s="84">
        <v>572.59273446442467</v>
      </c>
      <c r="AF809" s="22">
        <f t="shared" si="84"/>
        <v>-26.894829994251928</v>
      </c>
      <c r="AG809" s="23">
        <f t="shared" si="85"/>
        <v>2.7611433369916831</v>
      </c>
      <c r="AH809" s="23">
        <f t="shared" si="86"/>
        <v>4.2044415097091496</v>
      </c>
      <c r="AI809" s="23">
        <f t="shared" si="87"/>
        <v>4.9051817613273414</v>
      </c>
      <c r="AJ809" s="85">
        <f t="shared" si="88"/>
        <v>28.041110150984697</v>
      </c>
      <c r="AK809" s="23"/>
      <c r="AL809" s="3"/>
    </row>
    <row r="810" spans="1:38" x14ac:dyDescent="0.35">
      <c r="A810" s="5">
        <f t="shared" si="82"/>
        <v>2283</v>
      </c>
      <c r="B810" s="6"/>
      <c r="C810" s="75" t="s">
        <v>1310</v>
      </c>
      <c r="D810" s="9"/>
      <c r="E810" s="76" t="s">
        <v>231</v>
      </c>
      <c r="F810" s="75" t="s">
        <v>232</v>
      </c>
      <c r="G810" s="76"/>
      <c r="H810" s="6">
        <v>2056</v>
      </c>
      <c r="I810" s="9"/>
      <c r="J810" s="9" t="s">
        <v>234</v>
      </c>
      <c r="K810" s="39">
        <v>42557</v>
      </c>
      <c r="L810" s="11">
        <v>2016</v>
      </c>
      <c r="M810" s="30">
        <f t="shared" si="83"/>
        <v>188</v>
      </c>
      <c r="N810" s="12"/>
      <c r="O810" s="12"/>
      <c r="Q810" s="5" t="s">
        <v>78</v>
      </c>
      <c r="R810" s="9" t="s">
        <v>235</v>
      </c>
      <c r="S810" s="9" t="s">
        <v>236</v>
      </c>
      <c r="T810" s="72">
        <v>22.25</v>
      </c>
      <c r="U810" s="72">
        <v>38.15</v>
      </c>
      <c r="V810" s="9" t="s">
        <v>237</v>
      </c>
      <c r="W810" s="5" t="s">
        <v>749</v>
      </c>
      <c r="X810" s="5">
        <v>1</v>
      </c>
      <c r="Y810" s="76">
        <v>1</v>
      </c>
      <c r="Z810" s="84">
        <v>4.697553038968687</v>
      </c>
      <c r="AA810" s="5"/>
      <c r="AB810" s="84">
        <v>-28.238524150812161</v>
      </c>
      <c r="AC810" s="5"/>
      <c r="AD810" s="84">
        <v>134.200893043326</v>
      </c>
      <c r="AE810" s="84">
        <v>546.13870635522881</v>
      </c>
      <c r="AF810" s="22">
        <f t="shared" si="84"/>
        <v>-26.909035020662643</v>
      </c>
      <c r="AG810" s="23">
        <f t="shared" si="85"/>
        <v>2.540456776167261</v>
      </c>
      <c r="AH810" s="23">
        <f t="shared" si="86"/>
        <v>4.0695608946425637</v>
      </c>
      <c r="AI810" s="23">
        <f t="shared" si="87"/>
        <v>4.7478210437496573</v>
      </c>
      <c r="AJ810" s="85">
        <f t="shared" si="88"/>
        <v>26.235890122475073</v>
      </c>
      <c r="AK810" s="23"/>
      <c r="AL810" s="3"/>
    </row>
    <row r="811" spans="1:38" x14ac:dyDescent="0.35">
      <c r="A811" s="5">
        <f t="shared" si="82"/>
        <v>2284</v>
      </c>
      <c r="B811" s="6"/>
      <c r="C811" s="75" t="s">
        <v>1339</v>
      </c>
      <c r="D811" s="9"/>
      <c r="E811" s="76" t="s">
        <v>231</v>
      </c>
      <c r="F811" s="75" t="s">
        <v>232</v>
      </c>
      <c r="G811" s="76"/>
      <c r="H811" s="87">
        <v>2120</v>
      </c>
      <c r="I811" s="87"/>
      <c r="J811" s="9" t="s">
        <v>234</v>
      </c>
      <c r="K811" s="86">
        <v>42557</v>
      </c>
      <c r="L811" s="85">
        <v>2016</v>
      </c>
      <c r="M811" s="30">
        <f t="shared" si="83"/>
        <v>188</v>
      </c>
      <c r="N811" s="75"/>
      <c r="O811" s="75"/>
      <c r="Q811" s="5" t="s">
        <v>78</v>
      </c>
      <c r="R811" s="9" t="s">
        <v>235</v>
      </c>
      <c r="S811" s="9" t="s">
        <v>236</v>
      </c>
      <c r="T811" s="88">
        <v>18.329999999999998</v>
      </c>
      <c r="U811" s="88">
        <v>13.47</v>
      </c>
      <c r="V811" s="9" t="s">
        <v>237</v>
      </c>
      <c r="W811" s="5" t="s">
        <v>749</v>
      </c>
      <c r="X811" s="5">
        <v>1.2</v>
      </c>
      <c r="Y811" s="76">
        <v>1</v>
      </c>
      <c r="Z811" s="84">
        <v>8.6412614060026804</v>
      </c>
      <c r="AA811" s="5"/>
      <c r="AB811" s="84">
        <v>-30.283968954327445</v>
      </c>
      <c r="AC811" s="5"/>
      <c r="AD811" s="84">
        <v>127.5313520688336</v>
      </c>
      <c r="AE811" s="84">
        <v>604.9657522147395</v>
      </c>
      <c r="AF811" s="22">
        <f t="shared" si="84"/>
        <v>-28.235351821698629</v>
      </c>
      <c r="AG811" s="23">
        <f t="shared" si="85"/>
        <v>3.7003710017654945</v>
      </c>
      <c r="AH811" s="23">
        <f t="shared" si="86"/>
        <v>4.7436629691514298</v>
      </c>
      <c r="AI811" s="23">
        <f t="shared" si="87"/>
        <v>5.5342734640100018</v>
      </c>
      <c r="AJ811" s="85">
        <f t="shared" si="88"/>
        <v>34.377857564437761</v>
      </c>
      <c r="AK811" s="23"/>
      <c r="AL811" s="3"/>
    </row>
    <row r="812" spans="1:38" x14ac:dyDescent="0.35">
      <c r="A812" s="5">
        <f t="shared" si="82"/>
        <v>2285</v>
      </c>
      <c r="B812" s="6"/>
      <c r="C812" s="75" t="s">
        <v>1340</v>
      </c>
      <c r="D812" s="9"/>
      <c r="E812" s="76" t="s">
        <v>231</v>
      </c>
      <c r="F812" s="75" t="s">
        <v>232</v>
      </c>
      <c r="G812" s="76"/>
      <c r="H812" s="87">
        <v>2120</v>
      </c>
      <c r="I812" s="87"/>
      <c r="J812" s="9" t="s">
        <v>234</v>
      </c>
      <c r="K812" s="86">
        <v>42557</v>
      </c>
      <c r="L812" s="85">
        <v>2016</v>
      </c>
      <c r="M812" s="30">
        <f t="shared" si="83"/>
        <v>188</v>
      </c>
      <c r="N812" s="75"/>
      <c r="O812" s="75"/>
      <c r="Q812" s="5" t="s">
        <v>78</v>
      </c>
      <c r="R812" s="9" t="s">
        <v>235</v>
      </c>
      <c r="S812" s="9" t="s">
        <v>236</v>
      </c>
      <c r="T812" s="88">
        <v>17.5</v>
      </c>
      <c r="U812" s="88">
        <v>12.43</v>
      </c>
      <c r="V812" s="9" t="s">
        <v>237</v>
      </c>
      <c r="W812" s="5" t="s">
        <v>749</v>
      </c>
      <c r="X812" s="5">
        <v>1.2</v>
      </c>
      <c r="Y812" s="76">
        <v>1</v>
      </c>
      <c r="Z812" s="84">
        <v>8.4491701420176017</v>
      </c>
      <c r="AA812" s="5"/>
      <c r="AB812" s="84">
        <v>-30.111687907874575</v>
      </c>
      <c r="AC812" s="5"/>
      <c r="AD812" s="84">
        <v>166.21719965278797</v>
      </c>
      <c r="AE812" s="84">
        <v>765.64300771158219</v>
      </c>
      <c r="AF812" s="22">
        <f t="shared" si="84"/>
        <v>-28.192552884499147</v>
      </c>
      <c r="AG812" s="23">
        <f t="shared" si="85"/>
        <v>3.6438735711816479</v>
      </c>
      <c r="AH812" s="23">
        <f t="shared" si="86"/>
        <v>4.6062802725045193</v>
      </c>
      <c r="AI812" s="23">
        <f t="shared" si="87"/>
        <v>5.3739936512552724</v>
      </c>
      <c r="AJ812" s="85">
        <f t="shared" si="88"/>
        <v>32.883740514539568</v>
      </c>
      <c r="AK812" s="23"/>
      <c r="AL812" s="3"/>
    </row>
    <row r="813" spans="1:38" x14ac:dyDescent="0.35">
      <c r="A813" s="5">
        <f t="shared" si="82"/>
        <v>2286</v>
      </c>
      <c r="B813" s="6"/>
      <c r="C813" s="75" t="s">
        <v>1341</v>
      </c>
      <c r="D813" s="9"/>
      <c r="E813" s="76" t="s">
        <v>231</v>
      </c>
      <c r="F813" s="75" t="s">
        <v>232</v>
      </c>
      <c r="G813" s="76"/>
      <c r="H813" s="87">
        <v>2120</v>
      </c>
      <c r="I813" s="87"/>
      <c r="J813" s="9" t="s">
        <v>234</v>
      </c>
      <c r="K813" s="86">
        <v>42557</v>
      </c>
      <c r="L813" s="85">
        <v>2016</v>
      </c>
      <c r="M813" s="30">
        <f t="shared" si="83"/>
        <v>188</v>
      </c>
      <c r="N813" s="75"/>
      <c r="O813" s="75"/>
      <c r="Q813" s="5" t="s">
        <v>78</v>
      </c>
      <c r="R813" s="9" t="s">
        <v>235</v>
      </c>
      <c r="S813" s="9" t="s">
        <v>236</v>
      </c>
      <c r="T813" s="88">
        <v>16.829999999999998</v>
      </c>
      <c r="U813" s="88">
        <v>9.75</v>
      </c>
      <c r="V813" s="9" t="s">
        <v>237</v>
      </c>
      <c r="W813" s="5" t="s">
        <v>749</v>
      </c>
      <c r="X813" s="5">
        <v>1.2</v>
      </c>
      <c r="Y813" s="76">
        <v>1</v>
      </c>
      <c r="Z813" s="84">
        <v>8.777395862302436</v>
      </c>
      <c r="AA813" s="5"/>
      <c r="AB813" s="84">
        <v>-30.154556662609664</v>
      </c>
      <c r="AC813" s="5"/>
      <c r="AD813" s="84">
        <v>158.91065290020299</v>
      </c>
      <c r="AE813" s="84">
        <v>744.23990950853249</v>
      </c>
      <c r="AF813" s="22">
        <f t="shared" si="84"/>
        <v>-28.161814891608195</v>
      </c>
      <c r="AG813" s="23">
        <f t="shared" si="85"/>
        <v>3.740410547736011</v>
      </c>
      <c r="AH813" s="23">
        <f t="shared" si="86"/>
        <v>4.683385889654109</v>
      </c>
      <c r="AI813" s="23">
        <f t="shared" si="87"/>
        <v>5.4639502045964603</v>
      </c>
      <c r="AJ813" s="85">
        <f t="shared" si="88"/>
        <v>33.731554262159193</v>
      </c>
      <c r="AK813" s="23"/>
      <c r="AL813" s="3"/>
    </row>
    <row r="814" spans="1:38" x14ac:dyDescent="0.35">
      <c r="A814" s="5">
        <f t="shared" si="82"/>
        <v>2287</v>
      </c>
      <c r="B814" s="6"/>
      <c r="C814" s="75" t="s">
        <v>1201</v>
      </c>
      <c r="D814" s="9"/>
      <c r="E814" s="76" t="s">
        <v>231</v>
      </c>
      <c r="F814" s="75" t="s">
        <v>232</v>
      </c>
      <c r="G814" s="76"/>
      <c r="H814" s="6">
        <v>2136</v>
      </c>
      <c r="I814" s="9"/>
      <c r="J814" s="9" t="s">
        <v>234</v>
      </c>
      <c r="K814" s="39">
        <v>42558</v>
      </c>
      <c r="L814" s="11">
        <v>2016</v>
      </c>
      <c r="M814" s="30">
        <f t="shared" si="83"/>
        <v>189</v>
      </c>
      <c r="N814" s="12"/>
      <c r="O814" s="12"/>
      <c r="Q814" s="5" t="s">
        <v>78</v>
      </c>
      <c r="R814" s="9" t="s">
        <v>235</v>
      </c>
      <c r="S814" s="9" t="s">
        <v>236</v>
      </c>
      <c r="T814" s="72">
        <v>16.7</v>
      </c>
      <c r="U814" s="72">
        <v>4.88</v>
      </c>
      <c r="V814" s="9" t="s">
        <v>237</v>
      </c>
      <c r="W814" s="5" t="s">
        <v>749</v>
      </c>
      <c r="X814" s="5">
        <v>1.2</v>
      </c>
      <c r="Y814" s="76">
        <v>1</v>
      </c>
      <c r="Z814" s="84">
        <v>8.8125043384352253</v>
      </c>
      <c r="AA814" s="5"/>
      <c r="AB814" s="84">
        <v>-30.591248356281554</v>
      </c>
      <c r="AC814" s="5"/>
      <c r="AD814" s="84">
        <v>130.15314758689732</v>
      </c>
      <c r="AE814" s="84">
        <v>667.84184965532825</v>
      </c>
      <c r="AF814" s="22">
        <f t="shared" si="84"/>
        <v>-28.214745504012896</v>
      </c>
      <c r="AG814" s="23">
        <f t="shared" si="85"/>
        <v>3.7507365701280078</v>
      </c>
      <c r="AH814" s="23">
        <f t="shared" si="86"/>
        <v>5.1312001441182256</v>
      </c>
      <c r="AI814" s="23">
        <f t="shared" si="87"/>
        <v>5.98640016813793</v>
      </c>
      <c r="AJ814" s="85">
        <f t="shared" si="88"/>
        <v>38.218533445833984</v>
      </c>
      <c r="AK814" s="23"/>
      <c r="AL814" s="3"/>
    </row>
    <row r="815" spans="1:38" x14ac:dyDescent="0.35">
      <c r="A815" s="5">
        <f t="shared" si="82"/>
        <v>2288</v>
      </c>
      <c r="B815" s="6"/>
      <c r="C815" s="75" t="s">
        <v>1202</v>
      </c>
      <c r="D815" s="9"/>
      <c r="E815" s="76" t="s">
        <v>231</v>
      </c>
      <c r="F815" s="75" t="s">
        <v>232</v>
      </c>
      <c r="G815" s="76"/>
      <c r="H815" s="6">
        <v>2136</v>
      </c>
      <c r="I815" s="9"/>
      <c r="J815" s="9" t="s">
        <v>234</v>
      </c>
      <c r="K815" s="39">
        <v>42558</v>
      </c>
      <c r="L815" s="11">
        <v>2016</v>
      </c>
      <c r="M815" s="30">
        <f t="shared" si="83"/>
        <v>189</v>
      </c>
      <c r="N815" s="12"/>
      <c r="O815" s="12"/>
      <c r="Q815" s="5" t="s">
        <v>78</v>
      </c>
      <c r="R815" s="9" t="s">
        <v>235</v>
      </c>
      <c r="S815" s="9" t="s">
        <v>236</v>
      </c>
      <c r="T815" s="72">
        <v>16.2</v>
      </c>
      <c r="U815" s="72">
        <v>4.9800000000000004</v>
      </c>
      <c r="V815" s="9" t="s">
        <v>237</v>
      </c>
      <c r="W815" s="5" t="s">
        <v>749</v>
      </c>
      <c r="X815" s="5">
        <v>1.2</v>
      </c>
      <c r="Y815" s="76">
        <v>1</v>
      </c>
      <c r="Z815" s="84">
        <v>8.6347379908054158</v>
      </c>
      <c r="AA815" s="5"/>
      <c r="AB815" s="84">
        <v>-30.522346566084778</v>
      </c>
      <c r="AC815" s="5"/>
      <c r="AD815" s="84">
        <v>143.46620133838871</v>
      </c>
      <c r="AE815" s="84">
        <v>742.45375576764536</v>
      </c>
      <c r="AF815" s="22">
        <f t="shared" si="84"/>
        <v>-28.111787878731416</v>
      </c>
      <c r="AG815" s="23">
        <f t="shared" si="85"/>
        <v>3.6984523502368871</v>
      </c>
      <c r="AH815" s="23">
        <f t="shared" si="86"/>
        <v>5.1751126665467755</v>
      </c>
      <c r="AI815" s="23">
        <f t="shared" si="87"/>
        <v>6.037631444304572</v>
      </c>
      <c r="AJ815" s="85">
        <f t="shared" si="88"/>
        <v>38.622218317370852</v>
      </c>
      <c r="AK815" s="23"/>
      <c r="AL815" s="3"/>
    </row>
    <row r="816" spans="1:38" x14ac:dyDescent="0.35">
      <c r="A816" s="5">
        <f t="shared" si="82"/>
        <v>2289</v>
      </c>
      <c r="B816" s="6"/>
      <c r="C816" s="75" t="s">
        <v>1203</v>
      </c>
      <c r="D816" s="9"/>
      <c r="E816" s="76" t="s">
        <v>231</v>
      </c>
      <c r="F816" s="75" t="s">
        <v>232</v>
      </c>
      <c r="G816" s="76"/>
      <c r="H816" s="6">
        <v>2136</v>
      </c>
      <c r="I816" s="9"/>
      <c r="J816" s="9" t="s">
        <v>234</v>
      </c>
      <c r="K816" s="39">
        <v>42558</v>
      </c>
      <c r="L816" s="11">
        <v>2016</v>
      </c>
      <c r="M816" s="30">
        <f t="shared" si="83"/>
        <v>189</v>
      </c>
      <c r="N816" s="12"/>
      <c r="O816" s="12"/>
      <c r="Q816" s="5" t="s">
        <v>78</v>
      </c>
      <c r="R816" s="9" t="s">
        <v>235</v>
      </c>
      <c r="S816" s="9" t="s">
        <v>236</v>
      </c>
      <c r="T816" s="72">
        <v>16.3</v>
      </c>
      <c r="U816" s="72">
        <v>5.86</v>
      </c>
      <c r="V816" s="9" t="s">
        <v>237</v>
      </c>
      <c r="W816" s="5" t="s">
        <v>749</v>
      </c>
      <c r="X816" s="5">
        <v>1.3</v>
      </c>
      <c r="Y816" s="76">
        <v>1</v>
      </c>
      <c r="Z816" s="84">
        <v>8.7068314721252769</v>
      </c>
      <c r="AA816" s="5"/>
      <c r="AB816" s="84">
        <v>-30.506940377540609</v>
      </c>
      <c r="AC816" s="5"/>
      <c r="AD816" s="84">
        <v>137.37145155580725</v>
      </c>
      <c r="AE816" s="84">
        <v>722.30401536751276</v>
      </c>
      <c r="AF816" s="22">
        <f t="shared" si="84"/>
        <v>-28.033622914184264</v>
      </c>
      <c r="AG816" s="23">
        <f t="shared" si="85"/>
        <v>3.7196563153309641</v>
      </c>
      <c r="AH816" s="23">
        <f t="shared" si="86"/>
        <v>5.2580358377743153</v>
      </c>
      <c r="AI816" s="23">
        <f t="shared" si="87"/>
        <v>6.1343751440700345</v>
      </c>
      <c r="AJ816" s="85">
        <f t="shared" si="88"/>
        <v>39.368522878519897</v>
      </c>
      <c r="AK816" s="23"/>
      <c r="AL816" s="3"/>
    </row>
    <row r="817" spans="1:38" x14ac:dyDescent="0.35">
      <c r="A817" s="5">
        <f t="shared" si="82"/>
        <v>2290</v>
      </c>
      <c r="B817" s="6"/>
      <c r="C817" s="75" t="s">
        <v>1204</v>
      </c>
      <c r="D817" s="9"/>
      <c r="E817" s="76" t="s">
        <v>231</v>
      </c>
      <c r="F817" s="75" t="s">
        <v>232</v>
      </c>
      <c r="G817" s="76"/>
      <c r="H817" s="6">
        <v>2136</v>
      </c>
      <c r="I817" s="9"/>
      <c r="J817" s="9" t="s">
        <v>234</v>
      </c>
      <c r="K817" s="39">
        <v>42558</v>
      </c>
      <c r="L817" s="11">
        <v>2016</v>
      </c>
      <c r="M817" s="30">
        <f t="shared" si="83"/>
        <v>189</v>
      </c>
      <c r="N817" s="12"/>
      <c r="O817" s="12"/>
      <c r="Q817" s="5" t="s">
        <v>78</v>
      </c>
      <c r="R817" s="9" t="s">
        <v>235</v>
      </c>
      <c r="S817" s="9" t="s">
        <v>236</v>
      </c>
      <c r="T817" s="72">
        <v>15.8</v>
      </c>
      <c r="U817" s="72">
        <v>4.6399999999999997</v>
      </c>
      <c r="V817" s="9" t="s">
        <v>237</v>
      </c>
      <c r="W817" s="5" t="s">
        <v>749</v>
      </c>
      <c r="X817" s="5">
        <v>1.2</v>
      </c>
      <c r="Y817" s="76">
        <v>1</v>
      </c>
      <c r="Z817" s="84">
        <v>9.1548963333070521</v>
      </c>
      <c r="AA817" s="5"/>
      <c r="AB817" s="84">
        <v>-30.558205598885113</v>
      </c>
      <c r="AC817" s="5"/>
      <c r="AD817" s="84">
        <v>137.45976304244488</v>
      </c>
      <c r="AE817" s="84">
        <v>719.73489866897262</v>
      </c>
      <c r="AF817" s="22">
        <f t="shared" si="84"/>
        <v>-28.101395750112871</v>
      </c>
      <c r="AG817" s="23">
        <f t="shared" si="85"/>
        <v>3.8514400980314862</v>
      </c>
      <c r="AH817" s="23">
        <f t="shared" si="86"/>
        <v>5.235967840616258</v>
      </c>
      <c r="AI817" s="23">
        <f t="shared" si="87"/>
        <v>6.1086291473856349</v>
      </c>
      <c r="AJ817" s="85">
        <f t="shared" si="88"/>
        <v>39.171919707828245</v>
      </c>
      <c r="AK817" s="23"/>
      <c r="AL817" s="3"/>
    </row>
    <row r="818" spans="1:38" x14ac:dyDescent="0.35">
      <c r="A818" s="5">
        <f t="shared" si="82"/>
        <v>2291</v>
      </c>
      <c r="B818" s="6"/>
      <c r="C818" s="75" t="s">
        <v>1205</v>
      </c>
      <c r="D818" s="9"/>
      <c r="E818" s="76" t="s">
        <v>231</v>
      </c>
      <c r="F818" s="75" t="s">
        <v>232</v>
      </c>
      <c r="G818" s="76"/>
      <c r="H818" s="6">
        <v>2136</v>
      </c>
      <c r="I818" s="9"/>
      <c r="J818" s="9" t="s">
        <v>234</v>
      </c>
      <c r="K818" s="39">
        <v>42558</v>
      </c>
      <c r="L818" s="11">
        <v>2016</v>
      </c>
      <c r="M818" s="30">
        <f t="shared" si="83"/>
        <v>189</v>
      </c>
      <c r="N818" s="12"/>
      <c r="O818" s="12"/>
      <c r="Q818" s="5" t="s">
        <v>78</v>
      </c>
      <c r="R818" s="9" t="s">
        <v>235</v>
      </c>
      <c r="S818" s="9" t="s">
        <v>236</v>
      </c>
      <c r="T818" s="72">
        <v>16.600000000000001</v>
      </c>
      <c r="U818" s="72">
        <v>6.58</v>
      </c>
      <c r="V818" s="9" t="s">
        <v>237</v>
      </c>
      <c r="W818" s="5" t="s">
        <v>749</v>
      </c>
      <c r="X818" s="5">
        <v>1.1000000000000001</v>
      </c>
      <c r="Y818" s="76">
        <v>1</v>
      </c>
      <c r="Z818" s="84">
        <v>9.0343220807275362</v>
      </c>
      <c r="AA818" s="5"/>
      <c r="AB818" s="84">
        <v>-30.560701957726199</v>
      </c>
      <c r="AC818" s="5"/>
      <c r="AD818" s="84">
        <v>120.75237543704442</v>
      </c>
      <c r="AE818" s="84">
        <v>628.72888387728324</v>
      </c>
      <c r="AF818" s="22">
        <f t="shared" si="84"/>
        <v>-28.125954187511791</v>
      </c>
      <c r="AG818" s="23">
        <f t="shared" si="85"/>
        <v>3.8159770825669224</v>
      </c>
      <c r="AH818" s="23">
        <f t="shared" si="86"/>
        <v>5.206762033473022</v>
      </c>
      <c r="AI818" s="23">
        <f t="shared" si="87"/>
        <v>6.0745557057185264</v>
      </c>
      <c r="AJ818" s="85">
        <f t="shared" si="88"/>
        <v>38.909499027790901</v>
      </c>
      <c r="AK818" s="23"/>
      <c r="AL818" s="3"/>
    </row>
    <row r="819" spans="1:38" x14ac:dyDescent="0.35">
      <c r="A819" s="5">
        <f t="shared" si="82"/>
        <v>2292</v>
      </c>
      <c r="B819" s="6"/>
      <c r="C819" s="75" t="s">
        <v>1210</v>
      </c>
      <c r="D819" s="9"/>
      <c r="E819" s="76" t="s">
        <v>231</v>
      </c>
      <c r="F819" s="75" t="s">
        <v>232</v>
      </c>
      <c r="G819" s="76"/>
      <c r="H819" s="6">
        <v>2051</v>
      </c>
      <c r="I819" s="9"/>
      <c r="J819" s="9" t="s">
        <v>234</v>
      </c>
      <c r="K819" s="39">
        <v>42558</v>
      </c>
      <c r="L819" s="11">
        <v>2016</v>
      </c>
      <c r="M819" s="30">
        <f t="shared" si="83"/>
        <v>189</v>
      </c>
      <c r="N819" s="12"/>
      <c r="O819" s="12"/>
      <c r="Q819" s="5" t="s">
        <v>78</v>
      </c>
      <c r="R819" s="9" t="s">
        <v>235</v>
      </c>
      <c r="S819" s="9" t="s">
        <v>236</v>
      </c>
      <c r="T819" s="72">
        <v>22.5</v>
      </c>
      <c r="U819" s="72">
        <v>31.6</v>
      </c>
      <c r="V819" s="9" t="s">
        <v>237</v>
      </c>
      <c r="W819" s="5" t="s">
        <v>749</v>
      </c>
      <c r="X819" s="5">
        <v>0.9</v>
      </c>
      <c r="Y819" s="76">
        <v>1</v>
      </c>
      <c r="Z819" s="84">
        <v>5.4615660560431021</v>
      </c>
      <c r="AA819" s="5"/>
      <c r="AB819" s="84">
        <v>-28.84437332238311</v>
      </c>
      <c r="AC819" s="5"/>
      <c r="AD819" s="84">
        <v>117.54670726053175</v>
      </c>
      <c r="AE819" s="84">
        <v>495.90585091650865</v>
      </c>
      <c r="AF819" s="22">
        <f t="shared" si="84"/>
        <v>-27.335871699149902</v>
      </c>
      <c r="AG819" s="23">
        <f t="shared" si="85"/>
        <v>2.7651664870715007</v>
      </c>
      <c r="AH819" s="23">
        <f t="shared" si="86"/>
        <v>4.2187983183346667</v>
      </c>
      <c r="AI819" s="23">
        <f t="shared" si="87"/>
        <v>4.9219313713904445</v>
      </c>
      <c r="AJ819" s="85">
        <f t="shared" si="88"/>
        <v>28.22752732934028</v>
      </c>
      <c r="AK819" s="23"/>
      <c r="AL819" s="3"/>
    </row>
    <row r="820" spans="1:38" x14ac:dyDescent="0.35">
      <c r="A820" s="5">
        <f t="shared" si="82"/>
        <v>2293</v>
      </c>
      <c r="B820" s="6"/>
      <c r="C820" s="75" t="s">
        <v>1211</v>
      </c>
      <c r="D820" s="9"/>
      <c r="E820" s="76" t="s">
        <v>231</v>
      </c>
      <c r="F820" s="75" t="s">
        <v>232</v>
      </c>
      <c r="G820" s="76"/>
      <c r="H820" s="6">
        <v>2051</v>
      </c>
      <c r="I820" s="9"/>
      <c r="J820" s="9" t="s">
        <v>234</v>
      </c>
      <c r="K820" s="39">
        <v>42558</v>
      </c>
      <c r="L820" s="11">
        <v>2016</v>
      </c>
      <c r="M820" s="30">
        <f t="shared" si="83"/>
        <v>189</v>
      </c>
      <c r="N820" s="12"/>
      <c r="O820" s="12"/>
      <c r="Q820" s="5" t="s">
        <v>78</v>
      </c>
      <c r="R820" s="9" t="s">
        <v>235</v>
      </c>
      <c r="S820" s="9" t="s">
        <v>236</v>
      </c>
      <c r="T820" s="72">
        <v>21</v>
      </c>
      <c r="U820" s="72">
        <v>21.2</v>
      </c>
      <c r="V820" s="9" t="s">
        <v>237</v>
      </c>
      <c r="W820" s="5" t="s">
        <v>749</v>
      </c>
      <c r="X820" s="5">
        <v>1</v>
      </c>
      <c r="Y820" s="76">
        <v>1</v>
      </c>
      <c r="Z820" s="84">
        <v>5.4276279389071345</v>
      </c>
      <c r="AA820" s="5"/>
      <c r="AB820" s="84">
        <v>-28.53955458818859</v>
      </c>
      <c r="AC820" s="5"/>
      <c r="AD820" s="84">
        <v>136.52040231330477</v>
      </c>
      <c r="AE820" s="84">
        <v>573.60479795528329</v>
      </c>
      <c r="AF820" s="22">
        <f t="shared" si="84"/>
        <v>-27.051028523602259</v>
      </c>
      <c r="AG820" s="23">
        <f t="shared" si="85"/>
        <v>2.7551846879138631</v>
      </c>
      <c r="AH820" s="23">
        <f t="shared" si="86"/>
        <v>4.2016049486793952</v>
      </c>
      <c r="AI820" s="23">
        <f t="shared" si="87"/>
        <v>4.9018724401259606</v>
      </c>
      <c r="AJ820" s="85">
        <f t="shared" si="88"/>
        <v>28.004151569712629</v>
      </c>
      <c r="AK820" s="23"/>
      <c r="AL820" s="3"/>
    </row>
    <row r="821" spans="1:38" x14ac:dyDescent="0.35">
      <c r="A821" s="5">
        <f t="shared" ref="A821:A884" si="89">A820+1</f>
        <v>2294</v>
      </c>
      <c r="B821" s="6"/>
      <c r="C821" s="75" t="s">
        <v>1212</v>
      </c>
      <c r="D821" s="9"/>
      <c r="E821" s="76" t="s">
        <v>231</v>
      </c>
      <c r="F821" s="75" t="s">
        <v>232</v>
      </c>
      <c r="G821" s="76"/>
      <c r="H821" s="6">
        <v>2051</v>
      </c>
      <c r="I821" s="9"/>
      <c r="J821" s="9" t="s">
        <v>234</v>
      </c>
      <c r="K821" s="39">
        <v>42558</v>
      </c>
      <c r="L821" s="11">
        <v>2016</v>
      </c>
      <c r="M821" s="30">
        <f t="shared" si="83"/>
        <v>189</v>
      </c>
      <c r="N821" s="12"/>
      <c r="O821" s="12"/>
      <c r="Q821" s="5" t="s">
        <v>78</v>
      </c>
      <c r="R821" s="9" t="s">
        <v>235</v>
      </c>
      <c r="S821" s="9" t="s">
        <v>236</v>
      </c>
      <c r="T821" s="72">
        <v>19</v>
      </c>
      <c r="U821" s="72">
        <v>15.5</v>
      </c>
      <c r="V821" s="9" t="s">
        <v>237</v>
      </c>
      <c r="W821" s="5" t="s">
        <v>749</v>
      </c>
      <c r="X821" s="5">
        <v>1</v>
      </c>
      <c r="Y821" s="76">
        <v>1</v>
      </c>
      <c r="Z821" s="84">
        <v>6.3429417917333124</v>
      </c>
      <c r="AA821" s="5"/>
      <c r="AB821" s="84">
        <v>-28.952099683258098</v>
      </c>
      <c r="AC821" s="5"/>
      <c r="AD821" s="84">
        <v>138.17883625547867</v>
      </c>
      <c r="AE821" s="84">
        <v>583.72093958383891</v>
      </c>
      <c r="AF821" s="22">
        <f t="shared" si="84"/>
        <v>-27.437139547011537</v>
      </c>
      <c r="AG821" s="23">
        <f t="shared" si="85"/>
        <v>3.0243946446274448</v>
      </c>
      <c r="AH821" s="23">
        <f t="shared" si="86"/>
        <v>4.2243874344447221</v>
      </c>
      <c r="AI821" s="23">
        <f t="shared" si="87"/>
        <v>4.9284520068521758</v>
      </c>
      <c r="AJ821" s="85">
        <f t="shared" si="88"/>
        <v>28.299810652085664</v>
      </c>
      <c r="AK821" s="23"/>
      <c r="AL821" s="3"/>
    </row>
    <row r="822" spans="1:38" x14ac:dyDescent="0.35">
      <c r="A822" s="5">
        <f t="shared" si="89"/>
        <v>2295</v>
      </c>
      <c r="B822" s="6"/>
      <c r="C822" s="75" t="s">
        <v>1213</v>
      </c>
      <c r="D822" s="9"/>
      <c r="E822" s="76" t="s">
        <v>231</v>
      </c>
      <c r="F822" s="75" t="s">
        <v>232</v>
      </c>
      <c r="G822" s="76"/>
      <c r="H822" s="6">
        <v>2051</v>
      </c>
      <c r="I822" s="9"/>
      <c r="J822" s="9" t="s">
        <v>234</v>
      </c>
      <c r="K822" s="39">
        <v>42558</v>
      </c>
      <c r="L822" s="11">
        <v>2016</v>
      </c>
      <c r="M822" s="30">
        <f t="shared" si="83"/>
        <v>189</v>
      </c>
      <c r="N822" s="12"/>
      <c r="O822" s="12"/>
      <c r="Q822" s="5" t="s">
        <v>78</v>
      </c>
      <c r="R822" s="9" t="s">
        <v>235</v>
      </c>
      <c r="S822" s="9" t="s">
        <v>236</v>
      </c>
      <c r="T822" s="72">
        <v>17.329999999999998</v>
      </c>
      <c r="U822" s="72">
        <v>7.97</v>
      </c>
      <c r="V822" s="9" t="s">
        <v>237</v>
      </c>
      <c r="W822" s="5" t="s">
        <v>749</v>
      </c>
      <c r="X822" s="5">
        <v>0.9</v>
      </c>
      <c r="Y822" s="76">
        <v>1</v>
      </c>
      <c r="Z822" s="84">
        <v>7.3409269408742022</v>
      </c>
      <c r="AA822" s="5"/>
      <c r="AB822" s="84">
        <v>-28.710990013614367</v>
      </c>
      <c r="AC822" s="5"/>
      <c r="AD822" s="84">
        <v>154.91682128350396</v>
      </c>
      <c r="AE822" s="84">
        <v>654.36923651977338</v>
      </c>
      <c r="AF822" s="22">
        <f t="shared" si="84"/>
        <v>-27.196472679746492</v>
      </c>
      <c r="AG822" s="23">
        <f t="shared" si="85"/>
        <v>3.3179196884924123</v>
      </c>
      <c r="AH822" s="23">
        <f t="shared" si="86"/>
        <v>4.2240037660097061</v>
      </c>
      <c r="AI822" s="23">
        <f t="shared" si="87"/>
        <v>4.9280043936779903</v>
      </c>
      <c r="AJ822" s="85">
        <f t="shared" si="88"/>
        <v>28.294853874950451</v>
      </c>
      <c r="AK822" s="23"/>
      <c r="AL822" s="3"/>
    </row>
    <row r="823" spans="1:38" x14ac:dyDescent="0.35">
      <c r="A823" s="5">
        <f t="shared" si="89"/>
        <v>2296</v>
      </c>
      <c r="B823" s="6"/>
      <c r="C823" s="75" t="s">
        <v>1221</v>
      </c>
      <c r="D823" s="9"/>
      <c r="E823" s="76" t="s">
        <v>231</v>
      </c>
      <c r="F823" s="75" t="s">
        <v>232</v>
      </c>
      <c r="G823" s="76"/>
      <c r="H823" s="6">
        <v>2054</v>
      </c>
      <c r="I823" s="9"/>
      <c r="J823" s="9" t="s">
        <v>234</v>
      </c>
      <c r="K823" s="39">
        <v>42558</v>
      </c>
      <c r="L823" s="11">
        <v>2016</v>
      </c>
      <c r="M823" s="30">
        <f t="shared" si="83"/>
        <v>189</v>
      </c>
      <c r="N823" s="12"/>
      <c r="O823" s="12"/>
      <c r="Q823" s="5" t="s">
        <v>78</v>
      </c>
      <c r="R823" s="9" t="s">
        <v>235</v>
      </c>
      <c r="S823" s="9" t="s">
        <v>236</v>
      </c>
      <c r="T823" s="72">
        <v>17.7</v>
      </c>
      <c r="U823" s="72">
        <v>15.12</v>
      </c>
      <c r="V823" s="9" t="s">
        <v>237</v>
      </c>
      <c r="W823" s="5" t="s">
        <v>749</v>
      </c>
      <c r="X823" s="5">
        <v>1.2</v>
      </c>
      <c r="Y823" s="76">
        <v>1</v>
      </c>
      <c r="Z823" s="84">
        <v>5.5796135205847763</v>
      </c>
      <c r="AA823" s="5"/>
      <c r="AB823" s="84">
        <v>-28.518176793345376</v>
      </c>
      <c r="AC823" s="5"/>
      <c r="AD823" s="84">
        <v>145.693874663944</v>
      </c>
      <c r="AE823" s="84">
        <v>616.59806094450732</v>
      </c>
      <c r="AF823" s="22">
        <f t="shared" si="84"/>
        <v>-26.994277046073162</v>
      </c>
      <c r="AG823" s="23">
        <f t="shared" si="85"/>
        <v>2.7998863295837579</v>
      </c>
      <c r="AH823" s="23">
        <f t="shared" si="86"/>
        <v>4.2321481418950944</v>
      </c>
      <c r="AI823" s="23">
        <f t="shared" si="87"/>
        <v>4.9375061655442769</v>
      </c>
      <c r="AJ823" s="85">
        <f t="shared" si="88"/>
        <v>28.399911769035167</v>
      </c>
      <c r="AK823" s="23"/>
      <c r="AL823" s="3"/>
    </row>
    <row r="824" spans="1:38" x14ac:dyDescent="0.35">
      <c r="A824" s="5">
        <f t="shared" si="89"/>
        <v>2297</v>
      </c>
      <c r="B824" s="6"/>
      <c r="C824" s="75" t="s">
        <v>1222</v>
      </c>
      <c r="D824" s="9"/>
      <c r="E824" s="76" t="s">
        <v>231</v>
      </c>
      <c r="F824" s="75" t="s">
        <v>232</v>
      </c>
      <c r="G824" s="76"/>
      <c r="H824" s="6">
        <v>2054</v>
      </c>
      <c r="I824" s="9"/>
      <c r="J824" s="9" t="s">
        <v>234</v>
      </c>
      <c r="K824" s="39">
        <v>42558</v>
      </c>
      <c r="L824" s="11">
        <v>2016</v>
      </c>
      <c r="M824" s="30">
        <f t="shared" si="83"/>
        <v>189</v>
      </c>
      <c r="N824" s="12"/>
      <c r="O824" s="12"/>
      <c r="Q824" s="5" t="s">
        <v>78</v>
      </c>
      <c r="R824" s="9" t="s">
        <v>235</v>
      </c>
      <c r="S824" s="9" t="s">
        <v>236</v>
      </c>
      <c r="T824" s="72">
        <v>21.5</v>
      </c>
      <c r="U824" s="72">
        <v>24.5</v>
      </c>
      <c r="V824" s="9" t="s">
        <v>237</v>
      </c>
      <c r="W824" s="5" t="s">
        <v>749</v>
      </c>
      <c r="X824" s="5">
        <v>1</v>
      </c>
      <c r="Y824" s="76">
        <v>1</v>
      </c>
      <c r="Z824" s="84">
        <v>5.585076427252333</v>
      </c>
      <c r="AA824" s="5"/>
      <c r="AB824" s="84">
        <v>-28.626663563379825</v>
      </c>
      <c r="AC824" s="5"/>
      <c r="AD824" s="84">
        <v>129.70201278255706</v>
      </c>
      <c r="AE824" s="84">
        <v>551.20894326422342</v>
      </c>
      <c r="AF824" s="22">
        <f t="shared" si="84"/>
        <v>-27.08254042265127</v>
      </c>
      <c r="AG824" s="23">
        <f t="shared" si="85"/>
        <v>2.8014930668389217</v>
      </c>
      <c r="AH824" s="23">
        <f t="shared" si="86"/>
        <v>4.2498102491926213</v>
      </c>
      <c r="AI824" s="23">
        <f t="shared" si="87"/>
        <v>4.9581119573913917</v>
      </c>
      <c r="AJ824" s="85">
        <f t="shared" si="88"/>
        <v>28.626575062131803</v>
      </c>
      <c r="AK824" s="23"/>
      <c r="AL824" s="3"/>
    </row>
    <row r="825" spans="1:38" x14ac:dyDescent="0.35">
      <c r="A825" s="5">
        <f t="shared" si="89"/>
        <v>2298</v>
      </c>
      <c r="B825" s="6"/>
      <c r="C825" s="75" t="s">
        <v>1223</v>
      </c>
      <c r="D825" s="9"/>
      <c r="E825" s="76" t="s">
        <v>231</v>
      </c>
      <c r="F825" s="75" t="s">
        <v>232</v>
      </c>
      <c r="G825" s="76"/>
      <c r="H825" s="6">
        <v>2054</v>
      </c>
      <c r="I825" s="9"/>
      <c r="J825" s="9" t="s">
        <v>234</v>
      </c>
      <c r="K825" s="39">
        <v>42558</v>
      </c>
      <c r="L825" s="11">
        <v>2016</v>
      </c>
      <c r="M825" s="30">
        <f t="shared" si="83"/>
        <v>189</v>
      </c>
      <c r="N825" s="12"/>
      <c r="O825" s="12"/>
      <c r="Q825" s="5" t="s">
        <v>78</v>
      </c>
      <c r="R825" s="9" t="s">
        <v>235</v>
      </c>
      <c r="S825" s="9" t="s">
        <v>236</v>
      </c>
      <c r="T825" s="72">
        <v>19.329999999999998</v>
      </c>
      <c r="U825" s="72">
        <v>17.27</v>
      </c>
      <c r="V825" s="9" t="s">
        <v>237</v>
      </c>
      <c r="W825" s="5" t="s">
        <v>749</v>
      </c>
      <c r="X825" s="5">
        <v>1.2</v>
      </c>
      <c r="Y825" s="76">
        <v>1</v>
      </c>
      <c r="Z825" s="84">
        <v>5.9608024975944742</v>
      </c>
      <c r="AA825" s="5"/>
      <c r="AB825" s="84">
        <v>-28.327871730048166</v>
      </c>
      <c r="AC825" s="5"/>
      <c r="AD825" s="84">
        <v>149.19003467254578</v>
      </c>
      <c r="AE825" s="84">
        <v>608.49368643936259</v>
      </c>
      <c r="AF825" s="22">
        <f t="shared" si="84"/>
        <v>-26.987107519444343</v>
      </c>
      <c r="AG825" s="23">
        <f t="shared" si="85"/>
        <v>2.9120007345866101</v>
      </c>
      <c r="AH825" s="23">
        <f t="shared" si="86"/>
        <v>4.0786483344878448</v>
      </c>
      <c r="AI825" s="23">
        <f t="shared" si="87"/>
        <v>4.7584230569024859</v>
      </c>
      <c r="AJ825" s="85">
        <f t="shared" si="88"/>
        <v>26.36066129006592</v>
      </c>
      <c r="AK825" s="23"/>
      <c r="AL825" s="3"/>
    </row>
    <row r="826" spans="1:38" x14ac:dyDescent="0.35">
      <c r="A826" s="5">
        <f t="shared" si="89"/>
        <v>2299</v>
      </c>
      <c r="B826" s="6"/>
      <c r="C826" s="75" t="s">
        <v>1224</v>
      </c>
      <c r="D826" s="9"/>
      <c r="E826" s="76" t="s">
        <v>231</v>
      </c>
      <c r="F826" s="75" t="s">
        <v>232</v>
      </c>
      <c r="G826" s="76"/>
      <c r="H826" s="6">
        <v>2054</v>
      </c>
      <c r="I826" s="9"/>
      <c r="J826" s="9" t="s">
        <v>234</v>
      </c>
      <c r="K826" s="39">
        <v>42558</v>
      </c>
      <c r="L826" s="11">
        <v>2016</v>
      </c>
      <c r="M826" s="30">
        <f t="shared" si="83"/>
        <v>189</v>
      </c>
      <c r="N826" s="12"/>
      <c r="O826" s="12"/>
      <c r="Q826" s="5" t="s">
        <v>78</v>
      </c>
      <c r="R826" s="9" t="s">
        <v>235</v>
      </c>
      <c r="S826" s="9" t="s">
        <v>236</v>
      </c>
      <c r="T826" s="72">
        <v>20.25</v>
      </c>
      <c r="U826" s="72">
        <v>23.8</v>
      </c>
      <c r="V826" s="9" t="s">
        <v>237</v>
      </c>
      <c r="W826" s="5" t="s">
        <v>749</v>
      </c>
      <c r="X826" s="5">
        <v>1.3</v>
      </c>
      <c r="Y826" s="76">
        <v>1</v>
      </c>
      <c r="Z826" s="84">
        <v>6.4120908489614257</v>
      </c>
      <c r="AA826" s="5"/>
      <c r="AB826" s="84">
        <v>-28.824699220412839</v>
      </c>
      <c r="AC826" s="5"/>
      <c r="AD826" s="84">
        <v>138.05154070346271</v>
      </c>
      <c r="AE826" s="84">
        <v>606.3058852253414</v>
      </c>
      <c r="AF826" s="22">
        <f t="shared" si="84"/>
        <v>-27.123819658110598</v>
      </c>
      <c r="AG826" s="23">
        <f t="shared" si="85"/>
        <v>3.0447326026357135</v>
      </c>
      <c r="AH826" s="23">
        <f t="shared" si="86"/>
        <v>4.3918806131088228</v>
      </c>
      <c r="AI826" s="23">
        <f t="shared" si="87"/>
        <v>5.1238607152936266</v>
      </c>
      <c r="AJ826" s="85">
        <f t="shared" si="88"/>
        <v>30.393541080957764</v>
      </c>
      <c r="AK826" s="23"/>
      <c r="AL826" s="3"/>
    </row>
    <row r="827" spans="1:38" x14ac:dyDescent="0.35">
      <c r="A827" s="5">
        <f t="shared" si="89"/>
        <v>2300</v>
      </c>
      <c r="B827" s="6"/>
      <c r="C827" s="75" t="s">
        <v>1225</v>
      </c>
      <c r="D827" s="9"/>
      <c r="E827" s="76" t="s">
        <v>231</v>
      </c>
      <c r="F827" s="75" t="s">
        <v>232</v>
      </c>
      <c r="G827" s="76"/>
      <c r="H827" s="6">
        <v>2054</v>
      </c>
      <c r="I827" s="9"/>
      <c r="J827" s="9" t="s">
        <v>234</v>
      </c>
      <c r="K827" s="39">
        <v>42558</v>
      </c>
      <c r="L827" s="11">
        <v>2016</v>
      </c>
      <c r="M827" s="30">
        <f t="shared" si="83"/>
        <v>189</v>
      </c>
      <c r="N827" s="12"/>
      <c r="O827" s="12"/>
      <c r="Q827" s="5" t="s">
        <v>78</v>
      </c>
      <c r="R827" s="9" t="s">
        <v>235</v>
      </c>
      <c r="S827" s="9" t="s">
        <v>236</v>
      </c>
      <c r="T827" s="72">
        <v>17.5</v>
      </c>
      <c r="U827" s="72">
        <v>12.93</v>
      </c>
      <c r="V827" s="9" t="s">
        <v>237</v>
      </c>
      <c r="W827" s="5" t="s">
        <v>749</v>
      </c>
      <c r="X827" s="5">
        <v>1.3</v>
      </c>
      <c r="Y827" s="76">
        <v>1</v>
      </c>
      <c r="Z827" s="84">
        <v>6.112139941418139</v>
      </c>
      <c r="AA827" s="5"/>
      <c r="AB827" s="84">
        <v>-28.480223633318008</v>
      </c>
      <c r="AC827" s="5"/>
      <c r="AD827" s="84">
        <v>132.84338247061629</v>
      </c>
      <c r="AE827" s="84">
        <v>568.553609875539</v>
      </c>
      <c r="AF827" s="22">
        <f t="shared" si="84"/>
        <v>-26.902055204045674</v>
      </c>
      <c r="AG827" s="23">
        <f t="shared" si="85"/>
        <v>2.9565117474759233</v>
      </c>
      <c r="AH827" s="23">
        <f t="shared" si="86"/>
        <v>4.2798790523216139</v>
      </c>
      <c r="AI827" s="23">
        <f t="shared" si="87"/>
        <v>4.9931922277085494</v>
      </c>
      <c r="AJ827" s="85">
        <f t="shared" si="88"/>
        <v>29.008820071562159</v>
      </c>
      <c r="AK827" s="23"/>
      <c r="AL827" s="3"/>
    </row>
    <row r="828" spans="1:38" x14ac:dyDescent="0.35">
      <c r="A828" s="5">
        <f t="shared" si="89"/>
        <v>2301</v>
      </c>
      <c r="B828" s="6"/>
      <c r="C828" s="75" t="s">
        <v>1226</v>
      </c>
      <c r="D828" s="9"/>
      <c r="E828" s="76" t="s">
        <v>231</v>
      </c>
      <c r="F828" s="75" t="s">
        <v>232</v>
      </c>
      <c r="G828" s="76"/>
      <c r="H828" s="6">
        <v>2034</v>
      </c>
      <c r="I828" s="9"/>
      <c r="J828" s="9" t="s">
        <v>234</v>
      </c>
      <c r="K828" s="39">
        <v>42558</v>
      </c>
      <c r="L828" s="11">
        <v>2016</v>
      </c>
      <c r="M828" s="30">
        <f t="shared" si="83"/>
        <v>189</v>
      </c>
      <c r="N828" s="12"/>
      <c r="O828" s="12"/>
      <c r="Q828" s="5" t="s">
        <v>78</v>
      </c>
      <c r="R828" s="9" t="s">
        <v>235</v>
      </c>
      <c r="S828" s="9" t="s">
        <v>236</v>
      </c>
      <c r="T828" s="72">
        <v>16.25</v>
      </c>
      <c r="U828" s="72">
        <v>6.95</v>
      </c>
      <c r="V828" s="9" t="s">
        <v>237</v>
      </c>
      <c r="W828" s="5" t="s">
        <v>749</v>
      </c>
      <c r="X828" s="5">
        <v>1.1000000000000001</v>
      </c>
      <c r="Y828" s="76">
        <v>1</v>
      </c>
      <c r="Z828" s="84">
        <v>5.4299246859489667</v>
      </c>
      <c r="AA828" s="5"/>
      <c r="AB828" s="84">
        <v>-27.533292428876873</v>
      </c>
      <c r="AC828" s="5"/>
      <c r="AD828" s="84">
        <v>132.87895574332305</v>
      </c>
      <c r="AE828" s="84">
        <v>549.77849180137832</v>
      </c>
      <c r="AF828" s="22">
        <f t="shared" si="84"/>
        <v>-26.120782178784765</v>
      </c>
      <c r="AG828" s="23">
        <f t="shared" si="85"/>
        <v>2.7558602017496963</v>
      </c>
      <c r="AH828" s="23">
        <f t="shared" si="86"/>
        <v>4.1374383831203749</v>
      </c>
      <c r="AI828" s="23">
        <f t="shared" si="87"/>
        <v>4.8270114469737706</v>
      </c>
      <c r="AJ828" s="85">
        <f t="shared" si="88"/>
        <v>27.156719647072642</v>
      </c>
      <c r="AK828" s="23"/>
      <c r="AL828" s="3"/>
    </row>
    <row r="829" spans="1:38" x14ac:dyDescent="0.35">
      <c r="A829" s="5">
        <f t="shared" si="89"/>
        <v>2302</v>
      </c>
      <c r="B829" s="6"/>
      <c r="C829" s="75" t="s">
        <v>1342</v>
      </c>
      <c r="D829" s="9"/>
      <c r="E829" s="76" t="s">
        <v>231</v>
      </c>
      <c r="F829" s="75" t="s">
        <v>232</v>
      </c>
      <c r="G829" s="76"/>
      <c r="H829" s="87">
        <v>2051</v>
      </c>
      <c r="I829" s="87"/>
      <c r="J829" s="9" t="s">
        <v>234</v>
      </c>
      <c r="K829" s="86">
        <v>42558</v>
      </c>
      <c r="L829" s="85">
        <v>2016</v>
      </c>
      <c r="M829" s="30">
        <f t="shared" si="83"/>
        <v>189</v>
      </c>
      <c r="N829" s="75"/>
      <c r="O829" s="75"/>
      <c r="Q829" s="5" t="s">
        <v>78</v>
      </c>
      <c r="R829" s="9" t="s">
        <v>235</v>
      </c>
      <c r="S829" s="9" t="s">
        <v>236</v>
      </c>
      <c r="T829" s="88">
        <v>19.670000000000002</v>
      </c>
      <c r="U829" s="88">
        <v>20.77</v>
      </c>
      <c r="V829" s="9" t="s">
        <v>237</v>
      </c>
      <c r="W829" s="5" t="s">
        <v>749</v>
      </c>
      <c r="X829" s="5">
        <v>1.2</v>
      </c>
      <c r="Y829" s="76">
        <v>1</v>
      </c>
      <c r="Z829" s="84">
        <v>5.7957109830843025</v>
      </c>
      <c r="AA829" s="5"/>
      <c r="AB829" s="84">
        <v>-28.650695127538253</v>
      </c>
      <c r="AC829" s="5"/>
      <c r="AD829" s="84">
        <v>147.84385220995571</v>
      </c>
      <c r="AE829" s="84">
        <v>619.52776379033389</v>
      </c>
      <c r="AF829" s="22">
        <f t="shared" si="84"/>
        <v>-27.175252502665625</v>
      </c>
      <c r="AG829" s="23">
        <f t="shared" si="85"/>
        <v>2.8634444067895011</v>
      </c>
      <c r="AH829" s="23">
        <f t="shared" si="86"/>
        <v>4.1904195171438809</v>
      </c>
      <c r="AI829" s="23">
        <f t="shared" si="87"/>
        <v>4.8888227700011946</v>
      </c>
      <c r="AJ829" s="85">
        <f t="shared" si="88"/>
        <v>27.858001715630646</v>
      </c>
      <c r="AK829" s="23"/>
      <c r="AL829" s="3"/>
    </row>
    <row r="830" spans="1:38" x14ac:dyDescent="0.35">
      <c r="A830" s="5">
        <f t="shared" si="89"/>
        <v>2303</v>
      </c>
      <c r="B830" s="6"/>
      <c r="C830" s="75" t="s">
        <v>1181</v>
      </c>
      <c r="D830" s="9"/>
      <c r="E830" s="76" t="s">
        <v>231</v>
      </c>
      <c r="F830" s="75" t="s">
        <v>232</v>
      </c>
      <c r="G830" s="76"/>
      <c r="H830" s="6">
        <v>2131</v>
      </c>
      <c r="I830" s="9"/>
      <c r="J830" s="9" t="s">
        <v>234</v>
      </c>
      <c r="K830" s="39">
        <v>42559</v>
      </c>
      <c r="L830" s="11">
        <v>2016</v>
      </c>
      <c r="M830" s="30">
        <f t="shared" si="83"/>
        <v>190</v>
      </c>
      <c r="N830" s="12"/>
      <c r="O830" s="12"/>
      <c r="Q830" s="5" t="s">
        <v>78</v>
      </c>
      <c r="R830" s="9" t="s">
        <v>235</v>
      </c>
      <c r="S830" s="9" t="s">
        <v>236</v>
      </c>
      <c r="T830" s="72">
        <v>19</v>
      </c>
      <c r="U830" s="72">
        <v>15.37</v>
      </c>
      <c r="V830" s="9" t="s">
        <v>237</v>
      </c>
      <c r="W830" s="5" t="s">
        <v>749</v>
      </c>
      <c r="X830" s="5">
        <v>1.2</v>
      </c>
      <c r="Y830" s="76">
        <v>1</v>
      </c>
      <c r="Z830" s="84">
        <v>7.3894122887417799</v>
      </c>
      <c r="AA830" s="5"/>
      <c r="AB830" s="84">
        <v>-29.56153467916441</v>
      </c>
      <c r="AC830" s="5"/>
      <c r="AD830" s="84">
        <v>151.2318402152371</v>
      </c>
      <c r="AE830" s="84">
        <v>694.71108309130693</v>
      </c>
      <c r="AF830" s="22">
        <f t="shared" si="84"/>
        <v>-27.654660449021595</v>
      </c>
      <c r="AG830" s="23">
        <f t="shared" si="85"/>
        <v>3.3321800849240528</v>
      </c>
      <c r="AH830" s="23">
        <f t="shared" si="86"/>
        <v>4.5936826669739386</v>
      </c>
      <c r="AI830" s="23">
        <f t="shared" si="87"/>
        <v>5.3592964448029283</v>
      </c>
      <c r="AJ830" s="85">
        <f t="shared" si="88"/>
        <v>32.742913155364185</v>
      </c>
      <c r="AK830" s="23"/>
      <c r="AL830" s="3"/>
    </row>
    <row r="831" spans="1:38" x14ac:dyDescent="0.35">
      <c r="A831" s="5">
        <f t="shared" si="89"/>
        <v>2304</v>
      </c>
      <c r="B831" s="6"/>
      <c r="C831" s="75" t="s">
        <v>1182</v>
      </c>
      <c r="D831" s="9"/>
      <c r="E831" s="76" t="s">
        <v>231</v>
      </c>
      <c r="F831" s="75" t="s">
        <v>232</v>
      </c>
      <c r="G831" s="76"/>
      <c r="H831" s="6">
        <v>2131</v>
      </c>
      <c r="I831" s="9"/>
      <c r="J831" s="9" t="s">
        <v>234</v>
      </c>
      <c r="K831" s="39">
        <v>42559</v>
      </c>
      <c r="L831" s="11">
        <v>2016</v>
      </c>
      <c r="M831" s="30">
        <f t="shared" si="83"/>
        <v>190</v>
      </c>
      <c r="N831" s="12"/>
      <c r="O831" s="12"/>
      <c r="Q831" s="5" t="s">
        <v>78</v>
      </c>
      <c r="R831" s="9" t="s">
        <v>235</v>
      </c>
      <c r="S831" s="9" t="s">
        <v>236</v>
      </c>
      <c r="T831" s="72">
        <v>23</v>
      </c>
      <c r="U831" s="72">
        <v>28.1</v>
      </c>
      <c r="V831" s="9" t="s">
        <v>237</v>
      </c>
      <c r="W831" s="5" t="s">
        <v>749</v>
      </c>
      <c r="X831" s="5">
        <v>1.1000000000000001</v>
      </c>
      <c r="Y831" s="76">
        <v>1</v>
      </c>
      <c r="Z831" s="84">
        <v>6.6284907915723545</v>
      </c>
      <c r="AA831" s="5"/>
      <c r="AB831" s="84">
        <v>-29.082865329774314</v>
      </c>
      <c r="AC831" s="5"/>
      <c r="AD831" s="84">
        <v>139.22121092224856</v>
      </c>
      <c r="AE831" s="84">
        <v>625.04868260094395</v>
      </c>
      <c r="AF831" s="22">
        <f t="shared" si="84"/>
        <v>-27.279915351702037</v>
      </c>
      <c r="AG831" s="23">
        <f t="shared" si="85"/>
        <v>3.1083796445801042</v>
      </c>
      <c r="AH831" s="23">
        <f t="shared" si="86"/>
        <v>4.4896081456296013</v>
      </c>
      <c r="AI831" s="23">
        <f t="shared" si="87"/>
        <v>5.2378761699012015</v>
      </c>
      <c r="AJ831" s="85">
        <f t="shared" si="88"/>
        <v>31.553734808090645</v>
      </c>
      <c r="AK831" s="23"/>
      <c r="AL831" s="3"/>
    </row>
    <row r="832" spans="1:38" x14ac:dyDescent="0.35">
      <c r="A832" s="5">
        <f t="shared" si="89"/>
        <v>2305</v>
      </c>
      <c r="B832" s="6"/>
      <c r="C832" s="75" t="s">
        <v>1183</v>
      </c>
      <c r="D832" s="9"/>
      <c r="E832" s="76" t="s">
        <v>231</v>
      </c>
      <c r="F832" s="75" t="s">
        <v>232</v>
      </c>
      <c r="G832" s="76"/>
      <c r="H832" s="6">
        <v>2131</v>
      </c>
      <c r="I832" s="9"/>
      <c r="J832" s="9" t="s">
        <v>234</v>
      </c>
      <c r="K832" s="39">
        <v>42559</v>
      </c>
      <c r="L832" s="11">
        <v>2016</v>
      </c>
      <c r="M832" s="30">
        <f t="shared" si="83"/>
        <v>190</v>
      </c>
      <c r="N832" s="12"/>
      <c r="O832" s="12"/>
      <c r="Q832" s="5" t="s">
        <v>78</v>
      </c>
      <c r="R832" s="9" t="s">
        <v>235</v>
      </c>
      <c r="S832" s="9" t="s">
        <v>236</v>
      </c>
      <c r="T832" s="72">
        <v>19</v>
      </c>
      <c r="U832" s="72">
        <v>15.8</v>
      </c>
      <c r="V832" s="9" t="s">
        <v>237</v>
      </c>
      <c r="W832" s="5" t="s">
        <v>749</v>
      </c>
      <c r="X832" s="5">
        <v>1.2</v>
      </c>
      <c r="Y832" s="76">
        <v>1</v>
      </c>
      <c r="Z832" s="84">
        <v>6.2677334773171127</v>
      </c>
      <c r="AA832" s="5"/>
      <c r="AB832" s="84">
        <v>-29.725951612892082</v>
      </c>
      <c r="AC832" s="5"/>
      <c r="AD832" s="84">
        <v>127.32885168452272</v>
      </c>
      <c r="AE832" s="84">
        <v>605.63069614189965</v>
      </c>
      <c r="AF832" s="22">
        <f t="shared" si="84"/>
        <v>-27.665682031495329</v>
      </c>
      <c r="AG832" s="23">
        <f t="shared" si="85"/>
        <v>3.0022745521520919</v>
      </c>
      <c r="AH832" s="23">
        <f t="shared" si="86"/>
        <v>4.7564294198022381</v>
      </c>
      <c r="AI832" s="23">
        <f t="shared" si="87"/>
        <v>5.5491676564359445</v>
      </c>
      <c r="AJ832" s="85">
        <f t="shared" si="88"/>
        <v>34.512937428656542</v>
      </c>
      <c r="AK832" s="23"/>
      <c r="AL832" s="3"/>
    </row>
    <row r="833" spans="1:38" x14ac:dyDescent="0.35">
      <c r="A833" s="5">
        <f t="shared" si="89"/>
        <v>2306</v>
      </c>
      <c r="B833" s="6"/>
      <c r="C833" s="75" t="s">
        <v>1184</v>
      </c>
      <c r="D833" s="9"/>
      <c r="E833" s="76" t="s">
        <v>231</v>
      </c>
      <c r="F833" s="75" t="s">
        <v>232</v>
      </c>
      <c r="G833" s="76"/>
      <c r="H833" s="6">
        <v>2131</v>
      </c>
      <c r="I833" s="9"/>
      <c r="J833" s="9" t="s">
        <v>234</v>
      </c>
      <c r="K833" s="39">
        <v>42559</v>
      </c>
      <c r="L833" s="11">
        <v>2016</v>
      </c>
      <c r="M833" s="30">
        <f t="shared" si="83"/>
        <v>190</v>
      </c>
      <c r="N833" s="12"/>
      <c r="O833" s="12"/>
      <c r="Q833" s="5" t="s">
        <v>78</v>
      </c>
      <c r="R833" s="9" t="s">
        <v>235</v>
      </c>
      <c r="S833" s="9" t="s">
        <v>236</v>
      </c>
      <c r="T833" s="72">
        <v>20.25</v>
      </c>
      <c r="U833" s="72">
        <v>22.3</v>
      </c>
      <c r="V833" s="9" t="s">
        <v>237</v>
      </c>
      <c r="W833" s="5" t="s">
        <v>749</v>
      </c>
      <c r="X833" s="5">
        <v>1.3</v>
      </c>
      <c r="Y833" s="76">
        <v>1</v>
      </c>
      <c r="Z833" s="84">
        <v>6.5049338839600761</v>
      </c>
      <c r="AA833" s="5"/>
      <c r="AB833" s="84">
        <v>-29.169287547549345</v>
      </c>
      <c r="AC833" s="5"/>
      <c r="AD833" s="84">
        <v>164.67033369381295</v>
      </c>
      <c r="AE833" s="84">
        <v>725.15046532819736</v>
      </c>
      <c r="AF833" s="22">
        <f t="shared" si="84"/>
        <v>-27.455875957775206</v>
      </c>
      <c r="AG833" s="23">
        <f t="shared" si="85"/>
        <v>3.0720393776353165</v>
      </c>
      <c r="AH833" s="23">
        <f t="shared" si="86"/>
        <v>4.4036496985336644</v>
      </c>
      <c r="AI833" s="23">
        <f t="shared" si="87"/>
        <v>5.1375913149559418</v>
      </c>
      <c r="AJ833" s="85">
        <f t="shared" si="88"/>
        <v>30.535575482879775</v>
      </c>
      <c r="AK833" s="23"/>
      <c r="AL833" s="3"/>
    </row>
    <row r="834" spans="1:38" x14ac:dyDescent="0.35">
      <c r="A834" s="5">
        <f t="shared" si="89"/>
        <v>2307</v>
      </c>
      <c r="B834" s="6"/>
      <c r="C834" s="75" t="s">
        <v>1185</v>
      </c>
      <c r="D834" s="9"/>
      <c r="E834" s="76" t="s">
        <v>231</v>
      </c>
      <c r="F834" s="75" t="s">
        <v>232</v>
      </c>
      <c r="G834" s="76"/>
      <c r="H834" s="6">
        <v>2131</v>
      </c>
      <c r="I834" s="9"/>
      <c r="J834" s="9" t="s">
        <v>234</v>
      </c>
      <c r="K834" s="39">
        <v>42559</v>
      </c>
      <c r="L834" s="11">
        <v>2016</v>
      </c>
      <c r="M834" s="30">
        <f t="shared" ref="M834:M897" si="90">K834-DATE(YEAR(K834),1,0)</f>
        <v>190</v>
      </c>
      <c r="N834" s="12"/>
      <c r="O834" s="12"/>
      <c r="Q834" s="5" t="s">
        <v>78</v>
      </c>
      <c r="R834" s="9" t="s">
        <v>235</v>
      </c>
      <c r="S834" s="9" t="s">
        <v>236</v>
      </c>
      <c r="T834" s="72">
        <v>18.329999999999998</v>
      </c>
      <c r="U834" s="72">
        <v>13.4</v>
      </c>
      <c r="V834" s="9" t="s">
        <v>237</v>
      </c>
      <c r="W834" s="5" t="s">
        <v>749</v>
      </c>
      <c r="X834" s="5">
        <v>1.2</v>
      </c>
      <c r="Y834" s="76">
        <v>1</v>
      </c>
      <c r="Z834" s="84">
        <v>6.8684527163008671</v>
      </c>
      <c r="AA834" s="5"/>
      <c r="AB834" s="84">
        <v>-29.830567997209954</v>
      </c>
      <c r="AC834" s="5"/>
      <c r="AD834" s="84">
        <v>157.06249665908925</v>
      </c>
      <c r="AE834" s="84">
        <v>755.02557944754085</v>
      </c>
      <c r="AF834" s="22">
        <f t="shared" ref="AF834:AF897" si="91">(AB834+6.39*((AI834-3.76)/AI834))</f>
        <v>-27.724600378687473</v>
      </c>
      <c r="AG834" s="23">
        <f t="shared" ref="AG834:AG897" si="92">(Z834-2.86)/3.4+2</f>
        <v>3.1789566812649612</v>
      </c>
      <c r="AH834" s="23">
        <f t="shared" ref="AH834:AH897" si="93">AE834/AD834</f>
        <v>4.8071665452151544</v>
      </c>
      <c r="AI834" s="23">
        <f t="shared" ref="AI834:AI897" si="94">AH834*14/12</f>
        <v>5.6083609694176806</v>
      </c>
      <c r="AJ834" s="85">
        <f t="shared" ref="AJ834:AJ897" si="95">93/(1+POWER(0.246*AI834-0.775,-1))</f>
        <v>35.04368180891889</v>
      </c>
      <c r="AK834" s="23"/>
      <c r="AL834" s="3"/>
    </row>
    <row r="835" spans="1:38" x14ac:dyDescent="0.35">
      <c r="A835" s="5">
        <f t="shared" si="89"/>
        <v>2308</v>
      </c>
      <c r="B835" s="6"/>
      <c r="C835" s="75" t="s">
        <v>1198</v>
      </c>
      <c r="D835" s="9"/>
      <c r="E835" s="76" t="s">
        <v>231</v>
      </c>
      <c r="F835" s="75" t="s">
        <v>232</v>
      </c>
      <c r="G835" s="76"/>
      <c r="H835" s="6">
        <v>2115</v>
      </c>
      <c r="I835" s="9"/>
      <c r="J835" s="9" t="s">
        <v>234</v>
      </c>
      <c r="K835" s="39">
        <v>42559</v>
      </c>
      <c r="L835" s="11">
        <v>2016</v>
      </c>
      <c r="M835" s="30">
        <f t="shared" si="90"/>
        <v>190</v>
      </c>
      <c r="N835" s="12"/>
      <c r="O835" s="12"/>
      <c r="Q835" s="5" t="s">
        <v>78</v>
      </c>
      <c r="R835" s="9" t="s">
        <v>235</v>
      </c>
      <c r="S835" s="9" t="s">
        <v>236</v>
      </c>
      <c r="T835" s="72">
        <v>17.25</v>
      </c>
      <c r="U835" s="72">
        <v>9.35</v>
      </c>
      <c r="V835" s="9" t="s">
        <v>237</v>
      </c>
      <c r="W835" s="5" t="s">
        <v>749</v>
      </c>
      <c r="X835" s="5">
        <v>1.3</v>
      </c>
      <c r="Y835" s="76">
        <v>1</v>
      </c>
      <c r="Z835" s="84">
        <v>6.1442546398592226</v>
      </c>
      <c r="AA835" s="5"/>
      <c r="AB835" s="84">
        <v>-28.178167897911955</v>
      </c>
      <c r="AC835" s="5"/>
      <c r="AD835" s="84">
        <v>192.74715311721758</v>
      </c>
      <c r="AE835" s="84">
        <v>805.86077729090744</v>
      </c>
      <c r="AF835" s="22">
        <f t="shared" si="91"/>
        <v>-26.713889557629965</v>
      </c>
      <c r="AG835" s="23">
        <f t="shared" si="92"/>
        <v>2.9659572470174185</v>
      </c>
      <c r="AH835" s="23">
        <f t="shared" si="93"/>
        <v>4.1809218152282117</v>
      </c>
      <c r="AI835" s="23">
        <f t="shared" si="94"/>
        <v>4.877742117766247</v>
      </c>
      <c r="AJ835" s="85">
        <f t="shared" si="95"/>
        <v>27.733386912315577</v>
      </c>
      <c r="AK835" s="23"/>
      <c r="AL835" s="3"/>
    </row>
    <row r="836" spans="1:38" x14ac:dyDescent="0.35">
      <c r="A836" s="5">
        <f t="shared" si="89"/>
        <v>2309</v>
      </c>
      <c r="B836" s="6"/>
      <c r="C836" s="75" t="s">
        <v>1199</v>
      </c>
      <c r="D836" s="9"/>
      <c r="E836" s="76" t="s">
        <v>231</v>
      </c>
      <c r="F836" s="75" t="s">
        <v>232</v>
      </c>
      <c r="G836" s="76"/>
      <c r="H836" s="6">
        <v>2115</v>
      </c>
      <c r="I836" s="9"/>
      <c r="J836" s="9" t="s">
        <v>234</v>
      </c>
      <c r="K836" s="39">
        <v>42559</v>
      </c>
      <c r="L836" s="11">
        <v>2016</v>
      </c>
      <c r="M836" s="30">
        <f t="shared" si="90"/>
        <v>190</v>
      </c>
      <c r="N836" s="12"/>
      <c r="O836" s="12"/>
      <c r="Q836" s="5" t="s">
        <v>78</v>
      </c>
      <c r="R836" s="9" t="s">
        <v>235</v>
      </c>
      <c r="S836" s="9" t="s">
        <v>236</v>
      </c>
      <c r="T836" s="72">
        <v>19</v>
      </c>
      <c r="U836" s="72">
        <v>16</v>
      </c>
      <c r="V836" s="9" t="s">
        <v>237</v>
      </c>
      <c r="W836" s="5" t="s">
        <v>749</v>
      </c>
      <c r="X836" s="5">
        <v>1.2</v>
      </c>
      <c r="Y836" s="76">
        <v>1</v>
      </c>
      <c r="Z836" s="84">
        <v>5.5902909186594218</v>
      </c>
      <c r="AA836" s="5"/>
      <c r="AB836" s="84">
        <v>-28.176930578306884</v>
      </c>
      <c r="AC836" s="5"/>
      <c r="AD836" s="84">
        <v>148.9609732318894</v>
      </c>
      <c r="AE836" s="84">
        <v>643.40380254599404</v>
      </c>
      <c r="AF836" s="22">
        <f t="shared" si="91"/>
        <v>-26.554870684743925</v>
      </c>
      <c r="AG836" s="23">
        <f t="shared" si="92"/>
        <v>2.8030267407821832</v>
      </c>
      <c r="AH836" s="23">
        <f t="shared" si="93"/>
        <v>4.3192776509616335</v>
      </c>
      <c r="AI836" s="23">
        <f t="shared" si="94"/>
        <v>5.039157259455239</v>
      </c>
      <c r="AJ836" s="85">
        <f t="shared" si="95"/>
        <v>29.502850919545008</v>
      </c>
      <c r="AK836" s="23"/>
      <c r="AL836" s="3"/>
    </row>
    <row r="837" spans="1:38" x14ac:dyDescent="0.35">
      <c r="A837" s="5">
        <f t="shared" si="89"/>
        <v>2310</v>
      </c>
      <c r="B837" s="6"/>
      <c r="C837" s="75" t="s">
        <v>1200</v>
      </c>
      <c r="D837" s="9"/>
      <c r="E837" s="76" t="s">
        <v>231</v>
      </c>
      <c r="F837" s="75" t="s">
        <v>232</v>
      </c>
      <c r="G837" s="76"/>
      <c r="H837" s="6">
        <v>2115</v>
      </c>
      <c r="I837" s="9"/>
      <c r="J837" s="9" t="s">
        <v>234</v>
      </c>
      <c r="K837" s="39">
        <v>42559</v>
      </c>
      <c r="L837" s="11">
        <v>2016</v>
      </c>
      <c r="M837" s="30">
        <f t="shared" si="90"/>
        <v>190</v>
      </c>
      <c r="N837" s="12"/>
      <c r="O837" s="12"/>
      <c r="Q837" s="5" t="s">
        <v>78</v>
      </c>
      <c r="R837" s="9" t="s">
        <v>235</v>
      </c>
      <c r="S837" s="9" t="s">
        <v>236</v>
      </c>
      <c r="T837" s="72">
        <v>14.33</v>
      </c>
      <c r="U837" s="72">
        <v>4.63</v>
      </c>
      <c r="V837" s="9" t="s">
        <v>237</v>
      </c>
      <c r="W837" s="5" t="s">
        <v>749</v>
      </c>
      <c r="X837" s="5">
        <v>1.1000000000000001</v>
      </c>
      <c r="Y837" s="76">
        <v>1</v>
      </c>
      <c r="Z837" s="84">
        <v>7.1238389044802419</v>
      </c>
      <c r="AA837" s="5"/>
      <c r="AB837" s="84">
        <v>-28.163194486010308</v>
      </c>
      <c r="AC837" s="5"/>
      <c r="AD837" s="84">
        <v>134.80083596027691</v>
      </c>
      <c r="AE837" s="84">
        <v>579.50028258377347</v>
      </c>
      <c r="AF837" s="22">
        <f t="shared" si="91"/>
        <v>-26.56369451181407</v>
      </c>
      <c r="AG837" s="23">
        <f t="shared" si="92"/>
        <v>3.2540702660236005</v>
      </c>
      <c r="AH837" s="23">
        <f t="shared" si="93"/>
        <v>4.2989368608555258</v>
      </c>
      <c r="AI837" s="23">
        <f t="shared" si="94"/>
        <v>5.0154263376647803</v>
      </c>
      <c r="AJ837" s="85">
        <f t="shared" si="95"/>
        <v>29.248747966833246</v>
      </c>
      <c r="AK837" s="23"/>
      <c r="AL837" s="3"/>
    </row>
    <row r="838" spans="1:38" x14ac:dyDescent="0.35">
      <c r="A838" s="5">
        <f t="shared" si="89"/>
        <v>2311</v>
      </c>
      <c r="B838" s="6"/>
      <c r="C838" s="75" t="s">
        <v>1229</v>
      </c>
      <c r="D838" s="9"/>
      <c r="E838" s="76" t="s">
        <v>231</v>
      </c>
      <c r="F838" s="75" t="s">
        <v>232</v>
      </c>
      <c r="G838" s="76"/>
      <c r="H838" s="6">
        <v>2035</v>
      </c>
      <c r="I838" s="9"/>
      <c r="J838" s="9" t="s">
        <v>234</v>
      </c>
      <c r="K838" s="39">
        <v>42559</v>
      </c>
      <c r="L838" s="11">
        <v>2016</v>
      </c>
      <c r="M838" s="30">
        <f t="shared" si="90"/>
        <v>190</v>
      </c>
      <c r="N838" s="12"/>
      <c r="O838" s="12"/>
      <c r="Q838" s="5" t="s">
        <v>78</v>
      </c>
      <c r="R838" s="9" t="s">
        <v>235</v>
      </c>
      <c r="S838" s="9" t="s">
        <v>236</v>
      </c>
      <c r="T838" s="72">
        <v>21.33</v>
      </c>
      <c r="U838" s="72">
        <v>16.27</v>
      </c>
      <c r="V838" s="9" t="s">
        <v>237</v>
      </c>
      <c r="W838" s="5" t="s">
        <v>749</v>
      </c>
      <c r="X838" s="5">
        <v>1.3</v>
      </c>
      <c r="Y838" s="76">
        <v>1</v>
      </c>
      <c r="Z838" s="84">
        <v>6.2770275985993775</v>
      </c>
      <c r="AA838" s="5"/>
      <c r="AB838" s="84">
        <v>-28.959444034119183</v>
      </c>
      <c r="AC838" s="5"/>
      <c r="AD838" s="84">
        <v>117.76858015860665</v>
      </c>
      <c r="AE838" s="84">
        <v>519.52145192030241</v>
      </c>
      <c r="AF838" s="22">
        <f t="shared" si="91"/>
        <v>-27.237841961586398</v>
      </c>
      <c r="AG838" s="23">
        <f t="shared" si="92"/>
        <v>3.0050081172351111</v>
      </c>
      <c r="AH838" s="23">
        <f t="shared" si="93"/>
        <v>4.411375693080692</v>
      </c>
      <c r="AI838" s="23">
        <f t="shared" si="94"/>
        <v>5.1466049752608072</v>
      </c>
      <c r="AJ838" s="85">
        <f t="shared" si="95"/>
        <v>30.628466242086024</v>
      </c>
      <c r="AK838" s="23"/>
      <c r="AL838" s="3"/>
    </row>
    <row r="839" spans="1:38" x14ac:dyDescent="0.35">
      <c r="A839" s="5">
        <f t="shared" si="89"/>
        <v>2312</v>
      </c>
      <c r="B839" s="6"/>
      <c r="C839" s="75" t="s">
        <v>1230</v>
      </c>
      <c r="D839" s="9"/>
      <c r="E839" s="76" t="s">
        <v>231</v>
      </c>
      <c r="F839" s="75" t="s">
        <v>232</v>
      </c>
      <c r="G839" s="76"/>
      <c r="H839" s="6">
        <v>2035</v>
      </c>
      <c r="I839" s="9"/>
      <c r="J839" s="9" t="s">
        <v>234</v>
      </c>
      <c r="K839" s="39">
        <v>42559</v>
      </c>
      <c r="L839" s="11">
        <v>2016</v>
      </c>
      <c r="M839" s="30">
        <f t="shared" si="90"/>
        <v>190</v>
      </c>
      <c r="N839" s="12"/>
      <c r="O839" s="12"/>
      <c r="Q839" s="5" t="s">
        <v>78</v>
      </c>
      <c r="R839" s="9" t="s">
        <v>235</v>
      </c>
      <c r="S839" s="9" t="s">
        <v>236</v>
      </c>
      <c r="T839" s="72">
        <v>19.670000000000002</v>
      </c>
      <c r="U839" s="72">
        <v>12.93</v>
      </c>
      <c r="V839" s="9" t="s">
        <v>237</v>
      </c>
      <c r="W839" s="5" t="s">
        <v>749</v>
      </c>
      <c r="X839" s="5">
        <v>1.3</v>
      </c>
      <c r="Y839" s="76">
        <v>1</v>
      </c>
      <c r="Z839" s="84">
        <v>6.1015561560718137</v>
      </c>
      <c r="AA839" s="5"/>
      <c r="AB839" s="84">
        <v>-29.343081614162919</v>
      </c>
      <c r="AC839" s="5"/>
      <c r="AD839" s="84">
        <v>157.61284506885795</v>
      </c>
      <c r="AE839" s="84">
        <v>719.62685014114663</v>
      </c>
      <c r="AF839" s="22">
        <f t="shared" si="91"/>
        <v>-27.463596941877146</v>
      </c>
      <c r="AG839" s="23">
        <f t="shared" si="92"/>
        <v>2.9533988694328865</v>
      </c>
      <c r="AH839" s="23">
        <f t="shared" si="93"/>
        <v>4.5657880855253632</v>
      </c>
      <c r="AI839" s="23">
        <f t="shared" si="94"/>
        <v>5.3267527664462575</v>
      </c>
      <c r="AJ839" s="85">
        <f t="shared" si="95"/>
        <v>32.42872221024524</v>
      </c>
      <c r="AK839" s="23"/>
      <c r="AL839" s="3"/>
    </row>
    <row r="840" spans="1:38" x14ac:dyDescent="0.35">
      <c r="A840" s="5">
        <f t="shared" si="89"/>
        <v>2313</v>
      </c>
      <c r="B840" s="6"/>
      <c r="C840" s="75" t="s">
        <v>1231</v>
      </c>
      <c r="D840" s="9"/>
      <c r="E840" s="76" t="s">
        <v>231</v>
      </c>
      <c r="F840" s="75" t="s">
        <v>232</v>
      </c>
      <c r="G840" s="76"/>
      <c r="H840" s="6">
        <v>2035</v>
      </c>
      <c r="I840" s="9"/>
      <c r="J840" s="9" t="s">
        <v>234</v>
      </c>
      <c r="K840" s="39">
        <v>42559</v>
      </c>
      <c r="L840" s="11">
        <v>2016</v>
      </c>
      <c r="M840" s="30">
        <f t="shared" si="90"/>
        <v>190</v>
      </c>
      <c r="N840" s="12"/>
      <c r="O840" s="12"/>
      <c r="Q840" s="5" t="s">
        <v>78</v>
      </c>
      <c r="R840" s="9" t="s">
        <v>235</v>
      </c>
      <c r="S840" s="9" t="s">
        <v>236</v>
      </c>
      <c r="T840" s="72">
        <v>21</v>
      </c>
      <c r="U840" s="72">
        <v>16.5</v>
      </c>
      <c r="V840" s="9" t="s">
        <v>237</v>
      </c>
      <c r="W840" s="5" t="s">
        <v>749</v>
      </c>
      <c r="X840" s="5">
        <v>1.1000000000000001</v>
      </c>
      <c r="Y840" s="76">
        <v>1</v>
      </c>
      <c r="Z840" s="84">
        <v>6.1432107030586849</v>
      </c>
      <c r="AA840" s="5"/>
      <c r="AB840" s="84">
        <v>-29.207109668555606</v>
      </c>
      <c r="AC840" s="5"/>
      <c r="AD840" s="84">
        <v>144.82075233893022</v>
      </c>
      <c r="AE840" s="84">
        <v>655.30176160802796</v>
      </c>
      <c r="AF840" s="22">
        <f t="shared" si="91"/>
        <v>-27.368366850927501</v>
      </c>
      <c r="AG840" s="23">
        <f t="shared" si="92"/>
        <v>2.9656502067819663</v>
      </c>
      <c r="AH840" s="23">
        <f t="shared" si="93"/>
        <v>4.524916153414237</v>
      </c>
      <c r="AI840" s="23">
        <f t="shared" si="94"/>
        <v>5.2790688456499426</v>
      </c>
      <c r="AJ840" s="85">
        <f t="shared" si="95"/>
        <v>31.962397619545165</v>
      </c>
      <c r="AK840" s="23"/>
      <c r="AL840" s="3"/>
    </row>
    <row r="841" spans="1:38" x14ac:dyDescent="0.35">
      <c r="A841" s="5">
        <f t="shared" si="89"/>
        <v>2314</v>
      </c>
      <c r="B841" s="6"/>
      <c r="C841" s="75" t="s">
        <v>1232</v>
      </c>
      <c r="D841" s="9"/>
      <c r="E841" s="76" t="s">
        <v>231</v>
      </c>
      <c r="F841" s="75" t="s">
        <v>232</v>
      </c>
      <c r="G841" s="76"/>
      <c r="H841" s="6">
        <v>2035</v>
      </c>
      <c r="I841" s="9"/>
      <c r="J841" s="9" t="s">
        <v>234</v>
      </c>
      <c r="K841" s="39">
        <v>42559</v>
      </c>
      <c r="L841" s="11">
        <v>2016</v>
      </c>
      <c r="M841" s="30">
        <f t="shared" si="90"/>
        <v>190</v>
      </c>
      <c r="N841" s="12"/>
      <c r="O841" s="12"/>
      <c r="Q841" s="5" t="s">
        <v>78</v>
      </c>
      <c r="R841" s="9" t="s">
        <v>235</v>
      </c>
      <c r="S841" s="9" t="s">
        <v>236</v>
      </c>
      <c r="T841" s="72">
        <v>18.25</v>
      </c>
      <c r="U841" s="72">
        <v>8.5500000000000007</v>
      </c>
      <c r="V841" s="9" t="s">
        <v>237</v>
      </c>
      <c r="W841" s="5" t="s">
        <v>749</v>
      </c>
      <c r="X841" s="5">
        <v>1.1000000000000001</v>
      </c>
      <c r="Y841" s="76">
        <v>1</v>
      </c>
      <c r="Z841" s="84">
        <v>6.187044834792486</v>
      </c>
      <c r="AA841" s="5"/>
      <c r="AB841" s="84">
        <v>-29.155564785767705</v>
      </c>
      <c r="AC841" s="5"/>
      <c r="AD841" s="84">
        <v>132.78715344191005</v>
      </c>
      <c r="AE841" s="84">
        <v>619.35163315544355</v>
      </c>
      <c r="AF841" s="22">
        <f t="shared" si="91"/>
        <v>-27.180869564876449</v>
      </c>
      <c r="AG841" s="23">
        <f t="shared" si="92"/>
        <v>2.9785425984683784</v>
      </c>
      <c r="AH841" s="23">
        <f t="shared" si="93"/>
        <v>4.6642436192171948</v>
      </c>
      <c r="AI841" s="23">
        <f t="shared" si="94"/>
        <v>5.4416175557533935</v>
      </c>
      <c r="AJ841" s="85">
        <f t="shared" si="95"/>
        <v>33.52331496513743</v>
      </c>
      <c r="AK841" s="23"/>
      <c r="AL841" s="3"/>
    </row>
    <row r="842" spans="1:38" x14ac:dyDescent="0.35">
      <c r="A842" s="5">
        <f t="shared" si="89"/>
        <v>2315</v>
      </c>
      <c r="B842" s="6"/>
      <c r="C842" s="75" t="s">
        <v>1233</v>
      </c>
      <c r="D842" s="9"/>
      <c r="E842" s="76" t="s">
        <v>231</v>
      </c>
      <c r="F842" s="75" t="s">
        <v>232</v>
      </c>
      <c r="G842" s="76"/>
      <c r="H842" s="6">
        <v>2035</v>
      </c>
      <c r="I842" s="9"/>
      <c r="J842" s="9" t="s">
        <v>234</v>
      </c>
      <c r="K842" s="39">
        <v>42559</v>
      </c>
      <c r="L842" s="11">
        <v>2016</v>
      </c>
      <c r="M842" s="30">
        <f t="shared" si="90"/>
        <v>190</v>
      </c>
      <c r="N842" s="12"/>
      <c r="O842" s="12"/>
      <c r="Q842" s="5" t="s">
        <v>78</v>
      </c>
      <c r="R842" s="9" t="s">
        <v>235</v>
      </c>
      <c r="S842" s="9" t="s">
        <v>236</v>
      </c>
      <c r="T842" s="72">
        <v>16.5</v>
      </c>
      <c r="U842" s="72">
        <v>5.78</v>
      </c>
      <c r="V842" s="9" t="s">
        <v>237</v>
      </c>
      <c r="W842" s="5" t="s">
        <v>749</v>
      </c>
      <c r="X842" s="5">
        <v>0.9</v>
      </c>
      <c r="Y842" s="76">
        <v>1</v>
      </c>
      <c r="Z842" s="84">
        <v>5.7503852863542777</v>
      </c>
      <c r="AA842" s="5"/>
      <c r="AB842" s="84">
        <v>-29.027171422146115</v>
      </c>
      <c r="AC842" s="5"/>
      <c r="AD842" s="84">
        <v>121.98075746775736</v>
      </c>
      <c r="AE842" s="84">
        <v>568.52043992044889</v>
      </c>
      <c r="AF842" s="22">
        <f t="shared" si="91"/>
        <v>-27.055796529049044</v>
      </c>
      <c r="AG842" s="23">
        <f t="shared" si="92"/>
        <v>2.8501133195159642</v>
      </c>
      <c r="AH842" s="23">
        <f t="shared" si="93"/>
        <v>4.6607387240624689</v>
      </c>
      <c r="AI842" s="23">
        <f t="shared" si="94"/>
        <v>5.4375285114062137</v>
      </c>
      <c r="AJ842" s="85">
        <f t="shared" si="95"/>
        <v>33.48502835066698</v>
      </c>
      <c r="AK842" s="23"/>
      <c r="AL842" s="3"/>
    </row>
    <row r="843" spans="1:38" x14ac:dyDescent="0.35">
      <c r="A843" s="5">
        <f t="shared" si="89"/>
        <v>2316</v>
      </c>
      <c r="B843" s="6"/>
      <c r="C843" s="75" t="s">
        <v>1299</v>
      </c>
      <c r="D843" s="9"/>
      <c r="E843" s="76" t="s">
        <v>231</v>
      </c>
      <c r="F843" s="75" t="s">
        <v>232</v>
      </c>
      <c r="G843" s="76"/>
      <c r="H843" s="6">
        <v>2115</v>
      </c>
      <c r="I843" s="9"/>
      <c r="J843" s="9" t="s">
        <v>234</v>
      </c>
      <c r="K843" s="39">
        <v>42559</v>
      </c>
      <c r="L843" s="11">
        <v>2016</v>
      </c>
      <c r="M843" s="30">
        <f t="shared" si="90"/>
        <v>190</v>
      </c>
      <c r="N843" s="12"/>
      <c r="O843" s="12"/>
      <c r="Q843" s="5" t="s">
        <v>78</v>
      </c>
      <c r="R843" s="9" t="s">
        <v>235</v>
      </c>
      <c r="S843" s="9" t="s">
        <v>236</v>
      </c>
      <c r="T843" s="72">
        <v>19</v>
      </c>
      <c r="U843" s="72">
        <v>17.8</v>
      </c>
      <c r="V843" s="9" t="s">
        <v>237</v>
      </c>
      <c r="W843" s="5" t="s">
        <v>749</v>
      </c>
      <c r="X843" s="5">
        <v>1</v>
      </c>
      <c r="Y843" s="76">
        <v>1</v>
      </c>
      <c r="Z843" s="84">
        <v>4.9378640905845952</v>
      </c>
      <c r="AA843" s="5"/>
      <c r="AB843" s="84">
        <v>-27.779310730177656</v>
      </c>
      <c r="AC843" s="5"/>
      <c r="AD843" s="84">
        <v>128.64496422682373</v>
      </c>
      <c r="AE843" s="84">
        <v>508.29683755366977</v>
      </c>
      <c r="AF843" s="22">
        <f t="shared" si="91"/>
        <v>-26.601465417542371</v>
      </c>
      <c r="AG843" s="23">
        <f t="shared" si="92"/>
        <v>2.6111364972307634</v>
      </c>
      <c r="AH843" s="23">
        <f t="shared" si="93"/>
        <v>3.9511600054352143</v>
      </c>
      <c r="AI843" s="23">
        <f t="shared" si="94"/>
        <v>4.6096866730077499</v>
      </c>
      <c r="AJ843" s="85">
        <f t="shared" si="95"/>
        <v>24.566468919822704</v>
      </c>
      <c r="AK843" s="23"/>
      <c r="AL843" s="3"/>
    </row>
    <row r="844" spans="1:38" x14ac:dyDescent="0.35">
      <c r="A844" s="5">
        <f t="shared" si="89"/>
        <v>2317</v>
      </c>
      <c r="B844" s="6"/>
      <c r="C844" s="75" t="s">
        <v>1300</v>
      </c>
      <c r="D844" s="9"/>
      <c r="E844" s="76" t="s">
        <v>231</v>
      </c>
      <c r="F844" s="75" t="s">
        <v>232</v>
      </c>
      <c r="G844" s="76"/>
      <c r="H844" s="6">
        <v>2115</v>
      </c>
      <c r="I844" s="9"/>
      <c r="J844" s="9" t="s">
        <v>234</v>
      </c>
      <c r="K844" s="39">
        <v>42559</v>
      </c>
      <c r="L844" s="11">
        <v>2016</v>
      </c>
      <c r="M844" s="30">
        <f t="shared" si="90"/>
        <v>190</v>
      </c>
      <c r="N844" s="12"/>
      <c r="O844" s="12"/>
      <c r="Q844" s="5" t="s">
        <v>78</v>
      </c>
      <c r="R844" s="9" t="s">
        <v>235</v>
      </c>
      <c r="S844" s="9" t="s">
        <v>236</v>
      </c>
      <c r="T844" s="72">
        <v>22</v>
      </c>
      <c r="U844" s="72">
        <v>40.700000000000003</v>
      </c>
      <c r="V844" s="9" t="s">
        <v>237</v>
      </c>
      <c r="W844" s="5" t="s">
        <v>749</v>
      </c>
      <c r="X844" s="5">
        <v>1.1000000000000001</v>
      </c>
      <c r="Y844" s="76">
        <v>1</v>
      </c>
      <c r="Z844" s="84">
        <v>6.8277998104814142</v>
      </c>
      <c r="AA844" s="5"/>
      <c r="AB844" s="84">
        <v>-27.902426728863059</v>
      </c>
      <c r="AC844" s="5"/>
      <c r="AD844" s="84">
        <v>131.25531459610752</v>
      </c>
      <c r="AE844" s="84">
        <v>497.86207128265693</v>
      </c>
      <c r="AF844" s="22">
        <f t="shared" si="91"/>
        <v>-26.941800856785488</v>
      </c>
      <c r="AG844" s="23">
        <f t="shared" si="92"/>
        <v>3.1669999442592394</v>
      </c>
      <c r="AH844" s="23">
        <f t="shared" si="93"/>
        <v>3.7930812387647226</v>
      </c>
      <c r="AI844" s="23">
        <f t="shared" si="94"/>
        <v>4.4252614452255097</v>
      </c>
      <c r="AJ844" s="85">
        <f t="shared" si="95"/>
        <v>22.2029639896259</v>
      </c>
      <c r="AK844" s="23"/>
      <c r="AL844" s="3"/>
    </row>
    <row r="845" spans="1:38" x14ac:dyDescent="0.35">
      <c r="A845" s="5">
        <f t="shared" si="89"/>
        <v>2318</v>
      </c>
      <c r="B845" s="6"/>
      <c r="C845" s="75" t="s">
        <v>1161</v>
      </c>
      <c r="D845" s="9"/>
      <c r="E845" s="76" t="s">
        <v>231</v>
      </c>
      <c r="F845" s="75" t="s">
        <v>232</v>
      </c>
      <c r="G845" s="76"/>
      <c r="H845" s="6">
        <v>2138</v>
      </c>
      <c r="I845" s="9"/>
      <c r="J845" s="9" t="s">
        <v>234</v>
      </c>
      <c r="K845" s="39">
        <v>42560</v>
      </c>
      <c r="L845" s="11">
        <v>2016</v>
      </c>
      <c r="M845" s="30">
        <f t="shared" si="90"/>
        <v>191</v>
      </c>
      <c r="N845" s="12"/>
      <c r="O845" s="12"/>
      <c r="Q845" s="5" t="s">
        <v>78</v>
      </c>
      <c r="R845" s="9" t="s">
        <v>235</v>
      </c>
      <c r="S845" s="9" t="s">
        <v>236</v>
      </c>
      <c r="T845" s="72">
        <v>15</v>
      </c>
      <c r="U845" s="72">
        <v>3.03</v>
      </c>
      <c r="V845" s="9" t="s">
        <v>237</v>
      </c>
      <c r="W845" s="5" t="s">
        <v>749</v>
      </c>
      <c r="X845" s="5">
        <v>1.3</v>
      </c>
      <c r="Y845" s="76">
        <v>1</v>
      </c>
      <c r="Z845" s="84">
        <v>8.6740245617329688</v>
      </c>
      <c r="AA845" s="5"/>
      <c r="AB845" s="84">
        <v>-29.799789423259007</v>
      </c>
      <c r="AC845" s="5"/>
      <c r="AD845" s="84">
        <v>153.84549385604444</v>
      </c>
      <c r="AE845" s="84">
        <v>799.54120758482861</v>
      </c>
      <c r="AF845" s="22">
        <f t="shared" si="91"/>
        <v>-27.372440580680824</v>
      </c>
      <c r="AG845" s="23">
        <f t="shared" si="92"/>
        <v>3.7100072240391087</v>
      </c>
      <c r="AH845" s="23">
        <f t="shared" si="93"/>
        <v>5.1970401442694927</v>
      </c>
      <c r="AI845" s="23">
        <f t="shared" si="94"/>
        <v>6.0632135016477413</v>
      </c>
      <c r="AJ845" s="85">
        <f t="shared" si="95"/>
        <v>38.821577145390009</v>
      </c>
      <c r="AK845" s="23"/>
      <c r="AL845" s="3"/>
    </row>
    <row r="846" spans="1:38" x14ac:dyDescent="0.35">
      <c r="A846" s="5">
        <f t="shared" si="89"/>
        <v>2319</v>
      </c>
      <c r="B846" s="6"/>
      <c r="C846" s="75" t="s">
        <v>1162</v>
      </c>
      <c r="D846" s="9"/>
      <c r="E846" s="76" t="s">
        <v>231</v>
      </c>
      <c r="F846" s="75" t="s">
        <v>232</v>
      </c>
      <c r="G846" s="76"/>
      <c r="H846" s="6">
        <v>2138</v>
      </c>
      <c r="I846" s="9"/>
      <c r="J846" s="9" t="s">
        <v>234</v>
      </c>
      <c r="K846" s="39">
        <v>42560</v>
      </c>
      <c r="L846" s="11">
        <v>2016</v>
      </c>
      <c r="M846" s="30">
        <f t="shared" si="90"/>
        <v>191</v>
      </c>
      <c r="N846" s="12"/>
      <c r="O846" s="12"/>
      <c r="Q846" s="5" t="s">
        <v>78</v>
      </c>
      <c r="R846" s="9" t="s">
        <v>235</v>
      </c>
      <c r="S846" s="9" t="s">
        <v>236</v>
      </c>
      <c r="T846" s="72">
        <v>14.5</v>
      </c>
      <c r="U846" s="72">
        <v>2.62</v>
      </c>
      <c r="V846" s="9" t="s">
        <v>237</v>
      </c>
      <c r="W846" s="5" t="s">
        <v>749</v>
      </c>
      <c r="X846" s="5">
        <v>1.3</v>
      </c>
      <c r="Y846" s="76">
        <v>1</v>
      </c>
      <c r="Z846" s="84">
        <v>8.882761456084058</v>
      </c>
      <c r="AA846" s="5"/>
      <c r="AB846" s="84">
        <v>-29.661559018298675</v>
      </c>
      <c r="AC846" s="5"/>
      <c r="AD846" s="84">
        <v>142.26502873144909</v>
      </c>
      <c r="AE846" s="84">
        <v>741.155420229642</v>
      </c>
      <c r="AF846" s="22">
        <f t="shared" si="91"/>
        <v>-27.224595117283005</v>
      </c>
      <c r="AG846" s="23">
        <f t="shared" si="92"/>
        <v>3.7714004282600175</v>
      </c>
      <c r="AH846" s="23">
        <f t="shared" si="93"/>
        <v>5.2096810216705229</v>
      </c>
      <c r="AI846" s="23">
        <f t="shared" si="94"/>
        <v>6.077961191948944</v>
      </c>
      <c r="AJ846" s="85">
        <f t="shared" si="95"/>
        <v>38.935841815746691</v>
      </c>
      <c r="AK846" s="23"/>
      <c r="AL846" s="3"/>
    </row>
    <row r="847" spans="1:38" x14ac:dyDescent="0.35">
      <c r="A847" s="5">
        <f t="shared" si="89"/>
        <v>2320</v>
      </c>
      <c r="B847" s="6"/>
      <c r="C847" s="75" t="s">
        <v>1163</v>
      </c>
      <c r="D847" s="9"/>
      <c r="E847" s="76" t="s">
        <v>231</v>
      </c>
      <c r="F847" s="75" t="s">
        <v>232</v>
      </c>
      <c r="G847" s="76"/>
      <c r="H847" s="6">
        <v>2138</v>
      </c>
      <c r="I847" s="9"/>
      <c r="J847" s="9" t="s">
        <v>234</v>
      </c>
      <c r="K847" s="39">
        <v>42560</v>
      </c>
      <c r="L847" s="11">
        <v>2016</v>
      </c>
      <c r="M847" s="30">
        <f t="shared" si="90"/>
        <v>191</v>
      </c>
      <c r="N847" s="12"/>
      <c r="O847" s="12"/>
      <c r="Q847" s="5" t="s">
        <v>78</v>
      </c>
      <c r="R847" s="9" t="s">
        <v>235</v>
      </c>
      <c r="S847" s="9" t="s">
        <v>236</v>
      </c>
      <c r="T847" s="72">
        <v>14.33</v>
      </c>
      <c r="U847" s="72">
        <v>3.22</v>
      </c>
      <c r="V847" s="9" t="s">
        <v>237</v>
      </c>
      <c r="W847" s="5" t="s">
        <v>749</v>
      </c>
      <c r="X847" s="5">
        <v>1</v>
      </c>
      <c r="Y847" s="76">
        <v>1</v>
      </c>
      <c r="Z847" s="84">
        <v>8.2795839618112872</v>
      </c>
      <c r="AA847" s="5"/>
      <c r="AB847" s="84">
        <v>-29.819849978630494</v>
      </c>
      <c r="AC847" s="5"/>
      <c r="AD847" s="84">
        <v>138.43571508986625</v>
      </c>
      <c r="AE847" s="84">
        <v>714.72757623582413</v>
      </c>
      <c r="AF847" s="22">
        <f t="shared" si="91"/>
        <v>-27.41871667688746</v>
      </c>
      <c r="AG847" s="23">
        <f t="shared" si="92"/>
        <v>3.5939952828856727</v>
      </c>
      <c r="AH847" s="23">
        <f t="shared" si="93"/>
        <v>5.1628842728327378</v>
      </c>
      <c r="AI847" s="23">
        <f t="shared" si="94"/>
        <v>6.0233649849715265</v>
      </c>
      <c r="AJ847" s="85">
        <f t="shared" si="95"/>
        <v>38.510402447072579</v>
      </c>
      <c r="AK847" s="23"/>
      <c r="AL847" s="3"/>
    </row>
    <row r="848" spans="1:38" x14ac:dyDescent="0.35">
      <c r="A848" s="5">
        <f t="shared" si="89"/>
        <v>2321</v>
      </c>
      <c r="B848" s="6"/>
      <c r="C848" s="75" t="s">
        <v>1275</v>
      </c>
      <c r="D848" s="9"/>
      <c r="E848" s="76" t="s">
        <v>231</v>
      </c>
      <c r="F848" s="75" t="s">
        <v>232</v>
      </c>
      <c r="G848" s="76"/>
      <c r="H848" s="6">
        <v>2130</v>
      </c>
      <c r="I848" s="9"/>
      <c r="J848" s="9" t="s">
        <v>234</v>
      </c>
      <c r="K848" s="39">
        <v>42560</v>
      </c>
      <c r="L848" s="11">
        <v>2016</v>
      </c>
      <c r="M848" s="30">
        <f t="shared" si="90"/>
        <v>191</v>
      </c>
      <c r="N848" s="12"/>
      <c r="O848" s="12"/>
      <c r="Q848" s="5" t="s">
        <v>78</v>
      </c>
      <c r="R848" s="9" t="s">
        <v>235</v>
      </c>
      <c r="S848" s="9" t="s">
        <v>236</v>
      </c>
      <c r="T848" s="72">
        <v>13.94</v>
      </c>
      <c r="U848" s="72">
        <v>1.1399999999999999</v>
      </c>
      <c r="V848" s="9" t="s">
        <v>237</v>
      </c>
      <c r="W848" s="5" t="s">
        <v>749</v>
      </c>
      <c r="X848" s="5">
        <v>1</v>
      </c>
      <c r="Y848" s="76">
        <v>1</v>
      </c>
      <c r="Z848" s="84">
        <v>7.6758205850264787</v>
      </c>
      <c r="AA848" s="5"/>
      <c r="AB848" s="84">
        <v>-29.908437561889642</v>
      </c>
      <c r="AC848" s="5"/>
      <c r="AD848" s="84">
        <v>105.23677385569975</v>
      </c>
      <c r="AE848" s="84">
        <v>578.83444396233017</v>
      </c>
      <c r="AF848" s="22">
        <f t="shared" si="91"/>
        <v>-27.262603371164214</v>
      </c>
      <c r="AG848" s="23">
        <f t="shared" si="92"/>
        <v>3.4164178191254351</v>
      </c>
      <c r="AH848" s="23">
        <f t="shared" si="93"/>
        <v>5.5003058603452217</v>
      </c>
      <c r="AI848" s="23">
        <f t="shared" si="94"/>
        <v>6.4170235037360923</v>
      </c>
      <c r="AJ848" s="85">
        <f t="shared" si="95"/>
        <v>41.436111104586857</v>
      </c>
      <c r="AK848" s="23"/>
      <c r="AL848" s="3"/>
    </row>
    <row r="849" spans="1:38" x14ac:dyDescent="0.35">
      <c r="A849" s="5">
        <f t="shared" si="89"/>
        <v>2322</v>
      </c>
      <c r="B849" s="6"/>
      <c r="C849" s="75" t="s">
        <v>1276</v>
      </c>
      <c r="D849" s="9"/>
      <c r="E849" s="76" t="s">
        <v>231</v>
      </c>
      <c r="F849" s="75" t="s">
        <v>232</v>
      </c>
      <c r="G849" s="76"/>
      <c r="H849" s="6">
        <v>2130</v>
      </c>
      <c r="I849" s="9"/>
      <c r="J849" s="9" t="s">
        <v>234</v>
      </c>
      <c r="K849" s="39">
        <v>42560</v>
      </c>
      <c r="L849" s="11">
        <v>2016</v>
      </c>
      <c r="M849" s="30">
        <f t="shared" si="90"/>
        <v>191</v>
      </c>
      <c r="N849" s="12"/>
      <c r="O849" s="12"/>
      <c r="Q849" s="5" t="s">
        <v>78</v>
      </c>
      <c r="R849" s="9" t="s">
        <v>235</v>
      </c>
      <c r="S849" s="9" t="s">
        <v>236</v>
      </c>
      <c r="T849" s="72">
        <v>14.08</v>
      </c>
      <c r="U849" s="72">
        <v>0.85</v>
      </c>
      <c r="V849" s="9" t="s">
        <v>237</v>
      </c>
      <c r="W849" s="5" t="s">
        <v>749</v>
      </c>
      <c r="X849" s="5">
        <v>1</v>
      </c>
      <c r="Y849" s="76">
        <v>1</v>
      </c>
      <c r="Z849" s="84">
        <v>7.3883523134147984</v>
      </c>
      <c r="AA849" s="5"/>
      <c r="AB849" s="84">
        <v>-29.830457055861107</v>
      </c>
      <c r="AC849" s="5"/>
      <c r="AD849" s="84">
        <v>117.28497532438676</v>
      </c>
      <c r="AE849" s="84">
        <v>629.33904422073056</v>
      </c>
      <c r="AF849" s="22">
        <f t="shared" si="91"/>
        <v>-27.278409755617421</v>
      </c>
      <c r="AG849" s="23">
        <f t="shared" si="92"/>
        <v>3.3318683274749405</v>
      </c>
      <c r="AH849" s="23">
        <f t="shared" si="93"/>
        <v>5.3658965479602543</v>
      </c>
      <c r="AI849" s="23">
        <f t="shared" si="94"/>
        <v>6.260212639286963</v>
      </c>
      <c r="AJ849" s="85">
        <f t="shared" si="95"/>
        <v>40.309149340295974</v>
      </c>
      <c r="AK849" s="23"/>
      <c r="AL849" s="3"/>
    </row>
    <row r="850" spans="1:38" x14ac:dyDescent="0.35">
      <c r="A850" s="5">
        <f t="shared" si="89"/>
        <v>2323</v>
      </c>
      <c r="B850" s="6"/>
      <c r="C850" s="75" t="s">
        <v>1293</v>
      </c>
      <c r="D850" s="9"/>
      <c r="E850" s="76" t="s">
        <v>231</v>
      </c>
      <c r="F850" s="75" t="s">
        <v>232</v>
      </c>
      <c r="G850" s="76"/>
      <c r="H850" s="6">
        <v>2138</v>
      </c>
      <c r="I850" s="9"/>
      <c r="J850" s="9" t="s">
        <v>234</v>
      </c>
      <c r="K850" s="39">
        <v>42560</v>
      </c>
      <c r="L850" s="11">
        <v>2016</v>
      </c>
      <c r="M850" s="30">
        <f t="shared" si="90"/>
        <v>191</v>
      </c>
      <c r="N850" s="12"/>
      <c r="O850" s="12"/>
      <c r="Q850" s="5" t="s">
        <v>78</v>
      </c>
      <c r="R850" s="9" t="s">
        <v>235</v>
      </c>
      <c r="S850" s="9" t="s">
        <v>236</v>
      </c>
      <c r="T850" s="72">
        <v>14.8</v>
      </c>
      <c r="U850" s="72">
        <v>2.4300000000000002</v>
      </c>
      <c r="V850" s="9" t="s">
        <v>237</v>
      </c>
      <c r="W850" s="5" t="s">
        <v>749</v>
      </c>
      <c r="X850" s="5">
        <v>1.1000000000000001</v>
      </c>
      <c r="Y850" s="76">
        <v>1</v>
      </c>
      <c r="Z850" s="84">
        <v>8.4488911650197362</v>
      </c>
      <c r="AA850" s="5"/>
      <c r="AB850" s="84">
        <v>-29.580103758249304</v>
      </c>
      <c r="AC850" s="5"/>
      <c r="AD850" s="84">
        <v>134.74717742502949</v>
      </c>
      <c r="AE850" s="84">
        <v>670.72328808069005</v>
      </c>
      <c r="AF850" s="22">
        <f t="shared" si="91"/>
        <v>-27.327415107122473</v>
      </c>
      <c r="AG850" s="23">
        <f t="shared" si="92"/>
        <v>3.643791519123452</v>
      </c>
      <c r="AH850" s="23">
        <f t="shared" si="93"/>
        <v>4.9776425814475145</v>
      </c>
      <c r="AI850" s="23">
        <f t="shared" si="94"/>
        <v>5.8072496783554337</v>
      </c>
      <c r="AJ850" s="85">
        <f t="shared" si="95"/>
        <v>36.758507235900964</v>
      </c>
      <c r="AK850" s="23"/>
      <c r="AL850" s="3"/>
    </row>
    <row r="851" spans="1:38" x14ac:dyDescent="0.35">
      <c r="A851" s="5">
        <f t="shared" si="89"/>
        <v>2324</v>
      </c>
      <c r="B851" s="6"/>
      <c r="C851" s="75" t="s">
        <v>1294</v>
      </c>
      <c r="D851" s="9"/>
      <c r="E851" s="76" t="s">
        <v>231</v>
      </c>
      <c r="F851" s="75" t="s">
        <v>232</v>
      </c>
      <c r="G851" s="76"/>
      <c r="H851" s="6">
        <v>2138</v>
      </c>
      <c r="I851" s="9"/>
      <c r="J851" s="9" t="s">
        <v>234</v>
      </c>
      <c r="K851" s="39">
        <v>42560</v>
      </c>
      <c r="L851" s="11">
        <v>2016</v>
      </c>
      <c r="M851" s="30">
        <f t="shared" si="90"/>
        <v>191</v>
      </c>
      <c r="N851" s="12"/>
      <c r="O851" s="12"/>
      <c r="Q851" s="5" t="s">
        <v>78</v>
      </c>
      <c r="R851" s="9" t="s">
        <v>235</v>
      </c>
      <c r="S851" s="9" t="s">
        <v>236</v>
      </c>
      <c r="T851" s="72">
        <v>13.8</v>
      </c>
      <c r="U851" s="72">
        <v>2.42</v>
      </c>
      <c r="V851" s="9" t="s">
        <v>237</v>
      </c>
      <c r="W851" s="5" t="s">
        <v>749</v>
      </c>
      <c r="X851" s="5">
        <v>1.1000000000000001</v>
      </c>
      <c r="Y851" s="76">
        <v>1</v>
      </c>
      <c r="Z851" s="84">
        <v>8.9673814614532148</v>
      </c>
      <c r="AA851" s="5"/>
      <c r="AB851" s="84">
        <v>-29.268735065503112</v>
      </c>
      <c r="AC851" s="5"/>
      <c r="AD851" s="84">
        <v>128.86742440573803</v>
      </c>
      <c r="AE851" s="84">
        <v>649.66734153100447</v>
      </c>
      <c r="AF851" s="22">
        <f t="shared" si="91"/>
        <v>-26.963753554827836</v>
      </c>
      <c r="AG851" s="23">
        <f t="shared" si="92"/>
        <v>3.7962886651332988</v>
      </c>
      <c r="AH851" s="23">
        <f t="shared" si="93"/>
        <v>5.0413620395293393</v>
      </c>
      <c r="AI851" s="23">
        <f t="shared" si="94"/>
        <v>5.8815890461175622</v>
      </c>
      <c r="AJ851" s="85">
        <f t="shared" si="95"/>
        <v>37.37369553912216</v>
      </c>
      <c r="AK851" s="23"/>
      <c r="AL851" s="3"/>
    </row>
    <row r="852" spans="1:38" x14ac:dyDescent="0.35">
      <c r="A852" s="5">
        <f t="shared" si="89"/>
        <v>2325</v>
      </c>
      <c r="B852" s="6"/>
      <c r="C852" s="75" t="s">
        <v>1318</v>
      </c>
      <c r="D852" s="9"/>
      <c r="E852" s="76" t="s">
        <v>231</v>
      </c>
      <c r="F852" s="75" t="s">
        <v>232</v>
      </c>
      <c r="G852" s="76"/>
      <c r="H852" s="6">
        <v>2114</v>
      </c>
      <c r="I852" s="9"/>
      <c r="J852" s="9" t="s">
        <v>234</v>
      </c>
      <c r="K852" s="39">
        <v>42560</v>
      </c>
      <c r="L852" s="11">
        <v>2016</v>
      </c>
      <c r="M852" s="30">
        <f t="shared" si="90"/>
        <v>191</v>
      </c>
      <c r="N852" s="75"/>
      <c r="O852" s="75"/>
      <c r="Q852" s="5" t="s">
        <v>78</v>
      </c>
      <c r="R852" s="9" t="s">
        <v>235</v>
      </c>
      <c r="S852" s="9" t="s">
        <v>236</v>
      </c>
      <c r="T852" s="72">
        <v>23</v>
      </c>
      <c r="U852" s="72">
        <v>30.6</v>
      </c>
      <c r="V852" s="9" t="s">
        <v>237</v>
      </c>
      <c r="W852" s="5" t="s">
        <v>749</v>
      </c>
      <c r="X852" s="5">
        <v>1</v>
      </c>
      <c r="Y852" s="76">
        <v>1</v>
      </c>
      <c r="Z852" s="84">
        <v>4.7969980645813051</v>
      </c>
      <c r="AA852" s="5"/>
      <c r="AB852" s="84">
        <v>-28.526443649810059</v>
      </c>
      <c r="AC852" s="5"/>
      <c r="AD852" s="84">
        <v>137.4753173778598</v>
      </c>
      <c r="AE852" s="84">
        <v>580.86425423508376</v>
      </c>
      <c r="AF852" s="22">
        <f t="shared" si="91"/>
        <v>-27.010516242795358</v>
      </c>
      <c r="AG852" s="23">
        <f t="shared" si="92"/>
        <v>2.5697053131121486</v>
      </c>
      <c r="AH852" s="23">
        <f t="shared" si="93"/>
        <v>4.2252257737186438</v>
      </c>
      <c r="AI852" s="23">
        <f t="shared" si="94"/>
        <v>4.9294300693384177</v>
      </c>
      <c r="AJ852" s="85">
        <f t="shared" si="95"/>
        <v>28.310638874657911</v>
      </c>
      <c r="AK852" s="23"/>
      <c r="AL852" s="3"/>
    </row>
    <row r="853" spans="1:38" x14ac:dyDescent="0.35">
      <c r="A853" s="5">
        <f t="shared" si="89"/>
        <v>2326</v>
      </c>
      <c r="B853" s="6"/>
      <c r="C853" s="75" t="s">
        <v>1319</v>
      </c>
      <c r="D853" s="9"/>
      <c r="E853" s="76" t="s">
        <v>231</v>
      </c>
      <c r="F853" s="75" t="s">
        <v>232</v>
      </c>
      <c r="G853" s="76"/>
      <c r="H853" s="6">
        <v>2114</v>
      </c>
      <c r="I853" s="9"/>
      <c r="J853" s="9" t="s">
        <v>234</v>
      </c>
      <c r="K853" s="39">
        <v>42560</v>
      </c>
      <c r="L853" s="11">
        <v>2016</v>
      </c>
      <c r="M853" s="30">
        <f t="shared" si="90"/>
        <v>191</v>
      </c>
      <c r="N853" s="75"/>
      <c r="O853" s="75"/>
      <c r="Q853" s="5" t="s">
        <v>78</v>
      </c>
      <c r="R853" s="9" t="s">
        <v>235</v>
      </c>
      <c r="S853" s="9" t="s">
        <v>236</v>
      </c>
      <c r="T853" s="72">
        <v>19.329999999999998</v>
      </c>
      <c r="U853" s="72">
        <v>12.3</v>
      </c>
      <c r="V853" s="9" t="s">
        <v>237</v>
      </c>
      <c r="W853" s="5" t="s">
        <v>749</v>
      </c>
      <c r="X853" s="5">
        <v>0.9</v>
      </c>
      <c r="Y853" s="76">
        <v>1</v>
      </c>
      <c r="Z853" s="84">
        <v>5.1301512016409427</v>
      </c>
      <c r="AA853" s="5"/>
      <c r="AB853" s="84">
        <v>-29.176981894895587</v>
      </c>
      <c r="AC853" s="5"/>
      <c r="AD853" s="84">
        <v>106.34514662571731</v>
      </c>
      <c r="AE853" s="84">
        <v>497.86879901832373</v>
      </c>
      <c r="AF853" s="22">
        <f t="shared" si="91"/>
        <v>-27.185887853240125</v>
      </c>
      <c r="AG853" s="23">
        <f t="shared" si="92"/>
        <v>2.6676915298943951</v>
      </c>
      <c r="AH853" s="23">
        <f t="shared" si="93"/>
        <v>4.6816316006463126</v>
      </c>
      <c r="AI853" s="23">
        <f t="shared" si="94"/>
        <v>5.461903534087365</v>
      </c>
      <c r="AJ853" s="85">
        <f t="shared" si="95"/>
        <v>33.712530932243979</v>
      </c>
      <c r="AK853" s="23"/>
      <c r="AL853" s="3"/>
    </row>
    <row r="854" spans="1:38" x14ac:dyDescent="0.35">
      <c r="A854" s="5">
        <f t="shared" si="89"/>
        <v>2327</v>
      </c>
      <c r="B854" s="6"/>
      <c r="C854" s="75" t="s">
        <v>1320</v>
      </c>
      <c r="D854" s="9"/>
      <c r="E854" s="76" t="s">
        <v>231</v>
      </c>
      <c r="F854" s="75" t="s">
        <v>232</v>
      </c>
      <c r="G854" s="76"/>
      <c r="H854" s="6">
        <v>2114</v>
      </c>
      <c r="I854" s="9"/>
      <c r="J854" s="9" t="s">
        <v>234</v>
      </c>
      <c r="K854" s="39">
        <v>42560</v>
      </c>
      <c r="L854" s="11">
        <v>2016</v>
      </c>
      <c r="M854" s="30">
        <f t="shared" si="90"/>
        <v>191</v>
      </c>
      <c r="N854" s="75"/>
      <c r="O854" s="75"/>
      <c r="Q854" s="5" t="s">
        <v>78</v>
      </c>
      <c r="R854" s="9" t="s">
        <v>235</v>
      </c>
      <c r="S854" s="9" t="s">
        <v>236</v>
      </c>
      <c r="T854" s="72">
        <v>17.2</v>
      </c>
      <c r="U854" s="72">
        <v>8.42</v>
      </c>
      <c r="V854" s="9" t="s">
        <v>237</v>
      </c>
      <c r="W854" s="5" t="s">
        <v>749</v>
      </c>
      <c r="X854" s="5">
        <v>0.9</v>
      </c>
      <c r="Y854" s="76">
        <v>1</v>
      </c>
      <c r="Z854" s="84">
        <v>6.8525490124374677</v>
      </c>
      <c r="AA854" s="5"/>
      <c r="AB854" s="84">
        <v>-28.86808133002727</v>
      </c>
      <c r="AC854" s="5"/>
      <c r="AD854" s="84">
        <v>120.30858908470105</v>
      </c>
      <c r="AE854" s="84">
        <v>529.87080708768099</v>
      </c>
      <c r="AF854" s="22">
        <f t="shared" si="91"/>
        <v>-27.154017285066328</v>
      </c>
      <c r="AG854" s="23">
        <f t="shared" si="92"/>
        <v>3.1742791213051378</v>
      </c>
      <c r="AH854" s="23">
        <f t="shared" si="93"/>
        <v>4.4042641603471484</v>
      </c>
      <c r="AI854" s="23">
        <f t="shared" si="94"/>
        <v>5.1383081870716731</v>
      </c>
      <c r="AJ854" s="85">
        <f t="shared" si="95"/>
        <v>30.542973373309749</v>
      </c>
      <c r="AK854" s="23"/>
      <c r="AL854" s="3"/>
    </row>
    <row r="855" spans="1:38" x14ac:dyDescent="0.35">
      <c r="A855" s="5">
        <f t="shared" si="89"/>
        <v>2328</v>
      </c>
      <c r="B855" s="6"/>
      <c r="C855" s="75" t="s">
        <v>1321</v>
      </c>
      <c r="D855" s="9"/>
      <c r="E855" s="76" t="s">
        <v>231</v>
      </c>
      <c r="F855" s="75" t="s">
        <v>232</v>
      </c>
      <c r="G855" s="76"/>
      <c r="H855" s="6">
        <v>2114</v>
      </c>
      <c r="I855" s="9"/>
      <c r="J855" s="9" t="s">
        <v>234</v>
      </c>
      <c r="K855" s="39">
        <v>42560</v>
      </c>
      <c r="L855" s="11">
        <v>2016</v>
      </c>
      <c r="M855" s="30">
        <f t="shared" si="90"/>
        <v>191</v>
      </c>
      <c r="N855" s="75"/>
      <c r="O855" s="75"/>
      <c r="Q855" s="5" t="s">
        <v>78</v>
      </c>
      <c r="R855" s="9" t="s">
        <v>235</v>
      </c>
      <c r="S855" s="9" t="s">
        <v>236</v>
      </c>
      <c r="T855" s="72">
        <v>17</v>
      </c>
      <c r="U855" s="72">
        <v>8.66</v>
      </c>
      <c r="V855" s="9" t="s">
        <v>237</v>
      </c>
      <c r="W855" s="5" t="s">
        <v>749</v>
      </c>
      <c r="X855" s="5">
        <v>1</v>
      </c>
      <c r="Y855" s="76">
        <v>1</v>
      </c>
      <c r="Z855" s="84">
        <v>7.0625621650717854</v>
      </c>
      <c r="AA855" s="5"/>
      <c r="AB855" s="84">
        <v>-29.238803938363858</v>
      </c>
      <c r="AC855" s="5"/>
      <c r="AD855" s="84">
        <v>121.15980210726136</v>
      </c>
      <c r="AE855" s="84">
        <v>556.65618641509081</v>
      </c>
      <c r="AF855" s="22">
        <f t="shared" si="91"/>
        <v>-27.331233037164154</v>
      </c>
      <c r="AG855" s="23">
        <f t="shared" si="92"/>
        <v>3.2360476956093489</v>
      </c>
      <c r="AH855" s="23">
        <f t="shared" si="93"/>
        <v>4.5943966293564067</v>
      </c>
      <c r="AI855" s="23">
        <f t="shared" si="94"/>
        <v>5.3601294009158069</v>
      </c>
      <c r="AJ855" s="85">
        <f t="shared" si="95"/>
        <v>32.750912103603994</v>
      </c>
      <c r="AK855" s="23"/>
      <c r="AL855" s="3"/>
    </row>
    <row r="856" spans="1:38" x14ac:dyDescent="0.35">
      <c r="A856" s="5">
        <f t="shared" si="89"/>
        <v>2329</v>
      </c>
      <c r="B856" s="6"/>
      <c r="C856" s="75" t="s">
        <v>1322</v>
      </c>
      <c r="D856" s="9"/>
      <c r="E856" s="76" t="s">
        <v>231</v>
      </c>
      <c r="F856" s="75" t="s">
        <v>232</v>
      </c>
      <c r="G856" s="76"/>
      <c r="H856" s="6">
        <v>2114</v>
      </c>
      <c r="I856" s="9"/>
      <c r="J856" s="9" t="s">
        <v>234</v>
      </c>
      <c r="K856" s="39">
        <v>42560</v>
      </c>
      <c r="L856" s="11">
        <v>2016</v>
      </c>
      <c r="M856" s="30">
        <f t="shared" si="90"/>
        <v>191</v>
      </c>
      <c r="N856" s="75"/>
      <c r="O856" s="75"/>
      <c r="Q856" s="5" t="s">
        <v>78</v>
      </c>
      <c r="R856" s="9" t="s">
        <v>235</v>
      </c>
      <c r="S856" s="9" t="s">
        <v>236</v>
      </c>
      <c r="T856" s="72">
        <v>15.13</v>
      </c>
      <c r="U856" s="72">
        <v>5.04</v>
      </c>
      <c r="V856" s="9" t="s">
        <v>237</v>
      </c>
      <c r="W856" s="5" t="s">
        <v>749</v>
      </c>
      <c r="X856" s="5">
        <v>0.9</v>
      </c>
      <c r="Y856" s="76">
        <v>1</v>
      </c>
      <c r="Z856" s="84">
        <v>8.0488790972062567</v>
      </c>
      <c r="AA856" s="5"/>
      <c r="AB856" s="84">
        <v>-29.336979214260058</v>
      </c>
      <c r="AC856" s="5"/>
      <c r="AD856" s="84">
        <v>105.64882905402725</v>
      </c>
      <c r="AE856" s="84">
        <v>509.7910083862356</v>
      </c>
      <c r="AF856" s="22">
        <f t="shared" si="91"/>
        <v>-27.21488113254216</v>
      </c>
      <c r="AG856" s="23">
        <f t="shared" si="92"/>
        <v>3.5261409109430168</v>
      </c>
      <c r="AH856" s="23">
        <f t="shared" si="93"/>
        <v>4.8253351499573744</v>
      </c>
      <c r="AI856" s="23">
        <f t="shared" si="94"/>
        <v>5.62955767495027</v>
      </c>
      <c r="AJ856" s="85">
        <f t="shared" si="95"/>
        <v>35.231402927736418</v>
      </c>
      <c r="AK856" s="23"/>
      <c r="AL856" s="3"/>
    </row>
    <row r="857" spans="1:38" x14ac:dyDescent="0.35">
      <c r="A857" s="5">
        <f t="shared" si="89"/>
        <v>2330</v>
      </c>
      <c r="B857" s="6"/>
      <c r="C857" s="75" t="s">
        <v>1332</v>
      </c>
      <c r="D857" s="9"/>
      <c r="E857" s="76" t="s">
        <v>231</v>
      </c>
      <c r="F857" s="75" t="s">
        <v>232</v>
      </c>
      <c r="G857" s="76"/>
      <c r="H857" s="6">
        <v>2130</v>
      </c>
      <c r="I857" s="9"/>
      <c r="J857" s="9" t="s">
        <v>234</v>
      </c>
      <c r="K857" s="39">
        <v>42560</v>
      </c>
      <c r="L857" s="11">
        <v>2016</v>
      </c>
      <c r="M857" s="30">
        <f t="shared" si="90"/>
        <v>191</v>
      </c>
      <c r="N857" s="75"/>
      <c r="O857" s="75"/>
      <c r="Q857" s="5" t="s">
        <v>78</v>
      </c>
      <c r="R857" s="9" t="s">
        <v>235</v>
      </c>
      <c r="S857" s="9" t="s">
        <v>236</v>
      </c>
      <c r="T857" s="72">
        <v>15.75</v>
      </c>
      <c r="U857" s="72">
        <v>3.55</v>
      </c>
      <c r="V857" s="9" t="s">
        <v>237</v>
      </c>
      <c r="W857" s="5" t="s">
        <v>749</v>
      </c>
      <c r="X857" s="5">
        <v>1.3</v>
      </c>
      <c r="Y857" s="76">
        <v>1</v>
      </c>
      <c r="Z857" s="84">
        <v>7.1297009680896224</v>
      </c>
      <c r="AA857" s="5"/>
      <c r="AB857" s="84">
        <v>-29.280354397888956</v>
      </c>
      <c r="AC857" s="5"/>
      <c r="AD857" s="84">
        <v>114.64068067323936</v>
      </c>
      <c r="AE857" s="84">
        <v>543.49534244030451</v>
      </c>
      <c r="AF857" s="22">
        <f t="shared" si="91"/>
        <v>-27.23430464791349</v>
      </c>
      <c r="AG857" s="23">
        <f t="shared" si="92"/>
        <v>3.2557944023793008</v>
      </c>
      <c r="AH857" s="23">
        <f t="shared" si="93"/>
        <v>4.7408593463382402</v>
      </c>
      <c r="AI857" s="23">
        <f t="shared" si="94"/>
        <v>5.5310025707279467</v>
      </c>
      <c r="AJ857" s="85">
        <f t="shared" si="95"/>
        <v>34.348109258678548</v>
      </c>
      <c r="AK857" s="23"/>
      <c r="AL857" s="3"/>
    </row>
    <row r="858" spans="1:38" x14ac:dyDescent="0.35">
      <c r="A858" s="5">
        <f t="shared" si="89"/>
        <v>2331</v>
      </c>
      <c r="B858" s="6"/>
      <c r="C858" s="75" t="s">
        <v>1333</v>
      </c>
      <c r="D858" s="9"/>
      <c r="E858" s="76" t="s">
        <v>231</v>
      </c>
      <c r="F858" s="75" t="s">
        <v>232</v>
      </c>
      <c r="G858" s="76"/>
      <c r="H858" s="6">
        <v>2130</v>
      </c>
      <c r="I858" s="9"/>
      <c r="J858" s="9" t="s">
        <v>234</v>
      </c>
      <c r="K858" s="39">
        <v>42560</v>
      </c>
      <c r="L858" s="11">
        <v>2016</v>
      </c>
      <c r="M858" s="30">
        <f t="shared" si="90"/>
        <v>191</v>
      </c>
      <c r="N858" s="75"/>
      <c r="O858" s="75"/>
      <c r="Q858" s="5" t="s">
        <v>78</v>
      </c>
      <c r="R858" s="9" t="s">
        <v>235</v>
      </c>
      <c r="S858" s="9" t="s">
        <v>236</v>
      </c>
      <c r="T858" s="72">
        <v>16</v>
      </c>
      <c r="U858" s="72">
        <v>3.48</v>
      </c>
      <c r="V858" s="9" t="s">
        <v>237</v>
      </c>
      <c r="W858" s="5" t="s">
        <v>749</v>
      </c>
      <c r="X858" s="5">
        <v>1.1000000000000001</v>
      </c>
      <c r="Y858" s="76">
        <v>1</v>
      </c>
      <c r="Z858" s="84">
        <v>7.6263166401079365</v>
      </c>
      <c r="AA858" s="5"/>
      <c r="AB858" s="84">
        <v>-29.533011258229386</v>
      </c>
      <c r="AC858" s="5"/>
      <c r="AD858" s="84">
        <v>99.890866716966073</v>
      </c>
      <c r="AE858" s="84">
        <v>481.3462454150486</v>
      </c>
      <c r="AF858" s="22">
        <f t="shared" si="91"/>
        <v>-27.416771024330622</v>
      </c>
      <c r="AG858" s="23">
        <f t="shared" si="92"/>
        <v>3.4018578353258637</v>
      </c>
      <c r="AH858" s="23">
        <f t="shared" si="93"/>
        <v>4.8187212828867549</v>
      </c>
      <c r="AI858" s="23">
        <f t="shared" si="94"/>
        <v>5.6218414967012142</v>
      </c>
      <c r="AJ858" s="85">
        <f t="shared" si="95"/>
        <v>35.163208258842971</v>
      </c>
      <c r="AK858" s="23"/>
      <c r="AL858" s="3"/>
    </row>
    <row r="859" spans="1:38" x14ac:dyDescent="0.35">
      <c r="A859" s="5">
        <f t="shared" si="89"/>
        <v>2332</v>
      </c>
      <c r="B859" s="6"/>
      <c r="C859" s="75" t="s">
        <v>1334</v>
      </c>
      <c r="D859" s="9"/>
      <c r="E859" s="76" t="s">
        <v>231</v>
      </c>
      <c r="F859" s="75" t="s">
        <v>232</v>
      </c>
      <c r="G859" s="76"/>
      <c r="H859" s="6">
        <v>2130</v>
      </c>
      <c r="I859" s="9"/>
      <c r="J859" s="9" t="s">
        <v>234</v>
      </c>
      <c r="K859" s="86">
        <v>42560</v>
      </c>
      <c r="L859" s="11">
        <v>2016</v>
      </c>
      <c r="M859" s="30">
        <f t="shared" si="90"/>
        <v>191</v>
      </c>
      <c r="N859" s="75"/>
      <c r="O859" s="75"/>
      <c r="Q859" s="5" t="s">
        <v>78</v>
      </c>
      <c r="R859" s="9" t="s">
        <v>235</v>
      </c>
      <c r="S859" s="9" t="s">
        <v>236</v>
      </c>
      <c r="T859" s="72">
        <v>13.1</v>
      </c>
      <c r="U859" s="72">
        <v>1.48</v>
      </c>
      <c r="V859" s="9" t="s">
        <v>237</v>
      </c>
      <c r="W859" s="5" t="s">
        <v>749</v>
      </c>
      <c r="X859" s="5">
        <v>1.1000000000000001</v>
      </c>
      <c r="Y859" s="76">
        <v>1</v>
      </c>
      <c r="Z859" s="84">
        <v>8.1842014696345249</v>
      </c>
      <c r="AA859" s="5"/>
      <c r="AB859" s="84">
        <v>-29.342140379690001</v>
      </c>
      <c r="AC859" s="5"/>
      <c r="AD859" s="84">
        <v>91.161299210257667</v>
      </c>
      <c r="AE859" s="84">
        <v>471.04919325393467</v>
      </c>
      <c r="AF859" s="22">
        <f t="shared" si="91"/>
        <v>-26.937671046210173</v>
      </c>
      <c r="AG859" s="23">
        <f t="shared" si="92"/>
        <v>3.5659416087160372</v>
      </c>
      <c r="AH859" s="23">
        <f t="shared" si="93"/>
        <v>5.1672057916538687</v>
      </c>
      <c r="AI859" s="23">
        <f t="shared" si="94"/>
        <v>6.0284067569295132</v>
      </c>
      <c r="AJ859" s="85">
        <f t="shared" si="95"/>
        <v>38.549970718205032</v>
      </c>
      <c r="AK859" s="23"/>
      <c r="AL859" s="3"/>
    </row>
    <row r="860" spans="1:38" x14ac:dyDescent="0.35">
      <c r="A860" s="5">
        <f t="shared" si="89"/>
        <v>2333</v>
      </c>
      <c r="B860" s="6"/>
      <c r="C860" s="75" t="s">
        <v>1336</v>
      </c>
      <c r="D860" s="9"/>
      <c r="E860" s="76" t="s">
        <v>231</v>
      </c>
      <c r="F860" s="75" t="s">
        <v>232</v>
      </c>
      <c r="G860" s="76"/>
      <c r="H860" s="87">
        <v>2055</v>
      </c>
      <c r="I860" s="87"/>
      <c r="J860" s="9" t="s">
        <v>234</v>
      </c>
      <c r="K860" s="86">
        <v>42560</v>
      </c>
      <c r="L860" s="85">
        <v>2016</v>
      </c>
      <c r="M860" s="30">
        <f t="shared" si="90"/>
        <v>191</v>
      </c>
      <c r="N860" s="75"/>
      <c r="O860" s="75"/>
      <c r="Q860" s="5" t="s">
        <v>78</v>
      </c>
      <c r="R860" s="9" t="s">
        <v>235</v>
      </c>
      <c r="S860" s="9" t="s">
        <v>236</v>
      </c>
      <c r="T860" s="88">
        <v>15.17</v>
      </c>
      <c r="U860" s="88">
        <v>7.82</v>
      </c>
      <c r="V860" s="9" t="s">
        <v>237</v>
      </c>
      <c r="W860" s="5" t="s">
        <v>749</v>
      </c>
      <c r="X860" s="5">
        <v>1.3</v>
      </c>
      <c r="Y860" s="76">
        <v>1</v>
      </c>
      <c r="Z860" s="84">
        <v>8.0169504312464923</v>
      </c>
      <c r="AA860" s="5"/>
      <c r="AB860" s="84">
        <v>-28.925797792709115</v>
      </c>
      <c r="AC860" s="5"/>
      <c r="AD860" s="84">
        <v>151.72673775746352</v>
      </c>
      <c r="AE860" s="84">
        <v>689.99640090318917</v>
      </c>
      <c r="AF860" s="22">
        <f t="shared" si="91"/>
        <v>-27.064327366756725</v>
      </c>
      <c r="AG860" s="23">
        <f t="shared" si="92"/>
        <v>3.5167501268372039</v>
      </c>
      <c r="AH860" s="23">
        <f t="shared" si="93"/>
        <v>4.5476256268433994</v>
      </c>
      <c r="AI860" s="23">
        <f t="shared" si="94"/>
        <v>5.3055632313172998</v>
      </c>
      <c r="AJ860" s="85">
        <f t="shared" si="95"/>
        <v>32.222381938288315</v>
      </c>
      <c r="AK860" s="23"/>
      <c r="AL860" s="3"/>
    </row>
    <row r="861" spans="1:38" x14ac:dyDescent="0.35">
      <c r="A861" s="5">
        <f t="shared" si="89"/>
        <v>2334</v>
      </c>
      <c r="B861" s="6"/>
      <c r="C861" s="75" t="s">
        <v>1337</v>
      </c>
      <c r="D861" s="9"/>
      <c r="E861" s="76" t="s">
        <v>231</v>
      </c>
      <c r="F861" s="75" t="s">
        <v>232</v>
      </c>
      <c r="G861" s="76"/>
      <c r="H861" s="87">
        <v>2055</v>
      </c>
      <c r="I861" s="87"/>
      <c r="J861" s="9" t="s">
        <v>234</v>
      </c>
      <c r="K861" s="86">
        <v>42560</v>
      </c>
      <c r="L861" s="85">
        <v>2016</v>
      </c>
      <c r="M861" s="30">
        <f t="shared" si="90"/>
        <v>191</v>
      </c>
      <c r="N861" s="75"/>
      <c r="O861" s="75"/>
      <c r="Q861" s="5" t="s">
        <v>78</v>
      </c>
      <c r="R861" s="9" t="s">
        <v>235</v>
      </c>
      <c r="S861" s="9" t="s">
        <v>236</v>
      </c>
      <c r="T861" s="88">
        <v>15</v>
      </c>
      <c r="U861" s="88">
        <v>7.78</v>
      </c>
      <c r="V861" s="9" t="s">
        <v>237</v>
      </c>
      <c r="W861" s="5" t="s">
        <v>749</v>
      </c>
      <c r="X861" s="5">
        <v>1.2</v>
      </c>
      <c r="Y861" s="76">
        <v>1</v>
      </c>
      <c r="Z861" s="84">
        <v>8.0396439046678729</v>
      </c>
      <c r="AA861" s="5"/>
      <c r="AB861" s="84">
        <v>-29.136540588546676</v>
      </c>
      <c r="AC861" s="5"/>
      <c r="AD861" s="84">
        <v>118.14710009469232</v>
      </c>
      <c r="AE861" s="84">
        <v>554.60997875256612</v>
      </c>
      <c r="AF861" s="22">
        <f t="shared" si="91"/>
        <v>-27.133638231624737</v>
      </c>
      <c r="AG861" s="23">
        <f t="shared" si="92"/>
        <v>3.5234246778434923</v>
      </c>
      <c r="AH861" s="23">
        <f t="shared" si="93"/>
        <v>4.6942326837311992</v>
      </c>
      <c r="AI861" s="23">
        <f t="shared" si="94"/>
        <v>5.4766047976863987</v>
      </c>
      <c r="AJ861" s="85">
        <f t="shared" si="95"/>
        <v>33.848905228138378</v>
      </c>
      <c r="AK861" s="23"/>
      <c r="AL861" s="3"/>
    </row>
    <row r="862" spans="1:38" x14ac:dyDescent="0.35">
      <c r="A862" s="5">
        <f t="shared" si="89"/>
        <v>2335</v>
      </c>
      <c r="B862" s="6"/>
      <c r="C862" s="75" t="s">
        <v>1349</v>
      </c>
      <c r="D862" s="9"/>
      <c r="E862" s="76" t="s">
        <v>231</v>
      </c>
      <c r="F862" s="75" t="s">
        <v>232</v>
      </c>
      <c r="G862" s="76"/>
      <c r="H862" s="87">
        <v>2055</v>
      </c>
      <c r="I862" s="87"/>
      <c r="J862" s="9" t="s">
        <v>234</v>
      </c>
      <c r="K862" s="86">
        <v>42560</v>
      </c>
      <c r="L862" s="85">
        <v>2016</v>
      </c>
      <c r="M862" s="30">
        <f t="shared" si="90"/>
        <v>191</v>
      </c>
      <c r="N862" s="75"/>
      <c r="O862" s="75"/>
      <c r="Q862" s="5" t="s">
        <v>78</v>
      </c>
      <c r="R862" s="9" t="s">
        <v>235</v>
      </c>
      <c r="S862" s="9" t="s">
        <v>236</v>
      </c>
      <c r="T862" s="88">
        <v>16</v>
      </c>
      <c r="U862" s="88">
        <v>6.45</v>
      </c>
      <c r="V862" s="9" t="s">
        <v>237</v>
      </c>
      <c r="W862" s="5" t="s">
        <v>749</v>
      </c>
      <c r="X862" s="5">
        <v>0.9</v>
      </c>
      <c r="Y862" s="76">
        <v>1</v>
      </c>
      <c r="Z862" s="84">
        <v>7.6471819669881524</v>
      </c>
      <c r="AA862" s="5"/>
      <c r="AB862" s="84">
        <v>-29.279125874489175</v>
      </c>
      <c r="AC862" s="5"/>
      <c r="AD862" s="84">
        <v>113.9639218780959</v>
      </c>
      <c r="AE862" s="84">
        <v>542.27869058099282</v>
      </c>
      <c r="AF862" s="22">
        <f t="shared" si="91"/>
        <v>-27.217120981335583</v>
      </c>
      <c r="AG862" s="23">
        <f t="shared" si="92"/>
        <v>3.4079946961729859</v>
      </c>
      <c r="AH862" s="23">
        <f t="shared" si="93"/>
        <v>4.7583365125065944</v>
      </c>
      <c r="AI862" s="23">
        <f t="shared" si="94"/>
        <v>5.5513925979243597</v>
      </c>
      <c r="AJ862" s="85">
        <f t="shared" si="95"/>
        <v>34.53306266122938</v>
      </c>
      <c r="AK862" s="23"/>
      <c r="AL862" s="3"/>
    </row>
    <row r="863" spans="1:38" x14ac:dyDescent="0.35">
      <c r="A863" s="5">
        <f t="shared" si="89"/>
        <v>2336</v>
      </c>
      <c r="B863" s="6"/>
      <c r="C863" s="75" t="s">
        <v>1350</v>
      </c>
      <c r="D863" s="9"/>
      <c r="E863" s="76" t="s">
        <v>231</v>
      </c>
      <c r="F863" s="75" t="s">
        <v>232</v>
      </c>
      <c r="G863" s="76"/>
      <c r="H863" s="87">
        <v>2055</v>
      </c>
      <c r="I863" s="87"/>
      <c r="J863" s="9" t="s">
        <v>234</v>
      </c>
      <c r="K863" s="86">
        <v>42560</v>
      </c>
      <c r="L863" s="85">
        <v>2016</v>
      </c>
      <c r="M863" s="30">
        <f t="shared" si="90"/>
        <v>191</v>
      </c>
      <c r="N863" s="75"/>
      <c r="O863" s="75"/>
      <c r="Q863" s="5" t="s">
        <v>78</v>
      </c>
      <c r="R863" s="9" t="s">
        <v>235</v>
      </c>
      <c r="S863" s="9" t="s">
        <v>236</v>
      </c>
      <c r="T863" s="88">
        <v>16.25</v>
      </c>
      <c r="U863" s="88">
        <v>4.4800000000000004</v>
      </c>
      <c r="V863" s="9" t="s">
        <v>237</v>
      </c>
      <c r="W863" s="5" t="s">
        <v>749</v>
      </c>
      <c r="X863" s="5">
        <v>1.2</v>
      </c>
      <c r="Y863" s="76">
        <v>1</v>
      </c>
      <c r="Z863" s="84">
        <v>7.5028644519959071</v>
      </c>
      <c r="AA863" s="5"/>
      <c r="AB863" s="84">
        <v>-29.6248472933183</v>
      </c>
      <c r="AC863" s="5"/>
      <c r="AD863" s="84">
        <v>140.8926037834743</v>
      </c>
      <c r="AE863" s="84">
        <v>679.49215857180548</v>
      </c>
      <c r="AF863" s="22">
        <f t="shared" si="91"/>
        <v>-27.50502215364552</v>
      </c>
      <c r="AG863" s="23">
        <f t="shared" si="92"/>
        <v>3.3655483682340903</v>
      </c>
      <c r="AH863" s="23">
        <f t="shared" si="93"/>
        <v>4.8227667054550176</v>
      </c>
      <c r="AI863" s="23">
        <f t="shared" si="94"/>
        <v>5.6265611563641871</v>
      </c>
      <c r="AJ863" s="85">
        <f t="shared" si="95"/>
        <v>35.204939159753927</v>
      </c>
      <c r="AK863" s="23"/>
      <c r="AL863" s="3"/>
    </row>
    <row r="864" spans="1:38" x14ac:dyDescent="0.35">
      <c r="A864" s="5">
        <f t="shared" si="89"/>
        <v>2337</v>
      </c>
      <c r="B864" s="6"/>
      <c r="C864" s="75" t="s">
        <v>1351</v>
      </c>
      <c r="D864" s="9"/>
      <c r="E864" s="76" t="s">
        <v>231</v>
      </c>
      <c r="F864" s="75" t="s">
        <v>232</v>
      </c>
      <c r="G864" s="76"/>
      <c r="H864" s="87">
        <v>2055</v>
      </c>
      <c r="I864" s="87"/>
      <c r="J864" s="9" t="s">
        <v>234</v>
      </c>
      <c r="K864" s="86">
        <v>42560</v>
      </c>
      <c r="L864" s="85">
        <v>2016</v>
      </c>
      <c r="M864" s="30">
        <f t="shared" si="90"/>
        <v>191</v>
      </c>
      <c r="N864" s="75"/>
      <c r="O864" s="75"/>
      <c r="Q864" s="5" t="s">
        <v>78</v>
      </c>
      <c r="R864" s="9" t="s">
        <v>235</v>
      </c>
      <c r="S864" s="9" t="s">
        <v>236</v>
      </c>
      <c r="T864" s="88">
        <v>14.5</v>
      </c>
      <c r="U864" s="88">
        <v>3.1</v>
      </c>
      <c r="V864" s="9" t="s">
        <v>237</v>
      </c>
      <c r="W864" s="5" t="s">
        <v>749</v>
      </c>
      <c r="X864" s="5">
        <v>1.1000000000000001</v>
      </c>
      <c r="Y864" s="76">
        <v>1</v>
      </c>
      <c r="Z864" s="84">
        <v>7.5709366573804173</v>
      </c>
      <c r="AA864" s="5"/>
      <c r="AB864" s="84">
        <v>-29.348696269361351</v>
      </c>
      <c r="AC864" s="5"/>
      <c r="AD864" s="84">
        <v>132.49862678508794</v>
      </c>
      <c r="AE864" s="84">
        <v>621.74316716850103</v>
      </c>
      <c r="AF864" s="22">
        <f t="shared" si="91"/>
        <v>-27.347460690832975</v>
      </c>
      <c r="AG864" s="23">
        <f t="shared" si="92"/>
        <v>3.3855696051118871</v>
      </c>
      <c r="AH864" s="23">
        <f t="shared" si="93"/>
        <v>4.6924498936654278</v>
      </c>
      <c r="AI864" s="23">
        <f t="shared" si="94"/>
        <v>5.4745248759429996</v>
      </c>
      <c r="AJ864" s="85">
        <f t="shared" si="95"/>
        <v>33.829649227820845</v>
      </c>
      <c r="AK864" s="23"/>
      <c r="AL864" s="3"/>
    </row>
    <row r="865" spans="1:38" x14ac:dyDescent="0.35">
      <c r="A865" s="5">
        <f t="shared" si="89"/>
        <v>2338</v>
      </c>
      <c r="B865" s="6"/>
      <c r="C865" s="75" t="s">
        <v>1189</v>
      </c>
      <c r="D865" s="9"/>
      <c r="E865" s="76" t="s">
        <v>231</v>
      </c>
      <c r="F865" s="75" t="s">
        <v>232</v>
      </c>
      <c r="G865" s="76"/>
      <c r="H865" s="6">
        <v>2042</v>
      </c>
      <c r="I865" s="9"/>
      <c r="J865" s="9" t="s">
        <v>234</v>
      </c>
      <c r="K865" s="39">
        <v>42561</v>
      </c>
      <c r="L865" s="11">
        <v>2016</v>
      </c>
      <c r="M865" s="30">
        <f t="shared" si="90"/>
        <v>192</v>
      </c>
      <c r="N865" s="12"/>
      <c r="O865" s="12"/>
      <c r="Q865" s="5" t="s">
        <v>78</v>
      </c>
      <c r="R865" s="9" t="s">
        <v>235</v>
      </c>
      <c r="S865" s="9" t="s">
        <v>236</v>
      </c>
      <c r="T865" s="72">
        <v>21</v>
      </c>
      <c r="U865" s="72">
        <v>15.6</v>
      </c>
      <c r="V865" s="9" t="s">
        <v>237</v>
      </c>
      <c r="W865" s="5" t="s">
        <v>749</v>
      </c>
      <c r="X865" s="5">
        <v>1.2</v>
      </c>
      <c r="Y865" s="76">
        <v>1</v>
      </c>
      <c r="Z865" s="84">
        <v>5.0323300175934298</v>
      </c>
      <c r="AA865" s="5"/>
      <c r="AB865" s="84">
        <v>-28.131869847622283</v>
      </c>
      <c r="AC865" s="5"/>
      <c r="AD865" s="84">
        <v>125.64300676251295</v>
      </c>
      <c r="AE865" s="84">
        <v>545.00921651257806</v>
      </c>
      <c r="AF865" s="22">
        <f t="shared" si="91"/>
        <v>-26.489494626198596</v>
      </c>
      <c r="AG865" s="23">
        <f t="shared" si="92"/>
        <v>2.6389205934098321</v>
      </c>
      <c r="AH865" s="23">
        <f t="shared" si="93"/>
        <v>4.3377600596803596</v>
      </c>
      <c r="AI865" s="23">
        <f t="shared" si="94"/>
        <v>5.0607200696270862</v>
      </c>
      <c r="AJ865" s="85">
        <f t="shared" si="95"/>
        <v>29.731988293261928</v>
      </c>
      <c r="AK865" s="23"/>
      <c r="AL865" s="3"/>
    </row>
    <row r="866" spans="1:38" x14ac:dyDescent="0.35">
      <c r="A866" s="5">
        <f t="shared" si="89"/>
        <v>2339</v>
      </c>
      <c r="B866" s="6"/>
      <c r="C866" s="75" t="s">
        <v>1190</v>
      </c>
      <c r="D866" s="9"/>
      <c r="E866" s="76" t="s">
        <v>231</v>
      </c>
      <c r="F866" s="75" t="s">
        <v>232</v>
      </c>
      <c r="G866" s="76"/>
      <c r="H866" s="6">
        <v>2042</v>
      </c>
      <c r="I866" s="9"/>
      <c r="J866" s="9" t="s">
        <v>234</v>
      </c>
      <c r="K866" s="39">
        <v>42561</v>
      </c>
      <c r="L866" s="11">
        <v>2016</v>
      </c>
      <c r="M866" s="30">
        <f t="shared" si="90"/>
        <v>192</v>
      </c>
      <c r="N866" s="12"/>
      <c r="O866" s="12"/>
      <c r="Q866" s="5" t="s">
        <v>78</v>
      </c>
      <c r="R866" s="9" t="s">
        <v>235</v>
      </c>
      <c r="S866" s="9" t="s">
        <v>236</v>
      </c>
      <c r="T866" s="72">
        <v>16.5</v>
      </c>
      <c r="U866" s="72">
        <v>4.18</v>
      </c>
      <c r="V866" s="9" t="s">
        <v>237</v>
      </c>
      <c r="W866" s="5" t="s">
        <v>749</v>
      </c>
      <c r="X866" s="5">
        <v>1.1000000000000001</v>
      </c>
      <c r="Y866" s="76">
        <v>1</v>
      </c>
      <c r="Z866" s="84">
        <v>5.6068239979858205</v>
      </c>
      <c r="AA866" s="5"/>
      <c r="AB866" s="84">
        <v>-28.288404854893123</v>
      </c>
      <c r="AC866" s="5"/>
      <c r="AD866" s="84">
        <v>134.16522993926159</v>
      </c>
      <c r="AE866" s="84">
        <v>603.64444602648359</v>
      </c>
      <c r="AF866" s="22">
        <f t="shared" si="91"/>
        <v>-26.475613226710895</v>
      </c>
      <c r="AG866" s="23">
        <f t="shared" si="92"/>
        <v>2.8078894111723001</v>
      </c>
      <c r="AH866" s="23">
        <f t="shared" si="93"/>
        <v>4.4992614427729265</v>
      </c>
      <c r="AI866" s="23">
        <f t="shared" si="94"/>
        <v>5.2491383499017479</v>
      </c>
      <c r="AJ866" s="85">
        <f t="shared" si="95"/>
        <v>31.66600678103811</v>
      </c>
      <c r="AK866" s="23"/>
      <c r="AL866" s="3"/>
    </row>
    <row r="867" spans="1:38" x14ac:dyDescent="0.35">
      <c r="A867" s="5">
        <f t="shared" si="89"/>
        <v>2340</v>
      </c>
      <c r="B867" s="6"/>
      <c r="C867" s="75" t="s">
        <v>1191</v>
      </c>
      <c r="D867" s="9"/>
      <c r="E867" s="76" t="s">
        <v>231</v>
      </c>
      <c r="F867" s="75" t="s">
        <v>232</v>
      </c>
      <c r="G867" s="76"/>
      <c r="H867" s="6">
        <v>2042</v>
      </c>
      <c r="I867" s="9"/>
      <c r="J867" s="9" t="s">
        <v>234</v>
      </c>
      <c r="K867" s="39">
        <v>42561</v>
      </c>
      <c r="L867" s="11">
        <v>2016</v>
      </c>
      <c r="M867" s="30">
        <f t="shared" si="90"/>
        <v>192</v>
      </c>
      <c r="N867" s="12"/>
      <c r="O867" s="12"/>
      <c r="Q867" s="5" t="s">
        <v>78</v>
      </c>
      <c r="R867" s="9" t="s">
        <v>235</v>
      </c>
      <c r="S867" s="9" t="s">
        <v>236</v>
      </c>
      <c r="T867" s="72">
        <v>24</v>
      </c>
      <c r="U867" s="72">
        <v>40</v>
      </c>
      <c r="V867" s="9" t="s">
        <v>237</v>
      </c>
      <c r="W867" s="5" t="s">
        <v>749</v>
      </c>
      <c r="X867" s="5">
        <v>1.3</v>
      </c>
      <c r="Y867" s="76">
        <v>1</v>
      </c>
      <c r="Z867" s="84">
        <v>4.3356356721282951</v>
      </c>
      <c r="AA867" s="5"/>
      <c r="AB867" s="84">
        <v>-27.624027077043387</v>
      </c>
      <c r="AC867" s="5"/>
      <c r="AD867" s="84">
        <v>165.43850863339526</v>
      </c>
      <c r="AE867" s="84">
        <v>666.89194099968222</v>
      </c>
      <c r="AF867" s="22">
        <f t="shared" si="91"/>
        <v>-26.342875888918339</v>
      </c>
      <c r="AG867" s="23">
        <f t="shared" si="92"/>
        <v>2.4340104918024399</v>
      </c>
      <c r="AH867" s="23">
        <f t="shared" si="93"/>
        <v>4.0310562909962311</v>
      </c>
      <c r="AI867" s="23">
        <f t="shared" si="94"/>
        <v>4.7028990061622693</v>
      </c>
      <c r="AJ867" s="85">
        <f t="shared" si="95"/>
        <v>25.701993877987409</v>
      </c>
      <c r="AK867" s="23"/>
      <c r="AL867" s="3"/>
    </row>
    <row r="868" spans="1:38" x14ac:dyDescent="0.35">
      <c r="A868" s="5">
        <f t="shared" si="89"/>
        <v>2341</v>
      </c>
      <c r="B868" s="6"/>
      <c r="C868" s="75" t="s">
        <v>1192</v>
      </c>
      <c r="D868" s="9"/>
      <c r="E868" s="76" t="s">
        <v>231</v>
      </c>
      <c r="F868" s="75" t="s">
        <v>232</v>
      </c>
      <c r="G868" s="76"/>
      <c r="H868" s="6">
        <v>2030</v>
      </c>
      <c r="I868" s="9"/>
      <c r="J868" s="9" t="s">
        <v>234</v>
      </c>
      <c r="K868" s="39">
        <v>42561</v>
      </c>
      <c r="L868" s="11">
        <v>2016</v>
      </c>
      <c r="M868" s="30">
        <f t="shared" si="90"/>
        <v>192</v>
      </c>
      <c r="N868" s="12"/>
      <c r="O868" s="12"/>
      <c r="Q868" s="5" t="s">
        <v>78</v>
      </c>
      <c r="R868" s="9" t="s">
        <v>235</v>
      </c>
      <c r="S868" s="9" t="s">
        <v>236</v>
      </c>
      <c r="T868" s="72">
        <v>16</v>
      </c>
      <c r="U868" s="72">
        <v>5.5</v>
      </c>
      <c r="V868" s="9" t="s">
        <v>237</v>
      </c>
      <c r="W868" s="5" t="s">
        <v>749</v>
      </c>
      <c r="X868" s="5">
        <v>1.1000000000000001</v>
      </c>
      <c r="Y868" s="76">
        <v>1</v>
      </c>
      <c r="Z868" s="84">
        <v>5.5210732020398048</v>
      </c>
      <c r="AA868" s="5"/>
      <c r="AB868" s="84">
        <v>-27.596843372238823</v>
      </c>
      <c r="AC868" s="5"/>
      <c r="AD868" s="84">
        <v>148.23022531969124</v>
      </c>
      <c r="AE868" s="84">
        <v>614.74975836976091</v>
      </c>
      <c r="AF868" s="22">
        <f t="shared" si="91"/>
        <v>-26.172541510335837</v>
      </c>
      <c r="AG868" s="23">
        <f t="shared" si="92"/>
        <v>2.7826685888352367</v>
      </c>
      <c r="AH868" s="23">
        <f t="shared" si="93"/>
        <v>4.1472631984733015</v>
      </c>
      <c r="AI868" s="23">
        <f t="shared" si="94"/>
        <v>4.8384737315521855</v>
      </c>
      <c r="AJ868" s="85">
        <f t="shared" si="95"/>
        <v>27.287903423389714</v>
      </c>
      <c r="AK868" s="23"/>
      <c r="AL868" s="3"/>
    </row>
    <row r="869" spans="1:38" x14ac:dyDescent="0.35">
      <c r="A869" s="5">
        <f t="shared" si="89"/>
        <v>2342</v>
      </c>
      <c r="B869" s="6"/>
      <c r="C869" s="75" t="s">
        <v>1193</v>
      </c>
      <c r="D869" s="9"/>
      <c r="E869" s="76" t="s">
        <v>231</v>
      </c>
      <c r="F869" s="75" t="s">
        <v>232</v>
      </c>
      <c r="G869" s="76"/>
      <c r="H869" s="6">
        <v>2030</v>
      </c>
      <c r="I869" s="9"/>
      <c r="J869" s="9" t="s">
        <v>234</v>
      </c>
      <c r="K869" s="39">
        <v>42561</v>
      </c>
      <c r="L869" s="11">
        <v>2016</v>
      </c>
      <c r="M869" s="30">
        <f t="shared" si="90"/>
        <v>192</v>
      </c>
      <c r="N869" s="12"/>
      <c r="O869" s="12"/>
      <c r="Q869" s="5" t="s">
        <v>78</v>
      </c>
      <c r="R869" s="9" t="s">
        <v>235</v>
      </c>
      <c r="S869" s="9" t="s">
        <v>236</v>
      </c>
      <c r="T869" s="72">
        <v>19.5</v>
      </c>
      <c r="U869" s="72">
        <v>12.3</v>
      </c>
      <c r="V869" s="9" t="s">
        <v>237</v>
      </c>
      <c r="W869" s="5" t="s">
        <v>749</v>
      </c>
      <c r="X869" s="5">
        <v>1.1000000000000001</v>
      </c>
      <c r="Y869" s="76">
        <v>1</v>
      </c>
      <c r="Z869" s="84">
        <v>4.7029209932055656</v>
      </c>
      <c r="AA869" s="5"/>
      <c r="AB869" s="84">
        <v>-27.670995228847598</v>
      </c>
      <c r="AC869" s="5"/>
      <c r="AD869" s="84">
        <v>148.80520786964124</v>
      </c>
      <c r="AE869" s="84">
        <v>602.27842029526801</v>
      </c>
      <c r="AF869" s="22">
        <f t="shared" si="91"/>
        <v>-26.369178452347036</v>
      </c>
      <c r="AG869" s="23">
        <f t="shared" si="92"/>
        <v>2.5420355862369313</v>
      </c>
      <c r="AH869" s="23">
        <f t="shared" si="93"/>
        <v>4.0474283724188318</v>
      </c>
      <c r="AI869" s="23">
        <f t="shared" si="94"/>
        <v>4.7219997678219707</v>
      </c>
      <c r="AJ869" s="85">
        <f t="shared" si="95"/>
        <v>25.93004544115168</v>
      </c>
      <c r="AK869" s="23"/>
      <c r="AL869" s="3"/>
    </row>
    <row r="870" spans="1:38" x14ac:dyDescent="0.35">
      <c r="A870" s="5">
        <f t="shared" si="89"/>
        <v>2343</v>
      </c>
      <c r="B870" s="6"/>
      <c r="C870" s="75" t="s">
        <v>1194</v>
      </c>
      <c r="D870" s="9"/>
      <c r="E870" s="76" t="s">
        <v>231</v>
      </c>
      <c r="F870" s="75" t="s">
        <v>232</v>
      </c>
      <c r="G870" s="76"/>
      <c r="H870" s="6">
        <v>2030</v>
      </c>
      <c r="I870" s="9"/>
      <c r="J870" s="9" t="s">
        <v>234</v>
      </c>
      <c r="K870" s="39">
        <v>42561</v>
      </c>
      <c r="L870" s="11">
        <v>2016</v>
      </c>
      <c r="M870" s="30">
        <f t="shared" si="90"/>
        <v>192</v>
      </c>
      <c r="N870" s="12"/>
      <c r="O870" s="12"/>
      <c r="Q870" s="5" t="s">
        <v>78</v>
      </c>
      <c r="R870" s="9" t="s">
        <v>235</v>
      </c>
      <c r="S870" s="9" t="s">
        <v>236</v>
      </c>
      <c r="T870" s="72">
        <v>21</v>
      </c>
      <c r="U870" s="72">
        <v>18.399999999999999</v>
      </c>
      <c r="V870" s="9" t="s">
        <v>237</v>
      </c>
      <c r="W870" s="5" t="s">
        <v>749</v>
      </c>
      <c r="X870" s="5">
        <v>1.2</v>
      </c>
      <c r="Y870" s="76">
        <v>1</v>
      </c>
      <c r="Z870" s="84">
        <v>6.0129036899716191</v>
      </c>
      <c r="AA870" s="5"/>
      <c r="AB870" s="84">
        <v>-27.798291276883631</v>
      </c>
      <c r="AC870" s="5"/>
      <c r="AD870" s="84">
        <v>144.34748657615563</v>
      </c>
      <c r="AE870" s="84">
        <v>619.04117013602081</v>
      </c>
      <c r="AF870" s="22">
        <f t="shared" si="91"/>
        <v>-26.210395773946352</v>
      </c>
      <c r="AG870" s="23">
        <f t="shared" si="92"/>
        <v>2.9273246146975351</v>
      </c>
      <c r="AH870" s="23">
        <f t="shared" si="93"/>
        <v>4.2885483136516109</v>
      </c>
      <c r="AI870" s="23">
        <f t="shared" si="94"/>
        <v>5.0033063659268793</v>
      </c>
      <c r="AJ870" s="85">
        <f t="shared" si="95"/>
        <v>29.118185084138496</v>
      </c>
      <c r="AK870" s="23"/>
      <c r="AL870" s="3"/>
    </row>
    <row r="871" spans="1:38" x14ac:dyDescent="0.35">
      <c r="A871" s="5">
        <f t="shared" si="89"/>
        <v>2344</v>
      </c>
      <c r="B871" s="6"/>
      <c r="C871" s="75" t="s">
        <v>1256</v>
      </c>
      <c r="D871" s="9"/>
      <c r="E871" s="76" t="s">
        <v>231</v>
      </c>
      <c r="F871" s="75" t="s">
        <v>232</v>
      </c>
      <c r="G871" s="76"/>
      <c r="H871" s="6">
        <v>2046</v>
      </c>
      <c r="I871" s="9"/>
      <c r="J871" s="9" t="s">
        <v>234</v>
      </c>
      <c r="K871" s="39">
        <v>42561</v>
      </c>
      <c r="L871" s="11">
        <v>2016</v>
      </c>
      <c r="M871" s="30">
        <f t="shared" si="90"/>
        <v>192</v>
      </c>
      <c r="N871" s="12"/>
      <c r="O871" s="12"/>
      <c r="Q871" s="5" t="s">
        <v>78</v>
      </c>
      <c r="R871" s="9" t="s">
        <v>235</v>
      </c>
      <c r="S871" s="9" t="s">
        <v>236</v>
      </c>
      <c r="T871" s="72">
        <v>19.5</v>
      </c>
      <c r="U871" s="72">
        <v>8.33</v>
      </c>
      <c r="V871" s="9" t="s">
        <v>237</v>
      </c>
      <c r="W871" s="5" t="s">
        <v>749</v>
      </c>
      <c r="X871" s="5">
        <v>0.9</v>
      </c>
      <c r="Y871" s="76">
        <v>1</v>
      </c>
      <c r="Z871" s="84">
        <v>5.687710564528091</v>
      </c>
      <c r="AA871" s="5"/>
      <c r="AB871" s="84">
        <v>-28.783728083423252</v>
      </c>
      <c r="AC871" s="5"/>
      <c r="AD871" s="84">
        <v>100.56083156178634</v>
      </c>
      <c r="AE871" s="84">
        <v>458.79535602275729</v>
      </c>
      <c r="AF871" s="22">
        <f t="shared" si="91"/>
        <v>-26.907626239388755</v>
      </c>
      <c r="AG871" s="23">
        <f t="shared" si="92"/>
        <v>2.8316795778023796</v>
      </c>
      <c r="AH871" s="23">
        <f t="shared" si="93"/>
        <v>4.5623663696621817</v>
      </c>
      <c r="AI871" s="23">
        <f t="shared" si="94"/>
        <v>5.3227607646058788</v>
      </c>
      <c r="AJ871" s="85">
        <f t="shared" si="95"/>
        <v>32.389955921455929</v>
      </c>
      <c r="AK871" s="23"/>
      <c r="AL871" s="3"/>
    </row>
    <row r="872" spans="1:38" x14ac:dyDescent="0.35">
      <c r="A872" s="5">
        <f t="shared" si="89"/>
        <v>2345</v>
      </c>
      <c r="B872" s="6"/>
      <c r="C872" s="75" t="s">
        <v>1257</v>
      </c>
      <c r="D872" s="9"/>
      <c r="E872" s="76" t="s">
        <v>231</v>
      </c>
      <c r="F872" s="75" t="s">
        <v>232</v>
      </c>
      <c r="G872" s="76"/>
      <c r="H872" s="6">
        <v>2046</v>
      </c>
      <c r="I872" s="9"/>
      <c r="J872" s="9" t="s">
        <v>234</v>
      </c>
      <c r="K872" s="39">
        <v>42561</v>
      </c>
      <c r="L872" s="11">
        <v>2016</v>
      </c>
      <c r="M872" s="30">
        <f t="shared" si="90"/>
        <v>192</v>
      </c>
      <c r="N872" s="12"/>
      <c r="O872" s="12"/>
      <c r="Q872" s="5" t="s">
        <v>78</v>
      </c>
      <c r="R872" s="9" t="s">
        <v>235</v>
      </c>
      <c r="S872" s="9" t="s">
        <v>236</v>
      </c>
      <c r="T872" s="72">
        <v>17.5</v>
      </c>
      <c r="U872" s="72">
        <v>4.6500000000000004</v>
      </c>
      <c r="V872" s="9" t="s">
        <v>237</v>
      </c>
      <c r="W872" s="5" t="s">
        <v>749</v>
      </c>
      <c r="X872" s="5">
        <v>1</v>
      </c>
      <c r="Y872" s="76">
        <v>1</v>
      </c>
      <c r="Z872" s="84">
        <v>6.5366618857494974</v>
      </c>
      <c r="AA872" s="5"/>
      <c r="AB872" s="84">
        <v>-29.144313844883342</v>
      </c>
      <c r="AC872" s="5"/>
      <c r="AD872" s="84">
        <v>144.08902386488808</v>
      </c>
      <c r="AE872" s="84">
        <v>699.03744548586974</v>
      </c>
      <c r="AF872" s="22">
        <f t="shared" si="91"/>
        <v>-26.999261823413335</v>
      </c>
      <c r="AG872" s="23">
        <f t="shared" si="92"/>
        <v>3.081371142867499</v>
      </c>
      <c r="AH872" s="23">
        <f t="shared" si="93"/>
        <v>4.8514274490564624</v>
      </c>
      <c r="AI872" s="23">
        <f t="shared" si="94"/>
        <v>5.6599986905658737</v>
      </c>
      <c r="AJ872" s="85">
        <f t="shared" si="95"/>
        <v>35.498875623047496</v>
      </c>
      <c r="AK872" s="23"/>
      <c r="AL872" s="3"/>
    </row>
    <row r="873" spans="1:38" x14ac:dyDescent="0.35">
      <c r="A873" s="5">
        <f t="shared" si="89"/>
        <v>2346</v>
      </c>
      <c r="B873" s="6"/>
      <c r="C873" s="75" t="s">
        <v>1258</v>
      </c>
      <c r="D873" s="9"/>
      <c r="E873" s="76" t="s">
        <v>231</v>
      </c>
      <c r="F873" s="75" t="s">
        <v>232</v>
      </c>
      <c r="G873" s="76"/>
      <c r="H873" s="6">
        <v>2046</v>
      </c>
      <c r="I873" s="9"/>
      <c r="J873" s="9" t="s">
        <v>234</v>
      </c>
      <c r="K873" s="39">
        <v>42561</v>
      </c>
      <c r="L873" s="11">
        <v>2016</v>
      </c>
      <c r="M873" s="30">
        <f t="shared" si="90"/>
        <v>192</v>
      </c>
      <c r="N873" s="12"/>
      <c r="O873" s="12"/>
      <c r="Q873" s="5" t="s">
        <v>78</v>
      </c>
      <c r="R873" s="9" t="s">
        <v>235</v>
      </c>
      <c r="S873" s="9" t="s">
        <v>236</v>
      </c>
      <c r="T873" s="72">
        <v>16</v>
      </c>
      <c r="U873" s="72">
        <v>4.24</v>
      </c>
      <c r="V873" s="9" t="s">
        <v>237</v>
      </c>
      <c r="W873" s="5" t="s">
        <v>749</v>
      </c>
      <c r="X873" s="5">
        <v>1.1000000000000001</v>
      </c>
      <c r="Y873" s="76">
        <v>1</v>
      </c>
      <c r="Z873" s="84">
        <v>6.4350280391461236</v>
      </c>
      <c r="AA873" s="5"/>
      <c r="AB873" s="84">
        <v>-29.038928971012961</v>
      </c>
      <c r="AC873" s="5"/>
      <c r="AD873" s="84">
        <v>136.85954096416907</v>
      </c>
      <c r="AE873" s="84">
        <v>650.74818013469326</v>
      </c>
      <c r="AF873" s="22">
        <f t="shared" si="91"/>
        <v>-26.980087002953855</v>
      </c>
      <c r="AG873" s="23">
        <f t="shared" si="92"/>
        <v>3.0514788350429773</v>
      </c>
      <c r="AH873" s="23">
        <f t="shared" si="93"/>
        <v>4.7548616307654017</v>
      </c>
      <c r="AI873" s="23">
        <f t="shared" si="94"/>
        <v>5.5473385692263015</v>
      </c>
      <c r="AJ873" s="85">
        <f t="shared" si="95"/>
        <v>34.49638243178677</v>
      </c>
      <c r="AK873" s="23"/>
      <c r="AL873" s="3"/>
    </row>
    <row r="874" spans="1:38" x14ac:dyDescent="0.35">
      <c r="A874" s="5">
        <f t="shared" si="89"/>
        <v>2347</v>
      </c>
      <c r="B874" s="6"/>
      <c r="C874" s="75" t="s">
        <v>1259</v>
      </c>
      <c r="D874" s="9"/>
      <c r="E874" s="76" t="s">
        <v>231</v>
      </c>
      <c r="F874" s="75" t="s">
        <v>232</v>
      </c>
      <c r="G874" s="76"/>
      <c r="H874" s="6">
        <v>2046</v>
      </c>
      <c r="I874" s="9"/>
      <c r="J874" s="9" t="s">
        <v>234</v>
      </c>
      <c r="K874" s="39">
        <v>42561</v>
      </c>
      <c r="L874" s="11">
        <v>2016</v>
      </c>
      <c r="M874" s="30">
        <f t="shared" si="90"/>
        <v>192</v>
      </c>
      <c r="N874" s="12"/>
      <c r="O874" s="12"/>
      <c r="Q874" s="5" t="s">
        <v>78</v>
      </c>
      <c r="R874" s="9" t="s">
        <v>235</v>
      </c>
      <c r="S874" s="9" t="s">
        <v>236</v>
      </c>
      <c r="T874" s="72">
        <v>16.25</v>
      </c>
      <c r="U874" s="72">
        <v>4.78</v>
      </c>
      <c r="V874" s="9" t="s">
        <v>237</v>
      </c>
      <c r="W874" s="5" t="s">
        <v>749</v>
      </c>
      <c r="X874" s="5">
        <v>1.1000000000000001</v>
      </c>
      <c r="Y874" s="76">
        <v>1</v>
      </c>
      <c r="Z874" s="84">
        <v>5.6135656727396031</v>
      </c>
      <c r="AA874" s="5"/>
      <c r="AB874" s="84">
        <v>-28.974726547143099</v>
      </c>
      <c r="AC874" s="5"/>
      <c r="AD874" s="84">
        <v>129.51066258556341</v>
      </c>
      <c r="AE874" s="84">
        <v>600.5452572232291</v>
      </c>
      <c r="AF874" s="22">
        <f t="shared" si="91"/>
        <v>-27.025940516975478</v>
      </c>
      <c r="AG874" s="23">
        <f t="shared" si="92"/>
        <v>2.8098722566881187</v>
      </c>
      <c r="AH874" s="23">
        <f t="shared" si="93"/>
        <v>4.6370333162836594</v>
      </c>
      <c r="AI874" s="23">
        <f t="shared" si="94"/>
        <v>5.4098722023309351</v>
      </c>
      <c r="AJ874" s="85">
        <f t="shared" si="95"/>
        <v>33.224776504942149</v>
      </c>
      <c r="AK874" s="23"/>
      <c r="AL874" s="3"/>
    </row>
    <row r="875" spans="1:38" x14ac:dyDescent="0.35">
      <c r="A875" s="5">
        <f t="shared" si="89"/>
        <v>2348</v>
      </c>
      <c r="B875" s="6"/>
      <c r="C875" s="75" t="s">
        <v>1260</v>
      </c>
      <c r="D875" s="9"/>
      <c r="E875" s="76" t="s">
        <v>231</v>
      </c>
      <c r="F875" s="75" t="s">
        <v>232</v>
      </c>
      <c r="G875" s="76"/>
      <c r="H875" s="6">
        <v>2046</v>
      </c>
      <c r="I875" s="9"/>
      <c r="J875" s="9" t="s">
        <v>234</v>
      </c>
      <c r="K875" s="39">
        <v>42561</v>
      </c>
      <c r="L875" s="11">
        <v>2016</v>
      </c>
      <c r="M875" s="30">
        <f t="shared" si="90"/>
        <v>192</v>
      </c>
      <c r="N875" s="12"/>
      <c r="O875" s="12"/>
      <c r="Q875" s="5" t="s">
        <v>78</v>
      </c>
      <c r="R875" s="9" t="s">
        <v>235</v>
      </c>
      <c r="S875" s="9" t="s">
        <v>236</v>
      </c>
      <c r="T875" s="72">
        <v>18.670000000000002</v>
      </c>
      <c r="U875" s="72">
        <v>14.97</v>
      </c>
      <c r="V875" s="9" t="s">
        <v>237</v>
      </c>
      <c r="W875" s="5" t="s">
        <v>749</v>
      </c>
      <c r="X875" s="5">
        <v>1.2</v>
      </c>
      <c r="Y875" s="76">
        <v>1</v>
      </c>
      <c r="Z875" s="84">
        <v>5.4393688030558929</v>
      </c>
      <c r="AA875" s="5"/>
      <c r="AB875" s="84">
        <v>-28.477940188383343</v>
      </c>
      <c r="AC875" s="5"/>
      <c r="AD875" s="84">
        <v>156.87019189821169</v>
      </c>
      <c r="AE875" s="84">
        <v>679.80743348147121</v>
      </c>
      <c r="AF875" s="22">
        <f t="shared" si="91"/>
        <v>-26.840159032796421</v>
      </c>
      <c r="AG875" s="23">
        <f t="shared" si="92"/>
        <v>2.7586378832517333</v>
      </c>
      <c r="AH875" s="23">
        <f t="shared" si="93"/>
        <v>4.3335666595128384</v>
      </c>
      <c r="AI875" s="23">
        <f t="shared" si="94"/>
        <v>5.0558277694316445</v>
      </c>
      <c r="AJ875" s="85">
        <f t="shared" si="95"/>
        <v>29.680145385559872</v>
      </c>
      <c r="AK875" s="23"/>
      <c r="AL875" s="3"/>
    </row>
    <row r="876" spans="1:38" x14ac:dyDescent="0.35">
      <c r="A876" s="5">
        <f t="shared" si="89"/>
        <v>2349</v>
      </c>
      <c r="B876" s="6"/>
      <c r="C876" s="75" t="s">
        <v>1269</v>
      </c>
      <c r="D876" s="9"/>
      <c r="E876" s="76" t="s">
        <v>231</v>
      </c>
      <c r="F876" s="75" t="s">
        <v>232</v>
      </c>
      <c r="G876" s="76"/>
      <c r="H876" s="6">
        <v>2058</v>
      </c>
      <c r="I876" s="9"/>
      <c r="J876" s="9" t="s">
        <v>234</v>
      </c>
      <c r="K876" s="39">
        <v>42561</v>
      </c>
      <c r="L876" s="11">
        <v>2016</v>
      </c>
      <c r="M876" s="30">
        <f t="shared" si="90"/>
        <v>192</v>
      </c>
      <c r="N876" s="12"/>
      <c r="O876" s="12"/>
      <c r="Q876" s="5" t="s">
        <v>78</v>
      </c>
      <c r="R876" s="9" t="s">
        <v>235</v>
      </c>
      <c r="S876" s="9" t="s">
        <v>236</v>
      </c>
      <c r="T876" s="72">
        <v>17.25</v>
      </c>
      <c r="U876" s="72">
        <v>8.75</v>
      </c>
      <c r="V876" s="9" t="s">
        <v>237</v>
      </c>
      <c r="W876" s="5" t="s">
        <v>749</v>
      </c>
      <c r="X876" s="5">
        <v>0.9</v>
      </c>
      <c r="Y876" s="76">
        <v>1</v>
      </c>
      <c r="Z876" s="84">
        <v>5.1811330005458407</v>
      </c>
      <c r="AA876" s="5"/>
      <c r="AB876" s="84">
        <v>-27.768993748286181</v>
      </c>
      <c r="AC876" s="5"/>
      <c r="AD876" s="84">
        <v>123.85483005754624</v>
      </c>
      <c r="AE876" s="84">
        <v>527.39608624789616</v>
      </c>
      <c r="AF876" s="22">
        <f t="shared" si="91"/>
        <v>-26.215346376100438</v>
      </c>
      <c r="AG876" s="23">
        <f t="shared" si="92"/>
        <v>2.6826861766311296</v>
      </c>
      <c r="AH876" s="23">
        <f t="shared" si="93"/>
        <v>4.258179402473476</v>
      </c>
      <c r="AI876" s="23">
        <f t="shared" si="94"/>
        <v>4.9678759695523889</v>
      </c>
      <c r="AJ876" s="85">
        <f t="shared" si="95"/>
        <v>28.733424500816167</v>
      </c>
      <c r="AK876" s="23"/>
      <c r="AL876" s="3"/>
    </row>
    <row r="877" spans="1:38" x14ac:dyDescent="0.35">
      <c r="A877" s="5">
        <f t="shared" si="89"/>
        <v>2350</v>
      </c>
      <c r="B877" s="6"/>
      <c r="C877" s="75" t="s">
        <v>1270</v>
      </c>
      <c r="D877" s="9"/>
      <c r="E877" s="76" t="s">
        <v>231</v>
      </c>
      <c r="F877" s="75" t="s">
        <v>232</v>
      </c>
      <c r="G877" s="76"/>
      <c r="H877" s="6">
        <v>2058</v>
      </c>
      <c r="I877" s="9"/>
      <c r="J877" s="9" t="s">
        <v>234</v>
      </c>
      <c r="K877" s="39">
        <v>42561</v>
      </c>
      <c r="L877" s="11">
        <v>2016</v>
      </c>
      <c r="M877" s="30">
        <f t="shared" si="90"/>
        <v>192</v>
      </c>
      <c r="N877" s="12"/>
      <c r="O877" s="12"/>
      <c r="Q877" s="5" t="s">
        <v>78</v>
      </c>
      <c r="R877" s="9" t="s">
        <v>235</v>
      </c>
      <c r="S877" s="9" t="s">
        <v>236</v>
      </c>
      <c r="T877" s="72">
        <v>22</v>
      </c>
      <c r="U877" s="72">
        <v>35.4</v>
      </c>
      <c r="V877" s="9" t="s">
        <v>237</v>
      </c>
      <c r="W877" s="5" t="s">
        <v>749</v>
      </c>
      <c r="X877" s="5">
        <v>1.2</v>
      </c>
      <c r="Y877" s="76">
        <v>1</v>
      </c>
      <c r="Z877" s="84">
        <v>4.7088082192784757</v>
      </c>
      <c r="AA877" s="5"/>
      <c r="AB877" s="84">
        <v>-27.24905574385868</v>
      </c>
      <c r="AC877" s="5"/>
      <c r="AD877" s="84">
        <v>159.57921064478148</v>
      </c>
      <c r="AE877" s="84">
        <v>620.43839214304057</v>
      </c>
      <c r="AF877" s="22">
        <f t="shared" si="91"/>
        <v>-26.155928768558606</v>
      </c>
      <c r="AG877" s="23">
        <f t="shared" si="92"/>
        <v>2.543767123317199</v>
      </c>
      <c r="AH877" s="23">
        <f t="shared" si="93"/>
        <v>3.8879650402840866</v>
      </c>
      <c r="AI877" s="23">
        <f t="shared" si="94"/>
        <v>4.5359592136647677</v>
      </c>
      <c r="AJ877" s="85">
        <f t="shared" si="95"/>
        <v>23.640802657974707</v>
      </c>
      <c r="AK877" s="23"/>
      <c r="AL877" s="3"/>
    </row>
    <row r="878" spans="1:38" x14ac:dyDescent="0.35">
      <c r="A878" s="5">
        <f t="shared" si="89"/>
        <v>2351</v>
      </c>
      <c r="B878" s="6"/>
      <c r="C878" s="75" t="s">
        <v>1271</v>
      </c>
      <c r="D878" s="9"/>
      <c r="E878" s="76" t="s">
        <v>231</v>
      </c>
      <c r="F878" s="75" t="s">
        <v>232</v>
      </c>
      <c r="G878" s="76"/>
      <c r="H878" s="6">
        <v>2030</v>
      </c>
      <c r="I878" s="9"/>
      <c r="J878" s="9" t="s">
        <v>234</v>
      </c>
      <c r="K878" s="39">
        <v>42561</v>
      </c>
      <c r="L878" s="11">
        <v>2016</v>
      </c>
      <c r="M878" s="30">
        <f t="shared" si="90"/>
        <v>192</v>
      </c>
      <c r="N878" s="12"/>
      <c r="O878" s="12"/>
      <c r="Q878" s="5" t="s">
        <v>78</v>
      </c>
      <c r="R878" s="9" t="s">
        <v>235</v>
      </c>
      <c r="S878" s="9" t="s">
        <v>236</v>
      </c>
      <c r="T878" s="72">
        <v>17.329999999999998</v>
      </c>
      <c r="U878" s="72">
        <v>6.9</v>
      </c>
      <c r="V878" s="9" t="s">
        <v>237</v>
      </c>
      <c r="W878" s="5" t="s">
        <v>749</v>
      </c>
      <c r="X878" s="5">
        <v>1</v>
      </c>
      <c r="Y878" s="76">
        <v>1</v>
      </c>
      <c r="Z878" s="84">
        <v>4.788603767169521</v>
      </c>
      <c r="AA878" s="5"/>
      <c r="AB878" s="84">
        <v>-28.350352277837001</v>
      </c>
      <c r="AC878" s="5"/>
      <c r="AD878" s="84">
        <v>112.54692331888657</v>
      </c>
      <c r="AE878" s="84">
        <v>500.74309410582021</v>
      </c>
      <c r="AF878" s="22">
        <f t="shared" si="91"/>
        <v>-26.589068674257437</v>
      </c>
      <c r="AG878" s="23">
        <f t="shared" si="92"/>
        <v>2.5672364021086826</v>
      </c>
      <c r="AH878" s="23">
        <f t="shared" si="93"/>
        <v>4.4491939836243413</v>
      </c>
      <c r="AI878" s="23">
        <f t="shared" si="94"/>
        <v>5.1907263142283986</v>
      </c>
      <c r="AJ878" s="85">
        <f t="shared" si="95"/>
        <v>31.079203852196702</v>
      </c>
      <c r="AK878" s="23"/>
      <c r="AL878" s="3"/>
    </row>
    <row r="879" spans="1:38" x14ac:dyDescent="0.35">
      <c r="A879" s="5">
        <f t="shared" si="89"/>
        <v>2352</v>
      </c>
      <c r="B879" s="6"/>
      <c r="C879" s="75" t="s">
        <v>1176</v>
      </c>
      <c r="D879" s="9"/>
      <c r="E879" s="76" t="s">
        <v>231</v>
      </c>
      <c r="F879" s="75" t="s">
        <v>232</v>
      </c>
      <c r="G879" s="76"/>
      <c r="H879" s="6">
        <v>2043</v>
      </c>
      <c r="I879" s="9"/>
      <c r="J879" s="9" t="s">
        <v>234</v>
      </c>
      <c r="K879" s="39">
        <v>42562</v>
      </c>
      <c r="L879" s="11">
        <v>2016</v>
      </c>
      <c r="M879" s="30">
        <f t="shared" si="90"/>
        <v>193</v>
      </c>
      <c r="N879" s="12"/>
      <c r="O879" s="12"/>
      <c r="Q879" s="5" t="s">
        <v>78</v>
      </c>
      <c r="R879" s="9" t="s">
        <v>235</v>
      </c>
      <c r="S879" s="9" t="s">
        <v>236</v>
      </c>
      <c r="T879" s="72">
        <v>21.5</v>
      </c>
      <c r="U879" s="72">
        <v>22.3</v>
      </c>
      <c r="V879" s="9" t="s">
        <v>237</v>
      </c>
      <c r="W879" s="5" t="s">
        <v>749</v>
      </c>
      <c r="X879" s="5">
        <v>1.2</v>
      </c>
      <c r="Y879" s="76">
        <v>1</v>
      </c>
      <c r="Z879" s="84">
        <v>4.2913225585167751</v>
      </c>
      <c r="AA879" s="5"/>
      <c r="AB879" s="84">
        <v>-27.576391312313852</v>
      </c>
      <c r="AC879" s="5"/>
      <c r="AD879" s="84">
        <v>138.74648209118277</v>
      </c>
      <c r="AE879" s="84">
        <v>615.14398712275295</v>
      </c>
      <c r="AF879" s="22">
        <f t="shared" si="91"/>
        <v>-25.831406203739643</v>
      </c>
      <c r="AG879" s="23">
        <f t="shared" si="92"/>
        <v>2.4209772230931694</v>
      </c>
      <c r="AH879" s="23">
        <f t="shared" si="93"/>
        <v>4.4335825878344552</v>
      </c>
      <c r="AI879" s="23">
        <f t="shared" si="94"/>
        <v>5.1725130191401982</v>
      </c>
      <c r="AJ879" s="85">
        <f t="shared" si="95"/>
        <v>30.893931227488117</v>
      </c>
      <c r="AK879" s="23"/>
      <c r="AL879" s="3"/>
    </row>
    <row r="880" spans="1:38" x14ac:dyDescent="0.35">
      <c r="A880" s="5">
        <f t="shared" si="89"/>
        <v>2353</v>
      </c>
      <c r="B880" s="6"/>
      <c r="C880" s="75" t="s">
        <v>1177</v>
      </c>
      <c r="D880" s="9"/>
      <c r="E880" s="76" t="s">
        <v>231</v>
      </c>
      <c r="F880" s="75" t="s">
        <v>232</v>
      </c>
      <c r="G880" s="76"/>
      <c r="H880" s="6">
        <v>2043</v>
      </c>
      <c r="I880" s="9"/>
      <c r="J880" s="9" t="s">
        <v>234</v>
      </c>
      <c r="K880" s="39">
        <v>42562</v>
      </c>
      <c r="L880" s="11">
        <v>2016</v>
      </c>
      <c r="M880" s="30">
        <f t="shared" si="90"/>
        <v>193</v>
      </c>
      <c r="N880" s="12"/>
      <c r="O880" s="12"/>
      <c r="Q880" s="5" t="s">
        <v>78</v>
      </c>
      <c r="R880" s="9" t="s">
        <v>235</v>
      </c>
      <c r="S880" s="9" t="s">
        <v>236</v>
      </c>
      <c r="T880" s="72">
        <v>20.5</v>
      </c>
      <c r="U880" s="72">
        <v>21.1</v>
      </c>
      <c r="V880" s="9" t="s">
        <v>237</v>
      </c>
      <c r="W880" s="5" t="s">
        <v>749</v>
      </c>
      <c r="X880" s="5">
        <v>1.1000000000000001</v>
      </c>
      <c r="Y880" s="76">
        <v>1</v>
      </c>
      <c r="Z880" s="84">
        <v>5.5067391272371822</v>
      </c>
      <c r="AA880" s="5"/>
      <c r="AB880" s="84">
        <v>-28.359864977176549</v>
      </c>
      <c r="AC880" s="5"/>
      <c r="AD880" s="84">
        <v>147.64260272762738</v>
      </c>
      <c r="AE880" s="84">
        <v>640.30108955386822</v>
      </c>
      <c r="AF880" s="22">
        <f t="shared" si="91"/>
        <v>-26.718506275618559</v>
      </c>
      <c r="AG880" s="23">
        <f t="shared" si="92"/>
        <v>2.7784526844815245</v>
      </c>
      <c r="AH880" s="23">
        <f t="shared" si="93"/>
        <v>4.3368314952771616</v>
      </c>
      <c r="AI880" s="23">
        <f t="shared" si="94"/>
        <v>5.0596367444900219</v>
      </c>
      <c r="AJ880" s="85">
        <f t="shared" si="95"/>
        <v>29.7205157924821</v>
      </c>
      <c r="AK880" s="23"/>
      <c r="AL880" s="3"/>
    </row>
    <row r="881" spans="1:38" x14ac:dyDescent="0.35">
      <c r="A881" s="5">
        <f t="shared" si="89"/>
        <v>2354</v>
      </c>
      <c r="B881" s="6"/>
      <c r="C881" s="75" t="s">
        <v>1178</v>
      </c>
      <c r="D881" s="9"/>
      <c r="E881" s="76" t="s">
        <v>231</v>
      </c>
      <c r="F881" s="75" t="s">
        <v>232</v>
      </c>
      <c r="G881" s="76"/>
      <c r="H881" s="6">
        <v>2043</v>
      </c>
      <c r="I881" s="9"/>
      <c r="J881" s="9" t="s">
        <v>234</v>
      </c>
      <c r="K881" s="39">
        <v>42562</v>
      </c>
      <c r="L881" s="11">
        <v>2016</v>
      </c>
      <c r="M881" s="30">
        <f t="shared" si="90"/>
        <v>193</v>
      </c>
      <c r="N881" s="12"/>
      <c r="O881" s="12"/>
      <c r="Q881" s="5" t="s">
        <v>78</v>
      </c>
      <c r="R881" s="9" t="s">
        <v>235</v>
      </c>
      <c r="S881" s="9" t="s">
        <v>236</v>
      </c>
      <c r="T881" s="72">
        <v>24.5</v>
      </c>
      <c r="U881" s="72">
        <v>44.3</v>
      </c>
      <c r="V881" s="9" t="s">
        <v>237</v>
      </c>
      <c r="W881" s="5" t="s">
        <v>749</v>
      </c>
      <c r="X881" s="5">
        <v>1.2</v>
      </c>
      <c r="Y881" s="76">
        <v>1</v>
      </c>
      <c r="Z881" s="84">
        <v>4.3617741936931527</v>
      </c>
      <c r="AA881" s="5"/>
      <c r="AB881" s="84">
        <v>-27.113801646164838</v>
      </c>
      <c r="AC881" s="5"/>
      <c r="AD881" s="84">
        <v>170.74635297934992</v>
      </c>
      <c r="AE881" s="84">
        <v>681.96621398801813</v>
      </c>
      <c r="AF881" s="22">
        <f t="shared" si="91"/>
        <v>-25.880010382119856</v>
      </c>
      <c r="AG881" s="23">
        <f t="shared" si="92"/>
        <v>2.441698292262692</v>
      </c>
      <c r="AH881" s="23">
        <f t="shared" si="93"/>
        <v>3.9940309241655965</v>
      </c>
      <c r="AI881" s="23">
        <f t="shared" si="94"/>
        <v>4.6597027448598629</v>
      </c>
      <c r="AJ881" s="85">
        <f t="shared" si="95"/>
        <v>25.180492878977834</v>
      </c>
      <c r="AK881" s="23"/>
      <c r="AL881" s="3"/>
    </row>
    <row r="882" spans="1:38" x14ac:dyDescent="0.35">
      <c r="A882" s="5">
        <f t="shared" si="89"/>
        <v>2355</v>
      </c>
      <c r="B882" s="6"/>
      <c r="C882" s="75" t="s">
        <v>1179</v>
      </c>
      <c r="D882" s="9"/>
      <c r="E882" s="76" t="s">
        <v>231</v>
      </c>
      <c r="F882" s="75" t="s">
        <v>232</v>
      </c>
      <c r="G882" s="76"/>
      <c r="H882" s="6">
        <v>2043</v>
      </c>
      <c r="I882" s="9"/>
      <c r="J882" s="9" t="s">
        <v>234</v>
      </c>
      <c r="K882" s="39">
        <v>42562</v>
      </c>
      <c r="L882" s="11">
        <v>2016</v>
      </c>
      <c r="M882" s="30">
        <f t="shared" si="90"/>
        <v>193</v>
      </c>
      <c r="N882" s="12"/>
      <c r="O882" s="12"/>
      <c r="Q882" s="5" t="s">
        <v>78</v>
      </c>
      <c r="R882" s="9" t="s">
        <v>235</v>
      </c>
      <c r="S882" s="9" t="s">
        <v>236</v>
      </c>
      <c r="T882" s="72">
        <v>24</v>
      </c>
      <c r="U882" s="72">
        <v>44.6</v>
      </c>
      <c r="V882" s="9" t="s">
        <v>237</v>
      </c>
      <c r="W882" s="5" t="s">
        <v>749</v>
      </c>
      <c r="X882" s="5">
        <v>1.3</v>
      </c>
      <c r="Y882" s="76">
        <v>1</v>
      </c>
      <c r="Z882" s="84">
        <v>4.3946569730096625</v>
      </c>
      <c r="AA882" s="5"/>
      <c r="AB882" s="84">
        <v>-27.38449518788887</v>
      </c>
      <c r="AC882" s="5"/>
      <c r="AD882" s="84">
        <v>168.19283940400135</v>
      </c>
      <c r="AE882" s="84">
        <v>693.09113901784042</v>
      </c>
      <c r="AF882" s="22">
        <f t="shared" si="91"/>
        <v>-25.992067297400776</v>
      </c>
      <c r="AG882" s="23">
        <f t="shared" si="92"/>
        <v>2.4513696979440183</v>
      </c>
      <c r="AH882" s="23">
        <f t="shared" si="93"/>
        <v>4.1208124048196053</v>
      </c>
      <c r="AI882" s="23">
        <f t="shared" si="94"/>
        <v>4.8076144722895391</v>
      </c>
      <c r="AJ882" s="85">
        <f t="shared" si="95"/>
        <v>26.933527589675101</v>
      </c>
      <c r="AK882" s="23"/>
      <c r="AL882" s="3"/>
    </row>
    <row r="883" spans="1:38" x14ac:dyDescent="0.35">
      <c r="A883" s="5">
        <f t="shared" si="89"/>
        <v>2356</v>
      </c>
      <c r="B883" s="6"/>
      <c r="C883" s="75" t="s">
        <v>1180</v>
      </c>
      <c r="D883" s="9"/>
      <c r="E883" s="76" t="s">
        <v>231</v>
      </c>
      <c r="F883" s="75" t="s">
        <v>232</v>
      </c>
      <c r="G883" s="76"/>
      <c r="H883" s="6">
        <v>2043</v>
      </c>
      <c r="I883" s="9"/>
      <c r="J883" s="9" t="s">
        <v>234</v>
      </c>
      <c r="K883" s="39">
        <v>42562</v>
      </c>
      <c r="L883" s="11">
        <v>2016</v>
      </c>
      <c r="M883" s="30">
        <f t="shared" si="90"/>
        <v>193</v>
      </c>
      <c r="N883" s="12"/>
      <c r="O883" s="12"/>
      <c r="Q883" s="5" t="s">
        <v>78</v>
      </c>
      <c r="R883" s="9" t="s">
        <v>235</v>
      </c>
      <c r="S883" s="9" t="s">
        <v>236</v>
      </c>
      <c r="T883" s="72">
        <v>18.329999999999998</v>
      </c>
      <c r="U883" s="72">
        <v>11.8</v>
      </c>
      <c r="V883" s="9" t="s">
        <v>237</v>
      </c>
      <c r="W883" s="5" t="s">
        <v>749</v>
      </c>
      <c r="X883" s="5">
        <v>1.3</v>
      </c>
      <c r="Y883" s="76">
        <v>1</v>
      </c>
      <c r="Z883" s="84">
        <v>5.1416886261224883</v>
      </c>
      <c r="AA883" s="5"/>
      <c r="AB883" s="84">
        <v>-28.37632293901834</v>
      </c>
      <c r="AC883" s="5"/>
      <c r="AD883" s="84">
        <v>151.79974685258827</v>
      </c>
      <c r="AE883" s="84">
        <v>695.84798534851348</v>
      </c>
      <c r="AF883" s="22">
        <f t="shared" si="91"/>
        <v>-26.478931564432003</v>
      </c>
      <c r="AG883" s="23">
        <f t="shared" si="92"/>
        <v>2.6710848900360258</v>
      </c>
      <c r="AH883" s="23">
        <f t="shared" si="93"/>
        <v>4.5839864675416546</v>
      </c>
      <c r="AI883" s="23">
        <f t="shared" si="94"/>
        <v>5.3479842121319301</v>
      </c>
      <c r="AJ883" s="85">
        <f t="shared" si="95"/>
        <v>32.634070152734019</v>
      </c>
      <c r="AK883" s="23"/>
      <c r="AL883" s="3"/>
    </row>
    <row r="884" spans="1:38" x14ac:dyDescent="0.35">
      <c r="A884" s="5">
        <f t="shared" si="89"/>
        <v>2357</v>
      </c>
      <c r="B884" s="6"/>
      <c r="C884" s="75" t="s">
        <v>1251</v>
      </c>
      <c r="D884" s="9"/>
      <c r="E884" s="76" t="s">
        <v>231</v>
      </c>
      <c r="F884" s="75" t="s">
        <v>232</v>
      </c>
      <c r="G884" s="76"/>
      <c r="H884" s="6">
        <v>2132</v>
      </c>
      <c r="I884" s="9"/>
      <c r="J884" s="9" t="s">
        <v>234</v>
      </c>
      <c r="K884" s="39">
        <v>42562</v>
      </c>
      <c r="L884" s="11">
        <v>2016</v>
      </c>
      <c r="M884" s="30">
        <f t="shared" si="90"/>
        <v>193</v>
      </c>
      <c r="N884" s="12"/>
      <c r="O884" s="12"/>
      <c r="Q884" s="5" t="s">
        <v>78</v>
      </c>
      <c r="R884" s="9" t="s">
        <v>235</v>
      </c>
      <c r="S884" s="9" t="s">
        <v>236</v>
      </c>
      <c r="T884" s="72">
        <v>22.5</v>
      </c>
      <c r="U884" s="72">
        <v>29.9</v>
      </c>
      <c r="V884" s="9" t="s">
        <v>237</v>
      </c>
      <c r="W884" s="5" t="s">
        <v>749</v>
      </c>
      <c r="X884" s="5">
        <v>1.2</v>
      </c>
      <c r="Y884" s="76">
        <v>1</v>
      </c>
      <c r="Z884" s="84">
        <v>4.293527743779995</v>
      </c>
      <c r="AA884" s="5"/>
      <c r="AB884" s="84">
        <v>-27.958322487302603</v>
      </c>
      <c r="AC884" s="5"/>
      <c r="AD884" s="84">
        <v>168.51480069575933</v>
      </c>
      <c r="AE884" s="84">
        <v>711.16408598837643</v>
      </c>
      <c r="AF884" s="22">
        <f t="shared" si="91"/>
        <v>-26.448213785697515</v>
      </c>
      <c r="AG884" s="23">
        <f t="shared" si="92"/>
        <v>2.4216258069941161</v>
      </c>
      <c r="AH884" s="23">
        <f t="shared" si="93"/>
        <v>4.2201876811540675</v>
      </c>
      <c r="AI884" s="23">
        <f t="shared" si="94"/>
        <v>4.9235522946797454</v>
      </c>
      <c r="AJ884" s="85">
        <f t="shared" si="95"/>
        <v>28.245510860787618</v>
      </c>
      <c r="AK884" s="23"/>
      <c r="AL884" s="3"/>
    </row>
    <row r="885" spans="1:38" x14ac:dyDescent="0.35">
      <c r="A885" s="5">
        <f t="shared" ref="A885:A948" si="96">A884+1</f>
        <v>2358</v>
      </c>
      <c r="B885" s="6"/>
      <c r="C885" s="75" t="s">
        <v>1252</v>
      </c>
      <c r="D885" s="9"/>
      <c r="E885" s="76" t="s">
        <v>231</v>
      </c>
      <c r="F885" s="75" t="s">
        <v>232</v>
      </c>
      <c r="G885" s="76"/>
      <c r="H885" s="6">
        <v>2132</v>
      </c>
      <c r="I885" s="9"/>
      <c r="J885" s="9" t="s">
        <v>234</v>
      </c>
      <c r="K885" s="39">
        <v>42562</v>
      </c>
      <c r="L885" s="11">
        <v>2016</v>
      </c>
      <c r="M885" s="30">
        <f t="shared" si="90"/>
        <v>193</v>
      </c>
      <c r="N885" s="12"/>
      <c r="O885" s="12"/>
      <c r="Q885" s="5" t="s">
        <v>78</v>
      </c>
      <c r="R885" s="9" t="s">
        <v>235</v>
      </c>
      <c r="S885" s="9" t="s">
        <v>236</v>
      </c>
      <c r="T885" s="72">
        <v>17.5</v>
      </c>
      <c r="U885" s="72">
        <v>9.8699999999999992</v>
      </c>
      <c r="V885" s="9" t="s">
        <v>237</v>
      </c>
      <c r="W885" s="5" t="s">
        <v>749</v>
      </c>
      <c r="X885" s="5">
        <v>1</v>
      </c>
      <c r="Y885" s="76">
        <v>1</v>
      </c>
      <c r="Z885" s="84">
        <v>6.2920331418821096</v>
      </c>
      <c r="AA885" s="5"/>
      <c r="AB885" s="84">
        <v>-28.549573147051088</v>
      </c>
      <c r="AC885" s="5"/>
      <c r="AD885" s="84">
        <v>117.95974556363379</v>
      </c>
      <c r="AE885" s="84">
        <v>533.62909355385523</v>
      </c>
      <c r="AF885" s="22">
        <f t="shared" si="91"/>
        <v>-26.711929399810749</v>
      </c>
      <c r="AG885" s="23">
        <f t="shared" si="92"/>
        <v>3.0094215123182675</v>
      </c>
      <c r="AH885" s="23">
        <f t="shared" si="93"/>
        <v>4.5238237078596208</v>
      </c>
      <c r="AI885" s="23">
        <f t="shared" si="94"/>
        <v>5.2777943258362248</v>
      </c>
      <c r="AJ885" s="85">
        <f t="shared" si="95"/>
        <v>31.949834917534915</v>
      </c>
      <c r="AK885" s="23"/>
      <c r="AL885" s="3"/>
    </row>
    <row r="886" spans="1:38" x14ac:dyDescent="0.35">
      <c r="A886" s="5">
        <f t="shared" si="96"/>
        <v>2359</v>
      </c>
      <c r="B886" s="6"/>
      <c r="C886" s="75" t="s">
        <v>1253</v>
      </c>
      <c r="D886" s="9"/>
      <c r="E886" s="76" t="s">
        <v>231</v>
      </c>
      <c r="F886" s="75" t="s">
        <v>232</v>
      </c>
      <c r="G886" s="76"/>
      <c r="H886" s="6">
        <v>2132</v>
      </c>
      <c r="I886" s="9"/>
      <c r="J886" s="9" t="s">
        <v>234</v>
      </c>
      <c r="K886" s="39">
        <v>42562</v>
      </c>
      <c r="L886" s="11">
        <v>2016</v>
      </c>
      <c r="M886" s="30">
        <f t="shared" si="90"/>
        <v>193</v>
      </c>
      <c r="N886" s="12"/>
      <c r="O886" s="12"/>
      <c r="Q886" s="5" t="s">
        <v>78</v>
      </c>
      <c r="R886" s="9" t="s">
        <v>235</v>
      </c>
      <c r="S886" s="9" t="s">
        <v>236</v>
      </c>
      <c r="T886" s="72">
        <v>15.33</v>
      </c>
      <c r="U886" s="72">
        <v>4.37</v>
      </c>
      <c r="V886" s="9" t="s">
        <v>237</v>
      </c>
      <c r="W886" s="5" t="s">
        <v>749</v>
      </c>
      <c r="X886" s="5">
        <v>0.9</v>
      </c>
      <c r="Y886" s="76">
        <v>1</v>
      </c>
      <c r="Z886" s="84">
        <v>7.996043659404422</v>
      </c>
      <c r="AA886" s="5"/>
      <c r="AB886" s="84">
        <v>-28.750496858422288</v>
      </c>
      <c r="AC886" s="5"/>
      <c r="AD886" s="84">
        <v>139.39650189639156</v>
      </c>
      <c r="AE886" s="84">
        <v>615.14498119761743</v>
      </c>
      <c r="AF886" s="22">
        <f t="shared" si="91"/>
        <v>-27.027265853236614</v>
      </c>
      <c r="AG886" s="23">
        <f t="shared" si="92"/>
        <v>3.5106010762954183</v>
      </c>
      <c r="AH886" s="23">
        <f t="shared" si="93"/>
        <v>4.4129154808693318</v>
      </c>
      <c r="AI886" s="23">
        <f t="shared" si="94"/>
        <v>5.1484013943475544</v>
      </c>
      <c r="AJ886" s="85">
        <f t="shared" si="95"/>
        <v>30.646946327343723</v>
      </c>
      <c r="AK886" s="23"/>
      <c r="AL886" s="3"/>
    </row>
    <row r="887" spans="1:38" x14ac:dyDescent="0.35">
      <c r="A887" s="5">
        <f t="shared" si="96"/>
        <v>2360</v>
      </c>
      <c r="B887" s="6"/>
      <c r="C887" s="75" t="s">
        <v>1254</v>
      </c>
      <c r="D887" s="9"/>
      <c r="E887" s="76" t="s">
        <v>231</v>
      </c>
      <c r="F887" s="75" t="s">
        <v>232</v>
      </c>
      <c r="G887" s="76"/>
      <c r="H887" s="6">
        <v>2132</v>
      </c>
      <c r="I887" s="9"/>
      <c r="J887" s="9" t="s">
        <v>234</v>
      </c>
      <c r="K887" s="39">
        <v>42562</v>
      </c>
      <c r="L887" s="11">
        <v>2016</v>
      </c>
      <c r="M887" s="30">
        <f t="shared" si="90"/>
        <v>193</v>
      </c>
      <c r="N887" s="12"/>
      <c r="O887" s="12"/>
      <c r="Q887" s="5" t="s">
        <v>78</v>
      </c>
      <c r="R887" s="9" t="s">
        <v>235</v>
      </c>
      <c r="S887" s="9" t="s">
        <v>236</v>
      </c>
      <c r="T887" s="72">
        <v>20</v>
      </c>
      <c r="U887" s="72">
        <v>17.3</v>
      </c>
      <c r="V887" s="9" t="s">
        <v>237</v>
      </c>
      <c r="W887" s="5" t="s">
        <v>749</v>
      </c>
      <c r="X887" s="5">
        <v>1.1000000000000001</v>
      </c>
      <c r="Y887" s="76">
        <v>1</v>
      </c>
      <c r="Z887" s="84">
        <v>6.9937809677760248</v>
      </c>
      <c r="AA887" s="5"/>
      <c r="AB887" s="84">
        <v>-28.8165851575761</v>
      </c>
      <c r="AC887" s="5"/>
      <c r="AD887" s="84">
        <v>128.08073776691529</v>
      </c>
      <c r="AE887" s="84">
        <v>576.72592321098273</v>
      </c>
      <c r="AF887" s="22">
        <f t="shared" si="91"/>
        <v>-27.000164957466954</v>
      </c>
      <c r="AG887" s="23">
        <f t="shared" si="92"/>
        <v>3.2158179316988305</v>
      </c>
      <c r="AH887" s="23">
        <f t="shared" si="93"/>
        <v>4.5028310522424047</v>
      </c>
      <c r="AI887" s="23">
        <f t="shared" si="94"/>
        <v>5.2533028942828048</v>
      </c>
      <c r="AJ887" s="85">
        <f t="shared" si="95"/>
        <v>31.707419028787317</v>
      </c>
      <c r="AK887" s="23"/>
      <c r="AL887" s="3"/>
    </row>
    <row r="888" spans="1:38" x14ac:dyDescent="0.35">
      <c r="A888" s="5">
        <f t="shared" si="96"/>
        <v>2361</v>
      </c>
      <c r="B888" s="6"/>
      <c r="C888" s="75" t="s">
        <v>1255</v>
      </c>
      <c r="D888" s="9"/>
      <c r="E888" s="76" t="s">
        <v>231</v>
      </c>
      <c r="F888" s="75" t="s">
        <v>232</v>
      </c>
      <c r="G888" s="76"/>
      <c r="H888" s="6">
        <v>2132</v>
      </c>
      <c r="I888" s="9"/>
      <c r="J888" s="9" t="s">
        <v>234</v>
      </c>
      <c r="K888" s="39">
        <v>42562</v>
      </c>
      <c r="L888" s="11">
        <v>2016</v>
      </c>
      <c r="M888" s="30">
        <f t="shared" si="90"/>
        <v>193</v>
      </c>
      <c r="N888" s="12"/>
      <c r="O888" s="12"/>
      <c r="Q888" s="5" t="s">
        <v>78</v>
      </c>
      <c r="R888" s="9" t="s">
        <v>235</v>
      </c>
      <c r="S888" s="9" t="s">
        <v>236</v>
      </c>
      <c r="T888" s="72">
        <v>15.88</v>
      </c>
      <c r="U888" s="72">
        <v>6.43</v>
      </c>
      <c r="V888" s="9" t="s">
        <v>237</v>
      </c>
      <c r="W888" s="5" t="s">
        <v>749</v>
      </c>
      <c r="X888" s="5">
        <v>1.2</v>
      </c>
      <c r="Y888" s="76">
        <v>1</v>
      </c>
      <c r="Z888" s="84">
        <v>4.9166187532216501</v>
      </c>
      <c r="AA888" s="5"/>
      <c r="AB888" s="84">
        <v>-28.093489569936306</v>
      </c>
      <c r="AC888" s="5"/>
      <c r="AD888" s="84">
        <v>139.23977129463188</v>
      </c>
      <c r="AE888" s="84">
        <v>603.87404499464219</v>
      </c>
      <c r="AF888" s="22">
        <f t="shared" si="91"/>
        <v>-26.45201590645976</v>
      </c>
      <c r="AG888" s="23">
        <f t="shared" si="92"/>
        <v>2.6048878685946031</v>
      </c>
      <c r="AH888" s="23">
        <f t="shared" si="93"/>
        <v>4.3369364900552902</v>
      </c>
      <c r="AI888" s="23">
        <f t="shared" si="94"/>
        <v>5.0597592383978389</v>
      </c>
      <c r="AJ888" s="85">
        <f t="shared" si="95"/>
        <v>29.721813221493885</v>
      </c>
      <c r="AK888" s="23"/>
      <c r="AL888" s="3"/>
    </row>
    <row r="889" spans="1:38" x14ac:dyDescent="0.35">
      <c r="A889" s="5">
        <f t="shared" si="96"/>
        <v>2362</v>
      </c>
      <c r="B889" s="6"/>
      <c r="C889" s="75" t="s">
        <v>1277</v>
      </c>
      <c r="D889" s="9"/>
      <c r="E889" s="76" t="s">
        <v>231</v>
      </c>
      <c r="F889" s="75" t="s">
        <v>232</v>
      </c>
      <c r="G889" s="76"/>
      <c r="H889" s="6">
        <v>2116</v>
      </c>
      <c r="I889" s="9"/>
      <c r="J889" s="9" t="s">
        <v>234</v>
      </c>
      <c r="K889" s="39">
        <v>42562</v>
      </c>
      <c r="L889" s="11">
        <v>2016</v>
      </c>
      <c r="M889" s="30">
        <f t="shared" si="90"/>
        <v>193</v>
      </c>
      <c r="N889" s="12"/>
      <c r="O889" s="12"/>
      <c r="Q889" s="5" t="s">
        <v>78</v>
      </c>
      <c r="R889" s="9" t="s">
        <v>235</v>
      </c>
      <c r="S889" s="9" t="s">
        <v>236</v>
      </c>
      <c r="T889" s="72">
        <v>17</v>
      </c>
      <c r="U889" s="72">
        <v>8.6</v>
      </c>
      <c r="V889" s="9" t="s">
        <v>237</v>
      </c>
      <c r="W889" s="5" t="s">
        <v>749</v>
      </c>
      <c r="X889" s="5">
        <v>0.9</v>
      </c>
      <c r="Y889" s="76">
        <v>1</v>
      </c>
      <c r="Z889" s="84">
        <v>7.6719712771976427</v>
      </c>
      <c r="AA889" s="5"/>
      <c r="AB889" s="84">
        <v>-28.712342849001779</v>
      </c>
      <c r="AC889" s="5"/>
      <c r="AD889" s="84">
        <v>135.10445970032856</v>
      </c>
      <c r="AE889" s="84">
        <v>583.5370092446226</v>
      </c>
      <c r="AF889" s="22">
        <f t="shared" si="91"/>
        <v>-27.090419113650533</v>
      </c>
      <c r="AG889" s="23">
        <f t="shared" si="92"/>
        <v>3.4152856697640126</v>
      </c>
      <c r="AH889" s="23">
        <f t="shared" si="93"/>
        <v>4.3191543087396953</v>
      </c>
      <c r="AI889" s="23">
        <f t="shared" si="94"/>
        <v>5.0390133601963116</v>
      </c>
      <c r="AJ889" s="85">
        <f t="shared" si="95"/>
        <v>29.501316197731768</v>
      </c>
      <c r="AK889" s="23"/>
      <c r="AL889" s="3"/>
    </row>
    <row r="890" spans="1:38" x14ac:dyDescent="0.35">
      <c r="A890" s="5">
        <f t="shared" si="96"/>
        <v>2363</v>
      </c>
      <c r="B890" s="6"/>
      <c r="C890" s="75" t="s">
        <v>1347</v>
      </c>
      <c r="D890" s="9"/>
      <c r="E890" s="76" t="s">
        <v>231</v>
      </c>
      <c r="F890" s="75" t="s">
        <v>232</v>
      </c>
      <c r="G890" s="76"/>
      <c r="H890" s="87">
        <v>2116</v>
      </c>
      <c r="I890" s="87"/>
      <c r="J890" s="9" t="s">
        <v>234</v>
      </c>
      <c r="K890" s="86">
        <v>42562</v>
      </c>
      <c r="L890" s="85">
        <v>2016</v>
      </c>
      <c r="M890" s="30">
        <f t="shared" si="90"/>
        <v>193</v>
      </c>
      <c r="N890" s="75"/>
      <c r="O890" s="75"/>
      <c r="Q890" s="5" t="s">
        <v>78</v>
      </c>
      <c r="R890" s="9" t="s">
        <v>235</v>
      </c>
      <c r="S890" s="9" t="s">
        <v>236</v>
      </c>
      <c r="T890" s="88">
        <v>16.5</v>
      </c>
      <c r="U890" s="88">
        <v>5.65</v>
      </c>
      <c r="V890" s="9" t="s">
        <v>237</v>
      </c>
      <c r="W890" s="5" t="s">
        <v>749</v>
      </c>
      <c r="X890" s="5">
        <v>1</v>
      </c>
      <c r="Y890" s="76">
        <v>1</v>
      </c>
      <c r="Z890" s="84">
        <v>6.9496548474798354</v>
      </c>
      <c r="AA890" s="5"/>
      <c r="AB890" s="84">
        <v>-28.701944770221363</v>
      </c>
      <c r="AC890" s="5"/>
      <c r="AD890" s="84">
        <v>123.62523526338153</v>
      </c>
      <c r="AE890" s="84">
        <v>541.87542669248387</v>
      </c>
      <c r="AF890" s="22">
        <f t="shared" si="91"/>
        <v>-27.010340441811891</v>
      </c>
      <c r="AG890" s="23">
        <f t="shared" si="92"/>
        <v>3.2028396610234808</v>
      </c>
      <c r="AH890" s="23">
        <f t="shared" si="93"/>
        <v>4.3832104791390467</v>
      </c>
      <c r="AI890" s="23">
        <f t="shared" si="94"/>
        <v>5.1137455589955545</v>
      </c>
      <c r="AJ890" s="85">
        <f t="shared" si="95"/>
        <v>30.288492270466563</v>
      </c>
      <c r="AK890" s="23"/>
      <c r="AL890" s="3"/>
    </row>
    <row r="891" spans="1:38" x14ac:dyDescent="0.35">
      <c r="A891" s="5">
        <f t="shared" si="96"/>
        <v>2364</v>
      </c>
      <c r="B891" s="6"/>
      <c r="C891" s="75" t="s">
        <v>1172</v>
      </c>
      <c r="D891" s="9"/>
      <c r="E891" s="76" t="s">
        <v>231</v>
      </c>
      <c r="F891" s="75" t="s">
        <v>232</v>
      </c>
      <c r="G891" s="76"/>
      <c r="H891" s="6">
        <v>2141</v>
      </c>
      <c r="I891" s="9"/>
      <c r="J891" s="9" t="s">
        <v>234</v>
      </c>
      <c r="K891" s="39">
        <v>42563</v>
      </c>
      <c r="L891" s="11">
        <v>2016</v>
      </c>
      <c r="M891" s="30">
        <f t="shared" si="90"/>
        <v>194</v>
      </c>
      <c r="N891" s="12"/>
      <c r="O891" s="12"/>
      <c r="Q891" s="5" t="s">
        <v>78</v>
      </c>
      <c r="R891" s="9" t="s">
        <v>235</v>
      </c>
      <c r="S891" s="9" t="s">
        <v>236</v>
      </c>
      <c r="T891" s="72">
        <v>16.670000000000002</v>
      </c>
      <c r="U891" s="72">
        <v>9.1300000000000008</v>
      </c>
      <c r="V891" s="9" t="s">
        <v>237</v>
      </c>
      <c r="W891" s="5" t="s">
        <v>749</v>
      </c>
      <c r="X891" s="5">
        <v>1.2</v>
      </c>
      <c r="Y891" s="76">
        <v>1</v>
      </c>
      <c r="Z891" s="84">
        <v>8.2484971595824508</v>
      </c>
      <c r="AA891" s="5"/>
      <c r="AB891" s="84">
        <v>-29.122356823877588</v>
      </c>
      <c r="AC891" s="5"/>
      <c r="AD891" s="84">
        <v>175.28590155142189</v>
      </c>
      <c r="AE891" s="84">
        <v>794.97331730078156</v>
      </c>
      <c r="AF891" s="22">
        <f t="shared" si="91"/>
        <v>-27.273198377080831</v>
      </c>
      <c r="AG891" s="23">
        <f t="shared" si="92"/>
        <v>3.5848521057595448</v>
      </c>
      <c r="AH891" s="23">
        <f t="shared" si="93"/>
        <v>4.5352952534380986</v>
      </c>
      <c r="AI891" s="23">
        <f t="shared" si="94"/>
        <v>5.2911777956777817</v>
      </c>
      <c r="AJ891" s="85">
        <f t="shared" si="95"/>
        <v>32.081495859058293</v>
      </c>
      <c r="AK891" s="23"/>
      <c r="AL891" s="3"/>
    </row>
    <row r="892" spans="1:38" x14ac:dyDescent="0.35">
      <c r="A892" s="5">
        <f t="shared" si="96"/>
        <v>2365</v>
      </c>
      <c r="B892" s="6"/>
      <c r="C892" s="75" t="s">
        <v>1173</v>
      </c>
      <c r="D892" s="9"/>
      <c r="E892" s="76" t="s">
        <v>231</v>
      </c>
      <c r="F892" s="75" t="s">
        <v>232</v>
      </c>
      <c r="G892" s="76"/>
      <c r="H892" s="6">
        <v>2141</v>
      </c>
      <c r="I892" s="9"/>
      <c r="J892" s="9" t="s">
        <v>234</v>
      </c>
      <c r="K892" s="39">
        <v>42563</v>
      </c>
      <c r="L892" s="11">
        <v>2016</v>
      </c>
      <c r="M892" s="30">
        <f t="shared" si="90"/>
        <v>194</v>
      </c>
      <c r="N892" s="12"/>
      <c r="O892" s="12"/>
      <c r="Q892" s="5" t="s">
        <v>78</v>
      </c>
      <c r="R892" s="9" t="s">
        <v>235</v>
      </c>
      <c r="S892" s="9" t="s">
        <v>236</v>
      </c>
      <c r="T892" s="72">
        <v>15.17</v>
      </c>
      <c r="U892" s="72">
        <v>6.13</v>
      </c>
      <c r="V892" s="9" t="s">
        <v>237</v>
      </c>
      <c r="W892" s="5" t="s">
        <v>749</v>
      </c>
      <c r="X892" s="5">
        <v>1.3</v>
      </c>
      <c r="Y892" s="76">
        <v>1</v>
      </c>
      <c r="Z892" s="84">
        <v>8.7699469449745457</v>
      </c>
      <c r="AA892" s="5"/>
      <c r="AB892" s="84">
        <v>-29.038284507905406</v>
      </c>
      <c r="AC892" s="5"/>
      <c r="AD892" s="84">
        <v>149.78900069425526</v>
      </c>
      <c r="AE892" s="84">
        <v>680.88878837785569</v>
      </c>
      <c r="AF892" s="22">
        <f t="shared" si="91"/>
        <v>-27.178779490820425</v>
      </c>
      <c r="AG892" s="23">
        <f t="shared" si="92"/>
        <v>3.7382196896983961</v>
      </c>
      <c r="AH892" s="23">
        <f t="shared" si="93"/>
        <v>4.5456527863996179</v>
      </c>
      <c r="AI892" s="23">
        <f t="shared" si="94"/>
        <v>5.3032615841328878</v>
      </c>
      <c r="AJ892" s="85">
        <f t="shared" si="95"/>
        <v>32.199884193142573</v>
      </c>
      <c r="AK892" s="23"/>
      <c r="AL892" s="3"/>
    </row>
    <row r="893" spans="1:38" x14ac:dyDescent="0.35">
      <c r="A893" s="5">
        <f t="shared" si="96"/>
        <v>2366</v>
      </c>
      <c r="B893" s="6"/>
      <c r="C893" s="75" t="s">
        <v>1174</v>
      </c>
      <c r="D893" s="9"/>
      <c r="E893" s="76" t="s">
        <v>231</v>
      </c>
      <c r="F893" s="75" t="s">
        <v>232</v>
      </c>
      <c r="G893" s="76"/>
      <c r="H893" s="6">
        <v>2141</v>
      </c>
      <c r="I893" s="9"/>
      <c r="J893" s="9" t="s">
        <v>234</v>
      </c>
      <c r="K893" s="39">
        <v>42563</v>
      </c>
      <c r="L893" s="11">
        <v>2016</v>
      </c>
      <c r="M893" s="30">
        <f t="shared" si="90"/>
        <v>194</v>
      </c>
      <c r="N893" s="12"/>
      <c r="O893" s="12"/>
      <c r="Q893" s="5" t="s">
        <v>78</v>
      </c>
      <c r="R893" s="9" t="s">
        <v>235</v>
      </c>
      <c r="S893" s="9" t="s">
        <v>236</v>
      </c>
      <c r="T893" s="72">
        <v>16.25</v>
      </c>
      <c r="U893" s="72">
        <v>7.55</v>
      </c>
      <c r="V893" s="9" t="s">
        <v>237</v>
      </c>
      <c r="W893" s="5" t="s">
        <v>749</v>
      </c>
      <c r="X893" s="5">
        <v>1.3</v>
      </c>
      <c r="Y893" s="76">
        <v>1</v>
      </c>
      <c r="Z893" s="84">
        <v>8.4416986128114342</v>
      </c>
      <c r="AA893" s="5"/>
      <c r="AB893" s="84">
        <v>-29.171879022533787</v>
      </c>
      <c r="AC893" s="5"/>
      <c r="AD893" s="84">
        <v>132.96960953117622</v>
      </c>
      <c r="AE893" s="84">
        <v>633.18544207811067</v>
      </c>
      <c r="AF893" s="22">
        <f t="shared" si="91"/>
        <v>-27.106652706466075</v>
      </c>
      <c r="AG893" s="23">
        <f t="shared" si="92"/>
        <v>3.6416760625915985</v>
      </c>
      <c r="AH893" s="23">
        <f t="shared" si="93"/>
        <v>4.7618808862460655</v>
      </c>
      <c r="AI893" s="23">
        <f t="shared" si="94"/>
        <v>5.5555277006204093</v>
      </c>
      <c r="AJ893" s="85">
        <f t="shared" si="95"/>
        <v>34.570429082029634</v>
      </c>
      <c r="AK893" s="23"/>
      <c r="AL893" s="3"/>
    </row>
    <row r="894" spans="1:38" x14ac:dyDescent="0.35">
      <c r="A894" s="5">
        <f t="shared" si="96"/>
        <v>2367</v>
      </c>
      <c r="B894" s="6"/>
      <c r="C894" s="75" t="s">
        <v>1175</v>
      </c>
      <c r="D894" s="9"/>
      <c r="E894" s="76" t="s">
        <v>231</v>
      </c>
      <c r="F894" s="75" t="s">
        <v>232</v>
      </c>
      <c r="G894" s="76"/>
      <c r="H894" s="6">
        <v>2141</v>
      </c>
      <c r="I894" s="9"/>
      <c r="J894" s="9" t="s">
        <v>234</v>
      </c>
      <c r="K894" s="39">
        <v>42563</v>
      </c>
      <c r="L894" s="11">
        <v>2016</v>
      </c>
      <c r="M894" s="30">
        <f t="shared" si="90"/>
        <v>194</v>
      </c>
      <c r="N894" s="12"/>
      <c r="O894" s="12"/>
      <c r="Q894" s="5" t="s">
        <v>78</v>
      </c>
      <c r="R894" s="9" t="s">
        <v>235</v>
      </c>
      <c r="S894" s="9" t="s">
        <v>236</v>
      </c>
      <c r="T894" s="72">
        <v>15.33</v>
      </c>
      <c r="U894" s="72">
        <v>6.07</v>
      </c>
      <c r="V894" s="9" t="s">
        <v>237</v>
      </c>
      <c r="W894" s="5" t="s">
        <v>749</v>
      </c>
      <c r="X894" s="5">
        <v>1</v>
      </c>
      <c r="Y894" s="76">
        <v>1</v>
      </c>
      <c r="Z894" s="84">
        <v>8.948136238695545</v>
      </c>
      <c r="AA894" s="5"/>
      <c r="AB894" s="84">
        <v>-29.15242174468764</v>
      </c>
      <c r="AC894" s="5"/>
      <c r="AD894" s="84">
        <v>142.18020659898039</v>
      </c>
      <c r="AE894" s="84">
        <v>669.98121756336968</v>
      </c>
      <c r="AF894" s="22">
        <f t="shared" si="91"/>
        <v>-27.132793961884442</v>
      </c>
      <c r="AG894" s="23">
        <f t="shared" si="92"/>
        <v>3.7906283054986902</v>
      </c>
      <c r="AH894" s="23">
        <f t="shared" si="93"/>
        <v>4.7121975244631154</v>
      </c>
      <c r="AI894" s="23">
        <f t="shared" si="94"/>
        <v>5.4975637785403011</v>
      </c>
      <c r="AJ894" s="85">
        <f t="shared" si="95"/>
        <v>34.042247148854841</v>
      </c>
      <c r="AK894" s="23"/>
      <c r="AL894" s="3"/>
    </row>
    <row r="895" spans="1:38" x14ac:dyDescent="0.35">
      <c r="A895" s="5">
        <f t="shared" si="96"/>
        <v>2368</v>
      </c>
      <c r="B895" s="6"/>
      <c r="C895" s="75" t="s">
        <v>1264</v>
      </c>
      <c r="D895" s="9"/>
      <c r="E895" s="76" t="s">
        <v>231</v>
      </c>
      <c r="F895" s="75" t="s">
        <v>232</v>
      </c>
      <c r="G895" s="76"/>
      <c r="H895" s="6">
        <v>2125</v>
      </c>
      <c r="I895" s="9"/>
      <c r="J895" s="9" t="s">
        <v>234</v>
      </c>
      <c r="K895" s="39">
        <v>42563</v>
      </c>
      <c r="L895" s="11">
        <v>2016</v>
      </c>
      <c r="M895" s="30">
        <f t="shared" si="90"/>
        <v>194</v>
      </c>
      <c r="N895" s="12"/>
      <c r="O895" s="12"/>
      <c r="Q895" s="5" t="s">
        <v>78</v>
      </c>
      <c r="R895" s="9" t="s">
        <v>235</v>
      </c>
      <c r="S895" s="9" t="s">
        <v>236</v>
      </c>
      <c r="T895" s="72">
        <v>18.13</v>
      </c>
      <c r="U895" s="72">
        <v>10.029999999999999</v>
      </c>
      <c r="V895" s="9" t="s">
        <v>237</v>
      </c>
      <c r="W895" s="5" t="s">
        <v>749</v>
      </c>
      <c r="X895" s="5">
        <v>1.2</v>
      </c>
      <c r="Y895" s="76">
        <v>1</v>
      </c>
      <c r="Z895" s="84">
        <v>7.8875353360849623</v>
      </c>
      <c r="AA895" s="5"/>
      <c r="AB895" s="84">
        <v>-29.016194272009031</v>
      </c>
      <c r="AC895" s="5"/>
      <c r="AD895" s="84">
        <v>153.49928114619297</v>
      </c>
      <c r="AE895" s="84">
        <v>666.62466258124277</v>
      </c>
      <c r="AF895" s="22">
        <f t="shared" si="91"/>
        <v>-27.368252501705769</v>
      </c>
      <c r="AG895" s="23">
        <f t="shared" si="92"/>
        <v>3.478686863554401</v>
      </c>
      <c r="AH895" s="23">
        <f t="shared" si="93"/>
        <v>4.3428520160061748</v>
      </c>
      <c r="AI895" s="23">
        <f t="shared" si="94"/>
        <v>5.0666606853405369</v>
      </c>
      <c r="AJ895" s="85">
        <f t="shared" si="95"/>
        <v>29.794826015708413</v>
      </c>
      <c r="AK895" s="23"/>
      <c r="AL895" s="3"/>
    </row>
    <row r="896" spans="1:38" x14ac:dyDescent="0.35">
      <c r="A896" s="5">
        <f t="shared" si="96"/>
        <v>2369</v>
      </c>
      <c r="B896" s="6"/>
      <c r="C896" s="75" t="s">
        <v>1265</v>
      </c>
      <c r="D896" s="9"/>
      <c r="E896" s="76" t="s">
        <v>231</v>
      </c>
      <c r="F896" s="75" t="s">
        <v>232</v>
      </c>
      <c r="G896" s="76"/>
      <c r="H896" s="6">
        <v>2125</v>
      </c>
      <c r="I896" s="9"/>
      <c r="J896" s="9" t="s">
        <v>234</v>
      </c>
      <c r="K896" s="39">
        <v>42563</v>
      </c>
      <c r="L896" s="11">
        <v>2016</v>
      </c>
      <c r="M896" s="30">
        <f t="shared" si="90"/>
        <v>194</v>
      </c>
      <c r="N896" s="12"/>
      <c r="O896" s="12"/>
      <c r="Q896" s="5" t="s">
        <v>78</v>
      </c>
      <c r="R896" s="9" t="s">
        <v>235</v>
      </c>
      <c r="S896" s="9" t="s">
        <v>236</v>
      </c>
      <c r="T896" s="72">
        <v>15.08</v>
      </c>
      <c r="U896" s="72">
        <v>5.35</v>
      </c>
      <c r="V896" s="9" t="s">
        <v>237</v>
      </c>
      <c r="W896" s="5" t="s">
        <v>749</v>
      </c>
      <c r="X896" s="5">
        <v>1</v>
      </c>
      <c r="Y896" s="76">
        <v>1</v>
      </c>
      <c r="Z896" s="84">
        <v>8.2737410783527956</v>
      </c>
      <c r="AA896" s="5"/>
      <c r="AB896" s="84">
        <v>-29.042323083534288</v>
      </c>
      <c r="AC896" s="5"/>
      <c r="AD896" s="84">
        <v>136.82291220434738</v>
      </c>
      <c r="AE896" s="84">
        <v>621.54783737432422</v>
      </c>
      <c r="AF896" s="22">
        <f t="shared" si="91"/>
        <v>-27.185745457412626</v>
      </c>
      <c r="AG896" s="23">
        <f t="shared" si="92"/>
        <v>3.5922767877508224</v>
      </c>
      <c r="AH896" s="23">
        <f t="shared" si="93"/>
        <v>4.5427174978269127</v>
      </c>
      <c r="AI896" s="23">
        <f t="shared" si="94"/>
        <v>5.2998370807980644</v>
      </c>
      <c r="AJ896" s="85">
        <f t="shared" si="95"/>
        <v>32.166380103779517</v>
      </c>
      <c r="AK896" s="23"/>
      <c r="AL896" s="3"/>
    </row>
    <row r="897" spans="1:38" x14ac:dyDescent="0.35">
      <c r="A897" s="5">
        <f t="shared" si="96"/>
        <v>2370</v>
      </c>
      <c r="B897" s="6"/>
      <c r="C897" s="75" t="s">
        <v>1266</v>
      </c>
      <c r="D897" s="9"/>
      <c r="E897" s="76" t="s">
        <v>231</v>
      </c>
      <c r="F897" s="75" t="s">
        <v>232</v>
      </c>
      <c r="G897" s="76"/>
      <c r="H897" s="6">
        <v>2125</v>
      </c>
      <c r="I897" s="9"/>
      <c r="J897" s="9" t="s">
        <v>234</v>
      </c>
      <c r="K897" s="39">
        <v>42563</v>
      </c>
      <c r="L897" s="11">
        <v>2016</v>
      </c>
      <c r="M897" s="30">
        <f t="shared" si="90"/>
        <v>194</v>
      </c>
      <c r="N897" s="12"/>
      <c r="O897" s="12"/>
      <c r="Q897" s="5" t="s">
        <v>78</v>
      </c>
      <c r="R897" s="9" t="s">
        <v>235</v>
      </c>
      <c r="S897" s="9" t="s">
        <v>236</v>
      </c>
      <c r="T897" s="72">
        <v>16.420000000000002</v>
      </c>
      <c r="U897" s="72">
        <v>6.35</v>
      </c>
      <c r="V897" s="9" t="s">
        <v>237</v>
      </c>
      <c r="W897" s="5" t="s">
        <v>749</v>
      </c>
      <c r="X897" s="5">
        <v>1.3</v>
      </c>
      <c r="Y897" s="76">
        <v>1</v>
      </c>
      <c r="Z897" s="84">
        <v>7.7203652224169437</v>
      </c>
      <c r="AA897" s="5"/>
      <c r="AB897" s="84">
        <v>-29.082985284742776</v>
      </c>
      <c r="AC897" s="5"/>
      <c r="AD897" s="84">
        <v>120.85540554364955</v>
      </c>
      <c r="AE897" s="84">
        <v>548.68585032942906</v>
      </c>
      <c r="AF897" s="22">
        <f t="shared" si="91"/>
        <v>-27.229102128825346</v>
      </c>
      <c r="AG897" s="23">
        <f t="shared" si="92"/>
        <v>3.4295191830638068</v>
      </c>
      <c r="AH897" s="23">
        <f t="shared" si="93"/>
        <v>4.5400191068099085</v>
      </c>
      <c r="AI897" s="23">
        <f t="shared" si="94"/>
        <v>5.2966889579448937</v>
      </c>
      <c r="AJ897" s="85">
        <f t="shared" si="95"/>
        <v>32.135547428386374</v>
      </c>
      <c r="AK897" s="23"/>
      <c r="AL897" s="3"/>
    </row>
    <row r="898" spans="1:38" x14ac:dyDescent="0.35">
      <c r="A898" s="5">
        <f t="shared" si="96"/>
        <v>2371</v>
      </c>
      <c r="B898" s="6"/>
      <c r="C898" s="75" t="s">
        <v>1267</v>
      </c>
      <c r="D898" s="9"/>
      <c r="E898" s="76" t="s">
        <v>231</v>
      </c>
      <c r="F898" s="75" t="s">
        <v>232</v>
      </c>
      <c r="G898" s="76"/>
      <c r="H898" s="6">
        <v>2125</v>
      </c>
      <c r="I898" s="9"/>
      <c r="J898" s="9" t="s">
        <v>234</v>
      </c>
      <c r="K898" s="39">
        <v>42563</v>
      </c>
      <c r="L898" s="11">
        <v>2016</v>
      </c>
      <c r="M898" s="30">
        <f t="shared" ref="M898:M961" si="97">K898-DATE(YEAR(K898),1,0)</f>
        <v>194</v>
      </c>
      <c r="N898" s="12"/>
      <c r="O898" s="12"/>
      <c r="Q898" s="5" t="s">
        <v>78</v>
      </c>
      <c r="R898" s="9" t="s">
        <v>235</v>
      </c>
      <c r="S898" s="9" t="s">
        <v>236</v>
      </c>
      <c r="T898" s="72">
        <v>15.33</v>
      </c>
      <c r="U898" s="72">
        <v>5.27</v>
      </c>
      <c r="V898" s="9" t="s">
        <v>237</v>
      </c>
      <c r="W898" s="5" t="s">
        <v>749</v>
      </c>
      <c r="X898" s="5">
        <v>1.3</v>
      </c>
      <c r="Y898" s="76">
        <v>1</v>
      </c>
      <c r="Z898" s="84">
        <v>8.6044855177760731</v>
      </c>
      <c r="AA898" s="5"/>
      <c r="AB898" s="84">
        <v>-28.987168867297719</v>
      </c>
      <c r="AC898" s="5"/>
      <c r="AD898" s="84">
        <v>141.75709622874433</v>
      </c>
      <c r="AE898" s="84">
        <v>654.41525313158127</v>
      </c>
      <c r="AF898" s="22">
        <f t="shared" ref="AF898:AF961" si="98">(AB898+6.39*((AI898-3.76)/AI898))</f>
        <v>-27.058180016060284</v>
      </c>
      <c r="AG898" s="23">
        <f t="shared" ref="AG898:AG961" si="99">(Z898-2.86)/3.4+2</f>
        <v>3.6895545640517864</v>
      </c>
      <c r="AH898" s="23">
        <f t="shared" ref="AH898:AH961" si="100">AE898/AD898</f>
        <v>4.6164549820884693</v>
      </c>
      <c r="AI898" s="23">
        <f t="shared" ref="AI898:AI961" si="101">AH898*14/12</f>
        <v>5.3858641457698804</v>
      </c>
      <c r="AJ898" s="85">
        <f t="shared" ref="AJ898:AJ961" si="102">93/(1+POWER(0.246*AI898-0.775,-1))</f>
        <v>32.997002941632751</v>
      </c>
      <c r="AK898" s="23"/>
      <c r="AL898" s="3"/>
    </row>
    <row r="899" spans="1:38" x14ac:dyDescent="0.35">
      <c r="A899" s="5">
        <f t="shared" si="96"/>
        <v>2372</v>
      </c>
      <c r="B899" s="6"/>
      <c r="C899" s="75" t="s">
        <v>1268</v>
      </c>
      <c r="D899" s="9"/>
      <c r="E899" s="76" t="s">
        <v>231</v>
      </c>
      <c r="F899" s="75" t="s">
        <v>232</v>
      </c>
      <c r="G899" s="76"/>
      <c r="H899" s="6">
        <v>2125</v>
      </c>
      <c r="I899" s="9"/>
      <c r="J899" s="9" t="s">
        <v>234</v>
      </c>
      <c r="K899" s="39">
        <v>42563</v>
      </c>
      <c r="L899" s="11">
        <v>2016</v>
      </c>
      <c r="M899" s="30">
        <f t="shared" si="97"/>
        <v>194</v>
      </c>
      <c r="N899" s="12"/>
      <c r="O899" s="12"/>
      <c r="Q899" s="5" t="s">
        <v>78</v>
      </c>
      <c r="R899" s="9" t="s">
        <v>235</v>
      </c>
      <c r="S899" s="9" t="s">
        <v>236</v>
      </c>
      <c r="T899" s="72">
        <v>15.17</v>
      </c>
      <c r="U899" s="72">
        <v>4.9000000000000004</v>
      </c>
      <c r="V899" s="9" t="s">
        <v>237</v>
      </c>
      <c r="W899" s="5" t="s">
        <v>749</v>
      </c>
      <c r="X899" s="5">
        <v>1.2</v>
      </c>
      <c r="Y899" s="76">
        <v>1</v>
      </c>
      <c r="Z899" s="84">
        <v>8.5829220415379286</v>
      </c>
      <c r="AA899" s="5"/>
      <c r="AB899" s="84">
        <v>-29.081826096940819</v>
      </c>
      <c r="AC899" s="5"/>
      <c r="AD899" s="84">
        <v>135.9975414803238</v>
      </c>
      <c r="AE899" s="84">
        <v>626.44701372143481</v>
      </c>
      <c r="AF899" s="22">
        <f t="shared" si="98"/>
        <v>-27.162660946796599</v>
      </c>
      <c r="AG899" s="23">
        <f t="shared" si="99"/>
        <v>3.6832123651582145</v>
      </c>
      <c r="AH899" s="23">
        <f t="shared" si="100"/>
        <v>4.6063113119737498</v>
      </c>
      <c r="AI899" s="23">
        <f t="shared" si="101"/>
        <v>5.3740298639693753</v>
      </c>
      <c r="AJ899" s="85">
        <f t="shared" si="102"/>
        <v>32.884086688689457</v>
      </c>
      <c r="AK899" s="23"/>
      <c r="AL899" s="3"/>
    </row>
    <row r="900" spans="1:38" x14ac:dyDescent="0.35">
      <c r="A900" s="5">
        <f t="shared" si="96"/>
        <v>2373</v>
      </c>
      <c r="B900" s="6"/>
      <c r="C900" s="75" t="s">
        <v>1157</v>
      </c>
      <c r="D900" s="9"/>
      <c r="E900" s="76" t="s">
        <v>231</v>
      </c>
      <c r="F900" s="75" t="s">
        <v>232</v>
      </c>
      <c r="G900" s="76"/>
      <c r="H900" s="6">
        <v>2039</v>
      </c>
      <c r="I900" s="9"/>
      <c r="J900" s="9" t="s">
        <v>234</v>
      </c>
      <c r="K900" s="39">
        <v>42564</v>
      </c>
      <c r="L900" s="11">
        <v>2016</v>
      </c>
      <c r="M900" s="30">
        <f t="shared" si="97"/>
        <v>195</v>
      </c>
      <c r="N900" s="12"/>
      <c r="O900" s="12"/>
      <c r="Q900" s="5" t="s">
        <v>78</v>
      </c>
      <c r="R900" s="9" t="s">
        <v>235</v>
      </c>
      <c r="S900" s="9" t="s">
        <v>236</v>
      </c>
      <c r="T900" s="72">
        <v>20</v>
      </c>
      <c r="U900" s="72">
        <v>18.149999999999999</v>
      </c>
      <c r="V900" s="9" t="s">
        <v>237</v>
      </c>
      <c r="W900" s="5" t="s">
        <v>749</v>
      </c>
      <c r="X900" s="5">
        <v>1.2</v>
      </c>
      <c r="Y900" s="76">
        <v>1</v>
      </c>
      <c r="Z900" s="84">
        <v>5.9566822354344264</v>
      </c>
      <c r="AA900" s="5"/>
      <c r="AB900" s="84">
        <v>-28.985434383490826</v>
      </c>
      <c r="AC900" s="5"/>
      <c r="AD900" s="84">
        <v>163.45048188007365</v>
      </c>
      <c r="AE900" s="84">
        <v>730.88538486734899</v>
      </c>
      <c r="AF900" s="22">
        <f t="shared" si="98"/>
        <v>-27.200956170571985</v>
      </c>
      <c r="AG900" s="23">
        <f t="shared" si="99"/>
        <v>2.9107888927748311</v>
      </c>
      <c r="AH900" s="23">
        <f t="shared" si="100"/>
        <v>4.4716012853581661</v>
      </c>
      <c r="AI900" s="23">
        <f t="shared" si="101"/>
        <v>5.216868166251194</v>
      </c>
      <c r="AJ900" s="85">
        <f t="shared" si="102"/>
        <v>31.343205104663827</v>
      </c>
      <c r="AK900" s="23"/>
      <c r="AL900" s="3"/>
    </row>
    <row r="901" spans="1:38" x14ac:dyDescent="0.35">
      <c r="A901" s="5">
        <f t="shared" si="96"/>
        <v>2374</v>
      </c>
      <c r="B901" s="6"/>
      <c r="C901" s="75" t="s">
        <v>1158</v>
      </c>
      <c r="D901" s="9"/>
      <c r="E901" s="76" t="s">
        <v>231</v>
      </c>
      <c r="F901" s="75" t="s">
        <v>232</v>
      </c>
      <c r="G901" s="76"/>
      <c r="H901" s="6">
        <v>2039</v>
      </c>
      <c r="I901" s="9"/>
      <c r="J901" s="9" t="s">
        <v>234</v>
      </c>
      <c r="K901" s="39">
        <v>42564</v>
      </c>
      <c r="L901" s="11">
        <v>2016</v>
      </c>
      <c r="M901" s="30">
        <f t="shared" si="97"/>
        <v>195</v>
      </c>
      <c r="N901" s="12"/>
      <c r="O901" s="12"/>
      <c r="Q901" s="5" t="s">
        <v>78</v>
      </c>
      <c r="R901" s="9" t="s">
        <v>235</v>
      </c>
      <c r="S901" s="9" t="s">
        <v>236</v>
      </c>
      <c r="T901" s="72">
        <v>16</v>
      </c>
      <c r="U901" s="72">
        <v>7.47</v>
      </c>
      <c r="V901" s="9" t="s">
        <v>237</v>
      </c>
      <c r="W901" s="5" t="s">
        <v>749</v>
      </c>
      <c r="X901" s="5">
        <v>1</v>
      </c>
      <c r="Y901" s="76">
        <v>1</v>
      </c>
      <c r="Z901" s="84">
        <v>7.2525615839689932</v>
      </c>
      <c r="AA901" s="5"/>
      <c r="AB901" s="84">
        <v>-28.915827403693914</v>
      </c>
      <c r="AC901" s="5"/>
      <c r="AD901" s="84">
        <v>133.4389280505016</v>
      </c>
      <c r="AE901" s="84">
        <v>604.74659182220284</v>
      </c>
      <c r="AF901" s="22">
        <f t="shared" si="98"/>
        <v>-27.069960345515547</v>
      </c>
      <c r="AG901" s="23">
        <f t="shared" si="99"/>
        <v>3.2919298776379389</v>
      </c>
      <c r="AH901" s="23">
        <f t="shared" si="100"/>
        <v>4.5320102660996273</v>
      </c>
      <c r="AI901" s="23">
        <f t="shared" si="101"/>
        <v>5.2873453104495658</v>
      </c>
      <c r="AJ901" s="85">
        <f t="shared" si="102"/>
        <v>32.043851544227557</v>
      </c>
      <c r="AK901" s="23"/>
      <c r="AL901" s="3"/>
    </row>
    <row r="902" spans="1:38" x14ac:dyDescent="0.35">
      <c r="A902" s="5">
        <f t="shared" si="96"/>
        <v>2375</v>
      </c>
      <c r="B902" s="6"/>
      <c r="C902" s="75" t="s">
        <v>1159</v>
      </c>
      <c r="D902" s="9"/>
      <c r="E902" s="76" t="s">
        <v>231</v>
      </c>
      <c r="F902" s="75" t="s">
        <v>232</v>
      </c>
      <c r="G902" s="76"/>
      <c r="H902" s="6">
        <v>2039</v>
      </c>
      <c r="I902" s="9"/>
      <c r="J902" s="9" t="s">
        <v>234</v>
      </c>
      <c r="K902" s="39">
        <v>42564</v>
      </c>
      <c r="L902" s="11">
        <v>2016</v>
      </c>
      <c r="M902" s="30">
        <f t="shared" si="97"/>
        <v>195</v>
      </c>
      <c r="N902" s="12"/>
      <c r="O902" s="12"/>
      <c r="Q902" s="5" t="s">
        <v>78</v>
      </c>
      <c r="R902" s="9" t="s">
        <v>235</v>
      </c>
      <c r="S902" s="9" t="s">
        <v>236</v>
      </c>
      <c r="T902" s="72">
        <v>18</v>
      </c>
      <c r="U902" s="72">
        <v>9.8699999999999992</v>
      </c>
      <c r="V902" s="9" t="s">
        <v>237</v>
      </c>
      <c r="W902" s="5" t="s">
        <v>749</v>
      </c>
      <c r="X902" s="5">
        <v>1.1000000000000001</v>
      </c>
      <c r="Y902" s="76">
        <v>1</v>
      </c>
      <c r="Z902" s="84">
        <v>6.6538954894963744</v>
      </c>
      <c r="AA902" s="5"/>
      <c r="AB902" s="84">
        <v>-29.148999777183125</v>
      </c>
      <c r="AC902" s="5"/>
      <c r="AD902" s="84">
        <v>141.0396093994093</v>
      </c>
      <c r="AE902" s="84">
        <v>643.04991385856522</v>
      </c>
      <c r="AF902" s="22">
        <f t="shared" si="98"/>
        <v>-27.275877414175593</v>
      </c>
      <c r="AG902" s="23">
        <f t="shared" si="99"/>
        <v>3.1158516145577573</v>
      </c>
      <c r="AH902" s="23">
        <f t="shared" si="100"/>
        <v>4.5593568827712483</v>
      </c>
      <c r="AI902" s="23">
        <f t="shared" si="101"/>
        <v>5.3192496965664562</v>
      </c>
      <c r="AJ902" s="85">
        <f t="shared" si="102"/>
        <v>32.355818938157107</v>
      </c>
      <c r="AK902" s="23"/>
      <c r="AL902" s="3"/>
    </row>
    <row r="903" spans="1:38" x14ac:dyDescent="0.35">
      <c r="A903" s="5">
        <f t="shared" si="96"/>
        <v>2376</v>
      </c>
      <c r="B903" s="6"/>
      <c r="C903" s="75" t="s">
        <v>1160</v>
      </c>
      <c r="D903" s="9"/>
      <c r="E903" s="76" t="s">
        <v>231</v>
      </c>
      <c r="F903" s="75" t="s">
        <v>232</v>
      </c>
      <c r="G903" s="76"/>
      <c r="H903" s="6">
        <v>2039</v>
      </c>
      <c r="I903" s="9"/>
      <c r="J903" s="9" t="s">
        <v>234</v>
      </c>
      <c r="K903" s="39">
        <v>42564</v>
      </c>
      <c r="L903" s="11">
        <v>2016</v>
      </c>
      <c r="M903" s="30">
        <f t="shared" si="97"/>
        <v>195</v>
      </c>
      <c r="N903" s="12"/>
      <c r="O903" s="12"/>
      <c r="Q903" s="5" t="s">
        <v>78</v>
      </c>
      <c r="R903" s="9" t="s">
        <v>235</v>
      </c>
      <c r="S903" s="9" t="s">
        <v>236</v>
      </c>
      <c r="T903" s="72">
        <v>15</v>
      </c>
      <c r="U903" s="72">
        <v>5.4</v>
      </c>
      <c r="V903" s="9" t="s">
        <v>237</v>
      </c>
      <c r="W903" s="5" t="s">
        <v>749</v>
      </c>
      <c r="X903" s="5">
        <v>1.1000000000000001</v>
      </c>
      <c r="Y903" s="76">
        <v>1</v>
      </c>
      <c r="Z903" s="84">
        <v>7.1284922360141847</v>
      </c>
      <c r="AA903" s="5"/>
      <c r="AB903" s="84">
        <v>-29.1290863797452</v>
      </c>
      <c r="AC903" s="5"/>
      <c r="AD903" s="84">
        <v>142.47937272618091</v>
      </c>
      <c r="AE903" s="84">
        <v>681.98125944248602</v>
      </c>
      <c r="AF903" s="22">
        <f t="shared" si="98"/>
        <v>-27.04159220813133</v>
      </c>
      <c r="AG903" s="23">
        <f t="shared" si="99"/>
        <v>3.2554388929453486</v>
      </c>
      <c r="AH903" s="23">
        <f t="shared" si="100"/>
        <v>4.7865262626691116</v>
      </c>
      <c r="AI903" s="23">
        <f t="shared" si="101"/>
        <v>5.5842806397806299</v>
      </c>
      <c r="AJ903" s="85">
        <f t="shared" si="102"/>
        <v>34.828937148845611</v>
      </c>
      <c r="AK903" s="23"/>
      <c r="AL903" s="3"/>
    </row>
    <row r="904" spans="1:38" x14ac:dyDescent="0.35">
      <c r="A904" s="5">
        <f t="shared" si="96"/>
        <v>2377</v>
      </c>
      <c r="B904" s="6"/>
      <c r="C904" s="75" t="s">
        <v>1164</v>
      </c>
      <c r="D904" s="9"/>
      <c r="E904" s="76" t="s">
        <v>231</v>
      </c>
      <c r="F904" s="75" t="s">
        <v>232</v>
      </c>
      <c r="G904" s="76"/>
      <c r="H904" s="6">
        <v>2029</v>
      </c>
      <c r="I904" s="9"/>
      <c r="J904" s="9" t="s">
        <v>234</v>
      </c>
      <c r="K904" s="39">
        <v>42564</v>
      </c>
      <c r="L904" s="11">
        <v>2016</v>
      </c>
      <c r="M904" s="30">
        <f t="shared" si="97"/>
        <v>195</v>
      </c>
      <c r="N904" s="12"/>
      <c r="O904" s="12"/>
      <c r="Q904" s="5" t="s">
        <v>78</v>
      </c>
      <c r="R904" s="9" t="s">
        <v>235</v>
      </c>
      <c r="S904" s="9" t="s">
        <v>236</v>
      </c>
      <c r="T904" s="72">
        <v>17.25</v>
      </c>
      <c r="U904" s="72">
        <v>11.5</v>
      </c>
      <c r="V904" s="9" t="s">
        <v>237</v>
      </c>
      <c r="W904" s="5" t="s">
        <v>749</v>
      </c>
      <c r="X904" s="5">
        <v>1.2</v>
      </c>
      <c r="Y904" s="76">
        <v>1</v>
      </c>
      <c r="Z904" s="84">
        <v>7.6181200945975327</v>
      </c>
      <c r="AA904" s="5"/>
      <c r="AB904" s="84">
        <v>-28.909709717836396</v>
      </c>
      <c r="AC904" s="5"/>
      <c r="AD904" s="84">
        <v>151.43564985756791</v>
      </c>
      <c r="AE904" s="84">
        <v>668.32839601252817</v>
      </c>
      <c r="AF904" s="22">
        <f t="shared" si="98"/>
        <v>-27.186089966288385</v>
      </c>
      <c r="AG904" s="23">
        <f t="shared" si="99"/>
        <v>3.3994470866463331</v>
      </c>
      <c r="AH904" s="23">
        <f t="shared" si="100"/>
        <v>4.4132831116128948</v>
      </c>
      <c r="AI904" s="23">
        <f t="shared" si="101"/>
        <v>5.1488302968817106</v>
      </c>
      <c r="AJ904" s="85">
        <f t="shared" si="102"/>
        <v>30.651356905319894</v>
      </c>
      <c r="AK904" s="23"/>
      <c r="AL904" s="3"/>
    </row>
    <row r="905" spans="1:38" x14ac:dyDescent="0.35">
      <c r="A905" s="5">
        <f t="shared" si="96"/>
        <v>2378</v>
      </c>
      <c r="B905" s="6"/>
      <c r="C905" s="75" t="s">
        <v>1165</v>
      </c>
      <c r="D905" s="9"/>
      <c r="E905" s="76" t="s">
        <v>231</v>
      </c>
      <c r="F905" s="75" t="s">
        <v>232</v>
      </c>
      <c r="G905" s="76"/>
      <c r="H905" s="6">
        <v>2029</v>
      </c>
      <c r="I905" s="9"/>
      <c r="J905" s="9" t="s">
        <v>234</v>
      </c>
      <c r="K905" s="39">
        <v>42564</v>
      </c>
      <c r="L905" s="11">
        <v>2016</v>
      </c>
      <c r="M905" s="30">
        <f t="shared" si="97"/>
        <v>195</v>
      </c>
      <c r="N905" s="12"/>
      <c r="O905" s="12"/>
      <c r="Q905" s="5" t="s">
        <v>78</v>
      </c>
      <c r="R905" s="9" t="s">
        <v>235</v>
      </c>
      <c r="S905" s="9" t="s">
        <v>236</v>
      </c>
      <c r="T905" s="72">
        <v>15.5</v>
      </c>
      <c r="U905" s="72">
        <v>7.4</v>
      </c>
      <c r="V905" s="9" t="s">
        <v>237</v>
      </c>
      <c r="W905" s="5" t="s">
        <v>749</v>
      </c>
      <c r="X905" s="5">
        <v>1.2</v>
      </c>
      <c r="Y905" s="76">
        <v>1</v>
      </c>
      <c r="Z905" s="84">
        <v>6.4273586945950703</v>
      </c>
      <c r="AA905" s="5"/>
      <c r="AB905" s="84">
        <v>-28.935325576765756</v>
      </c>
      <c r="AC905" s="5"/>
      <c r="AD905" s="84">
        <v>144.09078887390257</v>
      </c>
      <c r="AE905" s="84">
        <v>647.13137124041998</v>
      </c>
      <c r="AF905" s="22">
        <f t="shared" si="98"/>
        <v>-27.130814816980738</v>
      </c>
      <c r="AG905" s="23">
        <f t="shared" si="99"/>
        <v>3.0492231454691385</v>
      </c>
      <c r="AH905" s="23">
        <f t="shared" si="100"/>
        <v>4.4911362919023281</v>
      </c>
      <c r="AI905" s="23">
        <f t="shared" si="101"/>
        <v>5.2396590072193829</v>
      </c>
      <c r="AJ905" s="85">
        <f t="shared" si="102"/>
        <v>31.571535177997237</v>
      </c>
      <c r="AK905" s="23"/>
      <c r="AL905" s="3"/>
    </row>
    <row r="906" spans="1:38" x14ac:dyDescent="0.35">
      <c r="A906" s="5">
        <f t="shared" si="96"/>
        <v>2379</v>
      </c>
      <c r="B906" s="6"/>
      <c r="C906" s="75" t="s">
        <v>1166</v>
      </c>
      <c r="D906" s="9"/>
      <c r="E906" s="76" t="s">
        <v>231</v>
      </c>
      <c r="F906" s="75" t="s">
        <v>232</v>
      </c>
      <c r="G906" s="76"/>
      <c r="H906" s="6">
        <v>2039</v>
      </c>
      <c r="I906" s="9"/>
      <c r="J906" s="9" t="s">
        <v>234</v>
      </c>
      <c r="K906" s="39">
        <v>42564</v>
      </c>
      <c r="L906" s="11">
        <v>2016</v>
      </c>
      <c r="M906" s="30">
        <f t="shared" si="97"/>
        <v>195</v>
      </c>
      <c r="N906" s="12"/>
      <c r="O906" s="12"/>
      <c r="Q906" s="5" t="s">
        <v>78</v>
      </c>
      <c r="R906" s="9" t="s">
        <v>235</v>
      </c>
      <c r="S906" s="9" t="s">
        <v>236</v>
      </c>
      <c r="T906" s="72">
        <v>23</v>
      </c>
      <c r="U906" s="72">
        <v>37.6</v>
      </c>
      <c r="V906" s="9" t="s">
        <v>237</v>
      </c>
      <c r="W906" s="5" t="s">
        <v>749</v>
      </c>
      <c r="X906" s="5">
        <v>1.3</v>
      </c>
      <c r="Y906" s="76">
        <v>1</v>
      </c>
      <c r="Z906" s="84">
        <v>4.8600913334979925</v>
      </c>
      <c r="AA906" s="5"/>
      <c r="AB906" s="84">
        <v>-28.724009535433552</v>
      </c>
      <c r="AC906" s="5"/>
      <c r="AD906" s="84">
        <v>152.08368570537996</v>
      </c>
      <c r="AE906" s="84">
        <v>641.80276124727334</v>
      </c>
      <c r="AF906" s="22">
        <f t="shared" si="98"/>
        <v>-27.214044809551385</v>
      </c>
      <c r="AG906" s="23">
        <f t="shared" si="99"/>
        <v>2.5882621569111741</v>
      </c>
      <c r="AH906" s="23">
        <f t="shared" si="100"/>
        <v>4.2200631729203915</v>
      </c>
      <c r="AI906" s="23">
        <f t="shared" si="101"/>
        <v>4.9234070350737902</v>
      </c>
      <c r="AJ906" s="85">
        <f t="shared" si="102"/>
        <v>28.243899667703516</v>
      </c>
      <c r="AK906" s="23"/>
      <c r="AL906" s="3"/>
    </row>
    <row r="907" spans="1:38" x14ac:dyDescent="0.35">
      <c r="A907" s="5">
        <f t="shared" si="96"/>
        <v>2380</v>
      </c>
      <c r="B907" s="6"/>
      <c r="C907" s="75" t="s">
        <v>1167</v>
      </c>
      <c r="D907" s="9"/>
      <c r="E907" s="76" t="s">
        <v>231</v>
      </c>
      <c r="F907" s="75" t="s">
        <v>232</v>
      </c>
      <c r="G907" s="76"/>
      <c r="H907" s="6">
        <v>2040</v>
      </c>
      <c r="I907" s="9"/>
      <c r="J907" s="9" t="s">
        <v>234</v>
      </c>
      <c r="K907" s="39">
        <v>42564</v>
      </c>
      <c r="L907" s="11">
        <v>2016</v>
      </c>
      <c r="M907" s="30">
        <f t="shared" si="97"/>
        <v>195</v>
      </c>
      <c r="N907" s="12"/>
      <c r="O907" s="12"/>
      <c r="Q907" s="5" t="s">
        <v>78</v>
      </c>
      <c r="R907" s="9" t="s">
        <v>235</v>
      </c>
      <c r="S907" s="9" t="s">
        <v>236</v>
      </c>
      <c r="T907" s="72">
        <v>16.399999999999999</v>
      </c>
      <c r="U907" s="72">
        <v>5.0199999999999996</v>
      </c>
      <c r="V907" s="9" t="s">
        <v>237</v>
      </c>
      <c r="W907" s="5" t="s">
        <v>749</v>
      </c>
      <c r="X907" s="5">
        <v>1</v>
      </c>
      <c r="Y907" s="76">
        <v>1</v>
      </c>
      <c r="Z907" s="84">
        <v>8.1734194928074064</v>
      </c>
      <c r="AA907" s="5"/>
      <c r="AB907" s="84">
        <v>-30.266273629627996</v>
      </c>
      <c r="AC907" s="5"/>
      <c r="AD907" s="84">
        <v>122.08761478468764</v>
      </c>
      <c r="AE907" s="84">
        <v>591.72985107422278</v>
      </c>
      <c r="AF907" s="22">
        <f t="shared" si="98"/>
        <v>-28.12530603985131</v>
      </c>
      <c r="AG907" s="23">
        <f t="shared" si="99"/>
        <v>3.5627704390610022</v>
      </c>
      <c r="AH907" s="23">
        <f t="shared" si="100"/>
        <v>4.8467639581442468</v>
      </c>
      <c r="AI907" s="23">
        <f t="shared" si="101"/>
        <v>5.6545579511682886</v>
      </c>
      <c r="AJ907" s="85">
        <f t="shared" si="102"/>
        <v>35.451252014518566</v>
      </c>
      <c r="AK907" s="23"/>
      <c r="AL907" s="3"/>
    </row>
    <row r="908" spans="1:38" x14ac:dyDescent="0.35">
      <c r="A908" s="5">
        <f t="shared" si="96"/>
        <v>2381</v>
      </c>
      <c r="B908" s="6"/>
      <c r="C908" s="75" t="s">
        <v>1168</v>
      </c>
      <c r="D908" s="9"/>
      <c r="E908" s="76" t="s">
        <v>231</v>
      </c>
      <c r="F908" s="75" t="s">
        <v>232</v>
      </c>
      <c r="G908" s="76"/>
      <c r="H908" s="6">
        <v>2040</v>
      </c>
      <c r="I908" s="9"/>
      <c r="J908" s="9" t="s">
        <v>234</v>
      </c>
      <c r="K908" s="39">
        <v>42564</v>
      </c>
      <c r="L908" s="11">
        <v>2016</v>
      </c>
      <c r="M908" s="30">
        <f t="shared" si="97"/>
        <v>195</v>
      </c>
      <c r="N908" s="12"/>
      <c r="O908" s="12"/>
      <c r="Q908" s="5" t="s">
        <v>78</v>
      </c>
      <c r="R908" s="9" t="s">
        <v>235</v>
      </c>
      <c r="S908" s="9" t="s">
        <v>236</v>
      </c>
      <c r="T908" s="72">
        <v>14</v>
      </c>
      <c r="U908" s="72">
        <v>2.31</v>
      </c>
      <c r="V908" s="9" t="s">
        <v>237</v>
      </c>
      <c r="W908" s="5" t="s">
        <v>749</v>
      </c>
      <c r="X908" s="5">
        <v>1.2</v>
      </c>
      <c r="Y908" s="76">
        <v>1</v>
      </c>
      <c r="Z908" s="84">
        <v>8.6798811164604821</v>
      </c>
      <c r="AA908" s="5"/>
      <c r="AB908" s="84">
        <v>-30.546981763842751</v>
      </c>
      <c r="AC908" s="5"/>
      <c r="AD908" s="84">
        <v>150.41884221177406</v>
      </c>
      <c r="AE908" s="84">
        <v>765.77247461623358</v>
      </c>
      <c r="AF908" s="22">
        <f t="shared" si="98"/>
        <v>-28.202222791112785</v>
      </c>
      <c r="AG908" s="23">
        <f t="shared" si="99"/>
        <v>3.7117297401354361</v>
      </c>
      <c r="AH908" s="23">
        <f t="shared" si="100"/>
        <v>5.0909345089766456</v>
      </c>
      <c r="AI908" s="23">
        <f t="shared" si="101"/>
        <v>5.9394235938060866</v>
      </c>
      <c r="AJ908" s="85">
        <f t="shared" si="102"/>
        <v>37.843070364962159</v>
      </c>
      <c r="AK908" s="23"/>
      <c r="AL908" s="3"/>
    </row>
    <row r="909" spans="1:38" x14ac:dyDescent="0.35">
      <c r="A909" s="5">
        <f t="shared" si="96"/>
        <v>2382</v>
      </c>
      <c r="B909" s="6"/>
      <c r="C909" s="75" t="s">
        <v>1169</v>
      </c>
      <c r="D909" s="9"/>
      <c r="E909" s="76" t="s">
        <v>231</v>
      </c>
      <c r="F909" s="75" t="s">
        <v>232</v>
      </c>
      <c r="G909" s="76"/>
      <c r="H909" s="6">
        <v>2040</v>
      </c>
      <c r="I909" s="9"/>
      <c r="J909" s="9" t="s">
        <v>234</v>
      </c>
      <c r="K909" s="39">
        <v>42564</v>
      </c>
      <c r="L909" s="11">
        <v>2016</v>
      </c>
      <c r="M909" s="30">
        <f t="shared" si="97"/>
        <v>195</v>
      </c>
      <c r="N909" s="12"/>
      <c r="O909" s="12"/>
      <c r="Q909" s="5" t="s">
        <v>78</v>
      </c>
      <c r="R909" s="9" t="s">
        <v>235</v>
      </c>
      <c r="S909" s="9" t="s">
        <v>236</v>
      </c>
      <c r="T909" s="72">
        <v>14.13</v>
      </c>
      <c r="U909" s="72">
        <v>2.75</v>
      </c>
      <c r="V909" s="9" t="s">
        <v>237</v>
      </c>
      <c r="W909" s="5" t="s">
        <v>749</v>
      </c>
      <c r="X909" s="5">
        <v>1.2</v>
      </c>
      <c r="Y909" s="76">
        <v>1</v>
      </c>
      <c r="Z909" s="84">
        <v>8.5015991779859359</v>
      </c>
      <c r="AA909" s="5"/>
      <c r="AB909" s="84">
        <v>-30.367496885615854</v>
      </c>
      <c r="AC909" s="5"/>
      <c r="AD909" s="84">
        <v>154.40864463030428</v>
      </c>
      <c r="AE909" s="84">
        <v>753.87831574061477</v>
      </c>
      <c r="AF909" s="22">
        <f t="shared" si="98"/>
        <v>-28.195552219577348</v>
      </c>
      <c r="AG909" s="23">
        <f t="shared" si="99"/>
        <v>3.659293875878217</v>
      </c>
      <c r="AH909" s="23">
        <f t="shared" si="100"/>
        <v>4.8823582225308799</v>
      </c>
      <c r="AI909" s="23">
        <f t="shared" si="101"/>
        <v>5.6960845929526931</v>
      </c>
      <c r="AJ909" s="85">
        <f t="shared" si="102"/>
        <v>35.812756767175649</v>
      </c>
      <c r="AK909" s="23"/>
      <c r="AL909" s="3"/>
    </row>
    <row r="910" spans="1:38" x14ac:dyDescent="0.35">
      <c r="A910" s="5">
        <f t="shared" si="96"/>
        <v>2383</v>
      </c>
      <c r="B910" s="6"/>
      <c r="C910" s="75" t="s">
        <v>1170</v>
      </c>
      <c r="D910" s="9"/>
      <c r="E910" s="76" t="s">
        <v>231</v>
      </c>
      <c r="F910" s="75" t="s">
        <v>232</v>
      </c>
      <c r="G910" s="76"/>
      <c r="H910" s="6">
        <v>2040</v>
      </c>
      <c r="I910" s="9"/>
      <c r="J910" s="9" t="s">
        <v>234</v>
      </c>
      <c r="K910" s="39">
        <v>42564</v>
      </c>
      <c r="L910" s="11">
        <v>2016</v>
      </c>
      <c r="M910" s="30">
        <f t="shared" si="97"/>
        <v>195</v>
      </c>
      <c r="N910" s="12"/>
      <c r="O910" s="12"/>
      <c r="Q910" s="5" t="s">
        <v>78</v>
      </c>
      <c r="R910" s="9" t="s">
        <v>235</v>
      </c>
      <c r="S910" s="9" t="s">
        <v>236</v>
      </c>
      <c r="T910" s="72">
        <v>15.8</v>
      </c>
      <c r="U910" s="72">
        <v>5.0599999999999996</v>
      </c>
      <c r="V910" s="9" t="s">
        <v>237</v>
      </c>
      <c r="W910" s="5" t="s">
        <v>749</v>
      </c>
      <c r="X910" s="5">
        <v>1</v>
      </c>
      <c r="Y910" s="76">
        <v>1</v>
      </c>
      <c r="Z910" s="84">
        <v>8.0886385080674525</v>
      </c>
      <c r="AA910" s="5"/>
      <c r="AB910" s="84">
        <v>-30.245271296662949</v>
      </c>
      <c r="AC910" s="5"/>
      <c r="AD910" s="84">
        <v>128.70437935947501</v>
      </c>
      <c r="AE910" s="84">
        <v>633.57927473344967</v>
      </c>
      <c r="AF910" s="22">
        <f t="shared" si="98"/>
        <v>-28.038718339150396</v>
      </c>
      <c r="AG910" s="23">
        <f t="shared" si="99"/>
        <v>3.5378348553139567</v>
      </c>
      <c r="AH910" s="23">
        <f t="shared" si="100"/>
        <v>4.9227483780007564</v>
      </c>
      <c r="AI910" s="23">
        <f t="shared" si="101"/>
        <v>5.7432064410008827</v>
      </c>
      <c r="AJ910" s="85">
        <f t="shared" si="102"/>
        <v>36.217507909916314</v>
      </c>
      <c r="AK910" s="23"/>
      <c r="AL910" s="3"/>
    </row>
    <row r="911" spans="1:38" x14ac:dyDescent="0.35">
      <c r="A911" s="5">
        <f t="shared" si="96"/>
        <v>2384</v>
      </c>
      <c r="B911" s="6"/>
      <c r="C911" s="75" t="s">
        <v>1171</v>
      </c>
      <c r="D911" s="9"/>
      <c r="E911" s="76" t="s">
        <v>231</v>
      </c>
      <c r="F911" s="75" t="s">
        <v>232</v>
      </c>
      <c r="G911" s="76"/>
      <c r="H911" s="6">
        <v>2040</v>
      </c>
      <c r="I911" s="9"/>
      <c r="J911" s="9" t="s">
        <v>234</v>
      </c>
      <c r="K911" s="39">
        <v>42564</v>
      </c>
      <c r="L911" s="11">
        <v>2016</v>
      </c>
      <c r="M911" s="30">
        <f t="shared" si="97"/>
        <v>195</v>
      </c>
      <c r="N911" s="12"/>
      <c r="O911" s="12"/>
      <c r="Q911" s="5" t="s">
        <v>78</v>
      </c>
      <c r="R911" s="9" t="s">
        <v>235</v>
      </c>
      <c r="S911" s="9" t="s">
        <v>236</v>
      </c>
      <c r="T911" s="72">
        <v>15</v>
      </c>
      <c r="U911" s="72">
        <v>3.78</v>
      </c>
      <c r="V911" s="9" t="s">
        <v>237</v>
      </c>
      <c r="W911" s="5" t="s">
        <v>749</v>
      </c>
      <c r="X911" s="5">
        <v>1</v>
      </c>
      <c r="Y911" s="76">
        <v>1</v>
      </c>
      <c r="Z911" s="84">
        <v>8.5331594327139513</v>
      </c>
      <c r="AA911" s="5"/>
      <c r="AB911" s="84">
        <v>-30.687178458653221</v>
      </c>
      <c r="AC911" s="5"/>
      <c r="AD911" s="84">
        <v>124.85738868424706</v>
      </c>
      <c r="AE911" s="84">
        <v>648.10587206481216</v>
      </c>
      <c r="AF911" s="22">
        <f t="shared" si="98"/>
        <v>-28.264616971560525</v>
      </c>
      <c r="AG911" s="23">
        <f t="shared" si="99"/>
        <v>3.6685763037393979</v>
      </c>
      <c r="AH911" s="23">
        <f t="shared" si="100"/>
        <v>5.1907690757798308</v>
      </c>
      <c r="AI911" s="23">
        <f t="shared" si="101"/>
        <v>6.0558972550764691</v>
      </c>
      <c r="AJ911" s="85">
        <f t="shared" si="102"/>
        <v>38.764711652987756</v>
      </c>
      <c r="AK911" s="23"/>
      <c r="AL911" s="3"/>
    </row>
    <row r="912" spans="1:38" x14ac:dyDescent="0.35">
      <c r="A912" s="5">
        <f t="shared" si="96"/>
        <v>2385</v>
      </c>
      <c r="B912" s="6"/>
      <c r="C912" s="75" t="s">
        <v>1272</v>
      </c>
      <c r="D912" s="9"/>
      <c r="E912" s="76" t="s">
        <v>231</v>
      </c>
      <c r="F912" s="75" t="s">
        <v>232</v>
      </c>
      <c r="G912" s="76"/>
      <c r="H912" s="6">
        <v>2029</v>
      </c>
      <c r="I912" s="9"/>
      <c r="J912" s="9" t="s">
        <v>234</v>
      </c>
      <c r="K912" s="39">
        <v>42564</v>
      </c>
      <c r="L912" s="11">
        <v>2016</v>
      </c>
      <c r="M912" s="30">
        <f t="shared" si="97"/>
        <v>195</v>
      </c>
      <c r="N912" s="12"/>
      <c r="O912" s="12"/>
      <c r="Q912" s="5" t="s">
        <v>78</v>
      </c>
      <c r="R912" s="9" t="s">
        <v>235</v>
      </c>
      <c r="S912" s="9" t="s">
        <v>236</v>
      </c>
      <c r="T912" s="72">
        <v>16</v>
      </c>
      <c r="U912" s="72">
        <v>5.3</v>
      </c>
      <c r="V912" s="9" t="s">
        <v>237</v>
      </c>
      <c r="W912" s="5" t="s">
        <v>749</v>
      </c>
      <c r="X912" s="5">
        <v>0.4</v>
      </c>
      <c r="Y912" s="76">
        <v>1</v>
      </c>
      <c r="Z912" s="84">
        <v>6.098591140629515</v>
      </c>
      <c r="AA912" s="5"/>
      <c r="AB912" s="84">
        <v>-28.689262571404527</v>
      </c>
      <c r="AC912" s="5"/>
      <c r="AD912" s="84">
        <v>67.509602931341391</v>
      </c>
      <c r="AE912" s="84">
        <v>300.36479856897091</v>
      </c>
      <c r="AF912" s="22">
        <f t="shared" si="98"/>
        <v>-26.92795617026643</v>
      </c>
      <c r="AG912" s="23">
        <f t="shared" si="99"/>
        <v>2.9525268060675045</v>
      </c>
      <c r="AH912" s="23">
        <f t="shared" si="100"/>
        <v>4.4492158970990818</v>
      </c>
      <c r="AI912" s="23">
        <f t="shared" si="101"/>
        <v>5.1907518799489294</v>
      </c>
      <c r="AJ912" s="85">
        <f t="shared" si="102"/>
        <v>31.079463139613178</v>
      </c>
      <c r="AK912" s="23"/>
      <c r="AL912" s="3"/>
    </row>
    <row r="913" spans="1:38" x14ac:dyDescent="0.35">
      <c r="A913" s="5">
        <f t="shared" si="96"/>
        <v>2386</v>
      </c>
      <c r="B913" s="6"/>
      <c r="C913" s="75" t="s">
        <v>1216</v>
      </c>
      <c r="D913" s="9"/>
      <c r="E913" s="76" t="s">
        <v>231</v>
      </c>
      <c r="F913" s="75" t="s">
        <v>232</v>
      </c>
      <c r="G913" s="76"/>
      <c r="H913" s="6">
        <v>2045</v>
      </c>
      <c r="I913" s="9"/>
      <c r="J913" s="9" t="s">
        <v>234</v>
      </c>
      <c r="K913" s="39">
        <v>42566</v>
      </c>
      <c r="L913" s="11">
        <v>2016</v>
      </c>
      <c r="M913" s="30">
        <f t="shared" si="97"/>
        <v>197</v>
      </c>
      <c r="N913" s="12"/>
      <c r="O913" s="12"/>
      <c r="Q913" s="5" t="s">
        <v>78</v>
      </c>
      <c r="R913" s="9" t="s">
        <v>235</v>
      </c>
      <c r="S913" s="9" t="s">
        <v>236</v>
      </c>
      <c r="T913" s="72">
        <v>24</v>
      </c>
      <c r="U913" s="72">
        <v>42.5</v>
      </c>
      <c r="V913" s="9" t="s">
        <v>237</v>
      </c>
      <c r="W913" s="5" t="s">
        <v>749</v>
      </c>
      <c r="X913" s="5">
        <v>1.3</v>
      </c>
      <c r="Y913" s="76">
        <v>1</v>
      </c>
      <c r="Z913" s="84">
        <v>4.3847794374270785</v>
      </c>
      <c r="AA913" s="5"/>
      <c r="AB913" s="84">
        <v>-27.715254773773196</v>
      </c>
      <c r="AC913" s="5"/>
      <c r="AD913" s="84">
        <v>201.25799539506116</v>
      </c>
      <c r="AE913" s="84">
        <v>838.05120391456444</v>
      </c>
      <c r="AF913" s="22">
        <f t="shared" si="98"/>
        <v>-26.270917566526972</v>
      </c>
      <c r="AG913" s="23">
        <f t="shared" si="99"/>
        <v>2.4484645404197289</v>
      </c>
      <c r="AH913" s="23">
        <f t="shared" si="100"/>
        <v>4.1640641519334647</v>
      </c>
      <c r="AI913" s="23">
        <f t="shared" si="101"/>
        <v>4.8580748439223749</v>
      </c>
      <c r="AJ913" s="85">
        <f t="shared" si="102"/>
        <v>27.511027469873138</v>
      </c>
      <c r="AK913" s="23"/>
      <c r="AL913" s="3"/>
    </row>
    <row r="914" spans="1:38" x14ac:dyDescent="0.35">
      <c r="A914" s="5">
        <f t="shared" si="96"/>
        <v>2387</v>
      </c>
      <c r="B914" s="6"/>
      <c r="C914" s="75" t="s">
        <v>1217</v>
      </c>
      <c r="D914" s="9"/>
      <c r="E914" s="76" t="s">
        <v>231</v>
      </c>
      <c r="F914" s="75" t="s">
        <v>232</v>
      </c>
      <c r="G914" s="76"/>
      <c r="H914" s="6">
        <v>2045</v>
      </c>
      <c r="I914" s="9"/>
      <c r="J914" s="9" t="s">
        <v>234</v>
      </c>
      <c r="K914" s="39">
        <v>42566</v>
      </c>
      <c r="L914" s="11">
        <v>2016</v>
      </c>
      <c r="M914" s="30">
        <f t="shared" si="97"/>
        <v>197</v>
      </c>
      <c r="N914" s="12"/>
      <c r="O914" s="12"/>
      <c r="Q914" s="5" t="s">
        <v>78</v>
      </c>
      <c r="R914" s="9" t="s">
        <v>235</v>
      </c>
      <c r="S914" s="9" t="s">
        <v>236</v>
      </c>
      <c r="T914" s="72">
        <v>22</v>
      </c>
      <c r="U914" s="72">
        <v>28</v>
      </c>
      <c r="V914" s="9" t="s">
        <v>237</v>
      </c>
      <c r="W914" s="5" t="s">
        <v>749</v>
      </c>
      <c r="X914" s="5">
        <v>1.1000000000000001</v>
      </c>
      <c r="Y914" s="76">
        <v>1</v>
      </c>
      <c r="Z914" s="84">
        <v>4.0388630219116992</v>
      </c>
      <c r="AA914" s="5"/>
      <c r="AB914" s="84">
        <v>-27.521342153885225</v>
      </c>
      <c r="AC914" s="5"/>
      <c r="AD914" s="84">
        <v>180.32731896628133</v>
      </c>
      <c r="AE914" s="84">
        <v>714.25845215346033</v>
      </c>
      <c r="AF914" s="22">
        <f t="shared" si="98"/>
        <v>-26.330680152635196</v>
      </c>
      <c r="AG914" s="23">
        <f t="shared" si="99"/>
        <v>2.3467244182093232</v>
      </c>
      <c r="AH914" s="23">
        <f t="shared" si="100"/>
        <v>3.9608998583681965</v>
      </c>
      <c r="AI914" s="23">
        <f t="shared" si="101"/>
        <v>4.6210498347628954</v>
      </c>
      <c r="AJ914" s="85">
        <f t="shared" si="102"/>
        <v>24.706943210948097</v>
      </c>
      <c r="AK914" s="23"/>
      <c r="AL914" s="3"/>
    </row>
    <row r="915" spans="1:38" x14ac:dyDescent="0.35">
      <c r="A915" s="5">
        <f t="shared" si="96"/>
        <v>2388</v>
      </c>
      <c r="B915" s="6"/>
      <c r="C915" s="75" t="s">
        <v>1218</v>
      </c>
      <c r="D915" s="9"/>
      <c r="E915" s="76" t="s">
        <v>231</v>
      </c>
      <c r="F915" s="75" t="s">
        <v>232</v>
      </c>
      <c r="G915" s="76"/>
      <c r="H915" s="6">
        <v>2045</v>
      </c>
      <c r="I915" s="9"/>
      <c r="J915" s="9" t="s">
        <v>234</v>
      </c>
      <c r="K915" s="39">
        <v>42566</v>
      </c>
      <c r="L915" s="11">
        <v>2016</v>
      </c>
      <c r="M915" s="30">
        <f t="shared" si="97"/>
        <v>197</v>
      </c>
      <c r="N915" s="12"/>
      <c r="O915" s="12"/>
      <c r="Q915" s="5" t="s">
        <v>78</v>
      </c>
      <c r="R915" s="9" t="s">
        <v>235</v>
      </c>
      <c r="S915" s="9" t="s">
        <v>236</v>
      </c>
      <c r="T915" s="72">
        <v>31</v>
      </c>
      <c r="U915" s="72">
        <v>103.7</v>
      </c>
      <c r="V915" s="9" t="s">
        <v>237</v>
      </c>
      <c r="W915" s="5" t="s">
        <v>749</v>
      </c>
      <c r="X915" s="5">
        <v>1.3</v>
      </c>
      <c r="Y915" s="76">
        <v>1</v>
      </c>
      <c r="Z915" s="84">
        <v>3.9004054353233739</v>
      </c>
      <c r="AA915" s="5"/>
      <c r="AB915" s="84">
        <v>-25.354888612039478</v>
      </c>
      <c r="AC915" s="5"/>
      <c r="AD915" s="84">
        <v>253.20906814087274</v>
      </c>
      <c r="AE915" s="84">
        <v>887.11722354491712</v>
      </c>
      <c r="AF915" s="22">
        <f t="shared" si="98"/>
        <v>-24.843031748011082</v>
      </c>
      <c r="AG915" s="23">
        <f t="shared" si="99"/>
        <v>2.3060015986245217</v>
      </c>
      <c r="AH915" s="23">
        <f t="shared" si="100"/>
        <v>3.5034970511062813</v>
      </c>
      <c r="AI915" s="23">
        <f t="shared" si="101"/>
        <v>4.0874132262906615</v>
      </c>
      <c r="AJ915" s="85">
        <f t="shared" si="102"/>
        <v>17.421191499257624</v>
      </c>
      <c r="AK915" s="23"/>
      <c r="AL915" s="3"/>
    </row>
    <row r="916" spans="1:38" x14ac:dyDescent="0.35">
      <c r="A916" s="5">
        <f t="shared" si="96"/>
        <v>2389</v>
      </c>
      <c r="B916" s="6"/>
      <c r="C916" s="75" t="s">
        <v>1219</v>
      </c>
      <c r="D916" s="9"/>
      <c r="E916" s="76" t="s">
        <v>231</v>
      </c>
      <c r="F916" s="75" t="s">
        <v>232</v>
      </c>
      <c r="G916" s="76"/>
      <c r="H916" s="6">
        <v>2045</v>
      </c>
      <c r="I916" s="9"/>
      <c r="J916" s="9" t="s">
        <v>234</v>
      </c>
      <c r="K916" s="39">
        <v>42566</v>
      </c>
      <c r="L916" s="11">
        <v>2016</v>
      </c>
      <c r="M916" s="30">
        <f t="shared" si="97"/>
        <v>197</v>
      </c>
      <c r="N916" s="12"/>
      <c r="O916" s="12"/>
      <c r="Q916" s="5" t="s">
        <v>78</v>
      </c>
      <c r="R916" s="9" t="s">
        <v>235</v>
      </c>
      <c r="S916" s="9" t="s">
        <v>236</v>
      </c>
      <c r="T916" s="72">
        <v>18.13</v>
      </c>
      <c r="U916" s="72">
        <v>11.68</v>
      </c>
      <c r="V916" s="9" t="s">
        <v>237</v>
      </c>
      <c r="W916" s="5" t="s">
        <v>749</v>
      </c>
      <c r="X916" s="5">
        <v>0.9</v>
      </c>
      <c r="Y916" s="76">
        <v>1</v>
      </c>
      <c r="Z916" s="84">
        <v>5.2797571128042247</v>
      </c>
      <c r="AA916" s="5"/>
      <c r="AB916" s="84">
        <v>-28.237193235121545</v>
      </c>
      <c r="AC916" s="5"/>
      <c r="AD916" s="84">
        <v>156.75126486859693</v>
      </c>
      <c r="AE916" s="84">
        <v>686.1265879512215</v>
      </c>
      <c r="AF916" s="22">
        <f t="shared" si="98"/>
        <v>-26.552075049362678</v>
      </c>
      <c r="AG916" s="23">
        <f t="shared" si="99"/>
        <v>2.7116932684718309</v>
      </c>
      <c r="AH916" s="23">
        <f t="shared" si="100"/>
        <v>4.3771677920838137</v>
      </c>
      <c r="AI916" s="23">
        <f t="shared" si="101"/>
        <v>5.1066957574311163</v>
      </c>
      <c r="AJ916" s="85">
        <f t="shared" si="102"/>
        <v>30.215069340255926</v>
      </c>
      <c r="AK916" s="23"/>
      <c r="AL916" s="3"/>
    </row>
    <row r="917" spans="1:38" x14ac:dyDescent="0.35">
      <c r="A917" s="5">
        <f t="shared" si="96"/>
        <v>2390</v>
      </c>
      <c r="B917" s="6"/>
      <c r="C917" s="75" t="s">
        <v>1220</v>
      </c>
      <c r="D917" s="9"/>
      <c r="E917" s="76" t="s">
        <v>231</v>
      </c>
      <c r="F917" s="75" t="s">
        <v>232</v>
      </c>
      <c r="G917" s="76"/>
      <c r="H917" s="6">
        <v>2045</v>
      </c>
      <c r="I917" s="9"/>
      <c r="J917" s="9" t="s">
        <v>234</v>
      </c>
      <c r="K917" s="39">
        <v>42566</v>
      </c>
      <c r="L917" s="11">
        <v>2016</v>
      </c>
      <c r="M917" s="30">
        <f t="shared" si="97"/>
        <v>197</v>
      </c>
      <c r="N917" s="12"/>
      <c r="O917" s="12"/>
      <c r="Q917" s="5" t="s">
        <v>78</v>
      </c>
      <c r="R917" s="9" t="s">
        <v>235</v>
      </c>
      <c r="S917" s="9" t="s">
        <v>236</v>
      </c>
      <c r="T917" s="72">
        <v>21.5</v>
      </c>
      <c r="U917" s="72">
        <v>23.15</v>
      </c>
      <c r="V917" s="9" t="s">
        <v>237</v>
      </c>
      <c r="W917" s="5" t="s">
        <v>749</v>
      </c>
      <c r="X917" s="5">
        <v>0.9</v>
      </c>
      <c r="Y917" s="76">
        <v>1</v>
      </c>
      <c r="Z917" s="84">
        <v>4.8017549921840645</v>
      </c>
      <c r="AA917" s="5"/>
      <c r="AB917" s="84">
        <v>-27.856438004323767</v>
      </c>
      <c r="AC917" s="5"/>
      <c r="AD917" s="84">
        <v>150.99367433854613</v>
      </c>
      <c r="AE917" s="84">
        <v>629.91448875722824</v>
      </c>
      <c r="AF917" s="22">
        <f t="shared" si="98"/>
        <v>-26.402937184828286</v>
      </c>
      <c r="AG917" s="23">
        <f t="shared" si="99"/>
        <v>2.5711044094659012</v>
      </c>
      <c r="AH917" s="23">
        <f t="shared" si="100"/>
        <v>4.1717938947884905</v>
      </c>
      <c r="AI917" s="23">
        <f t="shared" si="101"/>
        <v>4.8670928772532394</v>
      </c>
      <c r="AJ917" s="85">
        <f t="shared" si="102"/>
        <v>27.613173720408774</v>
      </c>
      <c r="AK917" s="23"/>
      <c r="AL917" s="3"/>
    </row>
    <row r="918" spans="1:38" x14ac:dyDescent="0.35">
      <c r="A918" s="5">
        <f t="shared" si="96"/>
        <v>2391</v>
      </c>
      <c r="B918" s="6"/>
      <c r="C918" s="75" t="s">
        <v>1234</v>
      </c>
      <c r="D918" s="9"/>
      <c r="E918" s="76" t="s">
        <v>231</v>
      </c>
      <c r="F918" s="75" t="s">
        <v>232</v>
      </c>
      <c r="G918" s="76"/>
      <c r="H918" s="6">
        <v>2137</v>
      </c>
      <c r="I918" s="9"/>
      <c r="J918" s="9" t="s">
        <v>234</v>
      </c>
      <c r="K918" s="39">
        <v>42566</v>
      </c>
      <c r="L918" s="11">
        <v>2016</v>
      </c>
      <c r="M918" s="30">
        <f t="shared" si="97"/>
        <v>197</v>
      </c>
      <c r="N918" s="12"/>
      <c r="O918" s="12"/>
      <c r="Q918" s="5" t="s">
        <v>78</v>
      </c>
      <c r="R918" s="9" t="s">
        <v>235</v>
      </c>
      <c r="S918" s="9" t="s">
        <v>236</v>
      </c>
      <c r="T918" s="72">
        <v>18.829999999999998</v>
      </c>
      <c r="U918" s="72">
        <v>11.77</v>
      </c>
      <c r="V918" s="9" t="s">
        <v>237</v>
      </c>
      <c r="W918" s="5" t="s">
        <v>749</v>
      </c>
      <c r="X918" s="5">
        <v>0.8</v>
      </c>
      <c r="Y918" s="76">
        <v>1</v>
      </c>
      <c r="Z918" s="84">
        <v>6.9014898213007054</v>
      </c>
      <c r="AA918" s="5"/>
      <c r="AB918" s="84">
        <v>-28.857481909875172</v>
      </c>
      <c r="AC918" s="5"/>
      <c r="AD918" s="84">
        <v>111.64239904102533</v>
      </c>
      <c r="AE918" s="84">
        <v>485.81519548579342</v>
      </c>
      <c r="AF918" s="22">
        <f t="shared" si="98"/>
        <v>-27.200083867945811</v>
      </c>
      <c r="AG918" s="23">
        <f t="shared" si="99"/>
        <v>3.1886734768531486</v>
      </c>
      <c r="AH918" s="23">
        <f t="shared" si="100"/>
        <v>4.3515295233603002</v>
      </c>
      <c r="AI918" s="23">
        <f t="shared" si="101"/>
        <v>5.0767844439203502</v>
      </c>
      <c r="AJ918" s="85">
        <f t="shared" si="102"/>
        <v>29.901624416249497</v>
      </c>
      <c r="AK918" s="23"/>
      <c r="AL918" s="3"/>
    </row>
    <row r="919" spans="1:38" x14ac:dyDescent="0.35">
      <c r="A919" s="5">
        <f t="shared" si="96"/>
        <v>2392</v>
      </c>
      <c r="B919" s="6"/>
      <c r="C919" s="75" t="s">
        <v>1235</v>
      </c>
      <c r="D919" s="9"/>
      <c r="E919" s="76" t="s">
        <v>231</v>
      </c>
      <c r="F919" s="75" t="s">
        <v>232</v>
      </c>
      <c r="G919" s="76"/>
      <c r="H919" s="6">
        <v>2137</v>
      </c>
      <c r="I919" s="9"/>
      <c r="J919" s="9" t="s">
        <v>234</v>
      </c>
      <c r="K919" s="39">
        <v>42566</v>
      </c>
      <c r="L919" s="11">
        <v>2016</v>
      </c>
      <c r="M919" s="30">
        <f t="shared" si="97"/>
        <v>197</v>
      </c>
      <c r="N919" s="12"/>
      <c r="O919" s="12"/>
      <c r="Q919" s="5" t="s">
        <v>78</v>
      </c>
      <c r="R919" s="9" t="s">
        <v>235</v>
      </c>
      <c r="S919" s="9" t="s">
        <v>236</v>
      </c>
      <c r="T919" s="72">
        <v>16.600000000000001</v>
      </c>
      <c r="U919" s="72">
        <v>7.82</v>
      </c>
      <c r="V919" s="9" t="s">
        <v>237</v>
      </c>
      <c r="W919" s="5" t="s">
        <v>749</v>
      </c>
      <c r="X919" s="5">
        <v>0.9</v>
      </c>
      <c r="Y919" s="76">
        <v>1</v>
      </c>
      <c r="Z919" s="84">
        <v>7.3091989794640737</v>
      </c>
      <c r="AA919" s="5"/>
      <c r="AB919" s="84">
        <v>-28.873795030200451</v>
      </c>
      <c r="AC919" s="5"/>
      <c r="AD919" s="84">
        <v>120.82822086464952</v>
      </c>
      <c r="AE919" s="84">
        <v>536.51743274315743</v>
      </c>
      <c r="AF919" s="22">
        <f t="shared" si="98"/>
        <v>-27.121749238386599</v>
      </c>
      <c r="AG919" s="23">
        <f t="shared" si="99"/>
        <v>3.308587935136492</v>
      </c>
      <c r="AH919" s="23">
        <f t="shared" si="100"/>
        <v>4.4403321418111297</v>
      </c>
      <c r="AI919" s="23">
        <f t="shared" si="101"/>
        <v>5.180387498779651</v>
      </c>
      <c r="AJ919" s="85">
        <f t="shared" si="102"/>
        <v>30.974169330403967</v>
      </c>
      <c r="AK919" s="23"/>
      <c r="AL919" s="3"/>
    </row>
    <row r="920" spans="1:38" x14ac:dyDescent="0.35">
      <c r="A920" s="5">
        <f t="shared" si="96"/>
        <v>2393</v>
      </c>
      <c r="B920" s="6"/>
      <c r="C920" s="75" t="s">
        <v>1236</v>
      </c>
      <c r="D920" s="9"/>
      <c r="E920" s="76" t="s">
        <v>231</v>
      </c>
      <c r="F920" s="75" t="s">
        <v>232</v>
      </c>
      <c r="G920" s="76"/>
      <c r="H920" s="6">
        <v>2137</v>
      </c>
      <c r="I920" s="9"/>
      <c r="J920" s="9" t="s">
        <v>234</v>
      </c>
      <c r="K920" s="39">
        <v>42566</v>
      </c>
      <c r="L920" s="11">
        <v>2016</v>
      </c>
      <c r="M920" s="30">
        <f t="shared" si="97"/>
        <v>197</v>
      </c>
      <c r="N920" s="12"/>
      <c r="O920" s="12"/>
      <c r="Q920" s="5" t="s">
        <v>78</v>
      </c>
      <c r="R920" s="9" t="s">
        <v>235</v>
      </c>
      <c r="S920" s="9" t="s">
        <v>236</v>
      </c>
      <c r="T920" s="72">
        <v>16.25</v>
      </c>
      <c r="U920" s="72">
        <v>8.75</v>
      </c>
      <c r="V920" s="9" t="s">
        <v>237</v>
      </c>
      <c r="W920" s="5" t="s">
        <v>749</v>
      </c>
      <c r="X920" s="5">
        <v>1.1000000000000001</v>
      </c>
      <c r="Y920" s="76">
        <v>1</v>
      </c>
      <c r="Z920" s="84">
        <v>8.0300913340969569</v>
      </c>
      <c r="AA920" s="5"/>
      <c r="AB920" s="84">
        <v>-29.46717418188517</v>
      </c>
      <c r="AC920" s="5"/>
      <c r="AD920" s="84">
        <v>125.40870729336744</v>
      </c>
      <c r="AE920" s="84">
        <v>589.6777016902779</v>
      </c>
      <c r="AF920" s="22">
        <f t="shared" si="98"/>
        <v>-27.456980433348239</v>
      </c>
      <c r="AG920" s="23">
        <f t="shared" si="99"/>
        <v>3.5206150982638111</v>
      </c>
      <c r="AH920" s="23">
        <f t="shared" si="100"/>
        <v>4.7020475245857547</v>
      </c>
      <c r="AI920" s="23">
        <f t="shared" si="101"/>
        <v>5.4857221120167141</v>
      </c>
      <c r="AJ920" s="85">
        <f t="shared" si="102"/>
        <v>33.933166025857737</v>
      </c>
      <c r="AK920" s="23"/>
      <c r="AL920" s="3"/>
    </row>
    <row r="921" spans="1:38" x14ac:dyDescent="0.35">
      <c r="A921" s="5">
        <f t="shared" si="96"/>
        <v>2394</v>
      </c>
      <c r="B921" s="6"/>
      <c r="C921" s="75" t="s">
        <v>1248</v>
      </c>
      <c r="D921" s="9"/>
      <c r="E921" s="76" t="s">
        <v>231</v>
      </c>
      <c r="F921" s="75" t="s">
        <v>232</v>
      </c>
      <c r="G921" s="76"/>
      <c r="H921" s="6">
        <v>2050</v>
      </c>
      <c r="I921" s="9"/>
      <c r="J921" s="9" t="s">
        <v>234</v>
      </c>
      <c r="K921" s="39">
        <v>42566</v>
      </c>
      <c r="L921" s="11">
        <v>2016</v>
      </c>
      <c r="M921" s="30">
        <f t="shared" si="97"/>
        <v>197</v>
      </c>
      <c r="N921" s="12"/>
      <c r="O921" s="12"/>
      <c r="Q921" s="5" t="s">
        <v>78</v>
      </c>
      <c r="R921" s="9" t="s">
        <v>235</v>
      </c>
      <c r="S921" s="9" t="s">
        <v>236</v>
      </c>
      <c r="T921" s="72">
        <v>12</v>
      </c>
      <c r="U921" s="72">
        <v>2.9</v>
      </c>
      <c r="V921" s="9" t="s">
        <v>237</v>
      </c>
      <c r="W921" s="5" t="s">
        <v>749</v>
      </c>
      <c r="X921" s="5">
        <v>0.1</v>
      </c>
      <c r="Y921" s="76">
        <v>1</v>
      </c>
      <c r="Z921" s="84">
        <v>7.0544709624249355</v>
      </c>
      <c r="AA921" s="5"/>
      <c r="AB921" s="84">
        <v>-26.789556883626236</v>
      </c>
      <c r="AC921" s="5"/>
      <c r="AD921" s="84">
        <v>33.717219687538545</v>
      </c>
      <c r="AE921" s="84">
        <v>142.63055781923913</v>
      </c>
      <c r="AF921" s="22">
        <f t="shared" si="98"/>
        <v>-25.267898980580259</v>
      </c>
      <c r="AG921" s="23">
        <f t="shared" si="99"/>
        <v>3.2336679301249811</v>
      </c>
      <c r="AH921" s="23">
        <f t="shared" si="100"/>
        <v>4.2301992614163728</v>
      </c>
      <c r="AI921" s="23">
        <f t="shared" si="101"/>
        <v>4.9352324716524345</v>
      </c>
      <c r="AJ921" s="85">
        <f t="shared" si="102"/>
        <v>28.374803363046652</v>
      </c>
      <c r="AK921" s="23"/>
      <c r="AL921" s="3"/>
    </row>
    <row r="922" spans="1:38" x14ac:dyDescent="0.35">
      <c r="A922" s="5">
        <f t="shared" si="96"/>
        <v>2395</v>
      </c>
      <c r="B922" s="6"/>
      <c r="C922" s="75" t="s">
        <v>1214</v>
      </c>
      <c r="D922" s="9"/>
      <c r="E922" s="76" t="s">
        <v>231</v>
      </c>
      <c r="F922" s="75" t="s">
        <v>232</v>
      </c>
      <c r="G922" s="76"/>
      <c r="H922" s="6">
        <v>2129</v>
      </c>
      <c r="I922" s="9"/>
      <c r="J922" s="9" t="s">
        <v>234</v>
      </c>
      <c r="K922" s="39">
        <v>42567</v>
      </c>
      <c r="L922" s="11">
        <v>2016</v>
      </c>
      <c r="M922" s="30">
        <f t="shared" si="97"/>
        <v>198</v>
      </c>
      <c r="N922" s="12"/>
      <c r="O922" s="12"/>
      <c r="Q922" s="5" t="s">
        <v>78</v>
      </c>
      <c r="R922" s="9" t="s">
        <v>235</v>
      </c>
      <c r="S922" s="9" t="s">
        <v>236</v>
      </c>
      <c r="T922" s="72">
        <v>17.829999999999998</v>
      </c>
      <c r="U922" s="72">
        <v>9.3000000000000007</v>
      </c>
      <c r="V922" s="9" t="s">
        <v>237</v>
      </c>
      <c r="W922" s="5" t="s">
        <v>749</v>
      </c>
      <c r="X922" s="5">
        <v>1</v>
      </c>
      <c r="Y922" s="76">
        <v>1</v>
      </c>
      <c r="Z922" s="84">
        <v>8.1293714955017276</v>
      </c>
      <c r="AA922" s="5"/>
      <c r="AB922" s="84">
        <v>-29.37596040629467</v>
      </c>
      <c r="AC922" s="5"/>
      <c r="AD922" s="84">
        <v>175.89327076053928</v>
      </c>
      <c r="AE922" s="84">
        <v>794.34116712420087</v>
      </c>
      <c r="AF922" s="22">
        <f t="shared" si="98"/>
        <v>-27.546162267921474</v>
      </c>
      <c r="AG922" s="23">
        <f t="shared" si="99"/>
        <v>3.5498151457358027</v>
      </c>
      <c r="AH922" s="23">
        <f t="shared" si="100"/>
        <v>4.516040685863504</v>
      </c>
      <c r="AI922" s="23">
        <f t="shared" si="101"/>
        <v>5.2687141335074212</v>
      </c>
      <c r="AJ922" s="85">
        <f t="shared" si="102"/>
        <v>31.860183289393483</v>
      </c>
      <c r="AK922" s="23"/>
      <c r="AL922" s="3"/>
    </row>
    <row r="923" spans="1:38" x14ac:dyDescent="0.35">
      <c r="A923" s="5">
        <f t="shared" si="96"/>
        <v>2396</v>
      </c>
      <c r="B923" s="6"/>
      <c r="C923" s="75" t="s">
        <v>1215</v>
      </c>
      <c r="D923" s="9"/>
      <c r="E923" s="76" t="s">
        <v>231</v>
      </c>
      <c r="F923" s="75" t="s">
        <v>232</v>
      </c>
      <c r="G923" s="76"/>
      <c r="H923" s="6">
        <v>2129</v>
      </c>
      <c r="I923" s="9"/>
      <c r="J923" s="9" t="s">
        <v>234</v>
      </c>
      <c r="K923" s="39">
        <v>42567</v>
      </c>
      <c r="L923" s="11">
        <v>2016</v>
      </c>
      <c r="M923" s="30">
        <f t="shared" si="97"/>
        <v>198</v>
      </c>
      <c r="N923" s="12"/>
      <c r="O923" s="12"/>
      <c r="Q923" s="5" t="s">
        <v>78</v>
      </c>
      <c r="R923" s="9" t="s">
        <v>235</v>
      </c>
      <c r="S923" s="9" t="s">
        <v>236</v>
      </c>
      <c r="T923" s="72">
        <v>15.5</v>
      </c>
      <c r="U923" s="72">
        <v>6.03</v>
      </c>
      <c r="V923" s="9" t="s">
        <v>237</v>
      </c>
      <c r="W923" s="5" t="s">
        <v>749</v>
      </c>
      <c r="X923" s="5">
        <v>1.2</v>
      </c>
      <c r="Y923" s="76">
        <v>1</v>
      </c>
      <c r="Z923" s="84">
        <v>8.4216188331421336</v>
      </c>
      <c r="AA923" s="5"/>
      <c r="AB923" s="84">
        <v>-29.129900199745677</v>
      </c>
      <c r="AC923" s="5"/>
      <c r="AD923" s="84">
        <v>161.67240255132768</v>
      </c>
      <c r="AE923" s="84">
        <v>721.33020504666501</v>
      </c>
      <c r="AF923" s="22">
        <f t="shared" si="98"/>
        <v>-27.355665175717604</v>
      </c>
      <c r="AG923" s="23">
        <f t="shared" si="99"/>
        <v>3.6357702450418041</v>
      </c>
      <c r="AH923" s="23">
        <f t="shared" si="100"/>
        <v>4.4616780208833564</v>
      </c>
      <c r="AI923" s="23">
        <f t="shared" si="101"/>
        <v>5.2052910243639161</v>
      </c>
      <c r="AJ923" s="85">
        <f t="shared" si="102"/>
        <v>31.226568145402481</v>
      </c>
      <c r="AK923" s="23"/>
      <c r="AL923" s="3"/>
    </row>
    <row r="924" spans="1:38" x14ac:dyDescent="0.35">
      <c r="A924" s="5">
        <f t="shared" si="96"/>
        <v>2397</v>
      </c>
      <c r="B924" s="6"/>
      <c r="C924" s="75" t="s">
        <v>1239</v>
      </c>
      <c r="D924" s="9"/>
      <c r="E924" s="76" t="s">
        <v>231</v>
      </c>
      <c r="F924" s="75" t="s">
        <v>232</v>
      </c>
      <c r="G924" s="76"/>
      <c r="H924" s="6">
        <v>2059</v>
      </c>
      <c r="I924" s="9"/>
      <c r="J924" s="9" t="s">
        <v>234</v>
      </c>
      <c r="K924" s="39">
        <v>42567</v>
      </c>
      <c r="L924" s="11">
        <v>2016</v>
      </c>
      <c r="M924" s="30">
        <f t="shared" si="97"/>
        <v>198</v>
      </c>
      <c r="N924" s="12"/>
      <c r="O924" s="12"/>
      <c r="Q924" s="5" t="s">
        <v>78</v>
      </c>
      <c r="R924" s="9" t="s">
        <v>235</v>
      </c>
      <c r="S924" s="9" t="s">
        <v>236</v>
      </c>
      <c r="T924" s="72">
        <v>18</v>
      </c>
      <c r="U924" s="72">
        <v>8.6300000000000008</v>
      </c>
      <c r="V924" s="9" t="s">
        <v>237</v>
      </c>
      <c r="W924" s="5" t="s">
        <v>749</v>
      </c>
      <c r="X924" s="5">
        <v>1.2</v>
      </c>
      <c r="Y924" s="76">
        <v>1</v>
      </c>
      <c r="Z924" s="84">
        <v>7.3418332263325636</v>
      </c>
      <c r="AA924" s="5"/>
      <c r="AB924" s="84">
        <v>-28.824558975495567</v>
      </c>
      <c r="AC924" s="5"/>
      <c r="AD924" s="84">
        <v>154.307921262863</v>
      </c>
      <c r="AE924" s="84">
        <v>646.44639626698449</v>
      </c>
      <c r="AF924" s="22">
        <f t="shared" si="98"/>
        <v>-27.350397576242361</v>
      </c>
      <c r="AG924" s="23">
        <f t="shared" si="99"/>
        <v>3.3181862430389892</v>
      </c>
      <c r="AH924" s="23">
        <f t="shared" si="100"/>
        <v>4.1893273590651594</v>
      </c>
      <c r="AI924" s="23">
        <f t="shared" si="101"/>
        <v>4.8875485855760195</v>
      </c>
      <c r="AJ924" s="85">
        <f t="shared" si="102"/>
        <v>27.84369625103675</v>
      </c>
      <c r="AK924" s="23"/>
      <c r="AL924" s="3"/>
    </row>
    <row r="925" spans="1:38" x14ac:dyDescent="0.35">
      <c r="A925" s="5">
        <f t="shared" si="96"/>
        <v>2398</v>
      </c>
      <c r="B925" s="6"/>
      <c r="C925" s="75" t="s">
        <v>1240</v>
      </c>
      <c r="D925" s="9"/>
      <c r="E925" s="76" t="s">
        <v>231</v>
      </c>
      <c r="F925" s="75" t="s">
        <v>232</v>
      </c>
      <c r="G925" s="76"/>
      <c r="H925" s="6">
        <v>2059</v>
      </c>
      <c r="I925" s="9"/>
      <c r="J925" s="9" t="s">
        <v>234</v>
      </c>
      <c r="K925" s="39">
        <v>42567</v>
      </c>
      <c r="L925" s="11">
        <v>2016</v>
      </c>
      <c r="M925" s="30">
        <f t="shared" si="97"/>
        <v>198</v>
      </c>
      <c r="N925" s="12"/>
      <c r="O925" s="12"/>
      <c r="Q925" s="5" t="s">
        <v>78</v>
      </c>
      <c r="R925" s="9" t="s">
        <v>235</v>
      </c>
      <c r="S925" s="9" t="s">
        <v>236</v>
      </c>
      <c r="T925" s="72">
        <v>14.9</v>
      </c>
      <c r="U925" s="72">
        <v>3.76</v>
      </c>
      <c r="V925" s="9" t="s">
        <v>237</v>
      </c>
      <c r="W925" s="5" t="s">
        <v>749</v>
      </c>
      <c r="X925" s="5">
        <v>1</v>
      </c>
      <c r="Y925" s="76">
        <v>1</v>
      </c>
      <c r="Z925" s="84">
        <v>8.1124425825644373</v>
      </c>
      <c r="AA925" s="5"/>
      <c r="AB925" s="84">
        <v>-28.9285961309618</v>
      </c>
      <c r="AC925" s="5"/>
      <c r="AD925" s="84">
        <v>122.65405081493154</v>
      </c>
      <c r="AE925" s="84">
        <v>558.59409649812449</v>
      </c>
      <c r="AF925" s="22">
        <f t="shared" si="98"/>
        <v>-27.060563955399925</v>
      </c>
      <c r="AG925" s="23">
        <f t="shared" si="99"/>
        <v>3.5448360536954229</v>
      </c>
      <c r="AH925" s="23">
        <f t="shared" si="100"/>
        <v>4.5542246080479467</v>
      </c>
      <c r="AI925" s="23">
        <f t="shared" si="101"/>
        <v>5.3132620427226049</v>
      </c>
      <c r="AJ925" s="85">
        <f t="shared" si="102"/>
        <v>32.297514118548875</v>
      </c>
      <c r="AK925" s="23"/>
      <c r="AL925" s="3"/>
    </row>
    <row r="926" spans="1:38" x14ac:dyDescent="0.35">
      <c r="A926" s="5">
        <f t="shared" si="96"/>
        <v>2399</v>
      </c>
      <c r="B926" s="6"/>
      <c r="C926" s="75" t="s">
        <v>1246</v>
      </c>
      <c r="D926" s="9"/>
      <c r="E926" s="76" t="s">
        <v>231</v>
      </c>
      <c r="F926" s="75" t="s">
        <v>232</v>
      </c>
      <c r="G926" s="76"/>
      <c r="H926" s="6">
        <v>2121</v>
      </c>
      <c r="I926" s="9"/>
      <c r="J926" s="9" t="s">
        <v>234</v>
      </c>
      <c r="K926" s="39">
        <v>42567</v>
      </c>
      <c r="L926" s="11">
        <v>2016</v>
      </c>
      <c r="M926" s="30">
        <f t="shared" si="97"/>
        <v>198</v>
      </c>
      <c r="N926" s="12"/>
      <c r="O926" s="12"/>
      <c r="Q926" s="5" t="s">
        <v>78</v>
      </c>
      <c r="R926" s="9" t="s">
        <v>235</v>
      </c>
      <c r="S926" s="9" t="s">
        <v>236</v>
      </c>
      <c r="T926" s="72">
        <v>18.329999999999998</v>
      </c>
      <c r="U926" s="72">
        <v>12.53</v>
      </c>
      <c r="V926" s="9" t="s">
        <v>237</v>
      </c>
      <c r="W926" s="5" t="s">
        <v>749</v>
      </c>
      <c r="X926" s="5">
        <v>1</v>
      </c>
      <c r="Y926" s="76">
        <v>1</v>
      </c>
      <c r="Z926" s="84">
        <v>7.5445118977028285</v>
      </c>
      <c r="AA926" s="5"/>
      <c r="AB926" s="84">
        <v>-29.233729434961326</v>
      </c>
      <c r="AC926" s="5"/>
      <c r="AD926" s="84">
        <v>128.01421862494891</v>
      </c>
      <c r="AE926" s="84">
        <v>567.91802306959994</v>
      </c>
      <c r="AF926" s="22">
        <f t="shared" si="98"/>
        <v>-27.485829221143522</v>
      </c>
      <c r="AG926" s="23">
        <f t="shared" si="99"/>
        <v>3.3777976169714199</v>
      </c>
      <c r="AH926" s="23">
        <f t="shared" si="100"/>
        <v>4.4363667502706408</v>
      </c>
      <c r="AI926" s="23">
        <f t="shared" si="101"/>
        <v>5.1757612086490807</v>
      </c>
      <c r="AJ926" s="85">
        <f t="shared" si="102"/>
        <v>30.927054246482189</v>
      </c>
      <c r="AK926" s="23"/>
      <c r="AL926" s="3"/>
    </row>
    <row r="927" spans="1:38" x14ac:dyDescent="0.35">
      <c r="A927" s="5">
        <f t="shared" si="96"/>
        <v>2400</v>
      </c>
      <c r="B927" s="6"/>
      <c r="C927" s="75" t="s">
        <v>1247</v>
      </c>
      <c r="D927" s="9"/>
      <c r="E927" s="76" t="s">
        <v>231</v>
      </c>
      <c r="F927" s="75" t="s">
        <v>232</v>
      </c>
      <c r="G927" s="76"/>
      <c r="H927" s="6">
        <v>2121</v>
      </c>
      <c r="I927" s="9"/>
      <c r="J927" s="9" t="s">
        <v>234</v>
      </c>
      <c r="K927" s="39">
        <v>42567</v>
      </c>
      <c r="L927" s="11">
        <v>2016</v>
      </c>
      <c r="M927" s="30">
        <f t="shared" si="97"/>
        <v>198</v>
      </c>
      <c r="N927" s="12"/>
      <c r="O927" s="12"/>
      <c r="Q927" s="5" t="s">
        <v>78</v>
      </c>
      <c r="R927" s="9" t="s">
        <v>235</v>
      </c>
      <c r="S927" s="9" t="s">
        <v>236</v>
      </c>
      <c r="T927" s="72">
        <v>16.170000000000002</v>
      </c>
      <c r="U927" s="72">
        <v>7.53</v>
      </c>
      <c r="V927" s="9" t="s">
        <v>237</v>
      </c>
      <c r="W927" s="5" t="s">
        <v>749</v>
      </c>
      <c r="X927" s="5">
        <v>1</v>
      </c>
      <c r="Y927" s="76">
        <v>1</v>
      </c>
      <c r="Z927" s="84">
        <v>7.6973457023697405</v>
      </c>
      <c r="AA927" s="5"/>
      <c r="AB927" s="84">
        <v>-29.162125067886613</v>
      </c>
      <c r="AC927" s="5"/>
      <c r="AD927" s="84">
        <v>141.96633329123068</v>
      </c>
      <c r="AE927" s="84">
        <v>645.75270832099022</v>
      </c>
      <c r="AF927" s="22">
        <f t="shared" si="98"/>
        <v>-27.299652002714758</v>
      </c>
      <c r="AG927" s="23">
        <f t="shared" si="99"/>
        <v>3.4227487359911004</v>
      </c>
      <c r="AH927" s="23">
        <f t="shared" si="100"/>
        <v>4.5486327169998031</v>
      </c>
      <c r="AI927" s="23">
        <f t="shared" si="101"/>
        <v>5.3067381698331033</v>
      </c>
      <c r="AJ927" s="85">
        <f t="shared" si="102"/>
        <v>32.233860107529829</v>
      </c>
      <c r="AK927" s="23"/>
      <c r="AL927" s="3"/>
    </row>
    <row r="928" spans="1:38" x14ac:dyDescent="0.35">
      <c r="A928" s="5">
        <f t="shared" si="96"/>
        <v>2401</v>
      </c>
      <c r="B928" s="6"/>
      <c r="C928" s="75" t="s">
        <v>1261</v>
      </c>
      <c r="D928" s="9"/>
      <c r="E928" s="76" t="s">
        <v>231</v>
      </c>
      <c r="F928" s="75" t="s">
        <v>232</v>
      </c>
      <c r="G928" s="76"/>
      <c r="H928" s="6">
        <v>2129</v>
      </c>
      <c r="I928" s="9"/>
      <c r="J928" s="9" t="s">
        <v>234</v>
      </c>
      <c r="K928" s="39">
        <v>42567</v>
      </c>
      <c r="L928" s="11">
        <v>2016</v>
      </c>
      <c r="M928" s="30">
        <f t="shared" si="97"/>
        <v>198</v>
      </c>
      <c r="N928" s="12"/>
      <c r="O928" s="12"/>
      <c r="Q928" s="5" t="s">
        <v>78</v>
      </c>
      <c r="R928" s="9" t="s">
        <v>235</v>
      </c>
      <c r="S928" s="9" t="s">
        <v>236</v>
      </c>
      <c r="T928" s="72">
        <v>18.88</v>
      </c>
      <c r="U928" s="72">
        <v>8.1999999999999993</v>
      </c>
      <c r="V928" s="9" t="s">
        <v>237</v>
      </c>
      <c r="W928" s="5" t="s">
        <v>749</v>
      </c>
      <c r="X928" s="5">
        <v>1.2</v>
      </c>
      <c r="Y928" s="76">
        <v>1</v>
      </c>
      <c r="Z928" s="84">
        <v>7.5359460805458429</v>
      </c>
      <c r="AA928" s="5"/>
      <c r="AB928" s="84">
        <v>-29.133144746014501</v>
      </c>
      <c r="AC928" s="5"/>
      <c r="AD928" s="84">
        <v>144.0947378863367</v>
      </c>
      <c r="AE928" s="84">
        <v>626.17660389774892</v>
      </c>
      <c r="AF928" s="22">
        <f t="shared" si="98"/>
        <v>-27.482215556939938</v>
      </c>
      <c r="AG928" s="23">
        <f t="shared" si="99"/>
        <v>3.3752782589840717</v>
      </c>
      <c r="AH928" s="23">
        <f t="shared" si="100"/>
        <v>4.3455896660965019</v>
      </c>
      <c r="AI928" s="23">
        <f t="shared" si="101"/>
        <v>5.069854610445919</v>
      </c>
      <c r="AJ928" s="85">
        <f t="shared" si="102"/>
        <v>29.828558653563157</v>
      </c>
      <c r="AK928" s="23"/>
      <c r="AL928" s="3"/>
    </row>
    <row r="929" spans="1:38" x14ac:dyDescent="0.35">
      <c r="A929" s="5">
        <f t="shared" si="96"/>
        <v>2402</v>
      </c>
      <c r="B929" s="6"/>
      <c r="C929" s="75" t="s">
        <v>1262</v>
      </c>
      <c r="D929" s="9"/>
      <c r="E929" s="76" t="s">
        <v>231</v>
      </c>
      <c r="F929" s="75" t="s">
        <v>232</v>
      </c>
      <c r="G929" s="76"/>
      <c r="H929" s="6">
        <v>2129</v>
      </c>
      <c r="I929" s="9"/>
      <c r="J929" s="9" t="s">
        <v>234</v>
      </c>
      <c r="K929" s="39">
        <v>42567</v>
      </c>
      <c r="L929" s="11">
        <v>2016</v>
      </c>
      <c r="M929" s="30">
        <f t="shared" si="97"/>
        <v>198</v>
      </c>
      <c r="N929" s="12"/>
      <c r="O929" s="12"/>
      <c r="Q929" s="5" t="s">
        <v>78</v>
      </c>
      <c r="R929" s="9" t="s">
        <v>235</v>
      </c>
      <c r="S929" s="9" t="s">
        <v>236</v>
      </c>
      <c r="T929" s="72">
        <v>17</v>
      </c>
      <c r="U929" s="72">
        <v>7.53</v>
      </c>
      <c r="V929" s="9" t="s">
        <v>237</v>
      </c>
      <c r="W929" s="5" t="s">
        <v>749</v>
      </c>
      <c r="X929" s="5">
        <v>1</v>
      </c>
      <c r="Y929" s="76">
        <v>1</v>
      </c>
      <c r="Z929" s="84">
        <v>8.0836886228029847</v>
      </c>
      <c r="AA929" s="5"/>
      <c r="AB929" s="84">
        <v>-28.995805042469833</v>
      </c>
      <c r="AC929" s="5"/>
      <c r="AD929" s="84">
        <v>134.77237133409906</v>
      </c>
      <c r="AE929" s="84">
        <v>593.17652537398067</v>
      </c>
      <c r="AF929" s="22">
        <f t="shared" si="98"/>
        <v>-27.284867341475881</v>
      </c>
      <c r="AG929" s="23">
        <f t="shared" si="99"/>
        <v>3.5363790067067606</v>
      </c>
      <c r="AH929" s="23">
        <f t="shared" si="100"/>
        <v>4.4013214244298133</v>
      </c>
      <c r="AI929" s="23">
        <f t="shared" si="101"/>
        <v>5.1348749951681159</v>
      </c>
      <c r="AJ929" s="85">
        <f t="shared" si="102"/>
        <v>30.507528025080802</v>
      </c>
      <c r="AK929" s="23"/>
      <c r="AL929" s="3"/>
    </row>
    <row r="930" spans="1:38" x14ac:dyDescent="0.35">
      <c r="A930" s="5">
        <f t="shared" si="96"/>
        <v>2403</v>
      </c>
      <c r="B930" s="6"/>
      <c r="C930" s="75" t="s">
        <v>1263</v>
      </c>
      <c r="D930" s="9"/>
      <c r="E930" s="76" t="s">
        <v>231</v>
      </c>
      <c r="F930" s="75" t="s">
        <v>232</v>
      </c>
      <c r="G930" s="76"/>
      <c r="H930" s="6">
        <v>2129</v>
      </c>
      <c r="I930" s="9"/>
      <c r="J930" s="9" t="s">
        <v>234</v>
      </c>
      <c r="K930" s="39">
        <v>42567</v>
      </c>
      <c r="L930" s="11">
        <v>2016</v>
      </c>
      <c r="M930" s="30">
        <f t="shared" si="97"/>
        <v>198</v>
      </c>
      <c r="N930" s="12"/>
      <c r="O930" s="12"/>
      <c r="Q930" s="5" t="s">
        <v>78</v>
      </c>
      <c r="R930" s="9" t="s">
        <v>235</v>
      </c>
      <c r="S930" s="9" t="s">
        <v>236</v>
      </c>
      <c r="T930" s="72">
        <v>13.5</v>
      </c>
      <c r="U930" s="72">
        <v>4.1500000000000004</v>
      </c>
      <c r="V930" s="9" t="s">
        <v>237</v>
      </c>
      <c r="W930" s="5" t="s">
        <v>749</v>
      </c>
      <c r="X930" s="5">
        <v>0.8</v>
      </c>
      <c r="Y930" s="76">
        <v>1</v>
      </c>
      <c r="Z930" s="84">
        <v>7.865515487120148</v>
      </c>
      <c r="AA930" s="5"/>
      <c r="AB930" s="84">
        <v>-28.7076796122949</v>
      </c>
      <c r="AC930" s="5"/>
      <c r="AD930" s="84">
        <v>96.679305716243562</v>
      </c>
      <c r="AE930" s="84">
        <v>426.04697891740886</v>
      </c>
      <c r="AF930" s="22">
        <f t="shared" si="98"/>
        <v>-26.990918116441279</v>
      </c>
      <c r="AG930" s="23">
        <f t="shared" si="99"/>
        <v>3.4722104373882789</v>
      </c>
      <c r="AH930" s="23">
        <f t="shared" si="100"/>
        <v>4.406806355931729</v>
      </c>
      <c r="AI930" s="23">
        <f t="shared" si="101"/>
        <v>5.1412740819203506</v>
      </c>
      <c r="AJ930" s="85">
        <f t="shared" si="102"/>
        <v>30.573561844362093</v>
      </c>
      <c r="AK930" s="23"/>
      <c r="AL930" s="3"/>
    </row>
    <row r="931" spans="1:38" x14ac:dyDescent="0.35">
      <c r="A931" s="5">
        <f t="shared" si="96"/>
        <v>2404</v>
      </c>
      <c r="B931" s="6"/>
      <c r="C931" s="75" t="s">
        <v>1286</v>
      </c>
      <c r="D931" s="9"/>
      <c r="E931" s="76" t="s">
        <v>231</v>
      </c>
      <c r="F931" s="75" t="s">
        <v>232</v>
      </c>
      <c r="G931" s="76"/>
      <c r="H931" s="6">
        <v>2059</v>
      </c>
      <c r="I931" s="9"/>
      <c r="J931" s="9" t="s">
        <v>234</v>
      </c>
      <c r="K931" s="39">
        <v>42567</v>
      </c>
      <c r="L931" s="11">
        <v>2016</v>
      </c>
      <c r="M931" s="30">
        <f t="shared" si="97"/>
        <v>198</v>
      </c>
      <c r="N931" s="12"/>
      <c r="O931" s="12"/>
      <c r="Q931" s="5" t="s">
        <v>78</v>
      </c>
      <c r="R931" s="9" t="s">
        <v>235</v>
      </c>
      <c r="S931" s="9" t="s">
        <v>236</v>
      </c>
      <c r="T931" s="72">
        <v>20.5</v>
      </c>
      <c r="U931" s="72">
        <v>17.05</v>
      </c>
      <c r="V931" s="9" t="s">
        <v>237</v>
      </c>
      <c r="W931" s="5" t="s">
        <v>749</v>
      </c>
      <c r="X931" s="5">
        <v>1.3</v>
      </c>
      <c r="Y931" s="76">
        <v>1</v>
      </c>
      <c r="Z931" s="84">
        <v>7.8479197256678184</v>
      </c>
      <c r="AA931" s="5"/>
      <c r="AB931" s="84">
        <v>-29.040057707425376</v>
      </c>
      <c r="AC931" s="5"/>
      <c r="AD931" s="84">
        <v>169.24555470884866</v>
      </c>
      <c r="AE931" s="84">
        <v>703.65435250648375</v>
      </c>
      <c r="AF931" s="22">
        <f t="shared" si="98"/>
        <v>-27.603416714490521</v>
      </c>
      <c r="AG931" s="23">
        <f t="shared" si="99"/>
        <v>3.4670352134317115</v>
      </c>
      <c r="AH931" s="23">
        <f t="shared" si="100"/>
        <v>4.1575942937879393</v>
      </c>
      <c r="AI931" s="23">
        <f t="shared" si="101"/>
        <v>4.8505266760859298</v>
      </c>
      <c r="AJ931" s="85">
        <f t="shared" si="102"/>
        <v>27.425284544164846</v>
      </c>
      <c r="AK931" s="23"/>
      <c r="AL931" s="3"/>
    </row>
    <row r="932" spans="1:38" x14ac:dyDescent="0.35">
      <c r="A932" s="5">
        <f t="shared" si="96"/>
        <v>2405</v>
      </c>
      <c r="B932" s="6"/>
      <c r="C932" s="75" t="s">
        <v>1287</v>
      </c>
      <c r="D932" s="9"/>
      <c r="E932" s="76" t="s">
        <v>231</v>
      </c>
      <c r="F932" s="75" t="s">
        <v>232</v>
      </c>
      <c r="G932" s="76"/>
      <c r="H932" s="6">
        <v>2059</v>
      </c>
      <c r="I932" s="9"/>
      <c r="J932" s="9" t="s">
        <v>234</v>
      </c>
      <c r="K932" s="39">
        <v>42567</v>
      </c>
      <c r="L932" s="11">
        <v>2016</v>
      </c>
      <c r="M932" s="30">
        <f t="shared" si="97"/>
        <v>198</v>
      </c>
      <c r="N932" s="12"/>
      <c r="O932" s="12"/>
      <c r="Q932" s="5" t="s">
        <v>78</v>
      </c>
      <c r="R932" s="9" t="s">
        <v>235</v>
      </c>
      <c r="S932" s="9" t="s">
        <v>236</v>
      </c>
      <c r="T932" s="72">
        <v>17</v>
      </c>
      <c r="U932" s="72">
        <v>7.13</v>
      </c>
      <c r="V932" s="9" t="s">
        <v>237</v>
      </c>
      <c r="W932" s="5" t="s">
        <v>749</v>
      </c>
      <c r="X932" s="5">
        <v>1.2</v>
      </c>
      <c r="Y932" s="76">
        <v>1</v>
      </c>
      <c r="Z932" s="84">
        <v>7.8177029114202901</v>
      </c>
      <c r="AA932" s="5"/>
      <c r="AB932" s="84">
        <v>-29.343340175837199</v>
      </c>
      <c r="AC932" s="5"/>
      <c r="AD932" s="84">
        <v>122.11765644714154</v>
      </c>
      <c r="AE932" s="84">
        <v>556.67310833907095</v>
      </c>
      <c r="AF932" s="22">
        <f t="shared" si="98"/>
        <v>-27.471068726669944</v>
      </c>
      <c r="AG932" s="23">
        <f t="shared" si="99"/>
        <v>3.4581479151236145</v>
      </c>
      <c r="AH932" s="23">
        <f t="shared" si="100"/>
        <v>4.5584981282377139</v>
      </c>
      <c r="AI932" s="23">
        <f t="shared" si="101"/>
        <v>5.3182478162773323</v>
      </c>
      <c r="AJ932" s="85">
        <f t="shared" si="102"/>
        <v>32.346070925918099</v>
      </c>
      <c r="AK932" s="23"/>
      <c r="AL932" s="3"/>
    </row>
    <row r="933" spans="1:38" x14ac:dyDescent="0.35">
      <c r="A933" s="5">
        <f t="shared" si="96"/>
        <v>2406</v>
      </c>
      <c r="B933" s="6"/>
      <c r="C933" s="75" t="s">
        <v>1290</v>
      </c>
      <c r="D933" s="9"/>
      <c r="E933" s="76" t="s">
        <v>231</v>
      </c>
      <c r="F933" s="75" t="s">
        <v>232</v>
      </c>
      <c r="G933" s="76"/>
      <c r="H933" s="6">
        <v>2121</v>
      </c>
      <c r="I933" s="9"/>
      <c r="J933" s="9" t="s">
        <v>234</v>
      </c>
      <c r="K933" s="39">
        <v>42567</v>
      </c>
      <c r="L933" s="11">
        <v>2016</v>
      </c>
      <c r="M933" s="30">
        <f t="shared" si="97"/>
        <v>198</v>
      </c>
      <c r="N933" s="12"/>
      <c r="O933" s="12"/>
      <c r="Q933" s="5" t="s">
        <v>78</v>
      </c>
      <c r="R933" s="9" t="s">
        <v>235</v>
      </c>
      <c r="S933" s="9" t="s">
        <v>236</v>
      </c>
      <c r="T933" s="72">
        <v>17</v>
      </c>
      <c r="U933" s="72">
        <v>6.7</v>
      </c>
      <c r="V933" s="9" t="s">
        <v>237</v>
      </c>
      <c r="W933" s="5" t="s">
        <v>749</v>
      </c>
      <c r="X933" s="5">
        <v>1.3</v>
      </c>
      <c r="Y933" s="76">
        <v>1</v>
      </c>
      <c r="Z933" s="84">
        <v>7.6267289245304211</v>
      </c>
      <c r="AA933" s="5"/>
      <c r="AB933" s="84">
        <v>-29.206350283076297</v>
      </c>
      <c r="AC933" s="5"/>
      <c r="AD933" s="84">
        <v>165.51893013165662</v>
      </c>
      <c r="AE933" s="84">
        <v>751.47279275962842</v>
      </c>
      <c r="AF933" s="22">
        <f t="shared" si="98"/>
        <v>-27.352384505736769</v>
      </c>
      <c r="AG933" s="23">
        <f t="shared" si="99"/>
        <v>3.4019790954501241</v>
      </c>
      <c r="AH933" s="23">
        <f t="shared" si="100"/>
        <v>4.5401018008145293</v>
      </c>
      <c r="AI933" s="23">
        <f t="shared" si="101"/>
        <v>5.2967854342836178</v>
      </c>
      <c r="AJ933" s="85">
        <f t="shared" si="102"/>
        <v>32.136492780647053</v>
      </c>
      <c r="AK933" s="23"/>
      <c r="AL933" s="3"/>
    </row>
    <row r="934" spans="1:38" x14ac:dyDescent="0.35">
      <c r="A934" s="5">
        <f t="shared" si="96"/>
        <v>2407</v>
      </c>
      <c r="B934" s="6"/>
      <c r="C934" s="75" t="s">
        <v>1291</v>
      </c>
      <c r="D934" s="9"/>
      <c r="E934" s="76" t="s">
        <v>231</v>
      </c>
      <c r="F934" s="75" t="s">
        <v>232</v>
      </c>
      <c r="G934" s="76"/>
      <c r="H934" s="6">
        <v>2121</v>
      </c>
      <c r="I934" s="9"/>
      <c r="J934" s="9" t="s">
        <v>234</v>
      </c>
      <c r="K934" s="39">
        <v>42567</v>
      </c>
      <c r="L934" s="11">
        <v>2016</v>
      </c>
      <c r="M934" s="30">
        <f t="shared" si="97"/>
        <v>198</v>
      </c>
      <c r="N934" s="12"/>
      <c r="O934" s="12"/>
      <c r="Q934" s="5" t="s">
        <v>78</v>
      </c>
      <c r="R934" s="9" t="s">
        <v>235</v>
      </c>
      <c r="S934" s="9" t="s">
        <v>236</v>
      </c>
      <c r="T934" s="72">
        <v>14.67</v>
      </c>
      <c r="U934" s="72">
        <v>3.17</v>
      </c>
      <c r="V934" s="9" t="s">
        <v>237</v>
      </c>
      <c r="W934" s="5" t="s">
        <v>749</v>
      </c>
      <c r="X934" s="5">
        <v>1.1000000000000001</v>
      </c>
      <c r="Y934" s="76">
        <v>1</v>
      </c>
      <c r="Z934" s="84">
        <v>7.9856114642847542</v>
      </c>
      <c r="AA934" s="5"/>
      <c r="AB934" s="84">
        <v>-29.386893396912317</v>
      </c>
      <c r="AC934" s="5"/>
      <c r="AD934" s="84">
        <v>114.62055076666522</v>
      </c>
      <c r="AE934" s="84">
        <v>534.3944324718293</v>
      </c>
      <c r="AF934" s="22">
        <f t="shared" si="98"/>
        <v>-27.414046774270709</v>
      </c>
      <c r="AG934" s="23">
        <f t="shared" si="99"/>
        <v>3.5075327836131631</v>
      </c>
      <c r="AH934" s="23">
        <f t="shared" si="100"/>
        <v>4.6622916126070981</v>
      </c>
      <c r="AI934" s="23">
        <f t="shared" si="101"/>
        <v>5.439340214708281</v>
      </c>
      <c r="AJ934" s="85">
        <f t="shared" si="102"/>
        <v>33.501997803883619</v>
      </c>
      <c r="AK934" s="23"/>
      <c r="AL934" s="3"/>
    </row>
    <row r="935" spans="1:38" x14ac:dyDescent="0.35">
      <c r="A935" s="5">
        <f t="shared" si="96"/>
        <v>2408</v>
      </c>
      <c r="B935" s="6"/>
      <c r="C935" s="75" t="s">
        <v>1186</v>
      </c>
      <c r="D935" s="9"/>
      <c r="E935" s="76" t="s">
        <v>231</v>
      </c>
      <c r="F935" s="75" t="s">
        <v>232</v>
      </c>
      <c r="G935" s="76"/>
      <c r="H935" s="6">
        <v>2119</v>
      </c>
      <c r="I935" s="9"/>
      <c r="J935" s="9" t="s">
        <v>234</v>
      </c>
      <c r="K935" s="39">
        <v>42568</v>
      </c>
      <c r="L935" s="11">
        <v>2016</v>
      </c>
      <c r="M935" s="30">
        <f t="shared" si="97"/>
        <v>199</v>
      </c>
      <c r="N935" s="12"/>
      <c r="O935" s="12"/>
      <c r="Q935" s="5" t="s">
        <v>78</v>
      </c>
      <c r="R935" s="9" t="s">
        <v>235</v>
      </c>
      <c r="S935" s="9" t="s">
        <v>236</v>
      </c>
      <c r="T935" s="72">
        <v>17.63</v>
      </c>
      <c r="U935" s="72">
        <v>12.15</v>
      </c>
      <c r="V935" s="9" t="s">
        <v>237</v>
      </c>
      <c r="W935" s="5" t="s">
        <v>749</v>
      </c>
      <c r="X935" s="5">
        <v>1.3</v>
      </c>
      <c r="Y935" s="76">
        <v>1</v>
      </c>
      <c r="Z935" s="84">
        <v>8.267418929175685</v>
      </c>
      <c r="AA935" s="5"/>
      <c r="AB935" s="84">
        <v>-29.259012119516036</v>
      </c>
      <c r="AC935" s="5"/>
      <c r="AD935" s="84">
        <v>155.72938187492721</v>
      </c>
      <c r="AE935" s="84">
        <v>689.58913120416776</v>
      </c>
      <c r="AF935" s="22">
        <f t="shared" si="98"/>
        <v>-27.519752167512156</v>
      </c>
      <c r="AG935" s="23">
        <f t="shared" si="99"/>
        <v>3.590417332110496</v>
      </c>
      <c r="AH935" s="23">
        <f t="shared" si="100"/>
        <v>4.4281247565601056</v>
      </c>
      <c r="AI935" s="23">
        <f t="shared" si="101"/>
        <v>5.1661455493201229</v>
      </c>
      <c r="AJ935" s="85">
        <f t="shared" si="102"/>
        <v>30.828897047934689</v>
      </c>
      <c r="AK935" s="23"/>
      <c r="AL935" s="3"/>
    </row>
    <row r="936" spans="1:38" x14ac:dyDescent="0.35">
      <c r="A936" s="5">
        <f t="shared" si="96"/>
        <v>2409</v>
      </c>
      <c r="B936" s="6"/>
      <c r="C936" s="75" t="s">
        <v>1187</v>
      </c>
      <c r="D936" s="9"/>
      <c r="E936" s="76" t="s">
        <v>231</v>
      </c>
      <c r="F936" s="75" t="s">
        <v>232</v>
      </c>
      <c r="G936" s="76"/>
      <c r="H936" s="6">
        <v>2119</v>
      </c>
      <c r="I936" s="9"/>
      <c r="J936" s="9" t="s">
        <v>234</v>
      </c>
      <c r="K936" s="39">
        <v>42568</v>
      </c>
      <c r="L936" s="11">
        <v>2016</v>
      </c>
      <c r="M936" s="30">
        <f t="shared" si="97"/>
        <v>199</v>
      </c>
      <c r="N936" s="12"/>
      <c r="O936" s="12"/>
      <c r="Q936" s="5" t="s">
        <v>78</v>
      </c>
      <c r="R936" s="9" t="s">
        <v>235</v>
      </c>
      <c r="S936" s="9" t="s">
        <v>236</v>
      </c>
      <c r="T936" s="72">
        <v>14.58</v>
      </c>
      <c r="U936" s="72">
        <v>6.8</v>
      </c>
      <c r="V936" s="9" t="s">
        <v>237</v>
      </c>
      <c r="W936" s="5" t="s">
        <v>749</v>
      </c>
      <c r="X936" s="5">
        <v>1.1000000000000001</v>
      </c>
      <c r="Y936" s="76">
        <v>1</v>
      </c>
      <c r="Z936" s="84">
        <v>8.4499934952244473</v>
      </c>
      <c r="AA936" s="5"/>
      <c r="AB936" s="84">
        <v>-29.617099165850835</v>
      </c>
      <c r="AC936" s="5"/>
      <c r="AD936" s="84">
        <v>131.83235001796098</v>
      </c>
      <c r="AE936" s="84">
        <v>635.02807235877674</v>
      </c>
      <c r="AF936" s="22">
        <f t="shared" si="98"/>
        <v>-27.502442363612868</v>
      </c>
      <c r="AG936" s="23">
        <f t="shared" si="99"/>
        <v>3.6441157338895436</v>
      </c>
      <c r="AH936" s="23">
        <f t="shared" si="100"/>
        <v>4.8169366037414934</v>
      </c>
      <c r="AI936" s="23">
        <f t="shared" si="101"/>
        <v>5.6197593710317415</v>
      </c>
      <c r="AJ936" s="85">
        <f t="shared" si="102"/>
        <v>35.144779085821156</v>
      </c>
      <c r="AK936" s="23"/>
      <c r="AL936" s="3"/>
    </row>
    <row r="937" spans="1:38" x14ac:dyDescent="0.35">
      <c r="A937" s="5">
        <f t="shared" si="96"/>
        <v>2410</v>
      </c>
      <c r="B937" s="6"/>
      <c r="C937" s="75" t="s">
        <v>1188</v>
      </c>
      <c r="D937" s="9"/>
      <c r="E937" s="76" t="s">
        <v>231</v>
      </c>
      <c r="F937" s="75" t="s">
        <v>232</v>
      </c>
      <c r="G937" s="76"/>
      <c r="H937" s="6">
        <v>2119</v>
      </c>
      <c r="I937" s="9"/>
      <c r="J937" s="9" t="s">
        <v>234</v>
      </c>
      <c r="K937" s="39">
        <v>42568</v>
      </c>
      <c r="L937" s="11">
        <v>2016</v>
      </c>
      <c r="M937" s="30">
        <f t="shared" si="97"/>
        <v>199</v>
      </c>
      <c r="N937" s="12"/>
      <c r="O937" s="12"/>
      <c r="Q937" s="5" t="s">
        <v>78</v>
      </c>
      <c r="R937" s="9" t="s">
        <v>235</v>
      </c>
      <c r="S937" s="9" t="s">
        <v>236</v>
      </c>
      <c r="T937" s="72">
        <v>15.58</v>
      </c>
      <c r="U937" s="72">
        <v>7.13</v>
      </c>
      <c r="V937" s="9" t="s">
        <v>237</v>
      </c>
      <c r="W937" s="5" t="s">
        <v>749</v>
      </c>
      <c r="X937" s="5">
        <v>1.3</v>
      </c>
      <c r="Y937" s="76">
        <v>1</v>
      </c>
      <c r="Z937" s="84">
        <v>8.8999595534977765</v>
      </c>
      <c r="AA937" s="5"/>
      <c r="AB937" s="84">
        <v>-29.525743620427061</v>
      </c>
      <c r="AC937" s="5"/>
      <c r="AD937" s="84">
        <v>132.03548435499792</v>
      </c>
      <c r="AE937" s="84">
        <v>635.85621892737436</v>
      </c>
      <c r="AF937" s="22">
        <f t="shared" si="98"/>
        <v>-27.412097658889678</v>
      </c>
      <c r="AG937" s="23">
        <f t="shared" si="99"/>
        <v>3.7764586922052286</v>
      </c>
      <c r="AH937" s="23">
        <f t="shared" si="100"/>
        <v>4.8157979806229676</v>
      </c>
      <c r="AI937" s="23">
        <f t="shared" si="101"/>
        <v>5.6184309773934622</v>
      </c>
      <c r="AJ937" s="85">
        <f t="shared" si="102"/>
        <v>35.133015157871874</v>
      </c>
      <c r="AK937" s="23"/>
      <c r="AL937" s="3"/>
    </row>
    <row r="938" spans="1:38" x14ac:dyDescent="0.35">
      <c r="A938" s="5">
        <f t="shared" si="96"/>
        <v>2411</v>
      </c>
      <c r="B938" s="6"/>
      <c r="C938" s="75" t="s">
        <v>1208</v>
      </c>
      <c r="D938" s="9"/>
      <c r="E938" s="76" t="s">
        <v>231</v>
      </c>
      <c r="F938" s="75" t="s">
        <v>232</v>
      </c>
      <c r="G938" s="76"/>
      <c r="H938" s="6">
        <v>2126</v>
      </c>
      <c r="I938" s="9"/>
      <c r="J938" s="9" t="s">
        <v>234</v>
      </c>
      <c r="K938" s="39">
        <v>42568</v>
      </c>
      <c r="L938" s="11">
        <v>2016</v>
      </c>
      <c r="M938" s="30">
        <f t="shared" si="97"/>
        <v>199</v>
      </c>
      <c r="N938" s="12"/>
      <c r="O938" s="12"/>
      <c r="Q938" s="5" t="s">
        <v>78</v>
      </c>
      <c r="R938" s="9" t="s">
        <v>235</v>
      </c>
      <c r="S938" s="9" t="s">
        <v>236</v>
      </c>
      <c r="T938" s="72">
        <v>15.88</v>
      </c>
      <c r="U938" s="72">
        <v>9.23</v>
      </c>
      <c r="V938" s="9" t="s">
        <v>237</v>
      </c>
      <c r="W938" s="5" t="s">
        <v>749</v>
      </c>
      <c r="X938" s="5">
        <v>1.1000000000000001</v>
      </c>
      <c r="Y938" s="76">
        <v>1</v>
      </c>
      <c r="Z938" s="84">
        <v>7.8994083559193546</v>
      </c>
      <c r="AA938" s="5"/>
      <c r="AB938" s="84">
        <v>-29.577079892797453</v>
      </c>
      <c r="AC938" s="5"/>
      <c r="AD938" s="84">
        <v>134.4577982551217</v>
      </c>
      <c r="AE938" s="84">
        <v>633.69558511297441</v>
      </c>
      <c r="AF938" s="22">
        <f t="shared" si="98"/>
        <v>-27.556735679613571</v>
      </c>
      <c r="AG938" s="23">
        <f t="shared" si="99"/>
        <v>3.4821789282115749</v>
      </c>
      <c r="AH938" s="23">
        <f t="shared" si="100"/>
        <v>4.7129701165461109</v>
      </c>
      <c r="AI938" s="23">
        <f t="shared" si="101"/>
        <v>5.4984651359704628</v>
      </c>
      <c r="AJ938" s="85">
        <f t="shared" si="102"/>
        <v>34.050533627242075</v>
      </c>
      <c r="AK938" s="23"/>
      <c r="AL938" s="3"/>
    </row>
    <row r="939" spans="1:38" x14ac:dyDescent="0.35">
      <c r="A939" s="5">
        <f t="shared" si="96"/>
        <v>2412</v>
      </c>
      <c r="B939" s="6"/>
      <c r="C939" s="75" t="s">
        <v>1209</v>
      </c>
      <c r="D939" s="9"/>
      <c r="E939" s="76" t="s">
        <v>231</v>
      </c>
      <c r="F939" s="75" t="s">
        <v>232</v>
      </c>
      <c r="G939" s="76"/>
      <c r="H939" s="6">
        <v>2126</v>
      </c>
      <c r="I939" s="9"/>
      <c r="J939" s="9" t="s">
        <v>234</v>
      </c>
      <c r="K939" s="39">
        <v>42568</v>
      </c>
      <c r="L939" s="11">
        <v>2016</v>
      </c>
      <c r="M939" s="30">
        <f t="shared" si="97"/>
        <v>199</v>
      </c>
      <c r="N939" s="12"/>
      <c r="O939" s="12"/>
      <c r="Q939" s="5" t="s">
        <v>78</v>
      </c>
      <c r="R939" s="9" t="s">
        <v>235</v>
      </c>
      <c r="S939" s="9" t="s">
        <v>236</v>
      </c>
      <c r="T939" s="72">
        <v>13.25</v>
      </c>
      <c r="U939" s="72">
        <v>3.45</v>
      </c>
      <c r="V939" s="9" t="s">
        <v>237</v>
      </c>
      <c r="W939" s="5" t="s">
        <v>749</v>
      </c>
      <c r="X939" s="5">
        <v>1.2</v>
      </c>
      <c r="Y939" s="76">
        <v>1</v>
      </c>
      <c r="Z939" s="84">
        <v>8.5899865675775171</v>
      </c>
      <c r="AA939" s="5"/>
      <c r="AB939" s="84">
        <v>-29.344778650659183</v>
      </c>
      <c r="AC939" s="5"/>
      <c r="AD939" s="84">
        <v>146.71469356564006</v>
      </c>
      <c r="AE939" s="84">
        <v>712.15463692236744</v>
      </c>
      <c r="AF939" s="22">
        <f t="shared" si="98"/>
        <v>-27.197467845305173</v>
      </c>
      <c r="AG939" s="23">
        <f t="shared" si="99"/>
        <v>3.6852901669345641</v>
      </c>
      <c r="AH939" s="23">
        <f t="shared" si="100"/>
        <v>4.8540103217661015</v>
      </c>
      <c r="AI939" s="23">
        <f t="shared" si="101"/>
        <v>5.6630120420604513</v>
      </c>
      <c r="AJ939" s="85">
        <f t="shared" si="102"/>
        <v>35.525218040094295</v>
      </c>
      <c r="AK939" s="23"/>
      <c r="AL939" s="3"/>
    </row>
    <row r="940" spans="1:38" x14ac:dyDescent="0.35">
      <c r="A940" s="5">
        <f t="shared" si="96"/>
        <v>2413</v>
      </c>
      <c r="B940" s="6"/>
      <c r="C940" s="75" t="s">
        <v>1227</v>
      </c>
      <c r="D940" s="9"/>
      <c r="E940" s="76" t="s">
        <v>231</v>
      </c>
      <c r="F940" s="75" t="s">
        <v>232</v>
      </c>
      <c r="G940" s="76"/>
      <c r="H940" s="6">
        <v>2119</v>
      </c>
      <c r="I940" s="9"/>
      <c r="J940" s="9" t="s">
        <v>234</v>
      </c>
      <c r="K940" s="39">
        <v>42568</v>
      </c>
      <c r="L940" s="11">
        <v>2016</v>
      </c>
      <c r="M940" s="30">
        <f t="shared" si="97"/>
        <v>199</v>
      </c>
      <c r="N940" s="12"/>
      <c r="O940" s="12"/>
      <c r="Q940" s="5" t="s">
        <v>78</v>
      </c>
      <c r="R940" s="9" t="s">
        <v>235</v>
      </c>
      <c r="S940" s="9" t="s">
        <v>236</v>
      </c>
      <c r="T940" s="72">
        <v>20.5</v>
      </c>
      <c r="U940" s="72">
        <v>13.8</v>
      </c>
      <c r="V940" s="9" t="s">
        <v>237</v>
      </c>
      <c r="W940" s="5" t="s">
        <v>749</v>
      </c>
      <c r="X940" s="5">
        <v>1.3</v>
      </c>
      <c r="Y940" s="76">
        <v>1</v>
      </c>
      <c r="Z940" s="84">
        <v>7.2927959454702469</v>
      </c>
      <c r="AA940" s="5"/>
      <c r="AB940" s="84">
        <v>-29.453790044602304</v>
      </c>
      <c r="AC940" s="5"/>
      <c r="AD940" s="84">
        <v>152.47981008837249</v>
      </c>
      <c r="AE940" s="84">
        <v>681.1630519075087</v>
      </c>
      <c r="AF940" s="22">
        <f t="shared" si="98"/>
        <v>-27.673813904966263</v>
      </c>
      <c r="AG940" s="23">
        <f t="shared" si="99"/>
        <v>3.3037635133736023</v>
      </c>
      <c r="AH940" s="23">
        <f t="shared" si="100"/>
        <v>4.4672343932795302</v>
      </c>
      <c r="AI940" s="23">
        <f t="shared" si="101"/>
        <v>5.2117734588261184</v>
      </c>
      <c r="AJ940" s="85">
        <f t="shared" si="102"/>
        <v>31.291931446264954</v>
      </c>
      <c r="AK940" s="23"/>
      <c r="AL940" s="3"/>
    </row>
    <row r="941" spans="1:38" x14ac:dyDescent="0.35">
      <c r="A941" s="5">
        <f t="shared" si="96"/>
        <v>2414</v>
      </c>
      <c r="B941" s="6"/>
      <c r="C941" s="75" t="s">
        <v>1228</v>
      </c>
      <c r="D941" s="9"/>
      <c r="E941" s="76" t="s">
        <v>231</v>
      </c>
      <c r="F941" s="75" t="s">
        <v>232</v>
      </c>
      <c r="G941" s="76"/>
      <c r="H941" s="6">
        <v>2119</v>
      </c>
      <c r="I941" s="9"/>
      <c r="J941" s="9" t="s">
        <v>234</v>
      </c>
      <c r="K941" s="39">
        <v>42568</v>
      </c>
      <c r="L941" s="11">
        <v>2016</v>
      </c>
      <c r="M941" s="30">
        <f t="shared" si="97"/>
        <v>199</v>
      </c>
      <c r="N941" s="12"/>
      <c r="O941" s="12"/>
      <c r="Q941" s="5" t="s">
        <v>78</v>
      </c>
      <c r="R941" s="9" t="s">
        <v>235</v>
      </c>
      <c r="S941" s="9" t="s">
        <v>236</v>
      </c>
      <c r="T941" s="72">
        <v>17.88</v>
      </c>
      <c r="U941" s="72">
        <v>8.15</v>
      </c>
      <c r="V941" s="9" t="s">
        <v>237</v>
      </c>
      <c r="W941" s="5" t="s">
        <v>749</v>
      </c>
      <c r="X941" s="5">
        <v>1.2</v>
      </c>
      <c r="Y941" s="76">
        <v>1</v>
      </c>
      <c r="Z941" s="84">
        <v>7.9166409184083131</v>
      </c>
      <c r="AA941" s="5"/>
      <c r="AB941" s="84">
        <v>-29.587637685719777</v>
      </c>
      <c r="AC941" s="5"/>
      <c r="AD941" s="84">
        <v>155.33684486683021</v>
      </c>
      <c r="AE941" s="84">
        <v>713.43637791652498</v>
      </c>
      <c r="AF941" s="22">
        <f t="shared" si="98"/>
        <v>-27.681591628355619</v>
      </c>
      <c r="AG941" s="23">
        <f t="shared" si="99"/>
        <v>3.4872473289436217</v>
      </c>
      <c r="AH941" s="23">
        <f t="shared" si="100"/>
        <v>4.5928342276306164</v>
      </c>
      <c r="AI941" s="23">
        <f t="shared" si="101"/>
        <v>5.3583065989023853</v>
      </c>
      <c r="AJ941" s="85">
        <f t="shared" si="102"/>
        <v>32.733404819032927</v>
      </c>
      <c r="AK941" s="23"/>
      <c r="AL941" s="3"/>
    </row>
    <row r="942" spans="1:38" x14ac:dyDescent="0.35">
      <c r="A942" s="5">
        <f t="shared" si="96"/>
        <v>2415</v>
      </c>
      <c r="B942" s="6"/>
      <c r="C942" s="75" t="s">
        <v>1237</v>
      </c>
      <c r="D942" s="9"/>
      <c r="E942" s="76" t="s">
        <v>231</v>
      </c>
      <c r="F942" s="75" t="s">
        <v>232</v>
      </c>
      <c r="G942" s="76"/>
      <c r="H942" s="6">
        <v>2126</v>
      </c>
      <c r="I942" s="9"/>
      <c r="J942" s="9" t="s">
        <v>234</v>
      </c>
      <c r="K942" s="39">
        <v>42568</v>
      </c>
      <c r="L942" s="11">
        <v>2016</v>
      </c>
      <c r="M942" s="30">
        <f t="shared" si="97"/>
        <v>199</v>
      </c>
      <c r="N942" s="12"/>
      <c r="O942" s="12"/>
      <c r="Q942" s="5" t="s">
        <v>78</v>
      </c>
      <c r="R942" s="9" t="s">
        <v>235</v>
      </c>
      <c r="S942" s="9" t="s">
        <v>236</v>
      </c>
      <c r="T942" s="72">
        <v>17.670000000000002</v>
      </c>
      <c r="U942" s="72">
        <v>9</v>
      </c>
      <c r="V942" s="9" t="s">
        <v>237</v>
      </c>
      <c r="W942" s="5" t="s">
        <v>749</v>
      </c>
      <c r="X942" s="5">
        <v>1.3</v>
      </c>
      <c r="Y942" s="76">
        <v>1</v>
      </c>
      <c r="Z942" s="84">
        <v>7.2470145522247282</v>
      </c>
      <c r="AA942" s="5"/>
      <c r="AB942" s="84">
        <v>-29.327755706209405</v>
      </c>
      <c r="AC942" s="5"/>
      <c r="AD942" s="84">
        <v>142.77852817190296</v>
      </c>
      <c r="AE942" s="84">
        <v>658.96001882797327</v>
      </c>
      <c r="AF942" s="22">
        <f t="shared" si="98"/>
        <v>-27.399921974164457</v>
      </c>
      <c r="AG942" s="23">
        <f t="shared" si="99"/>
        <v>3.2902983977131557</v>
      </c>
      <c r="AH942" s="23">
        <f t="shared" si="100"/>
        <v>4.6152599222384225</v>
      </c>
      <c r="AI942" s="23">
        <f t="shared" si="101"/>
        <v>5.3844699092781596</v>
      </c>
      <c r="AJ942" s="85">
        <f t="shared" si="102"/>
        <v>32.983721946847979</v>
      </c>
      <c r="AK942" s="23"/>
      <c r="AL942" s="3"/>
    </row>
    <row r="943" spans="1:38" x14ac:dyDescent="0.35">
      <c r="A943" s="5">
        <f t="shared" si="96"/>
        <v>2416</v>
      </c>
      <c r="B943" s="6"/>
      <c r="C943" s="75" t="s">
        <v>1238</v>
      </c>
      <c r="D943" s="9"/>
      <c r="E943" s="76" t="s">
        <v>231</v>
      </c>
      <c r="F943" s="75" t="s">
        <v>232</v>
      </c>
      <c r="G943" s="76"/>
      <c r="H943" s="6">
        <v>2126</v>
      </c>
      <c r="I943" s="9"/>
      <c r="J943" s="9" t="s">
        <v>234</v>
      </c>
      <c r="K943" s="39">
        <v>42568</v>
      </c>
      <c r="L943" s="11">
        <v>2016</v>
      </c>
      <c r="M943" s="30">
        <f t="shared" si="97"/>
        <v>199</v>
      </c>
      <c r="N943" s="12"/>
      <c r="O943" s="12"/>
      <c r="Q943" s="5" t="s">
        <v>78</v>
      </c>
      <c r="R943" s="9" t="s">
        <v>235</v>
      </c>
      <c r="S943" s="9" t="s">
        <v>236</v>
      </c>
      <c r="T943" s="72">
        <v>15.38</v>
      </c>
      <c r="U943" s="72">
        <v>6.3</v>
      </c>
      <c r="V943" s="9" t="s">
        <v>237</v>
      </c>
      <c r="W943" s="5" t="s">
        <v>749</v>
      </c>
      <c r="X943" s="5">
        <v>1.1000000000000001</v>
      </c>
      <c r="Y943" s="76">
        <v>1</v>
      </c>
      <c r="Z943" s="84">
        <v>7.7583712134893901</v>
      </c>
      <c r="AA943" s="5"/>
      <c r="AB943" s="84">
        <v>-29.436103777129485</v>
      </c>
      <c r="AC943" s="5"/>
      <c r="AD943" s="84">
        <v>129.8191035321494</v>
      </c>
      <c r="AE943" s="84">
        <v>631.21997384271469</v>
      </c>
      <c r="AF943" s="22">
        <f t="shared" si="98"/>
        <v>-27.281555992147236</v>
      </c>
      <c r="AG943" s="23">
        <f t="shared" si="99"/>
        <v>3.4406974157321737</v>
      </c>
      <c r="AH943" s="23">
        <f t="shared" si="100"/>
        <v>4.8623042115399802</v>
      </c>
      <c r="AI943" s="23">
        <f t="shared" si="101"/>
        <v>5.6726882467966435</v>
      </c>
      <c r="AJ943" s="85">
        <f t="shared" si="102"/>
        <v>35.609643505286549</v>
      </c>
      <c r="AK943" s="23"/>
      <c r="AL943" s="3"/>
    </row>
    <row r="944" spans="1:38" x14ac:dyDescent="0.35">
      <c r="A944" s="5">
        <f t="shared" si="96"/>
        <v>2417</v>
      </c>
      <c r="B944" s="6"/>
      <c r="C944" s="75" t="s">
        <v>1195</v>
      </c>
      <c r="D944" s="9"/>
      <c r="E944" s="76" t="s">
        <v>231</v>
      </c>
      <c r="F944" s="75" t="s">
        <v>232</v>
      </c>
      <c r="G944" s="76"/>
      <c r="H944" s="6">
        <v>2135</v>
      </c>
      <c r="I944" s="9"/>
      <c r="J944" s="9" t="s">
        <v>234</v>
      </c>
      <c r="K944" s="39">
        <v>42569</v>
      </c>
      <c r="L944" s="11">
        <v>2016</v>
      </c>
      <c r="M944" s="30">
        <f t="shared" si="97"/>
        <v>200</v>
      </c>
      <c r="N944" s="12"/>
      <c r="O944" s="12"/>
      <c r="Q944" s="5" t="s">
        <v>78</v>
      </c>
      <c r="R944" s="9" t="s">
        <v>235</v>
      </c>
      <c r="S944" s="9" t="s">
        <v>236</v>
      </c>
      <c r="T944" s="72">
        <v>16</v>
      </c>
      <c r="U944" s="72">
        <v>3.88</v>
      </c>
      <c r="V944" s="9" t="s">
        <v>237</v>
      </c>
      <c r="W944" s="5" t="s">
        <v>749</v>
      </c>
      <c r="X944" s="5">
        <v>1.1000000000000001</v>
      </c>
      <c r="Y944" s="76">
        <v>1</v>
      </c>
      <c r="Z944" s="84">
        <v>7.7670748578980264</v>
      </c>
      <c r="AA944" s="5"/>
      <c r="AB944" s="84">
        <v>-30.017074001450485</v>
      </c>
      <c r="AC944" s="5"/>
      <c r="AD944" s="84">
        <v>116.06276774625536</v>
      </c>
      <c r="AE944" s="84">
        <v>577.29162454737684</v>
      </c>
      <c r="AF944" s="22">
        <f t="shared" si="98"/>
        <v>-27.767448068021377</v>
      </c>
      <c r="AG944" s="23">
        <f t="shared" si="99"/>
        <v>3.4432573111464784</v>
      </c>
      <c r="AH944" s="23">
        <f t="shared" si="100"/>
        <v>4.9739605194448977</v>
      </c>
      <c r="AI944" s="23">
        <f t="shared" si="101"/>
        <v>5.8029539393523804</v>
      </c>
      <c r="AJ944" s="85">
        <f t="shared" si="102"/>
        <v>36.722542128934791</v>
      </c>
      <c r="AK944" s="23"/>
      <c r="AL944" s="3"/>
    </row>
    <row r="945" spans="1:38" x14ac:dyDescent="0.35">
      <c r="A945" s="5">
        <f t="shared" si="96"/>
        <v>2418</v>
      </c>
      <c r="B945" s="6"/>
      <c r="C945" s="75" t="s">
        <v>1196</v>
      </c>
      <c r="D945" s="9"/>
      <c r="E945" s="76" t="s">
        <v>231</v>
      </c>
      <c r="F945" s="75" t="s">
        <v>232</v>
      </c>
      <c r="G945" s="76"/>
      <c r="H945" s="6">
        <v>2135</v>
      </c>
      <c r="I945" s="9"/>
      <c r="J945" s="9" t="s">
        <v>234</v>
      </c>
      <c r="K945" s="39">
        <v>42569</v>
      </c>
      <c r="L945" s="11">
        <v>2016</v>
      </c>
      <c r="M945" s="30">
        <f t="shared" si="97"/>
        <v>200</v>
      </c>
      <c r="N945" s="12"/>
      <c r="O945" s="12"/>
      <c r="Q945" s="5" t="s">
        <v>78</v>
      </c>
      <c r="R945" s="9" t="s">
        <v>235</v>
      </c>
      <c r="S945" s="9" t="s">
        <v>236</v>
      </c>
      <c r="T945" s="72">
        <v>20.5</v>
      </c>
      <c r="U945" s="72">
        <v>12.3</v>
      </c>
      <c r="V945" s="9" t="s">
        <v>237</v>
      </c>
      <c r="W945" s="5" t="s">
        <v>749</v>
      </c>
      <c r="X945" s="5">
        <v>1</v>
      </c>
      <c r="Y945" s="76">
        <v>1</v>
      </c>
      <c r="Z945" s="84">
        <v>7.6382182560491696</v>
      </c>
      <c r="AA945" s="5"/>
      <c r="AB945" s="84">
        <v>-29.544256678764484</v>
      </c>
      <c r="AC945" s="5"/>
      <c r="AD945" s="84">
        <v>114.68827824854993</v>
      </c>
      <c r="AE945" s="84">
        <v>528.21094163822033</v>
      </c>
      <c r="AF945" s="22">
        <f t="shared" si="98"/>
        <v>-27.625759954598244</v>
      </c>
      <c r="AG945" s="23">
        <f t="shared" si="99"/>
        <v>3.405358310602697</v>
      </c>
      <c r="AH945" s="23">
        <f t="shared" si="100"/>
        <v>4.6056227341166736</v>
      </c>
      <c r="AI945" s="23">
        <f t="shared" si="101"/>
        <v>5.3732265231361191</v>
      </c>
      <c r="AJ945" s="85">
        <f t="shared" si="102"/>
        <v>32.876406243713021</v>
      </c>
      <c r="AK945" s="23"/>
      <c r="AL945" s="3"/>
    </row>
    <row r="946" spans="1:38" x14ac:dyDescent="0.35">
      <c r="A946" s="5">
        <f t="shared" si="96"/>
        <v>2419</v>
      </c>
      <c r="B946" s="6"/>
      <c r="C946" s="75" t="s">
        <v>1197</v>
      </c>
      <c r="D946" s="9"/>
      <c r="E946" s="76" t="s">
        <v>231</v>
      </c>
      <c r="F946" s="75" t="s">
        <v>232</v>
      </c>
      <c r="G946" s="76"/>
      <c r="H946" s="6">
        <v>2135</v>
      </c>
      <c r="I946" s="9"/>
      <c r="J946" s="9" t="s">
        <v>234</v>
      </c>
      <c r="K946" s="39">
        <v>42569</v>
      </c>
      <c r="L946" s="11">
        <v>2016</v>
      </c>
      <c r="M946" s="30">
        <f t="shared" si="97"/>
        <v>200</v>
      </c>
      <c r="N946" s="12"/>
      <c r="O946" s="12"/>
      <c r="Q946" s="5" t="s">
        <v>78</v>
      </c>
      <c r="R946" s="9" t="s">
        <v>235</v>
      </c>
      <c r="S946" s="9" t="s">
        <v>236</v>
      </c>
      <c r="T946" s="72">
        <v>16.329999999999998</v>
      </c>
      <c r="U946" s="72">
        <v>4.3</v>
      </c>
      <c r="V946" s="9" t="s">
        <v>237</v>
      </c>
      <c r="W946" s="5" t="s">
        <v>749</v>
      </c>
      <c r="X946" s="5">
        <v>1</v>
      </c>
      <c r="Y946" s="76">
        <v>1</v>
      </c>
      <c r="Z946" s="84">
        <v>8.0877971378898401</v>
      </c>
      <c r="AA946" s="5"/>
      <c r="AB946" s="84">
        <v>-29.619419110858875</v>
      </c>
      <c r="AC946" s="5"/>
      <c r="AD946" s="84">
        <v>127.80078178036786</v>
      </c>
      <c r="AE946" s="84">
        <v>626.31668578060487</v>
      </c>
      <c r="AF946" s="22">
        <f t="shared" si="98"/>
        <v>-27.431664816011082</v>
      </c>
      <c r="AG946" s="23">
        <f t="shared" si="99"/>
        <v>3.5375873934970121</v>
      </c>
      <c r="AH946" s="23">
        <f t="shared" si="100"/>
        <v>4.9007265609451585</v>
      </c>
      <c r="AI946" s="23">
        <f t="shared" si="101"/>
        <v>5.7175143211026844</v>
      </c>
      <c r="AJ946" s="85">
        <f t="shared" si="102"/>
        <v>35.997539584107841</v>
      </c>
      <c r="AK946" s="23"/>
      <c r="AL946" s="3"/>
    </row>
    <row r="947" spans="1:38" x14ac:dyDescent="0.35">
      <c r="A947" s="5">
        <f t="shared" si="96"/>
        <v>2420</v>
      </c>
      <c r="B947" s="6"/>
      <c r="C947" s="75" t="s">
        <v>1206</v>
      </c>
      <c r="D947" s="9"/>
      <c r="E947" s="76" t="s">
        <v>231</v>
      </c>
      <c r="F947" s="75" t="s">
        <v>232</v>
      </c>
      <c r="G947" s="76"/>
      <c r="H947" s="6">
        <v>2135</v>
      </c>
      <c r="I947" s="9"/>
      <c r="J947" s="9" t="s">
        <v>234</v>
      </c>
      <c r="K947" s="39">
        <v>42569</v>
      </c>
      <c r="L947" s="11">
        <v>2016</v>
      </c>
      <c r="M947" s="30">
        <f t="shared" si="97"/>
        <v>200</v>
      </c>
      <c r="N947" s="12"/>
      <c r="O947" s="12"/>
      <c r="Q947" s="5" t="s">
        <v>78</v>
      </c>
      <c r="R947" s="9" t="s">
        <v>235</v>
      </c>
      <c r="S947" s="9" t="s">
        <v>236</v>
      </c>
      <c r="T947" s="72">
        <v>18</v>
      </c>
      <c r="U947" s="72">
        <v>10.33</v>
      </c>
      <c r="V947" s="9" t="s">
        <v>237</v>
      </c>
      <c r="W947" s="5" t="s">
        <v>749</v>
      </c>
      <c r="X947" s="5">
        <v>1.2</v>
      </c>
      <c r="Y947" s="76">
        <v>1</v>
      </c>
      <c r="Z947" s="84">
        <v>7.5285626719283867</v>
      </c>
      <c r="AA947" s="5"/>
      <c r="AB947" s="84">
        <v>-28.974637658218654</v>
      </c>
      <c r="AC947" s="5"/>
      <c r="AD947" s="84">
        <v>152.26801181413609</v>
      </c>
      <c r="AE947" s="84">
        <v>652.86792119692961</v>
      </c>
      <c r="AF947" s="22">
        <f t="shared" si="98"/>
        <v>-27.387777825651821</v>
      </c>
      <c r="AG947" s="23">
        <f t="shared" si="99"/>
        <v>3.3731066682142314</v>
      </c>
      <c r="AH947" s="23">
        <f t="shared" si="100"/>
        <v>4.2876236014288027</v>
      </c>
      <c r="AI947" s="23">
        <f t="shared" si="101"/>
        <v>5.0022275350002703</v>
      </c>
      <c r="AJ947" s="85">
        <f t="shared" si="102"/>
        <v>29.106537409866085</v>
      </c>
      <c r="AK947" s="23"/>
      <c r="AL947" s="3"/>
    </row>
    <row r="948" spans="1:38" x14ac:dyDescent="0.35">
      <c r="A948" s="5">
        <f t="shared" si="96"/>
        <v>2421</v>
      </c>
      <c r="B948" s="6"/>
      <c r="C948" s="75" t="s">
        <v>1207</v>
      </c>
      <c r="D948" s="9"/>
      <c r="E948" s="76" t="s">
        <v>231</v>
      </c>
      <c r="F948" s="75" t="s">
        <v>232</v>
      </c>
      <c r="G948" s="76"/>
      <c r="H948" s="6">
        <v>2135</v>
      </c>
      <c r="I948" s="9"/>
      <c r="J948" s="9" t="s">
        <v>234</v>
      </c>
      <c r="K948" s="39">
        <v>42569</v>
      </c>
      <c r="L948" s="11">
        <v>2016</v>
      </c>
      <c r="M948" s="30">
        <f t="shared" si="97"/>
        <v>200</v>
      </c>
      <c r="N948" s="12"/>
      <c r="O948" s="12"/>
      <c r="Q948" s="5" t="s">
        <v>78</v>
      </c>
      <c r="R948" s="9" t="s">
        <v>235</v>
      </c>
      <c r="S948" s="9" t="s">
        <v>236</v>
      </c>
      <c r="T948" s="72">
        <v>15.75</v>
      </c>
      <c r="U948" s="72">
        <v>7.38</v>
      </c>
      <c r="V948" s="9" t="s">
        <v>237</v>
      </c>
      <c r="W948" s="5" t="s">
        <v>749</v>
      </c>
      <c r="X948" s="5">
        <v>1.3</v>
      </c>
      <c r="Y948" s="76">
        <v>1</v>
      </c>
      <c r="Z948" s="84">
        <v>7.8646240407807539</v>
      </c>
      <c r="AA948" s="5"/>
      <c r="AB948" s="84">
        <v>-29.048449422951425</v>
      </c>
      <c r="AC948" s="5"/>
      <c r="AD948" s="84">
        <v>156.96066106337838</v>
      </c>
      <c r="AE948" s="84">
        <v>681.59818625853927</v>
      </c>
      <c r="AF948" s="22">
        <f t="shared" si="98"/>
        <v>-27.400916301954727</v>
      </c>
      <c r="AG948" s="23">
        <f t="shared" si="99"/>
        <v>3.4719482472884575</v>
      </c>
      <c r="AH948" s="23">
        <f t="shared" si="100"/>
        <v>4.3424778007485587</v>
      </c>
      <c r="AI948" s="23">
        <f t="shared" si="101"/>
        <v>5.0662241008733186</v>
      </c>
      <c r="AJ948" s="85">
        <f t="shared" si="102"/>
        <v>29.790212230183197</v>
      </c>
      <c r="AK948" s="23"/>
      <c r="AL948" s="3"/>
    </row>
    <row r="949" spans="1:38" x14ac:dyDescent="0.35">
      <c r="A949" s="5">
        <f t="shared" ref="A949:A987" si="103">A948+1</f>
        <v>2422</v>
      </c>
      <c r="B949" s="6"/>
      <c r="C949" s="75" t="s">
        <v>1283</v>
      </c>
      <c r="D949" s="9"/>
      <c r="E949" s="76" t="s">
        <v>231</v>
      </c>
      <c r="F949" s="75" t="s">
        <v>232</v>
      </c>
      <c r="G949" s="76"/>
      <c r="H949" s="6">
        <v>2057</v>
      </c>
      <c r="I949" s="9"/>
      <c r="J949" s="9" t="s">
        <v>234</v>
      </c>
      <c r="K949" s="39">
        <v>42569</v>
      </c>
      <c r="L949" s="11">
        <v>2016</v>
      </c>
      <c r="M949" s="30">
        <f t="shared" si="97"/>
        <v>200</v>
      </c>
      <c r="N949" s="12"/>
      <c r="O949" s="12"/>
      <c r="Q949" s="5" t="s">
        <v>78</v>
      </c>
      <c r="R949" s="9" t="s">
        <v>235</v>
      </c>
      <c r="S949" s="9" t="s">
        <v>236</v>
      </c>
      <c r="T949" s="72">
        <v>18.5</v>
      </c>
      <c r="U949" s="72">
        <v>17.7</v>
      </c>
      <c r="V949" s="9" t="s">
        <v>237</v>
      </c>
      <c r="W949" s="5" t="s">
        <v>749</v>
      </c>
      <c r="X949" s="5">
        <v>1.1000000000000001</v>
      </c>
      <c r="Y949" s="76">
        <v>1</v>
      </c>
      <c r="Z949" s="84">
        <v>5.9102472873254355</v>
      </c>
      <c r="AA949" s="5"/>
      <c r="AB949" s="84">
        <v>-27.779522825342386</v>
      </c>
      <c r="AC949" s="5"/>
      <c r="AD949" s="84">
        <v>129.52212767612045</v>
      </c>
      <c r="AE949" s="84">
        <v>516.95187333107833</v>
      </c>
      <c r="AF949" s="22">
        <f t="shared" si="98"/>
        <v>-26.549357301690542</v>
      </c>
      <c r="AG949" s="23">
        <f t="shared" si="99"/>
        <v>2.8971315550957164</v>
      </c>
      <c r="AH949" s="23">
        <f t="shared" si="100"/>
        <v>3.9912243769169256</v>
      </c>
      <c r="AI949" s="23">
        <f t="shared" si="101"/>
        <v>4.6564284397364135</v>
      </c>
      <c r="AJ949" s="85">
        <f t="shared" si="102"/>
        <v>25.140633021687581</v>
      </c>
      <c r="AK949" s="23"/>
      <c r="AL949" s="3"/>
    </row>
    <row r="950" spans="1:38" x14ac:dyDescent="0.35">
      <c r="A950" s="5">
        <f t="shared" si="103"/>
        <v>2423</v>
      </c>
      <c r="B950" s="6"/>
      <c r="C950" s="75" t="s">
        <v>1284</v>
      </c>
      <c r="D950" s="9"/>
      <c r="E950" s="76" t="s">
        <v>231</v>
      </c>
      <c r="F950" s="75" t="s">
        <v>232</v>
      </c>
      <c r="G950" s="76"/>
      <c r="H950" s="6">
        <v>2057</v>
      </c>
      <c r="I950" s="9"/>
      <c r="J950" s="9" t="s">
        <v>234</v>
      </c>
      <c r="K950" s="39">
        <v>42569</v>
      </c>
      <c r="L950" s="11">
        <v>2016</v>
      </c>
      <c r="M950" s="30">
        <f t="shared" si="97"/>
        <v>200</v>
      </c>
      <c r="N950" s="12"/>
      <c r="O950" s="12"/>
      <c r="Q950" s="5" t="s">
        <v>78</v>
      </c>
      <c r="R950" s="9" t="s">
        <v>235</v>
      </c>
      <c r="S950" s="9" t="s">
        <v>236</v>
      </c>
      <c r="T950" s="72">
        <v>20.25</v>
      </c>
      <c r="U950" s="72">
        <v>28.45</v>
      </c>
      <c r="V950" s="9" t="s">
        <v>237</v>
      </c>
      <c r="W950" s="5" t="s">
        <v>749</v>
      </c>
      <c r="X950" s="5">
        <v>1.3</v>
      </c>
      <c r="Y950" s="76">
        <v>1</v>
      </c>
      <c r="Z950" s="84">
        <v>5.9071683713755032</v>
      </c>
      <c r="AA950" s="5"/>
      <c r="AB950" s="84">
        <v>-27.99396983001645</v>
      </c>
      <c r="AC950" s="5"/>
      <c r="AD950" s="84">
        <v>162.28999860993372</v>
      </c>
      <c r="AE950" s="84">
        <v>646.42097864149696</v>
      </c>
      <c r="AF950" s="22">
        <f t="shared" si="98"/>
        <v>-26.774299407053213</v>
      </c>
      <c r="AG950" s="23">
        <f t="shared" si="99"/>
        <v>2.8962259915810304</v>
      </c>
      <c r="AH950" s="23">
        <f t="shared" si="100"/>
        <v>3.98312270736522</v>
      </c>
      <c r="AI950" s="23">
        <f t="shared" si="101"/>
        <v>4.6469764919260905</v>
      </c>
      <c r="AJ950" s="85">
        <f t="shared" si="102"/>
        <v>25.025306143047914</v>
      </c>
      <c r="AK950" s="23"/>
      <c r="AL950" s="3"/>
    </row>
    <row r="951" spans="1:38" x14ac:dyDescent="0.35">
      <c r="A951" s="5">
        <f t="shared" si="103"/>
        <v>2424</v>
      </c>
      <c r="B951" s="6"/>
      <c r="C951" s="75" t="s">
        <v>1285</v>
      </c>
      <c r="D951" s="9"/>
      <c r="E951" s="76" t="s">
        <v>231</v>
      </c>
      <c r="F951" s="75" t="s">
        <v>232</v>
      </c>
      <c r="G951" s="76"/>
      <c r="H951" s="6">
        <v>2057</v>
      </c>
      <c r="I951" s="9"/>
      <c r="J951" s="9" t="s">
        <v>234</v>
      </c>
      <c r="K951" s="39">
        <v>42569</v>
      </c>
      <c r="L951" s="11">
        <v>2016</v>
      </c>
      <c r="M951" s="30">
        <f t="shared" si="97"/>
        <v>200</v>
      </c>
      <c r="N951" s="12"/>
      <c r="O951" s="12"/>
      <c r="Q951" s="5" t="s">
        <v>78</v>
      </c>
      <c r="R951" s="9" t="s">
        <v>235</v>
      </c>
      <c r="S951" s="9" t="s">
        <v>236</v>
      </c>
      <c r="T951" s="72">
        <v>19</v>
      </c>
      <c r="U951" s="72">
        <v>20.9</v>
      </c>
      <c r="V951" s="9" t="s">
        <v>237</v>
      </c>
      <c r="W951" s="5" t="s">
        <v>749</v>
      </c>
      <c r="X951" s="5">
        <v>1.3</v>
      </c>
      <c r="Y951" s="76">
        <v>1</v>
      </c>
      <c r="Z951" s="84">
        <v>5.678912527426287</v>
      </c>
      <c r="AA951" s="5"/>
      <c r="AB951" s="84">
        <v>-27.747069581407235</v>
      </c>
      <c r="AC951" s="5"/>
      <c r="AD951" s="84">
        <v>170.61241217625303</v>
      </c>
      <c r="AE951" s="84">
        <v>675.28716172182226</v>
      </c>
      <c r="AF951" s="22">
        <f t="shared" si="98"/>
        <v>-26.560191993329887</v>
      </c>
      <c r="AG951" s="23">
        <f t="shared" si="99"/>
        <v>2.829091919831261</v>
      </c>
      <c r="AH951" s="23">
        <f t="shared" si="100"/>
        <v>3.9580189571683064</v>
      </c>
      <c r="AI951" s="23">
        <f t="shared" si="101"/>
        <v>4.6176887833630245</v>
      </c>
      <c r="AJ951" s="85">
        <f t="shared" si="102"/>
        <v>24.665453139410538</v>
      </c>
      <c r="AK951" s="23"/>
      <c r="AL951" s="3"/>
    </row>
    <row r="952" spans="1:38" x14ac:dyDescent="0.35">
      <c r="A952" s="5">
        <f t="shared" si="103"/>
        <v>2425</v>
      </c>
      <c r="B952" s="6"/>
      <c r="C952" s="75" t="s">
        <v>1292</v>
      </c>
      <c r="D952" s="9"/>
      <c r="E952" s="76" t="s">
        <v>231</v>
      </c>
      <c r="F952" s="75" t="s">
        <v>232</v>
      </c>
      <c r="G952" s="76"/>
      <c r="H952" s="6">
        <v>2139</v>
      </c>
      <c r="I952" s="9"/>
      <c r="J952" s="9" t="s">
        <v>234</v>
      </c>
      <c r="K952" s="39">
        <v>42569</v>
      </c>
      <c r="L952" s="11">
        <v>2016</v>
      </c>
      <c r="M952" s="30">
        <f t="shared" si="97"/>
        <v>200</v>
      </c>
      <c r="N952" s="12"/>
      <c r="O952" s="12"/>
      <c r="Q952" s="5" t="s">
        <v>78</v>
      </c>
      <c r="R952" s="9" t="s">
        <v>235</v>
      </c>
      <c r="S952" s="9" t="s">
        <v>236</v>
      </c>
      <c r="T952" s="72">
        <v>16.5</v>
      </c>
      <c r="U952" s="72">
        <v>12.85</v>
      </c>
      <c r="V952" s="9" t="s">
        <v>237</v>
      </c>
      <c r="W952" s="5" t="s">
        <v>749</v>
      </c>
      <c r="X952" s="5">
        <v>1.2</v>
      </c>
      <c r="Y952" s="76">
        <v>1</v>
      </c>
      <c r="Z952" s="84">
        <v>8.1142955648276907</v>
      </c>
      <c r="AA952" s="5"/>
      <c r="AB952" s="84">
        <v>-28.97485896117459</v>
      </c>
      <c r="AC952" s="5"/>
      <c r="AD952" s="84">
        <v>158.98354992561997</v>
      </c>
      <c r="AE952" s="84">
        <v>651.66624516889169</v>
      </c>
      <c r="AF952" s="22">
        <f t="shared" si="98"/>
        <v>-27.609081615355411</v>
      </c>
      <c r="AG952" s="23">
        <f t="shared" si="99"/>
        <v>3.5453810484787329</v>
      </c>
      <c r="AH952" s="23">
        <f t="shared" si="100"/>
        <v>4.0989539199104055</v>
      </c>
      <c r="AI952" s="23">
        <f t="shared" si="101"/>
        <v>4.7821129065621397</v>
      </c>
      <c r="AJ952" s="85">
        <f t="shared" si="102"/>
        <v>26.637780126622374</v>
      </c>
      <c r="AK952" s="23"/>
      <c r="AL952" s="3"/>
    </row>
    <row r="953" spans="1:38" x14ac:dyDescent="0.35">
      <c r="A953" s="5">
        <f t="shared" si="103"/>
        <v>2426</v>
      </c>
      <c r="B953" s="6"/>
      <c r="C953" s="75" t="s">
        <v>1358</v>
      </c>
      <c r="D953" s="9"/>
      <c r="E953" s="76" t="s">
        <v>231</v>
      </c>
      <c r="F953" s="75" t="s">
        <v>232</v>
      </c>
      <c r="G953" s="76"/>
      <c r="H953" s="87">
        <v>2057</v>
      </c>
      <c r="I953" s="87"/>
      <c r="J953" s="9" t="s">
        <v>234</v>
      </c>
      <c r="K953" s="86">
        <v>42569</v>
      </c>
      <c r="L953" s="85">
        <v>2016</v>
      </c>
      <c r="M953" s="30">
        <f t="shared" si="97"/>
        <v>200</v>
      </c>
      <c r="N953" s="75"/>
      <c r="O953" s="75"/>
      <c r="Q953" s="5" t="s">
        <v>78</v>
      </c>
      <c r="R953" s="9" t="s">
        <v>235</v>
      </c>
      <c r="S953" s="9" t="s">
        <v>236</v>
      </c>
      <c r="T953" s="88">
        <v>19.5</v>
      </c>
      <c r="U953" s="88">
        <v>18.100000000000001</v>
      </c>
      <c r="V953" s="9" t="s">
        <v>237</v>
      </c>
      <c r="W953" s="5" t="s">
        <v>749</v>
      </c>
      <c r="X953" s="5">
        <v>1.3</v>
      </c>
      <c r="Y953" s="76">
        <v>1</v>
      </c>
      <c r="Z953" s="84">
        <v>6.1637996541231344</v>
      </c>
      <c r="AA953" s="5"/>
      <c r="AB953" s="84">
        <v>-28.335024289601261</v>
      </c>
      <c r="AC953" s="5"/>
      <c r="AD953" s="84">
        <v>149.29376539511063</v>
      </c>
      <c r="AE953" s="84">
        <v>621.85559711881592</v>
      </c>
      <c r="AF953" s="22">
        <f t="shared" si="98"/>
        <v>-26.88920160321603</v>
      </c>
      <c r="AG953" s="23">
        <f t="shared" si="99"/>
        <v>2.9717057806244513</v>
      </c>
      <c r="AH953" s="23">
        <f t="shared" si="100"/>
        <v>4.1653152459049823</v>
      </c>
      <c r="AI953" s="23">
        <f t="shared" si="101"/>
        <v>4.8595344535558125</v>
      </c>
      <c r="AJ953" s="85">
        <f t="shared" si="102"/>
        <v>27.527581945818056</v>
      </c>
      <c r="AK953" s="23"/>
      <c r="AL953" s="3"/>
    </row>
    <row r="954" spans="1:38" x14ac:dyDescent="0.35">
      <c r="A954" s="5">
        <f t="shared" si="103"/>
        <v>2427</v>
      </c>
      <c r="B954" s="6"/>
      <c r="C954" s="75" t="s">
        <v>1359</v>
      </c>
      <c r="D954" s="9"/>
      <c r="E954" s="76" t="s">
        <v>231</v>
      </c>
      <c r="F954" s="75" t="s">
        <v>232</v>
      </c>
      <c r="G954" s="76"/>
      <c r="H954" s="87">
        <v>2057</v>
      </c>
      <c r="I954" s="87"/>
      <c r="J954" s="9" t="s">
        <v>234</v>
      </c>
      <c r="K954" s="86">
        <v>42569</v>
      </c>
      <c r="L954" s="85">
        <v>2016</v>
      </c>
      <c r="M954" s="30">
        <f t="shared" si="97"/>
        <v>200</v>
      </c>
      <c r="N954" s="75"/>
      <c r="O954" s="75"/>
      <c r="Q954" s="5" t="s">
        <v>78</v>
      </c>
      <c r="R954" s="9" t="s">
        <v>235</v>
      </c>
      <c r="S954" s="9" t="s">
        <v>236</v>
      </c>
      <c r="T954" s="88">
        <v>18.329999999999998</v>
      </c>
      <c r="U954" s="88">
        <v>14.4</v>
      </c>
      <c r="V954" s="9" t="s">
        <v>237</v>
      </c>
      <c r="W954" s="5" t="s">
        <v>749</v>
      </c>
      <c r="X954" s="5">
        <v>0.8</v>
      </c>
      <c r="Y954" s="76">
        <v>1</v>
      </c>
      <c r="Z954" s="84">
        <v>6.5352385856023174</v>
      </c>
      <c r="AA954" s="5"/>
      <c r="AB954" s="84">
        <v>-28.446224198465728</v>
      </c>
      <c r="AC954" s="5"/>
      <c r="AD954" s="84">
        <v>110.24956266982238</v>
      </c>
      <c r="AE954" s="84">
        <v>485.55036596296759</v>
      </c>
      <c r="AF954" s="22">
        <f t="shared" si="98"/>
        <v>-26.732331874946194</v>
      </c>
      <c r="AG954" s="23">
        <f t="shared" si="99"/>
        <v>3.0809525251771523</v>
      </c>
      <c r="AH954" s="23">
        <f t="shared" si="100"/>
        <v>4.404102421858159</v>
      </c>
      <c r="AI954" s="23">
        <f t="shared" si="101"/>
        <v>5.1381194921678519</v>
      </c>
      <c r="AJ954" s="85">
        <f t="shared" si="102"/>
        <v>30.541026272314706</v>
      </c>
      <c r="AK954" s="23"/>
      <c r="AL954" s="3"/>
    </row>
    <row r="955" spans="1:38" x14ac:dyDescent="0.35">
      <c r="A955" s="5">
        <f t="shared" si="103"/>
        <v>2428</v>
      </c>
      <c r="B955" s="6"/>
      <c r="C955" s="75" t="s">
        <v>1360</v>
      </c>
      <c r="D955" s="9"/>
      <c r="E955" s="76" t="s">
        <v>231</v>
      </c>
      <c r="F955" s="75" t="s">
        <v>232</v>
      </c>
      <c r="G955" s="76"/>
      <c r="H955" s="87">
        <v>2123</v>
      </c>
      <c r="I955" s="87"/>
      <c r="J955" s="9" t="s">
        <v>234</v>
      </c>
      <c r="K955" s="86">
        <v>42570</v>
      </c>
      <c r="L955" s="85">
        <v>2016</v>
      </c>
      <c r="M955" s="30">
        <f t="shared" si="97"/>
        <v>201</v>
      </c>
      <c r="N955" s="75"/>
      <c r="O955" s="75"/>
      <c r="Q955" s="5" t="s">
        <v>78</v>
      </c>
      <c r="R955" s="9" t="s">
        <v>235</v>
      </c>
      <c r="S955" s="9" t="s">
        <v>236</v>
      </c>
      <c r="T955" s="88">
        <v>17</v>
      </c>
      <c r="U955" s="88">
        <v>9.75</v>
      </c>
      <c r="V955" s="9" t="s">
        <v>237</v>
      </c>
      <c r="W955" s="5" t="s">
        <v>749</v>
      </c>
      <c r="X955" s="5">
        <v>1.1000000000000001</v>
      </c>
      <c r="Y955" s="76">
        <v>1</v>
      </c>
      <c r="Z955" s="84">
        <v>7.1542160422595868</v>
      </c>
      <c r="AA955" s="5"/>
      <c r="AB955" s="84">
        <v>-28.506033488195317</v>
      </c>
      <c r="AC955" s="5"/>
      <c r="AD955" s="84">
        <v>153.51752761688667</v>
      </c>
      <c r="AE955" s="84">
        <v>629.64932020845572</v>
      </c>
      <c r="AF955" s="22">
        <f t="shared" si="98"/>
        <v>-27.137159748008685</v>
      </c>
      <c r="AG955" s="23">
        <f t="shared" si="99"/>
        <v>3.2630047183116431</v>
      </c>
      <c r="AH955" s="23">
        <f t="shared" si="100"/>
        <v>4.1014816352422505</v>
      </c>
      <c r="AI955" s="23">
        <f t="shared" si="101"/>
        <v>4.7850619077826257</v>
      </c>
      <c r="AJ955" s="85">
        <f t="shared" si="102"/>
        <v>26.672115688649267</v>
      </c>
      <c r="AK955" s="23"/>
      <c r="AL955" s="3"/>
    </row>
    <row r="956" spans="1:38" x14ac:dyDescent="0.35">
      <c r="A956" s="5">
        <f t="shared" si="103"/>
        <v>2429</v>
      </c>
      <c r="B956" s="6"/>
      <c r="C956" s="75" t="s">
        <v>1361</v>
      </c>
      <c r="D956" s="9"/>
      <c r="E956" s="76" t="s">
        <v>231</v>
      </c>
      <c r="F956" s="75" t="s">
        <v>232</v>
      </c>
      <c r="G956" s="76"/>
      <c r="H956" s="87">
        <v>2123</v>
      </c>
      <c r="I956" s="87"/>
      <c r="J956" s="9" t="s">
        <v>234</v>
      </c>
      <c r="K956" s="86">
        <v>42570</v>
      </c>
      <c r="L956" s="85">
        <v>2016</v>
      </c>
      <c r="M956" s="30">
        <f t="shared" si="97"/>
        <v>201</v>
      </c>
      <c r="N956" s="75"/>
      <c r="O956" s="75"/>
      <c r="Q956" s="5" t="s">
        <v>78</v>
      </c>
      <c r="R956" s="9" t="s">
        <v>235</v>
      </c>
      <c r="S956" s="9" t="s">
        <v>236</v>
      </c>
      <c r="T956" s="88">
        <v>16.670000000000002</v>
      </c>
      <c r="U956" s="88">
        <v>9.67</v>
      </c>
      <c r="V956" s="9" t="s">
        <v>237</v>
      </c>
      <c r="W956" s="5" t="s">
        <v>749</v>
      </c>
      <c r="X956" s="5">
        <v>1.2</v>
      </c>
      <c r="Y956" s="76">
        <v>1</v>
      </c>
      <c r="Z956" s="84">
        <v>7.746628547195165</v>
      </c>
      <c r="AA956" s="5"/>
      <c r="AB956" s="84">
        <v>-28.742553587181309</v>
      </c>
      <c r="AC956" s="5"/>
      <c r="AD956" s="84">
        <v>165.98748791067797</v>
      </c>
      <c r="AE956" s="84">
        <v>679.79943725552675</v>
      </c>
      <c r="AF956" s="22">
        <f t="shared" si="98"/>
        <v>-27.381030552140757</v>
      </c>
      <c r="AG956" s="23">
        <f t="shared" si="99"/>
        <v>3.4372436903515196</v>
      </c>
      <c r="AH956" s="23">
        <f t="shared" si="100"/>
        <v>4.0954860261596577</v>
      </c>
      <c r="AI956" s="23">
        <f t="shared" si="101"/>
        <v>4.7780670305196002</v>
      </c>
      <c r="AJ956" s="85">
        <f t="shared" si="102"/>
        <v>26.59061564228114</v>
      </c>
      <c r="AK956" s="23"/>
      <c r="AL956" s="3"/>
    </row>
    <row r="957" spans="1:38" x14ac:dyDescent="0.35">
      <c r="A957" s="5">
        <f t="shared" si="103"/>
        <v>2430</v>
      </c>
      <c r="B957" s="6"/>
      <c r="C957" s="75" t="s">
        <v>1288</v>
      </c>
      <c r="D957" s="9"/>
      <c r="E957" s="76" t="s">
        <v>231</v>
      </c>
      <c r="F957" s="75" t="s">
        <v>232</v>
      </c>
      <c r="G957" s="76"/>
      <c r="H957" s="6">
        <v>2127</v>
      </c>
      <c r="I957" s="9"/>
      <c r="J957" s="9" t="s">
        <v>234</v>
      </c>
      <c r="K957" s="39">
        <v>42571</v>
      </c>
      <c r="L957" s="11">
        <v>2016</v>
      </c>
      <c r="M957" s="30">
        <f t="shared" si="97"/>
        <v>202</v>
      </c>
      <c r="N957" s="12"/>
      <c r="O957" s="12"/>
      <c r="Q957" s="5" t="s">
        <v>78</v>
      </c>
      <c r="R957" s="9" t="s">
        <v>235</v>
      </c>
      <c r="S957" s="9" t="s">
        <v>236</v>
      </c>
      <c r="T957" s="72">
        <v>17</v>
      </c>
      <c r="U957" s="72">
        <v>12.5</v>
      </c>
      <c r="V957" s="9" t="s">
        <v>237</v>
      </c>
      <c r="W957" s="5" t="s">
        <v>749</v>
      </c>
      <c r="X957" s="5">
        <v>0.9</v>
      </c>
      <c r="Y957" s="76">
        <v>1</v>
      </c>
      <c r="Z957" s="84">
        <v>8.2071946767065143</v>
      </c>
      <c r="AA957" s="5"/>
      <c r="AB957" s="84">
        <v>-29.537584685718326</v>
      </c>
      <c r="AC957" s="5"/>
      <c r="AD957" s="84">
        <v>120.7531696616485</v>
      </c>
      <c r="AE957" s="84">
        <v>544.14766584874042</v>
      </c>
      <c r="AF957" s="22">
        <f t="shared" si="98"/>
        <v>-27.717663420346916</v>
      </c>
      <c r="AG957" s="23">
        <f t="shared" si="99"/>
        <v>3.5727043166783865</v>
      </c>
      <c r="AH957" s="23">
        <f t="shared" si="100"/>
        <v>4.5062806001154856</v>
      </c>
      <c r="AI957" s="23">
        <f t="shared" si="101"/>
        <v>5.2573273668014</v>
      </c>
      <c r="AJ957" s="85">
        <f t="shared" si="102"/>
        <v>31.747385303234616</v>
      </c>
      <c r="AK957" s="23"/>
      <c r="AL957" s="3"/>
    </row>
    <row r="958" spans="1:38" x14ac:dyDescent="0.35">
      <c r="A958" s="5">
        <f t="shared" si="103"/>
        <v>2431</v>
      </c>
      <c r="B958" s="6"/>
      <c r="C958" s="75" t="s">
        <v>1289</v>
      </c>
      <c r="D958" s="9"/>
      <c r="E958" s="76" t="s">
        <v>231</v>
      </c>
      <c r="F958" s="75" t="s">
        <v>232</v>
      </c>
      <c r="G958" s="76"/>
      <c r="H958" s="72">
        <v>2127</v>
      </c>
      <c r="I958" s="9"/>
      <c r="J958" s="9" t="s">
        <v>234</v>
      </c>
      <c r="K958" s="39">
        <v>42571</v>
      </c>
      <c r="L958" s="11">
        <v>2016</v>
      </c>
      <c r="M958" s="30">
        <f t="shared" si="97"/>
        <v>202</v>
      </c>
      <c r="N958" s="12"/>
      <c r="O958" s="12"/>
      <c r="Q958" s="5" t="s">
        <v>78</v>
      </c>
      <c r="R958" s="9" t="s">
        <v>235</v>
      </c>
      <c r="S958" s="9" t="s">
        <v>236</v>
      </c>
      <c r="T958" s="72">
        <v>16</v>
      </c>
      <c r="U958" s="72">
        <v>12</v>
      </c>
      <c r="V958" s="9" t="s">
        <v>237</v>
      </c>
      <c r="W958" s="5" t="s">
        <v>749</v>
      </c>
      <c r="X958" s="5">
        <v>0.9</v>
      </c>
      <c r="Y958" s="76">
        <v>1</v>
      </c>
      <c r="Z958" s="84">
        <v>8.2011223624013745</v>
      </c>
      <c r="AA958" s="5"/>
      <c r="AB958" s="84">
        <v>-29.246843704893266</v>
      </c>
      <c r="AC958" s="5"/>
      <c r="AD958" s="84">
        <v>139.6344474073517</v>
      </c>
      <c r="AE958" s="84">
        <v>592.77001864380463</v>
      </c>
      <c r="AF958" s="22">
        <f t="shared" si="98"/>
        <v>-27.708033371329908</v>
      </c>
      <c r="AG958" s="23">
        <f t="shared" si="99"/>
        <v>3.5709183418827575</v>
      </c>
      <c r="AH958" s="23">
        <f t="shared" si="100"/>
        <v>4.2451560460187387</v>
      </c>
      <c r="AI958" s="23">
        <f t="shared" si="101"/>
        <v>4.9526820536885285</v>
      </c>
      <c r="AJ958" s="85">
        <f t="shared" si="102"/>
        <v>28.567000720726039</v>
      </c>
      <c r="AK958" s="23"/>
      <c r="AL958" s="3"/>
    </row>
    <row r="959" spans="1:38" x14ac:dyDescent="0.35">
      <c r="A959" s="5">
        <f t="shared" si="103"/>
        <v>2432</v>
      </c>
      <c r="B959" s="6"/>
      <c r="C959" s="75" t="s">
        <v>1352</v>
      </c>
      <c r="D959" s="9"/>
      <c r="E959" s="76" t="s">
        <v>231</v>
      </c>
      <c r="F959" s="75" t="s">
        <v>232</v>
      </c>
      <c r="G959" s="76"/>
      <c r="H959" s="87">
        <v>2127</v>
      </c>
      <c r="I959" s="87"/>
      <c r="J959" s="9" t="s">
        <v>234</v>
      </c>
      <c r="K959" s="86">
        <v>42571</v>
      </c>
      <c r="L959" s="85">
        <v>2016</v>
      </c>
      <c r="M959" s="30">
        <f t="shared" si="97"/>
        <v>202</v>
      </c>
      <c r="N959" s="75"/>
      <c r="O959" s="75"/>
      <c r="Q959" s="5" t="s">
        <v>78</v>
      </c>
      <c r="R959" s="9" t="s">
        <v>235</v>
      </c>
      <c r="S959" s="9" t="s">
        <v>236</v>
      </c>
      <c r="T959" s="88">
        <v>15.75</v>
      </c>
      <c r="U959" s="88">
        <v>6.93</v>
      </c>
      <c r="V959" s="9" t="s">
        <v>237</v>
      </c>
      <c r="W959" s="5" t="s">
        <v>749</v>
      </c>
      <c r="X959" s="5">
        <v>1</v>
      </c>
      <c r="Y959" s="76">
        <v>1</v>
      </c>
      <c r="Z959" s="84">
        <v>8.6287241184276819</v>
      </c>
      <c r="AA959" s="5"/>
      <c r="AB959" s="84">
        <v>-29.245316694316724</v>
      </c>
      <c r="AC959" s="5"/>
      <c r="AD959" s="84">
        <v>125.57756756543382</v>
      </c>
      <c r="AE959" s="84">
        <v>562.57614220808546</v>
      </c>
      <c r="AF959" s="22">
        <f t="shared" si="98"/>
        <v>-27.452297277519243</v>
      </c>
      <c r="AG959" s="23">
        <f t="shared" si="99"/>
        <v>3.6966835642434361</v>
      </c>
      <c r="AH959" s="23">
        <f t="shared" si="100"/>
        <v>4.4799095341207966</v>
      </c>
      <c r="AI959" s="23">
        <f t="shared" si="101"/>
        <v>5.2265611231409297</v>
      </c>
      <c r="AJ959" s="85">
        <f t="shared" si="102"/>
        <v>31.440521120301632</v>
      </c>
      <c r="AK959" s="23"/>
      <c r="AL959" s="3"/>
    </row>
    <row r="960" spans="1:38" x14ac:dyDescent="0.35">
      <c r="A960" s="5">
        <f t="shared" si="103"/>
        <v>2433</v>
      </c>
      <c r="B960" s="6"/>
      <c r="C960" s="75" t="s">
        <v>1353</v>
      </c>
      <c r="D960" s="9"/>
      <c r="E960" s="76" t="s">
        <v>231</v>
      </c>
      <c r="F960" s="75" t="s">
        <v>232</v>
      </c>
      <c r="G960" s="76"/>
      <c r="H960" s="87">
        <v>2127</v>
      </c>
      <c r="I960" s="87"/>
      <c r="J960" s="9" t="s">
        <v>234</v>
      </c>
      <c r="K960" s="86">
        <v>42571</v>
      </c>
      <c r="L960" s="85">
        <v>2016</v>
      </c>
      <c r="M960" s="30">
        <f t="shared" si="97"/>
        <v>202</v>
      </c>
      <c r="N960" s="75"/>
      <c r="O960" s="75"/>
      <c r="Q960" s="5" t="s">
        <v>78</v>
      </c>
      <c r="R960" s="9" t="s">
        <v>235</v>
      </c>
      <c r="S960" s="9" t="s">
        <v>236</v>
      </c>
      <c r="T960" s="88">
        <v>15.33</v>
      </c>
      <c r="U960" s="88">
        <v>5.4</v>
      </c>
      <c r="V960" s="9" t="s">
        <v>237</v>
      </c>
      <c r="W960" s="5" t="s">
        <v>749</v>
      </c>
      <c r="X960" s="5">
        <v>0.9</v>
      </c>
      <c r="Y960" s="76">
        <v>1</v>
      </c>
      <c r="Z960" s="84">
        <v>8.5285649138664965</v>
      </c>
      <c r="AA960" s="5"/>
      <c r="AB960" s="84">
        <v>-28.985343324009758</v>
      </c>
      <c r="AC960" s="5"/>
      <c r="AD960" s="84">
        <v>125.22871163902849</v>
      </c>
      <c r="AE960" s="84">
        <v>539.16002750717075</v>
      </c>
      <c r="AF960" s="22">
        <f t="shared" si="98"/>
        <v>-27.37864904373178</v>
      </c>
      <c r="AG960" s="23">
        <f t="shared" si="99"/>
        <v>3.6672249746666168</v>
      </c>
      <c r="AH960" s="23">
        <f t="shared" si="100"/>
        <v>4.3054026544751052</v>
      </c>
      <c r="AI960" s="23">
        <f t="shared" si="101"/>
        <v>5.0229697635542889</v>
      </c>
      <c r="AJ960" s="85">
        <f t="shared" si="102"/>
        <v>29.329740712791601</v>
      </c>
      <c r="AK960" s="23"/>
      <c r="AL960" s="3"/>
    </row>
    <row r="961" spans="1:38" x14ac:dyDescent="0.35">
      <c r="A961" s="5">
        <f t="shared" si="103"/>
        <v>2434</v>
      </c>
      <c r="B961" s="6"/>
      <c r="C961" s="75" t="s">
        <v>1328</v>
      </c>
      <c r="D961" s="9"/>
      <c r="E961" s="76" t="s">
        <v>231</v>
      </c>
      <c r="F961" s="75" t="s">
        <v>232</v>
      </c>
      <c r="G961" s="76"/>
      <c r="H961" s="6">
        <v>2118</v>
      </c>
      <c r="I961" s="9"/>
      <c r="J961" s="9" t="s">
        <v>234</v>
      </c>
      <c r="K961" s="39">
        <v>42572</v>
      </c>
      <c r="L961" s="11">
        <v>2016</v>
      </c>
      <c r="M961" s="30">
        <f t="shared" si="97"/>
        <v>203</v>
      </c>
      <c r="N961" s="75"/>
      <c r="O961" s="75"/>
      <c r="Q961" s="5" t="s">
        <v>78</v>
      </c>
      <c r="R961" s="9" t="s">
        <v>235</v>
      </c>
      <c r="S961" s="9" t="s">
        <v>236</v>
      </c>
      <c r="T961" s="72">
        <v>22</v>
      </c>
      <c r="U961" s="72">
        <v>29.4</v>
      </c>
      <c r="V961" s="9" t="s">
        <v>237</v>
      </c>
      <c r="W961" s="5" t="s">
        <v>749</v>
      </c>
      <c r="X961" s="5">
        <v>1.1000000000000001</v>
      </c>
      <c r="Y961" s="76">
        <v>1</v>
      </c>
      <c r="Z961" s="84">
        <v>7.7154957680153293</v>
      </c>
      <c r="AA961" s="5"/>
      <c r="AB961" s="84">
        <v>-29.646767895649237</v>
      </c>
      <c r="AC961" s="5"/>
      <c r="AD961" s="84">
        <v>93.505477254494338</v>
      </c>
      <c r="AE961" s="84">
        <v>408.79529513551063</v>
      </c>
      <c r="AF961" s="22">
        <f t="shared" si="98"/>
        <v>-27.967333708572436</v>
      </c>
      <c r="AG961" s="23">
        <f t="shared" si="99"/>
        <v>3.4280869905927438</v>
      </c>
      <c r="AH961" s="23">
        <f t="shared" si="100"/>
        <v>4.3718860877303518</v>
      </c>
      <c r="AI961" s="23">
        <f t="shared" si="101"/>
        <v>5.1005337690187433</v>
      </c>
      <c r="AJ961" s="85">
        <f t="shared" si="102"/>
        <v>30.150751931225816</v>
      </c>
      <c r="AK961" s="23"/>
      <c r="AL961" s="3"/>
    </row>
    <row r="962" spans="1:38" x14ac:dyDescent="0.35">
      <c r="A962" s="5">
        <f t="shared" si="103"/>
        <v>2435</v>
      </c>
      <c r="B962" s="6"/>
      <c r="C962" s="75" t="s">
        <v>1329</v>
      </c>
      <c r="D962" s="9"/>
      <c r="E962" s="76" t="s">
        <v>231</v>
      </c>
      <c r="F962" s="75" t="s">
        <v>232</v>
      </c>
      <c r="G962" s="76"/>
      <c r="H962" s="6">
        <v>2118</v>
      </c>
      <c r="I962" s="9"/>
      <c r="J962" s="9" t="s">
        <v>234</v>
      </c>
      <c r="K962" s="39">
        <v>42572</v>
      </c>
      <c r="L962" s="11">
        <v>2016</v>
      </c>
      <c r="M962" s="30">
        <f t="shared" ref="M962:M987" si="104">K962-DATE(YEAR(K962),1,0)</f>
        <v>203</v>
      </c>
      <c r="N962" s="75"/>
      <c r="O962" s="75"/>
      <c r="Q962" s="5" t="s">
        <v>78</v>
      </c>
      <c r="R962" s="9" t="s">
        <v>235</v>
      </c>
      <c r="S962" s="9" t="s">
        <v>236</v>
      </c>
      <c r="T962" s="72">
        <v>16.5</v>
      </c>
      <c r="U962" s="72">
        <v>9.75</v>
      </c>
      <c r="V962" s="9" t="s">
        <v>237</v>
      </c>
      <c r="W962" s="5" t="s">
        <v>749</v>
      </c>
      <c r="X962" s="5">
        <v>0.9</v>
      </c>
      <c r="Y962" s="76">
        <v>1</v>
      </c>
      <c r="Z962" s="84">
        <v>8.7113545924227456</v>
      </c>
      <c r="AA962" s="5"/>
      <c r="AB962" s="84">
        <v>-28.678336694890213</v>
      </c>
      <c r="AC962" s="5"/>
      <c r="AD962" s="84">
        <v>122.82500645456385</v>
      </c>
      <c r="AE962" s="84">
        <v>507.14970514429427</v>
      </c>
      <c r="AF962" s="22">
        <f t="shared" ref="AF962:AF987" si="105">(AB962+6.39*((AI962-3.76)/AI962))</f>
        <v>-27.275947208786501</v>
      </c>
      <c r="AG962" s="23">
        <f t="shared" ref="AG962:AG987" si="106">(Z962-2.86)/3.4+2</f>
        <v>3.7209866448302193</v>
      </c>
      <c r="AH962" s="23">
        <f t="shared" ref="AH962:AH987" si="107">AE962/AD962</f>
        <v>4.1290427721809406</v>
      </c>
      <c r="AI962" s="23">
        <f t="shared" ref="AI962:AI987" si="108">AH962*14/12</f>
        <v>4.8172165675444303</v>
      </c>
      <c r="AJ962" s="85">
        <f t="shared" ref="AJ962:AJ987" si="109">93/(1+POWER(0.246*AI962-0.775,-1))</f>
        <v>27.044203284647718</v>
      </c>
      <c r="AK962" s="23"/>
      <c r="AL962" s="3"/>
    </row>
    <row r="963" spans="1:38" x14ac:dyDescent="0.35">
      <c r="A963" s="5">
        <f t="shared" si="103"/>
        <v>2436</v>
      </c>
      <c r="B963" s="6"/>
      <c r="C963" s="75" t="s">
        <v>1330</v>
      </c>
      <c r="D963" s="9"/>
      <c r="E963" s="76" t="s">
        <v>231</v>
      </c>
      <c r="F963" s="75" t="s">
        <v>232</v>
      </c>
      <c r="G963" s="76"/>
      <c r="H963" s="6">
        <v>2122</v>
      </c>
      <c r="I963" s="9"/>
      <c r="J963" s="9" t="s">
        <v>234</v>
      </c>
      <c r="K963" s="39">
        <v>42572</v>
      </c>
      <c r="L963" s="11">
        <v>2016</v>
      </c>
      <c r="M963" s="30">
        <f t="shared" si="104"/>
        <v>203</v>
      </c>
      <c r="N963" s="75"/>
      <c r="O963" s="75"/>
      <c r="Q963" s="5" t="s">
        <v>78</v>
      </c>
      <c r="R963" s="9" t="s">
        <v>235</v>
      </c>
      <c r="S963" s="9" t="s">
        <v>236</v>
      </c>
      <c r="T963" s="72">
        <v>15.2</v>
      </c>
      <c r="U963" s="72">
        <v>8.06</v>
      </c>
      <c r="V963" s="9" t="s">
        <v>237</v>
      </c>
      <c r="W963" s="5" t="s">
        <v>749</v>
      </c>
      <c r="X963" s="5">
        <v>1.1000000000000001</v>
      </c>
      <c r="Y963" s="76">
        <v>1</v>
      </c>
      <c r="Z963" s="84">
        <v>8.8217435092161089</v>
      </c>
      <c r="AA963" s="5"/>
      <c r="AB963" s="84">
        <v>-29.237445092024739</v>
      </c>
      <c r="AC963" s="5"/>
      <c r="AD963" s="84">
        <v>125.30904268914388</v>
      </c>
      <c r="AE963" s="84">
        <v>560.63477641485906</v>
      </c>
      <c r="AF963" s="22">
        <f t="shared" si="105"/>
        <v>-27.45048024828009</v>
      </c>
      <c r="AG963" s="23">
        <f t="shared" si="106"/>
        <v>3.7534539732988561</v>
      </c>
      <c r="AH963" s="23">
        <f t="shared" si="107"/>
        <v>4.474016913572906</v>
      </c>
      <c r="AI963" s="23">
        <f t="shared" si="108"/>
        <v>5.2196863991683902</v>
      </c>
      <c r="AJ963" s="85">
        <f t="shared" si="109"/>
        <v>31.371531503268805</v>
      </c>
      <c r="AK963" s="23"/>
      <c r="AL963" s="3"/>
    </row>
    <row r="964" spans="1:38" x14ac:dyDescent="0.35">
      <c r="A964" s="5">
        <f t="shared" si="103"/>
        <v>2437</v>
      </c>
      <c r="B964" s="6"/>
      <c r="C964" s="75" t="s">
        <v>1354</v>
      </c>
      <c r="D964" s="9"/>
      <c r="E964" s="76" t="s">
        <v>231</v>
      </c>
      <c r="F964" s="75" t="s">
        <v>232</v>
      </c>
      <c r="G964" s="76"/>
      <c r="H964" s="87">
        <v>2122</v>
      </c>
      <c r="I964" s="87"/>
      <c r="J964" s="9" t="s">
        <v>234</v>
      </c>
      <c r="K964" s="86">
        <v>42572</v>
      </c>
      <c r="L964" s="85">
        <v>2016</v>
      </c>
      <c r="M964" s="30">
        <f t="shared" si="104"/>
        <v>203</v>
      </c>
      <c r="N964" s="75"/>
      <c r="O964" s="75"/>
      <c r="Q964" s="5" t="s">
        <v>78</v>
      </c>
      <c r="R964" s="9" t="s">
        <v>235</v>
      </c>
      <c r="S964" s="9" t="s">
        <v>236</v>
      </c>
      <c r="T964" s="88">
        <v>18.5</v>
      </c>
      <c r="U964" s="88">
        <v>12</v>
      </c>
      <c r="V964" s="9" t="s">
        <v>237</v>
      </c>
      <c r="W964" s="5" t="s">
        <v>749</v>
      </c>
      <c r="X964" s="5">
        <v>0.9</v>
      </c>
      <c r="Y964" s="76">
        <v>1</v>
      </c>
      <c r="Z964" s="84">
        <v>8.1250463843754499</v>
      </c>
      <c r="AA964" s="5"/>
      <c r="AB964" s="84">
        <v>-29.873922202967417</v>
      </c>
      <c r="AC964" s="5"/>
      <c r="AD964" s="84">
        <v>108.74018855071471</v>
      </c>
      <c r="AE964" s="84">
        <v>491.31149287019213</v>
      </c>
      <c r="AF964" s="22">
        <f t="shared" si="105"/>
        <v>-28.041930084395389</v>
      </c>
      <c r="AG964" s="23">
        <f t="shared" si="106"/>
        <v>3.548543054228074</v>
      </c>
      <c r="AH964" s="23">
        <f t="shared" si="107"/>
        <v>4.5182144653083087</v>
      </c>
      <c r="AI964" s="23">
        <f t="shared" si="108"/>
        <v>5.27125020952636</v>
      </c>
      <c r="AJ964" s="85">
        <f t="shared" si="109"/>
        <v>31.885249264449264</v>
      </c>
      <c r="AK964" s="23"/>
      <c r="AL964" s="3"/>
    </row>
    <row r="965" spans="1:38" x14ac:dyDescent="0.35">
      <c r="A965" s="5">
        <f t="shared" si="103"/>
        <v>2438</v>
      </c>
      <c r="B965" s="6"/>
      <c r="C965" s="75" t="s">
        <v>1355</v>
      </c>
      <c r="D965" s="9"/>
      <c r="E965" s="76" t="s">
        <v>231</v>
      </c>
      <c r="F965" s="75" t="s">
        <v>232</v>
      </c>
      <c r="G965" s="76"/>
      <c r="H965" s="87">
        <v>2122</v>
      </c>
      <c r="I965" s="87"/>
      <c r="J965" s="9" t="s">
        <v>234</v>
      </c>
      <c r="K965" s="86">
        <v>42572</v>
      </c>
      <c r="L965" s="85">
        <v>2016</v>
      </c>
      <c r="M965" s="30">
        <f t="shared" si="104"/>
        <v>203</v>
      </c>
      <c r="N965" s="75"/>
      <c r="O965" s="75"/>
      <c r="Q965" s="5" t="s">
        <v>78</v>
      </c>
      <c r="R965" s="9" t="s">
        <v>235</v>
      </c>
      <c r="S965" s="9" t="s">
        <v>236</v>
      </c>
      <c r="T965" s="88">
        <v>17.329999999999998</v>
      </c>
      <c r="U965" s="88">
        <v>7.77</v>
      </c>
      <c r="V965" s="9" t="s">
        <v>237</v>
      </c>
      <c r="W965" s="5" t="s">
        <v>749</v>
      </c>
      <c r="X965" s="5">
        <v>0.9</v>
      </c>
      <c r="Y965" s="76">
        <v>1</v>
      </c>
      <c r="Z965" s="84">
        <v>8.3936993369289095</v>
      </c>
      <c r="AA965" s="5"/>
      <c r="AB965" s="84">
        <v>-29.924951682147846</v>
      </c>
      <c r="AC965" s="5"/>
      <c r="AD965" s="84">
        <v>103.27418946361969</v>
      </c>
      <c r="AE965" s="84">
        <v>488.46242231056999</v>
      </c>
      <c r="AF965" s="22">
        <f t="shared" si="105"/>
        <v>-27.889093294793277</v>
      </c>
      <c r="AG965" s="23">
        <f t="shared" si="106"/>
        <v>3.6275586285085031</v>
      </c>
      <c r="AH965" s="23">
        <f t="shared" si="107"/>
        <v>4.7297628269708207</v>
      </c>
      <c r="AI965" s="23">
        <f t="shared" si="108"/>
        <v>5.5180566314659574</v>
      </c>
      <c r="AJ965" s="85">
        <f t="shared" si="109"/>
        <v>34.230070969358387</v>
      </c>
      <c r="AK965" s="23"/>
      <c r="AL965" s="3"/>
    </row>
    <row r="966" spans="1:38" x14ac:dyDescent="0.35">
      <c r="A966" s="5">
        <f t="shared" si="103"/>
        <v>2439</v>
      </c>
      <c r="B966" s="6"/>
      <c r="C966" s="75" t="s">
        <v>1356</v>
      </c>
      <c r="D966" s="9"/>
      <c r="E966" s="76" t="s">
        <v>231</v>
      </c>
      <c r="F966" s="75" t="s">
        <v>232</v>
      </c>
      <c r="G966" s="76"/>
      <c r="H966" s="87">
        <v>2122</v>
      </c>
      <c r="I966" s="87"/>
      <c r="J966" s="9" t="s">
        <v>234</v>
      </c>
      <c r="K966" s="86">
        <v>42572</v>
      </c>
      <c r="L966" s="85">
        <v>2016</v>
      </c>
      <c r="M966" s="30">
        <f t="shared" si="104"/>
        <v>203</v>
      </c>
      <c r="N966" s="75"/>
      <c r="O966" s="75"/>
      <c r="Q966" s="5" t="s">
        <v>78</v>
      </c>
      <c r="R966" s="9" t="s">
        <v>235</v>
      </c>
      <c r="S966" s="9" t="s">
        <v>236</v>
      </c>
      <c r="T966" s="88">
        <v>16.5</v>
      </c>
      <c r="U966" s="88">
        <v>6.85</v>
      </c>
      <c r="V966" s="9" t="s">
        <v>237</v>
      </c>
      <c r="W966" s="5" t="s">
        <v>749</v>
      </c>
      <c r="X966" s="5">
        <v>0.9</v>
      </c>
      <c r="Y966" s="76">
        <v>1</v>
      </c>
      <c r="Z966" s="84">
        <v>8.1347769191252386</v>
      </c>
      <c r="AA966" s="5"/>
      <c r="AB966" s="84">
        <v>-30.100138977320832</v>
      </c>
      <c r="AC966" s="5"/>
      <c r="AD966" s="84">
        <v>108.53655118975142</v>
      </c>
      <c r="AE966" s="84">
        <v>534.10629777954205</v>
      </c>
      <c r="AF966" s="22">
        <f t="shared" si="105"/>
        <v>-27.895088577396482</v>
      </c>
      <c r="AG966" s="23">
        <f t="shared" si="106"/>
        <v>3.5514049762133055</v>
      </c>
      <c r="AH966" s="23">
        <f t="shared" si="107"/>
        <v>4.9209809223233831</v>
      </c>
      <c r="AI966" s="23">
        <f t="shared" si="108"/>
        <v>5.7411444093772808</v>
      </c>
      <c r="AJ966" s="85">
        <f t="shared" si="109"/>
        <v>36.199916084500778</v>
      </c>
      <c r="AK966" s="23"/>
      <c r="AL966" s="3"/>
    </row>
    <row r="967" spans="1:38" x14ac:dyDescent="0.35">
      <c r="A967" s="5">
        <f t="shared" si="103"/>
        <v>2440</v>
      </c>
      <c r="B967" s="6"/>
      <c r="C967" s="75" t="s">
        <v>1357</v>
      </c>
      <c r="D967" s="9"/>
      <c r="E967" s="76" t="s">
        <v>231</v>
      </c>
      <c r="F967" s="75" t="s">
        <v>232</v>
      </c>
      <c r="G967" s="76"/>
      <c r="H967" s="87">
        <v>2122</v>
      </c>
      <c r="I967" s="87"/>
      <c r="J967" s="9" t="s">
        <v>234</v>
      </c>
      <c r="K967" s="86">
        <v>42572</v>
      </c>
      <c r="L967" s="85">
        <v>2016</v>
      </c>
      <c r="M967" s="30">
        <f t="shared" si="104"/>
        <v>203</v>
      </c>
      <c r="N967" s="75"/>
      <c r="O967" s="75"/>
      <c r="Q967" s="5" t="s">
        <v>78</v>
      </c>
      <c r="R967" s="9" t="s">
        <v>235</v>
      </c>
      <c r="S967" s="9" t="s">
        <v>236</v>
      </c>
      <c r="T967" s="88">
        <v>15.67</v>
      </c>
      <c r="U967" s="88">
        <v>6.33</v>
      </c>
      <c r="V967" s="9" t="s">
        <v>237</v>
      </c>
      <c r="W967" s="5" t="s">
        <v>749</v>
      </c>
      <c r="X967" s="5">
        <v>0.9</v>
      </c>
      <c r="Y967" s="76">
        <v>1</v>
      </c>
      <c r="Z967" s="84">
        <v>8.59245375846813</v>
      </c>
      <c r="AA967" s="5"/>
      <c r="AB967" s="84">
        <v>-29.828141470486788</v>
      </c>
      <c r="AC967" s="5"/>
      <c r="AD967" s="84">
        <v>98.716749367875565</v>
      </c>
      <c r="AE967" s="84">
        <v>459.84066497066686</v>
      </c>
      <c r="AF967" s="22">
        <f t="shared" si="105"/>
        <v>-27.859191047667657</v>
      </c>
      <c r="AG967" s="23">
        <f t="shared" si="106"/>
        <v>3.6860158113141561</v>
      </c>
      <c r="AH967" s="23">
        <f t="shared" si="107"/>
        <v>4.6581828100623053</v>
      </c>
      <c r="AI967" s="23">
        <f t="shared" si="108"/>
        <v>5.4345466117393562</v>
      </c>
      <c r="AJ967" s="85">
        <f t="shared" si="109"/>
        <v>33.457077079330389</v>
      </c>
      <c r="AK967" s="23"/>
      <c r="AL967" s="3"/>
    </row>
    <row r="968" spans="1:38" x14ac:dyDescent="0.35">
      <c r="A968" s="5">
        <f t="shared" si="103"/>
        <v>2441</v>
      </c>
      <c r="B968" s="6"/>
      <c r="C968" s="75" t="s">
        <v>1346</v>
      </c>
      <c r="D968" s="9"/>
      <c r="E968" s="76" t="s">
        <v>231</v>
      </c>
      <c r="F968" s="75" t="s">
        <v>232</v>
      </c>
      <c r="G968" s="76"/>
      <c r="H968" s="87">
        <v>2134</v>
      </c>
      <c r="I968" s="87"/>
      <c r="J968" s="9" t="s">
        <v>234</v>
      </c>
      <c r="K968" s="86">
        <v>42573</v>
      </c>
      <c r="L968" s="85">
        <v>2016</v>
      </c>
      <c r="M968" s="30">
        <f t="shared" si="104"/>
        <v>204</v>
      </c>
      <c r="N968" s="75"/>
      <c r="O968" s="75"/>
      <c r="Q968" s="5" t="s">
        <v>78</v>
      </c>
      <c r="R968" s="9" t="s">
        <v>235</v>
      </c>
      <c r="S968" s="9" t="s">
        <v>236</v>
      </c>
      <c r="T968" s="88">
        <v>16</v>
      </c>
      <c r="U968" s="88">
        <v>16.55</v>
      </c>
      <c r="V968" s="9" t="s">
        <v>237</v>
      </c>
      <c r="W968" s="5" t="s">
        <v>749</v>
      </c>
      <c r="X968" s="5">
        <v>0.9</v>
      </c>
      <c r="Y968" s="76">
        <v>1</v>
      </c>
      <c r="Z968" s="84">
        <v>7.1543317859136106</v>
      </c>
      <c r="AA968" s="5"/>
      <c r="AB968" s="84">
        <v>-28.068262056925381</v>
      </c>
      <c r="AC968" s="5"/>
      <c r="AD968" s="84">
        <v>145.21111810837894</v>
      </c>
      <c r="AE968" s="84">
        <v>581.04972866675917</v>
      </c>
      <c r="AF968" s="22">
        <f t="shared" si="105"/>
        <v>-26.824957626276937</v>
      </c>
      <c r="AG968" s="23">
        <f t="shared" si="106"/>
        <v>3.2630387605628268</v>
      </c>
      <c r="AH968" s="23">
        <f t="shared" si="107"/>
        <v>4.0014135021885187</v>
      </c>
      <c r="AI968" s="23">
        <f t="shared" si="108"/>
        <v>4.6683157525532719</v>
      </c>
      <c r="AJ968" s="85">
        <f t="shared" si="109"/>
        <v>25.285120351402803</v>
      </c>
      <c r="AK968" s="23"/>
      <c r="AL968" s="3"/>
    </row>
    <row r="969" spans="1:38" x14ac:dyDescent="0.35">
      <c r="A969" s="5">
        <f t="shared" si="103"/>
        <v>2442</v>
      </c>
      <c r="B969" s="6"/>
      <c r="C969" s="75" t="s">
        <v>1331</v>
      </c>
      <c r="D969" s="9"/>
      <c r="E969" s="76" t="s">
        <v>231</v>
      </c>
      <c r="F969" s="75" t="s">
        <v>232</v>
      </c>
      <c r="G969" s="76"/>
      <c r="H969" s="6">
        <v>2140</v>
      </c>
      <c r="I969" s="9"/>
      <c r="J969" s="9" t="s">
        <v>234</v>
      </c>
      <c r="K969" s="39">
        <v>42574</v>
      </c>
      <c r="L969" s="11">
        <v>2016</v>
      </c>
      <c r="M969" s="30">
        <f t="shared" si="104"/>
        <v>205</v>
      </c>
      <c r="N969" s="75"/>
      <c r="O969" s="75"/>
      <c r="Q969" s="5" t="s">
        <v>78</v>
      </c>
      <c r="R969" s="9" t="s">
        <v>235</v>
      </c>
      <c r="S969" s="9" t="s">
        <v>236</v>
      </c>
      <c r="T969" s="72">
        <v>27</v>
      </c>
      <c r="U969" s="72">
        <v>90.8</v>
      </c>
      <c r="V969" s="9" t="s">
        <v>237</v>
      </c>
      <c r="W969" s="5" t="s">
        <v>749</v>
      </c>
      <c r="X969" s="5">
        <v>1</v>
      </c>
      <c r="Y969" s="76">
        <v>1</v>
      </c>
      <c r="Z969" s="84">
        <v>5.5268803511254507</v>
      </c>
      <c r="AA969" s="5"/>
      <c r="AB969" s="84">
        <v>-28.128977177109395</v>
      </c>
      <c r="AC969" s="5"/>
      <c r="AD969" s="84">
        <v>145.66467534566314</v>
      </c>
      <c r="AE969" s="84">
        <v>590.43434717503624</v>
      </c>
      <c r="AF969" s="22">
        <f t="shared" si="105"/>
        <v>-26.8196887957968</v>
      </c>
      <c r="AG969" s="23">
        <f t="shared" si="106"/>
        <v>2.7843765738604267</v>
      </c>
      <c r="AH969" s="23">
        <f t="shared" si="107"/>
        <v>4.0533804491303878</v>
      </c>
      <c r="AI969" s="23">
        <f t="shared" si="108"/>
        <v>4.7289438573187859</v>
      </c>
      <c r="AJ969" s="85">
        <f t="shared" si="109"/>
        <v>26.012571059952709</v>
      </c>
      <c r="AK969" s="23"/>
      <c r="AL969" s="3"/>
    </row>
    <row r="970" spans="1:38" x14ac:dyDescent="0.35">
      <c r="A970" s="5">
        <f t="shared" si="103"/>
        <v>2443</v>
      </c>
      <c r="B970" s="6"/>
      <c r="C970" s="75" t="s">
        <v>1335</v>
      </c>
      <c r="D970" s="9"/>
      <c r="E970" s="76" t="s">
        <v>231</v>
      </c>
      <c r="F970" s="75" t="s">
        <v>232</v>
      </c>
      <c r="G970" s="76"/>
      <c r="H970" s="87">
        <v>2033</v>
      </c>
      <c r="I970" s="87"/>
      <c r="J970" s="9" t="s">
        <v>234</v>
      </c>
      <c r="K970" s="86">
        <v>42574</v>
      </c>
      <c r="L970" s="85">
        <v>2016</v>
      </c>
      <c r="M970" s="30">
        <f t="shared" si="104"/>
        <v>205</v>
      </c>
      <c r="N970" s="75"/>
      <c r="O970" s="75"/>
      <c r="Q970" s="5" t="s">
        <v>78</v>
      </c>
      <c r="R970" s="9" t="s">
        <v>235</v>
      </c>
      <c r="S970" s="9" t="s">
        <v>236</v>
      </c>
      <c r="T970" s="88">
        <v>18</v>
      </c>
      <c r="U970" s="88">
        <v>8.1</v>
      </c>
      <c r="V970" s="9" t="s">
        <v>237</v>
      </c>
      <c r="W970" s="5" t="s">
        <v>749</v>
      </c>
      <c r="X970" s="5">
        <v>1.2</v>
      </c>
      <c r="Y970" s="76">
        <v>1</v>
      </c>
      <c r="Z970" s="84">
        <v>7.9290450871317484</v>
      </c>
      <c r="AA970" s="5"/>
      <c r="AB970" s="84">
        <v>-28.017931831859983</v>
      </c>
      <c r="AC970" s="5"/>
      <c r="AD970" s="84">
        <v>114.14971559630233</v>
      </c>
      <c r="AE970" s="84">
        <v>453.77478064356757</v>
      </c>
      <c r="AF970" s="22">
        <f t="shared" si="105"/>
        <v>-26.808488059548758</v>
      </c>
      <c r="AG970" s="23">
        <f t="shared" si="106"/>
        <v>3.4908956138622789</v>
      </c>
      <c r="AH970" s="23">
        <f t="shared" si="107"/>
        <v>3.9752598442590141</v>
      </c>
      <c r="AI970" s="23">
        <f t="shared" si="108"/>
        <v>4.6378031516355165</v>
      </c>
      <c r="AJ970" s="85">
        <f t="shared" si="109"/>
        <v>24.913003209321019</v>
      </c>
      <c r="AK970" s="23"/>
      <c r="AL970" s="3"/>
    </row>
    <row r="971" spans="1:38" x14ac:dyDescent="0.35">
      <c r="A971" s="5">
        <f t="shared" si="103"/>
        <v>2444</v>
      </c>
      <c r="B971" s="6"/>
      <c r="C971" s="75" t="s">
        <v>1295</v>
      </c>
      <c r="D971" s="9"/>
      <c r="E971" s="76" t="s">
        <v>231</v>
      </c>
      <c r="F971" s="75" t="s">
        <v>232</v>
      </c>
      <c r="G971" s="76"/>
      <c r="H971" s="6">
        <v>2124</v>
      </c>
      <c r="I971" s="9"/>
      <c r="J971" s="9" t="s">
        <v>234</v>
      </c>
      <c r="K971" s="39">
        <v>42575</v>
      </c>
      <c r="L971" s="11">
        <v>2016</v>
      </c>
      <c r="M971" s="30">
        <f t="shared" si="104"/>
        <v>206</v>
      </c>
      <c r="N971" s="12"/>
      <c r="O971" s="12"/>
      <c r="Q971" s="5" t="s">
        <v>78</v>
      </c>
      <c r="R971" s="9" t="s">
        <v>235</v>
      </c>
      <c r="S971" s="9" t="s">
        <v>236</v>
      </c>
      <c r="T971" s="72">
        <v>21.5</v>
      </c>
      <c r="U971" s="72">
        <v>32.049999999999997</v>
      </c>
      <c r="V971" s="9" t="s">
        <v>237</v>
      </c>
      <c r="W971" s="5" t="s">
        <v>749</v>
      </c>
      <c r="X971" s="5">
        <v>1.3</v>
      </c>
      <c r="Y971" s="76">
        <v>1</v>
      </c>
      <c r="Z971" s="84">
        <v>6.4919521879019122</v>
      </c>
      <c r="AA971" s="5"/>
      <c r="AB971" s="84">
        <v>-28.656518404885208</v>
      </c>
      <c r="AC971" s="5"/>
      <c r="AD971" s="84">
        <v>147.6017737524364</v>
      </c>
      <c r="AE971" s="84">
        <v>606.88191795963098</v>
      </c>
      <c r="AF971" s="22">
        <f t="shared" si="105"/>
        <v>-27.275267674041956</v>
      </c>
      <c r="AG971" s="23">
        <f t="shared" si="106"/>
        <v>3.0682212317358566</v>
      </c>
      <c r="AH971" s="23">
        <f t="shared" si="107"/>
        <v>4.1116167003353059</v>
      </c>
      <c r="AI971" s="23">
        <f t="shared" si="108"/>
        <v>4.7968861503911908</v>
      </c>
      <c r="AJ971" s="85">
        <f t="shared" si="109"/>
        <v>26.809430616210474</v>
      </c>
      <c r="AK971" s="23"/>
      <c r="AL971" s="3"/>
    </row>
    <row r="972" spans="1:38" x14ac:dyDescent="0.35">
      <c r="A972" s="5">
        <f t="shared" si="103"/>
        <v>2445</v>
      </c>
      <c r="B972" s="6"/>
      <c r="C972" s="75" t="s">
        <v>1296</v>
      </c>
      <c r="D972" s="9"/>
      <c r="E972" s="76" t="s">
        <v>231</v>
      </c>
      <c r="F972" s="75" t="s">
        <v>232</v>
      </c>
      <c r="G972" s="76"/>
      <c r="H972" s="6">
        <v>2124</v>
      </c>
      <c r="I972" s="9"/>
      <c r="J972" s="9" t="s">
        <v>234</v>
      </c>
      <c r="K972" s="39">
        <v>42575</v>
      </c>
      <c r="L972" s="11">
        <v>2016</v>
      </c>
      <c r="M972" s="30">
        <f t="shared" si="104"/>
        <v>206</v>
      </c>
      <c r="N972" s="12"/>
      <c r="O972" s="12"/>
      <c r="Q972" s="5" t="s">
        <v>78</v>
      </c>
      <c r="R972" s="9" t="s">
        <v>235</v>
      </c>
      <c r="S972" s="9" t="s">
        <v>236</v>
      </c>
      <c r="T972" s="72">
        <v>19.329999999999998</v>
      </c>
      <c r="U972" s="72">
        <v>20.13</v>
      </c>
      <c r="V972" s="9" t="s">
        <v>237</v>
      </c>
      <c r="W972" s="5" t="s">
        <v>749</v>
      </c>
      <c r="X972" s="5">
        <v>1.3</v>
      </c>
      <c r="Y972" s="76">
        <v>1</v>
      </c>
      <c r="Z972" s="84">
        <v>6.8009545516780792</v>
      </c>
      <c r="AA972" s="5"/>
      <c r="AB972" s="84">
        <v>-28.634789158554135</v>
      </c>
      <c r="AC972" s="5"/>
      <c r="AD972" s="84">
        <v>190.2403293949483</v>
      </c>
      <c r="AE972" s="84">
        <v>782.62772412560071</v>
      </c>
      <c r="AF972" s="22">
        <f t="shared" si="105"/>
        <v>-27.250771049641315</v>
      </c>
      <c r="AG972" s="23">
        <f t="shared" si="106"/>
        <v>3.1591042799053177</v>
      </c>
      <c r="AH972" s="23">
        <f t="shared" si="107"/>
        <v>4.1138896605925597</v>
      </c>
      <c r="AI972" s="23">
        <f t="shared" si="108"/>
        <v>4.7995379373579867</v>
      </c>
      <c r="AJ972" s="85">
        <f t="shared" si="109"/>
        <v>26.840147802645486</v>
      </c>
      <c r="AK972" s="23"/>
      <c r="AL972" s="3"/>
    </row>
    <row r="973" spans="1:38" x14ac:dyDescent="0.35">
      <c r="A973" s="5">
        <f t="shared" si="103"/>
        <v>2446</v>
      </c>
      <c r="B973" s="6"/>
      <c r="C973" s="75" t="s">
        <v>1297</v>
      </c>
      <c r="D973" s="9"/>
      <c r="E973" s="76" t="s">
        <v>231</v>
      </c>
      <c r="F973" s="75" t="s">
        <v>232</v>
      </c>
      <c r="G973" s="76"/>
      <c r="H973" s="6">
        <v>2124</v>
      </c>
      <c r="I973" s="9"/>
      <c r="J973" s="9" t="s">
        <v>234</v>
      </c>
      <c r="K973" s="39">
        <v>42575</v>
      </c>
      <c r="L973" s="11">
        <v>2016</v>
      </c>
      <c r="M973" s="30">
        <f t="shared" si="104"/>
        <v>206</v>
      </c>
      <c r="N973" s="12"/>
      <c r="O973" s="12"/>
      <c r="Q973" s="5" t="s">
        <v>78</v>
      </c>
      <c r="R973" s="9" t="s">
        <v>235</v>
      </c>
      <c r="S973" s="9" t="s">
        <v>236</v>
      </c>
      <c r="T973" s="72">
        <v>20.5</v>
      </c>
      <c r="U973" s="72">
        <v>30.2</v>
      </c>
      <c r="V973" s="9" t="s">
        <v>237</v>
      </c>
      <c r="W973" s="5" t="s">
        <v>749</v>
      </c>
      <c r="X973" s="5">
        <v>1.2</v>
      </c>
      <c r="Y973" s="76">
        <v>1</v>
      </c>
      <c r="Z973" s="84">
        <v>6.6326185565104536</v>
      </c>
      <c r="AA973" s="5"/>
      <c r="AB973" s="84">
        <v>-28.353982974701587</v>
      </c>
      <c r="AC973" s="5"/>
      <c r="AD973" s="84">
        <v>151.92182037158582</v>
      </c>
      <c r="AE973" s="84">
        <v>596.16299824727412</v>
      </c>
      <c r="AF973" s="22">
        <f t="shared" si="105"/>
        <v>-27.212021949239912</v>
      </c>
      <c r="AG973" s="23">
        <f t="shared" si="106"/>
        <v>3.10959369309131</v>
      </c>
      <c r="AH973" s="23">
        <f t="shared" si="107"/>
        <v>3.9241433310180072</v>
      </c>
      <c r="AI973" s="23">
        <f t="shared" si="108"/>
        <v>4.5781672195210081</v>
      </c>
      <c r="AJ973" s="85">
        <f t="shared" si="109"/>
        <v>24.173775400406409</v>
      </c>
      <c r="AK973" s="23"/>
      <c r="AL973" s="3"/>
    </row>
    <row r="974" spans="1:38" x14ac:dyDescent="0.35">
      <c r="A974" s="5">
        <f t="shared" si="103"/>
        <v>2447</v>
      </c>
      <c r="B974" s="6"/>
      <c r="C974" s="75" t="s">
        <v>1298</v>
      </c>
      <c r="D974" s="9"/>
      <c r="E974" s="76" t="s">
        <v>231</v>
      </c>
      <c r="F974" s="75" t="s">
        <v>232</v>
      </c>
      <c r="G974" s="76"/>
      <c r="H974" s="6">
        <v>2124</v>
      </c>
      <c r="I974" s="9"/>
      <c r="J974" s="9" t="s">
        <v>234</v>
      </c>
      <c r="K974" s="39">
        <v>42575</v>
      </c>
      <c r="L974" s="11">
        <v>2016</v>
      </c>
      <c r="M974" s="30">
        <f t="shared" si="104"/>
        <v>206</v>
      </c>
      <c r="N974" s="12"/>
      <c r="O974" s="12"/>
      <c r="Q974" s="5" t="s">
        <v>78</v>
      </c>
      <c r="R974" s="9" t="s">
        <v>235</v>
      </c>
      <c r="S974" s="9" t="s">
        <v>236</v>
      </c>
      <c r="T974" s="72">
        <v>19</v>
      </c>
      <c r="U974" s="72">
        <v>17.899999999999999</v>
      </c>
      <c r="V974" s="9" t="s">
        <v>237</v>
      </c>
      <c r="W974" s="5" t="s">
        <v>749</v>
      </c>
      <c r="X974" s="5">
        <v>0.8</v>
      </c>
      <c r="Y974" s="76">
        <v>1</v>
      </c>
      <c r="Z974" s="84">
        <v>6.7961851667482334</v>
      </c>
      <c r="AA974" s="5"/>
      <c r="AB974" s="84">
        <v>-28.299604008882575</v>
      </c>
      <c r="AC974" s="5"/>
      <c r="AD974" s="84">
        <v>122.61373165208413</v>
      </c>
      <c r="AE974" s="84">
        <v>485.33647669130977</v>
      </c>
      <c r="AF974" s="22">
        <f t="shared" si="105"/>
        <v>-27.112415496196416</v>
      </c>
      <c r="AG974" s="23">
        <f t="shared" si="106"/>
        <v>3.1577015196318334</v>
      </c>
      <c r="AH974" s="23">
        <f t="shared" si="107"/>
        <v>3.9582554918763071</v>
      </c>
      <c r="AI974" s="23">
        <f t="shared" si="108"/>
        <v>4.6179647405223578</v>
      </c>
      <c r="AJ974" s="85">
        <f t="shared" si="109"/>
        <v>24.668861557013482</v>
      </c>
      <c r="AK974" s="23"/>
      <c r="AL974" s="3"/>
    </row>
    <row r="975" spans="1:38" x14ac:dyDescent="0.35">
      <c r="A975" s="5">
        <f t="shared" si="103"/>
        <v>2448</v>
      </c>
      <c r="B975" s="6"/>
      <c r="C975" s="75" t="s">
        <v>1343</v>
      </c>
      <c r="D975" s="9"/>
      <c r="E975" s="76" t="s">
        <v>231</v>
      </c>
      <c r="F975" s="75" t="s">
        <v>232</v>
      </c>
      <c r="G975" s="76"/>
      <c r="H975" s="87">
        <v>65</v>
      </c>
      <c r="I975" s="87"/>
      <c r="J975" s="9" t="s">
        <v>234</v>
      </c>
      <c r="K975" s="86">
        <v>42575</v>
      </c>
      <c r="L975" s="85">
        <v>2016</v>
      </c>
      <c r="M975" s="30">
        <f t="shared" si="104"/>
        <v>206</v>
      </c>
      <c r="N975" s="75"/>
      <c r="O975" s="75"/>
      <c r="Q975" s="5" t="s">
        <v>78</v>
      </c>
      <c r="R975" s="9" t="s">
        <v>235</v>
      </c>
      <c r="S975" s="9" t="s">
        <v>236</v>
      </c>
      <c r="T975" s="88">
        <v>25</v>
      </c>
      <c r="U975" s="88">
        <v>58.7</v>
      </c>
      <c r="V975" s="9" t="s">
        <v>237</v>
      </c>
      <c r="W975" s="5" t="s">
        <v>749</v>
      </c>
      <c r="X975" s="5">
        <v>1.3</v>
      </c>
      <c r="Y975" s="76">
        <v>1</v>
      </c>
      <c r="Z975" s="84">
        <v>6.4416050554960593</v>
      </c>
      <c r="AA975" s="5"/>
      <c r="AB975" s="84">
        <v>-28.397949267461009</v>
      </c>
      <c r="AC975" s="5"/>
      <c r="AD975" s="84">
        <v>176.53853721910568</v>
      </c>
      <c r="AE975" s="84">
        <v>693.29933017733651</v>
      </c>
      <c r="AF975" s="22">
        <f t="shared" si="105"/>
        <v>-27.251924798890883</v>
      </c>
      <c r="AG975" s="23">
        <f t="shared" si="106"/>
        <v>3.053413251616488</v>
      </c>
      <c r="AH975" s="23">
        <f t="shared" si="107"/>
        <v>3.9271840647284177</v>
      </c>
      <c r="AI975" s="23">
        <f t="shared" si="108"/>
        <v>4.5817147421831539</v>
      </c>
      <c r="AJ975" s="85">
        <f t="shared" si="109"/>
        <v>24.218198088352363</v>
      </c>
      <c r="AK975" s="23"/>
      <c r="AL975" s="3"/>
    </row>
    <row r="976" spans="1:38" x14ac:dyDescent="0.35">
      <c r="A976" s="5">
        <f t="shared" si="103"/>
        <v>2449</v>
      </c>
      <c r="B976" s="6"/>
      <c r="C976" s="75" t="s">
        <v>1344</v>
      </c>
      <c r="D976" s="9"/>
      <c r="E976" s="76" t="s">
        <v>231</v>
      </c>
      <c r="F976" s="75" t="s">
        <v>232</v>
      </c>
      <c r="G976" s="76"/>
      <c r="H976" s="87">
        <v>65</v>
      </c>
      <c r="I976" s="87"/>
      <c r="J976" s="9" t="s">
        <v>234</v>
      </c>
      <c r="K976" s="86">
        <v>42575</v>
      </c>
      <c r="L976" s="85">
        <v>2016</v>
      </c>
      <c r="M976" s="30">
        <f t="shared" si="104"/>
        <v>206</v>
      </c>
      <c r="N976" s="75"/>
      <c r="O976" s="75"/>
      <c r="Q976" s="5" t="s">
        <v>78</v>
      </c>
      <c r="R976" s="9" t="s">
        <v>235</v>
      </c>
      <c r="S976" s="9" t="s">
        <v>236</v>
      </c>
      <c r="T976" s="88">
        <v>22</v>
      </c>
      <c r="U976" s="88">
        <v>38.799999999999997</v>
      </c>
      <c r="V976" s="9" t="s">
        <v>237</v>
      </c>
      <c r="W976" s="5" t="s">
        <v>749</v>
      </c>
      <c r="X976" s="5">
        <v>1</v>
      </c>
      <c r="Y976" s="76">
        <v>1</v>
      </c>
      <c r="Z976" s="84">
        <v>6.8499089342550858</v>
      </c>
      <c r="AA976" s="5"/>
      <c r="AB976" s="84">
        <v>-28.413616894316096</v>
      </c>
      <c r="AC976" s="5"/>
      <c r="AD976" s="84">
        <v>123.11893761973879</v>
      </c>
      <c r="AE976" s="84">
        <v>507.68396899323773</v>
      </c>
      <c r="AF976" s="22">
        <f t="shared" si="105"/>
        <v>-27.017901905396556</v>
      </c>
      <c r="AG976" s="23">
        <f t="shared" si="106"/>
        <v>3.1735026277220841</v>
      </c>
      <c r="AH976" s="23">
        <f t="shared" si="107"/>
        <v>4.1235246080603307</v>
      </c>
      <c r="AI976" s="23">
        <f t="shared" si="108"/>
        <v>4.8107787094037198</v>
      </c>
      <c r="AJ976" s="85">
        <f t="shared" si="109"/>
        <v>26.970040237630958</v>
      </c>
      <c r="AK976" s="23"/>
      <c r="AL976" s="3"/>
    </row>
    <row r="977" spans="1:38" x14ac:dyDescent="0.35">
      <c r="A977" s="5">
        <f t="shared" si="103"/>
        <v>2450</v>
      </c>
      <c r="B977" s="6"/>
      <c r="C977" s="75" t="s">
        <v>1345</v>
      </c>
      <c r="D977" s="9"/>
      <c r="E977" s="76" t="s">
        <v>231</v>
      </c>
      <c r="F977" s="75" t="s">
        <v>232</v>
      </c>
      <c r="G977" s="76"/>
      <c r="H977" s="87">
        <v>65</v>
      </c>
      <c r="I977" s="87"/>
      <c r="J977" s="9" t="s">
        <v>234</v>
      </c>
      <c r="K977" s="86">
        <v>42575</v>
      </c>
      <c r="L977" s="85">
        <v>2016</v>
      </c>
      <c r="M977" s="30">
        <f t="shared" si="104"/>
        <v>206</v>
      </c>
      <c r="N977" s="75"/>
      <c r="O977" s="75"/>
      <c r="Q977" s="5" t="s">
        <v>78</v>
      </c>
      <c r="R977" s="9" t="s">
        <v>235</v>
      </c>
      <c r="S977" s="9" t="s">
        <v>236</v>
      </c>
      <c r="T977" s="88">
        <v>18.5</v>
      </c>
      <c r="U977" s="88">
        <v>16.399999999999999</v>
      </c>
      <c r="V977" s="9" t="s">
        <v>237</v>
      </c>
      <c r="W977" s="5" t="s">
        <v>749</v>
      </c>
      <c r="X977" s="5">
        <v>0.9</v>
      </c>
      <c r="Y977" s="76">
        <v>1</v>
      </c>
      <c r="Z977" s="84">
        <v>6.8687811072269076</v>
      </c>
      <c r="AA977" s="5"/>
      <c r="AB977" s="84">
        <v>-28.334191641087013</v>
      </c>
      <c r="AC977" s="5"/>
      <c r="AD977" s="84">
        <v>118.38156972080321</v>
      </c>
      <c r="AE977" s="84">
        <v>496.94490074045297</v>
      </c>
      <c r="AF977" s="22">
        <f t="shared" si="105"/>
        <v>-26.850081223329969</v>
      </c>
      <c r="AG977" s="23">
        <f t="shared" si="106"/>
        <v>3.1790532668314433</v>
      </c>
      <c r="AH977" s="23">
        <f t="shared" si="107"/>
        <v>4.1978232077211999</v>
      </c>
      <c r="AI977" s="23">
        <f t="shared" si="108"/>
        <v>4.8974604090080662</v>
      </c>
      <c r="AJ977" s="85">
        <f t="shared" si="109"/>
        <v>27.954812436792906</v>
      </c>
      <c r="AK977" s="23"/>
      <c r="AL977" s="3"/>
    </row>
    <row r="978" spans="1:38" x14ac:dyDescent="0.35">
      <c r="A978" s="5">
        <f t="shared" si="103"/>
        <v>2451</v>
      </c>
      <c r="B978" s="6"/>
      <c r="C978" s="75" t="s">
        <v>1278</v>
      </c>
      <c r="D978" s="9"/>
      <c r="E978" s="76" t="s">
        <v>231</v>
      </c>
      <c r="F978" s="75" t="s">
        <v>232</v>
      </c>
      <c r="G978" s="76"/>
      <c r="H978" s="6">
        <v>2133</v>
      </c>
      <c r="I978" s="9"/>
      <c r="J978" s="9" t="s">
        <v>234</v>
      </c>
      <c r="K978" s="39">
        <v>42576</v>
      </c>
      <c r="L978" s="11">
        <v>2016</v>
      </c>
      <c r="M978" s="30">
        <f t="shared" si="104"/>
        <v>207</v>
      </c>
      <c r="N978" s="12"/>
      <c r="O978" s="12"/>
      <c r="Q978" s="5" t="s">
        <v>78</v>
      </c>
      <c r="R978" s="9" t="s">
        <v>235</v>
      </c>
      <c r="S978" s="9" t="s">
        <v>236</v>
      </c>
      <c r="T978" s="72">
        <v>19.75</v>
      </c>
      <c r="U978" s="72">
        <v>24.3</v>
      </c>
      <c r="V978" s="9" t="s">
        <v>237</v>
      </c>
      <c r="W978" s="5" t="s">
        <v>749</v>
      </c>
      <c r="X978" s="5">
        <v>1.1000000000000001</v>
      </c>
      <c r="Y978" s="76">
        <v>1</v>
      </c>
      <c r="Z978" s="84">
        <v>6.6956350812523624</v>
      </c>
      <c r="AA978" s="5"/>
      <c r="AB978" s="84">
        <v>-28.292359429895651</v>
      </c>
      <c r="AC978" s="5"/>
      <c r="AD978" s="84">
        <v>151.47802360888932</v>
      </c>
      <c r="AE978" s="84">
        <v>616.5636950058115</v>
      </c>
      <c r="AF978" s="22">
        <f t="shared" si="105"/>
        <v>-26.961929267297652</v>
      </c>
      <c r="AG978" s="23">
        <f t="shared" si="106"/>
        <v>3.1281279650742242</v>
      </c>
      <c r="AH978" s="23">
        <f t="shared" si="107"/>
        <v>4.0703177947301201</v>
      </c>
      <c r="AI978" s="23">
        <f t="shared" si="108"/>
        <v>4.7487040938518073</v>
      </c>
      <c r="AJ978" s="85">
        <f t="shared" si="109"/>
        <v>26.24630024660096</v>
      </c>
      <c r="AK978" s="23"/>
      <c r="AL978" s="3"/>
    </row>
    <row r="979" spans="1:38" x14ac:dyDescent="0.35">
      <c r="A979" s="5">
        <f t="shared" si="103"/>
        <v>2452</v>
      </c>
      <c r="B979" s="6"/>
      <c r="C979" s="75" t="s">
        <v>1279</v>
      </c>
      <c r="D979" s="9"/>
      <c r="E979" s="76" t="s">
        <v>231</v>
      </c>
      <c r="F979" s="75" t="s">
        <v>232</v>
      </c>
      <c r="G979" s="76"/>
      <c r="H979" s="6">
        <v>2133</v>
      </c>
      <c r="I979" s="9"/>
      <c r="J979" s="9" t="s">
        <v>234</v>
      </c>
      <c r="K979" s="39">
        <v>42576</v>
      </c>
      <c r="L979" s="11">
        <v>2016</v>
      </c>
      <c r="M979" s="30">
        <f t="shared" si="104"/>
        <v>207</v>
      </c>
      <c r="N979" s="12"/>
      <c r="O979" s="12"/>
      <c r="Q979" s="5" t="s">
        <v>78</v>
      </c>
      <c r="R979" s="9" t="s">
        <v>235</v>
      </c>
      <c r="S979" s="9" t="s">
        <v>236</v>
      </c>
      <c r="T979" s="72">
        <v>24</v>
      </c>
      <c r="U979" s="72">
        <v>59.8</v>
      </c>
      <c r="V979" s="9" t="s">
        <v>237</v>
      </c>
      <c r="W979" s="5" t="s">
        <v>749</v>
      </c>
      <c r="X979" s="5">
        <v>1.3</v>
      </c>
      <c r="Y979" s="76">
        <v>1</v>
      </c>
      <c r="Z979" s="84">
        <v>6.5266696982091261</v>
      </c>
      <c r="AA979" s="5"/>
      <c r="AB979" s="84">
        <v>-28.703388317502831</v>
      </c>
      <c r="AC979" s="5"/>
      <c r="AD979" s="84">
        <v>156.59783199487231</v>
      </c>
      <c r="AE979" s="84">
        <v>648.03434843989498</v>
      </c>
      <c r="AF979" s="22">
        <f t="shared" si="105"/>
        <v>-27.289952767078546</v>
      </c>
      <c r="AG979" s="23">
        <f t="shared" si="106"/>
        <v>3.0784322641791548</v>
      </c>
      <c r="AH979" s="23">
        <f t="shared" si="107"/>
        <v>4.1382076634439899</v>
      </c>
      <c r="AI979" s="23">
        <f t="shared" si="108"/>
        <v>4.8279089406846554</v>
      </c>
      <c r="AJ979" s="85">
        <f t="shared" si="109"/>
        <v>27.167010197639744</v>
      </c>
      <c r="AK979" s="23"/>
      <c r="AL979" s="3"/>
    </row>
    <row r="980" spans="1:38" x14ac:dyDescent="0.35">
      <c r="A980" s="5">
        <f t="shared" si="103"/>
        <v>2453</v>
      </c>
      <c r="B980" s="6"/>
      <c r="C980" s="75" t="s">
        <v>1280</v>
      </c>
      <c r="D980" s="9"/>
      <c r="E980" s="76" t="s">
        <v>231</v>
      </c>
      <c r="F980" s="75" t="s">
        <v>232</v>
      </c>
      <c r="G980" s="76"/>
      <c r="H980" s="6">
        <v>2133</v>
      </c>
      <c r="I980" s="9"/>
      <c r="J980" s="9" t="s">
        <v>234</v>
      </c>
      <c r="K980" s="39">
        <v>42576</v>
      </c>
      <c r="L980" s="11">
        <v>2016</v>
      </c>
      <c r="M980" s="30">
        <f t="shared" si="104"/>
        <v>207</v>
      </c>
      <c r="N980" s="12"/>
      <c r="O980" s="12"/>
      <c r="Q980" s="5" t="s">
        <v>78</v>
      </c>
      <c r="R980" s="9" t="s">
        <v>235</v>
      </c>
      <c r="S980" s="9" t="s">
        <v>236</v>
      </c>
      <c r="T980" s="72">
        <v>18.5</v>
      </c>
      <c r="U980" s="72">
        <v>18.2</v>
      </c>
      <c r="V980" s="9" t="s">
        <v>237</v>
      </c>
      <c r="W980" s="5" t="s">
        <v>749</v>
      </c>
      <c r="X980" s="5">
        <v>1.3</v>
      </c>
      <c r="Y980" s="76">
        <v>1</v>
      </c>
      <c r="Z980" s="84">
        <v>6.8900831367168722</v>
      </c>
      <c r="AA980" s="5"/>
      <c r="AB980" s="84">
        <v>-28.345136713497297</v>
      </c>
      <c r="AC980" s="5"/>
      <c r="AD980" s="84">
        <v>128.42478667050602</v>
      </c>
      <c r="AE980" s="84">
        <v>529.05632906028836</v>
      </c>
      <c r="AF980" s="22">
        <f t="shared" si="105"/>
        <v>-26.954202502861008</v>
      </c>
      <c r="AG980" s="23">
        <f t="shared" si="106"/>
        <v>3.1853185696226092</v>
      </c>
      <c r="AH980" s="23">
        <f t="shared" si="107"/>
        <v>4.1195811398750113</v>
      </c>
      <c r="AI980" s="23">
        <f t="shared" si="108"/>
        <v>4.8061779965208471</v>
      </c>
      <c r="AJ980" s="85">
        <f t="shared" si="109"/>
        <v>26.916938531273878</v>
      </c>
      <c r="AK980" s="23"/>
      <c r="AL980" s="3"/>
    </row>
    <row r="981" spans="1:38" x14ac:dyDescent="0.35">
      <c r="A981" s="5">
        <f t="shared" si="103"/>
        <v>2454</v>
      </c>
      <c r="B981" s="6"/>
      <c r="C981" s="75" t="s">
        <v>1281</v>
      </c>
      <c r="D981" s="9"/>
      <c r="E981" s="76" t="s">
        <v>231</v>
      </c>
      <c r="F981" s="75" t="s">
        <v>232</v>
      </c>
      <c r="G981" s="76"/>
      <c r="H981" s="6">
        <v>2133</v>
      </c>
      <c r="I981" s="9"/>
      <c r="J981" s="9" t="s">
        <v>234</v>
      </c>
      <c r="K981" s="39">
        <v>42576</v>
      </c>
      <c r="L981" s="11">
        <v>2016</v>
      </c>
      <c r="M981" s="30">
        <f t="shared" si="104"/>
        <v>207</v>
      </c>
      <c r="N981" s="12"/>
      <c r="O981" s="12"/>
      <c r="Q981" s="5" t="s">
        <v>78</v>
      </c>
      <c r="R981" s="9" t="s">
        <v>235</v>
      </c>
      <c r="S981" s="9" t="s">
        <v>236</v>
      </c>
      <c r="T981" s="72">
        <v>23</v>
      </c>
      <c r="U981" s="72">
        <v>51.4</v>
      </c>
      <c r="V981" s="9" t="s">
        <v>237</v>
      </c>
      <c r="W981" s="5" t="s">
        <v>749</v>
      </c>
      <c r="X981" s="5">
        <v>1.1000000000000001</v>
      </c>
      <c r="Y981" s="76">
        <v>1</v>
      </c>
      <c r="Z981" s="84">
        <v>5.446946721613207</v>
      </c>
      <c r="AA981" s="5"/>
      <c r="AB981" s="84">
        <v>-28.149210382985061</v>
      </c>
      <c r="AC981" s="5"/>
      <c r="AD981" s="84">
        <v>159.12592349158314</v>
      </c>
      <c r="AE981" s="84">
        <v>623.27868497143209</v>
      </c>
      <c r="AF981" s="22">
        <f t="shared" si="105"/>
        <v>-27.016968173058981</v>
      </c>
      <c r="AG981" s="23">
        <f t="shared" si="106"/>
        <v>2.7608666828274138</v>
      </c>
      <c r="AH981" s="23">
        <f t="shared" si="107"/>
        <v>3.9168896638290365</v>
      </c>
      <c r="AI981" s="23">
        <f t="shared" si="108"/>
        <v>4.569704607800543</v>
      </c>
      <c r="AJ981" s="85">
        <f t="shared" si="109"/>
        <v>24.06757305932528</v>
      </c>
      <c r="AK981" s="23"/>
      <c r="AL981" s="3"/>
    </row>
    <row r="982" spans="1:38" x14ac:dyDescent="0.35">
      <c r="A982" s="5">
        <f t="shared" si="103"/>
        <v>2455</v>
      </c>
      <c r="B982" s="6"/>
      <c r="C982" s="75" t="s">
        <v>1282</v>
      </c>
      <c r="D982" s="9"/>
      <c r="E982" s="76" t="s">
        <v>231</v>
      </c>
      <c r="F982" s="75" t="s">
        <v>232</v>
      </c>
      <c r="G982" s="76"/>
      <c r="H982" s="6">
        <v>2133</v>
      </c>
      <c r="I982" s="9"/>
      <c r="J982" s="9" t="s">
        <v>234</v>
      </c>
      <c r="K982" s="39">
        <v>42576</v>
      </c>
      <c r="L982" s="11">
        <v>2016</v>
      </c>
      <c r="M982" s="30">
        <f t="shared" si="104"/>
        <v>207</v>
      </c>
      <c r="N982" s="12"/>
      <c r="O982" s="12"/>
      <c r="Q982" s="5" t="s">
        <v>78</v>
      </c>
      <c r="R982" s="9" t="s">
        <v>235</v>
      </c>
      <c r="S982" s="9" t="s">
        <v>236</v>
      </c>
      <c r="T982" s="72">
        <v>17</v>
      </c>
      <c r="U982" s="72">
        <v>13.7</v>
      </c>
      <c r="V982" s="9" t="s">
        <v>237</v>
      </c>
      <c r="W982" s="5" t="s">
        <v>749</v>
      </c>
      <c r="X982" s="5">
        <v>1.2</v>
      </c>
      <c r="Y982" s="76">
        <v>1</v>
      </c>
      <c r="Z982" s="84">
        <v>6.9074838687520081</v>
      </c>
      <c r="AA982" s="5"/>
      <c r="AB982" s="84">
        <v>-28.215349384002632</v>
      </c>
      <c r="AC982" s="5"/>
      <c r="AD982" s="84">
        <v>163.97188397164788</v>
      </c>
      <c r="AE982" s="84">
        <v>658.78128085774301</v>
      </c>
      <c r="AF982" s="22">
        <f t="shared" si="105"/>
        <v>-26.951248444062983</v>
      </c>
      <c r="AG982" s="23">
        <f t="shared" si="106"/>
        <v>3.1904364319858849</v>
      </c>
      <c r="AH982" s="23">
        <f t="shared" si="107"/>
        <v>4.0176478119361718</v>
      </c>
      <c r="AI982" s="23">
        <f t="shared" si="108"/>
        <v>4.6872557805922002</v>
      </c>
      <c r="AJ982" s="85">
        <f t="shared" si="109"/>
        <v>25.514064821202322</v>
      </c>
      <c r="AK982" s="23"/>
      <c r="AL982" s="3"/>
    </row>
    <row r="983" spans="1:38" x14ac:dyDescent="0.35">
      <c r="A983" s="5">
        <f t="shared" si="103"/>
        <v>2456</v>
      </c>
      <c r="B983" s="6"/>
      <c r="C983" s="75" t="s">
        <v>1323</v>
      </c>
      <c r="D983" s="9"/>
      <c r="E983" s="76" t="s">
        <v>231</v>
      </c>
      <c r="F983" s="75" t="s">
        <v>232</v>
      </c>
      <c r="G983" s="76"/>
      <c r="H983" s="6">
        <v>2128</v>
      </c>
      <c r="I983" s="9"/>
      <c r="J983" s="9" t="s">
        <v>234</v>
      </c>
      <c r="K983" s="39">
        <v>42576</v>
      </c>
      <c r="L983" s="11">
        <v>2016</v>
      </c>
      <c r="M983" s="30">
        <f t="shared" si="104"/>
        <v>207</v>
      </c>
      <c r="N983" s="75"/>
      <c r="O983" s="75"/>
      <c r="Q983" s="5" t="s">
        <v>78</v>
      </c>
      <c r="R983" s="9" t="s">
        <v>235</v>
      </c>
      <c r="S983" s="9" t="s">
        <v>236</v>
      </c>
      <c r="T983" s="72">
        <v>19.329999999999998</v>
      </c>
      <c r="U983" s="72">
        <v>14.6</v>
      </c>
      <c r="V983" s="9" t="s">
        <v>237</v>
      </c>
      <c r="W983" s="5" t="s">
        <v>749</v>
      </c>
      <c r="X983" s="5">
        <v>1</v>
      </c>
      <c r="Y983" s="76">
        <v>1</v>
      </c>
      <c r="Z983" s="84">
        <v>7.5274540062862112</v>
      </c>
      <c r="AA983" s="5"/>
      <c r="AB983" s="84">
        <v>-29.463940380025143</v>
      </c>
      <c r="AC983" s="5"/>
      <c r="AD983" s="84">
        <v>145.64982407165201</v>
      </c>
      <c r="AE983" s="84">
        <v>688.21958367555703</v>
      </c>
      <c r="AF983" s="22">
        <f t="shared" si="105"/>
        <v>-27.432317954460363</v>
      </c>
      <c r="AG983" s="23">
        <f t="shared" si="106"/>
        <v>3.3727805900841803</v>
      </c>
      <c r="AH983" s="23">
        <f t="shared" si="107"/>
        <v>4.7251659111993805</v>
      </c>
      <c r="AI983" s="23">
        <f t="shared" si="108"/>
        <v>5.5126935630659437</v>
      </c>
      <c r="AJ983" s="85">
        <f t="shared" si="109"/>
        <v>34.18103236988042</v>
      </c>
      <c r="AK983" s="23"/>
      <c r="AL983" s="3"/>
    </row>
    <row r="984" spans="1:38" x14ac:dyDescent="0.35">
      <c r="A984" s="5">
        <f t="shared" si="103"/>
        <v>2457</v>
      </c>
      <c r="B984" s="6"/>
      <c r="C984" s="75" t="s">
        <v>1324</v>
      </c>
      <c r="D984" s="9"/>
      <c r="E984" s="76" t="s">
        <v>231</v>
      </c>
      <c r="F984" s="75" t="s">
        <v>232</v>
      </c>
      <c r="G984" s="76"/>
      <c r="H984" s="6">
        <v>2128</v>
      </c>
      <c r="I984" s="9"/>
      <c r="J984" s="9" t="s">
        <v>234</v>
      </c>
      <c r="K984" s="39">
        <v>42576</v>
      </c>
      <c r="L984" s="11">
        <v>2016</v>
      </c>
      <c r="M984" s="30">
        <f t="shared" si="104"/>
        <v>207</v>
      </c>
      <c r="N984" s="75"/>
      <c r="O984" s="75"/>
      <c r="Q984" s="5" t="s">
        <v>78</v>
      </c>
      <c r="R984" s="9" t="s">
        <v>235</v>
      </c>
      <c r="S984" s="9" t="s">
        <v>236</v>
      </c>
      <c r="T984" s="72">
        <v>27</v>
      </c>
      <c r="U984" s="72">
        <v>56.8</v>
      </c>
      <c r="V984" s="9" t="s">
        <v>237</v>
      </c>
      <c r="W984" s="5" t="s">
        <v>749</v>
      </c>
      <c r="X984" s="5">
        <v>1.2</v>
      </c>
      <c r="Y984" s="76">
        <v>1</v>
      </c>
      <c r="Z984" s="84">
        <v>6.4025249212082826</v>
      </c>
      <c r="AA984" s="5"/>
      <c r="AB984" s="84">
        <v>-29.010608141303436</v>
      </c>
      <c r="AC984" s="5"/>
      <c r="AD984" s="84">
        <v>121.72029779465437</v>
      </c>
      <c r="AE984" s="84">
        <v>523.33104491365793</v>
      </c>
      <c r="AF984" s="22">
        <f t="shared" si="105"/>
        <v>-27.41052991757083</v>
      </c>
      <c r="AG984" s="23">
        <f t="shared" si="106"/>
        <v>3.0419190944730241</v>
      </c>
      <c r="AH984" s="23">
        <f t="shared" si="107"/>
        <v>4.2994558376494645</v>
      </c>
      <c r="AI984" s="23">
        <f t="shared" si="108"/>
        <v>5.0160318105910422</v>
      </c>
      <c r="AJ984" s="85">
        <f t="shared" si="109"/>
        <v>29.255256452963074</v>
      </c>
      <c r="AK984" s="23"/>
      <c r="AL984" s="3"/>
    </row>
    <row r="985" spans="1:38" x14ac:dyDescent="0.35">
      <c r="A985" s="5">
        <f t="shared" si="103"/>
        <v>2458</v>
      </c>
      <c r="B985" s="6"/>
      <c r="C985" s="75" t="s">
        <v>1325</v>
      </c>
      <c r="D985" s="9"/>
      <c r="E985" s="76" t="s">
        <v>231</v>
      </c>
      <c r="F985" s="75" t="s">
        <v>232</v>
      </c>
      <c r="G985" s="76"/>
      <c r="H985" s="6">
        <v>2128</v>
      </c>
      <c r="I985" s="9"/>
      <c r="J985" s="9" t="s">
        <v>234</v>
      </c>
      <c r="K985" s="39">
        <v>42576</v>
      </c>
      <c r="L985" s="11">
        <v>2016</v>
      </c>
      <c r="M985" s="30">
        <f t="shared" si="104"/>
        <v>207</v>
      </c>
      <c r="N985" s="75"/>
      <c r="O985" s="75"/>
      <c r="Q985" s="5" t="s">
        <v>78</v>
      </c>
      <c r="R985" s="9" t="s">
        <v>235</v>
      </c>
      <c r="S985" s="9" t="s">
        <v>236</v>
      </c>
      <c r="T985" s="72">
        <v>22</v>
      </c>
      <c r="U985" s="72">
        <v>27</v>
      </c>
      <c r="V985" s="9" t="s">
        <v>237</v>
      </c>
      <c r="W985" s="5" t="s">
        <v>749</v>
      </c>
      <c r="X985" s="5">
        <v>1.2</v>
      </c>
      <c r="Y985" s="76">
        <v>1</v>
      </c>
      <c r="Z985" s="84">
        <v>7.218629418771096</v>
      </c>
      <c r="AA985" s="5"/>
      <c r="AB985" s="84">
        <v>-28.791164132039391</v>
      </c>
      <c r="AC985" s="5"/>
      <c r="AD985" s="84">
        <v>151.77579442017876</v>
      </c>
      <c r="AE985" s="84">
        <v>641.11362810548735</v>
      </c>
      <c r="AF985" s="22">
        <f t="shared" si="105"/>
        <v>-27.276554774456695</v>
      </c>
      <c r="AG985" s="23">
        <f t="shared" si="106"/>
        <v>3.2819498290503226</v>
      </c>
      <c r="AH985" s="23">
        <f t="shared" si="107"/>
        <v>4.2240834947015147</v>
      </c>
      <c r="AI985" s="23">
        <f t="shared" si="108"/>
        <v>4.9280974104851003</v>
      </c>
      <c r="AJ985" s="85">
        <f t="shared" si="109"/>
        <v>28.295883986643521</v>
      </c>
      <c r="AK985" s="23"/>
      <c r="AL985" s="3"/>
    </row>
    <row r="986" spans="1:38" x14ac:dyDescent="0.35">
      <c r="A986" s="5">
        <f t="shared" si="103"/>
        <v>2459</v>
      </c>
      <c r="B986" s="6"/>
      <c r="C986" s="75" t="s">
        <v>1326</v>
      </c>
      <c r="D986" s="9"/>
      <c r="E986" s="76" t="s">
        <v>231</v>
      </c>
      <c r="F986" s="75" t="s">
        <v>232</v>
      </c>
      <c r="G986" s="76"/>
      <c r="H986" s="6">
        <v>2128</v>
      </c>
      <c r="I986" s="9"/>
      <c r="J986" s="9" t="s">
        <v>234</v>
      </c>
      <c r="K986" s="39">
        <v>42576</v>
      </c>
      <c r="L986" s="11">
        <v>2016</v>
      </c>
      <c r="M986" s="30">
        <f t="shared" si="104"/>
        <v>207</v>
      </c>
      <c r="N986" s="75"/>
      <c r="O986" s="75"/>
      <c r="Q986" s="5" t="s">
        <v>78</v>
      </c>
      <c r="R986" s="9" t="s">
        <v>235</v>
      </c>
      <c r="S986" s="9" t="s">
        <v>236</v>
      </c>
      <c r="T986" s="72">
        <v>19.670000000000002</v>
      </c>
      <c r="U986" s="72">
        <v>16.13</v>
      </c>
      <c r="V986" s="9" t="s">
        <v>237</v>
      </c>
      <c r="W986" s="5" t="s">
        <v>749</v>
      </c>
      <c r="X986" s="5">
        <v>1.3</v>
      </c>
      <c r="Y986" s="76">
        <v>1</v>
      </c>
      <c r="Z986" s="84">
        <v>7.6051995939318555</v>
      </c>
      <c r="AA986" s="5"/>
      <c r="AB986" s="84">
        <v>-28.938600560831517</v>
      </c>
      <c r="AC986" s="5"/>
      <c r="AD986" s="84">
        <v>136.79544043896513</v>
      </c>
      <c r="AE986" s="84">
        <v>599.21383146015546</v>
      </c>
      <c r="AF986" s="22">
        <f t="shared" si="105"/>
        <v>-27.250049308130144</v>
      </c>
      <c r="AG986" s="23">
        <f t="shared" si="106"/>
        <v>3.3956469393917224</v>
      </c>
      <c r="AH986" s="23">
        <f t="shared" si="107"/>
        <v>4.3803640643089299</v>
      </c>
      <c r="AI986" s="23">
        <f t="shared" si="108"/>
        <v>5.1104247416937518</v>
      </c>
      <c r="AJ986" s="85">
        <f t="shared" si="109"/>
        <v>30.253927718690328</v>
      </c>
      <c r="AK986" s="23"/>
      <c r="AL986" s="3"/>
    </row>
    <row r="987" spans="1:38" x14ac:dyDescent="0.35">
      <c r="A987" s="5">
        <f t="shared" si="103"/>
        <v>2460</v>
      </c>
      <c r="B987" s="6"/>
      <c r="C987" s="75" t="s">
        <v>1327</v>
      </c>
      <c r="D987" s="9"/>
      <c r="E987" s="76" t="s">
        <v>231</v>
      </c>
      <c r="F987" s="75" t="s">
        <v>232</v>
      </c>
      <c r="G987" s="76"/>
      <c r="H987" s="6">
        <v>2128</v>
      </c>
      <c r="I987" s="9"/>
      <c r="J987" s="9" t="s">
        <v>234</v>
      </c>
      <c r="K987" s="39">
        <v>42576</v>
      </c>
      <c r="L987" s="11">
        <v>2016</v>
      </c>
      <c r="M987" s="30">
        <f t="shared" si="104"/>
        <v>207</v>
      </c>
      <c r="N987" s="75"/>
      <c r="O987" s="75"/>
      <c r="Q987" s="5" t="s">
        <v>78</v>
      </c>
      <c r="R987" s="9" t="s">
        <v>235</v>
      </c>
      <c r="S987" s="9" t="s">
        <v>236</v>
      </c>
      <c r="T987" s="72">
        <v>20</v>
      </c>
      <c r="U987" s="72">
        <v>14.67</v>
      </c>
      <c r="V987" s="9" t="s">
        <v>237</v>
      </c>
      <c r="W987" s="5" t="s">
        <v>749</v>
      </c>
      <c r="X987" s="5">
        <v>1.3</v>
      </c>
      <c r="Y987" s="76">
        <v>1</v>
      </c>
      <c r="Z987" s="84">
        <v>7.447743893506277</v>
      </c>
      <c r="AA987" s="5"/>
      <c r="AB987" s="84">
        <v>-28.911325457269346</v>
      </c>
      <c r="AC987" s="5"/>
      <c r="AD987" s="84">
        <v>148.98213073853952</v>
      </c>
      <c r="AE987" s="84">
        <v>650.63542118302371</v>
      </c>
      <c r="AF987" s="22">
        <f t="shared" si="105"/>
        <v>-27.236941013697876</v>
      </c>
      <c r="AG987" s="23">
        <f t="shared" si="106"/>
        <v>3.3493364392665521</v>
      </c>
      <c r="AH987" s="23">
        <f t="shared" si="107"/>
        <v>4.3672044288645262</v>
      </c>
      <c r="AI987" s="23">
        <f t="shared" si="108"/>
        <v>5.0950718336752807</v>
      </c>
      <c r="AJ987" s="85">
        <f t="shared" si="109"/>
        <v>30.093631245042772</v>
      </c>
      <c r="AK987" s="23"/>
      <c r="AL987" s="3"/>
    </row>
    <row r="988" spans="1:38" x14ac:dyDescent="0.35">
      <c r="A988" s="5"/>
      <c r="B988" s="3"/>
      <c r="C988" s="75" t="s">
        <v>1362</v>
      </c>
      <c r="D988" s="9"/>
      <c r="E988" s="76" t="s">
        <v>231</v>
      </c>
      <c r="F988" s="75" t="s">
        <v>232</v>
      </c>
      <c r="G988" s="76"/>
      <c r="H988" s="87">
        <v>2058</v>
      </c>
      <c r="I988" s="87"/>
      <c r="J988" s="9" t="s">
        <v>234</v>
      </c>
      <c r="K988" s="86">
        <v>42561</v>
      </c>
      <c r="L988" s="85">
        <v>2016</v>
      </c>
      <c r="M988" s="30">
        <f t="shared" ref="M988:M992" si="110">K988-DATE(YEAR(K988),1,0)</f>
        <v>192</v>
      </c>
      <c r="N988" s="75"/>
      <c r="O988" s="75"/>
      <c r="Q988" s="5" t="s">
        <v>78</v>
      </c>
      <c r="R988" s="9" t="s">
        <v>235</v>
      </c>
      <c r="S988" s="9" t="s">
        <v>236</v>
      </c>
      <c r="T988" s="88">
        <v>24</v>
      </c>
      <c r="U988" s="88">
        <v>21.9</v>
      </c>
      <c r="V988" s="9" t="s">
        <v>237</v>
      </c>
      <c r="W988" s="5" t="s">
        <v>749</v>
      </c>
      <c r="X988" s="5">
        <v>1.2</v>
      </c>
      <c r="Y988" s="76">
        <v>1</v>
      </c>
      <c r="Z988" s="84">
        <v>4.1024743843345695</v>
      </c>
      <c r="AA988" s="5"/>
      <c r="AB988" s="84">
        <v>-27.397456291075002</v>
      </c>
      <c r="AC988" s="5"/>
      <c r="AD988" s="84">
        <v>142.60541785886858</v>
      </c>
      <c r="AE988" s="84">
        <v>587.50959934292314</v>
      </c>
      <c r="AF988" s="22">
        <f t="shared" ref="AF988:AF992" si="111">(AB988+6.39*((AI988-3.76)/AI988))</f>
        <v>-26.006224187890876</v>
      </c>
      <c r="AG988" s="23">
        <f t="shared" ref="AG988:AG992" si="112">(Z988-2.86)/3.4+2</f>
        <v>2.365433642451344</v>
      </c>
      <c r="AH988" s="23">
        <f t="shared" ref="AH988:AH992" si="113">AE988/AD988</f>
        <v>4.1198266388753906</v>
      </c>
      <c r="AI988" s="23">
        <f t="shared" ref="AI988:AI992" si="114">AH988*14/12</f>
        <v>4.8064644120212892</v>
      </c>
      <c r="AJ988" s="85">
        <f t="shared" ref="AJ988:AJ992" si="115">93/(1+POWER(0.246*AI988-0.775,-1))</f>
        <v>26.920246849235575</v>
      </c>
      <c r="AK988" s="23"/>
      <c r="AL988" s="3"/>
    </row>
    <row r="989" spans="1:38" x14ac:dyDescent="0.35">
      <c r="A989" s="5"/>
      <c r="B989" s="3"/>
      <c r="C989" s="75" t="s">
        <v>1363</v>
      </c>
      <c r="D989" s="9"/>
      <c r="E989" s="76" t="s">
        <v>231</v>
      </c>
      <c r="F989" s="75" t="s">
        <v>232</v>
      </c>
      <c r="G989" s="76"/>
      <c r="H989" s="87">
        <v>2058</v>
      </c>
      <c r="I989" s="87"/>
      <c r="J989" s="9" t="s">
        <v>234</v>
      </c>
      <c r="K989" s="86">
        <v>42561</v>
      </c>
      <c r="L989" s="85">
        <v>2016</v>
      </c>
      <c r="M989" s="30">
        <f t="shared" si="110"/>
        <v>192</v>
      </c>
      <c r="N989" s="75"/>
      <c r="O989" s="75"/>
      <c r="Q989" s="5" t="s">
        <v>78</v>
      </c>
      <c r="R989" s="9" t="s">
        <v>235</v>
      </c>
      <c r="S989" s="9" t="s">
        <v>236</v>
      </c>
      <c r="T989" s="88">
        <v>24</v>
      </c>
      <c r="U989" s="88">
        <v>20.8</v>
      </c>
      <c r="V989" s="9" t="s">
        <v>237</v>
      </c>
      <c r="W989" s="5" t="s">
        <v>749</v>
      </c>
      <c r="X989" s="5">
        <v>1</v>
      </c>
      <c r="Y989" s="76">
        <v>1</v>
      </c>
      <c r="Z989" s="84">
        <v>4.4577789873667655</v>
      </c>
      <c r="AA989" s="5"/>
      <c r="AB989" s="84">
        <v>-27.547215555721248</v>
      </c>
      <c r="AC989" s="5"/>
      <c r="AD989" s="84">
        <v>121.6295665128585</v>
      </c>
      <c r="AE989" s="84">
        <v>532.72764692060059</v>
      </c>
      <c r="AF989" s="22">
        <f t="shared" si="111"/>
        <v>-25.859142060767233</v>
      </c>
      <c r="AG989" s="23">
        <f t="shared" si="112"/>
        <v>2.4699349962843429</v>
      </c>
      <c r="AH989" s="23">
        <f t="shared" si="113"/>
        <v>4.3799189801788971</v>
      </c>
      <c r="AI989" s="23">
        <f t="shared" si="114"/>
        <v>5.1099054768753804</v>
      </c>
      <c r="AJ989" s="85">
        <f t="shared" si="115"/>
        <v>30.248519533191619</v>
      </c>
      <c r="AK989" s="23"/>
      <c r="AL989" s="3"/>
    </row>
    <row r="990" spans="1:38" x14ac:dyDescent="0.35">
      <c r="A990" s="5"/>
      <c r="B990" s="3"/>
      <c r="C990" s="75" t="s">
        <v>1364</v>
      </c>
      <c r="D990" s="9"/>
      <c r="E990" s="76" t="s">
        <v>231</v>
      </c>
      <c r="F990" s="75" t="s">
        <v>232</v>
      </c>
      <c r="G990" s="76"/>
      <c r="H990" s="87">
        <v>2058</v>
      </c>
      <c r="I990" s="87"/>
      <c r="J990" s="9" t="s">
        <v>234</v>
      </c>
      <c r="K990" s="86">
        <v>42561</v>
      </c>
      <c r="L990" s="85">
        <v>2016</v>
      </c>
      <c r="M990" s="30">
        <f t="shared" si="110"/>
        <v>192</v>
      </c>
      <c r="N990" s="75"/>
      <c r="O990" s="75"/>
      <c r="Q990" s="5" t="s">
        <v>78</v>
      </c>
      <c r="R990" s="9" t="s">
        <v>235</v>
      </c>
      <c r="S990" s="9" t="s">
        <v>236</v>
      </c>
      <c r="T990" s="88">
        <v>18</v>
      </c>
      <c r="U990" s="88">
        <v>6</v>
      </c>
      <c r="V990" s="9" t="s">
        <v>237</v>
      </c>
      <c r="W990" s="5" t="s">
        <v>749</v>
      </c>
      <c r="X990" s="5">
        <v>1.1000000000000001</v>
      </c>
      <c r="Y990" s="76">
        <v>1</v>
      </c>
      <c r="Z990" s="84">
        <v>4.2464781398696578</v>
      </c>
      <c r="AA990" s="5"/>
      <c r="AB990" s="84">
        <v>-28.132543186759897</v>
      </c>
      <c r="AC990" s="5"/>
      <c r="AD990" s="84">
        <v>117.35969928167412</v>
      </c>
      <c r="AE990" s="84">
        <v>545.40624441802811</v>
      </c>
      <c r="AF990" s="22">
        <f t="shared" si="111"/>
        <v>-26.173941576512981</v>
      </c>
      <c r="AG990" s="23">
        <f t="shared" si="112"/>
        <v>2.407787688196958</v>
      </c>
      <c r="AH990" s="23">
        <f t="shared" si="113"/>
        <v>4.647304379240123</v>
      </c>
      <c r="AI990" s="23">
        <f t="shared" si="114"/>
        <v>5.4218551091134763</v>
      </c>
      <c r="AJ990" s="85">
        <f t="shared" si="115"/>
        <v>33.337817165498812</v>
      </c>
      <c r="AK990" s="23"/>
      <c r="AL990" s="3"/>
    </row>
    <row r="991" spans="1:38" x14ac:dyDescent="0.35">
      <c r="A991" s="5"/>
      <c r="B991" s="3"/>
      <c r="C991" s="75" t="s">
        <v>1365</v>
      </c>
      <c r="D991" s="9"/>
      <c r="E991" s="76" t="s">
        <v>231</v>
      </c>
      <c r="F991" s="75" t="s">
        <v>232</v>
      </c>
      <c r="G991" s="76"/>
      <c r="H991" s="87">
        <v>65</v>
      </c>
      <c r="I991" s="87"/>
      <c r="J991" s="9" t="s">
        <v>234</v>
      </c>
      <c r="K991" s="86">
        <v>42575</v>
      </c>
      <c r="L991" s="85">
        <v>2016</v>
      </c>
      <c r="M991" s="30">
        <f t="shared" si="110"/>
        <v>206</v>
      </c>
      <c r="N991" s="75"/>
      <c r="O991" s="75"/>
      <c r="Q991" s="5" t="s">
        <v>78</v>
      </c>
      <c r="R991" s="9" t="s">
        <v>235</v>
      </c>
      <c r="S991" s="9" t="s">
        <v>236</v>
      </c>
      <c r="T991" s="88">
        <v>16</v>
      </c>
      <c r="U991" s="88">
        <v>7.4</v>
      </c>
      <c r="V991" s="9" t="s">
        <v>237</v>
      </c>
      <c r="W991" s="5" t="s">
        <v>749</v>
      </c>
      <c r="X991" s="5">
        <v>0.9</v>
      </c>
      <c r="Y991" s="76">
        <v>1</v>
      </c>
      <c r="Z991" s="84">
        <v>7.7848303586005994</v>
      </c>
      <c r="AA991" s="5"/>
      <c r="AB991" s="84">
        <v>-28.518444007675182</v>
      </c>
      <c r="AC991" s="5"/>
      <c r="AD991" s="84">
        <v>114.63976045088233</v>
      </c>
      <c r="AE991" s="84">
        <v>473.42668932986152</v>
      </c>
      <c r="AF991" s="22">
        <f t="shared" si="111"/>
        <v>-27.11527265671225</v>
      </c>
      <c r="AG991" s="23">
        <f t="shared" si="112"/>
        <v>3.4484795172354703</v>
      </c>
      <c r="AH991" s="23">
        <f t="shared" si="113"/>
        <v>4.1296901482335375</v>
      </c>
      <c r="AI991" s="23">
        <f t="shared" si="114"/>
        <v>4.8179718396057938</v>
      </c>
      <c r="AJ991" s="85">
        <f t="shared" si="115"/>
        <v>27.052892974932757</v>
      </c>
      <c r="AK991" s="23"/>
      <c r="AL991" s="3"/>
    </row>
    <row r="992" spans="1:38" x14ac:dyDescent="0.35">
      <c r="A992" s="5"/>
      <c r="B992" s="3"/>
      <c r="C992" s="75" t="s">
        <v>1366</v>
      </c>
      <c r="D992" s="9"/>
      <c r="E992" s="76" t="s">
        <v>231</v>
      </c>
      <c r="F992" s="75" t="s">
        <v>232</v>
      </c>
      <c r="G992" s="76"/>
      <c r="H992" s="87">
        <v>2049</v>
      </c>
      <c r="I992" s="87"/>
      <c r="J992" s="9" t="s">
        <v>234</v>
      </c>
      <c r="K992" s="86">
        <v>42574</v>
      </c>
      <c r="L992" s="85">
        <v>2016</v>
      </c>
      <c r="M992" s="30">
        <f t="shared" si="110"/>
        <v>205</v>
      </c>
      <c r="N992" s="75"/>
      <c r="O992" s="75"/>
      <c r="Q992" s="5" t="s">
        <v>78</v>
      </c>
      <c r="R992" s="9" t="s">
        <v>235</v>
      </c>
      <c r="S992" s="9" t="s">
        <v>236</v>
      </c>
      <c r="T992" s="88">
        <v>16</v>
      </c>
      <c r="U992" s="88">
        <v>4.8</v>
      </c>
      <c r="V992" s="9" t="s">
        <v>237</v>
      </c>
      <c r="W992" s="5" t="s">
        <v>749</v>
      </c>
      <c r="X992" s="5">
        <v>0.6</v>
      </c>
      <c r="Y992" s="76">
        <v>1</v>
      </c>
      <c r="Z992" s="84">
        <v>5.0082956805263494</v>
      </c>
      <c r="AA992" s="5"/>
      <c r="AB992" s="84">
        <v>-27.164704801200447</v>
      </c>
      <c r="AC992" s="5"/>
      <c r="AD992" s="84">
        <v>80.856687257690936</v>
      </c>
      <c r="AE992" s="84">
        <v>336.06176405194805</v>
      </c>
      <c r="AF992" s="22">
        <f t="shared" si="111"/>
        <v>-25.729648849847457</v>
      </c>
      <c r="AG992" s="23">
        <f t="shared" si="112"/>
        <v>2.6318516707430439</v>
      </c>
      <c r="AH992" s="23">
        <f t="shared" si="113"/>
        <v>4.1562643171481461</v>
      </c>
      <c r="AI992" s="23">
        <f t="shared" si="114"/>
        <v>4.8489750366728375</v>
      </c>
      <c r="AJ992" s="85">
        <f t="shared" si="115"/>
        <v>27.407630968120262</v>
      </c>
      <c r="AK992" s="23"/>
      <c r="AL992" s="3"/>
    </row>
    <row r="993" spans="1:36" x14ac:dyDescent="0.35">
      <c r="A993" s="5"/>
      <c r="B993" s="3"/>
      <c r="C993" s="3"/>
      <c r="D993" s="9"/>
      <c r="E993" s="16"/>
      <c r="F993" s="9"/>
      <c r="G993" s="9"/>
      <c r="H993" s="17"/>
      <c r="I993" s="17"/>
      <c r="J993" s="17"/>
      <c r="K993" s="45"/>
      <c r="L993" s="3"/>
      <c r="M993" s="3"/>
      <c r="N993" s="5"/>
      <c r="O993" s="17"/>
      <c r="P993" s="5"/>
      <c r="Q993" s="47"/>
      <c r="R993" s="16"/>
      <c r="S993" s="19"/>
      <c r="T993" s="29"/>
      <c r="U993" s="4"/>
      <c r="V993" s="4"/>
      <c r="W993" s="5"/>
      <c r="X993" s="4"/>
      <c r="Y993" s="73"/>
      <c r="Z993" s="5"/>
      <c r="AA993" s="73"/>
      <c r="AB993" s="5"/>
      <c r="AC993" s="73"/>
      <c r="AD993" s="73"/>
      <c r="AE993" s="22"/>
      <c r="AF993" s="23"/>
      <c r="AG993" s="23"/>
      <c r="AH993" s="23"/>
      <c r="AI993" s="3"/>
      <c r="AJ993" s="3"/>
    </row>
    <row r="994" spans="1:36" x14ac:dyDescent="0.35">
      <c r="A994" s="5"/>
      <c r="B994" s="3"/>
      <c r="C994" s="3"/>
      <c r="D994" s="9"/>
      <c r="E994" s="16"/>
      <c r="F994" s="9"/>
      <c r="G994" s="9"/>
      <c r="H994" s="17"/>
      <c r="I994" s="17"/>
      <c r="J994" s="17"/>
      <c r="K994" s="45"/>
      <c r="L994" s="3"/>
      <c r="M994" s="3"/>
      <c r="N994" s="5"/>
      <c r="O994" s="17"/>
      <c r="P994" s="5"/>
      <c r="Q994" s="47"/>
      <c r="R994" s="16"/>
      <c r="S994" s="19"/>
      <c r="T994" s="29"/>
      <c r="U994" s="4"/>
      <c r="V994" s="4"/>
      <c r="W994" s="5"/>
      <c r="X994" s="4"/>
      <c r="Y994" s="73"/>
      <c r="Z994" s="5"/>
      <c r="AA994" s="73"/>
      <c r="AB994" s="5"/>
      <c r="AC994" s="73"/>
      <c r="AD994" s="73"/>
      <c r="AE994" s="22"/>
      <c r="AF994" s="23"/>
      <c r="AG994" s="23"/>
      <c r="AH994" s="23"/>
      <c r="AI994" s="3"/>
      <c r="AJ994" s="3"/>
    </row>
    <row r="995" spans="1:36" x14ac:dyDescent="0.35">
      <c r="A995" s="5"/>
      <c r="B995" s="3"/>
      <c r="C995" s="3"/>
      <c r="D995" s="9"/>
      <c r="E995" s="16"/>
      <c r="F995" s="9"/>
      <c r="G995" s="9"/>
      <c r="H995" s="17"/>
      <c r="I995" s="17"/>
      <c r="J995" s="17"/>
      <c r="K995" s="45"/>
      <c r="L995" s="3"/>
      <c r="M995" s="3"/>
      <c r="N995" s="5"/>
      <c r="O995" s="17"/>
      <c r="P995" s="5"/>
      <c r="Q995" s="47"/>
      <c r="R995" s="16"/>
      <c r="S995" s="19"/>
      <c r="T995" s="29"/>
      <c r="U995" s="4"/>
      <c r="V995" s="4"/>
      <c r="W995" s="5"/>
      <c r="X995" s="4"/>
      <c r="Y995" s="73"/>
      <c r="Z995" s="5"/>
      <c r="AA995" s="73"/>
      <c r="AB995" s="5"/>
      <c r="AC995" s="73"/>
      <c r="AD995" s="73"/>
      <c r="AE995" s="22"/>
      <c r="AF995" s="23"/>
      <c r="AG995" s="23"/>
      <c r="AH995" s="23"/>
      <c r="AI995" s="3"/>
      <c r="AJ995" s="3"/>
    </row>
    <row r="996" spans="1:36" x14ac:dyDescent="0.35">
      <c r="A996" s="5"/>
      <c r="B996" s="3"/>
      <c r="C996" s="3"/>
      <c r="D996" s="9"/>
      <c r="E996" s="16"/>
      <c r="F996" s="9"/>
      <c r="G996" s="9"/>
      <c r="H996" s="17"/>
      <c r="I996" s="17"/>
      <c r="J996" s="17"/>
      <c r="K996" s="45"/>
      <c r="L996" s="3"/>
      <c r="M996" s="3"/>
      <c r="N996" s="5"/>
      <c r="O996" s="17"/>
      <c r="P996" s="5"/>
      <c r="Q996" s="47"/>
      <c r="R996" s="16"/>
      <c r="S996" s="19"/>
      <c r="T996" s="29"/>
      <c r="U996" s="4"/>
      <c r="V996" s="4"/>
      <c r="W996" s="5"/>
      <c r="X996" s="4"/>
      <c r="Y996" s="73"/>
      <c r="Z996" s="5"/>
      <c r="AA996" s="73"/>
      <c r="AB996" s="5"/>
      <c r="AC996" s="73"/>
      <c r="AD996" s="73"/>
      <c r="AE996" s="22"/>
      <c r="AF996" s="23"/>
      <c r="AG996" s="23"/>
      <c r="AH996" s="23"/>
      <c r="AI996" s="3"/>
      <c r="AJ996" s="3"/>
    </row>
    <row r="997" spans="1:36" x14ac:dyDescent="0.35">
      <c r="A997" s="5"/>
      <c r="B997" s="3"/>
      <c r="C997" s="3"/>
      <c r="D997" s="9"/>
      <c r="E997" s="16"/>
      <c r="F997" s="9"/>
      <c r="G997" s="9"/>
      <c r="H997" s="17"/>
      <c r="I997" s="17"/>
      <c r="J997" s="17"/>
      <c r="K997" s="45"/>
      <c r="L997" s="3"/>
      <c r="M997" s="3"/>
      <c r="N997" s="5"/>
      <c r="O997" s="17"/>
      <c r="P997" s="5"/>
      <c r="Q997" s="47"/>
      <c r="R997" s="16"/>
      <c r="S997" s="19"/>
      <c r="T997" s="29"/>
      <c r="U997" s="4"/>
      <c r="V997" s="4"/>
      <c r="W997" s="5"/>
      <c r="X997" s="4"/>
      <c r="Y997" s="73"/>
      <c r="Z997" s="5"/>
      <c r="AA997" s="73"/>
      <c r="AB997" s="5"/>
      <c r="AC997" s="73"/>
      <c r="AD997" s="73"/>
      <c r="AE997" s="22"/>
      <c r="AF997" s="23"/>
      <c r="AG997" s="23"/>
      <c r="AH997" s="23"/>
      <c r="AI997" s="3"/>
      <c r="AJ997" s="3"/>
    </row>
    <row r="998" spans="1:36" x14ac:dyDescent="0.35">
      <c r="A998" s="5"/>
      <c r="B998" s="3"/>
      <c r="C998" s="3"/>
      <c r="D998" s="9"/>
      <c r="E998" s="16"/>
      <c r="F998" s="9"/>
      <c r="G998" s="9"/>
      <c r="H998" s="17"/>
      <c r="I998" s="17"/>
      <c r="J998" s="17"/>
      <c r="K998" s="45"/>
      <c r="L998" s="3"/>
      <c r="M998" s="3"/>
      <c r="N998" s="5"/>
      <c r="O998" s="17"/>
      <c r="P998" s="5"/>
      <c r="Q998" s="47"/>
      <c r="R998" s="16"/>
      <c r="S998" s="19"/>
      <c r="T998" s="29"/>
      <c r="U998" s="4"/>
      <c r="V998" s="4"/>
      <c r="W998" s="5"/>
      <c r="X998" s="4"/>
      <c r="Y998" s="73"/>
      <c r="Z998" s="5"/>
      <c r="AA998" s="73"/>
      <c r="AB998" s="5"/>
      <c r="AC998" s="73"/>
      <c r="AD998" s="73"/>
      <c r="AE998" s="22"/>
      <c r="AF998" s="23"/>
      <c r="AG998" s="23"/>
      <c r="AH998" s="23"/>
      <c r="AI998" s="3"/>
      <c r="AJ998" s="3"/>
    </row>
    <row r="999" spans="1:36" x14ac:dyDescent="0.35">
      <c r="A999" s="5"/>
      <c r="B999" s="3"/>
      <c r="C999" s="3"/>
      <c r="D999" s="9"/>
      <c r="E999" s="16"/>
      <c r="F999" s="9"/>
      <c r="G999" s="9"/>
      <c r="H999" s="17"/>
      <c r="I999" s="17"/>
      <c r="J999" s="17"/>
      <c r="K999" s="45"/>
      <c r="L999" s="3"/>
      <c r="M999" s="3"/>
      <c r="N999" s="5"/>
      <c r="O999" s="17"/>
      <c r="P999" s="5"/>
      <c r="Q999" s="47"/>
      <c r="R999" s="16"/>
      <c r="S999" s="19"/>
      <c r="T999" s="29"/>
      <c r="U999" s="4"/>
      <c r="V999" s="4"/>
      <c r="W999" s="5"/>
      <c r="X999" s="4"/>
      <c r="Y999" s="73"/>
      <c r="Z999" s="5"/>
      <c r="AA999" s="73"/>
      <c r="AB999" s="5"/>
      <c r="AC999" s="73"/>
      <c r="AD999" s="73"/>
      <c r="AE999" s="22"/>
      <c r="AF999" s="23"/>
      <c r="AG999" s="23"/>
      <c r="AH999" s="23"/>
      <c r="AI999" s="3"/>
      <c r="AJ999" s="3"/>
    </row>
    <row r="1000" spans="1:36" x14ac:dyDescent="0.35">
      <c r="A1000" s="5"/>
      <c r="B1000" s="3"/>
      <c r="C1000" s="3"/>
      <c r="D1000" s="9"/>
      <c r="E1000" s="16"/>
      <c r="F1000" s="9"/>
      <c r="G1000" s="9"/>
      <c r="H1000" s="17"/>
      <c r="I1000" s="17"/>
      <c r="J1000" s="17"/>
      <c r="K1000" s="45"/>
      <c r="L1000" s="3"/>
      <c r="M1000" s="3"/>
      <c r="N1000" s="5"/>
      <c r="O1000" s="17"/>
      <c r="P1000" s="5"/>
      <c r="Q1000" s="47"/>
      <c r="R1000" s="16"/>
      <c r="S1000" s="19"/>
      <c r="T1000" s="29"/>
      <c r="U1000" s="4"/>
      <c r="V1000" s="4"/>
      <c r="W1000" s="5"/>
      <c r="X1000" s="4"/>
      <c r="Y1000" s="73"/>
      <c r="Z1000" s="5"/>
      <c r="AA1000" s="73"/>
      <c r="AB1000" s="5"/>
      <c r="AC1000" s="73"/>
      <c r="AD1000" s="73"/>
      <c r="AE1000" s="22"/>
      <c r="AF1000" s="23"/>
      <c r="AG1000" s="23"/>
      <c r="AH1000" s="23"/>
      <c r="AI1000" s="3"/>
      <c r="AJ1000" s="3"/>
    </row>
    <row r="1001" spans="1:36" x14ac:dyDescent="0.35">
      <c r="A1001" s="5"/>
      <c r="B1001" s="3"/>
      <c r="C1001" s="3"/>
      <c r="D1001" s="9"/>
      <c r="E1001" s="16"/>
      <c r="F1001" s="9"/>
      <c r="G1001" s="9"/>
      <c r="H1001" s="17"/>
      <c r="I1001" s="17"/>
      <c r="J1001" s="17"/>
      <c r="K1001" s="45"/>
      <c r="L1001" s="3"/>
      <c r="M1001" s="3"/>
      <c r="N1001" s="5"/>
      <c r="O1001" s="17"/>
      <c r="P1001" s="5"/>
      <c r="Q1001" s="47"/>
      <c r="R1001" s="16"/>
      <c r="S1001" s="19"/>
      <c r="T1001" s="29"/>
      <c r="U1001" s="4"/>
      <c r="V1001" s="4"/>
      <c r="W1001" s="5"/>
      <c r="X1001" s="4"/>
      <c r="Y1001" s="73"/>
      <c r="Z1001" s="5"/>
      <c r="AA1001" s="73"/>
      <c r="AB1001" s="5"/>
      <c r="AC1001" s="73"/>
      <c r="AD1001" s="73"/>
      <c r="AE1001" s="22"/>
      <c r="AF1001" s="23"/>
      <c r="AG1001" s="23"/>
      <c r="AH1001" s="23"/>
      <c r="AI1001" s="3"/>
      <c r="AJ1001" s="3"/>
    </row>
    <row r="1002" spans="1:36" x14ac:dyDescent="0.35">
      <c r="A1002" s="5"/>
      <c r="B1002" s="3"/>
      <c r="C1002" s="3"/>
      <c r="D1002" s="9"/>
      <c r="E1002" s="16"/>
      <c r="F1002" s="9"/>
      <c r="G1002" s="9"/>
      <c r="H1002" s="17"/>
      <c r="I1002" s="17"/>
      <c r="J1002" s="17"/>
      <c r="K1002" s="45"/>
      <c r="L1002" s="3"/>
      <c r="M1002" s="3"/>
      <c r="N1002" s="5"/>
      <c r="O1002" s="17"/>
      <c r="P1002" s="5"/>
      <c r="Q1002" s="47"/>
      <c r="R1002" s="16"/>
      <c r="S1002" s="19"/>
      <c r="T1002" s="29"/>
      <c r="U1002" s="4"/>
      <c r="V1002" s="4"/>
      <c r="W1002" s="5"/>
      <c r="X1002" s="4"/>
      <c r="Y1002" s="73"/>
      <c r="Z1002" s="5"/>
      <c r="AA1002" s="73"/>
      <c r="AB1002" s="5"/>
      <c r="AC1002" s="73"/>
      <c r="AD1002" s="73"/>
      <c r="AE1002" s="22"/>
      <c r="AF1002" s="23"/>
      <c r="AG1002" s="23"/>
      <c r="AH1002" s="23"/>
      <c r="AI1002" s="3"/>
      <c r="AJ1002" s="3"/>
    </row>
    <row r="1003" spans="1:36" x14ac:dyDescent="0.35">
      <c r="A1003" s="5"/>
      <c r="B1003" s="3"/>
      <c r="C1003" s="3"/>
      <c r="D1003" s="9"/>
      <c r="E1003" s="16"/>
      <c r="F1003" s="9"/>
      <c r="G1003" s="9"/>
      <c r="H1003" s="17"/>
      <c r="I1003" s="17"/>
      <c r="J1003" s="17"/>
      <c r="K1003" s="45"/>
      <c r="L1003" s="3"/>
      <c r="M1003" s="3"/>
      <c r="N1003" s="5"/>
      <c r="O1003" s="17"/>
      <c r="P1003" s="5"/>
      <c r="Q1003" s="47"/>
      <c r="R1003" s="16"/>
      <c r="S1003" s="19"/>
      <c r="T1003" s="29"/>
      <c r="U1003" s="4"/>
      <c r="V1003" s="4"/>
      <c r="W1003" s="5"/>
      <c r="X1003" s="4"/>
      <c r="Y1003" s="73"/>
      <c r="Z1003" s="5"/>
      <c r="AA1003" s="73"/>
      <c r="AB1003" s="5"/>
      <c r="AC1003" s="73"/>
      <c r="AD1003" s="73"/>
      <c r="AE1003" s="22"/>
      <c r="AF1003" s="23"/>
      <c r="AG1003" s="23"/>
      <c r="AH1003" s="23"/>
      <c r="AI1003" s="3"/>
      <c r="AJ1003" s="3"/>
    </row>
    <row r="1004" spans="1:36" x14ac:dyDescent="0.35">
      <c r="A1004" s="5"/>
      <c r="B1004" s="3"/>
      <c r="C1004" s="3"/>
      <c r="D1004" s="9"/>
      <c r="E1004" s="16"/>
      <c r="F1004" s="9"/>
      <c r="G1004" s="9"/>
      <c r="H1004" s="17"/>
      <c r="I1004" s="17"/>
      <c r="J1004" s="17"/>
      <c r="K1004" s="45"/>
      <c r="L1004" s="3"/>
      <c r="M1004" s="3"/>
      <c r="N1004" s="5"/>
      <c r="O1004" s="17"/>
      <c r="P1004" s="5"/>
      <c r="Q1004" s="47"/>
      <c r="R1004" s="16"/>
      <c r="S1004" s="19"/>
      <c r="T1004" s="29"/>
      <c r="U1004" s="4"/>
      <c r="V1004" s="4"/>
      <c r="W1004" s="5"/>
      <c r="X1004" s="4"/>
      <c r="Y1004" s="73"/>
      <c r="Z1004" s="5"/>
      <c r="AA1004" s="73"/>
      <c r="AB1004" s="5"/>
      <c r="AC1004" s="73"/>
      <c r="AD1004" s="73"/>
      <c r="AE1004" s="22"/>
      <c r="AF1004" s="23"/>
      <c r="AG1004" s="23"/>
      <c r="AH1004" s="23"/>
      <c r="AI1004" s="3"/>
      <c r="AJ1004" s="3"/>
    </row>
    <row r="1005" spans="1:36" x14ac:dyDescent="0.35">
      <c r="A1005" s="5"/>
      <c r="B1005" s="3"/>
      <c r="C1005" s="3"/>
      <c r="D1005" s="9"/>
      <c r="E1005" s="16"/>
      <c r="F1005" s="9"/>
      <c r="G1005" s="9"/>
      <c r="H1005" s="17"/>
      <c r="I1005" s="17"/>
      <c r="J1005" s="17"/>
      <c r="K1005" s="45"/>
      <c r="L1005" s="3"/>
      <c r="M1005" s="3"/>
      <c r="N1005" s="5"/>
      <c r="O1005" s="17"/>
      <c r="P1005" s="5"/>
      <c r="Q1005" s="47"/>
      <c r="R1005" s="16"/>
      <c r="S1005" s="19"/>
      <c r="T1005" s="29"/>
      <c r="U1005" s="4"/>
      <c r="V1005" s="4"/>
      <c r="W1005" s="5"/>
      <c r="X1005" s="4"/>
      <c r="Y1005" s="73"/>
      <c r="Z1005" s="5"/>
      <c r="AA1005" s="73"/>
      <c r="AB1005" s="5"/>
      <c r="AC1005" s="73"/>
      <c r="AD1005" s="73"/>
      <c r="AE1005" s="22"/>
      <c r="AF1005" s="23"/>
      <c r="AG1005" s="23"/>
      <c r="AH1005" s="23"/>
      <c r="AI1005" s="3"/>
      <c r="AJ1005" s="3"/>
    </row>
    <row r="1006" spans="1:36" x14ac:dyDescent="0.35">
      <c r="A1006" s="5"/>
      <c r="B1006" s="3"/>
      <c r="C1006" s="3"/>
      <c r="D1006" s="9"/>
      <c r="E1006" s="16"/>
      <c r="F1006" s="9"/>
      <c r="G1006" s="9"/>
      <c r="H1006" s="17"/>
      <c r="I1006" s="17"/>
      <c r="J1006" s="17"/>
      <c r="K1006" s="45"/>
      <c r="L1006" s="3"/>
      <c r="M1006" s="3"/>
      <c r="N1006" s="5"/>
      <c r="O1006" s="17"/>
      <c r="P1006" s="5"/>
      <c r="Q1006" s="47"/>
      <c r="R1006" s="16"/>
      <c r="S1006" s="19"/>
      <c r="T1006" s="29"/>
      <c r="U1006" s="4"/>
      <c r="V1006" s="4"/>
      <c r="W1006" s="5"/>
      <c r="X1006" s="4"/>
      <c r="Y1006" s="73"/>
      <c r="Z1006" s="5"/>
      <c r="AA1006" s="73"/>
      <c r="AB1006" s="5"/>
      <c r="AC1006" s="73"/>
      <c r="AD1006" s="73"/>
      <c r="AE1006" s="22"/>
      <c r="AF1006" s="23"/>
      <c r="AG1006" s="23"/>
      <c r="AH1006" s="23"/>
      <c r="AI1006" s="3"/>
      <c r="AJ1006" s="3"/>
    </row>
    <row r="1007" spans="1:36" x14ac:dyDescent="0.35">
      <c r="A1007" s="5"/>
      <c r="B1007" s="3"/>
      <c r="C1007" s="3"/>
      <c r="D1007" s="9"/>
      <c r="E1007" s="16"/>
      <c r="F1007" s="9"/>
      <c r="G1007" s="9"/>
      <c r="H1007" s="17"/>
      <c r="I1007" s="17"/>
      <c r="J1007" s="17"/>
      <c r="K1007" s="45"/>
      <c r="L1007" s="3"/>
      <c r="M1007" s="3"/>
      <c r="N1007" s="5"/>
      <c r="O1007" s="17"/>
      <c r="P1007" s="5"/>
      <c r="Q1007" s="47"/>
      <c r="R1007" s="16"/>
      <c r="S1007" s="19"/>
      <c r="T1007" s="29"/>
      <c r="U1007" s="4"/>
      <c r="V1007" s="4"/>
      <c r="W1007" s="5"/>
      <c r="X1007" s="4"/>
      <c r="Y1007" s="73"/>
      <c r="Z1007" s="5"/>
      <c r="AA1007" s="73"/>
      <c r="AB1007" s="5"/>
      <c r="AC1007" s="73"/>
      <c r="AD1007" s="73"/>
      <c r="AE1007" s="22"/>
      <c r="AF1007" s="23"/>
      <c r="AG1007" s="23"/>
      <c r="AH1007" s="23"/>
      <c r="AI1007" s="3"/>
      <c r="AJ1007" s="3"/>
    </row>
    <row r="1008" spans="1:36" x14ac:dyDescent="0.35">
      <c r="A1008" s="5"/>
      <c r="B1008" s="3"/>
      <c r="C1008" s="3"/>
      <c r="D1008" s="9"/>
      <c r="E1008" s="16"/>
      <c r="F1008" s="9"/>
      <c r="G1008" s="9"/>
      <c r="H1008" s="17"/>
      <c r="I1008" s="17"/>
      <c r="J1008" s="17"/>
      <c r="K1008" s="45"/>
      <c r="L1008" s="3"/>
      <c r="M1008" s="3"/>
      <c r="N1008" s="5"/>
      <c r="O1008" s="17"/>
      <c r="P1008" s="5"/>
      <c r="Q1008" s="47"/>
      <c r="R1008" s="16"/>
      <c r="S1008" s="19"/>
      <c r="T1008" s="29"/>
      <c r="U1008" s="4"/>
      <c r="V1008" s="4"/>
      <c r="W1008" s="5"/>
      <c r="X1008" s="4"/>
      <c r="Y1008" s="73"/>
      <c r="Z1008" s="5"/>
      <c r="AA1008" s="73"/>
      <c r="AB1008" s="5"/>
      <c r="AC1008" s="73"/>
      <c r="AD1008" s="73"/>
      <c r="AE1008" s="22"/>
      <c r="AF1008" s="23"/>
      <c r="AG1008" s="23"/>
      <c r="AH1008" s="23"/>
      <c r="AI1008" s="3"/>
      <c r="AJ1008" s="3"/>
    </row>
    <row r="1009" spans="1:36" x14ac:dyDescent="0.35">
      <c r="A1009" s="5"/>
      <c r="B1009" s="3"/>
      <c r="C1009" s="3"/>
      <c r="D1009" s="9"/>
      <c r="E1009" s="16"/>
      <c r="F1009" s="9"/>
      <c r="G1009" s="9"/>
      <c r="H1009" s="17"/>
      <c r="I1009" s="17"/>
      <c r="J1009" s="17"/>
      <c r="K1009" s="45"/>
      <c r="L1009" s="3"/>
      <c r="M1009" s="3"/>
      <c r="N1009" s="5"/>
      <c r="O1009" s="17"/>
      <c r="P1009" s="5"/>
      <c r="Q1009" s="47"/>
      <c r="R1009" s="16"/>
      <c r="S1009" s="19"/>
      <c r="T1009" s="29"/>
      <c r="U1009" s="4"/>
      <c r="V1009" s="4"/>
      <c r="W1009" s="5"/>
      <c r="X1009" s="4"/>
      <c r="Y1009" s="73"/>
      <c r="Z1009" s="5"/>
      <c r="AA1009" s="73"/>
      <c r="AB1009" s="5"/>
      <c r="AC1009" s="73"/>
      <c r="AD1009" s="73"/>
      <c r="AE1009" s="22"/>
      <c r="AF1009" s="23"/>
      <c r="AG1009" s="23"/>
      <c r="AH1009" s="23"/>
      <c r="AI1009" s="3"/>
      <c r="AJ1009" s="3"/>
    </row>
    <row r="1010" spans="1:36" x14ac:dyDescent="0.35">
      <c r="A1010" s="5"/>
      <c r="B1010" s="3"/>
      <c r="C1010" s="3"/>
      <c r="D1010" s="9"/>
      <c r="E1010" s="16"/>
      <c r="F1010" s="9"/>
      <c r="G1010" s="9"/>
      <c r="H1010" s="17"/>
      <c r="I1010" s="17"/>
      <c r="J1010" s="17"/>
      <c r="K1010" s="45"/>
      <c r="L1010" s="3"/>
      <c r="M1010" s="3"/>
      <c r="N1010" s="5"/>
      <c r="O1010" s="17"/>
      <c r="P1010" s="5"/>
      <c r="Q1010" s="47"/>
      <c r="R1010" s="16"/>
      <c r="S1010" s="19"/>
      <c r="T1010" s="29"/>
      <c r="U1010" s="4"/>
      <c r="V1010" s="4"/>
      <c r="W1010" s="5"/>
      <c r="X1010" s="4"/>
      <c r="Y1010" s="73"/>
      <c r="Z1010" s="5"/>
      <c r="AA1010" s="73"/>
      <c r="AB1010" s="5"/>
      <c r="AC1010" s="73"/>
      <c r="AD1010" s="73"/>
      <c r="AE1010" s="22"/>
      <c r="AF1010" s="23"/>
      <c r="AG1010" s="23"/>
      <c r="AH1010" s="23"/>
      <c r="AI1010" s="3"/>
      <c r="AJ1010" s="3"/>
    </row>
    <row r="1011" spans="1:36" x14ac:dyDescent="0.35">
      <c r="A1011" s="5"/>
      <c r="B1011" s="3"/>
      <c r="C1011" s="3"/>
      <c r="D1011" s="9"/>
      <c r="E1011" s="16"/>
      <c r="F1011" s="9"/>
      <c r="G1011" s="9"/>
      <c r="H1011" s="17"/>
      <c r="I1011" s="17"/>
      <c r="J1011" s="17"/>
      <c r="K1011" s="45"/>
      <c r="L1011" s="3"/>
      <c r="M1011" s="3"/>
      <c r="N1011" s="5"/>
      <c r="O1011" s="17"/>
      <c r="P1011" s="5"/>
      <c r="Q1011" s="47"/>
      <c r="R1011" s="16"/>
      <c r="S1011" s="19"/>
      <c r="T1011" s="29"/>
      <c r="U1011" s="4"/>
      <c r="V1011" s="4"/>
      <c r="W1011" s="5"/>
      <c r="X1011" s="4"/>
      <c r="Y1011" s="73"/>
      <c r="Z1011" s="5"/>
      <c r="AA1011" s="73"/>
      <c r="AB1011" s="5"/>
      <c r="AC1011" s="73"/>
      <c r="AD1011" s="73"/>
      <c r="AE1011" s="22"/>
      <c r="AF1011" s="23"/>
      <c r="AG1011" s="23"/>
      <c r="AH1011" s="23"/>
      <c r="AI1011" s="3"/>
      <c r="AJ1011" s="3"/>
    </row>
    <row r="1012" spans="1:36" x14ac:dyDescent="0.35">
      <c r="A1012" s="5"/>
      <c r="B1012" s="3"/>
      <c r="C1012" s="3"/>
      <c r="D1012" s="9"/>
      <c r="E1012" s="16"/>
      <c r="F1012" s="9"/>
      <c r="G1012" s="9"/>
      <c r="H1012" s="17"/>
      <c r="I1012" s="17"/>
      <c r="J1012" s="17"/>
      <c r="K1012" s="45"/>
      <c r="L1012" s="3"/>
      <c r="M1012" s="3"/>
      <c r="N1012" s="5"/>
      <c r="O1012" s="17"/>
      <c r="P1012" s="5"/>
      <c r="Q1012" s="47"/>
      <c r="R1012" s="16"/>
      <c r="S1012" s="19"/>
      <c r="T1012" s="29"/>
      <c r="U1012" s="4"/>
      <c r="V1012" s="4"/>
      <c r="W1012" s="5"/>
      <c r="X1012" s="4"/>
      <c r="Y1012" s="73"/>
      <c r="Z1012" s="5"/>
      <c r="AA1012" s="73"/>
      <c r="AB1012" s="5"/>
      <c r="AC1012" s="73"/>
      <c r="AD1012" s="73"/>
      <c r="AE1012" s="22"/>
      <c r="AF1012" s="23"/>
      <c r="AG1012" s="23"/>
      <c r="AH1012" s="23"/>
      <c r="AI1012" s="3"/>
      <c r="AJ1012" s="3"/>
    </row>
    <row r="1013" spans="1:36" x14ac:dyDescent="0.35">
      <c r="A1013" s="5"/>
      <c r="B1013" s="3"/>
      <c r="C1013" s="3"/>
      <c r="D1013" s="9"/>
      <c r="E1013" s="16"/>
      <c r="F1013" s="9"/>
      <c r="G1013" s="9"/>
      <c r="H1013" s="17"/>
      <c r="I1013" s="17"/>
      <c r="J1013" s="17"/>
      <c r="K1013" s="45"/>
      <c r="L1013" s="3"/>
      <c r="M1013" s="3"/>
      <c r="N1013" s="5"/>
      <c r="O1013" s="17"/>
      <c r="P1013" s="5"/>
      <c r="Q1013" s="47"/>
      <c r="R1013" s="16"/>
      <c r="S1013" s="19"/>
      <c r="T1013" s="29"/>
      <c r="U1013" s="4"/>
      <c r="V1013" s="4"/>
      <c r="W1013" s="5"/>
      <c r="X1013" s="4"/>
      <c r="Y1013" s="73"/>
      <c r="Z1013" s="5"/>
      <c r="AA1013" s="73"/>
      <c r="AB1013" s="5"/>
      <c r="AC1013" s="73"/>
      <c r="AD1013" s="73"/>
      <c r="AE1013" s="22"/>
      <c r="AF1013" s="23"/>
      <c r="AG1013" s="23"/>
      <c r="AH1013" s="23"/>
      <c r="AI1013" s="3"/>
      <c r="AJ1013" s="3"/>
    </row>
    <row r="1014" spans="1:36" x14ac:dyDescent="0.35">
      <c r="A1014" s="5"/>
      <c r="B1014" s="3"/>
      <c r="C1014" s="3"/>
      <c r="D1014" s="9"/>
      <c r="E1014" s="16"/>
      <c r="F1014" s="9"/>
      <c r="G1014" s="9"/>
      <c r="H1014" s="17"/>
      <c r="I1014" s="17"/>
      <c r="J1014" s="17"/>
      <c r="K1014" s="45"/>
      <c r="L1014" s="3"/>
      <c r="M1014" s="3"/>
      <c r="N1014" s="5"/>
      <c r="O1014" s="17"/>
      <c r="P1014" s="5"/>
      <c r="Q1014" s="47"/>
      <c r="R1014" s="16"/>
      <c r="S1014" s="19"/>
      <c r="T1014" s="29"/>
      <c r="U1014" s="4"/>
      <c r="V1014" s="4"/>
      <c r="W1014" s="5"/>
      <c r="X1014" s="4"/>
      <c r="Y1014" s="73"/>
      <c r="Z1014" s="5"/>
      <c r="AA1014" s="73"/>
      <c r="AB1014" s="5"/>
      <c r="AC1014" s="73"/>
      <c r="AD1014" s="73"/>
      <c r="AE1014" s="22"/>
      <c r="AF1014" s="23"/>
      <c r="AG1014" s="23"/>
      <c r="AH1014" s="23"/>
      <c r="AI1014" s="3"/>
      <c r="AJ1014" s="3"/>
    </row>
    <row r="1015" spans="1:36" x14ac:dyDescent="0.35">
      <c r="A1015" s="5"/>
      <c r="B1015" s="3"/>
      <c r="C1015" s="3"/>
      <c r="D1015" s="9"/>
      <c r="E1015" s="16"/>
      <c r="F1015" s="9"/>
      <c r="G1015" s="9"/>
      <c r="H1015" s="17"/>
      <c r="I1015" s="17"/>
      <c r="J1015" s="17"/>
      <c r="K1015" s="45"/>
      <c r="L1015" s="3"/>
      <c r="M1015" s="3"/>
      <c r="N1015" s="5"/>
      <c r="O1015" s="17"/>
      <c r="P1015" s="5"/>
      <c r="Q1015" s="47"/>
      <c r="R1015" s="16"/>
      <c r="S1015" s="19"/>
      <c r="T1015" s="29"/>
      <c r="U1015" s="4"/>
      <c r="V1015" s="4"/>
      <c r="W1015" s="5"/>
      <c r="X1015" s="4"/>
      <c r="Y1015" s="73"/>
      <c r="Z1015" s="5"/>
      <c r="AA1015" s="73"/>
      <c r="AB1015" s="5"/>
      <c r="AC1015" s="73"/>
      <c r="AD1015" s="73"/>
      <c r="AE1015" s="22"/>
      <c r="AF1015" s="23"/>
      <c r="AG1015" s="23"/>
      <c r="AH1015" s="23"/>
      <c r="AI1015" s="3"/>
      <c r="AJ1015" s="3"/>
    </row>
    <row r="1016" spans="1:36" x14ac:dyDescent="0.35">
      <c r="A1016" s="5"/>
      <c r="B1016" s="3"/>
      <c r="C1016" s="3"/>
      <c r="D1016" s="9"/>
      <c r="E1016" s="16"/>
      <c r="F1016" s="9"/>
      <c r="G1016" s="9"/>
      <c r="H1016" s="17"/>
      <c r="I1016" s="17"/>
      <c r="J1016" s="17"/>
      <c r="K1016" s="45"/>
      <c r="L1016" s="3"/>
      <c r="M1016" s="3"/>
      <c r="N1016" s="5"/>
      <c r="O1016" s="17"/>
      <c r="P1016" s="5"/>
      <c r="Q1016" s="47"/>
      <c r="R1016" s="16"/>
      <c r="S1016" s="19"/>
      <c r="T1016" s="29"/>
      <c r="U1016" s="4"/>
      <c r="V1016" s="4"/>
      <c r="W1016" s="5"/>
      <c r="X1016" s="4"/>
      <c r="Y1016" s="73"/>
      <c r="Z1016" s="5"/>
      <c r="AA1016" s="73"/>
      <c r="AB1016" s="5"/>
      <c r="AC1016" s="73"/>
      <c r="AD1016" s="73"/>
      <c r="AE1016" s="22"/>
      <c r="AF1016" s="23"/>
      <c r="AG1016" s="23"/>
      <c r="AH1016" s="23"/>
      <c r="AI1016" s="3"/>
      <c r="AJ1016" s="3"/>
    </row>
    <row r="1017" spans="1:36" x14ac:dyDescent="0.35">
      <c r="A1017" s="5"/>
      <c r="B1017" s="3"/>
      <c r="C1017" s="3"/>
      <c r="D1017" s="9"/>
      <c r="E1017" s="16"/>
      <c r="F1017" s="9"/>
      <c r="G1017" s="9"/>
      <c r="H1017" s="17"/>
      <c r="I1017" s="17"/>
      <c r="J1017" s="17"/>
      <c r="K1017" s="45"/>
      <c r="L1017" s="3"/>
      <c r="M1017" s="3"/>
      <c r="N1017" s="5"/>
      <c r="O1017" s="17"/>
      <c r="P1017" s="5"/>
      <c r="Q1017" s="47"/>
      <c r="R1017" s="16"/>
      <c r="S1017" s="19"/>
      <c r="T1017" s="29"/>
      <c r="U1017" s="4"/>
      <c r="V1017" s="4"/>
      <c r="W1017" s="5"/>
      <c r="X1017" s="4"/>
      <c r="Y1017" s="73"/>
      <c r="Z1017" s="5"/>
      <c r="AA1017" s="73"/>
      <c r="AB1017" s="5"/>
      <c r="AC1017" s="73"/>
      <c r="AD1017" s="73"/>
      <c r="AE1017" s="22"/>
      <c r="AF1017" s="23"/>
      <c r="AG1017" s="23"/>
      <c r="AH1017" s="23"/>
      <c r="AI1017" s="3"/>
      <c r="AJ1017" s="3"/>
    </row>
    <row r="1018" spans="1:36" x14ac:dyDescent="0.35">
      <c r="A1018" s="5"/>
      <c r="B1018" s="3"/>
      <c r="C1018" s="3"/>
      <c r="D1018" s="9"/>
      <c r="E1018" s="16"/>
      <c r="F1018" s="9"/>
      <c r="G1018" s="9"/>
      <c r="H1018" s="17"/>
      <c r="I1018" s="17"/>
      <c r="J1018" s="17"/>
      <c r="K1018" s="45"/>
      <c r="L1018" s="3"/>
      <c r="M1018" s="3"/>
      <c r="N1018" s="5"/>
      <c r="O1018" s="17"/>
      <c r="P1018" s="5"/>
      <c r="Q1018" s="47"/>
      <c r="R1018" s="16"/>
      <c r="S1018" s="19"/>
      <c r="T1018" s="29"/>
      <c r="U1018" s="4"/>
      <c r="V1018" s="4"/>
      <c r="W1018" s="5"/>
      <c r="X1018" s="4"/>
      <c r="Y1018" s="73"/>
      <c r="Z1018" s="5"/>
      <c r="AA1018" s="73"/>
      <c r="AB1018" s="5"/>
      <c r="AC1018" s="73"/>
      <c r="AD1018" s="73"/>
      <c r="AE1018" s="22"/>
      <c r="AF1018" s="23"/>
      <c r="AG1018" s="23"/>
      <c r="AH1018" s="23"/>
      <c r="AI1018" s="3"/>
      <c r="AJ1018" s="3"/>
    </row>
    <row r="1019" spans="1:36" x14ac:dyDescent="0.35">
      <c r="A1019" s="5"/>
      <c r="B1019" s="3"/>
      <c r="C1019" s="3"/>
      <c r="D1019" s="9"/>
      <c r="E1019" s="16"/>
      <c r="F1019" s="9"/>
      <c r="G1019" s="9"/>
      <c r="H1019" s="17"/>
      <c r="I1019" s="17"/>
      <c r="J1019" s="17"/>
      <c r="K1019" s="45"/>
      <c r="L1019" s="3"/>
      <c r="M1019" s="3"/>
      <c r="N1019" s="5"/>
      <c r="O1019" s="17"/>
      <c r="P1019" s="5"/>
      <c r="Q1019" s="47"/>
      <c r="R1019" s="16"/>
      <c r="S1019" s="19"/>
      <c r="T1019" s="29"/>
      <c r="U1019" s="4"/>
      <c r="V1019" s="4"/>
      <c r="W1019" s="5"/>
      <c r="X1019" s="4"/>
      <c r="Y1019" s="73"/>
      <c r="Z1019" s="5"/>
      <c r="AA1019" s="73"/>
      <c r="AB1019" s="5"/>
      <c r="AC1019" s="73"/>
      <c r="AD1019" s="73"/>
      <c r="AE1019" s="22"/>
      <c r="AF1019" s="23"/>
      <c r="AG1019" s="23"/>
      <c r="AH1019" s="23"/>
      <c r="AI1019" s="3"/>
      <c r="AJ1019" s="3"/>
    </row>
    <row r="1020" spans="1:36" x14ac:dyDescent="0.35">
      <c r="A1020" s="5"/>
      <c r="B1020" s="3"/>
      <c r="C1020" s="3"/>
      <c r="D1020" s="9"/>
      <c r="E1020" s="16"/>
      <c r="F1020" s="9"/>
      <c r="G1020" s="9"/>
      <c r="H1020" s="17"/>
      <c r="I1020" s="17"/>
      <c r="J1020" s="17"/>
      <c r="K1020" s="45"/>
      <c r="L1020" s="3"/>
      <c r="M1020" s="3"/>
      <c r="N1020" s="5"/>
      <c r="O1020" s="17"/>
      <c r="P1020" s="5"/>
      <c r="Q1020" s="47"/>
      <c r="R1020" s="16"/>
      <c r="S1020" s="19"/>
      <c r="T1020" s="29"/>
      <c r="U1020" s="4"/>
      <c r="V1020" s="4"/>
      <c r="W1020" s="5"/>
      <c r="X1020" s="4"/>
      <c r="Y1020" s="73"/>
      <c r="Z1020" s="5"/>
      <c r="AA1020" s="73"/>
      <c r="AB1020" s="5"/>
      <c r="AC1020" s="73"/>
      <c r="AD1020" s="73"/>
      <c r="AE1020" s="22"/>
      <c r="AF1020" s="23"/>
      <c r="AG1020" s="23"/>
      <c r="AH1020" s="23"/>
      <c r="AI1020" s="3"/>
      <c r="AJ1020" s="3"/>
    </row>
    <row r="1021" spans="1:36" x14ac:dyDescent="0.35">
      <c r="A1021" s="5"/>
      <c r="B1021" s="3"/>
      <c r="C1021" s="3"/>
      <c r="D1021" s="9"/>
      <c r="E1021" s="16"/>
      <c r="F1021" s="9"/>
      <c r="G1021" s="9"/>
      <c r="H1021" s="17"/>
      <c r="I1021" s="17"/>
      <c r="J1021" s="17"/>
      <c r="K1021" s="45"/>
      <c r="L1021" s="3"/>
      <c r="M1021" s="3"/>
      <c r="N1021" s="5"/>
      <c r="O1021" s="17"/>
      <c r="P1021" s="5"/>
      <c r="Q1021" s="47"/>
      <c r="R1021" s="16"/>
      <c r="S1021" s="19"/>
      <c r="T1021" s="29"/>
      <c r="U1021" s="4"/>
      <c r="V1021" s="4"/>
      <c r="W1021" s="5"/>
      <c r="X1021" s="4"/>
      <c r="Y1021" s="73"/>
      <c r="Z1021" s="5"/>
      <c r="AA1021" s="73"/>
      <c r="AB1021" s="5"/>
      <c r="AC1021" s="73"/>
      <c r="AD1021" s="73"/>
      <c r="AE1021" s="22"/>
      <c r="AF1021" s="23"/>
      <c r="AG1021" s="23"/>
      <c r="AH1021" s="23"/>
      <c r="AI1021" s="3"/>
      <c r="AJ1021" s="3"/>
    </row>
    <row r="1022" spans="1:36" x14ac:dyDescent="0.35">
      <c r="A1022" s="5"/>
      <c r="B1022" s="3"/>
      <c r="C1022" s="3"/>
      <c r="D1022" s="9"/>
      <c r="E1022" s="16"/>
      <c r="F1022" s="9"/>
      <c r="G1022" s="9"/>
      <c r="H1022" s="17"/>
      <c r="I1022" s="17"/>
      <c r="J1022" s="17"/>
      <c r="K1022" s="45"/>
      <c r="L1022" s="3"/>
      <c r="M1022" s="3"/>
      <c r="N1022" s="5"/>
      <c r="O1022" s="17"/>
      <c r="P1022" s="5"/>
      <c r="Q1022" s="47"/>
      <c r="R1022" s="16"/>
      <c r="S1022" s="19"/>
      <c r="T1022" s="29"/>
      <c r="U1022" s="4"/>
      <c r="V1022" s="4"/>
      <c r="W1022" s="5"/>
      <c r="X1022" s="4"/>
      <c r="Y1022" s="73"/>
      <c r="Z1022" s="5"/>
      <c r="AA1022" s="73"/>
      <c r="AB1022" s="5"/>
      <c r="AC1022" s="73"/>
      <c r="AD1022" s="73"/>
      <c r="AE1022" s="22"/>
      <c r="AF1022" s="23"/>
      <c r="AG1022" s="23"/>
      <c r="AH1022" s="23"/>
      <c r="AI1022" s="3"/>
      <c r="AJ1022" s="3"/>
    </row>
    <row r="1023" spans="1:36" x14ac:dyDescent="0.35">
      <c r="A1023" s="5"/>
      <c r="B1023" s="3"/>
      <c r="C1023" s="3"/>
      <c r="D1023" s="9"/>
      <c r="E1023" s="16"/>
      <c r="F1023" s="9"/>
      <c r="G1023" s="9"/>
      <c r="H1023" s="17"/>
      <c r="I1023" s="17"/>
      <c r="J1023" s="17"/>
      <c r="K1023" s="45"/>
      <c r="L1023" s="3"/>
      <c r="M1023" s="3"/>
      <c r="N1023" s="5"/>
      <c r="O1023" s="17"/>
      <c r="P1023" s="5"/>
      <c r="Q1023" s="47"/>
      <c r="R1023" s="16"/>
      <c r="S1023" s="19"/>
      <c r="T1023" s="29"/>
      <c r="U1023" s="4"/>
      <c r="V1023" s="4"/>
      <c r="W1023" s="5"/>
      <c r="X1023" s="4"/>
      <c r="Y1023" s="73"/>
      <c r="Z1023" s="5"/>
      <c r="AA1023" s="73"/>
      <c r="AB1023" s="5"/>
      <c r="AC1023" s="73"/>
      <c r="AD1023" s="73"/>
      <c r="AE1023" s="22"/>
      <c r="AF1023" s="23"/>
      <c r="AG1023" s="23"/>
      <c r="AH1023" s="23"/>
      <c r="AI1023" s="3"/>
      <c r="AJ1023" s="3"/>
    </row>
    <row r="1024" spans="1:36" x14ac:dyDescent="0.35">
      <c r="A1024" s="5"/>
      <c r="B1024" s="3"/>
      <c r="C1024" s="3"/>
      <c r="D1024" s="9"/>
      <c r="E1024" s="16"/>
      <c r="F1024" s="9"/>
      <c r="G1024" s="9"/>
      <c r="H1024" s="17"/>
      <c r="I1024" s="17"/>
      <c r="J1024" s="17"/>
      <c r="K1024" s="45"/>
      <c r="L1024" s="3"/>
      <c r="M1024" s="3"/>
      <c r="N1024" s="5"/>
      <c r="O1024" s="17"/>
      <c r="P1024" s="5"/>
      <c r="Q1024" s="47"/>
      <c r="R1024" s="16"/>
      <c r="S1024" s="19"/>
      <c r="T1024" s="29"/>
      <c r="U1024" s="4"/>
      <c r="V1024" s="4"/>
      <c r="W1024" s="5"/>
      <c r="X1024" s="4"/>
      <c r="Y1024" s="73"/>
      <c r="Z1024" s="5"/>
      <c r="AA1024" s="73"/>
      <c r="AB1024" s="5"/>
      <c r="AC1024" s="73"/>
      <c r="AD1024" s="73"/>
      <c r="AE1024" s="22"/>
      <c r="AF1024" s="23"/>
      <c r="AG1024" s="23"/>
      <c r="AH1024" s="23"/>
      <c r="AI1024" s="3"/>
      <c r="AJ1024" s="3"/>
    </row>
    <row r="1025" spans="1:36" x14ac:dyDescent="0.35">
      <c r="A1025" s="5"/>
      <c r="B1025" s="3"/>
      <c r="C1025" s="3"/>
      <c r="D1025" s="9"/>
      <c r="E1025" s="16"/>
      <c r="F1025" s="9"/>
      <c r="G1025" s="9"/>
      <c r="H1025" s="17"/>
      <c r="I1025" s="17"/>
      <c r="J1025" s="17"/>
      <c r="K1025" s="45"/>
      <c r="L1025" s="3"/>
      <c r="M1025" s="3"/>
      <c r="N1025" s="5"/>
      <c r="O1025" s="17"/>
      <c r="P1025" s="5"/>
      <c r="Q1025" s="47"/>
      <c r="R1025" s="16"/>
      <c r="S1025" s="19"/>
      <c r="T1025" s="29"/>
      <c r="U1025" s="4"/>
      <c r="V1025" s="4"/>
      <c r="W1025" s="5"/>
      <c r="X1025" s="4"/>
      <c r="Y1025" s="73"/>
      <c r="Z1025" s="5"/>
      <c r="AA1025" s="73"/>
      <c r="AB1025" s="5"/>
      <c r="AC1025" s="73"/>
      <c r="AD1025" s="73"/>
      <c r="AE1025" s="22"/>
      <c r="AF1025" s="23"/>
      <c r="AG1025" s="23"/>
      <c r="AH1025" s="23"/>
      <c r="AI1025" s="3"/>
      <c r="AJ1025" s="3"/>
    </row>
    <row r="1026" spans="1:36" x14ac:dyDescent="0.35">
      <c r="A1026" s="5"/>
      <c r="B1026" s="3"/>
      <c r="C1026" s="3"/>
      <c r="D1026" s="9"/>
      <c r="E1026" s="16"/>
      <c r="F1026" s="9"/>
      <c r="G1026" s="9"/>
      <c r="H1026" s="17"/>
      <c r="I1026" s="17"/>
      <c r="J1026" s="17"/>
      <c r="K1026" s="45"/>
      <c r="L1026" s="3"/>
      <c r="M1026" s="3"/>
      <c r="N1026" s="5"/>
      <c r="O1026" s="17"/>
      <c r="P1026" s="5"/>
      <c r="Q1026" s="47"/>
      <c r="R1026" s="16"/>
      <c r="S1026" s="19"/>
      <c r="T1026" s="29"/>
      <c r="U1026" s="4"/>
      <c r="V1026" s="4"/>
      <c r="W1026" s="5"/>
      <c r="X1026" s="4"/>
      <c r="Y1026" s="73"/>
      <c r="Z1026" s="5"/>
      <c r="AA1026" s="73"/>
      <c r="AB1026" s="5"/>
      <c r="AC1026" s="73"/>
      <c r="AD1026" s="73"/>
      <c r="AE1026" s="22"/>
      <c r="AF1026" s="23"/>
      <c r="AG1026" s="23"/>
      <c r="AH1026" s="23"/>
      <c r="AI1026" s="3"/>
      <c r="AJ1026" s="3"/>
    </row>
    <row r="1027" spans="1:36" x14ac:dyDescent="0.35">
      <c r="A1027" s="5"/>
      <c r="B1027" s="3"/>
      <c r="C1027" s="3"/>
      <c r="D1027" s="9"/>
      <c r="E1027" s="16"/>
      <c r="F1027" s="9"/>
      <c r="G1027" s="9"/>
      <c r="H1027" s="17"/>
      <c r="I1027" s="17"/>
      <c r="J1027" s="17"/>
      <c r="K1027" s="45"/>
      <c r="L1027" s="3"/>
      <c r="M1027" s="3"/>
      <c r="N1027" s="5"/>
      <c r="O1027" s="17"/>
      <c r="P1027" s="5"/>
      <c r="Q1027" s="47"/>
      <c r="R1027" s="16"/>
      <c r="S1027" s="19"/>
      <c r="T1027" s="29"/>
      <c r="U1027" s="4"/>
      <c r="V1027" s="4"/>
      <c r="W1027" s="5"/>
      <c r="X1027" s="4"/>
      <c r="Y1027" s="73"/>
      <c r="Z1027" s="5"/>
      <c r="AA1027" s="73"/>
      <c r="AB1027" s="5"/>
      <c r="AC1027" s="73"/>
      <c r="AD1027" s="73"/>
      <c r="AE1027" s="22"/>
      <c r="AF1027" s="23"/>
      <c r="AG1027" s="23"/>
      <c r="AH1027" s="23"/>
      <c r="AI1027" s="3"/>
      <c r="AJ1027" s="3"/>
    </row>
    <row r="1028" spans="1:36" x14ac:dyDescent="0.35">
      <c r="A1028" s="5"/>
      <c r="B1028" s="3"/>
      <c r="C1028" s="3"/>
      <c r="D1028" s="9"/>
      <c r="E1028" s="16"/>
      <c r="F1028" s="9"/>
      <c r="G1028" s="9"/>
      <c r="H1028" s="17"/>
      <c r="I1028" s="17"/>
      <c r="J1028" s="17"/>
      <c r="K1028" s="45"/>
      <c r="L1028" s="3"/>
      <c r="M1028" s="3"/>
      <c r="N1028" s="5"/>
      <c r="O1028" s="17"/>
      <c r="P1028" s="5"/>
      <c r="Q1028" s="47"/>
      <c r="R1028" s="16"/>
      <c r="S1028" s="19"/>
      <c r="T1028" s="29"/>
      <c r="U1028" s="4"/>
      <c r="V1028" s="4"/>
      <c r="W1028" s="5"/>
      <c r="X1028" s="4"/>
      <c r="Y1028" s="73"/>
      <c r="Z1028" s="5"/>
      <c r="AA1028" s="73"/>
      <c r="AB1028" s="5"/>
      <c r="AC1028" s="73"/>
      <c r="AD1028" s="73"/>
      <c r="AE1028" s="22"/>
      <c r="AF1028" s="23"/>
      <c r="AG1028" s="23"/>
      <c r="AH1028" s="23"/>
      <c r="AI1028" s="3"/>
      <c r="AJ1028" s="3"/>
    </row>
    <row r="1029" spans="1:36" x14ac:dyDescent="0.35">
      <c r="A1029" s="5"/>
      <c r="B1029" s="3"/>
      <c r="C1029" s="3"/>
      <c r="D1029" s="9"/>
      <c r="E1029" s="16"/>
      <c r="F1029" s="9"/>
      <c r="G1029" s="9"/>
      <c r="H1029" s="17"/>
      <c r="I1029" s="17"/>
      <c r="J1029" s="17"/>
      <c r="K1029" s="45"/>
      <c r="L1029" s="3"/>
      <c r="M1029" s="3"/>
      <c r="N1029" s="5"/>
      <c r="O1029" s="17"/>
      <c r="P1029" s="5"/>
      <c r="Q1029" s="47"/>
      <c r="R1029" s="16"/>
      <c r="S1029" s="19"/>
      <c r="T1029" s="29"/>
      <c r="U1029" s="4"/>
      <c r="V1029" s="4"/>
      <c r="W1029" s="5"/>
      <c r="X1029" s="4"/>
      <c r="Y1029" s="73"/>
      <c r="Z1029" s="5"/>
      <c r="AA1029" s="73"/>
      <c r="AB1029" s="5"/>
      <c r="AC1029" s="73"/>
      <c r="AD1029" s="73"/>
      <c r="AE1029" s="22"/>
      <c r="AF1029" s="23"/>
      <c r="AG1029" s="23"/>
      <c r="AH1029" s="23"/>
      <c r="AI1029" s="3"/>
      <c r="AJ1029" s="3"/>
    </row>
    <row r="1030" spans="1:36" x14ac:dyDescent="0.35">
      <c r="A1030" s="5"/>
      <c r="B1030" s="3"/>
      <c r="C1030" s="3"/>
      <c r="D1030" s="9"/>
      <c r="E1030" s="16"/>
      <c r="F1030" s="9"/>
      <c r="G1030" s="9"/>
      <c r="H1030" s="17"/>
      <c r="I1030" s="17"/>
      <c r="J1030" s="17"/>
      <c r="K1030" s="45"/>
      <c r="L1030" s="3"/>
      <c r="M1030" s="3"/>
      <c r="N1030" s="5"/>
      <c r="O1030" s="17"/>
      <c r="P1030" s="5"/>
      <c r="Q1030" s="47"/>
      <c r="R1030" s="16"/>
      <c r="S1030" s="19"/>
      <c r="T1030" s="29"/>
      <c r="U1030" s="4"/>
      <c r="V1030" s="4"/>
      <c r="W1030" s="5"/>
      <c r="X1030" s="4"/>
      <c r="Y1030" s="73"/>
      <c r="Z1030" s="5"/>
      <c r="AA1030" s="73"/>
      <c r="AB1030" s="5"/>
      <c r="AC1030" s="73"/>
      <c r="AD1030" s="73"/>
      <c r="AE1030" s="22"/>
      <c r="AF1030" s="23"/>
      <c r="AG1030" s="23"/>
      <c r="AH1030" s="23"/>
      <c r="AI1030" s="3"/>
      <c r="AJ1030" s="3"/>
    </row>
    <row r="1031" spans="1:36" x14ac:dyDescent="0.35">
      <c r="A1031" s="5"/>
      <c r="B1031" s="3"/>
      <c r="C1031" s="3"/>
      <c r="D1031" s="9"/>
      <c r="E1031" s="16"/>
      <c r="F1031" s="9"/>
      <c r="G1031" s="9"/>
      <c r="H1031" s="17"/>
      <c r="I1031" s="17"/>
      <c r="J1031" s="17"/>
      <c r="K1031" s="45"/>
      <c r="L1031" s="3"/>
      <c r="M1031" s="3"/>
      <c r="N1031" s="5"/>
      <c r="O1031" s="17"/>
      <c r="P1031" s="5"/>
      <c r="Q1031" s="47"/>
      <c r="R1031" s="16"/>
      <c r="S1031" s="19"/>
      <c r="T1031" s="29"/>
      <c r="U1031" s="4"/>
      <c r="V1031" s="4"/>
      <c r="W1031" s="5"/>
      <c r="X1031" s="4"/>
      <c r="Y1031" s="73"/>
      <c r="Z1031" s="5"/>
      <c r="AA1031" s="73"/>
      <c r="AB1031" s="5"/>
      <c r="AC1031" s="73"/>
      <c r="AD1031" s="73"/>
      <c r="AE1031" s="22"/>
      <c r="AF1031" s="23"/>
      <c r="AG1031" s="23"/>
      <c r="AH1031" s="23"/>
      <c r="AI1031" s="3"/>
      <c r="AJ1031" s="3"/>
    </row>
    <row r="1032" spans="1:36" x14ac:dyDescent="0.35">
      <c r="A1032" s="5"/>
      <c r="B1032" s="3"/>
      <c r="C1032" s="3"/>
      <c r="D1032" s="9"/>
      <c r="E1032" s="16"/>
      <c r="F1032" s="9"/>
      <c r="G1032" s="9"/>
      <c r="H1032" s="17"/>
      <c r="I1032" s="17"/>
      <c r="J1032" s="17"/>
      <c r="K1032" s="45"/>
      <c r="L1032" s="3"/>
      <c r="M1032" s="3"/>
      <c r="N1032" s="5"/>
      <c r="O1032" s="17"/>
      <c r="P1032" s="5"/>
      <c r="Q1032" s="47"/>
      <c r="R1032" s="16"/>
      <c r="S1032" s="19"/>
      <c r="T1032" s="29"/>
      <c r="U1032" s="4"/>
      <c r="V1032" s="4"/>
      <c r="W1032" s="5"/>
      <c r="X1032" s="4"/>
      <c r="Y1032" s="73"/>
      <c r="Z1032" s="5"/>
      <c r="AA1032" s="73"/>
      <c r="AB1032" s="5"/>
      <c r="AC1032" s="73"/>
      <c r="AD1032" s="73"/>
      <c r="AE1032" s="22"/>
      <c r="AF1032" s="23"/>
      <c r="AG1032" s="23"/>
      <c r="AH1032" s="23"/>
      <c r="AI1032" s="3"/>
      <c r="AJ1032" s="3"/>
    </row>
    <row r="1033" spans="1:36" x14ac:dyDescent="0.35">
      <c r="A1033" s="5"/>
      <c r="B1033" s="3"/>
      <c r="C1033" s="3"/>
      <c r="D1033" s="9"/>
      <c r="E1033" s="16"/>
      <c r="F1033" s="9"/>
      <c r="G1033" s="9"/>
      <c r="H1033" s="17"/>
      <c r="I1033" s="17"/>
      <c r="J1033" s="17"/>
      <c r="K1033" s="45"/>
      <c r="L1033" s="3"/>
      <c r="M1033" s="3"/>
      <c r="N1033" s="5"/>
      <c r="O1033" s="17"/>
      <c r="P1033" s="5"/>
      <c r="Q1033" s="47"/>
      <c r="R1033" s="16"/>
      <c r="S1033" s="19"/>
      <c r="T1033" s="29"/>
      <c r="U1033" s="4"/>
      <c r="V1033" s="4"/>
      <c r="W1033" s="5"/>
      <c r="X1033" s="4"/>
      <c r="Y1033" s="73"/>
      <c r="Z1033" s="5"/>
      <c r="AA1033" s="73"/>
      <c r="AB1033" s="5"/>
      <c r="AC1033" s="73"/>
      <c r="AD1033" s="73"/>
      <c r="AE1033" s="22"/>
      <c r="AF1033" s="23"/>
      <c r="AG1033" s="23"/>
      <c r="AH1033" s="23"/>
      <c r="AI1033" s="3"/>
      <c r="AJ1033" s="3"/>
    </row>
    <row r="1034" spans="1:36" x14ac:dyDescent="0.35">
      <c r="A1034" s="5"/>
      <c r="B1034" s="3"/>
      <c r="C1034" s="3"/>
      <c r="D1034" s="9"/>
      <c r="E1034" s="16"/>
      <c r="F1034" s="9"/>
      <c r="G1034" s="9"/>
      <c r="H1034" s="17"/>
      <c r="I1034" s="17"/>
      <c r="J1034" s="17"/>
      <c r="K1034" s="45"/>
      <c r="L1034" s="3"/>
      <c r="M1034" s="3"/>
      <c r="N1034" s="5"/>
      <c r="O1034" s="17"/>
      <c r="P1034" s="5"/>
      <c r="Q1034" s="47"/>
      <c r="R1034" s="16"/>
      <c r="S1034" s="19"/>
      <c r="T1034" s="29"/>
      <c r="U1034" s="4"/>
      <c r="V1034" s="4"/>
      <c r="W1034" s="5"/>
      <c r="X1034" s="4"/>
      <c r="Y1034" s="73"/>
      <c r="Z1034" s="5"/>
      <c r="AA1034" s="73"/>
      <c r="AB1034" s="5"/>
      <c r="AC1034" s="73"/>
      <c r="AD1034" s="73"/>
      <c r="AE1034" s="22"/>
      <c r="AF1034" s="23"/>
      <c r="AG1034" s="23"/>
      <c r="AH1034" s="23"/>
      <c r="AI1034" s="3"/>
      <c r="AJ1034" s="3"/>
    </row>
    <row r="1035" spans="1:36" x14ac:dyDescent="0.35">
      <c r="A1035" s="5"/>
      <c r="B1035" s="3"/>
      <c r="C1035" s="3"/>
      <c r="D1035" s="9"/>
      <c r="E1035" s="16"/>
      <c r="F1035" s="9"/>
      <c r="G1035" s="9"/>
      <c r="H1035" s="17"/>
      <c r="I1035" s="17"/>
      <c r="J1035" s="17"/>
      <c r="K1035" s="45"/>
      <c r="L1035" s="3"/>
      <c r="M1035" s="3"/>
      <c r="N1035" s="5"/>
      <c r="O1035" s="17"/>
      <c r="P1035" s="5"/>
      <c r="Q1035" s="47"/>
      <c r="R1035" s="16"/>
      <c r="S1035" s="19"/>
      <c r="T1035" s="29"/>
      <c r="U1035" s="4"/>
      <c r="V1035" s="4"/>
      <c r="W1035" s="5"/>
      <c r="X1035" s="4"/>
      <c r="Y1035" s="73"/>
      <c r="Z1035" s="5"/>
      <c r="AA1035" s="73"/>
      <c r="AB1035" s="5"/>
      <c r="AC1035" s="73"/>
      <c r="AD1035" s="73"/>
      <c r="AE1035" s="22"/>
      <c r="AF1035" s="23"/>
      <c r="AG1035" s="23"/>
      <c r="AH1035" s="23"/>
      <c r="AI1035" s="3"/>
      <c r="AJ1035" s="3"/>
    </row>
    <row r="1036" spans="1:36" x14ac:dyDescent="0.35">
      <c r="A1036" s="5"/>
      <c r="B1036" s="3"/>
      <c r="C1036" s="3"/>
      <c r="D1036" s="9"/>
      <c r="E1036" s="16"/>
      <c r="F1036" s="9"/>
      <c r="G1036" s="9"/>
      <c r="H1036" s="17"/>
      <c r="I1036" s="17"/>
      <c r="J1036" s="17"/>
      <c r="K1036" s="45"/>
      <c r="L1036" s="3"/>
      <c r="M1036" s="3"/>
      <c r="N1036" s="5"/>
      <c r="O1036" s="17"/>
      <c r="P1036" s="5"/>
      <c r="Q1036" s="47"/>
      <c r="R1036" s="16"/>
      <c r="S1036" s="19"/>
      <c r="T1036" s="29"/>
      <c r="U1036" s="4"/>
      <c r="V1036" s="4"/>
      <c r="W1036" s="5"/>
      <c r="X1036" s="4"/>
      <c r="Y1036" s="73"/>
      <c r="Z1036" s="5"/>
      <c r="AA1036" s="73"/>
      <c r="AB1036" s="5"/>
      <c r="AC1036" s="73"/>
      <c r="AD1036" s="73"/>
      <c r="AE1036" s="22"/>
      <c r="AF1036" s="23"/>
      <c r="AG1036" s="23"/>
      <c r="AH1036" s="23"/>
      <c r="AI1036" s="3"/>
      <c r="AJ1036" s="3"/>
    </row>
    <row r="1037" spans="1:36" x14ac:dyDescent="0.35">
      <c r="A1037" s="5"/>
      <c r="B1037" s="3"/>
      <c r="C1037" s="3"/>
      <c r="D1037" s="9"/>
      <c r="E1037" s="16"/>
      <c r="F1037" s="9"/>
      <c r="G1037" s="9"/>
      <c r="H1037" s="17"/>
      <c r="I1037" s="17"/>
      <c r="J1037" s="17"/>
      <c r="K1037" s="45"/>
      <c r="L1037" s="3"/>
      <c r="M1037" s="3"/>
      <c r="N1037" s="5"/>
      <c r="O1037" s="17"/>
      <c r="P1037" s="5"/>
      <c r="Q1037" s="47"/>
      <c r="R1037" s="16"/>
      <c r="S1037" s="19"/>
      <c r="T1037" s="29"/>
      <c r="U1037" s="4"/>
      <c r="V1037" s="4"/>
      <c r="W1037" s="5"/>
      <c r="X1037" s="4"/>
      <c r="Y1037" s="73"/>
      <c r="Z1037" s="5"/>
      <c r="AA1037" s="73"/>
      <c r="AB1037" s="5"/>
      <c r="AC1037" s="73"/>
      <c r="AD1037" s="73"/>
      <c r="AE1037" s="22"/>
      <c r="AF1037" s="23"/>
      <c r="AG1037" s="23"/>
      <c r="AH1037" s="23"/>
      <c r="AI1037" s="3"/>
      <c r="AJ1037" s="3"/>
    </row>
    <row r="1038" spans="1:36" x14ac:dyDescent="0.35">
      <c r="A1038" s="5"/>
      <c r="B1038" s="3"/>
      <c r="C1038" s="3"/>
      <c r="D1038" s="9"/>
      <c r="E1038" s="16"/>
      <c r="F1038" s="9"/>
      <c r="G1038" s="9"/>
      <c r="H1038" s="17"/>
      <c r="I1038" s="17"/>
      <c r="J1038" s="17"/>
      <c r="K1038" s="45"/>
      <c r="L1038" s="3"/>
      <c r="M1038" s="3"/>
      <c r="N1038" s="5"/>
      <c r="O1038" s="17"/>
      <c r="P1038" s="5"/>
      <c r="Q1038" s="5"/>
      <c r="R1038" s="17"/>
      <c r="S1038" s="9"/>
      <c r="T1038" s="17"/>
      <c r="U1038" s="17"/>
      <c r="V1038" s="17"/>
      <c r="W1038" s="5"/>
      <c r="X1038" s="5"/>
      <c r="Y1038" s="2"/>
      <c r="Z1038" s="46"/>
      <c r="AA1038" s="3"/>
      <c r="AB1038" s="46"/>
      <c r="AC1038" s="3"/>
      <c r="AD1038" s="46"/>
      <c r="AE1038" s="46"/>
      <c r="AF1038" s="22"/>
      <c r="AG1038" s="23"/>
      <c r="AH1038" s="23"/>
      <c r="AI1038" s="23"/>
      <c r="AJ1038" s="3"/>
    </row>
    <row r="1039" spans="1:36" x14ac:dyDescent="0.35">
      <c r="A1039" s="5"/>
      <c r="B1039" s="3"/>
      <c r="C1039" s="3"/>
      <c r="D1039" s="9"/>
      <c r="E1039" s="16"/>
      <c r="F1039" s="9"/>
      <c r="G1039" s="9"/>
      <c r="H1039" s="17"/>
      <c r="I1039" s="17"/>
      <c r="J1039" s="17"/>
      <c r="K1039" s="45"/>
      <c r="L1039" s="3"/>
      <c r="M1039" s="3"/>
      <c r="N1039" s="5"/>
      <c r="O1039" s="17"/>
      <c r="P1039" s="5"/>
      <c r="Q1039" s="5"/>
      <c r="R1039" s="17"/>
      <c r="S1039" s="9"/>
      <c r="T1039" s="17"/>
      <c r="U1039" s="17"/>
      <c r="V1039" s="17"/>
      <c r="W1039" s="5"/>
      <c r="X1039" s="5"/>
      <c r="Y1039" s="2"/>
      <c r="Z1039" s="46"/>
      <c r="AA1039" s="3"/>
      <c r="AB1039" s="46"/>
      <c r="AC1039" s="3"/>
      <c r="AD1039" s="46"/>
      <c r="AE1039" s="46"/>
      <c r="AF1039" s="22"/>
      <c r="AG1039" s="23"/>
      <c r="AH1039" s="23"/>
      <c r="AI1039" s="23"/>
      <c r="AJ1039" s="3"/>
    </row>
    <row r="1040" spans="1:36" x14ac:dyDescent="0.35">
      <c r="A1040" s="5"/>
      <c r="B1040" s="3"/>
      <c r="C1040" s="3"/>
      <c r="D1040" s="9"/>
      <c r="E1040" s="16"/>
      <c r="F1040" s="9"/>
      <c r="G1040" s="9"/>
      <c r="H1040" s="17"/>
      <c r="I1040" s="17"/>
      <c r="J1040" s="17"/>
      <c r="K1040" s="45"/>
      <c r="L1040" s="3"/>
      <c r="M1040" s="3"/>
      <c r="N1040" s="5"/>
      <c r="O1040" s="17"/>
      <c r="P1040" s="5"/>
      <c r="Q1040" s="5"/>
      <c r="R1040" s="17"/>
      <c r="S1040" s="9"/>
      <c r="T1040" s="17"/>
      <c r="U1040" s="17"/>
      <c r="V1040" s="17"/>
      <c r="W1040" s="5"/>
      <c r="X1040" s="5"/>
      <c r="Y1040" s="2"/>
      <c r="Z1040" s="46"/>
      <c r="AA1040" s="3"/>
      <c r="AB1040" s="46"/>
      <c r="AC1040" s="3"/>
      <c r="AD1040" s="46"/>
      <c r="AE1040" s="46"/>
      <c r="AF1040" s="22"/>
      <c r="AG1040" s="23"/>
      <c r="AH1040" s="23"/>
      <c r="AI1040" s="23"/>
      <c r="AJ1040" s="3"/>
    </row>
    <row r="1041" spans="1:36" x14ac:dyDescent="0.35">
      <c r="A1041" s="5"/>
      <c r="B1041" s="3"/>
      <c r="C1041" s="3"/>
      <c r="D1041" s="9"/>
      <c r="E1041" s="16"/>
      <c r="F1041" s="9"/>
      <c r="G1041" s="9"/>
      <c r="H1041" s="17"/>
      <c r="I1041" s="17"/>
      <c r="J1041" s="17"/>
      <c r="K1041" s="45"/>
      <c r="L1041" s="3"/>
      <c r="M1041" s="3"/>
      <c r="N1041" s="5"/>
      <c r="O1041" s="17"/>
      <c r="P1041" s="5"/>
      <c r="Q1041" s="5"/>
      <c r="R1041" s="17"/>
      <c r="S1041" s="9"/>
      <c r="T1041" s="17"/>
      <c r="U1041" s="17"/>
      <c r="V1041" s="17"/>
      <c r="W1041" s="5"/>
      <c r="X1041" s="5"/>
      <c r="Y1041" s="2"/>
      <c r="Z1041" s="46"/>
      <c r="AA1041" s="3"/>
      <c r="AB1041" s="46"/>
      <c r="AC1041" s="3"/>
      <c r="AD1041" s="46"/>
      <c r="AE1041" s="46"/>
      <c r="AF1041" s="22"/>
      <c r="AG1041" s="23"/>
      <c r="AH1041" s="23"/>
      <c r="AI1041" s="23"/>
      <c r="AJ1041" s="3"/>
    </row>
    <row r="1042" spans="1:36" x14ac:dyDescent="0.35">
      <c r="A1042" s="5"/>
      <c r="B1042" s="3"/>
      <c r="C1042" s="3"/>
      <c r="D1042" s="9"/>
      <c r="E1042" s="16"/>
      <c r="F1042" s="9"/>
      <c r="G1042" s="9"/>
      <c r="H1042" s="17"/>
      <c r="I1042" s="17"/>
      <c r="J1042" s="17"/>
      <c r="K1042" s="45"/>
      <c r="L1042" s="3"/>
      <c r="M1042" s="3"/>
      <c r="N1042" s="5"/>
      <c r="O1042" s="17"/>
      <c r="P1042" s="5"/>
      <c r="Q1042" s="5"/>
      <c r="R1042" s="17"/>
      <c r="S1042" s="9"/>
      <c r="T1042" s="17"/>
      <c r="U1042" s="17"/>
      <c r="V1042" s="17"/>
      <c r="W1042" s="5"/>
      <c r="X1042" s="5"/>
      <c r="Y1042" s="2"/>
      <c r="Z1042" s="46"/>
      <c r="AA1042" s="3"/>
      <c r="AB1042" s="46"/>
      <c r="AC1042" s="3"/>
      <c r="AD1042" s="46"/>
      <c r="AE1042" s="46"/>
      <c r="AF1042" s="22"/>
      <c r="AG1042" s="23"/>
      <c r="AH1042" s="23"/>
      <c r="AI1042" s="23"/>
      <c r="AJ1042" s="3"/>
    </row>
    <row r="1043" spans="1:36" x14ac:dyDescent="0.35">
      <c r="A1043" s="5"/>
      <c r="B1043" s="3"/>
      <c r="C1043" s="3"/>
      <c r="D1043" s="9"/>
      <c r="E1043" s="16"/>
      <c r="F1043" s="9"/>
      <c r="G1043" s="9"/>
      <c r="H1043" s="17"/>
      <c r="I1043" s="17"/>
      <c r="J1043" s="17"/>
      <c r="K1043" s="45"/>
      <c r="L1043" s="3"/>
      <c r="M1043" s="3"/>
      <c r="N1043" s="5"/>
      <c r="O1043" s="17"/>
      <c r="P1043" s="5"/>
      <c r="Q1043" s="5"/>
      <c r="R1043" s="17"/>
      <c r="S1043" s="9"/>
      <c r="T1043" s="17"/>
      <c r="U1043" s="17"/>
      <c r="V1043" s="17"/>
      <c r="W1043" s="5"/>
      <c r="X1043" s="5"/>
      <c r="Y1043" s="2"/>
      <c r="Z1043" s="46"/>
      <c r="AA1043" s="3"/>
      <c r="AB1043" s="46"/>
      <c r="AC1043" s="3"/>
      <c r="AD1043" s="46"/>
      <c r="AE1043" s="46"/>
      <c r="AF1043" s="22"/>
      <c r="AG1043" s="23"/>
      <c r="AH1043" s="23"/>
      <c r="AI1043" s="23"/>
      <c r="AJ1043" s="3"/>
    </row>
    <row r="1044" spans="1:36" x14ac:dyDescent="0.35">
      <c r="A1044" s="5"/>
      <c r="B1044" s="3"/>
      <c r="C1044" s="3"/>
      <c r="D1044" s="9"/>
      <c r="E1044" s="16"/>
      <c r="F1044" s="9"/>
      <c r="G1044" s="9"/>
      <c r="H1044" s="17"/>
      <c r="I1044" s="17"/>
      <c r="J1044" s="17"/>
      <c r="K1044" s="45"/>
      <c r="L1044" s="3"/>
      <c r="M1044" s="3"/>
      <c r="N1044" s="5"/>
      <c r="O1044" s="17"/>
      <c r="P1044" s="5"/>
      <c r="Q1044" s="5"/>
      <c r="R1044" s="17"/>
      <c r="S1044" s="9"/>
      <c r="T1044" s="17"/>
      <c r="U1044" s="17"/>
      <c r="V1044" s="17"/>
      <c r="W1044" s="5"/>
      <c r="X1044" s="5"/>
      <c r="Y1044" s="2"/>
      <c r="Z1044" s="46"/>
      <c r="AA1044" s="3"/>
      <c r="AB1044" s="46"/>
      <c r="AC1044" s="3"/>
      <c r="AD1044" s="46"/>
      <c r="AE1044" s="46"/>
      <c r="AF1044" s="22"/>
      <c r="AG1044" s="23"/>
      <c r="AH1044" s="23"/>
      <c r="AI1044" s="23"/>
      <c r="AJ1044" s="3"/>
    </row>
    <row r="1045" spans="1:36" x14ac:dyDescent="0.35">
      <c r="A1045" s="5"/>
      <c r="B1045" s="3"/>
      <c r="C1045" s="3"/>
      <c r="D1045" s="9"/>
      <c r="E1045" s="16"/>
      <c r="F1045" s="9"/>
      <c r="G1045" s="9"/>
      <c r="H1045" s="17"/>
      <c r="I1045" s="17"/>
      <c r="J1045" s="17"/>
      <c r="K1045" s="45"/>
      <c r="L1045" s="3"/>
      <c r="M1045" s="3"/>
      <c r="N1045" s="5"/>
      <c r="O1045" s="17"/>
      <c r="P1045" s="5"/>
      <c r="Q1045" s="5"/>
      <c r="R1045" s="17"/>
      <c r="S1045" s="9"/>
      <c r="T1045" s="17"/>
      <c r="U1045" s="17"/>
      <c r="V1045" s="17"/>
      <c r="W1045" s="5"/>
      <c r="X1045" s="5"/>
      <c r="Y1045" s="2"/>
      <c r="Z1045" s="46"/>
      <c r="AA1045" s="3"/>
      <c r="AB1045" s="46"/>
      <c r="AC1045" s="3"/>
      <c r="AD1045" s="46"/>
      <c r="AE1045" s="46"/>
      <c r="AF1045" s="22"/>
      <c r="AG1045" s="23"/>
      <c r="AH1045" s="23"/>
      <c r="AI1045" s="23"/>
      <c r="AJ1045" s="3"/>
    </row>
    <row r="1046" spans="1:36" x14ac:dyDescent="0.35">
      <c r="A1046" s="5"/>
      <c r="B1046" s="6"/>
      <c r="C1046" s="6"/>
      <c r="D1046" s="9"/>
      <c r="E1046" s="9"/>
      <c r="F1046" s="9"/>
      <c r="G1046" s="9"/>
      <c r="H1046" s="7"/>
      <c r="I1046" s="9"/>
      <c r="J1046" s="9"/>
      <c r="K1046" s="10"/>
      <c r="L1046" s="5"/>
      <c r="M1046" s="5"/>
      <c r="N1046" s="35"/>
      <c r="O1046" s="35"/>
      <c r="P1046" s="12"/>
      <c r="Q1046" s="5"/>
      <c r="R1046" s="9"/>
      <c r="S1046" s="9"/>
      <c r="T1046" s="6"/>
      <c r="U1046" s="13"/>
      <c r="V1046" s="9"/>
      <c r="W1046" s="5"/>
      <c r="X1046" s="12"/>
      <c r="Y1046" s="7"/>
      <c r="Z1046" s="36"/>
      <c r="AA1046" s="5"/>
      <c r="AB1046" s="36"/>
      <c r="AC1046" s="5"/>
      <c r="AD1046" s="36"/>
      <c r="AE1046" s="36"/>
      <c r="AF1046" s="22"/>
      <c r="AG1046" s="23"/>
      <c r="AH1046" s="23"/>
      <c r="AI1046" s="23"/>
      <c r="AJ1046" s="3"/>
    </row>
    <row r="1047" spans="1:36" x14ac:dyDescent="0.35">
      <c r="A1047" s="5"/>
      <c r="B1047" s="6"/>
      <c r="C1047" s="6"/>
      <c r="D1047" s="9"/>
      <c r="E1047" s="9"/>
      <c r="F1047" s="9"/>
      <c r="G1047" s="9"/>
      <c r="H1047" s="7"/>
      <c r="I1047" s="9"/>
      <c r="J1047" s="9"/>
      <c r="K1047" s="10"/>
      <c r="L1047" s="5"/>
      <c r="M1047" s="5"/>
      <c r="N1047" s="35"/>
      <c r="O1047" s="35"/>
      <c r="P1047" s="12"/>
      <c r="Q1047" s="5"/>
      <c r="R1047" s="9"/>
      <c r="S1047" s="9"/>
      <c r="T1047" s="6"/>
      <c r="U1047" s="13"/>
      <c r="V1047" s="9"/>
      <c r="W1047" s="5"/>
      <c r="X1047" s="12"/>
      <c r="Y1047" s="7"/>
      <c r="Z1047" s="36"/>
      <c r="AA1047" s="5"/>
      <c r="AB1047" s="36"/>
      <c r="AC1047" s="5"/>
      <c r="AD1047" s="36"/>
      <c r="AE1047" s="36"/>
      <c r="AF1047" s="22"/>
      <c r="AG1047" s="23"/>
      <c r="AH1047" s="23"/>
      <c r="AI1047" s="23"/>
      <c r="AJ1047" s="3"/>
    </row>
    <row r="1048" spans="1:36" x14ac:dyDescent="0.35">
      <c r="A1048" s="5"/>
      <c r="B1048" s="6"/>
      <c r="C1048" s="6"/>
      <c r="D1048" s="9"/>
      <c r="E1048" s="9"/>
      <c r="F1048" s="9"/>
      <c r="G1048" s="9"/>
      <c r="H1048" s="7"/>
      <c r="I1048" s="9"/>
      <c r="J1048" s="9"/>
      <c r="K1048" s="10"/>
      <c r="L1048" s="5"/>
      <c r="M1048" s="5"/>
      <c r="N1048" s="35"/>
      <c r="O1048" s="35"/>
      <c r="P1048" s="12"/>
      <c r="Q1048" s="5"/>
      <c r="R1048" s="9"/>
      <c r="S1048" s="9"/>
      <c r="T1048" s="6"/>
      <c r="U1048" s="13"/>
      <c r="V1048" s="9"/>
      <c r="W1048" s="5"/>
      <c r="X1048" s="12"/>
      <c r="Y1048" s="7"/>
      <c r="Z1048" s="36"/>
      <c r="AA1048" s="5"/>
      <c r="AB1048" s="36"/>
      <c r="AC1048" s="5"/>
      <c r="AD1048" s="36"/>
      <c r="AE1048" s="36"/>
      <c r="AF1048" s="22"/>
      <c r="AG1048" s="23"/>
      <c r="AH1048" s="23"/>
      <c r="AI1048" s="23"/>
      <c r="AJ1048" s="3"/>
    </row>
    <row r="1049" spans="1:36" x14ac:dyDescent="0.35">
      <c r="A1049" s="5"/>
      <c r="B1049" s="6"/>
      <c r="C1049" s="6"/>
      <c r="D1049" s="9"/>
      <c r="E1049" s="9"/>
      <c r="F1049" s="9"/>
      <c r="G1049" s="9"/>
      <c r="H1049" s="7"/>
      <c r="I1049" s="9"/>
      <c r="J1049" s="9"/>
      <c r="K1049" s="10"/>
      <c r="L1049" s="5"/>
      <c r="M1049" s="5"/>
      <c r="N1049" s="35"/>
      <c r="O1049" s="35"/>
      <c r="P1049" s="12"/>
      <c r="Q1049" s="5"/>
      <c r="R1049" s="9"/>
      <c r="S1049" s="9"/>
      <c r="T1049" s="6"/>
      <c r="U1049" s="13"/>
      <c r="V1049" s="9"/>
      <c r="W1049" s="5"/>
      <c r="X1049" s="12"/>
      <c r="Y1049" s="7"/>
      <c r="Z1049" s="36"/>
      <c r="AA1049" s="5"/>
      <c r="AB1049" s="36"/>
      <c r="AC1049" s="5"/>
      <c r="AD1049" s="36"/>
      <c r="AE1049" s="36"/>
      <c r="AF1049" s="22"/>
      <c r="AG1049" s="23"/>
      <c r="AH1049" s="23"/>
      <c r="AI1049" s="23"/>
      <c r="AJ1049" s="3"/>
    </row>
    <row r="1050" spans="1:36" x14ac:dyDescent="0.35">
      <c r="A1050" s="5"/>
      <c r="B1050" s="6"/>
      <c r="C1050" s="6"/>
      <c r="D1050" s="9"/>
      <c r="E1050" s="9"/>
      <c r="F1050" s="9"/>
      <c r="G1050" s="9"/>
      <c r="H1050" s="7"/>
      <c r="I1050" s="9"/>
      <c r="J1050" s="9"/>
      <c r="K1050" s="10"/>
      <c r="L1050" s="5"/>
      <c r="M1050" s="5"/>
      <c r="N1050" s="35"/>
      <c r="O1050" s="35"/>
      <c r="P1050" s="12"/>
      <c r="Q1050" s="5"/>
      <c r="R1050" s="9"/>
      <c r="S1050" s="9"/>
      <c r="T1050" s="6"/>
      <c r="U1050" s="13"/>
      <c r="V1050" s="9"/>
      <c r="W1050" s="5"/>
      <c r="X1050" s="12"/>
      <c r="Y1050" s="7"/>
      <c r="Z1050" s="36"/>
      <c r="AA1050" s="5"/>
      <c r="AB1050" s="36"/>
      <c r="AC1050" s="5"/>
      <c r="AD1050" s="36"/>
      <c r="AE1050" s="36"/>
      <c r="AF1050" s="22"/>
      <c r="AG1050" s="23"/>
      <c r="AH1050" s="23"/>
      <c r="AI1050" s="23"/>
      <c r="AJ1050" s="3"/>
    </row>
    <row r="1051" spans="1:36" x14ac:dyDescent="0.35">
      <c r="A1051" s="5"/>
      <c r="B1051" s="6"/>
      <c r="C1051" s="6"/>
      <c r="D1051" s="9"/>
      <c r="E1051" s="9"/>
      <c r="F1051" s="9"/>
      <c r="G1051" s="9"/>
      <c r="H1051" s="7"/>
      <c r="I1051" s="9"/>
      <c r="J1051" s="9"/>
      <c r="K1051" s="10"/>
      <c r="L1051" s="5"/>
      <c r="M1051" s="5"/>
      <c r="N1051" s="35"/>
      <c r="O1051" s="35"/>
      <c r="P1051" s="12"/>
      <c r="Q1051" s="5"/>
      <c r="R1051" s="9"/>
      <c r="S1051" s="9"/>
      <c r="T1051" s="6"/>
      <c r="U1051" s="13"/>
      <c r="V1051" s="9"/>
      <c r="W1051" s="5"/>
      <c r="X1051" s="5"/>
      <c r="Y1051" s="7"/>
      <c r="Z1051" s="36"/>
      <c r="AA1051" s="5"/>
      <c r="AB1051" s="36"/>
      <c r="AC1051" s="5"/>
      <c r="AD1051" s="36"/>
      <c r="AE1051" s="36"/>
      <c r="AF1051" s="22"/>
      <c r="AG1051" s="23"/>
      <c r="AH1051" s="23"/>
      <c r="AI1051" s="23"/>
      <c r="AJ1051" s="3"/>
    </row>
    <row r="1052" spans="1:36" x14ac:dyDescent="0.35">
      <c r="A1052" s="5"/>
      <c r="B1052" s="6"/>
      <c r="C1052" s="6"/>
      <c r="D1052" s="9"/>
      <c r="E1052" s="9"/>
      <c r="F1052" s="9"/>
      <c r="G1052" s="9"/>
      <c r="H1052" s="7"/>
      <c r="I1052" s="9"/>
      <c r="J1052" s="9"/>
      <c r="K1052" s="10"/>
      <c r="L1052" s="5"/>
      <c r="M1052" s="5"/>
      <c r="N1052" s="35"/>
      <c r="O1052" s="35"/>
      <c r="P1052" s="12"/>
      <c r="Q1052" s="5"/>
      <c r="R1052" s="9"/>
      <c r="S1052" s="9"/>
      <c r="T1052" s="6"/>
      <c r="U1052" s="13"/>
      <c r="V1052" s="9"/>
      <c r="W1052" s="5"/>
      <c r="X1052" s="12"/>
      <c r="Y1052" s="7"/>
      <c r="Z1052" s="36"/>
      <c r="AA1052" s="5"/>
      <c r="AB1052" s="36"/>
      <c r="AC1052" s="5"/>
      <c r="AD1052" s="36"/>
      <c r="AE1052" s="36"/>
      <c r="AF1052" s="22"/>
      <c r="AG1052" s="23"/>
      <c r="AH1052" s="23"/>
      <c r="AI1052" s="23"/>
      <c r="AJ1052" s="3"/>
    </row>
    <row r="1053" spans="1:36" x14ac:dyDescent="0.35">
      <c r="A1053" s="5"/>
      <c r="B1053" s="6"/>
      <c r="C1053" s="6"/>
      <c r="D1053" s="9"/>
      <c r="E1053" s="9"/>
      <c r="F1053" s="9"/>
      <c r="G1053" s="9"/>
      <c r="H1053" s="6"/>
      <c r="I1053" s="9"/>
      <c r="J1053" s="9"/>
      <c r="K1053" s="39"/>
      <c r="L1053" s="11"/>
      <c r="M1053" s="11"/>
      <c r="N1053" s="38"/>
      <c r="O1053" s="38"/>
      <c r="P1053" s="12"/>
      <c r="Q1053" s="5"/>
      <c r="R1053" s="9"/>
      <c r="S1053" s="9"/>
      <c r="T1053" s="6"/>
      <c r="U1053" s="6"/>
      <c r="V1053" s="9"/>
      <c r="W1053" s="5"/>
      <c r="X1053" s="5"/>
      <c r="Y1053" s="7"/>
      <c r="Z1053" s="37"/>
      <c r="AA1053" s="5"/>
      <c r="AB1053" s="37"/>
      <c r="AC1053" s="5"/>
      <c r="AD1053" s="37"/>
      <c r="AE1053" s="37"/>
      <c r="AF1053" s="22"/>
      <c r="AG1053" s="23"/>
      <c r="AH1053" s="23"/>
      <c r="AI1053" s="23"/>
      <c r="AJ1053" s="3"/>
    </row>
    <row r="1054" spans="1:36" x14ac:dyDescent="0.35">
      <c r="A1054" s="5"/>
      <c r="B1054" s="6"/>
      <c r="C1054" s="6"/>
      <c r="D1054" s="9"/>
      <c r="E1054" s="9"/>
      <c r="F1054" s="9"/>
      <c r="G1054" s="9"/>
      <c r="H1054" s="6"/>
      <c r="I1054" s="9"/>
      <c r="J1054" s="9"/>
      <c r="K1054" s="39"/>
      <c r="L1054" s="11"/>
      <c r="M1054" s="11"/>
      <c r="N1054" s="38"/>
      <c r="O1054" s="38"/>
      <c r="P1054" s="12"/>
      <c r="Q1054" s="5"/>
      <c r="R1054" s="9"/>
      <c r="S1054" s="9"/>
      <c r="T1054" s="6"/>
      <c r="U1054" s="6"/>
      <c r="V1054" s="9"/>
      <c r="W1054" s="5"/>
      <c r="X1054" s="5"/>
      <c r="Y1054" s="7"/>
      <c r="Z1054" s="37"/>
      <c r="AA1054" s="5"/>
      <c r="AB1054" s="37"/>
      <c r="AC1054" s="5"/>
      <c r="AD1054" s="37"/>
      <c r="AE1054" s="37"/>
      <c r="AF1054" s="22"/>
      <c r="AG1054" s="23"/>
      <c r="AH1054" s="23"/>
      <c r="AI1054" s="23"/>
      <c r="AJ1054" s="3"/>
    </row>
    <row r="1055" spans="1:36" x14ac:dyDescent="0.35">
      <c r="A1055" s="5"/>
      <c r="B1055" s="6"/>
      <c r="C1055" s="6"/>
      <c r="D1055" s="9"/>
      <c r="E1055" s="9"/>
      <c r="F1055" s="9"/>
      <c r="G1055" s="9"/>
      <c r="H1055" s="6"/>
      <c r="I1055" s="9"/>
      <c r="J1055" s="9"/>
      <c r="K1055" s="39"/>
      <c r="L1055" s="11"/>
      <c r="M1055" s="11"/>
      <c r="N1055" s="38"/>
      <c r="O1055" s="38"/>
      <c r="P1055" s="12"/>
      <c r="Q1055" s="5"/>
      <c r="R1055" s="9"/>
      <c r="S1055" s="9"/>
      <c r="T1055" s="6"/>
      <c r="U1055" s="6"/>
      <c r="V1055" s="9"/>
      <c r="W1055" s="5"/>
      <c r="X1055" s="5"/>
      <c r="Y1055" s="7"/>
      <c r="Z1055" s="37"/>
      <c r="AA1055" s="5"/>
      <c r="AB1055" s="37"/>
      <c r="AC1055" s="5"/>
      <c r="AD1055" s="37"/>
      <c r="AE1055" s="37"/>
      <c r="AF1055" s="22"/>
      <c r="AG1055" s="23"/>
      <c r="AH1055" s="23"/>
      <c r="AI1055" s="23"/>
      <c r="AJ1055" s="3"/>
    </row>
    <row r="1056" spans="1:36" x14ac:dyDescent="0.35">
      <c r="A1056" s="5"/>
      <c r="B1056" s="6"/>
      <c r="C1056" s="6"/>
      <c r="D1056" s="9"/>
      <c r="E1056" s="9"/>
      <c r="F1056" s="9"/>
      <c r="G1056" s="9"/>
      <c r="H1056" s="6"/>
      <c r="I1056" s="9"/>
      <c r="J1056" s="9"/>
      <c r="K1056" s="39"/>
      <c r="L1056" s="11"/>
      <c r="M1056" s="11"/>
      <c r="N1056" s="38"/>
      <c r="O1056" s="38"/>
      <c r="P1056" s="12"/>
      <c r="Q1056" s="5"/>
      <c r="R1056" s="9"/>
      <c r="S1056" s="9"/>
      <c r="T1056" s="6"/>
      <c r="U1056" s="6"/>
      <c r="V1056" s="9"/>
      <c r="W1056" s="5"/>
      <c r="X1056" s="5"/>
      <c r="Y1056" s="7"/>
      <c r="Z1056" s="37"/>
      <c r="AA1056" s="5"/>
      <c r="AB1056" s="37"/>
      <c r="AC1056" s="5"/>
      <c r="AD1056" s="37"/>
      <c r="AE1056" s="37"/>
      <c r="AF1056" s="22"/>
      <c r="AG1056" s="23"/>
      <c r="AH1056" s="23"/>
      <c r="AI1056" s="23"/>
      <c r="AJ1056" s="3"/>
    </row>
    <row r="1057" spans="1:36" x14ac:dyDescent="0.35">
      <c r="A1057" s="5"/>
      <c r="B1057" s="6"/>
      <c r="C1057" s="6"/>
      <c r="D1057" s="9"/>
      <c r="E1057" s="9"/>
      <c r="F1057" s="9"/>
      <c r="G1057" s="9"/>
      <c r="H1057" s="6"/>
      <c r="I1057" s="9"/>
      <c r="J1057" s="9"/>
      <c r="K1057" s="39"/>
      <c r="L1057" s="11"/>
      <c r="M1057" s="11"/>
      <c r="N1057" s="38"/>
      <c r="O1057" s="38"/>
      <c r="P1057" s="12"/>
      <c r="Q1057" s="5"/>
      <c r="R1057" s="9"/>
      <c r="S1057" s="9"/>
      <c r="T1057" s="6"/>
      <c r="U1057" s="6"/>
      <c r="V1057" s="9"/>
      <c r="W1057" s="5"/>
      <c r="X1057" s="5"/>
      <c r="Y1057" s="7"/>
      <c r="Z1057" s="37"/>
      <c r="AA1057" s="5"/>
      <c r="AB1057" s="37"/>
      <c r="AC1057" s="5"/>
      <c r="AD1057" s="37"/>
      <c r="AE1057" s="37"/>
      <c r="AF1057" s="22"/>
      <c r="AG1057" s="23"/>
      <c r="AH1057" s="23"/>
      <c r="AI1057" s="23"/>
      <c r="AJ1057" s="3"/>
    </row>
    <row r="1058" spans="1:36" x14ac:dyDescent="0.35">
      <c r="A1058" s="5"/>
      <c r="B1058" s="6"/>
      <c r="C1058" s="6"/>
      <c r="D1058" s="9"/>
      <c r="E1058" s="9"/>
      <c r="F1058" s="9"/>
      <c r="G1058" s="9"/>
      <c r="H1058" s="6"/>
      <c r="I1058" s="9"/>
      <c r="J1058" s="9"/>
      <c r="K1058" s="39"/>
      <c r="L1058" s="11"/>
      <c r="M1058" s="11"/>
      <c r="N1058" s="38"/>
      <c r="O1058" s="38"/>
      <c r="P1058" s="12"/>
      <c r="Q1058" s="5"/>
      <c r="R1058" s="9"/>
      <c r="S1058" s="9"/>
      <c r="T1058" s="6"/>
      <c r="U1058" s="6"/>
      <c r="V1058" s="9"/>
      <c r="W1058" s="5"/>
      <c r="X1058" s="5"/>
      <c r="Y1058" s="7"/>
      <c r="Z1058" s="37"/>
      <c r="AA1058" s="5"/>
      <c r="AB1058" s="37"/>
      <c r="AC1058" s="5"/>
      <c r="AD1058" s="37"/>
      <c r="AE1058" s="37"/>
      <c r="AF1058" s="22"/>
      <c r="AG1058" s="23"/>
      <c r="AH1058" s="23"/>
      <c r="AI1058" s="23"/>
      <c r="AJ1058" s="3"/>
    </row>
    <row r="1059" spans="1:36" x14ac:dyDescent="0.35">
      <c r="A1059" s="5"/>
      <c r="B1059" s="6"/>
      <c r="C1059" s="6"/>
      <c r="D1059" s="9"/>
      <c r="E1059" s="9"/>
      <c r="F1059" s="9"/>
      <c r="G1059" s="9"/>
      <c r="H1059" s="6"/>
      <c r="I1059" s="9"/>
      <c r="J1059" s="9"/>
      <c r="K1059" s="39"/>
      <c r="L1059" s="11"/>
      <c r="M1059" s="11"/>
      <c r="N1059" s="38"/>
      <c r="O1059" s="38"/>
      <c r="P1059" s="12"/>
      <c r="Q1059" s="5"/>
      <c r="R1059" s="9"/>
      <c r="S1059" s="9"/>
      <c r="T1059" s="6"/>
      <c r="U1059" s="6"/>
      <c r="V1059" s="9"/>
      <c r="W1059" s="5"/>
      <c r="X1059" s="5"/>
      <c r="Y1059" s="7"/>
      <c r="Z1059" s="37"/>
      <c r="AA1059" s="5"/>
      <c r="AB1059" s="37"/>
      <c r="AC1059" s="5"/>
      <c r="AD1059" s="37"/>
      <c r="AE1059" s="37"/>
      <c r="AF1059" s="22"/>
      <c r="AG1059" s="23"/>
      <c r="AH1059" s="23"/>
      <c r="AI1059" s="23"/>
      <c r="AJ1059" s="3"/>
    </row>
    <row r="1060" spans="1:36" x14ac:dyDescent="0.35">
      <c r="A1060" s="5"/>
      <c r="B1060" s="6"/>
      <c r="C1060" s="6"/>
      <c r="D1060" s="9"/>
      <c r="E1060" s="9"/>
      <c r="F1060" s="9"/>
      <c r="G1060" s="9"/>
      <c r="H1060" s="6"/>
      <c r="I1060" s="9"/>
      <c r="J1060" s="9"/>
      <c r="K1060" s="39"/>
      <c r="L1060" s="11"/>
      <c r="M1060" s="11"/>
      <c r="N1060" s="38"/>
      <c r="O1060" s="38"/>
      <c r="P1060" s="12"/>
      <c r="Q1060" s="5"/>
      <c r="R1060" s="9"/>
      <c r="S1060" s="9"/>
      <c r="T1060" s="6"/>
      <c r="U1060" s="6"/>
      <c r="V1060" s="9"/>
      <c r="W1060" s="5"/>
      <c r="X1060" s="5"/>
      <c r="Y1060" s="7"/>
      <c r="Z1060" s="37"/>
      <c r="AA1060" s="5"/>
      <c r="AB1060" s="37"/>
      <c r="AC1060" s="5"/>
      <c r="AD1060" s="37"/>
      <c r="AE1060" s="37"/>
      <c r="AF1060" s="22"/>
      <c r="AG1060" s="23"/>
      <c r="AH1060" s="23"/>
      <c r="AI1060" s="23"/>
      <c r="AJ1060" s="3"/>
    </row>
    <row r="1061" spans="1:36" x14ac:dyDescent="0.35">
      <c r="A1061" s="5"/>
      <c r="B1061" s="6"/>
      <c r="C1061" s="6"/>
      <c r="D1061" s="9"/>
      <c r="E1061" s="9"/>
      <c r="F1061" s="9"/>
      <c r="G1061" s="9"/>
      <c r="H1061" s="6"/>
      <c r="I1061" s="9"/>
      <c r="J1061" s="9"/>
      <c r="K1061" s="39"/>
      <c r="L1061" s="11"/>
      <c r="M1061" s="11"/>
      <c r="N1061" s="38"/>
      <c r="O1061" s="38"/>
      <c r="P1061" s="12"/>
      <c r="Q1061" s="5"/>
      <c r="R1061" s="9"/>
      <c r="S1061" s="9"/>
      <c r="T1061" s="6"/>
      <c r="U1061" s="6"/>
      <c r="V1061" s="9"/>
      <c r="W1061" s="5"/>
      <c r="X1061" s="5"/>
      <c r="Y1061" s="7"/>
      <c r="Z1061" s="37"/>
      <c r="AA1061" s="5"/>
      <c r="AB1061" s="37"/>
      <c r="AC1061" s="5"/>
      <c r="AD1061" s="37"/>
      <c r="AE1061" s="37"/>
      <c r="AF1061" s="22"/>
      <c r="AG1061" s="23"/>
      <c r="AH1061" s="23"/>
      <c r="AI1061" s="23"/>
      <c r="AJ1061" s="3"/>
    </row>
    <row r="1062" spans="1:36" x14ac:dyDescent="0.35">
      <c r="A1062" s="5"/>
      <c r="B1062" s="6"/>
      <c r="C1062" s="6"/>
      <c r="D1062" s="9"/>
      <c r="E1062" s="9"/>
      <c r="F1062" s="9"/>
      <c r="G1062" s="9"/>
      <c r="H1062" s="6"/>
      <c r="I1062" s="9"/>
      <c r="J1062" s="9"/>
      <c r="K1062" s="39"/>
      <c r="L1062" s="11"/>
      <c r="M1062" s="11"/>
      <c r="N1062" s="38"/>
      <c r="O1062" s="38"/>
      <c r="P1062" s="12"/>
      <c r="Q1062" s="5"/>
      <c r="R1062" s="9"/>
      <c r="S1062" s="9"/>
      <c r="T1062" s="6"/>
      <c r="U1062" s="6"/>
      <c r="V1062" s="9"/>
      <c r="W1062" s="5"/>
      <c r="X1062" s="5"/>
      <c r="Y1062" s="7"/>
      <c r="Z1062" s="37"/>
      <c r="AA1062" s="5"/>
      <c r="AB1062" s="37"/>
      <c r="AC1062" s="5"/>
      <c r="AD1062" s="37"/>
      <c r="AE1062" s="37"/>
      <c r="AF1062" s="22"/>
      <c r="AG1062" s="23"/>
      <c r="AH1062" s="23"/>
      <c r="AI1062" s="23"/>
      <c r="AJ1062" s="3"/>
    </row>
    <row r="1063" spans="1:36" x14ac:dyDescent="0.35">
      <c r="A1063" s="5"/>
      <c r="B1063" s="6"/>
      <c r="C1063" s="6"/>
      <c r="D1063" s="9"/>
      <c r="E1063" s="9"/>
      <c r="F1063" s="9"/>
      <c r="G1063" s="9"/>
      <c r="H1063" s="6"/>
      <c r="I1063" s="9"/>
      <c r="J1063" s="9"/>
      <c r="K1063" s="39"/>
      <c r="L1063" s="11"/>
      <c r="M1063" s="11"/>
      <c r="N1063" s="38"/>
      <c r="O1063" s="38"/>
      <c r="P1063" s="12"/>
      <c r="Q1063" s="5"/>
      <c r="R1063" s="9"/>
      <c r="S1063" s="9"/>
      <c r="T1063" s="6"/>
      <c r="U1063" s="6"/>
      <c r="V1063" s="9"/>
      <c r="W1063" s="5"/>
      <c r="X1063" s="5"/>
      <c r="Y1063" s="7"/>
      <c r="Z1063" s="37"/>
      <c r="AA1063" s="5"/>
      <c r="AB1063" s="37"/>
      <c r="AC1063" s="5"/>
      <c r="AD1063" s="37"/>
      <c r="AE1063" s="37"/>
      <c r="AF1063" s="22"/>
      <c r="AG1063" s="23"/>
      <c r="AH1063" s="23"/>
      <c r="AI1063" s="23"/>
      <c r="AJ1063" s="3"/>
    </row>
    <row r="1064" spans="1:36" x14ac:dyDescent="0.35">
      <c r="A1064" s="5"/>
      <c r="B1064" s="6"/>
      <c r="C1064" s="6"/>
      <c r="D1064" s="9"/>
      <c r="E1064" s="9"/>
      <c r="F1064" s="9"/>
      <c r="G1064" s="9"/>
      <c r="H1064" s="6"/>
      <c r="I1064" s="9"/>
      <c r="J1064" s="9"/>
      <c r="K1064" s="39"/>
      <c r="L1064" s="11"/>
      <c r="M1064" s="11"/>
      <c r="N1064" s="38"/>
      <c r="O1064" s="38"/>
      <c r="P1064" s="12"/>
      <c r="Q1064" s="5"/>
      <c r="R1064" s="9"/>
      <c r="S1064" s="9"/>
      <c r="T1064" s="6"/>
      <c r="U1064" s="6"/>
      <c r="V1064" s="9"/>
      <c r="W1064" s="5"/>
      <c r="X1064" s="5"/>
      <c r="Y1064" s="7"/>
      <c r="Z1064" s="37"/>
      <c r="AA1064" s="5"/>
      <c r="AB1064" s="37"/>
      <c r="AC1064" s="5"/>
      <c r="AD1064" s="37"/>
      <c r="AE1064" s="37"/>
      <c r="AF1064" s="22"/>
      <c r="AG1064" s="23"/>
      <c r="AH1064" s="23"/>
      <c r="AI1064" s="23"/>
      <c r="AJ1064" s="3"/>
    </row>
    <row r="1065" spans="1:36" x14ac:dyDescent="0.35">
      <c r="A1065" s="5"/>
      <c r="B1065" s="6"/>
      <c r="C1065" s="6"/>
      <c r="D1065" s="9"/>
      <c r="E1065" s="9"/>
      <c r="F1065" s="9"/>
      <c r="G1065" s="9"/>
      <c r="H1065" s="6"/>
      <c r="I1065" s="9"/>
      <c r="J1065" s="9"/>
      <c r="K1065" s="39"/>
      <c r="L1065" s="11"/>
      <c r="M1065" s="11"/>
      <c r="N1065" s="38"/>
      <c r="O1065" s="38"/>
      <c r="P1065" s="12"/>
      <c r="Q1065" s="5"/>
      <c r="R1065" s="9"/>
      <c r="S1065" s="9"/>
      <c r="T1065" s="6"/>
      <c r="U1065" s="6"/>
      <c r="V1065" s="9"/>
      <c r="W1065" s="5"/>
      <c r="X1065" s="5"/>
      <c r="Y1065" s="7"/>
      <c r="Z1065" s="37"/>
      <c r="AA1065" s="5"/>
      <c r="AB1065" s="37"/>
      <c r="AC1065" s="5"/>
      <c r="AD1065" s="37"/>
      <c r="AE1065" s="37"/>
      <c r="AF1065" s="22"/>
      <c r="AG1065" s="23"/>
      <c r="AH1065" s="23"/>
      <c r="AI1065" s="23"/>
      <c r="AJ1065" s="3"/>
    </row>
    <row r="1066" spans="1:36" x14ac:dyDescent="0.35">
      <c r="A1066" s="5"/>
      <c r="B1066" s="6"/>
      <c r="C1066" s="6"/>
      <c r="D1066" s="9"/>
      <c r="E1066" s="9"/>
      <c r="F1066" s="9"/>
      <c r="G1066" s="9"/>
      <c r="H1066" s="6"/>
      <c r="I1066" s="9"/>
      <c r="J1066" s="9"/>
      <c r="K1066" s="39"/>
      <c r="L1066" s="11"/>
      <c r="M1066" s="11"/>
      <c r="N1066" s="38"/>
      <c r="O1066" s="38"/>
      <c r="P1066" s="12"/>
      <c r="Q1066" s="5"/>
      <c r="R1066" s="9"/>
      <c r="S1066" s="9"/>
      <c r="T1066" s="6"/>
      <c r="U1066" s="6"/>
      <c r="V1066" s="9"/>
      <c r="W1066" s="5"/>
      <c r="X1066" s="5"/>
      <c r="Y1066" s="7"/>
      <c r="Z1066" s="37"/>
      <c r="AA1066" s="5"/>
      <c r="AB1066" s="37"/>
      <c r="AC1066" s="5"/>
      <c r="AD1066" s="37"/>
      <c r="AE1066" s="37"/>
      <c r="AF1066" s="22"/>
      <c r="AG1066" s="23"/>
      <c r="AH1066" s="23"/>
      <c r="AI1066" s="23"/>
      <c r="AJ1066" s="3"/>
    </row>
    <row r="1067" spans="1:36" x14ac:dyDescent="0.35">
      <c r="A1067" s="5"/>
      <c r="B1067" s="6"/>
      <c r="C1067" s="6"/>
      <c r="D1067" s="9"/>
      <c r="E1067" s="9"/>
      <c r="F1067" s="9"/>
      <c r="G1067" s="9"/>
      <c r="H1067" s="6"/>
      <c r="I1067" s="9"/>
      <c r="J1067" s="9"/>
      <c r="K1067" s="39"/>
      <c r="L1067" s="11"/>
      <c r="M1067" s="11"/>
      <c r="N1067" s="38"/>
      <c r="O1067" s="38"/>
      <c r="P1067" s="12"/>
      <c r="Q1067" s="5"/>
      <c r="R1067" s="9"/>
      <c r="S1067" s="9"/>
      <c r="T1067" s="6"/>
      <c r="U1067" s="6"/>
      <c r="V1067" s="9"/>
      <c r="W1067" s="5"/>
      <c r="X1067" s="5"/>
      <c r="Y1067" s="7"/>
      <c r="Z1067" s="37"/>
      <c r="AA1067" s="5"/>
      <c r="AB1067" s="37"/>
      <c r="AC1067" s="5"/>
      <c r="AD1067" s="37"/>
      <c r="AE1067" s="37"/>
      <c r="AF1067" s="22"/>
      <c r="AG1067" s="23"/>
      <c r="AH1067" s="23"/>
      <c r="AI1067" s="23"/>
      <c r="AJ1067" s="3"/>
    </row>
    <row r="1068" spans="1:36" x14ac:dyDescent="0.35">
      <c r="A1068" s="5"/>
      <c r="B1068" s="6"/>
      <c r="C1068" s="6"/>
      <c r="D1068" s="9"/>
      <c r="E1068" s="9"/>
      <c r="F1068" s="9"/>
      <c r="G1068" s="9"/>
      <c r="H1068" s="6"/>
      <c r="I1068" s="9"/>
      <c r="J1068" s="9"/>
      <c r="K1068" s="39"/>
      <c r="L1068" s="11"/>
      <c r="M1068" s="11"/>
      <c r="N1068" s="38"/>
      <c r="O1068" s="38"/>
      <c r="P1068" s="12"/>
      <c r="Q1068" s="5"/>
      <c r="R1068" s="9"/>
      <c r="S1068" s="9"/>
      <c r="T1068" s="6"/>
      <c r="U1068" s="6"/>
      <c r="V1068" s="9"/>
      <c r="W1068" s="5"/>
      <c r="X1068" s="5"/>
      <c r="Y1068" s="7"/>
      <c r="Z1068" s="37"/>
      <c r="AA1068" s="5"/>
      <c r="AB1068" s="37"/>
      <c r="AC1068" s="5"/>
      <c r="AD1068" s="37"/>
      <c r="AE1068" s="37"/>
      <c r="AF1068" s="22"/>
      <c r="AG1068" s="23"/>
      <c r="AH1068" s="23"/>
      <c r="AI1068" s="23"/>
      <c r="AJ1068" s="3"/>
    </row>
    <row r="1069" spans="1:36" x14ac:dyDescent="0.35">
      <c r="A1069" s="5"/>
      <c r="B1069" s="6"/>
      <c r="C1069" s="6"/>
      <c r="D1069" s="9"/>
      <c r="E1069" s="9"/>
      <c r="F1069" s="9"/>
      <c r="G1069" s="9"/>
      <c r="H1069" s="6"/>
      <c r="I1069" s="9"/>
      <c r="J1069" s="9"/>
      <c r="K1069" s="39"/>
      <c r="L1069" s="11"/>
      <c r="M1069" s="11"/>
      <c r="N1069" s="38"/>
      <c r="O1069" s="38"/>
      <c r="P1069" s="12"/>
      <c r="Q1069" s="5"/>
      <c r="R1069" s="9"/>
      <c r="S1069" s="9"/>
      <c r="T1069" s="6"/>
      <c r="U1069" s="6"/>
      <c r="V1069" s="9"/>
      <c r="W1069" s="5"/>
      <c r="X1069" s="5"/>
      <c r="Y1069" s="7"/>
      <c r="Z1069" s="37"/>
      <c r="AA1069" s="5"/>
      <c r="AB1069" s="37"/>
      <c r="AC1069" s="5"/>
      <c r="AD1069" s="37"/>
      <c r="AE1069" s="37"/>
      <c r="AF1069" s="22"/>
      <c r="AG1069" s="23"/>
      <c r="AH1069" s="23"/>
      <c r="AI1069" s="23"/>
      <c r="AJ1069" s="3"/>
    </row>
    <row r="1070" spans="1:36" x14ac:dyDescent="0.35">
      <c r="A1070" s="5"/>
      <c r="B1070" s="6"/>
      <c r="C1070" s="6"/>
      <c r="D1070" s="9"/>
      <c r="E1070" s="9"/>
      <c r="F1070" s="9"/>
      <c r="G1070" s="9"/>
      <c r="H1070" s="6"/>
      <c r="I1070" s="9"/>
      <c r="J1070" s="9"/>
      <c r="K1070" s="39"/>
      <c r="L1070" s="11"/>
      <c r="M1070" s="11"/>
      <c r="N1070" s="38"/>
      <c r="O1070" s="38"/>
      <c r="P1070" s="12"/>
      <c r="Q1070" s="5"/>
      <c r="R1070" s="9"/>
      <c r="S1070" s="9"/>
      <c r="T1070" s="6"/>
      <c r="U1070" s="6"/>
      <c r="V1070" s="9"/>
      <c r="W1070" s="5"/>
      <c r="X1070" s="5"/>
      <c r="Y1070" s="7"/>
      <c r="Z1070" s="37"/>
      <c r="AA1070" s="5"/>
      <c r="AB1070" s="37"/>
      <c r="AC1070" s="5"/>
      <c r="AD1070" s="37"/>
      <c r="AE1070" s="37"/>
      <c r="AF1070" s="22"/>
      <c r="AG1070" s="23"/>
      <c r="AH1070" s="23"/>
      <c r="AI1070" s="23"/>
      <c r="AJ1070" s="3"/>
    </row>
    <row r="1071" spans="1:36" x14ac:dyDescent="0.35">
      <c r="A1071" s="5"/>
      <c r="B1071" s="6"/>
      <c r="C1071" s="6"/>
      <c r="D1071" s="9"/>
      <c r="E1071" s="9"/>
      <c r="F1071" s="9"/>
      <c r="G1071" s="9"/>
      <c r="H1071" s="6"/>
      <c r="I1071" s="9"/>
      <c r="J1071" s="9"/>
      <c r="K1071" s="39"/>
      <c r="L1071" s="11"/>
      <c r="M1071" s="11"/>
      <c r="N1071" s="38"/>
      <c r="O1071" s="38"/>
      <c r="P1071" s="12"/>
      <c r="Q1071" s="5"/>
      <c r="R1071" s="9"/>
      <c r="S1071" s="9"/>
      <c r="T1071" s="6"/>
      <c r="U1071" s="6"/>
      <c r="V1071" s="9"/>
      <c r="W1071" s="5"/>
      <c r="X1071" s="5"/>
      <c r="Y1071" s="7"/>
      <c r="Z1071" s="37"/>
      <c r="AA1071" s="5"/>
      <c r="AB1071" s="37"/>
      <c r="AC1071" s="5"/>
      <c r="AD1071" s="37"/>
      <c r="AE1071" s="37"/>
      <c r="AF1071" s="22"/>
      <c r="AG1071" s="23"/>
      <c r="AH1071" s="23"/>
      <c r="AI1071" s="23"/>
      <c r="AJ1071" s="3"/>
    </row>
    <row r="1072" spans="1:36" x14ac:dyDescent="0.35">
      <c r="A1072" s="5"/>
      <c r="B1072" s="6"/>
      <c r="C1072" s="6"/>
      <c r="D1072" s="9"/>
      <c r="E1072" s="9"/>
      <c r="F1072" s="9"/>
      <c r="G1072" s="9"/>
      <c r="H1072" s="6"/>
      <c r="I1072" s="9"/>
      <c r="J1072" s="9"/>
      <c r="K1072" s="39"/>
      <c r="L1072" s="11"/>
      <c r="M1072" s="11"/>
      <c r="N1072" s="38"/>
      <c r="O1072" s="38"/>
      <c r="P1072" s="12"/>
      <c r="Q1072" s="5"/>
      <c r="R1072" s="9"/>
      <c r="S1072" s="9"/>
      <c r="T1072" s="6"/>
      <c r="U1072" s="6"/>
      <c r="V1072" s="9"/>
      <c r="W1072" s="5"/>
      <c r="X1072" s="5"/>
      <c r="Y1072" s="7"/>
      <c r="Z1072" s="37"/>
      <c r="AA1072" s="5"/>
      <c r="AB1072" s="37"/>
      <c r="AC1072" s="5"/>
      <c r="AD1072" s="37"/>
      <c r="AE1072" s="37"/>
      <c r="AF1072" s="22"/>
      <c r="AG1072" s="23"/>
      <c r="AH1072" s="23"/>
      <c r="AI1072" s="23"/>
      <c r="AJ1072" s="3"/>
    </row>
    <row r="1073" spans="1:36" x14ac:dyDescent="0.35">
      <c r="A1073" s="5"/>
      <c r="B1073" s="6"/>
      <c r="C1073" s="6"/>
      <c r="D1073" s="9"/>
      <c r="E1073" s="9"/>
      <c r="F1073" s="9"/>
      <c r="G1073" s="9"/>
      <c r="H1073" s="6"/>
      <c r="I1073" s="9"/>
      <c r="J1073" s="9"/>
      <c r="K1073" s="39"/>
      <c r="L1073" s="11"/>
      <c r="M1073" s="11"/>
      <c r="N1073" s="38"/>
      <c r="O1073" s="38"/>
      <c r="P1073" s="12"/>
      <c r="Q1073" s="5"/>
      <c r="R1073" s="9"/>
      <c r="S1073" s="9"/>
      <c r="T1073" s="6"/>
      <c r="U1073" s="6"/>
      <c r="V1073" s="9"/>
      <c r="W1073" s="5"/>
      <c r="X1073" s="5"/>
      <c r="Y1073" s="7"/>
      <c r="Z1073" s="37"/>
      <c r="AA1073" s="5"/>
      <c r="AB1073" s="37"/>
      <c r="AC1073" s="5"/>
      <c r="AD1073" s="37"/>
      <c r="AE1073" s="37"/>
      <c r="AF1073" s="22"/>
      <c r="AG1073" s="23"/>
      <c r="AH1073" s="23"/>
      <c r="AI1073" s="23"/>
      <c r="AJ1073" s="3"/>
    </row>
    <row r="1074" spans="1:36" x14ac:dyDescent="0.35">
      <c r="A1074" s="5"/>
      <c r="B1074" s="6"/>
      <c r="C1074" s="6"/>
      <c r="D1074" s="9"/>
      <c r="E1074" s="9"/>
      <c r="F1074" s="9"/>
      <c r="G1074" s="9"/>
      <c r="H1074" s="6"/>
      <c r="I1074" s="9"/>
      <c r="J1074" s="9"/>
      <c r="K1074" s="39"/>
      <c r="L1074" s="11"/>
      <c r="M1074" s="11"/>
      <c r="N1074" s="38"/>
      <c r="O1074" s="38"/>
      <c r="P1074" s="12"/>
      <c r="Q1074" s="5"/>
      <c r="R1074" s="9"/>
      <c r="S1074" s="9"/>
      <c r="T1074" s="6"/>
      <c r="U1074" s="6"/>
      <c r="V1074" s="9"/>
      <c r="W1074" s="5"/>
      <c r="X1074" s="5"/>
      <c r="Y1074" s="7"/>
      <c r="Z1074" s="37"/>
      <c r="AA1074" s="5"/>
      <c r="AB1074" s="37"/>
      <c r="AC1074" s="5"/>
      <c r="AD1074" s="37"/>
      <c r="AE1074" s="37"/>
      <c r="AF1074" s="22"/>
      <c r="AG1074" s="23"/>
      <c r="AH1074" s="23"/>
      <c r="AI1074" s="23"/>
      <c r="AJ1074" s="3"/>
    </row>
    <row r="1075" spans="1:36" x14ac:dyDescent="0.35">
      <c r="A1075" s="5"/>
      <c r="B1075" s="6"/>
      <c r="C1075" s="6"/>
      <c r="D1075" s="9"/>
      <c r="E1075" s="9"/>
      <c r="F1075" s="9"/>
      <c r="G1075" s="9"/>
      <c r="H1075" s="6"/>
      <c r="I1075" s="9"/>
      <c r="J1075" s="9"/>
      <c r="K1075" s="39"/>
      <c r="L1075" s="11"/>
      <c r="M1075" s="11"/>
      <c r="N1075" s="38"/>
      <c r="O1075" s="38"/>
      <c r="P1075" s="12"/>
      <c r="Q1075" s="5"/>
      <c r="R1075" s="9"/>
      <c r="S1075" s="9"/>
      <c r="T1075" s="6"/>
      <c r="U1075" s="6"/>
      <c r="V1075" s="9"/>
      <c r="W1075" s="5"/>
      <c r="X1075" s="5"/>
      <c r="Y1075" s="7"/>
      <c r="Z1075" s="37"/>
      <c r="AA1075" s="5"/>
      <c r="AB1075" s="37"/>
      <c r="AC1075" s="5"/>
      <c r="AD1075" s="37"/>
      <c r="AE1075" s="37"/>
      <c r="AF1075" s="22"/>
      <c r="AG1075" s="23"/>
      <c r="AH1075" s="23"/>
      <c r="AI1075" s="23"/>
      <c r="AJ1075" s="3"/>
    </row>
    <row r="1076" spans="1:36" x14ac:dyDescent="0.35">
      <c r="A1076" s="5"/>
      <c r="B1076" s="6"/>
      <c r="C1076" s="6"/>
      <c r="D1076" s="9"/>
      <c r="E1076" s="9"/>
      <c r="F1076" s="9"/>
      <c r="G1076" s="9"/>
      <c r="H1076" s="6"/>
      <c r="I1076" s="9"/>
      <c r="J1076" s="9"/>
      <c r="K1076" s="39"/>
      <c r="L1076" s="11"/>
      <c r="M1076" s="11"/>
      <c r="N1076" s="38"/>
      <c r="O1076" s="38"/>
      <c r="P1076" s="12"/>
      <c r="Q1076" s="5"/>
      <c r="R1076" s="9"/>
      <c r="S1076" s="9"/>
      <c r="T1076" s="6"/>
      <c r="U1076" s="6"/>
      <c r="V1076" s="9"/>
      <c r="W1076" s="5"/>
      <c r="X1076" s="5"/>
      <c r="Y1076" s="7"/>
      <c r="Z1076" s="37"/>
      <c r="AA1076" s="5"/>
      <c r="AB1076" s="37"/>
      <c r="AC1076" s="5"/>
      <c r="AD1076" s="37"/>
      <c r="AE1076" s="37"/>
      <c r="AF1076" s="22"/>
      <c r="AG1076" s="23"/>
      <c r="AH1076" s="23"/>
      <c r="AI1076" s="23"/>
      <c r="AJ1076" s="3"/>
    </row>
    <row r="1077" spans="1:36" x14ac:dyDescent="0.35">
      <c r="A1077" s="5"/>
      <c r="B1077" s="6"/>
      <c r="C1077" s="6"/>
      <c r="D1077" s="9"/>
      <c r="E1077" s="9"/>
      <c r="F1077" s="9"/>
      <c r="G1077" s="9"/>
      <c r="H1077" s="6"/>
      <c r="I1077" s="9"/>
      <c r="J1077" s="9"/>
      <c r="K1077" s="39"/>
      <c r="L1077" s="11"/>
      <c r="M1077" s="11"/>
      <c r="N1077" s="38"/>
      <c r="O1077" s="38"/>
      <c r="P1077" s="12"/>
      <c r="Q1077" s="5"/>
      <c r="R1077" s="9"/>
      <c r="S1077" s="9"/>
      <c r="T1077" s="6"/>
      <c r="U1077" s="6"/>
      <c r="V1077" s="9"/>
      <c r="W1077" s="5"/>
      <c r="X1077" s="5"/>
      <c r="Y1077" s="7"/>
      <c r="Z1077" s="37"/>
      <c r="AA1077" s="5"/>
      <c r="AB1077" s="37"/>
      <c r="AC1077" s="5"/>
      <c r="AD1077" s="37"/>
      <c r="AE1077" s="37"/>
      <c r="AF1077" s="22"/>
      <c r="AG1077" s="23"/>
      <c r="AH1077" s="23"/>
      <c r="AI1077" s="23"/>
      <c r="AJ1077" s="3"/>
    </row>
    <row r="1078" spans="1:36" x14ac:dyDescent="0.35">
      <c r="A1078" s="5"/>
      <c r="B1078" s="6"/>
      <c r="C1078" s="6"/>
      <c r="D1078" s="9"/>
      <c r="E1078" s="9"/>
      <c r="F1078" s="9"/>
      <c r="G1078" s="9"/>
      <c r="H1078" s="6"/>
      <c r="I1078" s="9"/>
      <c r="J1078" s="9"/>
      <c r="K1078" s="39"/>
      <c r="L1078" s="11"/>
      <c r="M1078" s="11"/>
      <c r="N1078" s="38"/>
      <c r="O1078" s="38"/>
      <c r="P1078" s="12"/>
      <c r="Q1078" s="5"/>
      <c r="R1078" s="9"/>
      <c r="S1078" s="9"/>
      <c r="T1078" s="6"/>
      <c r="U1078" s="6"/>
      <c r="V1078" s="9"/>
      <c r="W1078" s="5"/>
      <c r="X1078" s="5"/>
      <c r="Y1078" s="7"/>
      <c r="Z1078" s="37"/>
      <c r="AA1078" s="5"/>
      <c r="AB1078" s="37"/>
      <c r="AC1078" s="5"/>
      <c r="AD1078" s="37"/>
      <c r="AE1078" s="37"/>
      <c r="AF1078" s="22"/>
      <c r="AG1078" s="23"/>
      <c r="AH1078" s="23"/>
      <c r="AI1078" s="23"/>
      <c r="AJ1078" s="3"/>
    </row>
    <row r="1079" spans="1:36" x14ac:dyDescent="0.35">
      <c r="A1079" s="5"/>
      <c r="B1079" s="6"/>
      <c r="C1079" s="6"/>
      <c r="D1079" s="9"/>
      <c r="E1079" s="9"/>
      <c r="F1079" s="9"/>
      <c r="G1079" s="9"/>
      <c r="H1079" s="6"/>
      <c r="I1079" s="9"/>
      <c r="J1079" s="9"/>
      <c r="K1079" s="39"/>
      <c r="L1079" s="11"/>
      <c r="M1079" s="11"/>
      <c r="N1079" s="38"/>
      <c r="O1079" s="38"/>
      <c r="P1079" s="12"/>
      <c r="Q1079" s="5"/>
      <c r="R1079" s="9"/>
      <c r="S1079" s="9"/>
      <c r="T1079" s="6"/>
      <c r="U1079" s="6"/>
      <c r="V1079" s="9"/>
      <c r="W1079" s="5"/>
      <c r="X1079" s="5"/>
      <c r="Y1079" s="7"/>
      <c r="Z1079" s="37"/>
      <c r="AA1079" s="5"/>
      <c r="AB1079" s="37"/>
      <c r="AC1079" s="5"/>
      <c r="AD1079" s="37"/>
      <c r="AE1079" s="37"/>
      <c r="AF1079" s="22"/>
      <c r="AG1079" s="23"/>
      <c r="AH1079" s="23"/>
      <c r="AI1079" s="23"/>
      <c r="AJ1079" s="3"/>
    </row>
    <row r="1080" spans="1:36" x14ac:dyDescent="0.35">
      <c r="A1080" s="5"/>
      <c r="B1080" s="6"/>
      <c r="C1080" s="6"/>
      <c r="D1080" s="9"/>
      <c r="E1080" s="9"/>
      <c r="F1080" s="9"/>
      <c r="G1080" s="9"/>
      <c r="H1080" s="6"/>
      <c r="I1080" s="9"/>
      <c r="J1080" s="9"/>
      <c r="K1080" s="39"/>
      <c r="L1080" s="11"/>
      <c r="M1080" s="11"/>
      <c r="N1080" s="38"/>
      <c r="O1080" s="38"/>
      <c r="P1080" s="12"/>
      <c r="Q1080" s="5"/>
      <c r="R1080" s="9"/>
      <c r="S1080" s="9"/>
      <c r="T1080" s="6"/>
      <c r="U1080" s="6"/>
      <c r="V1080" s="9"/>
      <c r="W1080" s="5"/>
      <c r="X1080" s="5"/>
      <c r="Y1080" s="7"/>
      <c r="Z1080" s="37"/>
      <c r="AA1080" s="5"/>
      <c r="AB1080" s="37"/>
      <c r="AC1080" s="5"/>
      <c r="AD1080" s="37"/>
      <c r="AE1080" s="37"/>
      <c r="AF1080" s="22"/>
      <c r="AG1080" s="23"/>
      <c r="AH1080" s="23"/>
      <c r="AI1080" s="23"/>
      <c r="AJ1080" s="3"/>
    </row>
    <row r="1081" spans="1:36" x14ac:dyDescent="0.35">
      <c r="A1081" s="5"/>
      <c r="B1081" s="6"/>
      <c r="C1081" s="6"/>
      <c r="D1081" s="9"/>
      <c r="E1081" s="9"/>
      <c r="F1081" s="9"/>
      <c r="G1081" s="9"/>
      <c r="H1081" s="6"/>
      <c r="I1081" s="9"/>
      <c r="J1081" s="9"/>
      <c r="K1081" s="39"/>
      <c r="L1081" s="11"/>
      <c r="M1081" s="11"/>
      <c r="N1081" s="38"/>
      <c r="O1081" s="38"/>
      <c r="P1081" s="12"/>
      <c r="Q1081" s="5"/>
      <c r="R1081" s="9"/>
      <c r="S1081" s="9"/>
      <c r="T1081" s="6"/>
      <c r="U1081" s="6"/>
      <c r="V1081" s="9"/>
      <c r="W1081" s="5"/>
      <c r="X1081" s="5"/>
      <c r="Y1081" s="7"/>
      <c r="Z1081" s="37"/>
      <c r="AA1081" s="5"/>
      <c r="AB1081" s="37"/>
      <c r="AC1081" s="5"/>
      <c r="AD1081" s="37"/>
      <c r="AE1081" s="37"/>
      <c r="AF1081" s="22"/>
      <c r="AG1081" s="23"/>
      <c r="AH1081" s="23"/>
      <c r="AI1081" s="23"/>
      <c r="AJ1081" s="3"/>
    </row>
    <row r="1082" spans="1:36" x14ac:dyDescent="0.35">
      <c r="A1082" s="5"/>
      <c r="B1082" s="6"/>
      <c r="C1082" s="6"/>
      <c r="D1082" s="9"/>
      <c r="E1082" s="9"/>
      <c r="F1082" s="9"/>
      <c r="G1082" s="9"/>
      <c r="H1082" s="6"/>
      <c r="I1082" s="9"/>
      <c r="J1082" s="9"/>
      <c r="K1082" s="39"/>
      <c r="L1082" s="11"/>
      <c r="M1082" s="11"/>
      <c r="N1082" s="38"/>
      <c r="O1082" s="38"/>
      <c r="P1082" s="12"/>
      <c r="Q1082" s="5"/>
      <c r="R1082" s="9"/>
      <c r="S1082" s="9"/>
      <c r="T1082" s="6"/>
      <c r="U1082" s="6"/>
      <c r="V1082" s="9"/>
      <c r="W1082" s="5"/>
      <c r="X1082" s="5"/>
      <c r="Y1082" s="7"/>
      <c r="Z1082" s="37"/>
      <c r="AA1082" s="5"/>
      <c r="AB1082" s="37"/>
      <c r="AC1082" s="5"/>
      <c r="AD1082" s="37"/>
      <c r="AE1082" s="37"/>
      <c r="AF1082" s="22"/>
      <c r="AG1082" s="23"/>
      <c r="AH1082" s="23"/>
      <c r="AI1082" s="23"/>
      <c r="AJ1082" s="3"/>
    </row>
    <row r="1083" spans="1:36" x14ac:dyDescent="0.35">
      <c r="A1083" s="5"/>
      <c r="B1083" s="6"/>
      <c r="C1083" s="6"/>
      <c r="D1083" s="9"/>
      <c r="E1083" s="9"/>
      <c r="F1083" s="9"/>
      <c r="G1083" s="9"/>
      <c r="H1083" s="6"/>
      <c r="I1083" s="9"/>
      <c r="J1083" s="9"/>
      <c r="K1083" s="39"/>
      <c r="L1083" s="11"/>
      <c r="M1083" s="11"/>
      <c r="N1083" s="12"/>
      <c r="O1083" s="12"/>
      <c r="P1083" s="12"/>
      <c r="Q1083" s="5"/>
      <c r="R1083" s="9"/>
      <c r="S1083" s="9"/>
      <c r="T1083" s="6"/>
      <c r="U1083" s="6"/>
      <c r="V1083" s="9"/>
      <c r="W1083" s="5"/>
      <c r="X1083" s="5"/>
      <c r="Y1083" s="7"/>
      <c r="Z1083" s="37"/>
      <c r="AA1083" s="5"/>
      <c r="AB1083" s="37"/>
      <c r="AC1083" s="5"/>
      <c r="AD1083" s="37"/>
      <c r="AE1083" s="37"/>
      <c r="AF1083" s="22"/>
      <c r="AG1083" s="23"/>
      <c r="AH1083" s="23"/>
      <c r="AI1083" s="23"/>
      <c r="AJ1083" s="3"/>
    </row>
    <row r="1084" spans="1:36" x14ac:dyDescent="0.35">
      <c r="A1084" s="5"/>
      <c r="B1084" s="6"/>
      <c r="C1084" s="6"/>
      <c r="D1084" s="9"/>
      <c r="E1084" s="9"/>
      <c r="F1084" s="9"/>
      <c r="G1084" s="9"/>
      <c r="H1084" s="6"/>
      <c r="I1084" s="9"/>
      <c r="J1084" s="9"/>
      <c r="K1084" s="39"/>
      <c r="L1084" s="11"/>
      <c r="M1084" s="11"/>
      <c r="N1084" s="12"/>
      <c r="O1084" s="12"/>
      <c r="P1084" s="12"/>
      <c r="Q1084" s="5"/>
      <c r="R1084" s="9"/>
      <c r="S1084" s="9"/>
      <c r="T1084" s="7"/>
      <c r="U1084" s="6"/>
      <c r="V1084" s="9"/>
      <c r="W1084" s="5"/>
      <c r="X1084" s="5"/>
      <c r="Y1084" s="7"/>
      <c r="Z1084" s="37"/>
      <c r="AA1084" s="5"/>
      <c r="AB1084" s="37"/>
      <c r="AC1084" s="5"/>
      <c r="AD1084" s="37"/>
      <c r="AE1084" s="37"/>
      <c r="AF1084" s="22"/>
      <c r="AG1084" s="23"/>
      <c r="AH1084" s="23"/>
      <c r="AI1084" s="23"/>
      <c r="AJ1084" s="3"/>
    </row>
    <row r="1085" spans="1:36" x14ac:dyDescent="0.35">
      <c r="A1085" s="5"/>
      <c r="B1085" s="6"/>
      <c r="C1085" s="6"/>
      <c r="D1085" s="9"/>
      <c r="E1085" s="9"/>
      <c r="F1085" s="9"/>
      <c r="G1085" s="9"/>
      <c r="H1085" s="6"/>
      <c r="I1085" s="9"/>
      <c r="J1085" s="9"/>
      <c r="K1085" s="39"/>
      <c r="L1085" s="11"/>
      <c r="M1085" s="11"/>
      <c r="N1085" s="12"/>
      <c r="O1085" s="12"/>
      <c r="P1085" s="12"/>
      <c r="Q1085" s="5"/>
      <c r="R1085" s="9"/>
      <c r="S1085" s="9"/>
      <c r="T1085" s="7"/>
      <c r="U1085" s="6"/>
      <c r="V1085" s="9"/>
      <c r="W1085" s="5"/>
      <c r="X1085" s="5"/>
      <c r="Y1085" s="7"/>
      <c r="Z1085" s="37"/>
      <c r="AA1085" s="5"/>
      <c r="AB1085" s="37"/>
      <c r="AC1085" s="5"/>
      <c r="AD1085" s="37"/>
      <c r="AE1085" s="37"/>
      <c r="AF1085" s="22"/>
      <c r="AG1085" s="23"/>
      <c r="AH1085" s="23"/>
      <c r="AI1085" s="23"/>
      <c r="AJ1085" s="3"/>
    </row>
    <row r="1086" spans="1:36" x14ac:dyDescent="0.35">
      <c r="A1086" s="5"/>
      <c r="B1086" s="6"/>
      <c r="C1086" s="6"/>
      <c r="D1086" s="9"/>
      <c r="E1086" s="9"/>
      <c r="F1086" s="9"/>
      <c r="G1086" s="9"/>
      <c r="H1086" s="6"/>
      <c r="I1086" s="9"/>
      <c r="J1086" s="9"/>
      <c r="K1086" s="39"/>
      <c r="L1086" s="11"/>
      <c r="M1086" s="11"/>
      <c r="N1086" s="12"/>
      <c r="O1086" s="12"/>
      <c r="P1086" s="12"/>
      <c r="Q1086" s="5"/>
      <c r="R1086" s="9"/>
      <c r="S1086" s="9"/>
      <c r="T1086" s="7"/>
      <c r="U1086" s="6"/>
      <c r="V1086" s="9"/>
      <c r="W1086" s="5"/>
      <c r="X1086" s="5"/>
      <c r="Y1086" s="7"/>
      <c r="Z1086" s="37"/>
      <c r="AA1086" s="5"/>
      <c r="AB1086" s="37"/>
      <c r="AC1086" s="5"/>
      <c r="AD1086" s="37"/>
      <c r="AE1086" s="37"/>
      <c r="AF1086" s="22"/>
      <c r="AG1086" s="23"/>
      <c r="AH1086" s="23"/>
      <c r="AI1086" s="23"/>
      <c r="AJ1086" s="3"/>
    </row>
    <row r="1087" spans="1:36" x14ac:dyDescent="0.35">
      <c r="A1087" s="5"/>
      <c r="B1087" s="6"/>
      <c r="C1087" s="6"/>
      <c r="D1087" s="9"/>
      <c r="E1087" s="9"/>
      <c r="F1087" s="9"/>
      <c r="G1087" s="9"/>
      <c r="H1087" s="6"/>
      <c r="I1087" s="9"/>
      <c r="J1087" s="9"/>
      <c r="K1087" s="39"/>
      <c r="L1087" s="11"/>
      <c r="M1087" s="11"/>
      <c r="N1087" s="12"/>
      <c r="O1087" s="12"/>
      <c r="P1087" s="12"/>
      <c r="Q1087" s="5"/>
      <c r="R1087" s="9"/>
      <c r="S1087" s="9"/>
      <c r="T1087" s="7"/>
      <c r="U1087" s="6"/>
      <c r="V1087" s="9"/>
      <c r="W1087" s="5"/>
      <c r="X1087" s="5"/>
      <c r="Y1087" s="7"/>
      <c r="Z1087" s="37"/>
      <c r="AA1087" s="5"/>
      <c r="AB1087" s="37"/>
      <c r="AC1087" s="5"/>
      <c r="AD1087" s="37"/>
      <c r="AE1087" s="37"/>
      <c r="AF1087" s="22"/>
      <c r="AG1087" s="23"/>
      <c r="AH1087" s="23"/>
      <c r="AI1087" s="23"/>
      <c r="AJ1087" s="3"/>
    </row>
    <row r="1088" spans="1:36" x14ac:dyDescent="0.35">
      <c r="A1088" s="5"/>
      <c r="B1088" s="6"/>
      <c r="C1088" s="6"/>
      <c r="D1088" s="9"/>
      <c r="E1088" s="9"/>
      <c r="F1088" s="9"/>
      <c r="G1088" s="9"/>
      <c r="H1088" s="7"/>
      <c r="I1088" s="9"/>
      <c r="J1088" s="9"/>
      <c r="K1088" s="39"/>
      <c r="L1088" s="11"/>
      <c r="M1088" s="11"/>
      <c r="N1088" s="12"/>
      <c r="O1088" s="12"/>
      <c r="P1088" s="12"/>
      <c r="Q1088" s="5"/>
      <c r="R1088" s="9"/>
      <c r="S1088" s="9"/>
      <c r="T1088" s="6"/>
      <c r="U1088" s="6"/>
      <c r="V1088" s="9"/>
      <c r="W1088" s="5"/>
      <c r="X1088" s="5"/>
      <c r="Y1088" s="7"/>
      <c r="Z1088" s="37"/>
      <c r="AA1088" s="5"/>
      <c r="AB1088" s="37"/>
      <c r="AC1088" s="5"/>
      <c r="AD1088" s="37"/>
      <c r="AE1088" s="37"/>
      <c r="AF1088" s="22"/>
      <c r="AG1088" s="23"/>
      <c r="AH1088" s="23"/>
      <c r="AI1088" s="23"/>
      <c r="AJ1088" s="3"/>
    </row>
    <row r="1089" spans="1:36" x14ac:dyDescent="0.35">
      <c r="A1089" s="5"/>
      <c r="B1089" s="6"/>
      <c r="C1089" s="6"/>
      <c r="D1089" s="9"/>
      <c r="E1089" s="9"/>
      <c r="F1089" s="9"/>
      <c r="G1089" s="9"/>
      <c r="H1089" s="7"/>
      <c r="I1089" s="9"/>
      <c r="J1089" s="9"/>
      <c r="K1089" s="39"/>
      <c r="L1089" s="11"/>
      <c r="M1089" s="11"/>
      <c r="N1089" s="12"/>
      <c r="O1089" s="12"/>
      <c r="P1089" s="12"/>
      <c r="Q1089" s="5"/>
      <c r="R1089" s="9"/>
      <c r="S1089" s="9"/>
      <c r="T1089" s="6"/>
      <c r="U1089" s="6"/>
      <c r="V1089" s="9"/>
      <c r="W1089" s="5"/>
      <c r="X1089" s="5"/>
      <c r="Y1089" s="7"/>
      <c r="Z1089" s="37"/>
      <c r="AA1089" s="5"/>
      <c r="AB1089" s="37"/>
      <c r="AC1089" s="5"/>
      <c r="AD1089" s="37"/>
      <c r="AE1089" s="37"/>
      <c r="AF1089" s="22"/>
      <c r="AG1089" s="23"/>
      <c r="AH1089" s="23"/>
      <c r="AI1089" s="23"/>
      <c r="AJ1089" s="3"/>
    </row>
    <row r="1090" spans="1:36" x14ac:dyDescent="0.35">
      <c r="A1090" s="5"/>
      <c r="B1090" s="6"/>
      <c r="C1090" s="6"/>
      <c r="D1090" s="9"/>
      <c r="E1090" s="9"/>
      <c r="F1090" s="9"/>
      <c r="G1090" s="9"/>
      <c r="H1090" s="7"/>
      <c r="I1090" s="9"/>
      <c r="J1090" s="9"/>
      <c r="K1090" s="39"/>
      <c r="L1090" s="11"/>
      <c r="M1090" s="11"/>
      <c r="N1090" s="12"/>
      <c r="O1090" s="12"/>
      <c r="P1090" s="12"/>
      <c r="Q1090" s="5"/>
      <c r="R1090" s="9"/>
      <c r="S1090" s="9"/>
      <c r="T1090" s="6"/>
      <c r="U1090" s="6"/>
      <c r="V1090" s="9"/>
      <c r="W1090" s="5"/>
      <c r="X1090" s="5"/>
      <c r="Y1090" s="7"/>
      <c r="Z1090" s="37"/>
      <c r="AA1090" s="5"/>
      <c r="AB1090" s="37"/>
      <c r="AC1090" s="5"/>
      <c r="AD1090" s="37"/>
      <c r="AE1090" s="37"/>
      <c r="AF1090" s="22"/>
      <c r="AG1090" s="23"/>
      <c r="AH1090" s="23"/>
      <c r="AI1090" s="23"/>
      <c r="AJ1090" s="3"/>
    </row>
    <row r="1091" spans="1:36" x14ac:dyDescent="0.35">
      <c r="A1091" s="5"/>
      <c r="B1091" s="6"/>
      <c r="C1091" s="6"/>
      <c r="D1091" s="9"/>
      <c r="E1091" s="9"/>
      <c r="F1091" s="9"/>
      <c r="G1091" s="9"/>
      <c r="H1091" s="7"/>
      <c r="I1091" s="9"/>
      <c r="J1091" s="9"/>
      <c r="K1091" s="39"/>
      <c r="L1091" s="11"/>
      <c r="M1091" s="11"/>
      <c r="N1091" s="12"/>
      <c r="O1091" s="12"/>
      <c r="P1091" s="12"/>
      <c r="Q1091" s="5"/>
      <c r="R1091" s="9"/>
      <c r="S1091" s="9"/>
      <c r="T1091" s="6"/>
      <c r="U1091" s="6"/>
      <c r="V1091" s="9"/>
      <c r="W1091" s="5"/>
      <c r="X1091" s="5"/>
      <c r="Y1091" s="7"/>
      <c r="Z1091" s="37"/>
      <c r="AA1091" s="5"/>
      <c r="AB1091" s="37"/>
      <c r="AC1091" s="5"/>
      <c r="AD1091" s="37"/>
      <c r="AE1091" s="37"/>
      <c r="AF1091" s="22"/>
      <c r="AG1091" s="23"/>
      <c r="AH1091" s="23"/>
      <c r="AI1091" s="23"/>
      <c r="AJ1091" s="3"/>
    </row>
    <row r="1092" spans="1:36" x14ac:dyDescent="0.35">
      <c r="A1092" s="5"/>
      <c r="B1092" s="6"/>
      <c r="C1092" s="6"/>
      <c r="D1092" s="9"/>
      <c r="E1092" s="9"/>
      <c r="F1092" s="9"/>
      <c r="G1092" s="9"/>
      <c r="H1092" s="7"/>
      <c r="I1092" s="9"/>
      <c r="J1092" s="9"/>
      <c r="K1092" s="39"/>
      <c r="L1092" s="11"/>
      <c r="M1092" s="11"/>
      <c r="N1092" s="12"/>
      <c r="O1092" s="12"/>
      <c r="P1092" s="12"/>
      <c r="Q1092" s="5"/>
      <c r="R1092" s="9"/>
      <c r="S1092" s="9"/>
      <c r="T1092" s="6"/>
      <c r="U1092" s="6"/>
      <c r="V1092" s="9"/>
      <c r="W1092" s="5"/>
      <c r="X1092" s="5"/>
      <c r="Y1092" s="7"/>
      <c r="Z1092" s="37"/>
      <c r="AA1092" s="5"/>
      <c r="AB1092" s="37"/>
      <c r="AC1092" s="5"/>
      <c r="AD1092" s="37"/>
      <c r="AE1092" s="37"/>
      <c r="AF1092" s="22"/>
      <c r="AG1092" s="23"/>
      <c r="AH1092" s="23"/>
      <c r="AI1092" s="23"/>
      <c r="AJ1092" s="3"/>
    </row>
    <row r="1093" spans="1:36" x14ac:dyDescent="0.35">
      <c r="A1093" s="5"/>
      <c r="B1093" s="6"/>
      <c r="C1093" s="6"/>
      <c r="D1093" s="9"/>
      <c r="E1093" s="9"/>
      <c r="F1093" s="9"/>
      <c r="G1093" s="9"/>
      <c r="H1093" s="7"/>
      <c r="I1093" s="9"/>
      <c r="J1093" s="9"/>
      <c r="K1093" s="39"/>
      <c r="L1093" s="11"/>
      <c r="M1093" s="11"/>
      <c r="N1093" s="12"/>
      <c r="O1093" s="12"/>
      <c r="P1093" s="12"/>
      <c r="Q1093" s="5"/>
      <c r="R1093" s="9"/>
      <c r="S1093" s="9"/>
      <c r="T1093" s="6"/>
      <c r="U1093" s="6"/>
      <c r="V1093" s="9"/>
      <c r="W1093" s="5"/>
      <c r="X1093" s="5"/>
      <c r="Y1093" s="7"/>
      <c r="Z1093" s="37"/>
      <c r="AA1093" s="5"/>
      <c r="AB1093" s="37"/>
      <c r="AC1093" s="5"/>
      <c r="AD1093" s="37"/>
      <c r="AE1093" s="37"/>
      <c r="AF1093" s="22"/>
      <c r="AG1093" s="23"/>
      <c r="AH1093" s="23"/>
      <c r="AI1093" s="23"/>
      <c r="AJ1093" s="3"/>
    </row>
    <row r="1094" spans="1:36" x14ac:dyDescent="0.35">
      <c r="A1094" s="5"/>
      <c r="B1094" s="6"/>
      <c r="C1094" s="6"/>
      <c r="D1094" s="9"/>
      <c r="E1094" s="9"/>
      <c r="F1094" s="9"/>
      <c r="G1094" s="9"/>
      <c r="H1094" s="7"/>
      <c r="I1094" s="9"/>
      <c r="J1094" s="9"/>
      <c r="K1094" s="39"/>
      <c r="L1094" s="11"/>
      <c r="M1094" s="11"/>
      <c r="N1094" s="12"/>
      <c r="O1094" s="12"/>
      <c r="P1094" s="12"/>
      <c r="Q1094" s="5"/>
      <c r="R1094" s="9"/>
      <c r="S1094" s="9"/>
      <c r="T1094" s="6"/>
      <c r="U1094" s="6"/>
      <c r="V1094" s="9"/>
      <c r="W1094" s="5"/>
      <c r="X1094" s="5"/>
      <c r="Y1094" s="7"/>
      <c r="Z1094" s="37"/>
      <c r="AA1094" s="5"/>
      <c r="AB1094" s="37"/>
      <c r="AC1094" s="5"/>
      <c r="AD1094" s="37"/>
      <c r="AE1094" s="37"/>
      <c r="AF1094" s="22"/>
      <c r="AG1094" s="23"/>
      <c r="AH1094" s="23"/>
      <c r="AI1094" s="23"/>
      <c r="AJ1094" s="3"/>
    </row>
    <row r="1095" spans="1:36" x14ac:dyDescent="0.35">
      <c r="A1095" s="5"/>
      <c r="B1095" s="6"/>
      <c r="C1095" s="6"/>
      <c r="D1095" s="9"/>
      <c r="E1095" s="9"/>
      <c r="F1095" s="9"/>
      <c r="G1095" s="9"/>
      <c r="H1095" s="7"/>
      <c r="I1095" s="9"/>
      <c r="J1095" s="9"/>
      <c r="K1095" s="39"/>
      <c r="L1095" s="11"/>
      <c r="M1095" s="11"/>
      <c r="N1095" s="12"/>
      <c r="O1095" s="12"/>
      <c r="P1095" s="12"/>
      <c r="Q1095" s="5"/>
      <c r="R1095" s="9"/>
      <c r="S1095" s="9"/>
      <c r="T1095" s="6"/>
      <c r="U1095" s="6"/>
      <c r="V1095" s="9"/>
      <c r="W1095" s="5"/>
      <c r="X1095" s="5"/>
      <c r="Y1095" s="7"/>
      <c r="Z1095" s="37"/>
      <c r="AA1095" s="5"/>
      <c r="AB1095" s="37"/>
      <c r="AC1095" s="5"/>
      <c r="AD1095" s="37"/>
      <c r="AE1095" s="37"/>
      <c r="AF1095" s="22"/>
      <c r="AG1095" s="23"/>
      <c r="AH1095" s="23"/>
      <c r="AI1095" s="23"/>
      <c r="AJ1095" s="3"/>
    </row>
    <row r="1096" spans="1:36" x14ac:dyDescent="0.35">
      <c r="A1096" s="5"/>
      <c r="B1096" s="6"/>
      <c r="C1096" s="6"/>
      <c r="D1096" s="9"/>
      <c r="E1096" s="9"/>
      <c r="F1096" s="9"/>
      <c r="G1096" s="9"/>
      <c r="H1096" s="7"/>
      <c r="I1096" s="9"/>
      <c r="J1096" s="9"/>
      <c r="K1096" s="39"/>
      <c r="L1096" s="11"/>
      <c r="M1096" s="11"/>
      <c r="N1096" s="12"/>
      <c r="O1096" s="12"/>
      <c r="P1096" s="12"/>
      <c r="Q1096" s="5"/>
      <c r="R1096" s="9"/>
      <c r="S1096" s="9"/>
      <c r="T1096" s="6"/>
      <c r="U1096" s="6"/>
      <c r="V1096" s="9"/>
      <c r="W1096" s="5"/>
      <c r="X1096" s="5"/>
      <c r="Y1096" s="7"/>
      <c r="Z1096" s="37"/>
      <c r="AA1096" s="5"/>
      <c r="AB1096" s="37"/>
      <c r="AC1096" s="5"/>
      <c r="AD1096" s="37"/>
      <c r="AE1096" s="37"/>
      <c r="AF1096" s="22"/>
      <c r="AG1096" s="23"/>
      <c r="AH1096" s="23"/>
      <c r="AI1096" s="23"/>
      <c r="AJ1096" s="3"/>
    </row>
    <row r="1097" spans="1:36" x14ac:dyDescent="0.35">
      <c r="A1097" s="5"/>
      <c r="B1097" s="6"/>
      <c r="C1097" s="6"/>
      <c r="D1097" s="9"/>
      <c r="E1097" s="9"/>
      <c r="F1097" s="9"/>
      <c r="G1097" s="9"/>
      <c r="H1097" s="7"/>
      <c r="I1097" s="9"/>
      <c r="J1097" s="9"/>
      <c r="K1097" s="39"/>
      <c r="L1097" s="11"/>
      <c r="M1097" s="11"/>
      <c r="N1097" s="12"/>
      <c r="O1097" s="12"/>
      <c r="P1097" s="12"/>
      <c r="Q1097" s="5"/>
      <c r="R1097" s="9"/>
      <c r="S1097" s="9"/>
      <c r="T1097" s="6"/>
      <c r="U1097" s="6"/>
      <c r="V1097" s="9"/>
      <c r="W1097" s="5"/>
      <c r="X1097" s="5"/>
      <c r="Y1097" s="7"/>
      <c r="Z1097" s="37"/>
      <c r="AA1097" s="5"/>
      <c r="AB1097" s="37"/>
      <c r="AC1097" s="5"/>
      <c r="AD1097" s="37"/>
      <c r="AE1097" s="37"/>
      <c r="AF1097" s="22"/>
      <c r="AG1097" s="23"/>
      <c r="AH1097" s="23"/>
      <c r="AI1097" s="23"/>
      <c r="AJ1097" s="3"/>
    </row>
    <row r="1098" spans="1:36" x14ac:dyDescent="0.35">
      <c r="A1098" s="5"/>
      <c r="B1098" s="6"/>
      <c r="C1098" s="6"/>
      <c r="D1098" s="9"/>
      <c r="E1098" s="9"/>
      <c r="F1098" s="9"/>
      <c r="G1098" s="9"/>
      <c r="H1098" s="6"/>
      <c r="I1098" s="9"/>
      <c r="J1098" s="9"/>
      <c r="K1098" s="39"/>
      <c r="L1098" s="11"/>
      <c r="M1098" s="11"/>
      <c r="N1098" s="5"/>
      <c r="O1098" s="5"/>
      <c r="P1098" s="12"/>
      <c r="Q1098" s="5"/>
      <c r="R1098" s="9"/>
      <c r="S1098" s="9"/>
      <c r="T1098" s="6"/>
      <c r="U1098" s="6"/>
      <c r="V1098" s="9"/>
      <c r="W1098" s="5"/>
      <c r="X1098" s="5"/>
      <c r="Y1098" s="7"/>
      <c r="Z1098" s="37"/>
      <c r="AA1098" s="5"/>
      <c r="AB1098" s="37"/>
      <c r="AC1098" s="5"/>
      <c r="AD1098" s="37"/>
      <c r="AE1098" s="37"/>
      <c r="AF1098" s="22"/>
      <c r="AG1098" s="23"/>
      <c r="AH1098" s="23"/>
      <c r="AI1098" s="23"/>
      <c r="AJ1098" s="3"/>
    </row>
    <row r="1099" spans="1:36" x14ac:dyDescent="0.35">
      <c r="A1099" s="5"/>
      <c r="B1099" s="6"/>
      <c r="C1099" s="6"/>
      <c r="D1099" s="9"/>
      <c r="E1099" s="9"/>
      <c r="F1099" s="9"/>
      <c r="G1099" s="9"/>
      <c r="H1099" s="6"/>
      <c r="I1099" s="9"/>
      <c r="J1099" s="9"/>
      <c r="K1099" s="39"/>
      <c r="L1099" s="11"/>
      <c r="M1099" s="11"/>
      <c r="N1099" s="5"/>
      <c r="O1099" s="5"/>
      <c r="P1099" s="12"/>
      <c r="Q1099" s="5"/>
      <c r="R1099" s="9"/>
      <c r="S1099" s="9"/>
      <c r="T1099" s="6"/>
      <c r="U1099" s="6"/>
      <c r="V1099" s="9"/>
      <c r="W1099" s="5"/>
      <c r="X1099" s="5"/>
      <c r="Y1099" s="7"/>
      <c r="Z1099" s="37"/>
      <c r="AA1099" s="5"/>
      <c r="AB1099" s="37"/>
      <c r="AC1099" s="5"/>
      <c r="AD1099" s="37"/>
      <c r="AE1099" s="37"/>
      <c r="AF1099" s="22"/>
      <c r="AG1099" s="23"/>
      <c r="AH1099" s="23"/>
      <c r="AI1099" s="23"/>
      <c r="AJ1099" s="3"/>
    </row>
    <row r="1100" spans="1:36" x14ac:dyDescent="0.35">
      <c r="A1100" s="5"/>
      <c r="B1100" s="6"/>
      <c r="C1100" s="6"/>
      <c r="D1100" s="9"/>
      <c r="E1100" s="9"/>
      <c r="F1100" s="9"/>
      <c r="G1100" s="9"/>
      <c r="H1100" s="6"/>
      <c r="I1100" s="9"/>
      <c r="J1100" s="9"/>
      <c r="K1100" s="39"/>
      <c r="L1100" s="11"/>
      <c r="M1100" s="11"/>
      <c r="N1100" s="5"/>
      <c r="O1100" s="5"/>
      <c r="P1100" s="12"/>
      <c r="Q1100" s="5"/>
      <c r="R1100" s="9"/>
      <c r="S1100" s="9"/>
      <c r="T1100" s="6"/>
      <c r="U1100" s="6"/>
      <c r="V1100" s="9"/>
      <c r="W1100" s="5"/>
      <c r="X1100" s="5"/>
      <c r="Y1100" s="7"/>
      <c r="Z1100" s="37"/>
      <c r="AA1100" s="5"/>
      <c r="AB1100" s="37"/>
      <c r="AC1100" s="5"/>
      <c r="AD1100" s="37"/>
      <c r="AE1100" s="37"/>
      <c r="AF1100" s="22"/>
      <c r="AG1100" s="23"/>
      <c r="AH1100" s="23"/>
      <c r="AI1100" s="23"/>
      <c r="AJ1100" s="3"/>
    </row>
    <row r="1101" spans="1:36" x14ac:dyDescent="0.35">
      <c r="A1101" s="5"/>
      <c r="B1101" s="6"/>
      <c r="C1101" s="6"/>
      <c r="D1101" s="9"/>
      <c r="E1101" s="9"/>
      <c r="F1101" s="9"/>
      <c r="G1101" s="9"/>
      <c r="H1101" s="6"/>
      <c r="I1101" s="9"/>
      <c r="J1101" s="9"/>
      <c r="K1101" s="39"/>
      <c r="L1101" s="11"/>
      <c r="M1101" s="11"/>
      <c r="N1101" s="5"/>
      <c r="O1101" s="5"/>
      <c r="P1101" s="12"/>
      <c r="Q1101" s="5"/>
      <c r="R1101" s="9"/>
      <c r="S1101" s="9"/>
      <c r="T1101" s="6"/>
      <c r="U1101" s="6"/>
      <c r="V1101" s="9"/>
      <c r="W1101" s="5"/>
      <c r="X1101" s="5"/>
      <c r="Y1101" s="7"/>
      <c r="Z1101" s="37"/>
      <c r="AA1101" s="5"/>
      <c r="AB1101" s="37"/>
      <c r="AC1101" s="5"/>
      <c r="AD1101" s="37"/>
      <c r="AE1101" s="37"/>
      <c r="AF1101" s="22"/>
      <c r="AG1101" s="23"/>
      <c r="AH1101" s="23"/>
      <c r="AI1101" s="23"/>
      <c r="AJ1101" s="3"/>
    </row>
    <row r="1102" spans="1:36" x14ac:dyDescent="0.35">
      <c r="A1102" s="5"/>
      <c r="B1102" s="6"/>
      <c r="C1102" s="6"/>
      <c r="D1102" s="9"/>
      <c r="E1102" s="9"/>
      <c r="F1102" s="9"/>
      <c r="G1102" s="9"/>
      <c r="H1102" s="6"/>
      <c r="I1102" s="9"/>
      <c r="J1102" s="9"/>
      <c r="K1102" s="39"/>
      <c r="L1102" s="11"/>
      <c r="M1102" s="11"/>
      <c r="N1102" s="5"/>
      <c r="O1102" s="5"/>
      <c r="P1102" s="12"/>
      <c r="Q1102" s="5"/>
      <c r="R1102" s="9"/>
      <c r="S1102" s="9"/>
      <c r="T1102" s="6"/>
      <c r="U1102" s="6"/>
      <c r="V1102" s="9"/>
      <c r="W1102" s="5"/>
      <c r="X1102" s="5"/>
      <c r="Y1102" s="7"/>
      <c r="Z1102" s="37"/>
      <c r="AA1102" s="5"/>
      <c r="AB1102" s="37"/>
      <c r="AC1102" s="5"/>
      <c r="AD1102" s="37"/>
      <c r="AE1102" s="37"/>
      <c r="AF1102" s="22"/>
      <c r="AG1102" s="23"/>
      <c r="AH1102" s="23"/>
      <c r="AI1102" s="23"/>
      <c r="AJ1102" s="3"/>
    </row>
    <row r="1103" spans="1:36" x14ac:dyDescent="0.35">
      <c r="A1103" s="5"/>
      <c r="B1103" s="6"/>
      <c r="C1103" s="6"/>
      <c r="D1103" s="9"/>
      <c r="E1103" s="9"/>
      <c r="F1103" s="9"/>
      <c r="G1103" s="9"/>
      <c r="H1103" s="7"/>
      <c r="I1103" s="9"/>
      <c r="J1103" s="9"/>
      <c r="K1103" s="10"/>
      <c r="L1103" s="5"/>
      <c r="M1103" s="5"/>
      <c r="N1103" s="35"/>
      <c r="O1103" s="35"/>
      <c r="P1103" s="12"/>
      <c r="Q1103" s="5"/>
      <c r="R1103" s="9"/>
      <c r="S1103" s="9"/>
      <c r="T1103" s="6"/>
      <c r="U1103" s="13"/>
      <c r="V1103" s="9"/>
      <c r="W1103" s="5"/>
      <c r="X1103" s="12"/>
      <c r="Y1103" s="7"/>
      <c r="Z1103" s="36"/>
      <c r="AA1103" s="5"/>
      <c r="AB1103" s="36"/>
      <c r="AC1103" s="5"/>
      <c r="AD1103" s="36"/>
      <c r="AE1103" s="36"/>
      <c r="AF1103" s="22"/>
      <c r="AG1103" s="23"/>
      <c r="AH1103" s="23"/>
      <c r="AI1103" s="23"/>
      <c r="AJ1103" s="3"/>
    </row>
    <row r="1104" spans="1:36" x14ac:dyDescent="0.35">
      <c r="A1104" s="5"/>
      <c r="B1104" s="6"/>
      <c r="C1104" s="6"/>
      <c r="D1104" s="9"/>
      <c r="E1104" s="9"/>
      <c r="F1104" s="9"/>
      <c r="G1104" s="9"/>
      <c r="H1104" s="7"/>
      <c r="I1104" s="9"/>
      <c r="J1104" s="9"/>
      <c r="K1104" s="10"/>
      <c r="L1104" s="5"/>
      <c r="M1104" s="5"/>
      <c r="N1104" s="35"/>
      <c r="O1104" s="35"/>
      <c r="P1104" s="12"/>
      <c r="Q1104" s="5"/>
      <c r="R1104" s="9"/>
      <c r="S1104" s="9"/>
      <c r="T1104" s="6"/>
      <c r="U1104" s="13"/>
      <c r="V1104" s="9"/>
      <c r="W1104" s="5"/>
      <c r="X1104" s="12"/>
      <c r="Y1104" s="7"/>
      <c r="Z1104" s="36"/>
      <c r="AA1104" s="5"/>
      <c r="AB1104" s="36"/>
      <c r="AC1104" s="5"/>
      <c r="AD1104" s="36"/>
      <c r="AE1104" s="36"/>
      <c r="AF1104" s="22"/>
      <c r="AG1104" s="23"/>
      <c r="AH1104" s="23"/>
      <c r="AI1104" s="23"/>
      <c r="AJ1104" s="3"/>
    </row>
    <row r="1105" spans="1:36" x14ac:dyDescent="0.35">
      <c r="A1105" s="5"/>
      <c r="B1105" s="6"/>
      <c r="C1105" s="6"/>
      <c r="D1105" s="9"/>
      <c r="E1105" s="9"/>
      <c r="F1105" s="9"/>
      <c r="G1105" s="9"/>
      <c r="H1105" s="7"/>
      <c r="I1105" s="9"/>
      <c r="J1105" s="9"/>
      <c r="K1105" s="10"/>
      <c r="L1105" s="5"/>
      <c r="M1105" s="5"/>
      <c r="N1105" s="35"/>
      <c r="O1105" s="35"/>
      <c r="P1105" s="12"/>
      <c r="Q1105" s="5"/>
      <c r="R1105" s="9"/>
      <c r="S1105" s="9"/>
      <c r="T1105" s="6"/>
      <c r="U1105" s="13"/>
      <c r="V1105" s="9"/>
      <c r="W1105" s="5"/>
      <c r="X1105" s="12"/>
      <c r="Y1105" s="7"/>
      <c r="Z1105" s="36"/>
      <c r="AA1105" s="5"/>
      <c r="AB1105" s="36"/>
      <c r="AC1105" s="5"/>
      <c r="AD1105" s="36"/>
      <c r="AE1105" s="36"/>
      <c r="AF1105" s="22"/>
      <c r="AG1105" s="23"/>
      <c r="AH1105" s="23"/>
      <c r="AI1105" s="23"/>
      <c r="AJ1105" s="3"/>
    </row>
    <row r="1106" spans="1:36" x14ac:dyDescent="0.35">
      <c r="A1106" s="5"/>
      <c r="B1106" s="6"/>
      <c r="C1106" s="6"/>
      <c r="D1106" s="9"/>
      <c r="E1106" s="9"/>
      <c r="F1106" s="9"/>
      <c r="G1106" s="9"/>
      <c r="H1106" s="7"/>
      <c r="I1106" s="9"/>
      <c r="J1106" s="9"/>
      <c r="K1106" s="10"/>
      <c r="L1106" s="5"/>
      <c r="M1106" s="5"/>
      <c r="N1106" s="35"/>
      <c r="O1106" s="35"/>
      <c r="P1106" s="12"/>
      <c r="Q1106" s="5"/>
      <c r="R1106" s="9"/>
      <c r="S1106" s="9"/>
      <c r="T1106" s="6"/>
      <c r="U1106" s="13"/>
      <c r="V1106" s="9"/>
      <c r="W1106" s="5"/>
      <c r="X1106" s="12"/>
      <c r="Y1106" s="7"/>
      <c r="Z1106" s="36"/>
      <c r="AA1106" s="5"/>
      <c r="AB1106" s="36"/>
      <c r="AC1106" s="5"/>
      <c r="AD1106" s="36"/>
      <c r="AE1106" s="36"/>
      <c r="AF1106" s="22"/>
      <c r="AG1106" s="23"/>
      <c r="AH1106" s="23"/>
      <c r="AI1106" s="23"/>
      <c r="AJ1106" s="3"/>
    </row>
    <row r="1107" spans="1:36" x14ac:dyDescent="0.35">
      <c r="A1107" s="5"/>
      <c r="B1107" s="6"/>
      <c r="C1107" s="6"/>
      <c r="D1107" s="9"/>
      <c r="E1107" s="9"/>
      <c r="F1107" s="9"/>
      <c r="G1107" s="9"/>
      <c r="H1107" s="7"/>
      <c r="I1107" s="9"/>
      <c r="J1107" s="9"/>
      <c r="K1107" s="10"/>
      <c r="L1107" s="5"/>
      <c r="M1107" s="5"/>
      <c r="N1107" s="35"/>
      <c r="O1107" s="35"/>
      <c r="P1107" s="12"/>
      <c r="Q1107" s="5"/>
      <c r="R1107" s="9"/>
      <c r="S1107" s="9"/>
      <c r="T1107" s="6"/>
      <c r="U1107" s="13"/>
      <c r="V1107" s="9"/>
      <c r="W1107" s="5"/>
      <c r="X1107" s="12"/>
      <c r="Y1107" s="7"/>
      <c r="Z1107" s="36"/>
      <c r="AA1107" s="5"/>
      <c r="AB1107" s="36"/>
      <c r="AC1107" s="5"/>
      <c r="AD1107" s="36"/>
      <c r="AE1107" s="36"/>
      <c r="AF1107" s="22"/>
      <c r="AG1107" s="23"/>
      <c r="AH1107" s="23"/>
      <c r="AI1107" s="23"/>
      <c r="AJ1107" s="3"/>
    </row>
    <row r="1108" spans="1:36" x14ac:dyDescent="0.35">
      <c r="A1108" s="5"/>
      <c r="B1108" s="6"/>
      <c r="C1108" s="6"/>
      <c r="D1108" s="9"/>
      <c r="E1108" s="9"/>
      <c r="F1108" s="9"/>
      <c r="G1108" s="9"/>
      <c r="H1108" s="7"/>
      <c r="I1108" s="9"/>
      <c r="J1108" s="9"/>
      <c r="K1108" s="10"/>
      <c r="L1108" s="5"/>
      <c r="M1108" s="5"/>
      <c r="N1108" s="35"/>
      <c r="O1108" s="35"/>
      <c r="P1108" s="12"/>
      <c r="Q1108" s="5"/>
      <c r="R1108" s="9"/>
      <c r="S1108" s="9"/>
      <c r="T1108" s="6"/>
      <c r="U1108" s="13"/>
      <c r="V1108" s="9"/>
      <c r="W1108" s="5"/>
      <c r="X1108" s="12"/>
      <c r="Y1108" s="7"/>
      <c r="Z1108" s="36"/>
      <c r="AA1108" s="5"/>
      <c r="AB1108" s="36"/>
      <c r="AC1108" s="5"/>
      <c r="AD1108" s="36"/>
      <c r="AE1108" s="36"/>
      <c r="AF1108" s="22"/>
      <c r="AG1108" s="23"/>
      <c r="AH1108" s="23"/>
      <c r="AI1108" s="23"/>
      <c r="AJ1108" s="3"/>
    </row>
    <row r="1109" spans="1:36" x14ac:dyDescent="0.35">
      <c r="A1109" s="5"/>
      <c r="B1109" s="6"/>
      <c r="C1109" s="6"/>
      <c r="D1109" s="9"/>
      <c r="E1109" s="9"/>
      <c r="F1109" s="9"/>
      <c r="G1109" s="9"/>
      <c r="H1109" s="7"/>
      <c r="I1109" s="9"/>
      <c r="J1109" s="9"/>
      <c r="K1109" s="10"/>
      <c r="L1109" s="5"/>
      <c r="M1109" s="5"/>
      <c r="N1109" s="35"/>
      <c r="O1109" s="35"/>
      <c r="P1109" s="12"/>
      <c r="Q1109" s="5"/>
      <c r="R1109" s="9"/>
      <c r="S1109" s="9"/>
      <c r="T1109" s="6"/>
      <c r="U1109" s="13"/>
      <c r="V1109" s="9"/>
      <c r="W1109" s="5"/>
      <c r="X1109" s="12"/>
      <c r="Y1109" s="7"/>
      <c r="Z1109" s="36"/>
      <c r="AA1109" s="5"/>
      <c r="AB1109" s="36"/>
      <c r="AC1109" s="5"/>
      <c r="AD1109" s="36"/>
      <c r="AE1109" s="36"/>
      <c r="AF1109" s="22"/>
      <c r="AG1109" s="23"/>
      <c r="AH1109" s="23"/>
      <c r="AI1109" s="23"/>
      <c r="AJ1109" s="3"/>
    </row>
    <row r="1110" spans="1:36" x14ac:dyDescent="0.35">
      <c r="A1110" s="5"/>
      <c r="B1110" s="6"/>
      <c r="C1110" s="6"/>
      <c r="D1110" s="9"/>
      <c r="E1110" s="9"/>
      <c r="F1110" s="9"/>
      <c r="G1110" s="9"/>
      <c r="H1110" s="7"/>
      <c r="I1110" s="9"/>
      <c r="J1110" s="9"/>
      <c r="K1110" s="10"/>
      <c r="L1110" s="11"/>
      <c r="M1110" s="11"/>
      <c r="N1110" s="12"/>
      <c r="O1110" s="12"/>
      <c r="P1110" s="12"/>
      <c r="Q1110" s="5"/>
      <c r="R1110" s="9"/>
      <c r="S1110" s="9"/>
      <c r="T1110" s="6"/>
      <c r="U1110" s="6"/>
      <c r="V1110" s="9"/>
      <c r="W1110" s="5"/>
      <c r="X1110" s="5"/>
      <c r="Y1110" s="7"/>
      <c r="Z1110" s="37"/>
      <c r="AA1110" s="5"/>
      <c r="AB1110" s="37"/>
      <c r="AC1110" s="5"/>
      <c r="AD1110" s="37"/>
      <c r="AE1110" s="37"/>
      <c r="AF1110" s="22"/>
      <c r="AG1110" s="23"/>
      <c r="AH1110" s="23"/>
      <c r="AI1110" s="23"/>
      <c r="AJ1110" s="3"/>
    </row>
    <row r="1111" spans="1:36" x14ac:dyDescent="0.35">
      <c r="A1111" s="5"/>
      <c r="B1111" s="6"/>
      <c r="C1111" s="6"/>
      <c r="D1111" s="9"/>
      <c r="E1111" s="9"/>
      <c r="F1111" s="9"/>
      <c r="G1111" s="9"/>
      <c r="H1111" s="6"/>
      <c r="I1111" s="9"/>
      <c r="J1111" s="9"/>
      <c r="K1111" s="39"/>
      <c r="L1111" s="11"/>
      <c r="M1111" s="11"/>
      <c r="N1111" s="38"/>
      <c r="O1111" s="38"/>
      <c r="P1111" s="12"/>
      <c r="Q1111" s="5"/>
      <c r="R1111" s="9"/>
      <c r="S1111" s="9"/>
      <c r="T1111" s="6"/>
      <c r="U1111" s="6"/>
      <c r="V1111" s="9"/>
      <c r="W1111" s="5"/>
      <c r="X1111" s="5"/>
      <c r="Y1111" s="7"/>
      <c r="Z1111" s="37"/>
      <c r="AA1111" s="5"/>
      <c r="AB1111" s="37"/>
      <c r="AC1111" s="5"/>
      <c r="AD1111" s="37"/>
      <c r="AE1111" s="37"/>
      <c r="AF1111" s="22"/>
      <c r="AG1111" s="23"/>
      <c r="AH1111" s="23"/>
      <c r="AI1111" s="23"/>
      <c r="AJ1111" s="3"/>
    </row>
    <row r="1112" spans="1:36" x14ac:dyDescent="0.35">
      <c r="A1112" s="5"/>
      <c r="B1112" s="6"/>
      <c r="C1112" s="6"/>
      <c r="D1112" s="9"/>
      <c r="E1112" s="9"/>
      <c r="F1112" s="9"/>
      <c r="G1112" s="9"/>
      <c r="H1112" s="6"/>
      <c r="I1112" s="9"/>
      <c r="J1112" s="9"/>
      <c r="K1112" s="39"/>
      <c r="L1112" s="11"/>
      <c r="M1112" s="11"/>
      <c r="N1112" s="38"/>
      <c r="O1112" s="38"/>
      <c r="P1112" s="12"/>
      <c r="Q1112" s="5"/>
      <c r="R1112" s="9"/>
      <c r="S1112" s="9"/>
      <c r="T1112" s="6"/>
      <c r="U1112" s="6"/>
      <c r="V1112" s="9"/>
      <c r="W1112" s="5"/>
      <c r="X1112" s="5"/>
      <c r="Y1112" s="7"/>
      <c r="Z1112" s="37"/>
      <c r="AA1112" s="5"/>
      <c r="AB1112" s="37"/>
      <c r="AC1112" s="5"/>
      <c r="AD1112" s="37"/>
      <c r="AE1112" s="37"/>
      <c r="AF1112" s="22"/>
      <c r="AG1112" s="23"/>
      <c r="AH1112" s="23"/>
      <c r="AI1112" s="23"/>
      <c r="AJ1112" s="3"/>
    </row>
    <row r="1113" spans="1:36" x14ac:dyDescent="0.35">
      <c r="A1113" s="5"/>
      <c r="B1113" s="6"/>
      <c r="C1113" s="6"/>
      <c r="D1113" s="9"/>
      <c r="E1113" s="9"/>
      <c r="F1113" s="9"/>
      <c r="G1113" s="9"/>
      <c r="H1113" s="6"/>
      <c r="I1113" s="9"/>
      <c r="J1113" s="9"/>
      <c r="K1113" s="39"/>
      <c r="L1113" s="11"/>
      <c r="M1113" s="11"/>
      <c r="N1113" s="38"/>
      <c r="O1113" s="38"/>
      <c r="P1113" s="12"/>
      <c r="Q1113" s="5"/>
      <c r="R1113" s="9"/>
      <c r="S1113" s="9"/>
      <c r="T1113" s="6"/>
      <c r="U1113" s="6"/>
      <c r="V1113" s="9"/>
      <c r="W1113" s="5"/>
      <c r="X1113" s="5"/>
      <c r="Y1113" s="7"/>
      <c r="Z1113" s="37"/>
      <c r="AA1113" s="5"/>
      <c r="AB1113" s="37"/>
      <c r="AC1113" s="5"/>
      <c r="AD1113" s="37"/>
      <c r="AE1113" s="37"/>
      <c r="AF1113" s="22"/>
      <c r="AG1113" s="23"/>
      <c r="AH1113" s="23"/>
      <c r="AI1113" s="23"/>
      <c r="AJ1113" s="3"/>
    </row>
    <row r="1114" spans="1:36" x14ac:dyDescent="0.35">
      <c r="A1114" s="5"/>
      <c r="B1114" s="6"/>
      <c r="C1114" s="6"/>
      <c r="D1114" s="9"/>
      <c r="E1114" s="9"/>
      <c r="F1114" s="9"/>
      <c r="G1114" s="9"/>
      <c r="H1114" s="6"/>
      <c r="I1114" s="9"/>
      <c r="J1114" s="9"/>
      <c r="K1114" s="39"/>
      <c r="L1114" s="11"/>
      <c r="M1114" s="11"/>
      <c r="N1114" s="38"/>
      <c r="O1114" s="38"/>
      <c r="P1114" s="12"/>
      <c r="Q1114" s="5"/>
      <c r="R1114" s="9"/>
      <c r="S1114" s="9"/>
      <c r="T1114" s="6"/>
      <c r="U1114" s="6"/>
      <c r="V1114" s="9"/>
      <c r="W1114" s="5"/>
      <c r="X1114" s="5"/>
      <c r="Y1114" s="7"/>
      <c r="Z1114" s="37"/>
      <c r="AA1114" s="5"/>
      <c r="AB1114" s="37"/>
      <c r="AC1114" s="5"/>
      <c r="AD1114" s="37"/>
      <c r="AE1114" s="37"/>
      <c r="AF1114" s="22"/>
      <c r="AG1114" s="23"/>
      <c r="AH1114" s="23"/>
      <c r="AI1114" s="23"/>
      <c r="AJ1114" s="3"/>
    </row>
    <row r="1115" spans="1:36" x14ac:dyDescent="0.35">
      <c r="A1115" s="5"/>
      <c r="B1115" s="6"/>
      <c r="C1115" s="6"/>
      <c r="D1115" s="9"/>
      <c r="E1115" s="9"/>
      <c r="F1115" s="9"/>
      <c r="G1115" s="9"/>
      <c r="H1115" s="6"/>
      <c r="I1115" s="9"/>
      <c r="J1115" s="9"/>
      <c r="K1115" s="39"/>
      <c r="L1115" s="11"/>
      <c r="M1115" s="11"/>
      <c r="N1115" s="38"/>
      <c r="O1115" s="38"/>
      <c r="P1115" s="12"/>
      <c r="Q1115" s="5"/>
      <c r="R1115" s="9"/>
      <c r="S1115" s="9"/>
      <c r="T1115" s="6"/>
      <c r="U1115" s="6"/>
      <c r="V1115" s="9"/>
      <c r="W1115" s="5"/>
      <c r="X1115" s="5"/>
      <c r="Y1115" s="7"/>
      <c r="Z1115" s="37"/>
      <c r="AA1115" s="5"/>
      <c r="AB1115" s="37"/>
      <c r="AC1115" s="5"/>
      <c r="AD1115" s="37"/>
      <c r="AE1115" s="37"/>
      <c r="AF1115" s="22"/>
      <c r="AG1115" s="23"/>
      <c r="AH1115" s="23"/>
      <c r="AI1115" s="23"/>
      <c r="AJ1115" s="3"/>
    </row>
    <row r="1116" spans="1:36" x14ac:dyDescent="0.35">
      <c r="A1116" s="5"/>
      <c r="B1116" s="6"/>
      <c r="C1116" s="6"/>
      <c r="D1116" s="9"/>
      <c r="E1116" s="9"/>
      <c r="F1116" s="9"/>
      <c r="G1116" s="9"/>
      <c r="H1116" s="6"/>
      <c r="I1116" s="9"/>
      <c r="J1116" s="9"/>
      <c r="K1116" s="39"/>
      <c r="L1116" s="11"/>
      <c r="M1116" s="11"/>
      <c r="N1116" s="38"/>
      <c r="O1116" s="38"/>
      <c r="P1116" s="12"/>
      <c r="Q1116" s="5"/>
      <c r="R1116" s="9"/>
      <c r="S1116" s="9"/>
      <c r="T1116" s="6"/>
      <c r="U1116" s="6"/>
      <c r="V1116" s="9"/>
      <c r="W1116" s="5"/>
      <c r="X1116" s="5"/>
      <c r="Y1116" s="7"/>
      <c r="Z1116" s="37"/>
      <c r="AA1116" s="5"/>
      <c r="AB1116" s="37"/>
      <c r="AC1116" s="5"/>
      <c r="AD1116" s="37"/>
      <c r="AE1116" s="37"/>
      <c r="AF1116" s="22"/>
      <c r="AG1116" s="23"/>
      <c r="AH1116" s="23"/>
      <c r="AI1116" s="23"/>
      <c r="AJ1116" s="3"/>
    </row>
    <row r="1117" spans="1:36" x14ac:dyDescent="0.35">
      <c r="A1117" s="5"/>
      <c r="B1117" s="6"/>
      <c r="C1117" s="6"/>
      <c r="D1117" s="9"/>
      <c r="E1117" s="9"/>
      <c r="F1117" s="9"/>
      <c r="G1117" s="9"/>
      <c r="H1117" s="6"/>
      <c r="I1117" s="9"/>
      <c r="J1117" s="9"/>
      <c r="K1117" s="39"/>
      <c r="L1117" s="11"/>
      <c r="M1117" s="11"/>
      <c r="N1117" s="38"/>
      <c r="O1117" s="38"/>
      <c r="P1117" s="12"/>
      <c r="Q1117" s="5"/>
      <c r="R1117" s="9"/>
      <c r="S1117" s="9"/>
      <c r="T1117" s="6"/>
      <c r="U1117" s="6"/>
      <c r="V1117" s="9"/>
      <c r="W1117" s="5"/>
      <c r="X1117" s="5"/>
      <c r="Y1117" s="7"/>
      <c r="Z1117" s="37"/>
      <c r="AA1117" s="5"/>
      <c r="AB1117" s="37"/>
      <c r="AC1117" s="5"/>
      <c r="AD1117" s="37"/>
      <c r="AE1117" s="37"/>
      <c r="AF1117" s="22"/>
      <c r="AG1117" s="23"/>
      <c r="AH1117" s="23"/>
      <c r="AI1117" s="23"/>
      <c r="AJ1117" s="3"/>
    </row>
    <row r="1118" spans="1:36" x14ac:dyDescent="0.35">
      <c r="A1118" s="5"/>
      <c r="B1118" s="6"/>
      <c r="C1118" s="6"/>
      <c r="D1118" s="9"/>
      <c r="E1118" s="9"/>
      <c r="F1118" s="9"/>
      <c r="G1118" s="9"/>
      <c r="H1118" s="6"/>
      <c r="I1118" s="9"/>
      <c r="J1118" s="9"/>
      <c r="K1118" s="39"/>
      <c r="L1118" s="11"/>
      <c r="M1118" s="11"/>
      <c r="N1118" s="38"/>
      <c r="O1118" s="38"/>
      <c r="P1118" s="12"/>
      <c r="Q1118" s="5"/>
      <c r="R1118" s="9"/>
      <c r="S1118" s="9"/>
      <c r="T1118" s="6"/>
      <c r="U1118" s="6"/>
      <c r="V1118" s="9"/>
      <c r="W1118" s="5"/>
      <c r="X1118" s="5"/>
      <c r="Y1118" s="7"/>
      <c r="Z1118" s="37"/>
      <c r="AA1118" s="5"/>
      <c r="AB1118" s="37"/>
      <c r="AC1118" s="5"/>
      <c r="AD1118" s="37"/>
      <c r="AE1118" s="37"/>
      <c r="AF1118" s="22"/>
      <c r="AG1118" s="23"/>
      <c r="AH1118" s="23"/>
      <c r="AI1118" s="23"/>
      <c r="AJ1118" s="3"/>
    </row>
    <row r="1119" spans="1:36" x14ac:dyDescent="0.35">
      <c r="A1119" s="5"/>
      <c r="B1119" s="6"/>
      <c r="C1119" s="6"/>
      <c r="D1119" s="9"/>
      <c r="E1119" s="9"/>
      <c r="F1119" s="9"/>
      <c r="G1119" s="9"/>
      <c r="H1119" s="6"/>
      <c r="I1119" s="9"/>
      <c r="J1119" s="9"/>
      <c r="K1119" s="39"/>
      <c r="L1119" s="11"/>
      <c r="M1119" s="11"/>
      <c r="N1119" s="38"/>
      <c r="O1119" s="38"/>
      <c r="P1119" s="12"/>
      <c r="Q1119" s="5"/>
      <c r="R1119" s="9"/>
      <c r="S1119" s="9"/>
      <c r="T1119" s="6"/>
      <c r="U1119" s="6"/>
      <c r="V1119" s="9"/>
      <c r="W1119" s="5"/>
      <c r="X1119" s="5"/>
      <c r="Y1119" s="7"/>
      <c r="Z1119" s="37"/>
      <c r="AA1119" s="5"/>
      <c r="AB1119" s="37"/>
      <c r="AC1119" s="5"/>
      <c r="AD1119" s="37"/>
      <c r="AE1119" s="37"/>
      <c r="AF1119" s="22"/>
      <c r="AG1119" s="23"/>
      <c r="AH1119" s="23"/>
      <c r="AI1119" s="23"/>
      <c r="AJ1119" s="3"/>
    </row>
    <row r="1120" spans="1:36" x14ac:dyDescent="0.35">
      <c r="A1120" s="5"/>
      <c r="B1120" s="6"/>
      <c r="C1120" s="6"/>
      <c r="D1120" s="9"/>
      <c r="E1120" s="9"/>
      <c r="F1120" s="9"/>
      <c r="G1120" s="9"/>
      <c r="H1120" s="6"/>
      <c r="I1120" s="9"/>
      <c r="J1120" s="9"/>
      <c r="K1120" s="39"/>
      <c r="L1120" s="11"/>
      <c r="M1120" s="11"/>
      <c r="N1120" s="38"/>
      <c r="O1120" s="38"/>
      <c r="P1120" s="12"/>
      <c r="Q1120" s="5"/>
      <c r="R1120" s="9"/>
      <c r="S1120" s="9"/>
      <c r="T1120" s="6"/>
      <c r="U1120" s="6"/>
      <c r="V1120" s="9"/>
      <c r="W1120" s="5"/>
      <c r="X1120" s="5"/>
      <c r="Y1120" s="7"/>
      <c r="Z1120" s="37"/>
      <c r="AA1120" s="5"/>
      <c r="AB1120" s="37"/>
      <c r="AC1120" s="5"/>
      <c r="AD1120" s="37"/>
      <c r="AE1120" s="37"/>
      <c r="AF1120" s="22"/>
      <c r="AG1120" s="23"/>
      <c r="AH1120" s="23"/>
      <c r="AI1120" s="23"/>
      <c r="AJ1120" s="3"/>
    </row>
    <row r="1121" spans="1:36" x14ac:dyDescent="0.35">
      <c r="A1121" s="5"/>
      <c r="B1121" s="6"/>
      <c r="C1121" s="6"/>
      <c r="D1121" s="9"/>
      <c r="E1121" s="9"/>
      <c r="F1121" s="9"/>
      <c r="G1121" s="9"/>
      <c r="H1121" s="6"/>
      <c r="I1121" s="9"/>
      <c r="J1121" s="9"/>
      <c r="K1121" s="39"/>
      <c r="L1121" s="11"/>
      <c r="M1121" s="11"/>
      <c r="N1121" s="38"/>
      <c r="O1121" s="38"/>
      <c r="P1121" s="12"/>
      <c r="Q1121" s="5"/>
      <c r="R1121" s="9"/>
      <c r="S1121" s="9"/>
      <c r="T1121" s="6"/>
      <c r="U1121" s="6"/>
      <c r="V1121" s="9"/>
      <c r="W1121" s="5"/>
      <c r="X1121" s="5"/>
      <c r="Y1121" s="7"/>
      <c r="Z1121" s="37"/>
      <c r="AA1121" s="5"/>
      <c r="AB1121" s="37"/>
      <c r="AC1121" s="5"/>
      <c r="AD1121" s="37"/>
      <c r="AE1121" s="37"/>
      <c r="AF1121" s="22"/>
      <c r="AG1121" s="23"/>
      <c r="AH1121" s="23"/>
      <c r="AI1121" s="23"/>
      <c r="AJ1121" s="3"/>
    </row>
    <row r="1122" spans="1:36" x14ac:dyDescent="0.35">
      <c r="A1122" s="5"/>
      <c r="B1122" s="6"/>
      <c r="C1122" s="6"/>
      <c r="D1122" s="9"/>
      <c r="E1122" s="9"/>
      <c r="F1122" s="9"/>
      <c r="G1122" s="9"/>
      <c r="H1122" s="6"/>
      <c r="I1122" s="9"/>
      <c r="J1122" s="9"/>
      <c r="K1122" s="39"/>
      <c r="L1122" s="11"/>
      <c r="M1122" s="11"/>
      <c r="N1122" s="38"/>
      <c r="O1122" s="38"/>
      <c r="P1122" s="12"/>
      <c r="Q1122" s="5"/>
      <c r="R1122" s="9"/>
      <c r="S1122" s="9"/>
      <c r="T1122" s="6"/>
      <c r="U1122" s="6"/>
      <c r="V1122" s="9"/>
      <c r="W1122" s="5"/>
      <c r="X1122" s="5"/>
      <c r="Y1122" s="7"/>
      <c r="Z1122" s="37"/>
      <c r="AA1122" s="5"/>
      <c r="AB1122" s="37"/>
      <c r="AC1122" s="5"/>
      <c r="AD1122" s="37"/>
      <c r="AE1122" s="37"/>
      <c r="AF1122" s="22"/>
      <c r="AG1122" s="23"/>
      <c r="AH1122" s="23"/>
      <c r="AI1122" s="23"/>
      <c r="AJ1122" s="3"/>
    </row>
    <row r="1123" spans="1:36" x14ac:dyDescent="0.35">
      <c r="A1123" s="5"/>
      <c r="B1123" s="6"/>
      <c r="C1123" s="6"/>
      <c r="D1123" s="9"/>
      <c r="E1123" s="9"/>
      <c r="F1123" s="9"/>
      <c r="G1123" s="9"/>
      <c r="H1123" s="6"/>
      <c r="I1123" s="9"/>
      <c r="J1123" s="9"/>
      <c r="K1123" s="39"/>
      <c r="L1123" s="11"/>
      <c r="M1123" s="11"/>
      <c r="N1123" s="38"/>
      <c r="O1123" s="38"/>
      <c r="P1123" s="12"/>
      <c r="Q1123" s="5"/>
      <c r="R1123" s="9"/>
      <c r="S1123" s="9"/>
      <c r="T1123" s="6"/>
      <c r="U1123" s="6"/>
      <c r="V1123" s="9"/>
      <c r="W1123" s="5"/>
      <c r="X1123" s="5"/>
      <c r="Y1123" s="7"/>
      <c r="Z1123" s="37"/>
      <c r="AA1123" s="5"/>
      <c r="AB1123" s="37"/>
      <c r="AC1123" s="5"/>
      <c r="AD1123" s="37"/>
      <c r="AE1123" s="37"/>
      <c r="AF1123" s="22"/>
      <c r="AG1123" s="23"/>
      <c r="AH1123" s="23"/>
      <c r="AI1123" s="23"/>
      <c r="AJ1123" s="3"/>
    </row>
    <row r="1124" spans="1:36" x14ac:dyDescent="0.35">
      <c r="A1124" s="5"/>
      <c r="B1124" s="6"/>
      <c r="C1124" s="6"/>
      <c r="D1124" s="9"/>
      <c r="E1124" s="9"/>
      <c r="F1124" s="9"/>
      <c r="G1124" s="9"/>
      <c r="H1124" s="6"/>
      <c r="I1124" s="9"/>
      <c r="J1124" s="9"/>
      <c r="K1124" s="39"/>
      <c r="L1124" s="11"/>
      <c r="M1124" s="11"/>
      <c r="N1124" s="38"/>
      <c r="O1124" s="38"/>
      <c r="P1124" s="12"/>
      <c r="Q1124" s="5"/>
      <c r="R1124" s="9"/>
      <c r="S1124" s="9"/>
      <c r="T1124" s="6"/>
      <c r="U1124" s="6"/>
      <c r="V1124" s="9"/>
      <c r="W1124" s="5"/>
      <c r="X1124" s="5"/>
      <c r="Y1124" s="7"/>
      <c r="Z1124" s="37"/>
      <c r="AA1124" s="5"/>
      <c r="AB1124" s="37"/>
      <c r="AC1124" s="5"/>
      <c r="AD1124" s="37"/>
      <c r="AE1124" s="37"/>
      <c r="AF1124" s="22"/>
      <c r="AG1124" s="23"/>
      <c r="AH1124" s="23"/>
      <c r="AI1124" s="23"/>
      <c r="AJ1124" s="3"/>
    </row>
    <row r="1125" spans="1:36" x14ac:dyDescent="0.35">
      <c r="A1125" s="5"/>
      <c r="B1125" s="6"/>
      <c r="C1125" s="6"/>
      <c r="D1125" s="9"/>
      <c r="E1125" s="9"/>
      <c r="F1125" s="9"/>
      <c r="G1125" s="9"/>
      <c r="H1125" s="6"/>
      <c r="I1125" s="9"/>
      <c r="J1125" s="9"/>
      <c r="K1125" s="39"/>
      <c r="L1125" s="11"/>
      <c r="M1125" s="11"/>
      <c r="N1125" s="12"/>
      <c r="O1125" s="12"/>
      <c r="P1125" s="12"/>
      <c r="Q1125" s="5"/>
      <c r="R1125" s="9"/>
      <c r="S1125" s="9"/>
      <c r="T1125" s="7"/>
      <c r="U1125" s="6"/>
      <c r="V1125" s="9"/>
      <c r="W1125" s="5"/>
      <c r="X1125" s="5"/>
      <c r="Y1125" s="7"/>
      <c r="Z1125" s="37"/>
      <c r="AA1125" s="5"/>
      <c r="AB1125" s="37"/>
      <c r="AC1125" s="5"/>
      <c r="AD1125" s="37"/>
      <c r="AE1125" s="37"/>
      <c r="AF1125" s="22"/>
      <c r="AG1125" s="23"/>
      <c r="AH1125" s="23"/>
      <c r="AI1125" s="23"/>
      <c r="AJ1125" s="3"/>
    </row>
    <row r="1126" spans="1:36" x14ac:dyDescent="0.35">
      <c r="A1126" s="5"/>
      <c r="B1126" s="6"/>
      <c r="C1126" s="6"/>
      <c r="D1126" s="9"/>
      <c r="E1126" s="9"/>
      <c r="F1126" s="9"/>
      <c r="G1126" s="9"/>
      <c r="H1126" s="6"/>
      <c r="I1126" s="9"/>
      <c r="J1126" s="9"/>
      <c r="K1126" s="39"/>
      <c r="L1126" s="11"/>
      <c r="M1126" s="11"/>
      <c r="N1126" s="38"/>
      <c r="O1126" s="38"/>
      <c r="P1126" s="12"/>
      <c r="Q1126" s="5"/>
      <c r="R1126" s="9"/>
      <c r="S1126" s="9"/>
      <c r="T1126" s="6"/>
      <c r="U1126" s="6"/>
      <c r="V1126" s="9"/>
      <c r="W1126" s="5"/>
      <c r="X1126" s="5"/>
      <c r="Y1126" s="7"/>
      <c r="Z1126" s="37"/>
      <c r="AA1126" s="5"/>
      <c r="AB1126" s="37"/>
      <c r="AC1126" s="5"/>
      <c r="AD1126" s="37"/>
      <c r="AE1126" s="37"/>
      <c r="AF1126" s="22"/>
      <c r="AG1126" s="23"/>
      <c r="AH1126" s="23"/>
      <c r="AI1126" s="23"/>
      <c r="AJ1126" s="3"/>
    </row>
    <row r="1127" spans="1:36" x14ac:dyDescent="0.35">
      <c r="A1127" s="5"/>
      <c r="B1127" s="6"/>
      <c r="C1127" s="6"/>
      <c r="D1127" s="9"/>
      <c r="E1127" s="9"/>
      <c r="F1127" s="9"/>
      <c r="G1127" s="9"/>
      <c r="H1127" s="6"/>
      <c r="I1127" s="9"/>
      <c r="J1127" s="9"/>
      <c r="K1127" s="39"/>
      <c r="L1127" s="11"/>
      <c r="M1127" s="11"/>
      <c r="N1127" s="38"/>
      <c r="O1127" s="38"/>
      <c r="P1127" s="12"/>
      <c r="Q1127" s="5"/>
      <c r="R1127" s="9"/>
      <c r="S1127" s="9"/>
      <c r="T1127" s="6"/>
      <c r="U1127" s="6"/>
      <c r="V1127" s="9"/>
      <c r="W1127" s="5"/>
      <c r="X1127" s="5"/>
      <c r="Y1127" s="7"/>
      <c r="Z1127" s="37"/>
      <c r="AA1127" s="5"/>
      <c r="AB1127" s="37"/>
      <c r="AC1127" s="5"/>
      <c r="AD1127" s="37"/>
      <c r="AE1127" s="37"/>
      <c r="AF1127" s="22"/>
      <c r="AG1127" s="23"/>
      <c r="AH1127" s="23"/>
      <c r="AI1127" s="23"/>
      <c r="AJ1127" s="3"/>
    </row>
    <row r="1128" spans="1:36" x14ac:dyDescent="0.35">
      <c r="A1128" s="5"/>
      <c r="B1128" s="6"/>
      <c r="C1128" s="6"/>
      <c r="D1128" s="9"/>
      <c r="E1128" s="9"/>
      <c r="F1128" s="9"/>
      <c r="G1128" s="9"/>
      <c r="H1128" s="6"/>
      <c r="I1128" s="9"/>
      <c r="J1128" s="9"/>
      <c r="K1128" s="39"/>
      <c r="L1128" s="11"/>
      <c r="M1128" s="11"/>
      <c r="N1128" s="38"/>
      <c r="O1128" s="38"/>
      <c r="P1128" s="12"/>
      <c r="Q1128" s="5"/>
      <c r="R1128" s="9"/>
      <c r="S1128" s="9"/>
      <c r="T1128" s="6"/>
      <c r="U1128" s="6"/>
      <c r="V1128" s="9"/>
      <c r="W1128" s="5"/>
      <c r="X1128" s="5"/>
      <c r="Y1128" s="7"/>
      <c r="Z1128" s="37"/>
      <c r="AA1128" s="5"/>
      <c r="AB1128" s="37"/>
      <c r="AC1128" s="5"/>
      <c r="AD1128" s="37"/>
      <c r="AE1128" s="37"/>
      <c r="AF1128" s="22"/>
      <c r="AG1128" s="23"/>
      <c r="AH1128" s="23"/>
      <c r="AI1128" s="23"/>
      <c r="AJ1128" s="3"/>
    </row>
    <row r="1129" spans="1:36" x14ac:dyDescent="0.35">
      <c r="A1129" s="5"/>
      <c r="B1129" s="6"/>
      <c r="C1129" s="6"/>
      <c r="D1129" s="9"/>
      <c r="E1129" s="9"/>
      <c r="F1129" s="9"/>
      <c r="G1129" s="9"/>
      <c r="H1129" s="6"/>
      <c r="I1129" s="9"/>
      <c r="J1129" s="9"/>
      <c r="K1129" s="39"/>
      <c r="L1129" s="11"/>
      <c r="M1129" s="11"/>
      <c r="N1129" s="38"/>
      <c r="O1129" s="38"/>
      <c r="P1129" s="12"/>
      <c r="Q1129" s="5"/>
      <c r="R1129" s="9"/>
      <c r="S1129" s="9"/>
      <c r="T1129" s="6"/>
      <c r="U1129" s="6"/>
      <c r="V1129" s="9"/>
      <c r="W1129" s="5"/>
      <c r="X1129" s="5"/>
      <c r="Y1129" s="7"/>
      <c r="Z1129" s="37"/>
      <c r="AA1129" s="5"/>
      <c r="AB1129" s="37"/>
      <c r="AC1129" s="5"/>
      <c r="AD1129" s="37"/>
      <c r="AE1129" s="37"/>
      <c r="AF1129" s="22"/>
      <c r="AG1129" s="23"/>
      <c r="AH1129" s="23"/>
      <c r="AI1129" s="23"/>
      <c r="AJ1129" s="3"/>
    </row>
    <row r="1130" spans="1:36" x14ac:dyDescent="0.35">
      <c r="A1130" s="5"/>
      <c r="B1130" s="6"/>
      <c r="C1130" s="6"/>
      <c r="D1130" s="9"/>
      <c r="E1130" s="9"/>
      <c r="F1130" s="9"/>
      <c r="G1130" s="9"/>
      <c r="H1130" s="6"/>
      <c r="I1130" s="9"/>
      <c r="J1130" s="9"/>
      <c r="K1130" s="39"/>
      <c r="L1130" s="11"/>
      <c r="M1130" s="11"/>
      <c r="N1130" s="38"/>
      <c r="O1130" s="38"/>
      <c r="P1130" s="12"/>
      <c r="Q1130" s="5"/>
      <c r="R1130" s="9"/>
      <c r="S1130" s="9"/>
      <c r="T1130" s="6"/>
      <c r="U1130" s="6"/>
      <c r="V1130" s="9"/>
      <c r="W1130" s="5"/>
      <c r="X1130" s="5"/>
      <c r="Y1130" s="7"/>
      <c r="Z1130" s="37"/>
      <c r="AA1130" s="5"/>
      <c r="AB1130" s="37"/>
      <c r="AC1130" s="5"/>
      <c r="AD1130" s="37"/>
      <c r="AE1130" s="37"/>
      <c r="AF1130" s="22"/>
      <c r="AG1130" s="23"/>
      <c r="AH1130" s="23"/>
      <c r="AI1130" s="23"/>
      <c r="AJ1130" s="3"/>
    </row>
    <row r="1131" spans="1:36" x14ac:dyDescent="0.35">
      <c r="A1131" s="5"/>
      <c r="B1131" s="6"/>
      <c r="C1131" s="6"/>
      <c r="D1131" s="9"/>
      <c r="E1131" s="9"/>
      <c r="F1131" s="9"/>
      <c r="G1131" s="9"/>
      <c r="H1131" s="6"/>
      <c r="I1131" s="9"/>
      <c r="J1131" s="9"/>
      <c r="K1131" s="39"/>
      <c r="L1131" s="11"/>
      <c r="M1131" s="11"/>
      <c r="N1131" s="38"/>
      <c r="O1131" s="38"/>
      <c r="P1131" s="12"/>
      <c r="Q1131" s="5"/>
      <c r="R1131" s="9"/>
      <c r="S1131" s="9"/>
      <c r="T1131" s="6"/>
      <c r="U1131" s="6"/>
      <c r="V1131" s="9"/>
      <c r="W1131" s="5"/>
      <c r="X1131" s="5"/>
      <c r="Y1131" s="7"/>
      <c r="Z1131" s="37"/>
      <c r="AA1131" s="5"/>
      <c r="AB1131" s="37"/>
      <c r="AC1131" s="5"/>
      <c r="AD1131" s="37"/>
      <c r="AE1131" s="37"/>
      <c r="AF1131" s="22"/>
      <c r="AG1131" s="23"/>
      <c r="AH1131" s="23"/>
      <c r="AI1131" s="23"/>
      <c r="AJ1131" s="3"/>
    </row>
    <row r="1132" spans="1:36" x14ac:dyDescent="0.35">
      <c r="A1132" s="5"/>
      <c r="B1132" s="6"/>
      <c r="C1132" s="6"/>
      <c r="D1132" s="9"/>
      <c r="E1132" s="9"/>
      <c r="F1132" s="9"/>
      <c r="G1132" s="9"/>
      <c r="H1132" s="6"/>
      <c r="I1132" s="9"/>
      <c r="J1132" s="9"/>
      <c r="K1132" s="39"/>
      <c r="L1132" s="11"/>
      <c r="M1132" s="11"/>
      <c r="N1132" s="38"/>
      <c r="O1132" s="38"/>
      <c r="P1132" s="12"/>
      <c r="Q1132" s="5"/>
      <c r="R1132" s="9"/>
      <c r="S1132" s="9"/>
      <c r="T1132" s="6"/>
      <c r="U1132" s="6"/>
      <c r="V1132" s="9"/>
      <c r="W1132" s="5"/>
      <c r="X1132" s="5"/>
      <c r="Y1132" s="7"/>
      <c r="Z1132" s="37"/>
      <c r="AA1132" s="5"/>
      <c r="AB1132" s="37"/>
      <c r="AC1132" s="5"/>
      <c r="AD1132" s="37"/>
      <c r="AE1132" s="37"/>
      <c r="AF1132" s="22"/>
      <c r="AG1132" s="23"/>
      <c r="AH1132" s="23"/>
      <c r="AI1132" s="23"/>
      <c r="AJ1132" s="3"/>
    </row>
    <row r="1133" spans="1:36" x14ac:dyDescent="0.35">
      <c r="A1133" s="5"/>
      <c r="B1133" s="6"/>
      <c r="C1133" s="6"/>
      <c r="D1133" s="9"/>
      <c r="E1133" s="9"/>
      <c r="F1133" s="9"/>
      <c r="G1133" s="9"/>
      <c r="H1133" s="6"/>
      <c r="I1133" s="9"/>
      <c r="J1133" s="9"/>
      <c r="K1133" s="39"/>
      <c r="L1133" s="11"/>
      <c r="M1133" s="11"/>
      <c r="N1133" s="38"/>
      <c r="O1133" s="38"/>
      <c r="P1133" s="12"/>
      <c r="Q1133" s="5"/>
      <c r="R1133" s="9"/>
      <c r="S1133" s="9"/>
      <c r="T1133" s="6"/>
      <c r="U1133" s="6"/>
      <c r="V1133" s="9"/>
      <c r="W1133" s="5"/>
      <c r="X1133" s="5"/>
      <c r="Y1133" s="7"/>
      <c r="Z1133" s="37"/>
      <c r="AA1133" s="5"/>
      <c r="AB1133" s="37"/>
      <c r="AC1133" s="5"/>
      <c r="AD1133" s="37"/>
      <c r="AE1133" s="37"/>
      <c r="AF1133" s="22"/>
      <c r="AG1133" s="23"/>
      <c r="AH1133" s="23"/>
      <c r="AI1133" s="23"/>
      <c r="AJ1133" s="3"/>
    </row>
    <row r="1134" spans="1:36" x14ac:dyDescent="0.35">
      <c r="A1134" s="5"/>
      <c r="B1134" s="6"/>
      <c r="C1134" s="6"/>
      <c r="D1134" s="9"/>
      <c r="E1134" s="9"/>
      <c r="F1134" s="9"/>
      <c r="G1134" s="9"/>
      <c r="H1134" s="6"/>
      <c r="I1134" s="9"/>
      <c r="J1134" s="9"/>
      <c r="K1134" s="39"/>
      <c r="L1134" s="11"/>
      <c r="M1134" s="11"/>
      <c r="N1134" s="38"/>
      <c r="O1134" s="38"/>
      <c r="P1134" s="12"/>
      <c r="Q1134" s="5"/>
      <c r="R1134" s="9"/>
      <c r="S1134" s="9"/>
      <c r="T1134" s="6"/>
      <c r="U1134" s="6"/>
      <c r="V1134" s="9"/>
      <c r="W1134" s="5"/>
      <c r="X1134" s="5"/>
      <c r="Y1134" s="7"/>
      <c r="Z1134" s="37"/>
      <c r="AA1134" s="5"/>
      <c r="AB1134" s="37"/>
      <c r="AC1134" s="5"/>
      <c r="AD1134" s="37"/>
      <c r="AE1134" s="37"/>
      <c r="AF1134" s="22"/>
      <c r="AG1134" s="23"/>
      <c r="AH1134" s="23"/>
      <c r="AI1134" s="23"/>
      <c r="AJ1134" s="3"/>
    </row>
    <row r="1135" spans="1:36" x14ac:dyDescent="0.35">
      <c r="A1135" s="5"/>
      <c r="B1135" s="6"/>
      <c r="C1135" s="6"/>
      <c r="D1135" s="9"/>
      <c r="E1135" s="9"/>
      <c r="F1135" s="9"/>
      <c r="G1135" s="9"/>
      <c r="H1135" s="6"/>
      <c r="I1135" s="9"/>
      <c r="J1135" s="9"/>
      <c r="K1135" s="39"/>
      <c r="L1135" s="11"/>
      <c r="M1135" s="11"/>
      <c r="N1135" s="38"/>
      <c r="O1135" s="38"/>
      <c r="P1135" s="12"/>
      <c r="Q1135" s="5"/>
      <c r="R1135" s="9"/>
      <c r="S1135" s="9"/>
      <c r="T1135" s="6"/>
      <c r="U1135" s="6"/>
      <c r="V1135" s="9"/>
      <c r="W1135" s="5"/>
      <c r="X1135" s="5"/>
      <c r="Y1135" s="7"/>
      <c r="Z1135" s="37"/>
      <c r="AA1135" s="5"/>
      <c r="AB1135" s="37"/>
      <c r="AC1135" s="5"/>
      <c r="AD1135" s="37"/>
      <c r="AE1135" s="37"/>
      <c r="AF1135" s="22"/>
      <c r="AG1135" s="23"/>
      <c r="AH1135" s="23"/>
      <c r="AI1135" s="23"/>
      <c r="AJ1135" s="3"/>
    </row>
    <row r="1136" spans="1:36" x14ac:dyDescent="0.35">
      <c r="A1136" s="5"/>
      <c r="B1136" s="6"/>
      <c r="C1136" s="6"/>
      <c r="D1136" s="9"/>
      <c r="E1136" s="9"/>
      <c r="F1136" s="9"/>
      <c r="G1136" s="9"/>
      <c r="H1136" s="6"/>
      <c r="I1136" s="9"/>
      <c r="J1136" s="9"/>
      <c r="K1136" s="39"/>
      <c r="L1136" s="11"/>
      <c r="M1136" s="11"/>
      <c r="N1136" s="38"/>
      <c r="O1136" s="38"/>
      <c r="P1136" s="12"/>
      <c r="Q1136" s="5"/>
      <c r="R1136" s="9"/>
      <c r="S1136" s="9"/>
      <c r="T1136" s="6"/>
      <c r="U1136" s="6"/>
      <c r="V1136" s="9"/>
      <c r="W1136" s="5"/>
      <c r="X1136" s="5"/>
      <c r="Y1136" s="7"/>
      <c r="Z1136" s="37"/>
      <c r="AA1136" s="5"/>
      <c r="AB1136" s="37"/>
      <c r="AC1136" s="5"/>
      <c r="AD1136" s="37"/>
      <c r="AE1136" s="37"/>
      <c r="AF1136" s="22"/>
      <c r="AG1136" s="23"/>
      <c r="AH1136" s="23"/>
      <c r="AI1136" s="23"/>
      <c r="AJ1136" s="3"/>
    </row>
    <row r="1137" spans="1:36" x14ac:dyDescent="0.35">
      <c r="A1137" s="5"/>
      <c r="B1137" s="6"/>
      <c r="C1137" s="6"/>
      <c r="D1137" s="9"/>
      <c r="E1137" s="9"/>
      <c r="F1137" s="9"/>
      <c r="G1137" s="9"/>
      <c r="H1137" s="6"/>
      <c r="I1137" s="9"/>
      <c r="J1137" s="9"/>
      <c r="K1137" s="39"/>
      <c r="L1137" s="11"/>
      <c r="M1137" s="11"/>
      <c r="N1137" s="38"/>
      <c r="O1137" s="38"/>
      <c r="P1137" s="12"/>
      <c r="Q1137" s="5"/>
      <c r="R1137" s="9"/>
      <c r="S1137" s="9"/>
      <c r="T1137" s="6"/>
      <c r="U1137" s="6"/>
      <c r="V1137" s="9"/>
      <c r="W1137" s="5"/>
      <c r="X1137" s="5"/>
      <c r="Y1137" s="7"/>
      <c r="Z1137" s="37"/>
      <c r="AA1137" s="5"/>
      <c r="AB1137" s="37"/>
      <c r="AC1137" s="5"/>
      <c r="AD1137" s="37"/>
      <c r="AE1137" s="37"/>
      <c r="AF1137" s="22"/>
      <c r="AG1137" s="23"/>
      <c r="AH1137" s="23"/>
      <c r="AI1137" s="23"/>
      <c r="AJ1137" s="3"/>
    </row>
    <row r="1138" spans="1:36" x14ac:dyDescent="0.35">
      <c r="A1138" s="5"/>
      <c r="B1138" s="6"/>
      <c r="C1138" s="6"/>
      <c r="D1138" s="9"/>
      <c r="E1138" s="9"/>
      <c r="F1138" s="9"/>
      <c r="G1138" s="9"/>
      <c r="H1138" s="6"/>
      <c r="I1138" s="9"/>
      <c r="J1138" s="9"/>
      <c r="K1138" s="39"/>
      <c r="L1138" s="11"/>
      <c r="M1138" s="11"/>
      <c r="N1138" s="38"/>
      <c r="O1138" s="38"/>
      <c r="P1138" s="12"/>
      <c r="Q1138" s="5"/>
      <c r="R1138" s="9"/>
      <c r="S1138" s="9"/>
      <c r="T1138" s="6"/>
      <c r="U1138" s="6"/>
      <c r="V1138" s="9"/>
      <c r="W1138" s="5"/>
      <c r="X1138" s="5"/>
      <c r="Y1138" s="7"/>
      <c r="Z1138" s="37"/>
      <c r="AA1138" s="5"/>
      <c r="AB1138" s="37"/>
      <c r="AC1138" s="5"/>
      <c r="AD1138" s="37"/>
      <c r="AE1138" s="37"/>
      <c r="AF1138" s="22"/>
      <c r="AG1138" s="23"/>
      <c r="AH1138" s="23"/>
      <c r="AI1138" s="23"/>
      <c r="AJ1138" s="3"/>
    </row>
    <row r="1139" spans="1:36" x14ac:dyDescent="0.35">
      <c r="A1139" s="5"/>
      <c r="B1139" s="6"/>
      <c r="C1139" s="6"/>
      <c r="D1139" s="9"/>
      <c r="E1139" s="9"/>
      <c r="F1139" s="9"/>
      <c r="G1139" s="9"/>
      <c r="H1139" s="6"/>
      <c r="I1139" s="9"/>
      <c r="J1139" s="9"/>
      <c r="K1139" s="39"/>
      <c r="L1139" s="11"/>
      <c r="M1139" s="11"/>
      <c r="N1139" s="38"/>
      <c r="O1139" s="38"/>
      <c r="P1139" s="12"/>
      <c r="Q1139" s="5"/>
      <c r="R1139" s="9"/>
      <c r="S1139" s="9"/>
      <c r="T1139" s="6"/>
      <c r="U1139" s="6"/>
      <c r="V1139" s="9"/>
      <c r="W1139" s="5"/>
      <c r="X1139" s="5"/>
      <c r="Y1139" s="7"/>
      <c r="Z1139" s="37"/>
      <c r="AA1139" s="5"/>
      <c r="AB1139" s="37"/>
      <c r="AC1139" s="5"/>
      <c r="AD1139" s="37"/>
      <c r="AE1139" s="37"/>
      <c r="AF1139" s="22"/>
      <c r="AG1139" s="23"/>
      <c r="AH1139" s="23"/>
      <c r="AI1139" s="23"/>
      <c r="AJ1139" s="3"/>
    </row>
    <row r="1140" spans="1:36" x14ac:dyDescent="0.35">
      <c r="A1140" s="5"/>
      <c r="B1140" s="6"/>
      <c r="C1140" s="6"/>
      <c r="D1140" s="9"/>
      <c r="E1140" s="9"/>
      <c r="F1140" s="9"/>
      <c r="G1140" s="9"/>
      <c r="H1140" s="6"/>
      <c r="I1140" s="9"/>
      <c r="J1140" s="9"/>
      <c r="K1140" s="39"/>
      <c r="L1140" s="11"/>
      <c r="M1140" s="11"/>
      <c r="N1140" s="38"/>
      <c r="O1140" s="38"/>
      <c r="P1140" s="12"/>
      <c r="Q1140" s="5"/>
      <c r="R1140" s="9"/>
      <c r="S1140" s="9"/>
      <c r="T1140" s="6"/>
      <c r="U1140" s="6"/>
      <c r="V1140" s="9"/>
      <c r="W1140" s="5"/>
      <c r="X1140" s="5"/>
      <c r="Y1140" s="7"/>
      <c r="Z1140" s="37"/>
      <c r="AA1140" s="5"/>
      <c r="AB1140" s="37"/>
      <c r="AC1140" s="5"/>
      <c r="AD1140" s="37"/>
      <c r="AE1140" s="37"/>
      <c r="AF1140" s="22"/>
      <c r="AG1140" s="23"/>
      <c r="AH1140" s="23"/>
      <c r="AI1140" s="23"/>
      <c r="AJ1140" s="3"/>
    </row>
    <row r="1141" spans="1:36" x14ac:dyDescent="0.35">
      <c r="A1141" s="5"/>
      <c r="B1141" s="6"/>
      <c r="C1141" s="6"/>
      <c r="D1141" s="9"/>
      <c r="E1141" s="9"/>
      <c r="F1141" s="9"/>
      <c r="G1141" s="9"/>
      <c r="H1141" s="6"/>
      <c r="I1141" s="9"/>
      <c r="J1141" s="9"/>
      <c r="K1141" s="39"/>
      <c r="L1141" s="11"/>
      <c r="M1141" s="11"/>
      <c r="N1141" s="12"/>
      <c r="O1141" s="12"/>
      <c r="P1141" s="38"/>
      <c r="Q1141" s="5"/>
      <c r="R1141" s="9"/>
      <c r="S1141" s="9"/>
      <c r="T1141" s="6"/>
      <c r="U1141" s="6"/>
      <c r="V1141" s="9"/>
      <c r="W1141" s="5"/>
      <c r="X1141" s="5"/>
      <c r="Y1141" s="7"/>
      <c r="Z1141" s="37"/>
      <c r="AA1141" s="5"/>
      <c r="AB1141" s="37"/>
      <c r="AC1141" s="5"/>
      <c r="AD1141" s="37"/>
      <c r="AE1141" s="37"/>
      <c r="AF1141" s="22"/>
      <c r="AG1141" s="23"/>
      <c r="AH1141" s="23"/>
      <c r="AI1141" s="23"/>
      <c r="AJ1141" s="3"/>
    </row>
    <row r="1142" spans="1:36" x14ac:dyDescent="0.35">
      <c r="A1142" s="5"/>
      <c r="B1142" s="6"/>
      <c r="C1142" s="6"/>
      <c r="D1142" s="9"/>
      <c r="E1142" s="9"/>
      <c r="F1142" s="9"/>
      <c r="G1142" s="9"/>
      <c r="H1142" s="6"/>
      <c r="I1142" s="9"/>
      <c r="J1142" s="9"/>
      <c r="K1142" s="39"/>
      <c r="L1142" s="11"/>
      <c r="M1142" s="11"/>
      <c r="N1142" s="12"/>
      <c r="O1142" s="12"/>
      <c r="P1142" s="38"/>
      <c r="Q1142" s="5"/>
      <c r="R1142" s="9"/>
      <c r="S1142" s="9"/>
      <c r="T1142" s="6"/>
      <c r="U1142" s="6"/>
      <c r="V1142" s="9"/>
      <c r="W1142" s="5"/>
      <c r="X1142" s="5"/>
      <c r="Y1142" s="7"/>
      <c r="Z1142" s="37"/>
      <c r="AA1142" s="5"/>
      <c r="AB1142" s="37"/>
      <c r="AC1142" s="5"/>
      <c r="AD1142" s="37"/>
      <c r="AE1142" s="37"/>
      <c r="AF1142" s="22"/>
      <c r="AG1142" s="23"/>
      <c r="AH1142" s="23"/>
      <c r="AI1142" s="23"/>
      <c r="AJ1142" s="3"/>
    </row>
    <row r="1143" spans="1:36" x14ac:dyDescent="0.35">
      <c r="A1143" s="5"/>
      <c r="B1143" s="6"/>
      <c r="C1143" s="6"/>
      <c r="D1143" s="9"/>
      <c r="E1143" s="9"/>
      <c r="F1143" s="9"/>
      <c r="G1143" s="9"/>
      <c r="H1143" s="6"/>
      <c r="I1143" s="9"/>
      <c r="J1143" s="9"/>
      <c r="K1143" s="39"/>
      <c r="L1143" s="11"/>
      <c r="M1143" s="11"/>
      <c r="N1143" s="12"/>
      <c r="O1143" s="12"/>
      <c r="P1143" s="38"/>
      <c r="Q1143" s="5"/>
      <c r="R1143" s="9"/>
      <c r="S1143" s="9"/>
      <c r="T1143" s="6"/>
      <c r="U1143" s="6"/>
      <c r="V1143" s="9"/>
      <c r="W1143" s="5"/>
      <c r="X1143" s="5"/>
      <c r="Y1143" s="7"/>
      <c r="Z1143" s="37"/>
      <c r="AA1143" s="5"/>
      <c r="AB1143" s="37"/>
      <c r="AC1143" s="5"/>
      <c r="AD1143" s="37"/>
      <c r="AE1143" s="37"/>
      <c r="AF1143" s="22"/>
      <c r="AG1143" s="23"/>
      <c r="AH1143" s="23"/>
      <c r="AI1143" s="23"/>
      <c r="AJ1143" s="3"/>
    </row>
    <row r="1144" spans="1:36" x14ac:dyDescent="0.35">
      <c r="A1144" s="5"/>
      <c r="B1144" s="6"/>
      <c r="C1144" s="6"/>
      <c r="D1144" s="9"/>
      <c r="E1144" s="9"/>
      <c r="F1144" s="9"/>
      <c r="G1144" s="9"/>
      <c r="H1144" s="6"/>
      <c r="I1144" s="9"/>
      <c r="J1144" s="9"/>
      <c r="K1144" s="39"/>
      <c r="L1144" s="11"/>
      <c r="M1144" s="11"/>
      <c r="N1144" s="12"/>
      <c r="O1144" s="12"/>
      <c r="P1144" s="38"/>
      <c r="Q1144" s="5"/>
      <c r="R1144" s="9"/>
      <c r="S1144" s="9"/>
      <c r="T1144" s="6"/>
      <c r="U1144" s="6"/>
      <c r="V1144" s="9"/>
      <c r="W1144" s="5"/>
      <c r="X1144" s="5"/>
      <c r="Y1144" s="7"/>
      <c r="Z1144" s="37"/>
      <c r="AA1144" s="5"/>
      <c r="AB1144" s="37"/>
      <c r="AC1144" s="5"/>
      <c r="AD1144" s="37"/>
      <c r="AE1144" s="37"/>
      <c r="AF1144" s="22"/>
      <c r="AG1144" s="23"/>
      <c r="AH1144" s="23"/>
      <c r="AI1144" s="23"/>
      <c r="AJ1144" s="3"/>
    </row>
    <row r="1145" spans="1:36" x14ac:dyDescent="0.35">
      <c r="A1145" s="5"/>
      <c r="B1145" s="6"/>
      <c r="C1145" s="6"/>
      <c r="D1145" s="9"/>
      <c r="E1145" s="9"/>
      <c r="F1145" s="9"/>
      <c r="G1145" s="9"/>
      <c r="H1145" s="6"/>
      <c r="I1145" s="9"/>
      <c r="J1145" s="9"/>
      <c r="K1145" s="39"/>
      <c r="L1145" s="11"/>
      <c r="M1145" s="11"/>
      <c r="N1145" s="12"/>
      <c r="O1145" s="12"/>
      <c r="P1145" s="38"/>
      <c r="Q1145" s="5"/>
      <c r="R1145" s="9"/>
      <c r="S1145" s="9"/>
      <c r="T1145" s="6"/>
      <c r="U1145" s="6"/>
      <c r="V1145" s="9"/>
      <c r="W1145" s="5"/>
      <c r="X1145" s="5"/>
      <c r="Y1145" s="7"/>
      <c r="Z1145" s="37"/>
      <c r="AA1145" s="5"/>
      <c r="AB1145" s="37"/>
      <c r="AC1145" s="5"/>
      <c r="AD1145" s="37"/>
      <c r="AE1145" s="37"/>
      <c r="AF1145" s="22"/>
      <c r="AG1145" s="23"/>
      <c r="AH1145" s="23"/>
      <c r="AI1145" s="23"/>
      <c r="AJ1145" s="3"/>
    </row>
    <row r="1146" spans="1:36" x14ac:dyDescent="0.35">
      <c r="A1146" s="5"/>
      <c r="B1146" s="6"/>
      <c r="C1146" s="6"/>
      <c r="D1146" s="9"/>
      <c r="E1146" s="9"/>
      <c r="F1146" s="9"/>
      <c r="G1146" s="9"/>
      <c r="H1146" s="6"/>
      <c r="I1146" s="9"/>
      <c r="J1146" s="9"/>
      <c r="K1146" s="39"/>
      <c r="L1146" s="11"/>
      <c r="M1146" s="11"/>
      <c r="N1146" s="12"/>
      <c r="O1146" s="12"/>
      <c r="P1146" s="38"/>
      <c r="Q1146" s="5"/>
      <c r="R1146" s="9"/>
      <c r="S1146" s="9"/>
      <c r="T1146" s="6"/>
      <c r="U1146" s="6"/>
      <c r="V1146" s="9"/>
      <c r="W1146" s="5"/>
      <c r="X1146" s="5"/>
      <c r="Y1146" s="7"/>
      <c r="Z1146" s="37"/>
      <c r="AA1146" s="5"/>
      <c r="AB1146" s="37"/>
      <c r="AC1146" s="5"/>
      <c r="AD1146" s="37"/>
      <c r="AE1146" s="37"/>
      <c r="AF1146" s="22"/>
      <c r="AG1146" s="23"/>
      <c r="AH1146" s="23"/>
      <c r="AI1146" s="23"/>
      <c r="AJ1146" s="3"/>
    </row>
    <row r="1147" spans="1:36" x14ac:dyDescent="0.35">
      <c r="A1147" s="5"/>
      <c r="B1147" s="6"/>
      <c r="C1147" s="6"/>
      <c r="D1147" s="9"/>
      <c r="E1147" s="9"/>
      <c r="F1147" s="9"/>
      <c r="G1147" s="9"/>
      <c r="H1147" s="6"/>
      <c r="I1147" s="9"/>
      <c r="J1147" s="9"/>
      <c r="K1147" s="39"/>
      <c r="L1147" s="11"/>
      <c r="M1147" s="11"/>
      <c r="N1147" s="12"/>
      <c r="O1147" s="12"/>
      <c r="P1147" s="38"/>
      <c r="Q1147" s="5"/>
      <c r="R1147" s="9"/>
      <c r="S1147" s="9"/>
      <c r="T1147" s="6"/>
      <c r="U1147" s="6"/>
      <c r="V1147" s="9"/>
      <c r="W1147" s="5"/>
      <c r="X1147" s="5"/>
      <c r="Y1147" s="7"/>
      <c r="Z1147" s="37"/>
      <c r="AA1147" s="5"/>
      <c r="AB1147" s="37"/>
      <c r="AC1147" s="5"/>
      <c r="AD1147" s="37"/>
      <c r="AE1147" s="37"/>
      <c r="AF1147" s="22"/>
      <c r="AG1147" s="23"/>
      <c r="AH1147" s="23"/>
      <c r="AI1147" s="23"/>
      <c r="AJ1147" s="3"/>
    </row>
    <row r="1148" spans="1:36" x14ac:dyDescent="0.35">
      <c r="A1148" s="5"/>
      <c r="B1148" s="6"/>
      <c r="C1148" s="6"/>
      <c r="D1148" s="9"/>
      <c r="E1148" s="9"/>
      <c r="F1148" s="9"/>
      <c r="G1148" s="9"/>
      <c r="H1148" s="6"/>
      <c r="I1148" s="9"/>
      <c r="J1148" s="9"/>
      <c r="K1148" s="39"/>
      <c r="L1148" s="11"/>
      <c r="M1148" s="11"/>
      <c r="N1148" s="12"/>
      <c r="O1148" s="12"/>
      <c r="P1148" s="38"/>
      <c r="Q1148" s="5"/>
      <c r="R1148" s="9"/>
      <c r="S1148" s="9"/>
      <c r="T1148" s="6"/>
      <c r="U1148" s="6"/>
      <c r="V1148" s="9"/>
      <c r="W1148" s="5"/>
      <c r="X1148" s="5"/>
      <c r="Y1148" s="7"/>
      <c r="Z1148" s="37"/>
      <c r="AA1148" s="5"/>
      <c r="AB1148" s="37"/>
      <c r="AC1148" s="5"/>
      <c r="AD1148" s="37"/>
      <c r="AE1148" s="37"/>
      <c r="AF1148" s="22"/>
      <c r="AG1148" s="23"/>
      <c r="AH1148" s="23"/>
      <c r="AI1148" s="23"/>
      <c r="AJ1148" s="3"/>
    </row>
    <row r="1149" spans="1:36" x14ac:dyDescent="0.35">
      <c r="A1149" s="5"/>
      <c r="B1149" s="6"/>
      <c r="C1149" s="6"/>
      <c r="D1149" s="9"/>
      <c r="E1149" s="9"/>
      <c r="F1149" s="9"/>
      <c r="G1149" s="9"/>
      <c r="H1149" s="6"/>
      <c r="I1149" s="9"/>
      <c r="J1149" s="9"/>
      <c r="K1149" s="39"/>
      <c r="L1149" s="11"/>
      <c r="M1149" s="11"/>
      <c r="N1149" s="12"/>
      <c r="O1149" s="12"/>
      <c r="P1149" s="38"/>
      <c r="Q1149" s="5"/>
      <c r="R1149" s="9"/>
      <c r="S1149" s="9"/>
      <c r="T1149" s="6"/>
      <c r="U1149" s="6"/>
      <c r="V1149" s="9"/>
      <c r="W1149" s="5"/>
      <c r="X1149" s="5"/>
      <c r="Y1149" s="7"/>
      <c r="Z1149" s="37"/>
      <c r="AA1149" s="5"/>
      <c r="AB1149" s="37"/>
      <c r="AC1149" s="5"/>
      <c r="AD1149" s="37"/>
      <c r="AE1149" s="37"/>
      <c r="AF1149" s="22"/>
      <c r="AG1149" s="23"/>
      <c r="AH1149" s="23"/>
      <c r="AI1149" s="23"/>
      <c r="AJ1149" s="3"/>
    </row>
    <row r="1150" spans="1:36" x14ac:dyDescent="0.35">
      <c r="A1150" s="5"/>
      <c r="B1150" s="6"/>
      <c r="C1150" s="6"/>
      <c r="D1150" s="9"/>
      <c r="E1150" s="9"/>
      <c r="F1150" s="9"/>
      <c r="G1150" s="9"/>
      <c r="H1150" s="6"/>
      <c r="I1150" s="9"/>
      <c r="J1150" s="9"/>
      <c r="K1150" s="39"/>
      <c r="L1150" s="11"/>
      <c r="M1150" s="11"/>
      <c r="N1150" s="12"/>
      <c r="O1150" s="12"/>
      <c r="P1150" s="38"/>
      <c r="Q1150" s="5"/>
      <c r="R1150" s="9"/>
      <c r="S1150" s="9"/>
      <c r="T1150" s="6"/>
      <c r="U1150" s="6"/>
      <c r="V1150" s="9"/>
      <c r="W1150" s="5"/>
      <c r="X1150" s="5"/>
      <c r="Y1150" s="7"/>
      <c r="Z1150" s="37"/>
      <c r="AA1150" s="5"/>
      <c r="AB1150" s="37"/>
      <c r="AC1150" s="5"/>
      <c r="AD1150" s="37"/>
      <c r="AE1150" s="37"/>
      <c r="AF1150" s="22"/>
      <c r="AG1150" s="23"/>
      <c r="AH1150" s="23"/>
      <c r="AI1150" s="23"/>
      <c r="AJ1150" s="3"/>
    </row>
    <row r="1151" spans="1:36" x14ac:dyDescent="0.35">
      <c r="A1151" s="5"/>
      <c r="B1151" s="6"/>
      <c r="C1151" s="6"/>
      <c r="D1151" s="9"/>
      <c r="E1151" s="9"/>
      <c r="F1151" s="9"/>
      <c r="G1151" s="9"/>
      <c r="H1151" s="6"/>
      <c r="I1151" s="9"/>
      <c r="J1151" s="9"/>
      <c r="K1151" s="39"/>
      <c r="L1151" s="11"/>
      <c r="M1151" s="11"/>
      <c r="N1151" s="12"/>
      <c r="O1151" s="12"/>
      <c r="P1151" s="38"/>
      <c r="Q1151" s="5"/>
      <c r="R1151" s="9"/>
      <c r="S1151" s="9"/>
      <c r="T1151" s="6"/>
      <c r="U1151" s="6"/>
      <c r="V1151" s="9"/>
      <c r="W1151" s="5"/>
      <c r="X1151" s="5"/>
      <c r="Y1151" s="7"/>
      <c r="Z1151" s="37"/>
      <c r="AA1151" s="5"/>
      <c r="AB1151" s="37"/>
      <c r="AC1151" s="5"/>
      <c r="AD1151" s="37"/>
      <c r="AE1151" s="37"/>
      <c r="AF1151" s="22"/>
      <c r="AG1151" s="23"/>
      <c r="AH1151" s="23"/>
      <c r="AI1151" s="23"/>
      <c r="AJ1151" s="3"/>
    </row>
    <row r="1152" spans="1:36" x14ac:dyDescent="0.35">
      <c r="A1152" s="5"/>
      <c r="B1152" s="6"/>
      <c r="C1152" s="6"/>
      <c r="D1152" s="9"/>
      <c r="E1152" s="9"/>
      <c r="F1152" s="9"/>
      <c r="G1152" s="9"/>
      <c r="H1152" s="6"/>
      <c r="I1152" s="9"/>
      <c r="J1152" s="9"/>
      <c r="K1152" s="39"/>
      <c r="L1152" s="11"/>
      <c r="M1152" s="11"/>
      <c r="N1152" s="12"/>
      <c r="O1152" s="12"/>
      <c r="P1152" s="38"/>
      <c r="Q1152" s="5"/>
      <c r="R1152" s="9"/>
      <c r="S1152" s="9"/>
      <c r="T1152" s="6"/>
      <c r="U1152" s="6"/>
      <c r="V1152" s="9"/>
      <c r="W1152" s="5"/>
      <c r="X1152" s="5"/>
      <c r="Y1152" s="7"/>
      <c r="Z1152" s="37"/>
      <c r="AA1152" s="5"/>
      <c r="AB1152" s="37"/>
      <c r="AC1152" s="5"/>
      <c r="AD1152" s="37"/>
      <c r="AE1152" s="37"/>
      <c r="AF1152" s="22"/>
      <c r="AG1152" s="23"/>
      <c r="AH1152" s="23"/>
      <c r="AI1152" s="23"/>
      <c r="AJ1152" s="3"/>
    </row>
    <row r="1153" spans="1:36" x14ac:dyDescent="0.35">
      <c r="A1153" s="5"/>
      <c r="B1153" s="6"/>
      <c r="C1153" s="6"/>
      <c r="D1153" s="9"/>
      <c r="E1153" s="9"/>
      <c r="F1153" s="9"/>
      <c r="G1153" s="9"/>
      <c r="H1153" s="6"/>
      <c r="I1153" s="9"/>
      <c r="J1153" s="9"/>
      <c r="K1153" s="39"/>
      <c r="L1153" s="11"/>
      <c r="M1153" s="11"/>
      <c r="N1153" s="12"/>
      <c r="O1153" s="12"/>
      <c r="P1153" s="38"/>
      <c r="Q1153" s="5"/>
      <c r="R1153" s="9"/>
      <c r="S1153" s="9"/>
      <c r="T1153" s="6"/>
      <c r="U1153" s="6"/>
      <c r="V1153" s="9"/>
      <c r="W1153" s="5"/>
      <c r="X1153" s="5"/>
      <c r="Y1153" s="7"/>
      <c r="Z1153" s="37"/>
      <c r="AA1153" s="5"/>
      <c r="AB1153" s="37"/>
      <c r="AC1153" s="5"/>
      <c r="AD1153" s="37"/>
      <c r="AE1153" s="37"/>
      <c r="AF1153" s="22"/>
      <c r="AG1153" s="23"/>
      <c r="AH1153" s="23"/>
      <c r="AI1153" s="23"/>
      <c r="AJ1153" s="3"/>
    </row>
    <row r="1154" spans="1:36" x14ac:dyDescent="0.35">
      <c r="A1154" s="5"/>
      <c r="B1154" s="6"/>
      <c r="C1154" s="6"/>
      <c r="D1154" s="9"/>
      <c r="E1154" s="9"/>
      <c r="F1154" s="9"/>
      <c r="G1154" s="9"/>
      <c r="H1154" s="6"/>
      <c r="I1154" s="9"/>
      <c r="J1154" s="9"/>
      <c r="K1154" s="39"/>
      <c r="L1154" s="11"/>
      <c r="M1154" s="11"/>
      <c r="N1154" s="12"/>
      <c r="O1154" s="12"/>
      <c r="P1154" s="38"/>
      <c r="Q1154" s="5"/>
      <c r="R1154" s="9"/>
      <c r="S1154" s="9"/>
      <c r="T1154" s="6"/>
      <c r="U1154" s="6"/>
      <c r="V1154" s="9"/>
      <c r="W1154" s="5"/>
      <c r="X1154" s="5"/>
      <c r="Y1154" s="7"/>
      <c r="Z1154" s="37"/>
      <c r="AA1154" s="5"/>
      <c r="AB1154" s="37"/>
      <c r="AC1154" s="5"/>
      <c r="AD1154" s="37"/>
      <c r="AE1154" s="37"/>
      <c r="AF1154" s="22"/>
      <c r="AG1154" s="23"/>
      <c r="AH1154" s="23"/>
      <c r="AI1154" s="23"/>
      <c r="AJ1154" s="3"/>
    </row>
    <row r="1155" spans="1:36" x14ac:dyDescent="0.35">
      <c r="A1155" s="5"/>
      <c r="B1155" s="6"/>
      <c r="C1155" s="6"/>
      <c r="D1155" s="9"/>
      <c r="E1155" s="9"/>
      <c r="F1155" s="9"/>
      <c r="G1155" s="9"/>
      <c r="H1155" s="6"/>
      <c r="I1155" s="9"/>
      <c r="J1155" s="9"/>
      <c r="K1155" s="39"/>
      <c r="L1155" s="11"/>
      <c r="M1155" s="11"/>
      <c r="N1155" s="12"/>
      <c r="O1155" s="12"/>
      <c r="P1155" s="38"/>
      <c r="Q1155" s="5"/>
      <c r="R1155" s="9"/>
      <c r="S1155" s="9"/>
      <c r="T1155" s="6"/>
      <c r="U1155" s="6"/>
      <c r="V1155" s="9"/>
      <c r="W1155" s="5"/>
      <c r="X1155" s="5"/>
      <c r="Y1155" s="7"/>
      <c r="Z1155" s="37"/>
      <c r="AA1155" s="5"/>
      <c r="AB1155" s="37"/>
      <c r="AC1155" s="5"/>
      <c r="AD1155" s="37"/>
      <c r="AE1155" s="37"/>
      <c r="AF1155" s="22"/>
      <c r="AG1155" s="23"/>
      <c r="AH1155" s="23"/>
      <c r="AI1155" s="23"/>
      <c r="AJ1155" s="3"/>
    </row>
    <row r="1156" spans="1:36" x14ac:dyDescent="0.35">
      <c r="A1156" s="5"/>
      <c r="B1156" s="6"/>
      <c r="C1156" s="6"/>
      <c r="D1156" s="9"/>
      <c r="E1156" s="9"/>
      <c r="F1156" s="9"/>
      <c r="G1156" s="9"/>
      <c r="H1156" s="6"/>
      <c r="I1156" s="9"/>
      <c r="J1156" s="9"/>
      <c r="K1156" s="39"/>
      <c r="L1156" s="11"/>
      <c r="M1156" s="11"/>
      <c r="N1156" s="12"/>
      <c r="O1156" s="12"/>
      <c r="P1156" s="12"/>
      <c r="Q1156" s="5"/>
      <c r="R1156" s="9"/>
      <c r="S1156" s="9"/>
      <c r="T1156" s="6"/>
      <c r="U1156" s="6"/>
      <c r="V1156" s="9"/>
      <c r="W1156" s="5"/>
      <c r="X1156" s="5"/>
      <c r="Y1156" s="7"/>
      <c r="Z1156" s="37"/>
      <c r="AA1156" s="5"/>
      <c r="AB1156" s="37"/>
      <c r="AC1156" s="5"/>
      <c r="AD1156" s="37"/>
      <c r="AE1156" s="37"/>
      <c r="AF1156" s="22"/>
      <c r="AG1156" s="23"/>
      <c r="AH1156" s="23"/>
      <c r="AI1156" s="23"/>
      <c r="AJ1156" s="3"/>
    </row>
    <row r="1157" spans="1:36" x14ac:dyDescent="0.35">
      <c r="A1157" s="5"/>
      <c r="B1157" s="6"/>
      <c r="C1157" s="6"/>
      <c r="D1157" s="9"/>
      <c r="E1157" s="9"/>
      <c r="F1157" s="9"/>
      <c r="G1157" s="9"/>
      <c r="H1157" s="6"/>
      <c r="I1157" s="9"/>
      <c r="J1157" s="9"/>
      <c r="K1157" s="39"/>
      <c r="L1157" s="11"/>
      <c r="M1157" s="11"/>
      <c r="N1157" s="12"/>
      <c r="O1157" s="12"/>
      <c r="P1157" s="38"/>
      <c r="Q1157" s="5"/>
      <c r="R1157" s="9"/>
      <c r="S1157" s="9"/>
      <c r="T1157" s="6"/>
      <c r="U1157" s="6"/>
      <c r="V1157" s="9"/>
      <c r="W1157" s="5"/>
      <c r="X1157" s="5"/>
      <c r="Y1157" s="7"/>
      <c r="Z1157" s="37"/>
      <c r="AA1157" s="5"/>
      <c r="AB1157" s="37"/>
      <c r="AC1157" s="5"/>
      <c r="AD1157" s="37"/>
      <c r="AE1157" s="37"/>
      <c r="AF1157" s="22"/>
      <c r="AG1157" s="23"/>
      <c r="AH1157" s="23"/>
      <c r="AI1157" s="23"/>
      <c r="AJ1157" s="3"/>
    </row>
    <row r="1158" spans="1:36" x14ac:dyDescent="0.35">
      <c r="A1158" s="5"/>
      <c r="B1158" s="6"/>
      <c r="C1158" s="6"/>
      <c r="D1158" s="9"/>
      <c r="E1158" s="9"/>
      <c r="F1158" s="9"/>
      <c r="G1158" s="9"/>
      <c r="H1158" s="6"/>
      <c r="I1158" s="9"/>
      <c r="J1158" s="9"/>
      <c r="K1158" s="39"/>
      <c r="L1158" s="11"/>
      <c r="M1158" s="11"/>
      <c r="N1158" s="12"/>
      <c r="O1158" s="12"/>
      <c r="P1158" s="38"/>
      <c r="Q1158" s="5"/>
      <c r="R1158" s="9"/>
      <c r="S1158" s="9"/>
      <c r="T1158" s="6"/>
      <c r="U1158" s="6"/>
      <c r="V1158" s="9"/>
      <c r="W1158" s="5"/>
      <c r="X1158" s="5"/>
      <c r="Y1158" s="7"/>
      <c r="Z1158" s="37"/>
      <c r="AA1158" s="5"/>
      <c r="AB1158" s="37"/>
      <c r="AC1158" s="5"/>
      <c r="AD1158" s="37"/>
      <c r="AE1158" s="37"/>
      <c r="AF1158" s="22"/>
      <c r="AG1158" s="23"/>
      <c r="AH1158" s="23"/>
      <c r="AI1158" s="23"/>
      <c r="AJ1158" s="3"/>
    </row>
    <row r="1159" spans="1:36" x14ac:dyDescent="0.35">
      <c r="A1159" s="5"/>
      <c r="B1159" s="6"/>
      <c r="C1159" s="6"/>
      <c r="D1159" s="9"/>
      <c r="E1159" s="9"/>
      <c r="F1159" s="9"/>
      <c r="G1159" s="9"/>
      <c r="H1159" s="6"/>
      <c r="I1159" s="9"/>
      <c r="J1159" s="9"/>
      <c r="K1159" s="39"/>
      <c r="L1159" s="11"/>
      <c r="M1159" s="11"/>
      <c r="N1159" s="12"/>
      <c r="O1159" s="12"/>
      <c r="P1159" s="38"/>
      <c r="Q1159" s="5"/>
      <c r="R1159" s="9"/>
      <c r="S1159" s="9"/>
      <c r="T1159" s="6"/>
      <c r="U1159" s="6"/>
      <c r="V1159" s="9"/>
      <c r="W1159" s="5"/>
      <c r="X1159" s="5"/>
      <c r="Y1159" s="7"/>
      <c r="Z1159" s="37"/>
      <c r="AA1159" s="5"/>
      <c r="AB1159" s="37"/>
      <c r="AC1159" s="5"/>
      <c r="AD1159" s="37"/>
      <c r="AE1159" s="37"/>
      <c r="AF1159" s="22"/>
      <c r="AG1159" s="23"/>
      <c r="AH1159" s="23"/>
      <c r="AI1159" s="23"/>
      <c r="AJ1159" s="3"/>
    </row>
    <row r="1160" spans="1:36" x14ac:dyDescent="0.35">
      <c r="A1160" s="5"/>
      <c r="B1160" s="6"/>
      <c r="C1160" s="6"/>
      <c r="D1160" s="9"/>
      <c r="E1160" s="9"/>
      <c r="F1160" s="9"/>
      <c r="G1160" s="9"/>
      <c r="H1160" s="6"/>
      <c r="I1160" s="9"/>
      <c r="J1160" s="9"/>
      <c r="K1160" s="39"/>
      <c r="L1160" s="11"/>
      <c r="M1160" s="11"/>
      <c r="N1160" s="12"/>
      <c r="O1160" s="12"/>
      <c r="P1160" s="38"/>
      <c r="Q1160" s="5"/>
      <c r="R1160" s="9"/>
      <c r="S1160" s="9"/>
      <c r="T1160" s="6"/>
      <c r="U1160" s="6"/>
      <c r="V1160" s="9"/>
      <c r="W1160" s="5"/>
      <c r="X1160" s="5"/>
      <c r="Y1160" s="7"/>
      <c r="Z1160" s="37"/>
      <c r="AA1160" s="5"/>
      <c r="AB1160" s="37"/>
      <c r="AC1160" s="5"/>
      <c r="AD1160" s="37"/>
      <c r="AE1160" s="37"/>
      <c r="AF1160" s="22"/>
      <c r="AG1160" s="23"/>
      <c r="AH1160" s="23"/>
      <c r="AI1160" s="23"/>
      <c r="AJ1160" s="3"/>
    </row>
    <row r="1161" spans="1:36" x14ac:dyDescent="0.35">
      <c r="A1161" s="5"/>
      <c r="B1161" s="6"/>
      <c r="C1161" s="6"/>
      <c r="D1161" s="9"/>
      <c r="E1161" s="9"/>
      <c r="F1161" s="9"/>
      <c r="G1161" s="9"/>
      <c r="H1161" s="6"/>
      <c r="I1161" s="9"/>
      <c r="J1161" s="9"/>
      <c r="K1161" s="39"/>
      <c r="L1161" s="11"/>
      <c r="M1161" s="11"/>
      <c r="N1161" s="12"/>
      <c r="O1161" s="12"/>
      <c r="P1161" s="38"/>
      <c r="Q1161" s="5"/>
      <c r="R1161" s="9"/>
      <c r="S1161" s="9"/>
      <c r="T1161" s="6"/>
      <c r="U1161" s="6"/>
      <c r="V1161" s="9"/>
      <c r="W1161" s="5"/>
      <c r="X1161" s="5"/>
      <c r="Y1161" s="7"/>
      <c r="Z1161" s="37"/>
      <c r="AA1161" s="5"/>
      <c r="AB1161" s="37"/>
      <c r="AC1161" s="5"/>
      <c r="AD1161" s="37"/>
      <c r="AE1161" s="37"/>
      <c r="AF1161" s="22"/>
      <c r="AG1161" s="23"/>
      <c r="AH1161" s="23"/>
      <c r="AI1161" s="23"/>
      <c r="AJ1161" s="3"/>
    </row>
    <row r="1162" spans="1:36" x14ac:dyDescent="0.35">
      <c r="A1162" s="5"/>
      <c r="B1162" s="6"/>
      <c r="C1162" s="6"/>
      <c r="D1162" s="9"/>
      <c r="E1162" s="9"/>
      <c r="F1162" s="9"/>
      <c r="G1162" s="9"/>
      <c r="H1162" s="6"/>
      <c r="I1162" s="9"/>
      <c r="J1162" s="9"/>
      <c r="K1162" s="39"/>
      <c r="L1162" s="11"/>
      <c r="M1162" s="11"/>
      <c r="N1162" s="12"/>
      <c r="O1162" s="12"/>
      <c r="P1162" s="12"/>
      <c r="Q1162" s="5"/>
      <c r="R1162" s="9"/>
      <c r="S1162" s="9"/>
      <c r="T1162" s="6"/>
      <c r="U1162" s="6"/>
      <c r="V1162" s="9"/>
      <c r="W1162" s="5"/>
      <c r="X1162" s="5"/>
      <c r="Y1162" s="7"/>
      <c r="Z1162" s="37"/>
      <c r="AA1162" s="5"/>
      <c r="AB1162" s="37"/>
      <c r="AC1162" s="5"/>
      <c r="AD1162" s="37"/>
      <c r="AE1162" s="37"/>
      <c r="AF1162" s="22"/>
      <c r="AG1162" s="23"/>
      <c r="AH1162" s="23"/>
      <c r="AI1162" s="23"/>
      <c r="AJ1162" s="3"/>
    </row>
    <row r="1163" spans="1:36" x14ac:dyDescent="0.35">
      <c r="A1163" s="5"/>
      <c r="B1163" s="6"/>
      <c r="C1163" s="6"/>
      <c r="D1163" s="9"/>
      <c r="E1163" s="9"/>
      <c r="F1163" s="9"/>
      <c r="G1163" s="9"/>
      <c r="H1163" s="6"/>
      <c r="I1163" s="9"/>
      <c r="J1163" s="9"/>
      <c r="K1163" s="39"/>
      <c r="L1163" s="11"/>
      <c r="M1163" s="11"/>
      <c r="N1163" s="12"/>
      <c r="O1163" s="12"/>
      <c r="P1163" s="12"/>
      <c r="Q1163" s="5"/>
      <c r="R1163" s="9"/>
      <c r="S1163" s="9"/>
      <c r="T1163" s="6"/>
      <c r="U1163" s="6"/>
      <c r="V1163" s="9"/>
      <c r="W1163" s="5"/>
      <c r="X1163" s="5"/>
      <c r="Y1163" s="7"/>
      <c r="Z1163" s="37"/>
      <c r="AA1163" s="5"/>
      <c r="AB1163" s="37"/>
      <c r="AC1163" s="5"/>
      <c r="AD1163" s="37"/>
      <c r="AE1163" s="37"/>
      <c r="AF1163" s="22"/>
      <c r="AG1163" s="23"/>
      <c r="AH1163" s="23"/>
      <c r="AI1163" s="23"/>
      <c r="AJ1163" s="3"/>
    </row>
    <row r="1164" spans="1:36" x14ac:dyDescent="0.35">
      <c r="A1164" s="5"/>
      <c r="B1164" s="6"/>
      <c r="C1164" s="6"/>
      <c r="D1164" s="9"/>
      <c r="E1164" s="9"/>
      <c r="F1164" s="9"/>
      <c r="G1164" s="9"/>
      <c r="H1164" s="6"/>
      <c r="I1164" s="9"/>
      <c r="J1164" s="9"/>
      <c r="K1164" s="39"/>
      <c r="L1164" s="11"/>
      <c r="M1164" s="11"/>
      <c r="N1164" s="12"/>
      <c r="O1164" s="12"/>
      <c r="P1164" s="12"/>
      <c r="Q1164" s="5"/>
      <c r="R1164" s="9"/>
      <c r="S1164" s="9"/>
      <c r="T1164" s="6"/>
      <c r="U1164" s="6"/>
      <c r="V1164" s="9"/>
      <c r="W1164" s="5"/>
      <c r="X1164" s="5"/>
      <c r="Y1164" s="7"/>
      <c r="Z1164" s="37"/>
      <c r="AA1164" s="5"/>
      <c r="AB1164" s="37"/>
      <c r="AC1164" s="5"/>
      <c r="AD1164" s="37"/>
      <c r="AE1164" s="37"/>
      <c r="AF1164" s="22"/>
      <c r="AG1164" s="23"/>
      <c r="AH1164" s="23"/>
      <c r="AI1164" s="23"/>
      <c r="AJ1164" s="3"/>
    </row>
    <row r="1165" spans="1:36" x14ac:dyDescent="0.35">
      <c r="A1165" s="5"/>
      <c r="B1165" s="6"/>
      <c r="C1165" s="6"/>
      <c r="D1165" s="9"/>
      <c r="E1165" s="9"/>
      <c r="F1165" s="9"/>
      <c r="G1165" s="9"/>
      <c r="H1165" s="6"/>
      <c r="I1165" s="9"/>
      <c r="J1165" s="9"/>
      <c r="K1165" s="39"/>
      <c r="L1165" s="11"/>
      <c r="M1165" s="11"/>
      <c r="N1165" s="12"/>
      <c r="O1165" s="12"/>
      <c r="P1165" s="12"/>
      <c r="Q1165" s="5"/>
      <c r="R1165" s="9"/>
      <c r="S1165" s="9"/>
      <c r="T1165" s="6"/>
      <c r="U1165" s="6"/>
      <c r="V1165" s="9"/>
      <c r="W1165" s="5"/>
      <c r="X1165" s="5"/>
      <c r="Y1165" s="7"/>
      <c r="Z1165" s="37"/>
      <c r="AA1165" s="5"/>
      <c r="AB1165" s="37"/>
      <c r="AC1165" s="5"/>
      <c r="AD1165" s="37"/>
      <c r="AE1165" s="37"/>
      <c r="AF1165" s="22"/>
      <c r="AG1165" s="23"/>
      <c r="AH1165" s="23"/>
      <c r="AI1165" s="23"/>
      <c r="AJ1165" s="3"/>
    </row>
    <row r="1166" spans="1:36" x14ac:dyDescent="0.35">
      <c r="A1166" s="5"/>
      <c r="B1166" s="6"/>
      <c r="C1166" s="6"/>
      <c r="D1166" s="9"/>
      <c r="E1166" s="9"/>
      <c r="F1166" s="9"/>
      <c r="G1166" s="9"/>
      <c r="H1166" s="6"/>
      <c r="I1166" s="9"/>
      <c r="J1166" s="9"/>
      <c r="K1166" s="39"/>
      <c r="L1166" s="11"/>
      <c r="M1166" s="11"/>
      <c r="N1166" s="12"/>
      <c r="O1166" s="12"/>
      <c r="P1166" s="38"/>
      <c r="Q1166" s="5"/>
      <c r="R1166" s="9"/>
      <c r="S1166" s="9"/>
      <c r="T1166" s="7"/>
      <c r="U1166" s="6"/>
      <c r="V1166" s="9"/>
      <c r="W1166" s="5"/>
      <c r="X1166" s="5"/>
      <c r="Y1166" s="7"/>
      <c r="Z1166" s="37"/>
      <c r="AA1166" s="5"/>
      <c r="AB1166" s="37"/>
      <c r="AC1166" s="5"/>
      <c r="AD1166" s="37"/>
      <c r="AE1166" s="37"/>
      <c r="AF1166" s="22"/>
      <c r="AG1166" s="23"/>
      <c r="AH1166" s="23"/>
      <c r="AI1166" s="23"/>
      <c r="AJ1166" s="3"/>
    </row>
    <row r="1167" spans="1:36" x14ac:dyDescent="0.35">
      <c r="A1167" s="5"/>
      <c r="B1167" s="6"/>
      <c r="C1167" s="6"/>
      <c r="D1167" s="9"/>
      <c r="E1167" s="9"/>
      <c r="F1167" s="9"/>
      <c r="G1167" s="9"/>
      <c r="H1167" s="6"/>
      <c r="I1167" s="9"/>
      <c r="J1167" s="9"/>
      <c r="K1167" s="39"/>
      <c r="L1167" s="11"/>
      <c r="M1167" s="11"/>
      <c r="N1167" s="12"/>
      <c r="O1167" s="5"/>
      <c r="P1167" s="38"/>
      <c r="Q1167" s="5"/>
      <c r="R1167" s="9"/>
      <c r="S1167" s="9"/>
      <c r="T1167" s="6"/>
      <c r="U1167" s="6"/>
      <c r="V1167" s="9"/>
      <c r="W1167" s="5"/>
      <c r="X1167" s="5"/>
      <c r="Y1167" s="7"/>
      <c r="Z1167" s="37"/>
      <c r="AA1167" s="5"/>
      <c r="AB1167" s="37"/>
      <c r="AC1167" s="5"/>
      <c r="AD1167" s="37"/>
      <c r="AE1167" s="37"/>
      <c r="AF1167" s="22"/>
      <c r="AG1167" s="23"/>
      <c r="AH1167" s="23"/>
      <c r="AI1167" s="23"/>
      <c r="AJ1167" s="3"/>
    </row>
    <row r="1168" spans="1:36" x14ac:dyDescent="0.35">
      <c r="A1168" s="5"/>
      <c r="B1168" s="6"/>
      <c r="C1168" s="6"/>
      <c r="D1168" s="9"/>
      <c r="E1168" s="9"/>
      <c r="F1168" s="9"/>
      <c r="G1168" s="9"/>
      <c r="H1168" s="6"/>
      <c r="I1168" s="9"/>
      <c r="J1168" s="9"/>
      <c r="K1168" s="39"/>
      <c r="L1168" s="11"/>
      <c r="M1168" s="11"/>
      <c r="N1168" s="12"/>
      <c r="O1168" s="12"/>
      <c r="P1168" s="38"/>
      <c r="Q1168" s="5"/>
      <c r="R1168" s="9"/>
      <c r="S1168" s="9"/>
      <c r="T1168" s="7"/>
      <c r="U1168" s="6"/>
      <c r="V1168" s="9"/>
      <c r="W1168" s="5"/>
      <c r="X1168" s="5"/>
      <c r="Y1168" s="7"/>
      <c r="Z1168" s="37"/>
      <c r="AA1168" s="5"/>
      <c r="AB1168" s="37"/>
      <c r="AC1168" s="5"/>
      <c r="AD1168" s="37"/>
      <c r="AE1168" s="37"/>
      <c r="AF1168" s="22"/>
      <c r="AG1168" s="23"/>
      <c r="AH1168" s="23"/>
      <c r="AI1168" s="23"/>
      <c r="AJ1168" s="3"/>
    </row>
    <row r="1169" spans="1:36" x14ac:dyDescent="0.35">
      <c r="A1169" s="5"/>
      <c r="B1169" s="6"/>
      <c r="C1169" s="6"/>
      <c r="D1169" s="9"/>
      <c r="E1169" s="9"/>
      <c r="F1169" s="9"/>
      <c r="G1169" s="9"/>
      <c r="H1169" s="6"/>
      <c r="I1169" s="9"/>
      <c r="J1169" s="9"/>
      <c r="K1169" s="39"/>
      <c r="L1169" s="11"/>
      <c r="M1169" s="11"/>
      <c r="N1169" s="12"/>
      <c r="O1169" s="12"/>
      <c r="P1169" s="38"/>
      <c r="Q1169" s="5"/>
      <c r="R1169" s="9"/>
      <c r="S1169" s="9"/>
      <c r="T1169" s="7"/>
      <c r="U1169" s="6"/>
      <c r="V1169" s="9"/>
      <c r="W1169" s="5"/>
      <c r="X1169" s="5"/>
      <c r="Y1169" s="7"/>
      <c r="Z1169" s="37"/>
      <c r="AA1169" s="5"/>
      <c r="AB1169" s="37"/>
      <c r="AC1169" s="5"/>
      <c r="AD1169" s="37"/>
      <c r="AE1169" s="37"/>
      <c r="AF1169" s="22"/>
      <c r="AG1169" s="23"/>
      <c r="AH1169" s="23"/>
      <c r="AI1169" s="23"/>
      <c r="AJ1169" s="3"/>
    </row>
    <row r="1170" spans="1:36" x14ac:dyDescent="0.35">
      <c r="A1170" s="5"/>
      <c r="B1170" s="6"/>
      <c r="C1170" s="6"/>
      <c r="D1170" s="9"/>
      <c r="E1170" s="9"/>
      <c r="F1170" s="9"/>
      <c r="G1170" s="9"/>
      <c r="H1170" s="6"/>
      <c r="I1170" s="9"/>
      <c r="J1170" s="9"/>
      <c r="K1170" s="39"/>
      <c r="L1170" s="11"/>
      <c r="M1170" s="11"/>
      <c r="N1170" s="12"/>
      <c r="O1170" s="12"/>
      <c r="P1170" s="38"/>
      <c r="Q1170" s="5"/>
      <c r="R1170" s="9"/>
      <c r="S1170" s="9"/>
      <c r="T1170" s="7"/>
      <c r="U1170" s="6"/>
      <c r="V1170" s="9"/>
      <c r="W1170" s="5"/>
      <c r="X1170" s="5"/>
      <c r="Y1170" s="7"/>
      <c r="Z1170" s="37"/>
      <c r="AA1170" s="5"/>
      <c r="AB1170" s="37"/>
      <c r="AC1170" s="5"/>
      <c r="AD1170" s="37"/>
      <c r="AE1170" s="37"/>
      <c r="AF1170" s="22"/>
      <c r="AG1170" s="23"/>
      <c r="AH1170" s="23"/>
      <c r="AI1170" s="23"/>
      <c r="AJ1170" s="3"/>
    </row>
    <row r="1171" spans="1:36" x14ac:dyDescent="0.35">
      <c r="A1171" s="5"/>
      <c r="B1171" s="6"/>
      <c r="C1171" s="6"/>
      <c r="D1171" s="9"/>
      <c r="E1171" s="9"/>
      <c r="F1171" s="9"/>
      <c r="G1171" s="9"/>
      <c r="H1171" s="6"/>
      <c r="I1171" s="9"/>
      <c r="J1171" s="9"/>
      <c r="K1171" s="39"/>
      <c r="L1171" s="11"/>
      <c r="M1171" s="11"/>
      <c r="N1171" s="12"/>
      <c r="O1171" s="12"/>
      <c r="P1171" s="38"/>
      <c r="Q1171" s="5"/>
      <c r="R1171" s="9"/>
      <c r="S1171" s="9"/>
      <c r="T1171" s="7"/>
      <c r="U1171" s="6"/>
      <c r="V1171" s="9"/>
      <c r="W1171" s="5"/>
      <c r="X1171" s="5"/>
      <c r="Y1171" s="7"/>
      <c r="Z1171" s="37"/>
      <c r="AA1171" s="5"/>
      <c r="AB1171" s="37"/>
      <c r="AC1171" s="5"/>
      <c r="AD1171" s="37"/>
      <c r="AE1171" s="37"/>
      <c r="AF1171" s="22"/>
      <c r="AG1171" s="23"/>
      <c r="AH1171" s="23"/>
      <c r="AI1171" s="23"/>
      <c r="AJ1171" s="3"/>
    </row>
    <row r="1172" spans="1:36" x14ac:dyDescent="0.35">
      <c r="A1172" s="5"/>
      <c r="B1172" s="6"/>
      <c r="C1172" s="6"/>
      <c r="D1172" s="9"/>
      <c r="E1172" s="9"/>
      <c r="F1172" s="9"/>
      <c r="G1172" s="9"/>
      <c r="H1172" s="6"/>
      <c r="I1172" s="9"/>
      <c r="J1172" s="9"/>
      <c r="K1172" s="39"/>
      <c r="L1172" s="11"/>
      <c r="M1172" s="11"/>
      <c r="N1172" s="12"/>
      <c r="O1172" s="5"/>
      <c r="P1172" s="38"/>
      <c r="Q1172" s="5"/>
      <c r="R1172" s="9"/>
      <c r="S1172" s="9"/>
      <c r="T1172" s="6"/>
      <c r="U1172" s="6"/>
      <c r="V1172" s="9"/>
      <c r="W1172" s="5"/>
      <c r="X1172" s="5"/>
      <c r="Y1172" s="7"/>
      <c r="Z1172" s="37"/>
      <c r="AA1172" s="5"/>
      <c r="AB1172" s="37"/>
      <c r="AC1172" s="5"/>
      <c r="AD1172" s="37"/>
      <c r="AE1172" s="37"/>
      <c r="AF1172" s="22"/>
      <c r="AG1172" s="23"/>
      <c r="AH1172" s="23"/>
      <c r="AI1172" s="23"/>
      <c r="AJ1172" s="3"/>
    </row>
    <row r="1173" spans="1:36" x14ac:dyDescent="0.35">
      <c r="A1173" s="5"/>
      <c r="B1173" s="6"/>
      <c r="C1173" s="6"/>
      <c r="D1173" s="9"/>
      <c r="E1173" s="9"/>
      <c r="F1173" s="9"/>
      <c r="G1173" s="9"/>
      <c r="H1173" s="6"/>
      <c r="I1173" s="9"/>
      <c r="J1173" s="9"/>
      <c r="K1173" s="39"/>
      <c r="L1173" s="11"/>
      <c r="M1173" s="11"/>
      <c r="N1173" s="12"/>
      <c r="O1173" s="5"/>
      <c r="P1173" s="38"/>
      <c r="Q1173" s="5"/>
      <c r="R1173" s="9"/>
      <c r="S1173" s="9"/>
      <c r="T1173" s="6"/>
      <c r="U1173" s="6"/>
      <c r="V1173" s="9"/>
      <c r="W1173" s="5"/>
      <c r="X1173" s="5"/>
      <c r="Y1173" s="7"/>
      <c r="Z1173" s="37"/>
      <c r="AA1173" s="5"/>
      <c r="AB1173" s="37"/>
      <c r="AC1173" s="5"/>
      <c r="AD1173" s="37"/>
      <c r="AE1173" s="37"/>
      <c r="AF1173" s="22"/>
      <c r="AG1173" s="23"/>
      <c r="AH1173" s="23"/>
      <c r="AI1173" s="23"/>
      <c r="AJ1173" s="3"/>
    </row>
    <row r="1174" spans="1:36" x14ac:dyDescent="0.35">
      <c r="A1174" s="5"/>
      <c r="B1174" s="6"/>
      <c r="C1174" s="6"/>
      <c r="D1174" s="9"/>
      <c r="E1174" s="9"/>
      <c r="F1174" s="9"/>
      <c r="G1174" s="9"/>
      <c r="H1174" s="6"/>
      <c r="I1174" s="9"/>
      <c r="J1174" s="9"/>
      <c r="K1174" s="39"/>
      <c r="L1174" s="11"/>
      <c r="M1174" s="11"/>
      <c r="N1174" s="12"/>
      <c r="O1174" s="5"/>
      <c r="P1174" s="38"/>
      <c r="Q1174" s="5"/>
      <c r="R1174" s="9"/>
      <c r="S1174" s="9"/>
      <c r="T1174" s="6"/>
      <c r="U1174" s="6"/>
      <c r="V1174" s="9"/>
      <c r="W1174" s="5"/>
      <c r="X1174" s="5"/>
      <c r="Y1174" s="7"/>
      <c r="Z1174" s="37"/>
      <c r="AA1174" s="5"/>
      <c r="AB1174" s="37"/>
      <c r="AC1174" s="5"/>
      <c r="AD1174" s="37"/>
      <c r="AE1174" s="37"/>
      <c r="AF1174" s="22"/>
      <c r="AG1174" s="23"/>
      <c r="AH1174" s="23"/>
      <c r="AI1174" s="23"/>
      <c r="AJ1174" s="3"/>
    </row>
    <row r="1175" spans="1:36" x14ac:dyDescent="0.35">
      <c r="A1175" s="5"/>
      <c r="B1175" s="6"/>
      <c r="C1175" s="6"/>
      <c r="D1175" s="9"/>
      <c r="E1175" s="9"/>
      <c r="F1175" s="9"/>
      <c r="G1175" s="9"/>
      <c r="H1175" s="6"/>
      <c r="I1175" s="9"/>
      <c r="J1175" s="9"/>
      <c r="K1175" s="39"/>
      <c r="L1175" s="11"/>
      <c r="M1175" s="11"/>
      <c r="N1175" s="12"/>
      <c r="O1175" s="5"/>
      <c r="P1175" s="38"/>
      <c r="Q1175" s="5"/>
      <c r="R1175" s="9"/>
      <c r="S1175" s="9"/>
      <c r="T1175" s="6"/>
      <c r="U1175" s="6"/>
      <c r="V1175" s="9"/>
      <c r="W1175" s="5"/>
      <c r="X1175" s="5"/>
      <c r="Y1175" s="7"/>
      <c r="Z1175" s="37"/>
      <c r="AA1175" s="5"/>
      <c r="AB1175" s="37"/>
      <c r="AC1175" s="5"/>
      <c r="AD1175" s="37"/>
      <c r="AE1175" s="37"/>
      <c r="AF1175" s="22"/>
      <c r="AG1175" s="23"/>
      <c r="AH1175" s="23"/>
      <c r="AI1175" s="23"/>
      <c r="AJ1175" s="3"/>
    </row>
    <row r="1176" spans="1:36" x14ac:dyDescent="0.35">
      <c r="A1176" s="5"/>
      <c r="B1176" s="6"/>
      <c r="C1176" s="6"/>
      <c r="D1176" s="9"/>
      <c r="E1176" s="9"/>
      <c r="F1176" s="9"/>
      <c r="G1176" s="9"/>
      <c r="H1176" s="6"/>
      <c r="I1176" s="9"/>
      <c r="J1176" s="9"/>
      <c r="K1176" s="39"/>
      <c r="L1176" s="11"/>
      <c r="M1176" s="11"/>
      <c r="N1176" s="12"/>
      <c r="O1176" s="12"/>
      <c r="P1176" s="38"/>
      <c r="Q1176" s="5"/>
      <c r="R1176" s="9"/>
      <c r="S1176" s="9"/>
      <c r="T1176" s="7"/>
      <c r="U1176" s="6"/>
      <c r="V1176" s="9"/>
      <c r="W1176" s="5"/>
      <c r="X1176" s="5"/>
      <c r="Y1176" s="7"/>
      <c r="Z1176" s="37"/>
      <c r="AA1176" s="5"/>
      <c r="AB1176" s="37"/>
      <c r="AC1176" s="5"/>
      <c r="AD1176" s="37"/>
      <c r="AE1176" s="37"/>
      <c r="AF1176" s="22"/>
      <c r="AG1176" s="23"/>
      <c r="AH1176" s="23"/>
      <c r="AI1176" s="23"/>
      <c r="AJ1176" s="3"/>
    </row>
    <row r="1177" spans="1:36" x14ac:dyDescent="0.35">
      <c r="A1177" s="5"/>
      <c r="B1177" s="6"/>
      <c r="C1177" s="6"/>
      <c r="D1177" s="9"/>
      <c r="E1177" s="9"/>
      <c r="F1177" s="9"/>
      <c r="G1177" s="9"/>
      <c r="H1177" s="6"/>
      <c r="I1177" s="9"/>
      <c r="J1177" s="9"/>
      <c r="K1177" s="39"/>
      <c r="L1177" s="11"/>
      <c r="M1177" s="11"/>
      <c r="N1177" s="12"/>
      <c r="O1177" s="12"/>
      <c r="P1177" s="38"/>
      <c r="Q1177" s="5"/>
      <c r="R1177" s="9"/>
      <c r="S1177" s="9"/>
      <c r="T1177" s="7"/>
      <c r="U1177" s="6"/>
      <c r="V1177" s="9"/>
      <c r="W1177" s="5"/>
      <c r="X1177" s="5"/>
      <c r="Y1177" s="7"/>
      <c r="Z1177" s="37"/>
      <c r="AA1177" s="5"/>
      <c r="AB1177" s="37"/>
      <c r="AC1177" s="5"/>
      <c r="AD1177" s="37"/>
      <c r="AE1177" s="37"/>
      <c r="AF1177" s="22"/>
      <c r="AG1177" s="23"/>
      <c r="AH1177" s="23"/>
      <c r="AI1177" s="23"/>
      <c r="AJ1177" s="3"/>
    </row>
    <row r="1178" spans="1:36" x14ac:dyDescent="0.35">
      <c r="A1178" s="5"/>
      <c r="B1178" s="6"/>
      <c r="C1178" s="6"/>
      <c r="D1178" s="9"/>
      <c r="E1178" s="9"/>
      <c r="F1178" s="9"/>
      <c r="G1178" s="9"/>
      <c r="H1178" s="6"/>
      <c r="I1178" s="9"/>
      <c r="J1178" s="9"/>
      <c r="K1178" s="39"/>
      <c r="L1178" s="11"/>
      <c r="M1178" s="11"/>
      <c r="N1178" s="12"/>
      <c r="O1178" s="12"/>
      <c r="P1178" s="38"/>
      <c r="Q1178" s="5"/>
      <c r="R1178" s="9"/>
      <c r="S1178" s="9"/>
      <c r="T1178" s="7"/>
      <c r="U1178" s="6"/>
      <c r="V1178" s="9"/>
      <c r="W1178" s="5"/>
      <c r="X1178" s="5"/>
      <c r="Y1178" s="7"/>
      <c r="Z1178" s="37"/>
      <c r="AA1178" s="5"/>
      <c r="AB1178" s="37"/>
      <c r="AC1178" s="5"/>
      <c r="AD1178" s="37"/>
      <c r="AE1178" s="37"/>
      <c r="AF1178" s="22"/>
      <c r="AG1178" s="23"/>
      <c r="AH1178" s="23"/>
      <c r="AI1178" s="23"/>
      <c r="AJ1178" s="3"/>
    </row>
    <row r="1179" spans="1:36" x14ac:dyDescent="0.35">
      <c r="A1179" s="5"/>
      <c r="B1179" s="6"/>
      <c r="C1179" s="6"/>
      <c r="D1179" s="9"/>
      <c r="E1179" s="9"/>
      <c r="F1179" s="9"/>
      <c r="G1179" s="9"/>
      <c r="H1179" s="6"/>
      <c r="I1179" s="9"/>
      <c r="J1179" s="9"/>
      <c r="K1179" s="39"/>
      <c r="L1179" s="11"/>
      <c r="M1179" s="11"/>
      <c r="N1179" s="12"/>
      <c r="O1179" s="12"/>
      <c r="P1179" s="38"/>
      <c r="Q1179" s="5"/>
      <c r="R1179" s="9"/>
      <c r="S1179" s="9"/>
      <c r="T1179" s="7"/>
      <c r="U1179" s="6"/>
      <c r="V1179" s="9"/>
      <c r="W1179" s="5"/>
      <c r="X1179" s="5"/>
      <c r="Y1179" s="7"/>
      <c r="Z1179" s="37"/>
      <c r="AA1179" s="5"/>
      <c r="AB1179" s="37"/>
      <c r="AC1179" s="5"/>
      <c r="AD1179" s="37"/>
      <c r="AE1179" s="37"/>
      <c r="AF1179" s="22"/>
      <c r="AG1179" s="23"/>
      <c r="AH1179" s="23"/>
      <c r="AI1179" s="23"/>
      <c r="AJ1179" s="3"/>
    </row>
    <row r="1180" spans="1:36" x14ac:dyDescent="0.35">
      <c r="A1180" s="5"/>
      <c r="B1180" s="6"/>
      <c r="C1180" s="6"/>
      <c r="D1180" s="9"/>
      <c r="E1180" s="9"/>
      <c r="F1180" s="9"/>
      <c r="G1180" s="9"/>
      <c r="H1180" s="6"/>
      <c r="I1180" s="9"/>
      <c r="J1180" s="9"/>
      <c r="K1180" s="39"/>
      <c r="L1180" s="11"/>
      <c r="M1180" s="11"/>
      <c r="N1180" s="12"/>
      <c r="O1180" s="12"/>
      <c r="P1180" s="38"/>
      <c r="Q1180" s="5"/>
      <c r="R1180" s="9"/>
      <c r="S1180" s="9"/>
      <c r="T1180" s="7"/>
      <c r="U1180" s="6"/>
      <c r="V1180" s="9"/>
      <c r="W1180" s="5"/>
      <c r="X1180" s="5"/>
      <c r="Y1180" s="7"/>
      <c r="Z1180" s="37"/>
      <c r="AA1180" s="5"/>
      <c r="AB1180" s="37"/>
      <c r="AC1180" s="5"/>
      <c r="AD1180" s="37"/>
      <c r="AE1180" s="37"/>
      <c r="AF1180" s="22"/>
      <c r="AG1180" s="23"/>
      <c r="AH1180" s="23"/>
      <c r="AI1180" s="23"/>
      <c r="AJ1180" s="3"/>
    </row>
    <row r="1181" spans="1:36" x14ac:dyDescent="0.35">
      <c r="A1181" s="5"/>
      <c r="B1181" s="6"/>
      <c r="C1181" s="6"/>
      <c r="D1181" s="9"/>
      <c r="E1181" s="9"/>
      <c r="F1181" s="9"/>
      <c r="G1181" s="9"/>
      <c r="H1181" s="6"/>
      <c r="I1181" s="9"/>
      <c r="J1181" s="9"/>
      <c r="K1181" s="39"/>
      <c r="L1181" s="11"/>
      <c r="M1181" s="11"/>
      <c r="N1181" s="12"/>
      <c r="O1181" s="12"/>
      <c r="P1181" s="38"/>
      <c r="Q1181" s="5"/>
      <c r="R1181" s="42"/>
      <c r="S1181" s="42"/>
      <c r="T1181" s="7"/>
      <c r="U1181" s="6"/>
      <c r="V1181" s="9"/>
      <c r="W1181" s="5"/>
      <c r="X1181" s="5"/>
      <c r="Y1181" s="7"/>
      <c r="Z1181" s="37"/>
      <c r="AA1181" s="5"/>
      <c r="AB1181" s="37"/>
      <c r="AC1181" s="5"/>
      <c r="AD1181" s="37"/>
      <c r="AE1181" s="37"/>
      <c r="AF1181" s="22"/>
      <c r="AG1181" s="23"/>
      <c r="AH1181" s="23"/>
      <c r="AI1181" s="23"/>
      <c r="AJ1181" s="3"/>
    </row>
    <row r="1182" spans="1:36" x14ac:dyDescent="0.35">
      <c r="A1182" s="5"/>
      <c r="B1182" s="6"/>
      <c r="C1182" s="6"/>
      <c r="D1182" s="9"/>
      <c r="E1182" s="9"/>
      <c r="F1182" s="9"/>
      <c r="G1182" s="9"/>
      <c r="H1182" s="6"/>
      <c r="I1182" s="9"/>
      <c r="J1182" s="9"/>
      <c r="K1182" s="39"/>
      <c r="L1182" s="11"/>
      <c r="M1182" s="11"/>
      <c r="N1182" s="12"/>
      <c r="O1182" s="12"/>
      <c r="P1182" s="38"/>
      <c r="Q1182" s="5"/>
      <c r="R1182" s="42"/>
      <c r="S1182" s="42"/>
      <c r="T1182" s="7"/>
      <c r="U1182" s="6"/>
      <c r="V1182" s="9"/>
      <c r="W1182" s="5"/>
      <c r="X1182" s="5"/>
      <c r="Y1182" s="7"/>
      <c r="Z1182" s="37"/>
      <c r="AA1182" s="5"/>
      <c r="AB1182" s="37"/>
      <c r="AC1182" s="5"/>
      <c r="AD1182" s="37"/>
      <c r="AE1182" s="37"/>
      <c r="AF1182" s="22"/>
      <c r="AG1182" s="23"/>
      <c r="AH1182" s="23"/>
      <c r="AI1182" s="23"/>
      <c r="AJ1182" s="3"/>
    </row>
    <row r="1183" spans="1:36" x14ac:dyDescent="0.35">
      <c r="A1183" s="5"/>
      <c r="B1183" s="6"/>
      <c r="C1183" s="6"/>
      <c r="D1183" s="9"/>
      <c r="E1183" s="9"/>
      <c r="F1183" s="9"/>
      <c r="G1183" s="9"/>
      <c r="H1183" s="6"/>
      <c r="I1183" s="9"/>
      <c r="J1183" s="9"/>
      <c r="K1183" s="39"/>
      <c r="L1183" s="11"/>
      <c r="M1183" s="11"/>
      <c r="N1183" s="12"/>
      <c r="O1183" s="12"/>
      <c r="P1183" s="38"/>
      <c r="Q1183" s="5"/>
      <c r="R1183" s="42"/>
      <c r="S1183" s="42"/>
      <c r="T1183" s="7"/>
      <c r="U1183" s="6"/>
      <c r="V1183" s="9"/>
      <c r="W1183" s="5"/>
      <c r="X1183" s="5"/>
      <c r="Y1183" s="7"/>
      <c r="Z1183" s="37"/>
      <c r="AA1183" s="5"/>
      <c r="AB1183" s="37"/>
      <c r="AC1183" s="5"/>
      <c r="AD1183" s="37"/>
      <c r="AE1183" s="37"/>
      <c r="AF1183" s="22"/>
      <c r="AG1183" s="23"/>
      <c r="AH1183" s="23"/>
      <c r="AI1183" s="23"/>
      <c r="AJ1183" s="3"/>
    </row>
    <row r="1184" spans="1:36" x14ac:dyDescent="0.35">
      <c r="A1184" s="5"/>
      <c r="B1184" s="6"/>
      <c r="C1184" s="6"/>
      <c r="D1184" s="9"/>
      <c r="E1184" s="9"/>
      <c r="F1184" s="9"/>
      <c r="G1184" s="9"/>
      <c r="H1184" s="6"/>
      <c r="I1184" s="9"/>
      <c r="J1184" s="9"/>
      <c r="K1184" s="39"/>
      <c r="L1184" s="11"/>
      <c r="M1184" s="11"/>
      <c r="N1184" s="12"/>
      <c r="O1184" s="12"/>
      <c r="P1184" s="38"/>
      <c r="Q1184" s="5"/>
      <c r="R1184" s="42"/>
      <c r="S1184" s="42"/>
      <c r="T1184" s="7"/>
      <c r="U1184" s="6"/>
      <c r="V1184" s="9"/>
      <c r="W1184" s="5"/>
      <c r="X1184" s="5"/>
      <c r="Y1184" s="7"/>
      <c r="Z1184" s="37"/>
      <c r="AA1184" s="5"/>
      <c r="AB1184" s="37"/>
      <c r="AC1184" s="5"/>
      <c r="AD1184" s="37"/>
      <c r="AE1184" s="37"/>
      <c r="AF1184" s="22"/>
      <c r="AG1184" s="23"/>
      <c r="AH1184" s="23"/>
      <c r="AI1184" s="23"/>
      <c r="AJ1184" s="3"/>
    </row>
    <row r="1185" spans="1:36" x14ac:dyDescent="0.35">
      <c r="A1185" s="5"/>
      <c r="B1185" s="6"/>
      <c r="C1185" s="6"/>
      <c r="D1185" s="9"/>
      <c r="E1185" s="9"/>
      <c r="F1185" s="9"/>
      <c r="G1185" s="9"/>
      <c r="H1185" s="6"/>
      <c r="I1185" s="9"/>
      <c r="J1185" s="9"/>
      <c r="K1185" s="39"/>
      <c r="L1185" s="11"/>
      <c r="M1185" s="11"/>
      <c r="N1185" s="12"/>
      <c r="O1185" s="12"/>
      <c r="P1185" s="38"/>
      <c r="Q1185" s="5"/>
      <c r="R1185" s="42"/>
      <c r="S1185" s="42"/>
      <c r="T1185" s="7"/>
      <c r="U1185" s="6"/>
      <c r="V1185" s="9"/>
      <c r="W1185" s="5"/>
      <c r="X1185" s="5"/>
      <c r="Y1185" s="7"/>
      <c r="Z1185" s="37"/>
      <c r="AA1185" s="5"/>
      <c r="AB1185" s="37"/>
      <c r="AC1185" s="5"/>
      <c r="AD1185" s="37"/>
      <c r="AE1185" s="37"/>
      <c r="AF1185" s="22"/>
      <c r="AG1185" s="23"/>
      <c r="AH1185" s="23"/>
      <c r="AI1185" s="23"/>
      <c r="AJ1185" s="3"/>
    </row>
    <row r="1186" spans="1:36" x14ac:dyDescent="0.35">
      <c r="A1186" s="5"/>
      <c r="B1186" s="6"/>
      <c r="C1186" s="6"/>
      <c r="D1186" s="9"/>
      <c r="E1186" s="9"/>
      <c r="F1186" s="9"/>
      <c r="G1186" s="9"/>
      <c r="H1186" s="6"/>
      <c r="I1186" s="9"/>
      <c r="J1186" s="9"/>
      <c r="K1186" s="39"/>
      <c r="L1186" s="11"/>
      <c r="M1186" s="11"/>
      <c r="N1186" s="12"/>
      <c r="O1186" s="12"/>
      <c r="P1186" s="38"/>
      <c r="Q1186" s="5"/>
      <c r="R1186" s="9"/>
      <c r="S1186" s="9"/>
      <c r="T1186" s="7"/>
      <c r="U1186" s="6"/>
      <c r="V1186" s="9"/>
      <c r="W1186" s="5"/>
      <c r="X1186" s="5"/>
      <c r="Y1186" s="7"/>
      <c r="Z1186" s="37"/>
      <c r="AA1186" s="5"/>
      <c r="AB1186" s="37"/>
      <c r="AC1186" s="5"/>
      <c r="AD1186" s="37"/>
      <c r="AE1186" s="37"/>
      <c r="AF1186" s="22"/>
      <c r="AG1186" s="23"/>
      <c r="AH1186" s="23"/>
      <c r="AI1186" s="23"/>
      <c r="AJ1186" s="3"/>
    </row>
    <row r="1187" spans="1:36" x14ac:dyDescent="0.35">
      <c r="A1187" s="5"/>
      <c r="B1187" s="6"/>
      <c r="C1187" s="6"/>
      <c r="D1187" s="9"/>
      <c r="E1187" s="9"/>
      <c r="F1187" s="9"/>
      <c r="G1187" s="9"/>
      <c r="H1187" s="6"/>
      <c r="I1187" s="9"/>
      <c r="J1187" s="9"/>
      <c r="K1187" s="39"/>
      <c r="L1187" s="11"/>
      <c r="M1187" s="11"/>
      <c r="N1187" s="12"/>
      <c r="O1187" s="12"/>
      <c r="P1187" s="38"/>
      <c r="Q1187" s="5"/>
      <c r="R1187" s="9"/>
      <c r="S1187" s="9"/>
      <c r="T1187" s="7"/>
      <c r="U1187" s="6"/>
      <c r="V1187" s="9"/>
      <c r="W1187" s="5"/>
      <c r="X1187" s="5"/>
      <c r="Y1187" s="7"/>
      <c r="Z1187" s="37"/>
      <c r="AA1187" s="5"/>
      <c r="AB1187" s="37"/>
      <c r="AC1187" s="5"/>
      <c r="AD1187" s="37"/>
      <c r="AE1187" s="37"/>
      <c r="AF1187" s="22"/>
      <c r="AG1187" s="23"/>
      <c r="AH1187" s="23"/>
      <c r="AI1187" s="23"/>
      <c r="AJ1187" s="3"/>
    </row>
    <row r="1188" spans="1:36" x14ac:dyDescent="0.35">
      <c r="A1188" s="5"/>
      <c r="B1188" s="6"/>
      <c r="C1188" s="6"/>
      <c r="D1188" s="9"/>
      <c r="E1188" s="9"/>
      <c r="F1188" s="9"/>
      <c r="G1188" s="9"/>
      <c r="H1188" s="6"/>
      <c r="I1188" s="9"/>
      <c r="J1188" s="9"/>
      <c r="K1188" s="39"/>
      <c r="L1188" s="11"/>
      <c r="M1188" s="11"/>
      <c r="N1188" s="12"/>
      <c r="O1188" s="12"/>
      <c r="P1188" s="38"/>
      <c r="Q1188" s="5"/>
      <c r="R1188" s="9"/>
      <c r="S1188" s="9"/>
      <c r="T1188" s="7"/>
      <c r="U1188" s="6"/>
      <c r="V1188" s="9"/>
      <c r="W1188" s="5"/>
      <c r="X1188" s="5"/>
      <c r="Y1188" s="7"/>
      <c r="Z1188" s="37"/>
      <c r="AA1188" s="5"/>
      <c r="AB1188" s="37"/>
      <c r="AC1188" s="5"/>
      <c r="AD1188" s="37"/>
      <c r="AE1188" s="37"/>
      <c r="AF1188" s="22"/>
      <c r="AG1188" s="23"/>
      <c r="AH1188" s="23"/>
      <c r="AI1188" s="23"/>
      <c r="AJ1188" s="3"/>
    </row>
    <row r="1189" spans="1:36" x14ac:dyDescent="0.35">
      <c r="A1189" s="5"/>
      <c r="B1189" s="6"/>
      <c r="C1189" s="6"/>
      <c r="D1189" s="9"/>
      <c r="E1189" s="9"/>
      <c r="F1189" s="9"/>
      <c r="G1189" s="9"/>
      <c r="H1189" s="6"/>
      <c r="I1189" s="9"/>
      <c r="J1189" s="9"/>
      <c r="K1189" s="39"/>
      <c r="L1189" s="11"/>
      <c r="M1189" s="11"/>
      <c r="N1189" s="12"/>
      <c r="O1189" s="12"/>
      <c r="P1189" s="38"/>
      <c r="Q1189" s="5"/>
      <c r="R1189" s="9"/>
      <c r="S1189" s="9"/>
      <c r="T1189" s="7"/>
      <c r="U1189" s="6"/>
      <c r="V1189" s="9"/>
      <c r="W1189" s="5"/>
      <c r="X1189" s="5"/>
      <c r="Y1189" s="7"/>
      <c r="Z1189" s="37"/>
      <c r="AA1189" s="5"/>
      <c r="AB1189" s="37"/>
      <c r="AC1189" s="5"/>
      <c r="AD1189" s="37"/>
      <c r="AE1189" s="37"/>
      <c r="AF1189" s="22"/>
      <c r="AG1189" s="23"/>
      <c r="AH1189" s="23"/>
      <c r="AI1189" s="23"/>
      <c r="AJ1189" s="3"/>
    </row>
    <row r="1190" spans="1:36" x14ac:dyDescent="0.35">
      <c r="A1190" s="5"/>
      <c r="B1190" s="6"/>
      <c r="C1190" s="6"/>
      <c r="D1190" s="9"/>
      <c r="E1190" s="9"/>
      <c r="F1190" s="9"/>
      <c r="G1190" s="9"/>
      <c r="H1190" s="6"/>
      <c r="I1190" s="9"/>
      <c r="J1190" s="9"/>
      <c r="K1190" s="39"/>
      <c r="L1190" s="11"/>
      <c r="M1190" s="11"/>
      <c r="N1190" s="12"/>
      <c r="O1190" s="12"/>
      <c r="P1190" s="38"/>
      <c r="Q1190" s="5"/>
      <c r="R1190" s="9"/>
      <c r="S1190" s="9"/>
      <c r="T1190" s="7"/>
      <c r="U1190" s="6"/>
      <c r="V1190" s="9"/>
      <c r="W1190" s="5"/>
      <c r="X1190" s="5"/>
      <c r="Y1190" s="7"/>
      <c r="Z1190" s="37"/>
      <c r="AA1190" s="5"/>
      <c r="AB1190" s="37"/>
      <c r="AC1190" s="5"/>
      <c r="AD1190" s="37"/>
      <c r="AE1190" s="37"/>
      <c r="AF1190" s="22"/>
      <c r="AG1190" s="23"/>
      <c r="AH1190" s="23"/>
      <c r="AI1190" s="23"/>
      <c r="AJ1190" s="3"/>
    </row>
    <row r="1191" spans="1:36" x14ac:dyDescent="0.35">
      <c r="A1191" s="5"/>
      <c r="B1191" s="6"/>
      <c r="C1191" s="6"/>
      <c r="D1191" s="9"/>
      <c r="E1191" s="9"/>
      <c r="F1191" s="9"/>
      <c r="G1191" s="9"/>
      <c r="H1191" s="6"/>
      <c r="I1191" s="9"/>
      <c r="J1191" s="9"/>
      <c r="K1191" s="39"/>
      <c r="L1191" s="11"/>
      <c r="M1191" s="11"/>
      <c r="N1191" s="12"/>
      <c r="O1191" s="12"/>
      <c r="P1191" s="38"/>
      <c r="Q1191" s="5"/>
      <c r="R1191" s="9"/>
      <c r="S1191" s="9"/>
      <c r="T1191" s="7"/>
      <c r="U1191" s="6"/>
      <c r="V1191" s="9"/>
      <c r="W1191" s="5"/>
      <c r="X1191" s="5"/>
      <c r="Y1191" s="7"/>
      <c r="Z1191" s="37"/>
      <c r="AA1191" s="5"/>
      <c r="AB1191" s="37"/>
      <c r="AC1191" s="5"/>
      <c r="AD1191" s="37"/>
      <c r="AE1191" s="37"/>
      <c r="AF1191" s="22"/>
      <c r="AG1191" s="23"/>
      <c r="AH1191" s="23"/>
      <c r="AI1191" s="23"/>
      <c r="AJ1191" s="3"/>
    </row>
    <row r="1192" spans="1:36" x14ac:dyDescent="0.35">
      <c r="A1192" s="5"/>
      <c r="B1192" s="6"/>
      <c r="C1192" s="6"/>
      <c r="D1192" s="9"/>
      <c r="E1192" s="9"/>
      <c r="F1192" s="9"/>
      <c r="G1192" s="9"/>
      <c r="H1192" s="6"/>
      <c r="I1192" s="9"/>
      <c r="J1192" s="9"/>
      <c r="K1192" s="39"/>
      <c r="L1192" s="11"/>
      <c r="M1192" s="11"/>
      <c r="N1192" s="12"/>
      <c r="O1192" s="12"/>
      <c r="P1192" s="38"/>
      <c r="Q1192" s="5"/>
      <c r="R1192" s="9"/>
      <c r="S1192" s="9"/>
      <c r="T1192" s="7"/>
      <c r="U1192" s="6"/>
      <c r="V1192" s="9"/>
      <c r="W1192" s="5"/>
      <c r="X1192" s="5"/>
      <c r="Y1192" s="7"/>
      <c r="Z1192" s="37"/>
      <c r="AA1192" s="5"/>
      <c r="AB1192" s="37"/>
      <c r="AC1192" s="5"/>
      <c r="AD1192" s="37"/>
      <c r="AE1192" s="37"/>
      <c r="AF1192" s="22"/>
      <c r="AG1192" s="23"/>
      <c r="AH1192" s="23"/>
      <c r="AI1192" s="23"/>
      <c r="AJ1192" s="3"/>
    </row>
    <row r="1193" spans="1:36" x14ac:dyDescent="0.35">
      <c r="A1193" s="5"/>
      <c r="B1193" s="6"/>
      <c r="C1193" s="6"/>
      <c r="D1193" s="9"/>
      <c r="E1193" s="9"/>
      <c r="F1193" s="9"/>
      <c r="G1193" s="9"/>
      <c r="H1193" s="6"/>
      <c r="I1193" s="9"/>
      <c r="J1193" s="9"/>
      <c r="K1193" s="39"/>
      <c r="L1193" s="11"/>
      <c r="M1193" s="11"/>
      <c r="N1193" s="12"/>
      <c r="O1193" s="12"/>
      <c r="P1193" s="38"/>
      <c r="Q1193" s="5"/>
      <c r="R1193" s="9"/>
      <c r="S1193" s="9"/>
      <c r="T1193" s="7"/>
      <c r="U1193" s="6"/>
      <c r="V1193" s="9"/>
      <c r="W1193" s="5"/>
      <c r="X1193" s="5"/>
      <c r="Y1193" s="7"/>
      <c r="Z1193" s="37"/>
      <c r="AA1193" s="5"/>
      <c r="AB1193" s="37"/>
      <c r="AC1193" s="5"/>
      <c r="AD1193" s="37"/>
      <c r="AE1193" s="37"/>
      <c r="AF1193" s="22"/>
      <c r="AG1193" s="23"/>
      <c r="AH1193" s="23"/>
      <c r="AI1193" s="23"/>
      <c r="AJ1193" s="3"/>
    </row>
    <row r="1194" spans="1:36" x14ac:dyDescent="0.35">
      <c r="A1194" s="5"/>
      <c r="B1194" s="6"/>
      <c r="C1194" s="6"/>
      <c r="D1194" s="9"/>
      <c r="E1194" s="9"/>
      <c r="F1194" s="9"/>
      <c r="G1194" s="9"/>
      <c r="H1194" s="6"/>
      <c r="I1194" s="9"/>
      <c r="J1194" s="9"/>
      <c r="K1194" s="39"/>
      <c r="L1194" s="11"/>
      <c r="M1194" s="11"/>
      <c r="N1194" s="12"/>
      <c r="O1194" s="12"/>
      <c r="P1194" s="38"/>
      <c r="Q1194" s="5"/>
      <c r="R1194" s="9"/>
      <c r="S1194" s="9"/>
      <c r="T1194" s="7"/>
      <c r="U1194" s="6"/>
      <c r="V1194" s="9"/>
      <c r="W1194" s="5"/>
      <c r="X1194" s="5"/>
      <c r="Y1194" s="7"/>
      <c r="Z1194" s="37"/>
      <c r="AA1194" s="5"/>
      <c r="AB1194" s="37"/>
      <c r="AC1194" s="5"/>
      <c r="AD1194" s="37"/>
      <c r="AE1194" s="37"/>
      <c r="AF1194" s="22"/>
      <c r="AG1194" s="23"/>
      <c r="AH1194" s="23"/>
      <c r="AI1194" s="23"/>
      <c r="AJ1194" s="3"/>
    </row>
    <row r="1195" spans="1:36" x14ac:dyDescent="0.35">
      <c r="A1195" s="5"/>
      <c r="B1195" s="6"/>
      <c r="C1195" s="6"/>
      <c r="D1195" s="9"/>
      <c r="E1195" s="9"/>
      <c r="F1195" s="9"/>
      <c r="G1195" s="9"/>
      <c r="H1195" s="6"/>
      <c r="I1195" s="9"/>
      <c r="J1195" s="9"/>
      <c r="K1195" s="39"/>
      <c r="L1195" s="11"/>
      <c r="M1195" s="11"/>
      <c r="N1195" s="12"/>
      <c r="O1195" s="12"/>
      <c r="P1195" s="38"/>
      <c r="Q1195" s="5"/>
      <c r="R1195" s="9"/>
      <c r="S1195" s="9"/>
      <c r="T1195" s="7"/>
      <c r="U1195" s="6"/>
      <c r="V1195" s="9"/>
      <c r="W1195" s="5"/>
      <c r="X1195" s="5"/>
      <c r="Y1195" s="7"/>
      <c r="Z1195" s="37"/>
      <c r="AA1195" s="5"/>
      <c r="AB1195" s="37"/>
      <c r="AC1195" s="5"/>
      <c r="AD1195" s="37"/>
      <c r="AE1195" s="37"/>
      <c r="AF1195" s="22"/>
      <c r="AG1195" s="23"/>
      <c r="AH1195" s="23"/>
      <c r="AI1195" s="23"/>
      <c r="AJ1195" s="3"/>
    </row>
    <row r="1196" spans="1:36" x14ac:dyDescent="0.35">
      <c r="A1196" s="5"/>
      <c r="B1196" s="6"/>
      <c r="C1196" s="6"/>
      <c r="D1196" s="9"/>
      <c r="E1196" s="9"/>
      <c r="F1196" s="9"/>
      <c r="G1196" s="9"/>
      <c r="H1196" s="6"/>
      <c r="I1196" s="9"/>
      <c r="J1196" s="9"/>
      <c r="K1196" s="39"/>
      <c r="L1196" s="11"/>
      <c r="M1196" s="11"/>
      <c r="N1196" s="12"/>
      <c r="O1196" s="12"/>
      <c r="P1196" s="12"/>
      <c r="Q1196" s="5"/>
      <c r="R1196" s="9"/>
      <c r="S1196" s="9"/>
      <c r="T1196" s="7"/>
      <c r="U1196" s="6"/>
      <c r="V1196" s="9"/>
      <c r="W1196" s="5"/>
      <c r="X1196" s="5"/>
      <c r="Y1196" s="7"/>
      <c r="Z1196" s="37"/>
      <c r="AA1196" s="5"/>
      <c r="AB1196" s="37"/>
      <c r="AC1196" s="5"/>
      <c r="AD1196" s="37"/>
      <c r="AE1196" s="37"/>
      <c r="AF1196" s="22"/>
      <c r="AG1196" s="23"/>
      <c r="AH1196" s="23"/>
      <c r="AI1196" s="23"/>
      <c r="AJ1196" s="3"/>
    </row>
    <row r="1197" spans="1:36" x14ac:dyDescent="0.35">
      <c r="A1197" s="5"/>
      <c r="B1197" s="6"/>
      <c r="C1197" s="6"/>
      <c r="D1197" s="9"/>
      <c r="E1197" s="9"/>
      <c r="F1197" s="9"/>
      <c r="G1197" s="9"/>
      <c r="H1197" s="6"/>
      <c r="I1197" s="9"/>
      <c r="J1197" s="9"/>
      <c r="K1197" s="39"/>
      <c r="L1197" s="11"/>
      <c r="M1197" s="11"/>
      <c r="N1197" s="12"/>
      <c r="O1197" s="12"/>
      <c r="P1197" s="12"/>
      <c r="Q1197" s="5"/>
      <c r="R1197" s="9"/>
      <c r="S1197" s="9"/>
      <c r="T1197" s="7"/>
      <c r="U1197" s="6"/>
      <c r="V1197" s="9"/>
      <c r="W1197" s="5"/>
      <c r="X1197" s="5"/>
      <c r="Y1197" s="7"/>
      <c r="Z1197" s="37"/>
      <c r="AA1197" s="5"/>
      <c r="AB1197" s="37"/>
      <c r="AC1197" s="5"/>
      <c r="AD1197" s="37"/>
      <c r="AE1197" s="37"/>
      <c r="AF1197" s="22"/>
      <c r="AG1197" s="23"/>
      <c r="AH1197" s="23"/>
      <c r="AI1197" s="23"/>
      <c r="AJ1197" s="3"/>
    </row>
    <row r="1198" spans="1:36" x14ac:dyDescent="0.35">
      <c r="A1198" s="5"/>
      <c r="B1198" s="6"/>
      <c r="C1198" s="6"/>
      <c r="D1198" s="9"/>
      <c r="E1198" s="9"/>
      <c r="F1198" s="9"/>
      <c r="G1198" s="9"/>
      <c r="H1198" s="6"/>
      <c r="I1198" s="9"/>
      <c r="J1198" s="9"/>
      <c r="K1198" s="39"/>
      <c r="L1198" s="11"/>
      <c r="M1198" s="11"/>
      <c r="N1198" s="12"/>
      <c r="O1198" s="12"/>
      <c r="P1198" s="12"/>
      <c r="Q1198" s="5"/>
      <c r="R1198" s="9"/>
      <c r="S1198" s="9"/>
      <c r="T1198" s="7"/>
      <c r="U1198" s="6"/>
      <c r="V1198" s="9"/>
      <c r="W1198" s="5"/>
      <c r="X1198" s="5"/>
      <c r="Y1198" s="7"/>
      <c r="Z1198" s="37"/>
      <c r="AA1198" s="5"/>
      <c r="AB1198" s="37"/>
      <c r="AC1198" s="5"/>
      <c r="AD1198" s="37"/>
      <c r="AE1198" s="37"/>
      <c r="AF1198" s="22"/>
      <c r="AG1198" s="23"/>
      <c r="AH1198" s="23"/>
      <c r="AI1198" s="23"/>
      <c r="AJ1198" s="3"/>
    </row>
    <row r="1199" spans="1:36" x14ac:dyDescent="0.35">
      <c r="A1199" s="5"/>
      <c r="B1199" s="6"/>
      <c r="C1199" s="6"/>
      <c r="D1199" s="9"/>
      <c r="E1199" s="9"/>
      <c r="F1199" s="9"/>
      <c r="G1199" s="9"/>
      <c r="H1199" s="6"/>
      <c r="I1199" s="9"/>
      <c r="J1199" s="9"/>
      <c r="K1199" s="39"/>
      <c r="L1199" s="11"/>
      <c r="M1199" s="11"/>
      <c r="N1199" s="12"/>
      <c r="O1199" s="12"/>
      <c r="P1199" s="12"/>
      <c r="Q1199" s="5"/>
      <c r="R1199" s="9"/>
      <c r="S1199" s="9"/>
      <c r="T1199" s="7"/>
      <c r="U1199" s="6"/>
      <c r="V1199" s="9"/>
      <c r="W1199" s="5"/>
      <c r="X1199" s="5"/>
      <c r="Y1199" s="7"/>
      <c r="Z1199" s="37"/>
      <c r="AA1199" s="5"/>
      <c r="AB1199" s="37"/>
      <c r="AC1199" s="5"/>
      <c r="AD1199" s="37"/>
      <c r="AE1199" s="37"/>
      <c r="AF1199" s="22"/>
      <c r="AG1199" s="23"/>
      <c r="AH1199" s="23"/>
      <c r="AI1199" s="23"/>
      <c r="AJ1199" s="3"/>
    </row>
    <row r="1200" spans="1:36" x14ac:dyDescent="0.35">
      <c r="A1200" s="5"/>
      <c r="B1200" s="6"/>
      <c r="C1200" s="6"/>
      <c r="D1200" s="9"/>
      <c r="E1200" s="9"/>
      <c r="F1200" s="9"/>
      <c r="G1200" s="9"/>
      <c r="H1200" s="6"/>
      <c r="I1200" s="9"/>
      <c r="J1200" s="9"/>
      <c r="K1200" s="39"/>
      <c r="L1200" s="11"/>
      <c r="M1200" s="11"/>
      <c r="N1200" s="12"/>
      <c r="O1200" s="12"/>
      <c r="P1200" s="12"/>
      <c r="Q1200" s="5"/>
      <c r="R1200" s="9"/>
      <c r="S1200" s="9"/>
      <c r="T1200" s="7"/>
      <c r="U1200" s="6"/>
      <c r="V1200" s="9"/>
      <c r="W1200" s="5"/>
      <c r="X1200" s="5"/>
      <c r="Y1200" s="7"/>
      <c r="Z1200" s="37"/>
      <c r="AA1200" s="5"/>
      <c r="AB1200" s="37"/>
      <c r="AC1200" s="5"/>
      <c r="AD1200" s="37"/>
      <c r="AE1200" s="37"/>
      <c r="AF1200" s="22"/>
      <c r="AG1200" s="23"/>
      <c r="AH1200" s="23"/>
      <c r="AI1200" s="23"/>
      <c r="AJ1200" s="3"/>
    </row>
    <row r="1201" spans="1:36" x14ac:dyDescent="0.35">
      <c r="A1201" s="5"/>
      <c r="B1201" s="6"/>
      <c r="C1201" s="6"/>
      <c r="D1201" s="9"/>
      <c r="E1201" s="9"/>
      <c r="F1201" s="9"/>
      <c r="G1201" s="9"/>
      <c r="H1201" s="7"/>
      <c r="I1201" s="9"/>
      <c r="J1201" s="9"/>
      <c r="K1201" s="10"/>
      <c r="L1201" s="5"/>
      <c r="M1201" s="5"/>
      <c r="N1201" s="35"/>
      <c r="O1201" s="35"/>
      <c r="P1201" s="12"/>
      <c r="Q1201" s="5"/>
      <c r="R1201" s="9"/>
      <c r="S1201" s="9"/>
      <c r="T1201" s="6"/>
      <c r="U1201" s="13"/>
      <c r="V1201" s="9"/>
      <c r="W1201" s="5"/>
      <c r="X1201" s="12"/>
      <c r="Y1201" s="7"/>
      <c r="Z1201" s="36"/>
      <c r="AA1201" s="5"/>
      <c r="AB1201" s="36"/>
      <c r="AC1201" s="5"/>
      <c r="AD1201" s="36"/>
      <c r="AE1201" s="36"/>
      <c r="AF1201" s="22"/>
      <c r="AG1201" s="23"/>
      <c r="AH1201" s="23"/>
      <c r="AI1201" s="23"/>
      <c r="AJ1201" s="3"/>
    </row>
    <row r="1202" spans="1:36" x14ac:dyDescent="0.35">
      <c r="A1202" s="5"/>
      <c r="B1202" s="6"/>
      <c r="C1202" s="6"/>
      <c r="D1202" s="9"/>
      <c r="E1202" s="9"/>
      <c r="F1202" s="9"/>
      <c r="G1202" s="9"/>
      <c r="H1202" s="7"/>
      <c r="I1202" s="9"/>
      <c r="J1202" s="9"/>
      <c r="K1202" s="10"/>
      <c r="L1202" s="5"/>
      <c r="M1202" s="5"/>
      <c r="N1202" s="35"/>
      <c r="O1202" s="35"/>
      <c r="P1202" s="12"/>
      <c r="Q1202" s="5"/>
      <c r="R1202" s="9"/>
      <c r="S1202" s="9"/>
      <c r="T1202" s="6"/>
      <c r="U1202" s="13"/>
      <c r="V1202" s="9"/>
      <c r="W1202" s="5"/>
      <c r="X1202" s="12"/>
      <c r="Y1202" s="7"/>
      <c r="Z1202" s="36"/>
      <c r="AA1202" s="5"/>
      <c r="AB1202" s="36"/>
      <c r="AC1202" s="5"/>
      <c r="AD1202" s="36"/>
      <c r="AE1202" s="36"/>
      <c r="AF1202" s="22"/>
      <c r="AG1202" s="23"/>
      <c r="AH1202" s="23"/>
      <c r="AI1202" s="23"/>
      <c r="AJ1202" s="3"/>
    </row>
    <row r="1203" spans="1:36" x14ac:dyDescent="0.35">
      <c r="A1203" s="5"/>
      <c r="B1203" s="6"/>
      <c r="C1203" s="6"/>
      <c r="D1203" s="9"/>
      <c r="E1203" s="9"/>
      <c r="F1203" s="9"/>
      <c r="G1203" s="9"/>
      <c r="H1203" s="7"/>
      <c r="I1203" s="9"/>
      <c r="J1203" s="9"/>
      <c r="K1203" s="10"/>
      <c r="L1203" s="5"/>
      <c r="M1203" s="5"/>
      <c r="N1203" s="35"/>
      <c r="O1203" s="35"/>
      <c r="P1203" s="12"/>
      <c r="Q1203" s="5"/>
      <c r="R1203" s="9"/>
      <c r="S1203" s="9"/>
      <c r="T1203" s="6"/>
      <c r="U1203" s="13"/>
      <c r="V1203" s="9"/>
      <c r="W1203" s="5"/>
      <c r="X1203" s="12"/>
      <c r="Y1203" s="7"/>
      <c r="Z1203" s="36"/>
      <c r="AA1203" s="5"/>
      <c r="AB1203" s="36"/>
      <c r="AC1203" s="5"/>
      <c r="AD1203" s="36"/>
      <c r="AE1203" s="36"/>
      <c r="AF1203" s="22"/>
      <c r="AG1203" s="23"/>
      <c r="AH1203" s="23"/>
      <c r="AI1203" s="23"/>
      <c r="AJ1203" s="3"/>
    </row>
    <row r="1204" spans="1:36" x14ac:dyDescent="0.35">
      <c r="A1204" s="5"/>
      <c r="B1204" s="6"/>
      <c r="C1204" s="6"/>
      <c r="D1204" s="9"/>
      <c r="E1204" s="9"/>
      <c r="F1204" s="9"/>
      <c r="G1204" s="9"/>
      <c r="H1204" s="7"/>
      <c r="I1204" s="9"/>
      <c r="J1204" s="9"/>
      <c r="K1204" s="10"/>
      <c r="L1204" s="5"/>
      <c r="M1204" s="5"/>
      <c r="N1204" s="35"/>
      <c r="O1204" s="35"/>
      <c r="P1204" s="12"/>
      <c r="Q1204" s="5"/>
      <c r="R1204" s="9"/>
      <c r="S1204" s="9"/>
      <c r="T1204" s="6"/>
      <c r="U1204" s="13"/>
      <c r="V1204" s="9"/>
      <c r="W1204" s="5"/>
      <c r="X1204" s="12"/>
      <c r="Y1204" s="7"/>
      <c r="Z1204" s="36"/>
      <c r="AA1204" s="5"/>
      <c r="AB1204" s="36"/>
      <c r="AC1204" s="5"/>
      <c r="AD1204" s="36"/>
      <c r="AE1204" s="36"/>
      <c r="AF1204" s="22"/>
      <c r="AG1204" s="23"/>
      <c r="AH1204" s="23"/>
      <c r="AI1204" s="23"/>
      <c r="AJ1204" s="3"/>
    </row>
    <row r="1205" spans="1:36" x14ac:dyDescent="0.35">
      <c r="A1205" s="5"/>
      <c r="B1205" s="6"/>
      <c r="C1205" s="6"/>
      <c r="D1205" s="9"/>
      <c r="E1205" s="9"/>
      <c r="F1205" s="9"/>
      <c r="G1205" s="9"/>
      <c r="H1205" s="7"/>
      <c r="I1205" s="9"/>
      <c r="J1205" s="9"/>
      <c r="K1205" s="10"/>
      <c r="L1205" s="5"/>
      <c r="M1205" s="5"/>
      <c r="N1205" s="35"/>
      <c r="O1205" s="35"/>
      <c r="P1205" s="12"/>
      <c r="Q1205" s="5"/>
      <c r="R1205" s="9"/>
      <c r="S1205" s="9"/>
      <c r="T1205" s="6"/>
      <c r="U1205" s="13"/>
      <c r="V1205" s="9"/>
      <c r="W1205" s="5"/>
      <c r="X1205" s="12"/>
      <c r="Y1205" s="7"/>
      <c r="Z1205" s="36"/>
      <c r="AA1205" s="5"/>
      <c r="AB1205" s="36"/>
      <c r="AC1205" s="5"/>
      <c r="AD1205" s="36"/>
      <c r="AE1205" s="36"/>
      <c r="AF1205" s="22"/>
      <c r="AG1205" s="23"/>
      <c r="AH1205" s="23"/>
      <c r="AI1205" s="23"/>
      <c r="AJ1205" s="3"/>
    </row>
    <row r="1206" spans="1:36" x14ac:dyDescent="0.35">
      <c r="A1206" s="5"/>
      <c r="B1206" s="6"/>
      <c r="C1206" s="6"/>
      <c r="D1206" s="9"/>
      <c r="E1206" s="9"/>
      <c r="F1206" s="9"/>
      <c r="G1206" s="9"/>
      <c r="H1206" s="7"/>
      <c r="I1206" s="9"/>
      <c r="J1206" s="9"/>
      <c r="K1206" s="10"/>
      <c r="L1206" s="5"/>
      <c r="M1206" s="5"/>
      <c r="N1206" s="35"/>
      <c r="O1206" s="35"/>
      <c r="P1206" s="12"/>
      <c r="Q1206" s="5"/>
      <c r="R1206" s="9"/>
      <c r="S1206" s="9"/>
      <c r="T1206" s="6"/>
      <c r="U1206" s="13"/>
      <c r="V1206" s="9"/>
      <c r="W1206" s="5"/>
      <c r="X1206" s="12"/>
      <c r="Y1206" s="7"/>
      <c r="Z1206" s="36"/>
      <c r="AA1206" s="5"/>
      <c r="AB1206" s="36"/>
      <c r="AC1206" s="5"/>
      <c r="AD1206" s="36"/>
      <c r="AE1206" s="36"/>
      <c r="AF1206" s="22"/>
      <c r="AG1206" s="23"/>
      <c r="AH1206" s="23"/>
      <c r="AI1206" s="23"/>
      <c r="AJ1206" s="3"/>
    </row>
    <row r="1207" spans="1:36" x14ac:dyDescent="0.35">
      <c r="A1207" s="5"/>
      <c r="B1207" s="6"/>
      <c r="C1207" s="6"/>
      <c r="D1207" s="9"/>
      <c r="E1207" s="9"/>
      <c r="F1207" s="9"/>
      <c r="G1207" s="9"/>
      <c r="H1207" s="7"/>
      <c r="I1207" s="9"/>
      <c r="J1207" s="9"/>
      <c r="K1207" s="10"/>
      <c r="L1207" s="5"/>
      <c r="M1207" s="5"/>
      <c r="N1207" s="35"/>
      <c r="O1207" s="35"/>
      <c r="P1207" s="12"/>
      <c r="Q1207" s="5"/>
      <c r="R1207" s="9"/>
      <c r="S1207" s="9"/>
      <c r="T1207" s="6"/>
      <c r="U1207" s="13"/>
      <c r="V1207" s="9"/>
      <c r="W1207" s="5"/>
      <c r="X1207" s="12"/>
      <c r="Y1207" s="7"/>
      <c r="Z1207" s="36"/>
      <c r="AA1207" s="5"/>
      <c r="AB1207" s="36"/>
      <c r="AC1207" s="5"/>
      <c r="AD1207" s="36"/>
      <c r="AE1207" s="36"/>
      <c r="AF1207" s="22"/>
      <c r="AG1207" s="23"/>
      <c r="AH1207" s="23"/>
      <c r="AI1207" s="23"/>
      <c r="AJ1207" s="3"/>
    </row>
    <row r="1208" spans="1:36" x14ac:dyDescent="0.35">
      <c r="A1208" s="5"/>
      <c r="B1208" s="6"/>
      <c r="C1208" s="6"/>
      <c r="D1208" s="9"/>
      <c r="E1208" s="9"/>
      <c r="F1208" s="9"/>
      <c r="G1208" s="9"/>
      <c r="H1208" s="7"/>
      <c r="I1208" s="9"/>
      <c r="J1208" s="9"/>
      <c r="K1208" s="10"/>
      <c r="L1208" s="5"/>
      <c r="M1208" s="5"/>
      <c r="N1208" s="35"/>
      <c r="O1208" s="35"/>
      <c r="P1208" s="12"/>
      <c r="Q1208" s="5"/>
      <c r="R1208" s="9"/>
      <c r="S1208" s="9"/>
      <c r="T1208" s="6"/>
      <c r="U1208" s="13"/>
      <c r="V1208" s="9"/>
      <c r="W1208" s="5"/>
      <c r="X1208" s="12"/>
      <c r="Y1208" s="7"/>
      <c r="Z1208" s="36"/>
      <c r="AA1208" s="5"/>
      <c r="AB1208" s="36"/>
      <c r="AC1208" s="5"/>
      <c r="AD1208" s="36"/>
      <c r="AE1208" s="36"/>
      <c r="AF1208" s="22"/>
      <c r="AG1208" s="23"/>
      <c r="AH1208" s="23"/>
      <c r="AI1208" s="23"/>
      <c r="AJ1208" s="3"/>
    </row>
    <row r="1209" spans="1:36" x14ac:dyDescent="0.35">
      <c r="A1209" s="5"/>
      <c r="B1209" s="6"/>
      <c r="C1209" s="6"/>
      <c r="D1209" s="9"/>
      <c r="E1209" s="9"/>
      <c r="F1209" s="9"/>
      <c r="G1209" s="9"/>
      <c r="H1209" s="7"/>
      <c r="I1209" s="9"/>
      <c r="J1209" s="9"/>
      <c r="K1209" s="10"/>
      <c r="L1209" s="5"/>
      <c r="M1209" s="5"/>
      <c r="N1209" s="35"/>
      <c r="O1209" s="35"/>
      <c r="P1209" s="12"/>
      <c r="Q1209" s="5"/>
      <c r="R1209" s="9"/>
      <c r="S1209" s="9"/>
      <c r="T1209" s="6"/>
      <c r="U1209" s="13"/>
      <c r="V1209" s="9"/>
      <c r="W1209" s="5"/>
      <c r="X1209" s="12"/>
      <c r="Y1209" s="7"/>
      <c r="Z1209" s="36"/>
      <c r="AA1209" s="5"/>
      <c r="AB1209" s="36"/>
      <c r="AC1209" s="5"/>
      <c r="AD1209" s="36"/>
      <c r="AE1209" s="36"/>
      <c r="AF1209" s="22"/>
      <c r="AG1209" s="23"/>
      <c r="AH1209" s="23"/>
      <c r="AI1209" s="23"/>
      <c r="AJ1209" s="3"/>
    </row>
    <row r="1210" spans="1:36" x14ac:dyDescent="0.35">
      <c r="A1210" s="5"/>
      <c r="B1210" s="6"/>
      <c r="C1210" s="6"/>
      <c r="D1210" s="9"/>
      <c r="E1210" s="9"/>
      <c r="F1210" s="9"/>
      <c r="G1210" s="9"/>
      <c r="H1210" s="7"/>
      <c r="I1210" s="9"/>
      <c r="J1210" s="9"/>
      <c r="K1210" s="10"/>
      <c r="L1210" s="5"/>
      <c r="M1210" s="5"/>
      <c r="N1210" s="35"/>
      <c r="O1210" s="35"/>
      <c r="P1210" s="12"/>
      <c r="Q1210" s="5"/>
      <c r="R1210" s="9"/>
      <c r="S1210" s="9"/>
      <c r="T1210" s="6"/>
      <c r="U1210" s="13"/>
      <c r="V1210" s="9"/>
      <c r="W1210" s="5"/>
      <c r="X1210" s="12"/>
      <c r="Y1210" s="7"/>
      <c r="Z1210" s="36"/>
      <c r="AA1210" s="5"/>
      <c r="AB1210" s="36"/>
      <c r="AC1210" s="5"/>
      <c r="AD1210" s="36"/>
      <c r="AE1210" s="36"/>
      <c r="AF1210" s="22"/>
      <c r="AG1210" s="23"/>
      <c r="AH1210" s="23"/>
      <c r="AI1210" s="23"/>
      <c r="AJ1210" s="3"/>
    </row>
    <row r="1211" spans="1:36" x14ac:dyDescent="0.35">
      <c r="A1211" s="5"/>
      <c r="B1211" s="6"/>
      <c r="C1211" s="6"/>
      <c r="D1211" s="9"/>
      <c r="E1211" s="9"/>
      <c r="F1211" s="9"/>
      <c r="G1211" s="9"/>
      <c r="H1211" s="7"/>
      <c r="I1211" s="9"/>
      <c r="J1211" s="9"/>
      <c r="K1211" s="10"/>
      <c r="L1211" s="5"/>
      <c r="M1211" s="5"/>
      <c r="N1211" s="35"/>
      <c r="O1211" s="35"/>
      <c r="P1211" s="12"/>
      <c r="Q1211" s="5"/>
      <c r="R1211" s="9"/>
      <c r="S1211" s="9"/>
      <c r="T1211" s="6"/>
      <c r="U1211" s="13"/>
      <c r="V1211" s="9"/>
      <c r="W1211" s="5"/>
      <c r="X1211" s="12"/>
      <c r="Y1211" s="7"/>
      <c r="Z1211" s="36"/>
      <c r="AA1211" s="5"/>
      <c r="AB1211" s="36"/>
      <c r="AC1211" s="5"/>
      <c r="AD1211" s="36"/>
      <c r="AE1211" s="36"/>
      <c r="AF1211" s="22"/>
      <c r="AG1211" s="23"/>
      <c r="AH1211" s="23"/>
      <c r="AI1211" s="23"/>
      <c r="AJ1211" s="3"/>
    </row>
    <row r="1212" spans="1:36" x14ac:dyDescent="0.35">
      <c r="A1212" s="5"/>
      <c r="B1212" s="6"/>
      <c r="C1212" s="6"/>
      <c r="D1212" s="9"/>
      <c r="E1212" s="9"/>
      <c r="F1212" s="9"/>
      <c r="G1212" s="9"/>
      <c r="H1212" s="7"/>
      <c r="I1212" s="9"/>
      <c r="J1212" s="9"/>
      <c r="K1212" s="10"/>
      <c r="L1212" s="5"/>
      <c r="M1212" s="5"/>
      <c r="N1212" s="35"/>
      <c r="O1212" s="35"/>
      <c r="P1212" s="12"/>
      <c r="Q1212" s="5"/>
      <c r="R1212" s="9"/>
      <c r="S1212" s="9"/>
      <c r="T1212" s="6"/>
      <c r="U1212" s="13"/>
      <c r="V1212" s="9"/>
      <c r="W1212" s="5"/>
      <c r="X1212" s="12"/>
      <c r="Y1212" s="7"/>
      <c r="Z1212" s="36"/>
      <c r="AA1212" s="5"/>
      <c r="AB1212" s="36"/>
      <c r="AC1212" s="5"/>
      <c r="AD1212" s="36"/>
      <c r="AE1212" s="36"/>
      <c r="AF1212" s="22"/>
      <c r="AG1212" s="23"/>
      <c r="AH1212" s="23"/>
      <c r="AI1212" s="23"/>
      <c r="AJ1212" s="3"/>
    </row>
    <row r="1213" spans="1:36" x14ac:dyDescent="0.35">
      <c r="A1213" s="5"/>
      <c r="B1213" s="6"/>
      <c r="C1213" s="6"/>
      <c r="D1213" s="9"/>
      <c r="E1213" s="9"/>
      <c r="F1213" s="9"/>
      <c r="G1213" s="9"/>
      <c r="H1213" s="6"/>
      <c r="I1213" s="9"/>
      <c r="J1213" s="9"/>
      <c r="K1213" s="39"/>
      <c r="L1213" s="11"/>
      <c r="M1213" s="11"/>
      <c r="N1213" s="38"/>
      <c r="O1213" s="38"/>
      <c r="P1213" s="12"/>
      <c r="Q1213" s="5"/>
      <c r="R1213" s="9"/>
      <c r="S1213" s="9"/>
      <c r="T1213" s="6"/>
      <c r="U1213" s="6"/>
      <c r="V1213" s="9"/>
      <c r="W1213" s="5"/>
      <c r="X1213" s="5"/>
      <c r="Y1213" s="7"/>
      <c r="Z1213" s="37"/>
      <c r="AA1213" s="5"/>
      <c r="AB1213" s="37"/>
      <c r="AC1213" s="5"/>
      <c r="AD1213" s="37"/>
      <c r="AE1213" s="37"/>
      <c r="AF1213" s="22"/>
      <c r="AG1213" s="23"/>
      <c r="AH1213" s="23"/>
      <c r="AI1213" s="23"/>
      <c r="AJ1213" s="3"/>
    </row>
    <row r="1214" spans="1:36" x14ac:dyDescent="0.35">
      <c r="A1214" s="5"/>
      <c r="B1214" s="6"/>
      <c r="C1214" s="6"/>
      <c r="D1214" s="9"/>
      <c r="E1214" s="9"/>
      <c r="F1214" s="9"/>
      <c r="G1214" s="9"/>
      <c r="H1214" s="6"/>
      <c r="I1214" s="9"/>
      <c r="J1214" s="9"/>
      <c r="K1214" s="39"/>
      <c r="L1214" s="11"/>
      <c r="M1214" s="11"/>
      <c r="N1214" s="38"/>
      <c r="O1214" s="38"/>
      <c r="P1214" s="12"/>
      <c r="Q1214" s="5"/>
      <c r="R1214" s="9"/>
      <c r="S1214" s="9"/>
      <c r="T1214" s="6"/>
      <c r="U1214" s="6"/>
      <c r="V1214" s="9"/>
      <c r="W1214" s="5"/>
      <c r="X1214" s="5"/>
      <c r="Y1214" s="7"/>
      <c r="Z1214" s="37"/>
      <c r="AA1214" s="5"/>
      <c r="AB1214" s="37"/>
      <c r="AC1214" s="5"/>
      <c r="AD1214" s="37"/>
      <c r="AE1214" s="37"/>
      <c r="AF1214" s="22"/>
      <c r="AG1214" s="23"/>
      <c r="AH1214" s="23"/>
      <c r="AI1214" s="23"/>
      <c r="AJ1214" s="3"/>
    </row>
    <row r="1215" spans="1:36" x14ac:dyDescent="0.35">
      <c r="A1215" s="5"/>
      <c r="B1215" s="6"/>
      <c r="C1215" s="6"/>
      <c r="D1215" s="9"/>
      <c r="E1215" s="9"/>
      <c r="F1215" s="9"/>
      <c r="G1215" s="9"/>
      <c r="H1215" s="6"/>
      <c r="I1215" s="9"/>
      <c r="J1215" s="9"/>
      <c r="K1215" s="39"/>
      <c r="L1215" s="11"/>
      <c r="M1215" s="11"/>
      <c r="N1215" s="38"/>
      <c r="O1215" s="38"/>
      <c r="P1215" s="12"/>
      <c r="Q1215" s="5"/>
      <c r="R1215" s="9"/>
      <c r="S1215" s="9"/>
      <c r="T1215" s="6"/>
      <c r="U1215" s="6"/>
      <c r="V1215" s="9"/>
      <c r="W1215" s="5"/>
      <c r="X1215" s="5"/>
      <c r="Y1215" s="7"/>
      <c r="Z1215" s="37"/>
      <c r="AA1215" s="5"/>
      <c r="AB1215" s="37"/>
      <c r="AC1215" s="5"/>
      <c r="AD1215" s="37"/>
      <c r="AE1215" s="37"/>
      <c r="AF1215" s="22"/>
      <c r="AG1215" s="23"/>
      <c r="AH1215" s="23"/>
      <c r="AI1215" s="23"/>
      <c r="AJ1215" s="3"/>
    </row>
    <row r="1216" spans="1:36" x14ac:dyDescent="0.35">
      <c r="A1216" s="5"/>
      <c r="B1216" s="6"/>
      <c r="C1216" s="6"/>
      <c r="D1216" s="9"/>
      <c r="E1216" s="9"/>
      <c r="F1216" s="9"/>
      <c r="G1216" s="9"/>
      <c r="H1216" s="6"/>
      <c r="I1216" s="9"/>
      <c r="J1216" s="9"/>
      <c r="K1216" s="39"/>
      <c r="L1216" s="11"/>
      <c r="M1216" s="11"/>
      <c r="N1216" s="38"/>
      <c r="O1216" s="38"/>
      <c r="P1216" s="12"/>
      <c r="Q1216" s="5"/>
      <c r="R1216" s="9"/>
      <c r="S1216" s="9"/>
      <c r="T1216" s="6"/>
      <c r="U1216" s="6"/>
      <c r="V1216" s="9"/>
      <c r="W1216" s="5"/>
      <c r="X1216" s="5"/>
      <c r="Y1216" s="7"/>
      <c r="Z1216" s="37"/>
      <c r="AA1216" s="5"/>
      <c r="AB1216" s="37"/>
      <c r="AC1216" s="5"/>
      <c r="AD1216" s="37"/>
      <c r="AE1216" s="37"/>
      <c r="AF1216" s="22"/>
      <c r="AG1216" s="23"/>
      <c r="AH1216" s="23"/>
      <c r="AI1216" s="23"/>
      <c r="AJ1216" s="3"/>
    </row>
    <row r="1217" spans="1:36" x14ac:dyDescent="0.35">
      <c r="A1217" s="5"/>
      <c r="B1217" s="6"/>
      <c r="C1217" s="6"/>
      <c r="D1217" s="9"/>
      <c r="E1217" s="9"/>
      <c r="F1217" s="9"/>
      <c r="G1217" s="9"/>
      <c r="H1217" s="6"/>
      <c r="I1217" s="9"/>
      <c r="J1217" s="9"/>
      <c r="K1217" s="39"/>
      <c r="L1217" s="11"/>
      <c r="M1217" s="11"/>
      <c r="N1217" s="38"/>
      <c r="O1217" s="38"/>
      <c r="P1217" s="12"/>
      <c r="Q1217" s="5"/>
      <c r="R1217" s="9"/>
      <c r="S1217" s="9"/>
      <c r="T1217" s="6"/>
      <c r="U1217" s="6"/>
      <c r="V1217" s="9"/>
      <c r="W1217" s="5"/>
      <c r="X1217" s="5"/>
      <c r="Y1217" s="7"/>
      <c r="Z1217" s="37"/>
      <c r="AA1217" s="5"/>
      <c r="AB1217" s="37"/>
      <c r="AC1217" s="5"/>
      <c r="AD1217" s="37"/>
      <c r="AE1217" s="37"/>
      <c r="AF1217" s="22"/>
      <c r="AG1217" s="23"/>
      <c r="AH1217" s="23"/>
      <c r="AI1217" s="23"/>
      <c r="AJ1217" s="3"/>
    </row>
    <row r="1218" spans="1:36" x14ac:dyDescent="0.35">
      <c r="A1218" s="5"/>
      <c r="B1218" s="6"/>
      <c r="C1218" s="6"/>
      <c r="D1218" s="9"/>
      <c r="E1218" s="9"/>
      <c r="F1218" s="9"/>
      <c r="G1218" s="9"/>
      <c r="H1218" s="6"/>
      <c r="I1218" s="9"/>
      <c r="J1218" s="9"/>
      <c r="K1218" s="39"/>
      <c r="L1218" s="11"/>
      <c r="M1218" s="11"/>
      <c r="N1218" s="38"/>
      <c r="O1218" s="38"/>
      <c r="P1218" s="12"/>
      <c r="Q1218" s="5"/>
      <c r="R1218" s="9"/>
      <c r="S1218" s="9"/>
      <c r="T1218" s="6"/>
      <c r="U1218" s="6"/>
      <c r="V1218" s="9"/>
      <c r="W1218" s="5"/>
      <c r="X1218" s="5"/>
      <c r="Y1218" s="7"/>
      <c r="Z1218" s="37"/>
      <c r="AA1218" s="5"/>
      <c r="AB1218" s="37"/>
      <c r="AC1218" s="5"/>
      <c r="AD1218" s="37"/>
      <c r="AE1218" s="37"/>
      <c r="AF1218" s="22"/>
      <c r="AG1218" s="23"/>
      <c r="AH1218" s="23"/>
      <c r="AI1218" s="23"/>
      <c r="AJ1218" s="3"/>
    </row>
    <row r="1219" spans="1:36" x14ac:dyDescent="0.35">
      <c r="A1219" s="5"/>
      <c r="B1219" s="6"/>
      <c r="C1219" s="6"/>
      <c r="D1219" s="9"/>
      <c r="E1219" s="9"/>
      <c r="F1219" s="9"/>
      <c r="G1219" s="9"/>
      <c r="H1219" s="6"/>
      <c r="I1219" s="9"/>
      <c r="J1219" s="9"/>
      <c r="K1219" s="39"/>
      <c r="L1219" s="11"/>
      <c r="M1219" s="11"/>
      <c r="N1219" s="38"/>
      <c r="O1219" s="38"/>
      <c r="P1219" s="12"/>
      <c r="Q1219" s="5"/>
      <c r="R1219" s="9"/>
      <c r="S1219" s="9"/>
      <c r="T1219" s="6"/>
      <c r="U1219" s="6"/>
      <c r="V1219" s="9"/>
      <c r="W1219" s="5"/>
      <c r="X1219" s="5"/>
      <c r="Y1219" s="7"/>
      <c r="Z1219" s="37"/>
      <c r="AA1219" s="5"/>
      <c r="AB1219" s="37"/>
      <c r="AC1219" s="5"/>
      <c r="AD1219" s="37"/>
      <c r="AE1219" s="37"/>
      <c r="AF1219" s="22"/>
      <c r="AG1219" s="23"/>
      <c r="AH1219" s="23"/>
      <c r="AI1219" s="23"/>
      <c r="AJ1219" s="3"/>
    </row>
    <row r="1220" spans="1:36" x14ac:dyDescent="0.35">
      <c r="A1220" s="5"/>
      <c r="B1220" s="6"/>
      <c r="C1220" s="6"/>
      <c r="D1220" s="9"/>
      <c r="E1220" s="9"/>
      <c r="F1220" s="9"/>
      <c r="G1220" s="9"/>
      <c r="H1220" s="6"/>
      <c r="I1220" s="9"/>
      <c r="J1220" s="9"/>
      <c r="K1220" s="39"/>
      <c r="L1220" s="11"/>
      <c r="M1220" s="11"/>
      <c r="N1220" s="38"/>
      <c r="O1220" s="38"/>
      <c r="P1220" s="12"/>
      <c r="Q1220" s="5"/>
      <c r="R1220" s="9"/>
      <c r="S1220" s="9"/>
      <c r="T1220" s="6"/>
      <c r="U1220" s="6"/>
      <c r="V1220" s="9"/>
      <c r="W1220" s="5"/>
      <c r="X1220" s="5"/>
      <c r="Y1220" s="7"/>
      <c r="Z1220" s="37"/>
      <c r="AA1220" s="5"/>
      <c r="AB1220" s="37"/>
      <c r="AC1220" s="5"/>
      <c r="AD1220" s="37"/>
      <c r="AE1220" s="37"/>
      <c r="AF1220" s="22"/>
      <c r="AG1220" s="23"/>
      <c r="AH1220" s="23"/>
      <c r="AI1220" s="23"/>
      <c r="AJ1220" s="3"/>
    </row>
    <row r="1221" spans="1:36" x14ac:dyDescent="0.35">
      <c r="A1221" s="5"/>
      <c r="B1221" s="6"/>
      <c r="C1221" s="6"/>
      <c r="D1221" s="9"/>
      <c r="E1221" s="9"/>
      <c r="F1221" s="9"/>
      <c r="G1221" s="9"/>
      <c r="H1221" s="6"/>
      <c r="I1221" s="9"/>
      <c r="J1221" s="9"/>
      <c r="K1221" s="39"/>
      <c r="L1221" s="11"/>
      <c r="M1221" s="11"/>
      <c r="N1221" s="38"/>
      <c r="O1221" s="38"/>
      <c r="P1221" s="12"/>
      <c r="Q1221" s="5"/>
      <c r="R1221" s="9"/>
      <c r="S1221" s="9"/>
      <c r="T1221" s="6"/>
      <c r="U1221" s="6"/>
      <c r="V1221" s="9"/>
      <c r="W1221" s="5"/>
      <c r="X1221" s="5"/>
      <c r="Y1221" s="7"/>
      <c r="Z1221" s="37"/>
      <c r="AA1221" s="5"/>
      <c r="AB1221" s="37"/>
      <c r="AC1221" s="5"/>
      <c r="AD1221" s="37"/>
      <c r="AE1221" s="37"/>
      <c r="AF1221" s="22"/>
      <c r="AG1221" s="23"/>
      <c r="AH1221" s="23"/>
      <c r="AI1221" s="23"/>
      <c r="AJ1221" s="3"/>
    </row>
    <row r="1222" spans="1:36" x14ac:dyDescent="0.35">
      <c r="A1222" s="5"/>
      <c r="B1222" s="6"/>
      <c r="C1222" s="6"/>
      <c r="D1222" s="9"/>
      <c r="E1222" s="9"/>
      <c r="F1222" s="9"/>
      <c r="G1222" s="9"/>
      <c r="H1222" s="6"/>
      <c r="I1222" s="9"/>
      <c r="J1222" s="9"/>
      <c r="K1222" s="39"/>
      <c r="L1222" s="11"/>
      <c r="M1222" s="11"/>
      <c r="N1222" s="12"/>
      <c r="O1222" s="12"/>
      <c r="P1222" s="12"/>
      <c r="Q1222" s="5"/>
      <c r="R1222" s="9"/>
      <c r="S1222" s="9"/>
      <c r="T1222" s="6"/>
      <c r="U1222" s="6"/>
      <c r="V1222" s="9"/>
      <c r="W1222" s="5"/>
      <c r="X1222" s="5"/>
      <c r="Y1222" s="7"/>
      <c r="Z1222" s="37"/>
      <c r="AA1222" s="5"/>
      <c r="AB1222" s="37"/>
      <c r="AC1222" s="5"/>
      <c r="AD1222" s="37"/>
      <c r="AE1222" s="37"/>
      <c r="AF1222" s="22"/>
      <c r="AG1222" s="23"/>
      <c r="AH1222" s="23"/>
      <c r="AI1222" s="23"/>
      <c r="AJ1222" s="3"/>
    </row>
    <row r="1223" spans="1:36" x14ac:dyDescent="0.35">
      <c r="A1223" s="5"/>
      <c r="B1223" s="6"/>
      <c r="C1223" s="6"/>
      <c r="D1223" s="9"/>
      <c r="E1223" s="9"/>
      <c r="F1223" s="9"/>
      <c r="G1223" s="9"/>
      <c r="H1223" s="6"/>
      <c r="I1223" s="9"/>
      <c r="J1223" s="9"/>
      <c r="K1223" s="39"/>
      <c r="L1223" s="11"/>
      <c r="M1223" s="11"/>
      <c r="N1223" s="12"/>
      <c r="O1223" s="12"/>
      <c r="P1223" s="12"/>
      <c r="Q1223" s="5"/>
      <c r="R1223" s="9"/>
      <c r="S1223" s="9"/>
      <c r="T1223" s="6"/>
      <c r="U1223" s="6"/>
      <c r="V1223" s="9"/>
      <c r="W1223" s="5"/>
      <c r="X1223" s="5"/>
      <c r="Y1223" s="7"/>
      <c r="Z1223" s="37"/>
      <c r="AA1223" s="5"/>
      <c r="AB1223" s="37"/>
      <c r="AC1223" s="5"/>
      <c r="AD1223" s="37"/>
      <c r="AE1223" s="37"/>
      <c r="AF1223" s="22"/>
      <c r="AG1223" s="23"/>
      <c r="AH1223" s="23"/>
      <c r="AI1223" s="23"/>
      <c r="AJ1223" s="3"/>
    </row>
    <row r="1224" spans="1:36" x14ac:dyDescent="0.35">
      <c r="A1224" s="5"/>
      <c r="B1224" s="6"/>
      <c r="C1224" s="6"/>
      <c r="D1224" s="9"/>
      <c r="E1224" s="9"/>
      <c r="F1224" s="9"/>
      <c r="G1224" s="9"/>
      <c r="H1224" s="6"/>
      <c r="I1224" s="9"/>
      <c r="J1224" s="9"/>
      <c r="K1224" s="39"/>
      <c r="L1224" s="11"/>
      <c r="M1224" s="11"/>
      <c r="N1224" s="12"/>
      <c r="O1224" s="12"/>
      <c r="P1224" s="12"/>
      <c r="Q1224" s="5"/>
      <c r="R1224" s="9"/>
      <c r="S1224" s="9"/>
      <c r="T1224" s="6"/>
      <c r="U1224" s="6"/>
      <c r="V1224" s="9"/>
      <c r="W1224" s="5"/>
      <c r="X1224" s="5"/>
      <c r="Y1224" s="7"/>
      <c r="Z1224" s="37"/>
      <c r="AA1224" s="5"/>
      <c r="AB1224" s="37"/>
      <c r="AC1224" s="5"/>
      <c r="AD1224" s="37"/>
      <c r="AE1224" s="37"/>
      <c r="AF1224" s="22"/>
      <c r="AG1224" s="23"/>
      <c r="AH1224" s="23"/>
      <c r="AI1224" s="23"/>
      <c r="AJ1224" s="3"/>
    </row>
    <row r="1225" spans="1:36" x14ac:dyDescent="0.35">
      <c r="A1225" s="5"/>
      <c r="B1225" s="6"/>
      <c r="C1225" s="6"/>
      <c r="D1225" s="9"/>
      <c r="E1225" s="9"/>
      <c r="F1225" s="9"/>
      <c r="G1225" s="9"/>
      <c r="H1225" s="6"/>
      <c r="I1225" s="9"/>
      <c r="J1225" s="9"/>
      <c r="K1225" s="39"/>
      <c r="L1225" s="11"/>
      <c r="M1225" s="11"/>
      <c r="N1225" s="12"/>
      <c r="O1225" s="12"/>
      <c r="P1225" s="12"/>
      <c r="Q1225" s="5"/>
      <c r="R1225" s="9"/>
      <c r="S1225" s="9"/>
      <c r="T1225" s="6"/>
      <c r="U1225" s="6"/>
      <c r="V1225" s="9"/>
      <c r="W1225" s="5"/>
      <c r="X1225" s="5"/>
      <c r="Y1225" s="7"/>
      <c r="Z1225" s="37"/>
      <c r="AA1225" s="5"/>
      <c r="AB1225" s="37"/>
      <c r="AC1225" s="5"/>
      <c r="AD1225" s="37"/>
      <c r="AE1225" s="37"/>
      <c r="AF1225" s="22"/>
      <c r="AG1225" s="23"/>
      <c r="AH1225" s="23"/>
      <c r="AI1225" s="23"/>
      <c r="AJ1225" s="3"/>
    </row>
    <row r="1226" spans="1:36" x14ac:dyDescent="0.35">
      <c r="A1226" s="5"/>
      <c r="B1226" s="6"/>
      <c r="C1226" s="6"/>
      <c r="D1226" s="9"/>
      <c r="E1226" s="9"/>
      <c r="F1226" s="9"/>
      <c r="G1226" s="9"/>
      <c r="H1226" s="6"/>
      <c r="I1226" s="9"/>
      <c r="J1226" s="9"/>
      <c r="K1226" s="39"/>
      <c r="L1226" s="11"/>
      <c r="M1226" s="11"/>
      <c r="N1226" s="12"/>
      <c r="O1226" s="12"/>
      <c r="P1226" s="12"/>
      <c r="Q1226" s="5"/>
      <c r="R1226" s="9"/>
      <c r="S1226" s="9"/>
      <c r="T1226" s="6"/>
      <c r="U1226" s="6"/>
      <c r="V1226" s="9"/>
      <c r="W1226" s="5"/>
      <c r="X1226" s="5"/>
      <c r="Y1226" s="7"/>
      <c r="Z1226" s="37"/>
      <c r="AA1226" s="5"/>
      <c r="AB1226" s="37"/>
      <c r="AC1226" s="5"/>
      <c r="AD1226" s="37"/>
      <c r="AE1226" s="37"/>
      <c r="AF1226" s="22"/>
      <c r="AG1226" s="23"/>
      <c r="AH1226" s="23"/>
      <c r="AI1226" s="23"/>
      <c r="AJ1226" s="3"/>
    </row>
    <row r="1227" spans="1:36" x14ac:dyDescent="0.35">
      <c r="A1227" s="5"/>
      <c r="B1227" s="6"/>
      <c r="C1227" s="6"/>
      <c r="D1227" s="9"/>
      <c r="E1227" s="9"/>
      <c r="F1227" s="9"/>
      <c r="G1227" s="9"/>
      <c r="H1227" s="6"/>
      <c r="I1227" s="9"/>
      <c r="J1227" s="9"/>
      <c r="K1227" s="39"/>
      <c r="L1227" s="11"/>
      <c r="M1227" s="11"/>
      <c r="N1227" s="12"/>
      <c r="O1227" s="12"/>
      <c r="P1227" s="12"/>
      <c r="Q1227" s="5"/>
      <c r="R1227" s="9"/>
      <c r="S1227" s="9"/>
      <c r="T1227" s="6"/>
      <c r="U1227" s="6"/>
      <c r="V1227" s="9"/>
      <c r="W1227" s="5"/>
      <c r="X1227" s="5"/>
      <c r="Y1227" s="7"/>
      <c r="Z1227" s="37"/>
      <c r="AA1227" s="5"/>
      <c r="AB1227" s="37"/>
      <c r="AC1227" s="5"/>
      <c r="AD1227" s="37"/>
      <c r="AE1227" s="37"/>
      <c r="AF1227" s="22"/>
      <c r="AG1227" s="23"/>
      <c r="AH1227" s="23"/>
      <c r="AI1227" s="23"/>
      <c r="AJ1227" s="3"/>
    </row>
    <row r="1228" spans="1:36" x14ac:dyDescent="0.35">
      <c r="A1228" s="5"/>
      <c r="B1228" s="6"/>
      <c r="C1228" s="6"/>
      <c r="D1228" s="9"/>
      <c r="E1228" s="9"/>
      <c r="F1228" s="9"/>
      <c r="G1228" s="9"/>
      <c r="H1228" s="6"/>
      <c r="I1228" s="9"/>
      <c r="J1228" s="9"/>
      <c r="K1228" s="39"/>
      <c r="L1228" s="11"/>
      <c r="M1228" s="11"/>
      <c r="N1228" s="12"/>
      <c r="O1228" s="12"/>
      <c r="P1228" s="12"/>
      <c r="Q1228" s="5"/>
      <c r="R1228" s="9"/>
      <c r="S1228" s="9"/>
      <c r="T1228" s="7"/>
      <c r="U1228" s="6"/>
      <c r="V1228" s="9"/>
      <c r="W1228" s="5"/>
      <c r="X1228" s="5"/>
      <c r="Y1228" s="7"/>
      <c r="Z1228" s="37"/>
      <c r="AA1228" s="5"/>
      <c r="AB1228" s="37"/>
      <c r="AC1228" s="5"/>
      <c r="AD1228" s="37"/>
      <c r="AE1228" s="37"/>
      <c r="AF1228" s="22"/>
      <c r="AG1228" s="23"/>
      <c r="AH1228" s="23"/>
      <c r="AI1228" s="23"/>
      <c r="AJ1228" s="3"/>
    </row>
    <row r="1229" spans="1:36" x14ac:dyDescent="0.35">
      <c r="A1229" s="5"/>
      <c r="B1229" s="6"/>
      <c r="C1229" s="6"/>
      <c r="D1229" s="9"/>
      <c r="E1229" s="9"/>
      <c r="F1229" s="9"/>
      <c r="G1229" s="9"/>
      <c r="H1229" s="6"/>
      <c r="I1229" s="9"/>
      <c r="J1229" s="9"/>
      <c r="K1229" s="39"/>
      <c r="L1229" s="11"/>
      <c r="M1229" s="11"/>
      <c r="N1229" s="12"/>
      <c r="O1229" s="12"/>
      <c r="P1229" s="12"/>
      <c r="Q1229" s="5"/>
      <c r="R1229" s="9"/>
      <c r="S1229" s="9"/>
      <c r="T1229" s="7"/>
      <c r="U1229" s="6"/>
      <c r="V1229" s="9"/>
      <c r="W1229" s="5"/>
      <c r="X1229" s="5"/>
      <c r="Y1229" s="7"/>
      <c r="Z1229" s="37"/>
      <c r="AA1229" s="5"/>
      <c r="AB1229" s="37"/>
      <c r="AC1229" s="5"/>
      <c r="AD1229" s="37"/>
      <c r="AE1229" s="37"/>
      <c r="AF1229" s="22"/>
      <c r="AG1229" s="23"/>
      <c r="AH1229" s="23"/>
      <c r="AI1229" s="23"/>
      <c r="AJ1229" s="3"/>
    </row>
    <row r="1230" spans="1:36" x14ac:dyDescent="0.35">
      <c r="A1230" s="5"/>
      <c r="B1230" s="6"/>
      <c r="C1230" s="6"/>
      <c r="D1230" s="9"/>
      <c r="E1230" s="9"/>
      <c r="F1230" s="9"/>
      <c r="G1230" s="9"/>
      <c r="H1230" s="6"/>
      <c r="I1230" s="9"/>
      <c r="J1230" s="9"/>
      <c r="K1230" s="39"/>
      <c r="L1230" s="11"/>
      <c r="M1230" s="11"/>
      <c r="N1230" s="12"/>
      <c r="O1230" s="12"/>
      <c r="P1230" s="12"/>
      <c r="Q1230" s="5"/>
      <c r="R1230" s="9"/>
      <c r="S1230" s="9"/>
      <c r="T1230" s="7"/>
      <c r="U1230" s="6"/>
      <c r="V1230" s="9"/>
      <c r="W1230" s="5"/>
      <c r="X1230" s="5"/>
      <c r="Y1230" s="7"/>
      <c r="Z1230" s="37"/>
      <c r="AA1230" s="5"/>
      <c r="AB1230" s="37"/>
      <c r="AC1230" s="5"/>
      <c r="AD1230" s="37"/>
      <c r="AE1230" s="37"/>
      <c r="AF1230" s="22"/>
      <c r="AG1230" s="23"/>
      <c r="AH1230" s="23"/>
      <c r="AI1230" s="23"/>
      <c r="AJ1230" s="3"/>
    </row>
    <row r="1231" spans="1:36" x14ac:dyDescent="0.35">
      <c r="A1231" s="5"/>
      <c r="B1231" s="6"/>
      <c r="C1231" s="6"/>
      <c r="D1231" s="9"/>
      <c r="E1231" s="9"/>
      <c r="F1231" s="9"/>
      <c r="G1231" s="9"/>
      <c r="H1231" s="6"/>
      <c r="I1231" s="9"/>
      <c r="J1231" s="9"/>
      <c r="K1231" s="39"/>
      <c r="L1231" s="11"/>
      <c r="M1231" s="11"/>
      <c r="N1231" s="12"/>
      <c r="O1231" s="12"/>
      <c r="P1231" s="12"/>
      <c r="Q1231" s="5"/>
      <c r="R1231" s="9"/>
      <c r="S1231" s="9"/>
      <c r="T1231" s="7"/>
      <c r="U1231" s="6"/>
      <c r="V1231" s="9"/>
      <c r="W1231" s="5"/>
      <c r="X1231" s="5"/>
      <c r="Y1231" s="7"/>
      <c r="Z1231" s="37"/>
      <c r="AA1231" s="5"/>
      <c r="AB1231" s="37"/>
      <c r="AC1231" s="5"/>
      <c r="AD1231" s="37"/>
      <c r="AE1231" s="37"/>
      <c r="AF1231" s="22"/>
      <c r="AG1231" s="23"/>
      <c r="AH1231" s="23"/>
      <c r="AI1231" s="23"/>
      <c r="AJ1231" s="3"/>
    </row>
    <row r="1232" spans="1:36" x14ac:dyDescent="0.35">
      <c r="A1232" s="5"/>
      <c r="B1232" s="6"/>
      <c r="C1232" s="6"/>
      <c r="D1232" s="9"/>
      <c r="E1232" s="9"/>
      <c r="F1232" s="9"/>
      <c r="G1232" s="9"/>
      <c r="H1232" s="6"/>
      <c r="I1232" s="9"/>
      <c r="J1232" s="9"/>
      <c r="K1232" s="39"/>
      <c r="L1232" s="11"/>
      <c r="M1232" s="11"/>
      <c r="N1232" s="12"/>
      <c r="O1232" s="12"/>
      <c r="P1232" s="38"/>
      <c r="Q1232" s="5"/>
      <c r="R1232" s="9"/>
      <c r="S1232" s="9"/>
      <c r="T1232" s="6"/>
      <c r="U1232" s="6"/>
      <c r="V1232" s="9"/>
      <c r="W1232" s="5"/>
      <c r="X1232" s="5"/>
      <c r="Y1232" s="7"/>
      <c r="Z1232" s="37"/>
      <c r="AA1232" s="5"/>
      <c r="AB1232" s="37"/>
      <c r="AC1232" s="5"/>
      <c r="AD1232" s="37"/>
      <c r="AE1232" s="37"/>
      <c r="AF1232" s="22"/>
      <c r="AG1232" s="23"/>
      <c r="AH1232" s="23"/>
      <c r="AI1232" s="23"/>
      <c r="AJ1232" s="3"/>
    </row>
    <row r="1233" spans="1:36" x14ac:dyDescent="0.35">
      <c r="A1233" s="5"/>
      <c r="B1233" s="6"/>
      <c r="C1233" s="6"/>
      <c r="D1233" s="9"/>
      <c r="E1233" s="9"/>
      <c r="F1233" s="9"/>
      <c r="G1233" s="9"/>
      <c r="H1233" s="6"/>
      <c r="I1233" s="9"/>
      <c r="J1233" s="9"/>
      <c r="K1233" s="39"/>
      <c r="L1233" s="11"/>
      <c r="M1233" s="11"/>
      <c r="N1233" s="12"/>
      <c r="O1233" s="12"/>
      <c r="P1233" s="12"/>
      <c r="Q1233" s="5"/>
      <c r="R1233" s="9"/>
      <c r="S1233" s="9"/>
      <c r="T1233" s="7"/>
      <c r="U1233" s="6"/>
      <c r="V1233" s="9"/>
      <c r="W1233" s="5"/>
      <c r="X1233" s="5"/>
      <c r="Y1233" s="7"/>
      <c r="Z1233" s="37"/>
      <c r="AA1233" s="5"/>
      <c r="AB1233" s="37"/>
      <c r="AC1233" s="5"/>
      <c r="AD1233" s="37"/>
      <c r="AE1233" s="37"/>
      <c r="AF1233" s="22"/>
      <c r="AG1233" s="23"/>
      <c r="AH1233" s="23"/>
      <c r="AI1233" s="23"/>
      <c r="AJ1233" s="3"/>
    </row>
    <row r="1234" spans="1:36" x14ac:dyDescent="0.35">
      <c r="A1234" s="5"/>
      <c r="B1234" s="6"/>
      <c r="C1234" s="6"/>
      <c r="D1234" s="9"/>
      <c r="E1234" s="9"/>
      <c r="F1234" s="9"/>
      <c r="G1234" s="9"/>
      <c r="H1234" s="6"/>
      <c r="I1234" s="9"/>
      <c r="J1234" s="9"/>
      <c r="K1234" s="39"/>
      <c r="L1234" s="11"/>
      <c r="M1234" s="11"/>
      <c r="N1234" s="12"/>
      <c r="O1234" s="12"/>
      <c r="P1234" s="12"/>
      <c r="Q1234" s="5"/>
      <c r="R1234" s="9"/>
      <c r="S1234" s="9"/>
      <c r="T1234" s="7"/>
      <c r="U1234" s="6"/>
      <c r="V1234" s="9"/>
      <c r="W1234" s="5"/>
      <c r="X1234" s="5"/>
      <c r="Y1234" s="7"/>
      <c r="Z1234" s="37"/>
      <c r="AA1234" s="5"/>
      <c r="AB1234" s="37"/>
      <c r="AC1234" s="5"/>
      <c r="AD1234" s="37"/>
      <c r="AE1234" s="37"/>
      <c r="AF1234" s="22"/>
      <c r="AG1234" s="23"/>
      <c r="AH1234" s="23"/>
      <c r="AI1234" s="23"/>
      <c r="AJ1234" s="3"/>
    </row>
    <row r="1235" spans="1:36" x14ac:dyDescent="0.35">
      <c r="A1235" s="5"/>
      <c r="B1235" s="6"/>
      <c r="C1235" s="6"/>
      <c r="D1235" s="9"/>
      <c r="E1235" s="9"/>
      <c r="F1235" s="9"/>
      <c r="G1235" s="9"/>
      <c r="H1235" s="6"/>
      <c r="I1235" s="9"/>
      <c r="J1235" s="9"/>
      <c r="K1235" s="39"/>
      <c r="L1235" s="11"/>
      <c r="M1235" s="11"/>
      <c r="N1235" s="12"/>
      <c r="O1235" s="12"/>
      <c r="P1235" s="12"/>
      <c r="Q1235" s="5"/>
      <c r="R1235" s="9"/>
      <c r="S1235" s="9"/>
      <c r="T1235" s="7"/>
      <c r="U1235" s="6"/>
      <c r="V1235" s="9"/>
      <c r="W1235" s="5"/>
      <c r="X1235" s="5"/>
      <c r="Y1235" s="7"/>
      <c r="Z1235" s="37"/>
      <c r="AA1235" s="5"/>
      <c r="AB1235" s="37"/>
      <c r="AC1235" s="5"/>
      <c r="AD1235" s="37"/>
      <c r="AE1235" s="37"/>
      <c r="AF1235" s="22"/>
      <c r="AG1235" s="23"/>
      <c r="AH1235" s="23"/>
      <c r="AI1235" s="23"/>
      <c r="AJ1235" s="3"/>
    </row>
    <row r="1236" spans="1:36" x14ac:dyDescent="0.35">
      <c r="A1236" s="5"/>
      <c r="B1236" s="6"/>
      <c r="C1236" s="6"/>
      <c r="D1236" s="9"/>
      <c r="E1236" s="9"/>
      <c r="F1236" s="9"/>
      <c r="G1236" s="9"/>
      <c r="H1236" s="6"/>
      <c r="I1236" s="9"/>
      <c r="J1236" s="9"/>
      <c r="K1236" s="39"/>
      <c r="L1236" s="11"/>
      <c r="M1236" s="11"/>
      <c r="N1236" s="12"/>
      <c r="O1236" s="12"/>
      <c r="P1236" s="12"/>
      <c r="Q1236" s="5"/>
      <c r="R1236" s="9"/>
      <c r="S1236" s="9"/>
      <c r="T1236" s="7"/>
      <c r="U1236" s="6"/>
      <c r="V1236" s="9"/>
      <c r="W1236" s="5"/>
      <c r="X1236" s="5"/>
      <c r="Y1236" s="7"/>
      <c r="Z1236" s="37"/>
      <c r="AA1236" s="5"/>
      <c r="AB1236" s="37"/>
      <c r="AC1236" s="5"/>
      <c r="AD1236" s="37"/>
      <c r="AE1236" s="37"/>
      <c r="AF1236" s="22"/>
      <c r="AG1236" s="23"/>
      <c r="AH1236" s="23"/>
      <c r="AI1236" s="23"/>
      <c r="AJ1236" s="3"/>
    </row>
    <row r="1237" spans="1:36" x14ac:dyDescent="0.35">
      <c r="A1237" s="5"/>
      <c r="B1237" s="6"/>
      <c r="C1237" s="6"/>
      <c r="D1237" s="9"/>
      <c r="E1237" s="9"/>
      <c r="F1237" s="9"/>
      <c r="G1237" s="9"/>
      <c r="H1237" s="6"/>
      <c r="I1237" s="9"/>
      <c r="J1237" s="9"/>
      <c r="K1237" s="39"/>
      <c r="L1237" s="11"/>
      <c r="M1237" s="11"/>
      <c r="N1237" s="12"/>
      <c r="O1237" s="12"/>
      <c r="P1237" s="12"/>
      <c r="Q1237" s="5"/>
      <c r="R1237" s="9"/>
      <c r="S1237" s="9"/>
      <c r="T1237" s="7"/>
      <c r="U1237" s="6"/>
      <c r="V1237" s="9"/>
      <c r="W1237" s="5"/>
      <c r="X1237" s="5"/>
      <c r="Y1237" s="7"/>
      <c r="Z1237" s="37"/>
      <c r="AA1237" s="5"/>
      <c r="AB1237" s="37"/>
      <c r="AC1237" s="5"/>
      <c r="AD1237" s="37"/>
      <c r="AE1237" s="37"/>
      <c r="AF1237" s="22"/>
      <c r="AG1237" s="23"/>
      <c r="AH1237" s="23"/>
      <c r="AI1237" s="23"/>
      <c r="AJ1237" s="3"/>
    </row>
    <row r="1238" spans="1:36" x14ac:dyDescent="0.35">
      <c r="A1238" s="5"/>
      <c r="B1238" s="6"/>
      <c r="C1238" s="6"/>
      <c r="D1238" s="9"/>
      <c r="E1238" s="9"/>
      <c r="F1238" s="9"/>
      <c r="G1238" s="9"/>
      <c r="H1238" s="6"/>
      <c r="I1238" s="9"/>
      <c r="J1238" s="9"/>
      <c r="K1238" s="39"/>
      <c r="L1238" s="11"/>
      <c r="M1238" s="11"/>
      <c r="N1238" s="12"/>
      <c r="O1238" s="12"/>
      <c r="P1238" s="12"/>
      <c r="Q1238" s="5"/>
      <c r="R1238" s="9"/>
      <c r="S1238" s="9"/>
      <c r="T1238" s="7"/>
      <c r="U1238" s="6"/>
      <c r="V1238" s="9"/>
      <c r="W1238" s="5"/>
      <c r="X1238" s="5"/>
      <c r="Y1238" s="7"/>
      <c r="Z1238" s="37"/>
      <c r="AA1238" s="5"/>
      <c r="AB1238" s="37"/>
      <c r="AC1238" s="5"/>
      <c r="AD1238" s="37"/>
      <c r="AE1238" s="37"/>
      <c r="AF1238" s="22"/>
      <c r="AG1238" s="23"/>
      <c r="AH1238" s="23"/>
      <c r="AI1238" s="23"/>
      <c r="AJ1238" s="3"/>
    </row>
    <row r="1239" spans="1:36" x14ac:dyDescent="0.35">
      <c r="A1239" s="5"/>
      <c r="B1239" s="6"/>
      <c r="C1239" s="6"/>
      <c r="D1239" s="9"/>
      <c r="E1239" s="9"/>
      <c r="F1239" s="9"/>
      <c r="G1239" s="9"/>
      <c r="H1239" s="6"/>
      <c r="I1239" s="9"/>
      <c r="J1239" s="9"/>
      <c r="K1239" s="39"/>
      <c r="L1239" s="11"/>
      <c r="M1239" s="11"/>
      <c r="N1239" s="12"/>
      <c r="O1239" s="12"/>
      <c r="P1239" s="12"/>
      <c r="Q1239" s="5"/>
      <c r="R1239" s="9"/>
      <c r="S1239" s="9"/>
      <c r="T1239" s="7"/>
      <c r="U1239" s="6"/>
      <c r="V1239" s="9"/>
      <c r="W1239" s="5"/>
      <c r="X1239" s="5"/>
      <c r="Y1239" s="7"/>
      <c r="Z1239" s="37"/>
      <c r="AA1239" s="5"/>
      <c r="AB1239" s="37"/>
      <c r="AC1239" s="5"/>
      <c r="AD1239" s="37"/>
      <c r="AE1239" s="37"/>
      <c r="AF1239" s="22"/>
      <c r="AG1239" s="23"/>
      <c r="AH1239" s="23"/>
      <c r="AI1239" s="23"/>
      <c r="AJ1239" s="3"/>
    </row>
    <row r="1240" spans="1:36" x14ac:dyDescent="0.35">
      <c r="A1240" s="5"/>
      <c r="B1240" s="6"/>
      <c r="C1240" s="6"/>
      <c r="D1240" s="9"/>
      <c r="E1240" s="9"/>
      <c r="F1240" s="9"/>
      <c r="G1240" s="9"/>
      <c r="H1240" s="6"/>
      <c r="I1240" s="9"/>
      <c r="J1240" s="9"/>
      <c r="K1240" s="39"/>
      <c r="L1240" s="11"/>
      <c r="M1240" s="11"/>
      <c r="N1240" s="12"/>
      <c r="O1240" s="12"/>
      <c r="P1240" s="12"/>
      <c r="Q1240" s="5"/>
      <c r="R1240" s="9"/>
      <c r="S1240" s="9"/>
      <c r="T1240" s="6"/>
      <c r="U1240" s="6"/>
      <c r="V1240" s="9"/>
      <c r="W1240" s="5"/>
      <c r="X1240" s="5"/>
      <c r="Y1240" s="7"/>
      <c r="Z1240" s="37"/>
      <c r="AA1240" s="5"/>
      <c r="AB1240" s="37"/>
      <c r="AC1240" s="5"/>
      <c r="AD1240" s="37"/>
      <c r="AE1240" s="37"/>
      <c r="AF1240" s="22"/>
      <c r="AG1240" s="23"/>
      <c r="AH1240" s="23"/>
      <c r="AI1240" s="23"/>
      <c r="AJ1240" s="3"/>
    </row>
    <row r="1241" spans="1:36" x14ac:dyDescent="0.35">
      <c r="A1241" s="5"/>
      <c r="B1241" s="6"/>
      <c r="C1241" s="6"/>
      <c r="D1241" s="9"/>
      <c r="E1241" s="9"/>
      <c r="F1241" s="9"/>
      <c r="G1241" s="9"/>
      <c r="H1241" s="6"/>
      <c r="I1241" s="9"/>
      <c r="J1241" s="9"/>
      <c r="K1241" s="39"/>
      <c r="L1241" s="11"/>
      <c r="M1241" s="11"/>
      <c r="N1241" s="12"/>
      <c r="O1241" s="12"/>
      <c r="P1241" s="12"/>
      <c r="Q1241" s="5"/>
      <c r="R1241" s="9"/>
      <c r="S1241" s="9"/>
      <c r="T1241" s="6"/>
      <c r="U1241" s="6"/>
      <c r="V1241" s="9"/>
      <c r="W1241" s="5"/>
      <c r="X1241" s="5"/>
      <c r="Y1241" s="7"/>
      <c r="Z1241" s="37"/>
      <c r="AA1241" s="5"/>
      <c r="AB1241" s="37"/>
      <c r="AC1241" s="5"/>
      <c r="AD1241" s="37"/>
      <c r="AE1241" s="37"/>
      <c r="AF1241" s="22"/>
      <c r="AG1241" s="23"/>
      <c r="AH1241" s="23"/>
      <c r="AI1241" s="23"/>
      <c r="AJ1241" s="3"/>
    </row>
    <row r="1242" spans="1:36" x14ac:dyDescent="0.35">
      <c r="A1242" s="5"/>
      <c r="B1242" s="6"/>
      <c r="C1242" s="6"/>
      <c r="D1242" s="9"/>
      <c r="E1242" s="9"/>
      <c r="F1242" s="9"/>
      <c r="G1242" s="9"/>
      <c r="H1242" s="6"/>
      <c r="I1242" s="9"/>
      <c r="J1242" s="9"/>
      <c r="K1242" s="39"/>
      <c r="L1242" s="11"/>
      <c r="M1242" s="11"/>
      <c r="N1242" s="12"/>
      <c r="O1242" s="12"/>
      <c r="P1242" s="12"/>
      <c r="Q1242" s="5"/>
      <c r="R1242" s="9"/>
      <c r="S1242" s="9"/>
      <c r="T1242" s="6"/>
      <c r="U1242" s="6"/>
      <c r="V1242" s="9"/>
      <c r="W1242" s="5"/>
      <c r="X1242" s="5"/>
      <c r="Y1242" s="7"/>
      <c r="Z1242" s="37"/>
      <c r="AA1242" s="5"/>
      <c r="AB1242" s="37"/>
      <c r="AC1242" s="5"/>
      <c r="AD1242" s="37"/>
      <c r="AE1242" s="37"/>
      <c r="AF1242" s="22"/>
      <c r="AG1242" s="23"/>
      <c r="AH1242" s="23"/>
      <c r="AI1242" s="23"/>
      <c r="AJ1242" s="3"/>
    </row>
    <row r="1243" spans="1:36" x14ac:dyDescent="0.35">
      <c r="A1243" s="5"/>
      <c r="B1243" s="6"/>
      <c r="C1243" s="6"/>
      <c r="D1243" s="9"/>
      <c r="E1243" s="9"/>
      <c r="F1243" s="9"/>
      <c r="G1243" s="9"/>
      <c r="H1243" s="6"/>
      <c r="I1243" s="9"/>
      <c r="J1243" s="9"/>
      <c r="K1243" s="39"/>
      <c r="L1243" s="11"/>
      <c r="M1243" s="11"/>
      <c r="N1243" s="12"/>
      <c r="O1243" s="12"/>
      <c r="P1243" s="12"/>
      <c r="Q1243" s="5"/>
      <c r="R1243" s="9"/>
      <c r="S1243" s="9"/>
      <c r="T1243" s="6"/>
      <c r="U1243" s="6"/>
      <c r="V1243" s="9"/>
      <c r="W1243" s="5"/>
      <c r="X1243" s="5"/>
      <c r="Y1243" s="7"/>
      <c r="Z1243" s="37"/>
      <c r="AA1243" s="5"/>
      <c r="AB1243" s="37"/>
      <c r="AC1243" s="5"/>
      <c r="AD1243" s="37"/>
      <c r="AE1243" s="37"/>
      <c r="AF1243" s="22"/>
      <c r="AG1243" s="23"/>
      <c r="AH1243" s="23"/>
      <c r="AI1243" s="23"/>
      <c r="AJ1243" s="3"/>
    </row>
    <row r="1244" spans="1:36" x14ac:dyDescent="0.35">
      <c r="A1244" s="5"/>
      <c r="B1244" s="6"/>
      <c r="C1244" s="6"/>
      <c r="D1244" s="9"/>
      <c r="E1244" s="9"/>
      <c r="F1244" s="9"/>
      <c r="G1244" s="9"/>
      <c r="H1244" s="6"/>
      <c r="I1244" s="9"/>
      <c r="J1244" s="9"/>
      <c r="K1244" s="39"/>
      <c r="L1244" s="11"/>
      <c r="M1244" s="11"/>
      <c r="N1244" s="12"/>
      <c r="O1244" s="12"/>
      <c r="P1244" s="12"/>
      <c r="Q1244" s="5"/>
      <c r="R1244" s="9"/>
      <c r="S1244" s="9"/>
      <c r="T1244" s="6"/>
      <c r="U1244" s="6"/>
      <c r="V1244" s="9"/>
      <c r="W1244" s="5"/>
      <c r="X1244" s="5"/>
      <c r="Y1244" s="7"/>
      <c r="Z1244" s="37"/>
      <c r="AA1244" s="5"/>
      <c r="AB1244" s="37"/>
      <c r="AC1244" s="5"/>
      <c r="AD1244" s="37"/>
      <c r="AE1244" s="37"/>
      <c r="AF1244" s="22"/>
      <c r="AG1244" s="23"/>
      <c r="AH1244" s="23"/>
      <c r="AI1244" s="23"/>
      <c r="AJ1244" s="3"/>
    </row>
    <row r="1245" spans="1:36" x14ac:dyDescent="0.35">
      <c r="A1245" s="5"/>
      <c r="B1245" s="6"/>
      <c r="C1245" s="6"/>
      <c r="D1245" s="9"/>
      <c r="E1245" s="9"/>
      <c r="F1245" s="9"/>
      <c r="G1245" s="9"/>
      <c r="H1245" s="6"/>
      <c r="I1245" s="9"/>
      <c r="J1245" s="9"/>
      <c r="K1245" s="39"/>
      <c r="L1245" s="11"/>
      <c r="M1245" s="11"/>
      <c r="N1245" s="12"/>
      <c r="O1245" s="12"/>
      <c r="P1245" s="12"/>
      <c r="Q1245" s="5"/>
      <c r="R1245" s="9"/>
      <c r="S1245" s="9"/>
      <c r="T1245" s="6"/>
      <c r="U1245" s="6"/>
      <c r="V1245" s="9"/>
      <c r="W1245" s="5"/>
      <c r="X1245" s="5"/>
      <c r="Y1245" s="7"/>
      <c r="Z1245" s="37"/>
      <c r="AA1245" s="5"/>
      <c r="AB1245" s="37"/>
      <c r="AC1245" s="5"/>
      <c r="AD1245" s="37"/>
      <c r="AE1245" s="37"/>
      <c r="AF1245" s="22"/>
      <c r="AG1245" s="23"/>
      <c r="AH1245" s="23"/>
      <c r="AI1245" s="23"/>
      <c r="AJ1245" s="3"/>
    </row>
    <row r="1246" spans="1:36" x14ac:dyDescent="0.35">
      <c r="A1246" s="5"/>
      <c r="B1246" s="6"/>
      <c r="C1246" s="6"/>
      <c r="D1246" s="9"/>
      <c r="E1246" s="9"/>
      <c r="F1246" s="9"/>
      <c r="G1246" s="9"/>
      <c r="H1246" s="6"/>
      <c r="I1246" s="9"/>
      <c r="J1246" s="9"/>
      <c r="K1246" s="39"/>
      <c r="L1246" s="11"/>
      <c r="M1246" s="11"/>
      <c r="N1246" s="12"/>
      <c r="O1246" s="12"/>
      <c r="P1246" s="12"/>
      <c r="Q1246" s="5"/>
      <c r="R1246" s="9"/>
      <c r="S1246" s="9"/>
      <c r="T1246" s="6"/>
      <c r="U1246" s="6"/>
      <c r="V1246" s="9"/>
      <c r="W1246" s="5"/>
      <c r="X1246" s="5"/>
      <c r="Y1246" s="7"/>
      <c r="Z1246" s="37"/>
      <c r="AA1246" s="5"/>
      <c r="AB1246" s="37"/>
      <c r="AC1246" s="5"/>
      <c r="AD1246" s="37"/>
      <c r="AE1246" s="37"/>
      <c r="AF1246" s="22"/>
      <c r="AG1246" s="23"/>
      <c r="AH1246" s="23"/>
      <c r="AI1246" s="23"/>
      <c r="AJ1246" s="3"/>
    </row>
    <row r="1247" spans="1:36" x14ac:dyDescent="0.35">
      <c r="A1247" s="5"/>
      <c r="B1247" s="6"/>
      <c r="C1247" s="6"/>
      <c r="D1247" s="9"/>
      <c r="E1247" s="9"/>
      <c r="F1247" s="9"/>
      <c r="G1247" s="9"/>
      <c r="H1247" s="6"/>
      <c r="I1247" s="9"/>
      <c r="J1247" s="9"/>
      <c r="K1247" s="39"/>
      <c r="L1247" s="11"/>
      <c r="M1247" s="11"/>
      <c r="N1247" s="12"/>
      <c r="O1247" s="12"/>
      <c r="P1247" s="12"/>
      <c r="Q1247" s="5"/>
      <c r="R1247" s="9"/>
      <c r="S1247" s="9"/>
      <c r="T1247" s="6"/>
      <c r="U1247" s="6"/>
      <c r="V1247" s="9"/>
      <c r="W1247" s="5"/>
      <c r="X1247" s="5"/>
      <c r="Y1247" s="7"/>
      <c r="Z1247" s="37"/>
      <c r="AA1247" s="5"/>
      <c r="AB1247" s="37"/>
      <c r="AC1247" s="5"/>
      <c r="AD1247" s="37"/>
      <c r="AE1247" s="37"/>
      <c r="AF1247" s="22"/>
      <c r="AG1247" s="23"/>
      <c r="AH1247" s="23"/>
      <c r="AI1247" s="23"/>
      <c r="AJ1247" s="3"/>
    </row>
    <row r="1248" spans="1:36" x14ac:dyDescent="0.35">
      <c r="A1248" s="5"/>
      <c r="B1248" s="6"/>
      <c r="C1248" s="6"/>
      <c r="D1248" s="9"/>
      <c r="E1248" s="9"/>
      <c r="F1248" s="9"/>
      <c r="G1248" s="9"/>
      <c r="H1248" s="6"/>
      <c r="I1248" s="9"/>
      <c r="J1248" s="9"/>
      <c r="K1248" s="39"/>
      <c r="L1248" s="11"/>
      <c r="M1248" s="11"/>
      <c r="N1248" s="12"/>
      <c r="O1248" s="12"/>
      <c r="P1248" s="12"/>
      <c r="Q1248" s="5"/>
      <c r="R1248" s="9"/>
      <c r="S1248" s="9"/>
      <c r="T1248" s="6"/>
      <c r="U1248" s="6"/>
      <c r="V1248" s="9"/>
      <c r="W1248" s="5"/>
      <c r="X1248" s="5"/>
      <c r="Y1248" s="7"/>
      <c r="Z1248" s="37"/>
      <c r="AA1248" s="5"/>
      <c r="AB1248" s="37"/>
      <c r="AC1248" s="5"/>
      <c r="AD1248" s="37"/>
      <c r="AE1248" s="37"/>
      <c r="AF1248" s="22"/>
      <c r="AG1248" s="23"/>
      <c r="AH1248" s="23"/>
      <c r="AI1248" s="23"/>
      <c r="AJ1248" s="3"/>
    </row>
    <row r="1249" spans="1:36" x14ac:dyDescent="0.35">
      <c r="A1249" s="5"/>
      <c r="B1249" s="6"/>
      <c r="C1249" s="6"/>
      <c r="D1249" s="9"/>
      <c r="E1249" s="9"/>
      <c r="F1249" s="9"/>
      <c r="G1249" s="9"/>
      <c r="H1249" s="6"/>
      <c r="I1249" s="9"/>
      <c r="J1249" s="9"/>
      <c r="K1249" s="39"/>
      <c r="L1249" s="11"/>
      <c r="M1249" s="11"/>
      <c r="N1249" s="12"/>
      <c r="O1249" s="12"/>
      <c r="P1249" s="12"/>
      <c r="Q1249" s="5"/>
      <c r="R1249" s="9"/>
      <c r="S1249" s="9"/>
      <c r="T1249" s="6"/>
      <c r="U1249" s="6"/>
      <c r="V1249" s="9"/>
      <c r="W1249" s="5"/>
      <c r="X1249" s="5"/>
      <c r="Y1249" s="7"/>
      <c r="Z1249" s="37"/>
      <c r="AA1249" s="5"/>
      <c r="AB1249" s="37"/>
      <c r="AC1249" s="5"/>
      <c r="AD1249" s="37"/>
      <c r="AE1249" s="37"/>
      <c r="AF1249" s="22"/>
      <c r="AG1249" s="23"/>
      <c r="AH1249" s="23"/>
      <c r="AI1249" s="23"/>
      <c r="AJ1249" s="3"/>
    </row>
    <row r="1250" spans="1:36" x14ac:dyDescent="0.35">
      <c r="A1250" s="5"/>
      <c r="B1250" s="6"/>
      <c r="C1250" s="6"/>
      <c r="D1250" s="9"/>
      <c r="E1250" s="9"/>
      <c r="F1250" s="9"/>
      <c r="G1250" s="9"/>
      <c r="H1250" s="7"/>
      <c r="I1250" s="9"/>
      <c r="J1250" s="9"/>
      <c r="K1250" s="10"/>
      <c r="L1250" s="5"/>
      <c r="M1250" s="5"/>
      <c r="N1250" s="35"/>
      <c r="O1250" s="35"/>
      <c r="P1250" s="12"/>
      <c r="Q1250" s="5"/>
      <c r="R1250" s="9"/>
      <c r="S1250" s="9"/>
      <c r="T1250" s="6"/>
      <c r="U1250" s="13"/>
      <c r="V1250" s="9"/>
      <c r="W1250" s="5"/>
      <c r="X1250" s="12"/>
      <c r="Y1250" s="7"/>
      <c r="Z1250" s="36"/>
      <c r="AA1250" s="5"/>
      <c r="AB1250" s="36"/>
      <c r="AC1250" s="5"/>
      <c r="AD1250" s="36"/>
      <c r="AE1250" s="36"/>
      <c r="AF1250" s="22"/>
      <c r="AG1250" s="23"/>
      <c r="AH1250" s="23"/>
      <c r="AI1250" s="23"/>
      <c r="AJ1250" s="3"/>
    </row>
    <row r="1251" spans="1:36" x14ac:dyDescent="0.35">
      <c r="A1251" s="5"/>
      <c r="B1251" s="6"/>
      <c r="C1251" s="6"/>
      <c r="D1251" s="9"/>
      <c r="E1251" s="9"/>
      <c r="F1251" s="9"/>
      <c r="G1251" s="9"/>
      <c r="H1251" s="7"/>
      <c r="I1251" s="9"/>
      <c r="J1251" s="9"/>
      <c r="K1251" s="10"/>
      <c r="L1251" s="5"/>
      <c r="M1251" s="5"/>
      <c r="N1251" s="35"/>
      <c r="O1251" s="35"/>
      <c r="P1251" s="12"/>
      <c r="Q1251" s="5"/>
      <c r="R1251" s="9"/>
      <c r="S1251" s="9"/>
      <c r="T1251" s="6"/>
      <c r="U1251" s="13"/>
      <c r="V1251" s="9"/>
      <c r="W1251" s="5"/>
      <c r="X1251" s="12"/>
      <c r="Y1251" s="7"/>
      <c r="Z1251" s="36"/>
      <c r="AA1251" s="5"/>
      <c r="AB1251" s="36"/>
      <c r="AC1251" s="5"/>
      <c r="AD1251" s="36"/>
      <c r="AE1251" s="36"/>
      <c r="AF1251" s="22"/>
      <c r="AG1251" s="23"/>
      <c r="AH1251" s="23"/>
      <c r="AI1251" s="23"/>
      <c r="AJ1251" s="3"/>
    </row>
    <row r="1252" spans="1:36" x14ac:dyDescent="0.35">
      <c r="A1252" s="5"/>
      <c r="B1252" s="6"/>
      <c r="C1252" s="6"/>
      <c r="D1252" s="9"/>
      <c r="E1252" s="9"/>
      <c r="F1252" s="9"/>
      <c r="G1252" s="9"/>
      <c r="H1252" s="7"/>
      <c r="I1252" s="9"/>
      <c r="J1252" s="9"/>
      <c r="K1252" s="10"/>
      <c r="L1252" s="5"/>
      <c r="M1252" s="5"/>
      <c r="N1252" s="35"/>
      <c r="O1252" s="35"/>
      <c r="P1252" s="12"/>
      <c r="Q1252" s="5"/>
      <c r="R1252" s="9"/>
      <c r="S1252" s="9"/>
      <c r="T1252" s="6"/>
      <c r="U1252" s="13"/>
      <c r="V1252" s="9"/>
      <c r="W1252" s="5"/>
      <c r="X1252" s="12"/>
      <c r="Y1252" s="7"/>
      <c r="Z1252" s="36"/>
      <c r="AA1252" s="5"/>
      <c r="AB1252" s="36"/>
      <c r="AC1252" s="5"/>
      <c r="AD1252" s="36"/>
      <c r="AE1252" s="36"/>
      <c r="AF1252" s="22"/>
      <c r="AG1252" s="23"/>
      <c r="AH1252" s="23"/>
      <c r="AI1252" s="23"/>
      <c r="AJ1252" s="3"/>
    </row>
    <row r="1253" spans="1:36" x14ac:dyDescent="0.35">
      <c r="A1253" s="5"/>
      <c r="B1253" s="6"/>
      <c r="C1253" s="6"/>
      <c r="D1253" s="9"/>
      <c r="E1253" s="9"/>
      <c r="F1253" s="9"/>
      <c r="G1253" s="9"/>
      <c r="H1253" s="7"/>
      <c r="I1253" s="9"/>
      <c r="J1253" s="9"/>
      <c r="K1253" s="10"/>
      <c r="L1253" s="5"/>
      <c r="M1253" s="5"/>
      <c r="N1253" s="35"/>
      <c r="O1253" s="35"/>
      <c r="P1253" s="12"/>
      <c r="Q1253" s="5"/>
      <c r="R1253" s="9"/>
      <c r="S1253" s="9"/>
      <c r="T1253" s="6"/>
      <c r="U1253" s="13"/>
      <c r="V1253" s="9"/>
      <c r="W1253" s="5"/>
      <c r="X1253" s="12"/>
      <c r="Y1253" s="7"/>
      <c r="Z1253" s="36"/>
      <c r="AA1253" s="5"/>
      <c r="AB1253" s="36"/>
      <c r="AC1253" s="5"/>
      <c r="AD1253" s="36"/>
      <c r="AE1253" s="36"/>
      <c r="AF1253" s="22"/>
      <c r="AG1253" s="23"/>
      <c r="AH1253" s="23"/>
      <c r="AI1253" s="23"/>
      <c r="AJ1253" s="3"/>
    </row>
    <row r="1254" spans="1:36" x14ac:dyDescent="0.35">
      <c r="A1254" s="5"/>
      <c r="B1254" s="6"/>
      <c r="C1254" s="6"/>
      <c r="D1254" s="9"/>
      <c r="E1254" s="9"/>
      <c r="F1254" s="9"/>
      <c r="G1254" s="9"/>
      <c r="H1254" s="7"/>
      <c r="I1254" s="9"/>
      <c r="J1254" s="9"/>
      <c r="K1254" s="10"/>
      <c r="L1254" s="5"/>
      <c r="M1254" s="5"/>
      <c r="N1254" s="35"/>
      <c r="O1254" s="35"/>
      <c r="P1254" s="12"/>
      <c r="Q1254" s="5"/>
      <c r="R1254" s="9"/>
      <c r="S1254" s="9"/>
      <c r="T1254" s="6"/>
      <c r="U1254" s="13"/>
      <c r="V1254" s="9"/>
      <c r="W1254" s="5"/>
      <c r="X1254" s="12"/>
      <c r="Y1254" s="7"/>
      <c r="Z1254" s="36"/>
      <c r="AA1254" s="5"/>
      <c r="AB1254" s="36"/>
      <c r="AC1254" s="5"/>
      <c r="AD1254" s="36"/>
      <c r="AE1254" s="36"/>
      <c r="AF1254" s="22"/>
      <c r="AG1254" s="23"/>
      <c r="AH1254" s="23"/>
      <c r="AI1254" s="23"/>
      <c r="AJ1254" s="3"/>
    </row>
    <row r="1255" spans="1:36" x14ac:dyDescent="0.35">
      <c r="A1255" s="5"/>
      <c r="B1255" s="6"/>
      <c r="C1255" s="6"/>
      <c r="D1255" s="9"/>
      <c r="E1255" s="9"/>
      <c r="F1255" s="9"/>
      <c r="G1255" s="9"/>
      <c r="H1255" s="7"/>
      <c r="I1255" s="9"/>
      <c r="J1255" s="9"/>
      <c r="K1255" s="10"/>
      <c r="L1255" s="5"/>
      <c r="M1255" s="5"/>
      <c r="N1255" s="35"/>
      <c r="O1255" s="35"/>
      <c r="P1255" s="12"/>
      <c r="Q1255" s="5"/>
      <c r="R1255" s="9"/>
      <c r="S1255" s="9"/>
      <c r="T1255" s="6"/>
      <c r="U1255" s="13"/>
      <c r="V1255" s="9"/>
      <c r="W1255" s="5"/>
      <c r="X1255" s="12"/>
      <c r="Y1255" s="7"/>
      <c r="Z1255" s="36"/>
      <c r="AA1255" s="5"/>
      <c r="AB1255" s="36"/>
      <c r="AC1255" s="5"/>
      <c r="AD1255" s="36"/>
      <c r="AE1255" s="36"/>
      <c r="AF1255" s="22"/>
      <c r="AG1255" s="23"/>
      <c r="AH1255" s="23"/>
      <c r="AI1255" s="23"/>
      <c r="AJ1255" s="3"/>
    </row>
    <row r="1256" spans="1:36" x14ac:dyDescent="0.35">
      <c r="A1256" s="5"/>
      <c r="B1256" s="6"/>
      <c r="C1256" s="6"/>
      <c r="D1256" s="9"/>
      <c r="E1256" s="9"/>
      <c r="F1256" s="9"/>
      <c r="G1256" s="9"/>
      <c r="H1256" s="7"/>
      <c r="I1256" s="9"/>
      <c r="J1256" s="9"/>
      <c r="K1256" s="10"/>
      <c r="L1256" s="5"/>
      <c r="M1256" s="5"/>
      <c r="N1256" s="35"/>
      <c r="O1256" s="35"/>
      <c r="P1256" s="12"/>
      <c r="Q1256" s="5"/>
      <c r="R1256" s="9"/>
      <c r="S1256" s="9"/>
      <c r="T1256" s="6"/>
      <c r="U1256" s="13"/>
      <c r="V1256" s="9"/>
      <c r="W1256" s="5"/>
      <c r="X1256" s="12"/>
      <c r="Y1256" s="7"/>
      <c r="Z1256" s="36"/>
      <c r="AA1256" s="5"/>
      <c r="AB1256" s="36"/>
      <c r="AC1256" s="5"/>
      <c r="AD1256" s="36"/>
      <c r="AE1256" s="36"/>
      <c r="AF1256" s="22"/>
      <c r="AG1256" s="23"/>
      <c r="AH1256" s="23"/>
      <c r="AI1256" s="23"/>
      <c r="AJ1256" s="3"/>
    </row>
    <row r="1257" spans="1:36" x14ac:dyDescent="0.35">
      <c r="A1257" s="5"/>
      <c r="B1257" s="6"/>
      <c r="C1257" s="6"/>
      <c r="D1257" s="9"/>
      <c r="E1257" s="9"/>
      <c r="F1257" s="9"/>
      <c r="G1257" s="9"/>
      <c r="H1257" s="7"/>
      <c r="I1257" s="9"/>
      <c r="J1257" s="9"/>
      <c r="K1257" s="10"/>
      <c r="L1257" s="5"/>
      <c r="M1257" s="5"/>
      <c r="N1257" s="35"/>
      <c r="O1257" s="35"/>
      <c r="P1257" s="12"/>
      <c r="Q1257" s="5"/>
      <c r="R1257" s="9"/>
      <c r="S1257" s="9"/>
      <c r="T1257" s="6"/>
      <c r="U1257" s="13"/>
      <c r="V1257" s="9"/>
      <c r="W1257" s="5"/>
      <c r="X1257" s="12"/>
      <c r="Y1257" s="7"/>
      <c r="Z1257" s="36"/>
      <c r="AA1257" s="5"/>
      <c r="AB1257" s="36"/>
      <c r="AC1257" s="5"/>
      <c r="AD1257" s="36"/>
      <c r="AE1257" s="36"/>
      <c r="AF1257" s="22"/>
      <c r="AG1257" s="23"/>
      <c r="AH1257" s="23"/>
      <c r="AI1257" s="23"/>
      <c r="AJ1257" s="3"/>
    </row>
    <row r="1258" spans="1:36" x14ac:dyDescent="0.35">
      <c r="A1258" s="5"/>
      <c r="B1258" s="6"/>
      <c r="C1258" s="6"/>
      <c r="D1258" s="9"/>
      <c r="E1258" s="9"/>
      <c r="F1258" s="9"/>
      <c r="G1258" s="9"/>
      <c r="H1258" s="7"/>
      <c r="I1258" s="9"/>
      <c r="J1258" s="9"/>
      <c r="K1258" s="10"/>
      <c r="L1258" s="5"/>
      <c r="M1258" s="5"/>
      <c r="N1258" s="35"/>
      <c r="O1258" s="35"/>
      <c r="P1258" s="12"/>
      <c r="Q1258" s="5"/>
      <c r="R1258" s="9"/>
      <c r="S1258" s="9"/>
      <c r="T1258" s="6"/>
      <c r="U1258" s="13"/>
      <c r="V1258" s="9"/>
      <c r="W1258" s="5"/>
      <c r="X1258" s="12"/>
      <c r="Y1258" s="7"/>
      <c r="Z1258" s="36"/>
      <c r="AA1258" s="5"/>
      <c r="AB1258" s="36"/>
      <c r="AC1258" s="5"/>
      <c r="AD1258" s="36"/>
      <c r="AE1258" s="36"/>
      <c r="AF1258" s="22"/>
      <c r="AG1258" s="23"/>
      <c r="AH1258" s="23"/>
      <c r="AI1258" s="23"/>
      <c r="AJ1258" s="3"/>
    </row>
    <row r="1259" spans="1:36" x14ac:dyDescent="0.35">
      <c r="A1259" s="5"/>
      <c r="B1259" s="6"/>
      <c r="C1259" s="6"/>
      <c r="D1259" s="9"/>
      <c r="E1259" s="9"/>
      <c r="F1259" s="9"/>
      <c r="G1259" s="9"/>
      <c r="H1259" s="7"/>
      <c r="I1259" s="9"/>
      <c r="J1259" s="9"/>
      <c r="K1259" s="10"/>
      <c r="L1259" s="5"/>
      <c r="M1259" s="5"/>
      <c r="N1259" s="35"/>
      <c r="O1259" s="35"/>
      <c r="P1259" s="12"/>
      <c r="Q1259" s="5"/>
      <c r="R1259" s="9"/>
      <c r="S1259" s="9"/>
      <c r="T1259" s="6"/>
      <c r="U1259" s="13"/>
      <c r="V1259" s="9"/>
      <c r="W1259" s="5"/>
      <c r="X1259" s="12"/>
      <c r="Y1259" s="7"/>
      <c r="Z1259" s="36"/>
      <c r="AA1259" s="5"/>
      <c r="AB1259" s="36"/>
      <c r="AC1259" s="5"/>
      <c r="AD1259" s="36"/>
      <c r="AE1259" s="36"/>
      <c r="AF1259" s="22"/>
      <c r="AG1259" s="23"/>
      <c r="AH1259" s="23"/>
      <c r="AI1259" s="23"/>
      <c r="AJ1259" s="3"/>
    </row>
    <row r="1260" spans="1:36" x14ac:dyDescent="0.35">
      <c r="A1260" s="5"/>
      <c r="B1260" s="6"/>
      <c r="C1260" s="6"/>
      <c r="D1260" s="9"/>
      <c r="E1260" s="9"/>
      <c r="F1260" s="9"/>
      <c r="G1260" s="9"/>
      <c r="H1260" s="7"/>
      <c r="I1260" s="9"/>
      <c r="J1260" s="9"/>
      <c r="K1260" s="10"/>
      <c r="L1260" s="5"/>
      <c r="M1260" s="5"/>
      <c r="N1260" s="35"/>
      <c r="O1260" s="35"/>
      <c r="P1260" s="12"/>
      <c r="Q1260" s="5"/>
      <c r="R1260" s="9"/>
      <c r="S1260" s="9"/>
      <c r="T1260" s="6"/>
      <c r="U1260" s="13"/>
      <c r="V1260" s="9"/>
      <c r="W1260" s="5"/>
      <c r="X1260" s="12"/>
      <c r="Y1260" s="7"/>
      <c r="Z1260" s="36"/>
      <c r="AA1260" s="5"/>
      <c r="AB1260" s="36"/>
      <c r="AC1260" s="5"/>
      <c r="AD1260" s="36"/>
      <c r="AE1260" s="36"/>
      <c r="AF1260" s="22"/>
      <c r="AG1260" s="23"/>
      <c r="AH1260" s="23"/>
      <c r="AI1260" s="23"/>
      <c r="AJ1260" s="3"/>
    </row>
    <row r="1261" spans="1:36" x14ac:dyDescent="0.35">
      <c r="A1261" s="5"/>
      <c r="B1261" s="6"/>
      <c r="C1261" s="6"/>
      <c r="D1261" s="9"/>
      <c r="E1261" s="9"/>
      <c r="F1261" s="9"/>
      <c r="G1261" s="9"/>
      <c r="H1261" s="7"/>
      <c r="I1261" s="9"/>
      <c r="J1261" s="9"/>
      <c r="K1261" s="10"/>
      <c r="L1261" s="5"/>
      <c r="M1261" s="5"/>
      <c r="N1261" s="35"/>
      <c r="O1261" s="35"/>
      <c r="P1261" s="12"/>
      <c r="Q1261" s="5"/>
      <c r="R1261" s="9"/>
      <c r="S1261" s="9"/>
      <c r="T1261" s="6"/>
      <c r="U1261" s="13"/>
      <c r="V1261" s="9"/>
      <c r="W1261" s="5"/>
      <c r="X1261" s="12"/>
      <c r="Y1261" s="7"/>
      <c r="Z1261" s="36"/>
      <c r="AA1261" s="5"/>
      <c r="AB1261" s="36"/>
      <c r="AC1261" s="5"/>
      <c r="AD1261" s="36"/>
      <c r="AE1261" s="36"/>
      <c r="AF1261" s="22"/>
      <c r="AG1261" s="23"/>
      <c r="AH1261" s="23"/>
      <c r="AI1261" s="23"/>
      <c r="AJ1261" s="3"/>
    </row>
    <row r="1262" spans="1:36" x14ac:dyDescent="0.35">
      <c r="A1262" s="5"/>
      <c r="B1262" s="6"/>
      <c r="C1262" s="6"/>
      <c r="D1262" s="9"/>
      <c r="E1262" s="9"/>
      <c r="F1262" s="9"/>
      <c r="G1262" s="9"/>
      <c r="H1262" s="7"/>
      <c r="I1262" s="9"/>
      <c r="J1262" s="9"/>
      <c r="K1262" s="10"/>
      <c r="L1262" s="5"/>
      <c r="M1262" s="5"/>
      <c r="N1262" s="35"/>
      <c r="O1262" s="35"/>
      <c r="P1262" s="12"/>
      <c r="Q1262" s="5"/>
      <c r="R1262" s="9"/>
      <c r="S1262" s="9"/>
      <c r="T1262" s="6"/>
      <c r="U1262" s="13"/>
      <c r="V1262" s="9"/>
      <c r="W1262" s="5"/>
      <c r="X1262" s="12"/>
      <c r="Y1262" s="7"/>
      <c r="Z1262" s="36"/>
      <c r="AA1262" s="5"/>
      <c r="AB1262" s="36"/>
      <c r="AC1262" s="5"/>
      <c r="AD1262" s="36"/>
      <c r="AE1262" s="36"/>
      <c r="AF1262" s="22"/>
      <c r="AG1262" s="23"/>
      <c r="AH1262" s="23"/>
      <c r="AI1262" s="23"/>
      <c r="AJ1262" s="3"/>
    </row>
    <row r="1263" spans="1:36" x14ac:dyDescent="0.35">
      <c r="A1263" s="5"/>
      <c r="B1263" s="6"/>
      <c r="C1263" s="6"/>
      <c r="D1263" s="9"/>
      <c r="E1263" s="9"/>
      <c r="F1263" s="9"/>
      <c r="G1263" s="9"/>
      <c r="H1263" s="7"/>
      <c r="I1263" s="9"/>
      <c r="J1263" s="9"/>
      <c r="K1263" s="10"/>
      <c r="L1263" s="5"/>
      <c r="M1263" s="5"/>
      <c r="N1263" s="35"/>
      <c r="O1263" s="35"/>
      <c r="P1263" s="12"/>
      <c r="Q1263" s="5"/>
      <c r="R1263" s="9"/>
      <c r="S1263" s="9"/>
      <c r="T1263" s="6"/>
      <c r="U1263" s="13"/>
      <c r="V1263" s="9"/>
      <c r="W1263" s="5"/>
      <c r="X1263" s="12"/>
      <c r="Y1263" s="7"/>
      <c r="Z1263" s="36"/>
      <c r="AA1263" s="5"/>
      <c r="AB1263" s="36"/>
      <c r="AC1263" s="5"/>
      <c r="AD1263" s="36"/>
      <c r="AE1263" s="36"/>
      <c r="AF1263" s="22"/>
      <c r="AG1263" s="23"/>
      <c r="AH1263" s="23"/>
      <c r="AI1263" s="23"/>
      <c r="AJ1263" s="3"/>
    </row>
    <row r="1264" spans="1:36" x14ac:dyDescent="0.35">
      <c r="A1264" s="5"/>
      <c r="B1264" s="6"/>
      <c r="C1264" s="6"/>
      <c r="D1264" s="9"/>
      <c r="E1264" s="9"/>
      <c r="F1264" s="9"/>
      <c r="G1264" s="9"/>
      <c r="H1264" s="7"/>
      <c r="I1264" s="9"/>
      <c r="J1264" s="9"/>
      <c r="K1264" s="10"/>
      <c r="L1264" s="5"/>
      <c r="M1264" s="5"/>
      <c r="N1264" s="35"/>
      <c r="O1264" s="35"/>
      <c r="P1264" s="12"/>
      <c r="Q1264" s="5"/>
      <c r="R1264" s="9"/>
      <c r="S1264" s="9"/>
      <c r="T1264" s="6"/>
      <c r="U1264" s="13"/>
      <c r="V1264" s="9"/>
      <c r="W1264" s="5"/>
      <c r="X1264" s="12"/>
      <c r="Y1264" s="7"/>
      <c r="Z1264" s="36"/>
      <c r="AA1264" s="5"/>
      <c r="AB1264" s="36"/>
      <c r="AC1264" s="5"/>
      <c r="AD1264" s="36"/>
      <c r="AE1264" s="36"/>
      <c r="AF1264" s="22"/>
      <c r="AG1264" s="23"/>
      <c r="AH1264" s="23"/>
      <c r="AI1264" s="23"/>
      <c r="AJ1264" s="3"/>
    </row>
    <row r="1265" spans="1:36" x14ac:dyDescent="0.35">
      <c r="A1265" s="5"/>
      <c r="B1265" s="6"/>
      <c r="C1265" s="6"/>
      <c r="D1265" s="9"/>
      <c r="E1265" s="9"/>
      <c r="F1265" s="9"/>
      <c r="G1265" s="9"/>
      <c r="H1265" s="7"/>
      <c r="I1265" s="9"/>
      <c r="J1265" s="9"/>
      <c r="K1265" s="10"/>
      <c r="L1265" s="5"/>
      <c r="M1265" s="5"/>
      <c r="N1265" s="35"/>
      <c r="O1265" s="35"/>
      <c r="P1265" s="12"/>
      <c r="Q1265" s="5"/>
      <c r="R1265" s="9"/>
      <c r="S1265" s="9"/>
      <c r="T1265" s="6"/>
      <c r="U1265" s="13"/>
      <c r="V1265" s="9"/>
      <c r="W1265" s="5"/>
      <c r="X1265" s="12"/>
      <c r="Y1265" s="7"/>
      <c r="Z1265" s="36"/>
      <c r="AA1265" s="5"/>
      <c r="AB1265" s="36"/>
      <c r="AC1265" s="5"/>
      <c r="AD1265" s="36"/>
      <c r="AE1265" s="36"/>
      <c r="AF1265" s="22"/>
      <c r="AG1265" s="23"/>
      <c r="AH1265" s="23"/>
      <c r="AI1265" s="23"/>
      <c r="AJ1265" s="3"/>
    </row>
    <row r="1266" spans="1:36" x14ac:dyDescent="0.35">
      <c r="A1266" s="5"/>
      <c r="B1266" s="6"/>
      <c r="C1266" s="6"/>
      <c r="D1266" s="9"/>
      <c r="E1266" s="9"/>
      <c r="F1266" s="9"/>
      <c r="G1266" s="9"/>
      <c r="H1266" s="7"/>
      <c r="I1266" s="9"/>
      <c r="J1266" s="9"/>
      <c r="K1266" s="10"/>
      <c r="L1266" s="5"/>
      <c r="M1266" s="5"/>
      <c r="N1266" s="35"/>
      <c r="O1266" s="35"/>
      <c r="P1266" s="12"/>
      <c r="Q1266" s="5"/>
      <c r="R1266" s="9"/>
      <c r="S1266" s="9"/>
      <c r="T1266" s="6"/>
      <c r="U1266" s="13"/>
      <c r="V1266" s="9"/>
      <c r="W1266" s="5"/>
      <c r="X1266" s="12"/>
      <c r="Y1266" s="7"/>
      <c r="Z1266" s="36"/>
      <c r="AA1266" s="5"/>
      <c r="AB1266" s="36"/>
      <c r="AC1266" s="5"/>
      <c r="AD1266" s="36"/>
      <c r="AE1266" s="36"/>
      <c r="AF1266" s="22"/>
      <c r="AG1266" s="23"/>
      <c r="AH1266" s="23"/>
      <c r="AI1266" s="23"/>
      <c r="AJ1266" s="3"/>
    </row>
    <row r="1267" spans="1:36" x14ac:dyDescent="0.35">
      <c r="A1267" s="5"/>
      <c r="B1267" s="6"/>
      <c r="C1267" s="6"/>
      <c r="D1267" s="9"/>
      <c r="E1267" s="9"/>
      <c r="F1267" s="9"/>
      <c r="G1267" s="9"/>
      <c r="H1267" s="7"/>
      <c r="I1267" s="9"/>
      <c r="J1267" s="9"/>
      <c r="K1267" s="10"/>
      <c r="L1267" s="5"/>
      <c r="M1267" s="5"/>
      <c r="N1267" s="35"/>
      <c r="O1267" s="35"/>
      <c r="P1267" s="12"/>
      <c r="Q1267" s="5"/>
      <c r="R1267" s="9"/>
      <c r="S1267" s="9"/>
      <c r="T1267" s="6"/>
      <c r="U1267" s="13"/>
      <c r="V1267" s="9"/>
      <c r="W1267" s="5"/>
      <c r="X1267" s="12"/>
      <c r="Y1267" s="7"/>
      <c r="Z1267" s="36"/>
      <c r="AA1267" s="5"/>
      <c r="AB1267" s="36"/>
      <c r="AC1267" s="5"/>
      <c r="AD1267" s="36"/>
      <c r="AE1267" s="36"/>
      <c r="AF1267" s="22"/>
      <c r="AG1267" s="23"/>
      <c r="AH1267" s="23"/>
      <c r="AI1267" s="23"/>
      <c r="AJ1267" s="3"/>
    </row>
    <row r="1268" spans="1:36" x14ac:dyDescent="0.35">
      <c r="A1268" s="5"/>
      <c r="B1268" s="6"/>
      <c r="C1268" s="6"/>
      <c r="D1268" s="9"/>
      <c r="E1268" s="9"/>
      <c r="F1268" s="9"/>
      <c r="G1268" s="9"/>
      <c r="H1268" s="7"/>
      <c r="I1268" s="9"/>
      <c r="J1268" s="9"/>
      <c r="K1268" s="10"/>
      <c r="L1268" s="5"/>
      <c r="M1268" s="5"/>
      <c r="N1268" s="35"/>
      <c r="O1268" s="35"/>
      <c r="P1268" s="12"/>
      <c r="Q1268" s="5"/>
      <c r="R1268" s="9"/>
      <c r="S1268" s="9"/>
      <c r="T1268" s="6"/>
      <c r="U1268" s="13"/>
      <c r="V1268" s="9"/>
      <c r="W1268" s="5"/>
      <c r="X1268" s="12"/>
      <c r="Y1268" s="7"/>
      <c r="Z1268" s="36"/>
      <c r="AA1268" s="5"/>
      <c r="AB1268" s="36"/>
      <c r="AC1268" s="5"/>
      <c r="AD1268" s="36"/>
      <c r="AE1268" s="36"/>
      <c r="AF1268" s="22"/>
      <c r="AG1268" s="23"/>
      <c r="AH1268" s="23"/>
      <c r="AI1268" s="23"/>
      <c r="AJ1268" s="3"/>
    </row>
    <row r="1269" spans="1:36" x14ac:dyDescent="0.35">
      <c r="A1269" s="5"/>
      <c r="B1269" s="6"/>
      <c r="C1269" s="6"/>
      <c r="D1269" s="9"/>
      <c r="E1269" s="9"/>
      <c r="F1269" s="9"/>
      <c r="G1269" s="9"/>
      <c r="H1269" s="7"/>
      <c r="I1269" s="9"/>
      <c r="J1269" s="9"/>
      <c r="K1269" s="10"/>
      <c r="L1269" s="5"/>
      <c r="M1269" s="5"/>
      <c r="N1269" s="35"/>
      <c r="O1269" s="35"/>
      <c r="P1269" s="12"/>
      <c r="Q1269" s="5"/>
      <c r="R1269" s="9"/>
      <c r="S1269" s="9"/>
      <c r="T1269" s="6"/>
      <c r="U1269" s="13"/>
      <c r="V1269" s="9"/>
      <c r="W1269" s="5"/>
      <c r="X1269" s="12"/>
      <c r="Y1269" s="7"/>
      <c r="Z1269" s="36"/>
      <c r="AA1269" s="5"/>
      <c r="AB1269" s="36"/>
      <c r="AC1269" s="5"/>
      <c r="AD1269" s="36"/>
      <c r="AE1269" s="36"/>
      <c r="AF1269" s="22"/>
      <c r="AG1269" s="23"/>
      <c r="AH1269" s="23"/>
      <c r="AI1269" s="23"/>
      <c r="AJ1269" s="3"/>
    </row>
    <row r="1270" spans="1:36" x14ac:dyDescent="0.35">
      <c r="A1270" s="5"/>
      <c r="B1270" s="6"/>
      <c r="C1270" s="6"/>
      <c r="D1270" s="9"/>
      <c r="E1270" s="9"/>
      <c r="F1270" s="9"/>
      <c r="G1270" s="9"/>
      <c r="H1270" s="7"/>
      <c r="I1270" s="9"/>
      <c r="J1270" s="9"/>
      <c r="K1270" s="10"/>
      <c r="L1270" s="5"/>
      <c r="M1270" s="5"/>
      <c r="N1270" s="35"/>
      <c r="O1270" s="35"/>
      <c r="P1270" s="12"/>
      <c r="Q1270" s="5"/>
      <c r="R1270" s="9"/>
      <c r="S1270" s="9"/>
      <c r="T1270" s="6"/>
      <c r="U1270" s="13"/>
      <c r="V1270" s="9"/>
      <c r="W1270" s="5"/>
      <c r="X1270" s="12"/>
      <c r="Y1270" s="7"/>
      <c r="Z1270" s="36"/>
      <c r="AA1270" s="5"/>
      <c r="AB1270" s="36"/>
      <c r="AC1270" s="5"/>
      <c r="AD1270" s="36"/>
      <c r="AE1270" s="36"/>
      <c r="AF1270" s="22"/>
      <c r="AG1270" s="23"/>
      <c r="AH1270" s="23"/>
      <c r="AI1270" s="23"/>
      <c r="AJ1270" s="3"/>
    </row>
    <row r="1271" spans="1:36" x14ac:dyDescent="0.35">
      <c r="A1271" s="5"/>
      <c r="B1271" s="6"/>
      <c r="C1271" s="6"/>
      <c r="D1271" s="9"/>
      <c r="E1271" s="9"/>
      <c r="F1271" s="9"/>
      <c r="G1271" s="9"/>
      <c r="H1271" s="7"/>
      <c r="I1271" s="9"/>
      <c r="J1271" s="9"/>
      <c r="K1271" s="10"/>
      <c r="L1271" s="5"/>
      <c r="M1271" s="5"/>
      <c r="N1271" s="35"/>
      <c r="O1271" s="35"/>
      <c r="P1271" s="12"/>
      <c r="Q1271" s="5"/>
      <c r="R1271" s="9"/>
      <c r="S1271" s="9"/>
      <c r="T1271" s="6"/>
      <c r="U1271" s="13"/>
      <c r="V1271" s="9"/>
      <c r="W1271" s="5"/>
      <c r="X1271" s="12"/>
      <c r="Y1271" s="7"/>
      <c r="Z1271" s="36"/>
      <c r="AA1271" s="5"/>
      <c r="AB1271" s="36"/>
      <c r="AC1271" s="5"/>
      <c r="AD1271" s="36"/>
      <c r="AE1271" s="36"/>
      <c r="AF1271" s="22"/>
      <c r="AG1271" s="23"/>
      <c r="AH1271" s="23"/>
      <c r="AI1271" s="23"/>
      <c r="AJ1271" s="3"/>
    </row>
    <row r="1272" spans="1:36" x14ac:dyDescent="0.35">
      <c r="A1272" s="5"/>
      <c r="B1272" s="6"/>
      <c r="C1272" s="6"/>
      <c r="D1272" s="9"/>
      <c r="E1272" s="9"/>
      <c r="F1272" s="9"/>
      <c r="G1272" s="9"/>
      <c r="H1272" s="7"/>
      <c r="I1272" s="9"/>
      <c r="J1272" s="9"/>
      <c r="K1272" s="10"/>
      <c r="L1272" s="5"/>
      <c r="M1272" s="5"/>
      <c r="N1272" s="35"/>
      <c r="O1272" s="35"/>
      <c r="P1272" s="12"/>
      <c r="Q1272" s="5"/>
      <c r="R1272" s="9"/>
      <c r="S1272" s="9"/>
      <c r="T1272" s="6"/>
      <c r="U1272" s="13"/>
      <c r="V1272" s="9"/>
      <c r="W1272" s="5"/>
      <c r="X1272" s="12"/>
      <c r="Y1272" s="7"/>
      <c r="Z1272" s="36"/>
      <c r="AA1272" s="5"/>
      <c r="AB1272" s="36"/>
      <c r="AC1272" s="5"/>
      <c r="AD1272" s="36"/>
      <c r="AE1272" s="36"/>
      <c r="AF1272" s="22"/>
      <c r="AG1272" s="23"/>
      <c r="AH1272" s="23"/>
      <c r="AI1272" s="23"/>
      <c r="AJ1272" s="3"/>
    </row>
    <row r="1273" spans="1:36" x14ac:dyDescent="0.35">
      <c r="A1273" s="5"/>
      <c r="B1273" s="6"/>
      <c r="C1273" s="6"/>
      <c r="D1273" s="9"/>
      <c r="E1273" s="9"/>
      <c r="F1273" s="9"/>
      <c r="G1273" s="9"/>
      <c r="H1273" s="7"/>
      <c r="I1273" s="9"/>
      <c r="J1273" s="9"/>
      <c r="K1273" s="10"/>
      <c r="L1273" s="5"/>
      <c r="M1273" s="5"/>
      <c r="N1273" s="35"/>
      <c r="O1273" s="35"/>
      <c r="P1273" s="12"/>
      <c r="Q1273" s="5"/>
      <c r="R1273" s="9"/>
      <c r="S1273" s="9"/>
      <c r="T1273" s="6"/>
      <c r="U1273" s="13"/>
      <c r="V1273" s="9"/>
      <c r="W1273" s="5"/>
      <c r="X1273" s="12"/>
      <c r="Y1273" s="7"/>
      <c r="Z1273" s="36"/>
      <c r="AA1273" s="5"/>
      <c r="AB1273" s="36"/>
      <c r="AC1273" s="5"/>
      <c r="AD1273" s="36"/>
      <c r="AE1273" s="36"/>
      <c r="AF1273" s="22"/>
      <c r="AG1273" s="23"/>
      <c r="AH1273" s="23"/>
      <c r="AI1273" s="23"/>
      <c r="AJ1273" s="3"/>
    </row>
    <row r="1274" spans="1:36" x14ac:dyDescent="0.35">
      <c r="A1274" s="5"/>
      <c r="B1274" s="6"/>
      <c r="C1274" s="6"/>
      <c r="D1274" s="9"/>
      <c r="E1274" s="9"/>
      <c r="F1274" s="9"/>
      <c r="G1274" s="9"/>
      <c r="H1274" s="7"/>
      <c r="I1274" s="9"/>
      <c r="J1274" s="9"/>
      <c r="K1274" s="10"/>
      <c r="L1274" s="5"/>
      <c r="M1274" s="5"/>
      <c r="N1274" s="35"/>
      <c r="O1274" s="35"/>
      <c r="P1274" s="12"/>
      <c r="Q1274" s="5"/>
      <c r="R1274" s="9"/>
      <c r="S1274" s="9"/>
      <c r="T1274" s="6"/>
      <c r="U1274" s="13"/>
      <c r="V1274" s="9"/>
      <c r="W1274" s="5"/>
      <c r="X1274" s="12"/>
      <c r="Y1274" s="7"/>
      <c r="Z1274" s="36"/>
      <c r="AA1274" s="5"/>
      <c r="AB1274" s="36"/>
      <c r="AC1274" s="5"/>
      <c r="AD1274" s="36"/>
      <c r="AE1274" s="36"/>
      <c r="AF1274" s="22"/>
      <c r="AG1274" s="23"/>
      <c r="AH1274" s="23"/>
      <c r="AI1274" s="23"/>
      <c r="AJ1274" s="3"/>
    </row>
    <row r="1275" spans="1:36" x14ac:dyDescent="0.35">
      <c r="A1275" s="5"/>
      <c r="B1275" s="6"/>
      <c r="C1275" s="6"/>
      <c r="D1275" s="9"/>
      <c r="E1275" s="9"/>
      <c r="F1275" s="9"/>
      <c r="G1275" s="9"/>
      <c r="H1275" s="7"/>
      <c r="I1275" s="9"/>
      <c r="J1275" s="9"/>
      <c r="K1275" s="10"/>
      <c r="L1275" s="5"/>
      <c r="M1275" s="5"/>
      <c r="N1275" s="35"/>
      <c r="O1275" s="35"/>
      <c r="P1275" s="12"/>
      <c r="Q1275" s="5"/>
      <c r="R1275" s="9"/>
      <c r="S1275" s="9"/>
      <c r="T1275" s="6"/>
      <c r="U1275" s="13"/>
      <c r="V1275" s="9"/>
      <c r="W1275" s="5"/>
      <c r="X1275" s="12"/>
      <c r="Y1275" s="7"/>
      <c r="Z1275" s="36"/>
      <c r="AA1275" s="5"/>
      <c r="AB1275" s="36"/>
      <c r="AC1275" s="5"/>
      <c r="AD1275" s="36"/>
      <c r="AE1275" s="36"/>
      <c r="AF1275" s="22"/>
      <c r="AG1275" s="23"/>
      <c r="AH1275" s="23"/>
      <c r="AI1275" s="23"/>
      <c r="AJ1275" s="3"/>
    </row>
    <row r="1276" spans="1:36" x14ac:dyDescent="0.35">
      <c r="A1276" s="5"/>
      <c r="B1276" s="6"/>
      <c r="C1276" s="6"/>
      <c r="D1276" s="9"/>
      <c r="E1276" s="9"/>
      <c r="F1276" s="9"/>
      <c r="G1276" s="9"/>
      <c r="H1276" s="7"/>
      <c r="I1276" s="9"/>
      <c r="J1276" s="9"/>
      <c r="K1276" s="10"/>
      <c r="L1276" s="5"/>
      <c r="M1276" s="5"/>
      <c r="N1276" s="35"/>
      <c r="O1276" s="35"/>
      <c r="P1276" s="12"/>
      <c r="Q1276" s="5"/>
      <c r="R1276" s="9"/>
      <c r="S1276" s="9"/>
      <c r="T1276" s="6"/>
      <c r="U1276" s="13"/>
      <c r="V1276" s="9"/>
      <c r="W1276" s="5"/>
      <c r="X1276" s="12"/>
      <c r="Y1276" s="7"/>
      <c r="Z1276" s="36"/>
      <c r="AA1276" s="5"/>
      <c r="AB1276" s="36"/>
      <c r="AC1276" s="5"/>
      <c r="AD1276" s="36"/>
      <c r="AE1276" s="36"/>
      <c r="AF1276" s="22"/>
      <c r="AG1276" s="23"/>
      <c r="AH1276" s="23"/>
      <c r="AI1276" s="23"/>
      <c r="AJ1276" s="3"/>
    </row>
    <row r="1277" spans="1:36" x14ac:dyDescent="0.35">
      <c r="A1277" s="5"/>
      <c r="B1277" s="6"/>
      <c r="C1277" s="6"/>
      <c r="D1277" s="9"/>
      <c r="E1277" s="9"/>
      <c r="F1277" s="9"/>
      <c r="G1277" s="9"/>
      <c r="H1277" s="6"/>
      <c r="I1277" s="9"/>
      <c r="J1277" s="9"/>
      <c r="K1277" s="39"/>
      <c r="L1277" s="11"/>
      <c r="M1277" s="11"/>
      <c r="N1277" s="38"/>
      <c r="O1277" s="38"/>
      <c r="P1277" s="12"/>
      <c r="Q1277" s="5"/>
      <c r="R1277" s="9"/>
      <c r="S1277" s="9"/>
      <c r="T1277" s="6"/>
      <c r="U1277" s="6"/>
      <c r="V1277" s="9"/>
      <c r="W1277" s="5"/>
      <c r="X1277" s="5"/>
      <c r="Y1277" s="7"/>
      <c r="Z1277" s="37"/>
      <c r="AA1277" s="5"/>
      <c r="AB1277" s="37"/>
      <c r="AC1277" s="5"/>
      <c r="AD1277" s="37"/>
      <c r="AE1277" s="37"/>
      <c r="AF1277" s="22"/>
      <c r="AG1277" s="23"/>
      <c r="AH1277" s="23"/>
      <c r="AI1277" s="23"/>
      <c r="AJ1277" s="3"/>
    </row>
    <row r="1278" spans="1:36" x14ac:dyDescent="0.35">
      <c r="A1278" s="5"/>
      <c r="B1278" s="6"/>
      <c r="C1278" s="6"/>
      <c r="D1278" s="9"/>
      <c r="E1278" s="9"/>
      <c r="F1278" s="9"/>
      <c r="G1278" s="9"/>
      <c r="H1278" s="6"/>
      <c r="I1278" s="9"/>
      <c r="J1278" s="9"/>
      <c r="K1278" s="39"/>
      <c r="L1278" s="11"/>
      <c r="M1278" s="11"/>
      <c r="N1278" s="38"/>
      <c r="O1278" s="38"/>
      <c r="P1278" s="12"/>
      <c r="Q1278" s="5"/>
      <c r="R1278" s="9"/>
      <c r="S1278" s="9"/>
      <c r="T1278" s="6"/>
      <c r="U1278" s="6"/>
      <c r="V1278" s="9"/>
      <c r="W1278" s="5"/>
      <c r="X1278" s="5"/>
      <c r="Y1278" s="7"/>
      <c r="Z1278" s="37"/>
      <c r="AA1278" s="5"/>
      <c r="AB1278" s="37"/>
      <c r="AC1278" s="5"/>
      <c r="AD1278" s="37"/>
      <c r="AE1278" s="37"/>
      <c r="AF1278" s="22"/>
      <c r="AG1278" s="23"/>
      <c r="AH1278" s="23"/>
      <c r="AI1278" s="23"/>
      <c r="AJ1278" s="3"/>
    </row>
    <row r="1279" spans="1:36" x14ac:dyDescent="0.35">
      <c r="A1279" s="5"/>
      <c r="B1279" s="6"/>
      <c r="C1279" s="6"/>
      <c r="D1279" s="9"/>
      <c r="E1279" s="9"/>
      <c r="F1279" s="9"/>
      <c r="G1279" s="9"/>
      <c r="H1279" s="6"/>
      <c r="I1279" s="9"/>
      <c r="J1279" s="9"/>
      <c r="K1279" s="39"/>
      <c r="L1279" s="11"/>
      <c r="M1279" s="11"/>
      <c r="N1279" s="38"/>
      <c r="O1279" s="38"/>
      <c r="P1279" s="12"/>
      <c r="Q1279" s="5"/>
      <c r="R1279" s="9"/>
      <c r="S1279" s="9"/>
      <c r="T1279" s="6"/>
      <c r="U1279" s="6"/>
      <c r="V1279" s="9"/>
      <c r="W1279" s="5"/>
      <c r="X1279" s="5"/>
      <c r="Y1279" s="7"/>
      <c r="Z1279" s="37"/>
      <c r="AA1279" s="5"/>
      <c r="AB1279" s="37"/>
      <c r="AC1279" s="5"/>
      <c r="AD1279" s="37"/>
      <c r="AE1279" s="37"/>
      <c r="AF1279" s="22"/>
      <c r="AG1279" s="23"/>
      <c r="AH1279" s="23"/>
      <c r="AI1279" s="23"/>
      <c r="AJ1279" s="3"/>
    </row>
    <row r="1280" spans="1:36" x14ac:dyDescent="0.35">
      <c r="A1280" s="5"/>
      <c r="B1280" s="6"/>
      <c r="C1280" s="6"/>
      <c r="D1280" s="9"/>
      <c r="E1280" s="9"/>
      <c r="F1280" s="9"/>
      <c r="G1280" s="9"/>
      <c r="H1280" s="6"/>
      <c r="I1280" s="9"/>
      <c r="J1280" s="9"/>
      <c r="K1280" s="39"/>
      <c r="L1280" s="11"/>
      <c r="M1280" s="11"/>
      <c r="N1280" s="38"/>
      <c r="O1280" s="38"/>
      <c r="P1280" s="12"/>
      <c r="Q1280" s="5"/>
      <c r="R1280" s="9"/>
      <c r="S1280" s="9"/>
      <c r="T1280" s="6"/>
      <c r="U1280" s="6"/>
      <c r="V1280" s="9"/>
      <c r="W1280" s="5"/>
      <c r="X1280" s="5"/>
      <c r="Y1280" s="7"/>
      <c r="Z1280" s="37"/>
      <c r="AA1280" s="5"/>
      <c r="AB1280" s="37"/>
      <c r="AC1280" s="5"/>
      <c r="AD1280" s="37"/>
      <c r="AE1280" s="37"/>
      <c r="AF1280" s="22"/>
      <c r="AG1280" s="23"/>
      <c r="AH1280" s="23"/>
      <c r="AI1280" s="23"/>
      <c r="AJ1280" s="3"/>
    </row>
    <row r="1281" spans="1:36" x14ac:dyDescent="0.35">
      <c r="A1281" s="5"/>
      <c r="B1281" s="6"/>
      <c r="C1281" s="6"/>
      <c r="D1281" s="9"/>
      <c r="E1281" s="9"/>
      <c r="F1281" s="9"/>
      <c r="G1281" s="9"/>
      <c r="H1281" s="6"/>
      <c r="I1281" s="9"/>
      <c r="J1281" s="9"/>
      <c r="K1281" s="39"/>
      <c r="L1281" s="11"/>
      <c r="M1281" s="11"/>
      <c r="N1281" s="38"/>
      <c r="O1281" s="38"/>
      <c r="P1281" s="12"/>
      <c r="Q1281" s="5"/>
      <c r="R1281" s="9"/>
      <c r="S1281" s="9"/>
      <c r="T1281" s="6"/>
      <c r="U1281" s="6"/>
      <c r="V1281" s="9"/>
      <c r="W1281" s="5"/>
      <c r="X1281" s="5"/>
      <c r="Y1281" s="7"/>
      <c r="Z1281" s="37"/>
      <c r="AA1281" s="5"/>
      <c r="AB1281" s="37"/>
      <c r="AC1281" s="5"/>
      <c r="AD1281" s="37"/>
      <c r="AE1281" s="37"/>
      <c r="AF1281" s="22"/>
      <c r="AG1281" s="23"/>
      <c r="AH1281" s="23"/>
      <c r="AI1281" s="23"/>
      <c r="AJ1281" s="3"/>
    </row>
    <row r="1282" spans="1:36" x14ac:dyDescent="0.35">
      <c r="A1282" s="5"/>
      <c r="B1282" s="6"/>
      <c r="C1282" s="6"/>
      <c r="D1282" s="9"/>
      <c r="E1282" s="9"/>
      <c r="F1282" s="9"/>
      <c r="G1282" s="9"/>
      <c r="H1282" s="6"/>
      <c r="I1282" s="9"/>
      <c r="J1282" s="9"/>
      <c r="K1282" s="39"/>
      <c r="L1282" s="11"/>
      <c r="M1282" s="11"/>
      <c r="N1282" s="38"/>
      <c r="O1282" s="38"/>
      <c r="P1282" s="12"/>
      <c r="Q1282" s="5"/>
      <c r="R1282" s="9"/>
      <c r="S1282" s="9"/>
      <c r="T1282" s="6"/>
      <c r="U1282" s="6"/>
      <c r="V1282" s="9"/>
      <c r="W1282" s="5"/>
      <c r="X1282" s="5"/>
      <c r="Y1282" s="7"/>
      <c r="Z1282" s="37"/>
      <c r="AA1282" s="5"/>
      <c r="AB1282" s="37"/>
      <c r="AC1282" s="5"/>
      <c r="AD1282" s="37"/>
      <c r="AE1282" s="37"/>
      <c r="AF1282" s="22"/>
      <c r="AG1282" s="23"/>
      <c r="AH1282" s="23"/>
      <c r="AI1282" s="23"/>
      <c r="AJ1282" s="3"/>
    </row>
    <row r="1283" spans="1:36" x14ac:dyDescent="0.35">
      <c r="A1283" s="5"/>
      <c r="B1283" s="6"/>
      <c r="C1283" s="6"/>
      <c r="D1283" s="9"/>
      <c r="E1283" s="9"/>
      <c r="F1283" s="9"/>
      <c r="G1283" s="9"/>
      <c r="H1283" s="6"/>
      <c r="I1283" s="9"/>
      <c r="J1283" s="9"/>
      <c r="K1283" s="39"/>
      <c r="L1283" s="11"/>
      <c r="M1283" s="11"/>
      <c r="N1283" s="38"/>
      <c r="O1283" s="38"/>
      <c r="P1283" s="12"/>
      <c r="Q1283" s="5"/>
      <c r="R1283" s="9"/>
      <c r="S1283" s="9"/>
      <c r="T1283" s="6"/>
      <c r="U1283" s="6"/>
      <c r="V1283" s="9"/>
      <c r="W1283" s="5"/>
      <c r="X1283" s="5"/>
      <c r="Y1283" s="7"/>
      <c r="Z1283" s="37"/>
      <c r="AA1283" s="5"/>
      <c r="AB1283" s="37"/>
      <c r="AC1283" s="5"/>
      <c r="AD1283" s="37"/>
      <c r="AE1283" s="37"/>
      <c r="AF1283" s="22"/>
      <c r="AG1283" s="23"/>
      <c r="AH1283" s="23"/>
      <c r="AI1283" s="23"/>
      <c r="AJ1283" s="3"/>
    </row>
    <row r="1284" spans="1:36" x14ac:dyDescent="0.35">
      <c r="A1284" s="5"/>
      <c r="B1284" s="6"/>
      <c r="C1284" s="6"/>
      <c r="D1284" s="9"/>
      <c r="E1284" s="9"/>
      <c r="F1284" s="9"/>
      <c r="G1284" s="9"/>
      <c r="H1284" s="6"/>
      <c r="I1284" s="9"/>
      <c r="J1284" s="9"/>
      <c r="K1284" s="39"/>
      <c r="L1284" s="11"/>
      <c r="M1284" s="11"/>
      <c r="N1284" s="38"/>
      <c r="O1284" s="38"/>
      <c r="P1284" s="12"/>
      <c r="Q1284" s="5"/>
      <c r="R1284" s="9"/>
      <c r="S1284" s="9"/>
      <c r="T1284" s="6"/>
      <c r="U1284" s="6"/>
      <c r="V1284" s="9"/>
      <c r="W1284" s="5"/>
      <c r="X1284" s="5"/>
      <c r="Y1284" s="7"/>
      <c r="Z1284" s="37"/>
      <c r="AA1284" s="5"/>
      <c r="AB1284" s="37"/>
      <c r="AC1284" s="5"/>
      <c r="AD1284" s="37"/>
      <c r="AE1284" s="37"/>
      <c r="AF1284" s="22"/>
      <c r="AG1284" s="23"/>
      <c r="AH1284" s="23"/>
      <c r="AI1284" s="23"/>
      <c r="AJ1284" s="3"/>
    </row>
    <row r="1285" spans="1:36" x14ac:dyDescent="0.35">
      <c r="A1285" s="5"/>
      <c r="B1285" s="6"/>
      <c r="C1285" s="6"/>
      <c r="D1285" s="9"/>
      <c r="E1285" s="9"/>
      <c r="F1285" s="9"/>
      <c r="G1285" s="9"/>
      <c r="H1285" s="6"/>
      <c r="I1285" s="9"/>
      <c r="J1285" s="9"/>
      <c r="K1285" s="39"/>
      <c r="L1285" s="11"/>
      <c r="M1285" s="11"/>
      <c r="N1285" s="38"/>
      <c r="O1285" s="38"/>
      <c r="P1285" s="12"/>
      <c r="Q1285" s="5"/>
      <c r="R1285" s="9"/>
      <c r="S1285" s="9"/>
      <c r="T1285" s="6"/>
      <c r="U1285" s="6"/>
      <c r="V1285" s="9"/>
      <c r="W1285" s="5"/>
      <c r="X1285" s="5"/>
      <c r="Y1285" s="7"/>
      <c r="Z1285" s="37"/>
      <c r="AA1285" s="5"/>
      <c r="AB1285" s="37"/>
      <c r="AC1285" s="5"/>
      <c r="AD1285" s="37"/>
      <c r="AE1285" s="37"/>
      <c r="AF1285" s="22"/>
      <c r="AG1285" s="23"/>
      <c r="AH1285" s="23"/>
      <c r="AI1285" s="23"/>
      <c r="AJ1285" s="3"/>
    </row>
    <row r="1286" spans="1:36" x14ac:dyDescent="0.35">
      <c r="A1286" s="5"/>
      <c r="B1286" s="6"/>
      <c r="C1286" s="6"/>
      <c r="D1286" s="9"/>
      <c r="E1286" s="9"/>
      <c r="F1286" s="9"/>
      <c r="G1286" s="9"/>
      <c r="H1286" s="6"/>
      <c r="I1286" s="9"/>
      <c r="J1286" s="9"/>
      <c r="K1286" s="39"/>
      <c r="L1286" s="11"/>
      <c r="M1286" s="11"/>
      <c r="N1286" s="38"/>
      <c r="O1286" s="38"/>
      <c r="P1286" s="12"/>
      <c r="Q1286" s="5"/>
      <c r="R1286" s="9"/>
      <c r="S1286" s="9"/>
      <c r="T1286" s="6"/>
      <c r="U1286" s="6"/>
      <c r="V1286" s="9"/>
      <c r="W1286" s="5"/>
      <c r="X1286" s="5"/>
      <c r="Y1286" s="7"/>
      <c r="Z1286" s="37"/>
      <c r="AA1286" s="5"/>
      <c r="AB1286" s="37"/>
      <c r="AC1286" s="5"/>
      <c r="AD1286" s="37"/>
      <c r="AE1286" s="37"/>
      <c r="AF1286" s="22"/>
      <c r="AG1286" s="23"/>
      <c r="AH1286" s="23"/>
      <c r="AI1286" s="23"/>
      <c r="AJ1286" s="3"/>
    </row>
    <row r="1287" spans="1:36" x14ac:dyDescent="0.35">
      <c r="A1287" s="5"/>
      <c r="B1287" s="6"/>
      <c r="C1287" s="6"/>
      <c r="D1287" s="9"/>
      <c r="E1287" s="9"/>
      <c r="F1287" s="9"/>
      <c r="G1287" s="9"/>
      <c r="H1287" s="6"/>
      <c r="I1287" s="9"/>
      <c r="J1287" s="9"/>
      <c r="K1287" s="39"/>
      <c r="L1287" s="11"/>
      <c r="M1287" s="11"/>
      <c r="N1287" s="38"/>
      <c r="O1287" s="38"/>
      <c r="P1287" s="38"/>
      <c r="Q1287" s="5"/>
      <c r="R1287" s="9"/>
      <c r="S1287" s="9"/>
      <c r="T1287" s="6"/>
      <c r="U1287" s="6"/>
      <c r="V1287" s="9"/>
      <c r="W1287" s="5"/>
      <c r="X1287" s="5"/>
      <c r="Y1287" s="7"/>
      <c r="Z1287" s="37"/>
      <c r="AA1287" s="5"/>
      <c r="AB1287" s="37"/>
      <c r="AC1287" s="5"/>
      <c r="AD1287" s="37"/>
      <c r="AE1287" s="37"/>
      <c r="AF1287" s="22"/>
      <c r="AG1287" s="23"/>
      <c r="AH1287" s="23"/>
      <c r="AI1287" s="23"/>
      <c r="AJ1287" s="3"/>
    </row>
    <row r="1288" spans="1:36" x14ac:dyDescent="0.35">
      <c r="A1288" s="5"/>
      <c r="B1288" s="6"/>
      <c r="C1288" s="6"/>
      <c r="D1288" s="9"/>
      <c r="E1288" s="9"/>
      <c r="F1288" s="9"/>
      <c r="G1288" s="9"/>
      <c r="H1288" s="6"/>
      <c r="I1288" s="9"/>
      <c r="J1288" s="9"/>
      <c r="K1288" s="39"/>
      <c r="L1288" s="11"/>
      <c r="M1288" s="11"/>
      <c r="N1288" s="38"/>
      <c r="O1288" s="38"/>
      <c r="P1288" s="38"/>
      <c r="Q1288" s="5"/>
      <c r="R1288" s="9"/>
      <c r="S1288" s="9"/>
      <c r="T1288" s="6"/>
      <c r="U1288" s="6"/>
      <c r="V1288" s="9"/>
      <c r="W1288" s="5"/>
      <c r="X1288" s="5"/>
      <c r="Y1288" s="7"/>
      <c r="Z1288" s="37"/>
      <c r="AA1288" s="5"/>
      <c r="AB1288" s="37"/>
      <c r="AC1288" s="5"/>
      <c r="AD1288" s="37"/>
      <c r="AE1288" s="37"/>
      <c r="AF1288" s="22"/>
      <c r="AG1288" s="23"/>
      <c r="AH1288" s="23"/>
      <c r="AI1288" s="23"/>
      <c r="AJ1288" s="3"/>
    </row>
    <row r="1289" spans="1:36" x14ac:dyDescent="0.35">
      <c r="A1289" s="5"/>
      <c r="B1289" s="6"/>
      <c r="C1289" s="6"/>
      <c r="D1289" s="9"/>
      <c r="E1289" s="9"/>
      <c r="F1289" s="9"/>
      <c r="G1289" s="9"/>
      <c r="H1289" s="6"/>
      <c r="I1289" s="9"/>
      <c r="J1289" s="9"/>
      <c r="K1289" s="39"/>
      <c r="L1289" s="11"/>
      <c r="M1289" s="11"/>
      <c r="N1289" s="38"/>
      <c r="O1289" s="38"/>
      <c r="P1289" s="38"/>
      <c r="Q1289" s="5"/>
      <c r="R1289" s="9"/>
      <c r="S1289" s="9"/>
      <c r="T1289" s="6"/>
      <c r="U1289" s="6"/>
      <c r="V1289" s="9"/>
      <c r="W1289" s="5"/>
      <c r="X1289" s="5"/>
      <c r="Y1289" s="7"/>
      <c r="Z1289" s="37"/>
      <c r="AA1289" s="5"/>
      <c r="AB1289" s="37"/>
      <c r="AC1289" s="5"/>
      <c r="AD1289" s="37"/>
      <c r="AE1289" s="37"/>
      <c r="AF1289" s="22"/>
      <c r="AG1289" s="23"/>
      <c r="AH1289" s="23"/>
      <c r="AI1289" s="23"/>
      <c r="AJ1289" s="3"/>
    </row>
    <row r="1290" spans="1:36" x14ac:dyDescent="0.35">
      <c r="A1290" s="5"/>
      <c r="B1290" s="6"/>
      <c r="C1290" s="6"/>
      <c r="D1290" s="9"/>
      <c r="E1290" s="9"/>
      <c r="F1290" s="9"/>
      <c r="G1290" s="9"/>
      <c r="H1290" s="6"/>
      <c r="I1290" s="9"/>
      <c r="J1290" s="9"/>
      <c r="K1290" s="39"/>
      <c r="L1290" s="11"/>
      <c r="M1290" s="11"/>
      <c r="N1290" s="12"/>
      <c r="O1290" s="12"/>
      <c r="P1290" s="12"/>
      <c r="Q1290" s="5"/>
      <c r="R1290" s="9"/>
      <c r="S1290" s="9"/>
      <c r="T1290" s="6"/>
      <c r="U1290" s="6"/>
      <c r="V1290" s="9"/>
      <c r="W1290" s="5"/>
      <c r="X1290" s="5"/>
      <c r="Y1290" s="7"/>
      <c r="Z1290" s="37"/>
      <c r="AA1290" s="5"/>
      <c r="AB1290" s="37"/>
      <c r="AC1290" s="5"/>
      <c r="AD1290" s="37"/>
      <c r="AE1290" s="37"/>
      <c r="AF1290" s="22"/>
      <c r="AG1290" s="23"/>
      <c r="AH1290" s="23"/>
      <c r="AI1290" s="23"/>
      <c r="AJ1290" s="3"/>
    </row>
    <row r="1291" spans="1:36" x14ac:dyDescent="0.35">
      <c r="A1291" s="5"/>
      <c r="B1291" s="6"/>
      <c r="C1291" s="6"/>
      <c r="D1291" s="9"/>
      <c r="E1291" s="9"/>
      <c r="F1291" s="9"/>
      <c r="G1291" s="9"/>
      <c r="H1291" s="6"/>
      <c r="I1291" s="9"/>
      <c r="J1291" s="9"/>
      <c r="K1291" s="39"/>
      <c r="L1291" s="11"/>
      <c r="M1291" s="11"/>
      <c r="N1291" s="12"/>
      <c r="O1291" s="12"/>
      <c r="P1291" s="38"/>
      <c r="Q1291" s="5"/>
      <c r="R1291" s="9"/>
      <c r="S1291" s="9"/>
      <c r="T1291" s="6"/>
      <c r="U1291" s="6"/>
      <c r="V1291" s="9"/>
      <c r="W1291" s="5"/>
      <c r="X1291" s="5"/>
      <c r="Y1291" s="7"/>
      <c r="Z1291" s="37"/>
      <c r="AA1291" s="5"/>
      <c r="AB1291" s="37"/>
      <c r="AC1291" s="5"/>
      <c r="AD1291" s="37"/>
      <c r="AE1291" s="37"/>
      <c r="AF1291" s="22"/>
      <c r="AG1291" s="23"/>
      <c r="AH1291" s="23"/>
      <c r="AI1291" s="23"/>
      <c r="AJ1291" s="3"/>
    </row>
    <row r="1292" spans="1:36" x14ac:dyDescent="0.35">
      <c r="A1292" s="5"/>
      <c r="B1292" s="6"/>
      <c r="C1292" s="6"/>
      <c r="D1292" s="9"/>
      <c r="E1292" s="9"/>
      <c r="F1292" s="9"/>
      <c r="G1292" s="9"/>
      <c r="H1292" s="6"/>
      <c r="I1292" s="9"/>
      <c r="J1292" s="9"/>
      <c r="K1292" s="39"/>
      <c r="L1292" s="11"/>
      <c r="M1292" s="11"/>
      <c r="N1292" s="12"/>
      <c r="O1292" s="12"/>
      <c r="P1292" s="12"/>
      <c r="Q1292" s="5"/>
      <c r="R1292" s="9"/>
      <c r="S1292" s="9"/>
      <c r="T1292" s="6"/>
      <c r="U1292" s="6"/>
      <c r="V1292" s="9"/>
      <c r="W1292" s="5"/>
      <c r="X1292" s="5"/>
      <c r="Y1292" s="7"/>
      <c r="Z1292" s="37"/>
      <c r="AA1292" s="5"/>
      <c r="AB1292" s="37"/>
      <c r="AC1292" s="5"/>
      <c r="AD1292" s="37"/>
      <c r="AE1292" s="37"/>
      <c r="AF1292" s="22"/>
      <c r="AG1292" s="23"/>
      <c r="AH1292" s="23"/>
      <c r="AI1292" s="23"/>
      <c r="AJ1292" s="3"/>
    </row>
    <row r="1293" spans="1:36" x14ac:dyDescent="0.35">
      <c r="A1293" s="5"/>
      <c r="B1293" s="6"/>
      <c r="C1293" s="6"/>
      <c r="D1293" s="9"/>
      <c r="E1293" s="9"/>
      <c r="F1293" s="9"/>
      <c r="G1293" s="9"/>
      <c r="H1293" s="6"/>
      <c r="I1293" s="9"/>
      <c r="J1293" s="9"/>
      <c r="K1293" s="39"/>
      <c r="L1293" s="11"/>
      <c r="M1293" s="11"/>
      <c r="N1293" s="12"/>
      <c r="O1293" s="12"/>
      <c r="P1293" s="12"/>
      <c r="Q1293" s="5"/>
      <c r="R1293" s="9"/>
      <c r="S1293" s="9"/>
      <c r="T1293" s="6"/>
      <c r="U1293" s="6"/>
      <c r="V1293" s="9"/>
      <c r="W1293" s="5"/>
      <c r="X1293" s="5"/>
      <c r="Y1293" s="7"/>
      <c r="Z1293" s="37"/>
      <c r="AA1293" s="5"/>
      <c r="AB1293" s="37"/>
      <c r="AC1293" s="5"/>
      <c r="AD1293" s="37"/>
      <c r="AE1293" s="37"/>
      <c r="AF1293" s="22"/>
      <c r="AG1293" s="23"/>
      <c r="AH1293" s="23"/>
      <c r="AI1293" s="23"/>
      <c r="AJ1293" s="3"/>
    </row>
    <row r="1294" spans="1:36" x14ac:dyDescent="0.35">
      <c r="A1294" s="5"/>
      <c r="B1294" s="6"/>
      <c r="C1294" s="6"/>
      <c r="D1294" s="9"/>
      <c r="E1294" s="9"/>
      <c r="F1294" s="9"/>
      <c r="G1294" s="9"/>
      <c r="H1294" s="6"/>
      <c r="I1294" s="9"/>
      <c r="J1294" s="9"/>
      <c r="K1294" s="39"/>
      <c r="L1294" s="11"/>
      <c r="M1294" s="11"/>
      <c r="N1294" s="12"/>
      <c r="O1294" s="12"/>
      <c r="P1294" s="12"/>
      <c r="Q1294" s="5"/>
      <c r="R1294" s="9"/>
      <c r="S1294" s="9"/>
      <c r="T1294" s="6"/>
      <c r="U1294" s="6"/>
      <c r="V1294" s="9"/>
      <c r="W1294" s="5"/>
      <c r="X1294" s="5"/>
      <c r="Y1294" s="7"/>
      <c r="Z1294" s="37"/>
      <c r="AA1294" s="5"/>
      <c r="AB1294" s="37"/>
      <c r="AC1294" s="5"/>
      <c r="AD1294" s="37"/>
      <c r="AE1294" s="37"/>
      <c r="AF1294" s="22"/>
      <c r="AG1294" s="23"/>
      <c r="AH1294" s="23"/>
      <c r="AI1294" s="23"/>
      <c r="AJ1294" s="3"/>
    </row>
    <row r="1295" spans="1:36" x14ac:dyDescent="0.35">
      <c r="A1295" s="5"/>
      <c r="B1295" s="6"/>
      <c r="C1295" s="6"/>
      <c r="D1295" s="9"/>
      <c r="E1295" s="9"/>
      <c r="F1295" s="9"/>
      <c r="G1295" s="9"/>
      <c r="H1295" s="6"/>
      <c r="I1295" s="9"/>
      <c r="J1295" s="9"/>
      <c r="K1295" s="39"/>
      <c r="L1295" s="11"/>
      <c r="M1295" s="11"/>
      <c r="N1295" s="12"/>
      <c r="O1295" s="12"/>
      <c r="P1295" s="12"/>
      <c r="Q1295" s="5"/>
      <c r="R1295" s="9"/>
      <c r="S1295" s="9"/>
      <c r="T1295" s="6"/>
      <c r="U1295" s="6"/>
      <c r="V1295" s="9"/>
      <c r="W1295" s="5"/>
      <c r="X1295" s="5"/>
      <c r="Y1295" s="7"/>
      <c r="Z1295" s="37"/>
      <c r="AA1295" s="5"/>
      <c r="AB1295" s="37"/>
      <c r="AC1295" s="5"/>
      <c r="AD1295" s="37"/>
      <c r="AE1295" s="37"/>
      <c r="AF1295" s="22"/>
      <c r="AG1295" s="23"/>
      <c r="AH1295" s="23"/>
      <c r="AI1295" s="23"/>
      <c r="AJ1295" s="3"/>
    </row>
    <row r="1296" spans="1:36" x14ac:dyDescent="0.35">
      <c r="A1296" s="5"/>
      <c r="B1296" s="6"/>
      <c r="C1296" s="6"/>
      <c r="D1296" s="9"/>
      <c r="E1296" s="9"/>
      <c r="F1296" s="9"/>
      <c r="G1296" s="9"/>
      <c r="H1296" s="6"/>
      <c r="I1296" s="9"/>
      <c r="J1296" s="9"/>
      <c r="K1296" s="39"/>
      <c r="L1296" s="11"/>
      <c r="M1296" s="11"/>
      <c r="N1296" s="12"/>
      <c r="O1296" s="12"/>
      <c r="P1296" s="12"/>
      <c r="Q1296" s="5"/>
      <c r="R1296" s="9"/>
      <c r="S1296" s="9"/>
      <c r="T1296" s="6"/>
      <c r="U1296" s="6"/>
      <c r="V1296" s="9"/>
      <c r="W1296" s="5"/>
      <c r="X1296" s="5"/>
      <c r="Y1296" s="7"/>
      <c r="Z1296" s="37"/>
      <c r="AA1296" s="5"/>
      <c r="AB1296" s="37"/>
      <c r="AC1296" s="5"/>
      <c r="AD1296" s="37"/>
      <c r="AE1296" s="37"/>
      <c r="AF1296" s="22"/>
      <c r="AG1296" s="23"/>
      <c r="AH1296" s="23"/>
      <c r="AI1296" s="23"/>
      <c r="AJ1296" s="3"/>
    </row>
    <row r="1297" spans="1:36" x14ac:dyDescent="0.35">
      <c r="A1297" s="5"/>
      <c r="B1297" s="6"/>
      <c r="C1297" s="6"/>
      <c r="D1297" s="9"/>
      <c r="E1297" s="9"/>
      <c r="F1297" s="9"/>
      <c r="G1297" s="9"/>
      <c r="H1297" s="7"/>
      <c r="I1297" s="9"/>
      <c r="J1297" s="9"/>
      <c r="K1297" s="10"/>
      <c r="L1297" s="5"/>
      <c r="M1297" s="5"/>
      <c r="N1297" s="35"/>
      <c r="O1297" s="35"/>
      <c r="P1297" s="12"/>
      <c r="Q1297" s="5"/>
      <c r="R1297" s="9"/>
      <c r="S1297" s="9"/>
      <c r="T1297" s="6"/>
      <c r="U1297" s="13"/>
      <c r="V1297" s="9"/>
      <c r="W1297" s="5"/>
      <c r="X1297" s="12"/>
      <c r="Y1297" s="7"/>
      <c r="Z1297" s="36"/>
      <c r="AA1297" s="5"/>
      <c r="AB1297" s="36"/>
      <c r="AC1297" s="5"/>
      <c r="AD1297" s="36"/>
      <c r="AE1297" s="36"/>
      <c r="AF1297" s="22"/>
      <c r="AG1297" s="23"/>
      <c r="AH1297" s="23"/>
      <c r="AI1297" s="23"/>
      <c r="AJ1297" s="3"/>
    </row>
    <row r="1298" spans="1:36" x14ac:dyDescent="0.35">
      <c r="A1298" s="5"/>
      <c r="B1298" s="6"/>
      <c r="C1298" s="6"/>
      <c r="D1298" s="9"/>
      <c r="E1298" s="9"/>
      <c r="F1298" s="9"/>
      <c r="G1298" s="9"/>
      <c r="H1298" s="7"/>
      <c r="I1298" s="9"/>
      <c r="J1298" s="9"/>
      <c r="K1298" s="10"/>
      <c r="L1298" s="5"/>
      <c r="M1298" s="5"/>
      <c r="N1298" s="35"/>
      <c r="O1298" s="35"/>
      <c r="P1298" s="12"/>
      <c r="Q1298" s="5"/>
      <c r="R1298" s="9"/>
      <c r="S1298" s="9"/>
      <c r="T1298" s="6"/>
      <c r="U1298" s="13"/>
      <c r="V1298" s="9"/>
      <c r="W1298" s="5"/>
      <c r="X1298" s="12"/>
      <c r="Y1298" s="7"/>
      <c r="Z1298" s="36"/>
      <c r="AA1298" s="5"/>
      <c r="AB1298" s="36"/>
      <c r="AC1298" s="5"/>
      <c r="AD1298" s="36"/>
      <c r="AE1298" s="36"/>
      <c r="AF1298" s="22"/>
      <c r="AG1298" s="23"/>
      <c r="AH1298" s="23"/>
      <c r="AI1298" s="23"/>
      <c r="AJ1298" s="3"/>
    </row>
    <row r="1299" spans="1:36" x14ac:dyDescent="0.35">
      <c r="A1299" s="5"/>
      <c r="B1299" s="6"/>
      <c r="C1299" s="6"/>
      <c r="D1299" s="9"/>
      <c r="E1299" s="9"/>
      <c r="F1299" s="9"/>
      <c r="G1299" s="9"/>
      <c r="H1299" s="7"/>
      <c r="I1299" s="9"/>
      <c r="J1299" s="9"/>
      <c r="K1299" s="10"/>
      <c r="L1299" s="5"/>
      <c r="M1299" s="5"/>
      <c r="N1299" s="35"/>
      <c r="O1299" s="35"/>
      <c r="P1299" s="12"/>
      <c r="Q1299" s="5"/>
      <c r="R1299" s="9"/>
      <c r="S1299" s="9"/>
      <c r="T1299" s="6"/>
      <c r="U1299" s="13"/>
      <c r="V1299" s="9"/>
      <c r="W1299" s="5"/>
      <c r="X1299" s="12"/>
      <c r="Y1299" s="7"/>
      <c r="Z1299" s="36"/>
      <c r="AA1299" s="5"/>
      <c r="AB1299" s="36"/>
      <c r="AC1299" s="5"/>
      <c r="AD1299" s="36"/>
      <c r="AE1299" s="36"/>
      <c r="AF1299" s="22"/>
      <c r="AG1299" s="23"/>
      <c r="AH1299" s="23"/>
      <c r="AI1299" s="23"/>
      <c r="AJ1299" s="3"/>
    </row>
    <row r="1300" spans="1:36" x14ac:dyDescent="0.35">
      <c r="A1300" s="5"/>
      <c r="B1300" s="6"/>
      <c r="C1300" s="6"/>
      <c r="D1300" s="9"/>
      <c r="E1300" s="9"/>
      <c r="F1300" s="9"/>
      <c r="G1300" s="9"/>
      <c r="H1300" s="7"/>
      <c r="I1300" s="9"/>
      <c r="J1300" s="9"/>
      <c r="K1300" s="10"/>
      <c r="L1300" s="5"/>
      <c r="M1300" s="5"/>
      <c r="N1300" s="35"/>
      <c r="O1300" s="35"/>
      <c r="P1300" s="12"/>
      <c r="Q1300" s="5"/>
      <c r="R1300" s="9"/>
      <c r="S1300" s="9"/>
      <c r="T1300" s="6"/>
      <c r="U1300" s="13"/>
      <c r="V1300" s="9"/>
      <c r="W1300" s="5"/>
      <c r="X1300" s="12"/>
      <c r="Y1300" s="7"/>
      <c r="Z1300" s="36"/>
      <c r="AA1300" s="5"/>
      <c r="AB1300" s="36"/>
      <c r="AC1300" s="5"/>
      <c r="AD1300" s="36"/>
      <c r="AE1300" s="36"/>
      <c r="AF1300" s="22"/>
      <c r="AG1300" s="23"/>
      <c r="AH1300" s="23"/>
      <c r="AI1300" s="23"/>
      <c r="AJ1300" s="3"/>
    </row>
    <row r="1301" spans="1:36" x14ac:dyDescent="0.35">
      <c r="A1301" s="5"/>
      <c r="B1301" s="6"/>
      <c r="C1301" s="6"/>
      <c r="D1301" s="9"/>
      <c r="E1301" s="9"/>
      <c r="F1301" s="9"/>
      <c r="G1301" s="9"/>
      <c r="H1301" s="7"/>
      <c r="I1301" s="9"/>
      <c r="J1301" s="9"/>
      <c r="K1301" s="10"/>
      <c r="L1301" s="5"/>
      <c r="M1301" s="5"/>
      <c r="N1301" s="35"/>
      <c r="O1301" s="35"/>
      <c r="P1301" s="12"/>
      <c r="Q1301" s="5"/>
      <c r="R1301" s="9"/>
      <c r="S1301" s="9"/>
      <c r="T1301" s="6"/>
      <c r="U1301" s="13"/>
      <c r="V1301" s="9"/>
      <c r="W1301" s="5"/>
      <c r="X1301" s="12"/>
      <c r="Y1301" s="7"/>
      <c r="Z1301" s="36"/>
      <c r="AA1301" s="5"/>
      <c r="AB1301" s="36"/>
      <c r="AC1301" s="5"/>
      <c r="AD1301" s="36"/>
      <c r="AE1301" s="36"/>
      <c r="AF1301" s="22"/>
      <c r="AG1301" s="23"/>
      <c r="AH1301" s="23"/>
      <c r="AI1301" s="23"/>
      <c r="AJ1301" s="3"/>
    </row>
    <row r="1302" spans="1:36" x14ac:dyDescent="0.35">
      <c r="A1302" s="5"/>
      <c r="B1302" s="6"/>
      <c r="C1302" s="6"/>
      <c r="D1302" s="9"/>
      <c r="E1302" s="9"/>
      <c r="F1302" s="9"/>
      <c r="G1302" s="9"/>
      <c r="H1302" s="7"/>
      <c r="I1302" s="9"/>
      <c r="J1302" s="9"/>
      <c r="K1302" s="10"/>
      <c r="L1302" s="5"/>
      <c r="M1302" s="5"/>
      <c r="N1302" s="35"/>
      <c r="O1302" s="35"/>
      <c r="P1302" s="12"/>
      <c r="Q1302" s="5"/>
      <c r="R1302" s="9"/>
      <c r="S1302" s="9"/>
      <c r="T1302" s="6"/>
      <c r="U1302" s="13"/>
      <c r="V1302" s="9"/>
      <c r="W1302" s="5"/>
      <c r="X1302" s="12"/>
      <c r="Y1302" s="7"/>
      <c r="Z1302" s="36"/>
      <c r="AA1302" s="5"/>
      <c r="AB1302" s="36"/>
      <c r="AC1302" s="5"/>
      <c r="AD1302" s="36"/>
      <c r="AE1302" s="36"/>
      <c r="AF1302" s="22"/>
      <c r="AG1302" s="23"/>
      <c r="AH1302" s="23"/>
      <c r="AI1302" s="23"/>
      <c r="AJ1302" s="3"/>
    </row>
    <row r="1303" spans="1:36" x14ac:dyDescent="0.35">
      <c r="A1303" s="5"/>
      <c r="B1303" s="6"/>
      <c r="C1303" s="6"/>
      <c r="D1303" s="9"/>
      <c r="E1303" s="9"/>
      <c r="F1303" s="9"/>
      <c r="G1303" s="9"/>
      <c r="H1303" s="7"/>
      <c r="I1303" s="9"/>
      <c r="J1303" s="9"/>
      <c r="K1303" s="10"/>
      <c r="L1303" s="5"/>
      <c r="M1303" s="5"/>
      <c r="N1303" s="35"/>
      <c r="O1303" s="35"/>
      <c r="P1303" s="12"/>
      <c r="Q1303" s="5"/>
      <c r="R1303" s="9"/>
      <c r="S1303" s="9"/>
      <c r="T1303" s="6"/>
      <c r="U1303" s="13"/>
      <c r="V1303" s="9"/>
      <c r="W1303" s="5"/>
      <c r="X1303" s="12"/>
      <c r="Y1303" s="7"/>
      <c r="Z1303" s="36"/>
      <c r="AA1303" s="5"/>
      <c r="AB1303" s="36"/>
      <c r="AC1303" s="5"/>
      <c r="AD1303" s="36"/>
      <c r="AE1303" s="36"/>
      <c r="AF1303" s="22"/>
      <c r="AG1303" s="23"/>
      <c r="AH1303" s="23"/>
      <c r="AI1303" s="23"/>
      <c r="AJ1303" s="3"/>
    </row>
    <row r="1304" spans="1:36" x14ac:dyDescent="0.35">
      <c r="A1304" s="5"/>
      <c r="B1304" s="6"/>
      <c r="C1304" s="6"/>
      <c r="D1304" s="9"/>
      <c r="E1304" s="9"/>
      <c r="F1304" s="9"/>
      <c r="G1304" s="9"/>
      <c r="H1304" s="7"/>
      <c r="I1304" s="9"/>
      <c r="J1304" s="9"/>
      <c r="K1304" s="10"/>
      <c r="L1304" s="5"/>
      <c r="M1304" s="5"/>
      <c r="N1304" s="35"/>
      <c r="O1304" s="35"/>
      <c r="P1304" s="12"/>
      <c r="Q1304" s="5"/>
      <c r="R1304" s="9"/>
      <c r="S1304" s="9"/>
      <c r="T1304" s="6"/>
      <c r="U1304" s="13"/>
      <c r="V1304" s="9"/>
      <c r="W1304" s="5"/>
      <c r="X1304" s="12"/>
      <c r="Y1304" s="7"/>
      <c r="Z1304" s="36"/>
      <c r="AA1304" s="5"/>
      <c r="AB1304" s="36"/>
      <c r="AC1304" s="5"/>
      <c r="AD1304" s="36"/>
      <c r="AE1304" s="36"/>
      <c r="AF1304" s="22"/>
      <c r="AG1304" s="23"/>
      <c r="AH1304" s="23"/>
      <c r="AI1304" s="23"/>
      <c r="AJ1304" s="3"/>
    </row>
    <row r="1305" spans="1:36" x14ac:dyDescent="0.35">
      <c r="A1305" s="5"/>
      <c r="B1305" s="6"/>
      <c r="C1305" s="6"/>
      <c r="D1305" s="9"/>
      <c r="E1305" s="9"/>
      <c r="F1305" s="9"/>
      <c r="G1305" s="9"/>
      <c r="H1305" s="7"/>
      <c r="I1305" s="9"/>
      <c r="J1305" s="9"/>
      <c r="K1305" s="10"/>
      <c r="L1305" s="5"/>
      <c r="M1305" s="5"/>
      <c r="N1305" s="35"/>
      <c r="O1305" s="35"/>
      <c r="P1305" s="12"/>
      <c r="Q1305" s="5"/>
      <c r="R1305" s="9"/>
      <c r="S1305" s="9"/>
      <c r="T1305" s="6"/>
      <c r="U1305" s="13"/>
      <c r="V1305" s="9"/>
      <c r="W1305" s="5"/>
      <c r="X1305" s="12"/>
      <c r="Y1305" s="7"/>
      <c r="Z1305" s="36"/>
      <c r="AA1305" s="5"/>
      <c r="AB1305" s="36"/>
      <c r="AC1305" s="5"/>
      <c r="AD1305" s="36"/>
      <c r="AE1305" s="36"/>
      <c r="AF1305" s="22"/>
      <c r="AG1305" s="23"/>
      <c r="AH1305" s="23"/>
      <c r="AI1305" s="23"/>
      <c r="AJ1305" s="3"/>
    </row>
    <row r="1306" spans="1:36" x14ac:dyDescent="0.35">
      <c r="A1306" s="5"/>
      <c r="B1306" s="6"/>
      <c r="C1306" s="6"/>
      <c r="D1306" s="9"/>
      <c r="E1306" s="9"/>
      <c r="F1306" s="9"/>
      <c r="G1306" s="9"/>
      <c r="H1306" s="7"/>
      <c r="I1306" s="9"/>
      <c r="J1306" s="9"/>
      <c r="K1306" s="10"/>
      <c r="L1306" s="5"/>
      <c r="M1306" s="5"/>
      <c r="N1306" s="35"/>
      <c r="O1306" s="35"/>
      <c r="P1306" s="12"/>
      <c r="Q1306" s="5"/>
      <c r="R1306" s="9"/>
      <c r="S1306" s="9"/>
      <c r="T1306" s="6"/>
      <c r="U1306" s="13"/>
      <c r="V1306" s="9"/>
      <c r="W1306" s="5"/>
      <c r="X1306" s="12"/>
      <c r="Y1306" s="7"/>
      <c r="Z1306" s="36"/>
      <c r="AA1306" s="5"/>
      <c r="AB1306" s="36"/>
      <c r="AC1306" s="5"/>
      <c r="AD1306" s="36"/>
      <c r="AE1306" s="36"/>
      <c r="AF1306" s="22"/>
      <c r="AG1306" s="23"/>
      <c r="AH1306" s="23"/>
      <c r="AI1306" s="23"/>
      <c r="AJ1306" s="3"/>
    </row>
    <row r="1307" spans="1:36" x14ac:dyDescent="0.35">
      <c r="A1307" s="5"/>
      <c r="B1307" s="6"/>
      <c r="C1307" s="6"/>
      <c r="D1307" s="9"/>
      <c r="E1307" s="9"/>
      <c r="F1307" s="9"/>
      <c r="G1307" s="9"/>
      <c r="H1307" s="7"/>
      <c r="I1307" s="9"/>
      <c r="J1307" s="9"/>
      <c r="K1307" s="10"/>
      <c r="L1307" s="5"/>
      <c r="M1307" s="5"/>
      <c r="N1307" s="35"/>
      <c r="O1307" s="35"/>
      <c r="P1307" s="12"/>
      <c r="Q1307" s="5"/>
      <c r="R1307" s="9"/>
      <c r="S1307" s="9"/>
      <c r="T1307" s="6"/>
      <c r="U1307" s="13"/>
      <c r="V1307" s="9"/>
      <c r="W1307" s="5"/>
      <c r="X1307" s="12"/>
      <c r="Y1307" s="7"/>
      <c r="Z1307" s="36"/>
      <c r="AA1307" s="5"/>
      <c r="AB1307" s="36"/>
      <c r="AC1307" s="5"/>
      <c r="AD1307" s="36"/>
      <c r="AE1307" s="36"/>
      <c r="AF1307" s="22"/>
      <c r="AG1307" s="23"/>
      <c r="AH1307" s="23"/>
      <c r="AI1307" s="23"/>
      <c r="AJ1307" s="3"/>
    </row>
    <row r="1308" spans="1:36" x14ac:dyDescent="0.35">
      <c r="A1308" s="5"/>
      <c r="B1308" s="6"/>
      <c r="C1308" s="6"/>
      <c r="D1308" s="9"/>
      <c r="E1308" s="9"/>
      <c r="F1308" s="9"/>
      <c r="G1308" s="9"/>
      <c r="H1308" s="7"/>
      <c r="I1308" s="9"/>
      <c r="J1308" s="9"/>
      <c r="K1308" s="10"/>
      <c r="L1308" s="5"/>
      <c r="M1308" s="5"/>
      <c r="N1308" s="35"/>
      <c r="O1308" s="35"/>
      <c r="P1308" s="12"/>
      <c r="Q1308" s="5"/>
      <c r="R1308" s="9"/>
      <c r="S1308" s="9"/>
      <c r="T1308" s="6"/>
      <c r="U1308" s="13"/>
      <c r="V1308" s="9"/>
      <c r="W1308" s="5"/>
      <c r="X1308" s="12"/>
      <c r="Y1308" s="7"/>
      <c r="Z1308" s="36"/>
      <c r="AA1308" s="5"/>
      <c r="AB1308" s="36"/>
      <c r="AC1308" s="5"/>
      <c r="AD1308" s="36"/>
      <c r="AE1308" s="36"/>
      <c r="AF1308" s="22"/>
      <c r="AG1308" s="23"/>
      <c r="AH1308" s="23"/>
      <c r="AI1308" s="23"/>
      <c r="AJ1308" s="3"/>
    </row>
    <row r="1309" spans="1:36" x14ac:dyDescent="0.35">
      <c r="A1309" s="5"/>
      <c r="B1309" s="6"/>
      <c r="C1309" s="6"/>
      <c r="D1309" s="9"/>
      <c r="E1309" s="9"/>
      <c r="F1309" s="9"/>
      <c r="G1309" s="9"/>
      <c r="H1309" s="7"/>
      <c r="I1309" s="9"/>
      <c r="J1309" s="9"/>
      <c r="K1309" s="10"/>
      <c r="L1309" s="5"/>
      <c r="M1309" s="5"/>
      <c r="N1309" s="35"/>
      <c r="O1309" s="35"/>
      <c r="P1309" s="12"/>
      <c r="Q1309" s="5"/>
      <c r="R1309" s="9"/>
      <c r="S1309" s="9"/>
      <c r="T1309" s="6"/>
      <c r="U1309" s="13"/>
      <c r="V1309" s="9"/>
      <c r="W1309" s="5"/>
      <c r="X1309" s="12"/>
      <c r="Y1309" s="7"/>
      <c r="Z1309" s="36"/>
      <c r="AA1309" s="5"/>
      <c r="AB1309" s="36"/>
      <c r="AC1309" s="5"/>
      <c r="AD1309" s="36"/>
      <c r="AE1309" s="36"/>
      <c r="AF1309" s="22"/>
      <c r="AG1309" s="23"/>
      <c r="AH1309" s="23"/>
      <c r="AI1309" s="23"/>
      <c r="AJ1309" s="3"/>
    </row>
    <row r="1310" spans="1:36" x14ac:dyDescent="0.35">
      <c r="A1310" s="5"/>
      <c r="B1310" s="6"/>
      <c r="C1310" s="6"/>
      <c r="D1310" s="9"/>
      <c r="E1310" s="9"/>
      <c r="F1310" s="9"/>
      <c r="G1310" s="9"/>
      <c r="H1310" s="7"/>
      <c r="I1310" s="9"/>
      <c r="J1310" s="9"/>
      <c r="K1310" s="10"/>
      <c r="L1310" s="5"/>
      <c r="M1310" s="5"/>
      <c r="N1310" s="35"/>
      <c r="O1310" s="35"/>
      <c r="P1310" s="12"/>
      <c r="Q1310" s="5"/>
      <c r="R1310" s="9"/>
      <c r="S1310" s="9"/>
      <c r="T1310" s="6"/>
      <c r="U1310" s="13"/>
      <c r="V1310" s="9"/>
      <c r="W1310" s="5"/>
      <c r="X1310" s="12"/>
      <c r="Y1310" s="7"/>
      <c r="Z1310" s="36"/>
      <c r="AA1310" s="5"/>
      <c r="AB1310" s="36"/>
      <c r="AC1310" s="5"/>
      <c r="AD1310" s="36"/>
      <c r="AE1310" s="36"/>
      <c r="AF1310" s="22"/>
      <c r="AG1310" s="23"/>
      <c r="AH1310" s="23"/>
      <c r="AI1310" s="23"/>
      <c r="AJ1310" s="3"/>
    </row>
    <row r="1311" spans="1:36" x14ac:dyDescent="0.35">
      <c r="A1311" s="5"/>
      <c r="B1311" s="6"/>
      <c r="C1311" s="6"/>
      <c r="D1311" s="9"/>
      <c r="E1311" s="9"/>
      <c r="F1311" s="9"/>
      <c r="G1311" s="9"/>
      <c r="H1311" s="7"/>
      <c r="I1311" s="9"/>
      <c r="J1311" s="9"/>
      <c r="K1311" s="10"/>
      <c r="L1311" s="5"/>
      <c r="M1311" s="5"/>
      <c r="N1311" s="35"/>
      <c r="O1311" s="35"/>
      <c r="P1311" s="12"/>
      <c r="Q1311" s="5"/>
      <c r="R1311" s="9"/>
      <c r="S1311" s="9"/>
      <c r="T1311" s="6"/>
      <c r="U1311" s="13"/>
      <c r="V1311" s="9"/>
      <c r="W1311" s="5"/>
      <c r="X1311" s="12"/>
      <c r="Y1311" s="7"/>
      <c r="Z1311" s="36"/>
      <c r="AA1311" s="5"/>
      <c r="AB1311" s="36"/>
      <c r="AC1311" s="5"/>
      <c r="AD1311" s="36"/>
      <c r="AE1311" s="36"/>
      <c r="AF1311" s="22"/>
      <c r="AG1311" s="23"/>
      <c r="AH1311" s="23"/>
      <c r="AI1311" s="23"/>
      <c r="AJ1311" s="3"/>
    </row>
    <row r="1312" spans="1:36" x14ac:dyDescent="0.35">
      <c r="A1312" s="5"/>
      <c r="B1312" s="6"/>
      <c r="C1312" s="6"/>
      <c r="D1312" s="9"/>
      <c r="E1312" s="9"/>
      <c r="F1312" s="9"/>
      <c r="G1312" s="9"/>
      <c r="H1312" s="7"/>
      <c r="I1312" s="9"/>
      <c r="J1312" s="9"/>
      <c r="K1312" s="10"/>
      <c r="L1312" s="5"/>
      <c r="M1312" s="5"/>
      <c r="N1312" s="35"/>
      <c r="O1312" s="35"/>
      <c r="P1312" s="12"/>
      <c r="Q1312" s="5"/>
      <c r="R1312" s="9"/>
      <c r="S1312" s="9"/>
      <c r="T1312" s="6"/>
      <c r="U1312" s="13"/>
      <c r="V1312" s="9"/>
      <c r="W1312" s="5"/>
      <c r="X1312" s="12"/>
      <c r="Y1312" s="7"/>
      <c r="Z1312" s="36"/>
      <c r="AA1312" s="5"/>
      <c r="AB1312" s="36"/>
      <c r="AC1312" s="5"/>
      <c r="AD1312" s="36"/>
      <c r="AE1312" s="36"/>
      <c r="AF1312" s="22"/>
      <c r="AG1312" s="23"/>
      <c r="AH1312" s="23"/>
      <c r="AI1312" s="23"/>
      <c r="AJ1312" s="3"/>
    </row>
    <row r="1313" spans="1:36" x14ac:dyDescent="0.35">
      <c r="A1313" s="5"/>
      <c r="B1313" s="6"/>
      <c r="C1313" s="6"/>
      <c r="D1313" s="9"/>
      <c r="E1313" s="9"/>
      <c r="F1313" s="9"/>
      <c r="G1313" s="9"/>
      <c r="H1313" s="7"/>
      <c r="I1313" s="9"/>
      <c r="J1313" s="9"/>
      <c r="K1313" s="10"/>
      <c r="L1313" s="5"/>
      <c r="M1313" s="5"/>
      <c r="N1313" s="35"/>
      <c r="O1313" s="35"/>
      <c r="P1313" s="12"/>
      <c r="Q1313" s="5"/>
      <c r="R1313" s="9"/>
      <c r="S1313" s="9"/>
      <c r="T1313" s="6"/>
      <c r="U1313" s="13"/>
      <c r="V1313" s="9"/>
      <c r="W1313" s="5"/>
      <c r="X1313" s="12"/>
      <c r="Y1313" s="7"/>
      <c r="Z1313" s="36"/>
      <c r="AA1313" s="5"/>
      <c r="AB1313" s="36"/>
      <c r="AC1313" s="5"/>
      <c r="AD1313" s="36"/>
      <c r="AE1313" s="36"/>
      <c r="AF1313" s="22"/>
      <c r="AG1313" s="23"/>
      <c r="AH1313" s="23"/>
      <c r="AI1313" s="23"/>
      <c r="AJ1313" s="3"/>
    </row>
    <row r="1314" spans="1:36" x14ac:dyDescent="0.35">
      <c r="A1314" s="5"/>
      <c r="B1314" s="6"/>
      <c r="C1314" s="6"/>
      <c r="D1314" s="9"/>
      <c r="E1314" s="9"/>
      <c r="F1314" s="9"/>
      <c r="G1314" s="9"/>
      <c r="H1314" s="7"/>
      <c r="I1314" s="9"/>
      <c r="J1314" s="9"/>
      <c r="K1314" s="10"/>
      <c r="L1314" s="5"/>
      <c r="M1314" s="5"/>
      <c r="N1314" s="35"/>
      <c r="O1314" s="35"/>
      <c r="P1314" s="12"/>
      <c r="Q1314" s="5"/>
      <c r="R1314" s="9"/>
      <c r="S1314" s="9"/>
      <c r="T1314" s="6"/>
      <c r="U1314" s="13"/>
      <c r="V1314" s="9"/>
      <c r="W1314" s="5"/>
      <c r="X1314" s="12"/>
      <c r="Y1314" s="7"/>
      <c r="Z1314" s="36"/>
      <c r="AA1314" s="5"/>
      <c r="AB1314" s="36"/>
      <c r="AC1314" s="5"/>
      <c r="AD1314" s="36"/>
      <c r="AE1314" s="36"/>
      <c r="AF1314" s="22"/>
      <c r="AG1314" s="23"/>
      <c r="AH1314" s="23"/>
      <c r="AI1314" s="23"/>
      <c r="AJ1314" s="3"/>
    </row>
    <row r="1315" spans="1:36" x14ac:dyDescent="0.35">
      <c r="A1315" s="5"/>
      <c r="B1315" s="6"/>
      <c r="C1315" s="6"/>
      <c r="D1315" s="9"/>
      <c r="E1315" s="9"/>
      <c r="F1315" s="9"/>
      <c r="G1315" s="9"/>
      <c r="H1315" s="7"/>
      <c r="I1315" s="9"/>
      <c r="J1315" s="9"/>
      <c r="K1315" s="10"/>
      <c r="L1315" s="5"/>
      <c r="M1315" s="5"/>
      <c r="N1315" s="35"/>
      <c r="O1315" s="35"/>
      <c r="P1315" s="12"/>
      <c r="Q1315" s="5"/>
      <c r="R1315" s="9"/>
      <c r="S1315" s="9"/>
      <c r="T1315" s="6"/>
      <c r="U1315" s="13"/>
      <c r="V1315" s="9"/>
      <c r="W1315" s="5"/>
      <c r="X1315" s="12"/>
      <c r="Y1315" s="7"/>
      <c r="Z1315" s="36"/>
      <c r="AA1315" s="5"/>
      <c r="AB1315" s="36"/>
      <c r="AC1315" s="5"/>
      <c r="AD1315" s="36"/>
      <c r="AE1315" s="36"/>
      <c r="AF1315" s="22"/>
      <c r="AG1315" s="23"/>
      <c r="AH1315" s="23"/>
      <c r="AI1315" s="23"/>
      <c r="AJ1315" s="3"/>
    </row>
    <row r="1316" spans="1:36" x14ac:dyDescent="0.35">
      <c r="A1316" s="5"/>
      <c r="B1316" s="6"/>
      <c r="C1316" s="6"/>
      <c r="D1316" s="9"/>
      <c r="E1316" s="9"/>
      <c r="F1316" s="9"/>
      <c r="G1316" s="9"/>
      <c r="H1316" s="7"/>
      <c r="I1316" s="9"/>
      <c r="J1316" s="9"/>
      <c r="K1316" s="10"/>
      <c r="L1316" s="5"/>
      <c r="M1316" s="5"/>
      <c r="N1316" s="35"/>
      <c r="O1316" s="35"/>
      <c r="P1316" s="12"/>
      <c r="Q1316" s="5"/>
      <c r="R1316" s="9"/>
      <c r="S1316" s="9"/>
      <c r="T1316" s="6"/>
      <c r="U1316" s="13"/>
      <c r="V1316" s="9"/>
      <c r="W1316" s="5"/>
      <c r="X1316" s="12"/>
      <c r="Y1316" s="7"/>
      <c r="Z1316" s="36"/>
      <c r="AA1316" s="5"/>
      <c r="AB1316" s="36"/>
      <c r="AC1316" s="5"/>
      <c r="AD1316" s="36"/>
      <c r="AE1316" s="36"/>
      <c r="AF1316" s="22"/>
      <c r="AG1316" s="23"/>
      <c r="AH1316" s="23"/>
      <c r="AI1316" s="23"/>
      <c r="AJ1316" s="3"/>
    </row>
    <row r="1317" spans="1:36" x14ac:dyDescent="0.35">
      <c r="A1317" s="5"/>
      <c r="B1317" s="6"/>
      <c r="C1317" s="6"/>
      <c r="D1317" s="9"/>
      <c r="E1317" s="9"/>
      <c r="F1317" s="9"/>
      <c r="G1317" s="9"/>
      <c r="H1317" s="7"/>
      <c r="I1317" s="9"/>
      <c r="J1317" s="9"/>
      <c r="K1317" s="10"/>
      <c r="L1317" s="5"/>
      <c r="M1317" s="5"/>
      <c r="N1317" s="35"/>
      <c r="O1317" s="35"/>
      <c r="P1317" s="12"/>
      <c r="Q1317" s="5"/>
      <c r="R1317" s="9"/>
      <c r="S1317" s="9"/>
      <c r="T1317" s="6"/>
      <c r="U1317" s="13"/>
      <c r="V1317" s="9"/>
      <c r="W1317" s="5"/>
      <c r="X1317" s="12"/>
      <c r="Y1317" s="7"/>
      <c r="Z1317" s="36"/>
      <c r="AA1317" s="5"/>
      <c r="AB1317" s="36"/>
      <c r="AC1317" s="5"/>
      <c r="AD1317" s="36"/>
      <c r="AE1317" s="36"/>
      <c r="AF1317" s="22"/>
      <c r="AG1317" s="23"/>
      <c r="AH1317" s="23"/>
      <c r="AI1317" s="23"/>
      <c r="AJ1317" s="3"/>
    </row>
    <row r="1318" spans="1:36" x14ac:dyDescent="0.35">
      <c r="A1318" s="5"/>
      <c r="B1318" s="6"/>
      <c r="C1318" s="6"/>
      <c r="D1318" s="9"/>
      <c r="E1318" s="9"/>
      <c r="F1318" s="9"/>
      <c r="G1318" s="9"/>
      <c r="H1318" s="7"/>
      <c r="I1318" s="9"/>
      <c r="J1318" s="9"/>
      <c r="K1318" s="10"/>
      <c r="L1318" s="5"/>
      <c r="M1318" s="5"/>
      <c r="N1318" s="35"/>
      <c r="O1318" s="35"/>
      <c r="P1318" s="12"/>
      <c r="Q1318" s="5"/>
      <c r="R1318" s="9"/>
      <c r="S1318" s="9"/>
      <c r="T1318" s="6"/>
      <c r="U1318" s="13"/>
      <c r="V1318" s="9"/>
      <c r="W1318" s="5"/>
      <c r="X1318" s="12"/>
      <c r="Y1318" s="7"/>
      <c r="Z1318" s="36"/>
      <c r="AA1318" s="5"/>
      <c r="AB1318" s="36"/>
      <c r="AC1318" s="5"/>
      <c r="AD1318" s="36"/>
      <c r="AE1318" s="36"/>
      <c r="AF1318" s="22"/>
      <c r="AG1318" s="23"/>
      <c r="AH1318" s="23"/>
      <c r="AI1318" s="23"/>
      <c r="AJ1318" s="3"/>
    </row>
    <row r="1319" spans="1:36" x14ac:dyDescent="0.35">
      <c r="A1319" s="5"/>
      <c r="B1319" s="6"/>
      <c r="C1319" s="6"/>
      <c r="D1319" s="9"/>
      <c r="E1319" s="9"/>
      <c r="F1319" s="9"/>
      <c r="G1319" s="9"/>
      <c r="H1319" s="7"/>
      <c r="I1319" s="9"/>
      <c r="J1319" s="9"/>
      <c r="K1319" s="10"/>
      <c r="L1319" s="5"/>
      <c r="M1319" s="5"/>
      <c r="N1319" s="35"/>
      <c r="O1319" s="35"/>
      <c r="P1319" s="12"/>
      <c r="Q1319" s="5"/>
      <c r="R1319" s="9"/>
      <c r="S1319" s="9"/>
      <c r="T1319" s="6"/>
      <c r="U1319" s="13"/>
      <c r="V1319" s="9"/>
      <c r="W1319" s="5"/>
      <c r="X1319" s="12"/>
      <c r="Y1319" s="7"/>
      <c r="Z1319" s="36"/>
      <c r="AA1319" s="5"/>
      <c r="AB1319" s="36"/>
      <c r="AC1319" s="5"/>
      <c r="AD1319" s="36"/>
      <c r="AE1319" s="36"/>
      <c r="AF1319" s="22"/>
      <c r="AG1319" s="23"/>
      <c r="AH1319" s="23"/>
      <c r="AI1319" s="23"/>
      <c r="AJ1319" s="3"/>
    </row>
    <row r="1320" spans="1:36" x14ac:dyDescent="0.35">
      <c r="A1320" s="5"/>
      <c r="B1320" s="6"/>
      <c r="C1320" s="6"/>
      <c r="D1320" s="9"/>
      <c r="E1320" s="9"/>
      <c r="F1320" s="9"/>
      <c r="G1320" s="9"/>
      <c r="H1320" s="7"/>
      <c r="I1320" s="9"/>
      <c r="J1320" s="9"/>
      <c r="K1320" s="10"/>
      <c r="L1320" s="5"/>
      <c r="M1320" s="5"/>
      <c r="N1320" s="35"/>
      <c r="O1320" s="35"/>
      <c r="P1320" s="12"/>
      <c r="Q1320" s="5"/>
      <c r="R1320" s="9"/>
      <c r="S1320" s="9"/>
      <c r="T1320" s="6"/>
      <c r="U1320" s="13"/>
      <c r="V1320" s="9"/>
      <c r="W1320" s="5"/>
      <c r="X1320" s="12"/>
      <c r="Y1320" s="7"/>
      <c r="Z1320" s="36"/>
      <c r="AA1320" s="5"/>
      <c r="AB1320" s="36"/>
      <c r="AC1320" s="5"/>
      <c r="AD1320" s="36"/>
      <c r="AE1320" s="36"/>
      <c r="AF1320" s="22"/>
      <c r="AG1320" s="23"/>
      <c r="AH1320" s="23"/>
      <c r="AI1320" s="23"/>
      <c r="AJ1320" s="3"/>
    </row>
    <row r="1321" spans="1:36" x14ac:dyDescent="0.35">
      <c r="A1321" s="5"/>
      <c r="B1321" s="6"/>
      <c r="C1321" s="6"/>
      <c r="D1321" s="9"/>
      <c r="E1321" s="9"/>
      <c r="F1321" s="9"/>
      <c r="G1321" s="9"/>
      <c r="H1321" s="7"/>
      <c r="I1321" s="9"/>
      <c r="J1321" s="9"/>
      <c r="K1321" s="10"/>
      <c r="L1321" s="5"/>
      <c r="M1321" s="5"/>
      <c r="N1321" s="35"/>
      <c r="O1321" s="35"/>
      <c r="P1321" s="12"/>
      <c r="Q1321" s="5"/>
      <c r="R1321" s="9"/>
      <c r="S1321" s="9"/>
      <c r="T1321" s="6"/>
      <c r="U1321" s="13"/>
      <c r="V1321" s="9"/>
      <c r="W1321" s="5"/>
      <c r="X1321" s="12"/>
      <c r="Y1321" s="7"/>
      <c r="Z1321" s="36"/>
      <c r="AA1321" s="5"/>
      <c r="AB1321" s="36"/>
      <c r="AC1321" s="5"/>
      <c r="AD1321" s="36"/>
      <c r="AE1321" s="36"/>
      <c r="AF1321" s="22"/>
      <c r="AG1321" s="23"/>
      <c r="AH1321" s="23"/>
      <c r="AI1321" s="23"/>
      <c r="AJ1321" s="3"/>
    </row>
    <row r="1322" spans="1:36" x14ac:dyDescent="0.35">
      <c r="A1322" s="5"/>
      <c r="B1322" s="6"/>
      <c r="C1322" s="6"/>
      <c r="D1322" s="9"/>
      <c r="E1322" s="9"/>
      <c r="F1322" s="9"/>
      <c r="G1322" s="9"/>
      <c r="H1322" s="7"/>
      <c r="I1322" s="9"/>
      <c r="J1322" s="9"/>
      <c r="K1322" s="10"/>
      <c r="L1322" s="5"/>
      <c r="M1322" s="5"/>
      <c r="N1322" s="35"/>
      <c r="O1322" s="35"/>
      <c r="P1322" s="12"/>
      <c r="Q1322" s="5"/>
      <c r="R1322" s="9"/>
      <c r="S1322" s="9"/>
      <c r="T1322" s="6"/>
      <c r="U1322" s="13"/>
      <c r="V1322" s="9"/>
      <c r="W1322" s="5"/>
      <c r="X1322" s="12"/>
      <c r="Y1322" s="7"/>
      <c r="Z1322" s="36"/>
      <c r="AA1322" s="5"/>
      <c r="AB1322" s="36"/>
      <c r="AC1322" s="5"/>
      <c r="AD1322" s="36"/>
      <c r="AE1322" s="36"/>
      <c r="AF1322" s="22"/>
      <c r="AG1322" s="23"/>
      <c r="AH1322" s="23"/>
      <c r="AI1322" s="23"/>
      <c r="AJ1322" s="3"/>
    </row>
    <row r="1323" spans="1:36" x14ac:dyDescent="0.35">
      <c r="A1323" s="5"/>
      <c r="B1323" s="6"/>
      <c r="C1323" s="6"/>
      <c r="D1323" s="9"/>
      <c r="E1323" s="9"/>
      <c r="F1323" s="9"/>
      <c r="G1323" s="9"/>
      <c r="H1323" s="7"/>
      <c r="I1323" s="9"/>
      <c r="J1323" s="9"/>
      <c r="K1323" s="10"/>
      <c r="L1323" s="5"/>
      <c r="M1323" s="5"/>
      <c r="N1323" s="35"/>
      <c r="O1323" s="35"/>
      <c r="P1323" s="12"/>
      <c r="Q1323" s="5"/>
      <c r="R1323" s="9"/>
      <c r="S1323" s="9"/>
      <c r="T1323" s="6"/>
      <c r="U1323" s="13"/>
      <c r="V1323" s="9"/>
      <c r="W1323" s="5"/>
      <c r="X1323" s="12"/>
      <c r="Y1323" s="7"/>
      <c r="Z1323" s="36"/>
      <c r="AA1323" s="5"/>
      <c r="AB1323" s="36"/>
      <c r="AC1323" s="5"/>
      <c r="AD1323" s="36"/>
      <c r="AE1323" s="36"/>
      <c r="AF1323" s="22"/>
      <c r="AG1323" s="23"/>
      <c r="AH1323" s="23"/>
      <c r="AI1323" s="23"/>
      <c r="AJ1323" s="3"/>
    </row>
    <row r="1324" spans="1:36" x14ac:dyDescent="0.35">
      <c r="A1324" s="5"/>
      <c r="B1324" s="6"/>
      <c r="C1324" s="6"/>
      <c r="D1324" s="9"/>
      <c r="E1324" s="9"/>
      <c r="F1324" s="9"/>
      <c r="G1324" s="9"/>
      <c r="H1324" s="6"/>
      <c r="I1324" s="9"/>
      <c r="J1324" s="9"/>
      <c r="K1324" s="39"/>
      <c r="L1324" s="11"/>
      <c r="M1324" s="11"/>
      <c r="N1324" s="38"/>
      <c r="O1324" s="38"/>
      <c r="P1324" s="12"/>
      <c r="Q1324" s="5"/>
      <c r="R1324" s="9"/>
      <c r="S1324" s="9"/>
      <c r="T1324" s="6"/>
      <c r="U1324" s="6"/>
      <c r="V1324" s="9"/>
      <c r="W1324" s="5"/>
      <c r="X1324" s="5"/>
      <c r="Y1324" s="7"/>
      <c r="Z1324" s="37"/>
      <c r="AA1324" s="5"/>
      <c r="AB1324" s="37"/>
      <c r="AC1324" s="5"/>
      <c r="AD1324" s="37"/>
      <c r="AE1324" s="37"/>
      <c r="AF1324" s="22"/>
      <c r="AG1324" s="23"/>
      <c r="AH1324" s="23"/>
      <c r="AI1324" s="23"/>
      <c r="AJ1324" s="3"/>
    </row>
    <row r="1325" spans="1:36" x14ac:dyDescent="0.35">
      <c r="A1325" s="5"/>
      <c r="B1325" s="6"/>
      <c r="C1325" s="6"/>
      <c r="D1325" s="9"/>
      <c r="E1325" s="9"/>
      <c r="F1325" s="9"/>
      <c r="G1325" s="9"/>
      <c r="H1325" s="6"/>
      <c r="I1325" s="9"/>
      <c r="J1325" s="9"/>
      <c r="K1325" s="39"/>
      <c r="L1325" s="11"/>
      <c r="M1325" s="11"/>
      <c r="N1325" s="38"/>
      <c r="O1325" s="38"/>
      <c r="P1325" s="12"/>
      <c r="Q1325" s="5"/>
      <c r="R1325" s="9"/>
      <c r="S1325" s="9"/>
      <c r="T1325" s="6"/>
      <c r="U1325" s="6"/>
      <c r="V1325" s="9"/>
      <c r="W1325" s="5"/>
      <c r="X1325" s="5"/>
      <c r="Y1325" s="7"/>
      <c r="Z1325" s="37"/>
      <c r="AA1325" s="5"/>
      <c r="AB1325" s="37"/>
      <c r="AC1325" s="5"/>
      <c r="AD1325" s="37"/>
      <c r="AE1325" s="37"/>
      <c r="AF1325" s="22"/>
      <c r="AG1325" s="23"/>
      <c r="AH1325" s="23"/>
      <c r="AI1325" s="23"/>
      <c r="AJ1325" s="3"/>
    </row>
    <row r="1326" spans="1:36" x14ac:dyDescent="0.35">
      <c r="A1326" s="5"/>
      <c r="B1326" s="6"/>
      <c r="C1326" s="6"/>
      <c r="D1326" s="9"/>
      <c r="E1326" s="9"/>
      <c r="F1326" s="9"/>
      <c r="G1326" s="9"/>
      <c r="H1326" s="6"/>
      <c r="I1326" s="9"/>
      <c r="J1326" s="9"/>
      <c r="K1326" s="39"/>
      <c r="L1326" s="11"/>
      <c r="M1326" s="11"/>
      <c r="N1326" s="38"/>
      <c r="O1326" s="38"/>
      <c r="P1326" s="12"/>
      <c r="Q1326" s="5"/>
      <c r="R1326" s="9"/>
      <c r="S1326" s="9"/>
      <c r="T1326" s="6"/>
      <c r="U1326" s="6"/>
      <c r="V1326" s="9"/>
      <c r="W1326" s="5"/>
      <c r="X1326" s="5"/>
      <c r="Y1326" s="7"/>
      <c r="Z1326" s="37"/>
      <c r="AA1326" s="5"/>
      <c r="AB1326" s="37"/>
      <c r="AC1326" s="5"/>
      <c r="AD1326" s="37"/>
      <c r="AE1326" s="37"/>
      <c r="AF1326" s="22"/>
      <c r="AG1326" s="23"/>
      <c r="AH1326" s="23"/>
      <c r="AI1326" s="23"/>
      <c r="AJ1326" s="3"/>
    </row>
    <row r="1327" spans="1:36" x14ac:dyDescent="0.35">
      <c r="A1327" s="5"/>
      <c r="B1327" s="6"/>
      <c r="C1327" s="6"/>
      <c r="D1327" s="9"/>
      <c r="E1327" s="9"/>
      <c r="F1327" s="9"/>
      <c r="G1327" s="9"/>
      <c r="H1327" s="6"/>
      <c r="I1327" s="9"/>
      <c r="J1327" s="9"/>
      <c r="K1327" s="39"/>
      <c r="L1327" s="11"/>
      <c r="M1327" s="11"/>
      <c r="N1327" s="38"/>
      <c r="O1327" s="38"/>
      <c r="P1327" s="12"/>
      <c r="Q1327" s="5"/>
      <c r="R1327" s="9"/>
      <c r="S1327" s="9"/>
      <c r="T1327" s="6"/>
      <c r="U1327" s="6"/>
      <c r="V1327" s="9"/>
      <c r="W1327" s="5"/>
      <c r="X1327" s="5"/>
      <c r="Y1327" s="7"/>
      <c r="Z1327" s="37"/>
      <c r="AA1327" s="5"/>
      <c r="AB1327" s="37"/>
      <c r="AC1327" s="5"/>
      <c r="AD1327" s="37"/>
      <c r="AE1327" s="37"/>
      <c r="AF1327" s="22"/>
      <c r="AG1327" s="23"/>
      <c r="AH1327" s="23"/>
      <c r="AI1327" s="23"/>
      <c r="AJ1327" s="3"/>
    </row>
    <row r="1328" spans="1:36" x14ac:dyDescent="0.35">
      <c r="A1328" s="5"/>
      <c r="B1328" s="6"/>
      <c r="C1328" s="6"/>
      <c r="D1328" s="9"/>
      <c r="E1328" s="9"/>
      <c r="F1328" s="9"/>
      <c r="G1328" s="9"/>
      <c r="H1328" s="6"/>
      <c r="I1328" s="9"/>
      <c r="J1328" s="9"/>
      <c r="K1328" s="39"/>
      <c r="L1328" s="11"/>
      <c r="M1328" s="11"/>
      <c r="N1328" s="38"/>
      <c r="O1328" s="38"/>
      <c r="P1328" s="12"/>
      <c r="Q1328" s="5"/>
      <c r="R1328" s="9"/>
      <c r="S1328" s="9"/>
      <c r="T1328" s="6"/>
      <c r="U1328" s="6"/>
      <c r="V1328" s="9"/>
      <c r="W1328" s="5"/>
      <c r="X1328" s="5"/>
      <c r="Y1328" s="7"/>
      <c r="Z1328" s="37"/>
      <c r="AA1328" s="5"/>
      <c r="AB1328" s="37"/>
      <c r="AC1328" s="5"/>
      <c r="AD1328" s="37"/>
      <c r="AE1328" s="37"/>
      <c r="AF1328" s="22"/>
      <c r="AG1328" s="23"/>
      <c r="AH1328" s="23"/>
      <c r="AI1328" s="23"/>
      <c r="AJ1328" s="3"/>
    </row>
    <row r="1329" spans="1:36" x14ac:dyDescent="0.35">
      <c r="A1329" s="5"/>
      <c r="B1329" s="6"/>
      <c r="C1329" s="6"/>
      <c r="D1329" s="9"/>
      <c r="E1329" s="9"/>
      <c r="F1329" s="9"/>
      <c r="G1329" s="9"/>
      <c r="H1329" s="6"/>
      <c r="I1329" s="9"/>
      <c r="J1329" s="9"/>
      <c r="K1329" s="39"/>
      <c r="L1329" s="11"/>
      <c r="M1329" s="11"/>
      <c r="N1329" s="38"/>
      <c r="O1329" s="38"/>
      <c r="P1329" s="12"/>
      <c r="Q1329" s="5"/>
      <c r="R1329" s="9"/>
      <c r="S1329" s="9"/>
      <c r="T1329" s="6"/>
      <c r="U1329" s="6"/>
      <c r="V1329" s="9"/>
      <c r="W1329" s="5"/>
      <c r="X1329" s="5"/>
      <c r="Y1329" s="7"/>
      <c r="Z1329" s="37"/>
      <c r="AA1329" s="5"/>
      <c r="AB1329" s="37"/>
      <c r="AC1329" s="5"/>
      <c r="AD1329" s="37"/>
      <c r="AE1329" s="37"/>
      <c r="AF1329" s="22"/>
      <c r="AG1329" s="23"/>
      <c r="AH1329" s="23"/>
      <c r="AI1329" s="23"/>
      <c r="AJ1329" s="3"/>
    </row>
    <row r="1330" spans="1:36" x14ac:dyDescent="0.35">
      <c r="A1330" s="5"/>
      <c r="B1330" s="6"/>
      <c r="C1330" s="6"/>
      <c r="D1330" s="9"/>
      <c r="E1330" s="9"/>
      <c r="F1330" s="9"/>
      <c r="G1330" s="9"/>
      <c r="H1330" s="6"/>
      <c r="I1330" s="9"/>
      <c r="J1330" s="9"/>
      <c r="K1330" s="39"/>
      <c r="L1330" s="11"/>
      <c r="M1330" s="11"/>
      <c r="N1330" s="38"/>
      <c r="O1330" s="38"/>
      <c r="P1330" s="12"/>
      <c r="Q1330" s="5"/>
      <c r="R1330" s="9"/>
      <c r="S1330" s="9"/>
      <c r="T1330" s="6"/>
      <c r="U1330" s="6"/>
      <c r="V1330" s="9"/>
      <c r="W1330" s="5"/>
      <c r="X1330" s="5"/>
      <c r="Y1330" s="7"/>
      <c r="Z1330" s="37"/>
      <c r="AA1330" s="5"/>
      <c r="AB1330" s="37"/>
      <c r="AC1330" s="5"/>
      <c r="AD1330" s="37"/>
      <c r="AE1330" s="37"/>
      <c r="AF1330" s="22"/>
      <c r="AG1330" s="23"/>
      <c r="AH1330" s="23"/>
      <c r="AI1330" s="23"/>
      <c r="AJ1330" s="3"/>
    </row>
    <row r="1331" spans="1:36" x14ac:dyDescent="0.35">
      <c r="A1331" s="5"/>
      <c r="B1331" s="6"/>
      <c r="C1331" s="6"/>
      <c r="D1331" s="9"/>
      <c r="E1331" s="9"/>
      <c r="F1331" s="9"/>
      <c r="G1331" s="9"/>
      <c r="H1331" s="6"/>
      <c r="I1331" s="9"/>
      <c r="J1331" s="9"/>
      <c r="K1331" s="39"/>
      <c r="L1331" s="11"/>
      <c r="M1331" s="11"/>
      <c r="N1331" s="38"/>
      <c r="O1331" s="38"/>
      <c r="P1331" s="12"/>
      <c r="Q1331" s="5"/>
      <c r="R1331" s="9"/>
      <c r="S1331" s="9"/>
      <c r="T1331" s="6"/>
      <c r="U1331" s="6"/>
      <c r="V1331" s="9"/>
      <c r="W1331" s="5"/>
      <c r="X1331" s="5"/>
      <c r="Y1331" s="7"/>
      <c r="Z1331" s="37"/>
      <c r="AA1331" s="5"/>
      <c r="AB1331" s="37"/>
      <c r="AC1331" s="5"/>
      <c r="AD1331" s="37"/>
      <c r="AE1331" s="37"/>
      <c r="AF1331" s="22"/>
      <c r="AG1331" s="23"/>
      <c r="AH1331" s="23"/>
      <c r="AI1331" s="23"/>
      <c r="AJ1331" s="3"/>
    </row>
    <row r="1332" spans="1:36" x14ac:dyDescent="0.35">
      <c r="A1332" s="5"/>
      <c r="B1332" s="6"/>
      <c r="C1332" s="6"/>
      <c r="D1332" s="9"/>
      <c r="E1332" s="9"/>
      <c r="F1332" s="9"/>
      <c r="G1332" s="9"/>
      <c r="H1332" s="6"/>
      <c r="I1332" s="9"/>
      <c r="J1332" s="9"/>
      <c r="K1332" s="39"/>
      <c r="L1332" s="11"/>
      <c r="M1332" s="11"/>
      <c r="N1332" s="38"/>
      <c r="O1332" s="38"/>
      <c r="P1332" s="12"/>
      <c r="Q1332" s="5"/>
      <c r="R1332" s="9"/>
      <c r="S1332" s="9"/>
      <c r="T1332" s="6"/>
      <c r="U1332" s="6"/>
      <c r="V1332" s="9"/>
      <c r="W1332" s="5"/>
      <c r="X1332" s="5"/>
      <c r="Y1332" s="7"/>
      <c r="Z1332" s="37"/>
      <c r="AA1332" s="5"/>
      <c r="AB1332" s="37"/>
      <c r="AC1332" s="5"/>
      <c r="AD1332" s="37"/>
      <c r="AE1332" s="37"/>
      <c r="AF1332" s="22"/>
      <c r="AG1332" s="23"/>
      <c r="AH1332" s="23"/>
      <c r="AI1332" s="23"/>
      <c r="AJ1332" s="3"/>
    </row>
    <row r="1333" spans="1:36" x14ac:dyDescent="0.35">
      <c r="A1333" s="5"/>
      <c r="B1333" s="6"/>
      <c r="C1333" s="6"/>
      <c r="D1333" s="9"/>
      <c r="E1333" s="9"/>
      <c r="F1333" s="9"/>
      <c r="G1333" s="9"/>
      <c r="H1333" s="6"/>
      <c r="I1333" s="9"/>
      <c r="J1333" s="9"/>
      <c r="K1333" s="39"/>
      <c r="L1333" s="11"/>
      <c r="M1333" s="11"/>
      <c r="N1333" s="38"/>
      <c r="O1333" s="38"/>
      <c r="P1333" s="12"/>
      <c r="Q1333" s="5"/>
      <c r="R1333" s="9"/>
      <c r="S1333" s="9"/>
      <c r="T1333" s="6"/>
      <c r="U1333" s="6"/>
      <c r="V1333" s="9"/>
      <c r="W1333" s="5"/>
      <c r="X1333" s="5"/>
      <c r="Y1333" s="7"/>
      <c r="Z1333" s="37"/>
      <c r="AA1333" s="5"/>
      <c r="AB1333" s="37"/>
      <c r="AC1333" s="5"/>
      <c r="AD1333" s="37"/>
      <c r="AE1333" s="37"/>
      <c r="AF1333" s="22"/>
      <c r="AG1333" s="23"/>
      <c r="AH1333" s="23"/>
      <c r="AI1333" s="23"/>
      <c r="AJ1333" s="3"/>
    </row>
    <row r="1334" spans="1:36" x14ac:dyDescent="0.35">
      <c r="A1334" s="5"/>
      <c r="B1334" s="6"/>
      <c r="C1334" s="6"/>
      <c r="D1334" s="9"/>
      <c r="E1334" s="9"/>
      <c r="F1334" s="9"/>
      <c r="G1334" s="9"/>
      <c r="H1334" s="6"/>
      <c r="I1334" s="9"/>
      <c r="J1334" s="9"/>
      <c r="K1334" s="39"/>
      <c r="L1334" s="11"/>
      <c r="M1334" s="11"/>
      <c r="N1334" s="38"/>
      <c r="O1334" s="38"/>
      <c r="P1334" s="12"/>
      <c r="Q1334" s="5"/>
      <c r="R1334" s="9"/>
      <c r="S1334" s="9"/>
      <c r="T1334" s="6"/>
      <c r="U1334" s="6"/>
      <c r="V1334" s="9"/>
      <c r="W1334" s="5"/>
      <c r="X1334" s="5"/>
      <c r="Y1334" s="7"/>
      <c r="Z1334" s="37"/>
      <c r="AA1334" s="5"/>
      <c r="AB1334" s="37"/>
      <c r="AC1334" s="5"/>
      <c r="AD1334" s="37"/>
      <c r="AE1334" s="37"/>
      <c r="AF1334" s="22"/>
      <c r="AG1334" s="23"/>
      <c r="AH1334" s="23"/>
      <c r="AI1334" s="23"/>
      <c r="AJ1334" s="3"/>
    </row>
    <row r="1335" spans="1:36" x14ac:dyDescent="0.35">
      <c r="A1335" s="5"/>
      <c r="B1335" s="6"/>
      <c r="C1335" s="6"/>
      <c r="D1335" s="9"/>
      <c r="E1335" s="9"/>
      <c r="F1335" s="9"/>
      <c r="G1335" s="9"/>
      <c r="H1335" s="6"/>
      <c r="I1335" s="9"/>
      <c r="J1335" s="9"/>
      <c r="K1335" s="39"/>
      <c r="L1335" s="11"/>
      <c r="M1335" s="11"/>
      <c r="N1335" s="38"/>
      <c r="O1335" s="38"/>
      <c r="P1335" s="12"/>
      <c r="Q1335" s="5"/>
      <c r="R1335" s="9"/>
      <c r="S1335" s="9"/>
      <c r="T1335" s="6"/>
      <c r="U1335" s="6"/>
      <c r="V1335" s="9"/>
      <c r="W1335" s="5"/>
      <c r="X1335" s="5"/>
      <c r="Y1335" s="7"/>
      <c r="Z1335" s="37"/>
      <c r="AA1335" s="5"/>
      <c r="AB1335" s="37"/>
      <c r="AC1335" s="5"/>
      <c r="AD1335" s="37"/>
      <c r="AE1335" s="37"/>
      <c r="AF1335" s="22"/>
      <c r="AG1335" s="23"/>
      <c r="AH1335" s="23"/>
      <c r="AI1335" s="23"/>
      <c r="AJ1335" s="3"/>
    </row>
    <row r="1336" spans="1:36" x14ac:dyDescent="0.35">
      <c r="A1336" s="5"/>
      <c r="B1336" s="6"/>
      <c r="C1336" s="6"/>
      <c r="D1336" s="9"/>
      <c r="E1336" s="9"/>
      <c r="F1336" s="9"/>
      <c r="G1336" s="9"/>
      <c r="H1336" s="6"/>
      <c r="I1336" s="9"/>
      <c r="J1336" s="9"/>
      <c r="K1336" s="39"/>
      <c r="L1336" s="11"/>
      <c r="M1336" s="11"/>
      <c r="N1336" s="38"/>
      <c r="O1336" s="38"/>
      <c r="P1336" s="12"/>
      <c r="Q1336" s="5"/>
      <c r="R1336" s="9"/>
      <c r="S1336" s="9"/>
      <c r="T1336" s="6"/>
      <c r="U1336" s="6"/>
      <c r="V1336" s="9"/>
      <c r="W1336" s="5"/>
      <c r="X1336" s="5"/>
      <c r="Y1336" s="7"/>
      <c r="Z1336" s="37"/>
      <c r="AA1336" s="5"/>
      <c r="AB1336" s="37"/>
      <c r="AC1336" s="5"/>
      <c r="AD1336" s="37"/>
      <c r="AE1336" s="37"/>
      <c r="AF1336" s="22"/>
      <c r="AG1336" s="23"/>
      <c r="AH1336" s="23"/>
      <c r="AI1336" s="23"/>
      <c r="AJ1336" s="3"/>
    </row>
    <row r="1337" spans="1:36" x14ac:dyDescent="0.35">
      <c r="A1337" s="5"/>
      <c r="B1337" s="6"/>
      <c r="C1337" s="6"/>
      <c r="D1337" s="9"/>
      <c r="E1337" s="9"/>
      <c r="F1337" s="9"/>
      <c r="G1337" s="9"/>
      <c r="H1337" s="6"/>
      <c r="I1337" s="9"/>
      <c r="J1337" s="9"/>
      <c r="K1337" s="39"/>
      <c r="L1337" s="11"/>
      <c r="M1337" s="11"/>
      <c r="N1337" s="38"/>
      <c r="O1337" s="38"/>
      <c r="P1337" s="12"/>
      <c r="Q1337" s="5"/>
      <c r="R1337" s="9"/>
      <c r="S1337" s="9"/>
      <c r="T1337" s="6"/>
      <c r="U1337" s="6"/>
      <c r="V1337" s="9"/>
      <c r="W1337" s="5"/>
      <c r="X1337" s="5"/>
      <c r="Y1337" s="7"/>
      <c r="Z1337" s="37"/>
      <c r="AA1337" s="5"/>
      <c r="AB1337" s="37"/>
      <c r="AC1337" s="5"/>
      <c r="AD1337" s="37"/>
      <c r="AE1337" s="37"/>
      <c r="AF1337" s="22"/>
      <c r="AG1337" s="23"/>
      <c r="AH1337" s="23"/>
      <c r="AI1337" s="23"/>
      <c r="AJ1337" s="3"/>
    </row>
    <row r="1338" spans="1:36" x14ac:dyDescent="0.35">
      <c r="A1338" s="5"/>
      <c r="B1338" s="6"/>
      <c r="C1338" s="6"/>
      <c r="D1338" s="9"/>
      <c r="E1338" s="9"/>
      <c r="F1338" s="9"/>
      <c r="G1338" s="9"/>
      <c r="H1338" s="6"/>
      <c r="I1338" s="9"/>
      <c r="J1338" s="9"/>
      <c r="K1338" s="39"/>
      <c r="L1338" s="11"/>
      <c r="M1338" s="11"/>
      <c r="N1338" s="38"/>
      <c r="O1338" s="38"/>
      <c r="P1338" s="12"/>
      <c r="Q1338" s="5"/>
      <c r="R1338" s="9"/>
      <c r="S1338" s="9"/>
      <c r="T1338" s="6"/>
      <c r="U1338" s="6"/>
      <c r="V1338" s="9"/>
      <c r="W1338" s="5"/>
      <c r="X1338" s="5"/>
      <c r="Y1338" s="7"/>
      <c r="Z1338" s="37"/>
      <c r="AA1338" s="5"/>
      <c r="AB1338" s="37"/>
      <c r="AC1338" s="5"/>
      <c r="AD1338" s="37"/>
      <c r="AE1338" s="37"/>
      <c r="AF1338" s="22"/>
      <c r="AG1338" s="23"/>
      <c r="AH1338" s="23"/>
      <c r="AI1338" s="23"/>
      <c r="AJ1338" s="3"/>
    </row>
    <row r="1339" spans="1:36" x14ac:dyDescent="0.35">
      <c r="A1339" s="5"/>
      <c r="B1339" s="6"/>
      <c r="C1339" s="6"/>
      <c r="D1339" s="9"/>
      <c r="E1339" s="9"/>
      <c r="F1339" s="9"/>
      <c r="G1339" s="9"/>
      <c r="H1339" s="6"/>
      <c r="I1339" s="9"/>
      <c r="J1339" s="9"/>
      <c r="K1339" s="39"/>
      <c r="L1339" s="11"/>
      <c r="M1339" s="11"/>
      <c r="N1339" s="38"/>
      <c r="O1339" s="38"/>
      <c r="P1339" s="12"/>
      <c r="Q1339" s="5"/>
      <c r="R1339" s="9"/>
      <c r="S1339" s="9"/>
      <c r="T1339" s="6"/>
      <c r="U1339" s="6"/>
      <c r="V1339" s="9"/>
      <c r="W1339" s="5"/>
      <c r="X1339" s="5"/>
      <c r="Y1339" s="7"/>
      <c r="Z1339" s="37"/>
      <c r="AA1339" s="5"/>
      <c r="AB1339" s="37"/>
      <c r="AC1339" s="5"/>
      <c r="AD1339" s="37"/>
      <c r="AE1339" s="37"/>
      <c r="AF1339" s="22"/>
      <c r="AG1339" s="23"/>
      <c r="AH1339" s="23"/>
      <c r="AI1339" s="23"/>
      <c r="AJ1339" s="3"/>
    </row>
    <row r="1340" spans="1:36" x14ac:dyDescent="0.35">
      <c r="A1340" s="5"/>
      <c r="B1340" s="6"/>
      <c r="C1340" s="6"/>
      <c r="D1340" s="9"/>
      <c r="E1340" s="9"/>
      <c r="F1340" s="9"/>
      <c r="G1340" s="9"/>
      <c r="H1340" s="6"/>
      <c r="I1340" s="9"/>
      <c r="J1340" s="9"/>
      <c r="K1340" s="39"/>
      <c r="L1340" s="11"/>
      <c r="M1340" s="11"/>
      <c r="N1340" s="38"/>
      <c r="O1340" s="38"/>
      <c r="P1340" s="12"/>
      <c r="Q1340" s="5"/>
      <c r="R1340" s="9"/>
      <c r="S1340" s="9"/>
      <c r="T1340" s="6"/>
      <c r="U1340" s="6"/>
      <c r="V1340" s="9"/>
      <c r="W1340" s="5"/>
      <c r="X1340" s="5"/>
      <c r="Y1340" s="7"/>
      <c r="Z1340" s="37"/>
      <c r="AA1340" s="5"/>
      <c r="AB1340" s="37"/>
      <c r="AC1340" s="5"/>
      <c r="AD1340" s="37"/>
      <c r="AE1340" s="37"/>
      <c r="AF1340" s="22"/>
      <c r="AG1340" s="23"/>
      <c r="AH1340" s="23"/>
      <c r="AI1340" s="23"/>
      <c r="AJ1340" s="3"/>
    </row>
    <row r="1341" spans="1:36" x14ac:dyDescent="0.35">
      <c r="A1341" s="5"/>
      <c r="B1341" s="6"/>
      <c r="C1341" s="6"/>
      <c r="D1341" s="9"/>
      <c r="E1341" s="9"/>
      <c r="F1341" s="9"/>
      <c r="G1341" s="9"/>
      <c r="H1341" s="6"/>
      <c r="I1341" s="9"/>
      <c r="J1341" s="9"/>
      <c r="K1341" s="39"/>
      <c r="L1341" s="11"/>
      <c r="M1341" s="11"/>
      <c r="N1341" s="38"/>
      <c r="O1341" s="38"/>
      <c r="P1341" s="12"/>
      <c r="Q1341" s="5"/>
      <c r="R1341" s="9"/>
      <c r="S1341" s="9"/>
      <c r="T1341" s="6"/>
      <c r="U1341" s="6"/>
      <c r="V1341" s="9"/>
      <c r="W1341" s="5"/>
      <c r="X1341" s="5"/>
      <c r="Y1341" s="7"/>
      <c r="Z1341" s="37"/>
      <c r="AA1341" s="5"/>
      <c r="AB1341" s="37"/>
      <c r="AC1341" s="5"/>
      <c r="AD1341" s="37"/>
      <c r="AE1341" s="37"/>
      <c r="AF1341" s="22"/>
      <c r="AG1341" s="23"/>
      <c r="AH1341" s="23"/>
      <c r="AI1341" s="23"/>
      <c r="AJ1341" s="3"/>
    </row>
    <row r="1342" spans="1:36" x14ac:dyDescent="0.35">
      <c r="A1342" s="5"/>
      <c r="B1342" s="6"/>
      <c r="C1342" s="6"/>
      <c r="D1342" s="9"/>
      <c r="E1342" s="9"/>
      <c r="F1342" s="9"/>
      <c r="G1342" s="9"/>
      <c r="H1342" s="6"/>
      <c r="I1342" s="9"/>
      <c r="J1342" s="9"/>
      <c r="K1342" s="39"/>
      <c r="L1342" s="11"/>
      <c r="M1342" s="11"/>
      <c r="N1342" s="38"/>
      <c r="O1342" s="38"/>
      <c r="P1342" s="12"/>
      <c r="Q1342" s="5"/>
      <c r="R1342" s="9"/>
      <c r="S1342" s="9"/>
      <c r="T1342" s="6"/>
      <c r="U1342" s="6"/>
      <c r="V1342" s="9"/>
      <c r="W1342" s="5"/>
      <c r="X1342" s="5"/>
      <c r="Y1342" s="7"/>
      <c r="Z1342" s="37"/>
      <c r="AA1342" s="5"/>
      <c r="AB1342" s="37"/>
      <c r="AC1342" s="5"/>
      <c r="AD1342" s="37"/>
      <c r="AE1342" s="37"/>
      <c r="AF1342" s="22"/>
      <c r="AG1342" s="23"/>
      <c r="AH1342" s="23"/>
      <c r="AI1342" s="23"/>
      <c r="AJ1342" s="3"/>
    </row>
    <row r="1343" spans="1:36" x14ac:dyDescent="0.35">
      <c r="A1343" s="5"/>
      <c r="B1343" s="6"/>
      <c r="C1343" s="6"/>
      <c r="D1343" s="9"/>
      <c r="E1343" s="9"/>
      <c r="F1343" s="9"/>
      <c r="G1343" s="9"/>
      <c r="H1343" s="6"/>
      <c r="I1343" s="9"/>
      <c r="J1343" s="9"/>
      <c r="K1343" s="39"/>
      <c r="L1343" s="11"/>
      <c r="M1343" s="11"/>
      <c r="N1343" s="38"/>
      <c r="O1343" s="38"/>
      <c r="P1343" s="12"/>
      <c r="Q1343" s="5"/>
      <c r="R1343" s="9"/>
      <c r="S1343" s="9"/>
      <c r="T1343" s="6"/>
      <c r="U1343" s="6"/>
      <c r="V1343" s="9"/>
      <c r="W1343" s="5"/>
      <c r="X1343" s="5"/>
      <c r="Y1343" s="7"/>
      <c r="Z1343" s="37"/>
      <c r="AA1343" s="5"/>
      <c r="AB1343" s="37"/>
      <c r="AC1343" s="5"/>
      <c r="AD1343" s="37"/>
      <c r="AE1343" s="37"/>
      <c r="AF1343" s="22"/>
      <c r="AG1343" s="23"/>
      <c r="AH1343" s="23"/>
      <c r="AI1343" s="23"/>
      <c r="AJ1343" s="3"/>
    </row>
    <row r="1344" spans="1:36" x14ac:dyDescent="0.35">
      <c r="A1344" s="5"/>
      <c r="B1344" s="6"/>
      <c r="C1344" s="6"/>
      <c r="D1344" s="9"/>
      <c r="E1344" s="9"/>
      <c r="F1344" s="9"/>
      <c r="G1344" s="9"/>
      <c r="H1344" s="6"/>
      <c r="I1344" s="9"/>
      <c r="J1344" s="9"/>
      <c r="K1344" s="39"/>
      <c r="L1344" s="11"/>
      <c r="M1344" s="11"/>
      <c r="N1344" s="38"/>
      <c r="O1344" s="38"/>
      <c r="P1344" s="12"/>
      <c r="Q1344" s="5"/>
      <c r="R1344" s="9"/>
      <c r="S1344" s="9"/>
      <c r="T1344" s="6"/>
      <c r="U1344" s="6"/>
      <c r="V1344" s="9"/>
      <c r="W1344" s="5"/>
      <c r="X1344" s="5"/>
      <c r="Y1344" s="7"/>
      <c r="Z1344" s="37"/>
      <c r="AA1344" s="5"/>
      <c r="AB1344" s="37"/>
      <c r="AC1344" s="5"/>
      <c r="AD1344" s="37"/>
      <c r="AE1344" s="37"/>
      <c r="AF1344" s="22"/>
      <c r="AG1344" s="23"/>
      <c r="AH1344" s="23"/>
      <c r="AI1344" s="23"/>
      <c r="AJ1344" s="3"/>
    </row>
    <row r="1345" spans="1:36" x14ac:dyDescent="0.35">
      <c r="A1345" s="5"/>
      <c r="B1345" s="6"/>
      <c r="C1345" s="6"/>
      <c r="D1345" s="9"/>
      <c r="E1345" s="9"/>
      <c r="F1345" s="9"/>
      <c r="G1345" s="9"/>
      <c r="H1345" s="6"/>
      <c r="I1345" s="9"/>
      <c r="J1345" s="9"/>
      <c r="K1345" s="39"/>
      <c r="L1345" s="11"/>
      <c r="M1345" s="11"/>
      <c r="N1345" s="38"/>
      <c r="O1345" s="38"/>
      <c r="P1345" s="12"/>
      <c r="Q1345" s="5"/>
      <c r="R1345" s="9"/>
      <c r="S1345" s="9"/>
      <c r="T1345" s="6"/>
      <c r="U1345" s="6"/>
      <c r="V1345" s="9"/>
      <c r="W1345" s="5"/>
      <c r="X1345" s="5"/>
      <c r="Y1345" s="7"/>
      <c r="Z1345" s="37"/>
      <c r="AA1345" s="5"/>
      <c r="AB1345" s="37"/>
      <c r="AC1345" s="5"/>
      <c r="AD1345" s="37"/>
      <c r="AE1345" s="37"/>
      <c r="AF1345" s="22"/>
      <c r="AG1345" s="23"/>
      <c r="AH1345" s="23"/>
      <c r="AI1345" s="23"/>
      <c r="AJ1345" s="3"/>
    </row>
    <row r="1346" spans="1:36" x14ac:dyDescent="0.35">
      <c r="A1346" s="5"/>
      <c r="B1346" s="6"/>
      <c r="C1346" s="6"/>
      <c r="D1346" s="9"/>
      <c r="E1346" s="9"/>
      <c r="F1346" s="9"/>
      <c r="G1346" s="9"/>
      <c r="H1346" s="6"/>
      <c r="I1346" s="9"/>
      <c r="J1346" s="9"/>
      <c r="K1346" s="39"/>
      <c r="L1346" s="11"/>
      <c r="M1346" s="11"/>
      <c r="N1346" s="38"/>
      <c r="O1346" s="38"/>
      <c r="P1346" s="12"/>
      <c r="Q1346" s="5"/>
      <c r="R1346" s="9"/>
      <c r="S1346" s="9"/>
      <c r="T1346" s="6"/>
      <c r="U1346" s="6"/>
      <c r="V1346" s="9"/>
      <c r="W1346" s="5"/>
      <c r="X1346" s="5"/>
      <c r="Y1346" s="7"/>
      <c r="Z1346" s="37"/>
      <c r="AA1346" s="5"/>
      <c r="AB1346" s="37"/>
      <c r="AC1346" s="5"/>
      <c r="AD1346" s="37"/>
      <c r="AE1346" s="37"/>
      <c r="AF1346" s="22"/>
      <c r="AG1346" s="23"/>
      <c r="AH1346" s="23"/>
      <c r="AI1346" s="23"/>
      <c r="AJ1346" s="3"/>
    </row>
    <row r="1347" spans="1:36" x14ac:dyDescent="0.35">
      <c r="A1347" s="5"/>
      <c r="B1347" s="6"/>
      <c r="C1347" s="6"/>
      <c r="D1347" s="9"/>
      <c r="E1347" s="9"/>
      <c r="F1347" s="9"/>
      <c r="G1347" s="9"/>
      <c r="H1347" s="6"/>
      <c r="I1347" s="9"/>
      <c r="J1347" s="9"/>
      <c r="K1347" s="39"/>
      <c r="L1347" s="11"/>
      <c r="M1347" s="11"/>
      <c r="N1347" s="38"/>
      <c r="O1347" s="38"/>
      <c r="P1347" s="12"/>
      <c r="Q1347" s="5"/>
      <c r="R1347" s="9"/>
      <c r="S1347" s="9"/>
      <c r="T1347" s="6"/>
      <c r="U1347" s="6"/>
      <c r="V1347" s="9"/>
      <c r="W1347" s="5"/>
      <c r="X1347" s="5"/>
      <c r="Y1347" s="7"/>
      <c r="Z1347" s="37"/>
      <c r="AA1347" s="5"/>
      <c r="AB1347" s="37"/>
      <c r="AC1347" s="5"/>
      <c r="AD1347" s="37"/>
      <c r="AE1347" s="37"/>
      <c r="AF1347" s="22"/>
      <c r="AG1347" s="23"/>
      <c r="AH1347" s="23"/>
      <c r="AI1347" s="23"/>
      <c r="AJ1347" s="3"/>
    </row>
    <row r="1348" spans="1:36" x14ac:dyDescent="0.35">
      <c r="A1348" s="5"/>
      <c r="B1348" s="6"/>
      <c r="C1348" s="6"/>
      <c r="D1348" s="9"/>
      <c r="E1348" s="9"/>
      <c r="F1348" s="9"/>
      <c r="G1348" s="9"/>
      <c r="H1348" s="6"/>
      <c r="I1348" s="9"/>
      <c r="J1348" s="9"/>
      <c r="K1348" s="39"/>
      <c r="L1348" s="11"/>
      <c r="M1348" s="11"/>
      <c r="N1348" s="38"/>
      <c r="O1348" s="38"/>
      <c r="P1348" s="12"/>
      <c r="Q1348" s="5"/>
      <c r="R1348" s="9"/>
      <c r="S1348" s="9"/>
      <c r="T1348" s="6"/>
      <c r="U1348" s="6"/>
      <c r="V1348" s="9"/>
      <c r="W1348" s="5"/>
      <c r="X1348" s="5"/>
      <c r="Y1348" s="7"/>
      <c r="Z1348" s="37"/>
      <c r="AA1348" s="5"/>
      <c r="AB1348" s="37"/>
      <c r="AC1348" s="5"/>
      <c r="AD1348" s="37"/>
      <c r="AE1348" s="37"/>
      <c r="AF1348" s="22"/>
      <c r="AG1348" s="23"/>
      <c r="AH1348" s="23"/>
      <c r="AI1348" s="23"/>
      <c r="AJ1348" s="3"/>
    </row>
    <row r="1349" spans="1:36" x14ac:dyDescent="0.35">
      <c r="A1349" s="5"/>
      <c r="B1349" s="6"/>
      <c r="C1349" s="6"/>
      <c r="D1349" s="9"/>
      <c r="E1349" s="9"/>
      <c r="F1349" s="9"/>
      <c r="G1349" s="9"/>
      <c r="H1349" s="6"/>
      <c r="I1349" s="9"/>
      <c r="J1349" s="9"/>
      <c r="K1349" s="39"/>
      <c r="L1349" s="11"/>
      <c r="M1349" s="11"/>
      <c r="N1349" s="38"/>
      <c r="O1349" s="38"/>
      <c r="P1349" s="12"/>
      <c r="Q1349" s="5"/>
      <c r="R1349" s="9"/>
      <c r="S1349" s="9"/>
      <c r="T1349" s="6"/>
      <c r="U1349" s="6"/>
      <c r="V1349" s="9"/>
      <c r="W1349" s="5"/>
      <c r="X1349" s="5"/>
      <c r="Y1349" s="7"/>
      <c r="Z1349" s="37"/>
      <c r="AA1349" s="5"/>
      <c r="AB1349" s="37"/>
      <c r="AC1349" s="5"/>
      <c r="AD1349" s="37"/>
      <c r="AE1349" s="37"/>
      <c r="AF1349" s="22"/>
      <c r="AG1349" s="23"/>
      <c r="AH1349" s="23"/>
      <c r="AI1349" s="23"/>
      <c r="AJ1349" s="3"/>
    </row>
    <row r="1350" spans="1:36" x14ac:dyDescent="0.35">
      <c r="A1350" s="5"/>
      <c r="B1350" s="6"/>
      <c r="C1350" s="6"/>
      <c r="D1350" s="9"/>
      <c r="E1350" s="9"/>
      <c r="F1350" s="9"/>
      <c r="G1350" s="9"/>
      <c r="H1350" s="6"/>
      <c r="I1350" s="9"/>
      <c r="J1350" s="9"/>
      <c r="K1350" s="39"/>
      <c r="L1350" s="11"/>
      <c r="M1350" s="11"/>
      <c r="N1350" s="38"/>
      <c r="O1350" s="38"/>
      <c r="P1350" s="12"/>
      <c r="Q1350" s="5"/>
      <c r="R1350" s="9"/>
      <c r="S1350" s="9"/>
      <c r="T1350" s="6"/>
      <c r="U1350" s="6"/>
      <c r="V1350" s="9"/>
      <c r="W1350" s="5"/>
      <c r="X1350" s="5"/>
      <c r="Y1350" s="7"/>
      <c r="Z1350" s="37"/>
      <c r="AA1350" s="5"/>
      <c r="AB1350" s="37"/>
      <c r="AC1350" s="5"/>
      <c r="AD1350" s="37"/>
      <c r="AE1350" s="37"/>
      <c r="AF1350" s="22"/>
      <c r="AG1350" s="23"/>
      <c r="AH1350" s="23"/>
      <c r="AI1350" s="23"/>
      <c r="AJ1350" s="3"/>
    </row>
    <row r="1351" spans="1:36" x14ac:dyDescent="0.35">
      <c r="A1351" s="5"/>
      <c r="B1351" s="6"/>
      <c r="C1351" s="6"/>
      <c r="D1351" s="9"/>
      <c r="E1351" s="9"/>
      <c r="F1351" s="9"/>
      <c r="G1351" s="9"/>
      <c r="H1351" s="6"/>
      <c r="I1351" s="9"/>
      <c r="J1351" s="9"/>
      <c r="K1351" s="39"/>
      <c r="L1351" s="11"/>
      <c r="M1351" s="11"/>
      <c r="N1351" s="38"/>
      <c r="O1351" s="38"/>
      <c r="P1351" s="12"/>
      <c r="Q1351" s="5"/>
      <c r="R1351" s="9"/>
      <c r="S1351" s="9"/>
      <c r="T1351" s="6"/>
      <c r="U1351" s="6"/>
      <c r="V1351" s="9"/>
      <c r="W1351" s="5"/>
      <c r="X1351" s="5"/>
      <c r="Y1351" s="7"/>
      <c r="Z1351" s="37"/>
      <c r="AA1351" s="5"/>
      <c r="AB1351" s="37"/>
      <c r="AC1351" s="5"/>
      <c r="AD1351" s="37"/>
      <c r="AE1351" s="37"/>
      <c r="AF1351" s="22"/>
      <c r="AG1351" s="23"/>
      <c r="AH1351" s="23"/>
      <c r="AI1351" s="23"/>
      <c r="AJ1351" s="3"/>
    </row>
    <row r="1352" spans="1:36" x14ac:dyDescent="0.35">
      <c r="A1352" s="5"/>
      <c r="B1352" s="6"/>
      <c r="C1352" s="6"/>
      <c r="D1352" s="9"/>
      <c r="E1352" s="9"/>
      <c r="F1352" s="9"/>
      <c r="G1352" s="9"/>
      <c r="H1352" s="6"/>
      <c r="I1352" s="9"/>
      <c r="J1352" s="9"/>
      <c r="K1352" s="39"/>
      <c r="L1352" s="11"/>
      <c r="M1352" s="11"/>
      <c r="N1352" s="38"/>
      <c r="O1352" s="38"/>
      <c r="P1352" s="12"/>
      <c r="Q1352" s="5"/>
      <c r="R1352" s="9"/>
      <c r="S1352" s="9"/>
      <c r="T1352" s="6"/>
      <c r="U1352" s="6"/>
      <c r="V1352" s="9"/>
      <c r="W1352" s="5"/>
      <c r="X1352" s="5"/>
      <c r="Y1352" s="7"/>
      <c r="Z1352" s="37"/>
      <c r="AA1352" s="5"/>
      <c r="AB1352" s="37"/>
      <c r="AC1352" s="5"/>
      <c r="AD1352" s="37"/>
      <c r="AE1352" s="37"/>
      <c r="AF1352" s="22"/>
      <c r="AG1352" s="23"/>
      <c r="AH1352" s="23"/>
      <c r="AI1352" s="23"/>
      <c r="AJ1352" s="3"/>
    </row>
    <row r="1353" spans="1:36" x14ac:dyDescent="0.35">
      <c r="A1353" s="5"/>
      <c r="B1353" s="6"/>
      <c r="C1353" s="6"/>
      <c r="D1353" s="9"/>
      <c r="E1353" s="9"/>
      <c r="F1353" s="9"/>
      <c r="G1353" s="9"/>
      <c r="H1353" s="6"/>
      <c r="I1353" s="9"/>
      <c r="J1353" s="9"/>
      <c r="K1353" s="39"/>
      <c r="L1353" s="11"/>
      <c r="M1353" s="11"/>
      <c r="N1353" s="38"/>
      <c r="O1353" s="38"/>
      <c r="P1353" s="12"/>
      <c r="Q1353" s="5"/>
      <c r="R1353" s="9"/>
      <c r="S1353" s="9"/>
      <c r="T1353" s="6"/>
      <c r="U1353" s="6"/>
      <c r="V1353" s="9"/>
      <c r="W1353" s="5"/>
      <c r="X1353" s="5"/>
      <c r="Y1353" s="7"/>
      <c r="Z1353" s="37"/>
      <c r="AA1353" s="5"/>
      <c r="AB1353" s="37"/>
      <c r="AC1353" s="5"/>
      <c r="AD1353" s="37"/>
      <c r="AE1353" s="37"/>
      <c r="AF1353" s="22"/>
      <c r="AG1353" s="23"/>
      <c r="AH1353" s="23"/>
      <c r="AI1353" s="23"/>
      <c r="AJ1353" s="3"/>
    </row>
    <row r="1354" spans="1:36" x14ac:dyDescent="0.35">
      <c r="A1354" s="5"/>
      <c r="B1354" s="6"/>
      <c r="C1354" s="6"/>
      <c r="D1354" s="9"/>
      <c r="E1354" s="9"/>
      <c r="F1354" s="9"/>
      <c r="G1354" s="9"/>
      <c r="H1354" s="6"/>
      <c r="I1354" s="9"/>
      <c r="J1354" s="9"/>
      <c r="K1354" s="39"/>
      <c r="L1354" s="11"/>
      <c r="M1354" s="11"/>
      <c r="N1354" s="38"/>
      <c r="O1354" s="38"/>
      <c r="P1354" s="12"/>
      <c r="Q1354" s="5"/>
      <c r="R1354" s="9"/>
      <c r="S1354" s="9"/>
      <c r="T1354" s="6"/>
      <c r="U1354" s="6"/>
      <c r="V1354" s="9"/>
      <c r="W1354" s="5"/>
      <c r="X1354" s="5"/>
      <c r="Y1354" s="7"/>
      <c r="Z1354" s="37"/>
      <c r="AA1354" s="5"/>
      <c r="AB1354" s="37"/>
      <c r="AC1354" s="5"/>
      <c r="AD1354" s="37"/>
      <c r="AE1354" s="37"/>
      <c r="AF1354" s="22"/>
      <c r="AG1354" s="23"/>
      <c r="AH1354" s="23"/>
      <c r="AI1354" s="23"/>
      <c r="AJ1354" s="3"/>
    </row>
    <row r="1355" spans="1:36" x14ac:dyDescent="0.35">
      <c r="A1355" s="5"/>
      <c r="B1355" s="6"/>
      <c r="C1355" s="6"/>
      <c r="D1355" s="9"/>
      <c r="E1355" s="9"/>
      <c r="F1355" s="9"/>
      <c r="G1355" s="9"/>
      <c r="H1355" s="6"/>
      <c r="I1355" s="9"/>
      <c r="J1355" s="9"/>
      <c r="K1355" s="39"/>
      <c r="L1355" s="11"/>
      <c r="M1355" s="11"/>
      <c r="N1355" s="38"/>
      <c r="O1355" s="38"/>
      <c r="P1355" s="12"/>
      <c r="Q1355" s="5"/>
      <c r="R1355" s="9"/>
      <c r="S1355" s="9"/>
      <c r="T1355" s="6"/>
      <c r="U1355" s="6"/>
      <c r="V1355" s="9"/>
      <c r="W1355" s="5"/>
      <c r="X1355" s="5"/>
      <c r="Y1355" s="7"/>
      <c r="Z1355" s="37"/>
      <c r="AA1355" s="5"/>
      <c r="AB1355" s="37"/>
      <c r="AC1355" s="5"/>
      <c r="AD1355" s="37"/>
      <c r="AE1355" s="37"/>
      <c r="AF1355" s="22"/>
      <c r="AG1355" s="23"/>
      <c r="AH1355" s="23"/>
      <c r="AI1355" s="23"/>
      <c r="AJ1355" s="3"/>
    </row>
    <row r="1356" spans="1:36" x14ac:dyDescent="0.35">
      <c r="A1356" s="5"/>
      <c r="B1356" s="6"/>
      <c r="C1356" s="6"/>
      <c r="D1356" s="9"/>
      <c r="E1356" s="9"/>
      <c r="F1356" s="9"/>
      <c r="G1356" s="9"/>
      <c r="H1356" s="6"/>
      <c r="I1356" s="9"/>
      <c r="J1356" s="9"/>
      <c r="K1356" s="39"/>
      <c r="L1356" s="11"/>
      <c r="M1356" s="11"/>
      <c r="N1356" s="38"/>
      <c r="O1356" s="38"/>
      <c r="P1356" s="12"/>
      <c r="Q1356" s="5"/>
      <c r="R1356" s="9"/>
      <c r="S1356" s="9"/>
      <c r="T1356" s="6"/>
      <c r="U1356" s="6"/>
      <c r="V1356" s="9"/>
      <c r="W1356" s="5"/>
      <c r="X1356" s="5"/>
      <c r="Y1356" s="7"/>
      <c r="Z1356" s="37"/>
      <c r="AA1356" s="5"/>
      <c r="AB1356" s="37"/>
      <c r="AC1356" s="5"/>
      <c r="AD1356" s="37"/>
      <c r="AE1356" s="37"/>
      <c r="AF1356" s="22"/>
      <c r="AG1356" s="23"/>
      <c r="AH1356" s="23"/>
      <c r="AI1356" s="23"/>
      <c r="AJ1356" s="3"/>
    </row>
    <row r="1357" spans="1:36" x14ac:dyDescent="0.35">
      <c r="A1357" s="5"/>
      <c r="B1357" s="6"/>
      <c r="C1357" s="6"/>
      <c r="D1357" s="9"/>
      <c r="E1357" s="9"/>
      <c r="F1357" s="9"/>
      <c r="G1357" s="9"/>
      <c r="H1357" s="6"/>
      <c r="I1357" s="9"/>
      <c r="J1357" s="9"/>
      <c r="K1357" s="39"/>
      <c r="L1357" s="11"/>
      <c r="M1357" s="11"/>
      <c r="N1357" s="38"/>
      <c r="O1357" s="38"/>
      <c r="P1357" s="12"/>
      <c r="Q1357" s="5"/>
      <c r="R1357" s="9"/>
      <c r="S1357" s="9"/>
      <c r="T1357" s="6"/>
      <c r="U1357" s="6"/>
      <c r="V1357" s="9"/>
      <c r="W1357" s="5"/>
      <c r="X1357" s="5"/>
      <c r="Y1357" s="7"/>
      <c r="Z1357" s="37"/>
      <c r="AA1357" s="5"/>
      <c r="AB1357" s="37"/>
      <c r="AC1357" s="5"/>
      <c r="AD1357" s="37"/>
      <c r="AE1357" s="37"/>
      <c r="AF1357" s="22"/>
      <c r="AG1357" s="23"/>
      <c r="AH1357" s="23"/>
      <c r="AI1357" s="23"/>
      <c r="AJ1357" s="3"/>
    </row>
    <row r="1358" spans="1:36" x14ac:dyDescent="0.35">
      <c r="A1358" s="5"/>
      <c r="B1358" s="6"/>
      <c r="C1358" s="6"/>
      <c r="D1358" s="9"/>
      <c r="E1358" s="9"/>
      <c r="F1358" s="9"/>
      <c r="G1358" s="9"/>
      <c r="H1358" s="6"/>
      <c r="I1358" s="9"/>
      <c r="J1358" s="9"/>
      <c r="K1358" s="39"/>
      <c r="L1358" s="11"/>
      <c r="M1358" s="11"/>
      <c r="N1358" s="12"/>
      <c r="O1358" s="12"/>
      <c r="P1358" s="12"/>
      <c r="Q1358" s="5"/>
      <c r="R1358" s="9"/>
      <c r="S1358" s="9"/>
      <c r="T1358" s="6"/>
      <c r="U1358" s="6"/>
      <c r="V1358" s="9"/>
      <c r="W1358" s="5"/>
      <c r="X1358" s="5"/>
      <c r="Y1358" s="7"/>
      <c r="Z1358" s="37"/>
      <c r="AA1358" s="5"/>
      <c r="AB1358" s="37"/>
      <c r="AC1358" s="5"/>
      <c r="AD1358" s="37"/>
      <c r="AE1358" s="37"/>
      <c r="AF1358" s="22"/>
      <c r="AG1358" s="23"/>
      <c r="AH1358" s="23"/>
      <c r="AI1358" s="23"/>
      <c r="AJ1358" s="3"/>
    </row>
    <row r="1359" spans="1:36" x14ac:dyDescent="0.35">
      <c r="A1359" s="5"/>
      <c r="B1359" s="6"/>
      <c r="C1359" s="6"/>
      <c r="D1359" s="9"/>
      <c r="E1359" s="9"/>
      <c r="F1359" s="9"/>
      <c r="G1359" s="9"/>
      <c r="H1359" s="6"/>
      <c r="I1359" s="9"/>
      <c r="J1359" s="9"/>
      <c r="K1359" s="39"/>
      <c r="L1359" s="11"/>
      <c r="M1359" s="11"/>
      <c r="N1359" s="12"/>
      <c r="O1359" s="12"/>
      <c r="P1359" s="12"/>
      <c r="Q1359" s="5"/>
      <c r="R1359" s="9"/>
      <c r="S1359" s="9"/>
      <c r="T1359" s="6"/>
      <c r="U1359" s="6"/>
      <c r="V1359" s="9"/>
      <c r="W1359" s="5"/>
      <c r="X1359" s="5"/>
      <c r="Y1359" s="7"/>
      <c r="Z1359" s="37"/>
      <c r="AA1359" s="5"/>
      <c r="AB1359" s="37"/>
      <c r="AC1359" s="5"/>
      <c r="AD1359" s="37"/>
      <c r="AE1359" s="37"/>
      <c r="AF1359" s="22"/>
      <c r="AG1359" s="23"/>
      <c r="AH1359" s="23"/>
      <c r="AI1359" s="23"/>
      <c r="AJ1359" s="3"/>
    </row>
    <row r="1360" spans="1:36" x14ac:dyDescent="0.35">
      <c r="A1360" s="5"/>
      <c r="B1360" s="6"/>
      <c r="C1360" s="6"/>
      <c r="D1360" s="9"/>
      <c r="E1360" s="9"/>
      <c r="F1360" s="9"/>
      <c r="G1360" s="9"/>
      <c r="H1360" s="6"/>
      <c r="I1360" s="9"/>
      <c r="J1360" s="9"/>
      <c r="K1360" s="39"/>
      <c r="L1360" s="11"/>
      <c r="M1360" s="11"/>
      <c r="N1360" s="12"/>
      <c r="O1360" s="12"/>
      <c r="P1360" s="12"/>
      <c r="Q1360" s="5"/>
      <c r="R1360" s="9"/>
      <c r="S1360" s="9"/>
      <c r="T1360" s="6"/>
      <c r="U1360" s="6"/>
      <c r="V1360" s="9"/>
      <c r="W1360" s="5"/>
      <c r="X1360" s="5"/>
      <c r="Y1360" s="7"/>
      <c r="Z1360" s="37"/>
      <c r="AA1360" s="5"/>
      <c r="AB1360" s="37"/>
      <c r="AC1360" s="5"/>
      <c r="AD1360" s="37"/>
      <c r="AE1360" s="37"/>
      <c r="AF1360" s="22"/>
      <c r="AG1360" s="23"/>
      <c r="AH1360" s="23"/>
      <c r="AI1360" s="23"/>
      <c r="AJ1360" s="3"/>
    </row>
    <row r="1361" spans="1:36" x14ac:dyDescent="0.35">
      <c r="A1361" s="5"/>
      <c r="B1361" s="6"/>
      <c r="C1361" s="6"/>
      <c r="D1361" s="9"/>
      <c r="E1361" s="9"/>
      <c r="F1361" s="9"/>
      <c r="G1361" s="9"/>
      <c r="H1361" s="6"/>
      <c r="I1361" s="9"/>
      <c r="J1361" s="9"/>
      <c r="K1361" s="39"/>
      <c r="L1361" s="11"/>
      <c r="M1361" s="11"/>
      <c r="N1361" s="12"/>
      <c r="O1361" s="12"/>
      <c r="P1361" s="12"/>
      <c r="Q1361" s="5"/>
      <c r="R1361" s="9"/>
      <c r="S1361" s="9"/>
      <c r="T1361" s="6"/>
      <c r="U1361" s="6"/>
      <c r="V1361" s="9"/>
      <c r="W1361" s="5"/>
      <c r="X1361" s="5"/>
      <c r="Y1361" s="7"/>
      <c r="Z1361" s="37"/>
      <c r="AA1361" s="5"/>
      <c r="AB1361" s="37"/>
      <c r="AC1361" s="5"/>
      <c r="AD1361" s="37"/>
      <c r="AE1361" s="37"/>
      <c r="AF1361" s="22"/>
      <c r="AG1361" s="23"/>
      <c r="AH1361" s="23"/>
      <c r="AI1361" s="23"/>
      <c r="AJ1361" s="3"/>
    </row>
    <row r="1362" spans="1:36" x14ac:dyDescent="0.35">
      <c r="A1362" s="5"/>
      <c r="B1362" s="6"/>
      <c r="C1362" s="6"/>
      <c r="D1362" s="9"/>
      <c r="E1362" s="9"/>
      <c r="F1362" s="9"/>
      <c r="G1362" s="9"/>
      <c r="H1362" s="6"/>
      <c r="I1362" s="9"/>
      <c r="J1362" s="9"/>
      <c r="K1362" s="39"/>
      <c r="L1362" s="11"/>
      <c r="M1362" s="11"/>
      <c r="N1362" s="12"/>
      <c r="O1362" s="12"/>
      <c r="P1362" s="12"/>
      <c r="Q1362" s="5"/>
      <c r="R1362" s="9"/>
      <c r="S1362" s="9"/>
      <c r="T1362" s="6"/>
      <c r="U1362" s="6"/>
      <c r="V1362" s="9"/>
      <c r="W1362" s="5"/>
      <c r="X1362" s="5"/>
      <c r="Y1362" s="7"/>
      <c r="Z1362" s="37"/>
      <c r="AA1362" s="5"/>
      <c r="AB1362" s="37"/>
      <c r="AC1362" s="5"/>
      <c r="AD1362" s="37"/>
      <c r="AE1362" s="37"/>
      <c r="AF1362" s="22"/>
      <c r="AG1362" s="23"/>
      <c r="AH1362" s="23"/>
      <c r="AI1362" s="23"/>
      <c r="AJ1362" s="3"/>
    </row>
    <row r="1363" spans="1:36" x14ac:dyDescent="0.35">
      <c r="A1363" s="5"/>
      <c r="B1363" s="6"/>
      <c r="C1363" s="6"/>
      <c r="D1363" s="9"/>
      <c r="E1363" s="9"/>
      <c r="F1363" s="9"/>
      <c r="G1363" s="9"/>
      <c r="H1363" s="6"/>
      <c r="I1363" s="9"/>
      <c r="J1363" s="9"/>
      <c r="K1363" s="39"/>
      <c r="L1363" s="11"/>
      <c r="M1363" s="11"/>
      <c r="N1363" s="12"/>
      <c r="O1363" s="12"/>
      <c r="P1363" s="12"/>
      <c r="Q1363" s="5"/>
      <c r="R1363" s="9"/>
      <c r="S1363" s="9"/>
      <c r="T1363" s="7"/>
      <c r="U1363" s="6"/>
      <c r="V1363" s="9"/>
      <c r="W1363" s="5"/>
      <c r="X1363" s="5"/>
      <c r="Y1363" s="7"/>
      <c r="Z1363" s="37"/>
      <c r="AA1363" s="5"/>
      <c r="AB1363" s="37"/>
      <c r="AC1363" s="5"/>
      <c r="AD1363" s="37"/>
      <c r="AE1363" s="37"/>
      <c r="AF1363" s="22"/>
      <c r="AG1363" s="23"/>
      <c r="AH1363" s="23"/>
      <c r="AI1363" s="23"/>
      <c r="AJ1363" s="3"/>
    </row>
    <row r="1364" spans="1:36" x14ac:dyDescent="0.35">
      <c r="A1364" s="5"/>
      <c r="B1364" s="6"/>
      <c r="C1364" s="6"/>
      <c r="D1364" s="9"/>
      <c r="E1364" s="9"/>
      <c r="F1364" s="9"/>
      <c r="G1364" s="9"/>
      <c r="H1364" s="6"/>
      <c r="I1364" s="9"/>
      <c r="J1364" s="9"/>
      <c r="K1364" s="39"/>
      <c r="L1364" s="11"/>
      <c r="M1364" s="11"/>
      <c r="N1364" s="12"/>
      <c r="O1364" s="12"/>
      <c r="P1364" s="12"/>
      <c r="Q1364" s="5"/>
      <c r="R1364" s="9"/>
      <c r="S1364" s="9"/>
      <c r="T1364" s="7"/>
      <c r="U1364" s="6"/>
      <c r="V1364" s="9"/>
      <c r="W1364" s="5"/>
      <c r="X1364" s="5"/>
      <c r="Y1364" s="7"/>
      <c r="Z1364" s="37"/>
      <c r="AA1364" s="5"/>
      <c r="AB1364" s="37"/>
      <c r="AC1364" s="5"/>
      <c r="AD1364" s="37"/>
      <c r="AE1364" s="37"/>
      <c r="AF1364" s="22"/>
      <c r="AG1364" s="23"/>
      <c r="AH1364" s="23"/>
      <c r="AI1364" s="23"/>
      <c r="AJ1364" s="3"/>
    </row>
    <row r="1365" spans="1:36" x14ac:dyDescent="0.35">
      <c r="A1365" s="5"/>
      <c r="B1365" s="6"/>
      <c r="C1365" s="6"/>
      <c r="D1365" s="9"/>
      <c r="E1365" s="9"/>
      <c r="F1365" s="9"/>
      <c r="G1365" s="9"/>
      <c r="H1365" s="6"/>
      <c r="I1365" s="9"/>
      <c r="J1365" s="9"/>
      <c r="K1365" s="39"/>
      <c r="L1365" s="11"/>
      <c r="M1365" s="11"/>
      <c r="N1365" s="12"/>
      <c r="O1365" s="12"/>
      <c r="P1365" s="12"/>
      <c r="Q1365" s="5"/>
      <c r="R1365" s="9"/>
      <c r="S1365" s="9"/>
      <c r="T1365" s="6"/>
      <c r="U1365" s="6"/>
      <c r="V1365" s="9"/>
      <c r="W1365" s="5"/>
      <c r="X1365" s="5"/>
      <c r="Y1365" s="7"/>
      <c r="Z1365" s="37"/>
      <c r="AA1365" s="5"/>
      <c r="AB1365" s="37"/>
      <c r="AC1365" s="5"/>
      <c r="AD1365" s="37"/>
      <c r="AE1365" s="37"/>
      <c r="AF1365" s="22"/>
      <c r="AG1365" s="23"/>
      <c r="AH1365" s="23"/>
      <c r="AI1365" s="23"/>
      <c r="AJ1365" s="3"/>
    </row>
    <row r="1366" spans="1:36" x14ac:dyDescent="0.35">
      <c r="A1366" s="5"/>
      <c r="B1366" s="6"/>
      <c r="C1366" s="6"/>
      <c r="D1366" s="9"/>
      <c r="E1366" s="9"/>
      <c r="F1366" s="9"/>
      <c r="G1366" s="9"/>
      <c r="H1366" s="6"/>
      <c r="I1366" s="9"/>
      <c r="J1366" s="9"/>
      <c r="K1366" s="39"/>
      <c r="L1366" s="11"/>
      <c r="M1366" s="11"/>
      <c r="N1366" s="12"/>
      <c r="O1366" s="12"/>
      <c r="P1366" s="12"/>
      <c r="Q1366" s="5"/>
      <c r="R1366" s="9"/>
      <c r="S1366" s="9"/>
      <c r="T1366" s="6"/>
      <c r="U1366" s="6"/>
      <c r="V1366" s="9"/>
      <c r="W1366" s="5"/>
      <c r="X1366" s="5"/>
      <c r="Y1366" s="7"/>
      <c r="Z1366" s="37"/>
      <c r="AA1366" s="5"/>
      <c r="AB1366" s="37"/>
      <c r="AC1366" s="5"/>
      <c r="AD1366" s="37"/>
      <c r="AE1366" s="37"/>
      <c r="AF1366" s="22"/>
      <c r="AG1366" s="23"/>
      <c r="AH1366" s="23"/>
      <c r="AI1366" s="23"/>
      <c r="AJ1366" s="3"/>
    </row>
    <row r="1367" spans="1:36" x14ac:dyDescent="0.35">
      <c r="A1367" s="5"/>
      <c r="B1367" s="6"/>
      <c r="C1367" s="6"/>
      <c r="D1367" s="9"/>
      <c r="E1367" s="9"/>
      <c r="F1367" s="9"/>
      <c r="G1367" s="9"/>
      <c r="H1367" s="6"/>
      <c r="I1367" s="9"/>
      <c r="J1367" s="9"/>
      <c r="K1367" s="39"/>
      <c r="L1367" s="11"/>
      <c r="M1367" s="11"/>
      <c r="N1367" s="12"/>
      <c r="O1367" s="12"/>
      <c r="P1367" s="12"/>
      <c r="Q1367" s="5"/>
      <c r="R1367" s="9"/>
      <c r="S1367" s="9"/>
      <c r="T1367" s="6"/>
      <c r="U1367" s="6"/>
      <c r="V1367" s="9"/>
      <c r="W1367" s="5"/>
      <c r="X1367" s="5"/>
      <c r="Y1367" s="7"/>
      <c r="Z1367" s="37"/>
      <c r="AA1367" s="5"/>
      <c r="AB1367" s="37"/>
      <c r="AC1367" s="5"/>
      <c r="AD1367" s="37"/>
      <c r="AE1367" s="37"/>
      <c r="AF1367" s="22"/>
      <c r="AG1367" s="23"/>
      <c r="AH1367" s="23"/>
      <c r="AI1367" s="23"/>
      <c r="AJ1367" s="3"/>
    </row>
    <row r="1368" spans="1:36" x14ac:dyDescent="0.35">
      <c r="A1368" s="5"/>
      <c r="B1368" s="6"/>
      <c r="C1368" s="6"/>
      <c r="D1368" s="9"/>
      <c r="E1368" s="9"/>
      <c r="F1368" s="9"/>
      <c r="G1368" s="9"/>
      <c r="H1368" s="6"/>
      <c r="I1368" s="9"/>
      <c r="J1368" s="9"/>
      <c r="K1368" s="39"/>
      <c r="L1368" s="11"/>
      <c r="M1368" s="11"/>
      <c r="N1368" s="12"/>
      <c r="O1368" s="12"/>
      <c r="P1368" s="12"/>
      <c r="Q1368" s="5"/>
      <c r="R1368" s="9"/>
      <c r="S1368" s="9"/>
      <c r="T1368" s="6"/>
      <c r="U1368" s="6"/>
      <c r="V1368" s="9"/>
      <c r="W1368" s="5"/>
      <c r="X1368" s="5"/>
      <c r="Y1368" s="7"/>
      <c r="Z1368" s="37"/>
      <c r="AA1368" s="5"/>
      <c r="AB1368" s="37"/>
      <c r="AC1368" s="5"/>
      <c r="AD1368" s="37"/>
      <c r="AE1368" s="37"/>
      <c r="AF1368" s="22"/>
      <c r="AG1368" s="23"/>
      <c r="AH1368" s="23"/>
      <c r="AI1368" s="23"/>
      <c r="AJ1368" s="3"/>
    </row>
    <row r="1369" spans="1:36" x14ac:dyDescent="0.35">
      <c r="A1369" s="5"/>
      <c r="B1369" s="6"/>
      <c r="C1369" s="6"/>
      <c r="D1369" s="9"/>
      <c r="E1369" s="9"/>
      <c r="F1369" s="9"/>
      <c r="G1369" s="9"/>
      <c r="H1369" s="6"/>
      <c r="I1369" s="9"/>
      <c r="J1369" s="9"/>
      <c r="K1369" s="39"/>
      <c r="L1369" s="11"/>
      <c r="M1369" s="11"/>
      <c r="N1369" s="12"/>
      <c r="O1369" s="12"/>
      <c r="P1369" s="12"/>
      <c r="Q1369" s="5"/>
      <c r="R1369" s="9"/>
      <c r="S1369" s="9"/>
      <c r="T1369" s="6"/>
      <c r="U1369" s="6"/>
      <c r="V1369" s="9"/>
      <c r="W1369" s="5"/>
      <c r="X1369" s="5"/>
      <c r="Y1369" s="7"/>
      <c r="Z1369" s="37"/>
      <c r="AA1369" s="5"/>
      <c r="AB1369" s="37"/>
      <c r="AC1369" s="5"/>
      <c r="AD1369" s="37"/>
      <c r="AE1369" s="37"/>
      <c r="AF1369" s="22"/>
      <c r="AG1369" s="23"/>
      <c r="AH1369" s="23"/>
      <c r="AI1369" s="23"/>
      <c r="AJ1369" s="3"/>
    </row>
    <row r="1370" spans="1:36" x14ac:dyDescent="0.35">
      <c r="A1370" s="5"/>
      <c r="B1370" s="6"/>
      <c r="C1370" s="6"/>
      <c r="D1370" s="9"/>
      <c r="E1370" s="9"/>
      <c r="F1370" s="9"/>
      <c r="G1370" s="9"/>
      <c r="H1370" s="6"/>
      <c r="I1370" s="9"/>
      <c r="J1370" s="9"/>
      <c r="K1370" s="39"/>
      <c r="L1370" s="11"/>
      <c r="M1370" s="11"/>
      <c r="N1370" s="12"/>
      <c r="O1370" s="12"/>
      <c r="P1370" s="12"/>
      <c r="Q1370" s="5"/>
      <c r="R1370" s="9"/>
      <c r="S1370" s="9"/>
      <c r="T1370" s="6"/>
      <c r="U1370" s="6"/>
      <c r="V1370" s="9"/>
      <c r="W1370" s="5"/>
      <c r="X1370" s="5"/>
      <c r="Y1370" s="7"/>
      <c r="Z1370" s="37"/>
      <c r="AA1370" s="5"/>
      <c r="AB1370" s="37"/>
      <c r="AC1370" s="5"/>
      <c r="AD1370" s="37"/>
      <c r="AE1370" s="37"/>
      <c r="AF1370" s="22"/>
      <c r="AG1370" s="23"/>
      <c r="AH1370" s="23"/>
      <c r="AI1370" s="23"/>
      <c r="AJ1370" s="3"/>
    </row>
    <row r="1371" spans="1:36" x14ac:dyDescent="0.35">
      <c r="A1371" s="5"/>
      <c r="B1371" s="6"/>
      <c r="C1371" s="6"/>
      <c r="D1371" s="9"/>
      <c r="E1371" s="9"/>
      <c r="F1371" s="9"/>
      <c r="G1371" s="9"/>
      <c r="H1371" s="6"/>
      <c r="I1371" s="9"/>
      <c r="J1371" s="9"/>
      <c r="K1371" s="39"/>
      <c r="L1371" s="11"/>
      <c r="M1371" s="11"/>
      <c r="N1371" s="12"/>
      <c r="O1371" s="12"/>
      <c r="P1371" s="12"/>
      <c r="Q1371" s="5"/>
      <c r="R1371" s="9"/>
      <c r="S1371" s="9"/>
      <c r="T1371" s="6"/>
      <c r="U1371" s="6"/>
      <c r="V1371" s="9"/>
      <c r="W1371" s="5"/>
      <c r="X1371" s="5"/>
      <c r="Y1371" s="7"/>
      <c r="Z1371" s="37"/>
      <c r="AA1371" s="5"/>
      <c r="AB1371" s="37"/>
      <c r="AC1371" s="5"/>
      <c r="AD1371" s="37"/>
      <c r="AE1371" s="37"/>
      <c r="AF1371" s="22"/>
      <c r="AG1371" s="23"/>
      <c r="AH1371" s="23"/>
      <c r="AI1371" s="23"/>
      <c r="AJ1371" s="3"/>
    </row>
    <row r="1372" spans="1:36" x14ac:dyDescent="0.35">
      <c r="A1372" s="5"/>
      <c r="B1372" s="6"/>
      <c r="C1372" s="6"/>
      <c r="D1372" s="9"/>
      <c r="E1372" s="9"/>
      <c r="F1372" s="9"/>
      <c r="G1372" s="9"/>
      <c r="H1372" s="6"/>
      <c r="I1372" s="9"/>
      <c r="J1372" s="9"/>
      <c r="K1372" s="39"/>
      <c r="L1372" s="11"/>
      <c r="M1372" s="11"/>
      <c r="N1372" s="12"/>
      <c r="O1372" s="12"/>
      <c r="P1372" s="12"/>
      <c r="Q1372" s="5"/>
      <c r="R1372" s="9"/>
      <c r="S1372" s="9"/>
      <c r="T1372" s="6"/>
      <c r="U1372" s="6"/>
      <c r="V1372" s="9"/>
      <c r="W1372" s="5"/>
      <c r="X1372" s="5"/>
      <c r="Y1372" s="7"/>
      <c r="Z1372" s="37"/>
      <c r="AA1372" s="5"/>
      <c r="AB1372" s="37"/>
      <c r="AC1372" s="5"/>
      <c r="AD1372" s="37"/>
      <c r="AE1372" s="37"/>
      <c r="AF1372" s="22"/>
      <c r="AG1372" s="23"/>
      <c r="AH1372" s="23"/>
      <c r="AI1372" s="23"/>
      <c r="AJ1372" s="3"/>
    </row>
    <row r="1373" spans="1:36" x14ac:dyDescent="0.35">
      <c r="A1373" s="5"/>
      <c r="B1373" s="6"/>
      <c r="C1373" s="6"/>
      <c r="D1373" s="9"/>
      <c r="E1373" s="9"/>
      <c r="F1373" s="9"/>
      <c r="G1373" s="9"/>
      <c r="H1373" s="6"/>
      <c r="I1373" s="9"/>
      <c r="J1373" s="9"/>
      <c r="K1373" s="39"/>
      <c r="L1373" s="11"/>
      <c r="M1373" s="11"/>
      <c r="N1373" s="12"/>
      <c r="O1373" s="12"/>
      <c r="P1373" s="12"/>
      <c r="Q1373" s="5"/>
      <c r="R1373" s="9"/>
      <c r="S1373" s="9"/>
      <c r="T1373" s="6"/>
      <c r="U1373" s="6"/>
      <c r="V1373" s="9"/>
      <c r="W1373" s="5"/>
      <c r="X1373" s="5"/>
      <c r="Y1373" s="7"/>
      <c r="Z1373" s="37"/>
      <c r="AA1373" s="5"/>
      <c r="AB1373" s="37"/>
      <c r="AC1373" s="5"/>
      <c r="AD1373" s="37"/>
      <c r="AE1373" s="37"/>
      <c r="AF1373" s="22"/>
      <c r="AG1373" s="23"/>
      <c r="AH1373" s="23"/>
      <c r="AI1373" s="23"/>
      <c r="AJ1373" s="3"/>
    </row>
    <row r="1374" spans="1:36" x14ac:dyDescent="0.35">
      <c r="A1374" s="5"/>
      <c r="B1374" s="6"/>
      <c r="C1374" s="6"/>
      <c r="D1374" s="9"/>
      <c r="E1374" s="9"/>
      <c r="F1374" s="9"/>
      <c r="G1374" s="9"/>
      <c r="H1374" s="6"/>
      <c r="I1374" s="9"/>
      <c r="J1374" s="9"/>
      <c r="K1374" s="39"/>
      <c r="L1374" s="11"/>
      <c r="M1374" s="11"/>
      <c r="N1374" s="12"/>
      <c r="O1374" s="12"/>
      <c r="P1374" s="12"/>
      <c r="Q1374" s="5"/>
      <c r="R1374" s="9"/>
      <c r="S1374" s="9"/>
      <c r="T1374" s="6"/>
      <c r="U1374" s="6"/>
      <c r="V1374" s="9"/>
      <c r="W1374" s="5"/>
      <c r="X1374" s="5"/>
      <c r="Y1374" s="7"/>
      <c r="Z1374" s="37"/>
      <c r="AA1374" s="5"/>
      <c r="AB1374" s="37"/>
      <c r="AC1374" s="5"/>
      <c r="AD1374" s="37"/>
      <c r="AE1374" s="37"/>
      <c r="AF1374" s="22"/>
      <c r="AG1374" s="23"/>
      <c r="AH1374" s="23"/>
      <c r="AI1374" s="23"/>
      <c r="AJ1374" s="3"/>
    </row>
    <row r="1375" spans="1:36" x14ac:dyDescent="0.35">
      <c r="A1375" s="5"/>
      <c r="B1375" s="6"/>
      <c r="C1375" s="6"/>
      <c r="D1375" s="9"/>
      <c r="E1375" s="9"/>
      <c r="F1375" s="9"/>
      <c r="G1375" s="9"/>
      <c r="H1375" s="6"/>
      <c r="I1375" s="9"/>
      <c r="J1375" s="9"/>
      <c r="K1375" s="39"/>
      <c r="L1375" s="11"/>
      <c r="M1375" s="11"/>
      <c r="N1375" s="12"/>
      <c r="O1375" s="12"/>
      <c r="P1375" s="12"/>
      <c r="Q1375" s="5"/>
      <c r="R1375" s="9"/>
      <c r="S1375" s="9"/>
      <c r="T1375" s="7"/>
      <c r="U1375" s="6"/>
      <c r="V1375" s="9"/>
      <c r="W1375" s="5"/>
      <c r="X1375" s="5"/>
      <c r="Y1375" s="7"/>
      <c r="Z1375" s="37"/>
      <c r="AA1375" s="5"/>
      <c r="AB1375" s="37"/>
      <c r="AC1375" s="5"/>
      <c r="AD1375" s="37"/>
      <c r="AE1375" s="37"/>
      <c r="AF1375" s="22"/>
      <c r="AG1375" s="23"/>
      <c r="AH1375" s="23"/>
      <c r="AI1375" s="23"/>
      <c r="AJ1375" s="3"/>
    </row>
    <row r="1376" spans="1:36" x14ac:dyDescent="0.35">
      <c r="A1376" s="5"/>
      <c r="B1376" s="6"/>
      <c r="C1376" s="6"/>
      <c r="D1376" s="9"/>
      <c r="E1376" s="9"/>
      <c r="F1376" s="9"/>
      <c r="G1376" s="9"/>
      <c r="H1376" s="6"/>
      <c r="I1376" s="9"/>
      <c r="J1376" s="9"/>
      <c r="K1376" s="39"/>
      <c r="L1376" s="11"/>
      <c r="M1376" s="11"/>
      <c r="N1376" s="12"/>
      <c r="O1376" s="12"/>
      <c r="P1376" s="12"/>
      <c r="Q1376" s="5"/>
      <c r="R1376" s="9"/>
      <c r="S1376" s="9"/>
      <c r="T1376" s="7"/>
      <c r="U1376" s="6"/>
      <c r="V1376" s="9"/>
      <c r="W1376" s="5"/>
      <c r="X1376" s="5"/>
      <c r="Y1376" s="7"/>
      <c r="Z1376" s="37"/>
      <c r="AA1376" s="5"/>
      <c r="AB1376" s="37"/>
      <c r="AC1376" s="5"/>
      <c r="AD1376" s="37"/>
      <c r="AE1376" s="37"/>
      <c r="AF1376" s="22"/>
      <c r="AG1376" s="23"/>
      <c r="AH1376" s="23"/>
      <c r="AI1376" s="23"/>
      <c r="AJ1376" s="3"/>
    </row>
    <row r="1377" spans="1:36" x14ac:dyDescent="0.35">
      <c r="A1377" s="5"/>
      <c r="B1377" s="6"/>
      <c r="C1377" s="6"/>
      <c r="D1377" s="9"/>
      <c r="E1377" s="9"/>
      <c r="F1377" s="9"/>
      <c r="G1377" s="9"/>
      <c r="H1377" s="6"/>
      <c r="I1377" s="9"/>
      <c r="J1377" s="9"/>
      <c r="K1377" s="39"/>
      <c r="L1377" s="11"/>
      <c r="M1377" s="11"/>
      <c r="N1377" s="12"/>
      <c r="O1377" s="12"/>
      <c r="P1377" s="12"/>
      <c r="Q1377" s="5"/>
      <c r="R1377" s="9"/>
      <c r="S1377" s="9"/>
      <c r="T1377" s="7"/>
      <c r="U1377" s="6"/>
      <c r="V1377" s="9"/>
      <c r="W1377" s="5"/>
      <c r="X1377" s="5"/>
      <c r="Y1377" s="7"/>
      <c r="Z1377" s="37"/>
      <c r="AA1377" s="5"/>
      <c r="AB1377" s="37"/>
      <c r="AC1377" s="5"/>
      <c r="AD1377" s="37"/>
      <c r="AE1377" s="37"/>
      <c r="AF1377" s="22"/>
      <c r="AG1377" s="23"/>
      <c r="AH1377" s="23"/>
      <c r="AI1377" s="23"/>
      <c r="AJ1377" s="3"/>
    </row>
    <row r="1378" spans="1:36" x14ac:dyDescent="0.35">
      <c r="A1378" s="5"/>
      <c r="B1378" s="6"/>
      <c r="C1378" s="6"/>
      <c r="D1378" s="9"/>
      <c r="E1378" s="9"/>
      <c r="F1378" s="9"/>
      <c r="G1378" s="9"/>
      <c r="H1378" s="6"/>
      <c r="I1378" s="9"/>
      <c r="J1378" s="9"/>
      <c r="K1378" s="39"/>
      <c r="L1378" s="11"/>
      <c r="M1378" s="11"/>
      <c r="N1378" s="12"/>
      <c r="O1378" s="12"/>
      <c r="P1378" s="12"/>
      <c r="Q1378" s="5"/>
      <c r="R1378" s="9"/>
      <c r="S1378" s="9"/>
      <c r="T1378" s="7"/>
      <c r="U1378" s="6"/>
      <c r="V1378" s="9"/>
      <c r="W1378" s="5"/>
      <c r="X1378" s="5"/>
      <c r="Y1378" s="7"/>
      <c r="Z1378" s="37"/>
      <c r="AA1378" s="5"/>
      <c r="AB1378" s="37"/>
      <c r="AC1378" s="5"/>
      <c r="AD1378" s="37"/>
      <c r="AE1378" s="37"/>
      <c r="AF1378" s="22"/>
      <c r="AG1378" s="23"/>
      <c r="AH1378" s="23"/>
      <c r="AI1378" s="23"/>
      <c r="AJ1378" s="3"/>
    </row>
    <row r="1379" spans="1:36" x14ac:dyDescent="0.35">
      <c r="A1379" s="5"/>
      <c r="B1379" s="6"/>
      <c r="C1379" s="6"/>
      <c r="D1379" s="9"/>
      <c r="E1379" s="9"/>
      <c r="F1379" s="9"/>
      <c r="G1379" s="9"/>
      <c r="H1379" s="6"/>
      <c r="I1379" s="9"/>
      <c r="J1379" s="9"/>
      <c r="K1379" s="39"/>
      <c r="L1379" s="11"/>
      <c r="M1379" s="11"/>
      <c r="N1379" s="12"/>
      <c r="O1379" s="12"/>
      <c r="P1379" s="12"/>
      <c r="Q1379" s="5"/>
      <c r="R1379" s="9"/>
      <c r="S1379" s="9"/>
      <c r="T1379" s="7"/>
      <c r="U1379" s="6"/>
      <c r="V1379" s="9"/>
      <c r="W1379" s="5"/>
      <c r="X1379" s="5"/>
      <c r="Y1379" s="7"/>
      <c r="Z1379" s="37"/>
      <c r="AA1379" s="5"/>
      <c r="AB1379" s="37"/>
      <c r="AC1379" s="5"/>
      <c r="AD1379" s="37"/>
      <c r="AE1379" s="37"/>
      <c r="AF1379" s="22"/>
      <c r="AG1379" s="23"/>
      <c r="AH1379" s="23"/>
      <c r="AI1379" s="23"/>
      <c r="AJ1379" s="3"/>
    </row>
    <row r="1380" spans="1:36" x14ac:dyDescent="0.35">
      <c r="A1380" s="5"/>
      <c r="B1380" s="6"/>
      <c r="C1380" s="6"/>
      <c r="D1380" s="9"/>
      <c r="E1380" s="9"/>
      <c r="F1380" s="9"/>
      <c r="G1380" s="9"/>
      <c r="H1380" s="6"/>
      <c r="I1380" s="9"/>
      <c r="J1380" s="9"/>
      <c r="K1380" s="39"/>
      <c r="L1380" s="11"/>
      <c r="M1380" s="11"/>
      <c r="N1380" s="12"/>
      <c r="O1380" s="12"/>
      <c r="P1380" s="12"/>
      <c r="Q1380" s="5"/>
      <c r="R1380" s="9"/>
      <c r="S1380" s="9"/>
      <c r="T1380" s="7"/>
      <c r="U1380" s="6"/>
      <c r="V1380" s="9"/>
      <c r="W1380" s="5"/>
      <c r="X1380" s="5"/>
      <c r="Y1380" s="7"/>
      <c r="Z1380" s="37"/>
      <c r="AA1380" s="5"/>
      <c r="AB1380" s="37"/>
      <c r="AC1380" s="5"/>
      <c r="AD1380" s="37"/>
      <c r="AE1380" s="37"/>
      <c r="AF1380" s="22"/>
      <c r="AG1380" s="23"/>
      <c r="AH1380" s="23"/>
      <c r="AI1380" s="23"/>
      <c r="AJ1380" s="3"/>
    </row>
    <row r="1381" spans="1:36" x14ac:dyDescent="0.35">
      <c r="A1381" s="5"/>
      <c r="B1381" s="6"/>
      <c r="C1381" s="6"/>
      <c r="D1381" s="9"/>
      <c r="E1381" s="9"/>
      <c r="F1381" s="9"/>
      <c r="G1381" s="9"/>
      <c r="H1381" s="6"/>
      <c r="I1381" s="9"/>
      <c r="J1381" s="9"/>
      <c r="K1381" s="39"/>
      <c r="L1381" s="11"/>
      <c r="M1381" s="11"/>
      <c r="N1381" s="12"/>
      <c r="O1381" s="12"/>
      <c r="P1381" s="12"/>
      <c r="Q1381" s="5"/>
      <c r="R1381" s="9"/>
      <c r="S1381" s="9"/>
      <c r="T1381" s="7"/>
      <c r="U1381" s="6"/>
      <c r="V1381" s="9"/>
      <c r="W1381" s="5"/>
      <c r="X1381" s="5"/>
      <c r="Y1381" s="7"/>
      <c r="Z1381" s="37"/>
      <c r="AA1381" s="5"/>
      <c r="AB1381" s="37"/>
      <c r="AC1381" s="5"/>
      <c r="AD1381" s="37"/>
      <c r="AE1381" s="37"/>
      <c r="AF1381" s="22"/>
      <c r="AG1381" s="23"/>
      <c r="AH1381" s="23"/>
      <c r="AI1381" s="23"/>
      <c r="AJ1381" s="3"/>
    </row>
    <row r="1382" spans="1:36" x14ac:dyDescent="0.35">
      <c r="A1382" s="5"/>
      <c r="B1382" s="6"/>
      <c r="C1382" s="6"/>
      <c r="D1382" s="9"/>
      <c r="E1382" s="9"/>
      <c r="F1382" s="9"/>
      <c r="G1382" s="9"/>
      <c r="H1382" s="6"/>
      <c r="I1382" s="9"/>
      <c r="J1382" s="9"/>
      <c r="K1382" s="39"/>
      <c r="L1382" s="11"/>
      <c r="M1382" s="11"/>
      <c r="N1382" s="12"/>
      <c r="O1382" s="12"/>
      <c r="P1382" s="12"/>
      <c r="Q1382" s="5"/>
      <c r="R1382" s="9"/>
      <c r="S1382" s="9"/>
      <c r="T1382" s="6"/>
      <c r="U1382" s="6"/>
      <c r="V1382" s="9"/>
      <c r="W1382" s="5"/>
      <c r="X1382" s="5"/>
      <c r="Y1382" s="7"/>
      <c r="Z1382" s="37"/>
      <c r="AA1382" s="5"/>
      <c r="AB1382" s="37"/>
      <c r="AC1382" s="5"/>
      <c r="AD1382" s="37"/>
      <c r="AE1382" s="37"/>
      <c r="AF1382" s="22"/>
      <c r="AG1382" s="23"/>
      <c r="AH1382" s="23"/>
      <c r="AI1382" s="23"/>
      <c r="AJ1382" s="3"/>
    </row>
    <row r="1383" spans="1:36" x14ac:dyDescent="0.35">
      <c r="A1383" s="5"/>
      <c r="B1383" s="6"/>
      <c r="C1383" s="6"/>
      <c r="D1383" s="9"/>
      <c r="E1383" s="9"/>
      <c r="F1383" s="9"/>
      <c r="G1383" s="9"/>
      <c r="H1383" s="6"/>
      <c r="I1383" s="9"/>
      <c r="J1383" s="9"/>
      <c r="K1383" s="39"/>
      <c r="L1383" s="11"/>
      <c r="M1383" s="11"/>
      <c r="N1383" s="12"/>
      <c r="O1383" s="12"/>
      <c r="P1383" s="12"/>
      <c r="Q1383" s="5"/>
      <c r="R1383" s="9"/>
      <c r="S1383" s="9"/>
      <c r="T1383" s="6"/>
      <c r="U1383" s="6"/>
      <c r="V1383" s="9"/>
      <c r="W1383" s="5"/>
      <c r="X1383" s="5"/>
      <c r="Y1383" s="7"/>
      <c r="Z1383" s="37"/>
      <c r="AA1383" s="5"/>
      <c r="AB1383" s="37"/>
      <c r="AC1383" s="5"/>
      <c r="AD1383" s="37"/>
      <c r="AE1383" s="37"/>
      <c r="AF1383" s="22"/>
      <c r="AG1383" s="23"/>
      <c r="AH1383" s="23"/>
      <c r="AI1383" s="23"/>
      <c r="AJ1383" s="3"/>
    </row>
    <row r="1384" spans="1:36" x14ac:dyDescent="0.35">
      <c r="A1384" s="5"/>
      <c r="B1384" s="6"/>
      <c r="C1384" s="6"/>
      <c r="D1384" s="9"/>
      <c r="E1384" s="9"/>
      <c r="F1384" s="9"/>
      <c r="G1384" s="9"/>
      <c r="H1384" s="6"/>
      <c r="I1384" s="9"/>
      <c r="J1384" s="9"/>
      <c r="K1384" s="39"/>
      <c r="L1384" s="11"/>
      <c r="M1384" s="11"/>
      <c r="N1384" s="12"/>
      <c r="O1384" s="12"/>
      <c r="P1384" s="12"/>
      <c r="Q1384" s="5"/>
      <c r="R1384" s="9"/>
      <c r="S1384" s="9"/>
      <c r="T1384" s="6"/>
      <c r="U1384" s="6"/>
      <c r="V1384" s="9"/>
      <c r="W1384" s="5"/>
      <c r="X1384" s="5"/>
      <c r="Y1384" s="7"/>
      <c r="Z1384" s="37"/>
      <c r="AA1384" s="5"/>
      <c r="AB1384" s="37"/>
      <c r="AC1384" s="5"/>
      <c r="AD1384" s="37"/>
      <c r="AE1384" s="37"/>
      <c r="AF1384" s="22"/>
      <c r="AG1384" s="23"/>
      <c r="AH1384" s="23"/>
      <c r="AI1384" s="23"/>
      <c r="AJ1384" s="3"/>
    </row>
    <row r="1385" spans="1:36" x14ac:dyDescent="0.35">
      <c r="A1385" s="5"/>
      <c r="B1385" s="6"/>
      <c r="C1385" s="6"/>
      <c r="D1385" s="9"/>
      <c r="E1385" s="9"/>
      <c r="F1385" s="9"/>
      <c r="G1385" s="9"/>
      <c r="H1385" s="6"/>
      <c r="I1385" s="9"/>
      <c r="J1385" s="9"/>
      <c r="K1385" s="39"/>
      <c r="L1385" s="11"/>
      <c r="M1385" s="11"/>
      <c r="N1385" s="12"/>
      <c r="O1385" s="12"/>
      <c r="P1385" s="12"/>
      <c r="Q1385" s="5"/>
      <c r="R1385" s="9"/>
      <c r="S1385" s="9"/>
      <c r="T1385" s="6"/>
      <c r="U1385" s="6"/>
      <c r="V1385" s="9"/>
      <c r="W1385" s="5"/>
      <c r="X1385" s="5"/>
      <c r="Y1385" s="7"/>
      <c r="Z1385" s="37"/>
      <c r="AA1385" s="5"/>
      <c r="AB1385" s="37"/>
      <c r="AC1385" s="5"/>
      <c r="AD1385" s="37"/>
      <c r="AE1385" s="37"/>
      <c r="AF1385" s="22"/>
      <c r="AG1385" s="23"/>
      <c r="AH1385" s="23"/>
      <c r="AI1385" s="23"/>
      <c r="AJ1385" s="3"/>
    </row>
    <row r="1386" spans="1:36" x14ac:dyDescent="0.35">
      <c r="A1386" s="5"/>
      <c r="B1386" s="6"/>
      <c r="C1386" s="6"/>
      <c r="D1386" s="9"/>
      <c r="E1386" s="9"/>
      <c r="F1386" s="9"/>
      <c r="G1386" s="9"/>
      <c r="H1386" s="6"/>
      <c r="I1386" s="9"/>
      <c r="J1386" s="9"/>
      <c r="K1386" s="39"/>
      <c r="L1386" s="11"/>
      <c r="M1386" s="11"/>
      <c r="N1386" s="12"/>
      <c r="O1386" s="12"/>
      <c r="P1386" s="12"/>
      <c r="Q1386" s="5"/>
      <c r="R1386" s="9"/>
      <c r="S1386" s="9"/>
      <c r="T1386" s="6"/>
      <c r="U1386" s="6"/>
      <c r="V1386" s="9"/>
      <c r="W1386" s="5"/>
      <c r="X1386" s="5"/>
      <c r="Y1386" s="7"/>
      <c r="Z1386" s="37"/>
      <c r="AA1386" s="5"/>
      <c r="AB1386" s="37"/>
      <c r="AC1386" s="5"/>
      <c r="AD1386" s="37"/>
      <c r="AE1386" s="37"/>
      <c r="AF1386" s="22"/>
      <c r="AG1386" s="23"/>
      <c r="AH1386" s="23"/>
      <c r="AI1386" s="23"/>
      <c r="AJ1386" s="3"/>
    </row>
    <row r="1387" spans="1:36" x14ac:dyDescent="0.35">
      <c r="A1387" s="5"/>
      <c r="B1387" s="6"/>
      <c r="C1387" s="6"/>
      <c r="D1387" s="9"/>
      <c r="E1387" s="9"/>
      <c r="F1387" s="9"/>
      <c r="G1387" s="9"/>
      <c r="H1387" s="6"/>
      <c r="I1387" s="9"/>
      <c r="J1387" s="9"/>
      <c r="K1387" s="39"/>
      <c r="L1387" s="11"/>
      <c r="M1387" s="11"/>
      <c r="N1387" s="12"/>
      <c r="O1387" s="12"/>
      <c r="P1387" s="12"/>
      <c r="Q1387" s="5"/>
      <c r="R1387" s="9"/>
      <c r="S1387" s="9"/>
      <c r="T1387" s="6"/>
      <c r="U1387" s="6"/>
      <c r="V1387" s="9"/>
      <c r="W1387" s="5"/>
      <c r="X1387" s="5"/>
      <c r="Y1387" s="7"/>
      <c r="Z1387" s="37"/>
      <c r="AA1387" s="5"/>
      <c r="AB1387" s="37"/>
      <c r="AC1387" s="5"/>
      <c r="AD1387" s="37"/>
      <c r="AE1387" s="37"/>
      <c r="AF1387" s="22"/>
      <c r="AG1387" s="23"/>
      <c r="AH1387" s="23"/>
      <c r="AI1387" s="23"/>
      <c r="AJ1387" s="3"/>
    </row>
    <row r="1388" spans="1:36" x14ac:dyDescent="0.35">
      <c r="A1388" s="5"/>
      <c r="B1388" s="6"/>
      <c r="C1388" s="6"/>
      <c r="D1388" s="9"/>
      <c r="E1388" s="9"/>
      <c r="F1388" s="9"/>
      <c r="G1388" s="9"/>
      <c r="H1388" s="6"/>
      <c r="I1388" s="9"/>
      <c r="J1388" s="9"/>
      <c r="K1388" s="39"/>
      <c r="L1388" s="11"/>
      <c r="M1388" s="11"/>
      <c r="N1388" s="12"/>
      <c r="O1388" s="12"/>
      <c r="P1388" s="12"/>
      <c r="Q1388" s="5"/>
      <c r="R1388" s="9"/>
      <c r="S1388" s="9"/>
      <c r="T1388" s="6"/>
      <c r="U1388" s="6"/>
      <c r="V1388" s="9"/>
      <c r="W1388" s="5"/>
      <c r="X1388" s="5"/>
      <c r="Y1388" s="7"/>
      <c r="Z1388" s="37"/>
      <c r="AA1388" s="5"/>
      <c r="AB1388" s="37"/>
      <c r="AC1388" s="5"/>
      <c r="AD1388" s="37"/>
      <c r="AE1388" s="37"/>
      <c r="AF1388" s="22"/>
      <c r="AG1388" s="23"/>
      <c r="AH1388" s="23"/>
      <c r="AI1388" s="23"/>
      <c r="AJ1388" s="3"/>
    </row>
    <row r="1389" spans="1:36" x14ac:dyDescent="0.35">
      <c r="A1389" s="5"/>
      <c r="B1389" s="6"/>
      <c r="C1389" s="6"/>
      <c r="D1389" s="9"/>
      <c r="E1389" s="9"/>
      <c r="F1389" s="9"/>
      <c r="G1389" s="9"/>
      <c r="H1389" s="6"/>
      <c r="I1389" s="9"/>
      <c r="J1389" s="9"/>
      <c r="K1389" s="39"/>
      <c r="L1389" s="11"/>
      <c r="M1389" s="11"/>
      <c r="N1389" s="12"/>
      <c r="O1389" s="12"/>
      <c r="P1389" s="12"/>
      <c r="Q1389" s="5"/>
      <c r="R1389" s="9"/>
      <c r="S1389" s="9"/>
      <c r="T1389" s="6"/>
      <c r="U1389" s="6"/>
      <c r="V1389" s="9"/>
      <c r="W1389" s="5"/>
      <c r="X1389" s="5"/>
      <c r="Y1389" s="7"/>
      <c r="Z1389" s="37"/>
      <c r="AA1389" s="5"/>
      <c r="AB1389" s="37"/>
      <c r="AC1389" s="5"/>
      <c r="AD1389" s="37"/>
      <c r="AE1389" s="37"/>
      <c r="AF1389" s="22"/>
      <c r="AG1389" s="23"/>
      <c r="AH1389" s="23"/>
      <c r="AI1389" s="23"/>
      <c r="AJ1389" s="3"/>
    </row>
    <row r="1390" spans="1:36" x14ac:dyDescent="0.35">
      <c r="A1390" s="5"/>
      <c r="B1390" s="6"/>
      <c r="C1390" s="6"/>
      <c r="D1390" s="9"/>
      <c r="E1390" s="9"/>
      <c r="F1390" s="9"/>
      <c r="G1390" s="9"/>
      <c r="H1390" s="6"/>
      <c r="I1390" s="9"/>
      <c r="J1390" s="9"/>
      <c r="K1390" s="39"/>
      <c r="L1390" s="11"/>
      <c r="M1390" s="11"/>
      <c r="N1390" s="12"/>
      <c r="O1390" s="12"/>
      <c r="P1390" s="12"/>
      <c r="Q1390" s="5"/>
      <c r="R1390" s="9"/>
      <c r="S1390" s="9"/>
      <c r="T1390" s="6"/>
      <c r="U1390" s="6"/>
      <c r="V1390" s="9"/>
      <c r="W1390" s="5"/>
      <c r="X1390" s="5"/>
      <c r="Y1390" s="7"/>
      <c r="Z1390" s="37"/>
      <c r="AA1390" s="5"/>
      <c r="AB1390" s="37"/>
      <c r="AC1390" s="5"/>
      <c r="AD1390" s="37"/>
      <c r="AE1390" s="37"/>
      <c r="AF1390" s="22"/>
      <c r="AG1390" s="23"/>
      <c r="AH1390" s="23"/>
      <c r="AI1390" s="23"/>
      <c r="AJ1390" s="3"/>
    </row>
    <row r="1391" spans="1:36" x14ac:dyDescent="0.35">
      <c r="A1391" s="5"/>
      <c r="B1391" s="6"/>
      <c r="C1391" s="6"/>
      <c r="D1391" s="9"/>
      <c r="E1391" s="9"/>
      <c r="F1391" s="9"/>
      <c r="G1391" s="9"/>
      <c r="H1391" s="6"/>
      <c r="I1391" s="9"/>
      <c r="J1391" s="9"/>
      <c r="K1391" s="39"/>
      <c r="L1391" s="11"/>
      <c r="M1391" s="11"/>
      <c r="N1391" s="12"/>
      <c r="O1391" s="12"/>
      <c r="P1391" s="12"/>
      <c r="Q1391" s="5"/>
      <c r="R1391" s="9"/>
      <c r="S1391" s="9"/>
      <c r="T1391" s="6"/>
      <c r="U1391" s="6"/>
      <c r="V1391" s="9"/>
      <c r="W1391" s="5"/>
      <c r="X1391" s="5"/>
      <c r="Y1391" s="7"/>
      <c r="Z1391" s="37"/>
      <c r="AA1391" s="5"/>
      <c r="AB1391" s="37"/>
      <c r="AC1391" s="5"/>
      <c r="AD1391" s="37"/>
      <c r="AE1391" s="37"/>
      <c r="AF1391" s="22"/>
      <c r="AG1391" s="23"/>
      <c r="AH1391" s="23"/>
      <c r="AI1391" s="23"/>
      <c r="AJ1391" s="3"/>
    </row>
    <row r="1392" spans="1:36" x14ac:dyDescent="0.35">
      <c r="A1392" s="5"/>
      <c r="B1392" s="6"/>
      <c r="C1392" s="6"/>
      <c r="D1392" s="9"/>
      <c r="E1392" s="9"/>
      <c r="F1392" s="9"/>
      <c r="G1392" s="9"/>
      <c r="H1392" s="6"/>
      <c r="I1392" s="9"/>
      <c r="J1392" s="9"/>
      <c r="K1392" s="39"/>
      <c r="L1392" s="11"/>
      <c r="M1392" s="11"/>
      <c r="N1392" s="12"/>
      <c r="O1392" s="12"/>
      <c r="P1392" s="12"/>
      <c r="Q1392" s="5"/>
      <c r="R1392" s="9"/>
      <c r="S1392" s="9"/>
      <c r="T1392" s="6"/>
      <c r="U1392" s="6"/>
      <c r="V1392" s="9"/>
      <c r="W1392" s="5"/>
      <c r="X1392" s="5"/>
      <c r="Y1392" s="7"/>
      <c r="Z1392" s="37"/>
      <c r="AA1392" s="5"/>
      <c r="AB1392" s="37"/>
      <c r="AC1392" s="5"/>
      <c r="AD1392" s="37"/>
      <c r="AE1392" s="37"/>
      <c r="AF1392" s="22"/>
      <c r="AG1392" s="23"/>
      <c r="AH1392" s="23"/>
      <c r="AI1392" s="23"/>
      <c r="AJ1392" s="3"/>
    </row>
    <row r="1393" spans="1:36" x14ac:dyDescent="0.35">
      <c r="A1393" s="5"/>
      <c r="B1393" s="6"/>
      <c r="C1393" s="6"/>
      <c r="D1393" s="9"/>
      <c r="E1393" s="9"/>
      <c r="F1393" s="9"/>
      <c r="G1393" s="9"/>
      <c r="H1393" s="6"/>
      <c r="I1393" s="9"/>
      <c r="J1393" s="9"/>
      <c r="K1393" s="39"/>
      <c r="L1393" s="11"/>
      <c r="M1393" s="11"/>
      <c r="N1393" s="12"/>
      <c r="O1393" s="12"/>
      <c r="P1393" s="12"/>
      <c r="Q1393" s="5"/>
      <c r="R1393" s="9"/>
      <c r="S1393" s="9"/>
      <c r="T1393" s="6"/>
      <c r="U1393" s="6"/>
      <c r="V1393" s="9"/>
      <c r="W1393" s="5"/>
      <c r="X1393" s="5"/>
      <c r="Y1393" s="7"/>
      <c r="Z1393" s="37"/>
      <c r="AA1393" s="5"/>
      <c r="AB1393" s="37"/>
      <c r="AC1393" s="5"/>
      <c r="AD1393" s="37"/>
      <c r="AE1393" s="37"/>
      <c r="AF1393" s="22"/>
      <c r="AG1393" s="23"/>
      <c r="AH1393" s="23"/>
      <c r="AI1393" s="23"/>
      <c r="AJ1393" s="3"/>
    </row>
    <row r="1394" spans="1:36" x14ac:dyDescent="0.35">
      <c r="A1394" s="5"/>
      <c r="B1394" s="6"/>
      <c r="C1394" s="6"/>
      <c r="D1394" s="9"/>
      <c r="E1394" s="9"/>
      <c r="F1394" s="9"/>
      <c r="G1394" s="9"/>
      <c r="H1394" s="6"/>
      <c r="I1394" s="9"/>
      <c r="J1394" s="9"/>
      <c r="K1394" s="39"/>
      <c r="L1394" s="11"/>
      <c r="M1394" s="11"/>
      <c r="N1394" s="12"/>
      <c r="O1394" s="12"/>
      <c r="P1394" s="12"/>
      <c r="Q1394" s="5"/>
      <c r="R1394" s="9"/>
      <c r="S1394" s="9"/>
      <c r="T1394" s="6"/>
      <c r="U1394" s="6"/>
      <c r="V1394" s="9"/>
      <c r="W1394" s="5"/>
      <c r="X1394" s="5"/>
      <c r="Y1394" s="7"/>
      <c r="Z1394" s="37"/>
      <c r="AA1394" s="5"/>
      <c r="AB1394" s="37"/>
      <c r="AC1394" s="5"/>
      <c r="AD1394" s="37"/>
      <c r="AE1394" s="37"/>
      <c r="AF1394" s="22"/>
      <c r="AG1394" s="23"/>
      <c r="AH1394" s="23"/>
      <c r="AI1394" s="23"/>
      <c r="AJ1394" s="3"/>
    </row>
    <row r="1395" spans="1:36" x14ac:dyDescent="0.35">
      <c r="A1395" s="5"/>
      <c r="B1395" s="6"/>
      <c r="C1395" s="6"/>
      <c r="D1395" s="9"/>
      <c r="E1395" s="9"/>
      <c r="F1395" s="9"/>
      <c r="G1395" s="9"/>
      <c r="H1395" s="6"/>
      <c r="I1395" s="9"/>
      <c r="J1395" s="9"/>
      <c r="K1395" s="39"/>
      <c r="L1395" s="11"/>
      <c r="M1395" s="11"/>
      <c r="N1395" s="12"/>
      <c r="O1395" s="12"/>
      <c r="P1395" s="12"/>
      <c r="Q1395" s="5"/>
      <c r="R1395" s="9"/>
      <c r="S1395" s="9"/>
      <c r="T1395" s="6"/>
      <c r="U1395" s="6"/>
      <c r="V1395" s="9"/>
      <c r="W1395" s="5"/>
      <c r="X1395" s="5"/>
      <c r="Y1395" s="7"/>
      <c r="Z1395" s="37"/>
      <c r="AA1395" s="5"/>
      <c r="AB1395" s="37"/>
      <c r="AC1395" s="5"/>
      <c r="AD1395" s="37"/>
      <c r="AE1395" s="37"/>
      <c r="AF1395" s="22"/>
      <c r="AG1395" s="23"/>
      <c r="AH1395" s="23"/>
      <c r="AI1395" s="23"/>
      <c r="AJ1395" s="3"/>
    </row>
    <row r="1396" spans="1:36" x14ac:dyDescent="0.35">
      <c r="A1396" s="5"/>
      <c r="B1396" s="6"/>
      <c r="C1396" s="6"/>
      <c r="D1396" s="9"/>
      <c r="E1396" s="9"/>
      <c r="F1396" s="9"/>
      <c r="G1396" s="9"/>
      <c r="H1396" s="6"/>
      <c r="I1396" s="9"/>
      <c r="J1396" s="9"/>
      <c r="K1396" s="39"/>
      <c r="L1396" s="11"/>
      <c r="M1396" s="11"/>
      <c r="N1396" s="12"/>
      <c r="O1396" s="12"/>
      <c r="P1396" s="12"/>
      <c r="Q1396" s="5"/>
      <c r="R1396" s="9"/>
      <c r="S1396" s="9"/>
      <c r="T1396" s="6"/>
      <c r="U1396" s="6"/>
      <c r="V1396" s="9"/>
      <c r="W1396" s="5"/>
      <c r="X1396" s="5"/>
      <c r="Y1396" s="7"/>
      <c r="Z1396" s="37"/>
      <c r="AA1396" s="5"/>
      <c r="AB1396" s="37"/>
      <c r="AC1396" s="5"/>
      <c r="AD1396" s="37"/>
      <c r="AE1396" s="37"/>
      <c r="AF1396" s="22"/>
      <c r="AG1396" s="23"/>
      <c r="AH1396" s="23"/>
      <c r="AI1396" s="23"/>
      <c r="AJ1396" s="3"/>
    </row>
    <row r="1397" spans="1:36" x14ac:dyDescent="0.35">
      <c r="A1397" s="5"/>
      <c r="B1397" s="6"/>
      <c r="C1397" s="6"/>
      <c r="D1397" s="9"/>
      <c r="E1397" s="9"/>
      <c r="F1397" s="9"/>
      <c r="G1397" s="9"/>
      <c r="H1397" s="6"/>
      <c r="I1397" s="9"/>
      <c r="J1397" s="9"/>
      <c r="K1397" s="39"/>
      <c r="L1397" s="11"/>
      <c r="M1397" s="11"/>
      <c r="N1397" s="12"/>
      <c r="O1397" s="12"/>
      <c r="P1397" s="12"/>
      <c r="Q1397" s="5"/>
      <c r="R1397" s="9"/>
      <c r="S1397" s="9"/>
      <c r="T1397" s="6"/>
      <c r="U1397" s="6"/>
      <c r="V1397" s="9"/>
      <c r="W1397" s="5"/>
      <c r="X1397" s="5"/>
      <c r="Y1397" s="7"/>
      <c r="Z1397" s="37"/>
      <c r="AA1397" s="5"/>
      <c r="AB1397" s="37"/>
      <c r="AC1397" s="5"/>
      <c r="AD1397" s="37"/>
      <c r="AE1397" s="37"/>
      <c r="AF1397" s="22"/>
      <c r="AG1397" s="23"/>
      <c r="AH1397" s="23"/>
      <c r="AI1397" s="23"/>
      <c r="AJ1397" s="3"/>
    </row>
    <row r="1398" spans="1:36" x14ac:dyDescent="0.35">
      <c r="A1398" s="5"/>
      <c r="B1398" s="6"/>
      <c r="C1398" s="6"/>
      <c r="D1398" s="9"/>
      <c r="E1398" s="9"/>
      <c r="F1398" s="9"/>
      <c r="G1398" s="9"/>
      <c r="H1398" s="6"/>
      <c r="I1398" s="9"/>
      <c r="J1398" s="9"/>
      <c r="K1398" s="39"/>
      <c r="L1398" s="11"/>
      <c r="M1398" s="11"/>
      <c r="N1398" s="12"/>
      <c r="O1398" s="12"/>
      <c r="P1398" s="12"/>
      <c r="Q1398" s="5"/>
      <c r="R1398" s="9"/>
      <c r="S1398" s="9"/>
      <c r="T1398" s="6"/>
      <c r="U1398" s="6"/>
      <c r="V1398" s="9"/>
      <c r="W1398" s="5"/>
      <c r="X1398" s="5"/>
      <c r="Y1398" s="7"/>
      <c r="Z1398" s="37"/>
      <c r="AA1398" s="5"/>
      <c r="AB1398" s="37"/>
      <c r="AC1398" s="5"/>
      <c r="AD1398" s="37"/>
      <c r="AE1398" s="37"/>
      <c r="AF1398" s="22"/>
      <c r="AG1398" s="23"/>
      <c r="AH1398" s="23"/>
      <c r="AI1398" s="23"/>
      <c r="AJ1398" s="3"/>
    </row>
    <row r="1399" spans="1:36" x14ac:dyDescent="0.35">
      <c r="A1399" s="5"/>
      <c r="B1399" s="6"/>
      <c r="C1399" s="6"/>
      <c r="D1399" s="9"/>
      <c r="E1399" s="9"/>
      <c r="F1399" s="9"/>
      <c r="G1399" s="9"/>
      <c r="H1399" s="6"/>
      <c r="I1399" s="9"/>
      <c r="J1399" s="9"/>
      <c r="K1399" s="39"/>
      <c r="L1399" s="11"/>
      <c r="M1399" s="11"/>
      <c r="N1399" s="12"/>
      <c r="O1399" s="12"/>
      <c r="P1399" s="12"/>
      <c r="Q1399" s="5"/>
      <c r="R1399" s="9"/>
      <c r="S1399" s="9"/>
      <c r="T1399" s="6"/>
      <c r="U1399" s="6"/>
      <c r="V1399" s="9"/>
      <c r="W1399" s="5"/>
      <c r="X1399" s="5"/>
      <c r="Y1399" s="7"/>
      <c r="Z1399" s="37"/>
      <c r="AA1399" s="5"/>
      <c r="AB1399" s="37"/>
      <c r="AC1399" s="5"/>
      <c r="AD1399" s="37"/>
      <c r="AE1399" s="37"/>
      <c r="AF1399" s="22"/>
      <c r="AG1399" s="23"/>
      <c r="AH1399" s="23"/>
      <c r="AI1399" s="23"/>
      <c r="AJ1399" s="3"/>
    </row>
    <row r="1400" spans="1:36" x14ac:dyDescent="0.35">
      <c r="A1400" s="5"/>
      <c r="B1400" s="6"/>
      <c r="C1400" s="6"/>
      <c r="D1400" s="9"/>
      <c r="E1400" s="9"/>
      <c r="F1400" s="9"/>
      <c r="G1400" s="9"/>
      <c r="H1400" s="7"/>
      <c r="I1400" s="9"/>
      <c r="J1400" s="9"/>
      <c r="K1400" s="10"/>
      <c r="L1400" s="5"/>
      <c r="M1400" s="5"/>
      <c r="N1400" s="35"/>
      <c r="O1400" s="35"/>
      <c r="P1400" s="12"/>
      <c r="Q1400" s="5"/>
      <c r="R1400" s="9"/>
      <c r="S1400" s="9"/>
      <c r="T1400" s="6"/>
      <c r="U1400" s="13"/>
      <c r="V1400" s="9"/>
      <c r="W1400" s="5"/>
      <c r="X1400" s="12"/>
      <c r="Y1400" s="7"/>
      <c r="Z1400" s="36"/>
      <c r="AA1400" s="5"/>
      <c r="AB1400" s="36"/>
      <c r="AC1400" s="5"/>
      <c r="AD1400" s="36"/>
      <c r="AE1400" s="36"/>
      <c r="AF1400" s="22"/>
      <c r="AG1400" s="23"/>
      <c r="AH1400" s="23"/>
      <c r="AI1400" s="23"/>
      <c r="AJ1400" s="3"/>
    </row>
    <row r="1401" spans="1:36" x14ac:dyDescent="0.35">
      <c r="A1401" s="5"/>
      <c r="B1401" s="6"/>
      <c r="C1401" s="6"/>
      <c r="D1401" s="9"/>
      <c r="E1401" s="9"/>
      <c r="F1401" s="9"/>
      <c r="G1401" s="9"/>
      <c r="H1401" s="7"/>
      <c r="I1401" s="9"/>
      <c r="J1401" s="9"/>
      <c r="K1401" s="10"/>
      <c r="L1401" s="5"/>
      <c r="M1401" s="5"/>
      <c r="N1401" s="35"/>
      <c r="O1401" s="35"/>
      <c r="P1401" s="12"/>
      <c r="Q1401" s="5"/>
      <c r="R1401" s="9"/>
      <c r="S1401" s="9"/>
      <c r="T1401" s="6"/>
      <c r="U1401" s="13"/>
      <c r="V1401" s="9"/>
      <c r="W1401" s="5"/>
      <c r="X1401" s="12"/>
      <c r="Y1401" s="7"/>
      <c r="Z1401" s="36"/>
      <c r="AA1401" s="5"/>
      <c r="AB1401" s="36"/>
      <c r="AC1401" s="5"/>
      <c r="AD1401" s="36"/>
      <c r="AE1401" s="36"/>
      <c r="AF1401" s="22"/>
      <c r="AG1401" s="23"/>
      <c r="AH1401" s="23"/>
      <c r="AI1401" s="23"/>
      <c r="AJ1401" s="3"/>
    </row>
    <row r="1402" spans="1:36" x14ac:dyDescent="0.35">
      <c r="A1402" s="5"/>
      <c r="B1402" s="6"/>
      <c r="C1402" s="6"/>
      <c r="D1402" s="9"/>
      <c r="E1402" s="9"/>
      <c r="F1402" s="9"/>
      <c r="G1402" s="9"/>
      <c r="H1402" s="7"/>
      <c r="I1402" s="9"/>
      <c r="J1402" s="9"/>
      <c r="K1402" s="10"/>
      <c r="L1402" s="11"/>
      <c r="M1402" s="11"/>
      <c r="N1402" s="12"/>
      <c r="O1402" s="12"/>
      <c r="P1402" s="12"/>
      <c r="Q1402" s="5"/>
      <c r="R1402" s="9"/>
      <c r="S1402" s="9"/>
      <c r="T1402" s="6"/>
      <c r="U1402" s="6"/>
      <c r="V1402" s="9"/>
      <c r="W1402" s="5"/>
      <c r="X1402" s="5"/>
      <c r="Y1402" s="7"/>
      <c r="Z1402" s="37"/>
      <c r="AA1402" s="5"/>
      <c r="AB1402" s="37"/>
      <c r="AC1402" s="5"/>
      <c r="AD1402" s="37"/>
      <c r="AE1402" s="37"/>
      <c r="AF1402" s="22"/>
      <c r="AG1402" s="23"/>
      <c r="AH1402" s="23"/>
      <c r="AI1402" s="23"/>
      <c r="AJ1402" s="3"/>
    </row>
    <row r="1403" spans="1:36" x14ac:dyDescent="0.35">
      <c r="A1403" s="5"/>
      <c r="B1403" s="6"/>
      <c r="C1403" s="6"/>
      <c r="D1403" s="9"/>
      <c r="E1403" s="9"/>
      <c r="F1403" s="9"/>
      <c r="G1403" s="9"/>
      <c r="H1403" s="6"/>
      <c r="I1403" s="9"/>
      <c r="J1403" s="9"/>
      <c r="K1403" s="39"/>
      <c r="L1403" s="11"/>
      <c r="M1403" s="11"/>
      <c r="N1403" s="38"/>
      <c r="O1403" s="38"/>
      <c r="P1403" s="12"/>
      <c r="Q1403" s="5"/>
      <c r="R1403" s="9"/>
      <c r="S1403" s="9"/>
      <c r="T1403" s="6"/>
      <c r="U1403" s="6"/>
      <c r="V1403" s="9"/>
      <c r="W1403" s="5"/>
      <c r="X1403" s="5"/>
      <c r="Y1403" s="7"/>
      <c r="Z1403" s="37"/>
      <c r="AA1403" s="5"/>
      <c r="AB1403" s="37"/>
      <c r="AC1403" s="5"/>
      <c r="AD1403" s="37"/>
      <c r="AE1403" s="37"/>
      <c r="AF1403" s="22"/>
      <c r="AG1403" s="23"/>
      <c r="AH1403" s="23"/>
      <c r="AI1403" s="23"/>
      <c r="AJ1403" s="3"/>
    </row>
    <row r="1404" spans="1:36" x14ac:dyDescent="0.35">
      <c r="A1404" s="5"/>
      <c r="B1404" s="6"/>
      <c r="C1404" s="6"/>
      <c r="D1404" s="9"/>
      <c r="E1404" s="9"/>
      <c r="F1404" s="9"/>
      <c r="G1404" s="9"/>
      <c r="H1404" s="6"/>
      <c r="I1404" s="9"/>
      <c r="J1404" s="9"/>
      <c r="K1404" s="39"/>
      <c r="L1404" s="11"/>
      <c r="M1404" s="11"/>
      <c r="N1404" s="38"/>
      <c r="O1404" s="38"/>
      <c r="P1404" s="12"/>
      <c r="Q1404" s="5"/>
      <c r="R1404" s="9"/>
      <c r="S1404" s="9"/>
      <c r="T1404" s="6"/>
      <c r="U1404" s="6"/>
      <c r="V1404" s="9"/>
      <c r="W1404" s="5"/>
      <c r="X1404" s="5"/>
      <c r="Y1404" s="7"/>
      <c r="Z1404" s="37"/>
      <c r="AA1404" s="5"/>
      <c r="AB1404" s="37"/>
      <c r="AC1404" s="5"/>
      <c r="AD1404" s="37"/>
      <c r="AE1404" s="37"/>
      <c r="AF1404" s="22"/>
      <c r="AG1404" s="23"/>
      <c r="AH1404" s="23"/>
      <c r="AI1404" s="23"/>
      <c r="AJ1404" s="3"/>
    </row>
    <row r="1405" spans="1:36" x14ac:dyDescent="0.35">
      <c r="A1405" s="5"/>
      <c r="B1405" s="6"/>
      <c r="C1405" s="6"/>
      <c r="D1405" s="9"/>
      <c r="E1405" s="9"/>
      <c r="F1405" s="9"/>
      <c r="G1405" s="9"/>
      <c r="H1405" s="6"/>
      <c r="I1405" s="9"/>
      <c r="J1405" s="9"/>
      <c r="K1405" s="39"/>
      <c r="L1405" s="11"/>
      <c r="M1405" s="11"/>
      <c r="N1405" s="38"/>
      <c r="O1405" s="38"/>
      <c r="P1405" s="12"/>
      <c r="Q1405" s="5"/>
      <c r="R1405" s="9"/>
      <c r="S1405" s="9"/>
      <c r="T1405" s="6"/>
      <c r="U1405" s="6"/>
      <c r="V1405" s="9"/>
      <c r="W1405" s="5"/>
      <c r="X1405" s="5"/>
      <c r="Y1405" s="7"/>
      <c r="Z1405" s="37"/>
      <c r="AA1405" s="5"/>
      <c r="AB1405" s="37"/>
      <c r="AC1405" s="5"/>
      <c r="AD1405" s="37"/>
      <c r="AE1405" s="37"/>
      <c r="AF1405" s="22"/>
      <c r="AG1405" s="23"/>
      <c r="AH1405" s="23"/>
      <c r="AI1405" s="23"/>
      <c r="AJ1405" s="3"/>
    </row>
    <row r="1406" spans="1:36" x14ac:dyDescent="0.35">
      <c r="A1406" s="5"/>
      <c r="B1406" s="6"/>
      <c r="C1406" s="6"/>
      <c r="D1406" s="9"/>
      <c r="E1406" s="9"/>
      <c r="F1406" s="9"/>
      <c r="G1406" s="9"/>
      <c r="H1406" s="6"/>
      <c r="I1406" s="9"/>
      <c r="J1406" s="9"/>
      <c r="K1406" s="39"/>
      <c r="L1406" s="11"/>
      <c r="M1406" s="11"/>
      <c r="N1406" s="38"/>
      <c r="O1406" s="38"/>
      <c r="P1406" s="12"/>
      <c r="Q1406" s="5"/>
      <c r="R1406" s="9"/>
      <c r="S1406" s="9"/>
      <c r="T1406" s="6"/>
      <c r="U1406" s="6"/>
      <c r="V1406" s="9"/>
      <c r="W1406" s="5"/>
      <c r="X1406" s="5"/>
      <c r="Y1406" s="7"/>
      <c r="Z1406" s="37"/>
      <c r="AA1406" s="5"/>
      <c r="AB1406" s="37"/>
      <c r="AC1406" s="5"/>
      <c r="AD1406" s="37"/>
      <c r="AE1406" s="37"/>
      <c r="AF1406" s="22"/>
      <c r="AG1406" s="23"/>
      <c r="AH1406" s="23"/>
      <c r="AI1406" s="23"/>
      <c r="AJ1406" s="3"/>
    </row>
    <row r="1407" spans="1:36" x14ac:dyDescent="0.35">
      <c r="A1407" s="5"/>
      <c r="B1407" s="6"/>
      <c r="C1407" s="6"/>
      <c r="D1407" s="9"/>
      <c r="E1407" s="9"/>
      <c r="F1407" s="9"/>
      <c r="G1407" s="9"/>
      <c r="H1407" s="6"/>
      <c r="I1407" s="9"/>
      <c r="J1407" s="9"/>
      <c r="K1407" s="39"/>
      <c r="L1407" s="11"/>
      <c r="M1407" s="11"/>
      <c r="N1407" s="38"/>
      <c r="O1407" s="38"/>
      <c r="P1407" s="12"/>
      <c r="Q1407" s="5"/>
      <c r="R1407" s="9"/>
      <c r="S1407" s="9"/>
      <c r="T1407" s="6"/>
      <c r="U1407" s="6"/>
      <c r="V1407" s="9"/>
      <c r="W1407" s="5"/>
      <c r="X1407" s="5"/>
      <c r="Y1407" s="7"/>
      <c r="Z1407" s="37"/>
      <c r="AA1407" s="5"/>
      <c r="AB1407" s="37"/>
      <c r="AC1407" s="5"/>
      <c r="AD1407" s="37"/>
      <c r="AE1407" s="37"/>
      <c r="AF1407" s="22"/>
      <c r="AG1407" s="23"/>
      <c r="AH1407" s="23"/>
      <c r="AI1407" s="23"/>
      <c r="AJ1407" s="3"/>
    </row>
    <row r="1408" spans="1:36" x14ac:dyDescent="0.35">
      <c r="A1408" s="5"/>
      <c r="B1408" s="6"/>
      <c r="C1408" s="6"/>
      <c r="D1408" s="9"/>
      <c r="E1408" s="9"/>
      <c r="F1408" s="9"/>
      <c r="G1408" s="9"/>
      <c r="H1408" s="6"/>
      <c r="I1408" s="9"/>
      <c r="J1408" s="9"/>
      <c r="K1408" s="39"/>
      <c r="L1408" s="11"/>
      <c r="M1408" s="11"/>
      <c r="N1408" s="38"/>
      <c r="O1408" s="38"/>
      <c r="P1408" s="12"/>
      <c r="Q1408" s="5"/>
      <c r="R1408" s="9"/>
      <c r="S1408" s="9"/>
      <c r="T1408" s="6"/>
      <c r="U1408" s="6"/>
      <c r="V1408" s="9"/>
      <c r="W1408" s="5"/>
      <c r="X1408" s="5"/>
      <c r="Y1408" s="7"/>
      <c r="Z1408" s="37"/>
      <c r="AA1408" s="5"/>
      <c r="AB1408" s="37"/>
      <c r="AC1408" s="5"/>
      <c r="AD1408" s="37"/>
      <c r="AE1408" s="37"/>
      <c r="AF1408" s="22"/>
      <c r="AG1408" s="23"/>
      <c r="AH1408" s="23"/>
      <c r="AI1408" s="23"/>
      <c r="AJ1408" s="3"/>
    </row>
    <row r="1409" spans="1:36" x14ac:dyDescent="0.35">
      <c r="A1409" s="5"/>
      <c r="B1409" s="6"/>
      <c r="C1409" s="6"/>
      <c r="D1409" s="9"/>
      <c r="E1409" s="9"/>
      <c r="F1409" s="9"/>
      <c r="G1409" s="9"/>
      <c r="H1409" s="6"/>
      <c r="I1409" s="9"/>
      <c r="J1409" s="9"/>
      <c r="K1409" s="39"/>
      <c r="L1409" s="11"/>
      <c r="M1409" s="11"/>
      <c r="N1409" s="38"/>
      <c r="O1409" s="38"/>
      <c r="P1409" s="12"/>
      <c r="Q1409" s="5"/>
      <c r="R1409" s="9"/>
      <c r="S1409" s="9"/>
      <c r="T1409" s="6"/>
      <c r="U1409" s="6"/>
      <c r="V1409" s="9"/>
      <c r="W1409" s="5"/>
      <c r="X1409" s="5"/>
      <c r="Y1409" s="7"/>
      <c r="Z1409" s="37"/>
      <c r="AA1409" s="5"/>
      <c r="AB1409" s="37"/>
      <c r="AC1409" s="5"/>
      <c r="AD1409" s="37"/>
      <c r="AE1409" s="37"/>
      <c r="AF1409" s="22"/>
      <c r="AG1409" s="23"/>
      <c r="AH1409" s="23"/>
      <c r="AI1409" s="23"/>
      <c r="AJ1409" s="3"/>
    </row>
    <row r="1410" spans="1:36" x14ac:dyDescent="0.35">
      <c r="A1410" s="5"/>
      <c r="B1410" s="6"/>
      <c r="C1410" s="6"/>
      <c r="D1410" s="9"/>
      <c r="E1410" s="9"/>
      <c r="F1410" s="9"/>
      <c r="G1410" s="9"/>
      <c r="H1410" s="6"/>
      <c r="I1410" s="9"/>
      <c r="J1410" s="9"/>
      <c r="K1410" s="39"/>
      <c r="L1410" s="11"/>
      <c r="M1410" s="11"/>
      <c r="N1410" s="12"/>
      <c r="O1410" s="12"/>
      <c r="P1410" s="38"/>
      <c r="Q1410" s="5"/>
      <c r="R1410" s="9"/>
      <c r="S1410" s="9"/>
      <c r="T1410" s="6"/>
      <c r="U1410" s="6"/>
      <c r="V1410" s="9"/>
      <c r="W1410" s="5"/>
      <c r="X1410" s="5"/>
      <c r="Y1410" s="7"/>
      <c r="Z1410" s="37"/>
      <c r="AA1410" s="5"/>
      <c r="AB1410" s="37"/>
      <c r="AC1410" s="5"/>
      <c r="AD1410" s="37"/>
      <c r="AE1410" s="37"/>
      <c r="AF1410" s="22"/>
      <c r="AG1410" s="23"/>
      <c r="AH1410" s="23"/>
      <c r="AI1410" s="23"/>
      <c r="AJ1410" s="3"/>
    </row>
    <row r="1411" spans="1:36" x14ac:dyDescent="0.35">
      <c r="A1411" s="5"/>
      <c r="B1411" s="6"/>
      <c r="C1411" s="6"/>
      <c r="D1411" s="9"/>
      <c r="E1411" s="9"/>
      <c r="F1411" s="9"/>
      <c r="G1411" s="9"/>
      <c r="H1411" s="6"/>
      <c r="I1411" s="9"/>
      <c r="J1411" s="9"/>
      <c r="K1411" s="39"/>
      <c r="L1411" s="11"/>
      <c r="M1411" s="11"/>
      <c r="N1411" s="12"/>
      <c r="O1411" s="12"/>
      <c r="P1411" s="12"/>
      <c r="Q1411" s="5"/>
      <c r="R1411" s="9"/>
      <c r="S1411" s="9"/>
      <c r="T1411" s="6"/>
      <c r="U1411" s="6"/>
      <c r="V1411" s="9"/>
      <c r="W1411" s="5"/>
      <c r="X1411" s="5"/>
      <c r="Y1411" s="7"/>
      <c r="Z1411" s="37"/>
      <c r="AA1411" s="5"/>
      <c r="AB1411" s="37"/>
      <c r="AC1411" s="5"/>
      <c r="AD1411" s="37"/>
      <c r="AE1411" s="37"/>
      <c r="AF1411" s="22"/>
      <c r="AG1411" s="23"/>
      <c r="AH1411" s="23"/>
      <c r="AI1411" s="23"/>
      <c r="AJ1411" s="3"/>
    </row>
    <row r="1412" spans="1:36" x14ac:dyDescent="0.35">
      <c r="A1412" s="5"/>
      <c r="B1412" s="6"/>
      <c r="C1412" s="6"/>
      <c r="D1412" s="9"/>
      <c r="E1412" s="9"/>
      <c r="F1412" s="9"/>
      <c r="G1412" s="9"/>
      <c r="H1412" s="6"/>
      <c r="I1412" s="9"/>
      <c r="J1412" s="9"/>
      <c r="K1412" s="39"/>
      <c r="L1412" s="11"/>
      <c r="M1412" s="11"/>
      <c r="N1412" s="12"/>
      <c r="O1412" s="12"/>
      <c r="P1412" s="12"/>
      <c r="Q1412" s="5"/>
      <c r="R1412" s="9"/>
      <c r="S1412" s="9"/>
      <c r="T1412" s="6"/>
      <c r="U1412" s="6"/>
      <c r="V1412" s="9"/>
      <c r="W1412" s="5"/>
      <c r="X1412" s="5"/>
      <c r="Y1412" s="7"/>
      <c r="Z1412" s="37"/>
      <c r="AA1412" s="5"/>
      <c r="AB1412" s="37"/>
      <c r="AC1412" s="5"/>
      <c r="AD1412" s="37"/>
      <c r="AE1412" s="37"/>
      <c r="AF1412" s="22"/>
      <c r="AG1412" s="23"/>
      <c r="AH1412" s="23"/>
      <c r="AI1412" s="23"/>
      <c r="AJ1412" s="3"/>
    </row>
    <row r="1413" spans="1:36" x14ac:dyDescent="0.35">
      <c r="A1413" s="5"/>
      <c r="B1413" s="6"/>
      <c r="C1413" s="6"/>
      <c r="D1413" s="9"/>
      <c r="E1413" s="9"/>
      <c r="F1413" s="9"/>
      <c r="G1413" s="9"/>
      <c r="H1413" s="6"/>
      <c r="I1413" s="9"/>
      <c r="J1413" s="9"/>
      <c r="K1413" s="39"/>
      <c r="L1413" s="11"/>
      <c r="M1413" s="11"/>
      <c r="N1413" s="12"/>
      <c r="O1413" s="12"/>
      <c r="P1413" s="12"/>
      <c r="Q1413" s="5"/>
      <c r="R1413" s="9"/>
      <c r="S1413" s="9"/>
      <c r="T1413" s="6"/>
      <c r="U1413" s="6"/>
      <c r="V1413" s="9"/>
      <c r="W1413" s="5"/>
      <c r="X1413" s="5"/>
      <c r="Y1413" s="7"/>
      <c r="Z1413" s="37"/>
      <c r="AA1413" s="5"/>
      <c r="AB1413" s="37"/>
      <c r="AC1413" s="5"/>
      <c r="AD1413" s="37"/>
      <c r="AE1413" s="37"/>
      <c r="AF1413" s="22"/>
      <c r="AG1413" s="23"/>
      <c r="AH1413" s="23"/>
      <c r="AI1413" s="23"/>
      <c r="AJ1413" s="3"/>
    </row>
    <row r="1414" spans="1:36" x14ac:dyDescent="0.35">
      <c r="A1414" s="5"/>
      <c r="B1414" s="6"/>
      <c r="C1414" s="6"/>
      <c r="D1414" s="9"/>
      <c r="E1414" s="9"/>
      <c r="F1414" s="9"/>
      <c r="G1414" s="9"/>
      <c r="H1414" s="6"/>
      <c r="I1414" s="9"/>
      <c r="J1414" s="9"/>
      <c r="K1414" s="39"/>
      <c r="L1414" s="11"/>
      <c r="M1414" s="11"/>
      <c r="N1414" s="12"/>
      <c r="O1414" s="12"/>
      <c r="P1414" s="12"/>
      <c r="Q1414" s="5"/>
      <c r="R1414" s="9"/>
      <c r="S1414" s="9"/>
      <c r="T1414" s="6"/>
      <c r="U1414" s="6"/>
      <c r="V1414" s="9"/>
      <c r="W1414" s="5"/>
      <c r="X1414" s="5"/>
      <c r="Y1414" s="7"/>
      <c r="Z1414" s="37"/>
      <c r="AA1414" s="5"/>
      <c r="AB1414" s="37"/>
      <c r="AC1414" s="5"/>
      <c r="AD1414" s="37"/>
      <c r="AE1414" s="37"/>
      <c r="AF1414" s="22"/>
      <c r="AG1414" s="23"/>
      <c r="AH1414" s="23"/>
      <c r="AI1414" s="23"/>
      <c r="AJ1414" s="3"/>
    </row>
    <row r="1415" spans="1:36" x14ac:dyDescent="0.35">
      <c r="A1415" s="5"/>
      <c r="B1415" s="6"/>
      <c r="C1415" s="6"/>
      <c r="D1415" s="9"/>
      <c r="E1415" s="9"/>
      <c r="F1415" s="9"/>
      <c r="G1415" s="9"/>
      <c r="H1415" s="6"/>
      <c r="I1415" s="9"/>
      <c r="J1415" s="9"/>
      <c r="K1415" s="39"/>
      <c r="L1415" s="11"/>
      <c r="M1415" s="11"/>
      <c r="N1415" s="12"/>
      <c r="O1415" s="12"/>
      <c r="P1415" s="12"/>
      <c r="Q1415" s="5"/>
      <c r="R1415" s="9"/>
      <c r="S1415" s="9"/>
      <c r="T1415" s="6"/>
      <c r="U1415" s="6"/>
      <c r="V1415" s="9"/>
      <c r="W1415" s="5"/>
      <c r="X1415" s="5"/>
      <c r="Y1415" s="7"/>
      <c r="Z1415" s="37"/>
      <c r="AA1415" s="5"/>
      <c r="AB1415" s="37"/>
      <c r="AC1415" s="5"/>
      <c r="AD1415" s="37"/>
      <c r="AE1415" s="37"/>
      <c r="AF1415" s="22"/>
      <c r="AG1415" s="23"/>
      <c r="AH1415" s="23"/>
      <c r="AI1415" s="23"/>
      <c r="AJ1415" s="3"/>
    </row>
    <row r="1416" spans="1:36" x14ac:dyDescent="0.35">
      <c r="A1416" s="5"/>
      <c r="B1416" s="6"/>
      <c r="C1416" s="6"/>
      <c r="D1416" s="9"/>
      <c r="E1416" s="9"/>
      <c r="F1416" s="9"/>
      <c r="G1416" s="9"/>
      <c r="H1416" s="6"/>
      <c r="I1416" s="9"/>
      <c r="J1416" s="9"/>
      <c r="K1416" s="39"/>
      <c r="L1416" s="11"/>
      <c r="M1416" s="11"/>
      <c r="N1416" s="12"/>
      <c r="O1416" s="12"/>
      <c r="P1416" s="12"/>
      <c r="Q1416" s="5"/>
      <c r="R1416" s="9"/>
      <c r="S1416" s="9"/>
      <c r="T1416" s="6"/>
      <c r="U1416" s="6"/>
      <c r="V1416" s="9"/>
      <c r="W1416" s="5"/>
      <c r="X1416" s="5"/>
      <c r="Y1416" s="7"/>
      <c r="Z1416" s="37"/>
      <c r="AA1416" s="5"/>
      <c r="AB1416" s="37"/>
      <c r="AC1416" s="5"/>
      <c r="AD1416" s="37"/>
      <c r="AE1416" s="37"/>
      <c r="AF1416" s="22"/>
      <c r="AG1416" s="23"/>
      <c r="AH1416" s="23"/>
      <c r="AI1416" s="23"/>
      <c r="AJ1416" s="3"/>
    </row>
    <row r="1417" spans="1:36" x14ac:dyDescent="0.35">
      <c r="A1417" s="5"/>
      <c r="B1417" s="6"/>
      <c r="C1417" s="6"/>
      <c r="D1417" s="9"/>
      <c r="E1417" s="9"/>
      <c r="F1417" s="9"/>
      <c r="G1417" s="9"/>
      <c r="H1417" s="6"/>
      <c r="I1417" s="9"/>
      <c r="J1417" s="9"/>
      <c r="K1417" s="39"/>
      <c r="L1417" s="11"/>
      <c r="M1417" s="11"/>
      <c r="N1417" s="12"/>
      <c r="O1417" s="12"/>
      <c r="P1417" s="12"/>
      <c r="Q1417" s="5"/>
      <c r="R1417" s="9"/>
      <c r="S1417" s="9"/>
      <c r="T1417" s="6"/>
      <c r="U1417" s="6"/>
      <c r="V1417" s="9"/>
      <c r="W1417" s="5"/>
      <c r="X1417" s="5"/>
      <c r="Y1417" s="7"/>
      <c r="Z1417" s="37"/>
      <c r="AA1417" s="5"/>
      <c r="AB1417" s="37"/>
      <c r="AC1417" s="5"/>
      <c r="AD1417" s="37"/>
      <c r="AE1417" s="37"/>
      <c r="AF1417" s="22"/>
      <c r="AG1417" s="23"/>
      <c r="AH1417" s="23"/>
      <c r="AI1417" s="23"/>
      <c r="AJ1417" s="3"/>
    </row>
    <row r="1418" spans="1:36" x14ac:dyDescent="0.35">
      <c r="A1418" s="5"/>
      <c r="B1418" s="6"/>
      <c r="C1418" s="6"/>
      <c r="D1418" s="9"/>
      <c r="E1418" s="9"/>
      <c r="F1418" s="9"/>
      <c r="G1418" s="9"/>
      <c r="H1418" s="6"/>
      <c r="I1418" s="9"/>
      <c r="J1418" s="9"/>
      <c r="K1418" s="39"/>
      <c r="L1418" s="11"/>
      <c r="M1418" s="11"/>
      <c r="N1418" s="12"/>
      <c r="O1418" s="12"/>
      <c r="P1418" s="12"/>
      <c r="Q1418" s="5"/>
      <c r="R1418" s="9"/>
      <c r="S1418" s="9"/>
      <c r="T1418" s="6"/>
      <c r="U1418" s="6"/>
      <c r="V1418" s="9"/>
      <c r="W1418" s="5"/>
      <c r="X1418" s="5"/>
      <c r="Y1418" s="7"/>
      <c r="Z1418" s="37"/>
      <c r="AA1418" s="5"/>
      <c r="AB1418" s="37"/>
      <c r="AC1418" s="5"/>
      <c r="AD1418" s="37"/>
      <c r="AE1418" s="37"/>
      <c r="AF1418" s="22"/>
      <c r="AG1418" s="23"/>
      <c r="AH1418" s="23"/>
      <c r="AI1418" s="23"/>
      <c r="AJ1418" s="3"/>
    </row>
    <row r="1419" spans="1:36" x14ac:dyDescent="0.35">
      <c r="A1419" s="5"/>
      <c r="B1419" s="6"/>
      <c r="C1419" s="6"/>
      <c r="D1419" s="9"/>
      <c r="E1419" s="9"/>
      <c r="F1419" s="9"/>
      <c r="G1419" s="9"/>
      <c r="H1419" s="6"/>
      <c r="I1419" s="9"/>
      <c r="J1419" s="9"/>
      <c r="K1419" s="39"/>
      <c r="L1419" s="11"/>
      <c r="M1419" s="11"/>
      <c r="N1419" s="12"/>
      <c r="O1419" s="12"/>
      <c r="P1419" s="12"/>
      <c r="Q1419" s="5"/>
      <c r="R1419" s="9"/>
      <c r="S1419" s="9"/>
      <c r="T1419" s="6"/>
      <c r="U1419" s="6"/>
      <c r="V1419" s="9"/>
      <c r="W1419" s="5"/>
      <c r="X1419" s="5"/>
      <c r="Y1419" s="7"/>
      <c r="Z1419" s="37"/>
      <c r="AA1419" s="5"/>
      <c r="AB1419" s="37"/>
      <c r="AC1419" s="5"/>
      <c r="AD1419" s="37"/>
      <c r="AE1419" s="37"/>
      <c r="AF1419" s="22"/>
      <c r="AG1419" s="23"/>
      <c r="AH1419" s="23"/>
      <c r="AI1419" s="23"/>
      <c r="AJ1419" s="3"/>
    </row>
    <row r="1420" spans="1:36" x14ac:dyDescent="0.35">
      <c r="A1420" s="5"/>
      <c r="B1420" s="6"/>
      <c r="C1420" s="6"/>
      <c r="D1420" s="9"/>
      <c r="E1420" s="9"/>
      <c r="F1420" s="9"/>
      <c r="G1420" s="9"/>
      <c r="H1420" s="6"/>
      <c r="I1420" s="9"/>
      <c r="J1420" s="9"/>
      <c r="K1420" s="39"/>
      <c r="L1420" s="11"/>
      <c r="M1420" s="11"/>
      <c r="N1420" s="12"/>
      <c r="O1420" s="12"/>
      <c r="P1420" s="12"/>
      <c r="Q1420" s="5"/>
      <c r="R1420" s="9"/>
      <c r="S1420" s="9"/>
      <c r="T1420" s="6"/>
      <c r="U1420" s="6"/>
      <c r="V1420" s="9"/>
      <c r="W1420" s="5"/>
      <c r="X1420" s="5"/>
      <c r="Y1420" s="7"/>
      <c r="Z1420" s="37"/>
      <c r="AA1420" s="5"/>
      <c r="AB1420" s="37"/>
      <c r="AC1420" s="5"/>
      <c r="AD1420" s="37"/>
      <c r="AE1420" s="37"/>
      <c r="AF1420" s="22"/>
      <c r="AG1420" s="23"/>
      <c r="AH1420" s="23"/>
      <c r="AI1420" s="23"/>
      <c r="AJ1420" s="3"/>
    </row>
    <row r="1421" spans="1:36" x14ac:dyDescent="0.35">
      <c r="A1421" s="5"/>
      <c r="B1421" s="6"/>
      <c r="C1421" s="6"/>
      <c r="D1421" s="9"/>
      <c r="E1421" s="9"/>
      <c r="F1421" s="9"/>
      <c r="G1421" s="9"/>
      <c r="H1421" s="6"/>
      <c r="I1421" s="9"/>
      <c r="J1421" s="9"/>
      <c r="K1421" s="39"/>
      <c r="L1421" s="11"/>
      <c r="M1421" s="11"/>
      <c r="N1421" s="12"/>
      <c r="O1421" s="12"/>
      <c r="P1421" s="12"/>
      <c r="Q1421" s="5"/>
      <c r="R1421" s="9"/>
      <c r="S1421" s="9"/>
      <c r="T1421" s="6"/>
      <c r="U1421" s="6"/>
      <c r="V1421" s="9"/>
      <c r="W1421" s="5"/>
      <c r="X1421" s="5"/>
      <c r="Y1421" s="7"/>
      <c r="Z1421" s="37"/>
      <c r="AA1421" s="5"/>
      <c r="AB1421" s="37"/>
      <c r="AC1421" s="5"/>
      <c r="AD1421" s="37"/>
      <c r="AE1421" s="37"/>
      <c r="AF1421" s="22"/>
      <c r="AG1421" s="23"/>
      <c r="AH1421" s="23"/>
      <c r="AI1421" s="23"/>
      <c r="AJ1421" s="3"/>
    </row>
    <row r="1422" spans="1:36" x14ac:dyDescent="0.35">
      <c r="A1422" s="5"/>
      <c r="B1422" s="6"/>
      <c r="C1422" s="6"/>
      <c r="D1422" s="9"/>
      <c r="E1422" s="9"/>
      <c r="F1422" s="9"/>
      <c r="G1422" s="9"/>
      <c r="H1422" s="6"/>
      <c r="I1422" s="9"/>
      <c r="J1422" s="9"/>
      <c r="K1422" s="39"/>
      <c r="L1422" s="11"/>
      <c r="M1422" s="11"/>
      <c r="N1422" s="12"/>
      <c r="O1422" s="12"/>
      <c r="P1422" s="12"/>
      <c r="Q1422" s="5"/>
      <c r="R1422" s="9"/>
      <c r="S1422" s="9"/>
      <c r="T1422" s="6"/>
      <c r="U1422" s="6"/>
      <c r="V1422" s="9"/>
      <c r="W1422" s="5"/>
      <c r="X1422" s="5"/>
      <c r="Y1422" s="7"/>
      <c r="Z1422" s="37"/>
      <c r="AA1422" s="5"/>
      <c r="AB1422" s="37"/>
      <c r="AC1422" s="5"/>
      <c r="AD1422" s="37"/>
      <c r="AE1422" s="37"/>
      <c r="AF1422" s="22"/>
      <c r="AG1422" s="23"/>
      <c r="AH1422" s="23"/>
      <c r="AI1422" s="23"/>
      <c r="AJ1422" s="3"/>
    </row>
    <row r="1423" spans="1:36" x14ac:dyDescent="0.35">
      <c r="A1423" s="5"/>
      <c r="B1423" s="6"/>
      <c r="C1423" s="6"/>
      <c r="D1423" s="9"/>
      <c r="E1423" s="9"/>
      <c r="F1423" s="9"/>
      <c r="G1423" s="9"/>
      <c r="H1423" s="6"/>
      <c r="I1423" s="9"/>
      <c r="J1423" s="9"/>
      <c r="K1423" s="39"/>
      <c r="L1423" s="11"/>
      <c r="M1423" s="11"/>
      <c r="N1423" s="12"/>
      <c r="O1423" s="12"/>
      <c r="P1423" s="12"/>
      <c r="Q1423" s="5"/>
      <c r="R1423" s="9"/>
      <c r="S1423" s="9"/>
      <c r="T1423" s="6"/>
      <c r="U1423" s="6"/>
      <c r="V1423" s="9"/>
      <c r="W1423" s="5"/>
      <c r="X1423" s="5"/>
      <c r="Y1423" s="7"/>
      <c r="Z1423" s="37"/>
      <c r="AA1423" s="5"/>
      <c r="AB1423" s="37"/>
      <c r="AC1423" s="5"/>
      <c r="AD1423" s="37"/>
      <c r="AE1423" s="37"/>
      <c r="AF1423" s="22"/>
      <c r="AG1423" s="23"/>
      <c r="AH1423" s="23"/>
      <c r="AI1423" s="23"/>
      <c r="AJ1423" s="3"/>
    </row>
    <row r="1424" spans="1:36" x14ac:dyDescent="0.35">
      <c r="A1424" s="5"/>
      <c r="B1424" s="6"/>
      <c r="C1424" s="6"/>
      <c r="D1424" s="9"/>
      <c r="E1424" s="9"/>
      <c r="F1424" s="9"/>
      <c r="G1424" s="9"/>
      <c r="H1424" s="6"/>
      <c r="I1424" s="9"/>
      <c r="J1424" s="9"/>
      <c r="K1424" s="39"/>
      <c r="L1424" s="11"/>
      <c r="M1424" s="11"/>
      <c r="N1424" s="12"/>
      <c r="O1424" s="12"/>
      <c r="P1424" s="12"/>
      <c r="Q1424" s="5"/>
      <c r="R1424" s="9"/>
      <c r="S1424" s="9"/>
      <c r="T1424" s="6"/>
      <c r="U1424" s="6"/>
      <c r="V1424" s="9"/>
      <c r="W1424" s="5"/>
      <c r="X1424" s="5"/>
      <c r="Y1424" s="7"/>
      <c r="Z1424" s="37"/>
      <c r="AA1424" s="5"/>
      <c r="AB1424" s="37"/>
      <c r="AC1424" s="5"/>
      <c r="AD1424" s="37"/>
      <c r="AE1424" s="37"/>
      <c r="AF1424" s="22"/>
      <c r="AG1424" s="23"/>
      <c r="AH1424" s="23"/>
      <c r="AI1424" s="23"/>
      <c r="AJ1424" s="3"/>
    </row>
    <row r="1425" spans="1:36" x14ac:dyDescent="0.35">
      <c r="A1425" s="5"/>
      <c r="B1425" s="6"/>
      <c r="C1425" s="6"/>
      <c r="D1425" s="9"/>
      <c r="E1425" s="9"/>
      <c r="F1425" s="9"/>
      <c r="G1425" s="9"/>
      <c r="H1425" s="6"/>
      <c r="I1425" s="9"/>
      <c r="J1425" s="9"/>
      <c r="K1425" s="39"/>
      <c r="L1425" s="11"/>
      <c r="M1425" s="11"/>
      <c r="N1425" s="12"/>
      <c r="O1425" s="12"/>
      <c r="P1425" s="12"/>
      <c r="Q1425" s="5"/>
      <c r="R1425" s="9"/>
      <c r="S1425" s="9"/>
      <c r="T1425" s="6"/>
      <c r="U1425" s="6"/>
      <c r="V1425" s="9"/>
      <c r="W1425" s="5"/>
      <c r="X1425" s="5"/>
      <c r="Y1425" s="7"/>
      <c r="Z1425" s="37"/>
      <c r="AA1425" s="5"/>
      <c r="AB1425" s="37"/>
      <c r="AC1425" s="5"/>
      <c r="AD1425" s="37"/>
      <c r="AE1425" s="37"/>
      <c r="AF1425" s="22"/>
      <c r="AG1425" s="23"/>
      <c r="AH1425" s="23"/>
      <c r="AI1425" s="23"/>
      <c r="AJ1425" s="3"/>
    </row>
    <row r="1426" spans="1:36" x14ac:dyDescent="0.35">
      <c r="A1426" s="5"/>
      <c r="B1426" s="6"/>
      <c r="C1426" s="6"/>
      <c r="D1426" s="9"/>
      <c r="E1426" s="9"/>
      <c r="F1426" s="9"/>
      <c r="G1426" s="9"/>
      <c r="H1426" s="6"/>
      <c r="I1426" s="9"/>
      <c r="J1426" s="9"/>
      <c r="K1426" s="39"/>
      <c r="L1426" s="11"/>
      <c r="M1426" s="11"/>
      <c r="N1426" s="12"/>
      <c r="O1426" s="12"/>
      <c r="P1426" s="12"/>
      <c r="Q1426" s="5"/>
      <c r="R1426" s="9"/>
      <c r="S1426" s="9"/>
      <c r="T1426" s="6"/>
      <c r="U1426" s="6"/>
      <c r="V1426" s="9"/>
      <c r="W1426" s="5"/>
      <c r="X1426" s="5"/>
      <c r="Y1426" s="7"/>
      <c r="Z1426" s="37"/>
      <c r="AA1426" s="5"/>
      <c r="AB1426" s="37"/>
      <c r="AC1426" s="5"/>
      <c r="AD1426" s="37"/>
      <c r="AE1426" s="37"/>
      <c r="AF1426" s="22"/>
      <c r="AG1426" s="23"/>
      <c r="AH1426" s="23"/>
      <c r="AI1426" s="23"/>
      <c r="AJ1426" s="3"/>
    </row>
    <row r="1427" spans="1:36" x14ac:dyDescent="0.35">
      <c r="A1427" s="5"/>
      <c r="B1427" s="6"/>
      <c r="C1427" s="6"/>
      <c r="D1427" s="9"/>
      <c r="E1427" s="9"/>
      <c r="F1427" s="9"/>
      <c r="G1427" s="9"/>
      <c r="H1427" s="6"/>
      <c r="I1427" s="9"/>
      <c r="J1427" s="9"/>
      <c r="K1427" s="39"/>
      <c r="L1427" s="11"/>
      <c r="M1427" s="11"/>
      <c r="N1427" s="12"/>
      <c r="O1427" s="12"/>
      <c r="P1427" s="12"/>
      <c r="Q1427" s="5"/>
      <c r="R1427" s="9"/>
      <c r="S1427" s="9"/>
      <c r="T1427" s="6"/>
      <c r="U1427" s="6"/>
      <c r="V1427" s="9"/>
      <c r="W1427" s="5"/>
      <c r="X1427" s="5"/>
      <c r="Y1427" s="7"/>
      <c r="Z1427" s="37"/>
      <c r="AA1427" s="5"/>
      <c r="AB1427" s="37"/>
      <c r="AC1427" s="5"/>
      <c r="AD1427" s="37"/>
      <c r="AE1427" s="37"/>
      <c r="AF1427" s="22"/>
      <c r="AG1427" s="23"/>
      <c r="AH1427" s="23"/>
      <c r="AI1427" s="23"/>
      <c r="AJ1427" s="3"/>
    </row>
    <row r="1428" spans="1:36" x14ac:dyDescent="0.35">
      <c r="A1428" s="5"/>
      <c r="B1428" s="6"/>
      <c r="C1428" s="6"/>
      <c r="D1428" s="9"/>
      <c r="E1428" s="9"/>
      <c r="F1428" s="9"/>
      <c r="G1428" s="9"/>
      <c r="H1428" s="6"/>
      <c r="I1428" s="9"/>
      <c r="J1428" s="9"/>
      <c r="K1428" s="39"/>
      <c r="L1428" s="11"/>
      <c r="M1428" s="11"/>
      <c r="N1428" s="12"/>
      <c r="O1428" s="12"/>
      <c r="P1428" s="12"/>
      <c r="Q1428" s="5"/>
      <c r="R1428" s="9"/>
      <c r="S1428" s="9"/>
      <c r="T1428" s="6"/>
      <c r="U1428" s="6"/>
      <c r="V1428" s="9"/>
      <c r="W1428" s="5"/>
      <c r="X1428" s="5"/>
      <c r="Y1428" s="7"/>
      <c r="Z1428" s="37"/>
      <c r="AA1428" s="5"/>
      <c r="AB1428" s="37"/>
      <c r="AC1428" s="5"/>
      <c r="AD1428" s="37"/>
      <c r="AE1428" s="37"/>
      <c r="AF1428" s="22"/>
      <c r="AG1428" s="23"/>
      <c r="AH1428" s="23"/>
      <c r="AI1428" s="23"/>
      <c r="AJ1428" s="3"/>
    </row>
    <row r="1429" spans="1:36" x14ac:dyDescent="0.35">
      <c r="A1429" s="5"/>
      <c r="B1429" s="6"/>
      <c r="C1429" s="6"/>
      <c r="D1429" s="9"/>
      <c r="E1429" s="9"/>
      <c r="F1429" s="9"/>
      <c r="G1429" s="9"/>
      <c r="H1429" s="6"/>
      <c r="I1429" s="9"/>
      <c r="J1429" s="9"/>
      <c r="K1429" s="39"/>
      <c r="L1429" s="11"/>
      <c r="M1429" s="11"/>
      <c r="N1429" s="12"/>
      <c r="O1429" s="12"/>
      <c r="P1429" s="12"/>
      <c r="Q1429" s="5"/>
      <c r="R1429" s="9"/>
      <c r="S1429" s="9"/>
      <c r="T1429" s="6"/>
      <c r="U1429" s="6"/>
      <c r="V1429" s="9"/>
      <c r="W1429" s="5"/>
      <c r="X1429" s="5"/>
      <c r="Y1429" s="7"/>
      <c r="Z1429" s="37"/>
      <c r="AA1429" s="5"/>
      <c r="AB1429" s="37"/>
      <c r="AC1429" s="5"/>
      <c r="AD1429" s="37"/>
      <c r="AE1429" s="37"/>
      <c r="AF1429" s="22"/>
      <c r="AG1429" s="23"/>
      <c r="AH1429" s="23"/>
      <c r="AI1429" s="23"/>
      <c r="AJ1429" s="3"/>
    </row>
    <row r="1430" spans="1:36" x14ac:dyDescent="0.35">
      <c r="A1430" s="5"/>
      <c r="B1430" s="6"/>
      <c r="C1430" s="6"/>
      <c r="D1430" s="9"/>
      <c r="E1430" s="9"/>
      <c r="F1430" s="9"/>
      <c r="G1430" s="9"/>
      <c r="H1430" s="6"/>
      <c r="I1430" s="9"/>
      <c r="J1430" s="9"/>
      <c r="K1430" s="39"/>
      <c r="L1430" s="11"/>
      <c r="M1430" s="11"/>
      <c r="N1430" s="12"/>
      <c r="O1430" s="12"/>
      <c r="P1430" s="12"/>
      <c r="Q1430" s="5"/>
      <c r="R1430" s="9"/>
      <c r="S1430" s="9"/>
      <c r="T1430" s="6"/>
      <c r="U1430" s="6"/>
      <c r="V1430" s="9"/>
      <c r="W1430" s="5"/>
      <c r="X1430" s="5"/>
      <c r="Y1430" s="7"/>
      <c r="Z1430" s="37"/>
      <c r="AA1430" s="5"/>
      <c r="AB1430" s="37"/>
      <c r="AC1430" s="5"/>
      <c r="AD1430" s="37"/>
      <c r="AE1430" s="37"/>
      <c r="AF1430" s="22"/>
      <c r="AG1430" s="23"/>
      <c r="AH1430" s="23"/>
      <c r="AI1430" s="23"/>
      <c r="AJ1430" s="3"/>
    </row>
    <row r="1431" spans="1:36" x14ac:dyDescent="0.35">
      <c r="A1431" s="5"/>
      <c r="B1431" s="6"/>
      <c r="C1431" s="6"/>
      <c r="D1431" s="9"/>
      <c r="E1431" s="9"/>
      <c r="F1431" s="9"/>
      <c r="G1431" s="9"/>
      <c r="H1431" s="6"/>
      <c r="I1431" s="9"/>
      <c r="J1431" s="9"/>
      <c r="K1431" s="39"/>
      <c r="L1431" s="11"/>
      <c r="M1431" s="11"/>
      <c r="N1431" s="12"/>
      <c r="O1431" s="12"/>
      <c r="P1431" s="12"/>
      <c r="Q1431" s="5"/>
      <c r="R1431" s="9"/>
      <c r="S1431" s="9"/>
      <c r="T1431" s="7"/>
      <c r="U1431" s="6"/>
      <c r="V1431" s="9"/>
      <c r="W1431" s="5"/>
      <c r="X1431" s="5"/>
      <c r="Y1431" s="7"/>
      <c r="Z1431" s="37"/>
      <c r="AA1431" s="5"/>
      <c r="AB1431" s="37"/>
      <c r="AC1431" s="5"/>
      <c r="AD1431" s="37"/>
      <c r="AE1431" s="37"/>
      <c r="AF1431" s="22"/>
      <c r="AG1431" s="23"/>
      <c r="AH1431" s="23"/>
      <c r="AI1431" s="23"/>
      <c r="AJ1431" s="3"/>
    </row>
    <row r="1432" spans="1:36" x14ac:dyDescent="0.35">
      <c r="A1432" s="5"/>
      <c r="B1432" s="6"/>
      <c r="C1432" s="6"/>
      <c r="D1432" s="9"/>
      <c r="E1432" s="9"/>
      <c r="F1432" s="9"/>
      <c r="G1432" s="9"/>
      <c r="H1432" s="6"/>
      <c r="I1432" s="9"/>
      <c r="J1432" s="9"/>
      <c r="K1432" s="39"/>
      <c r="L1432" s="11"/>
      <c r="M1432" s="11"/>
      <c r="N1432" s="12"/>
      <c r="O1432" s="12"/>
      <c r="P1432" s="12"/>
      <c r="Q1432" s="5"/>
      <c r="R1432" s="9"/>
      <c r="S1432" s="9"/>
      <c r="T1432" s="6"/>
      <c r="U1432" s="6"/>
      <c r="V1432" s="9"/>
      <c r="W1432" s="5"/>
      <c r="X1432" s="5"/>
      <c r="Y1432" s="7"/>
      <c r="Z1432" s="37"/>
      <c r="AA1432" s="5"/>
      <c r="AB1432" s="37"/>
      <c r="AC1432" s="5"/>
      <c r="AD1432" s="37"/>
      <c r="AE1432" s="37"/>
      <c r="AF1432" s="22"/>
      <c r="AG1432" s="23"/>
      <c r="AH1432" s="23"/>
      <c r="AI1432" s="23"/>
      <c r="AJ1432" s="3"/>
    </row>
    <row r="1433" spans="1:36" x14ac:dyDescent="0.35">
      <c r="A1433" s="5"/>
      <c r="B1433" s="6"/>
      <c r="C1433" s="6"/>
      <c r="D1433" s="9"/>
      <c r="E1433" s="9"/>
      <c r="F1433" s="9"/>
      <c r="G1433" s="9"/>
      <c r="H1433" s="7"/>
      <c r="I1433" s="9"/>
      <c r="J1433" s="9"/>
      <c r="K1433" s="10"/>
      <c r="L1433" s="5"/>
      <c r="M1433" s="5"/>
      <c r="N1433" s="35"/>
      <c r="O1433" s="35"/>
      <c r="P1433" s="12"/>
      <c r="Q1433" s="5"/>
      <c r="R1433" s="9"/>
      <c r="S1433" s="9"/>
      <c r="T1433" s="6"/>
      <c r="U1433" s="13"/>
      <c r="V1433" s="9"/>
      <c r="W1433" s="5"/>
      <c r="X1433" s="12"/>
      <c r="Y1433" s="7"/>
      <c r="Z1433" s="36"/>
      <c r="AA1433" s="5"/>
      <c r="AB1433" s="36"/>
      <c r="AC1433" s="5"/>
      <c r="AD1433" s="36"/>
      <c r="AE1433" s="36"/>
      <c r="AF1433" s="22"/>
      <c r="AG1433" s="23"/>
      <c r="AH1433" s="23"/>
      <c r="AI1433" s="23"/>
      <c r="AJ1433" s="3"/>
    </row>
    <row r="1434" spans="1:36" x14ac:dyDescent="0.35">
      <c r="A1434" s="5"/>
      <c r="B1434" s="6"/>
      <c r="C1434" s="6"/>
      <c r="D1434" s="9"/>
      <c r="E1434" s="9"/>
      <c r="F1434" s="9"/>
      <c r="G1434" s="9"/>
      <c r="H1434" s="7"/>
      <c r="I1434" s="9"/>
      <c r="J1434" s="9"/>
      <c r="K1434" s="10"/>
      <c r="L1434" s="5"/>
      <c r="M1434" s="5"/>
      <c r="N1434" s="35"/>
      <c r="O1434" s="35"/>
      <c r="P1434" s="12"/>
      <c r="Q1434" s="5"/>
      <c r="R1434" s="9"/>
      <c r="S1434" s="9"/>
      <c r="T1434" s="6"/>
      <c r="U1434" s="13"/>
      <c r="V1434" s="9"/>
      <c r="W1434" s="5"/>
      <c r="X1434" s="12"/>
      <c r="Y1434" s="7"/>
      <c r="Z1434" s="36"/>
      <c r="AA1434" s="5"/>
      <c r="AB1434" s="36"/>
      <c r="AC1434" s="5"/>
      <c r="AD1434" s="36"/>
      <c r="AE1434" s="36"/>
      <c r="AF1434" s="22"/>
      <c r="AG1434" s="23"/>
      <c r="AH1434" s="23"/>
      <c r="AI1434" s="23"/>
      <c r="AJ1434" s="3"/>
    </row>
    <row r="1435" spans="1:36" x14ac:dyDescent="0.35">
      <c r="A1435" s="5"/>
      <c r="B1435" s="6"/>
      <c r="C1435" s="6"/>
      <c r="D1435" s="9"/>
      <c r="E1435" s="9"/>
      <c r="F1435" s="9"/>
      <c r="G1435" s="9"/>
      <c r="H1435" s="7"/>
      <c r="I1435" s="9"/>
      <c r="J1435" s="9"/>
      <c r="K1435" s="10"/>
      <c r="L1435" s="5"/>
      <c r="M1435" s="5"/>
      <c r="N1435" s="35"/>
      <c r="O1435" s="35"/>
      <c r="P1435" s="12"/>
      <c r="Q1435" s="5"/>
      <c r="R1435" s="9"/>
      <c r="S1435" s="9"/>
      <c r="T1435" s="6"/>
      <c r="U1435" s="13"/>
      <c r="V1435" s="9"/>
      <c r="W1435" s="5"/>
      <c r="X1435" s="12"/>
      <c r="Y1435" s="7"/>
      <c r="Z1435" s="36"/>
      <c r="AA1435" s="5"/>
      <c r="AB1435" s="36"/>
      <c r="AC1435" s="5"/>
      <c r="AD1435" s="36"/>
      <c r="AE1435" s="36"/>
      <c r="AF1435" s="22"/>
      <c r="AG1435" s="23"/>
      <c r="AH1435" s="23"/>
      <c r="AI1435" s="23"/>
      <c r="AJ1435" s="3"/>
    </row>
    <row r="1436" spans="1:36" x14ac:dyDescent="0.35">
      <c r="A1436" s="5"/>
      <c r="B1436" s="6"/>
      <c r="C1436" s="6"/>
      <c r="D1436" s="9"/>
      <c r="E1436" s="9"/>
      <c r="F1436" s="9"/>
      <c r="G1436" s="9"/>
      <c r="H1436" s="7"/>
      <c r="I1436" s="9"/>
      <c r="J1436" s="9"/>
      <c r="K1436" s="10"/>
      <c r="L1436" s="5"/>
      <c r="M1436" s="5"/>
      <c r="N1436" s="35"/>
      <c r="O1436" s="35"/>
      <c r="P1436" s="12"/>
      <c r="Q1436" s="5"/>
      <c r="R1436" s="9"/>
      <c r="S1436" s="9"/>
      <c r="T1436" s="6"/>
      <c r="U1436" s="13"/>
      <c r="V1436" s="9"/>
      <c r="W1436" s="5"/>
      <c r="X1436" s="12"/>
      <c r="Y1436" s="7"/>
      <c r="Z1436" s="36"/>
      <c r="AA1436" s="5"/>
      <c r="AB1436" s="36"/>
      <c r="AC1436" s="5"/>
      <c r="AD1436" s="36"/>
      <c r="AE1436" s="36"/>
      <c r="AF1436" s="22"/>
      <c r="AG1436" s="23"/>
      <c r="AH1436" s="23"/>
      <c r="AI1436" s="23"/>
      <c r="AJ1436" s="3"/>
    </row>
    <row r="1437" spans="1:36" x14ac:dyDescent="0.35">
      <c r="A1437" s="5"/>
      <c r="B1437" s="6"/>
      <c r="C1437" s="6"/>
      <c r="D1437" s="9"/>
      <c r="E1437" s="9"/>
      <c r="F1437" s="9"/>
      <c r="G1437" s="9"/>
      <c r="H1437" s="7"/>
      <c r="I1437" s="9"/>
      <c r="J1437" s="9"/>
      <c r="K1437" s="10"/>
      <c r="L1437" s="5"/>
      <c r="M1437" s="5"/>
      <c r="N1437" s="35"/>
      <c r="O1437" s="35"/>
      <c r="P1437" s="12"/>
      <c r="Q1437" s="5"/>
      <c r="R1437" s="9"/>
      <c r="S1437" s="9"/>
      <c r="T1437" s="6"/>
      <c r="U1437" s="13"/>
      <c r="V1437" s="9"/>
      <c r="W1437" s="5"/>
      <c r="X1437" s="12"/>
      <c r="Y1437" s="7"/>
      <c r="Z1437" s="36"/>
      <c r="AA1437" s="5"/>
      <c r="AB1437" s="36"/>
      <c r="AC1437" s="5"/>
      <c r="AD1437" s="36"/>
      <c r="AE1437" s="36"/>
      <c r="AF1437" s="22"/>
      <c r="AG1437" s="23"/>
      <c r="AH1437" s="23"/>
      <c r="AI1437" s="23"/>
      <c r="AJ1437" s="3"/>
    </row>
    <row r="1438" spans="1:36" x14ac:dyDescent="0.35">
      <c r="A1438" s="5"/>
      <c r="B1438" s="6"/>
      <c r="C1438" s="6"/>
      <c r="D1438" s="9"/>
      <c r="E1438" s="9"/>
      <c r="F1438" s="9"/>
      <c r="G1438" s="9"/>
      <c r="H1438" s="7"/>
      <c r="I1438" s="9"/>
      <c r="J1438" s="9"/>
      <c r="K1438" s="10"/>
      <c r="L1438" s="5"/>
      <c r="M1438" s="5"/>
      <c r="N1438" s="35"/>
      <c r="O1438" s="35"/>
      <c r="P1438" s="12"/>
      <c r="Q1438" s="5"/>
      <c r="R1438" s="9"/>
      <c r="S1438" s="9"/>
      <c r="T1438" s="6"/>
      <c r="U1438" s="13"/>
      <c r="V1438" s="9"/>
      <c r="W1438" s="5"/>
      <c r="X1438" s="12"/>
      <c r="Y1438" s="7"/>
      <c r="Z1438" s="36"/>
      <c r="AA1438" s="5"/>
      <c r="AB1438" s="36"/>
      <c r="AC1438" s="5"/>
      <c r="AD1438" s="36"/>
      <c r="AE1438" s="36"/>
      <c r="AF1438" s="22"/>
      <c r="AG1438" s="23"/>
      <c r="AH1438" s="23"/>
      <c r="AI1438" s="23"/>
      <c r="AJ1438" s="3"/>
    </row>
    <row r="1439" spans="1:36" x14ac:dyDescent="0.35">
      <c r="A1439" s="5"/>
      <c r="B1439" s="6"/>
      <c r="C1439" s="6"/>
      <c r="D1439" s="9"/>
      <c r="E1439" s="9"/>
      <c r="F1439" s="9"/>
      <c r="G1439" s="9"/>
      <c r="H1439" s="7"/>
      <c r="I1439" s="9"/>
      <c r="J1439" s="9"/>
      <c r="K1439" s="10"/>
      <c r="L1439" s="5"/>
      <c r="M1439" s="5"/>
      <c r="N1439" s="35"/>
      <c r="O1439" s="35"/>
      <c r="P1439" s="12"/>
      <c r="Q1439" s="5"/>
      <c r="R1439" s="9"/>
      <c r="S1439" s="9"/>
      <c r="T1439" s="6"/>
      <c r="U1439" s="13"/>
      <c r="V1439" s="9"/>
      <c r="W1439" s="5"/>
      <c r="X1439" s="12"/>
      <c r="Y1439" s="7"/>
      <c r="Z1439" s="36"/>
      <c r="AA1439" s="5"/>
      <c r="AB1439" s="36"/>
      <c r="AC1439" s="5"/>
      <c r="AD1439" s="36"/>
      <c r="AE1439" s="36"/>
      <c r="AF1439" s="22"/>
      <c r="AG1439" s="23"/>
      <c r="AH1439" s="23"/>
      <c r="AI1439" s="23"/>
      <c r="AJ1439" s="3"/>
    </row>
    <row r="1440" spans="1:36" x14ac:dyDescent="0.35">
      <c r="A1440" s="5"/>
      <c r="B1440" s="6"/>
      <c r="C1440" s="6"/>
      <c r="D1440" s="9"/>
      <c r="E1440" s="9"/>
      <c r="F1440" s="9"/>
      <c r="G1440" s="9"/>
      <c r="H1440" s="7"/>
      <c r="I1440" s="9"/>
      <c r="J1440" s="9"/>
      <c r="K1440" s="10"/>
      <c r="L1440" s="5"/>
      <c r="M1440" s="5"/>
      <c r="N1440" s="35"/>
      <c r="O1440" s="35"/>
      <c r="P1440" s="12"/>
      <c r="Q1440" s="5"/>
      <c r="R1440" s="9"/>
      <c r="S1440" s="9"/>
      <c r="T1440" s="6"/>
      <c r="U1440" s="13"/>
      <c r="V1440" s="9"/>
      <c r="W1440" s="5"/>
      <c r="X1440" s="12"/>
      <c r="Y1440" s="7"/>
      <c r="Z1440" s="36"/>
      <c r="AA1440" s="5"/>
      <c r="AB1440" s="36"/>
      <c r="AC1440" s="5"/>
      <c r="AD1440" s="36"/>
      <c r="AE1440" s="36"/>
      <c r="AF1440" s="22"/>
      <c r="AG1440" s="23"/>
      <c r="AH1440" s="23"/>
      <c r="AI1440" s="23"/>
      <c r="AJ1440" s="3"/>
    </row>
    <row r="1441" spans="1:36" x14ac:dyDescent="0.35">
      <c r="A1441" s="5"/>
      <c r="B1441" s="6"/>
      <c r="C1441" s="6"/>
      <c r="D1441" s="9"/>
      <c r="E1441" s="9"/>
      <c r="F1441" s="9"/>
      <c r="G1441" s="9"/>
      <c r="H1441" s="7"/>
      <c r="I1441" s="9"/>
      <c r="J1441" s="9"/>
      <c r="K1441" s="10"/>
      <c r="L1441" s="5"/>
      <c r="M1441" s="5"/>
      <c r="N1441" s="35"/>
      <c r="O1441" s="35"/>
      <c r="P1441" s="12"/>
      <c r="Q1441" s="5"/>
      <c r="R1441" s="9"/>
      <c r="S1441" s="9"/>
      <c r="T1441" s="6"/>
      <c r="U1441" s="13"/>
      <c r="V1441" s="9"/>
      <c r="W1441" s="5"/>
      <c r="X1441" s="12"/>
      <c r="Y1441" s="7"/>
      <c r="Z1441" s="36"/>
      <c r="AA1441" s="5"/>
      <c r="AB1441" s="36"/>
      <c r="AC1441" s="5"/>
      <c r="AD1441" s="36"/>
      <c r="AE1441" s="36"/>
      <c r="AF1441" s="22"/>
      <c r="AG1441" s="23"/>
      <c r="AH1441" s="23"/>
      <c r="AI1441" s="23"/>
      <c r="AJ1441" s="3"/>
    </row>
    <row r="1442" spans="1:36" x14ac:dyDescent="0.35">
      <c r="A1442" s="5"/>
      <c r="B1442" s="6"/>
      <c r="C1442" s="6"/>
      <c r="D1442" s="9"/>
      <c r="E1442" s="9"/>
      <c r="F1442" s="9"/>
      <c r="G1442" s="9"/>
      <c r="H1442" s="7"/>
      <c r="I1442" s="9"/>
      <c r="J1442" s="9"/>
      <c r="K1442" s="10"/>
      <c r="L1442" s="5"/>
      <c r="M1442" s="5"/>
      <c r="N1442" s="35"/>
      <c r="O1442" s="35"/>
      <c r="P1442" s="12"/>
      <c r="Q1442" s="5"/>
      <c r="R1442" s="9"/>
      <c r="S1442" s="9"/>
      <c r="T1442" s="6"/>
      <c r="U1442" s="13"/>
      <c r="V1442" s="9"/>
      <c r="W1442" s="5"/>
      <c r="X1442" s="12"/>
      <c r="Y1442" s="7"/>
      <c r="Z1442" s="36"/>
      <c r="AA1442" s="5"/>
      <c r="AB1442" s="36"/>
      <c r="AC1442" s="5"/>
      <c r="AD1442" s="36"/>
      <c r="AE1442" s="36"/>
      <c r="AF1442" s="22"/>
      <c r="AG1442" s="23"/>
      <c r="AH1442" s="23"/>
      <c r="AI1442" s="23"/>
      <c r="AJ1442" s="3"/>
    </row>
    <row r="1443" spans="1:36" x14ac:dyDescent="0.35">
      <c r="A1443" s="5"/>
      <c r="B1443" s="6"/>
      <c r="C1443" s="6"/>
      <c r="D1443" s="9"/>
      <c r="E1443" s="9"/>
      <c r="F1443" s="9"/>
      <c r="G1443" s="9"/>
      <c r="H1443" s="7"/>
      <c r="I1443" s="9"/>
      <c r="J1443" s="9"/>
      <c r="K1443" s="10"/>
      <c r="L1443" s="5"/>
      <c r="M1443" s="5"/>
      <c r="N1443" s="35"/>
      <c r="O1443" s="35"/>
      <c r="P1443" s="12"/>
      <c r="Q1443" s="5"/>
      <c r="R1443" s="9"/>
      <c r="S1443" s="9"/>
      <c r="T1443" s="6"/>
      <c r="U1443" s="13"/>
      <c r="V1443" s="9"/>
      <c r="W1443" s="5"/>
      <c r="X1443" s="12"/>
      <c r="Y1443" s="7"/>
      <c r="Z1443" s="36"/>
      <c r="AA1443" s="5"/>
      <c r="AB1443" s="36"/>
      <c r="AC1443" s="5"/>
      <c r="AD1443" s="36"/>
      <c r="AE1443" s="36"/>
      <c r="AF1443" s="22"/>
      <c r="AG1443" s="23"/>
      <c r="AH1443" s="23"/>
      <c r="AI1443" s="23"/>
      <c r="AJ1443" s="3"/>
    </row>
    <row r="1444" spans="1:36" x14ac:dyDescent="0.35">
      <c r="A1444" s="5"/>
      <c r="B1444" s="6"/>
      <c r="C1444" s="6"/>
      <c r="D1444" s="9"/>
      <c r="E1444" s="9"/>
      <c r="F1444" s="9"/>
      <c r="G1444" s="9"/>
      <c r="H1444" s="7"/>
      <c r="I1444" s="9"/>
      <c r="J1444" s="9"/>
      <c r="K1444" s="10"/>
      <c r="L1444" s="5"/>
      <c r="M1444" s="5"/>
      <c r="N1444" s="35"/>
      <c r="O1444" s="35"/>
      <c r="P1444" s="12"/>
      <c r="Q1444" s="5"/>
      <c r="R1444" s="9"/>
      <c r="S1444" s="9"/>
      <c r="T1444" s="6"/>
      <c r="U1444" s="13"/>
      <c r="V1444" s="9"/>
      <c r="W1444" s="5"/>
      <c r="X1444" s="12"/>
      <c r="Y1444" s="7"/>
      <c r="Z1444" s="36"/>
      <c r="AA1444" s="5"/>
      <c r="AB1444" s="36"/>
      <c r="AC1444" s="5"/>
      <c r="AD1444" s="36"/>
      <c r="AE1444" s="36"/>
      <c r="AF1444" s="22"/>
      <c r="AG1444" s="23"/>
      <c r="AH1444" s="23"/>
      <c r="AI1444" s="23"/>
      <c r="AJ1444" s="3"/>
    </row>
    <row r="1445" spans="1:36" x14ac:dyDescent="0.35">
      <c r="A1445" s="5"/>
      <c r="B1445" s="6"/>
      <c r="C1445" s="6"/>
      <c r="D1445" s="9"/>
      <c r="E1445" s="9"/>
      <c r="F1445" s="9"/>
      <c r="G1445" s="9"/>
      <c r="H1445" s="7"/>
      <c r="I1445" s="9"/>
      <c r="J1445" s="9"/>
      <c r="K1445" s="10"/>
      <c r="L1445" s="5"/>
      <c r="M1445" s="5"/>
      <c r="N1445" s="35"/>
      <c r="O1445" s="35"/>
      <c r="P1445" s="12"/>
      <c r="Q1445" s="5"/>
      <c r="R1445" s="9"/>
      <c r="S1445" s="9"/>
      <c r="T1445" s="6"/>
      <c r="U1445" s="13"/>
      <c r="V1445" s="9"/>
      <c r="W1445" s="5"/>
      <c r="X1445" s="12"/>
      <c r="Y1445" s="7"/>
      <c r="Z1445" s="36"/>
      <c r="AA1445" s="5"/>
      <c r="AB1445" s="36"/>
      <c r="AC1445" s="5"/>
      <c r="AD1445" s="36"/>
      <c r="AE1445" s="36"/>
      <c r="AF1445" s="22"/>
      <c r="AG1445" s="23"/>
      <c r="AH1445" s="23"/>
      <c r="AI1445" s="23"/>
      <c r="AJ1445" s="3"/>
    </row>
    <row r="1446" spans="1:36" x14ac:dyDescent="0.35">
      <c r="A1446" s="5"/>
      <c r="B1446" s="6"/>
      <c r="C1446" s="6"/>
      <c r="D1446" s="9"/>
      <c r="E1446" s="9"/>
      <c r="F1446" s="9"/>
      <c r="G1446" s="9"/>
      <c r="H1446" s="7"/>
      <c r="I1446" s="9"/>
      <c r="J1446" s="9"/>
      <c r="K1446" s="10"/>
      <c r="L1446" s="5"/>
      <c r="M1446" s="5"/>
      <c r="N1446" s="35"/>
      <c r="O1446" s="35"/>
      <c r="P1446" s="12"/>
      <c r="Q1446" s="5"/>
      <c r="R1446" s="9"/>
      <c r="S1446" s="9"/>
      <c r="T1446" s="6"/>
      <c r="U1446" s="13"/>
      <c r="V1446" s="9"/>
      <c r="W1446" s="5"/>
      <c r="X1446" s="12"/>
      <c r="Y1446" s="7"/>
      <c r="Z1446" s="36"/>
      <c r="AA1446" s="5"/>
      <c r="AB1446" s="36"/>
      <c r="AC1446" s="5"/>
      <c r="AD1446" s="36"/>
      <c r="AE1446" s="36"/>
      <c r="AF1446" s="22"/>
      <c r="AG1446" s="23"/>
      <c r="AH1446" s="23"/>
      <c r="AI1446" s="23"/>
      <c r="AJ1446" s="3"/>
    </row>
    <row r="1447" spans="1:36" x14ac:dyDescent="0.35">
      <c r="A1447" s="5"/>
      <c r="B1447" s="6"/>
      <c r="C1447" s="6"/>
      <c r="D1447" s="9"/>
      <c r="E1447" s="9"/>
      <c r="F1447" s="9"/>
      <c r="G1447" s="9"/>
      <c r="H1447" s="7"/>
      <c r="I1447" s="9"/>
      <c r="J1447" s="9"/>
      <c r="K1447" s="10"/>
      <c r="L1447" s="5"/>
      <c r="M1447" s="5"/>
      <c r="N1447" s="35"/>
      <c r="O1447" s="35"/>
      <c r="P1447" s="12"/>
      <c r="Q1447" s="5"/>
      <c r="R1447" s="9"/>
      <c r="S1447" s="9"/>
      <c r="T1447" s="6"/>
      <c r="U1447" s="13"/>
      <c r="V1447" s="9"/>
      <c r="W1447" s="5"/>
      <c r="X1447" s="12"/>
      <c r="Y1447" s="7"/>
      <c r="Z1447" s="36"/>
      <c r="AA1447" s="5"/>
      <c r="AB1447" s="36"/>
      <c r="AC1447" s="5"/>
      <c r="AD1447" s="36"/>
      <c r="AE1447" s="36"/>
      <c r="AF1447" s="22"/>
      <c r="AG1447" s="23"/>
      <c r="AH1447" s="23"/>
      <c r="AI1447" s="23"/>
      <c r="AJ1447" s="3"/>
    </row>
    <row r="1448" spans="1:36" x14ac:dyDescent="0.35">
      <c r="A1448" s="5"/>
      <c r="B1448" s="6"/>
      <c r="C1448" s="6"/>
      <c r="D1448" s="9"/>
      <c r="E1448" s="9"/>
      <c r="F1448" s="9"/>
      <c r="G1448" s="9"/>
      <c r="H1448" s="7"/>
      <c r="I1448" s="9"/>
      <c r="J1448" s="9"/>
      <c r="K1448" s="10"/>
      <c r="L1448" s="5"/>
      <c r="M1448" s="5"/>
      <c r="N1448" s="35"/>
      <c r="O1448" s="35"/>
      <c r="P1448" s="12"/>
      <c r="Q1448" s="5"/>
      <c r="R1448" s="9"/>
      <c r="S1448" s="9"/>
      <c r="T1448" s="6"/>
      <c r="U1448" s="13"/>
      <c r="V1448" s="9"/>
      <c r="W1448" s="5"/>
      <c r="X1448" s="12"/>
      <c r="Y1448" s="7"/>
      <c r="Z1448" s="36"/>
      <c r="AA1448" s="5"/>
      <c r="AB1448" s="36"/>
      <c r="AC1448" s="5"/>
      <c r="AD1448" s="36"/>
      <c r="AE1448" s="36"/>
      <c r="AF1448" s="22"/>
      <c r="AG1448" s="23"/>
      <c r="AH1448" s="23"/>
      <c r="AI1448" s="23"/>
      <c r="AJ1448" s="3"/>
    </row>
    <row r="1449" spans="1:36" x14ac:dyDescent="0.35">
      <c r="A1449" s="5"/>
      <c r="B1449" s="6"/>
      <c r="C1449" s="6"/>
      <c r="D1449" s="9"/>
      <c r="E1449" s="9"/>
      <c r="F1449" s="9"/>
      <c r="G1449" s="9"/>
      <c r="H1449" s="7"/>
      <c r="I1449" s="9"/>
      <c r="J1449" s="9"/>
      <c r="K1449" s="10"/>
      <c r="L1449" s="5"/>
      <c r="M1449" s="5"/>
      <c r="N1449" s="35"/>
      <c r="O1449" s="35"/>
      <c r="P1449" s="12"/>
      <c r="Q1449" s="5"/>
      <c r="R1449" s="9"/>
      <c r="S1449" s="9"/>
      <c r="T1449" s="6"/>
      <c r="U1449" s="13"/>
      <c r="V1449" s="9"/>
      <c r="W1449" s="5"/>
      <c r="X1449" s="12"/>
      <c r="Y1449" s="7"/>
      <c r="Z1449" s="36"/>
      <c r="AA1449" s="5"/>
      <c r="AB1449" s="36"/>
      <c r="AC1449" s="5"/>
      <c r="AD1449" s="36"/>
      <c r="AE1449" s="36"/>
      <c r="AF1449" s="22"/>
      <c r="AG1449" s="23"/>
      <c r="AH1449" s="23"/>
      <c r="AI1449" s="23"/>
      <c r="AJ1449" s="3"/>
    </row>
    <row r="1450" spans="1:36" x14ac:dyDescent="0.35">
      <c r="A1450" s="5"/>
      <c r="B1450" s="6"/>
      <c r="C1450" s="6"/>
      <c r="D1450" s="9"/>
      <c r="E1450" s="9"/>
      <c r="F1450" s="9"/>
      <c r="G1450" s="9"/>
      <c r="H1450" s="7"/>
      <c r="I1450" s="9"/>
      <c r="J1450" s="9"/>
      <c r="K1450" s="10"/>
      <c r="L1450" s="5"/>
      <c r="M1450" s="5"/>
      <c r="N1450" s="35"/>
      <c r="O1450" s="35"/>
      <c r="P1450" s="12"/>
      <c r="Q1450" s="5"/>
      <c r="R1450" s="9"/>
      <c r="S1450" s="9"/>
      <c r="T1450" s="6"/>
      <c r="U1450" s="13"/>
      <c r="V1450" s="9"/>
      <c r="W1450" s="5"/>
      <c r="X1450" s="12"/>
      <c r="Y1450" s="7"/>
      <c r="Z1450" s="36"/>
      <c r="AA1450" s="5"/>
      <c r="AB1450" s="36"/>
      <c r="AC1450" s="5"/>
      <c r="AD1450" s="36"/>
      <c r="AE1450" s="36"/>
      <c r="AF1450" s="22"/>
      <c r="AG1450" s="23"/>
      <c r="AH1450" s="23"/>
      <c r="AI1450" s="23"/>
      <c r="AJ1450" s="3"/>
    </row>
    <row r="1451" spans="1:36" x14ac:dyDescent="0.35">
      <c r="A1451" s="5"/>
      <c r="B1451" s="6"/>
      <c r="C1451" s="6"/>
      <c r="D1451" s="9"/>
      <c r="E1451" s="9"/>
      <c r="F1451" s="9"/>
      <c r="G1451" s="9"/>
      <c r="H1451" s="7"/>
      <c r="I1451" s="9"/>
      <c r="J1451" s="9"/>
      <c r="K1451" s="10"/>
      <c r="L1451" s="5"/>
      <c r="M1451" s="5"/>
      <c r="N1451" s="35"/>
      <c r="O1451" s="35"/>
      <c r="P1451" s="12"/>
      <c r="Q1451" s="5"/>
      <c r="R1451" s="9"/>
      <c r="S1451" s="9"/>
      <c r="T1451" s="6"/>
      <c r="U1451" s="13"/>
      <c r="V1451" s="9"/>
      <c r="W1451" s="5"/>
      <c r="X1451" s="12"/>
      <c r="Y1451" s="7"/>
      <c r="Z1451" s="36"/>
      <c r="AA1451" s="5"/>
      <c r="AB1451" s="36"/>
      <c r="AC1451" s="5"/>
      <c r="AD1451" s="36"/>
      <c r="AE1451" s="36"/>
      <c r="AF1451" s="22"/>
      <c r="AG1451" s="23"/>
      <c r="AH1451" s="23"/>
      <c r="AI1451" s="23"/>
      <c r="AJ1451" s="3"/>
    </row>
    <row r="1452" spans="1:36" x14ac:dyDescent="0.35">
      <c r="A1452" s="5"/>
      <c r="B1452" s="6"/>
      <c r="C1452" s="6"/>
      <c r="D1452" s="9"/>
      <c r="E1452" s="9"/>
      <c r="F1452" s="9"/>
      <c r="G1452" s="9"/>
      <c r="H1452" s="7"/>
      <c r="I1452" s="9"/>
      <c r="J1452" s="9"/>
      <c r="K1452" s="10"/>
      <c r="L1452" s="5"/>
      <c r="M1452" s="5"/>
      <c r="N1452" s="35"/>
      <c r="O1452" s="35"/>
      <c r="P1452" s="12"/>
      <c r="Q1452" s="5"/>
      <c r="R1452" s="9"/>
      <c r="S1452" s="9"/>
      <c r="T1452" s="6"/>
      <c r="U1452" s="13"/>
      <c r="V1452" s="9"/>
      <c r="W1452" s="5"/>
      <c r="X1452" s="12"/>
      <c r="Y1452" s="7"/>
      <c r="Z1452" s="36"/>
      <c r="AA1452" s="5"/>
      <c r="AB1452" s="36"/>
      <c r="AC1452" s="5"/>
      <c r="AD1452" s="36"/>
      <c r="AE1452" s="36"/>
      <c r="AF1452" s="22"/>
      <c r="AG1452" s="23"/>
      <c r="AH1452" s="23"/>
      <c r="AI1452" s="23"/>
      <c r="AJ1452" s="3"/>
    </row>
    <row r="1453" spans="1:36" x14ac:dyDescent="0.35">
      <c r="A1453" s="5"/>
      <c r="B1453" s="6"/>
      <c r="C1453" s="6"/>
      <c r="D1453" s="9"/>
      <c r="E1453" s="9"/>
      <c r="F1453" s="9"/>
      <c r="G1453" s="9"/>
      <c r="H1453" s="7"/>
      <c r="I1453" s="9"/>
      <c r="J1453" s="9"/>
      <c r="K1453" s="10"/>
      <c r="L1453" s="5"/>
      <c r="M1453" s="5"/>
      <c r="N1453" s="35"/>
      <c r="O1453" s="35"/>
      <c r="P1453" s="12"/>
      <c r="Q1453" s="5"/>
      <c r="R1453" s="9"/>
      <c r="S1453" s="9"/>
      <c r="T1453" s="6"/>
      <c r="U1453" s="13"/>
      <c r="V1453" s="9"/>
      <c r="W1453" s="5"/>
      <c r="X1453" s="12"/>
      <c r="Y1453" s="7"/>
      <c r="Z1453" s="36"/>
      <c r="AA1453" s="5"/>
      <c r="AB1453" s="36"/>
      <c r="AC1453" s="5"/>
      <c r="AD1453" s="36"/>
      <c r="AE1453" s="36"/>
      <c r="AF1453" s="22"/>
      <c r="AG1453" s="23"/>
      <c r="AH1453" s="23"/>
      <c r="AI1453" s="23"/>
      <c r="AJ1453" s="3"/>
    </row>
    <row r="1454" spans="1:36" x14ac:dyDescent="0.35">
      <c r="A1454" s="5"/>
      <c r="B1454" s="6"/>
      <c r="C1454" s="6"/>
      <c r="D1454" s="9"/>
      <c r="E1454" s="9"/>
      <c r="F1454" s="9"/>
      <c r="G1454" s="9"/>
      <c r="H1454" s="7"/>
      <c r="I1454" s="9"/>
      <c r="J1454" s="9"/>
      <c r="K1454" s="10"/>
      <c r="L1454" s="5"/>
      <c r="M1454" s="5"/>
      <c r="N1454" s="35"/>
      <c r="O1454" s="35"/>
      <c r="P1454" s="12"/>
      <c r="Q1454" s="5"/>
      <c r="R1454" s="9"/>
      <c r="S1454" s="9"/>
      <c r="T1454" s="6"/>
      <c r="U1454" s="13"/>
      <c r="V1454" s="9"/>
      <c r="W1454" s="5"/>
      <c r="X1454" s="12"/>
      <c r="Y1454" s="7"/>
      <c r="Z1454" s="36"/>
      <c r="AA1454" s="5"/>
      <c r="AB1454" s="36"/>
      <c r="AC1454" s="5"/>
      <c r="AD1454" s="36"/>
      <c r="AE1454" s="36"/>
      <c r="AF1454" s="22"/>
      <c r="AG1454" s="23"/>
      <c r="AH1454" s="23"/>
      <c r="AI1454" s="23"/>
      <c r="AJ1454" s="3"/>
    </row>
    <row r="1455" spans="1:36" x14ac:dyDescent="0.35">
      <c r="A1455" s="5"/>
      <c r="B1455" s="6"/>
      <c r="C1455" s="6"/>
      <c r="D1455" s="9"/>
      <c r="E1455" s="9"/>
      <c r="F1455" s="9"/>
      <c r="G1455" s="9"/>
      <c r="H1455" s="6"/>
      <c r="I1455" s="9"/>
      <c r="J1455" s="9"/>
      <c r="K1455" s="39"/>
      <c r="L1455" s="11"/>
      <c r="M1455" s="11"/>
      <c r="N1455" s="38"/>
      <c r="O1455" s="38"/>
      <c r="P1455" s="12"/>
      <c r="Q1455" s="5"/>
      <c r="R1455" s="9"/>
      <c r="S1455" s="9"/>
      <c r="T1455" s="6"/>
      <c r="U1455" s="6"/>
      <c r="V1455" s="9"/>
      <c r="W1455" s="5"/>
      <c r="X1455" s="5"/>
      <c r="Y1455" s="7"/>
      <c r="Z1455" s="37"/>
      <c r="AA1455" s="5"/>
      <c r="AB1455" s="37"/>
      <c r="AC1455" s="5"/>
      <c r="AD1455" s="37"/>
      <c r="AE1455" s="37"/>
      <c r="AF1455" s="22"/>
      <c r="AG1455" s="23"/>
      <c r="AH1455" s="23"/>
      <c r="AI1455" s="23"/>
      <c r="AJ1455" s="3"/>
    </row>
    <row r="1456" spans="1:36" x14ac:dyDescent="0.35">
      <c r="A1456" s="5"/>
      <c r="B1456" s="6"/>
      <c r="C1456" s="6"/>
      <c r="D1456" s="9"/>
      <c r="E1456" s="9"/>
      <c r="F1456" s="9"/>
      <c r="G1456" s="9"/>
      <c r="H1456" s="6"/>
      <c r="I1456" s="9"/>
      <c r="J1456" s="9"/>
      <c r="K1456" s="39"/>
      <c r="L1456" s="11"/>
      <c r="M1456" s="11"/>
      <c r="N1456" s="38"/>
      <c r="O1456" s="38"/>
      <c r="P1456" s="12"/>
      <c r="Q1456" s="5"/>
      <c r="R1456" s="9"/>
      <c r="S1456" s="9"/>
      <c r="T1456" s="6"/>
      <c r="U1456" s="6"/>
      <c r="V1456" s="9"/>
      <c r="W1456" s="5"/>
      <c r="X1456" s="5"/>
      <c r="Y1456" s="7"/>
      <c r="Z1456" s="37"/>
      <c r="AA1456" s="5"/>
      <c r="AB1456" s="37"/>
      <c r="AC1456" s="5"/>
      <c r="AD1456" s="37"/>
      <c r="AE1456" s="37"/>
      <c r="AF1456" s="22"/>
      <c r="AG1456" s="23"/>
      <c r="AH1456" s="23"/>
      <c r="AI1456" s="23"/>
      <c r="AJ1456" s="3"/>
    </row>
    <row r="1457" spans="1:36" x14ac:dyDescent="0.35">
      <c r="A1457" s="5"/>
      <c r="B1457" s="6"/>
      <c r="C1457" s="6"/>
      <c r="D1457" s="9"/>
      <c r="E1457" s="9"/>
      <c r="F1457" s="9"/>
      <c r="G1457" s="9"/>
      <c r="H1457" s="6"/>
      <c r="I1457" s="9"/>
      <c r="J1457" s="9"/>
      <c r="K1457" s="39"/>
      <c r="L1457" s="11"/>
      <c r="M1457" s="11"/>
      <c r="N1457" s="38"/>
      <c r="O1457" s="38"/>
      <c r="P1457" s="12"/>
      <c r="Q1457" s="5"/>
      <c r="R1457" s="9"/>
      <c r="S1457" s="9"/>
      <c r="T1457" s="6"/>
      <c r="U1457" s="6"/>
      <c r="V1457" s="9"/>
      <c r="W1457" s="5"/>
      <c r="X1457" s="5"/>
      <c r="Y1457" s="7"/>
      <c r="Z1457" s="37"/>
      <c r="AA1457" s="5"/>
      <c r="AB1457" s="37"/>
      <c r="AC1457" s="5"/>
      <c r="AD1457" s="37"/>
      <c r="AE1457" s="37"/>
      <c r="AF1457" s="22"/>
      <c r="AG1457" s="23"/>
      <c r="AH1457" s="23"/>
      <c r="AI1457" s="23"/>
      <c r="AJ1457" s="3"/>
    </row>
    <row r="1458" spans="1:36" x14ac:dyDescent="0.35">
      <c r="A1458" s="5"/>
      <c r="B1458" s="6"/>
      <c r="C1458" s="6"/>
      <c r="D1458" s="9"/>
      <c r="E1458" s="9"/>
      <c r="F1458" s="9"/>
      <c r="G1458" s="9"/>
      <c r="H1458" s="6"/>
      <c r="I1458" s="9"/>
      <c r="J1458" s="9"/>
      <c r="K1458" s="39"/>
      <c r="L1458" s="11"/>
      <c r="M1458" s="11"/>
      <c r="N1458" s="38"/>
      <c r="O1458" s="38"/>
      <c r="P1458" s="12"/>
      <c r="Q1458" s="5"/>
      <c r="R1458" s="9"/>
      <c r="S1458" s="9"/>
      <c r="T1458" s="6"/>
      <c r="U1458" s="6"/>
      <c r="V1458" s="9"/>
      <c r="W1458" s="5"/>
      <c r="X1458" s="5"/>
      <c r="Y1458" s="7"/>
      <c r="Z1458" s="37"/>
      <c r="AA1458" s="5"/>
      <c r="AB1458" s="37"/>
      <c r="AC1458" s="5"/>
      <c r="AD1458" s="37"/>
      <c r="AE1458" s="37"/>
      <c r="AF1458" s="22"/>
      <c r="AG1458" s="23"/>
      <c r="AH1458" s="23"/>
      <c r="AI1458" s="23"/>
      <c r="AJ1458" s="3"/>
    </row>
    <row r="1459" spans="1:36" x14ac:dyDescent="0.35">
      <c r="A1459" s="5"/>
      <c r="B1459" s="6"/>
      <c r="C1459" s="6"/>
      <c r="D1459" s="9"/>
      <c r="E1459" s="9"/>
      <c r="F1459" s="9"/>
      <c r="G1459" s="9"/>
      <c r="H1459" s="6"/>
      <c r="I1459" s="9"/>
      <c r="J1459" s="9"/>
      <c r="K1459" s="39"/>
      <c r="L1459" s="11"/>
      <c r="M1459" s="11"/>
      <c r="N1459" s="38"/>
      <c r="O1459" s="38"/>
      <c r="P1459" s="12"/>
      <c r="Q1459" s="5"/>
      <c r="R1459" s="9"/>
      <c r="S1459" s="9"/>
      <c r="T1459" s="6"/>
      <c r="U1459" s="6"/>
      <c r="V1459" s="9"/>
      <c r="W1459" s="5"/>
      <c r="X1459" s="5"/>
      <c r="Y1459" s="7"/>
      <c r="Z1459" s="37"/>
      <c r="AA1459" s="5"/>
      <c r="AB1459" s="37"/>
      <c r="AC1459" s="5"/>
      <c r="AD1459" s="37"/>
      <c r="AE1459" s="37"/>
      <c r="AF1459" s="22"/>
      <c r="AG1459" s="23"/>
      <c r="AH1459" s="23"/>
      <c r="AI1459" s="23"/>
      <c r="AJ1459" s="3"/>
    </row>
    <row r="1460" spans="1:36" x14ac:dyDescent="0.35">
      <c r="A1460" s="5"/>
      <c r="B1460" s="6"/>
      <c r="C1460" s="6"/>
      <c r="D1460" s="9"/>
      <c r="E1460" s="9"/>
      <c r="F1460" s="9"/>
      <c r="G1460" s="9"/>
      <c r="H1460" s="6"/>
      <c r="I1460" s="9"/>
      <c r="J1460" s="9"/>
      <c r="K1460" s="39"/>
      <c r="L1460" s="11"/>
      <c r="M1460" s="11"/>
      <c r="N1460" s="38"/>
      <c r="O1460" s="38"/>
      <c r="P1460" s="12"/>
      <c r="Q1460" s="5"/>
      <c r="R1460" s="9"/>
      <c r="S1460" s="9"/>
      <c r="T1460" s="6"/>
      <c r="U1460" s="6"/>
      <c r="V1460" s="9"/>
      <c r="W1460" s="5"/>
      <c r="X1460" s="5"/>
      <c r="Y1460" s="7"/>
      <c r="Z1460" s="37"/>
      <c r="AA1460" s="5"/>
      <c r="AB1460" s="37"/>
      <c r="AC1460" s="5"/>
      <c r="AD1460" s="37"/>
      <c r="AE1460" s="37"/>
      <c r="AF1460" s="22"/>
      <c r="AG1460" s="23"/>
      <c r="AH1460" s="23"/>
      <c r="AI1460" s="23"/>
      <c r="AJ1460" s="3"/>
    </row>
    <row r="1461" spans="1:36" x14ac:dyDescent="0.35">
      <c r="A1461" s="5"/>
      <c r="B1461" s="6"/>
      <c r="C1461" s="6"/>
      <c r="D1461" s="9"/>
      <c r="E1461" s="9"/>
      <c r="F1461" s="9"/>
      <c r="G1461" s="9"/>
      <c r="H1461" s="6"/>
      <c r="I1461" s="9"/>
      <c r="J1461" s="9"/>
      <c r="K1461" s="39"/>
      <c r="L1461" s="11"/>
      <c r="M1461" s="11"/>
      <c r="N1461" s="38"/>
      <c r="O1461" s="38"/>
      <c r="P1461" s="12"/>
      <c r="Q1461" s="5"/>
      <c r="R1461" s="9"/>
      <c r="S1461" s="9"/>
      <c r="T1461" s="6"/>
      <c r="U1461" s="6"/>
      <c r="V1461" s="9"/>
      <c r="W1461" s="5"/>
      <c r="X1461" s="5"/>
      <c r="Y1461" s="7"/>
      <c r="Z1461" s="37"/>
      <c r="AA1461" s="5"/>
      <c r="AB1461" s="37"/>
      <c r="AC1461" s="5"/>
      <c r="AD1461" s="37"/>
      <c r="AE1461" s="37"/>
      <c r="AF1461" s="22"/>
      <c r="AG1461" s="23"/>
      <c r="AH1461" s="23"/>
      <c r="AI1461" s="23"/>
      <c r="AJ1461" s="3"/>
    </row>
    <row r="1462" spans="1:36" x14ac:dyDescent="0.35">
      <c r="A1462" s="5"/>
      <c r="B1462" s="6"/>
      <c r="C1462" s="6"/>
      <c r="D1462" s="9"/>
      <c r="E1462" s="9"/>
      <c r="F1462" s="9"/>
      <c r="G1462" s="9"/>
      <c r="H1462" s="6"/>
      <c r="I1462" s="9"/>
      <c r="J1462" s="9"/>
      <c r="K1462" s="39"/>
      <c r="L1462" s="11"/>
      <c r="M1462" s="11"/>
      <c r="N1462" s="38"/>
      <c r="O1462" s="38"/>
      <c r="P1462" s="12"/>
      <c r="Q1462" s="5"/>
      <c r="R1462" s="9"/>
      <c r="S1462" s="9"/>
      <c r="T1462" s="6"/>
      <c r="U1462" s="6"/>
      <c r="V1462" s="9"/>
      <c r="W1462" s="5"/>
      <c r="X1462" s="5"/>
      <c r="Y1462" s="7"/>
      <c r="Z1462" s="37"/>
      <c r="AA1462" s="5"/>
      <c r="AB1462" s="37"/>
      <c r="AC1462" s="5"/>
      <c r="AD1462" s="37"/>
      <c r="AE1462" s="37"/>
      <c r="AF1462" s="22"/>
      <c r="AG1462" s="23"/>
      <c r="AH1462" s="23"/>
      <c r="AI1462" s="23"/>
      <c r="AJ1462" s="3"/>
    </row>
    <row r="1463" spans="1:36" x14ac:dyDescent="0.35">
      <c r="A1463" s="5"/>
      <c r="B1463" s="6"/>
      <c r="C1463" s="6"/>
      <c r="D1463" s="9"/>
      <c r="E1463" s="9"/>
      <c r="F1463" s="9"/>
      <c r="G1463" s="9"/>
      <c r="H1463" s="6"/>
      <c r="I1463" s="9"/>
      <c r="J1463" s="9"/>
      <c r="K1463" s="39"/>
      <c r="L1463" s="11"/>
      <c r="M1463" s="11"/>
      <c r="N1463" s="38"/>
      <c r="O1463" s="38"/>
      <c r="P1463" s="12"/>
      <c r="Q1463" s="5"/>
      <c r="R1463" s="9"/>
      <c r="S1463" s="9"/>
      <c r="T1463" s="6"/>
      <c r="U1463" s="6"/>
      <c r="V1463" s="9"/>
      <c r="W1463" s="5"/>
      <c r="X1463" s="5"/>
      <c r="Y1463" s="7"/>
      <c r="Z1463" s="37"/>
      <c r="AA1463" s="5"/>
      <c r="AB1463" s="37"/>
      <c r="AC1463" s="5"/>
      <c r="AD1463" s="37"/>
      <c r="AE1463" s="37"/>
      <c r="AF1463" s="22"/>
      <c r="AG1463" s="23"/>
      <c r="AH1463" s="23"/>
      <c r="AI1463" s="23"/>
      <c r="AJ1463" s="3"/>
    </row>
    <row r="1464" spans="1:36" x14ac:dyDescent="0.35">
      <c r="A1464" s="5"/>
      <c r="B1464" s="6"/>
      <c r="C1464" s="6"/>
      <c r="D1464" s="9"/>
      <c r="E1464" s="9"/>
      <c r="F1464" s="9"/>
      <c r="G1464" s="9"/>
      <c r="H1464" s="6"/>
      <c r="I1464" s="9"/>
      <c r="J1464" s="9"/>
      <c r="K1464" s="39"/>
      <c r="L1464" s="11"/>
      <c r="M1464" s="11"/>
      <c r="N1464" s="38"/>
      <c r="O1464" s="38"/>
      <c r="P1464" s="12"/>
      <c r="Q1464" s="5"/>
      <c r="R1464" s="9"/>
      <c r="S1464" s="9"/>
      <c r="T1464" s="6"/>
      <c r="U1464" s="6"/>
      <c r="V1464" s="9"/>
      <c r="W1464" s="5"/>
      <c r="X1464" s="5"/>
      <c r="Y1464" s="7"/>
      <c r="Z1464" s="37"/>
      <c r="AA1464" s="5"/>
      <c r="AB1464" s="37"/>
      <c r="AC1464" s="5"/>
      <c r="AD1464" s="37"/>
      <c r="AE1464" s="37"/>
      <c r="AF1464" s="22"/>
      <c r="AG1464" s="23"/>
      <c r="AH1464" s="23"/>
      <c r="AI1464" s="23"/>
      <c r="AJ1464" s="3"/>
    </row>
    <row r="1465" spans="1:36" x14ac:dyDescent="0.35">
      <c r="A1465" s="5"/>
      <c r="B1465" s="6"/>
      <c r="C1465" s="6"/>
      <c r="D1465" s="9"/>
      <c r="E1465" s="9"/>
      <c r="F1465" s="9"/>
      <c r="G1465" s="9"/>
      <c r="H1465" s="6"/>
      <c r="I1465" s="9"/>
      <c r="J1465" s="9"/>
      <c r="K1465" s="39"/>
      <c r="L1465" s="11"/>
      <c r="M1465" s="11"/>
      <c r="N1465" s="38"/>
      <c r="O1465" s="38"/>
      <c r="P1465" s="12"/>
      <c r="Q1465" s="5"/>
      <c r="R1465" s="9"/>
      <c r="S1465" s="9"/>
      <c r="T1465" s="6"/>
      <c r="U1465" s="6"/>
      <c r="V1465" s="9"/>
      <c r="W1465" s="5"/>
      <c r="X1465" s="5"/>
      <c r="Y1465" s="7"/>
      <c r="Z1465" s="37"/>
      <c r="AA1465" s="5"/>
      <c r="AB1465" s="37"/>
      <c r="AC1465" s="5"/>
      <c r="AD1465" s="37"/>
      <c r="AE1465" s="37"/>
      <c r="AF1465" s="22"/>
      <c r="AG1465" s="23"/>
      <c r="AH1465" s="23"/>
      <c r="AI1465" s="23"/>
      <c r="AJ1465" s="3"/>
    </row>
    <row r="1466" spans="1:36" x14ac:dyDescent="0.35">
      <c r="A1466" s="5"/>
      <c r="B1466" s="6"/>
      <c r="C1466" s="6"/>
      <c r="D1466" s="9"/>
      <c r="E1466" s="9"/>
      <c r="F1466" s="9"/>
      <c r="G1466" s="9"/>
      <c r="H1466" s="6"/>
      <c r="I1466" s="9"/>
      <c r="J1466" s="9"/>
      <c r="K1466" s="39"/>
      <c r="L1466" s="11"/>
      <c r="M1466" s="11"/>
      <c r="N1466" s="38"/>
      <c r="O1466" s="38"/>
      <c r="P1466" s="12"/>
      <c r="Q1466" s="5"/>
      <c r="R1466" s="9"/>
      <c r="S1466" s="9"/>
      <c r="T1466" s="6"/>
      <c r="U1466" s="6"/>
      <c r="V1466" s="9"/>
      <c r="W1466" s="5"/>
      <c r="X1466" s="5"/>
      <c r="Y1466" s="7"/>
      <c r="Z1466" s="37"/>
      <c r="AA1466" s="5"/>
      <c r="AB1466" s="37"/>
      <c r="AC1466" s="5"/>
      <c r="AD1466" s="37"/>
      <c r="AE1466" s="37"/>
      <c r="AF1466" s="22"/>
      <c r="AG1466" s="23"/>
      <c r="AH1466" s="23"/>
      <c r="AI1466" s="23"/>
      <c r="AJ1466" s="3"/>
    </row>
    <row r="1467" spans="1:36" x14ac:dyDescent="0.35">
      <c r="A1467" s="5"/>
      <c r="B1467" s="6"/>
      <c r="C1467" s="6"/>
      <c r="D1467" s="9"/>
      <c r="E1467" s="9"/>
      <c r="F1467" s="9"/>
      <c r="G1467" s="9"/>
      <c r="H1467" s="6"/>
      <c r="I1467" s="9"/>
      <c r="J1467" s="9"/>
      <c r="K1467" s="39"/>
      <c r="L1467" s="11"/>
      <c r="M1467" s="11"/>
      <c r="N1467" s="38"/>
      <c r="O1467" s="38"/>
      <c r="P1467" s="12"/>
      <c r="Q1467" s="5"/>
      <c r="R1467" s="9"/>
      <c r="S1467" s="9"/>
      <c r="T1467" s="6"/>
      <c r="U1467" s="6"/>
      <c r="V1467" s="9"/>
      <c r="W1467" s="5"/>
      <c r="X1467" s="5"/>
      <c r="Y1467" s="7"/>
      <c r="Z1467" s="37"/>
      <c r="AA1467" s="5"/>
      <c r="AB1467" s="37"/>
      <c r="AC1467" s="5"/>
      <c r="AD1467" s="37"/>
      <c r="AE1467" s="37"/>
      <c r="AF1467" s="22"/>
      <c r="AG1467" s="23"/>
      <c r="AH1467" s="23"/>
      <c r="AI1467" s="23"/>
      <c r="AJ1467" s="3"/>
    </row>
    <row r="1468" spans="1:36" x14ac:dyDescent="0.35">
      <c r="A1468" s="5"/>
      <c r="B1468" s="6"/>
      <c r="C1468" s="6"/>
      <c r="D1468" s="9"/>
      <c r="E1468" s="9"/>
      <c r="F1468" s="9"/>
      <c r="G1468" s="9"/>
      <c r="H1468" s="6"/>
      <c r="I1468" s="9"/>
      <c r="J1468" s="9"/>
      <c r="K1468" s="39"/>
      <c r="L1468" s="11"/>
      <c r="M1468" s="11"/>
      <c r="N1468" s="38"/>
      <c r="O1468" s="38"/>
      <c r="P1468" s="12"/>
      <c r="Q1468" s="5"/>
      <c r="R1468" s="9"/>
      <c r="S1468" s="9"/>
      <c r="T1468" s="6"/>
      <c r="U1468" s="6"/>
      <c r="V1468" s="9"/>
      <c r="W1468" s="5"/>
      <c r="X1468" s="5"/>
      <c r="Y1468" s="7"/>
      <c r="Z1468" s="37"/>
      <c r="AA1468" s="5"/>
      <c r="AB1468" s="37"/>
      <c r="AC1468" s="5"/>
      <c r="AD1468" s="37"/>
      <c r="AE1468" s="37"/>
      <c r="AF1468" s="22"/>
      <c r="AG1468" s="23"/>
      <c r="AH1468" s="23"/>
      <c r="AI1468" s="23"/>
      <c r="AJ1468" s="3"/>
    </row>
    <row r="1469" spans="1:36" x14ac:dyDescent="0.35">
      <c r="A1469" s="5"/>
      <c r="B1469" s="3"/>
      <c r="C1469" s="3"/>
      <c r="D1469" s="9"/>
      <c r="E1469" s="16"/>
      <c r="F1469" s="9"/>
      <c r="G1469" s="9"/>
      <c r="H1469" s="17"/>
      <c r="I1469" s="17"/>
      <c r="J1469" s="17"/>
      <c r="K1469" s="45"/>
      <c r="L1469" s="3"/>
      <c r="M1469" s="3"/>
      <c r="N1469" s="5"/>
      <c r="O1469" s="17"/>
      <c r="P1469" s="5"/>
      <c r="Q1469" s="5"/>
      <c r="R1469" s="17"/>
      <c r="S1469" s="9"/>
      <c r="T1469" s="17"/>
      <c r="U1469" s="17"/>
      <c r="V1469" s="17"/>
      <c r="W1469" s="5"/>
      <c r="X1469" s="5"/>
      <c r="Y1469" s="2"/>
      <c r="Z1469" s="46"/>
      <c r="AA1469" s="3"/>
      <c r="AB1469" s="46"/>
      <c r="AC1469" s="3"/>
      <c r="AD1469" s="46"/>
      <c r="AE1469" s="46"/>
      <c r="AF1469" s="22"/>
      <c r="AG1469" s="23"/>
      <c r="AH1469" s="23"/>
      <c r="AI1469" s="23"/>
      <c r="AJ1469" s="3"/>
    </row>
    <row r="1470" spans="1:36" x14ac:dyDescent="0.35">
      <c r="A1470" s="5"/>
      <c r="B1470" s="3"/>
      <c r="C1470" s="3"/>
      <c r="D1470" s="9"/>
      <c r="E1470" s="16"/>
      <c r="F1470" s="9"/>
      <c r="G1470" s="9"/>
      <c r="H1470" s="17"/>
      <c r="I1470" s="17"/>
      <c r="J1470" s="17"/>
      <c r="K1470" s="45"/>
      <c r="L1470" s="3"/>
      <c r="M1470" s="3"/>
      <c r="N1470" s="5"/>
      <c r="O1470" s="17"/>
      <c r="P1470" s="5"/>
      <c r="Q1470" s="5"/>
      <c r="R1470" s="17"/>
      <c r="S1470" s="9"/>
      <c r="T1470" s="17"/>
      <c r="U1470" s="17"/>
      <c r="V1470" s="17"/>
      <c r="W1470" s="5"/>
      <c r="X1470" s="5"/>
      <c r="Y1470" s="2"/>
      <c r="Z1470" s="46"/>
      <c r="AA1470" s="3"/>
      <c r="AB1470" s="46"/>
      <c r="AC1470" s="3"/>
      <c r="AD1470" s="46"/>
      <c r="AE1470" s="46"/>
      <c r="AF1470" s="22"/>
      <c r="AG1470" s="23"/>
      <c r="AH1470" s="23"/>
      <c r="AI1470" s="23"/>
      <c r="AJ1470" s="3"/>
    </row>
    <row r="1471" spans="1:36" x14ac:dyDescent="0.35">
      <c r="A1471" s="5"/>
      <c r="B1471" s="3"/>
      <c r="C1471" s="3"/>
      <c r="D1471" s="9"/>
      <c r="E1471" s="16"/>
      <c r="F1471" s="9"/>
      <c r="G1471" s="9"/>
      <c r="H1471" s="17"/>
      <c r="I1471" s="17"/>
      <c r="J1471" s="17"/>
      <c r="K1471" s="45"/>
      <c r="L1471" s="3"/>
      <c r="M1471" s="3"/>
      <c r="N1471" s="5"/>
      <c r="O1471" s="17"/>
      <c r="P1471" s="5"/>
      <c r="Q1471" s="5"/>
      <c r="R1471" s="17"/>
      <c r="S1471" s="9"/>
      <c r="T1471" s="17"/>
      <c r="U1471" s="17"/>
      <c r="V1471" s="17"/>
      <c r="W1471" s="5"/>
      <c r="X1471" s="5"/>
      <c r="Y1471" s="2"/>
      <c r="Z1471" s="46"/>
      <c r="AA1471" s="3"/>
      <c r="AB1471" s="46"/>
      <c r="AC1471" s="3"/>
      <c r="AD1471" s="46"/>
      <c r="AE1471" s="46"/>
      <c r="AF1471" s="22"/>
      <c r="AG1471" s="23"/>
      <c r="AH1471" s="23"/>
      <c r="AI1471" s="23"/>
      <c r="AJ1471" s="3"/>
    </row>
    <row r="1472" spans="1:36" x14ac:dyDescent="0.35">
      <c r="A1472" s="5"/>
      <c r="B1472" s="3"/>
      <c r="C1472" s="3"/>
      <c r="D1472" s="9"/>
      <c r="E1472" s="16"/>
      <c r="F1472" s="9"/>
      <c r="G1472" s="9"/>
      <c r="H1472" s="17"/>
      <c r="I1472" s="17"/>
      <c r="J1472" s="17"/>
      <c r="K1472" s="45"/>
      <c r="L1472" s="3"/>
      <c r="M1472" s="3"/>
      <c r="N1472" s="5"/>
      <c r="O1472" s="17"/>
      <c r="P1472" s="5"/>
      <c r="Q1472" s="5"/>
      <c r="R1472" s="17"/>
      <c r="S1472" s="9"/>
      <c r="T1472" s="17"/>
      <c r="U1472" s="17"/>
      <c r="V1472" s="17"/>
      <c r="W1472" s="5"/>
      <c r="X1472" s="5"/>
      <c r="Y1472" s="2"/>
      <c r="Z1472" s="46"/>
      <c r="AA1472" s="3"/>
      <c r="AB1472" s="46"/>
      <c r="AC1472" s="3"/>
      <c r="AD1472" s="46"/>
      <c r="AE1472" s="46"/>
      <c r="AF1472" s="22"/>
      <c r="AG1472" s="23"/>
      <c r="AH1472" s="23"/>
      <c r="AI1472" s="23"/>
      <c r="AJ1472" s="3"/>
    </row>
    <row r="1473" spans="1:36" x14ac:dyDescent="0.35">
      <c r="A1473" s="5"/>
      <c r="B1473" s="3"/>
      <c r="C1473" s="3"/>
      <c r="D1473" s="9"/>
      <c r="E1473" s="16"/>
      <c r="F1473" s="9"/>
      <c r="G1473" s="9"/>
      <c r="H1473" s="17"/>
      <c r="I1473" s="17"/>
      <c r="J1473" s="17"/>
      <c r="K1473" s="45"/>
      <c r="L1473" s="3"/>
      <c r="M1473" s="3"/>
      <c r="N1473" s="5"/>
      <c r="O1473" s="17"/>
      <c r="P1473" s="5"/>
      <c r="Q1473" s="5"/>
      <c r="R1473" s="17"/>
      <c r="S1473" s="9"/>
      <c r="T1473" s="17"/>
      <c r="U1473" s="17"/>
      <c r="V1473" s="17"/>
      <c r="W1473" s="5"/>
      <c r="X1473" s="5"/>
      <c r="Y1473" s="2"/>
      <c r="Z1473" s="46"/>
      <c r="AA1473" s="3"/>
      <c r="AB1473" s="46"/>
      <c r="AC1473" s="3"/>
      <c r="AD1473" s="46"/>
      <c r="AE1473" s="46"/>
      <c r="AF1473" s="22"/>
      <c r="AG1473" s="23"/>
      <c r="AH1473" s="23"/>
      <c r="AI1473" s="23"/>
      <c r="AJ1473" s="3"/>
    </row>
    <row r="1474" spans="1:36" x14ac:dyDescent="0.35">
      <c r="A1474" s="5"/>
      <c r="B1474" s="3"/>
      <c r="C1474" s="3"/>
      <c r="D1474" s="9"/>
      <c r="E1474" s="16"/>
      <c r="F1474" s="9"/>
      <c r="G1474" s="9"/>
      <c r="H1474" s="17"/>
      <c r="I1474" s="17"/>
      <c r="J1474" s="17"/>
      <c r="K1474" s="45"/>
      <c r="L1474" s="3"/>
      <c r="M1474" s="3"/>
      <c r="N1474" s="5"/>
      <c r="O1474" s="17"/>
      <c r="P1474" s="5"/>
      <c r="Q1474" s="5"/>
      <c r="R1474" s="17"/>
      <c r="S1474" s="9"/>
      <c r="T1474" s="17"/>
      <c r="U1474" s="17"/>
      <c r="V1474" s="17"/>
      <c r="W1474" s="5"/>
      <c r="X1474" s="5"/>
      <c r="Y1474" s="2"/>
      <c r="Z1474" s="46"/>
      <c r="AA1474" s="3"/>
      <c r="AB1474" s="46"/>
      <c r="AC1474" s="3"/>
      <c r="AD1474" s="46"/>
      <c r="AE1474" s="46"/>
      <c r="AF1474" s="22"/>
      <c r="AG1474" s="23"/>
      <c r="AH1474" s="23"/>
      <c r="AI1474" s="23"/>
      <c r="AJ1474" s="3"/>
    </row>
    <row r="1475" spans="1:36" x14ac:dyDescent="0.35">
      <c r="A1475" s="5"/>
      <c r="B1475" s="3"/>
      <c r="C1475" s="3"/>
      <c r="D1475" s="9"/>
      <c r="E1475" s="16"/>
      <c r="F1475" s="9"/>
      <c r="G1475" s="9"/>
      <c r="H1475" s="17"/>
      <c r="I1475" s="17"/>
      <c r="J1475" s="17"/>
      <c r="K1475" s="45"/>
      <c r="L1475" s="3"/>
      <c r="M1475" s="3"/>
      <c r="N1475" s="5"/>
      <c r="O1475" s="17"/>
      <c r="P1475" s="5"/>
      <c r="Q1475" s="5"/>
      <c r="R1475" s="17"/>
      <c r="S1475" s="9"/>
      <c r="T1475" s="17"/>
      <c r="U1475" s="17"/>
      <c r="V1475" s="17"/>
      <c r="W1475" s="5"/>
      <c r="X1475" s="5"/>
      <c r="Y1475" s="2"/>
      <c r="Z1475" s="46"/>
      <c r="AA1475" s="3"/>
      <c r="AB1475" s="46"/>
      <c r="AC1475" s="3"/>
      <c r="AD1475" s="46"/>
      <c r="AE1475" s="46"/>
      <c r="AF1475" s="22"/>
      <c r="AG1475" s="23"/>
      <c r="AH1475" s="23"/>
      <c r="AI1475" s="23"/>
      <c r="AJ1475" s="3"/>
    </row>
    <row r="1476" spans="1:36" x14ac:dyDescent="0.35">
      <c r="A1476" s="5"/>
      <c r="B1476" s="3"/>
      <c r="C1476" s="3"/>
      <c r="D1476" s="9"/>
      <c r="E1476" s="16"/>
      <c r="F1476" s="9"/>
      <c r="G1476" s="9"/>
      <c r="H1476" s="17"/>
      <c r="I1476" s="17"/>
      <c r="J1476" s="17"/>
      <c r="K1476" s="45"/>
      <c r="L1476" s="3"/>
      <c r="M1476" s="3"/>
      <c r="N1476" s="5"/>
      <c r="O1476" s="17"/>
      <c r="P1476" s="5"/>
      <c r="Q1476" s="5"/>
      <c r="R1476" s="17"/>
      <c r="S1476" s="9"/>
      <c r="T1476" s="17"/>
      <c r="U1476" s="17"/>
      <c r="V1476" s="17"/>
      <c r="W1476" s="5"/>
      <c r="X1476" s="5"/>
      <c r="Y1476" s="2"/>
      <c r="Z1476" s="46"/>
      <c r="AA1476" s="3"/>
      <c r="AB1476" s="46"/>
      <c r="AC1476" s="3"/>
      <c r="AD1476" s="46"/>
      <c r="AE1476" s="46"/>
      <c r="AF1476" s="22"/>
      <c r="AG1476" s="23"/>
      <c r="AH1476" s="23"/>
      <c r="AI1476" s="23"/>
      <c r="AJ1476" s="3"/>
    </row>
    <row r="1477" spans="1:36" x14ac:dyDescent="0.35">
      <c r="A1477" s="5"/>
      <c r="B1477" s="3"/>
      <c r="C1477" s="3"/>
      <c r="D1477" s="9"/>
      <c r="E1477" s="16"/>
      <c r="F1477" s="9"/>
      <c r="G1477" s="9"/>
      <c r="H1477" s="17"/>
      <c r="I1477" s="17"/>
      <c r="J1477" s="17"/>
      <c r="K1477" s="45"/>
      <c r="L1477" s="3"/>
      <c r="M1477" s="3"/>
      <c r="N1477" s="5"/>
      <c r="O1477" s="17"/>
      <c r="P1477" s="5"/>
      <c r="Q1477" s="5"/>
      <c r="R1477" s="17"/>
      <c r="S1477" s="9"/>
      <c r="T1477" s="17"/>
      <c r="U1477" s="17"/>
      <c r="V1477" s="17"/>
      <c r="W1477" s="5"/>
      <c r="X1477" s="5"/>
      <c r="Y1477" s="2"/>
      <c r="Z1477" s="46"/>
      <c r="AA1477" s="3"/>
      <c r="AB1477" s="46"/>
      <c r="AC1477" s="3"/>
      <c r="AD1477" s="46"/>
      <c r="AE1477" s="46"/>
      <c r="AF1477" s="22"/>
      <c r="AG1477" s="23"/>
      <c r="AH1477" s="23"/>
      <c r="AI1477" s="23"/>
      <c r="AJ1477" s="3"/>
    </row>
    <row r="1478" spans="1:36" x14ac:dyDescent="0.35">
      <c r="A1478" s="5"/>
      <c r="B1478" s="3"/>
      <c r="C1478" s="3"/>
      <c r="D1478" s="9"/>
      <c r="E1478" s="16"/>
      <c r="F1478" s="9"/>
      <c r="G1478" s="9"/>
      <c r="H1478" s="17"/>
      <c r="I1478" s="17"/>
      <c r="J1478" s="17"/>
      <c r="K1478" s="45"/>
      <c r="L1478" s="3"/>
      <c r="M1478" s="3"/>
      <c r="N1478" s="5"/>
      <c r="O1478" s="17"/>
      <c r="P1478" s="5"/>
      <c r="Q1478" s="5"/>
      <c r="R1478" s="17"/>
      <c r="S1478" s="9"/>
      <c r="T1478" s="17"/>
      <c r="U1478" s="17"/>
      <c r="V1478" s="17"/>
      <c r="W1478" s="5"/>
      <c r="X1478" s="5"/>
      <c r="Y1478" s="2"/>
      <c r="Z1478" s="46"/>
      <c r="AA1478" s="3"/>
      <c r="AB1478" s="46"/>
      <c r="AC1478" s="3"/>
      <c r="AD1478" s="46"/>
      <c r="AE1478" s="46"/>
      <c r="AF1478" s="22"/>
      <c r="AG1478" s="23"/>
      <c r="AH1478" s="23"/>
      <c r="AI1478" s="23"/>
      <c r="AJ1478" s="3"/>
    </row>
    <row r="1479" spans="1:36" x14ac:dyDescent="0.35">
      <c r="A1479" s="5"/>
      <c r="B1479" s="3"/>
      <c r="C1479" s="3"/>
      <c r="D1479" s="9"/>
      <c r="E1479" s="16"/>
      <c r="F1479" s="9"/>
      <c r="G1479" s="9"/>
      <c r="H1479" s="17"/>
      <c r="I1479" s="17"/>
      <c r="J1479" s="17"/>
      <c r="K1479" s="45"/>
      <c r="L1479" s="3"/>
      <c r="M1479" s="3"/>
      <c r="N1479" s="5"/>
      <c r="O1479" s="17"/>
      <c r="P1479" s="5"/>
      <c r="Q1479" s="5"/>
      <c r="R1479" s="17"/>
      <c r="S1479" s="9"/>
      <c r="T1479" s="17"/>
      <c r="U1479" s="17"/>
      <c r="V1479" s="17"/>
      <c r="W1479" s="5"/>
      <c r="X1479" s="5"/>
      <c r="Y1479" s="2"/>
      <c r="Z1479" s="46"/>
      <c r="AA1479" s="3"/>
      <c r="AB1479" s="46"/>
      <c r="AC1479" s="3"/>
      <c r="AD1479" s="46"/>
      <c r="AE1479" s="46"/>
      <c r="AF1479" s="22"/>
      <c r="AG1479" s="23"/>
      <c r="AH1479" s="23"/>
      <c r="AI1479" s="23"/>
      <c r="AJ1479" s="3"/>
    </row>
    <row r="1480" spans="1:36" x14ac:dyDescent="0.35">
      <c r="A1480" s="5"/>
      <c r="B1480" s="3"/>
      <c r="C1480" s="3"/>
      <c r="D1480" s="9"/>
      <c r="E1480" s="16"/>
      <c r="F1480" s="9"/>
      <c r="G1480" s="9"/>
      <c r="H1480" s="17"/>
      <c r="I1480" s="17"/>
      <c r="J1480" s="17"/>
      <c r="K1480" s="45"/>
      <c r="L1480" s="3"/>
      <c r="M1480" s="3"/>
      <c r="N1480" s="5"/>
      <c r="O1480" s="17"/>
      <c r="P1480" s="5"/>
      <c r="Q1480" s="5"/>
      <c r="R1480" s="17"/>
      <c r="S1480" s="9"/>
      <c r="T1480" s="17"/>
      <c r="U1480" s="17"/>
      <c r="V1480" s="17"/>
      <c r="W1480" s="5"/>
      <c r="X1480" s="5"/>
      <c r="Y1480" s="2"/>
      <c r="Z1480" s="46"/>
      <c r="AA1480" s="3"/>
      <c r="AB1480" s="46"/>
      <c r="AC1480" s="3"/>
      <c r="AD1480" s="46"/>
      <c r="AE1480" s="46"/>
      <c r="AF1480" s="22"/>
      <c r="AG1480" s="23"/>
      <c r="AH1480" s="23"/>
      <c r="AI1480" s="23"/>
      <c r="AJ1480" s="3"/>
    </row>
    <row r="1481" spans="1:36" x14ac:dyDescent="0.35">
      <c r="A1481" s="5"/>
      <c r="B1481" s="3"/>
      <c r="C1481" s="3"/>
      <c r="D1481" s="9"/>
      <c r="E1481" s="16"/>
      <c r="F1481" s="9"/>
      <c r="G1481" s="9"/>
      <c r="H1481" s="17"/>
      <c r="I1481" s="17"/>
      <c r="J1481" s="17"/>
      <c r="K1481" s="45"/>
      <c r="L1481" s="3"/>
      <c r="M1481" s="3"/>
      <c r="N1481" s="5"/>
      <c r="O1481" s="17"/>
      <c r="P1481" s="5"/>
      <c r="Q1481" s="5"/>
      <c r="R1481" s="17"/>
      <c r="S1481" s="9"/>
      <c r="T1481" s="17"/>
      <c r="U1481" s="17"/>
      <c r="V1481" s="17"/>
      <c r="W1481" s="5"/>
      <c r="X1481" s="5"/>
      <c r="Y1481" s="2"/>
      <c r="Z1481" s="46"/>
      <c r="AA1481" s="3"/>
      <c r="AB1481" s="46"/>
      <c r="AC1481" s="3"/>
      <c r="AD1481" s="46"/>
      <c r="AE1481" s="46"/>
      <c r="AF1481" s="22"/>
      <c r="AG1481" s="23"/>
      <c r="AH1481" s="23"/>
      <c r="AI1481" s="23"/>
      <c r="AJ1481" s="3"/>
    </row>
    <row r="1482" spans="1:36" x14ac:dyDescent="0.35">
      <c r="A1482" s="5"/>
      <c r="B1482" s="3"/>
      <c r="C1482" s="3"/>
      <c r="D1482" s="9"/>
      <c r="E1482" s="16"/>
      <c r="F1482" s="9"/>
      <c r="G1482" s="9"/>
      <c r="H1482" s="17"/>
      <c r="I1482" s="17"/>
      <c r="J1482" s="17"/>
      <c r="K1482" s="45"/>
      <c r="L1482" s="3"/>
      <c r="M1482" s="3"/>
      <c r="N1482" s="5"/>
      <c r="O1482" s="17"/>
      <c r="P1482" s="5"/>
      <c r="Q1482" s="5"/>
      <c r="R1482" s="17"/>
      <c r="S1482" s="9"/>
      <c r="T1482" s="17"/>
      <c r="U1482" s="17"/>
      <c r="V1482" s="17"/>
      <c r="W1482" s="5"/>
      <c r="X1482" s="5"/>
      <c r="Y1482" s="2"/>
      <c r="Z1482" s="46"/>
      <c r="AA1482" s="3"/>
      <c r="AB1482" s="46"/>
      <c r="AC1482" s="3"/>
      <c r="AD1482" s="46"/>
      <c r="AE1482" s="46"/>
      <c r="AF1482" s="22"/>
      <c r="AG1482" s="23"/>
      <c r="AH1482" s="23"/>
      <c r="AI1482" s="23"/>
      <c r="AJ1482" s="3"/>
    </row>
    <row r="1483" spans="1:36" x14ac:dyDescent="0.35">
      <c r="A1483" s="5"/>
      <c r="B1483" s="3"/>
      <c r="C1483" s="3"/>
      <c r="D1483" s="9"/>
      <c r="E1483" s="16"/>
      <c r="F1483" s="9"/>
      <c r="G1483" s="9"/>
      <c r="H1483" s="17"/>
      <c r="I1483" s="17"/>
      <c r="J1483" s="17"/>
      <c r="K1483" s="45"/>
      <c r="L1483" s="3"/>
      <c r="M1483" s="3"/>
      <c r="N1483" s="5"/>
      <c r="O1483" s="17"/>
      <c r="P1483" s="5"/>
      <c r="Q1483" s="5"/>
      <c r="R1483" s="17"/>
      <c r="S1483" s="9"/>
      <c r="T1483" s="17"/>
      <c r="U1483" s="17"/>
      <c r="V1483" s="17"/>
      <c r="W1483" s="5"/>
      <c r="X1483" s="5"/>
      <c r="Y1483" s="2"/>
      <c r="Z1483" s="46"/>
      <c r="AA1483" s="3"/>
      <c r="AB1483" s="46"/>
      <c r="AC1483" s="3"/>
      <c r="AD1483" s="46"/>
      <c r="AE1483" s="46"/>
      <c r="AF1483" s="22"/>
      <c r="AG1483" s="23"/>
      <c r="AH1483" s="23"/>
      <c r="AI1483" s="23"/>
      <c r="AJ1483" s="3"/>
    </row>
    <row r="1484" spans="1:36" x14ac:dyDescent="0.35">
      <c r="A1484" s="5"/>
      <c r="B1484" s="3"/>
      <c r="C1484" s="3"/>
      <c r="D1484" s="9"/>
      <c r="E1484" s="16"/>
      <c r="F1484" s="9"/>
      <c r="G1484" s="9"/>
      <c r="H1484" s="17"/>
      <c r="I1484" s="17"/>
      <c r="J1484" s="17"/>
      <c r="K1484" s="45"/>
      <c r="L1484" s="3"/>
      <c r="M1484" s="3"/>
      <c r="N1484" s="5"/>
      <c r="O1484" s="17"/>
      <c r="P1484" s="5"/>
      <c r="Q1484" s="5"/>
      <c r="R1484" s="17"/>
      <c r="S1484" s="9"/>
      <c r="T1484" s="17"/>
      <c r="U1484" s="17"/>
      <c r="V1484" s="17"/>
      <c r="W1484" s="5"/>
      <c r="X1484" s="5"/>
      <c r="Y1484" s="2"/>
      <c r="Z1484" s="46"/>
      <c r="AA1484" s="3"/>
      <c r="AB1484" s="46"/>
      <c r="AC1484" s="3"/>
      <c r="AD1484" s="46"/>
      <c r="AE1484" s="46"/>
      <c r="AF1484" s="22"/>
      <c r="AG1484" s="23"/>
      <c r="AH1484" s="23"/>
      <c r="AI1484" s="23"/>
      <c r="AJ1484" s="3"/>
    </row>
    <row r="1485" spans="1:36" x14ac:dyDescent="0.35">
      <c r="A1485" s="5"/>
      <c r="B1485" s="3"/>
      <c r="C1485" s="3"/>
      <c r="D1485" s="9"/>
      <c r="E1485" s="16"/>
      <c r="F1485" s="9"/>
      <c r="G1485" s="9"/>
      <c r="H1485" s="17"/>
      <c r="I1485" s="17"/>
      <c r="J1485" s="17"/>
      <c r="K1485" s="45"/>
      <c r="L1485" s="3"/>
      <c r="M1485" s="3"/>
      <c r="N1485" s="5"/>
      <c r="O1485" s="17"/>
      <c r="P1485" s="5"/>
      <c r="Q1485" s="5"/>
      <c r="R1485" s="17"/>
      <c r="S1485" s="9"/>
      <c r="T1485" s="17"/>
      <c r="U1485" s="17"/>
      <c r="V1485" s="17"/>
      <c r="W1485" s="5"/>
      <c r="X1485" s="5"/>
      <c r="Y1485" s="2"/>
      <c r="Z1485" s="46"/>
      <c r="AA1485" s="3"/>
      <c r="AB1485" s="46"/>
      <c r="AC1485" s="3"/>
      <c r="AD1485" s="46"/>
      <c r="AE1485" s="46"/>
      <c r="AF1485" s="22"/>
      <c r="AG1485" s="23"/>
      <c r="AH1485" s="23"/>
      <c r="AI1485" s="23"/>
      <c r="AJ1485" s="3"/>
    </row>
    <row r="1486" spans="1:36" x14ac:dyDescent="0.35">
      <c r="A1486" s="5"/>
      <c r="B1486" s="3"/>
      <c r="C1486" s="3"/>
      <c r="D1486" s="9"/>
      <c r="E1486" s="16"/>
      <c r="F1486" s="9"/>
      <c r="G1486" s="9"/>
      <c r="H1486" s="17"/>
      <c r="I1486" s="17"/>
      <c r="J1486" s="17"/>
      <c r="K1486" s="45"/>
      <c r="L1486" s="3"/>
      <c r="M1486" s="3"/>
      <c r="N1486" s="5"/>
      <c r="O1486" s="17"/>
      <c r="P1486" s="5"/>
      <c r="Q1486" s="5"/>
      <c r="R1486" s="17"/>
      <c r="S1486" s="9"/>
      <c r="T1486" s="17"/>
      <c r="U1486" s="17"/>
      <c r="V1486" s="17"/>
      <c r="W1486" s="5"/>
      <c r="X1486" s="5"/>
      <c r="Y1486" s="2"/>
      <c r="Z1486" s="46"/>
      <c r="AA1486" s="3"/>
      <c r="AB1486" s="46"/>
      <c r="AC1486" s="3"/>
      <c r="AD1486" s="46"/>
      <c r="AE1486" s="46"/>
      <c r="AF1486" s="22"/>
      <c r="AG1486" s="23"/>
      <c r="AH1486" s="23"/>
      <c r="AI1486" s="23"/>
      <c r="AJ1486" s="3"/>
    </row>
    <row r="1487" spans="1:36" x14ac:dyDescent="0.35">
      <c r="A1487" s="5"/>
      <c r="B1487" s="3"/>
      <c r="C1487" s="3"/>
      <c r="D1487" s="9"/>
      <c r="E1487" s="16"/>
      <c r="F1487" s="9"/>
      <c r="G1487" s="9"/>
      <c r="H1487" s="17"/>
      <c r="I1487" s="17"/>
      <c r="J1487" s="17"/>
      <c r="K1487" s="45"/>
      <c r="L1487" s="3"/>
      <c r="M1487" s="3"/>
      <c r="N1487" s="5"/>
      <c r="O1487" s="17"/>
      <c r="P1487" s="5"/>
      <c r="Q1487" s="5"/>
      <c r="R1487" s="17"/>
      <c r="S1487" s="9"/>
      <c r="T1487" s="17"/>
      <c r="U1487" s="17"/>
      <c r="V1487" s="17"/>
      <c r="W1487" s="5"/>
      <c r="X1487" s="5"/>
      <c r="Y1487" s="2"/>
      <c r="Z1487" s="46"/>
      <c r="AA1487" s="3"/>
      <c r="AB1487" s="46"/>
      <c r="AC1487" s="3"/>
      <c r="AD1487" s="46"/>
      <c r="AE1487" s="46"/>
      <c r="AF1487" s="22"/>
      <c r="AG1487" s="23"/>
      <c r="AH1487" s="23"/>
      <c r="AI1487" s="23"/>
      <c r="AJ1487" s="3"/>
    </row>
    <row r="1488" spans="1:36" x14ac:dyDescent="0.35">
      <c r="A1488" s="5"/>
      <c r="B1488" s="3"/>
      <c r="C1488" s="3"/>
      <c r="D1488" s="9"/>
      <c r="E1488" s="16"/>
      <c r="F1488" s="9"/>
      <c r="G1488" s="9"/>
      <c r="H1488" s="17"/>
      <c r="I1488" s="17"/>
      <c r="J1488" s="17"/>
      <c r="K1488" s="45"/>
      <c r="L1488" s="3"/>
      <c r="M1488" s="3"/>
      <c r="N1488" s="5"/>
      <c r="O1488" s="17"/>
      <c r="P1488" s="5"/>
      <c r="Q1488" s="5"/>
      <c r="R1488" s="17"/>
      <c r="S1488" s="9"/>
      <c r="T1488" s="17"/>
      <c r="U1488" s="17"/>
      <c r="V1488" s="17"/>
      <c r="W1488" s="5"/>
      <c r="X1488" s="5"/>
      <c r="Y1488" s="2"/>
      <c r="Z1488" s="46"/>
      <c r="AA1488" s="3"/>
      <c r="AB1488" s="46"/>
      <c r="AC1488" s="3"/>
      <c r="AD1488" s="46"/>
      <c r="AE1488" s="46"/>
      <c r="AF1488" s="22"/>
      <c r="AG1488" s="23"/>
      <c r="AH1488" s="23"/>
      <c r="AI1488" s="23"/>
      <c r="AJ1488" s="3"/>
    </row>
    <row r="1489" spans="1:36" x14ac:dyDescent="0.35">
      <c r="A1489" s="5"/>
      <c r="B1489" s="3"/>
      <c r="C1489" s="3"/>
      <c r="D1489" s="9"/>
      <c r="E1489" s="16"/>
      <c r="F1489" s="9"/>
      <c r="G1489" s="9"/>
      <c r="H1489" s="17"/>
      <c r="I1489" s="17"/>
      <c r="J1489" s="17"/>
      <c r="K1489" s="45"/>
      <c r="L1489" s="3"/>
      <c r="M1489" s="3"/>
      <c r="N1489" s="5"/>
      <c r="O1489" s="17"/>
      <c r="P1489" s="5"/>
      <c r="Q1489" s="5"/>
      <c r="R1489" s="17"/>
      <c r="S1489" s="9"/>
      <c r="T1489" s="17"/>
      <c r="U1489" s="17"/>
      <c r="V1489" s="17"/>
      <c r="W1489" s="5"/>
      <c r="X1489" s="5"/>
      <c r="Y1489" s="2"/>
      <c r="Z1489" s="46"/>
      <c r="AA1489" s="3"/>
      <c r="AB1489" s="46"/>
      <c r="AC1489" s="3"/>
      <c r="AD1489" s="46"/>
      <c r="AE1489" s="46"/>
      <c r="AF1489" s="22"/>
      <c r="AG1489" s="23"/>
      <c r="AH1489" s="23"/>
      <c r="AI1489" s="23"/>
      <c r="AJ1489" s="3"/>
    </row>
    <row r="1490" spans="1:36" x14ac:dyDescent="0.35">
      <c r="A1490" s="5"/>
      <c r="B1490" s="3"/>
      <c r="C1490" s="3"/>
      <c r="D1490" s="9"/>
      <c r="E1490" s="16"/>
      <c r="F1490" s="9"/>
      <c r="G1490" s="9"/>
      <c r="H1490" s="17"/>
      <c r="I1490" s="17"/>
      <c r="J1490" s="17"/>
      <c r="K1490" s="45"/>
      <c r="L1490" s="3"/>
      <c r="M1490" s="3"/>
      <c r="N1490" s="5"/>
      <c r="O1490" s="17"/>
      <c r="P1490" s="5"/>
      <c r="Q1490" s="5"/>
      <c r="R1490" s="17"/>
      <c r="S1490" s="9"/>
      <c r="T1490" s="17"/>
      <c r="U1490" s="17"/>
      <c r="V1490" s="17"/>
      <c r="W1490" s="5"/>
      <c r="X1490" s="5"/>
      <c r="Y1490" s="2"/>
      <c r="Z1490" s="46"/>
      <c r="AA1490" s="3"/>
      <c r="AB1490" s="46"/>
      <c r="AC1490" s="3"/>
      <c r="AD1490" s="46"/>
      <c r="AE1490" s="46"/>
      <c r="AF1490" s="22"/>
      <c r="AG1490" s="23"/>
      <c r="AH1490" s="23"/>
      <c r="AI1490" s="23"/>
      <c r="AJ1490" s="3"/>
    </row>
    <row r="1491" spans="1:36" x14ac:dyDescent="0.35">
      <c r="A1491" s="5"/>
      <c r="B1491" s="3"/>
      <c r="C1491" s="3"/>
      <c r="D1491" s="9"/>
      <c r="E1491" s="16"/>
      <c r="F1491" s="9"/>
      <c r="G1491" s="9"/>
      <c r="H1491" s="17"/>
      <c r="I1491" s="17"/>
      <c r="J1491" s="17"/>
      <c r="K1491" s="45"/>
      <c r="L1491" s="3"/>
      <c r="M1491" s="3"/>
      <c r="N1491" s="5"/>
      <c r="O1491" s="17"/>
      <c r="P1491" s="5"/>
      <c r="Q1491" s="5"/>
      <c r="R1491" s="17"/>
      <c r="S1491" s="9"/>
      <c r="T1491" s="17"/>
      <c r="U1491" s="17"/>
      <c r="V1491" s="17"/>
      <c r="W1491" s="5"/>
      <c r="X1491" s="5"/>
      <c r="Y1491" s="2"/>
      <c r="Z1491" s="46"/>
      <c r="AA1491" s="3"/>
      <c r="AB1491" s="46"/>
      <c r="AC1491" s="3"/>
      <c r="AD1491" s="46"/>
      <c r="AE1491" s="46"/>
      <c r="AF1491" s="22"/>
      <c r="AG1491" s="23"/>
      <c r="AH1491" s="23"/>
      <c r="AI1491" s="23"/>
      <c r="AJ1491" s="3"/>
    </row>
    <row r="1492" spans="1:36" x14ac:dyDescent="0.35">
      <c r="A1492" s="5"/>
      <c r="B1492" s="3"/>
      <c r="C1492" s="3"/>
      <c r="D1492" s="9"/>
      <c r="E1492" s="16"/>
      <c r="F1492" s="9"/>
      <c r="G1492" s="9"/>
      <c r="H1492" s="17"/>
      <c r="I1492" s="17"/>
      <c r="J1492" s="17"/>
      <c r="K1492" s="45"/>
      <c r="L1492" s="3"/>
      <c r="M1492" s="3"/>
      <c r="N1492" s="5"/>
      <c r="O1492" s="17"/>
      <c r="P1492" s="5"/>
      <c r="Q1492" s="5"/>
      <c r="R1492" s="17"/>
      <c r="S1492" s="9"/>
      <c r="T1492" s="17"/>
      <c r="U1492" s="17"/>
      <c r="V1492" s="17"/>
      <c r="W1492" s="5"/>
      <c r="X1492" s="5"/>
      <c r="Y1492" s="2"/>
      <c r="Z1492" s="46"/>
      <c r="AA1492" s="3"/>
      <c r="AB1492" s="46"/>
      <c r="AC1492" s="3"/>
      <c r="AD1492" s="46"/>
      <c r="AE1492" s="46"/>
      <c r="AF1492" s="22"/>
      <c r="AG1492" s="23"/>
      <c r="AH1492" s="23"/>
      <c r="AI1492" s="23"/>
      <c r="AJ1492" s="3"/>
    </row>
    <row r="1493" spans="1:36" x14ac:dyDescent="0.35">
      <c r="A1493" s="5"/>
      <c r="B1493" s="3"/>
      <c r="C1493" s="3"/>
      <c r="D1493" s="9"/>
      <c r="E1493" s="16"/>
      <c r="F1493" s="9"/>
      <c r="G1493" s="9"/>
      <c r="H1493" s="17"/>
      <c r="I1493" s="17"/>
      <c r="J1493" s="17"/>
      <c r="K1493" s="45"/>
      <c r="L1493" s="3"/>
      <c r="M1493" s="3"/>
      <c r="N1493" s="5"/>
      <c r="O1493" s="17"/>
      <c r="P1493" s="5"/>
      <c r="Q1493" s="5"/>
      <c r="R1493" s="17"/>
      <c r="S1493" s="9"/>
      <c r="T1493" s="17"/>
      <c r="U1493" s="17"/>
      <c r="V1493" s="17"/>
      <c r="W1493" s="5"/>
      <c r="X1493" s="5"/>
      <c r="Y1493" s="2"/>
      <c r="Z1493" s="46"/>
      <c r="AA1493" s="3"/>
      <c r="AB1493" s="46"/>
      <c r="AC1493" s="3"/>
      <c r="AD1493" s="46"/>
      <c r="AE1493" s="46"/>
      <c r="AF1493" s="22"/>
      <c r="AG1493" s="23"/>
      <c r="AH1493" s="23"/>
      <c r="AI1493" s="23"/>
      <c r="AJ1493" s="3"/>
    </row>
    <row r="1494" spans="1:36" x14ac:dyDescent="0.35">
      <c r="A1494" s="5"/>
      <c r="B1494" s="3"/>
      <c r="C1494" s="3"/>
      <c r="D1494" s="9"/>
      <c r="E1494" s="16"/>
      <c r="F1494" s="9"/>
      <c r="G1494" s="9"/>
      <c r="H1494" s="17"/>
      <c r="I1494" s="17"/>
      <c r="J1494" s="17"/>
      <c r="K1494" s="45"/>
      <c r="L1494" s="3"/>
      <c r="M1494" s="3"/>
      <c r="N1494" s="5"/>
      <c r="O1494" s="17"/>
      <c r="P1494" s="5"/>
      <c r="Q1494" s="5"/>
      <c r="R1494" s="17"/>
      <c r="S1494" s="9"/>
      <c r="T1494" s="17"/>
      <c r="U1494" s="17"/>
      <c r="V1494" s="17"/>
      <c r="W1494" s="5"/>
      <c r="X1494" s="5"/>
      <c r="Y1494" s="2"/>
      <c r="Z1494" s="46"/>
      <c r="AA1494" s="3"/>
      <c r="AB1494" s="46"/>
      <c r="AC1494" s="3"/>
      <c r="AD1494" s="46"/>
      <c r="AE1494" s="46"/>
      <c r="AF1494" s="22"/>
      <c r="AG1494" s="23"/>
      <c r="AH1494" s="23"/>
      <c r="AI1494" s="23"/>
      <c r="AJ1494" s="3"/>
    </row>
    <row r="1495" spans="1:36" x14ac:dyDescent="0.35">
      <c r="A1495" s="5"/>
      <c r="B1495" s="3"/>
      <c r="C1495" s="3"/>
      <c r="D1495" s="9"/>
      <c r="E1495" s="16"/>
      <c r="F1495" s="9"/>
      <c r="G1495" s="9"/>
      <c r="H1495" s="17"/>
      <c r="I1495" s="17"/>
      <c r="J1495" s="17"/>
      <c r="K1495" s="45"/>
      <c r="L1495" s="3"/>
      <c r="M1495" s="3"/>
      <c r="N1495" s="5"/>
      <c r="O1495" s="17"/>
      <c r="P1495" s="5"/>
      <c r="Q1495" s="5"/>
      <c r="R1495" s="17"/>
      <c r="S1495" s="9"/>
      <c r="T1495" s="17"/>
      <c r="U1495" s="17"/>
      <c r="V1495" s="17"/>
      <c r="W1495" s="5"/>
      <c r="X1495" s="5"/>
      <c r="Y1495" s="2"/>
      <c r="Z1495" s="46"/>
      <c r="AA1495" s="3"/>
      <c r="AB1495" s="46"/>
      <c r="AC1495" s="3"/>
      <c r="AD1495" s="46"/>
      <c r="AE1495" s="46"/>
      <c r="AF1495" s="22"/>
      <c r="AG1495" s="23"/>
      <c r="AH1495" s="23"/>
      <c r="AI1495" s="23"/>
      <c r="AJ1495" s="3"/>
    </row>
    <row r="1496" spans="1:36" x14ac:dyDescent="0.35">
      <c r="A1496" s="5"/>
      <c r="B1496" s="3"/>
      <c r="C1496" s="3"/>
      <c r="D1496" s="9"/>
      <c r="E1496" s="16"/>
      <c r="F1496" s="9"/>
      <c r="G1496" s="9"/>
      <c r="H1496" s="17"/>
      <c r="I1496" s="17"/>
      <c r="J1496" s="17"/>
      <c r="K1496" s="45"/>
      <c r="L1496" s="3"/>
      <c r="M1496" s="3"/>
      <c r="N1496" s="5"/>
      <c r="O1496" s="17"/>
      <c r="P1496" s="5"/>
      <c r="Q1496" s="5"/>
      <c r="R1496" s="17"/>
      <c r="S1496" s="9"/>
      <c r="T1496" s="17"/>
      <c r="U1496" s="17"/>
      <c r="V1496" s="17"/>
      <c r="W1496" s="5"/>
      <c r="X1496" s="5"/>
      <c r="Y1496" s="2"/>
      <c r="Z1496" s="46"/>
      <c r="AA1496" s="3"/>
      <c r="AB1496" s="46"/>
      <c r="AC1496" s="3"/>
      <c r="AD1496" s="46"/>
      <c r="AE1496" s="46"/>
      <c r="AF1496" s="22"/>
      <c r="AG1496" s="23"/>
      <c r="AH1496" s="23"/>
      <c r="AI1496" s="23"/>
      <c r="AJ1496" s="3"/>
    </row>
    <row r="1497" spans="1:36" x14ac:dyDescent="0.35">
      <c r="A1497" s="5"/>
      <c r="B1497" s="3"/>
      <c r="C1497" s="3"/>
      <c r="D1497" s="9"/>
      <c r="E1497" s="16"/>
      <c r="F1497" s="9"/>
      <c r="G1497" s="9"/>
      <c r="H1497" s="17"/>
      <c r="I1497" s="17"/>
      <c r="J1497" s="17"/>
      <c r="K1497" s="45"/>
      <c r="L1497" s="3"/>
      <c r="M1497" s="3"/>
      <c r="N1497" s="5"/>
      <c r="O1497" s="17"/>
      <c r="P1497" s="5"/>
      <c r="Q1497" s="5"/>
      <c r="R1497" s="17"/>
      <c r="S1497" s="9"/>
      <c r="T1497" s="17"/>
      <c r="U1497" s="17"/>
      <c r="V1497" s="17"/>
      <c r="W1497" s="5"/>
      <c r="X1497" s="5"/>
      <c r="Y1497" s="2"/>
      <c r="Z1497" s="46"/>
      <c r="AA1497" s="3"/>
      <c r="AB1497" s="46"/>
      <c r="AC1497" s="3"/>
      <c r="AD1497" s="46"/>
      <c r="AE1497" s="46"/>
      <c r="AF1497" s="22"/>
      <c r="AG1497" s="23"/>
      <c r="AH1497" s="23"/>
      <c r="AI1497" s="23"/>
      <c r="AJ1497" s="3"/>
    </row>
    <row r="1498" spans="1:36" x14ac:dyDescent="0.35">
      <c r="A1498" s="5"/>
      <c r="B1498" s="3"/>
      <c r="C1498" s="3"/>
      <c r="D1498" s="9"/>
      <c r="E1498" s="16"/>
      <c r="F1498" s="9"/>
      <c r="G1498" s="9"/>
      <c r="H1498" s="17"/>
      <c r="I1498" s="17"/>
      <c r="J1498" s="17"/>
      <c r="K1498" s="45"/>
      <c r="L1498" s="3"/>
      <c r="M1498" s="3"/>
      <c r="N1498" s="5"/>
      <c r="O1498" s="17"/>
      <c r="P1498" s="5"/>
      <c r="Q1498" s="5"/>
      <c r="R1498" s="17"/>
      <c r="S1498" s="9"/>
      <c r="T1498" s="17"/>
      <c r="U1498" s="17"/>
      <c r="V1498" s="17"/>
      <c r="W1498" s="5"/>
      <c r="X1498" s="5"/>
      <c r="Y1498" s="2"/>
      <c r="Z1498" s="46"/>
      <c r="AA1498" s="3"/>
      <c r="AB1498" s="46"/>
      <c r="AC1498" s="3"/>
      <c r="AD1498" s="46"/>
      <c r="AE1498" s="46"/>
      <c r="AF1498" s="22"/>
      <c r="AG1498" s="23"/>
      <c r="AH1498" s="23"/>
      <c r="AI1498" s="23"/>
      <c r="AJ1498" s="3"/>
    </row>
    <row r="1499" spans="1:36" x14ac:dyDescent="0.35">
      <c r="A1499" s="5"/>
      <c r="B1499" s="3"/>
      <c r="C1499" s="3"/>
      <c r="D1499" s="9"/>
      <c r="E1499" s="16"/>
      <c r="F1499" s="9"/>
      <c r="G1499" s="9"/>
      <c r="H1499" s="17"/>
      <c r="I1499" s="17"/>
      <c r="J1499" s="17"/>
      <c r="K1499" s="45"/>
      <c r="L1499" s="3"/>
      <c r="M1499" s="3"/>
      <c r="N1499" s="5"/>
      <c r="O1499" s="17"/>
      <c r="P1499" s="5"/>
      <c r="Q1499" s="5"/>
      <c r="R1499" s="17"/>
      <c r="S1499" s="9"/>
      <c r="T1499" s="17"/>
      <c r="U1499" s="17"/>
      <c r="V1499" s="17"/>
      <c r="W1499" s="5"/>
      <c r="X1499" s="5"/>
      <c r="Y1499" s="2"/>
      <c r="Z1499" s="46"/>
      <c r="AA1499" s="3"/>
      <c r="AB1499" s="46"/>
      <c r="AC1499" s="3"/>
      <c r="AD1499" s="46"/>
      <c r="AE1499" s="46"/>
      <c r="AF1499" s="22"/>
      <c r="AG1499" s="23"/>
      <c r="AH1499" s="23"/>
      <c r="AI1499" s="23"/>
      <c r="AJ1499" s="3"/>
    </row>
    <row r="1500" spans="1:36" x14ac:dyDescent="0.35">
      <c r="A1500" s="5"/>
      <c r="B1500" s="3"/>
      <c r="C1500" s="3"/>
      <c r="D1500" s="9"/>
      <c r="E1500" s="16"/>
      <c r="F1500" s="9"/>
      <c r="G1500" s="9"/>
      <c r="H1500" s="17"/>
      <c r="I1500" s="17"/>
      <c r="J1500" s="17"/>
      <c r="K1500" s="45"/>
      <c r="L1500" s="3"/>
      <c r="M1500" s="3"/>
      <c r="N1500" s="5"/>
      <c r="O1500" s="17"/>
      <c r="P1500" s="5"/>
      <c r="Q1500" s="5"/>
      <c r="R1500" s="17"/>
      <c r="S1500" s="9"/>
      <c r="T1500" s="17"/>
      <c r="U1500" s="17"/>
      <c r="V1500" s="17"/>
      <c r="W1500" s="5"/>
      <c r="X1500" s="5"/>
      <c r="Y1500" s="2"/>
      <c r="Z1500" s="46"/>
      <c r="AA1500" s="3"/>
      <c r="AB1500" s="46"/>
      <c r="AC1500" s="3"/>
      <c r="AD1500" s="46"/>
      <c r="AE1500" s="46"/>
      <c r="AF1500" s="22"/>
      <c r="AG1500" s="23"/>
      <c r="AH1500" s="23"/>
      <c r="AI1500" s="23"/>
      <c r="AJ1500" s="3"/>
    </row>
    <row r="1501" spans="1:36" x14ac:dyDescent="0.35">
      <c r="A1501" s="5"/>
      <c r="B1501" s="3"/>
      <c r="C1501" s="3"/>
      <c r="D1501" s="9"/>
      <c r="E1501" s="16"/>
      <c r="F1501" s="9"/>
      <c r="G1501" s="9"/>
      <c r="H1501" s="17"/>
      <c r="I1501" s="17"/>
      <c r="J1501" s="17"/>
      <c r="K1501" s="45"/>
      <c r="L1501" s="3"/>
      <c r="M1501" s="3"/>
      <c r="N1501" s="5"/>
      <c r="O1501" s="17"/>
      <c r="P1501" s="5"/>
      <c r="Q1501" s="5"/>
      <c r="R1501" s="17"/>
      <c r="S1501" s="9"/>
      <c r="T1501" s="17"/>
      <c r="U1501" s="17"/>
      <c r="V1501" s="17"/>
      <c r="W1501" s="5"/>
      <c r="X1501" s="5"/>
      <c r="Y1501" s="2"/>
      <c r="Z1501" s="46"/>
      <c r="AA1501" s="3"/>
      <c r="AB1501" s="46"/>
      <c r="AC1501" s="3"/>
      <c r="AD1501" s="46"/>
      <c r="AE1501" s="46"/>
      <c r="AF1501" s="22"/>
      <c r="AG1501" s="23"/>
      <c r="AH1501" s="23"/>
      <c r="AI1501" s="23"/>
      <c r="AJ1501" s="3"/>
    </row>
    <row r="1502" spans="1:36" x14ac:dyDescent="0.35">
      <c r="A1502" s="5"/>
      <c r="B1502" s="3"/>
      <c r="C1502" s="3"/>
      <c r="D1502" s="9"/>
      <c r="E1502" s="16"/>
      <c r="F1502" s="9"/>
      <c r="G1502" s="9"/>
      <c r="H1502" s="17"/>
      <c r="I1502" s="17"/>
      <c r="J1502" s="17"/>
      <c r="K1502" s="45"/>
      <c r="L1502" s="3"/>
      <c r="M1502" s="3"/>
      <c r="N1502" s="5"/>
      <c r="O1502" s="17"/>
      <c r="P1502" s="5"/>
      <c r="Q1502" s="5"/>
      <c r="R1502" s="17"/>
      <c r="S1502" s="9"/>
      <c r="T1502" s="17"/>
      <c r="U1502" s="17"/>
      <c r="V1502" s="17"/>
      <c r="W1502" s="5"/>
      <c r="X1502" s="5"/>
      <c r="Y1502" s="2"/>
      <c r="Z1502" s="46"/>
      <c r="AA1502" s="3"/>
      <c r="AB1502" s="46"/>
      <c r="AC1502" s="3"/>
      <c r="AD1502" s="46"/>
      <c r="AE1502" s="46"/>
      <c r="AF1502" s="22"/>
      <c r="AG1502" s="23"/>
      <c r="AH1502" s="23"/>
      <c r="AI1502" s="23"/>
      <c r="AJ1502" s="3"/>
    </row>
    <row r="1503" spans="1:36" x14ac:dyDescent="0.35">
      <c r="A1503" s="5"/>
      <c r="B1503" s="3"/>
      <c r="C1503" s="3"/>
      <c r="D1503" s="9"/>
      <c r="E1503" s="16"/>
      <c r="F1503" s="9"/>
      <c r="G1503" s="9"/>
      <c r="H1503" s="17"/>
      <c r="I1503" s="17"/>
      <c r="J1503" s="17"/>
      <c r="K1503" s="45"/>
      <c r="L1503" s="3"/>
      <c r="M1503" s="3"/>
      <c r="N1503" s="5"/>
      <c r="O1503" s="17"/>
      <c r="P1503" s="5"/>
      <c r="Q1503" s="5"/>
      <c r="R1503" s="17"/>
      <c r="S1503" s="9"/>
      <c r="T1503" s="17"/>
      <c r="U1503" s="17"/>
      <c r="V1503" s="17"/>
      <c r="W1503" s="5"/>
      <c r="X1503" s="5"/>
      <c r="Y1503" s="2"/>
      <c r="Z1503" s="46"/>
      <c r="AA1503" s="3"/>
      <c r="AB1503" s="46"/>
      <c r="AC1503" s="3"/>
      <c r="AD1503" s="46"/>
      <c r="AE1503" s="46"/>
      <c r="AF1503" s="22"/>
      <c r="AG1503" s="23"/>
      <c r="AH1503" s="23"/>
      <c r="AI1503" s="23"/>
      <c r="AJ1503" s="3"/>
    </row>
    <row r="1504" spans="1:36" x14ac:dyDescent="0.35">
      <c r="A1504" s="5"/>
      <c r="B1504" s="3"/>
      <c r="C1504" s="3"/>
      <c r="D1504" s="9"/>
      <c r="E1504" s="16"/>
      <c r="F1504" s="9"/>
      <c r="G1504" s="9"/>
      <c r="H1504" s="17"/>
      <c r="I1504" s="17"/>
      <c r="J1504" s="17"/>
      <c r="K1504" s="45"/>
      <c r="L1504" s="3"/>
      <c r="M1504" s="3"/>
      <c r="N1504" s="5"/>
      <c r="O1504" s="17"/>
      <c r="P1504" s="5"/>
      <c r="Q1504" s="5"/>
      <c r="R1504" s="17"/>
      <c r="S1504" s="9"/>
      <c r="T1504" s="17"/>
      <c r="U1504" s="17"/>
      <c r="V1504" s="17"/>
      <c r="W1504" s="5"/>
      <c r="X1504" s="5"/>
      <c r="Y1504" s="2"/>
      <c r="Z1504" s="46"/>
      <c r="AA1504" s="3"/>
      <c r="AB1504" s="46"/>
      <c r="AC1504" s="3"/>
      <c r="AD1504" s="46"/>
      <c r="AE1504" s="46"/>
      <c r="AF1504" s="22"/>
      <c r="AG1504" s="23"/>
      <c r="AH1504" s="23"/>
      <c r="AI1504" s="23"/>
      <c r="AJ1504" s="3"/>
    </row>
    <row r="1505" spans="1:36" x14ac:dyDescent="0.35">
      <c r="A1505" s="5"/>
      <c r="B1505" s="3"/>
      <c r="C1505" s="3"/>
      <c r="D1505" s="9"/>
      <c r="E1505" s="16"/>
      <c r="F1505" s="9"/>
      <c r="G1505" s="9"/>
      <c r="H1505" s="17"/>
      <c r="I1505" s="17"/>
      <c r="J1505" s="17"/>
      <c r="K1505" s="45"/>
      <c r="L1505" s="3"/>
      <c r="M1505" s="3"/>
      <c r="N1505" s="5"/>
      <c r="O1505" s="17"/>
      <c r="P1505" s="5"/>
      <c r="Q1505" s="5"/>
      <c r="R1505" s="17"/>
      <c r="S1505" s="9"/>
      <c r="T1505" s="17"/>
      <c r="U1505" s="17"/>
      <c r="V1505" s="17"/>
      <c r="W1505" s="5"/>
      <c r="X1505" s="5"/>
      <c r="Y1505" s="2"/>
      <c r="Z1505" s="46"/>
      <c r="AA1505" s="3"/>
      <c r="AB1505" s="46"/>
      <c r="AC1505" s="3"/>
      <c r="AD1505" s="46"/>
      <c r="AE1505" s="46"/>
      <c r="AF1505" s="22"/>
      <c r="AG1505" s="23"/>
      <c r="AH1505" s="23"/>
      <c r="AI1505" s="23"/>
      <c r="AJ1505" s="3"/>
    </row>
    <row r="1506" spans="1:36" x14ac:dyDescent="0.35">
      <c r="A1506" s="5"/>
      <c r="B1506" s="3"/>
      <c r="C1506" s="3"/>
      <c r="D1506" s="9"/>
      <c r="E1506" s="16"/>
      <c r="F1506" s="9"/>
      <c r="G1506" s="9"/>
      <c r="H1506" s="17"/>
      <c r="I1506" s="17"/>
      <c r="J1506" s="17"/>
      <c r="K1506" s="45"/>
      <c r="L1506" s="3"/>
      <c r="M1506" s="3"/>
      <c r="N1506" s="5"/>
      <c r="O1506" s="17"/>
      <c r="P1506" s="5"/>
      <c r="Q1506" s="5"/>
      <c r="R1506" s="17"/>
      <c r="S1506" s="9"/>
      <c r="T1506" s="17"/>
      <c r="U1506" s="17"/>
      <c r="V1506" s="17"/>
      <c r="W1506" s="5"/>
      <c r="X1506" s="5"/>
      <c r="Y1506" s="2"/>
      <c r="Z1506" s="46"/>
      <c r="AA1506" s="3"/>
      <c r="AB1506" s="46"/>
      <c r="AC1506" s="3"/>
      <c r="AD1506" s="46"/>
      <c r="AE1506" s="46"/>
      <c r="AF1506" s="22"/>
      <c r="AG1506" s="23"/>
      <c r="AH1506" s="23"/>
      <c r="AI1506" s="23"/>
      <c r="AJ1506" s="3"/>
    </row>
    <row r="1507" spans="1:36" x14ac:dyDescent="0.35">
      <c r="A1507" s="5"/>
      <c r="B1507" s="3"/>
      <c r="C1507" s="3"/>
      <c r="D1507" s="9"/>
      <c r="E1507" s="16"/>
      <c r="F1507" s="9"/>
      <c r="G1507" s="9"/>
      <c r="H1507" s="17"/>
      <c r="I1507" s="17"/>
      <c r="J1507" s="17"/>
      <c r="K1507" s="45"/>
      <c r="L1507" s="3"/>
      <c r="M1507" s="3"/>
      <c r="N1507" s="5"/>
      <c r="O1507" s="17"/>
      <c r="P1507" s="5"/>
      <c r="Q1507" s="5"/>
      <c r="R1507" s="17"/>
      <c r="S1507" s="9"/>
      <c r="T1507" s="17"/>
      <c r="U1507" s="17"/>
      <c r="V1507" s="17"/>
      <c r="W1507" s="5"/>
      <c r="X1507" s="5"/>
      <c r="Y1507" s="2"/>
      <c r="Z1507" s="46"/>
      <c r="AA1507" s="3"/>
      <c r="AB1507" s="46"/>
      <c r="AC1507" s="3"/>
      <c r="AD1507" s="46"/>
      <c r="AE1507" s="46"/>
      <c r="AF1507" s="22"/>
      <c r="AG1507" s="23"/>
      <c r="AH1507" s="23"/>
      <c r="AI1507" s="23"/>
      <c r="AJ1507" s="3"/>
    </row>
    <row r="1508" spans="1:36" x14ac:dyDescent="0.35">
      <c r="A1508" s="5"/>
      <c r="B1508" s="3"/>
      <c r="C1508" s="3"/>
      <c r="D1508" s="9"/>
      <c r="E1508" s="16"/>
      <c r="F1508" s="9"/>
      <c r="G1508" s="9"/>
      <c r="H1508" s="17"/>
      <c r="I1508" s="17"/>
      <c r="J1508" s="17"/>
      <c r="K1508" s="45"/>
      <c r="L1508" s="3"/>
      <c r="M1508" s="3"/>
      <c r="N1508" s="5"/>
      <c r="O1508" s="17"/>
      <c r="P1508" s="5"/>
      <c r="Q1508" s="5"/>
      <c r="R1508" s="17"/>
      <c r="S1508" s="9"/>
      <c r="T1508" s="17"/>
      <c r="U1508" s="17"/>
      <c r="V1508" s="17"/>
      <c r="W1508" s="5"/>
      <c r="X1508" s="5"/>
      <c r="Y1508" s="2"/>
      <c r="Z1508" s="46"/>
      <c r="AA1508" s="3"/>
      <c r="AB1508" s="46"/>
      <c r="AC1508" s="3"/>
      <c r="AD1508" s="46"/>
      <c r="AE1508" s="46"/>
      <c r="AF1508" s="22"/>
      <c r="AG1508" s="23"/>
      <c r="AH1508" s="23"/>
      <c r="AI1508" s="23"/>
      <c r="AJ1508" s="3"/>
    </row>
    <row r="1509" spans="1:36" x14ac:dyDescent="0.35">
      <c r="A1509" s="5"/>
      <c r="B1509" s="3"/>
      <c r="C1509" s="3"/>
      <c r="D1509" s="9"/>
      <c r="E1509" s="16"/>
      <c r="F1509" s="9"/>
      <c r="G1509" s="9"/>
      <c r="H1509" s="17"/>
      <c r="I1509" s="17"/>
      <c r="J1509" s="17"/>
      <c r="K1509" s="45"/>
      <c r="L1509" s="3"/>
      <c r="M1509" s="3"/>
      <c r="N1509" s="5"/>
      <c r="O1509" s="17"/>
      <c r="P1509" s="5"/>
      <c r="Q1509" s="5"/>
      <c r="R1509" s="17"/>
      <c r="S1509" s="9"/>
      <c r="T1509" s="17"/>
      <c r="U1509" s="17"/>
      <c r="V1509" s="17"/>
      <c r="W1509" s="5"/>
      <c r="X1509" s="5"/>
      <c r="Y1509" s="2"/>
      <c r="Z1509" s="46"/>
      <c r="AA1509" s="3"/>
      <c r="AB1509" s="46"/>
      <c r="AC1509" s="3"/>
      <c r="AD1509" s="46"/>
      <c r="AE1509" s="46"/>
      <c r="AF1509" s="22"/>
      <c r="AG1509" s="23"/>
      <c r="AH1509" s="23"/>
      <c r="AI1509" s="23"/>
      <c r="AJ1509" s="3"/>
    </row>
    <row r="1510" spans="1:36" x14ac:dyDescent="0.35">
      <c r="A1510" s="5"/>
      <c r="B1510" s="3"/>
      <c r="C1510" s="3"/>
      <c r="D1510" s="9"/>
      <c r="E1510" s="16"/>
      <c r="F1510" s="9"/>
      <c r="G1510" s="9"/>
      <c r="H1510" s="17"/>
      <c r="I1510" s="17"/>
      <c r="J1510" s="17"/>
      <c r="K1510" s="45"/>
      <c r="L1510" s="3"/>
      <c r="M1510" s="3"/>
      <c r="N1510" s="5"/>
      <c r="O1510" s="17"/>
      <c r="P1510" s="5"/>
      <c r="Q1510" s="5"/>
      <c r="R1510" s="17"/>
      <c r="S1510" s="9"/>
      <c r="T1510" s="17"/>
      <c r="U1510" s="17"/>
      <c r="V1510" s="17"/>
      <c r="W1510" s="5"/>
      <c r="X1510" s="5"/>
      <c r="Y1510" s="2"/>
      <c r="Z1510" s="46"/>
      <c r="AA1510" s="3"/>
      <c r="AB1510" s="46"/>
      <c r="AC1510" s="3"/>
      <c r="AD1510" s="46"/>
      <c r="AE1510" s="46"/>
      <c r="AF1510" s="22"/>
      <c r="AG1510" s="23"/>
      <c r="AH1510" s="23"/>
      <c r="AI1510" s="23"/>
      <c r="AJ1510" s="3"/>
    </row>
    <row r="1511" spans="1:36" x14ac:dyDescent="0.35">
      <c r="A1511" s="5"/>
      <c r="B1511" s="3"/>
      <c r="C1511" s="3"/>
      <c r="D1511" s="9"/>
      <c r="E1511" s="16"/>
      <c r="F1511" s="9"/>
      <c r="G1511" s="9"/>
      <c r="H1511" s="17"/>
      <c r="I1511" s="17"/>
      <c r="J1511" s="17"/>
      <c r="K1511" s="45"/>
      <c r="L1511" s="3"/>
      <c r="M1511" s="3"/>
      <c r="N1511" s="5"/>
      <c r="O1511" s="17"/>
      <c r="P1511" s="5"/>
      <c r="Q1511" s="5"/>
      <c r="R1511" s="17"/>
      <c r="S1511" s="9"/>
      <c r="T1511" s="17"/>
      <c r="U1511" s="17"/>
      <c r="V1511" s="17"/>
      <c r="W1511" s="5"/>
      <c r="X1511" s="5"/>
      <c r="Y1511" s="2"/>
      <c r="Z1511" s="46"/>
      <c r="AA1511" s="3"/>
      <c r="AB1511" s="46"/>
      <c r="AC1511" s="3"/>
      <c r="AD1511" s="46"/>
      <c r="AE1511" s="46"/>
      <c r="AF1511" s="22"/>
      <c r="AG1511" s="23"/>
      <c r="AH1511" s="23"/>
      <c r="AI1511" s="23"/>
      <c r="AJ1511" s="3"/>
    </row>
    <row r="1512" spans="1:36" x14ac:dyDescent="0.35">
      <c r="A1512" s="5"/>
      <c r="B1512" s="3"/>
      <c r="C1512" s="3"/>
      <c r="D1512" s="9"/>
      <c r="E1512" s="16"/>
      <c r="F1512" s="9"/>
      <c r="G1512" s="9"/>
      <c r="H1512" s="17"/>
      <c r="I1512" s="17"/>
      <c r="J1512" s="17"/>
      <c r="K1512" s="45"/>
      <c r="L1512" s="3"/>
      <c r="M1512" s="3"/>
      <c r="N1512" s="5"/>
      <c r="O1512" s="17"/>
      <c r="P1512" s="5"/>
      <c r="Q1512" s="5"/>
      <c r="R1512" s="17"/>
      <c r="S1512" s="9"/>
      <c r="T1512" s="17"/>
      <c r="U1512" s="17"/>
      <c r="V1512" s="17"/>
      <c r="W1512" s="5"/>
      <c r="X1512" s="5"/>
      <c r="Y1512" s="2"/>
      <c r="Z1512" s="46"/>
      <c r="AA1512" s="3"/>
      <c r="AB1512" s="46"/>
      <c r="AC1512" s="3"/>
      <c r="AD1512" s="46"/>
      <c r="AE1512" s="46"/>
      <c r="AF1512" s="22"/>
      <c r="AG1512" s="23"/>
      <c r="AH1512" s="23"/>
      <c r="AI1512" s="23"/>
      <c r="AJ1512" s="3"/>
    </row>
    <row r="1513" spans="1:36" x14ac:dyDescent="0.35">
      <c r="A1513" s="5"/>
      <c r="B1513" s="3"/>
      <c r="C1513" s="3"/>
      <c r="D1513" s="9"/>
      <c r="E1513" s="16"/>
      <c r="F1513" s="9"/>
      <c r="G1513" s="9"/>
      <c r="H1513" s="17"/>
      <c r="I1513" s="17"/>
      <c r="J1513" s="17"/>
      <c r="K1513" s="45"/>
      <c r="L1513" s="3"/>
      <c r="M1513" s="3"/>
      <c r="N1513" s="5"/>
      <c r="O1513" s="17"/>
      <c r="P1513" s="5"/>
      <c r="Q1513" s="5"/>
      <c r="R1513" s="17"/>
      <c r="S1513" s="9"/>
      <c r="T1513" s="17"/>
      <c r="U1513" s="17"/>
      <c r="V1513" s="17"/>
      <c r="W1513" s="5"/>
      <c r="X1513" s="5"/>
      <c r="Y1513" s="2"/>
      <c r="Z1513" s="46"/>
      <c r="AA1513" s="3"/>
      <c r="AB1513" s="46"/>
      <c r="AC1513" s="3"/>
      <c r="AD1513" s="46"/>
      <c r="AE1513" s="46"/>
      <c r="AF1513" s="22"/>
      <c r="AG1513" s="23"/>
      <c r="AH1513" s="23"/>
      <c r="AI1513" s="23"/>
      <c r="AJ1513" s="3"/>
    </row>
    <row r="1514" spans="1:36" x14ac:dyDescent="0.35">
      <c r="A1514" s="5"/>
      <c r="B1514" s="3"/>
      <c r="C1514" s="3"/>
      <c r="D1514" s="9"/>
      <c r="E1514" s="16"/>
      <c r="F1514" s="9"/>
      <c r="G1514" s="9"/>
      <c r="H1514" s="17"/>
      <c r="I1514" s="17"/>
      <c r="J1514" s="17"/>
      <c r="K1514" s="45"/>
      <c r="L1514" s="3"/>
      <c r="M1514" s="3"/>
      <c r="N1514" s="5"/>
      <c r="O1514" s="17"/>
      <c r="P1514" s="5"/>
      <c r="Q1514" s="5"/>
      <c r="R1514" s="17"/>
      <c r="S1514" s="9"/>
      <c r="T1514" s="17"/>
      <c r="U1514" s="17"/>
      <c r="V1514" s="17"/>
      <c r="W1514" s="5"/>
      <c r="X1514" s="5"/>
      <c r="Y1514" s="2"/>
      <c r="Z1514" s="46"/>
      <c r="AA1514" s="3"/>
      <c r="AB1514" s="46"/>
      <c r="AC1514" s="3"/>
      <c r="AD1514" s="46"/>
      <c r="AE1514" s="46"/>
      <c r="AF1514" s="22"/>
      <c r="AG1514" s="23"/>
      <c r="AH1514" s="23"/>
      <c r="AI1514" s="23"/>
      <c r="AJ1514" s="3"/>
    </row>
    <row r="1515" spans="1:36" x14ac:dyDescent="0.35">
      <c r="A1515" s="5"/>
      <c r="B1515" s="3"/>
      <c r="C1515" s="3"/>
      <c r="D1515" s="9"/>
      <c r="E1515" s="16"/>
      <c r="F1515" s="9"/>
      <c r="G1515" s="9"/>
      <c r="H1515" s="17"/>
      <c r="I1515" s="17"/>
      <c r="J1515" s="17"/>
      <c r="K1515" s="45"/>
      <c r="L1515" s="3"/>
      <c r="M1515" s="3"/>
      <c r="N1515" s="5"/>
      <c r="O1515" s="17"/>
      <c r="P1515" s="5"/>
      <c r="Q1515" s="5"/>
      <c r="R1515" s="17"/>
      <c r="S1515" s="9"/>
      <c r="T1515" s="17"/>
      <c r="U1515" s="17"/>
      <c r="V1515" s="17"/>
      <c r="W1515" s="5"/>
      <c r="X1515" s="5"/>
      <c r="Y1515" s="2"/>
      <c r="Z1515" s="46"/>
      <c r="AA1515" s="3"/>
      <c r="AB1515" s="46"/>
      <c r="AC1515" s="3"/>
      <c r="AD1515" s="46"/>
      <c r="AE1515" s="46"/>
      <c r="AF1515" s="22"/>
      <c r="AG1515" s="23"/>
      <c r="AH1515" s="23"/>
      <c r="AI1515" s="23"/>
      <c r="AJ1515" s="3"/>
    </row>
    <row r="1516" spans="1:36" x14ac:dyDescent="0.35">
      <c r="A1516" s="5"/>
      <c r="B1516" s="3"/>
      <c r="C1516" s="3"/>
      <c r="D1516" s="9"/>
      <c r="E1516" s="16"/>
      <c r="F1516" s="9"/>
      <c r="G1516" s="9"/>
      <c r="H1516" s="17"/>
      <c r="I1516" s="17"/>
      <c r="J1516" s="17"/>
      <c r="K1516" s="45"/>
      <c r="L1516" s="3"/>
      <c r="M1516" s="3"/>
      <c r="N1516" s="5"/>
      <c r="O1516" s="17"/>
      <c r="P1516" s="5"/>
      <c r="Q1516" s="5"/>
      <c r="R1516" s="17"/>
      <c r="S1516" s="9"/>
      <c r="T1516" s="17"/>
      <c r="U1516" s="17"/>
      <c r="V1516" s="17"/>
      <c r="W1516" s="5"/>
      <c r="X1516" s="5"/>
      <c r="Y1516" s="2"/>
      <c r="Z1516" s="46"/>
      <c r="AA1516" s="3"/>
      <c r="AB1516" s="46"/>
      <c r="AC1516" s="3"/>
      <c r="AD1516" s="46"/>
      <c r="AE1516" s="46"/>
      <c r="AF1516" s="22"/>
      <c r="AG1516" s="23"/>
      <c r="AH1516" s="23"/>
      <c r="AI1516" s="23"/>
      <c r="AJ1516" s="3"/>
    </row>
    <row r="1517" spans="1:36" x14ac:dyDescent="0.35">
      <c r="A1517" s="5"/>
      <c r="B1517" s="3"/>
      <c r="C1517" s="3"/>
      <c r="D1517" s="9"/>
      <c r="E1517" s="16"/>
      <c r="F1517" s="9"/>
      <c r="G1517" s="9"/>
      <c r="H1517" s="17"/>
      <c r="I1517" s="17"/>
      <c r="J1517" s="17"/>
      <c r="K1517" s="45"/>
      <c r="L1517" s="3"/>
      <c r="M1517" s="3"/>
      <c r="N1517" s="5"/>
      <c r="O1517" s="17"/>
      <c r="P1517" s="5"/>
      <c r="Q1517" s="5"/>
      <c r="R1517" s="17"/>
      <c r="S1517" s="9"/>
      <c r="T1517" s="17"/>
      <c r="U1517" s="17"/>
      <c r="V1517" s="17"/>
      <c r="W1517" s="5"/>
      <c r="X1517" s="5"/>
      <c r="Y1517" s="2"/>
      <c r="Z1517" s="46"/>
      <c r="AA1517" s="3"/>
      <c r="AB1517" s="46"/>
      <c r="AC1517" s="3"/>
      <c r="AD1517" s="46"/>
      <c r="AE1517" s="46"/>
      <c r="AF1517" s="22"/>
      <c r="AG1517" s="23"/>
      <c r="AH1517" s="23"/>
      <c r="AI1517" s="23"/>
      <c r="AJ1517" s="3"/>
    </row>
    <row r="1518" spans="1:36" x14ac:dyDescent="0.35">
      <c r="A1518" s="5"/>
      <c r="B1518" s="3"/>
      <c r="C1518" s="3"/>
      <c r="D1518" s="9"/>
      <c r="E1518" s="16"/>
      <c r="F1518" s="9"/>
      <c r="G1518" s="9"/>
      <c r="H1518" s="17"/>
      <c r="I1518" s="17"/>
      <c r="J1518" s="17"/>
      <c r="K1518" s="45"/>
      <c r="L1518" s="3"/>
      <c r="M1518" s="3"/>
      <c r="N1518" s="5"/>
      <c r="O1518" s="17"/>
      <c r="P1518" s="5"/>
      <c r="Q1518" s="5"/>
      <c r="R1518" s="17"/>
      <c r="S1518" s="9"/>
      <c r="T1518" s="17"/>
      <c r="U1518" s="17"/>
      <c r="V1518" s="17"/>
      <c r="W1518" s="5"/>
      <c r="X1518" s="5"/>
      <c r="Y1518" s="2"/>
      <c r="Z1518" s="46"/>
      <c r="AA1518" s="3"/>
      <c r="AB1518" s="46"/>
      <c r="AC1518" s="3"/>
      <c r="AD1518" s="46"/>
      <c r="AE1518" s="46"/>
      <c r="AF1518" s="22"/>
      <c r="AG1518" s="23"/>
      <c r="AH1518" s="23"/>
      <c r="AI1518" s="23"/>
      <c r="AJ1518" s="3"/>
    </row>
    <row r="1519" spans="1:36" x14ac:dyDescent="0.35">
      <c r="A1519" s="5"/>
      <c r="B1519" s="3"/>
      <c r="C1519" s="3"/>
      <c r="D1519" s="9"/>
      <c r="E1519" s="16"/>
      <c r="F1519" s="9"/>
      <c r="G1519" s="9"/>
      <c r="H1519" s="17"/>
      <c r="I1519" s="17"/>
      <c r="J1519" s="17"/>
      <c r="K1519" s="45"/>
      <c r="L1519" s="3"/>
      <c r="M1519" s="3"/>
      <c r="N1519" s="5"/>
      <c r="O1519" s="17"/>
      <c r="P1519" s="5"/>
      <c r="Q1519" s="5"/>
      <c r="R1519" s="17"/>
      <c r="S1519" s="9"/>
      <c r="T1519" s="17"/>
      <c r="U1519" s="17"/>
      <c r="V1519" s="17"/>
      <c r="W1519" s="5"/>
      <c r="X1519" s="5"/>
      <c r="Y1519" s="2"/>
      <c r="Z1519" s="46"/>
      <c r="AA1519" s="3"/>
      <c r="AB1519" s="46"/>
      <c r="AC1519" s="3"/>
      <c r="AD1519" s="46"/>
      <c r="AE1519" s="46"/>
      <c r="AF1519" s="22"/>
      <c r="AG1519" s="23"/>
      <c r="AH1519" s="23"/>
      <c r="AI1519" s="23"/>
      <c r="AJ1519" s="3"/>
    </row>
    <row r="1520" spans="1:36" x14ac:dyDescent="0.35">
      <c r="A1520" s="5"/>
      <c r="B1520" s="3"/>
      <c r="C1520" s="3"/>
      <c r="D1520" s="9"/>
      <c r="E1520" s="16"/>
      <c r="F1520" s="9"/>
      <c r="G1520" s="9"/>
      <c r="H1520" s="17"/>
      <c r="I1520" s="17"/>
      <c r="J1520" s="17"/>
      <c r="K1520" s="45"/>
      <c r="L1520" s="3"/>
      <c r="M1520" s="3"/>
      <c r="N1520" s="5"/>
      <c r="O1520" s="17"/>
      <c r="P1520" s="5"/>
      <c r="Q1520" s="5"/>
      <c r="R1520" s="17"/>
      <c r="S1520" s="9"/>
      <c r="T1520" s="17"/>
      <c r="U1520" s="17"/>
      <c r="V1520" s="17"/>
      <c r="W1520" s="5"/>
      <c r="X1520" s="5"/>
      <c r="Y1520" s="2"/>
      <c r="Z1520" s="46"/>
      <c r="AA1520" s="3"/>
      <c r="AB1520" s="46"/>
      <c r="AC1520" s="3"/>
      <c r="AD1520" s="46"/>
      <c r="AE1520" s="46"/>
      <c r="AF1520" s="22"/>
      <c r="AG1520" s="23"/>
      <c r="AH1520" s="23"/>
      <c r="AI1520" s="23"/>
      <c r="AJ1520" s="3"/>
    </row>
    <row r="1521" spans="1:36" x14ac:dyDescent="0.35">
      <c r="A1521" s="5"/>
      <c r="B1521" s="3"/>
      <c r="C1521" s="3"/>
      <c r="D1521" s="9"/>
      <c r="E1521" s="16"/>
      <c r="F1521" s="9"/>
      <c r="G1521" s="9"/>
      <c r="H1521" s="17"/>
      <c r="I1521" s="17"/>
      <c r="J1521" s="17"/>
      <c r="K1521" s="45"/>
      <c r="L1521" s="3"/>
      <c r="M1521" s="3"/>
      <c r="N1521" s="5"/>
      <c r="O1521" s="17"/>
      <c r="P1521" s="5"/>
      <c r="Q1521" s="5"/>
      <c r="R1521" s="17"/>
      <c r="S1521" s="9"/>
      <c r="T1521" s="17"/>
      <c r="U1521" s="17"/>
      <c r="V1521" s="17"/>
      <c r="W1521" s="5"/>
      <c r="X1521" s="5"/>
      <c r="Y1521" s="2"/>
      <c r="Z1521" s="46"/>
      <c r="AA1521" s="3"/>
      <c r="AB1521" s="46"/>
      <c r="AC1521" s="3"/>
      <c r="AD1521" s="46"/>
      <c r="AE1521" s="46"/>
      <c r="AF1521" s="22"/>
      <c r="AG1521" s="23"/>
      <c r="AH1521" s="23"/>
      <c r="AI1521" s="23"/>
      <c r="AJ1521" s="3"/>
    </row>
    <row r="1522" spans="1:36" x14ac:dyDescent="0.35">
      <c r="A1522" s="5"/>
      <c r="B1522" s="3"/>
      <c r="C1522" s="3"/>
      <c r="D1522" s="9"/>
      <c r="E1522" s="16"/>
      <c r="F1522" s="9"/>
      <c r="G1522" s="9"/>
      <c r="H1522" s="17"/>
      <c r="I1522" s="17"/>
      <c r="J1522" s="17"/>
      <c r="K1522" s="45"/>
      <c r="L1522" s="3"/>
      <c r="M1522" s="3"/>
      <c r="N1522" s="5"/>
      <c r="O1522" s="17"/>
      <c r="P1522" s="5"/>
      <c r="Q1522" s="5"/>
      <c r="R1522" s="17"/>
      <c r="S1522" s="9"/>
      <c r="T1522" s="17"/>
      <c r="U1522" s="17"/>
      <c r="V1522" s="17"/>
      <c r="W1522" s="5"/>
      <c r="X1522" s="5"/>
      <c r="Y1522" s="2"/>
      <c r="Z1522" s="46"/>
      <c r="AA1522" s="3"/>
      <c r="AB1522" s="46"/>
      <c r="AC1522" s="3"/>
      <c r="AD1522" s="46"/>
      <c r="AE1522" s="46"/>
      <c r="AF1522" s="22"/>
      <c r="AG1522" s="23"/>
      <c r="AH1522" s="23"/>
      <c r="AI1522" s="23"/>
      <c r="AJ1522" s="3"/>
    </row>
    <row r="1523" spans="1:36" x14ac:dyDescent="0.35">
      <c r="A1523" s="5"/>
      <c r="B1523" s="3"/>
      <c r="C1523" s="3"/>
      <c r="D1523" s="9"/>
      <c r="E1523" s="16"/>
      <c r="F1523" s="9"/>
      <c r="G1523" s="9"/>
      <c r="H1523" s="17"/>
      <c r="I1523" s="17"/>
      <c r="J1523" s="17"/>
      <c r="K1523" s="45"/>
      <c r="L1523" s="3"/>
      <c r="M1523" s="3"/>
      <c r="N1523" s="5"/>
      <c r="O1523" s="17"/>
      <c r="P1523" s="5"/>
      <c r="Q1523" s="5"/>
      <c r="R1523" s="17"/>
      <c r="S1523" s="9"/>
      <c r="T1523" s="17"/>
      <c r="U1523" s="17"/>
      <c r="V1523" s="17"/>
      <c r="W1523" s="5"/>
      <c r="X1523" s="5"/>
      <c r="Y1523" s="2"/>
      <c r="Z1523" s="46"/>
      <c r="AA1523" s="3"/>
      <c r="AB1523" s="46"/>
      <c r="AC1523" s="3"/>
      <c r="AD1523" s="46"/>
      <c r="AE1523" s="46"/>
      <c r="AF1523" s="22"/>
      <c r="AG1523" s="23"/>
      <c r="AH1523" s="23"/>
      <c r="AI1523" s="23"/>
      <c r="AJ1523" s="3"/>
    </row>
    <row r="1524" spans="1:36" x14ac:dyDescent="0.35">
      <c r="A1524" s="5"/>
      <c r="B1524" s="3"/>
      <c r="C1524" s="3"/>
      <c r="D1524" s="9"/>
      <c r="E1524" s="16"/>
      <c r="F1524" s="9"/>
      <c r="G1524" s="9"/>
      <c r="H1524" s="17"/>
      <c r="I1524" s="17"/>
      <c r="J1524" s="17"/>
      <c r="K1524" s="45"/>
      <c r="L1524" s="3"/>
      <c r="M1524" s="3"/>
      <c r="N1524" s="5"/>
      <c r="O1524" s="17"/>
      <c r="P1524" s="5"/>
      <c r="Q1524" s="5"/>
      <c r="R1524" s="17"/>
      <c r="S1524" s="9"/>
      <c r="T1524" s="17"/>
      <c r="U1524" s="17"/>
      <c r="V1524" s="17"/>
      <c r="W1524" s="5"/>
      <c r="X1524" s="5"/>
      <c r="Y1524" s="2"/>
      <c r="Z1524" s="46"/>
      <c r="AA1524" s="3"/>
      <c r="AB1524" s="46"/>
      <c r="AC1524" s="3"/>
      <c r="AD1524" s="46"/>
      <c r="AE1524" s="46"/>
      <c r="AF1524" s="22"/>
      <c r="AG1524" s="23"/>
      <c r="AH1524" s="23"/>
      <c r="AI1524" s="23"/>
      <c r="AJ1524" s="3"/>
    </row>
    <row r="1525" spans="1:36" x14ac:dyDescent="0.35">
      <c r="A1525" s="5"/>
      <c r="B1525" s="3"/>
      <c r="C1525" s="3"/>
      <c r="D1525" s="9"/>
      <c r="E1525" s="16"/>
      <c r="F1525" s="9"/>
      <c r="G1525" s="9"/>
      <c r="H1525" s="17"/>
      <c r="I1525" s="17"/>
      <c r="J1525" s="17"/>
      <c r="K1525" s="45"/>
      <c r="L1525" s="3"/>
      <c r="M1525" s="3"/>
      <c r="N1525" s="5"/>
      <c r="O1525" s="17"/>
      <c r="P1525" s="5"/>
      <c r="Q1525" s="5"/>
      <c r="R1525" s="17"/>
      <c r="S1525" s="9"/>
      <c r="T1525" s="17"/>
      <c r="U1525" s="17"/>
      <c r="V1525" s="17"/>
      <c r="W1525" s="5"/>
      <c r="X1525" s="5"/>
      <c r="Y1525" s="2"/>
      <c r="Z1525" s="46"/>
      <c r="AA1525" s="3"/>
      <c r="AB1525" s="46"/>
      <c r="AC1525" s="3"/>
      <c r="AD1525" s="46"/>
      <c r="AE1525" s="46"/>
      <c r="AF1525" s="22"/>
      <c r="AG1525" s="23"/>
      <c r="AH1525" s="23"/>
      <c r="AI1525" s="23"/>
      <c r="AJ1525" s="3"/>
    </row>
    <row r="1526" spans="1:36" x14ac:dyDescent="0.35">
      <c r="A1526" s="5"/>
      <c r="B1526" s="3"/>
      <c r="C1526" s="3"/>
      <c r="D1526" s="9"/>
      <c r="E1526" s="16"/>
      <c r="F1526" s="9"/>
      <c r="G1526" s="9"/>
      <c r="H1526" s="17"/>
      <c r="I1526" s="17"/>
      <c r="J1526" s="17"/>
      <c r="K1526" s="45"/>
      <c r="L1526" s="3"/>
      <c r="M1526" s="3"/>
      <c r="N1526" s="5"/>
      <c r="O1526" s="17"/>
      <c r="P1526" s="5"/>
      <c r="Q1526" s="5"/>
      <c r="R1526" s="17"/>
      <c r="S1526" s="9"/>
      <c r="T1526" s="17"/>
      <c r="U1526" s="17"/>
      <c r="V1526" s="17"/>
      <c r="W1526" s="5"/>
      <c r="X1526" s="5"/>
      <c r="Y1526" s="2"/>
      <c r="Z1526" s="46"/>
      <c r="AA1526" s="3"/>
      <c r="AB1526" s="46"/>
      <c r="AC1526" s="3"/>
      <c r="AD1526" s="46"/>
      <c r="AE1526" s="46"/>
      <c r="AF1526" s="22"/>
      <c r="AG1526" s="23"/>
      <c r="AH1526" s="23"/>
      <c r="AI1526" s="23"/>
      <c r="AJ1526" s="3"/>
    </row>
    <row r="1527" spans="1:36" x14ac:dyDescent="0.35">
      <c r="A1527" s="5"/>
      <c r="B1527" s="3"/>
      <c r="C1527" s="3"/>
      <c r="D1527" s="9"/>
      <c r="E1527" s="16"/>
      <c r="F1527" s="9"/>
      <c r="G1527" s="9"/>
      <c r="H1527" s="17"/>
      <c r="I1527" s="17"/>
      <c r="J1527" s="17"/>
      <c r="K1527" s="45"/>
      <c r="L1527" s="3"/>
      <c r="M1527" s="3"/>
      <c r="N1527" s="5"/>
      <c r="O1527" s="17"/>
      <c r="P1527" s="5"/>
      <c r="Q1527" s="5"/>
      <c r="R1527" s="17"/>
      <c r="S1527" s="9"/>
      <c r="T1527" s="17"/>
      <c r="U1527" s="17"/>
      <c r="V1527" s="17"/>
      <c r="W1527" s="5"/>
      <c r="X1527" s="5"/>
      <c r="Y1527" s="2"/>
      <c r="Z1527" s="46"/>
      <c r="AA1527" s="3"/>
      <c r="AB1527" s="46"/>
      <c r="AC1527" s="3"/>
      <c r="AD1527" s="46"/>
      <c r="AE1527" s="46"/>
      <c r="AF1527" s="22"/>
      <c r="AG1527" s="23"/>
      <c r="AH1527" s="23"/>
      <c r="AI1527" s="23"/>
      <c r="AJ1527" s="3"/>
    </row>
    <row r="1528" spans="1:36" x14ac:dyDescent="0.35">
      <c r="A1528" s="5"/>
      <c r="B1528" s="3"/>
      <c r="C1528" s="3"/>
      <c r="D1528" s="9"/>
      <c r="E1528" s="16"/>
      <c r="F1528" s="9"/>
      <c r="G1528" s="9"/>
      <c r="H1528" s="17"/>
      <c r="I1528" s="17"/>
      <c r="J1528" s="17"/>
      <c r="K1528" s="45"/>
      <c r="L1528" s="3"/>
      <c r="M1528" s="3"/>
      <c r="N1528" s="5"/>
      <c r="O1528" s="17"/>
      <c r="P1528" s="5"/>
      <c r="Q1528" s="5"/>
      <c r="R1528" s="17"/>
      <c r="S1528" s="9"/>
      <c r="T1528" s="17"/>
      <c r="U1528" s="17"/>
      <c r="V1528" s="17"/>
      <c r="W1528" s="5"/>
      <c r="X1528" s="5"/>
      <c r="Y1528" s="2"/>
      <c r="Z1528" s="46"/>
      <c r="AA1528" s="3"/>
      <c r="AB1528" s="46"/>
      <c r="AC1528" s="3"/>
      <c r="AD1528" s="46"/>
      <c r="AE1528" s="46"/>
      <c r="AF1528" s="22"/>
      <c r="AG1528" s="23"/>
      <c r="AH1528" s="23"/>
      <c r="AI1528" s="23"/>
      <c r="AJ1528" s="3"/>
    </row>
    <row r="1529" spans="1:36" x14ac:dyDescent="0.35">
      <c r="A1529" s="5"/>
      <c r="B1529" s="3"/>
      <c r="C1529" s="3"/>
      <c r="D1529" s="9"/>
      <c r="E1529" s="16"/>
      <c r="F1529" s="9"/>
      <c r="G1529" s="9"/>
      <c r="H1529" s="17"/>
      <c r="I1529" s="17"/>
      <c r="J1529" s="17"/>
      <c r="K1529" s="45"/>
      <c r="L1529" s="3"/>
      <c r="M1529" s="3"/>
      <c r="N1529" s="5"/>
      <c r="O1529" s="17"/>
      <c r="P1529" s="5"/>
      <c r="Q1529" s="5"/>
      <c r="R1529" s="17"/>
      <c r="S1529" s="9"/>
      <c r="T1529" s="17"/>
      <c r="U1529" s="17"/>
      <c r="V1529" s="17"/>
      <c r="W1529" s="5"/>
      <c r="X1529" s="5"/>
      <c r="Y1529" s="2"/>
      <c r="Z1529" s="46"/>
      <c r="AA1529" s="3"/>
      <c r="AB1529" s="46"/>
      <c r="AC1529" s="3"/>
      <c r="AD1529" s="46"/>
      <c r="AE1529" s="46"/>
      <c r="AF1529" s="22"/>
      <c r="AG1529" s="23"/>
      <c r="AH1529" s="23"/>
      <c r="AI1529" s="23"/>
      <c r="AJ1529" s="3"/>
    </row>
    <row r="1530" spans="1:36" x14ac:dyDescent="0.35">
      <c r="A1530" s="5"/>
      <c r="B1530" s="3"/>
      <c r="C1530" s="3"/>
      <c r="D1530" s="9"/>
      <c r="E1530" s="16"/>
      <c r="F1530" s="9"/>
      <c r="G1530" s="9"/>
      <c r="H1530" s="17"/>
      <c r="I1530" s="17"/>
      <c r="J1530" s="17"/>
      <c r="K1530" s="45"/>
      <c r="L1530" s="3"/>
      <c r="M1530" s="3"/>
      <c r="N1530" s="5"/>
      <c r="O1530" s="17"/>
      <c r="P1530" s="5"/>
      <c r="Q1530" s="5"/>
      <c r="R1530" s="17"/>
      <c r="S1530" s="9"/>
      <c r="T1530" s="17"/>
      <c r="U1530" s="17"/>
      <c r="V1530" s="17"/>
      <c r="W1530" s="5"/>
      <c r="X1530" s="5"/>
      <c r="Y1530" s="2"/>
      <c r="Z1530" s="46"/>
      <c r="AA1530" s="3"/>
      <c r="AB1530" s="46"/>
      <c r="AC1530" s="3"/>
      <c r="AD1530" s="46"/>
      <c r="AE1530" s="46"/>
      <c r="AF1530" s="22"/>
      <c r="AG1530" s="23"/>
      <c r="AH1530" s="23"/>
      <c r="AI1530" s="23"/>
      <c r="AJ1530" s="3"/>
    </row>
    <row r="1531" spans="1:36" x14ac:dyDescent="0.35">
      <c r="A1531" s="5"/>
      <c r="B1531" s="3"/>
      <c r="C1531" s="3"/>
      <c r="D1531" s="9"/>
      <c r="E1531" s="16"/>
      <c r="F1531" s="9"/>
      <c r="G1531" s="9"/>
      <c r="H1531" s="17"/>
      <c r="I1531" s="17"/>
      <c r="J1531" s="17"/>
      <c r="K1531" s="45"/>
      <c r="L1531" s="3"/>
      <c r="M1531" s="3"/>
      <c r="N1531" s="5"/>
      <c r="O1531" s="17"/>
      <c r="P1531" s="5"/>
      <c r="Q1531" s="5"/>
      <c r="R1531" s="17"/>
      <c r="S1531" s="9"/>
      <c r="T1531" s="17"/>
      <c r="U1531" s="17"/>
      <c r="V1531" s="17"/>
      <c r="W1531" s="5"/>
      <c r="X1531" s="5"/>
      <c r="Y1531" s="2"/>
      <c r="Z1531" s="46"/>
      <c r="AA1531" s="3"/>
      <c r="AB1531" s="46"/>
      <c r="AC1531" s="3"/>
      <c r="AD1531" s="46"/>
      <c r="AE1531" s="46"/>
      <c r="AF1531" s="22"/>
      <c r="AG1531" s="23"/>
      <c r="AH1531" s="23"/>
      <c r="AI1531" s="23"/>
      <c r="AJ1531" s="3"/>
    </row>
    <row r="1532" spans="1:36" x14ac:dyDescent="0.35">
      <c r="A1532" s="5"/>
      <c r="B1532" s="3"/>
      <c r="C1532" s="3"/>
      <c r="D1532" s="9"/>
      <c r="E1532" s="16"/>
      <c r="F1532" s="9"/>
      <c r="G1532" s="9"/>
      <c r="H1532" s="17"/>
      <c r="I1532" s="17"/>
      <c r="J1532" s="17"/>
      <c r="K1532" s="45"/>
      <c r="L1532" s="3"/>
      <c r="M1532" s="3"/>
      <c r="N1532" s="5"/>
      <c r="O1532" s="17"/>
      <c r="P1532" s="5"/>
      <c r="Q1532" s="5"/>
      <c r="R1532" s="17"/>
      <c r="S1532" s="9"/>
      <c r="T1532" s="17"/>
      <c r="U1532" s="17"/>
      <c r="V1532" s="17"/>
      <c r="W1532" s="5"/>
      <c r="X1532" s="5"/>
      <c r="Y1532" s="2"/>
      <c r="Z1532" s="46"/>
      <c r="AA1532" s="3"/>
      <c r="AB1532" s="46"/>
      <c r="AC1532" s="3"/>
      <c r="AD1532" s="46"/>
      <c r="AE1532" s="46"/>
      <c r="AF1532" s="22"/>
      <c r="AG1532" s="23"/>
      <c r="AH1532" s="23"/>
      <c r="AI1532" s="23"/>
      <c r="AJ1532" s="3"/>
    </row>
    <row r="1533" spans="1:36" x14ac:dyDescent="0.35">
      <c r="A1533" s="5"/>
      <c r="B1533" s="3"/>
      <c r="C1533" s="3"/>
      <c r="D1533" s="9"/>
      <c r="E1533" s="16"/>
      <c r="F1533" s="9"/>
      <c r="G1533" s="9"/>
      <c r="H1533" s="17"/>
      <c r="I1533" s="17"/>
      <c r="J1533" s="17"/>
      <c r="K1533" s="45"/>
      <c r="L1533" s="3"/>
      <c r="M1533" s="3"/>
      <c r="N1533" s="5"/>
      <c r="O1533" s="17"/>
      <c r="P1533" s="5"/>
      <c r="Q1533" s="5"/>
      <c r="R1533" s="17"/>
      <c r="S1533" s="9"/>
      <c r="T1533" s="17"/>
      <c r="U1533" s="17"/>
      <c r="V1533" s="17"/>
      <c r="W1533" s="5"/>
      <c r="X1533" s="5"/>
      <c r="Y1533" s="2"/>
      <c r="Z1533" s="46"/>
      <c r="AA1533" s="3"/>
      <c r="AB1533" s="46"/>
      <c r="AC1533" s="3"/>
      <c r="AD1533" s="46"/>
      <c r="AE1533" s="46"/>
      <c r="AF1533" s="22"/>
      <c r="AG1533" s="23"/>
      <c r="AH1533" s="23"/>
      <c r="AI1533" s="23"/>
      <c r="AJ1533" s="3"/>
    </row>
    <row r="1534" spans="1:36" x14ac:dyDescent="0.35">
      <c r="A1534" s="5"/>
      <c r="B1534" s="3"/>
      <c r="C1534" s="3"/>
      <c r="D1534" s="9"/>
      <c r="E1534" s="16"/>
      <c r="F1534" s="9"/>
      <c r="G1534" s="9"/>
      <c r="H1534" s="17"/>
      <c r="I1534" s="17"/>
      <c r="J1534" s="17"/>
      <c r="K1534" s="45"/>
      <c r="L1534" s="3"/>
      <c r="M1534" s="3"/>
      <c r="N1534" s="5"/>
      <c r="O1534" s="17"/>
      <c r="P1534" s="5"/>
      <c r="Q1534" s="5"/>
      <c r="R1534" s="17"/>
      <c r="S1534" s="9"/>
      <c r="T1534" s="17"/>
      <c r="U1534" s="17"/>
      <c r="V1534" s="17"/>
      <c r="W1534" s="5"/>
      <c r="X1534" s="5"/>
      <c r="Y1534" s="2"/>
      <c r="Z1534" s="46"/>
      <c r="AA1534" s="3"/>
      <c r="AB1534" s="46"/>
      <c r="AC1534" s="3"/>
      <c r="AD1534" s="46"/>
      <c r="AE1534" s="46"/>
      <c r="AF1534" s="22"/>
      <c r="AG1534" s="23"/>
      <c r="AH1534" s="23"/>
      <c r="AI1534" s="23"/>
      <c r="AJ1534" s="3"/>
    </row>
    <row r="1535" spans="1:36" x14ac:dyDescent="0.35">
      <c r="A1535" s="5"/>
      <c r="B1535" s="3"/>
      <c r="C1535" s="3"/>
      <c r="D1535" s="9"/>
      <c r="E1535" s="16"/>
      <c r="F1535" s="9"/>
      <c r="G1535" s="9"/>
      <c r="H1535" s="17"/>
      <c r="I1535" s="17"/>
      <c r="J1535" s="17"/>
      <c r="K1535" s="45"/>
      <c r="L1535" s="3"/>
      <c r="M1535" s="3"/>
      <c r="N1535" s="5"/>
      <c r="O1535" s="17"/>
      <c r="P1535" s="5"/>
      <c r="Q1535" s="5"/>
      <c r="R1535" s="17"/>
      <c r="S1535" s="9"/>
      <c r="T1535" s="17"/>
      <c r="U1535" s="17"/>
      <c r="V1535" s="17"/>
      <c r="W1535" s="5"/>
      <c r="X1535" s="5"/>
      <c r="Y1535" s="2"/>
      <c r="Z1535" s="46"/>
      <c r="AA1535" s="3"/>
      <c r="AB1535" s="46"/>
      <c r="AC1535" s="3"/>
      <c r="AD1535" s="46"/>
      <c r="AE1535" s="46"/>
      <c r="AF1535" s="22"/>
      <c r="AG1535" s="23"/>
      <c r="AH1535" s="23"/>
      <c r="AI1535" s="23"/>
      <c r="AJ1535" s="3"/>
    </row>
    <row r="1536" spans="1:36" x14ac:dyDescent="0.35">
      <c r="A1536" s="5"/>
      <c r="B1536" s="3"/>
      <c r="C1536" s="3"/>
      <c r="D1536" s="9"/>
      <c r="E1536" s="16"/>
      <c r="F1536" s="9"/>
      <c r="G1536" s="9"/>
      <c r="H1536" s="17"/>
      <c r="I1536" s="17"/>
      <c r="J1536" s="17"/>
      <c r="K1536" s="45"/>
      <c r="L1536" s="3"/>
      <c r="M1536" s="3"/>
      <c r="N1536" s="5"/>
      <c r="O1536" s="17"/>
      <c r="P1536" s="5"/>
      <c r="Q1536" s="5"/>
      <c r="R1536" s="17"/>
      <c r="S1536" s="9"/>
      <c r="T1536" s="17"/>
      <c r="U1536" s="17"/>
      <c r="V1536" s="17"/>
      <c r="W1536" s="5"/>
      <c r="X1536" s="5"/>
      <c r="Y1536" s="2"/>
      <c r="Z1536" s="46"/>
      <c r="AA1536" s="3"/>
      <c r="AB1536" s="46"/>
      <c r="AC1536" s="3"/>
      <c r="AD1536" s="46"/>
      <c r="AE1536" s="46"/>
      <c r="AF1536" s="22"/>
      <c r="AG1536" s="23"/>
      <c r="AH1536" s="23"/>
      <c r="AI1536" s="23"/>
      <c r="AJ1536" s="3"/>
    </row>
    <row r="1537" spans="1:36" x14ac:dyDescent="0.35">
      <c r="A1537" s="5"/>
      <c r="B1537" s="6"/>
      <c r="C1537" s="6"/>
      <c r="D1537" s="9"/>
      <c r="E1537" s="9"/>
      <c r="F1537" s="9"/>
      <c r="G1537" s="9"/>
      <c r="H1537" s="7"/>
      <c r="I1537" s="9"/>
      <c r="J1537" s="9"/>
      <c r="K1537" s="10"/>
      <c r="L1537" s="5"/>
      <c r="M1537" s="5"/>
      <c r="N1537" s="35"/>
      <c r="O1537" s="35"/>
      <c r="P1537" s="12"/>
      <c r="Q1537" s="5"/>
      <c r="R1537" s="9"/>
      <c r="S1537" s="9"/>
      <c r="T1537" s="6"/>
      <c r="U1537" s="13"/>
      <c r="V1537" s="9"/>
      <c r="W1537" s="5"/>
      <c r="X1537" s="12"/>
      <c r="Y1537" s="7"/>
      <c r="Z1537" s="36"/>
      <c r="AA1537" s="5"/>
      <c r="AB1537" s="36"/>
      <c r="AC1537" s="5"/>
      <c r="AD1537" s="36"/>
      <c r="AE1537" s="36"/>
      <c r="AF1537" s="22"/>
      <c r="AG1537" s="23"/>
      <c r="AH1537" s="23"/>
      <c r="AI1537" s="23"/>
      <c r="AJ1537" s="3"/>
    </row>
    <row r="1538" spans="1:36" x14ac:dyDescent="0.35">
      <c r="A1538" s="5"/>
      <c r="B1538" s="6"/>
      <c r="C1538" s="6"/>
      <c r="D1538" s="9"/>
      <c r="E1538" s="9"/>
      <c r="F1538" s="9"/>
      <c r="G1538" s="9"/>
      <c r="H1538" s="7"/>
      <c r="I1538" s="9"/>
      <c r="J1538" s="9"/>
      <c r="K1538" s="10"/>
      <c r="L1538" s="5"/>
      <c r="M1538" s="5"/>
      <c r="N1538" s="35"/>
      <c r="O1538" s="35"/>
      <c r="P1538" s="12"/>
      <c r="Q1538" s="5"/>
      <c r="R1538" s="9"/>
      <c r="S1538" s="9"/>
      <c r="T1538" s="6"/>
      <c r="U1538" s="13"/>
      <c r="V1538" s="9"/>
      <c r="W1538" s="5"/>
      <c r="X1538" s="12"/>
      <c r="Y1538" s="7"/>
      <c r="Z1538" s="36"/>
      <c r="AA1538" s="5"/>
      <c r="AB1538" s="36"/>
      <c r="AC1538" s="5"/>
      <c r="AD1538" s="36"/>
      <c r="AE1538" s="36"/>
      <c r="AF1538" s="22"/>
      <c r="AG1538" s="23"/>
      <c r="AH1538" s="23"/>
      <c r="AI1538" s="23"/>
      <c r="AJ1538" s="3"/>
    </row>
    <row r="1539" spans="1:36" x14ac:dyDescent="0.35">
      <c r="A1539" s="5"/>
      <c r="B1539" s="6"/>
      <c r="C1539" s="6"/>
      <c r="D1539" s="9"/>
      <c r="E1539" s="9"/>
      <c r="F1539" s="9"/>
      <c r="G1539" s="9"/>
      <c r="H1539" s="7"/>
      <c r="I1539" s="9"/>
      <c r="J1539" s="9"/>
      <c r="K1539" s="10"/>
      <c r="L1539" s="5"/>
      <c r="M1539" s="5"/>
      <c r="N1539" s="35"/>
      <c r="O1539" s="35"/>
      <c r="P1539" s="12"/>
      <c r="Q1539" s="5"/>
      <c r="R1539" s="9"/>
      <c r="S1539" s="9"/>
      <c r="T1539" s="6"/>
      <c r="U1539" s="13"/>
      <c r="V1539" s="9"/>
      <c r="W1539" s="5"/>
      <c r="X1539" s="12"/>
      <c r="Y1539" s="7"/>
      <c r="Z1539" s="36"/>
      <c r="AA1539" s="5"/>
      <c r="AB1539" s="36"/>
      <c r="AC1539" s="5"/>
      <c r="AD1539" s="36"/>
      <c r="AE1539" s="36"/>
      <c r="AF1539" s="22"/>
      <c r="AG1539" s="23"/>
      <c r="AH1539" s="23"/>
      <c r="AI1539" s="23"/>
      <c r="AJ1539" s="3"/>
    </row>
    <row r="1540" spans="1:36" x14ac:dyDescent="0.35">
      <c r="A1540" s="5"/>
      <c r="B1540" s="6"/>
      <c r="C1540" s="6"/>
      <c r="D1540" s="9"/>
      <c r="E1540" s="9"/>
      <c r="F1540" s="9"/>
      <c r="G1540" s="9"/>
      <c r="H1540" s="7"/>
      <c r="I1540" s="9"/>
      <c r="J1540" s="9"/>
      <c r="K1540" s="10"/>
      <c r="L1540" s="5"/>
      <c r="M1540" s="5"/>
      <c r="N1540" s="35"/>
      <c r="O1540" s="35"/>
      <c r="P1540" s="12"/>
      <c r="Q1540" s="5"/>
      <c r="R1540" s="9"/>
      <c r="S1540" s="9"/>
      <c r="T1540" s="6"/>
      <c r="U1540" s="13"/>
      <c r="V1540" s="9"/>
      <c r="W1540" s="5"/>
      <c r="X1540" s="12"/>
      <c r="Y1540" s="7"/>
      <c r="Z1540" s="36"/>
      <c r="AA1540" s="5"/>
      <c r="AB1540" s="36"/>
      <c r="AC1540" s="5"/>
      <c r="AD1540" s="36"/>
      <c r="AE1540" s="36"/>
      <c r="AF1540" s="22"/>
      <c r="AG1540" s="23"/>
      <c r="AH1540" s="23"/>
      <c r="AI1540" s="23"/>
      <c r="AJ1540" s="3"/>
    </row>
    <row r="1541" spans="1:36" x14ac:dyDescent="0.35">
      <c r="A1541" s="5"/>
      <c r="B1541" s="6"/>
      <c r="C1541" s="6"/>
      <c r="D1541" s="9"/>
      <c r="E1541" s="9"/>
      <c r="F1541" s="9"/>
      <c r="G1541" s="9"/>
      <c r="H1541" s="7"/>
      <c r="I1541" s="9"/>
      <c r="J1541" s="9"/>
      <c r="K1541" s="10"/>
      <c r="L1541" s="5"/>
      <c r="M1541" s="5"/>
      <c r="N1541" s="35"/>
      <c r="O1541" s="35"/>
      <c r="P1541" s="12"/>
      <c r="Q1541" s="5"/>
      <c r="R1541" s="9"/>
      <c r="S1541" s="9"/>
      <c r="T1541" s="6"/>
      <c r="U1541" s="13"/>
      <c r="V1541" s="9"/>
      <c r="W1541" s="5"/>
      <c r="X1541" s="12"/>
      <c r="Y1541" s="7"/>
      <c r="Z1541" s="36"/>
      <c r="AA1541" s="5"/>
      <c r="AB1541" s="36"/>
      <c r="AC1541" s="5"/>
      <c r="AD1541" s="36"/>
      <c r="AE1541" s="36"/>
      <c r="AF1541" s="22"/>
      <c r="AG1541" s="23"/>
      <c r="AH1541" s="23"/>
      <c r="AI1541" s="23"/>
      <c r="AJ1541" s="3"/>
    </row>
    <row r="1542" spans="1:36" x14ac:dyDescent="0.35">
      <c r="A1542" s="5"/>
      <c r="B1542" s="6"/>
      <c r="C1542" s="6"/>
      <c r="D1542" s="9"/>
      <c r="E1542" s="9"/>
      <c r="F1542" s="9"/>
      <c r="G1542" s="9"/>
      <c r="H1542" s="7"/>
      <c r="I1542" s="9"/>
      <c r="J1542" s="9"/>
      <c r="K1542" s="10"/>
      <c r="L1542" s="5"/>
      <c r="M1542" s="5"/>
      <c r="N1542" s="35"/>
      <c r="O1542" s="35"/>
      <c r="P1542" s="12"/>
      <c r="Q1542" s="5"/>
      <c r="R1542" s="9"/>
      <c r="S1542" s="9"/>
      <c r="T1542" s="6"/>
      <c r="U1542" s="13"/>
      <c r="V1542" s="9"/>
      <c r="W1542" s="5"/>
      <c r="X1542" s="12"/>
      <c r="Y1542" s="7"/>
      <c r="Z1542" s="36"/>
      <c r="AA1542" s="5"/>
      <c r="AB1542" s="36"/>
      <c r="AC1542" s="5"/>
      <c r="AD1542" s="36"/>
      <c r="AE1542" s="36"/>
      <c r="AF1542" s="22"/>
      <c r="AG1542" s="23"/>
      <c r="AH1542" s="23"/>
      <c r="AI1542" s="23"/>
      <c r="AJ1542" s="3"/>
    </row>
    <row r="1543" spans="1:36" x14ac:dyDescent="0.35">
      <c r="A1543" s="5"/>
      <c r="B1543" s="6"/>
      <c r="C1543" s="6"/>
      <c r="D1543" s="9"/>
      <c r="E1543" s="9"/>
      <c r="F1543" s="9"/>
      <c r="G1543" s="9"/>
      <c r="H1543" s="7"/>
      <c r="I1543" s="9"/>
      <c r="J1543" s="9"/>
      <c r="K1543" s="10"/>
      <c r="L1543" s="5"/>
      <c r="M1543" s="5"/>
      <c r="N1543" s="35"/>
      <c r="O1543" s="35"/>
      <c r="P1543" s="12"/>
      <c r="Q1543" s="5"/>
      <c r="R1543" s="9"/>
      <c r="S1543" s="9"/>
      <c r="T1543" s="6"/>
      <c r="U1543" s="13"/>
      <c r="V1543" s="9"/>
      <c r="W1543" s="5"/>
      <c r="X1543" s="12"/>
      <c r="Y1543" s="7"/>
      <c r="Z1543" s="36"/>
      <c r="AA1543" s="5"/>
      <c r="AB1543" s="36"/>
      <c r="AC1543" s="5"/>
      <c r="AD1543" s="36"/>
      <c r="AE1543" s="36"/>
      <c r="AF1543" s="22"/>
      <c r="AG1543" s="23"/>
      <c r="AH1543" s="23"/>
      <c r="AI1543" s="23"/>
      <c r="AJ1543" s="3"/>
    </row>
    <row r="1544" spans="1:36" x14ac:dyDescent="0.35">
      <c r="A1544" s="5"/>
      <c r="B1544" s="6"/>
      <c r="C1544" s="6"/>
      <c r="D1544" s="9"/>
      <c r="E1544" s="9"/>
      <c r="F1544" s="9"/>
      <c r="G1544" s="9"/>
      <c r="H1544" s="7"/>
      <c r="I1544" s="9"/>
      <c r="J1544" s="9"/>
      <c r="K1544" s="10"/>
      <c r="L1544" s="5"/>
      <c r="M1544" s="5"/>
      <c r="N1544" s="35"/>
      <c r="O1544" s="35"/>
      <c r="P1544" s="12"/>
      <c r="Q1544" s="5"/>
      <c r="R1544" s="9"/>
      <c r="S1544" s="9"/>
      <c r="T1544" s="6"/>
      <c r="U1544" s="13"/>
      <c r="V1544" s="9"/>
      <c r="W1544" s="5"/>
      <c r="X1544" s="12"/>
      <c r="Y1544" s="7"/>
      <c r="Z1544" s="36"/>
      <c r="AA1544" s="5"/>
      <c r="AB1544" s="36"/>
      <c r="AC1544" s="5"/>
      <c r="AD1544" s="36"/>
      <c r="AE1544" s="36"/>
      <c r="AF1544" s="22"/>
      <c r="AG1544" s="23"/>
      <c r="AH1544" s="23"/>
      <c r="AI1544" s="23"/>
      <c r="AJ1544" s="3"/>
    </row>
    <row r="1545" spans="1:36" x14ac:dyDescent="0.35">
      <c r="A1545" s="5"/>
      <c r="B1545" s="6"/>
      <c r="C1545" s="6"/>
      <c r="D1545" s="9"/>
      <c r="E1545" s="9"/>
      <c r="F1545" s="9"/>
      <c r="G1545" s="9"/>
      <c r="H1545" s="7"/>
      <c r="I1545" s="9"/>
      <c r="J1545" s="9"/>
      <c r="K1545" s="10"/>
      <c r="L1545" s="5"/>
      <c r="M1545" s="5"/>
      <c r="N1545" s="35"/>
      <c r="O1545" s="35"/>
      <c r="P1545" s="12"/>
      <c r="Q1545" s="5"/>
      <c r="R1545" s="9"/>
      <c r="S1545" s="9"/>
      <c r="T1545" s="6"/>
      <c r="U1545" s="13"/>
      <c r="V1545" s="9"/>
      <c r="W1545" s="5"/>
      <c r="X1545" s="12"/>
      <c r="Y1545" s="7"/>
      <c r="Z1545" s="36"/>
      <c r="AA1545" s="5"/>
      <c r="AB1545" s="36"/>
      <c r="AC1545" s="5"/>
      <c r="AD1545" s="36"/>
      <c r="AE1545" s="36"/>
      <c r="AF1545" s="22"/>
      <c r="AG1545" s="23"/>
      <c r="AH1545" s="23"/>
      <c r="AI1545" s="23"/>
      <c r="AJ1545" s="3"/>
    </row>
    <row r="1546" spans="1:36" x14ac:dyDescent="0.35">
      <c r="A1546" s="5"/>
      <c r="B1546" s="6"/>
      <c r="C1546" s="6"/>
      <c r="D1546" s="9"/>
      <c r="E1546" s="9"/>
      <c r="F1546" s="9"/>
      <c r="G1546" s="9"/>
      <c r="H1546" s="7"/>
      <c r="I1546" s="9"/>
      <c r="J1546" s="9"/>
      <c r="K1546" s="10"/>
      <c r="L1546" s="5"/>
      <c r="M1546" s="5"/>
      <c r="N1546" s="35"/>
      <c r="O1546" s="35"/>
      <c r="P1546" s="12"/>
      <c r="Q1546" s="5"/>
      <c r="R1546" s="9"/>
      <c r="S1546" s="9"/>
      <c r="T1546" s="6"/>
      <c r="U1546" s="13"/>
      <c r="V1546" s="9"/>
      <c r="W1546" s="5"/>
      <c r="X1546" s="12"/>
      <c r="Y1546" s="7"/>
      <c r="Z1546" s="36"/>
      <c r="AA1546" s="5"/>
      <c r="AB1546" s="36"/>
      <c r="AC1546" s="5"/>
      <c r="AD1546" s="36"/>
      <c r="AE1546" s="36"/>
      <c r="AF1546" s="22"/>
      <c r="AG1546" s="23"/>
      <c r="AH1546" s="23"/>
      <c r="AI1546" s="23"/>
      <c r="AJ1546" s="3"/>
    </row>
    <row r="1547" spans="1:36" x14ac:dyDescent="0.35">
      <c r="A1547" s="5"/>
      <c r="B1547" s="6"/>
      <c r="C1547" s="6"/>
      <c r="D1547" s="9"/>
      <c r="E1547" s="9"/>
      <c r="F1547" s="9"/>
      <c r="G1547" s="9"/>
      <c r="H1547" s="7"/>
      <c r="I1547" s="9"/>
      <c r="J1547" s="9"/>
      <c r="K1547" s="10"/>
      <c r="L1547" s="5"/>
      <c r="M1547" s="5"/>
      <c r="N1547" s="35"/>
      <c r="O1547" s="35"/>
      <c r="P1547" s="12"/>
      <c r="Q1547" s="5"/>
      <c r="R1547" s="9"/>
      <c r="S1547" s="9"/>
      <c r="T1547" s="6"/>
      <c r="U1547" s="13"/>
      <c r="V1547" s="9"/>
      <c r="W1547" s="5"/>
      <c r="X1547" s="12"/>
      <c r="Y1547" s="7"/>
      <c r="Z1547" s="36"/>
      <c r="AA1547" s="5"/>
      <c r="AB1547" s="36"/>
      <c r="AC1547" s="5"/>
      <c r="AD1547" s="36"/>
      <c r="AE1547" s="36"/>
      <c r="AF1547" s="22"/>
      <c r="AG1547" s="23"/>
      <c r="AH1547" s="23"/>
      <c r="AI1547" s="23"/>
      <c r="AJ1547" s="3"/>
    </row>
    <row r="1548" spans="1:36" x14ac:dyDescent="0.35">
      <c r="A1548" s="5"/>
      <c r="B1548" s="6"/>
      <c r="C1548" s="6"/>
      <c r="D1548" s="9"/>
      <c r="E1548" s="9"/>
      <c r="F1548" s="9"/>
      <c r="G1548" s="9"/>
      <c r="H1548" s="7"/>
      <c r="I1548" s="9"/>
      <c r="J1548" s="9"/>
      <c r="K1548" s="10"/>
      <c r="L1548" s="5"/>
      <c r="M1548" s="5"/>
      <c r="N1548" s="35"/>
      <c r="O1548" s="35"/>
      <c r="P1548" s="12"/>
      <c r="Q1548" s="5"/>
      <c r="R1548" s="9"/>
      <c r="S1548" s="9"/>
      <c r="T1548" s="6"/>
      <c r="U1548" s="13"/>
      <c r="V1548" s="9"/>
      <c r="W1548" s="5"/>
      <c r="X1548" s="12"/>
      <c r="Y1548" s="7"/>
      <c r="Z1548" s="36"/>
      <c r="AA1548" s="5"/>
      <c r="AB1548" s="36"/>
      <c r="AC1548" s="5"/>
      <c r="AD1548" s="36"/>
      <c r="AE1548" s="36"/>
      <c r="AF1548" s="22"/>
      <c r="AG1548" s="23"/>
      <c r="AH1548" s="23"/>
      <c r="AI1548" s="23"/>
      <c r="AJ1548" s="3"/>
    </row>
    <row r="1549" spans="1:36" x14ac:dyDescent="0.35">
      <c r="A1549" s="5"/>
      <c r="B1549" s="6"/>
      <c r="C1549" s="6"/>
      <c r="D1549" s="9"/>
      <c r="E1549" s="9"/>
      <c r="F1549" s="9"/>
      <c r="G1549" s="9"/>
      <c r="H1549" s="7"/>
      <c r="I1549" s="9"/>
      <c r="J1549" s="9"/>
      <c r="K1549" s="10"/>
      <c r="L1549" s="5"/>
      <c r="M1549" s="5"/>
      <c r="N1549" s="35"/>
      <c r="O1549" s="35"/>
      <c r="P1549" s="12"/>
      <c r="Q1549" s="5"/>
      <c r="R1549" s="9"/>
      <c r="S1549" s="9"/>
      <c r="T1549" s="6"/>
      <c r="U1549" s="13"/>
      <c r="V1549" s="9"/>
      <c r="W1549" s="5"/>
      <c r="X1549" s="12"/>
      <c r="Y1549" s="7"/>
      <c r="Z1549" s="36"/>
      <c r="AA1549" s="5"/>
      <c r="AB1549" s="36"/>
      <c r="AC1549" s="5"/>
      <c r="AD1549" s="36"/>
      <c r="AE1549" s="36"/>
      <c r="AF1549" s="22"/>
      <c r="AG1549" s="23"/>
      <c r="AH1549" s="23"/>
      <c r="AI1549" s="23"/>
      <c r="AJ1549" s="3"/>
    </row>
    <row r="1550" spans="1:36" x14ac:dyDescent="0.35">
      <c r="A1550" s="5"/>
      <c r="B1550" s="6"/>
      <c r="C1550" s="6"/>
      <c r="D1550" s="9"/>
      <c r="E1550" s="9"/>
      <c r="F1550" s="9"/>
      <c r="G1550" s="9"/>
      <c r="H1550" s="7"/>
      <c r="I1550" s="9"/>
      <c r="J1550" s="9"/>
      <c r="K1550" s="10"/>
      <c r="L1550" s="5"/>
      <c r="M1550" s="5"/>
      <c r="N1550" s="35"/>
      <c r="O1550" s="35"/>
      <c r="P1550" s="12"/>
      <c r="Q1550" s="5"/>
      <c r="R1550" s="9"/>
      <c r="S1550" s="9"/>
      <c r="T1550" s="6"/>
      <c r="U1550" s="13"/>
      <c r="V1550" s="9"/>
      <c r="W1550" s="5"/>
      <c r="X1550" s="12"/>
      <c r="Y1550" s="7"/>
      <c r="Z1550" s="36"/>
      <c r="AA1550" s="5"/>
      <c r="AB1550" s="36"/>
      <c r="AC1550" s="5"/>
      <c r="AD1550" s="36"/>
      <c r="AE1550" s="36"/>
      <c r="AF1550" s="22"/>
      <c r="AG1550" s="23"/>
      <c r="AH1550" s="23"/>
      <c r="AI1550" s="23"/>
      <c r="AJ1550" s="3"/>
    </row>
    <row r="1551" spans="1:36" x14ac:dyDescent="0.35">
      <c r="A1551" s="5"/>
      <c r="B1551" s="6"/>
      <c r="C1551" s="6"/>
      <c r="D1551" s="9"/>
      <c r="E1551" s="9"/>
      <c r="F1551" s="9"/>
      <c r="G1551" s="9"/>
      <c r="H1551" s="7"/>
      <c r="I1551" s="9"/>
      <c r="J1551" s="9"/>
      <c r="K1551" s="10"/>
      <c r="L1551" s="5"/>
      <c r="M1551" s="5"/>
      <c r="N1551" s="35"/>
      <c r="O1551" s="35"/>
      <c r="P1551" s="12"/>
      <c r="Q1551" s="5"/>
      <c r="R1551" s="9"/>
      <c r="S1551" s="9"/>
      <c r="T1551" s="6"/>
      <c r="U1551" s="13"/>
      <c r="V1551" s="9"/>
      <c r="W1551" s="5"/>
      <c r="X1551" s="12"/>
      <c r="Y1551" s="7"/>
      <c r="Z1551" s="36"/>
      <c r="AA1551" s="5"/>
      <c r="AB1551" s="36"/>
      <c r="AC1551" s="5"/>
      <c r="AD1551" s="36"/>
      <c r="AE1551" s="36"/>
      <c r="AF1551" s="22"/>
      <c r="AG1551" s="23"/>
      <c r="AH1551" s="23"/>
      <c r="AI1551" s="23"/>
      <c r="AJ1551" s="3"/>
    </row>
    <row r="1552" spans="1:36" x14ac:dyDescent="0.35">
      <c r="A1552" s="5"/>
      <c r="B1552" s="6"/>
      <c r="C1552" s="6"/>
      <c r="D1552" s="9"/>
      <c r="E1552" s="9"/>
      <c r="F1552" s="9"/>
      <c r="G1552" s="9"/>
      <c r="H1552" s="7"/>
      <c r="I1552" s="9"/>
      <c r="J1552" s="9"/>
      <c r="K1552" s="10"/>
      <c r="L1552" s="5"/>
      <c r="M1552" s="5"/>
      <c r="N1552" s="35"/>
      <c r="O1552" s="35"/>
      <c r="P1552" s="12"/>
      <c r="Q1552" s="5"/>
      <c r="R1552" s="9"/>
      <c r="S1552" s="9"/>
      <c r="T1552" s="6"/>
      <c r="U1552" s="13"/>
      <c r="V1552" s="9"/>
      <c r="W1552" s="5"/>
      <c r="X1552" s="12"/>
      <c r="Y1552" s="7"/>
      <c r="Z1552" s="36"/>
      <c r="AA1552" s="5"/>
      <c r="AB1552" s="36"/>
      <c r="AC1552" s="5"/>
      <c r="AD1552" s="36"/>
      <c r="AE1552" s="36"/>
      <c r="AF1552" s="22"/>
      <c r="AG1552" s="23"/>
      <c r="AH1552" s="23"/>
      <c r="AI1552" s="23"/>
      <c r="AJ1552" s="3"/>
    </row>
    <row r="1553" spans="1:36" x14ac:dyDescent="0.35">
      <c r="A1553" s="5"/>
      <c r="B1553" s="6"/>
      <c r="C1553" s="6"/>
      <c r="D1553" s="9"/>
      <c r="E1553" s="9"/>
      <c r="F1553" s="9"/>
      <c r="G1553" s="9"/>
      <c r="H1553" s="7"/>
      <c r="I1553" s="9"/>
      <c r="J1553" s="9"/>
      <c r="K1553" s="10"/>
      <c r="L1553" s="5"/>
      <c r="M1553" s="5"/>
      <c r="N1553" s="35"/>
      <c r="O1553" s="35"/>
      <c r="P1553" s="12"/>
      <c r="Q1553" s="5"/>
      <c r="R1553" s="9"/>
      <c r="S1553" s="9"/>
      <c r="T1553" s="6"/>
      <c r="U1553" s="13"/>
      <c r="V1553" s="9"/>
      <c r="W1553" s="5"/>
      <c r="X1553" s="12"/>
      <c r="Y1553" s="7"/>
      <c r="Z1553" s="36"/>
      <c r="AA1553" s="5"/>
      <c r="AB1553" s="36"/>
      <c r="AC1553" s="5"/>
      <c r="AD1553" s="36"/>
      <c r="AE1553" s="36"/>
      <c r="AF1553" s="22"/>
      <c r="AG1553" s="23"/>
      <c r="AH1553" s="23"/>
      <c r="AI1553" s="23"/>
      <c r="AJ1553" s="3"/>
    </row>
    <row r="1554" spans="1:36" x14ac:dyDescent="0.35">
      <c r="A1554" s="5"/>
      <c r="B1554" s="6"/>
      <c r="C1554" s="6"/>
      <c r="D1554" s="9"/>
      <c r="E1554" s="9"/>
      <c r="F1554" s="9"/>
      <c r="G1554" s="9"/>
      <c r="H1554" s="7"/>
      <c r="I1554" s="9"/>
      <c r="J1554" s="9"/>
      <c r="K1554" s="10"/>
      <c r="L1554" s="5"/>
      <c r="M1554" s="5"/>
      <c r="N1554" s="35"/>
      <c r="O1554" s="35"/>
      <c r="P1554" s="12"/>
      <c r="Q1554" s="5"/>
      <c r="R1554" s="9"/>
      <c r="S1554" s="9"/>
      <c r="T1554" s="6"/>
      <c r="U1554" s="13"/>
      <c r="V1554" s="9"/>
      <c r="W1554" s="5"/>
      <c r="X1554" s="12"/>
      <c r="Y1554" s="7"/>
      <c r="Z1554" s="36"/>
      <c r="AA1554" s="5"/>
      <c r="AB1554" s="36"/>
      <c r="AC1554" s="5"/>
      <c r="AD1554" s="36"/>
      <c r="AE1554" s="36"/>
      <c r="AF1554" s="22"/>
      <c r="AG1554" s="23"/>
      <c r="AH1554" s="23"/>
      <c r="AI1554" s="23"/>
      <c r="AJ1554" s="3"/>
    </row>
    <row r="1555" spans="1:36" x14ac:dyDescent="0.35">
      <c r="A1555" s="5"/>
      <c r="B1555" s="6"/>
      <c r="C1555" s="6"/>
      <c r="D1555" s="9"/>
      <c r="E1555" s="9"/>
      <c r="F1555" s="9"/>
      <c r="G1555" s="9"/>
      <c r="H1555" s="7"/>
      <c r="I1555" s="9"/>
      <c r="J1555" s="9"/>
      <c r="K1555" s="10"/>
      <c r="L1555" s="5"/>
      <c r="M1555" s="5"/>
      <c r="N1555" s="35"/>
      <c r="O1555" s="35"/>
      <c r="P1555" s="12"/>
      <c r="Q1555" s="5"/>
      <c r="R1555" s="9"/>
      <c r="S1555" s="9"/>
      <c r="T1555" s="6"/>
      <c r="U1555" s="13"/>
      <c r="V1555" s="9"/>
      <c r="W1555" s="5"/>
      <c r="X1555" s="12"/>
      <c r="Y1555" s="7"/>
      <c r="Z1555" s="36"/>
      <c r="AA1555" s="5"/>
      <c r="AB1555" s="36"/>
      <c r="AC1555" s="5"/>
      <c r="AD1555" s="36"/>
      <c r="AE1555" s="36"/>
      <c r="AF1555" s="22"/>
      <c r="AG1555" s="23"/>
      <c r="AH1555" s="23"/>
      <c r="AI1555" s="23"/>
      <c r="AJ1555" s="3"/>
    </row>
    <row r="1556" spans="1:36" x14ac:dyDescent="0.35">
      <c r="A1556" s="5"/>
      <c r="B1556" s="6"/>
      <c r="C1556" s="6"/>
      <c r="D1556" s="9"/>
      <c r="E1556" s="9"/>
      <c r="F1556" s="9"/>
      <c r="G1556" s="9"/>
      <c r="H1556" s="7"/>
      <c r="I1556" s="9"/>
      <c r="J1556" s="9"/>
      <c r="K1556" s="10"/>
      <c r="L1556" s="5"/>
      <c r="M1556" s="5"/>
      <c r="N1556" s="35"/>
      <c r="O1556" s="35"/>
      <c r="P1556" s="12"/>
      <c r="Q1556" s="5"/>
      <c r="R1556" s="9"/>
      <c r="S1556" s="9"/>
      <c r="T1556" s="6"/>
      <c r="U1556" s="13"/>
      <c r="V1556" s="9"/>
      <c r="W1556" s="5"/>
      <c r="X1556" s="12"/>
      <c r="Y1556" s="7"/>
      <c r="Z1556" s="36"/>
      <c r="AA1556" s="5"/>
      <c r="AB1556" s="36"/>
      <c r="AC1556" s="5"/>
      <c r="AD1556" s="36"/>
      <c r="AE1556" s="36"/>
      <c r="AF1556" s="22"/>
      <c r="AG1556" s="23"/>
      <c r="AH1556" s="23"/>
      <c r="AI1556" s="23"/>
      <c r="AJ1556" s="3"/>
    </row>
    <row r="1557" spans="1:36" x14ac:dyDescent="0.35">
      <c r="A1557" s="5"/>
      <c r="B1557" s="6"/>
      <c r="C1557" s="6"/>
      <c r="D1557" s="9"/>
      <c r="E1557" s="9"/>
      <c r="F1557" s="9"/>
      <c r="G1557" s="9"/>
      <c r="H1557" s="7"/>
      <c r="I1557" s="9"/>
      <c r="J1557" s="9"/>
      <c r="K1557" s="10"/>
      <c r="L1557" s="5"/>
      <c r="M1557" s="5"/>
      <c r="N1557" s="35"/>
      <c r="O1557" s="35"/>
      <c r="P1557" s="12"/>
      <c r="Q1557" s="5"/>
      <c r="R1557" s="9"/>
      <c r="S1557" s="9"/>
      <c r="T1557" s="6"/>
      <c r="U1557" s="13"/>
      <c r="V1557" s="9"/>
      <c r="W1557" s="5"/>
      <c r="X1557" s="12"/>
      <c r="Y1557" s="7"/>
      <c r="Z1557" s="36"/>
      <c r="AA1557" s="5"/>
      <c r="AB1557" s="36"/>
      <c r="AC1557" s="5"/>
      <c r="AD1557" s="36"/>
      <c r="AE1557" s="36"/>
      <c r="AF1557" s="22"/>
      <c r="AG1557" s="23"/>
      <c r="AH1557" s="23"/>
      <c r="AI1557" s="23"/>
      <c r="AJ1557" s="3"/>
    </row>
    <row r="1558" spans="1:36" x14ac:dyDescent="0.35">
      <c r="A1558" s="5"/>
      <c r="B1558" s="6"/>
      <c r="C1558" s="6"/>
      <c r="D1558" s="9"/>
      <c r="E1558" s="9"/>
      <c r="F1558" s="9"/>
      <c r="G1558" s="9"/>
      <c r="H1558" s="7"/>
      <c r="I1558" s="9"/>
      <c r="J1558" s="9"/>
      <c r="K1558" s="10"/>
      <c r="L1558" s="5"/>
      <c r="M1558" s="5"/>
      <c r="N1558" s="35"/>
      <c r="O1558" s="35"/>
      <c r="P1558" s="12"/>
      <c r="Q1558" s="5"/>
      <c r="R1558" s="9"/>
      <c r="S1558" s="9"/>
      <c r="T1558" s="6"/>
      <c r="U1558" s="13"/>
      <c r="V1558" s="9"/>
      <c r="W1558" s="5"/>
      <c r="X1558" s="12"/>
      <c r="Y1558" s="7"/>
      <c r="Z1558" s="36"/>
      <c r="AA1558" s="5"/>
      <c r="AB1558" s="36"/>
      <c r="AC1558" s="5"/>
      <c r="AD1558" s="36"/>
      <c r="AE1558" s="36"/>
      <c r="AF1558" s="22"/>
      <c r="AG1558" s="23"/>
      <c r="AH1558" s="23"/>
      <c r="AI1558" s="23"/>
      <c r="AJ1558" s="3"/>
    </row>
    <row r="1559" spans="1:36" x14ac:dyDescent="0.35">
      <c r="A1559" s="5"/>
      <c r="B1559" s="6"/>
      <c r="C1559" s="6"/>
      <c r="D1559" s="9"/>
      <c r="E1559" s="9"/>
      <c r="F1559" s="9"/>
      <c r="G1559" s="9"/>
      <c r="H1559" s="7"/>
      <c r="I1559" s="9"/>
      <c r="J1559" s="9"/>
      <c r="K1559" s="10"/>
      <c r="L1559" s="5"/>
      <c r="M1559" s="5"/>
      <c r="N1559" s="35"/>
      <c r="O1559" s="35"/>
      <c r="P1559" s="12"/>
      <c r="Q1559" s="5"/>
      <c r="R1559" s="9"/>
      <c r="S1559" s="9"/>
      <c r="T1559" s="6"/>
      <c r="U1559" s="13"/>
      <c r="V1559" s="9"/>
      <c r="W1559" s="5"/>
      <c r="X1559" s="12"/>
      <c r="Y1559" s="7"/>
      <c r="Z1559" s="36"/>
      <c r="AA1559" s="5"/>
      <c r="AB1559" s="36"/>
      <c r="AC1559" s="5"/>
      <c r="AD1559" s="36"/>
      <c r="AE1559" s="36"/>
      <c r="AF1559" s="22"/>
      <c r="AG1559" s="23"/>
      <c r="AH1559" s="23"/>
      <c r="AI1559" s="23"/>
      <c r="AJ1559" s="3"/>
    </row>
    <row r="1560" spans="1:36" x14ac:dyDescent="0.35">
      <c r="A1560" s="5"/>
      <c r="B1560" s="6"/>
      <c r="C1560" s="6"/>
      <c r="D1560" s="9"/>
      <c r="E1560" s="9"/>
      <c r="F1560" s="9"/>
      <c r="G1560" s="9"/>
      <c r="H1560" s="7"/>
      <c r="I1560" s="9"/>
      <c r="J1560" s="9"/>
      <c r="K1560" s="10"/>
      <c r="L1560" s="5"/>
      <c r="M1560" s="5"/>
      <c r="N1560" s="35"/>
      <c r="O1560" s="35"/>
      <c r="P1560" s="12"/>
      <c r="Q1560" s="5"/>
      <c r="R1560" s="9"/>
      <c r="S1560" s="9"/>
      <c r="T1560" s="6"/>
      <c r="U1560" s="13"/>
      <c r="V1560" s="9"/>
      <c r="W1560" s="5"/>
      <c r="X1560" s="12"/>
      <c r="Y1560" s="7"/>
      <c r="Z1560" s="36"/>
      <c r="AA1560" s="5"/>
      <c r="AB1560" s="36"/>
      <c r="AC1560" s="5"/>
      <c r="AD1560" s="36"/>
      <c r="AE1560" s="36"/>
      <c r="AF1560" s="22"/>
      <c r="AG1560" s="23"/>
      <c r="AH1560" s="23"/>
      <c r="AI1560" s="23"/>
      <c r="AJ1560" s="3"/>
    </row>
    <row r="1561" spans="1:36" x14ac:dyDescent="0.35">
      <c r="A1561" s="5"/>
      <c r="B1561" s="6"/>
      <c r="C1561" s="6"/>
      <c r="D1561" s="9"/>
      <c r="E1561" s="9"/>
      <c r="F1561" s="9"/>
      <c r="G1561" s="9"/>
      <c r="H1561" s="7"/>
      <c r="I1561" s="9"/>
      <c r="J1561" s="9"/>
      <c r="K1561" s="10"/>
      <c r="L1561" s="5"/>
      <c r="M1561" s="5"/>
      <c r="N1561" s="35"/>
      <c r="O1561" s="35"/>
      <c r="P1561" s="12"/>
      <c r="Q1561" s="5"/>
      <c r="R1561" s="9"/>
      <c r="S1561" s="9"/>
      <c r="T1561" s="6"/>
      <c r="U1561" s="13"/>
      <c r="V1561" s="9"/>
      <c r="W1561" s="5"/>
      <c r="X1561" s="12"/>
      <c r="Y1561" s="7"/>
      <c r="Z1561" s="36"/>
      <c r="AA1561" s="5"/>
      <c r="AB1561" s="36"/>
      <c r="AC1561" s="5"/>
      <c r="AD1561" s="36"/>
      <c r="AE1561" s="36"/>
      <c r="AF1561" s="22"/>
      <c r="AG1561" s="23"/>
      <c r="AH1561" s="23"/>
      <c r="AI1561" s="23"/>
      <c r="AJ1561" s="3"/>
    </row>
    <row r="1562" spans="1:36" x14ac:dyDescent="0.35">
      <c r="A1562" s="5"/>
      <c r="B1562" s="6"/>
      <c r="C1562" s="6"/>
      <c r="D1562" s="9"/>
      <c r="E1562" s="9"/>
      <c r="F1562" s="9"/>
      <c r="G1562" s="9"/>
      <c r="H1562" s="7"/>
      <c r="I1562" s="9"/>
      <c r="J1562" s="9"/>
      <c r="K1562" s="10"/>
      <c r="L1562" s="5"/>
      <c r="M1562" s="5"/>
      <c r="N1562" s="35"/>
      <c r="O1562" s="35"/>
      <c r="P1562" s="12"/>
      <c r="Q1562" s="5"/>
      <c r="R1562" s="9"/>
      <c r="S1562" s="9"/>
      <c r="T1562" s="6"/>
      <c r="U1562" s="13"/>
      <c r="V1562" s="9"/>
      <c r="W1562" s="5"/>
      <c r="X1562" s="12"/>
      <c r="Y1562" s="7"/>
      <c r="Z1562" s="36"/>
      <c r="AA1562" s="5"/>
      <c r="AB1562" s="36"/>
      <c r="AC1562" s="5"/>
      <c r="AD1562" s="36"/>
      <c r="AE1562" s="36"/>
      <c r="AF1562" s="22"/>
      <c r="AG1562" s="23"/>
      <c r="AH1562" s="23"/>
      <c r="AI1562" s="23"/>
      <c r="AJ1562" s="3"/>
    </row>
    <row r="1563" spans="1:36" x14ac:dyDescent="0.35">
      <c r="A1563" s="5"/>
      <c r="B1563" s="6"/>
      <c r="C1563" s="6"/>
      <c r="D1563" s="9"/>
      <c r="E1563" s="9"/>
      <c r="F1563" s="9"/>
      <c r="G1563" s="9"/>
      <c r="H1563" s="7"/>
      <c r="I1563" s="9"/>
      <c r="J1563" s="9"/>
      <c r="K1563" s="10"/>
      <c r="L1563" s="5"/>
      <c r="M1563" s="5"/>
      <c r="N1563" s="35"/>
      <c r="O1563" s="35"/>
      <c r="P1563" s="12"/>
      <c r="Q1563" s="5"/>
      <c r="R1563" s="9"/>
      <c r="S1563" s="9"/>
      <c r="T1563" s="6"/>
      <c r="U1563" s="13"/>
      <c r="V1563" s="9"/>
      <c r="W1563" s="5"/>
      <c r="X1563" s="12"/>
      <c r="Y1563" s="7"/>
      <c r="Z1563" s="36"/>
      <c r="AA1563" s="5"/>
      <c r="AB1563" s="36"/>
      <c r="AC1563" s="5"/>
      <c r="AD1563" s="36"/>
      <c r="AE1563" s="36"/>
      <c r="AF1563" s="22"/>
      <c r="AG1563" s="23"/>
      <c r="AH1563" s="23"/>
      <c r="AI1563" s="23"/>
      <c r="AJ1563" s="3"/>
    </row>
    <row r="1564" spans="1:36" x14ac:dyDescent="0.35">
      <c r="A1564" s="5"/>
      <c r="B1564" s="6"/>
      <c r="C1564" s="6"/>
      <c r="D1564" s="9"/>
      <c r="E1564" s="9"/>
      <c r="F1564" s="9"/>
      <c r="G1564" s="9"/>
      <c r="H1564" s="7"/>
      <c r="I1564" s="9"/>
      <c r="J1564" s="9"/>
      <c r="K1564" s="10"/>
      <c r="L1564" s="5"/>
      <c r="M1564" s="5"/>
      <c r="N1564" s="35"/>
      <c r="O1564" s="35"/>
      <c r="P1564" s="12"/>
      <c r="Q1564" s="5"/>
      <c r="R1564" s="9"/>
      <c r="S1564" s="9"/>
      <c r="T1564" s="6"/>
      <c r="U1564" s="13"/>
      <c r="V1564" s="9"/>
      <c r="W1564" s="5"/>
      <c r="X1564" s="12"/>
      <c r="Y1564" s="7"/>
      <c r="Z1564" s="36"/>
      <c r="AA1564" s="5"/>
      <c r="AB1564" s="36"/>
      <c r="AC1564" s="5"/>
      <c r="AD1564" s="36"/>
      <c r="AE1564" s="36"/>
      <c r="AF1564" s="22"/>
      <c r="AG1564" s="23"/>
      <c r="AH1564" s="23"/>
      <c r="AI1564" s="23"/>
      <c r="AJ1564" s="3"/>
    </row>
    <row r="1565" spans="1:36" x14ac:dyDescent="0.35">
      <c r="A1565" s="5"/>
      <c r="B1565" s="6"/>
      <c r="C1565" s="6"/>
      <c r="D1565" s="9"/>
      <c r="E1565" s="9"/>
      <c r="F1565" s="9"/>
      <c r="G1565" s="9"/>
      <c r="H1565" s="7"/>
      <c r="I1565" s="9"/>
      <c r="J1565" s="9"/>
      <c r="K1565" s="10"/>
      <c r="L1565" s="5"/>
      <c r="M1565" s="5"/>
      <c r="N1565" s="35"/>
      <c r="O1565" s="35"/>
      <c r="P1565" s="12"/>
      <c r="Q1565" s="5"/>
      <c r="R1565" s="9"/>
      <c r="S1565" s="9"/>
      <c r="T1565" s="6"/>
      <c r="U1565" s="13"/>
      <c r="V1565" s="9"/>
      <c r="W1565" s="5"/>
      <c r="X1565" s="12"/>
      <c r="Y1565" s="7"/>
      <c r="Z1565" s="36"/>
      <c r="AA1565" s="5"/>
      <c r="AB1565" s="36"/>
      <c r="AC1565" s="5"/>
      <c r="AD1565" s="36"/>
      <c r="AE1565" s="36"/>
      <c r="AF1565" s="22"/>
      <c r="AG1565" s="23"/>
      <c r="AH1565" s="23"/>
      <c r="AI1565" s="23"/>
      <c r="AJ1565" s="3"/>
    </row>
    <row r="1566" spans="1:36" x14ac:dyDescent="0.35">
      <c r="A1566" s="5"/>
      <c r="B1566" s="6"/>
      <c r="C1566" s="6"/>
      <c r="D1566" s="9"/>
      <c r="E1566" s="9"/>
      <c r="F1566" s="9"/>
      <c r="G1566" s="9"/>
      <c r="H1566" s="7"/>
      <c r="I1566" s="9"/>
      <c r="J1566" s="9"/>
      <c r="K1566" s="10"/>
      <c r="L1566" s="5"/>
      <c r="M1566" s="5"/>
      <c r="N1566" s="35"/>
      <c r="O1566" s="35"/>
      <c r="P1566" s="12"/>
      <c r="Q1566" s="5"/>
      <c r="R1566" s="9"/>
      <c r="S1566" s="9"/>
      <c r="T1566" s="6"/>
      <c r="U1566" s="13"/>
      <c r="V1566" s="9"/>
      <c r="W1566" s="5"/>
      <c r="X1566" s="12"/>
      <c r="Y1566" s="7"/>
      <c r="Z1566" s="36"/>
      <c r="AA1566" s="5"/>
      <c r="AB1566" s="36"/>
      <c r="AC1566" s="5"/>
      <c r="AD1566" s="36"/>
      <c r="AE1566" s="36"/>
      <c r="AF1566" s="22"/>
      <c r="AG1566" s="23"/>
      <c r="AH1566" s="23"/>
      <c r="AI1566" s="23"/>
      <c r="AJ1566" s="3"/>
    </row>
    <row r="1567" spans="1:36" x14ac:dyDescent="0.35">
      <c r="A1567" s="5"/>
      <c r="B1567" s="6"/>
      <c r="C1567" s="6"/>
      <c r="D1567" s="9"/>
      <c r="E1567" s="9"/>
      <c r="F1567" s="9"/>
      <c r="G1567" s="9"/>
      <c r="H1567" s="7"/>
      <c r="I1567" s="9"/>
      <c r="J1567" s="9"/>
      <c r="K1567" s="10"/>
      <c r="L1567" s="5"/>
      <c r="M1567" s="5"/>
      <c r="N1567" s="35"/>
      <c r="O1567" s="35"/>
      <c r="P1567" s="12"/>
      <c r="Q1567" s="5"/>
      <c r="R1567" s="9"/>
      <c r="S1567" s="9"/>
      <c r="T1567" s="6"/>
      <c r="U1567" s="13"/>
      <c r="V1567" s="9"/>
      <c r="W1567" s="5"/>
      <c r="X1567" s="12"/>
      <c r="Y1567" s="7"/>
      <c r="Z1567" s="36"/>
      <c r="AA1567" s="5"/>
      <c r="AB1567" s="36"/>
      <c r="AC1567" s="5"/>
      <c r="AD1567" s="36"/>
      <c r="AE1567" s="36"/>
      <c r="AF1567" s="22"/>
      <c r="AG1567" s="23"/>
      <c r="AH1567" s="23"/>
      <c r="AI1567" s="23"/>
      <c r="AJ1567" s="3"/>
    </row>
    <row r="1568" spans="1:36" x14ac:dyDescent="0.35">
      <c r="A1568" s="5"/>
      <c r="B1568" s="6"/>
      <c r="C1568" s="6"/>
      <c r="D1568" s="9"/>
      <c r="E1568" s="9"/>
      <c r="F1568" s="9"/>
      <c r="G1568" s="9"/>
      <c r="H1568" s="7"/>
      <c r="I1568" s="9"/>
      <c r="J1568" s="9"/>
      <c r="K1568" s="10"/>
      <c r="L1568" s="5"/>
      <c r="M1568" s="5"/>
      <c r="N1568" s="35"/>
      <c r="O1568" s="35"/>
      <c r="P1568" s="12"/>
      <c r="Q1568" s="5"/>
      <c r="R1568" s="9"/>
      <c r="S1568" s="9"/>
      <c r="T1568" s="6"/>
      <c r="U1568" s="13"/>
      <c r="V1568" s="9"/>
      <c r="W1568" s="5"/>
      <c r="X1568" s="12"/>
      <c r="Y1568" s="7"/>
      <c r="Z1568" s="36"/>
      <c r="AA1568" s="5"/>
      <c r="AB1568" s="36"/>
      <c r="AC1568" s="5"/>
      <c r="AD1568" s="36"/>
      <c r="AE1568" s="36"/>
      <c r="AF1568" s="22"/>
      <c r="AG1568" s="23"/>
      <c r="AH1568" s="23"/>
      <c r="AI1568" s="23"/>
      <c r="AJ1568" s="3"/>
    </row>
    <row r="1569" spans="1:36" x14ac:dyDescent="0.35">
      <c r="A1569" s="5"/>
      <c r="B1569" s="6"/>
      <c r="C1569" s="6"/>
      <c r="D1569" s="9"/>
      <c r="E1569" s="9"/>
      <c r="F1569" s="9"/>
      <c r="G1569" s="9"/>
      <c r="H1569" s="7"/>
      <c r="I1569" s="9"/>
      <c r="J1569" s="9"/>
      <c r="K1569" s="10"/>
      <c r="L1569" s="5"/>
      <c r="M1569" s="5"/>
      <c r="N1569" s="35"/>
      <c r="O1569" s="35"/>
      <c r="P1569" s="12"/>
      <c r="Q1569" s="5"/>
      <c r="R1569" s="9"/>
      <c r="S1569" s="9"/>
      <c r="T1569" s="6"/>
      <c r="U1569" s="13"/>
      <c r="V1569" s="9"/>
      <c r="W1569" s="5"/>
      <c r="X1569" s="12"/>
      <c r="Y1569" s="7"/>
      <c r="Z1569" s="36"/>
      <c r="AA1569" s="5"/>
      <c r="AB1569" s="36"/>
      <c r="AC1569" s="5"/>
      <c r="AD1569" s="36"/>
      <c r="AE1569" s="36"/>
      <c r="AF1569" s="22"/>
      <c r="AG1569" s="23"/>
      <c r="AH1569" s="23"/>
      <c r="AI1569" s="23"/>
      <c r="AJ1569" s="3"/>
    </row>
    <row r="1570" spans="1:36" x14ac:dyDescent="0.35">
      <c r="A1570" s="5"/>
      <c r="B1570" s="6"/>
      <c r="C1570" s="6"/>
      <c r="D1570" s="9"/>
      <c r="E1570" s="9"/>
      <c r="F1570" s="9"/>
      <c r="G1570" s="9"/>
      <c r="H1570" s="7"/>
      <c r="I1570" s="9"/>
      <c r="J1570" s="9"/>
      <c r="K1570" s="10"/>
      <c r="L1570" s="5"/>
      <c r="M1570" s="5"/>
      <c r="N1570" s="35"/>
      <c r="O1570" s="35"/>
      <c r="P1570" s="12"/>
      <c r="Q1570" s="5"/>
      <c r="R1570" s="9"/>
      <c r="S1570" s="9"/>
      <c r="T1570" s="6"/>
      <c r="U1570" s="13"/>
      <c r="V1570" s="9"/>
      <c r="W1570" s="5"/>
      <c r="X1570" s="12"/>
      <c r="Y1570" s="7"/>
      <c r="Z1570" s="36"/>
      <c r="AA1570" s="5"/>
      <c r="AB1570" s="36"/>
      <c r="AC1570" s="5"/>
      <c r="AD1570" s="36"/>
      <c r="AE1570" s="36"/>
      <c r="AF1570" s="22"/>
      <c r="AG1570" s="23"/>
      <c r="AH1570" s="23"/>
      <c r="AI1570" s="23"/>
      <c r="AJ1570" s="3"/>
    </row>
    <row r="1571" spans="1:36" x14ac:dyDescent="0.35">
      <c r="A1571" s="5"/>
      <c r="B1571" s="6"/>
      <c r="C1571" s="6"/>
      <c r="D1571" s="9"/>
      <c r="E1571" s="9"/>
      <c r="F1571" s="9"/>
      <c r="G1571" s="9"/>
      <c r="H1571" s="7"/>
      <c r="I1571" s="9"/>
      <c r="J1571" s="9"/>
      <c r="K1571" s="10"/>
      <c r="L1571" s="5"/>
      <c r="M1571" s="5"/>
      <c r="N1571" s="35"/>
      <c r="O1571" s="35"/>
      <c r="P1571" s="12"/>
      <c r="Q1571" s="5"/>
      <c r="R1571" s="9"/>
      <c r="S1571" s="9"/>
      <c r="T1571" s="6"/>
      <c r="U1571" s="13"/>
      <c r="V1571" s="9"/>
      <c r="W1571" s="5"/>
      <c r="X1571" s="12"/>
      <c r="Y1571" s="7"/>
      <c r="Z1571" s="36"/>
      <c r="AA1571" s="5"/>
      <c r="AB1571" s="36"/>
      <c r="AC1571" s="5"/>
      <c r="AD1571" s="36"/>
      <c r="AE1571" s="36"/>
      <c r="AF1571" s="22"/>
      <c r="AG1571" s="23"/>
      <c r="AH1571" s="23"/>
      <c r="AI1571" s="23"/>
      <c r="AJ1571" s="3"/>
    </row>
    <row r="1572" spans="1:36" x14ac:dyDescent="0.35">
      <c r="A1572" s="5"/>
      <c r="B1572" s="6"/>
      <c r="C1572" s="6"/>
      <c r="D1572" s="9"/>
      <c r="E1572" s="9"/>
      <c r="F1572" s="9"/>
      <c r="G1572" s="9"/>
      <c r="H1572" s="7"/>
      <c r="I1572" s="9"/>
      <c r="J1572" s="9"/>
      <c r="K1572" s="10"/>
      <c r="L1572" s="5"/>
      <c r="M1572" s="5"/>
      <c r="N1572" s="35"/>
      <c r="O1572" s="35"/>
      <c r="P1572" s="12"/>
      <c r="Q1572" s="5"/>
      <c r="R1572" s="9"/>
      <c r="S1572" s="9"/>
      <c r="T1572" s="6"/>
      <c r="U1572" s="13"/>
      <c r="V1572" s="9"/>
      <c r="W1572" s="5"/>
      <c r="X1572" s="12"/>
      <c r="Y1572" s="7"/>
      <c r="Z1572" s="36"/>
      <c r="AA1572" s="5"/>
      <c r="AB1572" s="36"/>
      <c r="AC1572" s="5"/>
      <c r="AD1572" s="36"/>
      <c r="AE1572" s="36"/>
      <c r="AF1572" s="22"/>
      <c r="AG1572" s="23"/>
      <c r="AH1572" s="23"/>
      <c r="AI1572" s="23"/>
      <c r="AJ1572" s="3"/>
    </row>
    <row r="1573" spans="1:36" x14ac:dyDescent="0.35">
      <c r="A1573" s="5"/>
      <c r="B1573" s="6"/>
      <c r="C1573" s="6"/>
      <c r="D1573" s="9"/>
      <c r="E1573" s="9"/>
      <c r="F1573" s="9"/>
      <c r="G1573" s="9"/>
      <c r="H1573" s="7"/>
      <c r="I1573" s="9"/>
      <c r="J1573" s="9"/>
      <c r="K1573" s="10"/>
      <c r="L1573" s="5"/>
      <c r="M1573" s="5"/>
      <c r="N1573" s="35"/>
      <c r="O1573" s="35"/>
      <c r="P1573" s="12"/>
      <c r="Q1573" s="5"/>
      <c r="R1573" s="9"/>
      <c r="S1573" s="9"/>
      <c r="T1573" s="6"/>
      <c r="U1573" s="13"/>
      <c r="V1573" s="9"/>
      <c r="W1573" s="5"/>
      <c r="X1573" s="12"/>
      <c r="Y1573" s="7"/>
      <c r="Z1573" s="36"/>
      <c r="AA1573" s="5"/>
      <c r="AB1573" s="36"/>
      <c r="AC1573" s="5"/>
      <c r="AD1573" s="36"/>
      <c r="AE1573" s="36"/>
      <c r="AF1573" s="22"/>
      <c r="AG1573" s="23"/>
      <c r="AH1573" s="23"/>
      <c r="AI1573" s="23"/>
      <c r="AJ1573" s="3"/>
    </row>
    <row r="1574" spans="1:36" x14ac:dyDescent="0.35">
      <c r="A1574" s="5"/>
      <c r="B1574" s="6"/>
      <c r="C1574" s="6"/>
      <c r="D1574" s="9"/>
      <c r="E1574" s="9"/>
      <c r="F1574" s="9"/>
      <c r="G1574" s="9"/>
      <c r="H1574" s="7"/>
      <c r="I1574" s="9"/>
      <c r="J1574" s="9"/>
      <c r="K1574" s="10"/>
      <c r="L1574" s="5"/>
      <c r="M1574" s="5"/>
      <c r="N1574" s="35"/>
      <c r="O1574" s="35"/>
      <c r="P1574" s="12"/>
      <c r="Q1574" s="5"/>
      <c r="R1574" s="9"/>
      <c r="S1574" s="9"/>
      <c r="T1574" s="6"/>
      <c r="U1574" s="13"/>
      <c r="V1574" s="9"/>
      <c r="W1574" s="5"/>
      <c r="X1574" s="12"/>
      <c r="Y1574" s="7"/>
      <c r="Z1574" s="36"/>
      <c r="AA1574" s="5"/>
      <c r="AB1574" s="36"/>
      <c r="AC1574" s="5"/>
      <c r="AD1574" s="36"/>
      <c r="AE1574" s="36"/>
      <c r="AF1574" s="22"/>
      <c r="AG1574" s="23"/>
      <c r="AH1574" s="23"/>
      <c r="AI1574" s="23"/>
      <c r="AJ1574" s="3"/>
    </row>
    <row r="1575" spans="1:36" x14ac:dyDescent="0.35">
      <c r="A1575" s="5"/>
      <c r="B1575" s="6"/>
      <c r="C1575" s="6"/>
      <c r="D1575" s="9"/>
      <c r="E1575" s="9"/>
      <c r="F1575" s="9"/>
      <c r="G1575" s="9"/>
      <c r="H1575" s="7"/>
      <c r="I1575" s="9"/>
      <c r="J1575" s="9"/>
      <c r="K1575" s="10"/>
      <c r="L1575" s="5"/>
      <c r="M1575" s="5"/>
      <c r="N1575" s="35"/>
      <c r="O1575" s="35"/>
      <c r="P1575" s="12"/>
      <c r="Q1575" s="5"/>
      <c r="R1575" s="9"/>
      <c r="S1575" s="9"/>
      <c r="T1575" s="6"/>
      <c r="U1575" s="13"/>
      <c r="V1575" s="9"/>
      <c r="W1575" s="5"/>
      <c r="X1575" s="12"/>
      <c r="Y1575" s="7"/>
      <c r="Z1575" s="36"/>
      <c r="AA1575" s="5"/>
      <c r="AB1575" s="36"/>
      <c r="AC1575" s="5"/>
      <c r="AD1575" s="36"/>
      <c r="AE1575" s="36"/>
      <c r="AF1575" s="22"/>
      <c r="AG1575" s="23"/>
      <c r="AH1575" s="23"/>
      <c r="AI1575" s="23"/>
      <c r="AJ1575" s="3"/>
    </row>
    <row r="1576" spans="1:36" x14ac:dyDescent="0.35">
      <c r="A1576" s="5"/>
      <c r="B1576" s="6"/>
      <c r="C1576" s="6"/>
      <c r="D1576" s="9"/>
      <c r="E1576" s="9"/>
      <c r="F1576" s="9"/>
      <c r="G1576" s="9"/>
      <c r="H1576" s="7"/>
      <c r="I1576" s="9"/>
      <c r="J1576" s="9"/>
      <c r="K1576" s="10"/>
      <c r="L1576" s="5"/>
      <c r="M1576" s="5"/>
      <c r="N1576" s="35"/>
      <c r="O1576" s="35"/>
      <c r="P1576" s="12"/>
      <c r="Q1576" s="5"/>
      <c r="R1576" s="9"/>
      <c r="S1576" s="9"/>
      <c r="T1576" s="6"/>
      <c r="U1576" s="13"/>
      <c r="V1576" s="9"/>
      <c r="W1576" s="5"/>
      <c r="X1576" s="12"/>
      <c r="Y1576" s="7"/>
      <c r="Z1576" s="36"/>
      <c r="AA1576" s="5"/>
      <c r="AB1576" s="36"/>
      <c r="AC1576" s="5"/>
      <c r="AD1576" s="36"/>
      <c r="AE1576" s="36"/>
      <c r="AF1576" s="22"/>
      <c r="AG1576" s="23"/>
      <c r="AH1576" s="23"/>
      <c r="AI1576" s="23"/>
      <c r="AJ1576" s="3"/>
    </row>
    <row r="1577" spans="1:36" x14ac:dyDescent="0.35">
      <c r="A1577" s="5"/>
      <c r="B1577" s="6"/>
      <c r="C1577" s="6"/>
      <c r="D1577" s="9"/>
      <c r="E1577" s="9"/>
      <c r="F1577" s="9"/>
      <c r="G1577" s="9"/>
      <c r="H1577" s="7"/>
      <c r="I1577" s="9"/>
      <c r="J1577" s="9"/>
      <c r="K1577" s="10"/>
      <c r="L1577" s="5"/>
      <c r="M1577" s="5"/>
      <c r="N1577" s="35"/>
      <c r="O1577" s="35"/>
      <c r="P1577" s="12"/>
      <c r="Q1577" s="5"/>
      <c r="R1577" s="9"/>
      <c r="S1577" s="9"/>
      <c r="T1577" s="6"/>
      <c r="U1577" s="13"/>
      <c r="V1577" s="16"/>
      <c r="W1577" s="5"/>
      <c r="X1577" s="12"/>
      <c r="Y1577" s="7"/>
      <c r="Z1577" s="36"/>
      <c r="AA1577" s="5"/>
      <c r="AB1577" s="36"/>
      <c r="AC1577" s="5"/>
      <c r="AD1577" s="36"/>
      <c r="AE1577" s="36"/>
      <c r="AF1577" s="22"/>
      <c r="AG1577" s="23"/>
      <c r="AH1577" s="23"/>
      <c r="AI1577" s="23"/>
      <c r="AJ1577" s="3"/>
    </row>
    <row r="1578" spans="1:36" x14ac:dyDescent="0.35">
      <c r="A1578" s="5"/>
      <c r="B1578" s="6"/>
      <c r="C1578" s="6"/>
      <c r="D1578" s="9"/>
      <c r="E1578" s="9"/>
      <c r="F1578" s="9"/>
      <c r="G1578" s="9"/>
      <c r="H1578" s="7"/>
      <c r="I1578" s="9"/>
      <c r="J1578" s="9"/>
      <c r="K1578" s="10"/>
      <c r="L1578" s="5"/>
      <c r="M1578" s="5"/>
      <c r="N1578" s="35"/>
      <c r="O1578" s="35"/>
      <c r="P1578" s="12"/>
      <c r="Q1578" s="5"/>
      <c r="R1578" s="9"/>
      <c r="S1578" s="9"/>
      <c r="T1578" s="6"/>
      <c r="U1578" s="13"/>
      <c r="V1578" s="9"/>
      <c r="W1578" s="5"/>
      <c r="X1578" s="12"/>
      <c r="Y1578" s="7"/>
      <c r="Z1578" s="36"/>
      <c r="AA1578" s="5"/>
      <c r="AB1578" s="36"/>
      <c r="AC1578" s="5"/>
      <c r="AD1578" s="36"/>
      <c r="AE1578" s="36"/>
      <c r="AF1578" s="22"/>
      <c r="AG1578" s="23"/>
      <c r="AH1578" s="23"/>
      <c r="AI1578" s="23"/>
      <c r="AJ1578" s="3"/>
    </row>
    <row r="1579" spans="1:36" x14ac:dyDescent="0.35">
      <c r="A1579" s="5"/>
      <c r="B1579" s="6"/>
      <c r="C1579" s="6"/>
      <c r="D1579" s="9"/>
      <c r="E1579" s="9"/>
      <c r="F1579" s="9"/>
      <c r="G1579" s="9"/>
      <c r="H1579" s="6"/>
      <c r="I1579" s="9"/>
      <c r="J1579" s="9"/>
      <c r="K1579" s="39"/>
      <c r="L1579" s="11"/>
      <c r="M1579" s="11"/>
      <c r="N1579" s="38"/>
      <c r="O1579" s="38"/>
      <c r="P1579" s="38"/>
      <c r="Q1579" s="5"/>
      <c r="R1579" s="9"/>
      <c r="S1579" s="9"/>
      <c r="T1579" s="6"/>
      <c r="U1579" s="6"/>
      <c r="V1579" s="9"/>
      <c r="W1579" s="5"/>
      <c r="X1579" s="5"/>
      <c r="Y1579" s="7"/>
      <c r="Z1579" s="37"/>
      <c r="AA1579" s="5"/>
      <c r="AB1579" s="37"/>
      <c r="AC1579" s="5"/>
      <c r="AD1579" s="37"/>
      <c r="AE1579" s="37"/>
      <c r="AF1579" s="22"/>
      <c r="AG1579" s="23"/>
      <c r="AH1579" s="23"/>
      <c r="AI1579" s="23"/>
      <c r="AJ1579" s="3"/>
    </row>
    <row r="1580" spans="1:36" x14ac:dyDescent="0.35">
      <c r="A1580" s="5"/>
      <c r="B1580" s="6"/>
      <c r="C1580" s="6"/>
      <c r="D1580" s="9"/>
      <c r="E1580" s="9"/>
      <c r="F1580" s="9"/>
      <c r="G1580" s="9"/>
      <c r="H1580" s="6"/>
      <c r="I1580" s="9"/>
      <c r="J1580" s="9"/>
      <c r="K1580" s="39"/>
      <c r="L1580" s="11"/>
      <c r="M1580" s="11"/>
      <c r="N1580" s="38"/>
      <c r="O1580" s="38"/>
      <c r="P1580" s="38"/>
      <c r="Q1580" s="5"/>
      <c r="R1580" s="9"/>
      <c r="S1580" s="9"/>
      <c r="T1580" s="6"/>
      <c r="U1580" s="6"/>
      <c r="V1580" s="9"/>
      <c r="W1580" s="5"/>
      <c r="X1580" s="5"/>
      <c r="Y1580" s="7"/>
      <c r="Z1580" s="37"/>
      <c r="AA1580" s="5"/>
      <c r="AB1580" s="37"/>
      <c r="AC1580" s="5"/>
      <c r="AD1580" s="37"/>
      <c r="AE1580" s="37"/>
      <c r="AF1580" s="22"/>
      <c r="AG1580" s="23"/>
      <c r="AH1580" s="23"/>
      <c r="AI1580" s="23"/>
      <c r="AJ1580" s="3"/>
    </row>
    <row r="1581" spans="1:36" x14ac:dyDescent="0.35">
      <c r="A1581" s="5"/>
      <c r="B1581" s="6"/>
      <c r="C1581" s="6"/>
      <c r="D1581" s="9"/>
      <c r="E1581" s="9"/>
      <c r="F1581" s="9"/>
      <c r="G1581" s="9"/>
      <c r="H1581" s="6"/>
      <c r="I1581" s="9"/>
      <c r="J1581" s="9"/>
      <c r="K1581" s="39"/>
      <c r="L1581" s="11"/>
      <c r="M1581" s="11"/>
      <c r="N1581" s="38"/>
      <c r="O1581" s="38"/>
      <c r="P1581" s="38"/>
      <c r="Q1581" s="5"/>
      <c r="R1581" s="9"/>
      <c r="S1581" s="9"/>
      <c r="T1581" s="6"/>
      <c r="U1581" s="6"/>
      <c r="V1581" s="9"/>
      <c r="W1581" s="5"/>
      <c r="X1581" s="5"/>
      <c r="Y1581" s="7"/>
      <c r="Z1581" s="37"/>
      <c r="AA1581" s="5"/>
      <c r="AB1581" s="37"/>
      <c r="AC1581" s="5"/>
      <c r="AD1581" s="37"/>
      <c r="AE1581" s="37"/>
      <c r="AF1581" s="22"/>
      <c r="AG1581" s="23"/>
      <c r="AH1581" s="23"/>
      <c r="AI1581" s="23"/>
      <c r="AJ1581" s="3"/>
    </row>
    <row r="1582" spans="1:36" x14ac:dyDescent="0.35">
      <c r="A1582" s="5"/>
      <c r="B1582" s="6"/>
      <c r="C1582" s="6"/>
      <c r="D1582" s="9"/>
      <c r="E1582" s="9"/>
      <c r="F1582" s="9"/>
      <c r="G1582" s="9"/>
      <c r="H1582" s="6"/>
      <c r="I1582" s="9"/>
      <c r="J1582" s="9"/>
      <c r="K1582" s="39"/>
      <c r="L1582" s="11"/>
      <c r="M1582" s="11"/>
      <c r="N1582" s="38"/>
      <c r="O1582" s="38"/>
      <c r="P1582" s="38"/>
      <c r="Q1582" s="5"/>
      <c r="R1582" s="9"/>
      <c r="S1582" s="9"/>
      <c r="T1582" s="6"/>
      <c r="U1582" s="6"/>
      <c r="V1582" s="9"/>
      <c r="W1582" s="5"/>
      <c r="X1582" s="5"/>
      <c r="Y1582" s="7"/>
      <c r="Z1582" s="37"/>
      <c r="AA1582" s="5"/>
      <c r="AB1582" s="37"/>
      <c r="AC1582" s="5"/>
      <c r="AD1582" s="37"/>
      <c r="AE1582" s="37"/>
      <c r="AF1582" s="22"/>
      <c r="AG1582" s="23"/>
      <c r="AH1582" s="23"/>
      <c r="AI1582" s="23"/>
      <c r="AJ1582" s="3"/>
    </row>
    <row r="1583" spans="1:36" x14ac:dyDescent="0.35">
      <c r="A1583" s="5"/>
      <c r="B1583" s="6"/>
      <c r="C1583" s="6"/>
      <c r="D1583" s="9"/>
      <c r="E1583" s="9"/>
      <c r="F1583" s="9"/>
      <c r="G1583" s="9"/>
      <c r="H1583" s="6"/>
      <c r="I1583" s="9"/>
      <c r="J1583" s="9"/>
      <c r="K1583" s="39"/>
      <c r="L1583" s="11"/>
      <c r="M1583" s="11"/>
      <c r="N1583" s="38"/>
      <c r="O1583" s="38"/>
      <c r="P1583" s="38"/>
      <c r="Q1583" s="5"/>
      <c r="R1583" s="9"/>
      <c r="S1583" s="9"/>
      <c r="T1583" s="6"/>
      <c r="U1583" s="6"/>
      <c r="V1583" s="9"/>
      <c r="W1583" s="5"/>
      <c r="X1583" s="5"/>
      <c r="Y1583" s="7"/>
      <c r="Z1583" s="37"/>
      <c r="AA1583" s="5"/>
      <c r="AB1583" s="37"/>
      <c r="AC1583" s="5"/>
      <c r="AD1583" s="37"/>
      <c r="AE1583" s="37"/>
      <c r="AF1583" s="22"/>
      <c r="AG1583" s="23"/>
      <c r="AH1583" s="23"/>
      <c r="AI1583" s="23"/>
      <c r="AJ1583" s="3"/>
    </row>
    <row r="1584" spans="1:36" x14ac:dyDescent="0.35">
      <c r="A1584" s="5"/>
      <c r="B1584" s="6"/>
      <c r="C1584" s="6"/>
      <c r="D1584" s="9"/>
      <c r="E1584" s="9"/>
      <c r="F1584" s="9"/>
      <c r="G1584" s="9"/>
      <c r="H1584" s="6"/>
      <c r="I1584" s="9"/>
      <c r="J1584" s="9"/>
      <c r="K1584" s="39"/>
      <c r="L1584" s="11"/>
      <c r="M1584" s="11"/>
      <c r="N1584" s="38"/>
      <c r="O1584" s="38"/>
      <c r="P1584" s="38"/>
      <c r="Q1584" s="5"/>
      <c r="R1584" s="9"/>
      <c r="S1584" s="9"/>
      <c r="T1584" s="6"/>
      <c r="U1584" s="6"/>
      <c r="V1584" s="9"/>
      <c r="W1584" s="5"/>
      <c r="X1584" s="5"/>
      <c r="Y1584" s="7"/>
      <c r="Z1584" s="37"/>
      <c r="AA1584" s="5"/>
      <c r="AB1584" s="37"/>
      <c r="AC1584" s="5"/>
      <c r="AD1584" s="37"/>
      <c r="AE1584" s="37"/>
      <c r="AF1584" s="22"/>
      <c r="AG1584" s="23"/>
      <c r="AH1584" s="23"/>
      <c r="AI1584" s="23"/>
      <c r="AJ1584" s="3"/>
    </row>
    <row r="1585" spans="1:36" x14ac:dyDescent="0.35">
      <c r="A1585" s="5"/>
      <c r="B1585" s="6"/>
      <c r="C1585" s="6"/>
      <c r="D1585" s="9"/>
      <c r="E1585" s="9"/>
      <c r="F1585" s="9"/>
      <c r="G1585" s="9"/>
      <c r="H1585" s="6"/>
      <c r="I1585" s="9"/>
      <c r="J1585" s="9"/>
      <c r="K1585" s="39"/>
      <c r="L1585" s="11"/>
      <c r="M1585" s="11"/>
      <c r="N1585" s="38"/>
      <c r="O1585" s="38"/>
      <c r="P1585" s="38"/>
      <c r="Q1585" s="5"/>
      <c r="R1585" s="9"/>
      <c r="S1585" s="9"/>
      <c r="T1585" s="6"/>
      <c r="U1585" s="6"/>
      <c r="V1585" s="9"/>
      <c r="W1585" s="5"/>
      <c r="X1585" s="5"/>
      <c r="Y1585" s="7"/>
      <c r="Z1585" s="37"/>
      <c r="AA1585" s="5"/>
      <c r="AB1585" s="37"/>
      <c r="AC1585" s="5"/>
      <c r="AD1585" s="37"/>
      <c r="AE1585" s="37"/>
      <c r="AF1585" s="22"/>
      <c r="AG1585" s="23"/>
      <c r="AH1585" s="23"/>
      <c r="AI1585" s="23"/>
      <c r="AJ1585" s="3"/>
    </row>
    <row r="1586" spans="1:36" x14ac:dyDescent="0.35">
      <c r="A1586" s="5"/>
      <c r="B1586" s="6"/>
      <c r="C1586" s="6"/>
      <c r="D1586" s="9"/>
      <c r="E1586" s="9"/>
      <c r="F1586" s="9"/>
      <c r="G1586" s="9"/>
      <c r="H1586" s="6"/>
      <c r="I1586" s="9"/>
      <c r="J1586" s="9"/>
      <c r="K1586" s="39"/>
      <c r="L1586" s="11"/>
      <c r="M1586" s="11"/>
      <c r="N1586" s="38"/>
      <c r="O1586" s="38"/>
      <c r="P1586" s="38"/>
      <c r="Q1586" s="5"/>
      <c r="R1586" s="9"/>
      <c r="S1586" s="9"/>
      <c r="T1586" s="6"/>
      <c r="U1586" s="6"/>
      <c r="V1586" s="9"/>
      <c r="W1586" s="5"/>
      <c r="X1586" s="5"/>
      <c r="Y1586" s="7"/>
      <c r="Z1586" s="37"/>
      <c r="AA1586" s="5"/>
      <c r="AB1586" s="37"/>
      <c r="AC1586" s="5"/>
      <c r="AD1586" s="37"/>
      <c r="AE1586" s="37"/>
      <c r="AF1586" s="22"/>
      <c r="AG1586" s="23"/>
      <c r="AH1586" s="23"/>
      <c r="AI1586" s="23"/>
      <c r="AJ1586" s="3"/>
    </row>
    <row r="1587" spans="1:36" x14ac:dyDescent="0.35">
      <c r="A1587" s="5"/>
      <c r="B1587" s="6"/>
      <c r="C1587" s="6"/>
      <c r="D1587" s="9"/>
      <c r="E1587" s="9"/>
      <c r="F1587" s="9"/>
      <c r="G1587" s="9"/>
      <c r="H1587" s="6"/>
      <c r="I1587" s="9"/>
      <c r="J1587" s="9"/>
      <c r="K1587" s="39"/>
      <c r="L1587" s="11"/>
      <c r="M1587" s="11"/>
      <c r="N1587" s="38"/>
      <c r="O1587" s="38"/>
      <c r="P1587" s="38"/>
      <c r="Q1587" s="5"/>
      <c r="R1587" s="9"/>
      <c r="S1587" s="9"/>
      <c r="T1587" s="6"/>
      <c r="U1587" s="6"/>
      <c r="V1587" s="9"/>
      <c r="W1587" s="5"/>
      <c r="X1587" s="5"/>
      <c r="Y1587" s="7"/>
      <c r="Z1587" s="37"/>
      <c r="AA1587" s="5"/>
      <c r="AB1587" s="37"/>
      <c r="AC1587" s="5"/>
      <c r="AD1587" s="37"/>
      <c r="AE1587" s="37"/>
      <c r="AF1587" s="22"/>
      <c r="AG1587" s="23"/>
      <c r="AH1587" s="23"/>
      <c r="AI1587" s="23"/>
      <c r="AJ1587" s="3"/>
    </row>
    <row r="1588" spans="1:36" x14ac:dyDescent="0.35">
      <c r="A1588" s="5"/>
      <c r="B1588" s="6"/>
      <c r="C1588" s="6"/>
      <c r="D1588" s="9"/>
      <c r="E1588" s="9"/>
      <c r="F1588" s="9"/>
      <c r="G1588" s="9"/>
      <c r="H1588" s="6"/>
      <c r="I1588" s="9"/>
      <c r="J1588" s="9"/>
      <c r="K1588" s="39"/>
      <c r="L1588" s="11"/>
      <c r="M1588" s="11"/>
      <c r="N1588" s="38"/>
      <c r="O1588" s="38"/>
      <c r="P1588" s="38"/>
      <c r="Q1588" s="5"/>
      <c r="R1588" s="9"/>
      <c r="S1588" s="9"/>
      <c r="T1588" s="6"/>
      <c r="U1588" s="6"/>
      <c r="V1588" s="9"/>
      <c r="W1588" s="5"/>
      <c r="X1588" s="5"/>
      <c r="Y1588" s="7"/>
      <c r="Z1588" s="37"/>
      <c r="AA1588" s="5"/>
      <c r="AB1588" s="37"/>
      <c r="AC1588" s="5"/>
      <c r="AD1588" s="37"/>
      <c r="AE1588" s="37"/>
      <c r="AF1588" s="22"/>
      <c r="AG1588" s="23"/>
      <c r="AH1588" s="23"/>
      <c r="AI1588" s="23"/>
      <c r="AJ1588" s="3"/>
    </row>
    <row r="1589" spans="1:36" x14ac:dyDescent="0.35">
      <c r="A1589" s="5"/>
      <c r="B1589" s="6"/>
      <c r="C1589" s="6"/>
      <c r="D1589" s="9"/>
      <c r="E1589" s="9"/>
      <c r="F1589" s="9"/>
      <c r="G1589" s="9"/>
      <c r="H1589" s="6"/>
      <c r="I1589" s="9"/>
      <c r="J1589" s="9"/>
      <c r="K1589" s="39"/>
      <c r="L1589" s="11"/>
      <c r="M1589" s="11"/>
      <c r="N1589" s="38"/>
      <c r="O1589" s="38"/>
      <c r="P1589" s="38"/>
      <c r="Q1589" s="5"/>
      <c r="R1589" s="9"/>
      <c r="S1589" s="9"/>
      <c r="T1589" s="6"/>
      <c r="U1589" s="6"/>
      <c r="V1589" s="9"/>
      <c r="W1589" s="5"/>
      <c r="X1589" s="5"/>
      <c r="Y1589" s="7"/>
      <c r="Z1589" s="37"/>
      <c r="AA1589" s="5"/>
      <c r="AB1589" s="37"/>
      <c r="AC1589" s="5"/>
      <c r="AD1589" s="37"/>
      <c r="AE1589" s="37"/>
      <c r="AF1589" s="22"/>
      <c r="AG1589" s="23"/>
      <c r="AH1589" s="23"/>
      <c r="AI1589" s="23"/>
      <c r="AJ1589" s="3"/>
    </row>
    <row r="1590" spans="1:36" x14ac:dyDescent="0.35">
      <c r="A1590" s="5"/>
      <c r="B1590" s="6"/>
      <c r="C1590" s="6"/>
      <c r="D1590" s="9"/>
      <c r="E1590" s="9"/>
      <c r="F1590" s="9"/>
      <c r="G1590" s="9"/>
      <c r="H1590" s="6"/>
      <c r="I1590" s="9"/>
      <c r="J1590" s="9"/>
      <c r="K1590" s="39"/>
      <c r="L1590" s="11"/>
      <c r="M1590" s="11"/>
      <c r="N1590" s="38"/>
      <c r="O1590" s="38"/>
      <c r="P1590" s="38"/>
      <c r="Q1590" s="5"/>
      <c r="R1590" s="9"/>
      <c r="S1590" s="9"/>
      <c r="T1590" s="6"/>
      <c r="U1590" s="6"/>
      <c r="V1590" s="9"/>
      <c r="W1590" s="5"/>
      <c r="X1590" s="5"/>
      <c r="Y1590" s="7"/>
      <c r="Z1590" s="37"/>
      <c r="AA1590" s="5"/>
      <c r="AB1590" s="37"/>
      <c r="AC1590" s="5"/>
      <c r="AD1590" s="37"/>
      <c r="AE1590" s="37"/>
      <c r="AF1590" s="22"/>
      <c r="AG1590" s="23"/>
      <c r="AH1590" s="23"/>
      <c r="AI1590" s="23"/>
      <c r="AJ1590" s="3"/>
    </row>
    <row r="1591" spans="1:36" x14ac:dyDescent="0.35">
      <c r="A1591" s="5"/>
      <c r="B1591" s="6"/>
      <c r="C1591" s="6"/>
      <c r="D1591" s="9"/>
      <c r="E1591" s="9"/>
      <c r="F1591" s="9"/>
      <c r="G1591" s="9"/>
      <c r="H1591" s="6"/>
      <c r="I1591" s="9"/>
      <c r="J1591" s="9"/>
      <c r="K1591" s="39"/>
      <c r="L1591" s="11"/>
      <c r="M1591" s="11"/>
      <c r="N1591" s="38"/>
      <c r="O1591" s="38"/>
      <c r="P1591" s="38"/>
      <c r="Q1591" s="5"/>
      <c r="R1591" s="9"/>
      <c r="S1591" s="9"/>
      <c r="T1591" s="6"/>
      <c r="U1591" s="6"/>
      <c r="V1591" s="9"/>
      <c r="W1591" s="5"/>
      <c r="X1591" s="5"/>
      <c r="Y1591" s="7"/>
      <c r="Z1591" s="37"/>
      <c r="AA1591" s="5"/>
      <c r="AB1591" s="37"/>
      <c r="AC1591" s="5"/>
      <c r="AD1591" s="37"/>
      <c r="AE1591" s="37"/>
      <c r="AF1591" s="22"/>
      <c r="AG1591" s="23"/>
      <c r="AH1591" s="23"/>
      <c r="AI1591" s="23"/>
      <c r="AJ1591" s="3"/>
    </row>
    <row r="1592" spans="1:36" x14ac:dyDescent="0.35">
      <c r="A1592" s="5"/>
      <c r="B1592" s="6"/>
      <c r="C1592" s="6"/>
      <c r="D1592" s="9"/>
      <c r="E1592" s="9"/>
      <c r="F1592" s="9"/>
      <c r="G1592" s="9"/>
      <c r="H1592" s="6"/>
      <c r="I1592" s="9"/>
      <c r="J1592" s="9"/>
      <c r="K1592" s="39"/>
      <c r="L1592" s="11"/>
      <c r="M1592" s="11"/>
      <c r="N1592" s="38"/>
      <c r="O1592" s="38"/>
      <c r="P1592" s="38"/>
      <c r="Q1592" s="5"/>
      <c r="R1592" s="9"/>
      <c r="S1592" s="9"/>
      <c r="T1592" s="6"/>
      <c r="U1592" s="6"/>
      <c r="V1592" s="9"/>
      <c r="W1592" s="5"/>
      <c r="X1592" s="5"/>
      <c r="Y1592" s="7"/>
      <c r="Z1592" s="37"/>
      <c r="AA1592" s="5"/>
      <c r="AB1592" s="37"/>
      <c r="AC1592" s="5"/>
      <c r="AD1592" s="37"/>
      <c r="AE1592" s="37"/>
      <c r="AF1592" s="22"/>
      <c r="AG1592" s="23"/>
      <c r="AH1592" s="23"/>
      <c r="AI1592" s="23"/>
      <c r="AJ1592" s="3"/>
    </row>
    <row r="1593" spans="1:36" x14ac:dyDescent="0.35">
      <c r="A1593" s="5"/>
      <c r="B1593" s="6"/>
      <c r="C1593" s="6"/>
      <c r="D1593" s="9"/>
      <c r="E1593" s="9"/>
      <c r="F1593" s="9"/>
      <c r="G1593" s="9"/>
      <c r="H1593" s="6"/>
      <c r="I1593" s="9"/>
      <c r="J1593" s="9"/>
      <c r="K1593" s="39"/>
      <c r="L1593" s="11"/>
      <c r="M1593" s="11"/>
      <c r="N1593" s="38"/>
      <c r="O1593" s="38"/>
      <c r="P1593" s="38"/>
      <c r="Q1593" s="5"/>
      <c r="R1593" s="9"/>
      <c r="S1593" s="9"/>
      <c r="T1593" s="6"/>
      <c r="U1593" s="6"/>
      <c r="V1593" s="9"/>
      <c r="W1593" s="5"/>
      <c r="X1593" s="5"/>
      <c r="Y1593" s="7"/>
      <c r="Z1593" s="37"/>
      <c r="AA1593" s="5"/>
      <c r="AB1593" s="37"/>
      <c r="AC1593" s="5"/>
      <c r="AD1593" s="37"/>
      <c r="AE1593" s="37"/>
      <c r="AF1593" s="22"/>
      <c r="AG1593" s="23"/>
      <c r="AH1593" s="23"/>
      <c r="AI1593" s="23"/>
      <c r="AJ1593" s="3"/>
    </row>
    <row r="1594" spans="1:36" x14ac:dyDescent="0.35">
      <c r="A1594" s="5"/>
      <c r="B1594" s="6"/>
      <c r="C1594" s="6"/>
      <c r="D1594" s="9"/>
      <c r="E1594" s="9"/>
      <c r="F1594" s="9"/>
      <c r="G1594" s="9"/>
      <c r="H1594" s="6"/>
      <c r="I1594" s="9"/>
      <c r="J1594" s="9"/>
      <c r="K1594" s="39"/>
      <c r="L1594" s="11"/>
      <c r="M1594" s="11"/>
      <c r="N1594" s="38"/>
      <c r="O1594" s="38"/>
      <c r="P1594" s="38"/>
      <c r="Q1594" s="5"/>
      <c r="R1594" s="9"/>
      <c r="S1594" s="9"/>
      <c r="T1594" s="6"/>
      <c r="U1594" s="6"/>
      <c r="V1594" s="9"/>
      <c r="W1594" s="5"/>
      <c r="X1594" s="5"/>
      <c r="Y1594" s="7"/>
      <c r="Z1594" s="37"/>
      <c r="AA1594" s="5"/>
      <c r="AB1594" s="37"/>
      <c r="AC1594" s="5"/>
      <c r="AD1594" s="37"/>
      <c r="AE1594" s="37"/>
      <c r="AF1594" s="22"/>
      <c r="AG1594" s="23"/>
      <c r="AH1594" s="23"/>
      <c r="AI1594" s="23"/>
      <c r="AJ1594" s="3"/>
    </row>
    <row r="1595" spans="1:36" x14ac:dyDescent="0.35">
      <c r="A1595" s="5"/>
      <c r="B1595" s="6"/>
      <c r="C1595" s="6"/>
      <c r="D1595" s="9"/>
      <c r="E1595" s="9"/>
      <c r="F1595" s="9"/>
      <c r="G1595" s="9"/>
      <c r="H1595" s="6"/>
      <c r="I1595" s="9"/>
      <c r="J1595" s="9"/>
      <c r="K1595" s="39"/>
      <c r="L1595" s="11"/>
      <c r="M1595" s="11"/>
      <c r="N1595" s="38"/>
      <c r="O1595" s="38"/>
      <c r="P1595" s="38"/>
      <c r="Q1595" s="5"/>
      <c r="R1595" s="9"/>
      <c r="S1595" s="9"/>
      <c r="T1595" s="6"/>
      <c r="U1595" s="6"/>
      <c r="V1595" s="9"/>
      <c r="W1595" s="5"/>
      <c r="X1595" s="5"/>
      <c r="Y1595" s="7"/>
      <c r="Z1595" s="37"/>
      <c r="AA1595" s="5"/>
      <c r="AB1595" s="37"/>
      <c r="AC1595" s="5"/>
      <c r="AD1595" s="37"/>
      <c r="AE1595" s="37"/>
      <c r="AF1595" s="22"/>
      <c r="AG1595" s="23"/>
      <c r="AH1595" s="23"/>
      <c r="AI1595" s="23"/>
      <c r="AJ1595" s="3"/>
    </row>
    <row r="1596" spans="1:36" x14ac:dyDescent="0.35">
      <c r="A1596" s="5"/>
      <c r="B1596" s="6"/>
      <c r="C1596" s="6"/>
      <c r="D1596" s="9"/>
      <c r="E1596" s="9"/>
      <c r="F1596" s="9"/>
      <c r="G1596" s="9"/>
      <c r="H1596" s="6"/>
      <c r="I1596" s="9"/>
      <c r="J1596" s="9"/>
      <c r="K1596" s="39"/>
      <c r="L1596" s="11"/>
      <c r="M1596" s="11"/>
      <c r="N1596" s="38"/>
      <c r="O1596" s="38"/>
      <c r="P1596" s="38"/>
      <c r="Q1596" s="5"/>
      <c r="R1596" s="9"/>
      <c r="S1596" s="9"/>
      <c r="T1596" s="6"/>
      <c r="U1596" s="6"/>
      <c r="V1596" s="9"/>
      <c r="W1596" s="5"/>
      <c r="X1596" s="5"/>
      <c r="Y1596" s="7"/>
      <c r="Z1596" s="37"/>
      <c r="AA1596" s="5"/>
      <c r="AB1596" s="37"/>
      <c r="AC1596" s="5"/>
      <c r="AD1596" s="37"/>
      <c r="AE1596" s="37"/>
      <c r="AF1596" s="22"/>
      <c r="AG1596" s="23"/>
      <c r="AH1596" s="23"/>
      <c r="AI1596" s="23"/>
      <c r="AJ1596" s="3"/>
    </row>
    <row r="1597" spans="1:36" x14ac:dyDescent="0.35">
      <c r="A1597" s="5"/>
      <c r="B1597" s="6"/>
      <c r="C1597" s="6"/>
      <c r="D1597" s="9"/>
      <c r="E1597" s="9"/>
      <c r="F1597" s="9"/>
      <c r="G1597" s="9"/>
      <c r="H1597" s="6"/>
      <c r="I1597" s="9"/>
      <c r="J1597" s="9"/>
      <c r="K1597" s="39"/>
      <c r="L1597" s="11"/>
      <c r="M1597" s="11"/>
      <c r="N1597" s="38"/>
      <c r="O1597" s="38"/>
      <c r="P1597" s="38"/>
      <c r="Q1597" s="5"/>
      <c r="R1597" s="9"/>
      <c r="S1597" s="9"/>
      <c r="T1597" s="6"/>
      <c r="U1597" s="6"/>
      <c r="V1597" s="9"/>
      <c r="W1597" s="5"/>
      <c r="X1597" s="5"/>
      <c r="Y1597" s="7"/>
      <c r="Z1597" s="37"/>
      <c r="AA1597" s="5"/>
      <c r="AB1597" s="37"/>
      <c r="AC1597" s="5"/>
      <c r="AD1597" s="37"/>
      <c r="AE1597" s="37"/>
      <c r="AF1597" s="22"/>
      <c r="AG1597" s="23"/>
      <c r="AH1597" s="23"/>
      <c r="AI1597" s="23"/>
      <c r="AJ1597" s="3"/>
    </row>
    <row r="1598" spans="1:36" x14ac:dyDescent="0.35">
      <c r="A1598" s="5"/>
      <c r="B1598" s="6"/>
      <c r="C1598" s="6"/>
      <c r="D1598" s="9"/>
      <c r="E1598" s="9"/>
      <c r="F1598" s="9"/>
      <c r="G1598" s="9"/>
      <c r="H1598" s="6"/>
      <c r="I1598" s="9"/>
      <c r="J1598" s="9"/>
      <c r="K1598" s="39"/>
      <c r="L1598" s="11"/>
      <c r="M1598" s="11"/>
      <c r="N1598" s="38"/>
      <c r="O1598" s="38"/>
      <c r="P1598" s="38"/>
      <c r="Q1598" s="5"/>
      <c r="R1598" s="9"/>
      <c r="S1598" s="9"/>
      <c r="T1598" s="6"/>
      <c r="U1598" s="6"/>
      <c r="V1598" s="9"/>
      <c r="W1598" s="5"/>
      <c r="X1598" s="5"/>
      <c r="Y1598" s="7"/>
      <c r="Z1598" s="37"/>
      <c r="AA1598" s="5"/>
      <c r="AB1598" s="37"/>
      <c r="AC1598" s="5"/>
      <c r="AD1598" s="37"/>
      <c r="AE1598" s="37"/>
      <c r="AF1598" s="22"/>
      <c r="AG1598" s="23"/>
      <c r="AH1598" s="23"/>
      <c r="AI1598" s="23"/>
      <c r="AJ1598" s="3"/>
    </row>
    <row r="1599" spans="1:36" x14ac:dyDescent="0.35">
      <c r="A1599" s="5"/>
      <c r="B1599" s="6"/>
      <c r="C1599" s="6"/>
      <c r="D1599" s="9"/>
      <c r="E1599" s="9"/>
      <c r="F1599" s="9"/>
      <c r="G1599" s="9"/>
      <c r="H1599" s="6"/>
      <c r="I1599" s="9"/>
      <c r="J1599" s="9"/>
      <c r="K1599" s="39"/>
      <c r="L1599" s="11"/>
      <c r="M1599" s="11"/>
      <c r="N1599" s="38"/>
      <c r="O1599" s="38"/>
      <c r="P1599" s="38"/>
      <c r="Q1599" s="5"/>
      <c r="R1599" s="9"/>
      <c r="S1599" s="9"/>
      <c r="T1599" s="6"/>
      <c r="U1599" s="6"/>
      <c r="V1599" s="9"/>
      <c r="W1599" s="5"/>
      <c r="X1599" s="5"/>
      <c r="Y1599" s="7"/>
      <c r="Z1599" s="37"/>
      <c r="AA1599" s="5"/>
      <c r="AB1599" s="37"/>
      <c r="AC1599" s="5"/>
      <c r="AD1599" s="37"/>
      <c r="AE1599" s="37"/>
      <c r="AF1599" s="22"/>
      <c r="AG1599" s="23"/>
      <c r="AH1599" s="23"/>
      <c r="AI1599" s="23"/>
      <c r="AJ1599" s="3"/>
    </row>
    <row r="1600" spans="1:36" x14ac:dyDescent="0.35">
      <c r="A1600" s="5"/>
      <c r="B1600" s="6"/>
      <c r="C1600" s="6"/>
      <c r="D1600" s="9"/>
      <c r="E1600" s="9"/>
      <c r="F1600" s="9"/>
      <c r="G1600" s="9"/>
      <c r="H1600" s="6"/>
      <c r="I1600" s="9"/>
      <c r="J1600" s="9"/>
      <c r="K1600" s="39"/>
      <c r="L1600" s="11"/>
      <c r="M1600" s="11"/>
      <c r="N1600" s="38"/>
      <c r="O1600" s="38"/>
      <c r="P1600" s="38"/>
      <c r="Q1600" s="5"/>
      <c r="R1600" s="9"/>
      <c r="S1600" s="9"/>
      <c r="T1600" s="6"/>
      <c r="U1600" s="6"/>
      <c r="V1600" s="9"/>
      <c r="W1600" s="5"/>
      <c r="X1600" s="5"/>
      <c r="Y1600" s="7"/>
      <c r="Z1600" s="37"/>
      <c r="AA1600" s="5"/>
      <c r="AB1600" s="37"/>
      <c r="AC1600" s="5"/>
      <c r="AD1600" s="37"/>
      <c r="AE1600" s="37"/>
      <c r="AF1600" s="22"/>
      <c r="AG1600" s="23"/>
      <c r="AH1600" s="23"/>
      <c r="AI1600" s="23"/>
      <c r="AJ1600" s="3"/>
    </row>
    <row r="1601" spans="1:36" x14ac:dyDescent="0.35">
      <c r="A1601" s="5"/>
      <c r="B1601" s="6"/>
      <c r="C1601" s="6"/>
      <c r="D1601" s="9"/>
      <c r="E1601" s="9"/>
      <c r="F1601" s="9"/>
      <c r="G1601" s="9"/>
      <c r="H1601" s="6"/>
      <c r="I1601" s="9"/>
      <c r="J1601" s="9"/>
      <c r="K1601" s="39"/>
      <c r="L1601" s="11"/>
      <c r="M1601" s="11"/>
      <c r="N1601" s="38"/>
      <c r="O1601" s="38"/>
      <c r="P1601" s="38"/>
      <c r="Q1601" s="5"/>
      <c r="R1601" s="9"/>
      <c r="S1601" s="9"/>
      <c r="T1601" s="6"/>
      <c r="U1601" s="6"/>
      <c r="V1601" s="9"/>
      <c r="W1601" s="5"/>
      <c r="X1601" s="5"/>
      <c r="Y1601" s="7"/>
      <c r="Z1601" s="37"/>
      <c r="AA1601" s="5"/>
      <c r="AB1601" s="37"/>
      <c r="AC1601" s="5"/>
      <c r="AD1601" s="37"/>
      <c r="AE1601" s="37"/>
      <c r="AF1601" s="22"/>
      <c r="AG1601" s="23"/>
      <c r="AH1601" s="23"/>
      <c r="AI1601" s="23"/>
      <c r="AJ1601" s="3"/>
    </row>
    <row r="1602" spans="1:36" x14ac:dyDescent="0.35">
      <c r="A1602" s="5"/>
      <c r="B1602" s="6"/>
      <c r="C1602" s="6"/>
      <c r="D1602" s="9"/>
      <c r="E1602" s="9"/>
      <c r="F1602" s="9"/>
      <c r="G1602" s="9"/>
      <c r="H1602" s="6"/>
      <c r="I1602" s="9"/>
      <c r="J1602" s="9"/>
      <c r="K1602" s="39"/>
      <c r="L1602" s="11"/>
      <c r="M1602" s="11"/>
      <c r="N1602" s="38"/>
      <c r="O1602" s="38"/>
      <c r="P1602" s="38"/>
      <c r="Q1602" s="5"/>
      <c r="R1602" s="9"/>
      <c r="S1602" s="9"/>
      <c r="T1602" s="6"/>
      <c r="U1602" s="6"/>
      <c r="V1602" s="9"/>
      <c r="W1602" s="5"/>
      <c r="X1602" s="5"/>
      <c r="Y1602" s="7"/>
      <c r="Z1602" s="37"/>
      <c r="AA1602" s="5"/>
      <c r="AB1602" s="37"/>
      <c r="AC1602" s="5"/>
      <c r="AD1602" s="37"/>
      <c r="AE1602" s="37"/>
      <c r="AF1602" s="22"/>
      <c r="AG1602" s="23"/>
      <c r="AH1602" s="23"/>
      <c r="AI1602" s="23"/>
      <c r="AJ1602" s="3"/>
    </row>
    <row r="1603" spans="1:36" x14ac:dyDescent="0.35">
      <c r="A1603" s="5"/>
      <c r="B1603" s="6"/>
      <c r="C1603" s="6"/>
      <c r="D1603" s="9"/>
      <c r="E1603" s="9"/>
      <c r="F1603" s="9"/>
      <c r="G1603" s="9"/>
      <c r="H1603" s="6"/>
      <c r="I1603" s="9"/>
      <c r="J1603" s="9"/>
      <c r="K1603" s="39"/>
      <c r="L1603" s="11"/>
      <c r="M1603" s="11"/>
      <c r="N1603" s="38"/>
      <c r="O1603" s="38"/>
      <c r="P1603" s="12"/>
      <c r="Q1603" s="5"/>
      <c r="R1603" s="9"/>
      <c r="S1603" s="9"/>
      <c r="T1603" s="6"/>
      <c r="U1603" s="6"/>
      <c r="V1603" s="9"/>
      <c r="W1603" s="5"/>
      <c r="X1603" s="5"/>
      <c r="Y1603" s="7"/>
      <c r="Z1603" s="37"/>
      <c r="AA1603" s="5"/>
      <c r="AB1603" s="37"/>
      <c r="AC1603" s="5"/>
      <c r="AD1603" s="37"/>
      <c r="AE1603" s="37"/>
      <c r="AF1603" s="22"/>
      <c r="AG1603" s="23"/>
      <c r="AH1603" s="23"/>
      <c r="AI1603" s="23"/>
      <c r="AJ1603" s="3"/>
    </row>
    <row r="1604" spans="1:36" x14ac:dyDescent="0.35">
      <c r="A1604" s="5"/>
      <c r="B1604" s="6"/>
      <c r="C1604" s="6"/>
      <c r="D1604" s="9"/>
      <c r="E1604" s="9"/>
      <c r="F1604" s="9"/>
      <c r="G1604" s="9"/>
      <c r="H1604" s="6"/>
      <c r="I1604" s="9"/>
      <c r="J1604" s="9"/>
      <c r="K1604" s="39"/>
      <c r="L1604" s="11"/>
      <c r="M1604" s="11"/>
      <c r="N1604" s="38"/>
      <c r="O1604" s="38"/>
      <c r="P1604" s="12"/>
      <c r="Q1604" s="5"/>
      <c r="R1604" s="9"/>
      <c r="S1604" s="9"/>
      <c r="T1604" s="6"/>
      <c r="U1604" s="6"/>
      <c r="V1604" s="9"/>
      <c r="W1604" s="5"/>
      <c r="X1604" s="5"/>
      <c r="Y1604" s="7"/>
      <c r="Z1604" s="37"/>
      <c r="AA1604" s="5"/>
      <c r="AB1604" s="37"/>
      <c r="AC1604" s="5"/>
      <c r="AD1604" s="37"/>
      <c r="AE1604" s="37"/>
      <c r="AF1604" s="22"/>
      <c r="AG1604" s="23"/>
      <c r="AH1604" s="23"/>
      <c r="AI1604" s="23"/>
      <c r="AJ1604" s="3"/>
    </row>
    <row r="1605" spans="1:36" x14ac:dyDescent="0.35">
      <c r="A1605" s="5"/>
      <c r="B1605" s="6"/>
      <c r="C1605" s="6"/>
      <c r="D1605" s="9"/>
      <c r="E1605" s="9"/>
      <c r="F1605" s="9"/>
      <c r="G1605" s="9"/>
      <c r="H1605" s="6"/>
      <c r="I1605" s="9"/>
      <c r="J1605" s="9"/>
      <c r="K1605" s="39"/>
      <c r="L1605" s="11"/>
      <c r="M1605" s="11"/>
      <c r="N1605" s="38"/>
      <c r="O1605" s="38"/>
      <c r="P1605" s="12"/>
      <c r="Q1605" s="5"/>
      <c r="R1605" s="9"/>
      <c r="S1605" s="9"/>
      <c r="T1605" s="6"/>
      <c r="U1605" s="6"/>
      <c r="V1605" s="9"/>
      <c r="W1605" s="5"/>
      <c r="X1605" s="5"/>
      <c r="Y1605" s="7"/>
      <c r="Z1605" s="37"/>
      <c r="AA1605" s="5"/>
      <c r="AB1605" s="37"/>
      <c r="AC1605" s="5"/>
      <c r="AD1605" s="37"/>
      <c r="AE1605" s="37"/>
      <c r="AF1605" s="22"/>
      <c r="AG1605" s="23"/>
      <c r="AH1605" s="23"/>
      <c r="AI1605" s="23"/>
      <c r="AJ1605" s="3"/>
    </row>
    <row r="1606" spans="1:36" x14ac:dyDescent="0.35">
      <c r="A1606" s="5"/>
      <c r="B1606" s="6"/>
      <c r="C1606" s="6"/>
      <c r="D1606" s="9"/>
      <c r="E1606" s="9"/>
      <c r="F1606" s="9"/>
      <c r="G1606" s="9"/>
      <c r="H1606" s="6"/>
      <c r="I1606" s="9"/>
      <c r="J1606" s="9"/>
      <c r="K1606" s="39"/>
      <c r="L1606" s="11"/>
      <c r="M1606" s="11"/>
      <c r="N1606" s="38"/>
      <c r="O1606" s="38"/>
      <c r="P1606" s="12"/>
      <c r="Q1606" s="5"/>
      <c r="R1606" s="9"/>
      <c r="S1606" s="9"/>
      <c r="T1606" s="6"/>
      <c r="U1606" s="6"/>
      <c r="V1606" s="9"/>
      <c r="W1606" s="5"/>
      <c r="X1606" s="5"/>
      <c r="Y1606" s="7"/>
      <c r="Z1606" s="37"/>
      <c r="AA1606" s="5"/>
      <c r="AB1606" s="37"/>
      <c r="AC1606" s="5"/>
      <c r="AD1606" s="37"/>
      <c r="AE1606" s="37"/>
      <c r="AF1606" s="22"/>
      <c r="AG1606" s="23"/>
      <c r="AH1606" s="23"/>
      <c r="AI1606" s="23"/>
      <c r="AJ1606" s="3"/>
    </row>
    <row r="1607" spans="1:36" x14ac:dyDescent="0.35">
      <c r="A1607" s="5"/>
      <c r="B1607" s="6"/>
      <c r="C1607" s="6"/>
      <c r="D1607" s="9"/>
      <c r="E1607" s="9"/>
      <c r="F1607" s="9"/>
      <c r="G1607" s="9"/>
      <c r="H1607" s="6"/>
      <c r="I1607" s="9"/>
      <c r="J1607" s="9"/>
      <c r="K1607" s="39"/>
      <c r="L1607" s="11"/>
      <c r="M1607" s="11"/>
      <c r="N1607" s="38"/>
      <c r="O1607" s="38"/>
      <c r="P1607" s="12"/>
      <c r="Q1607" s="5"/>
      <c r="R1607" s="9"/>
      <c r="S1607" s="9"/>
      <c r="T1607" s="6"/>
      <c r="U1607" s="6"/>
      <c r="V1607" s="9"/>
      <c r="W1607" s="5"/>
      <c r="X1607" s="5"/>
      <c r="Y1607" s="7"/>
      <c r="Z1607" s="37"/>
      <c r="AA1607" s="5"/>
      <c r="AB1607" s="37"/>
      <c r="AC1607" s="5"/>
      <c r="AD1607" s="37"/>
      <c r="AE1607" s="37"/>
      <c r="AF1607" s="22"/>
      <c r="AG1607" s="23"/>
      <c r="AH1607" s="23"/>
      <c r="AI1607" s="23"/>
      <c r="AJ1607" s="3"/>
    </row>
    <row r="1608" spans="1:36" x14ac:dyDescent="0.35">
      <c r="A1608" s="5"/>
      <c r="B1608" s="6"/>
      <c r="C1608" s="6"/>
      <c r="D1608" s="9"/>
      <c r="E1608" s="9"/>
      <c r="F1608" s="9"/>
      <c r="G1608" s="9"/>
      <c r="H1608" s="6"/>
      <c r="I1608" s="9"/>
      <c r="J1608" s="9"/>
      <c r="K1608" s="39"/>
      <c r="L1608" s="11"/>
      <c r="M1608" s="11"/>
      <c r="N1608" s="38"/>
      <c r="O1608" s="38"/>
      <c r="P1608" s="12"/>
      <c r="Q1608" s="5"/>
      <c r="R1608" s="9"/>
      <c r="S1608" s="9"/>
      <c r="T1608" s="6"/>
      <c r="U1608" s="6"/>
      <c r="V1608" s="9"/>
      <c r="W1608" s="5"/>
      <c r="X1608" s="5"/>
      <c r="Y1608" s="7"/>
      <c r="Z1608" s="37"/>
      <c r="AA1608" s="5"/>
      <c r="AB1608" s="37"/>
      <c r="AC1608" s="5"/>
      <c r="AD1608" s="37"/>
      <c r="AE1608" s="37"/>
      <c r="AF1608" s="22"/>
      <c r="AG1608" s="23"/>
      <c r="AH1608" s="23"/>
      <c r="AI1608" s="23"/>
      <c r="AJ1608" s="3"/>
    </row>
    <row r="1609" spans="1:36" x14ac:dyDescent="0.35">
      <c r="A1609" s="5"/>
      <c r="B1609" s="6"/>
      <c r="C1609" s="6"/>
      <c r="D1609" s="9"/>
      <c r="E1609" s="9"/>
      <c r="F1609" s="9"/>
      <c r="G1609" s="9"/>
      <c r="H1609" s="6"/>
      <c r="I1609" s="9"/>
      <c r="J1609" s="9"/>
      <c r="K1609" s="39"/>
      <c r="L1609" s="11"/>
      <c r="M1609" s="11"/>
      <c r="N1609" s="38"/>
      <c r="O1609" s="38"/>
      <c r="P1609" s="12"/>
      <c r="Q1609" s="5"/>
      <c r="R1609" s="9"/>
      <c r="S1609" s="9"/>
      <c r="T1609" s="6"/>
      <c r="U1609" s="6"/>
      <c r="V1609" s="9"/>
      <c r="W1609" s="5"/>
      <c r="X1609" s="5"/>
      <c r="Y1609" s="7"/>
      <c r="Z1609" s="37"/>
      <c r="AA1609" s="5"/>
      <c r="AB1609" s="37"/>
      <c r="AC1609" s="5"/>
      <c r="AD1609" s="37"/>
      <c r="AE1609" s="37"/>
      <c r="AF1609" s="22"/>
      <c r="AG1609" s="23"/>
      <c r="AH1609" s="23"/>
      <c r="AI1609" s="23"/>
      <c r="AJ1609" s="3"/>
    </row>
    <row r="1610" spans="1:36" x14ac:dyDescent="0.35">
      <c r="A1610" s="5"/>
      <c r="B1610" s="6"/>
      <c r="C1610" s="6"/>
      <c r="D1610" s="9"/>
      <c r="E1610" s="9"/>
      <c r="F1610" s="9"/>
      <c r="G1610" s="9"/>
      <c r="H1610" s="6"/>
      <c r="I1610" s="9"/>
      <c r="J1610" s="9"/>
      <c r="K1610" s="39"/>
      <c r="L1610" s="11"/>
      <c r="M1610" s="11"/>
      <c r="N1610" s="38"/>
      <c r="O1610" s="38"/>
      <c r="P1610" s="12"/>
      <c r="Q1610" s="5"/>
      <c r="R1610" s="9"/>
      <c r="S1610" s="9"/>
      <c r="T1610" s="6"/>
      <c r="U1610" s="6"/>
      <c r="V1610" s="9"/>
      <c r="W1610" s="5"/>
      <c r="X1610" s="5"/>
      <c r="Y1610" s="7"/>
      <c r="Z1610" s="37"/>
      <c r="AA1610" s="5"/>
      <c r="AB1610" s="37"/>
      <c r="AC1610" s="5"/>
      <c r="AD1610" s="37"/>
      <c r="AE1610" s="37"/>
      <c r="AF1610" s="22"/>
      <c r="AG1610" s="23"/>
      <c r="AH1610" s="23"/>
      <c r="AI1610" s="23"/>
      <c r="AJ1610" s="3"/>
    </row>
    <row r="1611" spans="1:36" x14ac:dyDescent="0.35">
      <c r="A1611" s="5"/>
      <c r="B1611" s="6"/>
      <c r="C1611" s="6"/>
      <c r="D1611" s="9"/>
      <c r="E1611" s="9"/>
      <c r="F1611" s="9"/>
      <c r="G1611" s="9"/>
      <c r="H1611" s="6"/>
      <c r="I1611" s="9"/>
      <c r="J1611" s="9"/>
      <c r="K1611" s="39"/>
      <c r="L1611" s="11"/>
      <c r="M1611" s="11"/>
      <c r="N1611" s="38"/>
      <c r="O1611" s="38"/>
      <c r="P1611" s="12"/>
      <c r="Q1611" s="5"/>
      <c r="R1611" s="9"/>
      <c r="S1611" s="9"/>
      <c r="T1611" s="6"/>
      <c r="U1611" s="6"/>
      <c r="V1611" s="9"/>
      <c r="W1611" s="5"/>
      <c r="X1611" s="5"/>
      <c r="Y1611" s="7"/>
      <c r="Z1611" s="37"/>
      <c r="AA1611" s="5"/>
      <c r="AB1611" s="37"/>
      <c r="AC1611" s="5"/>
      <c r="AD1611" s="37"/>
      <c r="AE1611" s="37"/>
      <c r="AF1611" s="22"/>
      <c r="AG1611" s="23"/>
      <c r="AH1611" s="23"/>
      <c r="AI1611" s="23"/>
      <c r="AJ1611" s="3"/>
    </row>
    <row r="1612" spans="1:36" x14ac:dyDescent="0.35">
      <c r="A1612" s="5"/>
      <c r="B1612" s="6"/>
      <c r="C1612" s="6"/>
      <c r="D1612" s="9"/>
      <c r="E1612" s="9"/>
      <c r="F1612" s="9"/>
      <c r="G1612" s="9"/>
      <c r="H1612" s="6"/>
      <c r="I1612" s="9"/>
      <c r="J1612" s="9"/>
      <c r="K1612" s="39"/>
      <c r="L1612" s="11"/>
      <c r="M1612" s="11"/>
      <c r="N1612" s="38"/>
      <c r="O1612" s="38"/>
      <c r="P1612" s="12"/>
      <c r="Q1612" s="5"/>
      <c r="R1612" s="9"/>
      <c r="S1612" s="9"/>
      <c r="T1612" s="6"/>
      <c r="U1612" s="6"/>
      <c r="V1612" s="9"/>
      <c r="W1612" s="5"/>
      <c r="X1612" s="5"/>
      <c r="Y1612" s="7"/>
      <c r="Z1612" s="37"/>
      <c r="AA1612" s="5"/>
      <c r="AB1612" s="37"/>
      <c r="AC1612" s="5"/>
      <c r="AD1612" s="37"/>
      <c r="AE1612" s="37"/>
      <c r="AF1612" s="22"/>
      <c r="AG1612" s="23"/>
      <c r="AH1612" s="23"/>
      <c r="AI1612" s="23"/>
      <c r="AJ1612" s="3"/>
    </row>
    <row r="1613" spans="1:36" x14ac:dyDescent="0.35">
      <c r="A1613" s="5"/>
      <c r="B1613" s="6"/>
      <c r="C1613" s="6"/>
      <c r="D1613" s="9"/>
      <c r="E1613" s="9"/>
      <c r="F1613" s="9"/>
      <c r="G1613" s="9"/>
      <c r="H1613" s="6"/>
      <c r="I1613" s="9"/>
      <c r="J1613" s="9"/>
      <c r="K1613" s="39"/>
      <c r="L1613" s="11"/>
      <c r="M1613" s="11"/>
      <c r="N1613" s="38"/>
      <c r="O1613" s="38"/>
      <c r="P1613" s="12"/>
      <c r="Q1613" s="5"/>
      <c r="R1613" s="9"/>
      <c r="S1613" s="9"/>
      <c r="T1613" s="6"/>
      <c r="U1613" s="6"/>
      <c r="V1613" s="9"/>
      <c r="W1613" s="5"/>
      <c r="X1613" s="5"/>
      <c r="Y1613" s="7"/>
      <c r="Z1613" s="37"/>
      <c r="AA1613" s="5"/>
      <c r="AB1613" s="37"/>
      <c r="AC1613" s="5"/>
      <c r="AD1613" s="37"/>
      <c r="AE1613" s="37"/>
      <c r="AF1613" s="22"/>
      <c r="AG1613" s="23"/>
      <c r="AH1613" s="23"/>
      <c r="AI1613" s="23"/>
      <c r="AJ1613" s="3"/>
    </row>
    <row r="1614" spans="1:36" x14ac:dyDescent="0.35">
      <c r="A1614" s="5"/>
      <c r="B1614" s="6"/>
      <c r="C1614" s="6"/>
      <c r="D1614" s="9"/>
      <c r="E1614" s="9"/>
      <c r="F1614" s="9"/>
      <c r="G1614" s="9"/>
      <c r="H1614" s="6"/>
      <c r="I1614" s="9"/>
      <c r="J1614" s="9"/>
      <c r="K1614" s="39"/>
      <c r="L1614" s="11"/>
      <c r="M1614" s="11"/>
      <c r="N1614" s="12"/>
      <c r="O1614" s="12"/>
      <c r="P1614" s="38"/>
      <c r="Q1614" s="5"/>
      <c r="R1614" s="9"/>
      <c r="S1614" s="9"/>
      <c r="T1614" s="6"/>
      <c r="U1614" s="6"/>
      <c r="V1614" s="9"/>
      <c r="W1614" s="5"/>
      <c r="X1614" s="5"/>
      <c r="Y1614" s="7"/>
      <c r="Z1614" s="37"/>
      <c r="AA1614" s="5"/>
      <c r="AB1614" s="37"/>
      <c r="AC1614" s="5"/>
      <c r="AD1614" s="37"/>
      <c r="AE1614" s="37"/>
      <c r="AF1614" s="22"/>
      <c r="AG1614" s="23"/>
      <c r="AH1614" s="23"/>
      <c r="AI1614" s="23"/>
      <c r="AJ1614" s="3"/>
    </row>
    <row r="1615" spans="1:36" x14ac:dyDescent="0.35">
      <c r="A1615" s="5"/>
      <c r="B1615" s="6"/>
      <c r="C1615" s="6"/>
      <c r="D1615" s="9"/>
      <c r="E1615" s="9"/>
      <c r="F1615" s="9"/>
      <c r="G1615" s="9"/>
      <c r="H1615" s="6"/>
      <c r="I1615" s="9"/>
      <c r="J1615" s="9"/>
      <c r="K1615" s="39"/>
      <c r="L1615" s="11"/>
      <c r="M1615" s="11"/>
      <c r="N1615" s="12"/>
      <c r="O1615" s="12"/>
      <c r="P1615" s="38"/>
      <c r="Q1615" s="5"/>
      <c r="R1615" s="9"/>
      <c r="S1615" s="9"/>
      <c r="T1615" s="6"/>
      <c r="U1615" s="6"/>
      <c r="V1615" s="9"/>
      <c r="W1615" s="5"/>
      <c r="X1615" s="5"/>
      <c r="Y1615" s="7"/>
      <c r="Z1615" s="37"/>
      <c r="AA1615" s="5"/>
      <c r="AB1615" s="37"/>
      <c r="AC1615" s="5"/>
      <c r="AD1615" s="37"/>
      <c r="AE1615" s="37"/>
      <c r="AF1615" s="22"/>
      <c r="AG1615" s="23"/>
      <c r="AH1615" s="23"/>
      <c r="AI1615" s="23"/>
      <c r="AJ1615" s="3"/>
    </row>
    <row r="1616" spans="1:36" x14ac:dyDescent="0.35">
      <c r="A1616" s="5"/>
      <c r="B1616" s="6"/>
      <c r="C1616" s="6"/>
      <c r="D1616" s="9"/>
      <c r="E1616" s="9"/>
      <c r="F1616" s="9"/>
      <c r="G1616" s="9"/>
      <c r="H1616" s="6"/>
      <c r="I1616" s="9"/>
      <c r="J1616" s="9"/>
      <c r="K1616" s="39"/>
      <c r="L1616" s="11"/>
      <c r="M1616" s="11"/>
      <c r="N1616" s="12"/>
      <c r="O1616" s="12"/>
      <c r="P1616" s="38"/>
      <c r="Q1616" s="5"/>
      <c r="R1616" s="9"/>
      <c r="S1616" s="9"/>
      <c r="T1616" s="6"/>
      <c r="U1616" s="6"/>
      <c r="V1616" s="9"/>
      <c r="W1616" s="5"/>
      <c r="X1616" s="5"/>
      <c r="Y1616" s="7"/>
      <c r="Z1616" s="37"/>
      <c r="AA1616" s="5"/>
      <c r="AB1616" s="37"/>
      <c r="AC1616" s="5"/>
      <c r="AD1616" s="37"/>
      <c r="AE1616" s="37"/>
      <c r="AF1616" s="22"/>
      <c r="AG1616" s="23"/>
      <c r="AH1616" s="23"/>
      <c r="AI1616" s="23"/>
      <c r="AJ1616" s="3"/>
    </row>
    <row r="1617" spans="1:36" x14ac:dyDescent="0.35">
      <c r="A1617" s="5"/>
      <c r="B1617" s="6"/>
      <c r="C1617" s="6"/>
      <c r="D1617" s="9"/>
      <c r="E1617" s="9"/>
      <c r="F1617" s="9"/>
      <c r="G1617" s="9"/>
      <c r="H1617" s="6"/>
      <c r="I1617" s="9"/>
      <c r="J1617" s="9"/>
      <c r="K1617" s="39"/>
      <c r="L1617" s="11"/>
      <c r="M1617" s="11"/>
      <c r="N1617" s="12"/>
      <c r="O1617" s="12"/>
      <c r="P1617" s="38"/>
      <c r="Q1617" s="5"/>
      <c r="R1617" s="9"/>
      <c r="S1617" s="9"/>
      <c r="T1617" s="6"/>
      <c r="U1617" s="6"/>
      <c r="V1617" s="9"/>
      <c r="W1617" s="5"/>
      <c r="X1617" s="5"/>
      <c r="Y1617" s="7"/>
      <c r="Z1617" s="37"/>
      <c r="AA1617" s="5"/>
      <c r="AB1617" s="37"/>
      <c r="AC1617" s="5"/>
      <c r="AD1617" s="37"/>
      <c r="AE1617" s="37"/>
      <c r="AF1617" s="22"/>
      <c r="AG1617" s="23"/>
      <c r="AH1617" s="23"/>
      <c r="AI1617" s="23"/>
      <c r="AJ1617" s="3"/>
    </row>
    <row r="1618" spans="1:36" x14ac:dyDescent="0.35">
      <c r="A1618" s="5"/>
      <c r="B1618" s="6"/>
      <c r="C1618" s="6"/>
      <c r="D1618" s="9"/>
      <c r="E1618" s="9"/>
      <c r="F1618" s="9"/>
      <c r="G1618" s="9"/>
      <c r="H1618" s="6"/>
      <c r="I1618" s="9"/>
      <c r="J1618" s="9"/>
      <c r="K1618" s="39"/>
      <c r="L1618" s="11"/>
      <c r="M1618" s="11"/>
      <c r="N1618" s="12"/>
      <c r="O1618" s="12"/>
      <c r="P1618" s="38"/>
      <c r="Q1618" s="5"/>
      <c r="R1618" s="9"/>
      <c r="S1618" s="9"/>
      <c r="T1618" s="6"/>
      <c r="U1618" s="6"/>
      <c r="V1618" s="9"/>
      <c r="W1618" s="5"/>
      <c r="X1618" s="5"/>
      <c r="Y1618" s="7"/>
      <c r="Z1618" s="37"/>
      <c r="AA1618" s="5"/>
      <c r="AB1618" s="37"/>
      <c r="AC1618" s="5"/>
      <c r="AD1618" s="37"/>
      <c r="AE1618" s="37"/>
      <c r="AF1618" s="22"/>
      <c r="AG1618" s="23"/>
      <c r="AH1618" s="23"/>
      <c r="AI1618" s="23"/>
      <c r="AJ1618" s="3"/>
    </row>
    <row r="1619" spans="1:36" x14ac:dyDescent="0.35">
      <c r="A1619" s="5"/>
      <c r="B1619" s="6"/>
      <c r="C1619" s="6"/>
      <c r="D1619" s="9"/>
      <c r="E1619" s="9"/>
      <c r="F1619" s="9"/>
      <c r="G1619" s="9"/>
      <c r="H1619" s="6"/>
      <c r="I1619" s="9"/>
      <c r="J1619" s="9"/>
      <c r="K1619" s="39"/>
      <c r="L1619" s="11"/>
      <c r="M1619" s="11"/>
      <c r="N1619" s="12"/>
      <c r="O1619" s="12"/>
      <c r="P1619" s="38"/>
      <c r="Q1619" s="5"/>
      <c r="R1619" s="9"/>
      <c r="S1619" s="9"/>
      <c r="T1619" s="6"/>
      <c r="U1619" s="6"/>
      <c r="V1619" s="9"/>
      <c r="W1619" s="5"/>
      <c r="X1619" s="5"/>
      <c r="Y1619" s="7"/>
      <c r="Z1619" s="37"/>
      <c r="AA1619" s="5"/>
      <c r="AB1619" s="37"/>
      <c r="AC1619" s="5"/>
      <c r="AD1619" s="37"/>
      <c r="AE1619" s="37"/>
      <c r="AF1619" s="22"/>
      <c r="AG1619" s="23"/>
      <c r="AH1619" s="23"/>
      <c r="AI1619" s="23"/>
      <c r="AJ1619" s="3"/>
    </row>
    <row r="1620" spans="1:36" x14ac:dyDescent="0.35">
      <c r="A1620" s="5"/>
      <c r="B1620" s="6"/>
      <c r="C1620" s="6"/>
      <c r="D1620" s="9"/>
      <c r="E1620" s="9"/>
      <c r="F1620" s="9"/>
      <c r="G1620" s="9"/>
      <c r="H1620" s="6"/>
      <c r="I1620" s="9"/>
      <c r="J1620" s="9"/>
      <c r="K1620" s="39"/>
      <c r="L1620" s="11"/>
      <c r="M1620" s="11"/>
      <c r="N1620" s="12"/>
      <c r="O1620" s="12"/>
      <c r="P1620" s="38"/>
      <c r="Q1620" s="5"/>
      <c r="R1620" s="9"/>
      <c r="S1620" s="9"/>
      <c r="T1620" s="6"/>
      <c r="U1620" s="6"/>
      <c r="V1620" s="9"/>
      <c r="W1620" s="5"/>
      <c r="X1620" s="5"/>
      <c r="Y1620" s="7"/>
      <c r="Z1620" s="37"/>
      <c r="AA1620" s="5"/>
      <c r="AB1620" s="37"/>
      <c r="AC1620" s="5"/>
      <c r="AD1620" s="37"/>
      <c r="AE1620" s="37"/>
      <c r="AF1620" s="22"/>
      <c r="AG1620" s="23"/>
      <c r="AH1620" s="23"/>
      <c r="AI1620" s="23"/>
      <c r="AJ1620" s="3"/>
    </row>
    <row r="1621" spans="1:36" x14ac:dyDescent="0.35">
      <c r="A1621" s="5"/>
      <c r="B1621" s="6"/>
      <c r="C1621" s="6"/>
      <c r="D1621" s="9"/>
      <c r="E1621" s="9"/>
      <c r="F1621" s="9"/>
      <c r="G1621" s="9"/>
      <c r="H1621" s="6"/>
      <c r="I1621" s="9"/>
      <c r="J1621" s="9"/>
      <c r="K1621" s="39"/>
      <c r="L1621" s="11"/>
      <c r="M1621" s="11"/>
      <c r="N1621" s="12"/>
      <c r="O1621" s="12"/>
      <c r="P1621" s="38"/>
      <c r="Q1621" s="5"/>
      <c r="R1621" s="9"/>
      <c r="S1621" s="9"/>
      <c r="T1621" s="6"/>
      <c r="U1621" s="6"/>
      <c r="V1621" s="9"/>
      <c r="W1621" s="5"/>
      <c r="X1621" s="5"/>
      <c r="Y1621" s="7"/>
      <c r="Z1621" s="37"/>
      <c r="AA1621" s="5"/>
      <c r="AB1621" s="37"/>
      <c r="AC1621" s="5"/>
      <c r="AD1621" s="37"/>
      <c r="AE1621" s="37"/>
      <c r="AF1621" s="22"/>
      <c r="AG1621" s="23"/>
      <c r="AH1621" s="23"/>
      <c r="AI1621" s="23"/>
      <c r="AJ1621" s="3"/>
    </row>
    <row r="1622" spans="1:36" x14ac:dyDescent="0.35">
      <c r="A1622" s="5"/>
      <c r="B1622" s="6"/>
      <c r="C1622" s="6"/>
      <c r="D1622" s="9"/>
      <c r="E1622" s="9"/>
      <c r="F1622" s="9"/>
      <c r="G1622" s="9"/>
      <c r="H1622" s="6"/>
      <c r="I1622" s="9"/>
      <c r="J1622" s="9"/>
      <c r="K1622" s="39"/>
      <c r="L1622" s="11"/>
      <c r="M1622" s="11"/>
      <c r="N1622" s="12"/>
      <c r="O1622" s="12"/>
      <c r="P1622" s="38"/>
      <c r="Q1622" s="5"/>
      <c r="R1622" s="9"/>
      <c r="S1622" s="9"/>
      <c r="T1622" s="6"/>
      <c r="U1622" s="6"/>
      <c r="V1622" s="9"/>
      <c r="W1622" s="5"/>
      <c r="X1622" s="5"/>
      <c r="Y1622" s="7"/>
      <c r="Z1622" s="37"/>
      <c r="AA1622" s="5"/>
      <c r="AB1622" s="37"/>
      <c r="AC1622" s="5"/>
      <c r="AD1622" s="37"/>
      <c r="AE1622" s="37"/>
      <c r="AF1622" s="22"/>
      <c r="AG1622" s="23"/>
      <c r="AH1622" s="23"/>
      <c r="AI1622" s="23"/>
      <c r="AJ1622" s="3"/>
    </row>
    <row r="1623" spans="1:36" x14ac:dyDescent="0.35">
      <c r="A1623" s="5"/>
      <c r="B1623" s="6"/>
      <c r="C1623" s="6"/>
      <c r="D1623" s="9"/>
      <c r="E1623" s="9"/>
      <c r="F1623" s="9"/>
      <c r="G1623" s="9"/>
      <c r="H1623" s="6"/>
      <c r="I1623" s="9"/>
      <c r="J1623" s="9"/>
      <c r="K1623" s="39"/>
      <c r="L1623" s="11"/>
      <c r="M1623" s="11"/>
      <c r="N1623" s="12"/>
      <c r="O1623" s="12"/>
      <c r="P1623" s="38"/>
      <c r="Q1623" s="5"/>
      <c r="R1623" s="9"/>
      <c r="S1623" s="9"/>
      <c r="T1623" s="6"/>
      <c r="U1623" s="6"/>
      <c r="V1623" s="9"/>
      <c r="W1623" s="5"/>
      <c r="X1623" s="5"/>
      <c r="Y1623" s="7"/>
      <c r="Z1623" s="37"/>
      <c r="AA1623" s="5"/>
      <c r="AB1623" s="37"/>
      <c r="AC1623" s="5"/>
      <c r="AD1623" s="37"/>
      <c r="AE1623" s="37"/>
      <c r="AF1623" s="22"/>
      <c r="AG1623" s="23"/>
      <c r="AH1623" s="23"/>
      <c r="AI1623" s="23"/>
      <c r="AJ1623" s="3"/>
    </row>
    <row r="1624" spans="1:36" x14ac:dyDescent="0.35">
      <c r="A1624" s="5"/>
      <c r="B1624" s="6"/>
      <c r="C1624" s="6"/>
      <c r="D1624" s="9"/>
      <c r="E1624" s="9"/>
      <c r="F1624" s="9"/>
      <c r="G1624" s="9"/>
      <c r="H1624" s="6"/>
      <c r="I1624" s="9"/>
      <c r="J1624" s="9"/>
      <c r="K1624" s="39"/>
      <c r="L1624" s="11"/>
      <c r="M1624" s="11"/>
      <c r="N1624" s="12"/>
      <c r="O1624" s="12"/>
      <c r="P1624" s="12"/>
      <c r="Q1624" s="5"/>
      <c r="R1624" s="9"/>
      <c r="S1624" s="9"/>
      <c r="T1624" s="6"/>
      <c r="U1624" s="6"/>
      <c r="V1624" s="9"/>
      <c r="W1624" s="5"/>
      <c r="X1624" s="5"/>
      <c r="Y1624" s="7"/>
      <c r="Z1624" s="37"/>
      <c r="AA1624" s="5"/>
      <c r="AB1624" s="37"/>
      <c r="AC1624" s="5"/>
      <c r="AD1624" s="37"/>
      <c r="AE1624" s="37"/>
      <c r="AF1624" s="22"/>
      <c r="AG1624" s="23"/>
      <c r="AH1624" s="23"/>
      <c r="AI1624" s="23"/>
      <c r="AJ1624" s="3"/>
    </row>
    <row r="1625" spans="1:36" x14ac:dyDescent="0.35">
      <c r="A1625" s="5"/>
      <c r="B1625" s="6"/>
      <c r="C1625" s="6"/>
      <c r="D1625" s="9"/>
      <c r="E1625" s="9"/>
      <c r="F1625" s="9"/>
      <c r="G1625" s="9"/>
      <c r="H1625" s="6"/>
      <c r="I1625" s="9"/>
      <c r="J1625" s="9"/>
      <c r="K1625" s="39"/>
      <c r="L1625" s="11"/>
      <c r="M1625" s="11"/>
      <c r="N1625" s="12"/>
      <c r="O1625" s="12"/>
      <c r="P1625" s="12"/>
      <c r="Q1625" s="5"/>
      <c r="R1625" s="9"/>
      <c r="S1625" s="9"/>
      <c r="T1625" s="6"/>
      <c r="U1625" s="6"/>
      <c r="V1625" s="9"/>
      <c r="W1625" s="5"/>
      <c r="X1625" s="5"/>
      <c r="Y1625" s="7"/>
      <c r="Z1625" s="37"/>
      <c r="AA1625" s="5"/>
      <c r="AB1625" s="37"/>
      <c r="AC1625" s="5"/>
      <c r="AD1625" s="37"/>
      <c r="AE1625" s="37"/>
      <c r="AF1625" s="22"/>
      <c r="AG1625" s="23"/>
      <c r="AH1625" s="23"/>
      <c r="AI1625" s="23"/>
      <c r="AJ1625" s="3"/>
    </row>
    <row r="1626" spans="1:36" x14ac:dyDescent="0.35">
      <c r="A1626" s="5"/>
      <c r="B1626" s="6"/>
      <c r="C1626" s="6"/>
      <c r="D1626" s="9"/>
      <c r="E1626" s="9"/>
      <c r="F1626" s="9"/>
      <c r="G1626" s="9"/>
      <c r="H1626" s="6"/>
      <c r="I1626" s="9"/>
      <c r="J1626" s="9"/>
      <c r="K1626" s="39"/>
      <c r="L1626" s="11"/>
      <c r="M1626" s="11"/>
      <c r="N1626" s="12"/>
      <c r="O1626" s="12"/>
      <c r="P1626" s="12"/>
      <c r="Q1626" s="5"/>
      <c r="R1626" s="9"/>
      <c r="S1626" s="9"/>
      <c r="T1626" s="6"/>
      <c r="U1626" s="6"/>
      <c r="V1626" s="9"/>
      <c r="W1626" s="5"/>
      <c r="X1626" s="5"/>
      <c r="Y1626" s="7"/>
      <c r="Z1626" s="37"/>
      <c r="AA1626" s="5"/>
      <c r="AB1626" s="37"/>
      <c r="AC1626" s="5"/>
      <c r="AD1626" s="37"/>
      <c r="AE1626" s="37"/>
      <c r="AF1626" s="22"/>
      <c r="AG1626" s="23"/>
      <c r="AH1626" s="23"/>
      <c r="AI1626" s="23"/>
      <c r="AJ1626" s="3"/>
    </row>
    <row r="1627" spans="1:36" x14ac:dyDescent="0.35">
      <c r="A1627" s="5"/>
      <c r="B1627" s="6"/>
      <c r="C1627" s="6"/>
      <c r="D1627" s="9"/>
      <c r="E1627" s="9"/>
      <c r="F1627" s="9"/>
      <c r="G1627" s="9"/>
      <c r="H1627" s="6"/>
      <c r="I1627" s="9"/>
      <c r="J1627" s="9"/>
      <c r="K1627" s="39"/>
      <c r="L1627" s="11"/>
      <c r="M1627" s="11"/>
      <c r="N1627" s="12"/>
      <c r="O1627" s="12"/>
      <c r="P1627" s="12"/>
      <c r="Q1627" s="5"/>
      <c r="R1627" s="9"/>
      <c r="S1627" s="9"/>
      <c r="T1627" s="6"/>
      <c r="U1627" s="6"/>
      <c r="V1627" s="9"/>
      <c r="W1627" s="5"/>
      <c r="X1627" s="5"/>
      <c r="Y1627" s="7"/>
      <c r="Z1627" s="37"/>
      <c r="AA1627" s="5"/>
      <c r="AB1627" s="37"/>
      <c r="AC1627" s="5"/>
      <c r="AD1627" s="37"/>
      <c r="AE1627" s="37"/>
      <c r="AF1627" s="22"/>
      <c r="AG1627" s="23"/>
      <c r="AH1627" s="23"/>
      <c r="AI1627" s="23"/>
      <c r="AJ1627" s="3"/>
    </row>
    <row r="1628" spans="1:36" x14ac:dyDescent="0.35">
      <c r="A1628" s="5"/>
      <c r="B1628" s="6"/>
      <c r="C1628" s="6"/>
      <c r="D1628" s="9"/>
      <c r="E1628" s="9"/>
      <c r="F1628" s="9"/>
      <c r="G1628" s="9"/>
      <c r="H1628" s="6"/>
      <c r="I1628" s="9"/>
      <c r="J1628" s="9"/>
      <c r="K1628" s="39"/>
      <c r="L1628" s="11"/>
      <c r="M1628" s="11"/>
      <c r="N1628" s="12"/>
      <c r="O1628" s="12"/>
      <c r="P1628" s="12"/>
      <c r="Q1628" s="5"/>
      <c r="R1628" s="9"/>
      <c r="S1628" s="9"/>
      <c r="T1628" s="6"/>
      <c r="U1628" s="6"/>
      <c r="V1628" s="9"/>
      <c r="W1628" s="5"/>
      <c r="X1628" s="5"/>
      <c r="Y1628" s="7"/>
      <c r="Z1628" s="37"/>
      <c r="AA1628" s="5"/>
      <c r="AB1628" s="37"/>
      <c r="AC1628" s="5"/>
      <c r="AD1628" s="37"/>
      <c r="AE1628" s="37"/>
      <c r="AF1628" s="22"/>
      <c r="AG1628" s="23"/>
      <c r="AH1628" s="23"/>
      <c r="AI1628" s="23"/>
      <c r="AJ1628" s="3"/>
    </row>
    <row r="1629" spans="1:36" x14ac:dyDescent="0.35">
      <c r="A1629" s="5"/>
      <c r="B1629" s="6"/>
      <c r="C1629" s="6"/>
      <c r="D1629" s="9"/>
      <c r="E1629" s="9"/>
      <c r="F1629" s="9"/>
      <c r="G1629" s="9"/>
      <c r="H1629" s="6"/>
      <c r="I1629" s="9"/>
      <c r="J1629" s="9"/>
      <c r="K1629" s="39"/>
      <c r="L1629" s="11"/>
      <c r="M1629" s="11"/>
      <c r="N1629" s="12"/>
      <c r="O1629" s="12"/>
      <c r="P1629" s="12"/>
      <c r="Q1629" s="5"/>
      <c r="R1629" s="9"/>
      <c r="S1629" s="9"/>
      <c r="T1629" s="6"/>
      <c r="U1629" s="6"/>
      <c r="V1629" s="9"/>
      <c r="W1629" s="5"/>
      <c r="X1629" s="5"/>
      <c r="Y1629" s="7"/>
      <c r="Z1629" s="37"/>
      <c r="AA1629" s="5"/>
      <c r="AB1629" s="37"/>
      <c r="AC1629" s="5"/>
      <c r="AD1629" s="37"/>
      <c r="AE1629" s="37"/>
      <c r="AF1629" s="22"/>
      <c r="AG1629" s="23"/>
      <c r="AH1629" s="23"/>
      <c r="AI1629" s="23"/>
      <c r="AJ1629" s="3"/>
    </row>
    <row r="1630" spans="1:36" x14ac:dyDescent="0.35">
      <c r="A1630" s="5"/>
      <c r="B1630" s="6"/>
      <c r="C1630" s="6"/>
      <c r="D1630" s="9"/>
      <c r="E1630" s="9"/>
      <c r="F1630" s="9"/>
      <c r="G1630" s="9"/>
      <c r="H1630" s="6"/>
      <c r="I1630" s="9"/>
      <c r="J1630" s="9"/>
      <c r="K1630" s="39"/>
      <c r="L1630" s="11"/>
      <c r="M1630" s="11"/>
      <c r="N1630" s="12"/>
      <c r="O1630" s="12"/>
      <c r="P1630" s="38"/>
      <c r="Q1630" s="5"/>
      <c r="R1630" s="9"/>
      <c r="S1630" s="9"/>
      <c r="T1630" s="6"/>
      <c r="U1630" s="6"/>
      <c r="V1630" s="9"/>
      <c r="W1630" s="5"/>
      <c r="X1630" s="5"/>
      <c r="Y1630" s="7"/>
      <c r="Z1630" s="37"/>
      <c r="AA1630" s="5"/>
      <c r="AB1630" s="37"/>
      <c r="AC1630" s="5"/>
      <c r="AD1630" s="37"/>
      <c r="AE1630" s="37"/>
      <c r="AF1630" s="22"/>
      <c r="AG1630" s="23"/>
      <c r="AH1630" s="23"/>
      <c r="AI1630" s="23"/>
      <c r="AJ1630" s="3"/>
    </row>
    <row r="1631" spans="1:36" x14ac:dyDescent="0.35">
      <c r="A1631" s="5"/>
      <c r="B1631" s="6"/>
      <c r="C1631" s="6"/>
      <c r="D1631" s="9"/>
      <c r="E1631" s="9"/>
      <c r="F1631" s="9"/>
      <c r="G1631" s="9"/>
      <c r="H1631" s="6"/>
      <c r="I1631" s="9"/>
      <c r="J1631" s="9"/>
      <c r="K1631" s="39"/>
      <c r="L1631" s="11"/>
      <c r="M1631" s="11"/>
      <c r="N1631" s="12"/>
      <c r="O1631" s="12"/>
      <c r="P1631" s="38"/>
      <c r="Q1631" s="5"/>
      <c r="R1631" s="9"/>
      <c r="S1631" s="9"/>
      <c r="T1631" s="6"/>
      <c r="U1631" s="6"/>
      <c r="V1631" s="9"/>
      <c r="W1631" s="5"/>
      <c r="X1631" s="5"/>
      <c r="Y1631" s="7"/>
      <c r="Z1631" s="37"/>
      <c r="AA1631" s="5"/>
      <c r="AB1631" s="37"/>
      <c r="AC1631" s="5"/>
      <c r="AD1631" s="37"/>
      <c r="AE1631" s="37"/>
      <c r="AF1631" s="22"/>
      <c r="AG1631" s="23"/>
      <c r="AH1631" s="23"/>
      <c r="AI1631" s="23"/>
      <c r="AJ1631" s="3"/>
    </row>
    <row r="1632" spans="1:36" x14ac:dyDescent="0.35">
      <c r="A1632" s="5"/>
      <c r="B1632" s="6"/>
      <c r="C1632" s="6"/>
      <c r="D1632" s="9"/>
      <c r="E1632" s="9"/>
      <c r="F1632" s="9"/>
      <c r="G1632" s="9"/>
      <c r="H1632" s="6"/>
      <c r="I1632" s="9"/>
      <c r="J1632" s="9"/>
      <c r="K1632" s="39"/>
      <c r="L1632" s="11"/>
      <c r="M1632" s="11"/>
      <c r="N1632" s="12"/>
      <c r="O1632" s="12"/>
      <c r="P1632" s="38"/>
      <c r="Q1632" s="5"/>
      <c r="R1632" s="9"/>
      <c r="S1632" s="9"/>
      <c r="T1632" s="6"/>
      <c r="U1632" s="6"/>
      <c r="V1632" s="9"/>
      <c r="W1632" s="5"/>
      <c r="X1632" s="5"/>
      <c r="Y1632" s="7"/>
      <c r="Z1632" s="37"/>
      <c r="AA1632" s="5"/>
      <c r="AB1632" s="37"/>
      <c r="AC1632" s="5"/>
      <c r="AD1632" s="37"/>
      <c r="AE1632" s="37"/>
      <c r="AF1632" s="22"/>
      <c r="AG1632" s="23"/>
      <c r="AH1632" s="23"/>
      <c r="AI1632" s="23"/>
      <c r="AJ1632" s="3"/>
    </row>
    <row r="1633" spans="1:36" x14ac:dyDescent="0.35">
      <c r="A1633" s="5"/>
      <c r="B1633" s="6"/>
      <c r="C1633" s="6"/>
      <c r="D1633" s="9"/>
      <c r="E1633" s="9"/>
      <c r="F1633" s="9"/>
      <c r="G1633" s="9"/>
      <c r="H1633" s="6"/>
      <c r="I1633" s="9"/>
      <c r="J1633" s="9"/>
      <c r="K1633" s="39"/>
      <c r="L1633" s="11"/>
      <c r="M1633" s="11"/>
      <c r="N1633" s="12"/>
      <c r="O1633" s="12"/>
      <c r="P1633" s="38"/>
      <c r="Q1633" s="5"/>
      <c r="R1633" s="9"/>
      <c r="S1633" s="9"/>
      <c r="T1633" s="6"/>
      <c r="U1633" s="6"/>
      <c r="V1633" s="9"/>
      <c r="W1633" s="5"/>
      <c r="X1633" s="5"/>
      <c r="Y1633" s="7"/>
      <c r="Z1633" s="37"/>
      <c r="AA1633" s="5"/>
      <c r="AB1633" s="37"/>
      <c r="AC1633" s="5"/>
      <c r="AD1633" s="37"/>
      <c r="AE1633" s="37"/>
      <c r="AF1633" s="22"/>
      <c r="AG1633" s="23"/>
      <c r="AH1633" s="23"/>
      <c r="AI1633" s="23"/>
      <c r="AJ1633" s="3"/>
    </row>
    <row r="1634" spans="1:36" x14ac:dyDescent="0.35">
      <c r="A1634" s="5"/>
      <c r="B1634" s="6"/>
      <c r="C1634" s="6"/>
      <c r="D1634" s="9"/>
      <c r="E1634" s="9"/>
      <c r="F1634" s="9"/>
      <c r="G1634" s="9"/>
      <c r="H1634" s="6"/>
      <c r="I1634" s="9"/>
      <c r="J1634" s="9"/>
      <c r="K1634" s="39"/>
      <c r="L1634" s="11"/>
      <c r="M1634" s="11"/>
      <c r="N1634" s="12"/>
      <c r="O1634" s="12"/>
      <c r="P1634" s="38"/>
      <c r="Q1634" s="5"/>
      <c r="R1634" s="9"/>
      <c r="S1634" s="9"/>
      <c r="T1634" s="6"/>
      <c r="U1634" s="6"/>
      <c r="V1634" s="9"/>
      <c r="W1634" s="5"/>
      <c r="X1634" s="5"/>
      <c r="Y1634" s="7"/>
      <c r="Z1634" s="37"/>
      <c r="AA1634" s="5"/>
      <c r="AB1634" s="37"/>
      <c r="AC1634" s="5"/>
      <c r="AD1634" s="37"/>
      <c r="AE1634" s="37"/>
      <c r="AF1634" s="22"/>
      <c r="AG1634" s="23"/>
      <c r="AH1634" s="23"/>
      <c r="AI1634" s="23"/>
      <c r="AJ1634" s="3"/>
    </row>
    <row r="1635" spans="1:36" x14ac:dyDescent="0.35">
      <c r="A1635" s="5"/>
      <c r="B1635" s="6"/>
      <c r="C1635" s="6"/>
      <c r="D1635" s="9"/>
      <c r="E1635" s="9"/>
      <c r="F1635" s="9"/>
      <c r="G1635" s="9"/>
      <c r="H1635" s="6"/>
      <c r="I1635" s="9"/>
      <c r="J1635" s="9"/>
      <c r="K1635" s="39"/>
      <c r="L1635" s="11"/>
      <c r="M1635" s="11"/>
      <c r="N1635" s="12"/>
      <c r="O1635" s="12"/>
      <c r="P1635" s="38"/>
      <c r="Q1635" s="5"/>
      <c r="R1635" s="9"/>
      <c r="S1635" s="9"/>
      <c r="T1635" s="6"/>
      <c r="U1635" s="6"/>
      <c r="V1635" s="9"/>
      <c r="W1635" s="5"/>
      <c r="X1635" s="5"/>
      <c r="Y1635" s="7"/>
      <c r="Z1635" s="37"/>
      <c r="AA1635" s="5"/>
      <c r="AB1635" s="37"/>
      <c r="AC1635" s="5"/>
      <c r="AD1635" s="37"/>
      <c r="AE1635" s="37"/>
      <c r="AF1635" s="22"/>
      <c r="AG1635" s="23"/>
      <c r="AH1635" s="23"/>
      <c r="AI1635" s="23"/>
      <c r="AJ1635" s="3"/>
    </row>
    <row r="1636" spans="1:36" x14ac:dyDescent="0.35">
      <c r="A1636" s="5"/>
      <c r="B1636" s="6"/>
      <c r="C1636" s="6"/>
      <c r="D1636" s="9"/>
      <c r="E1636" s="9"/>
      <c r="F1636" s="9"/>
      <c r="G1636" s="9"/>
      <c r="H1636" s="6"/>
      <c r="I1636" s="9"/>
      <c r="J1636" s="9"/>
      <c r="K1636" s="39"/>
      <c r="L1636" s="11"/>
      <c r="M1636" s="11"/>
      <c r="N1636" s="12"/>
      <c r="O1636" s="12"/>
      <c r="P1636" s="38"/>
      <c r="Q1636" s="5"/>
      <c r="R1636" s="9"/>
      <c r="S1636" s="9"/>
      <c r="T1636" s="6"/>
      <c r="U1636" s="6"/>
      <c r="V1636" s="9"/>
      <c r="W1636" s="5"/>
      <c r="X1636" s="5"/>
      <c r="Y1636" s="7"/>
      <c r="Z1636" s="37"/>
      <c r="AA1636" s="5"/>
      <c r="AB1636" s="37"/>
      <c r="AC1636" s="5"/>
      <c r="AD1636" s="37"/>
      <c r="AE1636" s="37"/>
      <c r="AF1636" s="22"/>
      <c r="AG1636" s="23"/>
      <c r="AH1636" s="23"/>
      <c r="AI1636" s="23"/>
      <c r="AJ1636" s="3"/>
    </row>
    <row r="1637" spans="1:36" x14ac:dyDescent="0.35">
      <c r="A1637" s="5"/>
      <c r="B1637" s="6"/>
      <c r="C1637" s="6"/>
      <c r="D1637" s="9"/>
      <c r="E1637" s="9"/>
      <c r="F1637" s="9"/>
      <c r="G1637" s="9"/>
      <c r="H1637" s="6"/>
      <c r="I1637" s="9"/>
      <c r="J1637" s="9"/>
      <c r="K1637" s="39"/>
      <c r="L1637" s="11"/>
      <c r="M1637" s="11"/>
      <c r="N1637" s="12"/>
      <c r="O1637" s="12"/>
      <c r="P1637" s="38"/>
      <c r="Q1637" s="5"/>
      <c r="R1637" s="9"/>
      <c r="S1637" s="9"/>
      <c r="T1637" s="6"/>
      <c r="U1637" s="6"/>
      <c r="V1637" s="9"/>
      <c r="W1637" s="5"/>
      <c r="X1637" s="5"/>
      <c r="Y1637" s="7"/>
      <c r="Z1637" s="37"/>
      <c r="AA1637" s="5"/>
      <c r="AB1637" s="37"/>
      <c r="AC1637" s="5"/>
      <c r="AD1637" s="37"/>
      <c r="AE1637" s="37"/>
      <c r="AF1637" s="22"/>
      <c r="AG1637" s="23"/>
      <c r="AH1637" s="23"/>
      <c r="AI1637" s="23"/>
      <c r="AJ1637" s="3"/>
    </row>
    <row r="1638" spans="1:36" x14ac:dyDescent="0.35">
      <c r="A1638" s="5"/>
      <c r="B1638" s="6"/>
      <c r="C1638" s="6"/>
      <c r="D1638" s="9"/>
      <c r="E1638" s="9"/>
      <c r="F1638" s="9"/>
      <c r="G1638" s="9"/>
      <c r="H1638" s="6"/>
      <c r="I1638" s="9"/>
      <c r="J1638" s="9"/>
      <c r="K1638" s="39"/>
      <c r="L1638" s="11"/>
      <c r="M1638" s="11"/>
      <c r="N1638" s="12"/>
      <c r="O1638" s="12"/>
      <c r="P1638" s="38"/>
      <c r="Q1638" s="5"/>
      <c r="R1638" s="9"/>
      <c r="S1638" s="9"/>
      <c r="T1638" s="6"/>
      <c r="U1638" s="6"/>
      <c r="V1638" s="9"/>
      <c r="W1638" s="5"/>
      <c r="X1638" s="5"/>
      <c r="Y1638" s="7"/>
      <c r="Z1638" s="37"/>
      <c r="AA1638" s="5"/>
      <c r="AB1638" s="37"/>
      <c r="AC1638" s="5"/>
      <c r="AD1638" s="37"/>
      <c r="AE1638" s="37"/>
      <c r="AF1638" s="22"/>
      <c r="AG1638" s="23"/>
      <c r="AH1638" s="23"/>
      <c r="AI1638" s="23"/>
      <c r="AJ1638" s="3"/>
    </row>
    <row r="1639" spans="1:36" x14ac:dyDescent="0.35">
      <c r="A1639" s="5"/>
      <c r="B1639" s="6"/>
      <c r="C1639" s="6"/>
      <c r="D1639" s="9"/>
      <c r="E1639" s="9"/>
      <c r="F1639" s="9"/>
      <c r="G1639" s="9"/>
      <c r="H1639" s="6"/>
      <c r="I1639" s="9"/>
      <c r="J1639" s="9"/>
      <c r="K1639" s="39"/>
      <c r="L1639" s="11"/>
      <c r="M1639" s="11"/>
      <c r="N1639" s="12"/>
      <c r="O1639" s="12"/>
      <c r="P1639" s="38"/>
      <c r="Q1639" s="5"/>
      <c r="R1639" s="9"/>
      <c r="S1639" s="9"/>
      <c r="T1639" s="6"/>
      <c r="U1639" s="6"/>
      <c r="V1639" s="9"/>
      <c r="W1639" s="5"/>
      <c r="X1639" s="5"/>
      <c r="Y1639" s="7"/>
      <c r="Z1639" s="37"/>
      <c r="AA1639" s="5"/>
      <c r="AB1639" s="37"/>
      <c r="AC1639" s="5"/>
      <c r="AD1639" s="37"/>
      <c r="AE1639" s="37"/>
      <c r="AF1639" s="22"/>
      <c r="AG1639" s="23"/>
      <c r="AH1639" s="23"/>
      <c r="AI1639" s="23"/>
      <c r="AJ1639" s="3"/>
    </row>
    <row r="1640" spans="1:36" x14ac:dyDescent="0.35">
      <c r="A1640" s="5"/>
      <c r="B1640" s="6"/>
      <c r="C1640" s="6"/>
      <c r="D1640" s="9"/>
      <c r="E1640" s="9"/>
      <c r="F1640" s="9"/>
      <c r="G1640" s="9"/>
      <c r="H1640" s="6"/>
      <c r="I1640" s="9"/>
      <c r="J1640" s="9"/>
      <c r="K1640" s="39"/>
      <c r="L1640" s="11"/>
      <c r="M1640" s="11"/>
      <c r="N1640" s="12"/>
      <c r="O1640" s="12"/>
      <c r="P1640" s="38"/>
      <c r="Q1640" s="5"/>
      <c r="R1640" s="9"/>
      <c r="S1640" s="9"/>
      <c r="T1640" s="6"/>
      <c r="U1640" s="6"/>
      <c r="V1640" s="9"/>
      <c r="W1640" s="5"/>
      <c r="X1640" s="5"/>
      <c r="Y1640" s="7"/>
      <c r="Z1640" s="37"/>
      <c r="AA1640" s="5"/>
      <c r="AB1640" s="37"/>
      <c r="AC1640" s="5"/>
      <c r="AD1640" s="37"/>
      <c r="AE1640" s="37"/>
      <c r="AF1640" s="22"/>
      <c r="AG1640" s="23"/>
      <c r="AH1640" s="23"/>
      <c r="AI1640" s="23"/>
      <c r="AJ1640" s="3"/>
    </row>
    <row r="1641" spans="1:36" x14ac:dyDescent="0.35">
      <c r="A1641" s="5"/>
      <c r="B1641" s="6"/>
      <c r="C1641" s="6"/>
      <c r="D1641" s="9"/>
      <c r="E1641" s="9"/>
      <c r="F1641" s="9"/>
      <c r="G1641" s="9"/>
      <c r="H1641" s="6"/>
      <c r="I1641" s="9"/>
      <c r="J1641" s="9"/>
      <c r="K1641" s="39"/>
      <c r="L1641" s="11"/>
      <c r="M1641" s="11"/>
      <c r="N1641" s="12"/>
      <c r="O1641" s="12"/>
      <c r="P1641" s="38"/>
      <c r="Q1641" s="5"/>
      <c r="R1641" s="9"/>
      <c r="S1641" s="9"/>
      <c r="T1641" s="6"/>
      <c r="U1641" s="6"/>
      <c r="V1641" s="9"/>
      <c r="W1641" s="5"/>
      <c r="X1641" s="5"/>
      <c r="Y1641" s="7"/>
      <c r="Z1641" s="37"/>
      <c r="AA1641" s="5"/>
      <c r="AB1641" s="37"/>
      <c r="AC1641" s="5"/>
      <c r="AD1641" s="37"/>
      <c r="AE1641" s="37"/>
      <c r="AF1641" s="22"/>
      <c r="AG1641" s="23"/>
      <c r="AH1641" s="23"/>
      <c r="AI1641" s="23"/>
      <c r="AJ1641" s="3"/>
    </row>
    <row r="1642" spans="1:36" x14ac:dyDescent="0.35">
      <c r="A1642" s="5"/>
      <c r="B1642" s="6"/>
      <c r="C1642" s="6"/>
      <c r="D1642" s="9"/>
      <c r="E1642" s="9"/>
      <c r="F1642" s="9"/>
      <c r="G1642" s="9"/>
      <c r="H1642" s="6"/>
      <c r="I1642" s="9"/>
      <c r="J1642" s="9"/>
      <c r="K1642" s="39"/>
      <c r="L1642" s="11"/>
      <c r="M1642" s="11"/>
      <c r="N1642" s="12"/>
      <c r="O1642" s="12"/>
      <c r="P1642" s="38"/>
      <c r="Q1642" s="5"/>
      <c r="R1642" s="9"/>
      <c r="S1642" s="9"/>
      <c r="T1642" s="6"/>
      <c r="U1642" s="6"/>
      <c r="V1642" s="9"/>
      <c r="W1642" s="5"/>
      <c r="X1642" s="5"/>
      <c r="Y1642" s="7"/>
      <c r="Z1642" s="37"/>
      <c r="AA1642" s="5"/>
      <c r="AB1642" s="37"/>
      <c r="AC1642" s="5"/>
      <c r="AD1642" s="37"/>
      <c r="AE1642" s="37"/>
      <c r="AF1642" s="22"/>
      <c r="AG1642" s="23"/>
      <c r="AH1642" s="23"/>
      <c r="AI1642" s="23"/>
      <c r="AJ1642" s="3"/>
    </row>
    <row r="1643" spans="1:36" x14ac:dyDescent="0.35">
      <c r="A1643" s="5"/>
      <c r="B1643" s="6"/>
      <c r="C1643" s="6"/>
      <c r="D1643" s="9"/>
      <c r="E1643" s="9"/>
      <c r="F1643" s="9"/>
      <c r="G1643" s="9"/>
      <c r="H1643" s="6"/>
      <c r="I1643" s="9"/>
      <c r="J1643" s="9"/>
      <c r="K1643" s="39"/>
      <c r="L1643" s="11"/>
      <c r="M1643" s="11"/>
      <c r="N1643" s="12"/>
      <c r="O1643" s="12"/>
      <c r="P1643" s="38"/>
      <c r="Q1643" s="5"/>
      <c r="R1643" s="9"/>
      <c r="S1643" s="9"/>
      <c r="T1643" s="6"/>
      <c r="U1643" s="6"/>
      <c r="V1643" s="9"/>
      <c r="W1643" s="5"/>
      <c r="X1643" s="5"/>
      <c r="Y1643" s="7"/>
      <c r="Z1643" s="37"/>
      <c r="AA1643" s="5"/>
      <c r="AB1643" s="37"/>
      <c r="AC1643" s="5"/>
      <c r="AD1643" s="37"/>
      <c r="AE1643" s="37"/>
      <c r="AF1643" s="22"/>
      <c r="AG1643" s="23"/>
      <c r="AH1643" s="23"/>
      <c r="AI1643" s="23"/>
      <c r="AJ1643" s="3"/>
    </row>
    <row r="1644" spans="1:36" x14ac:dyDescent="0.35">
      <c r="A1644" s="5"/>
      <c r="B1644" s="6"/>
      <c r="C1644" s="6"/>
      <c r="D1644" s="9"/>
      <c r="E1644" s="9"/>
      <c r="F1644" s="9"/>
      <c r="G1644" s="9"/>
      <c r="H1644" s="6"/>
      <c r="I1644" s="9"/>
      <c r="J1644" s="9"/>
      <c r="K1644" s="39"/>
      <c r="L1644" s="11"/>
      <c r="M1644" s="11"/>
      <c r="N1644" s="12"/>
      <c r="O1644" s="12"/>
      <c r="P1644" s="38"/>
      <c r="Q1644" s="5"/>
      <c r="R1644" s="9"/>
      <c r="S1644" s="9"/>
      <c r="T1644" s="6"/>
      <c r="U1644" s="6"/>
      <c r="V1644" s="9"/>
      <c r="W1644" s="5"/>
      <c r="X1644" s="5"/>
      <c r="Y1644" s="7"/>
      <c r="Z1644" s="37"/>
      <c r="AA1644" s="5"/>
      <c r="AB1644" s="37"/>
      <c r="AC1644" s="5"/>
      <c r="AD1644" s="37"/>
      <c r="AE1644" s="37"/>
      <c r="AF1644" s="22"/>
      <c r="AG1644" s="23"/>
      <c r="AH1644" s="23"/>
      <c r="AI1644" s="23"/>
      <c r="AJ1644" s="3"/>
    </row>
    <row r="1645" spans="1:36" x14ac:dyDescent="0.35">
      <c r="A1645" s="5"/>
      <c r="B1645" s="6"/>
      <c r="C1645" s="6"/>
      <c r="D1645" s="9"/>
      <c r="E1645" s="9"/>
      <c r="F1645" s="9"/>
      <c r="G1645" s="9"/>
      <c r="H1645" s="6"/>
      <c r="I1645" s="9"/>
      <c r="J1645" s="9"/>
      <c r="K1645" s="39"/>
      <c r="L1645" s="11"/>
      <c r="M1645" s="11"/>
      <c r="N1645" s="12"/>
      <c r="O1645" s="12"/>
      <c r="P1645" s="38"/>
      <c r="Q1645" s="5"/>
      <c r="R1645" s="9"/>
      <c r="S1645" s="9"/>
      <c r="T1645" s="6"/>
      <c r="U1645" s="6"/>
      <c r="V1645" s="9"/>
      <c r="W1645" s="5"/>
      <c r="X1645" s="5"/>
      <c r="Y1645" s="7"/>
      <c r="Z1645" s="37"/>
      <c r="AA1645" s="5"/>
      <c r="AB1645" s="37"/>
      <c r="AC1645" s="5"/>
      <c r="AD1645" s="37"/>
      <c r="AE1645" s="37"/>
      <c r="AF1645" s="22"/>
      <c r="AG1645" s="23"/>
      <c r="AH1645" s="23"/>
      <c r="AI1645" s="23"/>
      <c r="AJ1645" s="3"/>
    </row>
    <row r="1646" spans="1:36" x14ac:dyDescent="0.35">
      <c r="A1646" s="5"/>
      <c r="B1646" s="6"/>
      <c r="C1646" s="6"/>
      <c r="D1646" s="9"/>
      <c r="E1646" s="9"/>
      <c r="F1646" s="9"/>
      <c r="G1646" s="9"/>
      <c r="H1646" s="6"/>
      <c r="I1646" s="9"/>
      <c r="J1646" s="9"/>
      <c r="K1646" s="39"/>
      <c r="L1646" s="11"/>
      <c r="M1646" s="11"/>
      <c r="N1646" s="12"/>
      <c r="O1646" s="12"/>
      <c r="P1646" s="38"/>
      <c r="Q1646" s="5"/>
      <c r="R1646" s="9"/>
      <c r="S1646" s="9"/>
      <c r="T1646" s="6"/>
      <c r="U1646" s="6"/>
      <c r="V1646" s="9"/>
      <c r="W1646" s="5"/>
      <c r="X1646" s="5"/>
      <c r="Y1646" s="7"/>
      <c r="Z1646" s="37"/>
      <c r="AA1646" s="5"/>
      <c r="AB1646" s="37"/>
      <c r="AC1646" s="5"/>
      <c r="AD1646" s="37"/>
      <c r="AE1646" s="37"/>
      <c r="AF1646" s="22"/>
      <c r="AG1646" s="23"/>
      <c r="AH1646" s="23"/>
      <c r="AI1646" s="23"/>
      <c r="AJ1646" s="3"/>
    </row>
    <row r="1647" spans="1:36" x14ac:dyDescent="0.35">
      <c r="A1647" s="5"/>
      <c r="B1647" s="6"/>
      <c r="C1647" s="6"/>
      <c r="D1647" s="9"/>
      <c r="E1647" s="9"/>
      <c r="F1647" s="9"/>
      <c r="G1647" s="9"/>
      <c r="H1647" s="6"/>
      <c r="I1647" s="9"/>
      <c r="J1647" s="9"/>
      <c r="K1647" s="39"/>
      <c r="L1647" s="11"/>
      <c r="M1647" s="11"/>
      <c r="N1647" s="12"/>
      <c r="O1647" s="12"/>
      <c r="P1647" s="38"/>
      <c r="Q1647" s="5"/>
      <c r="R1647" s="9"/>
      <c r="S1647" s="9"/>
      <c r="T1647" s="6"/>
      <c r="U1647" s="6"/>
      <c r="V1647" s="9"/>
      <c r="W1647" s="5"/>
      <c r="X1647" s="5"/>
      <c r="Y1647" s="7"/>
      <c r="Z1647" s="37"/>
      <c r="AA1647" s="5"/>
      <c r="AB1647" s="37"/>
      <c r="AC1647" s="5"/>
      <c r="AD1647" s="37"/>
      <c r="AE1647" s="37"/>
      <c r="AF1647" s="22"/>
      <c r="AG1647" s="23"/>
      <c r="AH1647" s="23"/>
      <c r="AI1647" s="23"/>
      <c r="AJ1647" s="3"/>
    </row>
    <row r="1648" spans="1:36" x14ac:dyDescent="0.35">
      <c r="A1648" s="5"/>
      <c r="B1648" s="6"/>
      <c r="C1648" s="6"/>
      <c r="D1648" s="9"/>
      <c r="E1648" s="9"/>
      <c r="F1648" s="9"/>
      <c r="G1648" s="9"/>
      <c r="H1648" s="6"/>
      <c r="I1648" s="9"/>
      <c r="J1648" s="9"/>
      <c r="K1648" s="39"/>
      <c r="L1648" s="11"/>
      <c r="M1648" s="11"/>
      <c r="N1648" s="12"/>
      <c r="O1648" s="12"/>
      <c r="P1648" s="38"/>
      <c r="Q1648" s="5"/>
      <c r="R1648" s="9"/>
      <c r="S1648" s="9"/>
      <c r="T1648" s="7"/>
      <c r="U1648" s="6"/>
      <c r="V1648" s="9"/>
      <c r="W1648" s="5"/>
      <c r="X1648" s="5"/>
      <c r="Y1648" s="7"/>
      <c r="Z1648" s="37"/>
      <c r="AA1648" s="5"/>
      <c r="AB1648" s="37"/>
      <c r="AC1648" s="5"/>
      <c r="AD1648" s="37"/>
      <c r="AE1648" s="37"/>
      <c r="AF1648" s="22"/>
      <c r="AG1648" s="23"/>
      <c r="AH1648" s="23"/>
      <c r="AI1648" s="23"/>
      <c r="AJ1648" s="3"/>
    </row>
    <row r="1649" spans="1:36" x14ac:dyDescent="0.35">
      <c r="A1649" s="5"/>
      <c r="B1649" s="6"/>
      <c r="C1649" s="6"/>
      <c r="D1649" s="9"/>
      <c r="E1649" s="9"/>
      <c r="F1649" s="9"/>
      <c r="G1649" s="9"/>
      <c r="H1649" s="6"/>
      <c r="I1649" s="9"/>
      <c r="J1649" s="9"/>
      <c r="K1649" s="39"/>
      <c r="L1649" s="11"/>
      <c r="M1649" s="11"/>
      <c r="N1649" s="12"/>
      <c r="O1649" s="12"/>
      <c r="P1649" s="38"/>
      <c r="Q1649" s="5"/>
      <c r="R1649" s="9"/>
      <c r="S1649" s="9"/>
      <c r="T1649" s="7"/>
      <c r="U1649" s="6"/>
      <c r="V1649" s="9"/>
      <c r="W1649" s="5"/>
      <c r="X1649" s="5"/>
      <c r="Y1649" s="7"/>
      <c r="Z1649" s="37"/>
      <c r="AA1649" s="5"/>
      <c r="AB1649" s="37"/>
      <c r="AC1649" s="5"/>
      <c r="AD1649" s="37"/>
      <c r="AE1649" s="37"/>
      <c r="AF1649" s="22"/>
      <c r="AG1649" s="23"/>
      <c r="AH1649" s="23"/>
      <c r="AI1649" s="23"/>
      <c r="AJ1649" s="3"/>
    </row>
    <row r="1650" spans="1:36" x14ac:dyDescent="0.35">
      <c r="A1650" s="5"/>
      <c r="B1650" s="6"/>
      <c r="C1650" s="6"/>
      <c r="D1650" s="9"/>
      <c r="E1650" s="9"/>
      <c r="F1650" s="9"/>
      <c r="G1650" s="9"/>
      <c r="H1650" s="6"/>
      <c r="I1650" s="9"/>
      <c r="J1650" s="9"/>
      <c r="K1650" s="39"/>
      <c r="L1650" s="11"/>
      <c r="M1650" s="11"/>
      <c r="N1650" s="12"/>
      <c r="O1650" s="12"/>
      <c r="P1650" s="38"/>
      <c r="Q1650" s="5"/>
      <c r="R1650" s="9"/>
      <c r="S1650" s="9"/>
      <c r="T1650" s="7"/>
      <c r="U1650" s="6"/>
      <c r="V1650" s="9"/>
      <c r="W1650" s="5"/>
      <c r="X1650" s="5"/>
      <c r="Y1650" s="7"/>
      <c r="Z1650" s="37"/>
      <c r="AA1650" s="5"/>
      <c r="AB1650" s="37"/>
      <c r="AC1650" s="5"/>
      <c r="AD1650" s="37"/>
      <c r="AE1650" s="37"/>
      <c r="AF1650" s="22"/>
      <c r="AG1650" s="23"/>
      <c r="AH1650" s="23"/>
      <c r="AI1650" s="23"/>
      <c r="AJ1650" s="3"/>
    </row>
    <row r="1651" spans="1:36" x14ac:dyDescent="0.35">
      <c r="A1651" s="5"/>
      <c r="B1651" s="6"/>
      <c r="C1651" s="6"/>
      <c r="D1651" s="9"/>
      <c r="E1651" s="9"/>
      <c r="F1651" s="9"/>
      <c r="G1651" s="9"/>
      <c r="H1651" s="7"/>
      <c r="I1651" s="9"/>
      <c r="J1651" s="9"/>
      <c r="K1651" s="39"/>
      <c r="L1651" s="11"/>
      <c r="M1651" s="11"/>
      <c r="N1651" s="12"/>
      <c r="O1651" s="12"/>
      <c r="P1651" s="38"/>
      <c r="Q1651" s="5"/>
      <c r="R1651" s="9"/>
      <c r="S1651" s="9"/>
      <c r="T1651" s="6"/>
      <c r="U1651" s="6"/>
      <c r="V1651" s="9"/>
      <c r="W1651" s="5"/>
      <c r="X1651" s="5"/>
      <c r="Y1651" s="7"/>
      <c r="Z1651" s="37"/>
      <c r="AA1651" s="5"/>
      <c r="AB1651" s="37"/>
      <c r="AC1651" s="5"/>
      <c r="AD1651" s="37"/>
      <c r="AE1651" s="37"/>
      <c r="AF1651" s="22"/>
      <c r="AG1651" s="23"/>
      <c r="AH1651" s="23"/>
      <c r="AI1651" s="23"/>
      <c r="AJ1651" s="3"/>
    </row>
    <row r="1652" spans="1:36" x14ac:dyDescent="0.35">
      <c r="A1652" s="5"/>
      <c r="B1652" s="6"/>
      <c r="C1652" s="6"/>
      <c r="D1652" s="9"/>
      <c r="E1652" s="9"/>
      <c r="F1652" s="9"/>
      <c r="G1652" s="9"/>
      <c r="H1652" s="7"/>
      <c r="I1652" s="9"/>
      <c r="J1652" s="9"/>
      <c r="K1652" s="39"/>
      <c r="L1652" s="11"/>
      <c r="M1652" s="11"/>
      <c r="N1652" s="12"/>
      <c r="O1652" s="12"/>
      <c r="P1652" s="38"/>
      <c r="Q1652" s="5"/>
      <c r="R1652" s="9"/>
      <c r="S1652" s="9"/>
      <c r="T1652" s="6"/>
      <c r="U1652" s="6"/>
      <c r="V1652" s="9"/>
      <c r="W1652" s="5"/>
      <c r="X1652" s="5"/>
      <c r="Y1652" s="7"/>
      <c r="Z1652" s="37"/>
      <c r="AA1652" s="5"/>
      <c r="AB1652" s="37"/>
      <c r="AC1652" s="5"/>
      <c r="AD1652" s="37"/>
      <c r="AE1652" s="37"/>
      <c r="AF1652" s="22"/>
      <c r="AG1652" s="23"/>
      <c r="AH1652" s="23"/>
      <c r="AI1652" s="23"/>
      <c r="AJ1652" s="3"/>
    </row>
    <row r="1653" spans="1:36" x14ac:dyDescent="0.35">
      <c r="A1653" s="5"/>
      <c r="B1653" s="6"/>
      <c r="C1653" s="6"/>
      <c r="D1653" s="9"/>
      <c r="E1653" s="9"/>
      <c r="F1653" s="9"/>
      <c r="G1653" s="9"/>
      <c r="H1653" s="7"/>
      <c r="I1653" s="9"/>
      <c r="J1653" s="9"/>
      <c r="K1653" s="39"/>
      <c r="L1653" s="11"/>
      <c r="M1653" s="11"/>
      <c r="N1653" s="12"/>
      <c r="O1653" s="12"/>
      <c r="P1653" s="38"/>
      <c r="Q1653" s="5"/>
      <c r="R1653" s="9"/>
      <c r="S1653" s="9"/>
      <c r="T1653" s="6"/>
      <c r="U1653" s="6"/>
      <c r="V1653" s="9"/>
      <c r="W1653" s="5"/>
      <c r="X1653" s="5"/>
      <c r="Y1653" s="7"/>
      <c r="Z1653" s="37"/>
      <c r="AA1653" s="5"/>
      <c r="AB1653" s="37"/>
      <c r="AC1653" s="5"/>
      <c r="AD1653" s="37"/>
      <c r="AE1653" s="37"/>
      <c r="AF1653" s="22"/>
      <c r="AG1653" s="23"/>
      <c r="AH1653" s="23"/>
      <c r="AI1653" s="23"/>
      <c r="AJ1653" s="3"/>
    </row>
    <row r="1654" spans="1:36" x14ac:dyDescent="0.35">
      <c r="A1654" s="5"/>
      <c r="B1654" s="6"/>
      <c r="C1654" s="6"/>
      <c r="D1654" s="9"/>
      <c r="E1654" s="9"/>
      <c r="F1654" s="9"/>
      <c r="G1654" s="9"/>
      <c r="H1654" s="7"/>
      <c r="I1654" s="9"/>
      <c r="J1654" s="9"/>
      <c r="K1654" s="39"/>
      <c r="L1654" s="11"/>
      <c r="M1654" s="11"/>
      <c r="N1654" s="12"/>
      <c r="O1654" s="12"/>
      <c r="P1654" s="38"/>
      <c r="Q1654" s="5"/>
      <c r="R1654" s="9"/>
      <c r="S1654" s="9"/>
      <c r="T1654" s="6"/>
      <c r="U1654" s="6"/>
      <c r="V1654" s="9"/>
      <c r="W1654" s="5"/>
      <c r="X1654" s="5"/>
      <c r="Y1654" s="7"/>
      <c r="Z1654" s="37"/>
      <c r="AA1654" s="5"/>
      <c r="AB1654" s="37"/>
      <c r="AC1654" s="5"/>
      <c r="AD1654" s="37"/>
      <c r="AE1654" s="37"/>
      <c r="AF1654" s="22"/>
      <c r="AG1654" s="23"/>
      <c r="AH1654" s="23"/>
      <c r="AI1654" s="23"/>
      <c r="AJ1654" s="3"/>
    </row>
    <row r="1655" spans="1:36" x14ac:dyDescent="0.35">
      <c r="A1655" s="5"/>
      <c r="B1655" s="6"/>
      <c r="C1655" s="6"/>
      <c r="D1655" s="9"/>
      <c r="E1655" s="9"/>
      <c r="F1655" s="9"/>
      <c r="G1655" s="9"/>
      <c r="H1655" s="7"/>
      <c r="I1655" s="9"/>
      <c r="J1655" s="9"/>
      <c r="K1655" s="39"/>
      <c r="L1655" s="11"/>
      <c r="M1655" s="11"/>
      <c r="N1655" s="12"/>
      <c r="O1655" s="12"/>
      <c r="P1655" s="38"/>
      <c r="Q1655" s="5"/>
      <c r="R1655" s="9"/>
      <c r="S1655" s="9"/>
      <c r="T1655" s="6"/>
      <c r="U1655" s="6"/>
      <c r="V1655" s="9"/>
      <c r="W1655" s="5"/>
      <c r="X1655" s="5"/>
      <c r="Y1655" s="7"/>
      <c r="Z1655" s="37"/>
      <c r="AA1655" s="5"/>
      <c r="AB1655" s="37"/>
      <c r="AC1655" s="5"/>
      <c r="AD1655" s="37"/>
      <c r="AE1655" s="37"/>
      <c r="AF1655" s="22"/>
      <c r="AG1655" s="23"/>
      <c r="AH1655" s="23"/>
      <c r="AI1655" s="23"/>
      <c r="AJ1655" s="3"/>
    </row>
    <row r="1656" spans="1:36" x14ac:dyDescent="0.35">
      <c r="A1656" s="5"/>
      <c r="B1656" s="6"/>
      <c r="C1656" s="6"/>
      <c r="D1656" s="9"/>
      <c r="E1656" s="9"/>
      <c r="F1656" s="9"/>
      <c r="G1656" s="9"/>
      <c r="H1656" s="7"/>
      <c r="I1656" s="9"/>
      <c r="J1656" s="9"/>
      <c r="K1656" s="39"/>
      <c r="L1656" s="11"/>
      <c r="M1656" s="11"/>
      <c r="N1656" s="12"/>
      <c r="O1656" s="12"/>
      <c r="P1656" s="38"/>
      <c r="Q1656" s="5"/>
      <c r="R1656" s="9"/>
      <c r="S1656" s="9"/>
      <c r="T1656" s="6"/>
      <c r="U1656" s="6"/>
      <c r="V1656" s="9"/>
      <c r="W1656" s="5"/>
      <c r="X1656" s="5"/>
      <c r="Y1656" s="7"/>
      <c r="Z1656" s="37"/>
      <c r="AA1656" s="5"/>
      <c r="AB1656" s="37"/>
      <c r="AC1656" s="5"/>
      <c r="AD1656" s="37"/>
      <c r="AE1656" s="37"/>
      <c r="AF1656" s="22"/>
      <c r="AG1656" s="23"/>
      <c r="AH1656" s="23"/>
      <c r="AI1656" s="23"/>
      <c r="AJ1656" s="3"/>
    </row>
    <row r="1657" spans="1:36" x14ac:dyDescent="0.35">
      <c r="A1657" s="5"/>
      <c r="B1657" s="6"/>
      <c r="C1657" s="6"/>
      <c r="D1657" s="9"/>
      <c r="E1657" s="9"/>
      <c r="F1657" s="9"/>
      <c r="G1657" s="9"/>
      <c r="H1657" s="7"/>
      <c r="I1657" s="9"/>
      <c r="J1657" s="9"/>
      <c r="K1657" s="39"/>
      <c r="L1657" s="11"/>
      <c r="M1657" s="11"/>
      <c r="N1657" s="12"/>
      <c r="O1657" s="12"/>
      <c r="P1657" s="38"/>
      <c r="Q1657" s="5"/>
      <c r="R1657" s="9"/>
      <c r="S1657" s="9"/>
      <c r="T1657" s="6"/>
      <c r="U1657" s="6"/>
      <c r="V1657" s="9"/>
      <c r="W1657" s="5"/>
      <c r="X1657" s="5"/>
      <c r="Y1657" s="7"/>
      <c r="Z1657" s="37"/>
      <c r="AA1657" s="5"/>
      <c r="AB1657" s="37"/>
      <c r="AC1657" s="5"/>
      <c r="AD1657" s="37"/>
      <c r="AE1657" s="37"/>
      <c r="AF1657" s="22"/>
      <c r="AG1657" s="23"/>
      <c r="AH1657" s="23"/>
      <c r="AI1657" s="23"/>
      <c r="AJ1657" s="3"/>
    </row>
    <row r="1658" spans="1:36" x14ac:dyDescent="0.35">
      <c r="A1658" s="5"/>
      <c r="B1658" s="6"/>
      <c r="C1658" s="6"/>
      <c r="D1658" s="9"/>
      <c r="E1658" s="9"/>
      <c r="F1658" s="9"/>
      <c r="G1658" s="9"/>
      <c r="H1658" s="7"/>
      <c r="I1658" s="9"/>
      <c r="J1658" s="9"/>
      <c r="K1658" s="10"/>
      <c r="L1658" s="5"/>
      <c r="M1658" s="5"/>
      <c r="N1658" s="35"/>
      <c r="O1658" s="35"/>
      <c r="P1658" s="12"/>
      <c r="Q1658" s="5"/>
      <c r="R1658" s="9"/>
      <c r="S1658" s="9"/>
      <c r="T1658" s="6"/>
      <c r="U1658" s="13"/>
      <c r="V1658" s="9"/>
      <c r="W1658" s="5"/>
      <c r="X1658" s="12"/>
      <c r="Y1658" s="7"/>
      <c r="Z1658" s="36"/>
      <c r="AA1658" s="5"/>
      <c r="AB1658" s="36"/>
      <c r="AC1658" s="5"/>
      <c r="AD1658" s="36"/>
      <c r="AE1658" s="36"/>
      <c r="AF1658" s="22"/>
      <c r="AG1658" s="23"/>
      <c r="AH1658" s="23"/>
      <c r="AI1658" s="23"/>
      <c r="AJ1658" s="3"/>
    </row>
    <row r="1659" spans="1:36" x14ac:dyDescent="0.35">
      <c r="A1659" s="5"/>
      <c r="B1659" s="6"/>
      <c r="C1659" s="6"/>
      <c r="D1659" s="9"/>
      <c r="E1659" s="9"/>
      <c r="F1659" s="9"/>
      <c r="G1659" s="9"/>
      <c r="H1659" s="7"/>
      <c r="I1659" s="9"/>
      <c r="J1659" s="9"/>
      <c r="K1659" s="10"/>
      <c r="L1659" s="5"/>
      <c r="M1659" s="5"/>
      <c r="N1659" s="35"/>
      <c r="O1659" s="35"/>
      <c r="P1659" s="12"/>
      <c r="Q1659" s="5"/>
      <c r="R1659" s="9"/>
      <c r="S1659" s="9"/>
      <c r="T1659" s="6"/>
      <c r="U1659" s="13"/>
      <c r="V1659" s="9"/>
      <c r="W1659" s="5"/>
      <c r="X1659" s="12"/>
      <c r="Y1659" s="7"/>
      <c r="Z1659" s="36"/>
      <c r="AA1659" s="5"/>
      <c r="AB1659" s="36"/>
      <c r="AC1659" s="5"/>
      <c r="AD1659" s="36"/>
      <c r="AE1659" s="36"/>
      <c r="AF1659" s="22"/>
      <c r="AG1659" s="23"/>
      <c r="AH1659" s="23"/>
      <c r="AI1659" s="23"/>
      <c r="AJ1659" s="3"/>
    </row>
    <row r="1660" spans="1:36" x14ac:dyDescent="0.35">
      <c r="A1660" s="5"/>
      <c r="B1660" s="6"/>
      <c r="C1660" s="6"/>
      <c r="D1660" s="9"/>
      <c r="E1660" s="9"/>
      <c r="F1660" s="9"/>
      <c r="G1660" s="9"/>
      <c r="H1660" s="7"/>
      <c r="I1660" s="9"/>
      <c r="J1660" s="9"/>
      <c r="K1660" s="10"/>
      <c r="L1660" s="5"/>
      <c r="M1660" s="5"/>
      <c r="N1660" s="35"/>
      <c r="O1660" s="35"/>
      <c r="P1660" s="12"/>
      <c r="Q1660" s="5"/>
      <c r="R1660" s="9"/>
      <c r="S1660" s="9"/>
      <c r="T1660" s="6"/>
      <c r="U1660" s="13"/>
      <c r="V1660" s="9"/>
      <c r="W1660" s="5"/>
      <c r="X1660" s="12"/>
      <c r="Y1660" s="7"/>
      <c r="Z1660" s="36"/>
      <c r="AA1660" s="5"/>
      <c r="AB1660" s="36"/>
      <c r="AC1660" s="5"/>
      <c r="AD1660" s="36"/>
      <c r="AE1660" s="36"/>
      <c r="AF1660" s="22"/>
      <c r="AG1660" s="23"/>
      <c r="AH1660" s="23"/>
      <c r="AI1660" s="23"/>
      <c r="AJ1660" s="3"/>
    </row>
    <row r="1661" spans="1:36" x14ac:dyDescent="0.35">
      <c r="A1661" s="5"/>
      <c r="B1661" s="6"/>
      <c r="C1661" s="6"/>
      <c r="D1661" s="9"/>
      <c r="E1661" s="9"/>
      <c r="F1661" s="9"/>
      <c r="G1661" s="9"/>
      <c r="H1661" s="7"/>
      <c r="I1661" s="9"/>
      <c r="J1661" s="9"/>
      <c r="K1661" s="10"/>
      <c r="L1661" s="5"/>
      <c r="M1661" s="5"/>
      <c r="N1661" s="35"/>
      <c r="O1661" s="35"/>
      <c r="P1661" s="12"/>
      <c r="Q1661" s="5"/>
      <c r="R1661" s="9"/>
      <c r="S1661" s="9"/>
      <c r="T1661" s="6"/>
      <c r="U1661" s="13"/>
      <c r="V1661" s="9"/>
      <c r="W1661" s="5"/>
      <c r="X1661" s="12"/>
      <c r="Y1661" s="7"/>
      <c r="Z1661" s="36"/>
      <c r="AA1661" s="5"/>
      <c r="AB1661" s="36"/>
      <c r="AC1661" s="5"/>
      <c r="AD1661" s="36"/>
      <c r="AE1661" s="36"/>
      <c r="AF1661" s="22"/>
      <c r="AG1661" s="23"/>
      <c r="AH1661" s="23"/>
      <c r="AI1661" s="23"/>
      <c r="AJ1661" s="3"/>
    </row>
    <row r="1662" spans="1:36" x14ac:dyDescent="0.35">
      <c r="A1662" s="5"/>
      <c r="B1662" s="6"/>
      <c r="C1662" s="6"/>
      <c r="D1662" s="9"/>
      <c r="E1662" s="9"/>
      <c r="F1662" s="9"/>
      <c r="G1662" s="9"/>
      <c r="H1662" s="7"/>
      <c r="I1662" s="9"/>
      <c r="J1662" s="9"/>
      <c r="K1662" s="10"/>
      <c r="L1662" s="5"/>
      <c r="M1662" s="5"/>
      <c r="N1662" s="35"/>
      <c r="O1662" s="35"/>
      <c r="P1662" s="12"/>
      <c r="Q1662" s="5"/>
      <c r="R1662" s="9"/>
      <c r="S1662" s="9"/>
      <c r="T1662" s="6"/>
      <c r="U1662" s="13"/>
      <c r="V1662" s="9"/>
      <c r="W1662" s="5"/>
      <c r="X1662" s="12"/>
      <c r="Y1662" s="7"/>
      <c r="Z1662" s="36"/>
      <c r="AA1662" s="5"/>
      <c r="AB1662" s="36"/>
      <c r="AC1662" s="5"/>
      <c r="AD1662" s="36"/>
      <c r="AE1662" s="36"/>
      <c r="AF1662" s="22"/>
      <c r="AG1662" s="23"/>
      <c r="AH1662" s="23"/>
      <c r="AI1662" s="23"/>
      <c r="AJ1662" s="3"/>
    </row>
    <row r="1663" spans="1:36" x14ac:dyDescent="0.35">
      <c r="A1663" s="5"/>
      <c r="B1663" s="6"/>
      <c r="C1663" s="6"/>
      <c r="D1663" s="9"/>
      <c r="E1663" s="9"/>
      <c r="F1663" s="9"/>
      <c r="G1663" s="9"/>
      <c r="H1663" s="7"/>
      <c r="I1663" s="9"/>
      <c r="J1663" s="9"/>
      <c r="K1663" s="10"/>
      <c r="L1663" s="5"/>
      <c r="M1663" s="5"/>
      <c r="N1663" s="35"/>
      <c r="O1663" s="35"/>
      <c r="P1663" s="12"/>
      <c r="Q1663" s="5"/>
      <c r="R1663" s="9"/>
      <c r="S1663" s="9"/>
      <c r="T1663" s="6"/>
      <c r="U1663" s="13"/>
      <c r="V1663" s="9"/>
      <c r="W1663" s="5"/>
      <c r="X1663" s="12"/>
      <c r="Y1663" s="7"/>
      <c r="Z1663" s="36"/>
      <c r="AA1663" s="5"/>
      <c r="AB1663" s="36"/>
      <c r="AC1663" s="5"/>
      <c r="AD1663" s="36"/>
      <c r="AE1663" s="36"/>
      <c r="AF1663" s="22"/>
      <c r="AG1663" s="23"/>
      <c r="AH1663" s="23"/>
      <c r="AI1663" s="23"/>
      <c r="AJ1663" s="3"/>
    </row>
    <row r="1664" spans="1:36" x14ac:dyDescent="0.35">
      <c r="A1664" s="5"/>
      <c r="B1664" s="6"/>
      <c r="C1664" s="6"/>
      <c r="D1664" s="9"/>
      <c r="E1664" s="9"/>
      <c r="F1664" s="9"/>
      <c r="G1664" s="9"/>
      <c r="H1664" s="7"/>
      <c r="I1664" s="9"/>
      <c r="J1664" s="9"/>
      <c r="K1664" s="10"/>
      <c r="L1664" s="5"/>
      <c r="M1664" s="5"/>
      <c r="N1664" s="35"/>
      <c r="O1664" s="35"/>
      <c r="P1664" s="12"/>
      <c r="Q1664" s="5"/>
      <c r="R1664" s="9"/>
      <c r="S1664" s="9"/>
      <c r="T1664" s="6"/>
      <c r="U1664" s="13"/>
      <c r="V1664" s="9"/>
      <c r="W1664" s="5"/>
      <c r="X1664" s="12"/>
      <c r="Y1664" s="7"/>
      <c r="Z1664" s="36"/>
      <c r="AA1664" s="5"/>
      <c r="AB1664" s="36"/>
      <c r="AC1664" s="5"/>
      <c r="AD1664" s="36"/>
      <c r="AE1664" s="36"/>
      <c r="AF1664" s="22"/>
      <c r="AG1664" s="23"/>
      <c r="AH1664" s="23"/>
      <c r="AI1664" s="23"/>
      <c r="AJ1664" s="3"/>
    </row>
    <row r="1665" spans="1:36" x14ac:dyDescent="0.35">
      <c r="A1665" s="5"/>
      <c r="B1665" s="6"/>
      <c r="C1665" s="6"/>
      <c r="D1665" s="9"/>
      <c r="E1665" s="9"/>
      <c r="F1665" s="9"/>
      <c r="G1665" s="9"/>
      <c r="H1665" s="7"/>
      <c r="I1665" s="9"/>
      <c r="J1665" s="9"/>
      <c r="K1665" s="10"/>
      <c r="L1665" s="5"/>
      <c r="M1665" s="5"/>
      <c r="N1665" s="35"/>
      <c r="O1665" s="35"/>
      <c r="P1665" s="12"/>
      <c r="Q1665" s="5"/>
      <c r="R1665" s="9"/>
      <c r="S1665" s="9"/>
      <c r="T1665" s="6"/>
      <c r="U1665" s="13"/>
      <c r="V1665" s="9"/>
      <c r="W1665" s="5"/>
      <c r="X1665" s="12"/>
      <c r="Y1665" s="7"/>
      <c r="Z1665" s="36"/>
      <c r="AA1665" s="5"/>
      <c r="AB1665" s="36"/>
      <c r="AC1665" s="5"/>
      <c r="AD1665" s="36"/>
      <c r="AE1665" s="36"/>
      <c r="AF1665" s="22"/>
      <c r="AG1665" s="23"/>
      <c r="AH1665" s="23"/>
      <c r="AI1665" s="23"/>
      <c r="AJ1665" s="3"/>
    </row>
    <row r="1666" spans="1:36" x14ac:dyDescent="0.35">
      <c r="A1666" s="5"/>
      <c r="B1666" s="6"/>
      <c r="C1666" s="6"/>
      <c r="D1666" s="9"/>
      <c r="E1666" s="9"/>
      <c r="F1666" s="9"/>
      <c r="G1666" s="9"/>
      <c r="H1666" s="7"/>
      <c r="I1666" s="9"/>
      <c r="J1666" s="9"/>
      <c r="K1666" s="10"/>
      <c r="L1666" s="5"/>
      <c r="M1666" s="5"/>
      <c r="N1666" s="35"/>
      <c r="O1666" s="35"/>
      <c r="P1666" s="12"/>
      <c r="Q1666" s="5"/>
      <c r="R1666" s="9"/>
      <c r="S1666" s="9"/>
      <c r="T1666" s="6"/>
      <c r="U1666" s="13"/>
      <c r="V1666" s="9"/>
      <c r="W1666" s="5"/>
      <c r="X1666" s="12"/>
      <c r="Y1666" s="7"/>
      <c r="Z1666" s="36"/>
      <c r="AA1666" s="5"/>
      <c r="AB1666" s="36"/>
      <c r="AC1666" s="5"/>
      <c r="AD1666" s="36"/>
      <c r="AE1666" s="36"/>
      <c r="AF1666" s="22"/>
      <c r="AG1666" s="23"/>
      <c r="AH1666" s="23"/>
      <c r="AI1666" s="23"/>
      <c r="AJ1666" s="3"/>
    </row>
    <row r="1667" spans="1:36" x14ac:dyDescent="0.35">
      <c r="A1667" s="5"/>
      <c r="B1667" s="6"/>
      <c r="C1667" s="6"/>
      <c r="D1667" s="9"/>
      <c r="E1667" s="9"/>
      <c r="F1667" s="9"/>
      <c r="G1667" s="9"/>
      <c r="H1667" s="7"/>
      <c r="I1667" s="9"/>
      <c r="J1667" s="9"/>
      <c r="K1667" s="10"/>
      <c r="L1667" s="5"/>
      <c r="M1667" s="5"/>
      <c r="N1667" s="35"/>
      <c r="O1667" s="35"/>
      <c r="P1667" s="12"/>
      <c r="Q1667" s="5"/>
      <c r="R1667" s="9"/>
      <c r="S1667" s="9"/>
      <c r="T1667" s="6"/>
      <c r="U1667" s="13"/>
      <c r="V1667" s="9"/>
      <c r="W1667" s="5"/>
      <c r="X1667" s="12"/>
      <c r="Y1667" s="7"/>
      <c r="Z1667" s="36"/>
      <c r="AA1667" s="5"/>
      <c r="AB1667" s="36"/>
      <c r="AC1667" s="5"/>
      <c r="AD1667" s="36"/>
      <c r="AE1667" s="36"/>
      <c r="AF1667" s="22"/>
      <c r="AG1667" s="23"/>
      <c r="AH1667" s="23"/>
      <c r="AI1667" s="23"/>
      <c r="AJ1667" s="3"/>
    </row>
    <row r="1668" spans="1:36" x14ac:dyDescent="0.35">
      <c r="A1668" s="5"/>
      <c r="B1668" s="6"/>
      <c r="C1668" s="6"/>
      <c r="D1668" s="9"/>
      <c r="E1668" s="9"/>
      <c r="F1668" s="9"/>
      <c r="G1668" s="9"/>
      <c r="H1668" s="7"/>
      <c r="I1668" s="9"/>
      <c r="J1668" s="9"/>
      <c r="K1668" s="10"/>
      <c r="L1668" s="5"/>
      <c r="M1668" s="5"/>
      <c r="N1668" s="35"/>
      <c r="O1668" s="35"/>
      <c r="P1668" s="12"/>
      <c r="Q1668" s="5"/>
      <c r="R1668" s="9"/>
      <c r="S1668" s="9"/>
      <c r="T1668" s="6"/>
      <c r="U1668" s="13"/>
      <c r="V1668" s="9"/>
      <c r="W1668" s="5"/>
      <c r="X1668" s="12"/>
      <c r="Y1668" s="7"/>
      <c r="Z1668" s="36"/>
      <c r="AA1668" s="5"/>
      <c r="AB1668" s="36"/>
      <c r="AC1668" s="5"/>
      <c r="AD1668" s="36"/>
      <c r="AE1668" s="36"/>
      <c r="AF1668" s="22"/>
      <c r="AG1668" s="23"/>
      <c r="AH1668" s="23"/>
      <c r="AI1668" s="23"/>
      <c r="AJ1668" s="3"/>
    </row>
    <row r="1669" spans="1:36" x14ac:dyDescent="0.35">
      <c r="A1669" s="5"/>
      <c r="B1669" s="6"/>
      <c r="C1669" s="6"/>
      <c r="D1669" s="9"/>
      <c r="E1669" s="9"/>
      <c r="F1669" s="9"/>
      <c r="G1669" s="9"/>
      <c r="H1669" s="7"/>
      <c r="I1669" s="9"/>
      <c r="J1669" s="9"/>
      <c r="K1669" s="10"/>
      <c r="L1669" s="5"/>
      <c r="M1669" s="5"/>
      <c r="N1669" s="35"/>
      <c r="O1669" s="35"/>
      <c r="P1669" s="12"/>
      <c r="Q1669" s="5"/>
      <c r="R1669" s="9"/>
      <c r="S1669" s="9"/>
      <c r="T1669" s="6"/>
      <c r="U1669" s="13"/>
      <c r="V1669" s="9"/>
      <c r="W1669" s="5"/>
      <c r="X1669" s="12"/>
      <c r="Y1669" s="7"/>
      <c r="Z1669" s="36"/>
      <c r="AA1669" s="5"/>
      <c r="AB1669" s="36"/>
      <c r="AC1669" s="5"/>
      <c r="AD1669" s="36"/>
      <c r="AE1669" s="36"/>
      <c r="AF1669" s="22"/>
      <c r="AG1669" s="23"/>
      <c r="AH1669" s="23"/>
      <c r="AI1669" s="23"/>
      <c r="AJ1669" s="3"/>
    </row>
    <row r="1670" spans="1:36" x14ac:dyDescent="0.35">
      <c r="A1670" s="5"/>
      <c r="B1670" s="6"/>
      <c r="C1670" s="6"/>
      <c r="D1670" s="9"/>
      <c r="E1670" s="9"/>
      <c r="F1670" s="9"/>
      <c r="G1670" s="9"/>
      <c r="H1670" s="7"/>
      <c r="I1670" s="9"/>
      <c r="J1670" s="9"/>
      <c r="K1670" s="10"/>
      <c r="L1670" s="5"/>
      <c r="M1670" s="5"/>
      <c r="N1670" s="35"/>
      <c r="O1670" s="35"/>
      <c r="P1670" s="12"/>
      <c r="Q1670" s="5"/>
      <c r="R1670" s="9"/>
      <c r="S1670" s="9"/>
      <c r="T1670" s="6"/>
      <c r="U1670" s="13"/>
      <c r="V1670" s="9"/>
      <c r="W1670" s="5"/>
      <c r="X1670" s="12"/>
      <c r="Y1670" s="7"/>
      <c r="Z1670" s="36"/>
      <c r="AA1670" s="5"/>
      <c r="AB1670" s="36"/>
      <c r="AC1670" s="5"/>
      <c r="AD1670" s="36"/>
      <c r="AE1670" s="36"/>
      <c r="AF1670" s="22"/>
      <c r="AG1670" s="23"/>
      <c r="AH1670" s="23"/>
      <c r="AI1670" s="23"/>
      <c r="AJ1670" s="3"/>
    </row>
    <row r="1671" spans="1:36" x14ac:dyDescent="0.35">
      <c r="A1671" s="5"/>
      <c r="B1671" s="6"/>
      <c r="C1671" s="6"/>
      <c r="D1671" s="9"/>
      <c r="E1671" s="9"/>
      <c r="F1671" s="9"/>
      <c r="G1671" s="9"/>
      <c r="H1671" s="7"/>
      <c r="I1671" s="9"/>
      <c r="J1671" s="9"/>
      <c r="K1671" s="10"/>
      <c r="L1671" s="5"/>
      <c r="M1671" s="5"/>
      <c r="N1671" s="35"/>
      <c r="O1671" s="35"/>
      <c r="P1671" s="12"/>
      <c r="Q1671" s="5"/>
      <c r="R1671" s="9"/>
      <c r="S1671" s="9"/>
      <c r="T1671" s="6"/>
      <c r="U1671" s="13"/>
      <c r="V1671" s="9"/>
      <c r="W1671" s="5"/>
      <c r="X1671" s="12"/>
      <c r="Y1671" s="7"/>
      <c r="Z1671" s="36"/>
      <c r="AA1671" s="5"/>
      <c r="AB1671" s="36"/>
      <c r="AC1671" s="5"/>
      <c r="AD1671" s="36"/>
      <c r="AE1671" s="36"/>
      <c r="AF1671" s="22"/>
      <c r="AG1671" s="23"/>
      <c r="AH1671" s="23"/>
      <c r="AI1671" s="23"/>
      <c r="AJ1671" s="3"/>
    </row>
    <row r="1672" spans="1:36" x14ac:dyDescent="0.35">
      <c r="A1672" s="5"/>
      <c r="B1672" s="6"/>
      <c r="C1672" s="6"/>
      <c r="D1672" s="9"/>
      <c r="E1672" s="9"/>
      <c r="F1672" s="9"/>
      <c r="G1672" s="9"/>
      <c r="H1672" s="6"/>
      <c r="I1672" s="9"/>
      <c r="J1672" s="9"/>
      <c r="K1672" s="39"/>
      <c r="L1672" s="11"/>
      <c r="M1672" s="11"/>
      <c r="N1672" s="38"/>
      <c r="O1672" s="38"/>
      <c r="P1672" s="12"/>
      <c r="Q1672" s="5"/>
      <c r="R1672" s="9"/>
      <c r="S1672" s="9"/>
      <c r="T1672" s="6"/>
      <c r="U1672" s="6"/>
      <c r="V1672" s="9"/>
      <c r="W1672" s="5"/>
      <c r="X1672" s="5"/>
      <c r="Y1672" s="7"/>
      <c r="Z1672" s="37"/>
      <c r="AA1672" s="5"/>
      <c r="AB1672" s="37"/>
      <c r="AC1672" s="5"/>
      <c r="AD1672" s="37"/>
      <c r="AE1672" s="37"/>
      <c r="AF1672" s="22"/>
      <c r="AG1672" s="23"/>
      <c r="AH1672" s="23"/>
      <c r="AI1672" s="23"/>
      <c r="AJ1672" s="3"/>
    </row>
    <row r="1673" spans="1:36" x14ac:dyDescent="0.35">
      <c r="A1673" s="5"/>
      <c r="B1673" s="6"/>
      <c r="C1673" s="6"/>
      <c r="D1673" s="9"/>
      <c r="E1673" s="9"/>
      <c r="F1673" s="9"/>
      <c r="G1673" s="9"/>
      <c r="H1673" s="6"/>
      <c r="I1673" s="9"/>
      <c r="J1673" s="9"/>
      <c r="K1673" s="39"/>
      <c r="L1673" s="11"/>
      <c r="M1673" s="11"/>
      <c r="N1673" s="38"/>
      <c r="O1673" s="38"/>
      <c r="P1673" s="12"/>
      <c r="Q1673" s="5"/>
      <c r="R1673" s="9"/>
      <c r="S1673" s="9"/>
      <c r="T1673" s="6"/>
      <c r="U1673" s="6"/>
      <c r="V1673" s="9"/>
      <c r="W1673" s="5"/>
      <c r="X1673" s="5"/>
      <c r="Y1673" s="7"/>
      <c r="Z1673" s="37"/>
      <c r="AA1673" s="5"/>
      <c r="AB1673" s="37"/>
      <c r="AC1673" s="5"/>
      <c r="AD1673" s="37"/>
      <c r="AE1673" s="37"/>
      <c r="AF1673" s="22"/>
      <c r="AG1673" s="23"/>
      <c r="AH1673" s="23"/>
      <c r="AI1673" s="23"/>
      <c r="AJ1673" s="3"/>
    </row>
    <row r="1674" spans="1:36" x14ac:dyDescent="0.35">
      <c r="A1674" s="5"/>
      <c r="B1674" s="6"/>
      <c r="C1674" s="6"/>
      <c r="D1674" s="9"/>
      <c r="E1674" s="9"/>
      <c r="F1674" s="9"/>
      <c r="G1674" s="9"/>
      <c r="H1674" s="6"/>
      <c r="I1674" s="9"/>
      <c r="J1674" s="9"/>
      <c r="K1674" s="39"/>
      <c r="L1674" s="11"/>
      <c r="M1674" s="11"/>
      <c r="N1674" s="38"/>
      <c r="O1674" s="38"/>
      <c r="P1674" s="12"/>
      <c r="Q1674" s="5"/>
      <c r="R1674" s="9"/>
      <c r="S1674" s="9"/>
      <c r="T1674" s="6"/>
      <c r="U1674" s="6"/>
      <c r="V1674" s="9"/>
      <c r="W1674" s="5"/>
      <c r="X1674" s="5"/>
      <c r="Y1674" s="7"/>
      <c r="Z1674" s="37"/>
      <c r="AA1674" s="5"/>
      <c r="AB1674" s="37"/>
      <c r="AC1674" s="5"/>
      <c r="AD1674" s="37"/>
      <c r="AE1674" s="37"/>
      <c r="AF1674" s="22"/>
      <c r="AG1674" s="23"/>
      <c r="AH1674" s="23"/>
      <c r="AI1674" s="23"/>
      <c r="AJ1674" s="3"/>
    </row>
    <row r="1675" spans="1:36" x14ac:dyDescent="0.35">
      <c r="A1675" s="5"/>
      <c r="B1675" s="6"/>
      <c r="C1675" s="6"/>
      <c r="D1675" s="9"/>
      <c r="E1675" s="9"/>
      <c r="F1675" s="9"/>
      <c r="G1675" s="9"/>
      <c r="H1675" s="6"/>
      <c r="I1675" s="9"/>
      <c r="J1675" s="9"/>
      <c r="K1675" s="39"/>
      <c r="L1675" s="11"/>
      <c r="M1675" s="11"/>
      <c r="N1675" s="38"/>
      <c r="O1675" s="38"/>
      <c r="P1675" s="12"/>
      <c r="Q1675" s="5"/>
      <c r="R1675" s="9"/>
      <c r="S1675" s="9"/>
      <c r="T1675" s="6"/>
      <c r="U1675" s="6"/>
      <c r="V1675" s="9"/>
      <c r="W1675" s="5"/>
      <c r="X1675" s="5"/>
      <c r="Y1675" s="7"/>
      <c r="Z1675" s="37"/>
      <c r="AA1675" s="5"/>
      <c r="AB1675" s="37"/>
      <c r="AC1675" s="5"/>
      <c r="AD1675" s="37"/>
      <c r="AE1675" s="37"/>
      <c r="AF1675" s="22"/>
      <c r="AG1675" s="23"/>
      <c r="AH1675" s="23"/>
      <c r="AI1675" s="23"/>
      <c r="AJ1675" s="3"/>
    </row>
    <row r="1676" spans="1:36" x14ac:dyDescent="0.35">
      <c r="A1676" s="5"/>
      <c r="B1676" s="6"/>
      <c r="C1676" s="6"/>
      <c r="D1676" s="9"/>
      <c r="E1676" s="9"/>
      <c r="F1676" s="9"/>
      <c r="G1676" s="9"/>
      <c r="H1676" s="6"/>
      <c r="I1676" s="9"/>
      <c r="J1676" s="9"/>
      <c r="K1676" s="39"/>
      <c r="L1676" s="11"/>
      <c r="M1676" s="11"/>
      <c r="N1676" s="38"/>
      <c r="O1676" s="38"/>
      <c r="P1676" s="12"/>
      <c r="Q1676" s="5"/>
      <c r="R1676" s="9"/>
      <c r="S1676" s="9"/>
      <c r="T1676" s="6"/>
      <c r="U1676" s="6"/>
      <c r="V1676" s="9"/>
      <c r="W1676" s="5"/>
      <c r="X1676" s="5"/>
      <c r="Y1676" s="7"/>
      <c r="Z1676" s="37"/>
      <c r="AA1676" s="5"/>
      <c r="AB1676" s="37"/>
      <c r="AC1676" s="5"/>
      <c r="AD1676" s="37"/>
      <c r="AE1676" s="37"/>
      <c r="AF1676" s="22"/>
      <c r="AG1676" s="23"/>
      <c r="AH1676" s="23"/>
      <c r="AI1676" s="23"/>
      <c r="AJ1676" s="3"/>
    </row>
    <row r="1677" spans="1:36" x14ac:dyDescent="0.35">
      <c r="A1677" s="5"/>
      <c r="B1677" s="6"/>
      <c r="C1677" s="6"/>
      <c r="D1677" s="9"/>
      <c r="E1677" s="9"/>
      <c r="F1677" s="9"/>
      <c r="G1677" s="9"/>
      <c r="H1677" s="6"/>
      <c r="I1677" s="9"/>
      <c r="J1677" s="9"/>
      <c r="K1677" s="39"/>
      <c r="L1677" s="11"/>
      <c r="M1677" s="11"/>
      <c r="N1677" s="12"/>
      <c r="O1677" s="12"/>
      <c r="P1677" s="38"/>
      <c r="Q1677" s="5"/>
      <c r="R1677" s="9"/>
      <c r="S1677" s="9"/>
      <c r="T1677" s="7"/>
      <c r="U1677" s="6"/>
      <c r="V1677" s="9"/>
      <c r="W1677" s="5"/>
      <c r="X1677" s="5"/>
      <c r="Y1677" s="7"/>
      <c r="Z1677" s="37"/>
      <c r="AA1677" s="5"/>
      <c r="AB1677" s="37"/>
      <c r="AC1677" s="5"/>
      <c r="AD1677" s="37"/>
      <c r="AE1677" s="37"/>
      <c r="AF1677" s="22"/>
      <c r="AG1677" s="23"/>
      <c r="AH1677" s="23"/>
      <c r="AI1677" s="23"/>
      <c r="AJ1677" s="3"/>
    </row>
    <row r="1678" spans="1:36" x14ac:dyDescent="0.35">
      <c r="A1678" s="5"/>
      <c r="B1678" s="6"/>
      <c r="C1678" s="6"/>
      <c r="D1678" s="9"/>
      <c r="E1678" s="9"/>
      <c r="F1678" s="9"/>
      <c r="G1678" s="9"/>
      <c r="H1678" s="6"/>
      <c r="I1678" s="9"/>
      <c r="J1678" s="9"/>
      <c r="K1678" s="39"/>
      <c r="L1678" s="11"/>
      <c r="M1678" s="11"/>
      <c r="N1678" s="12"/>
      <c r="O1678" s="12"/>
      <c r="P1678" s="12"/>
      <c r="Q1678" s="5"/>
      <c r="R1678" s="9"/>
      <c r="S1678" s="9"/>
      <c r="T1678" s="6"/>
      <c r="U1678" s="6"/>
      <c r="V1678" s="9"/>
      <c r="W1678" s="5"/>
      <c r="X1678" s="5"/>
      <c r="Y1678" s="7"/>
      <c r="Z1678" s="37"/>
      <c r="AA1678" s="5"/>
      <c r="AB1678" s="37"/>
      <c r="AC1678" s="5"/>
      <c r="AD1678" s="37"/>
      <c r="AE1678" s="37"/>
      <c r="AF1678" s="22"/>
      <c r="AG1678" s="23"/>
      <c r="AH1678" s="23"/>
      <c r="AI1678" s="23"/>
      <c r="AJ1678" s="3"/>
    </row>
    <row r="1679" spans="1:36" x14ac:dyDescent="0.35">
      <c r="A1679" s="5"/>
      <c r="B1679" s="6"/>
      <c r="C1679" s="6"/>
      <c r="D1679" s="9"/>
      <c r="E1679" s="9"/>
      <c r="F1679" s="9"/>
      <c r="G1679" s="9"/>
      <c r="H1679" s="6"/>
      <c r="I1679" s="9"/>
      <c r="J1679" s="9"/>
      <c r="K1679" s="39"/>
      <c r="L1679" s="11"/>
      <c r="M1679" s="11"/>
      <c r="N1679" s="12"/>
      <c r="O1679" s="12"/>
      <c r="P1679" s="12"/>
      <c r="Q1679" s="5"/>
      <c r="R1679" s="9"/>
      <c r="S1679" s="9"/>
      <c r="T1679" s="6"/>
      <c r="U1679" s="6"/>
      <c r="V1679" s="9"/>
      <c r="W1679" s="5"/>
      <c r="X1679" s="5"/>
      <c r="Y1679" s="7"/>
      <c r="Z1679" s="37"/>
      <c r="AA1679" s="5"/>
      <c r="AB1679" s="37"/>
      <c r="AC1679" s="5"/>
      <c r="AD1679" s="37"/>
      <c r="AE1679" s="37"/>
      <c r="AF1679" s="22"/>
      <c r="AG1679" s="23"/>
      <c r="AH1679" s="23"/>
      <c r="AI1679" s="23"/>
      <c r="AJ1679" s="3"/>
    </row>
    <row r="1680" spans="1:36" x14ac:dyDescent="0.35">
      <c r="A1680" s="5"/>
      <c r="B1680" s="6"/>
      <c r="C1680" s="6"/>
      <c r="D1680" s="9"/>
      <c r="E1680" s="9"/>
      <c r="F1680" s="9"/>
      <c r="G1680" s="9"/>
      <c r="H1680" s="6"/>
      <c r="I1680" s="9"/>
      <c r="J1680" s="9"/>
      <c r="K1680" s="39"/>
      <c r="L1680" s="11"/>
      <c r="M1680" s="11"/>
      <c r="N1680" s="12"/>
      <c r="O1680" s="12"/>
      <c r="P1680" s="12"/>
      <c r="Q1680" s="5"/>
      <c r="R1680" s="9"/>
      <c r="S1680" s="9"/>
      <c r="T1680" s="6"/>
      <c r="U1680" s="6"/>
      <c r="V1680" s="9"/>
      <c r="W1680" s="5"/>
      <c r="X1680" s="5"/>
      <c r="Y1680" s="7"/>
      <c r="Z1680" s="37"/>
      <c r="AA1680" s="5"/>
      <c r="AB1680" s="37"/>
      <c r="AC1680" s="5"/>
      <c r="AD1680" s="37"/>
      <c r="AE1680" s="37"/>
      <c r="AF1680" s="22"/>
      <c r="AG1680" s="23"/>
      <c r="AH1680" s="23"/>
      <c r="AI1680" s="23"/>
      <c r="AJ1680" s="3"/>
    </row>
    <row r="1681" spans="1:36" x14ac:dyDescent="0.35">
      <c r="A1681" s="5"/>
      <c r="B1681" s="6"/>
      <c r="C1681" s="6"/>
      <c r="D1681" s="9"/>
      <c r="E1681" s="9"/>
      <c r="F1681" s="9"/>
      <c r="G1681" s="9"/>
      <c r="H1681" s="6"/>
      <c r="I1681" s="9"/>
      <c r="J1681" s="9"/>
      <c r="K1681" s="39"/>
      <c r="L1681" s="11"/>
      <c r="M1681" s="11"/>
      <c r="N1681" s="12"/>
      <c r="O1681" s="12"/>
      <c r="P1681" s="12"/>
      <c r="Q1681" s="5"/>
      <c r="R1681" s="9"/>
      <c r="S1681" s="9"/>
      <c r="T1681" s="6"/>
      <c r="U1681" s="6"/>
      <c r="V1681" s="9"/>
      <c r="W1681" s="5"/>
      <c r="X1681" s="5"/>
      <c r="Y1681" s="7"/>
      <c r="Z1681" s="37"/>
      <c r="AA1681" s="5"/>
      <c r="AB1681" s="37"/>
      <c r="AC1681" s="5"/>
      <c r="AD1681" s="37"/>
      <c r="AE1681" s="37"/>
      <c r="AF1681" s="22"/>
      <c r="AG1681" s="23"/>
      <c r="AH1681" s="23"/>
      <c r="AI1681" s="23"/>
      <c r="AJ1681" s="3"/>
    </row>
    <row r="1682" spans="1:36" x14ac:dyDescent="0.35">
      <c r="A1682" s="5"/>
      <c r="B1682" s="6"/>
      <c r="C1682" s="6"/>
      <c r="D1682" s="9"/>
      <c r="E1682" s="9"/>
      <c r="F1682" s="9"/>
      <c r="G1682" s="9"/>
      <c r="H1682" s="6"/>
      <c r="I1682" s="9"/>
      <c r="J1682" s="9"/>
      <c r="K1682" s="39"/>
      <c r="L1682" s="11"/>
      <c r="M1682" s="11"/>
      <c r="N1682" s="12"/>
      <c r="O1682" s="12"/>
      <c r="P1682" s="12"/>
      <c r="Q1682" s="5"/>
      <c r="R1682" s="9"/>
      <c r="S1682" s="9"/>
      <c r="T1682" s="6"/>
      <c r="U1682" s="6"/>
      <c r="V1682" s="9"/>
      <c r="W1682" s="5"/>
      <c r="X1682" s="5"/>
      <c r="Y1682" s="7"/>
      <c r="Z1682" s="37"/>
      <c r="AA1682" s="5"/>
      <c r="AB1682" s="37"/>
      <c r="AC1682" s="5"/>
      <c r="AD1682" s="37"/>
      <c r="AE1682" s="37"/>
      <c r="AF1682" s="22"/>
      <c r="AG1682" s="23"/>
      <c r="AH1682" s="23"/>
      <c r="AI1682" s="23"/>
      <c r="AJ1682" s="3"/>
    </row>
    <row r="1683" spans="1:36" x14ac:dyDescent="0.35">
      <c r="A1683" s="5"/>
      <c r="B1683" s="6"/>
      <c r="C1683" s="6"/>
      <c r="D1683" s="9"/>
      <c r="E1683" s="9"/>
      <c r="F1683" s="9"/>
      <c r="G1683" s="9"/>
      <c r="H1683" s="6"/>
      <c r="I1683" s="9"/>
      <c r="J1683" s="9"/>
      <c r="K1683" s="39"/>
      <c r="L1683" s="11"/>
      <c r="M1683" s="11"/>
      <c r="N1683" s="12"/>
      <c r="O1683" s="12"/>
      <c r="P1683" s="12"/>
      <c r="Q1683" s="5"/>
      <c r="R1683" s="9"/>
      <c r="S1683" s="9"/>
      <c r="T1683" s="6"/>
      <c r="U1683" s="6"/>
      <c r="V1683" s="9"/>
      <c r="W1683" s="5"/>
      <c r="X1683" s="5"/>
      <c r="Y1683" s="7"/>
      <c r="Z1683" s="37"/>
      <c r="AA1683" s="5"/>
      <c r="AB1683" s="37"/>
      <c r="AC1683" s="5"/>
      <c r="AD1683" s="37"/>
      <c r="AE1683" s="37"/>
      <c r="AF1683" s="22"/>
      <c r="AG1683" s="23"/>
      <c r="AH1683" s="23"/>
      <c r="AI1683" s="23"/>
      <c r="AJ1683" s="3"/>
    </row>
    <row r="1684" spans="1:36" x14ac:dyDescent="0.35">
      <c r="A1684" s="5"/>
      <c r="B1684" s="6"/>
      <c r="C1684" s="6"/>
      <c r="D1684" s="9"/>
      <c r="E1684" s="9"/>
      <c r="F1684" s="9"/>
      <c r="G1684" s="9"/>
      <c r="H1684" s="6"/>
      <c r="I1684" s="9"/>
      <c r="J1684" s="9"/>
      <c r="K1684" s="39"/>
      <c r="L1684" s="11"/>
      <c r="M1684" s="11"/>
      <c r="N1684" s="12"/>
      <c r="O1684" s="12"/>
      <c r="P1684" s="38"/>
      <c r="Q1684" s="5"/>
      <c r="R1684" s="9"/>
      <c r="S1684" s="9"/>
      <c r="T1684" s="6"/>
      <c r="U1684" s="6"/>
      <c r="V1684" s="9"/>
      <c r="W1684" s="5"/>
      <c r="X1684" s="5"/>
      <c r="Y1684" s="7"/>
      <c r="Z1684" s="37"/>
      <c r="AA1684" s="5"/>
      <c r="AB1684" s="37"/>
      <c r="AC1684" s="5"/>
      <c r="AD1684" s="37"/>
      <c r="AE1684" s="37"/>
      <c r="AF1684" s="22"/>
      <c r="AG1684" s="23"/>
      <c r="AH1684" s="23"/>
      <c r="AI1684" s="23"/>
      <c r="AJ1684" s="3"/>
    </row>
    <row r="1685" spans="1:36" x14ac:dyDescent="0.35">
      <c r="A1685" s="5"/>
      <c r="B1685" s="6"/>
      <c r="C1685" s="6"/>
      <c r="D1685" s="9"/>
      <c r="E1685" s="9"/>
      <c r="F1685" s="9"/>
      <c r="G1685" s="9"/>
      <c r="H1685" s="6"/>
      <c r="I1685" s="9"/>
      <c r="J1685" s="9"/>
      <c r="K1685" s="39"/>
      <c r="L1685" s="11"/>
      <c r="M1685" s="11"/>
      <c r="N1685" s="12"/>
      <c r="O1685" s="12"/>
      <c r="P1685" s="38"/>
      <c r="Q1685" s="5"/>
      <c r="R1685" s="9"/>
      <c r="S1685" s="9"/>
      <c r="T1685" s="6"/>
      <c r="U1685" s="6"/>
      <c r="V1685" s="9"/>
      <c r="W1685" s="5"/>
      <c r="X1685" s="5"/>
      <c r="Y1685" s="7"/>
      <c r="Z1685" s="37"/>
      <c r="AA1685" s="5"/>
      <c r="AB1685" s="37"/>
      <c r="AC1685" s="5"/>
      <c r="AD1685" s="37"/>
      <c r="AE1685" s="37"/>
      <c r="AF1685" s="22"/>
      <c r="AG1685" s="23"/>
      <c r="AH1685" s="23"/>
      <c r="AI1685" s="23"/>
      <c r="AJ1685" s="3"/>
    </row>
    <row r="1686" spans="1:36" x14ac:dyDescent="0.35">
      <c r="A1686" s="5"/>
      <c r="B1686" s="6"/>
      <c r="C1686" s="6"/>
      <c r="D1686" s="9"/>
      <c r="E1686" s="9"/>
      <c r="F1686" s="9"/>
      <c r="G1686" s="9"/>
      <c r="H1686" s="6"/>
      <c r="I1686" s="9"/>
      <c r="J1686" s="9"/>
      <c r="K1686" s="39"/>
      <c r="L1686" s="11"/>
      <c r="M1686" s="11"/>
      <c r="N1686" s="12"/>
      <c r="O1686" s="12"/>
      <c r="P1686" s="38"/>
      <c r="Q1686" s="5"/>
      <c r="R1686" s="9"/>
      <c r="S1686" s="9"/>
      <c r="T1686" s="6"/>
      <c r="U1686" s="6"/>
      <c r="V1686" s="9"/>
      <c r="W1686" s="5"/>
      <c r="X1686" s="5"/>
      <c r="Y1686" s="7"/>
      <c r="Z1686" s="37"/>
      <c r="AA1686" s="5"/>
      <c r="AB1686" s="37"/>
      <c r="AC1686" s="5"/>
      <c r="AD1686" s="37"/>
      <c r="AE1686" s="37"/>
      <c r="AF1686" s="22"/>
      <c r="AG1686" s="23"/>
      <c r="AH1686" s="23"/>
      <c r="AI1686" s="23"/>
      <c r="AJ1686" s="3"/>
    </row>
    <row r="1687" spans="1:36" x14ac:dyDescent="0.35">
      <c r="A1687" s="5"/>
      <c r="B1687" s="6"/>
      <c r="C1687" s="6"/>
      <c r="D1687" s="9"/>
      <c r="E1687" s="9"/>
      <c r="F1687" s="9"/>
      <c r="G1687" s="9"/>
      <c r="H1687" s="6"/>
      <c r="I1687" s="9"/>
      <c r="J1687" s="9"/>
      <c r="K1687" s="39"/>
      <c r="L1687" s="11"/>
      <c r="M1687" s="11"/>
      <c r="N1687" s="12"/>
      <c r="O1687" s="12"/>
      <c r="P1687" s="38"/>
      <c r="Q1687" s="5"/>
      <c r="R1687" s="9"/>
      <c r="S1687" s="9"/>
      <c r="T1687" s="6"/>
      <c r="U1687" s="6"/>
      <c r="V1687" s="9"/>
      <c r="W1687" s="5"/>
      <c r="X1687" s="5"/>
      <c r="Y1687" s="7"/>
      <c r="Z1687" s="37"/>
      <c r="AA1687" s="5"/>
      <c r="AB1687" s="37"/>
      <c r="AC1687" s="5"/>
      <c r="AD1687" s="37"/>
      <c r="AE1687" s="37"/>
      <c r="AF1687" s="22"/>
      <c r="AG1687" s="23"/>
      <c r="AH1687" s="23"/>
      <c r="AI1687" s="23"/>
      <c r="AJ1687" s="3"/>
    </row>
    <row r="1688" spans="1:36" x14ac:dyDescent="0.35">
      <c r="A1688" s="5"/>
      <c r="B1688" s="6"/>
      <c r="C1688" s="6"/>
      <c r="D1688" s="9"/>
      <c r="E1688" s="9"/>
      <c r="F1688" s="9"/>
      <c r="G1688" s="9"/>
      <c r="H1688" s="6"/>
      <c r="I1688" s="9"/>
      <c r="J1688" s="9"/>
      <c r="K1688" s="39"/>
      <c r="L1688" s="11"/>
      <c r="M1688" s="11"/>
      <c r="N1688" s="12"/>
      <c r="O1688" s="12"/>
      <c r="P1688" s="38"/>
      <c r="Q1688" s="5"/>
      <c r="R1688" s="9"/>
      <c r="S1688" s="9"/>
      <c r="T1688" s="6"/>
      <c r="U1688" s="6"/>
      <c r="V1688" s="9"/>
      <c r="W1688" s="5"/>
      <c r="X1688" s="5"/>
      <c r="Y1688" s="7"/>
      <c r="Z1688" s="37"/>
      <c r="AA1688" s="5"/>
      <c r="AB1688" s="37"/>
      <c r="AC1688" s="5"/>
      <c r="AD1688" s="37"/>
      <c r="AE1688" s="37"/>
      <c r="AF1688" s="22"/>
      <c r="AG1688" s="23"/>
      <c r="AH1688" s="23"/>
      <c r="AI1688" s="23"/>
      <c r="AJ1688" s="3"/>
    </row>
    <row r="1689" spans="1:36" x14ac:dyDescent="0.35">
      <c r="A1689" s="5"/>
      <c r="B1689" s="6"/>
      <c r="C1689" s="6"/>
      <c r="D1689" s="9"/>
      <c r="E1689" s="9"/>
      <c r="F1689" s="9"/>
      <c r="G1689" s="9"/>
      <c r="H1689" s="6"/>
      <c r="I1689" s="9"/>
      <c r="J1689" s="9"/>
      <c r="K1689" s="39"/>
      <c r="L1689" s="11"/>
      <c r="M1689" s="11"/>
      <c r="N1689" s="12"/>
      <c r="O1689" s="12"/>
      <c r="P1689" s="38"/>
      <c r="Q1689" s="5"/>
      <c r="R1689" s="9"/>
      <c r="S1689" s="9"/>
      <c r="T1689" s="6"/>
      <c r="U1689" s="6"/>
      <c r="V1689" s="9"/>
      <c r="W1689" s="5"/>
      <c r="X1689" s="5"/>
      <c r="Y1689" s="7"/>
      <c r="Z1689" s="37"/>
      <c r="AA1689" s="5"/>
      <c r="AB1689" s="37"/>
      <c r="AC1689" s="5"/>
      <c r="AD1689" s="37"/>
      <c r="AE1689" s="37"/>
      <c r="AF1689" s="22"/>
      <c r="AG1689" s="23"/>
      <c r="AH1689" s="23"/>
      <c r="AI1689" s="23"/>
      <c r="AJ1689" s="3"/>
    </row>
    <row r="1690" spans="1:36" x14ac:dyDescent="0.35">
      <c r="A1690" s="5"/>
      <c r="B1690" s="6"/>
      <c r="C1690" s="6"/>
      <c r="D1690" s="9"/>
      <c r="E1690" s="9"/>
      <c r="F1690" s="9"/>
      <c r="G1690" s="9"/>
      <c r="H1690" s="6"/>
      <c r="I1690" s="9"/>
      <c r="J1690" s="9"/>
      <c r="K1690" s="39"/>
      <c r="L1690" s="11"/>
      <c r="M1690" s="11"/>
      <c r="N1690" s="12"/>
      <c r="O1690" s="12"/>
      <c r="P1690" s="38"/>
      <c r="Q1690" s="5"/>
      <c r="R1690" s="9"/>
      <c r="S1690" s="9"/>
      <c r="T1690" s="6"/>
      <c r="U1690" s="6"/>
      <c r="V1690" s="9"/>
      <c r="W1690" s="5"/>
      <c r="X1690" s="5"/>
      <c r="Y1690" s="7"/>
      <c r="Z1690" s="37"/>
      <c r="AA1690" s="5"/>
      <c r="AB1690" s="37"/>
      <c r="AC1690" s="5"/>
      <c r="AD1690" s="37"/>
      <c r="AE1690" s="37"/>
      <c r="AF1690" s="22"/>
      <c r="AG1690" s="23"/>
      <c r="AH1690" s="23"/>
      <c r="AI1690" s="23"/>
      <c r="AJ1690" s="3"/>
    </row>
    <row r="1691" spans="1:36" x14ac:dyDescent="0.35">
      <c r="A1691" s="5"/>
      <c r="B1691" s="6"/>
      <c r="C1691" s="6"/>
      <c r="D1691" s="9"/>
      <c r="E1691" s="9"/>
      <c r="F1691" s="9"/>
      <c r="G1691" s="9"/>
      <c r="H1691" s="6"/>
      <c r="I1691" s="9"/>
      <c r="J1691" s="9"/>
      <c r="K1691" s="39"/>
      <c r="L1691" s="11"/>
      <c r="M1691" s="11"/>
      <c r="N1691" s="12"/>
      <c r="O1691" s="12"/>
      <c r="P1691" s="38"/>
      <c r="Q1691" s="5"/>
      <c r="R1691" s="9"/>
      <c r="S1691" s="9"/>
      <c r="T1691" s="6"/>
      <c r="U1691" s="6"/>
      <c r="V1691" s="9"/>
      <c r="W1691" s="5"/>
      <c r="X1691" s="5"/>
      <c r="Y1691" s="7"/>
      <c r="Z1691" s="37"/>
      <c r="AA1691" s="5"/>
      <c r="AB1691" s="37"/>
      <c r="AC1691" s="5"/>
      <c r="AD1691" s="37"/>
      <c r="AE1691" s="37"/>
      <c r="AF1691" s="22"/>
      <c r="AG1691" s="23"/>
      <c r="AH1691" s="23"/>
      <c r="AI1691" s="23"/>
      <c r="AJ1691" s="3"/>
    </row>
    <row r="1692" spans="1:36" x14ac:dyDescent="0.35">
      <c r="A1692" s="5"/>
      <c r="B1692" s="6"/>
      <c r="C1692" s="6"/>
      <c r="D1692" s="9"/>
      <c r="E1692" s="9"/>
      <c r="F1692" s="9"/>
      <c r="G1692" s="9"/>
      <c r="H1692" s="6"/>
      <c r="I1692" s="9"/>
      <c r="J1692" s="9"/>
      <c r="K1692" s="39"/>
      <c r="L1692" s="11"/>
      <c r="M1692" s="11"/>
      <c r="N1692" s="12"/>
      <c r="O1692" s="12"/>
      <c r="P1692" s="38"/>
      <c r="Q1692" s="5"/>
      <c r="R1692" s="9"/>
      <c r="S1692" s="9"/>
      <c r="T1692" s="6"/>
      <c r="U1692" s="6"/>
      <c r="V1692" s="9"/>
      <c r="W1692" s="5"/>
      <c r="X1692" s="5"/>
      <c r="Y1692" s="7"/>
      <c r="Z1692" s="37"/>
      <c r="AA1692" s="5"/>
      <c r="AB1692" s="37"/>
      <c r="AC1692" s="5"/>
      <c r="AD1692" s="37"/>
      <c r="AE1692" s="37"/>
      <c r="AF1692" s="22"/>
      <c r="AG1692" s="23"/>
      <c r="AH1692" s="23"/>
      <c r="AI1692" s="23"/>
      <c r="AJ1692" s="3"/>
    </row>
    <row r="1693" spans="1:36" x14ac:dyDescent="0.35">
      <c r="A1693" s="5"/>
      <c r="B1693" s="6"/>
      <c r="C1693" s="6"/>
      <c r="D1693" s="9"/>
      <c r="E1693" s="9"/>
      <c r="F1693" s="9"/>
      <c r="G1693" s="9"/>
      <c r="H1693" s="6"/>
      <c r="I1693" s="9"/>
      <c r="J1693" s="9"/>
      <c r="K1693" s="39"/>
      <c r="L1693" s="11"/>
      <c r="M1693" s="11"/>
      <c r="N1693" s="12"/>
      <c r="O1693" s="12"/>
      <c r="P1693" s="38"/>
      <c r="Q1693" s="5"/>
      <c r="R1693" s="9"/>
      <c r="S1693" s="9"/>
      <c r="T1693" s="7"/>
      <c r="U1693" s="6"/>
      <c r="V1693" s="9"/>
      <c r="W1693" s="5"/>
      <c r="X1693" s="5"/>
      <c r="Y1693" s="7"/>
      <c r="Z1693" s="37"/>
      <c r="AA1693" s="5"/>
      <c r="AB1693" s="37"/>
      <c r="AC1693" s="5"/>
      <c r="AD1693" s="37"/>
      <c r="AE1693" s="37"/>
      <c r="AF1693" s="22"/>
      <c r="AG1693" s="23"/>
      <c r="AH1693" s="23"/>
      <c r="AI1693" s="23"/>
      <c r="AJ1693" s="3"/>
    </row>
    <row r="1694" spans="1:36" x14ac:dyDescent="0.35">
      <c r="A1694" s="5"/>
      <c r="B1694" s="6"/>
      <c r="C1694" s="6"/>
      <c r="D1694" s="9"/>
      <c r="E1694" s="9"/>
      <c r="F1694" s="9"/>
      <c r="G1694" s="9"/>
      <c r="H1694" s="6"/>
      <c r="I1694" s="9"/>
      <c r="J1694" s="9"/>
      <c r="K1694" s="39"/>
      <c r="L1694" s="11"/>
      <c r="M1694" s="11"/>
      <c r="N1694" s="12"/>
      <c r="O1694" s="12"/>
      <c r="P1694" s="38"/>
      <c r="Q1694" s="5"/>
      <c r="R1694" s="9"/>
      <c r="S1694" s="9"/>
      <c r="T1694" s="7"/>
      <c r="U1694" s="6"/>
      <c r="V1694" s="9"/>
      <c r="W1694" s="5"/>
      <c r="X1694" s="5"/>
      <c r="Y1694" s="7"/>
      <c r="Z1694" s="37"/>
      <c r="AA1694" s="5"/>
      <c r="AB1694" s="37"/>
      <c r="AC1694" s="5"/>
      <c r="AD1694" s="37"/>
      <c r="AE1694" s="37"/>
      <c r="AF1694" s="22"/>
      <c r="AG1694" s="23"/>
      <c r="AH1694" s="23"/>
      <c r="AI1694" s="23"/>
      <c r="AJ1694" s="3"/>
    </row>
    <row r="1695" spans="1:36" x14ac:dyDescent="0.35">
      <c r="A1695" s="5"/>
      <c r="B1695" s="6"/>
      <c r="C1695" s="6"/>
      <c r="D1695" s="9"/>
      <c r="E1695" s="9"/>
      <c r="F1695" s="9"/>
      <c r="G1695" s="9"/>
      <c r="H1695" s="6"/>
      <c r="I1695" s="9"/>
      <c r="J1695" s="9"/>
      <c r="K1695" s="39"/>
      <c r="L1695" s="11"/>
      <c r="M1695" s="11"/>
      <c r="N1695" s="12"/>
      <c r="O1695" s="5"/>
      <c r="P1695" s="38"/>
      <c r="Q1695" s="5"/>
      <c r="R1695" s="9"/>
      <c r="S1695" s="9"/>
      <c r="T1695" s="6"/>
      <c r="U1695" s="6"/>
      <c r="V1695" s="9"/>
      <c r="W1695" s="5"/>
      <c r="X1695" s="5"/>
      <c r="Y1695" s="7"/>
      <c r="Z1695" s="37"/>
      <c r="AA1695" s="5"/>
      <c r="AB1695" s="37"/>
      <c r="AC1695" s="5"/>
      <c r="AD1695" s="37"/>
      <c r="AE1695" s="37"/>
      <c r="AF1695" s="22"/>
      <c r="AG1695" s="23"/>
      <c r="AH1695" s="23"/>
      <c r="AI1695" s="23"/>
      <c r="AJ1695" s="3"/>
    </row>
    <row r="1696" spans="1:36" x14ac:dyDescent="0.35">
      <c r="A1696" s="5"/>
      <c r="B1696" s="6"/>
      <c r="C1696" s="6"/>
      <c r="D1696" s="9"/>
      <c r="E1696" s="9"/>
      <c r="F1696" s="9"/>
      <c r="G1696" s="9"/>
      <c r="H1696" s="6"/>
      <c r="I1696" s="9"/>
      <c r="J1696" s="9"/>
      <c r="K1696" s="39"/>
      <c r="L1696" s="11"/>
      <c r="M1696" s="11"/>
      <c r="N1696" s="12"/>
      <c r="O1696" s="5"/>
      <c r="P1696" s="38"/>
      <c r="Q1696" s="5"/>
      <c r="R1696" s="9"/>
      <c r="S1696" s="9"/>
      <c r="T1696" s="6"/>
      <c r="U1696" s="6"/>
      <c r="V1696" s="9"/>
      <c r="W1696" s="5"/>
      <c r="X1696" s="5"/>
      <c r="Y1696" s="7"/>
      <c r="Z1696" s="37"/>
      <c r="AA1696" s="5"/>
      <c r="AB1696" s="37"/>
      <c r="AC1696" s="5"/>
      <c r="AD1696" s="37"/>
      <c r="AE1696" s="37"/>
      <c r="AF1696" s="22"/>
      <c r="AG1696" s="23"/>
      <c r="AH1696" s="23"/>
      <c r="AI1696" s="23"/>
      <c r="AJ1696" s="3"/>
    </row>
    <row r="1697" spans="1:36" x14ac:dyDescent="0.35">
      <c r="A1697" s="5"/>
      <c r="B1697" s="6"/>
      <c r="C1697" s="6"/>
      <c r="D1697" s="9"/>
      <c r="E1697" s="9"/>
      <c r="F1697" s="9"/>
      <c r="G1697" s="9"/>
      <c r="H1697" s="6"/>
      <c r="I1697" s="9"/>
      <c r="J1697" s="9"/>
      <c r="K1697" s="39"/>
      <c r="L1697" s="11"/>
      <c r="M1697" s="11"/>
      <c r="N1697" s="12"/>
      <c r="O1697" s="5"/>
      <c r="P1697" s="38"/>
      <c r="Q1697" s="5"/>
      <c r="R1697" s="9"/>
      <c r="S1697" s="9"/>
      <c r="T1697" s="6"/>
      <c r="U1697" s="6"/>
      <c r="V1697" s="9"/>
      <c r="W1697" s="5"/>
      <c r="X1697" s="5"/>
      <c r="Y1697" s="7"/>
      <c r="Z1697" s="37"/>
      <c r="AA1697" s="5"/>
      <c r="AB1697" s="37"/>
      <c r="AC1697" s="5"/>
      <c r="AD1697" s="37"/>
      <c r="AE1697" s="37"/>
      <c r="AF1697" s="22"/>
      <c r="AG1697" s="23"/>
      <c r="AH1697" s="23"/>
      <c r="AI1697" s="23"/>
      <c r="AJ1697" s="3"/>
    </row>
    <row r="1698" spans="1:36" x14ac:dyDescent="0.35">
      <c r="A1698" s="5"/>
      <c r="B1698" s="6"/>
      <c r="C1698" s="6"/>
      <c r="D1698" s="9"/>
      <c r="E1698" s="9"/>
      <c r="F1698" s="9"/>
      <c r="G1698" s="9"/>
      <c r="H1698" s="6"/>
      <c r="I1698" s="9"/>
      <c r="J1698" s="9"/>
      <c r="K1698" s="39"/>
      <c r="L1698" s="11"/>
      <c r="M1698" s="11"/>
      <c r="N1698" s="12"/>
      <c r="O1698" s="5"/>
      <c r="P1698" s="38"/>
      <c r="Q1698" s="5"/>
      <c r="R1698" s="9"/>
      <c r="S1698" s="9"/>
      <c r="T1698" s="6"/>
      <c r="U1698" s="6"/>
      <c r="V1698" s="9"/>
      <c r="W1698" s="5"/>
      <c r="X1698" s="5"/>
      <c r="Y1698" s="7"/>
      <c r="Z1698" s="37"/>
      <c r="AA1698" s="5"/>
      <c r="AB1698" s="37"/>
      <c r="AC1698" s="5"/>
      <c r="AD1698" s="37"/>
      <c r="AE1698" s="37"/>
      <c r="AF1698" s="22"/>
      <c r="AG1698" s="23"/>
      <c r="AH1698" s="23"/>
      <c r="AI1698" s="23"/>
      <c r="AJ1698" s="3"/>
    </row>
    <row r="1699" spans="1:36" x14ac:dyDescent="0.35">
      <c r="A1699" s="5"/>
      <c r="B1699" s="6"/>
      <c r="C1699" s="6"/>
      <c r="D1699" s="9"/>
      <c r="E1699" s="9"/>
      <c r="F1699" s="9"/>
      <c r="G1699" s="9"/>
      <c r="H1699" s="6"/>
      <c r="I1699" s="9"/>
      <c r="J1699" s="9"/>
      <c r="K1699" s="39"/>
      <c r="L1699" s="11"/>
      <c r="M1699" s="11"/>
      <c r="N1699" s="12"/>
      <c r="O1699" s="5"/>
      <c r="P1699" s="38"/>
      <c r="Q1699" s="5"/>
      <c r="R1699" s="9"/>
      <c r="S1699" s="9"/>
      <c r="T1699" s="6"/>
      <c r="U1699" s="6"/>
      <c r="V1699" s="9"/>
      <c r="W1699" s="5"/>
      <c r="X1699" s="5"/>
      <c r="Y1699" s="7"/>
      <c r="Z1699" s="37"/>
      <c r="AA1699" s="5"/>
      <c r="AB1699" s="37"/>
      <c r="AC1699" s="5"/>
      <c r="AD1699" s="37"/>
      <c r="AE1699" s="37"/>
      <c r="AF1699" s="22"/>
      <c r="AG1699" s="23"/>
      <c r="AH1699" s="23"/>
      <c r="AI1699" s="23"/>
      <c r="AJ1699" s="3"/>
    </row>
    <row r="1700" spans="1:36" x14ac:dyDescent="0.35">
      <c r="A1700" s="5"/>
      <c r="B1700" s="6"/>
      <c r="C1700" s="6"/>
      <c r="D1700" s="9"/>
      <c r="E1700" s="9"/>
      <c r="F1700" s="9"/>
      <c r="G1700" s="9"/>
      <c r="H1700" s="6"/>
      <c r="I1700" s="9"/>
      <c r="J1700" s="9"/>
      <c r="K1700" s="39"/>
      <c r="L1700" s="11"/>
      <c r="M1700" s="11"/>
      <c r="N1700" s="12"/>
      <c r="O1700" s="12"/>
      <c r="P1700" s="12"/>
      <c r="Q1700" s="5"/>
      <c r="R1700" s="9"/>
      <c r="S1700" s="9"/>
      <c r="T1700" s="6"/>
      <c r="U1700" s="6"/>
      <c r="V1700" s="9"/>
      <c r="W1700" s="5"/>
      <c r="X1700" s="5"/>
      <c r="Y1700" s="7"/>
      <c r="Z1700" s="37"/>
      <c r="AA1700" s="5"/>
      <c r="AB1700" s="37"/>
      <c r="AC1700" s="5"/>
      <c r="AD1700" s="37"/>
      <c r="AE1700" s="37"/>
      <c r="AF1700" s="22"/>
      <c r="AG1700" s="23"/>
      <c r="AH1700" s="23"/>
      <c r="AI1700" s="23"/>
      <c r="AJ1700" s="3"/>
    </row>
    <row r="1701" spans="1:36" x14ac:dyDescent="0.35">
      <c r="A1701" s="5"/>
      <c r="B1701" s="6"/>
      <c r="C1701" s="6"/>
      <c r="D1701" s="9"/>
      <c r="E1701" s="9"/>
      <c r="F1701" s="9"/>
      <c r="G1701" s="9"/>
      <c r="H1701" s="6"/>
      <c r="I1701" s="9"/>
      <c r="J1701" s="9"/>
      <c r="K1701" s="39"/>
      <c r="L1701" s="11"/>
      <c r="M1701" s="11"/>
      <c r="N1701" s="12"/>
      <c r="O1701" s="12"/>
      <c r="P1701" s="12"/>
      <c r="Q1701" s="5"/>
      <c r="R1701" s="9"/>
      <c r="S1701" s="9"/>
      <c r="T1701" s="6"/>
      <c r="U1701" s="6"/>
      <c r="V1701" s="9"/>
      <c r="W1701" s="5"/>
      <c r="X1701" s="5"/>
      <c r="Y1701" s="7"/>
      <c r="Z1701" s="37"/>
      <c r="AA1701" s="5"/>
      <c r="AB1701" s="37"/>
      <c r="AC1701" s="5"/>
      <c r="AD1701" s="37"/>
      <c r="AE1701" s="37"/>
      <c r="AF1701" s="22"/>
      <c r="AG1701" s="23"/>
      <c r="AH1701" s="23"/>
      <c r="AI1701" s="23"/>
      <c r="AJ1701" s="3"/>
    </row>
    <row r="1702" spans="1:36" x14ac:dyDescent="0.35">
      <c r="A1702" s="5"/>
      <c r="B1702" s="6"/>
      <c r="C1702" s="6"/>
      <c r="D1702" s="9"/>
      <c r="E1702" s="9"/>
      <c r="F1702" s="9"/>
      <c r="G1702" s="9"/>
      <c r="H1702" s="6"/>
      <c r="I1702" s="9"/>
      <c r="J1702" s="9"/>
      <c r="K1702" s="39"/>
      <c r="L1702" s="11"/>
      <c r="M1702" s="11"/>
      <c r="N1702" s="12"/>
      <c r="O1702" s="12"/>
      <c r="P1702" s="12"/>
      <c r="Q1702" s="5"/>
      <c r="R1702" s="9"/>
      <c r="S1702" s="9"/>
      <c r="T1702" s="6"/>
      <c r="U1702" s="6"/>
      <c r="V1702" s="9"/>
      <c r="W1702" s="5"/>
      <c r="X1702" s="5"/>
      <c r="Y1702" s="7"/>
      <c r="Z1702" s="37"/>
      <c r="AA1702" s="5"/>
      <c r="AB1702" s="37"/>
      <c r="AC1702" s="5"/>
      <c r="AD1702" s="37"/>
      <c r="AE1702" s="37"/>
      <c r="AF1702" s="22"/>
      <c r="AG1702" s="23"/>
      <c r="AH1702" s="23"/>
      <c r="AI1702" s="23"/>
      <c r="AJ1702" s="3"/>
    </row>
    <row r="1703" spans="1:36" x14ac:dyDescent="0.35">
      <c r="A1703" s="5"/>
      <c r="B1703" s="6"/>
      <c r="C1703" s="6"/>
      <c r="D1703" s="9"/>
      <c r="E1703" s="9"/>
      <c r="F1703" s="9"/>
      <c r="G1703" s="9"/>
      <c r="H1703" s="6"/>
      <c r="I1703" s="9"/>
      <c r="J1703" s="9"/>
      <c r="K1703" s="39"/>
      <c r="L1703" s="11"/>
      <c r="M1703" s="11"/>
      <c r="N1703" s="12"/>
      <c r="O1703" s="12"/>
      <c r="P1703" s="12"/>
      <c r="Q1703" s="5"/>
      <c r="R1703" s="9"/>
      <c r="S1703" s="9"/>
      <c r="T1703" s="6"/>
      <c r="U1703" s="6"/>
      <c r="V1703" s="9"/>
      <c r="W1703" s="5"/>
      <c r="X1703" s="5"/>
      <c r="Y1703" s="7"/>
      <c r="Z1703" s="37"/>
      <c r="AA1703" s="5"/>
      <c r="AB1703" s="37"/>
      <c r="AC1703" s="5"/>
      <c r="AD1703" s="37"/>
      <c r="AE1703" s="37"/>
      <c r="AF1703" s="22"/>
      <c r="AG1703" s="23"/>
      <c r="AH1703" s="23"/>
      <c r="AI1703" s="23"/>
      <c r="AJ1703" s="3"/>
    </row>
    <row r="1704" spans="1:36" x14ac:dyDescent="0.35">
      <c r="A1704" s="5"/>
      <c r="B1704" s="6"/>
      <c r="C1704" s="6"/>
      <c r="D1704" s="9"/>
      <c r="E1704" s="9"/>
      <c r="F1704" s="9"/>
      <c r="G1704" s="9"/>
      <c r="H1704" s="6"/>
      <c r="I1704" s="9"/>
      <c r="J1704" s="9"/>
      <c r="K1704" s="39"/>
      <c r="L1704" s="11"/>
      <c r="M1704" s="11"/>
      <c r="N1704" s="12"/>
      <c r="O1704" s="12"/>
      <c r="P1704" s="12"/>
      <c r="Q1704" s="5"/>
      <c r="R1704" s="9"/>
      <c r="S1704" s="9"/>
      <c r="T1704" s="6"/>
      <c r="U1704" s="6"/>
      <c r="V1704" s="9"/>
      <c r="W1704" s="5"/>
      <c r="X1704" s="5"/>
      <c r="Y1704" s="7"/>
      <c r="Z1704" s="37"/>
      <c r="AA1704" s="5"/>
      <c r="AB1704" s="37"/>
      <c r="AC1704" s="5"/>
      <c r="AD1704" s="37"/>
      <c r="AE1704" s="37"/>
      <c r="AF1704" s="22"/>
      <c r="AG1704" s="23"/>
      <c r="AH1704" s="23"/>
      <c r="AI1704" s="23"/>
      <c r="AJ1704" s="3"/>
    </row>
    <row r="1705" spans="1:36" x14ac:dyDescent="0.35">
      <c r="A1705" s="5"/>
      <c r="B1705" s="6"/>
      <c r="C1705" s="6"/>
      <c r="D1705" s="9"/>
      <c r="E1705" s="9"/>
      <c r="F1705" s="9"/>
      <c r="G1705" s="9"/>
      <c r="H1705" s="6"/>
      <c r="I1705" s="9"/>
      <c r="J1705" s="9"/>
      <c r="K1705" s="39"/>
      <c r="L1705" s="11"/>
      <c r="M1705" s="11"/>
      <c r="N1705" s="12"/>
      <c r="O1705" s="12"/>
      <c r="P1705" s="12"/>
      <c r="Q1705" s="5"/>
      <c r="R1705" s="9"/>
      <c r="S1705" s="9"/>
      <c r="T1705" s="6"/>
      <c r="U1705" s="6"/>
      <c r="V1705" s="9"/>
      <c r="W1705" s="5"/>
      <c r="X1705" s="5"/>
      <c r="Y1705" s="7"/>
      <c r="Z1705" s="37"/>
      <c r="AA1705" s="5"/>
      <c r="AB1705" s="37"/>
      <c r="AC1705" s="5"/>
      <c r="AD1705" s="37"/>
      <c r="AE1705" s="37"/>
      <c r="AF1705" s="22"/>
      <c r="AG1705" s="23"/>
      <c r="AH1705" s="23"/>
      <c r="AI1705" s="23"/>
      <c r="AJ1705" s="3"/>
    </row>
    <row r="1706" spans="1:36" x14ac:dyDescent="0.35">
      <c r="A1706" s="5"/>
      <c r="B1706" s="6"/>
      <c r="C1706" s="6"/>
      <c r="D1706" s="9"/>
      <c r="E1706" s="9"/>
      <c r="F1706" s="9"/>
      <c r="G1706" s="9"/>
      <c r="H1706" s="6"/>
      <c r="I1706" s="9"/>
      <c r="J1706" s="9"/>
      <c r="K1706" s="39"/>
      <c r="L1706" s="11"/>
      <c r="M1706" s="11"/>
      <c r="N1706" s="12"/>
      <c r="O1706" s="12"/>
      <c r="P1706" s="12"/>
      <c r="Q1706" s="5"/>
      <c r="R1706" s="9"/>
      <c r="S1706" s="9"/>
      <c r="T1706" s="6"/>
      <c r="U1706" s="6"/>
      <c r="V1706" s="9"/>
      <c r="W1706" s="5"/>
      <c r="X1706" s="5"/>
      <c r="Y1706" s="7"/>
      <c r="Z1706" s="37"/>
      <c r="AA1706" s="5"/>
      <c r="AB1706" s="37"/>
      <c r="AC1706" s="5"/>
      <c r="AD1706" s="37"/>
      <c r="AE1706" s="37"/>
      <c r="AF1706" s="22"/>
      <c r="AG1706" s="23"/>
      <c r="AH1706" s="23"/>
      <c r="AI1706" s="23"/>
      <c r="AJ1706" s="3"/>
    </row>
    <row r="1707" spans="1:36" x14ac:dyDescent="0.35">
      <c r="A1707" s="5"/>
      <c r="B1707" s="6"/>
      <c r="C1707" s="6"/>
      <c r="D1707" s="9"/>
      <c r="E1707" s="9"/>
      <c r="F1707" s="9"/>
      <c r="G1707" s="9"/>
      <c r="H1707" s="6"/>
      <c r="I1707" s="9"/>
      <c r="J1707" s="9"/>
      <c r="K1707" s="39"/>
      <c r="L1707" s="11"/>
      <c r="M1707" s="11"/>
      <c r="N1707" s="12"/>
      <c r="O1707" s="12"/>
      <c r="P1707" s="12"/>
      <c r="Q1707" s="5"/>
      <c r="R1707" s="9"/>
      <c r="S1707" s="9"/>
      <c r="T1707" s="6"/>
      <c r="U1707" s="6"/>
      <c r="V1707" s="9"/>
      <c r="W1707" s="5"/>
      <c r="X1707" s="5"/>
      <c r="Y1707" s="7"/>
      <c r="Z1707" s="37"/>
      <c r="AA1707" s="5"/>
      <c r="AB1707" s="37"/>
      <c r="AC1707" s="5"/>
      <c r="AD1707" s="37"/>
      <c r="AE1707" s="37"/>
      <c r="AF1707" s="22"/>
      <c r="AG1707" s="23"/>
      <c r="AH1707" s="23"/>
      <c r="AI1707" s="23"/>
      <c r="AJ1707" s="3"/>
    </row>
    <row r="1708" spans="1:36" x14ac:dyDescent="0.35">
      <c r="A1708" s="5"/>
      <c r="B1708" s="6"/>
      <c r="C1708" s="6"/>
      <c r="D1708" s="9"/>
      <c r="E1708" s="9"/>
      <c r="F1708" s="9"/>
      <c r="G1708" s="9"/>
      <c r="H1708" s="6"/>
      <c r="I1708" s="9"/>
      <c r="J1708" s="9"/>
      <c r="K1708" s="39"/>
      <c r="L1708" s="11"/>
      <c r="M1708" s="11"/>
      <c r="N1708" s="5"/>
      <c r="O1708" s="5"/>
      <c r="P1708" s="12"/>
      <c r="Q1708" s="5"/>
      <c r="R1708" s="9"/>
      <c r="S1708" s="9"/>
      <c r="T1708" s="6"/>
      <c r="U1708" s="6"/>
      <c r="V1708" s="9"/>
      <c r="W1708" s="5"/>
      <c r="X1708" s="5"/>
      <c r="Y1708" s="7"/>
      <c r="Z1708" s="37"/>
      <c r="AA1708" s="5"/>
      <c r="AB1708" s="37"/>
      <c r="AC1708" s="5"/>
      <c r="AD1708" s="37"/>
      <c r="AE1708" s="37"/>
      <c r="AF1708" s="22"/>
      <c r="AG1708" s="23"/>
      <c r="AH1708" s="23"/>
      <c r="AI1708" s="23"/>
      <c r="AJ1708" s="3"/>
    </row>
    <row r="1709" spans="1:36" x14ac:dyDescent="0.35">
      <c r="A1709" s="5"/>
      <c r="B1709" s="6"/>
      <c r="C1709" s="6"/>
      <c r="D1709" s="9"/>
      <c r="E1709" s="9"/>
      <c r="F1709" s="9"/>
      <c r="G1709" s="9"/>
      <c r="H1709" s="6"/>
      <c r="I1709" s="9"/>
      <c r="J1709" s="9"/>
      <c r="K1709" s="39"/>
      <c r="L1709" s="11"/>
      <c r="M1709" s="11"/>
      <c r="N1709" s="5"/>
      <c r="O1709" s="5"/>
      <c r="P1709" s="12"/>
      <c r="Q1709" s="5"/>
      <c r="R1709" s="9"/>
      <c r="S1709" s="9"/>
      <c r="T1709" s="6"/>
      <c r="U1709" s="6"/>
      <c r="V1709" s="9"/>
      <c r="W1709" s="5"/>
      <c r="X1709" s="5"/>
      <c r="Y1709" s="7"/>
      <c r="Z1709" s="37"/>
      <c r="AA1709" s="5"/>
      <c r="AB1709" s="37"/>
      <c r="AC1709" s="5"/>
      <c r="AD1709" s="37"/>
      <c r="AE1709" s="37"/>
      <c r="AF1709" s="22"/>
      <c r="AG1709" s="23"/>
      <c r="AH1709" s="23"/>
      <c r="AI1709" s="23"/>
      <c r="AJ1709" s="3"/>
    </row>
    <row r="1710" spans="1:36" x14ac:dyDescent="0.35">
      <c r="A1710" s="5"/>
      <c r="B1710" s="6"/>
      <c r="C1710" s="6"/>
      <c r="D1710" s="9"/>
      <c r="E1710" s="9"/>
      <c r="F1710" s="9"/>
      <c r="G1710" s="9"/>
      <c r="H1710" s="6"/>
      <c r="I1710" s="9"/>
      <c r="J1710" s="9"/>
      <c r="K1710" s="39"/>
      <c r="L1710" s="11"/>
      <c r="M1710" s="11"/>
      <c r="N1710" s="5"/>
      <c r="O1710" s="5"/>
      <c r="P1710" s="12"/>
      <c r="Q1710" s="5"/>
      <c r="R1710" s="9"/>
      <c r="S1710" s="9"/>
      <c r="T1710" s="6"/>
      <c r="U1710" s="6"/>
      <c r="V1710" s="9"/>
      <c r="W1710" s="5"/>
      <c r="X1710" s="5"/>
      <c r="Y1710" s="7"/>
      <c r="Z1710" s="37"/>
      <c r="AA1710" s="5"/>
      <c r="AB1710" s="37"/>
      <c r="AC1710" s="5"/>
      <c r="AD1710" s="37"/>
      <c r="AE1710" s="37"/>
      <c r="AF1710" s="22"/>
      <c r="AG1710" s="23"/>
      <c r="AH1710" s="23"/>
      <c r="AI1710" s="23"/>
      <c r="AJ1710" s="3"/>
    </row>
    <row r="1711" spans="1:36" x14ac:dyDescent="0.35">
      <c r="A1711" s="5"/>
      <c r="B1711" s="6"/>
      <c r="C1711" s="6"/>
      <c r="D1711" s="9"/>
      <c r="E1711" s="9"/>
      <c r="F1711" s="9"/>
      <c r="G1711" s="9"/>
      <c r="H1711" s="6"/>
      <c r="I1711" s="9"/>
      <c r="J1711" s="9"/>
      <c r="K1711" s="39"/>
      <c r="L1711" s="11"/>
      <c r="M1711" s="11"/>
      <c r="N1711" s="5"/>
      <c r="O1711" s="5"/>
      <c r="P1711" s="12"/>
      <c r="Q1711" s="5"/>
      <c r="R1711" s="9"/>
      <c r="S1711" s="9"/>
      <c r="T1711" s="6"/>
      <c r="U1711" s="6"/>
      <c r="V1711" s="9"/>
      <c r="W1711" s="5"/>
      <c r="X1711" s="5"/>
      <c r="Y1711" s="7"/>
      <c r="Z1711" s="37"/>
      <c r="AA1711" s="5"/>
      <c r="AB1711" s="37"/>
      <c r="AC1711" s="5"/>
      <c r="AD1711" s="37"/>
      <c r="AE1711" s="37"/>
      <c r="AF1711" s="22"/>
      <c r="AG1711" s="23"/>
      <c r="AH1711" s="23"/>
      <c r="AI1711" s="23"/>
      <c r="AJ1711" s="3"/>
    </row>
    <row r="1712" spans="1:36" x14ac:dyDescent="0.35">
      <c r="A1712" s="5"/>
      <c r="B1712" s="6"/>
      <c r="C1712" s="6"/>
      <c r="D1712" s="9"/>
      <c r="E1712" s="9"/>
      <c r="F1712" s="9"/>
      <c r="G1712" s="9"/>
      <c r="H1712" s="6"/>
      <c r="I1712" s="9"/>
      <c r="J1712" s="9"/>
      <c r="K1712" s="39"/>
      <c r="L1712" s="11"/>
      <c r="M1712" s="11"/>
      <c r="N1712" s="5"/>
      <c r="O1712" s="5"/>
      <c r="P1712" s="12"/>
      <c r="Q1712" s="5"/>
      <c r="R1712" s="9"/>
      <c r="S1712" s="9"/>
      <c r="T1712" s="6"/>
      <c r="U1712" s="6"/>
      <c r="V1712" s="9"/>
      <c r="W1712" s="5"/>
      <c r="X1712" s="5"/>
      <c r="Y1712" s="7"/>
      <c r="Z1712" s="37"/>
      <c r="AA1712" s="5"/>
      <c r="AB1712" s="37"/>
      <c r="AC1712" s="5"/>
      <c r="AD1712" s="37"/>
      <c r="AE1712" s="37"/>
      <c r="AF1712" s="22"/>
      <c r="AG1712" s="23"/>
      <c r="AH1712" s="23"/>
      <c r="AI1712" s="23"/>
      <c r="AJ1712" s="3"/>
    </row>
    <row r="1713" spans="1:36" x14ac:dyDescent="0.35">
      <c r="A1713" s="5"/>
      <c r="B1713" s="6"/>
      <c r="C1713" s="6"/>
      <c r="D1713" s="9"/>
      <c r="E1713" s="9"/>
      <c r="F1713" s="9"/>
      <c r="G1713" s="9"/>
      <c r="H1713" s="6"/>
      <c r="I1713" s="9"/>
      <c r="J1713" s="9"/>
      <c r="K1713" s="39"/>
      <c r="L1713" s="11"/>
      <c r="M1713" s="11"/>
      <c r="N1713" s="5"/>
      <c r="O1713" s="5"/>
      <c r="P1713" s="12"/>
      <c r="Q1713" s="5"/>
      <c r="R1713" s="9"/>
      <c r="S1713" s="9"/>
      <c r="T1713" s="6"/>
      <c r="U1713" s="6"/>
      <c r="V1713" s="9"/>
      <c r="W1713" s="5"/>
      <c r="X1713" s="5"/>
      <c r="Y1713" s="7"/>
      <c r="Z1713" s="37"/>
      <c r="AA1713" s="5"/>
      <c r="AB1713" s="37"/>
      <c r="AC1713" s="5"/>
      <c r="AD1713" s="37"/>
      <c r="AE1713" s="37"/>
      <c r="AF1713" s="22"/>
      <c r="AG1713" s="23"/>
      <c r="AH1713" s="23"/>
      <c r="AI1713" s="23"/>
      <c r="AJ1713" s="3"/>
    </row>
    <row r="1714" spans="1:36" x14ac:dyDescent="0.35">
      <c r="A1714" s="5"/>
      <c r="B1714" s="6"/>
      <c r="C1714" s="6"/>
      <c r="D1714" s="9"/>
      <c r="E1714" s="9"/>
      <c r="F1714" s="9"/>
      <c r="G1714" s="9"/>
      <c r="H1714" s="6"/>
      <c r="I1714" s="9"/>
      <c r="J1714" s="9"/>
      <c r="K1714" s="39"/>
      <c r="L1714" s="11"/>
      <c r="M1714" s="11"/>
      <c r="N1714" s="5"/>
      <c r="O1714" s="5"/>
      <c r="P1714" s="12"/>
      <c r="Q1714" s="5"/>
      <c r="R1714" s="9"/>
      <c r="S1714" s="9"/>
      <c r="T1714" s="6"/>
      <c r="U1714" s="6"/>
      <c r="V1714" s="9"/>
      <c r="W1714" s="5"/>
      <c r="X1714" s="5"/>
      <c r="Y1714" s="7"/>
      <c r="Z1714" s="37"/>
      <c r="AA1714" s="5"/>
      <c r="AB1714" s="37"/>
      <c r="AC1714" s="5"/>
      <c r="AD1714" s="37"/>
      <c r="AE1714" s="37"/>
      <c r="AF1714" s="22"/>
      <c r="AG1714" s="23"/>
      <c r="AH1714" s="23"/>
      <c r="AI1714" s="23"/>
      <c r="AJ1714" s="3"/>
    </row>
    <row r="1715" spans="1:36" x14ac:dyDescent="0.35">
      <c r="A1715" s="5"/>
      <c r="B1715" s="6"/>
      <c r="C1715" s="6"/>
      <c r="D1715" s="9"/>
      <c r="E1715" s="9"/>
      <c r="F1715" s="9"/>
      <c r="G1715" s="9"/>
      <c r="H1715" s="6"/>
      <c r="I1715" s="9"/>
      <c r="J1715" s="9"/>
      <c r="K1715" s="39"/>
      <c r="L1715" s="11"/>
      <c r="M1715" s="11"/>
      <c r="N1715" s="5"/>
      <c r="O1715" s="5"/>
      <c r="P1715" s="12"/>
      <c r="Q1715" s="5"/>
      <c r="R1715" s="9"/>
      <c r="S1715" s="9"/>
      <c r="T1715" s="6"/>
      <c r="U1715" s="6"/>
      <c r="V1715" s="9"/>
      <c r="W1715" s="5"/>
      <c r="X1715" s="5"/>
      <c r="Y1715" s="7"/>
      <c r="Z1715" s="37"/>
      <c r="AA1715" s="5"/>
      <c r="AB1715" s="37"/>
      <c r="AC1715" s="5"/>
      <c r="AD1715" s="37"/>
      <c r="AE1715" s="37"/>
      <c r="AF1715" s="22"/>
      <c r="AG1715" s="23"/>
      <c r="AH1715" s="23"/>
      <c r="AI1715" s="23"/>
      <c r="AJ1715" s="3"/>
    </row>
    <row r="1716" spans="1:36" x14ac:dyDescent="0.35">
      <c r="A1716" s="5"/>
      <c r="B1716" s="6"/>
      <c r="C1716" s="6"/>
      <c r="D1716" s="9"/>
      <c r="E1716" s="9"/>
      <c r="F1716" s="9"/>
      <c r="G1716" s="9"/>
      <c r="H1716" s="6"/>
      <c r="I1716" s="9"/>
      <c r="J1716" s="9"/>
      <c r="K1716" s="39"/>
      <c r="L1716" s="11"/>
      <c r="M1716" s="11"/>
      <c r="N1716" s="5"/>
      <c r="O1716" s="5"/>
      <c r="P1716" s="12"/>
      <c r="Q1716" s="5"/>
      <c r="R1716" s="9"/>
      <c r="S1716" s="9"/>
      <c r="T1716" s="6"/>
      <c r="U1716" s="6"/>
      <c r="V1716" s="9"/>
      <c r="W1716" s="5"/>
      <c r="X1716" s="5"/>
      <c r="Y1716" s="7"/>
      <c r="Z1716" s="37"/>
      <c r="AA1716" s="5"/>
      <c r="AB1716" s="37"/>
      <c r="AC1716" s="5"/>
      <c r="AD1716" s="37"/>
      <c r="AE1716" s="37"/>
      <c r="AF1716" s="22"/>
      <c r="AG1716" s="23"/>
      <c r="AH1716" s="23"/>
      <c r="AI1716" s="23"/>
      <c r="AJ1716" s="3"/>
    </row>
    <row r="1717" spans="1:36" x14ac:dyDescent="0.35">
      <c r="A1717" s="5"/>
      <c r="B1717" s="6"/>
      <c r="C1717" s="6"/>
      <c r="D1717" s="9"/>
      <c r="E1717" s="9"/>
      <c r="F1717" s="9"/>
      <c r="G1717" s="9"/>
      <c r="H1717" s="6"/>
      <c r="I1717" s="9"/>
      <c r="J1717" s="9"/>
      <c r="K1717" s="39"/>
      <c r="L1717" s="11"/>
      <c r="M1717" s="11"/>
      <c r="N1717" s="5"/>
      <c r="O1717" s="5"/>
      <c r="P1717" s="12"/>
      <c r="Q1717" s="5"/>
      <c r="R1717" s="9"/>
      <c r="S1717" s="9"/>
      <c r="T1717" s="6"/>
      <c r="U1717" s="6"/>
      <c r="V1717" s="9"/>
      <c r="W1717" s="5"/>
      <c r="X1717" s="5"/>
      <c r="Y1717" s="7"/>
      <c r="Z1717" s="37"/>
      <c r="AA1717" s="5"/>
      <c r="AB1717" s="37"/>
      <c r="AC1717" s="5"/>
      <c r="AD1717" s="37"/>
      <c r="AE1717" s="37"/>
      <c r="AF1717" s="22"/>
      <c r="AG1717" s="23"/>
      <c r="AH1717" s="23"/>
      <c r="AI1717" s="23"/>
      <c r="AJ1717" s="3"/>
    </row>
    <row r="1718" spans="1:36" x14ac:dyDescent="0.35">
      <c r="A1718" s="5"/>
      <c r="B1718" s="6"/>
      <c r="C1718" s="6"/>
      <c r="D1718" s="9"/>
      <c r="E1718" s="9"/>
      <c r="F1718" s="9"/>
      <c r="G1718" s="9"/>
      <c r="H1718" s="6"/>
      <c r="I1718" s="9"/>
      <c r="J1718" s="9"/>
      <c r="K1718" s="39"/>
      <c r="L1718" s="11"/>
      <c r="M1718" s="11"/>
      <c r="N1718" s="5"/>
      <c r="O1718" s="5"/>
      <c r="P1718" s="12"/>
      <c r="Q1718" s="5"/>
      <c r="R1718" s="9"/>
      <c r="S1718" s="9"/>
      <c r="T1718" s="6"/>
      <c r="U1718" s="6"/>
      <c r="V1718" s="9"/>
      <c r="W1718" s="5"/>
      <c r="X1718" s="5"/>
      <c r="Y1718" s="7"/>
      <c r="Z1718" s="37"/>
      <c r="AA1718" s="5"/>
      <c r="AB1718" s="37"/>
      <c r="AC1718" s="5"/>
      <c r="AD1718" s="37"/>
      <c r="AE1718" s="37"/>
      <c r="AF1718" s="22"/>
      <c r="AG1718" s="23"/>
      <c r="AH1718" s="23"/>
      <c r="AI1718" s="23"/>
      <c r="AJ1718" s="3"/>
    </row>
    <row r="1719" spans="1:36" x14ac:dyDescent="0.35">
      <c r="A1719" s="5"/>
      <c r="B1719" s="6"/>
      <c r="C1719" s="6"/>
      <c r="D1719" s="9"/>
      <c r="E1719" s="9"/>
      <c r="F1719" s="9"/>
      <c r="G1719" s="9"/>
      <c r="H1719" s="6"/>
      <c r="I1719" s="9"/>
      <c r="J1719" s="9"/>
      <c r="K1719" s="39"/>
      <c r="L1719" s="11"/>
      <c r="M1719" s="11"/>
      <c r="N1719" s="5"/>
      <c r="O1719" s="5"/>
      <c r="P1719" s="12"/>
      <c r="Q1719" s="5"/>
      <c r="R1719" s="9"/>
      <c r="S1719" s="9"/>
      <c r="T1719" s="6"/>
      <c r="U1719" s="6"/>
      <c r="V1719" s="9"/>
      <c r="W1719" s="5"/>
      <c r="X1719" s="5"/>
      <c r="Y1719" s="7"/>
      <c r="Z1719" s="37"/>
      <c r="AA1719" s="5"/>
      <c r="AB1719" s="37"/>
      <c r="AC1719" s="5"/>
      <c r="AD1719" s="37"/>
      <c r="AE1719" s="37"/>
      <c r="AF1719" s="22"/>
      <c r="AG1719" s="23"/>
      <c r="AH1719" s="23"/>
      <c r="AI1719" s="23"/>
      <c r="AJ1719" s="3"/>
    </row>
    <row r="1720" spans="1:36" x14ac:dyDescent="0.35">
      <c r="A1720" s="5"/>
      <c r="B1720" s="6"/>
      <c r="C1720" s="6"/>
      <c r="D1720" s="9"/>
      <c r="E1720" s="9"/>
      <c r="F1720" s="9"/>
      <c r="G1720" s="9"/>
      <c r="H1720" s="6"/>
      <c r="I1720" s="9"/>
      <c r="J1720" s="9"/>
      <c r="K1720" s="39"/>
      <c r="L1720" s="11"/>
      <c r="M1720" s="11"/>
      <c r="N1720" s="5"/>
      <c r="O1720" s="5"/>
      <c r="P1720" s="12"/>
      <c r="Q1720" s="5"/>
      <c r="R1720" s="9"/>
      <c r="S1720" s="9"/>
      <c r="T1720" s="6"/>
      <c r="U1720" s="6"/>
      <c r="V1720" s="9"/>
      <c r="W1720" s="5"/>
      <c r="X1720" s="5"/>
      <c r="Y1720" s="7"/>
      <c r="Z1720" s="37"/>
      <c r="AA1720" s="5"/>
      <c r="AB1720" s="37"/>
      <c r="AC1720" s="5"/>
      <c r="AD1720" s="37"/>
      <c r="AE1720" s="37"/>
      <c r="AF1720" s="22"/>
      <c r="AG1720" s="23"/>
      <c r="AH1720" s="23"/>
      <c r="AI1720" s="23"/>
      <c r="AJ1720" s="3"/>
    </row>
    <row r="1721" spans="1:36" x14ac:dyDescent="0.35">
      <c r="A1721" s="5"/>
      <c r="B1721" s="6"/>
      <c r="C1721" s="6"/>
      <c r="D1721" s="9"/>
      <c r="E1721" s="9"/>
      <c r="F1721" s="9"/>
      <c r="G1721" s="9"/>
      <c r="H1721" s="6"/>
      <c r="I1721" s="9"/>
      <c r="J1721" s="9"/>
      <c r="K1721" s="39"/>
      <c r="L1721" s="11"/>
      <c r="M1721" s="11"/>
      <c r="N1721" s="5"/>
      <c r="O1721" s="5"/>
      <c r="P1721" s="12"/>
      <c r="Q1721" s="5"/>
      <c r="R1721" s="9"/>
      <c r="S1721" s="9"/>
      <c r="T1721" s="6"/>
      <c r="U1721" s="6"/>
      <c r="V1721" s="9"/>
      <c r="W1721" s="5"/>
      <c r="X1721" s="5"/>
      <c r="Y1721" s="7"/>
      <c r="Z1721" s="37"/>
      <c r="AA1721" s="5"/>
      <c r="AB1721" s="37"/>
      <c r="AC1721" s="5"/>
      <c r="AD1721" s="37"/>
      <c r="AE1721" s="37"/>
      <c r="AF1721" s="22"/>
      <c r="AG1721" s="23"/>
      <c r="AH1721" s="23"/>
      <c r="AI1721" s="23"/>
      <c r="AJ1721" s="3"/>
    </row>
    <row r="1722" spans="1:36" x14ac:dyDescent="0.35">
      <c r="A1722" s="5"/>
      <c r="B1722" s="6"/>
      <c r="C1722" s="6"/>
      <c r="D1722" s="9"/>
      <c r="E1722" s="9"/>
      <c r="F1722" s="9"/>
      <c r="G1722" s="9"/>
      <c r="H1722" s="6"/>
      <c r="I1722" s="9"/>
      <c r="J1722" s="9"/>
      <c r="K1722" s="39"/>
      <c r="L1722" s="11"/>
      <c r="M1722" s="11"/>
      <c r="N1722" s="5"/>
      <c r="O1722" s="5"/>
      <c r="P1722" s="12"/>
      <c r="Q1722" s="5"/>
      <c r="R1722" s="9"/>
      <c r="S1722" s="9"/>
      <c r="T1722" s="6"/>
      <c r="U1722" s="6"/>
      <c r="V1722" s="9"/>
      <c r="W1722" s="5"/>
      <c r="X1722" s="5"/>
      <c r="Y1722" s="7"/>
      <c r="Z1722" s="37"/>
      <c r="AA1722" s="5"/>
      <c r="AB1722" s="37"/>
      <c r="AC1722" s="5"/>
      <c r="AD1722" s="37"/>
      <c r="AE1722" s="37"/>
      <c r="AF1722" s="22"/>
      <c r="AG1722" s="23"/>
      <c r="AH1722" s="23"/>
      <c r="AI1722" s="23"/>
      <c r="AJ1722" s="3"/>
    </row>
    <row r="1723" spans="1:36" x14ac:dyDescent="0.35">
      <c r="A1723" s="5"/>
      <c r="B1723" s="6"/>
      <c r="C1723" s="6"/>
      <c r="D1723" s="9"/>
      <c r="E1723" s="9"/>
      <c r="F1723" s="9"/>
      <c r="G1723" s="9"/>
      <c r="H1723" s="6"/>
      <c r="I1723" s="9"/>
      <c r="J1723" s="9"/>
      <c r="K1723" s="39"/>
      <c r="L1723" s="11"/>
      <c r="M1723" s="11"/>
      <c r="N1723" s="5"/>
      <c r="O1723" s="5"/>
      <c r="P1723" s="12"/>
      <c r="Q1723" s="5"/>
      <c r="R1723" s="9"/>
      <c r="S1723" s="9"/>
      <c r="T1723" s="6"/>
      <c r="U1723" s="6"/>
      <c r="V1723" s="9"/>
      <c r="W1723" s="5"/>
      <c r="X1723" s="5"/>
      <c r="Y1723" s="7"/>
      <c r="Z1723" s="37"/>
      <c r="AA1723" s="5"/>
      <c r="AB1723" s="37"/>
      <c r="AC1723" s="5"/>
      <c r="AD1723" s="37"/>
      <c r="AE1723" s="37"/>
      <c r="AF1723" s="22"/>
      <c r="AG1723" s="23"/>
      <c r="AH1723" s="23"/>
      <c r="AI1723" s="23"/>
      <c r="AJ1723" s="3"/>
    </row>
    <row r="1724" spans="1:36" x14ac:dyDescent="0.35">
      <c r="A1724" s="5"/>
      <c r="B1724" s="6"/>
      <c r="C1724" s="6"/>
      <c r="D1724" s="9"/>
      <c r="E1724" s="9"/>
      <c r="F1724" s="9"/>
      <c r="G1724" s="9"/>
      <c r="H1724" s="6"/>
      <c r="I1724" s="9"/>
      <c r="J1724" s="9"/>
      <c r="K1724" s="39"/>
      <c r="L1724" s="11"/>
      <c r="M1724" s="11"/>
      <c r="N1724" s="5"/>
      <c r="O1724" s="5"/>
      <c r="P1724" s="12"/>
      <c r="Q1724" s="5"/>
      <c r="R1724" s="9"/>
      <c r="S1724" s="9"/>
      <c r="T1724" s="6"/>
      <c r="U1724" s="6"/>
      <c r="V1724" s="9"/>
      <c r="W1724" s="5"/>
      <c r="X1724" s="5"/>
      <c r="Y1724" s="7"/>
      <c r="Z1724" s="37"/>
      <c r="AA1724" s="5"/>
      <c r="AB1724" s="37"/>
      <c r="AC1724" s="5"/>
      <c r="AD1724" s="37"/>
      <c r="AE1724" s="37"/>
      <c r="AF1724" s="22"/>
      <c r="AG1724" s="23"/>
      <c r="AH1724" s="23"/>
      <c r="AI1724" s="23"/>
      <c r="AJ1724" s="3"/>
    </row>
    <row r="1725" spans="1:36" x14ac:dyDescent="0.35">
      <c r="A1725" s="5"/>
      <c r="B1725" s="6"/>
      <c r="C1725" s="6"/>
      <c r="D1725" s="9"/>
      <c r="E1725" s="9"/>
      <c r="F1725" s="9"/>
      <c r="G1725" s="9"/>
      <c r="H1725" s="6"/>
      <c r="I1725" s="9"/>
      <c r="J1725" s="9"/>
      <c r="K1725" s="39"/>
      <c r="L1725" s="11"/>
      <c r="M1725" s="11"/>
      <c r="N1725" s="5"/>
      <c r="O1725" s="5"/>
      <c r="P1725" s="12"/>
      <c r="Q1725" s="5"/>
      <c r="R1725" s="9"/>
      <c r="S1725" s="9"/>
      <c r="T1725" s="6"/>
      <c r="U1725" s="6"/>
      <c r="V1725" s="9"/>
      <c r="W1725" s="5"/>
      <c r="X1725" s="5"/>
      <c r="Y1725" s="7"/>
      <c r="Z1725" s="37"/>
      <c r="AA1725" s="5"/>
      <c r="AB1725" s="37"/>
      <c r="AC1725" s="5"/>
      <c r="AD1725" s="37"/>
      <c r="AE1725" s="37"/>
      <c r="AF1725" s="22"/>
      <c r="AG1725" s="23"/>
      <c r="AH1725" s="23"/>
      <c r="AI1725" s="23"/>
      <c r="AJ1725" s="3"/>
    </row>
    <row r="1726" spans="1:36" x14ac:dyDescent="0.35">
      <c r="A1726" s="5"/>
      <c r="B1726" s="6"/>
      <c r="C1726" s="6"/>
      <c r="D1726" s="9"/>
      <c r="E1726" s="9"/>
      <c r="F1726" s="9"/>
      <c r="G1726" s="9"/>
      <c r="H1726" s="6"/>
      <c r="I1726" s="9"/>
      <c r="J1726" s="9"/>
      <c r="K1726" s="39"/>
      <c r="L1726" s="11"/>
      <c r="M1726" s="11"/>
      <c r="N1726" s="5"/>
      <c r="O1726" s="5"/>
      <c r="P1726" s="12"/>
      <c r="Q1726" s="5"/>
      <c r="R1726" s="9"/>
      <c r="S1726" s="9"/>
      <c r="T1726" s="6"/>
      <c r="U1726" s="6"/>
      <c r="V1726" s="9"/>
      <c r="W1726" s="5"/>
      <c r="X1726" s="5"/>
      <c r="Y1726" s="7"/>
      <c r="Z1726" s="37"/>
      <c r="AA1726" s="5"/>
      <c r="AB1726" s="37"/>
      <c r="AC1726" s="5"/>
      <c r="AD1726" s="37"/>
      <c r="AE1726" s="37"/>
      <c r="AF1726" s="22"/>
      <c r="AG1726" s="23"/>
      <c r="AH1726" s="23"/>
      <c r="AI1726" s="23"/>
      <c r="AJ1726" s="3"/>
    </row>
    <row r="1727" spans="1:36" x14ac:dyDescent="0.35">
      <c r="A1727" s="5"/>
      <c r="B1727" s="6"/>
      <c r="C1727" s="6"/>
      <c r="D1727" s="9"/>
      <c r="E1727" s="9"/>
      <c r="F1727" s="9"/>
      <c r="G1727" s="9"/>
      <c r="H1727" s="6"/>
      <c r="I1727" s="9"/>
      <c r="J1727" s="9"/>
      <c r="K1727" s="39"/>
      <c r="L1727" s="11"/>
      <c r="M1727" s="11"/>
      <c r="N1727" s="5"/>
      <c r="O1727" s="5"/>
      <c r="P1727" s="12"/>
      <c r="Q1727" s="5"/>
      <c r="R1727" s="9"/>
      <c r="S1727" s="9"/>
      <c r="T1727" s="6"/>
      <c r="U1727" s="6"/>
      <c r="V1727" s="9"/>
      <c r="W1727" s="5"/>
      <c r="X1727" s="5"/>
      <c r="Y1727" s="7"/>
      <c r="Z1727" s="37"/>
      <c r="AA1727" s="5"/>
      <c r="AB1727" s="37"/>
      <c r="AC1727" s="5"/>
      <c r="AD1727" s="37"/>
      <c r="AE1727" s="37"/>
      <c r="AF1727" s="22"/>
      <c r="AG1727" s="23"/>
      <c r="AH1727" s="23"/>
      <c r="AI1727" s="23"/>
      <c r="AJ1727" s="3"/>
    </row>
    <row r="1728" spans="1:36" x14ac:dyDescent="0.35">
      <c r="A1728" s="5"/>
      <c r="B1728" s="6"/>
      <c r="C1728" s="6"/>
      <c r="D1728" s="9"/>
      <c r="E1728" s="9"/>
      <c r="F1728" s="9"/>
      <c r="G1728" s="9"/>
      <c r="H1728" s="6"/>
      <c r="I1728" s="9"/>
      <c r="J1728" s="9"/>
      <c r="K1728" s="39"/>
      <c r="L1728" s="11"/>
      <c r="M1728" s="11"/>
      <c r="N1728" s="5"/>
      <c r="O1728" s="5"/>
      <c r="P1728" s="12"/>
      <c r="Q1728" s="5"/>
      <c r="R1728" s="9"/>
      <c r="S1728" s="9"/>
      <c r="T1728" s="6"/>
      <c r="U1728" s="6"/>
      <c r="V1728" s="9"/>
      <c r="W1728" s="5"/>
      <c r="X1728" s="5"/>
      <c r="Y1728" s="7"/>
      <c r="Z1728" s="37"/>
      <c r="AA1728" s="5"/>
      <c r="AB1728" s="37"/>
      <c r="AC1728" s="5"/>
      <c r="AD1728" s="37"/>
      <c r="AE1728" s="37"/>
      <c r="AF1728" s="22"/>
      <c r="AG1728" s="23"/>
      <c r="AH1728" s="23"/>
      <c r="AI1728" s="23"/>
      <c r="AJ1728" s="3"/>
    </row>
    <row r="1729" spans="1:36" x14ac:dyDescent="0.35">
      <c r="A1729" s="5"/>
      <c r="B1729" s="6"/>
      <c r="C1729" s="6"/>
      <c r="D1729" s="9"/>
      <c r="E1729" s="9"/>
      <c r="F1729" s="9"/>
      <c r="G1729" s="9"/>
      <c r="H1729" s="6"/>
      <c r="I1729" s="9"/>
      <c r="J1729" s="9"/>
      <c r="K1729" s="39"/>
      <c r="L1729" s="11"/>
      <c r="M1729" s="11"/>
      <c r="N1729" s="5"/>
      <c r="O1729" s="5"/>
      <c r="P1729" s="12"/>
      <c r="Q1729" s="5"/>
      <c r="R1729" s="9"/>
      <c r="S1729" s="9"/>
      <c r="T1729" s="6"/>
      <c r="U1729" s="6"/>
      <c r="V1729" s="9"/>
      <c r="W1729" s="5"/>
      <c r="X1729" s="5"/>
      <c r="Y1729" s="7"/>
      <c r="Z1729" s="37"/>
      <c r="AA1729" s="5"/>
      <c r="AB1729" s="37"/>
      <c r="AC1729" s="5"/>
      <c r="AD1729" s="37"/>
      <c r="AE1729" s="37"/>
      <c r="AF1729" s="22"/>
      <c r="AG1729" s="23"/>
      <c r="AH1729" s="23"/>
      <c r="AI1729" s="23"/>
      <c r="AJ1729" s="3"/>
    </row>
    <row r="1730" spans="1:36" x14ac:dyDescent="0.35">
      <c r="A1730" s="5"/>
      <c r="B1730" s="2"/>
      <c r="C1730" s="2"/>
      <c r="D1730" s="9"/>
      <c r="E1730" s="16"/>
      <c r="F1730" s="9"/>
      <c r="G1730" s="9"/>
      <c r="H1730" s="6"/>
      <c r="I1730" s="16"/>
      <c r="J1730" s="5"/>
      <c r="K1730" s="18"/>
      <c r="L1730" s="5"/>
      <c r="M1730" s="5"/>
      <c r="N1730" s="5"/>
      <c r="O1730" s="5"/>
      <c r="P1730" s="5"/>
      <c r="Q1730" s="5"/>
      <c r="R1730" s="16"/>
      <c r="S1730" s="19"/>
      <c r="T1730" s="2"/>
      <c r="U1730" s="2"/>
      <c r="V1730" s="16"/>
      <c r="W1730" s="5"/>
      <c r="X1730" s="20"/>
      <c r="Y1730" s="2"/>
      <c r="Z1730" s="44"/>
      <c r="AA1730" s="5"/>
      <c r="AB1730" s="44"/>
      <c r="AC1730" s="5"/>
      <c r="AD1730" s="44"/>
      <c r="AE1730" s="44"/>
      <c r="AF1730" s="22"/>
      <c r="AG1730" s="23"/>
      <c r="AH1730" s="23"/>
      <c r="AI1730" s="23"/>
      <c r="AJ1730" s="3"/>
    </row>
    <row r="1731" spans="1:36" x14ac:dyDescent="0.35">
      <c r="A1731" s="5"/>
      <c r="B1731" s="2"/>
      <c r="C1731" s="2"/>
      <c r="D1731" s="9"/>
      <c r="E1731" s="16"/>
      <c r="F1731" s="9"/>
      <c r="G1731" s="9"/>
      <c r="H1731" s="6"/>
      <c r="I1731" s="16"/>
      <c r="J1731" s="5"/>
      <c r="K1731" s="18"/>
      <c r="L1731" s="5"/>
      <c r="M1731" s="5"/>
      <c r="N1731" s="5"/>
      <c r="O1731" s="5"/>
      <c r="P1731" s="5"/>
      <c r="Q1731" s="5"/>
      <c r="R1731" s="16"/>
      <c r="S1731" s="19"/>
      <c r="T1731" s="2"/>
      <c r="U1731" s="2"/>
      <c r="V1731" s="16"/>
      <c r="W1731" s="5"/>
      <c r="X1731" s="20"/>
      <c r="Y1731" s="2"/>
      <c r="Z1731" s="44"/>
      <c r="AA1731" s="5"/>
      <c r="AB1731" s="44"/>
      <c r="AC1731" s="5"/>
      <c r="AD1731" s="44"/>
      <c r="AE1731" s="44"/>
      <c r="AF1731" s="22"/>
      <c r="AG1731" s="23"/>
      <c r="AH1731" s="23"/>
      <c r="AI1731" s="23"/>
      <c r="AJ1731" s="3"/>
    </row>
    <row r="1732" spans="1:36" x14ac:dyDescent="0.35">
      <c r="A1732" s="5"/>
      <c r="B1732" s="2"/>
      <c r="C1732" s="2"/>
      <c r="D1732" s="9"/>
      <c r="E1732" s="16"/>
      <c r="F1732" s="9"/>
      <c r="G1732" s="9"/>
      <c r="H1732" s="6"/>
      <c r="I1732" s="16"/>
      <c r="J1732" s="5"/>
      <c r="K1732" s="18"/>
      <c r="L1732" s="5"/>
      <c r="M1732" s="5"/>
      <c r="N1732" s="5"/>
      <c r="O1732" s="5"/>
      <c r="P1732" s="5"/>
      <c r="Q1732" s="5"/>
      <c r="R1732" s="16"/>
      <c r="S1732" s="19"/>
      <c r="T1732" s="2"/>
      <c r="U1732" s="2"/>
      <c r="V1732" s="16"/>
      <c r="W1732" s="5"/>
      <c r="X1732" s="20"/>
      <c r="Y1732" s="2"/>
      <c r="Z1732" s="44"/>
      <c r="AA1732" s="5"/>
      <c r="AB1732" s="44"/>
      <c r="AC1732" s="5"/>
      <c r="AD1732" s="44"/>
      <c r="AE1732" s="44"/>
      <c r="AF1732" s="22"/>
      <c r="AG1732" s="23"/>
      <c r="AH1732" s="23"/>
      <c r="AI1732" s="23"/>
      <c r="AJ1732" s="3"/>
    </row>
    <row r="1733" spans="1:36" x14ac:dyDescent="0.35">
      <c r="A1733" s="5"/>
      <c r="B1733" s="6"/>
      <c r="C1733" s="6"/>
      <c r="D1733" s="9"/>
      <c r="E1733" s="9"/>
      <c r="F1733" s="9"/>
      <c r="G1733" s="9"/>
      <c r="H1733" s="6"/>
      <c r="I1733" s="9"/>
      <c r="J1733" s="9"/>
      <c r="K1733" s="39"/>
      <c r="L1733" s="11"/>
      <c r="M1733" s="11"/>
      <c r="N1733" s="38"/>
      <c r="O1733" s="38"/>
      <c r="P1733" s="12"/>
      <c r="Q1733" s="5"/>
      <c r="R1733" s="9"/>
      <c r="S1733" s="9"/>
      <c r="T1733" s="6"/>
      <c r="U1733" s="6"/>
      <c r="V1733" s="9"/>
      <c r="W1733" s="5"/>
      <c r="X1733" s="5"/>
      <c r="Y1733" s="7"/>
      <c r="Z1733" s="37"/>
      <c r="AA1733" s="5"/>
      <c r="AB1733" s="37"/>
      <c r="AC1733" s="5"/>
      <c r="AD1733" s="37"/>
      <c r="AE1733" s="37"/>
      <c r="AF1733" s="22"/>
      <c r="AG1733" s="23"/>
      <c r="AH1733" s="23"/>
      <c r="AI1733" s="23"/>
      <c r="AJ1733" s="3"/>
    </row>
    <row r="1734" spans="1:36" x14ac:dyDescent="0.35">
      <c r="A1734" s="5"/>
      <c r="B1734" s="6"/>
      <c r="C1734" s="6"/>
      <c r="D1734" s="9"/>
      <c r="E1734" s="9"/>
      <c r="F1734" s="9"/>
      <c r="G1734" s="9"/>
      <c r="H1734" s="6"/>
      <c r="I1734" s="9"/>
      <c r="J1734" s="9"/>
      <c r="K1734" s="39"/>
      <c r="L1734" s="11"/>
      <c r="M1734" s="11"/>
      <c r="N1734" s="38"/>
      <c r="O1734" s="38"/>
      <c r="P1734" s="12"/>
      <c r="Q1734" s="5"/>
      <c r="R1734" s="9"/>
      <c r="S1734" s="9"/>
      <c r="T1734" s="6"/>
      <c r="U1734" s="6"/>
      <c r="V1734" s="9"/>
      <c r="W1734" s="5"/>
      <c r="X1734" s="5"/>
      <c r="Y1734" s="7"/>
      <c r="Z1734" s="37"/>
      <c r="AA1734" s="5"/>
      <c r="AB1734" s="37"/>
      <c r="AC1734" s="5"/>
      <c r="AD1734" s="37"/>
      <c r="AE1734" s="37"/>
      <c r="AF1734" s="22"/>
      <c r="AG1734" s="23"/>
      <c r="AH1734" s="23"/>
      <c r="AI1734" s="23"/>
      <c r="AJ1734" s="3"/>
    </row>
    <row r="1735" spans="1:36" x14ac:dyDescent="0.35">
      <c r="A1735" s="5"/>
      <c r="B1735" s="6"/>
      <c r="C1735" s="6"/>
      <c r="D1735" s="9"/>
      <c r="E1735" s="9"/>
      <c r="F1735" s="9"/>
      <c r="G1735" s="9"/>
      <c r="H1735" s="6"/>
      <c r="I1735" s="9"/>
      <c r="J1735" s="9"/>
      <c r="K1735" s="39"/>
      <c r="L1735" s="11"/>
      <c r="M1735" s="11"/>
      <c r="N1735" s="38"/>
      <c r="O1735" s="38"/>
      <c r="P1735" s="12"/>
      <c r="Q1735" s="5"/>
      <c r="R1735" s="9"/>
      <c r="S1735" s="9"/>
      <c r="T1735" s="6"/>
      <c r="U1735" s="6"/>
      <c r="V1735" s="9"/>
      <c r="W1735" s="5"/>
      <c r="X1735" s="5"/>
      <c r="Y1735" s="7"/>
      <c r="Z1735" s="37"/>
      <c r="AA1735" s="5"/>
      <c r="AB1735" s="37"/>
      <c r="AC1735" s="5"/>
      <c r="AD1735" s="37"/>
      <c r="AE1735" s="37"/>
      <c r="AF1735" s="22"/>
      <c r="AG1735" s="23"/>
      <c r="AH1735" s="23"/>
      <c r="AI1735" s="23"/>
      <c r="AJ1735" s="3"/>
    </row>
    <row r="1736" spans="1:36" x14ac:dyDescent="0.35">
      <c r="A1736" s="5"/>
      <c r="B1736" s="6"/>
      <c r="C1736" s="6"/>
      <c r="D1736" s="9"/>
      <c r="E1736" s="9"/>
      <c r="F1736" s="9"/>
      <c r="G1736" s="9"/>
      <c r="H1736" s="6"/>
      <c r="I1736" s="9"/>
      <c r="J1736" s="9"/>
      <c r="K1736" s="39"/>
      <c r="L1736" s="11"/>
      <c r="M1736" s="11"/>
      <c r="N1736" s="38"/>
      <c r="O1736" s="38"/>
      <c r="P1736" s="12"/>
      <c r="Q1736" s="5"/>
      <c r="R1736" s="9"/>
      <c r="S1736" s="9"/>
      <c r="T1736" s="6"/>
      <c r="U1736" s="6"/>
      <c r="V1736" s="9"/>
      <c r="W1736" s="5"/>
      <c r="X1736" s="5"/>
      <c r="Y1736" s="7"/>
      <c r="Z1736" s="37"/>
      <c r="AA1736" s="5"/>
      <c r="AB1736" s="37"/>
      <c r="AC1736" s="5"/>
      <c r="AD1736" s="37"/>
      <c r="AE1736" s="37"/>
      <c r="AF1736" s="22"/>
      <c r="AG1736" s="23"/>
      <c r="AH1736" s="23"/>
      <c r="AI1736" s="23"/>
      <c r="AJ1736" s="3"/>
    </row>
    <row r="1737" spans="1:36" x14ac:dyDescent="0.35">
      <c r="A1737" s="5"/>
      <c r="B1737" s="6"/>
      <c r="C1737" s="6"/>
      <c r="D1737" s="9"/>
      <c r="E1737" s="9"/>
      <c r="F1737" s="9"/>
      <c r="G1737" s="9"/>
      <c r="H1737" s="6"/>
      <c r="I1737" s="9"/>
      <c r="J1737" s="9"/>
      <c r="K1737" s="39"/>
      <c r="L1737" s="11"/>
      <c r="M1737" s="11"/>
      <c r="N1737" s="38"/>
      <c r="O1737" s="38"/>
      <c r="P1737" s="12"/>
      <c r="Q1737" s="5"/>
      <c r="R1737" s="9"/>
      <c r="S1737" s="9"/>
      <c r="T1737" s="6"/>
      <c r="U1737" s="6"/>
      <c r="V1737" s="9"/>
      <c r="W1737" s="5"/>
      <c r="X1737" s="5"/>
      <c r="Y1737" s="7"/>
      <c r="Z1737" s="37"/>
      <c r="AA1737" s="5"/>
      <c r="AB1737" s="37"/>
      <c r="AC1737" s="5"/>
      <c r="AD1737" s="37"/>
      <c r="AE1737" s="37"/>
      <c r="AF1737" s="22"/>
      <c r="AG1737" s="23"/>
      <c r="AH1737" s="23"/>
      <c r="AI1737" s="23"/>
      <c r="AJ1737" s="3"/>
    </row>
    <row r="1738" spans="1:36" x14ac:dyDescent="0.35">
      <c r="A1738" s="5"/>
      <c r="B1738" s="6"/>
      <c r="C1738" s="6"/>
      <c r="D1738" s="9"/>
      <c r="E1738" s="9"/>
      <c r="F1738" s="9"/>
      <c r="G1738" s="9"/>
      <c r="H1738" s="6"/>
      <c r="I1738" s="9"/>
      <c r="J1738" s="9"/>
      <c r="K1738" s="39"/>
      <c r="L1738" s="11"/>
      <c r="M1738" s="11"/>
      <c r="N1738" s="38"/>
      <c r="O1738" s="38"/>
      <c r="P1738" s="12"/>
      <c r="Q1738" s="5"/>
      <c r="R1738" s="9"/>
      <c r="S1738" s="9"/>
      <c r="T1738" s="6"/>
      <c r="U1738" s="6"/>
      <c r="V1738" s="9"/>
      <c r="W1738" s="5"/>
      <c r="X1738" s="5"/>
      <c r="Y1738" s="7"/>
      <c r="Z1738" s="37"/>
      <c r="AA1738" s="5"/>
      <c r="AB1738" s="37"/>
      <c r="AC1738" s="5"/>
      <c r="AD1738" s="37"/>
      <c r="AE1738" s="37"/>
      <c r="AF1738" s="22"/>
      <c r="AG1738" s="23"/>
      <c r="AH1738" s="23"/>
      <c r="AI1738" s="23"/>
      <c r="AJ1738" s="3"/>
    </row>
    <row r="1739" spans="1:36" x14ac:dyDescent="0.35">
      <c r="A1739" s="5"/>
      <c r="B1739" s="6"/>
      <c r="C1739" s="6"/>
      <c r="D1739" s="9"/>
      <c r="E1739" s="9"/>
      <c r="F1739" s="9"/>
      <c r="G1739" s="9"/>
      <c r="H1739" s="6"/>
      <c r="I1739" s="9"/>
      <c r="J1739" s="9"/>
      <c r="K1739" s="39"/>
      <c r="L1739" s="11"/>
      <c r="M1739" s="11"/>
      <c r="N1739" s="38"/>
      <c r="O1739" s="38"/>
      <c r="P1739" s="12"/>
      <c r="Q1739" s="5"/>
      <c r="R1739" s="9"/>
      <c r="S1739" s="9"/>
      <c r="T1739" s="6"/>
      <c r="U1739" s="6"/>
      <c r="V1739" s="9"/>
      <c r="W1739" s="5"/>
      <c r="X1739" s="5"/>
      <c r="Y1739" s="7"/>
      <c r="Z1739" s="37"/>
      <c r="AA1739" s="5"/>
      <c r="AB1739" s="37"/>
      <c r="AC1739" s="5"/>
      <c r="AD1739" s="37"/>
      <c r="AE1739" s="37"/>
      <c r="AF1739" s="22"/>
      <c r="AG1739" s="23"/>
      <c r="AH1739" s="23"/>
      <c r="AI1739" s="23"/>
      <c r="AJ1739" s="3"/>
    </row>
    <row r="1740" spans="1:36" x14ac:dyDescent="0.35">
      <c r="A1740" s="5"/>
      <c r="B1740" s="6"/>
      <c r="C1740" s="6"/>
      <c r="D1740" s="9"/>
      <c r="E1740" s="9"/>
      <c r="F1740" s="9"/>
      <c r="G1740" s="9"/>
      <c r="H1740" s="6"/>
      <c r="I1740" s="9"/>
      <c r="J1740" s="9"/>
      <c r="K1740" s="39"/>
      <c r="L1740" s="11"/>
      <c r="M1740" s="11"/>
      <c r="N1740" s="38"/>
      <c r="O1740" s="38"/>
      <c r="P1740" s="12"/>
      <c r="Q1740" s="5"/>
      <c r="R1740" s="9"/>
      <c r="S1740" s="9"/>
      <c r="T1740" s="6"/>
      <c r="U1740" s="6"/>
      <c r="V1740" s="9"/>
      <c r="W1740" s="5"/>
      <c r="X1740" s="5"/>
      <c r="Y1740" s="7"/>
      <c r="Z1740" s="37"/>
      <c r="AA1740" s="5"/>
      <c r="AB1740" s="37"/>
      <c r="AC1740" s="5"/>
      <c r="AD1740" s="37"/>
      <c r="AE1740" s="37"/>
      <c r="AF1740" s="22"/>
      <c r="AG1740" s="23"/>
      <c r="AH1740" s="23"/>
      <c r="AI1740" s="23"/>
      <c r="AJ1740" s="3"/>
    </row>
    <row r="1741" spans="1:36" x14ac:dyDescent="0.35">
      <c r="A1741" s="5"/>
      <c r="B1741" s="6"/>
      <c r="C1741" s="6"/>
      <c r="D1741" s="9"/>
      <c r="E1741" s="9"/>
      <c r="F1741" s="9"/>
      <c r="G1741" s="9"/>
      <c r="H1741" s="7"/>
      <c r="I1741" s="9"/>
      <c r="J1741" s="9"/>
      <c r="K1741" s="10"/>
      <c r="L1741" s="5"/>
      <c r="M1741" s="5"/>
      <c r="N1741" s="35"/>
      <c r="O1741" s="35"/>
      <c r="P1741" s="12"/>
      <c r="Q1741" s="5"/>
      <c r="R1741" s="9"/>
      <c r="S1741" s="9"/>
      <c r="T1741" s="6"/>
      <c r="U1741" s="13"/>
      <c r="V1741" s="9"/>
      <c r="W1741" s="5"/>
      <c r="X1741" s="12"/>
      <c r="Y1741" s="7"/>
      <c r="Z1741" s="36"/>
      <c r="AA1741" s="5"/>
      <c r="AB1741" s="36"/>
      <c r="AC1741" s="5"/>
      <c r="AD1741" s="36"/>
      <c r="AE1741" s="36"/>
      <c r="AF1741" s="22"/>
      <c r="AG1741" s="23"/>
      <c r="AH1741" s="23"/>
      <c r="AI1741" s="23"/>
      <c r="AJ1741" s="3"/>
    </row>
    <row r="1742" spans="1:36" x14ac:dyDescent="0.35">
      <c r="A1742" s="5"/>
      <c r="B1742" s="6"/>
      <c r="C1742" s="6"/>
      <c r="D1742" s="9"/>
      <c r="E1742" s="9"/>
      <c r="F1742" s="9"/>
      <c r="G1742" s="9"/>
      <c r="H1742" s="7"/>
      <c r="I1742" s="9"/>
      <c r="J1742" s="9"/>
      <c r="K1742" s="10"/>
      <c r="L1742" s="5"/>
      <c r="M1742" s="5"/>
      <c r="N1742" s="35"/>
      <c r="O1742" s="35"/>
      <c r="P1742" s="12"/>
      <c r="Q1742" s="5"/>
      <c r="R1742" s="9"/>
      <c r="S1742" s="9"/>
      <c r="T1742" s="6"/>
      <c r="U1742" s="13"/>
      <c r="V1742" s="9"/>
      <c r="W1742" s="5"/>
      <c r="X1742" s="12"/>
      <c r="Y1742" s="7"/>
      <c r="Z1742" s="36"/>
      <c r="AA1742" s="5"/>
      <c r="AB1742" s="36"/>
      <c r="AC1742" s="5"/>
      <c r="AD1742" s="36"/>
      <c r="AE1742" s="36"/>
      <c r="AF1742" s="22"/>
      <c r="AG1742" s="23"/>
      <c r="AH1742" s="23"/>
      <c r="AI1742" s="23"/>
      <c r="AJ1742" s="3"/>
    </row>
    <row r="1743" spans="1:36" x14ac:dyDescent="0.35">
      <c r="A1743" s="5"/>
      <c r="B1743" s="6"/>
      <c r="C1743" s="6"/>
      <c r="D1743" s="9"/>
      <c r="E1743" s="9"/>
      <c r="F1743" s="9"/>
      <c r="G1743" s="9"/>
      <c r="H1743" s="7"/>
      <c r="I1743" s="9"/>
      <c r="J1743" s="9"/>
      <c r="K1743" s="10"/>
      <c r="L1743" s="5"/>
      <c r="M1743" s="5"/>
      <c r="N1743" s="35"/>
      <c r="O1743" s="35"/>
      <c r="P1743" s="12"/>
      <c r="Q1743" s="5"/>
      <c r="R1743" s="9"/>
      <c r="S1743" s="9"/>
      <c r="T1743" s="6"/>
      <c r="U1743" s="13"/>
      <c r="V1743" s="9"/>
      <c r="W1743" s="5"/>
      <c r="X1743" s="12"/>
      <c r="Y1743" s="7"/>
      <c r="Z1743" s="36"/>
      <c r="AA1743" s="5"/>
      <c r="AB1743" s="36"/>
      <c r="AC1743" s="5"/>
      <c r="AD1743" s="36"/>
      <c r="AE1743" s="36"/>
      <c r="AF1743" s="22"/>
      <c r="AG1743" s="23"/>
      <c r="AH1743" s="23"/>
      <c r="AI1743" s="23"/>
      <c r="AJ1743" s="3"/>
    </row>
    <row r="1744" spans="1:36" x14ac:dyDescent="0.35">
      <c r="A1744" s="5"/>
      <c r="B1744" s="6"/>
      <c r="C1744" s="6"/>
      <c r="D1744" s="9"/>
      <c r="E1744" s="9"/>
      <c r="F1744" s="9"/>
      <c r="G1744" s="9"/>
      <c r="H1744" s="7"/>
      <c r="I1744" s="9"/>
      <c r="J1744" s="9"/>
      <c r="K1744" s="10"/>
      <c r="L1744" s="5"/>
      <c r="M1744" s="5"/>
      <c r="N1744" s="35"/>
      <c r="O1744" s="35"/>
      <c r="P1744" s="12"/>
      <c r="Q1744" s="5"/>
      <c r="R1744" s="9"/>
      <c r="S1744" s="9"/>
      <c r="T1744" s="6"/>
      <c r="U1744" s="13"/>
      <c r="V1744" s="9"/>
      <c r="W1744" s="5"/>
      <c r="X1744" s="12"/>
      <c r="Y1744" s="7"/>
      <c r="Z1744" s="36"/>
      <c r="AA1744" s="5"/>
      <c r="AB1744" s="36"/>
      <c r="AC1744" s="5"/>
      <c r="AD1744" s="36"/>
      <c r="AE1744" s="36"/>
      <c r="AF1744" s="22"/>
      <c r="AG1744" s="23"/>
      <c r="AH1744" s="23"/>
      <c r="AI1744" s="23"/>
      <c r="AJ1744" s="3"/>
    </row>
    <row r="1745" spans="1:36" x14ac:dyDescent="0.35">
      <c r="A1745" s="5"/>
      <c r="B1745" s="6"/>
      <c r="C1745" s="6"/>
      <c r="D1745" s="9"/>
      <c r="E1745" s="9"/>
      <c r="F1745" s="9"/>
      <c r="G1745" s="9"/>
      <c r="H1745" s="7"/>
      <c r="I1745" s="9"/>
      <c r="J1745" s="9"/>
      <c r="K1745" s="10"/>
      <c r="L1745" s="5"/>
      <c r="M1745" s="5"/>
      <c r="N1745" s="35"/>
      <c r="O1745" s="35"/>
      <c r="P1745" s="12"/>
      <c r="Q1745" s="5"/>
      <c r="R1745" s="9"/>
      <c r="S1745" s="9"/>
      <c r="T1745" s="6"/>
      <c r="U1745" s="13"/>
      <c r="V1745" s="9"/>
      <c r="W1745" s="5"/>
      <c r="X1745" s="12"/>
      <c r="Y1745" s="7"/>
      <c r="Z1745" s="36"/>
      <c r="AA1745" s="5"/>
      <c r="AB1745" s="36"/>
      <c r="AC1745" s="5"/>
      <c r="AD1745" s="36"/>
      <c r="AE1745" s="36"/>
      <c r="AF1745" s="22"/>
      <c r="AG1745" s="23"/>
      <c r="AH1745" s="23"/>
      <c r="AI1745" s="23"/>
      <c r="AJ1745" s="3"/>
    </row>
    <row r="1746" spans="1:36" x14ac:dyDescent="0.35">
      <c r="A1746" s="5"/>
      <c r="B1746" s="6"/>
      <c r="C1746" s="6"/>
      <c r="D1746" s="9"/>
      <c r="E1746" s="9"/>
      <c r="F1746" s="9"/>
      <c r="G1746" s="9"/>
      <c r="H1746" s="7"/>
      <c r="I1746" s="9"/>
      <c r="J1746" s="9"/>
      <c r="K1746" s="10"/>
      <c r="L1746" s="5"/>
      <c r="M1746" s="5"/>
      <c r="N1746" s="35"/>
      <c r="O1746" s="35"/>
      <c r="P1746" s="12"/>
      <c r="Q1746" s="5"/>
      <c r="R1746" s="9"/>
      <c r="S1746" s="9"/>
      <c r="T1746" s="6"/>
      <c r="U1746" s="13"/>
      <c r="V1746" s="9"/>
      <c r="W1746" s="5"/>
      <c r="X1746" s="12"/>
      <c r="Y1746" s="7"/>
      <c r="Z1746" s="36"/>
      <c r="AA1746" s="5"/>
      <c r="AB1746" s="36"/>
      <c r="AC1746" s="5"/>
      <c r="AD1746" s="36"/>
      <c r="AE1746" s="36"/>
      <c r="AF1746" s="22"/>
      <c r="AG1746" s="23"/>
      <c r="AH1746" s="23"/>
      <c r="AI1746" s="23"/>
      <c r="AJ1746" s="3"/>
    </row>
    <row r="1747" spans="1:36" x14ac:dyDescent="0.35">
      <c r="A1747" s="5"/>
      <c r="B1747" s="6"/>
      <c r="C1747" s="6"/>
      <c r="D1747" s="9"/>
      <c r="E1747" s="9"/>
      <c r="F1747" s="9"/>
      <c r="G1747" s="9"/>
      <c r="H1747" s="7"/>
      <c r="I1747" s="9"/>
      <c r="J1747" s="9"/>
      <c r="K1747" s="10"/>
      <c r="L1747" s="5"/>
      <c r="M1747" s="5"/>
      <c r="N1747" s="35"/>
      <c r="O1747" s="35"/>
      <c r="P1747" s="12"/>
      <c r="Q1747" s="5"/>
      <c r="R1747" s="9"/>
      <c r="S1747" s="9"/>
      <c r="T1747" s="6"/>
      <c r="U1747" s="13"/>
      <c r="V1747" s="9"/>
      <c r="W1747" s="5"/>
      <c r="X1747" s="12"/>
      <c r="Y1747" s="7"/>
      <c r="Z1747" s="36"/>
      <c r="AA1747" s="5"/>
      <c r="AB1747" s="36"/>
      <c r="AC1747" s="5"/>
      <c r="AD1747" s="36"/>
      <c r="AE1747" s="36"/>
      <c r="AF1747" s="22"/>
      <c r="AG1747" s="23"/>
      <c r="AH1747" s="23"/>
      <c r="AI1747" s="23"/>
      <c r="AJ1747" s="3"/>
    </row>
    <row r="1748" spans="1:36" x14ac:dyDescent="0.35">
      <c r="A1748" s="5"/>
      <c r="B1748" s="6"/>
      <c r="C1748" s="6"/>
      <c r="D1748" s="9"/>
      <c r="E1748" s="9"/>
      <c r="F1748" s="9"/>
      <c r="G1748" s="9"/>
      <c r="H1748" s="7"/>
      <c r="I1748" s="9"/>
      <c r="J1748" s="9"/>
      <c r="K1748" s="10"/>
      <c r="L1748" s="5"/>
      <c r="M1748" s="5"/>
      <c r="N1748" s="35"/>
      <c r="O1748" s="35"/>
      <c r="P1748" s="12"/>
      <c r="Q1748" s="5"/>
      <c r="R1748" s="9"/>
      <c r="S1748" s="9"/>
      <c r="T1748" s="6"/>
      <c r="U1748" s="13"/>
      <c r="V1748" s="9"/>
      <c r="W1748" s="5"/>
      <c r="X1748" s="12"/>
      <c r="Y1748" s="7"/>
      <c r="Z1748" s="36"/>
      <c r="AA1748" s="5"/>
      <c r="AB1748" s="36"/>
      <c r="AC1748" s="5"/>
      <c r="AD1748" s="36"/>
      <c r="AE1748" s="36"/>
      <c r="AF1748" s="22"/>
      <c r="AG1748" s="23"/>
      <c r="AH1748" s="23"/>
      <c r="AI1748" s="23"/>
      <c r="AJ1748" s="3"/>
    </row>
    <row r="1749" spans="1:36" x14ac:dyDescent="0.35">
      <c r="A1749" s="5"/>
      <c r="B1749" s="6"/>
      <c r="C1749" s="6"/>
      <c r="D1749" s="9"/>
      <c r="E1749" s="9"/>
      <c r="F1749" s="9"/>
      <c r="G1749" s="9"/>
      <c r="H1749" s="6"/>
      <c r="I1749" s="9"/>
      <c r="J1749" s="9"/>
      <c r="K1749" s="39"/>
      <c r="L1749" s="11"/>
      <c r="M1749" s="11"/>
      <c r="N1749" s="38"/>
      <c r="O1749" s="38"/>
      <c r="P1749" s="12"/>
      <c r="Q1749" s="5"/>
      <c r="R1749" s="9"/>
      <c r="S1749" s="9"/>
      <c r="T1749" s="6"/>
      <c r="U1749" s="6"/>
      <c r="V1749" s="9"/>
      <c r="W1749" s="5"/>
      <c r="X1749" s="5"/>
      <c r="Y1749" s="7"/>
      <c r="Z1749" s="37"/>
      <c r="AA1749" s="5"/>
      <c r="AB1749" s="37"/>
      <c r="AC1749" s="5"/>
      <c r="AD1749" s="37"/>
      <c r="AE1749" s="37"/>
      <c r="AF1749" s="22"/>
      <c r="AG1749" s="23"/>
      <c r="AH1749" s="23"/>
      <c r="AI1749" s="23"/>
      <c r="AJ1749" s="3"/>
    </row>
    <row r="1750" spans="1:36" x14ac:dyDescent="0.35">
      <c r="A1750" s="5"/>
      <c r="B1750" s="6"/>
      <c r="C1750" s="6"/>
      <c r="D1750" s="9"/>
      <c r="E1750" s="9"/>
      <c r="F1750" s="9"/>
      <c r="G1750" s="9"/>
      <c r="H1750" s="6"/>
      <c r="I1750" s="9"/>
      <c r="J1750" s="9"/>
      <c r="K1750" s="39"/>
      <c r="L1750" s="11"/>
      <c r="M1750" s="11"/>
      <c r="N1750" s="38"/>
      <c r="O1750" s="38"/>
      <c r="P1750" s="12"/>
      <c r="Q1750" s="5"/>
      <c r="R1750" s="9"/>
      <c r="S1750" s="9"/>
      <c r="T1750" s="6"/>
      <c r="U1750" s="6"/>
      <c r="V1750" s="9"/>
      <c r="W1750" s="5"/>
      <c r="X1750" s="5"/>
      <c r="Y1750" s="7"/>
      <c r="Z1750" s="37"/>
      <c r="AA1750" s="5"/>
      <c r="AB1750" s="37"/>
      <c r="AC1750" s="5"/>
      <c r="AD1750" s="37"/>
      <c r="AE1750" s="37"/>
      <c r="AF1750" s="22"/>
      <c r="AG1750" s="23"/>
      <c r="AH1750" s="23"/>
      <c r="AI1750" s="23"/>
      <c r="AJ1750" s="3"/>
    </row>
    <row r="1751" spans="1:36" x14ac:dyDescent="0.35">
      <c r="A1751" s="5"/>
      <c r="B1751" s="6"/>
      <c r="C1751" s="6"/>
      <c r="D1751" s="9"/>
      <c r="E1751" s="9"/>
      <c r="F1751" s="9"/>
      <c r="G1751" s="9"/>
      <c r="H1751" s="6"/>
      <c r="I1751" s="9"/>
      <c r="J1751" s="9"/>
      <c r="K1751" s="39"/>
      <c r="L1751" s="11"/>
      <c r="M1751" s="11"/>
      <c r="N1751" s="38"/>
      <c r="O1751" s="38"/>
      <c r="P1751" s="12"/>
      <c r="Q1751" s="5"/>
      <c r="R1751" s="9"/>
      <c r="S1751" s="9"/>
      <c r="T1751" s="6"/>
      <c r="U1751" s="6"/>
      <c r="V1751" s="9"/>
      <c r="W1751" s="5"/>
      <c r="X1751" s="5"/>
      <c r="Y1751" s="7"/>
      <c r="Z1751" s="37"/>
      <c r="AA1751" s="5"/>
      <c r="AB1751" s="37"/>
      <c r="AC1751" s="5"/>
      <c r="AD1751" s="37"/>
      <c r="AE1751" s="37"/>
      <c r="AF1751" s="22"/>
      <c r="AG1751" s="23"/>
      <c r="AH1751" s="23"/>
      <c r="AI1751" s="23"/>
      <c r="AJ1751" s="3"/>
    </row>
    <row r="1752" spans="1:36" x14ac:dyDescent="0.35">
      <c r="A1752" s="5"/>
      <c r="B1752" s="6"/>
      <c r="C1752" s="6"/>
      <c r="D1752" s="9"/>
      <c r="E1752" s="9"/>
      <c r="F1752" s="9"/>
      <c r="G1752" s="9"/>
      <c r="H1752" s="6"/>
      <c r="I1752" s="9"/>
      <c r="J1752" s="9"/>
      <c r="K1752" s="39"/>
      <c r="L1752" s="11"/>
      <c r="M1752" s="11"/>
      <c r="N1752" s="38"/>
      <c r="O1752" s="38"/>
      <c r="P1752" s="12"/>
      <c r="Q1752" s="5"/>
      <c r="R1752" s="9"/>
      <c r="S1752" s="9"/>
      <c r="T1752" s="6"/>
      <c r="U1752" s="6"/>
      <c r="V1752" s="9"/>
      <c r="W1752" s="5"/>
      <c r="X1752" s="5"/>
      <c r="Y1752" s="7"/>
      <c r="Z1752" s="37"/>
      <c r="AA1752" s="5"/>
      <c r="AB1752" s="37"/>
      <c r="AC1752" s="5"/>
      <c r="AD1752" s="37"/>
      <c r="AE1752" s="37"/>
      <c r="AF1752" s="22"/>
      <c r="AG1752" s="23"/>
      <c r="AH1752" s="23"/>
      <c r="AI1752" s="23"/>
      <c r="AJ1752" s="3"/>
    </row>
    <row r="1753" spans="1:36" x14ac:dyDescent="0.35">
      <c r="A1753" s="5"/>
      <c r="B1753" s="6"/>
      <c r="C1753" s="6"/>
      <c r="D1753" s="9"/>
      <c r="E1753" s="9"/>
      <c r="F1753" s="9"/>
      <c r="G1753" s="9"/>
      <c r="H1753" s="6"/>
      <c r="I1753" s="9"/>
      <c r="J1753" s="9"/>
      <c r="K1753" s="39"/>
      <c r="L1753" s="11"/>
      <c r="M1753" s="11"/>
      <c r="N1753" s="38"/>
      <c r="O1753" s="38"/>
      <c r="P1753" s="12"/>
      <c r="Q1753" s="5"/>
      <c r="R1753" s="9"/>
      <c r="S1753" s="9"/>
      <c r="T1753" s="6"/>
      <c r="U1753" s="6"/>
      <c r="V1753" s="9"/>
      <c r="W1753" s="5"/>
      <c r="X1753" s="5"/>
      <c r="Y1753" s="7"/>
      <c r="Z1753" s="37"/>
      <c r="AA1753" s="5"/>
      <c r="AB1753" s="37"/>
      <c r="AC1753" s="5"/>
      <c r="AD1753" s="37"/>
      <c r="AE1753" s="37"/>
      <c r="AF1753" s="22"/>
      <c r="AG1753" s="23"/>
      <c r="AH1753" s="23"/>
      <c r="AI1753" s="23"/>
      <c r="AJ1753" s="3"/>
    </row>
    <row r="1754" spans="1:36" x14ac:dyDescent="0.35">
      <c r="A1754" s="5"/>
      <c r="B1754" s="6"/>
      <c r="C1754" s="6"/>
      <c r="D1754" s="9"/>
      <c r="E1754" s="9"/>
      <c r="F1754" s="9"/>
      <c r="G1754" s="9"/>
      <c r="H1754" s="6"/>
      <c r="I1754" s="9"/>
      <c r="J1754" s="9"/>
      <c r="K1754" s="39"/>
      <c r="L1754" s="11"/>
      <c r="M1754" s="11"/>
      <c r="N1754" s="38"/>
      <c r="O1754" s="38"/>
      <c r="P1754" s="12"/>
      <c r="Q1754" s="5"/>
      <c r="R1754" s="9"/>
      <c r="S1754" s="9"/>
      <c r="T1754" s="6"/>
      <c r="U1754" s="6"/>
      <c r="V1754" s="9"/>
      <c r="W1754" s="5"/>
      <c r="X1754" s="5"/>
      <c r="Y1754" s="7"/>
      <c r="Z1754" s="37"/>
      <c r="AA1754" s="5"/>
      <c r="AB1754" s="37"/>
      <c r="AC1754" s="5"/>
      <c r="AD1754" s="37"/>
      <c r="AE1754" s="37"/>
      <c r="AF1754" s="22"/>
      <c r="AG1754" s="23"/>
      <c r="AH1754" s="23"/>
      <c r="AI1754" s="23"/>
      <c r="AJ1754" s="3"/>
    </row>
    <row r="1755" spans="1:36" x14ac:dyDescent="0.35">
      <c r="A1755" s="5"/>
      <c r="B1755" s="6"/>
      <c r="C1755" s="6"/>
      <c r="D1755" s="9"/>
      <c r="E1755" s="9"/>
      <c r="F1755" s="9"/>
      <c r="G1755" s="9"/>
      <c r="H1755" s="6"/>
      <c r="I1755" s="9"/>
      <c r="J1755" s="9"/>
      <c r="K1755" s="39"/>
      <c r="L1755" s="11"/>
      <c r="M1755" s="11"/>
      <c r="N1755" s="38"/>
      <c r="O1755" s="38"/>
      <c r="P1755" s="12"/>
      <c r="Q1755" s="5"/>
      <c r="R1755" s="9"/>
      <c r="S1755" s="9"/>
      <c r="T1755" s="6"/>
      <c r="U1755" s="6"/>
      <c r="V1755" s="9"/>
      <c r="W1755" s="5"/>
      <c r="X1755" s="5"/>
      <c r="Y1755" s="7"/>
      <c r="Z1755" s="37"/>
      <c r="AA1755" s="5"/>
      <c r="AB1755" s="37"/>
      <c r="AC1755" s="5"/>
      <c r="AD1755" s="37"/>
      <c r="AE1755" s="37"/>
      <c r="AF1755" s="22"/>
      <c r="AG1755" s="23"/>
      <c r="AH1755" s="23"/>
      <c r="AI1755" s="23"/>
      <c r="AJ1755" s="3"/>
    </row>
    <row r="1756" spans="1:36" x14ac:dyDescent="0.35">
      <c r="A1756" s="5"/>
      <c r="B1756" s="6"/>
      <c r="C1756" s="6"/>
      <c r="D1756" s="9"/>
      <c r="E1756" s="9"/>
      <c r="F1756" s="9"/>
      <c r="G1756" s="9"/>
      <c r="H1756" s="6"/>
      <c r="I1756" s="9"/>
      <c r="J1756" s="9"/>
      <c r="K1756" s="39"/>
      <c r="L1756" s="11"/>
      <c r="M1756" s="11"/>
      <c r="N1756" s="38"/>
      <c r="O1756" s="38"/>
      <c r="P1756" s="12"/>
      <c r="Q1756" s="5"/>
      <c r="R1756" s="9"/>
      <c r="S1756" s="9"/>
      <c r="T1756" s="6"/>
      <c r="U1756" s="6"/>
      <c r="V1756" s="9"/>
      <c r="W1756" s="5"/>
      <c r="X1756" s="5"/>
      <c r="Y1756" s="7"/>
      <c r="Z1756" s="37"/>
      <c r="AA1756" s="5"/>
      <c r="AB1756" s="37"/>
      <c r="AC1756" s="5"/>
      <c r="AD1756" s="37"/>
      <c r="AE1756" s="37"/>
      <c r="AF1756" s="22"/>
      <c r="AG1756" s="23"/>
      <c r="AH1756" s="23"/>
      <c r="AI1756" s="23"/>
      <c r="AJ1756" s="3"/>
    </row>
    <row r="1757" spans="1:36" x14ac:dyDescent="0.35">
      <c r="A1757" s="5"/>
      <c r="B1757" s="6"/>
      <c r="C1757" s="6"/>
      <c r="D1757" s="9"/>
      <c r="E1757" s="9"/>
      <c r="F1757" s="9"/>
      <c r="G1757" s="9"/>
      <c r="H1757" s="6"/>
      <c r="I1757" s="9"/>
      <c r="J1757" s="9"/>
      <c r="K1757" s="39"/>
      <c r="L1757" s="11"/>
      <c r="M1757" s="11"/>
      <c r="N1757" s="12"/>
      <c r="O1757" s="12"/>
      <c r="P1757" s="38"/>
      <c r="Q1757" s="5"/>
      <c r="R1757" s="9"/>
      <c r="S1757" s="9"/>
      <c r="T1757" s="6"/>
      <c r="U1757" s="6"/>
      <c r="V1757" s="9"/>
      <c r="W1757" s="5"/>
      <c r="X1757" s="5"/>
      <c r="Y1757" s="7"/>
      <c r="Z1757" s="37"/>
      <c r="AA1757" s="5"/>
      <c r="AB1757" s="37"/>
      <c r="AC1757" s="5"/>
      <c r="AD1757" s="37"/>
      <c r="AE1757" s="37"/>
      <c r="AF1757" s="22"/>
      <c r="AG1757" s="23"/>
      <c r="AH1757" s="23"/>
      <c r="AI1757" s="23"/>
      <c r="AJ1757" s="3"/>
    </row>
    <row r="1758" spans="1:36" x14ac:dyDescent="0.35">
      <c r="A1758" s="5"/>
      <c r="B1758" s="6"/>
      <c r="C1758" s="6"/>
      <c r="D1758" s="9"/>
      <c r="E1758" s="9"/>
      <c r="F1758" s="9"/>
      <c r="G1758" s="9"/>
      <c r="H1758" s="6"/>
      <c r="I1758" s="9"/>
      <c r="J1758" s="9"/>
      <c r="K1758" s="39"/>
      <c r="L1758" s="11"/>
      <c r="M1758" s="11"/>
      <c r="N1758" s="12"/>
      <c r="O1758" s="12"/>
      <c r="P1758" s="38"/>
      <c r="Q1758" s="5"/>
      <c r="R1758" s="9"/>
      <c r="S1758" s="9"/>
      <c r="T1758" s="6"/>
      <c r="U1758" s="6"/>
      <c r="V1758" s="9"/>
      <c r="W1758" s="5"/>
      <c r="X1758" s="5"/>
      <c r="Y1758" s="7"/>
      <c r="Z1758" s="37"/>
      <c r="AA1758" s="5"/>
      <c r="AB1758" s="37"/>
      <c r="AC1758" s="5"/>
      <c r="AD1758" s="37"/>
      <c r="AE1758" s="37"/>
      <c r="AF1758" s="22"/>
      <c r="AG1758" s="23"/>
      <c r="AH1758" s="23"/>
      <c r="AI1758" s="23"/>
      <c r="AJ1758" s="3"/>
    </row>
    <row r="1759" spans="1:36" x14ac:dyDescent="0.35">
      <c r="A1759" s="5"/>
      <c r="B1759" s="6"/>
      <c r="C1759" s="6"/>
      <c r="D1759" s="9"/>
      <c r="E1759" s="9"/>
      <c r="F1759" s="9"/>
      <c r="G1759" s="9"/>
      <c r="H1759" s="6"/>
      <c r="I1759" s="9"/>
      <c r="J1759" s="9"/>
      <c r="K1759" s="39"/>
      <c r="L1759" s="11"/>
      <c r="M1759" s="11"/>
      <c r="N1759" s="12"/>
      <c r="O1759" s="12"/>
      <c r="P1759" s="38"/>
      <c r="Q1759" s="5"/>
      <c r="R1759" s="9"/>
      <c r="S1759" s="9"/>
      <c r="T1759" s="6"/>
      <c r="U1759" s="6"/>
      <c r="V1759" s="9"/>
      <c r="W1759" s="5"/>
      <c r="X1759" s="5"/>
      <c r="Y1759" s="7"/>
      <c r="Z1759" s="37"/>
      <c r="AA1759" s="5"/>
      <c r="AB1759" s="37"/>
      <c r="AC1759" s="5"/>
      <c r="AD1759" s="37"/>
      <c r="AE1759" s="37"/>
      <c r="AF1759" s="22"/>
      <c r="AG1759" s="23"/>
      <c r="AH1759" s="23"/>
      <c r="AI1759" s="23"/>
      <c r="AJ1759" s="3"/>
    </row>
    <row r="1760" spans="1:36" x14ac:dyDescent="0.35">
      <c r="A1760" s="5"/>
      <c r="B1760" s="6"/>
      <c r="C1760" s="6"/>
      <c r="D1760" s="9"/>
      <c r="E1760" s="9"/>
      <c r="F1760" s="9"/>
      <c r="G1760" s="9"/>
      <c r="H1760" s="6"/>
      <c r="I1760" s="9"/>
      <c r="J1760" s="9"/>
      <c r="K1760" s="39"/>
      <c r="L1760" s="11"/>
      <c r="M1760" s="11"/>
      <c r="N1760" s="12"/>
      <c r="O1760" s="12"/>
      <c r="P1760" s="12"/>
      <c r="Q1760" s="5"/>
      <c r="R1760" s="9"/>
      <c r="S1760" s="9"/>
      <c r="T1760" s="7"/>
      <c r="U1760" s="6"/>
      <c r="V1760" s="9"/>
      <c r="W1760" s="5"/>
      <c r="X1760" s="5"/>
      <c r="Y1760" s="7"/>
      <c r="Z1760" s="37"/>
      <c r="AA1760" s="5"/>
      <c r="AB1760" s="37"/>
      <c r="AC1760" s="5"/>
      <c r="AD1760" s="37"/>
      <c r="AE1760" s="37"/>
      <c r="AF1760" s="22"/>
      <c r="AG1760" s="23"/>
      <c r="AH1760" s="23"/>
      <c r="AI1760" s="23"/>
      <c r="AJ1760" s="3"/>
    </row>
    <row r="1761" spans="1:36" x14ac:dyDescent="0.35">
      <c r="A1761" s="5"/>
      <c r="B1761" s="6"/>
      <c r="C1761" s="6"/>
      <c r="D1761" s="9"/>
      <c r="E1761" s="9"/>
      <c r="F1761" s="9"/>
      <c r="G1761" s="9"/>
      <c r="H1761" s="6"/>
      <c r="I1761" s="9"/>
      <c r="J1761" s="9"/>
      <c r="K1761" s="39"/>
      <c r="L1761" s="11"/>
      <c r="M1761" s="11"/>
      <c r="N1761" s="12"/>
      <c r="O1761" s="12"/>
      <c r="P1761" s="12"/>
      <c r="Q1761" s="5"/>
      <c r="R1761" s="9"/>
      <c r="S1761" s="9"/>
      <c r="T1761" s="7"/>
      <c r="U1761" s="6"/>
      <c r="V1761" s="9"/>
      <c r="W1761" s="5"/>
      <c r="X1761" s="5"/>
      <c r="Y1761" s="7"/>
      <c r="Z1761" s="37"/>
      <c r="AA1761" s="5"/>
      <c r="AB1761" s="37"/>
      <c r="AC1761" s="5"/>
      <c r="AD1761" s="37"/>
      <c r="AE1761" s="37"/>
      <c r="AF1761" s="22"/>
      <c r="AG1761" s="23"/>
      <c r="AH1761" s="23"/>
      <c r="AI1761" s="23"/>
      <c r="AJ1761" s="3"/>
    </row>
    <row r="1762" spans="1:36" x14ac:dyDescent="0.35">
      <c r="A1762" s="5"/>
      <c r="B1762" s="6"/>
      <c r="C1762" s="6"/>
      <c r="D1762" s="9"/>
      <c r="E1762" s="9"/>
      <c r="F1762" s="9"/>
      <c r="G1762" s="9"/>
      <c r="H1762" s="6"/>
      <c r="I1762" s="9"/>
      <c r="J1762" s="9"/>
      <c r="K1762" s="39"/>
      <c r="L1762" s="11"/>
      <c r="M1762" s="11"/>
      <c r="N1762" s="12"/>
      <c r="O1762" s="12"/>
      <c r="P1762" s="12"/>
      <c r="Q1762" s="5"/>
      <c r="R1762" s="9"/>
      <c r="S1762" s="9"/>
      <c r="T1762" s="7"/>
      <c r="U1762" s="6"/>
      <c r="V1762" s="9"/>
      <c r="W1762" s="5"/>
      <c r="X1762" s="5"/>
      <c r="Y1762" s="7"/>
      <c r="Z1762" s="37"/>
      <c r="AA1762" s="5"/>
      <c r="AB1762" s="37"/>
      <c r="AC1762" s="5"/>
      <c r="AD1762" s="37"/>
      <c r="AE1762" s="37"/>
      <c r="AF1762" s="22"/>
      <c r="AG1762" s="23"/>
      <c r="AH1762" s="23"/>
      <c r="AI1762" s="23"/>
      <c r="AJ1762" s="3"/>
    </row>
    <row r="1763" spans="1:36" x14ac:dyDescent="0.35">
      <c r="A1763" s="5"/>
      <c r="B1763" s="6"/>
      <c r="C1763" s="6"/>
      <c r="D1763" s="9"/>
      <c r="E1763" s="9"/>
      <c r="F1763" s="9"/>
      <c r="G1763" s="9"/>
      <c r="H1763" s="6"/>
      <c r="I1763" s="9"/>
      <c r="J1763" s="9"/>
      <c r="K1763" s="39"/>
      <c r="L1763" s="11"/>
      <c r="M1763" s="11"/>
      <c r="N1763" s="12"/>
      <c r="O1763" s="12"/>
      <c r="P1763" s="12"/>
      <c r="Q1763" s="5"/>
      <c r="R1763" s="9"/>
      <c r="S1763" s="9"/>
      <c r="T1763" s="7"/>
      <c r="U1763" s="6"/>
      <c r="V1763" s="9"/>
      <c r="W1763" s="5"/>
      <c r="X1763" s="5"/>
      <c r="Y1763" s="7"/>
      <c r="Z1763" s="37"/>
      <c r="AA1763" s="5"/>
      <c r="AB1763" s="37"/>
      <c r="AC1763" s="5"/>
      <c r="AD1763" s="37"/>
      <c r="AE1763" s="37"/>
      <c r="AF1763" s="22"/>
      <c r="AG1763" s="23"/>
      <c r="AH1763" s="23"/>
      <c r="AI1763" s="23"/>
      <c r="AJ1763" s="3"/>
    </row>
    <row r="1764" spans="1:36" x14ac:dyDescent="0.35">
      <c r="A1764" s="5"/>
      <c r="B1764" s="6"/>
      <c r="C1764" s="6"/>
      <c r="D1764" s="9"/>
      <c r="E1764" s="9"/>
      <c r="F1764" s="9"/>
      <c r="G1764" s="9"/>
      <c r="H1764" s="6"/>
      <c r="I1764" s="9"/>
      <c r="J1764" s="9"/>
      <c r="K1764" s="39"/>
      <c r="L1764" s="11"/>
      <c r="M1764" s="11"/>
      <c r="N1764" s="12"/>
      <c r="O1764" s="12"/>
      <c r="P1764" s="12"/>
      <c r="Q1764" s="5"/>
      <c r="R1764" s="9"/>
      <c r="S1764" s="9"/>
      <c r="T1764" s="7"/>
      <c r="U1764" s="6"/>
      <c r="V1764" s="9"/>
      <c r="W1764" s="5"/>
      <c r="X1764" s="5"/>
      <c r="Y1764" s="7"/>
      <c r="Z1764" s="37"/>
      <c r="AA1764" s="5"/>
      <c r="AB1764" s="37"/>
      <c r="AC1764" s="5"/>
      <c r="AD1764" s="37"/>
      <c r="AE1764" s="37"/>
      <c r="AF1764" s="22"/>
      <c r="AG1764" s="23"/>
      <c r="AH1764" s="23"/>
      <c r="AI1764" s="23"/>
      <c r="AJ1764" s="3"/>
    </row>
    <row r="1765" spans="1:36" x14ac:dyDescent="0.35">
      <c r="A1765" s="5"/>
      <c r="B1765" s="6"/>
      <c r="C1765" s="6"/>
      <c r="D1765" s="9"/>
      <c r="E1765" s="9"/>
      <c r="F1765" s="9"/>
      <c r="G1765" s="9"/>
      <c r="H1765" s="6"/>
      <c r="I1765" s="9"/>
      <c r="J1765" s="9"/>
      <c r="K1765" s="39"/>
      <c r="L1765" s="11"/>
      <c r="M1765" s="11"/>
      <c r="N1765" s="12"/>
      <c r="O1765" s="12"/>
      <c r="P1765" s="12"/>
      <c r="Q1765" s="5"/>
      <c r="R1765" s="9"/>
      <c r="S1765" s="9"/>
      <c r="T1765" s="7"/>
      <c r="U1765" s="6"/>
      <c r="V1765" s="9"/>
      <c r="W1765" s="5"/>
      <c r="X1765" s="5"/>
      <c r="Y1765" s="7"/>
      <c r="Z1765" s="37"/>
      <c r="AA1765" s="5"/>
      <c r="AB1765" s="37"/>
      <c r="AC1765" s="5"/>
      <c r="AD1765" s="37"/>
      <c r="AE1765" s="37"/>
      <c r="AF1765" s="22"/>
      <c r="AG1765" s="23"/>
      <c r="AH1765" s="23"/>
      <c r="AI1765" s="23"/>
      <c r="AJ1765" s="3"/>
    </row>
    <row r="1766" spans="1:36" x14ac:dyDescent="0.35">
      <c r="A1766" s="5"/>
      <c r="B1766" s="6"/>
      <c r="C1766" s="6"/>
      <c r="D1766" s="9"/>
      <c r="E1766" s="9"/>
      <c r="F1766" s="9"/>
      <c r="G1766" s="9"/>
      <c r="H1766" s="6"/>
      <c r="I1766" s="9"/>
      <c r="J1766" s="9"/>
      <c r="K1766" s="39"/>
      <c r="L1766" s="11"/>
      <c r="M1766" s="11"/>
      <c r="N1766" s="12"/>
      <c r="O1766" s="12"/>
      <c r="P1766" s="12"/>
      <c r="Q1766" s="5"/>
      <c r="R1766" s="9"/>
      <c r="S1766" s="9"/>
      <c r="T1766" s="6"/>
      <c r="U1766" s="6"/>
      <c r="V1766" s="9"/>
      <c r="W1766" s="5"/>
      <c r="X1766" s="5"/>
      <c r="Y1766" s="7"/>
      <c r="Z1766" s="37"/>
      <c r="AA1766" s="5"/>
      <c r="AB1766" s="37"/>
      <c r="AC1766" s="5"/>
      <c r="AD1766" s="37"/>
      <c r="AE1766" s="37"/>
      <c r="AF1766" s="22"/>
      <c r="AG1766" s="23"/>
      <c r="AH1766" s="23"/>
      <c r="AI1766" s="23"/>
      <c r="AJ1766" s="3"/>
    </row>
    <row r="1767" spans="1:36" x14ac:dyDescent="0.35">
      <c r="A1767" s="5"/>
      <c r="B1767" s="6"/>
      <c r="C1767" s="6"/>
      <c r="D1767" s="9"/>
      <c r="E1767" s="9"/>
      <c r="F1767" s="9"/>
      <c r="G1767" s="9"/>
      <c r="H1767" s="6"/>
      <c r="I1767" s="9"/>
      <c r="J1767" s="9"/>
      <c r="K1767" s="39"/>
      <c r="L1767" s="11"/>
      <c r="M1767" s="11"/>
      <c r="N1767" s="12"/>
      <c r="O1767" s="12"/>
      <c r="P1767" s="12"/>
      <c r="Q1767" s="5"/>
      <c r="R1767" s="9"/>
      <c r="S1767" s="9"/>
      <c r="T1767" s="6"/>
      <c r="U1767" s="6"/>
      <c r="V1767" s="9"/>
      <c r="W1767" s="5"/>
      <c r="X1767" s="5"/>
      <c r="Y1767" s="7"/>
      <c r="Z1767" s="37"/>
      <c r="AA1767" s="5"/>
      <c r="AB1767" s="37"/>
      <c r="AC1767" s="5"/>
      <c r="AD1767" s="37"/>
      <c r="AE1767" s="37"/>
      <c r="AF1767" s="22"/>
      <c r="AG1767" s="23"/>
      <c r="AH1767" s="23"/>
      <c r="AI1767" s="23"/>
      <c r="AJ1767" s="3"/>
    </row>
    <row r="1768" spans="1:36" x14ac:dyDescent="0.35">
      <c r="A1768" s="5"/>
      <c r="B1768" s="6"/>
      <c r="C1768" s="6"/>
      <c r="D1768" s="9"/>
      <c r="E1768" s="9"/>
      <c r="F1768" s="9"/>
      <c r="G1768" s="9"/>
      <c r="H1768" s="6"/>
      <c r="I1768" s="9"/>
      <c r="J1768" s="9"/>
      <c r="K1768" s="39"/>
      <c r="L1768" s="11"/>
      <c r="M1768" s="11"/>
      <c r="N1768" s="12"/>
      <c r="O1768" s="12"/>
      <c r="P1768" s="12"/>
      <c r="Q1768" s="5"/>
      <c r="R1768" s="9"/>
      <c r="S1768" s="9"/>
      <c r="T1768" s="6"/>
      <c r="U1768" s="6"/>
      <c r="V1768" s="9"/>
      <c r="W1768" s="5"/>
      <c r="X1768" s="5"/>
      <c r="Y1768" s="7"/>
      <c r="Z1768" s="37"/>
      <c r="AA1768" s="5"/>
      <c r="AB1768" s="37"/>
      <c r="AC1768" s="5"/>
      <c r="AD1768" s="37"/>
      <c r="AE1768" s="37"/>
      <c r="AF1768" s="22"/>
      <c r="AG1768" s="23"/>
      <c r="AH1768" s="23"/>
      <c r="AI1768" s="23"/>
      <c r="AJ1768" s="3"/>
    </row>
    <row r="1769" spans="1:36" x14ac:dyDescent="0.35">
      <c r="A1769" s="5"/>
      <c r="B1769" s="6"/>
      <c r="C1769" s="6"/>
      <c r="D1769" s="9"/>
      <c r="E1769" s="9"/>
      <c r="F1769" s="9"/>
      <c r="G1769" s="9"/>
      <c r="H1769" s="6"/>
      <c r="I1769" s="9"/>
      <c r="J1769" s="9"/>
      <c r="K1769" s="39"/>
      <c r="L1769" s="11"/>
      <c r="M1769" s="11"/>
      <c r="N1769" s="12"/>
      <c r="O1769" s="12"/>
      <c r="P1769" s="12"/>
      <c r="Q1769" s="5"/>
      <c r="R1769" s="9"/>
      <c r="S1769" s="9"/>
      <c r="T1769" s="6"/>
      <c r="U1769" s="6"/>
      <c r="V1769" s="9"/>
      <c r="W1769" s="5"/>
      <c r="X1769" s="5"/>
      <c r="Y1769" s="7"/>
      <c r="Z1769" s="37"/>
      <c r="AA1769" s="5"/>
      <c r="AB1769" s="37"/>
      <c r="AC1769" s="5"/>
      <c r="AD1769" s="37"/>
      <c r="AE1769" s="37"/>
      <c r="AF1769" s="22"/>
      <c r="AG1769" s="23"/>
      <c r="AH1769" s="23"/>
      <c r="AI1769" s="23"/>
      <c r="AJ1769" s="3"/>
    </row>
    <row r="1770" spans="1:36" x14ac:dyDescent="0.35">
      <c r="A1770" s="5"/>
      <c r="B1770" s="6"/>
      <c r="C1770" s="6"/>
      <c r="D1770" s="9"/>
      <c r="E1770" s="9"/>
      <c r="F1770" s="9"/>
      <c r="G1770" s="9"/>
      <c r="H1770" s="6"/>
      <c r="I1770" s="9"/>
      <c r="J1770" s="9"/>
      <c r="K1770" s="39"/>
      <c r="L1770" s="11"/>
      <c r="M1770" s="11"/>
      <c r="N1770" s="12"/>
      <c r="O1770" s="12"/>
      <c r="P1770" s="12"/>
      <c r="Q1770" s="5"/>
      <c r="R1770" s="9"/>
      <c r="S1770" s="9"/>
      <c r="T1770" s="6"/>
      <c r="U1770" s="6"/>
      <c r="V1770" s="9"/>
      <c r="W1770" s="5"/>
      <c r="X1770" s="5"/>
      <c r="Y1770" s="7"/>
      <c r="Z1770" s="37"/>
      <c r="AA1770" s="5"/>
      <c r="AB1770" s="37"/>
      <c r="AC1770" s="5"/>
      <c r="AD1770" s="37"/>
      <c r="AE1770" s="37"/>
      <c r="AF1770" s="22"/>
      <c r="AG1770" s="23"/>
      <c r="AH1770" s="23"/>
      <c r="AI1770" s="23"/>
      <c r="AJ1770" s="3"/>
    </row>
    <row r="1771" spans="1:36" x14ac:dyDescent="0.35">
      <c r="A1771" s="5"/>
      <c r="B1771" s="6"/>
      <c r="C1771" s="6"/>
      <c r="D1771" s="9"/>
      <c r="E1771" s="9"/>
      <c r="F1771" s="9"/>
      <c r="G1771" s="9"/>
      <c r="H1771" s="6"/>
      <c r="I1771" s="9"/>
      <c r="J1771" s="9"/>
      <c r="K1771" s="39"/>
      <c r="L1771" s="11"/>
      <c r="M1771" s="11"/>
      <c r="N1771" s="12"/>
      <c r="O1771" s="12"/>
      <c r="P1771" s="12"/>
      <c r="Q1771" s="5"/>
      <c r="R1771" s="9"/>
      <c r="S1771" s="9"/>
      <c r="T1771" s="6"/>
      <c r="U1771" s="6"/>
      <c r="V1771" s="9"/>
      <c r="W1771" s="5"/>
      <c r="X1771" s="5"/>
      <c r="Y1771" s="7"/>
      <c r="Z1771" s="37"/>
      <c r="AA1771" s="5"/>
      <c r="AB1771" s="37"/>
      <c r="AC1771" s="5"/>
      <c r="AD1771" s="37"/>
      <c r="AE1771" s="37"/>
      <c r="AF1771" s="22"/>
      <c r="AG1771" s="23"/>
      <c r="AH1771" s="23"/>
      <c r="AI1771" s="23"/>
      <c r="AJ1771" s="3"/>
    </row>
    <row r="1772" spans="1:36" x14ac:dyDescent="0.35">
      <c r="A1772" s="5"/>
      <c r="B1772" s="6"/>
      <c r="C1772" s="6"/>
      <c r="D1772" s="9"/>
      <c r="E1772" s="9"/>
      <c r="F1772" s="9"/>
      <c r="G1772" s="9"/>
      <c r="H1772" s="6"/>
      <c r="I1772" s="9"/>
      <c r="J1772" s="9"/>
      <c r="K1772" s="39"/>
      <c r="L1772" s="11"/>
      <c r="M1772" s="11"/>
      <c r="N1772" s="12"/>
      <c r="O1772" s="12"/>
      <c r="P1772" s="12"/>
      <c r="Q1772" s="5"/>
      <c r="R1772" s="9"/>
      <c r="S1772" s="9"/>
      <c r="T1772" s="6"/>
      <c r="U1772" s="6"/>
      <c r="V1772" s="9"/>
      <c r="W1772" s="5"/>
      <c r="X1772" s="5"/>
      <c r="Y1772" s="7"/>
      <c r="Z1772" s="37"/>
      <c r="AA1772" s="5"/>
      <c r="AB1772" s="37"/>
      <c r="AC1772" s="5"/>
      <c r="AD1772" s="37"/>
      <c r="AE1772" s="37"/>
      <c r="AF1772" s="22"/>
      <c r="AG1772" s="23"/>
      <c r="AH1772" s="23"/>
      <c r="AI1772" s="23"/>
      <c r="AJ1772" s="3"/>
    </row>
    <row r="1773" spans="1:36" x14ac:dyDescent="0.35">
      <c r="A1773" s="5"/>
      <c r="B1773" s="6"/>
      <c r="C1773" s="6"/>
      <c r="D1773" s="9"/>
      <c r="E1773" s="9"/>
      <c r="F1773" s="9"/>
      <c r="G1773" s="9"/>
      <c r="H1773" s="6"/>
      <c r="I1773" s="9"/>
      <c r="J1773" s="9"/>
      <c r="K1773" s="39"/>
      <c r="L1773" s="11"/>
      <c r="M1773" s="11"/>
      <c r="N1773" s="12"/>
      <c r="O1773" s="12"/>
      <c r="P1773" s="12"/>
      <c r="Q1773" s="5"/>
      <c r="R1773" s="9"/>
      <c r="S1773" s="9"/>
      <c r="T1773" s="6"/>
      <c r="U1773" s="6"/>
      <c r="V1773" s="9"/>
      <c r="W1773" s="5"/>
      <c r="X1773" s="5"/>
      <c r="Y1773" s="7"/>
      <c r="Z1773" s="37"/>
      <c r="AA1773" s="5"/>
      <c r="AB1773" s="37"/>
      <c r="AC1773" s="5"/>
      <c r="AD1773" s="37"/>
      <c r="AE1773" s="37"/>
      <c r="AF1773" s="22"/>
      <c r="AG1773" s="23"/>
      <c r="AH1773" s="23"/>
      <c r="AI1773" s="23"/>
      <c r="AJ1773" s="3"/>
    </row>
    <row r="1774" spans="1:36" x14ac:dyDescent="0.35">
      <c r="A1774" s="5"/>
      <c r="B1774" s="6"/>
      <c r="C1774" s="6"/>
      <c r="D1774" s="9"/>
      <c r="E1774" s="9"/>
      <c r="F1774" s="9"/>
      <c r="G1774" s="9"/>
      <c r="H1774" s="6"/>
      <c r="I1774" s="9"/>
      <c r="J1774" s="9"/>
      <c r="K1774" s="39"/>
      <c r="L1774" s="11"/>
      <c r="M1774" s="11"/>
      <c r="N1774" s="12"/>
      <c r="O1774" s="12"/>
      <c r="P1774" s="12"/>
      <c r="Q1774" s="5"/>
      <c r="R1774" s="9"/>
      <c r="S1774" s="9"/>
      <c r="T1774" s="6"/>
      <c r="U1774" s="6"/>
      <c r="V1774" s="9"/>
      <c r="W1774" s="5"/>
      <c r="X1774" s="5"/>
      <c r="Y1774" s="7"/>
      <c r="Z1774" s="37"/>
      <c r="AA1774" s="5"/>
      <c r="AB1774" s="37"/>
      <c r="AC1774" s="5"/>
      <c r="AD1774" s="37"/>
      <c r="AE1774" s="37"/>
      <c r="AF1774" s="22"/>
      <c r="AG1774" s="23"/>
      <c r="AH1774" s="23"/>
      <c r="AI1774" s="23"/>
      <c r="AJ1774" s="3"/>
    </row>
    <row r="1775" spans="1:36" x14ac:dyDescent="0.35">
      <c r="A1775" s="5"/>
      <c r="B1775" s="6"/>
      <c r="C1775" s="6"/>
      <c r="D1775" s="9"/>
      <c r="E1775" s="9"/>
      <c r="F1775" s="9"/>
      <c r="G1775" s="9"/>
      <c r="H1775" s="6"/>
      <c r="I1775" s="9"/>
      <c r="J1775" s="9"/>
      <c r="K1775" s="39"/>
      <c r="L1775" s="11"/>
      <c r="M1775" s="11"/>
      <c r="N1775" s="12"/>
      <c r="O1775" s="12"/>
      <c r="P1775" s="12"/>
      <c r="Q1775" s="5"/>
      <c r="R1775" s="9"/>
      <c r="S1775" s="9"/>
      <c r="T1775" s="6"/>
      <c r="U1775" s="6"/>
      <c r="V1775" s="9"/>
      <c r="W1775" s="5"/>
      <c r="X1775" s="5"/>
      <c r="Y1775" s="7"/>
      <c r="Z1775" s="37"/>
      <c r="AA1775" s="5"/>
      <c r="AB1775" s="37"/>
      <c r="AC1775" s="5"/>
      <c r="AD1775" s="37"/>
      <c r="AE1775" s="37"/>
      <c r="AF1775" s="22"/>
      <c r="AG1775" s="23"/>
      <c r="AH1775" s="23"/>
      <c r="AI1775" s="23"/>
      <c r="AJ1775" s="3"/>
    </row>
    <row r="1776" spans="1:36" x14ac:dyDescent="0.35">
      <c r="A1776" s="5"/>
      <c r="B1776" s="6"/>
      <c r="C1776" s="6"/>
      <c r="D1776" s="9"/>
      <c r="E1776" s="9"/>
      <c r="F1776" s="9"/>
      <c r="G1776" s="9"/>
      <c r="H1776" s="6"/>
      <c r="I1776" s="9"/>
      <c r="J1776" s="9"/>
      <c r="K1776" s="39"/>
      <c r="L1776" s="11"/>
      <c r="M1776" s="11"/>
      <c r="N1776" s="12"/>
      <c r="O1776" s="12"/>
      <c r="P1776" s="12"/>
      <c r="Q1776" s="5"/>
      <c r="R1776" s="9"/>
      <c r="S1776" s="9"/>
      <c r="T1776" s="6"/>
      <c r="U1776" s="6"/>
      <c r="V1776" s="9"/>
      <c r="W1776" s="5"/>
      <c r="X1776" s="5"/>
      <c r="Y1776" s="7"/>
      <c r="Z1776" s="37"/>
      <c r="AA1776" s="5"/>
      <c r="AB1776" s="37"/>
      <c r="AC1776" s="5"/>
      <c r="AD1776" s="37"/>
      <c r="AE1776" s="37"/>
      <c r="AF1776" s="22"/>
      <c r="AG1776" s="23"/>
      <c r="AH1776" s="23"/>
      <c r="AI1776" s="23"/>
      <c r="AJ1776" s="3"/>
    </row>
    <row r="1777" spans="1:36" x14ac:dyDescent="0.35">
      <c r="A1777" s="5"/>
      <c r="B1777" s="6"/>
      <c r="C1777" s="6"/>
      <c r="D1777" s="9"/>
      <c r="E1777" s="9"/>
      <c r="F1777" s="9"/>
      <c r="G1777" s="9"/>
      <c r="H1777" s="6"/>
      <c r="I1777" s="9"/>
      <c r="J1777" s="9"/>
      <c r="K1777" s="39"/>
      <c r="L1777" s="11"/>
      <c r="M1777" s="11"/>
      <c r="N1777" s="12"/>
      <c r="O1777" s="12"/>
      <c r="P1777" s="12"/>
      <c r="Q1777" s="5"/>
      <c r="R1777" s="9"/>
      <c r="S1777" s="9"/>
      <c r="T1777" s="6"/>
      <c r="U1777" s="6"/>
      <c r="V1777" s="9"/>
      <c r="W1777" s="5"/>
      <c r="X1777" s="5"/>
      <c r="Y1777" s="7"/>
      <c r="Z1777" s="37"/>
      <c r="AA1777" s="5"/>
      <c r="AB1777" s="37"/>
      <c r="AC1777" s="5"/>
      <c r="AD1777" s="37"/>
      <c r="AE1777" s="37"/>
      <c r="AF1777" s="22"/>
      <c r="AG1777" s="23"/>
      <c r="AH1777" s="23"/>
      <c r="AI1777" s="23"/>
      <c r="AJ1777" s="3"/>
    </row>
    <row r="1778" spans="1:36" x14ac:dyDescent="0.35">
      <c r="A1778" s="5"/>
      <c r="B1778" s="6"/>
      <c r="C1778" s="6"/>
      <c r="D1778" s="9"/>
      <c r="E1778" s="9"/>
      <c r="F1778" s="9"/>
      <c r="G1778" s="9"/>
      <c r="H1778" s="6"/>
      <c r="I1778" s="9"/>
      <c r="J1778" s="9"/>
      <c r="K1778" s="39"/>
      <c r="L1778" s="11"/>
      <c r="M1778" s="11"/>
      <c r="N1778" s="5"/>
      <c r="O1778" s="5"/>
      <c r="P1778" s="12"/>
      <c r="Q1778" s="5"/>
      <c r="R1778" s="9"/>
      <c r="S1778" s="9"/>
      <c r="T1778" s="6"/>
      <c r="U1778" s="6"/>
      <c r="V1778" s="9"/>
      <c r="W1778" s="5"/>
      <c r="X1778" s="5"/>
      <c r="Y1778" s="7"/>
      <c r="Z1778" s="37"/>
      <c r="AA1778" s="5"/>
      <c r="AB1778" s="37"/>
      <c r="AC1778" s="5"/>
      <c r="AD1778" s="37"/>
      <c r="AE1778" s="37"/>
      <c r="AF1778" s="22"/>
      <c r="AG1778" s="23"/>
      <c r="AH1778" s="23"/>
      <c r="AI1778" s="23"/>
      <c r="AJ1778" s="3"/>
    </row>
    <row r="1779" spans="1:36" x14ac:dyDescent="0.35">
      <c r="A1779" s="5"/>
      <c r="B1779" s="6"/>
      <c r="C1779" s="6"/>
      <c r="D1779" s="9"/>
      <c r="E1779" s="9"/>
      <c r="F1779" s="9"/>
      <c r="G1779" s="9"/>
      <c r="H1779" s="6"/>
      <c r="I1779" s="9"/>
      <c r="J1779" s="9"/>
      <c r="K1779" s="39"/>
      <c r="L1779" s="11"/>
      <c r="M1779" s="11"/>
      <c r="N1779" s="5"/>
      <c r="O1779" s="5"/>
      <c r="P1779" s="12"/>
      <c r="Q1779" s="5"/>
      <c r="R1779" s="9"/>
      <c r="S1779" s="9"/>
      <c r="T1779" s="6"/>
      <c r="U1779" s="6"/>
      <c r="V1779" s="9"/>
      <c r="W1779" s="5"/>
      <c r="X1779" s="5"/>
      <c r="Y1779" s="7"/>
      <c r="Z1779" s="37"/>
      <c r="AA1779" s="5"/>
      <c r="AB1779" s="37"/>
      <c r="AC1779" s="5"/>
      <c r="AD1779" s="37"/>
      <c r="AE1779" s="37"/>
      <c r="AF1779" s="22"/>
      <c r="AG1779" s="23"/>
      <c r="AH1779" s="23"/>
      <c r="AI1779" s="23"/>
      <c r="AJ1779" s="3"/>
    </row>
    <row r="1780" spans="1:36" x14ac:dyDescent="0.35">
      <c r="A1780" s="5"/>
      <c r="B1780" s="6"/>
      <c r="C1780" s="6"/>
      <c r="D1780" s="9"/>
      <c r="E1780" s="9"/>
      <c r="F1780" s="9"/>
      <c r="G1780" s="9"/>
      <c r="H1780" s="6"/>
      <c r="I1780" s="9"/>
      <c r="J1780" s="9"/>
      <c r="K1780" s="39"/>
      <c r="L1780" s="11"/>
      <c r="M1780" s="11"/>
      <c r="N1780" s="5"/>
      <c r="O1780" s="5"/>
      <c r="P1780" s="12"/>
      <c r="Q1780" s="5"/>
      <c r="R1780" s="9"/>
      <c r="S1780" s="9"/>
      <c r="T1780" s="6"/>
      <c r="U1780" s="6"/>
      <c r="V1780" s="9"/>
      <c r="W1780" s="5"/>
      <c r="X1780" s="5"/>
      <c r="Y1780" s="7"/>
      <c r="Z1780" s="37"/>
      <c r="AA1780" s="5"/>
      <c r="AB1780" s="37"/>
      <c r="AC1780" s="5"/>
      <c r="AD1780" s="37"/>
      <c r="AE1780" s="37"/>
      <c r="AF1780" s="22"/>
      <c r="AG1780" s="23"/>
      <c r="AH1780" s="23"/>
      <c r="AI1780" s="23"/>
      <c r="AJ1780" s="3"/>
    </row>
    <row r="1781" spans="1:36" x14ac:dyDescent="0.35">
      <c r="A1781" s="5"/>
      <c r="B1781" s="6"/>
      <c r="C1781" s="6"/>
      <c r="D1781" s="9"/>
      <c r="E1781" s="9"/>
      <c r="F1781" s="9"/>
      <c r="G1781" s="9"/>
      <c r="H1781" s="6"/>
      <c r="I1781" s="9"/>
      <c r="J1781" s="9"/>
      <c r="K1781" s="39"/>
      <c r="L1781" s="11"/>
      <c r="M1781" s="11"/>
      <c r="N1781" s="5"/>
      <c r="O1781" s="5"/>
      <c r="P1781" s="12"/>
      <c r="Q1781" s="5"/>
      <c r="R1781" s="9"/>
      <c r="S1781" s="9"/>
      <c r="T1781" s="6"/>
      <c r="U1781" s="6"/>
      <c r="V1781" s="9"/>
      <c r="W1781" s="5"/>
      <c r="X1781" s="5"/>
      <c r="Y1781" s="7"/>
      <c r="Z1781" s="37"/>
      <c r="AA1781" s="5"/>
      <c r="AB1781" s="37"/>
      <c r="AC1781" s="5"/>
      <c r="AD1781" s="37"/>
      <c r="AE1781" s="37"/>
      <c r="AF1781" s="22"/>
      <c r="AG1781" s="23"/>
      <c r="AH1781" s="23"/>
      <c r="AI1781" s="23"/>
      <c r="AJ1781" s="3"/>
    </row>
    <row r="1782" spans="1:36" x14ac:dyDescent="0.35">
      <c r="A1782" s="5"/>
      <c r="B1782" s="6"/>
      <c r="C1782" s="6"/>
      <c r="D1782" s="9"/>
      <c r="E1782" s="9"/>
      <c r="F1782" s="9"/>
      <c r="G1782" s="9"/>
      <c r="H1782" s="6"/>
      <c r="I1782" s="9"/>
      <c r="J1782" s="9"/>
      <c r="K1782" s="39"/>
      <c r="L1782" s="11"/>
      <c r="M1782" s="11"/>
      <c r="N1782" s="5"/>
      <c r="O1782" s="5"/>
      <c r="P1782" s="12"/>
      <c r="Q1782" s="5"/>
      <c r="R1782" s="9"/>
      <c r="S1782" s="9"/>
      <c r="T1782" s="6"/>
      <c r="U1782" s="6"/>
      <c r="V1782" s="9"/>
      <c r="W1782" s="5"/>
      <c r="X1782" s="5"/>
      <c r="Y1782" s="7"/>
      <c r="Z1782" s="37"/>
      <c r="AA1782" s="5"/>
      <c r="AB1782" s="37"/>
      <c r="AC1782" s="5"/>
      <c r="AD1782" s="37"/>
      <c r="AE1782" s="37"/>
      <c r="AF1782" s="22"/>
      <c r="AG1782" s="23"/>
      <c r="AH1782" s="23"/>
      <c r="AI1782" s="23"/>
      <c r="AJ1782" s="3"/>
    </row>
    <row r="1783" spans="1:36" x14ac:dyDescent="0.35">
      <c r="A1783" s="5"/>
      <c r="B1783" s="6"/>
      <c r="C1783" s="6"/>
      <c r="D1783" s="9"/>
      <c r="E1783" s="9"/>
      <c r="F1783" s="9"/>
      <c r="G1783" s="9"/>
      <c r="H1783" s="6"/>
      <c r="I1783" s="9"/>
      <c r="J1783" s="9"/>
      <c r="K1783" s="39"/>
      <c r="L1783" s="11"/>
      <c r="M1783" s="11"/>
      <c r="N1783" s="5"/>
      <c r="O1783" s="5"/>
      <c r="P1783" s="12"/>
      <c r="Q1783" s="5"/>
      <c r="R1783" s="9"/>
      <c r="S1783" s="9"/>
      <c r="T1783" s="6"/>
      <c r="U1783" s="6"/>
      <c r="V1783" s="9"/>
      <c r="W1783" s="5"/>
      <c r="X1783" s="5"/>
      <c r="Y1783" s="7"/>
      <c r="Z1783" s="37"/>
      <c r="AA1783" s="5"/>
      <c r="AB1783" s="37"/>
      <c r="AC1783" s="5"/>
      <c r="AD1783" s="37"/>
      <c r="AE1783" s="37"/>
      <c r="AF1783" s="22"/>
      <c r="AG1783" s="23"/>
      <c r="AH1783" s="23"/>
      <c r="AI1783" s="23"/>
      <c r="AJ1783" s="3"/>
    </row>
    <row r="1784" spans="1:36" x14ac:dyDescent="0.35">
      <c r="A1784" s="5"/>
      <c r="B1784" s="6"/>
      <c r="C1784" s="6"/>
      <c r="D1784" s="9"/>
      <c r="E1784" s="9"/>
      <c r="F1784" s="9"/>
      <c r="G1784" s="9"/>
      <c r="H1784" s="6"/>
      <c r="I1784" s="9"/>
      <c r="J1784" s="9"/>
      <c r="K1784" s="39"/>
      <c r="L1784" s="11"/>
      <c r="M1784" s="11"/>
      <c r="N1784" s="5"/>
      <c r="O1784" s="5"/>
      <c r="P1784" s="12"/>
      <c r="Q1784" s="5"/>
      <c r="R1784" s="9"/>
      <c r="S1784" s="9"/>
      <c r="T1784" s="6"/>
      <c r="U1784" s="6"/>
      <c r="V1784" s="9"/>
      <c r="W1784" s="5"/>
      <c r="X1784" s="5"/>
      <c r="Y1784" s="7"/>
      <c r="Z1784" s="37"/>
      <c r="AA1784" s="5"/>
      <c r="AB1784" s="37"/>
      <c r="AC1784" s="5"/>
      <c r="AD1784" s="37"/>
      <c r="AE1784" s="37"/>
      <c r="AF1784" s="22"/>
      <c r="AG1784" s="23"/>
      <c r="AH1784" s="23"/>
      <c r="AI1784" s="23"/>
      <c r="AJ1784" s="3"/>
    </row>
    <row r="1785" spans="1:36" x14ac:dyDescent="0.35">
      <c r="A1785" s="5"/>
      <c r="B1785" s="6"/>
      <c r="C1785" s="6"/>
      <c r="D1785" s="9"/>
      <c r="E1785" s="9"/>
      <c r="F1785" s="9"/>
      <c r="G1785" s="9"/>
      <c r="H1785" s="6"/>
      <c r="I1785" s="9"/>
      <c r="J1785" s="9"/>
      <c r="K1785" s="39"/>
      <c r="L1785" s="11"/>
      <c r="M1785" s="11"/>
      <c r="N1785" s="5"/>
      <c r="O1785" s="5"/>
      <c r="P1785" s="12"/>
      <c r="Q1785" s="5"/>
      <c r="R1785" s="9"/>
      <c r="S1785" s="9"/>
      <c r="T1785" s="6"/>
      <c r="U1785" s="6"/>
      <c r="V1785" s="9"/>
      <c r="W1785" s="5"/>
      <c r="X1785" s="5"/>
      <c r="Y1785" s="7"/>
      <c r="Z1785" s="37"/>
      <c r="AA1785" s="5"/>
      <c r="AB1785" s="37"/>
      <c r="AC1785" s="5"/>
      <c r="AD1785" s="37"/>
      <c r="AE1785" s="37"/>
      <c r="AF1785" s="22"/>
      <c r="AG1785" s="23"/>
      <c r="AH1785" s="23"/>
      <c r="AI1785" s="23"/>
      <c r="AJ1785" s="3"/>
    </row>
    <row r="1786" spans="1:36" x14ac:dyDescent="0.35">
      <c r="A1786" s="5"/>
      <c r="B1786" s="6"/>
      <c r="C1786" s="6"/>
      <c r="D1786" s="9"/>
      <c r="E1786" s="9"/>
      <c r="F1786" s="9"/>
      <c r="G1786" s="9"/>
      <c r="H1786" s="6"/>
      <c r="I1786" s="9"/>
      <c r="J1786" s="9"/>
      <c r="K1786" s="39"/>
      <c r="L1786" s="11"/>
      <c r="M1786" s="11"/>
      <c r="N1786" s="5"/>
      <c r="O1786" s="5"/>
      <c r="P1786" s="12"/>
      <c r="Q1786" s="5"/>
      <c r="R1786" s="9"/>
      <c r="S1786" s="9"/>
      <c r="T1786" s="6"/>
      <c r="U1786" s="6"/>
      <c r="V1786" s="9"/>
      <c r="W1786" s="5"/>
      <c r="X1786" s="5"/>
      <c r="Y1786" s="7"/>
      <c r="Z1786" s="37"/>
      <c r="AA1786" s="5"/>
      <c r="AB1786" s="37"/>
      <c r="AC1786" s="5"/>
      <c r="AD1786" s="37"/>
      <c r="AE1786" s="37"/>
      <c r="AF1786" s="22"/>
      <c r="AG1786" s="23"/>
      <c r="AH1786" s="23"/>
      <c r="AI1786" s="23"/>
      <c r="AJ1786" s="3"/>
    </row>
    <row r="1787" spans="1:36" x14ac:dyDescent="0.35">
      <c r="A1787" s="5"/>
      <c r="B1787" s="6"/>
      <c r="C1787" s="6"/>
      <c r="D1787" s="9"/>
      <c r="E1787" s="9"/>
      <c r="F1787" s="9"/>
      <c r="G1787" s="9"/>
      <c r="H1787" s="6"/>
      <c r="I1787" s="9"/>
      <c r="J1787" s="9"/>
      <c r="K1787" s="39"/>
      <c r="L1787" s="11"/>
      <c r="M1787" s="11"/>
      <c r="N1787" s="5"/>
      <c r="O1787" s="5"/>
      <c r="P1787" s="12"/>
      <c r="Q1787" s="5"/>
      <c r="R1787" s="9"/>
      <c r="S1787" s="9"/>
      <c r="T1787" s="6"/>
      <c r="U1787" s="6"/>
      <c r="V1787" s="9"/>
      <c r="W1787" s="5"/>
      <c r="X1787" s="5"/>
      <c r="Y1787" s="7"/>
      <c r="Z1787" s="37"/>
      <c r="AA1787" s="5"/>
      <c r="AB1787" s="37"/>
      <c r="AC1787" s="5"/>
      <c r="AD1787" s="37"/>
      <c r="AE1787" s="37"/>
      <c r="AF1787" s="22"/>
      <c r="AG1787" s="23"/>
      <c r="AH1787" s="23"/>
      <c r="AI1787" s="23"/>
      <c r="AJ1787" s="3"/>
    </row>
    <row r="1788" spans="1:36" x14ac:dyDescent="0.35">
      <c r="A1788" s="5"/>
      <c r="B1788" s="6"/>
      <c r="C1788" s="6"/>
      <c r="D1788" s="9"/>
      <c r="E1788" s="9"/>
      <c r="F1788" s="9"/>
      <c r="G1788" s="9"/>
      <c r="H1788" s="6"/>
      <c r="I1788" s="9"/>
      <c r="J1788" s="9"/>
      <c r="K1788" s="39"/>
      <c r="L1788" s="11"/>
      <c r="M1788" s="11"/>
      <c r="N1788" s="5"/>
      <c r="O1788" s="5"/>
      <c r="P1788" s="12"/>
      <c r="Q1788" s="5"/>
      <c r="R1788" s="9"/>
      <c r="S1788" s="9"/>
      <c r="T1788" s="6"/>
      <c r="U1788" s="6"/>
      <c r="V1788" s="9"/>
      <c r="W1788" s="5"/>
      <c r="X1788" s="5"/>
      <c r="Y1788" s="7"/>
      <c r="Z1788" s="37"/>
      <c r="AA1788" s="5"/>
      <c r="AB1788" s="37"/>
      <c r="AC1788" s="5"/>
      <c r="AD1788" s="37"/>
      <c r="AE1788" s="37"/>
      <c r="AF1788" s="22"/>
      <c r="AG1788" s="23"/>
      <c r="AH1788" s="23"/>
      <c r="AI1788" s="23"/>
      <c r="AJ1788" s="3"/>
    </row>
    <row r="1789" spans="1:36" x14ac:dyDescent="0.35">
      <c r="A1789" s="5"/>
      <c r="B1789" s="6"/>
      <c r="C1789" s="6"/>
      <c r="D1789" s="9"/>
      <c r="E1789" s="9"/>
      <c r="F1789" s="9"/>
      <c r="G1789" s="9"/>
      <c r="H1789" s="6"/>
      <c r="I1789" s="9"/>
      <c r="J1789" s="9"/>
      <c r="K1789" s="39"/>
      <c r="L1789" s="11"/>
      <c r="M1789" s="11"/>
      <c r="N1789" s="5"/>
      <c r="O1789" s="5"/>
      <c r="P1789" s="12"/>
      <c r="Q1789" s="5"/>
      <c r="R1789" s="9"/>
      <c r="S1789" s="9"/>
      <c r="T1789" s="6"/>
      <c r="U1789" s="6"/>
      <c r="V1789" s="9"/>
      <c r="W1789" s="5"/>
      <c r="X1789" s="5"/>
      <c r="Y1789" s="7"/>
      <c r="Z1789" s="37"/>
      <c r="AA1789" s="5"/>
      <c r="AB1789" s="37"/>
      <c r="AC1789" s="5"/>
      <c r="AD1789" s="37"/>
      <c r="AE1789" s="37"/>
      <c r="AF1789" s="22"/>
      <c r="AG1789" s="23"/>
      <c r="AH1789" s="23"/>
      <c r="AI1789" s="23"/>
      <c r="AJ1789" s="3"/>
    </row>
    <row r="1790" spans="1:36" x14ac:dyDescent="0.35">
      <c r="A1790" s="5"/>
      <c r="B1790" s="6"/>
      <c r="C1790" s="6"/>
      <c r="D1790" s="9"/>
      <c r="E1790" s="9"/>
      <c r="F1790" s="9"/>
      <c r="G1790" s="9"/>
      <c r="H1790" s="6"/>
      <c r="I1790" s="9"/>
      <c r="J1790" s="9"/>
      <c r="K1790" s="39"/>
      <c r="L1790" s="11"/>
      <c r="M1790" s="11"/>
      <c r="N1790" s="5"/>
      <c r="O1790" s="5"/>
      <c r="P1790" s="12"/>
      <c r="Q1790" s="5"/>
      <c r="R1790" s="9"/>
      <c r="S1790" s="9"/>
      <c r="T1790" s="6"/>
      <c r="U1790" s="6"/>
      <c r="V1790" s="9"/>
      <c r="W1790" s="5"/>
      <c r="X1790" s="5"/>
      <c r="Y1790" s="7"/>
      <c r="Z1790" s="37"/>
      <c r="AA1790" s="5"/>
      <c r="AB1790" s="37"/>
      <c r="AC1790" s="5"/>
      <c r="AD1790" s="37"/>
      <c r="AE1790" s="37"/>
      <c r="AF1790" s="22"/>
      <c r="AG1790" s="23"/>
      <c r="AH1790" s="23"/>
      <c r="AI1790" s="23"/>
      <c r="AJ1790" s="3"/>
    </row>
    <row r="1791" spans="1:36" x14ac:dyDescent="0.35">
      <c r="A1791" s="5"/>
      <c r="B1791" s="6"/>
      <c r="C1791" s="6"/>
      <c r="D1791" s="9"/>
      <c r="E1791" s="9"/>
      <c r="F1791" s="9"/>
      <c r="G1791" s="9"/>
      <c r="H1791" s="6"/>
      <c r="I1791" s="9"/>
      <c r="J1791" s="9"/>
      <c r="K1791" s="39"/>
      <c r="L1791" s="11"/>
      <c r="M1791" s="11"/>
      <c r="N1791" s="5"/>
      <c r="O1791" s="5"/>
      <c r="P1791" s="12"/>
      <c r="Q1791" s="5"/>
      <c r="R1791" s="9"/>
      <c r="S1791" s="9"/>
      <c r="T1791" s="6"/>
      <c r="U1791" s="6"/>
      <c r="V1791" s="9"/>
      <c r="W1791" s="5"/>
      <c r="X1791" s="5"/>
      <c r="Y1791" s="7"/>
      <c r="Z1791" s="37"/>
      <c r="AA1791" s="5"/>
      <c r="AB1791" s="37"/>
      <c r="AC1791" s="5"/>
      <c r="AD1791" s="37"/>
      <c r="AE1791" s="37"/>
      <c r="AF1791" s="22"/>
      <c r="AG1791" s="23"/>
      <c r="AH1791" s="23"/>
      <c r="AI1791" s="23"/>
      <c r="AJ1791" s="3"/>
    </row>
    <row r="1792" spans="1:36" x14ac:dyDescent="0.35">
      <c r="A1792" s="5"/>
      <c r="B1792" s="6"/>
      <c r="C1792" s="6"/>
      <c r="D1792" s="9"/>
      <c r="E1792" s="9"/>
      <c r="F1792" s="9"/>
      <c r="G1792" s="9"/>
      <c r="H1792" s="7"/>
      <c r="I1792" s="9"/>
      <c r="J1792" s="9"/>
      <c r="K1792" s="10"/>
      <c r="L1792" s="5"/>
      <c r="M1792" s="5"/>
      <c r="N1792" s="35"/>
      <c r="O1792" s="35"/>
      <c r="P1792" s="12"/>
      <c r="Q1792" s="5"/>
      <c r="R1792" s="9"/>
      <c r="S1792" s="9"/>
      <c r="T1792" s="6"/>
      <c r="U1792" s="13"/>
      <c r="V1792" s="9"/>
      <c r="W1792" s="5"/>
      <c r="X1792" s="12"/>
      <c r="Y1792" s="7"/>
      <c r="Z1792" s="36"/>
      <c r="AA1792" s="5"/>
      <c r="AB1792" s="36"/>
      <c r="AC1792" s="5"/>
      <c r="AD1792" s="36"/>
      <c r="AE1792" s="36"/>
      <c r="AF1792" s="22"/>
      <c r="AG1792" s="23"/>
      <c r="AH1792" s="23"/>
      <c r="AI1792" s="23"/>
      <c r="AJ1792" s="3"/>
    </row>
    <row r="1793" spans="1:36" x14ac:dyDescent="0.35">
      <c r="A1793" s="5"/>
      <c r="B1793" s="6"/>
      <c r="C1793" s="6"/>
      <c r="D1793" s="9"/>
      <c r="E1793" s="9"/>
      <c r="F1793" s="9"/>
      <c r="G1793" s="9"/>
      <c r="H1793" s="6"/>
      <c r="I1793" s="9"/>
      <c r="J1793" s="9"/>
      <c r="K1793" s="39"/>
      <c r="L1793" s="11"/>
      <c r="M1793" s="11"/>
      <c r="N1793" s="12"/>
      <c r="O1793" s="12"/>
      <c r="P1793" s="12"/>
      <c r="Q1793" s="5"/>
      <c r="R1793" s="9"/>
      <c r="S1793" s="9"/>
      <c r="T1793" s="7"/>
      <c r="U1793" s="6"/>
      <c r="V1793" s="8"/>
      <c r="W1793" s="5"/>
      <c r="X1793" s="5"/>
      <c r="Y1793" s="7"/>
      <c r="Z1793" s="37"/>
      <c r="AA1793" s="5"/>
      <c r="AB1793" s="37"/>
      <c r="AC1793" s="5"/>
      <c r="AD1793" s="37"/>
      <c r="AE1793" s="37"/>
      <c r="AF1793" s="22"/>
      <c r="AG1793" s="23"/>
      <c r="AH1793" s="23"/>
      <c r="AI1793" s="23"/>
      <c r="AJ1793" s="3"/>
    </row>
    <row r="1794" spans="1:36" x14ac:dyDescent="0.35">
      <c r="A1794" s="5"/>
      <c r="B1794" s="6"/>
      <c r="C1794" s="6"/>
      <c r="D1794" s="9"/>
      <c r="E1794" s="9"/>
      <c r="F1794" s="9"/>
      <c r="G1794" s="9"/>
      <c r="H1794" s="6"/>
      <c r="I1794" s="9"/>
      <c r="J1794" s="9"/>
      <c r="K1794" s="39"/>
      <c r="L1794" s="11"/>
      <c r="M1794" s="11"/>
      <c r="N1794" s="12"/>
      <c r="O1794" s="12"/>
      <c r="P1794" s="12"/>
      <c r="Q1794" s="5"/>
      <c r="R1794" s="9"/>
      <c r="S1794" s="9"/>
      <c r="T1794" s="7"/>
      <c r="U1794" s="6"/>
      <c r="V1794" s="9"/>
      <c r="W1794" s="5"/>
      <c r="X1794" s="5"/>
      <c r="Y1794" s="7"/>
      <c r="Z1794" s="37"/>
      <c r="AA1794" s="5"/>
      <c r="AB1794" s="37"/>
      <c r="AC1794" s="5"/>
      <c r="AD1794" s="37"/>
      <c r="AE1794" s="37"/>
      <c r="AF1794" s="22"/>
      <c r="AG1794" s="23"/>
      <c r="AH1794" s="23"/>
      <c r="AI1794" s="23"/>
      <c r="AJ1794" s="3"/>
    </row>
    <row r="1795" spans="1:36" x14ac:dyDescent="0.35">
      <c r="A1795" s="5"/>
      <c r="B1795" s="6"/>
      <c r="C1795" s="6"/>
      <c r="D1795" s="9"/>
      <c r="E1795" s="9"/>
      <c r="F1795" s="9"/>
      <c r="G1795" s="9"/>
      <c r="H1795" s="6"/>
      <c r="I1795" s="9"/>
      <c r="J1795" s="9"/>
      <c r="K1795" s="39"/>
      <c r="L1795" s="11"/>
      <c r="M1795" s="11"/>
      <c r="N1795" s="12"/>
      <c r="O1795" s="12"/>
      <c r="P1795" s="12"/>
      <c r="Q1795" s="5"/>
      <c r="R1795" s="9"/>
      <c r="S1795" s="9"/>
      <c r="T1795" s="7"/>
      <c r="U1795" s="6"/>
      <c r="V1795" s="9"/>
      <c r="W1795" s="5"/>
      <c r="X1795" s="5"/>
      <c r="Y1795" s="7"/>
      <c r="Z1795" s="37"/>
      <c r="AA1795" s="5"/>
      <c r="AB1795" s="37"/>
      <c r="AC1795" s="5"/>
      <c r="AD1795" s="37"/>
      <c r="AE1795" s="37"/>
      <c r="AF1795" s="22"/>
      <c r="AG1795" s="23"/>
      <c r="AH1795" s="23"/>
      <c r="AI1795" s="23"/>
      <c r="AJ1795" s="3"/>
    </row>
    <row r="1796" spans="1:36" x14ac:dyDescent="0.35">
      <c r="A1796" s="5"/>
      <c r="B1796" s="6"/>
      <c r="C1796" s="6"/>
      <c r="D1796" s="9"/>
      <c r="E1796" s="9"/>
      <c r="F1796" s="9"/>
      <c r="G1796" s="9"/>
      <c r="H1796" s="6"/>
      <c r="I1796" s="9"/>
      <c r="J1796" s="9"/>
      <c r="K1796" s="39"/>
      <c r="L1796" s="11"/>
      <c r="M1796" s="11"/>
      <c r="N1796" s="12"/>
      <c r="O1796" s="12"/>
      <c r="P1796" s="12"/>
      <c r="Q1796" s="5"/>
      <c r="R1796" s="9"/>
      <c r="S1796" s="9"/>
      <c r="T1796" s="7"/>
      <c r="U1796" s="6"/>
      <c r="V1796" s="9"/>
      <c r="W1796" s="5"/>
      <c r="X1796" s="5"/>
      <c r="Y1796" s="7"/>
      <c r="Z1796" s="37"/>
      <c r="AA1796" s="5"/>
      <c r="AB1796" s="37"/>
      <c r="AC1796" s="5"/>
      <c r="AD1796" s="37"/>
      <c r="AE1796" s="37"/>
      <c r="AF1796" s="22"/>
      <c r="AG1796" s="23"/>
      <c r="AH1796" s="23"/>
      <c r="AI1796" s="23"/>
      <c r="AJ1796" s="3"/>
    </row>
    <row r="1797" spans="1:36" x14ac:dyDescent="0.35">
      <c r="A1797" s="5"/>
      <c r="B1797" s="6"/>
      <c r="C1797" s="6"/>
      <c r="D1797" s="9"/>
      <c r="E1797" s="9"/>
      <c r="F1797" s="9"/>
      <c r="G1797" s="9"/>
      <c r="H1797" s="6"/>
      <c r="I1797" s="9"/>
      <c r="J1797" s="9"/>
      <c r="K1797" s="39"/>
      <c r="L1797" s="11"/>
      <c r="M1797" s="11"/>
      <c r="N1797" s="12"/>
      <c r="O1797" s="12"/>
      <c r="P1797" s="12"/>
      <c r="Q1797" s="5"/>
      <c r="R1797" s="9"/>
      <c r="S1797" s="9"/>
      <c r="T1797" s="6"/>
      <c r="U1797" s="6"/>
      <c r="V1797" s="9"/>
      <c r="W1797" s="5"/>
      <c r="X1797" s="5"/>
      <c r="Y1797" s="7"/>
      <c r="Z1797" s="37"/>
      <c r="AA1797" s="5"/>
      <c r="AB1797" s="37"/>
      <c r="AC1797" s="5"/>
      <c r="AD1797" s="37"/>
      <c r="AE1797" s="37"/>
      <c r="AF1797" s="22"/>
      <c r="AG1797" s="23"/>
      <c r="AH1797" s="23"/>
      <c r="AI1797" s="23"/>
      <c r="AJ1797" s="3"/>
    </row>
    <row r="1798" spans="1:36" x14ac:dyDescent="0.35">
      <c r="A1798" s="5"/>
      <c r="B1798" s="6"/>
      <c r="C1798" s="6"/>
      <c r="D1798" s="9"/>
      <c r="E1798" s="9"/>
      <c r="F1798" s="9"/>
      <c r="G1798" s="9"/>
      <c r="H1798" s="6"/>
      <c r="I1798" s="9"/>
      <c r="J1798" s="9"/>
      <c r="K1798" s="39"/>
      <c r="L1798" s="11"/>
      <c r="M1798" s="11"/>
      <c r="N1798" s="12"/>
      <c r="O1798" s="12"/>
      <c r="P1798" s="12"/>
      <c r="Q1798" s="5"/>
      <c r="R1798" s="9"/>
      <c r="S1798" s="9"/>
      <c r="T1798" s="6"/>
      <c r="U1798" s="6"/>
      <c r="V1798" s="9"/>
      <c r="W1798" s="5"/>
      <c r="X1798" s="5"/>
      <c r="Y1798" s="7"/>
      <c r="Z1798" s="37"/>
      <c r="AA1798" s="5"/>
      <c r="AB1798" s="37"/>
      <c r="AC1798" s="5"/>
      <c r="AD1798" s="37"/>
      <c r="AE1798" s="37"/>
      <c r="AF1798" s="22"/>
      <c r="AG1798" s="23"/>
      <c r="AH1798" s="23"/>
      <c r="AI1798" s="23"/>
      <c r="AJ1798" s="3"/>
    </row>
    <row r="1799" spans="1:36" x14ac:dyDescent="0.35">
      <c r="A1799" s="5"/>
      <c r="B1799" s="6"/>
      <c r="C1799" s="6"/>
      <c r="D1799" s="9"/>
      <c r="E1799" s="9"/>
      <c r="F1799" s="9"/>
      <c r="G1799" s="9"/>
      <c r="H1799" s="6"/>
      <c r="I1799" s="9"/>
      <c r="J1799" s="9"/>
      <c r="K1799" s="39"/>
      <c r="L1799" s="11"/>
      <c r="M1799" s="11"/>
      <c r="N1799" s="12"/>
      <c r="O1799" s="12"/>
      <c r="P1799" s="12"/>
      <c r="Q1799" s="5"/>
      <c r="R1799" s="9"/>
      <c r="S1799" s="9"/>
      <c r="T1799" s="6"/>
      <c r="U1799" s="6"/>
      <c r="V1799" s="9"/>
      <c r="W1799" s="5"/>
      <c r="X1799" s="5"/>
      <c r="Y1799" s="7"/>
      <c r="Z1799" s="37"/>
      <c r="AA1799" s="5"/>
      <c r="AB1799" s="37"/>
      <c r="AC1799" s="5"/>
      <c r="AD1799" s="37"/>
      <c r="AE1799" s="37"/>
      <c r="AF1799" s="22"/>
      <c r="AG1799" s="23"/>
      <c r="AH1799" s="23"/>
      <c r="AI1799" s="23"/>
      <c r="AJ1799" s="3"/>
    </row>
    <row r="1800" spans="1:36" x14ac:dyDescent="0.35">
      <c r="A1800" s="5"/>
      <c r="B1800" s="6"/>
      <c r="C1800" s="6"/>
      <c r="D1800" s="9"/>
      <c r="E1800" s="9"/>
      <c r="F1800" s="9"/>
      <c r="G1800" s="9"/>
      <c r="H1800" s="6"/>
      <c r="I1800" s="9"/>
      <c r="J1800" s="9"/>
      <c r="K1800" s="39"/>
      <c r="L1800" s="11"/>
      <c r="M1800" s="11"/>
      <c r="N1800" s="12"/>
      <c r="O1800" s="12"/>
      <c r="P1800" s="12"/>
      <c r="Q1800" s="5"/>
      <c r="R1800" s="9"/>
      <c r="S1800" s="9"/>
      <c r="T1800" s="6"/>
      <c r="U1800" s="6"/>
      <c r="V1800" s="9"/>
      <c r="W1800" s="5"/>
      <c r="X1800" s="5"/>
      <c r="Y1800" s="7"/>
      <c r="Z1800" s="37"/>
      <c r="AA1800" s="5"/>
      <c r="AB1800" s="37"/>
      <c r="AC1800" s="5"/>
      <c r="AD1800" s="37"/>
      <c r="AE1800" s="37"/>
      <c r="AF1800" s="22"/>
      <c r="AG1800" s="23"/>
      <c r="AH1800" s="23"/>
      <c r="AI1800" s="23"/>
      <c r="AJ1800" s="3"/>
    </row>
    <row r="1801" spans="1:36" x14ac:dyDescent="0.35">
      <c r="A1801" s="5"/>
      <c r="B1801" s="6"/>
      <c r="C1801" s="6"/>
      <c r="D1801" s="9"/>
      <c r="E1801" s="9"/>
      <c r="F1801" s="9"/>
      <c r="G1801" s="9"/>
      <c r="H1801" s="6"/>
      <c r="I1801" s="9"/>
      <c r="J1801" s="9"/>
      <c r="K1801" s="39"/>
      <c r="L1801" s="11"/>
      <c r="M1801" s="11"/>
      <c r="N1801" s="12"/>
      <c r="O1801" s="12"/>
      <c r="P1801" s="12"/>
      <c r="Q1801" s="5"/>
      <c r="R1801" s="9"/>
      <c r="S1801" s="9"/>
      <c r="T1801" s="6"/>
      <c r="U1801" s="6"/>
      <c r="V1801" s="9"/>
      <c r="W1801" s="5"/>
      <c r="X1801" s="5"/>
      <c r="Y1801" s="7"/>
      <c r="Z1801" s="37"/>
      <c r="AA1801" s="5"/>
      <c r="AB1801" s="37"/>
      <c r="AC1801" s="5"/>
      <c r="AD1801" s="37"/>
      <c r="AE1801" s="37"/>
      <c r="AF1801" s="22"/>
      <c r="AG1801" s="23"/>
      <c r="AH1801" s="23"/>
      <c r="AI1801" s="23"/>
      <c r="AJ1801" s="3"/>
    </row>
    <row r="1802" spans="1:36" x14ac:dyDescent="0.35">
      <c r="A1802" s="5"/>
      <c r="B1802" s="6"/>
      <c r="C1802" s="6"/>
      <c r="D1802" s="9"/>
      <c r="E1802" s="9"/>
      <c r="F1802" s="9"/>
      <c r="G1802" s="9"/>
      <c r="H1802" s="6"/>
      <c r="I1802" s="9"/>
      <c r="J1802" s="9"/>
      <c r="K1802" s="39"/>
      <c r="L1802" s="11"/>
      <c r="M1802" s="11"/>
      <c r="N1802" s="12"/>
      <c r="O1802" s="12"/>
      <c r="P1802" s="12"/>
      <c r="Q1802" s="5"/>
      <c r="R1802" s="9"/>
      <c r="S1802" s="9"/>
      <c r="T1802" s="6"/>
      <c r="U1802" s="6"/>
      <c r="V1802" s="9"/>
      <c r="W1802" s="5"/>
      <c r="X1802" s="5"/>
      <c r="Y1802" s="7"/>
      <c r="Z1802" s="37"/>
      <c r="AA1802" s="5"/>
      <c r="AB1802" s="37"/>
      <c r="AC1802" s="5"/>
      <c r="AD1802" s="37"/>
      <c r="AE1802" s="37"/>
      <c r="AF1802" s="22"/>
      <c r="AG1802" s="23"/>
      <c r="AH1802" s="23"/>
      <c r="AI1802" s="23"/>
      <c r="AJ1802" s="3"/>
    </row>
    <row r="1803" spans="1:36" x14ac:dyDescent="0.35">
      <c r="A1803" s="5"/>
      <c r="B1803" s="6"/>
      <c r="C1803" s="6"/>
      <c r="D1803" s="9"/>
      <c r="E1803" s="9"/>
      <c r="F1803" s="9"/>
      <c r="G1803" s="9"/>
      <c r="H1803" s="6"/>
      <c r="I1803" s="9"/>
      <c r="J1803" s="9"/>
      <c r="K1803" s="39"/>
      <c r="L1803" s="11"/>
      <c r="M1803" s="11"/>
      <c r="N1803" s="12"/>
      <c r="O1803" s="12"/>
      <c r="P1803" s="12"/>
      <c r="Q1803" s="5"/>
      <c r="R1803" s="9"/>
      <c r="S1803" s="9"/>
      <c r="T1803" s="6"/>
      <c r="U1803" s="6"/>
      <c r="V1803" s="9"/>
      <c r="W1803" s="5"/>
      <c r="X1803" s="5"/>
      <c r="Y1803" s="7"/>
      <c r="Z1803" s="37"/>
      <c r="AA1803" s="5"/>
      <c r="AB1803" s="37"/>
      <c r="AC1803" s="5"/>
      <c r="AD1803" s="37"/>
      <c r="AE1803" s="37"/>
      <c r="AF1803" s="22"/>
      <c r="AG1803" s="23"/>
      <c r="AH1803" s="23"/>
      <c r="AI1803" s="23"/>
      <c r="AJ1803" s="3"/>
    </row>
    <row r="1804" spans="1:36" x14ac:dyDescent="0.35">
      <c r="A1804" s="5"/>
      <c r="B1804" s="6"/>
      <c r="C1804" s="6"/>
      <c r="D1804" s="9"/>
      <c r="E1804" s="9"/>
      <c r="F1804" s="9"/>
      <c r="G1804" s="9"/>
      <c r="H1804" s="6"/>
      <c r="I1804" s="9"/>
      <c r="J1804" s="9"/>
      <c r="K1804" s="39"/>
      <c r="L1804" s="11"/>
      <c r="M1804" s="11"/>
      <c r="N1804" s="12"/>
      <c r="O1804" s="12"/>
      <c r="P1804" s="12"/>
      <c r="Q1804" s="5"/>
      <c r="R1804" s="9"/>
      <c r="S1804" s="9"/>
      <c r="T1804" s="6"/>
      <c r="U1804" s="6"/>
      <c r="V1804" s="9"/>
      <c r="W1804" s="5"/>
      <c r="X1804" s="5"/>
      <c r="Y1804" s="7"/>
      <c r="Z1804" s="37"/>
      <c r="AA1804" s="5"/>
      <c r="AB1804" s="37"/>
      <c r="AC1804" s="5"/>
      <c r="AD1804" s="37"/>
      <c r="AE1804" s="37"/>
      <c r="AF1804" s="22"/>
      <c r="AG1804" s="23"/>
      <c r="AH1804" s="23"/>
      <c r="AI1804" s="23"/>
      <c r="AJ1804" s="3"/>
    </row>
    <row r="1805" spans="1:36" x14ac:dyDescent="0.35">
      <c r="A1805" s="5"/>
      <c r="B1805" s="6"/>
      <c r="C1805" s="6"/>
      <c r="D1805" s="9"/>
      <c r="E1805" s="9"/>
      <c r="F1805" s="9"/>
      <c r="G1805" s="9"/>
      <c r="H1805" s="6"/>
      <c r="I1805" s="9"/>
      <c r="J1805" s="9"/>
      <c r="K1805" s="39"/>
      <c r="L1805" s="11"/>
      <c r="M1805" s="11"/>
      <c r="N1805" s="12"/>
      <c r="O1805" s="12"/>
      <c r="P1805" s="12"/>
      <c r="Q1805" s="5"/>
      <c r="R1805" s="9"/>
      <c r="S1805" s="9"/>
      <c r="T1805" s="6"/>
      <c r="U1805" s="6"/>
      <c r="V1805" s="9"/>
      <c r="W1805" s="5"/>
      <c r="X1805" s="5"/>
      <c r="Y1805" s="7"/>
      <c r="Z1805" s="37"/>
      <c r="AA1805" s="5"/>
      <c r="AB1805" s="37"/>
      <c r="AC1805" s="5"/>
      <c r="AD1805" s="37"/>
      <c r="AE1805" s="37"/>
      <c r="AF1805" s="22"/>
      <c r="AG1805" s="23"/>
      <c r="AH1805" s="23"/>
      <c r="AI1805" s="23"/>
      <c r="AJ1805" s="3"/>
    </row>
    <row r="1806" spans="1:36" x14ac:dyDescent="0.35">
      <c r="A1806" s="5"/>
      <c r="B1806" s="6"/>
      <c r="C1806" s="6"/>
      <c r="D1806" s="9"/>
      <c r="E1806" s="9"/>
      <c r="F1806" s="9"/>
      <c r="G1806" s="9"/>
      <c r="H1806" s="6"/>
      <c r="I1806" s="9"/>
      <c r="J1806" s="9"/>
      <c r="K1806" s="39"/>
      <c r="L1806" s="11"/>
      <c r="M1806" s="11"/>
      <c r="N1806" s="12"/>
      <c r="O1806" s="12"/>
      <c r="P1806" s="12"/>
      <c r="Q1806" s="5"/>
      <c r="R1806" s="9"/>
      <c r="S1806" s="9"/>
      <c r="T1806" s="6"/>
      <c r="U1806" s="6"/>
      <c r="V1806" s="9"/>
      <c r="W1806" s="5"/>
      <c r="X1806" s="5"/>
      <c r="Y1806" s="7"/>
      <c r="Z1806" s="37"/>
      <c r="AA1806" s="5"/>
      <c r="AB1806" s="37"/>
      <c r="AC1806" s="5"/>
      <c r="AD1806" s="37"/>
      <c r="AE1806" s="37"/>
      <c r="AF1806" s="22"/>
      <c r="AG1806" s="23"/>
      <c r="AH1806" s="23"/>
      <c r="AI1806" s="23"/>
      <c r="AJ1806" s="3"/>
    </row>
    <row r="1807" spans="1:36" x14ac:dyDescent="0.35">
      <c r="A1807" s="5"/>
      <c r="B1807" s="6"/>
      <c r="C1807" s="6"/>
      <c r="D1807" s="9"/>
      <c r="E1807" s="9"/>
      <c r="F1807" s="9"/>
      <c r="G1807" s="9"/>
      <c r="H1807" s="6"/>
      <c r="I1807" s="9"/>
      <c r="J1807" s="9"/>
      <c r="K1807" s="39"/>
      <c r="L1807" s="11"/>
      <c r="M1807" s="11"/>
      <c r="N1807" s="12"/>
      <c r="O1807" s="12"/>
      <c r="P1807" s="12"/>
      <c r="Q1807" s="5"/>
      <c r="R1807" s="9"/>
      <c r="S1807" s="9"/>
      <c r="T1807" s="6"/>
      <c r="U1807" s="6"/>
      <c r="V1807" s="9"/>
      <c r="W1807" s="5"/>
      <c r="X1807" s="5"/>
      <c r="Y1807" s="7"/>
      <c r="Z1807" s="37"/>
      <c r="AA1807" s="5"/>
      <c r="AB1807" s="37"/>
      <c r="AC1807" s="5"/>
      <c r="AD1807" s="37"/>
      <c r="AE1807" s="37"/>
      <c r="AF1807" s="22"/>
      <c r="AG1807" s="23"/>
      <c r="AH1807" s="23"/>
      <c r="AI1807" s="23"/>
      <c r="AJ1807" s="3"/>
    </row>
    <row r="1808" spans="1:36" x14ac:dyDescent="0.35">
      <c r="A1808" s="5"/>
      <c r="B1808" s="6"/>
      <c r="C1808" s="6"/>
      <c r="D1808" s="9"/>
      <c r="E1808" s="9"/>
      <c r="F1808" s="9"/>
      <c r="G1808" s="9"/>
      <c r="H1808" s="6"/>
      <c r="I1808" s="9"/>
      <c r="J1808" s="9"/>
      <c r="K1808" s="39"/>
      <c r="L1808" s="11"/>
      <c r="M1808" s="11"/>
      <c r="N1808" s="12"/>
      <c r="O1808" s="12"/>
      <c r="P1808" s="12"/>
      <c r="Q1808" s="5"/>
      <c r="R1808" s="9"/>
      <c r="S1808" s="9"/>
      <c r="T1808" s="6"/>
      <c r="U1808" s="6"/>
      <c r="V1808" s="9"/>
      <c r="W1808" s="5"/>
      <c r="X1808" s="5"/>
      <c r="Y1808" s="7"/>
      <c r="Z1808" s="37"/>
      <c r="AA1808" s="5"/>
      <c r="AB1808" s="37"/>
      <c r="AC1808" s="5"/>
      <c r="AD1808" s="37"/>
      <c r="AE1808" s="37"/>
      <c r="AF1808" s="22"/>
      <c r="AG1808" s="23"/>
      <c r="AH1808" s="23"/>
      <c r="AI1808" s="23"/>
      <c r="AJ1808" s="3"/>
    </row>
    <row r="1809" spans="1:36" x14ac:dyDescent="0.35">
      <c r="A1809" s="5"/>
      <c r="B1809" s="6"/>
      <c r="C1809" s="6"/>
      <c r="D1809" s="9"/>
      <c r="E1809" s="9"/>
      <c r="F1809" s="9"/>
      <c r="G1809" s="9"/>
      <c r="H1809" s="6"/>
      <c r="I1809" s="9"/>
      <c r="J1809" s="9"/>
      <c r="K1809" s="39"/>
      <c r="L1809" s="11"/>
      <c r="M1809" s="11"/>
      <c r="N1809" s="12"/>
      <c r="O1809" s="12"/>
      <c r="P1809" s="12"/>
      <c r="Q1809" s="5"/>
      <c r="R1809" s="9"/>
      <c r="S1809" s="9"/>
      <c r="T1809" s="6"/>
      <c r="U1809" s="6"/>
      <c r="V1809" s="9"/>
      <c r="W1809" s="5"/>
      <c r="X1809" s="5"/>
      <c r="Y1809" s="7"/>
      <c r="Z1809" s="37"/>
      <c r="AA1809" s="5"/>
      <c r="AB1809" s="37"/>
      <c r="AC1809" s="5"/>
      <c r="AD1809" s="37"/>
      <c r="AE1809" s="37"/>
      <c r="AF1809" s="22"/>
      <c r="AG1809" s="23"/>
      <c r="AH1809" s="23"/>
      <c r="AI1809" s="23"/>
      <c r="AJ1809" s="3"/>
    </row>
    <row r="1810" spans="1:36" x14ac:dyDescent="0.35">
      <c r="A1810" s="5"/>
      <c r="B1810" s="6"/>
      <c r="C1810" s="6"/>
      <c r="D1810" s="9"/>
      <c r="E1810" s="9"/>
      <c r="F1810" s="9"/>
      <c r="G1810" s="9"/>
      <c r="H1810" s="6"/>
      <c r="I1810" s="9"/>
      <c r="J1810" s="9"/>
      <c r="K1810" s="39"/>
      <c r="L1810" s="11"/>
      <c r="M1810" s="11"/>
      <c r="N1810" s="12"/>
      <c r="O1810" s="12"/>
      <c r="P1810" s="12"/>
      <c r="Q1810" s="5"/>
      <c r="R1810" s="9"/>
      <c r="S1810" s="9"/>
      <c r="T1810" s="6"/>
      <c r="U1810" s="6"/>
      <c r="V1810" s="9"/>
      <c r="W1810" s="5"/>
      <c r="X1810" s="5"/>
      <c r="Y1810" s="7"/>
      <c r="Z1810" s="37"/>
      <c r="AA1810" s="5"/>
      <c r="AB1810" s="37"/>
      <c r="AC1810" s="5"/>
      <c r="AD1810" s="37"/>
      <c r="AE1810" s="37"/>
      <c r="AF1810" s="22"/>
      <c r="AG1810" s="23"/>
      <c r="AH1810" s="23"/>
      <c r="AI1810" s="23"/>
      <c r="AJ1810" s="3"/>
    </row>
    <row r="1811" spans="1:36" x14ac:dyDescent="0.35">
      <c r="A1811" s="5"/>
      <c r="B1811" s="6"/>
      <c r="C1811" s="6"/>
      <c r="D1811" s="9"/>
      <c r="E1811" s="9"/>
      <c r="F1811" s="9"/>
      <c r="G1811" s="9"/>
      <c r="H1811" s="6"/>
      <c r="I1811" s="9"/>
      <c r="J1811" s="9"/>
      <c r="K1811" s="39"/>
      <c r="L1811" s="11"/>
      <c r="M1811" s="11"/>
      <c r="N1811" s="12"/>
      <c r="O1811" s="12"/>
      <c r="P1811" s="12"/>
      <c r="Q1811" s="5"/>
      <c r="R1811" s="9"/>
      <c r="S1811" s="9"/>
      <c r="T1811" s="6"/>
      <c r="U1811" s="6"/>
      <c r="V1811" s="9"/>
      <c r="W1811" s="5"/>
      <c r="X1811" s="5"/>
      <c r="Y1811" s="7"/>
      <c r="Z1811" s="37"/>
      <c r="AA1811" s="5"/>
      <c r="AB1811" s="37"/>
      <c r="AC1811" s="5"/>
      <c r="AD1811" s="37"/>
      <c r="AE1811" s="37"/>
      <c r="AF1811" s="22"/>
      <c r="AG1811" s="23"/>
      <c r="AH1811" s="23"/>
      <c r="AI1811" s="23"/>
      <c r="AJ1811" s="3"/>
    </row>
    <row r="1812" spans="1:36" x14ac:dyDescent="0.35">
      <c r="A1812" s="5"/>
      <c r="B1812" s="6"/>
      <c r="C1812" s="6"/>
      <c r="D1812" s="9"/>
      <c r="E1812" s="9"/>
      <c r="F1812" s="9"/>
      <c r="G1812" s="9"/>
      <c r="H1812" s="6"/>
      <c r="I1812" s="9"/>
      <c r="J1812" s="9"/>
      <c r="K1812" s="39"/>
      <c r="L1812" s="11"/>
      <c r="M1812" s="11"/>
      <c r="N1812" s="12"/>
      <c r="O1812" s="12"/>
      <c r="P1812" s="12"/>
      <c r="Q1812" s="5"/>
      <c r="R1812" s="9"/>
      <c r="S1812" s="9"/>
      <c r="T1812" s="6"/>
      <c r="U1812" s="6"/>
      <c r="V1812" s="9"/>
      <c r="W1812" s="5"/>
      <c r="X1812" s="5"/>
      <c r="Y1812" s="7"/>
      <c r="Z1812" s="37"/>
      <c r="AA1812" s="5"/>
      <c r="AB1812" s="37"/>
      <c r="AC1812" s="5"/>
      <c r="AD1812" s="37"/>
      <c r="AE1812" s="37"/>
      <c r="AF1812" s="22"/>
      <c r="AG1812" s="23"/>
      <c r="AH1812" s="23"/>
      <c r="AI1812" s="23"/>
      <c r="AJ1812" s="3"/>
    </row>
    <row r="1813" spans="1:36" x14ac:dyDescent="0.35">
      <c r="A1813" s="5"/>
      <c r="B1813" s="6"/>
      <c r="C1813" s="6"/>
      <c r="D1813" s="9"/>
      <c r="E1813" s="9"/>
      <c r="F1813" s="9"/>
      <c r="G1813" s="9"/>
      <c r="H1813" s="6"/>
      <c r="I1813" s="9"/>
      <c r="J1813" s="9"/>
      <c r="K1813" s="39"/>
      <c r="L1813" s="11"/>
      <c r="M1813" s="11"/>
      <c r="N1813" s="12"/>
      <c r="O1813" s="12"/>
      <c r="P1813" s="12"/>
      <c r="Q1813" s="5"/>
      <c r="R1813" s="9"/>
      <c r="S1813" s="9"/>
      <c r="T1813" s="6"/>
      <c r="U1813" s="6"/>
      <c r="V1813" s="9"/>
      <c r="W1813" s="5"/>
      <c r="X1813" s="5"/>
      <c r="Y1813" s="7"/>
      <c r="Z1813" s="37"/>
      <c r="AA1813" s="5"/>
      <c r="AB1813" s="37"/>
      <c r="AC1813" s="5"/>
      <c r="AD1813" s="37"/>
      <c r="AE1813" s="37"/>
      <c r="AF1813" s="22"/>
      <c r="AG1813" s="23"/>
      <c r="AH1813" s="23"/>
      <c r="AI1813" s="23"/>
      <c r="AJ1813" s="3"/>
    </row>
    <row r="1814" spans="1:36" x14ac:dyDescent="0.35">
      <c r="A1814" s="5"/>
      <c r="B1814" s="6"/>
      <c r="C1814" s="6"/>
      <c r="D1814" s="9"/>
      <c r="E1814" s="9"/>
      <c r="F1814" s="9"/>
      <c r="G1814" s="9"/>
      <c r="H1814" s="6"/>
      <c r="I1814" s="9"/>
      <c r="J1814" s="9"/>
      <c r="K1814" s="39"/>
      <c r="L1814" s="11"/>
      <c r="M1814" s="11"/>
      <c r="N1814" s="12"/>
      <c r="O1814" s="12"/>
      <c r="P1814" s="12"/>
      <c r="Q1814" s="5"/>
      <c r="R1814" s="9"/>
      <c r="S1814" s="9"/>
      <c r="T1814" s="6"/>
      <c r="U1814" s="6"/>
      <c r="V1814" s="9"/>
      <c r="W1814" s="5"/>
      <c r="X1814" s="5"/>
      <c r="Y1814" s="7"/>
      <c r="Z1814" s="37"/>
      <c r="AA1814" s="5"/>
      <c r="AB1814" s="37"/>
      <c r="AC1814" s="5"/>
      <c r="AD1814" s="37"/>
      <c r="AE1814" s="37"/>
      <c r="AF1814" s="22"/>
      <c r="AG1814" s="23"/>
      <c r="AH1814" s="23"/>
      <c r="AI1814" s="23"/>
      <c r="AJ1814" s="3"/>
    </row>
    <row r="1815" spans="1:36" x14ac:dyDescent="0.35">
      <c r="A1815" s="5"/>
      <c r="B1815" s="6"/>
      <c r="C1815" s="6"/>
      <c r="D1815" s="9"/>
      <c r="E1815" s="9"/>
      <c r="F1815" s="9"/>
      <c r="G1815" s="9"/>
      <c r="H1815" s="6"/>
      <c r="I1815" s="9"/>
      <c r="J1815" s="9"/>
      <c r="K1815" s="39"/>
      <c r="L1815" s="11"/>
      <c r="M1815" s="11"/>
      <c r="N1815" s="12"/>
      <c r="O1815" s="12"/>
      <c r="P1815" s="12"/>
      <c r="Q1815" s="5"/>
      <c r="R1815" s="9"/>
      <c r="S1815" s="9"/>
      <c r="T1815" s="6"/>
      <c r="U1815" s="6"/>
      <c r="V1815" s="9"/>
      <c r="W1815" s="5"/>
      <c r="X1815" s="5"/>
      <c r="Y1815" s="7"/>
      <c r="Z1815" s="37"/>
      <c r="AA1815" s="5"/>
      <c r="AB1815" s="37"/>
      <c r="AC1815" s="5"/>
      <c r="AD1815" s="37"/>
      <c r="AE1815" s="37"/>
      <c r="AF1815" s="22"/>
      <c r="AG1815" s="23"/>
      <c r="AH1815" s="23"/>
      <c r="AI1815" s="23"/>
      <c r="AJ1815" s="3"/>
    </row>
    <row r="1816" spans="1:36" x14ac:dyDescent="0.35">
      <c r="A1816" s="5"/>
      <c r="B1816" s="6"/>
      <c r="C1816" s="6"/>
      <c r="D1816" s="9"/>
      <c r="E1816" s="9"/>
      <c r="F1816" s="9"/>
      <c r="G1816" s="9"/>
      <c r="H1816" s="6"/>
      <c r="I1816" s="9"/>
      <c r="J1816" s="9"/>
      <c r="K1816" s="39"/>
      <c r="L1816" s="11"/>
      <c r="M1816" s="11"/>
      <c r="N1816" s="12"/>
      <c r="O1816" s="12"/>
      <c r="P1816" s="12"/>
      <c r="Q1816" s="5"/>
      <c r="R1816" s="9"/>
      <c r="S1816" s="9"/>
      <c r="T1816" s="6"/>
      <c r="U1816" s="6"/>
      <c r="V1816" s="9"/>
      <c r="W1816" s="5"/>
      <c r="X1816" s="5"/>
      <c r="Y1816" s="7"/>
      <c r="Z1816" s="37"/>
      <c r="AA1816" s="5"/>
      <c r="AB1816" s="37"/>
      <c r="AC1816" s="5"/>
      <c r="AD1816" s="37"/>
      <c r="AE1816" s="37"/>
      <c r="AF1816" s="22"/>
      <c r="AG1816" s="23"/>
      <c r="AH1816" s="23"/>
      <c r="AI1816" s="23"/>
      <c r="AJ1816" s="3"/>
    </row>
    <row r="1817" spans="1:36" x14ac:dyDescent="0.35">
      <c r="A1817" s="5"/>
      <c r="B1817" s="6"/>
      <c r="C1817" s="6"/>
      <c r="D1817" s="9"/>
      <c r="E1817" s="9"/>
      <c r="F1817" s="9"/>
      <c r="G1817" s="9"/>
      <c r="H1817" s="6"/>
      <c r="I1817" s="9"/>
      <c r="J1817" s="9"/>
      <c r="K1817" s="39"/>
      <c r="L1817" s="11"/>
      <c r="M1817" s="11"/>
      <c r="N1817" s="12"/>
      <c r="O1817" s="12"/>
      <c r="P1817" s="12"/>
      <c r="Q1817" s="5"/>
      <c r="R1817" s="9"/>
      <c r="S1817" s="9"/>
      <c r="T1817" s="6"/>
      <c r="U1817" s="6"/>
      <c r="V1817" s="9"/>
      <c r="W1817" s="5"/>
      <c r="X1817" s="5"/>
      <c r="Y1817" s="7"/>
      <c r="Z1817" s="37"/>
      <c r="AA1817" s="5"/>
      <c r="AB1817" s="37"/>
      <c r="AC1817" s="5"/>
      <c r="AD1817" s="37"/>
      <c r="AE1817" s="37"/>
      <c r="AF1817" s="22"/>
      <c r="AG1817" s="23"/>
      <c r="AH1817" s="23"/>
      <c r="AI1817" s="23"/>
      <c r="AJ1817" s="3"/>
    </row>
    <row r="1818" spans="1:36" x14ac:dyDescent="0.35">
      <c r="A1818" s="5"/>
      <c r="B1818" s="6"/>
      <c r="C1818" s="6"/>
      <c r="D1818" s="9"/>
      <c r="E1818" s="9"/>
      <c r="F1818" s="9"/>
      <c r="G1818" s="9"/>
      <c r="H1818" s="6"/>
      <c r="I1818" s="9"/>
      <c r="J1818" s="9"/>
      <c r="K1818" s="39"/>
      <c r="L1818" s="11"/>
      <c r="M1818" s="11"/>
      <c r="N1818" s="12"/>
      <c r="O1818" s="12"/>
      <c r="P1818" s="12"/>
      <c r="Q1818" s="5"/>
      <c r="R1818" s="9"/>
      <c r="S1818" s="9"/>
      <c r="T1818" s="7"/>
      <c r="U1818" s="6"/>
      <c r="V1818" s="9"/>
      <c r="W1818" s="5"/>
      <c r="X1818" s="5"/>
      <c r="Y1818" s="7"/>
      <c r="Z1818" s="37"/>
      <c r="AA1818" s="5"/>
      <c r="AB1818" s="37"/>
      <c r="AC1818" s="5"/>
      <c r="AD1818" s="37"/>
      <c r="AE1818" s="37"/>
      <c r="AF1818" s="22"/>
      <c r="AG1818" s="23"/>
      <c r="AH1818" s="23"/>
      <c r="AI1818" s="23"/>
      <c r="AJ1818" s="3"/>
    </row>
    <row r="1819" spans="1:36" x14ac:dyDescent="0.35">
      <c r="A1819" s="5"/>
      <c r="B1819" s="6"/>
      <c r="C1819" s="6"/>
      <c r="D1819" s="9"/>
      <c r="E1819" s="9"/>
      <c r="F1819" s="9"/>
      <c r="G1819" s="9"/>
      <c r="H1819" s="6"/>
      <c r="I1819" s="9"/>
      <c r="J1819" s="9"/>
      <c r="K1819" s="39"/>
      <c r="L1819" s="11"/>
      <c r="M1819" s="11"/>
      <c r="N1819" s="12"/>
      <c r="O1819" s="12"/>
      <c r="P1819" s="38"/>
      <c r="Q1819" s="5"/>
      <c r="R1819" s="9"/>
      <c r="S1819" s="9"/>
      <c r="T1819" s="7"/>
      <c r="U1819" s="6"/>
      <c r="V1819" s="9"/>
      <c r="W1819" s="5"/>
      <c r="X1819" s="5"/>
      <c r="Y1819" s="7"/>
      <c r="Z1819" s="37"/>
      <c r="AA1819" s="5"/>
      <c r="AB1819" s="37"/>
      <c r="AC1819" s="5"/>
      <c r="AD1819" s="37"/>
      <c r="AE1819" s="37"/>
      <c r="AF1819" s="22"/>
      <c r="AG1819" s="23"/>
      <c r="AH1819" s="23"/>
      <c r="AI1819" s="23"/>
      <c r="AJ1819" s="3"/>
    </row>
    <row r="1820" spans="1:36" x14ac:dyDescent="0.35">
      <c r="A1820" s="5"/>
      <c r="B1820" s="6"/>
      <c r="C1820" s="6"/>
      <c r="D1820" s="9"/>
      <c r="E1820" s="9"/>
      <c r="F1820" s="9"/>
      <c r="G1820" s="9"/>
      <c r="H1820" s="7"/>
      <c r="I1820" s="9"/>
      <c r="J1820" s="9"/>
      <c r="K1820" s="10"/>
      <c r="L1820" s="5"/>
      <c r="M1820" s="5"/>
      <c r="N1820" s="35"/>
      <c r="O1820" s="35"/>
      <c r="P1820" s="12"/>
      <c r="Q1820" s="5"/>
      <c r="R1820" s="9"/>
      <c r="S1820" s="9"/>
      <c r="T1820" s="6"/>
      <c r="U1820" s="13"/>
      <c r="V1820" s="9"/>
      <c r="W1820" s="5"/>
      <c r="X1820" s="12"/>
      <c r="Y1820" s="7"/>
      <c r="Z1820" s="36"/>
      <c r="AA1820" s="5"/>
      <c r="AB1820" s="36"/>
      <c r="AC1820" s="5"/>
      <c r="AD1820" s="36"/>
      <c r="AE1820" s="36"/>
      <c r="AF1820" s="22"/>
      <c r="AG1820" s="23"/>
      <c r="AH1820" s="23"/>
      <c r="AI1820" s="23"/>
      <c r="AJ1820" s="3"/>
    </row>
    <row r="1821" spans="1:36" x14ac:dyDescent="0.35">
      <c r="A1821" s="5"/>
      <c r="B1821" s="6"/>
      <c r="C1821" s="6"/>
      <c r="D1821" s="9"/>
      <c r="E1821" s="9"/>
      <c r="F1821" s="9"/>
      <c r="G1821" s="9"/>
      <c r="H1821" s="7"/>
      <c r="I1821" s="9"/>
      <c r="J1821" s="9"/>
      <c r="K1821" s="10"/>
      <c r="L1821" s="5"/>
      <c r="M1821" s="5"/>
      <c r="N1821" s="35"/>
      <c r="O1821" s="35"/>
      <c r="P1821" s="12"/>
      <c r="Q1821" s="5"/>
      <c r="R1821" s="9"/>
      <c r="S1821" s="9"/>
      <c r="T1821" s="6"/>
      <c r="U1821" s="13"/>
      <c r="V1821" s="9"/>
      <c r="W1821" s="5"/>
      <c r="X1821" s="12"/>
      <c r="Y1821" s="7"/>
      <c r="Z1821" s="36"/>
      <c r="AA1821" s="5"/>
      <c r="AB1821" s="36"/>
      <c r="AC1821" s="5"/>
      <c r="AD1821" s="36"/>
      <c r="AE1821" s="36"/>
      <c r="AF1821" s="22"/>
      <c r="AG1821" s="23"/>
      <c r="AH1821" s="23"/>
      <c r="AI1821" s="23"/>
      <c r="AJ1821" s="3"/>
    </row>
    <row r="1822" spans="1:36" x14ac:dyDescent="0.35">
      <c r="A1822" s="5"/>
      <c r="B1822" s="6"/>
      <c r="C1822" s="6"/>
      <c r="D1822" s="9"/>
      <c r="E1822" s="9"/>
      <c r="F1822" s="9"/>
      <c r="G1822" s="9"/>
      <c r="H1822" s="7"/>
      <c r="I1822" s="9"/>
      <c r="J1822" s="9"/>
      <c r="K1822" s="10"/>
      <c r="L1822" s="5"/>
      <c r="M1822" s="5"/>
      <c r="N1822" s="35"/>
      <c r="O1822" s="35"/>
      <c r="P1822" s="12"/>
      <c r="Q1822" s="5"/>
      <c r="R1822" s="9"/>
      <c r="S1822" s="9"/>
      <c r="T1822" s="6"/>
      <c r="U1822" s="13"/>
      <c r="V1822" s="9"/>
      <c r="W1822" s="5"/>
      <c r="X1822" s="12"/>
      <c r="Y1822" s="7"/>
      <c r="Z1822" s="36"/>
      <c r="AA1822" s="5"/>
      <c r="AB1822" s="36"/>
      <c r="AC1822" s="5"/>
      <c r="AD1822" s="36"/>
      <c r="AE1822" s="36"/>
      <c r="AF1822" s="22"/>
      <c r="AG1822" s="23"/>
      <c r="AH1822" s="23"/>
      <c r="AI1822" s="23"/>
      <c r="AJ1822" s="3"/>
    </row>
    <row r="1823" spans="1:36" x14ac:dyDescent="0.35">
      <c r="A1823" s="5"/>
      <c r="B1823" s="6"/>
      <c r="C1823" s="6"/>
      <c r="D1823" s="9"/>
      <c r="E1823" s="9"/>
      <c r="F1823" s="9"/>
      <c r="G1823" s="9"/>
      <c r="H1823" s="7"/>
      <c r="I1823" s="9"/>
      <c r="J1823" s="9"/>
      <c r="K1823" s="10"/>
      <c r="L1823" s="5"/>
      <c r="M1823" s="5"/>
      <c r="N1823" s="35"/>
      <c r="O1823" s="35"/>
      <c r="P1823" s="12"/>
      <c r="Q1823" s="5"/>
      <c r="R1823" s="9"/>
      <c r="S1823" s="9"/>
      <c r="T1823" s="6"/>
      <c r="U1823" s="13"/>
      <c r="V1823" s="9"/>
      <c r="W1823" s="5"/>
      <c r="X1823" s="12"/>
      <c r="Y1823" s="7"/>
      <c r="Z1823" s="36"/>
      <c r="AA1823" s="5"/>
      <c r="AB1823" s="36"/>
      <c r="AC1823" s="5"/>
      <c r="AD1823" s="36"/>
      <c r="AE1823" s="36"/>
      <c r="AF1823" s="22"/>
      <c r="AG1823" s="23"/>
      <c r="AH1823" s="23"/>
      <c r="AI1823" s="23"/>
      <c r="AJ1823" s="3"/>
    </row>
    <row r="1824" spans="1:36" x14ac:dyDescent="0.35">
      <c r="A1824" s="5"/>
      <c r="B1824" s="6"/>
      <c r="C1824" s="6"/>
      <c r="D1824" s="9"/>
      <c r="E1824" s="9"/>
      <c r="F1824" s="9"/>
      <c r="G1824" s="9"/>
      <c r="H1824" s="7"/>
      <c r="I1824" s="9"/>
      <c r="J1824" s="9"/>
      <c r="K1824" s="10"/>
      <c r="L1824" s="5"/>
      <c r="M1824" s="5"/>
      <c r="N1824" s="35"/>
      <c r="O1824" s="35"/>
      <c r="P1824" s="12"/>
      <c r="Q1824" s="5"/>
      <c r="R1824" s="9"/>
      <c r="S1824" s="9"/>
      <c r="T1824" s="6"/>
      <c r="U1824" s="13"/>
      <c r="V1824" s="9"/>
      <c r="W1824" s="5"/>
      <c r="X1824" s="12"/>
      <c r="Y1824" s="7"/>
      <c r="Z1824" s="36"/>
      <c r="AA1824" s="5"/>
      <c r="AB1824" s="36"/>
      <c r="AC1824" s="5"/>
      <c r="AD1824" s="36"/>
      <c r="AE1824" s="36"/>
      <c r="AF1824" s="22"/>
      <c r="AG1824" s="23"/>
      <c r="AH1824" s="23"/>
      <c r="AI1824" s="23"/>
      <c r="AJ1824" s="3"/>
    </row>
    <row r="1825" spans="1:36" x14ac:dyDescent="0.35">
      <c r="A1825" s="5"/>
      <c r="B1825" s="6"/>
      <c r="C1825" s="6"/>
      <c r="D1825" s="9"/>
      <c r="E1825" s="9"/>
      <c r="F1825" s="9"/>
      <c r="G1825" s="9"/>
      <c r="H1825" s="7"/>
      <c r="I1825" s="9"/>
      <c r="J1825" s="9"/>
      <c r="K1825" s="10"/>
      <c r="L1825" s="5"/>
      <c r="M1825" s="5"/>
      <c r="N1825" s="35"/>
      <c r="O1825" s="35"/>
      <c r="P1825" s="12"/>
      <c r="Q1825" s="5"/>
      <c r="R1825" s="9"/>
      <c r="S1825" s="9"/>
      <c r="T1825" s="6"/>
      <c r="U1825" s="13"/>
      <c r="V1825" s="9"/>
      <c r="W1825" s="5"/>
      <c r="X1825" s="12"/>
      <c r="Y1825" s="7"/>
      <c r="Z1825" s="36"/>
      <c r="AA1825" s="5"/>
      <c r="AB1825" s="36"/>
      <c r="AC1825" s="5"/>
      <c r="AD1825" s="36"/>
      <c r="AE1825" s="36"/>
      <c r="AF1825" s="22"/>
      <c r="AG1825" s="23"/>
      <c r="AH1825" s="23"/>
      <c r="AI1825" s="23"/>
      <c r="AJ1825" s="3"/>
    </row>
    <row r="1826" spans="1:36" x14ac:dyDescent="0.35">
      <c r="A1826" s="5"/>
      <c r="B1826" s="6"/>
      <c r="C1826" s="6"/>
      <c r="D1826" s="9"/>
      <c r="E1826" s="9"/>
      <c r="F1826" s="9"/>
      <c r="G1826" s="9"/>
      <c r="H1826" s="7"/>
      <c r="I1826" s="9"/>
      <c r="J1826" s="9"/>
      <c r="K1826" s="10"/>
      <c r="L1826" s="5"/>
      <c r="M1826" s="5"/>
      <c r="N1826" s="35"/>
      <c r="O1826" s="35"/>
      <c r="P1826" s="12"/>
      <c r="Q1826" s="5"/>
      <c r="R1826" s="9"/>
      <c r="S1826" s="9"/>
      <c r="T1826" s="6"/>
      <c r="U1826" s="13"/>
      <c r="V1826" s="9"/>
      <c r="W1826" s="5"/>
      <c r="X1826" s="12"/>
      <c r="Y1826" s="7"/>
      <c r="Z1826" s="36"/>
      <c r="AA1826" s="5"/>
      <c r="AB1826" s="36"/>
      <c r="AC1826" s="5"/>
      <c r="AD1826" s="36"/>
      <c r="AE1826" s="36"/>
      <c r="AF1826" s="22"/>
      <c r="AG1826" s="23"/>
      <c r="AH1826" s="23"/>
      <c r="AI1826" s="23"/>
      <c r="AJ1826" s="3"/>
    </row>
    <row r="1827" spans="1:36" x14ac:dyDescent="0.35">
      <c r="A1827" s="5"/>
      <c r="B1827" s="6"/>
      <c r="C1827" s="6"/>
      <c r="D1827" s="9"/>
      <c r="E1827" s="9"/>
      <c r="F1827" s="9"/>
      <c r="G1827" s="9"/>
      <c r="H1827" s="7"/>
      <c r="I1827" s="9"/>
      <c r="J1827" s="9"/>
      <c r="K1827" s="10"/>
      <c r="L1827" s="5"/>
      <c r="M1827" s="5"/>
      <c r="N1827" s="35"/>
      <c r="O1827" s="35"/>
      <c r="P1827" s="12"/>
      <c r="Q1827" s="5"/>
      <c r="R1827" s="9"/>
      <c r="S1827" s="9"/>
      <c r="T1827" s="6"/>
      <c r="U1827" s="13"/>
      <c r="V1827" s="9"/>
      <c r="W1827" s="5"/>
      <c r="X1827" s="12"/>
      <c r="Y1827" s="7"/>
      <c r="Z1827" s="36"/>
      <c r="AA1827" s="5"/>
      <c r="AB1827" s="36"/>
      <c r="AC1827" s="5"/>
      <c r="AD1827" s="36"/>
      <c r="AE1827" s="36"/>
      <c r="AF1827" s="22"/>
      <c r="AG1827" s="23"/>
      <c r="AH1827" s="23"/>
      <c r="AI1827" s="23"/>
      <c r="AJ1827" s="3"/>
    </row>
    <row r="1828" spans="1:36" x14ac:dyDescent="0.35">
      <c r="A1828" s="5"/>
      <c r="B1828" s="6"/>
      <c r="C1828" s="6"/>
      <c r="D1828" s="9"/>
      <c r="E1828" s="9"/>
      <c r="F1828" s="9"/>
      <c r="G1828" s="9"/>
      <c r="H1828" s="7"/>
      <c r="I1828" s="9"/>
      <c r="J1828" s="9"/>
      <c r="K1828" s="10"/>
      <c r="L1828" s="5"/>
      <c r="M1828" s="5"/>
      <c r="N1828" s="35"/>
      <c r="O1828" s="35"/>
      <c r="P1828" s="12"/>
      <c r="Q1828" s="5"/>
      <c r="R1828" s="9"/>
      <c r="S1828" s="9"/>
      <c r="T1828" s="6"/>
      <c r="U1828" s="13"/>
      <c r="V1828" s="9"/>
      <c r="W1828" s="5"/>
      <c r="X1828" s="12"/>
      <c r="Y1828" s="7"/>
      <c r="Z1828" s="36"/>
      <c r="AA1828" s="5"/>
      <c r="AB1828" s="36"/>
      <c r="AC1828" s="5"/>
      <c r="AD1828" s="36"/>
      <c r="AE1828" s="36"/>
      <c r="AF1828" s="22"/>
      <c r="AG1828" s="23"/>
      <c r="AH1828" s="23"/>
      <c r="AI1828" s="23"/>
      <c r="AJ1828" s="3"/>
    </row>
    <row r="1829" spans="1:36" x14ac:dyDescent="0.35">
      <c r="A1829" s="5"/>
      <c r="B1829" s="6"/>
      <c r="C1829" s="6"/>
      <c r="D1829" s="9"/>
      <c r="E1829" s="9"/>
      <c r="F1829" s="9"/>
      <c r="G1829" s="9"/>
      <c r="H1829" s="7"/>
      <c r="I1829" s="9"/>
      <c r="J1829" s="9"/>
      <c r="K1829" s="10"/>
      <c r="L1829" s="5"/>
      <c r="M1829" s="5"/>
      <c r="N1829" s="35"/>
      <c r="O1829" s="35"/>
      <c r="P1829" s="12"/>
      <c r="Q1829" s="5"/>
      <c r="R1829" s="9"/>
      <c r="S1829" s="9"/>
      <c r="T1829" s="6"/>
      <c r="U1829" s="13"/>
      <c r="V1829" s="9"/>
      <c r="W1829" s="5"/>
      <c r="X1829" s="12"/>
      <c r="Y1829" s="7"/>
      <c r="Z1829" s="36"/>
      <c r="AA1829" s="5"/>
      <c r="AB1829" s="36"/>
      <c r="AC1829" s="5"/>
      <c r="AD1829" s="36"/>
      <c r="AE1829" s="36"/>
      <c r="AF1829" s="22"/>
      <c r="AG1829" s="23"/>
      <c r="AH1829" s="23"/>
      <c r="AI1829" s="23"/>
      <c r="AJ1829" s="3"/>
    </row>
    <row r="1830" spans="1:36" x14ac:dyDescent="0.35">
      <c r="A1830" s="5"/>
      <c r="B1830" s="6"/>
      <c r="C1830" s="6"/>
      <c r="D1830" s="9"/>
      <c r="E1830" s="9"/>
      <c r="F1830" s="9"/>
      <c r="G1830" s="9"/>
      <c r="H1830" s="7"/>
      <c r="I1830" s="9"/>
      <c r="J1830" s="9"/>
      <c r="K1830" s="10"/>
      <c r="L1830" s="5"/>
      <c r="M1830" s="5"/>
      <c r="N1830" s="35"/>
      <c r="O1830" s="35"/>
      <c r="P1830" s="12"/>
      <c r="Q1830" s="5"/>
      <c r="R1830" s="9"/>
      <c r="S1830" s="9"/>
      <c r="T1830" s="6"/>
      <c r="U1830" s="13"/>
      <c r="V1830" s="9"/>
      <c r="W1830" s="5"/>
      <c r="X1830" s="12"/>
      <c r="Y1830" s="7"/>
      <c r="Z1830" s="36"/>
      <c r="AA1830" s="5"/>
      <c r="AB1830" s="36"/>
      <c r="AC1830" s="5"/>
      <c r="AD1830" s="36"/>
      <c r="AE1830" s="36"/>
      <c r="AF1830" s="22"/>
      <c r="AG1830" s="23"/>
      <c r="AH1830" s="23"/>
      <c r="AI1830" s="23"/>
      <c r="AJ1830" s="3"/>
    </row>
    <row r="1831" spans="1:36" x14ac:dyDescent="0.35">
      <c r="A1831" s="5"/>
      <c r="B1831" s="6"/>
      <c r="C1831" s="6"/>
      <c r="D1831" s="9"/>
      <c r="E1831" s="9"/>
      <c r="F1831" s="9"/>
      <c r="G1831" s="9"/>
      <c r="H1831" s="7"/>
      <c r="I1831" s="9"/>
      <c r="J1831" s="9"/>
      <c r="K1831" s="10"/>
      <c r="L1831" s="5"/>
      <c r="M1831" s="5"/>
      <c r="N1831" s="35"/>
      <c r="O1831" s="35"/>
      <c r="P1831" s="12"/>
      <c r="Q1831" s="5"/>
      <c r="R1831" s="9"/>
      <c r="S1831" s="9"/>
      <c r="T1831" s="6"/>
      <c r="U1831" s="13"/>
      <c r="V1831" s="9"/>
      <c r="W1831" s="5"/>
      <c r="X1831" s="12"/>
      <c r="Y1831" s="7"/>
      <c r="Z1831" s="36"/>
      <c r="AA1831" s="5"/>
      <c r="AB1831" s="36"/>
      <c r="AC1831" s="5"/>
      <c r="AD1831" s="36"/>
      <c r="AE1831" s="36"/>
      <c r="AF1831" s="22"/>
      <c r="AG1831" s="23"/>
      <c r="AH1831" s="23"/>
      <c r="AI1831" s="23"/>
      <c r="AJ1831" s="3"/>
    </row>
    <row r="1832" spans="1:36" x14ac:dyDescent="0.35">
      <c r="A1832" s="5"/>
      <c r="B1832" s="6"/>
      <c r="C1832" s="6"/>
      <c r="D1832" s="9"/>
      <c r="E1832" s="9"/>
      <c r="F1832" s="9"/>
      <c r="G1832" s="9"/>
      <c r="H1832" s="7"/>
      <c r="I1832" s="9"/>
      <c r="J1832" s="9"/>
      <c r="K1832" s="10"/>
      <c r="L1832" s="5"/>
      <c r="M1832" s="5"/>
      <c r="N1832" s="35"/>
      <c r="O1832" s="35"/>
      <c r="P1832" s="12"/>
      <c r="Q1832" s="5"/>
      <c r="R1832" s="9"/>
      <c r="S1832" s="9"/>
      <c r="T1832" s="6"/>
      <c r="U1832" s="13"/>
      <c r="V1832" s="9"/>
      <c r="W1832" s="5"/>
      <c r="X1832" s="12"/>
      <c r="Y1832" s="7"/>
      <c r="Z1832" s="36"/>
      <c r="AA1832" s="5"/>
      <c r="AB1832" s="36"/>
      <c r="AC1832" s="5"/>
      <c r="AD1832" s="36"/>
      <c r="AE1832" s="36"/>
      <c r="AF1832" s="22"/>
      <c r="AG1832" s="23"/>
      <c r="AH1832" s="23"/>
      <c r="AI1832" s="23"/>
      <c r="AJ1832" s="3"/>
    </row>
    <row r="1833" spans="1:36" x14ac:dyDescent="0.35">
      <c r="A1833" s="5"/>
      <c r="B1833" s="6"/>
      <c r="C1833" s="6"/>
      <c r="D1833" s="9"/>
      <c r="E1833" s="9"/>
      <c r="F1833" s="9"/>
      <c r="G1833" s="9"/>
      <c r="H1833" s="7"/>
      <c r="I1833" s="9"/>
      <c r="J1833" s="9"/>
      <c r="K1833" s="10"/>
      <c r="L1833" s="5"/>
      <c r="M1833" s="5"/>
      <c r="N1833" s="35"/>
      <c r="O1833" s="35"/>
      <c r="P1833" s="12"/>
      <c r="Q1833" s="5"/>
      <c r="R1833" s="9"/>
      <c r="S1833" s="9"/>
      <c r="T1833" s="6"/>
      <c r="U1833" s="13"/>
      <c r="V1833" s="9"/>
      <c r="W1833" s="5"/>
      <c r="X1833" s="12"/>
      <c r="Y1833" s="7"/>
      <c r="Z1833" s="36"/>
      <c r="AA1833" s="5"/>
      <c r="AB1833" s="36"/>
      <c r="AC1833" s="5"/>
      <c r="AD1833" s="36"/>
      <c r="AE1833" s="36"/>
      <c r="AF1833" s="22"/>
      <c r="AG1833" s="23"/>
      <c r="AH1833" s="23"/>
      <c r="AI1833" s="23"/>
      <c r="AJ1833" s="3"/>
    </row>
    <row r="1834" spans="1:36" x14ac:dyDescent="0.35">
      <c r="A1834" s="5"/>
      <c r="B1834" s="6"/>
      <c r="C1834" s="6"/>
      <c r="D1834" s="9"/>
      <c r="E1834" s="9"/>
      <c r="F1834" s="9"/>
      <c r="G1834" s="9"/>
      <c r="H1834" s="7"/>
      <c r="I1834" s="9"/>
      <c r="J1834" s="9"/>
      <c r="K1834" s="10"/>
      <c r="L1834" s="5"/>
      <c r="M1834" s="5"/>
      <c r="N1834" s="35"/>
      <c r="O1834" s="35"/>
      <c r="P1834" s="12"/>
      <c r="Q1834" s="5"/>
      <c r="R1834" s="9"/>
      <c r="S1834" s="9"/>
      <c r="T1834" s="6"/>
      <c r="U1834" s="13"/>
      <c r="V1834" s="9"/>
      <c r="W1834" s="5"/>
      <c r="X1834" s="12"/>
      <c r="Y1834" s="7"/>
      <c r="Z1834" s="36"/>
      <c r="AA1834" s="5"/>
      <c r="AB1834" s="36"/>
      <c r="AC1834" s="5"/>
      <c r="AD1834" s="36"/>
      <c r="AE1834" s="36"/>
      <c r="AF1834" s="22"/>
      <c r="AG1834" s="23"/>
      <c r="AH1834" s="23"/>
      <c r="AI1834" s="23"/>
      <c r="AJ1834" s="3"/>
    </row>
    <row r="1835" spans="1:36" x14ac:dyDescent="0.35">
      <c r="A1835" s="5"/>
      <c r="B1835" s="6"/>
      <c r="C1835" s="6"/>
      <c r="D1835" s="9"/>
      <c r="E1835" s="9"/>
      <c r="F1835" s="9"/>
      <c r="G1835" s="9"/>
      <c r="H1835" s="7"/>
      <c r="I1835" s="9"/>
      <c r="J1835" s="9"/>
      <c r="K1835" s="10"/>
      <c r="L1835" s="5"/>
      <c r="M1835" s="5"/>
      <c r="N1835" s="35"/>
      <c r="O1835" s="35"/>
      <c r="P1835" s="12"/>
      <c r="Q1835" s="5"/>
      <c r="R1835" s="9"/>
      <c r="S1835" s="9"/>
      <c r="T1835" s="6"/>
      <c r="U1835" s="13"/>
      <c r="V1835" s="9"/>
      <c r="W1835" s="5"/>
      <c r="X1835" s="12"/>
      <c r="Y1835" s="7"/>
      <c r="Z1835" s="36"/>
      <c r="AA1835" s="5"/>
      <c r="AB1835" s="36"/>
      <c r="AC1835" s="5"/>
      <c r="AD1835" s="36"/>
      <c r="AE1835" s="36"/>
      <c r="AF1835" s="22"/>
      <c r="AG1835" s="23"/>
      <c r="AH1835" s="23"/>
      <c r="AI1835" s="23"/>
      <c r="AJ1835" s="3"/>
    </row>
    <row r="1836" spans="1:36" x14ac:dyDescent="0.35">
      <c r="A1836" s="5"/>
      <c r="B1836" s="6"/>
      <c r="C1836" s="6"/>
      <c r="D1836" s="9"/>
      <c r="E1836" s="9"/>
      <c r="F1836" s="9"/>
      <c r="G1836" s="9"/>
      <c r="H1836" s="7"/>
      <c r="I1836" s="9"/>
      <c r="J1836" s="9"/>
      <c r="K1836" s="10"/>
      <c r="L1836" s="5"/>
      <c r="M1836" s="5"/>
      <c r="N1836" s="35"/>
      <c r="O1836" s="35"/>
      <c r="P1836" s="12"/>
      <c r="Q1836" s="5"/>
      <c r="R1836" s="9"/>
      <c r="S1836" s="9"/>
      <c r="T1836" s="6"/>
      <c r="U1836" s="13"/>
      <c r="V1836" s="9"/>
      <c r="W1836" s="5"/>
      <c r="X1836" s="12"/>
      <c r="Y1836" s="7"/>
      <c r="Z1836" s="36"/>
      <c r="AA1836" s="5"/>
      <c r="AB1836" s="36"/>
      <c r="AC1836" s="5"/>
      <c r="AD1836" s="36"/>
      <c r="AE1836" s="36"/>
      <c r="AF1836" s="22"/>
      <c r="AG1836" s="23"/>
      <c r="AH1836" s="23"/>
      <c r="AI1836" s="23"/>
      <c r="AJ1836" s="3"/>
    </row>
    <row r="1837" spans="1:36" x14ac:dyDescent="0.35">
      <c r="A1837" s="5"/>
      <c r="B1837" s="6"/>
      <c r="C1837" s="6"/>
      <c r="D1837" s="9"/>
      <c r="E1837" s="9"/>
      <c r="F1837" s="9"/>
      <c r="G1837" s="9"/>
      <c r="H1837" s="7"/>
      <c r="I1837" s="9"/>
      <c r="J1837" s="9"/>
      <c r="K1837" s="10"/>
      <c r="L1837" s="5"/>
      <c r="M1837" s="5"/>
      <c r="N1837" s="35"/>
      <c r="O1837" s="35"/>
      <c r="P1837" s="12"/>
      <c r="Q1837" s="5"/>
      <c r="R1837" s="9"/>
      <c r="S1837" s="9"/>
      <c r="T1837" s="6"/>
      <c r="U1837" s="13"/>
      <c r="V1837" s="9"/>
      <c r="W1837" s="5"/>
      <c r="X1837" s="12"/>
      <c r="Y1837" s="7"/>
      <c r="Z1837" s="36"/>
      <c r="AA1837" s="5"/>
      <c r="AB1837" s="36"/>
      <c r="AC1837" s="5"/>
      <c r="AD1837" s="36"/>
      <c r="AE1837" s="36"/>
      <c r="AF1837" s="22"/>
      <c r="AG1837" s="23"/>
      <c r="AH1837" s="23"/>
      <c r="AI1837" s="23"/>
      <c r="AJ1837" s="3"/>
    </row>
    <row r="1838" spans="1:36" x14ac:dyDescent="0.35">
      <c r="A1838" s="5"/>
      <c r="B1838" s="6"/>
      <c r="C1838" s="6"/>
      <c r="D1838" s="9"/>
      <c r="E1838" s="9"/>
      <c r="F1838" s="9"/>
      <c r="G1838" s="9"/>
      <c r="H1838" s="7"/>
      <c r="I1838" s="9"/>
      <c r="J1838" s="9"/>
      <c r="K1838" s="10"/>
      <c r="L1838" s="5"/>
      <c r="M1838" s="5"/>
      <c r="N1838" s="35"/>
      <c r="O1838" s="35"/>
      <c r="P1838" s="12"/>
      <c r="Q1838" s="5"/>
      <c r="R1838" s="9"/>
      <c r="S1838" s="9"/>
      <c r="T1838" s="6"/>
      <c r="U1838" s="13"/>
      <c r="V1838" s="9"/>
      <c r="W1838" s="5"/>
      <c r="X1838" s="12"/>
      <c r="Y1838" s="7"/>
      <c r="Z1838" s="36"/>
      <c r="AA1838" s="5"/>
      <c r="AB1838" s="36"/>
      <c r="AC1838" s="5"/>
      <c r="AD1838" s="36"/>
      <c r="AE1838" s="36"/>
      <c r="AF1838" s="22"/>
      <c r="AG1838" s="23"/>
      <c r="AH1838" s="23"/>
      <c r="AI1838" s="23"/>
      <c r="AJ1838" s="3"/>
    </row>
    <row r="1839" spans="1:36" x14ac:dyDescent="0.35">
      <c r="A1839" s="5"/>
      <c r="B1839" s="6"/>
      <c r="C1839" s="6"/>
      <c r="D1839" s="9"/>
      <c r="E1839" s="9"/>
      <c r="F1839" s="9"/>
      <c r="G1839" s="9"/>
      <c r="H1839" s="7"/>
      <c r="I1839" s="9"/>
      <c r="J1839" s="9"/>
      <c r="K1839" s="10"/>
      <c r="L1839" s="5"/>
      <c r="M1839" s="5"/>
      <c r="N1839" s="35"/>
      <c r="O1839" s="35"/>
      <c r="P1839" s="12"/>
      <c r="Q1839" s="5"/>
      <c r="R1839" s="9"/>
      <c r="S1839" s="9"/>
      <c r="T1839" s="6"/>
      <c r="U1839" s="13"/>
      <c r="V1839" s="9"/>
      <c r="W1839" s="5"/>
      <c r="X1839" s="12"/>
      <c r="Y1839" s="7"/>
      <c r="Z1839" s="36"/>
      <c r="AA1839" s="5"/>
      <c r="AB1839" s="36"/>
      <c r="AC1839" s="5"/>
      <c r="AD1839" s="36"/>
      <c r="AE1839" s="36"/>
      <c r="AF1839" s="22"/>
      <c r="AG1839" s="23"/>
      <c r="AH1839" s="23"/>
      <c r="AI1839" s="23"/>
      <c r="AJ1839" s="3"/>
    </row>
    <row r="1840" spans="1:36" x14ac:dyDescent="0.35">
      <c r="A1840" s="5"/>
      <c r="B1840" s="6"/>
      <c r="C1840" s="6"/>
      <c r="D1840" s="9"/>
      <c r="E1840" s="9"/>
      <c r="F1840" s="9"/>
      <c r="G1840" s="9"/>
      <c r="H1840" s="7"/>
      <c r="I1840" s="9"/>
      <c r="J1840" s="9"/>
      <c r="K1840" s="10"/>
      <c r="L1840" s="5"/>
      <c r="M1840" s="5"/>
      <c r="N1840" s="35"/>
      <c r="O1840" s="35"/>
      <c r="P1840" s="12"/>
      <c r="Q1840" s="5"/>
      <c r="R1840" s="9"/>
      <c r="S1840" s="9"/>
      <c r="T1840" s="6"/>
      <c r="U1840" s="13"/>
      <c r="V1840" s="9"/>
      <c r="W1840" s="5"/>
      <c r="X1840" s="12"/>
      <c r="Y1840" s="7"/>
      <c r="Z1840" s="36"/>
      <c r="AA1840" s="5"/>
      <c r="AB1840" s="36"/>
      <c r="AC1840" s="5"/>
      <c r="AD1840" s="36"/>
      <c r="AE1840" s="36"/>
      <c r="AF1840" s="22"/>
      <c r="AG1840" s="23"/>
      <c r="AH1840" s="23"/>
      <c r="AI1840" s="23"/>
      <c r="AJ1840" s="3"/>
    </row>
    <row r="1841" spans="1:36" x14ac:dyDescent="0.35">
      <c r="A1841" s="5"/>
      <c r="B1841" s="6"/>
      <c r="C1841" s="6"/>
      <c r="D1841" s="9"/>
      <c r="E1841" s="9"/>
      <c r="F1841" s="9"/>
      <c r="G1841" s="9"/>
      <c r="H1841" s="7"/>
      <c r="I1841" s="9"/>
      <c r="J1841" s="9"/>
      <c r="K1841" s="10"/>
      <c r="L1841" s="5"/>
      <c r="M1841" s="5"/>
      <c r="N1841" s="35"/>
      <c r="O1841" s="35"/>
      <c r="P1841" s="12"/>
      <c r="Q1841" s="5"/>
      <c r="R1841" s="9"/>
      <c r="S1841" s="9"/>
      <c r="T1841" s="6"/>
      <c r="U1841" s="13"/>
      <c r="V1841" s="9"/>
      <c r="W1841" s="5"/>
      <c r="X1841" s="12"/>
      <c r="Y1841" s="7"/>
      <c r="Z1841" s="36"/>
      <c r="AA1841" s="5"/>
      <c r="AB1841" s="36"/>
      <c r="AC1841" s="5"/>
      <c r="AD1841" s="36"/>
      <c r="AE1841" s="36"/>
      <c r="AF1841" s="22"/>
      <c r="AG1841" s="23"/>
      <c r="AH1841" s="23"/>
      <c r="AI1841" s="23"/>
      <c r="AJ1841" s="3"/>
    </row>
    <row r="1842" spans="1:36" x14ac:dyDescent="0.35">
      <c r="A1842" s="5"/>
      <c r="B1842" s="6"/>
      <c r="C1842" s="6"/>
      <c r="D1842" s="9"/>
      <c r="E1842" s="9"/>
      <c r="F1842" s="9"/>
      <c r="G1842" s="9"/>
      <c r="H1842" s="7"/>
      <c r="I1842" s="9"/>
      <c r="J1842" s="9"/>
      <c r="K1842" s="10"/>
      <c r="L1842" s="5"/>
      <c r="M1842" s="5"/>
      <c r="N1842" s="35"/>
      <c r="O1842" s="35"/>
      <c r="P1842" s="12"/>
      <c r="Q1842" s="5"/>
      <c r="R1842" s="9"/>
      <c r="S1842" s="9"/>
      <c r="T1842" s="6"/>
      <c r="U1842" s="13"/>
      <c r="V1842" s="9"/>
      <c r="W1842" s="5"/>
      <c r="X1842" s="12"/>
      <c r="Y1842" s="7"/>
      <c r="Z1842" s="36"/>
      <c r="AA1842" s="5"/>
      <c r="AB1842" s="36"/>
      <c r="AC1842" s="5"/>
      <c r="AD1842" s="36"/>
      <c r="AE1842" s="36"/>
      <c r="AF1842" s="22"/>
      <c r="AG1842" s="23"/>
      <c r="AH1842" s="23"/>
      <c r="AI1842" s="23"/>
      <c r="AJ1842" s="3"/>
    </row>
    <row r="1843" spans="1:36" x14ac:dyDescent="0.35">
      <c r="A1843" s="5"/>
      <c r="B1843" s="6"/>
      <c r="C1843" s="6"/>
      <c r="D1843" s="9"/>
      <c r="E1843" s="9"/>
      <c r="F1843" s="9"/>
      <c r="G1843" s="9"/>
      <c r="H1843" s="7"/>
      <c r="I1843" s="9"/>
      <c r="J1843" s="9"/>
      <c r="K1843" s="10"/>
      <c r="L1843" s="5"/>
      <c r="M1843" s="5"/>
      <c r="N1843" s="35"/>
      <c r="O1843" s="35"/>
      <c r="P1843" s="12"/>
      <c r="Q1843" s="5"/>
      <c r="R1843" s="9"/>
      <c r="S1843" s="9"/>
      <c r="T1843" s="6"/>
      <c r="U1843" s="13"/>
      <c r="V1843" s="9"/>
      <c r="W1843" s="5"/>
      <c r="X1843" s="12"/>
      <c r="Y1843" s="7"/>
      <c r="Z1843" s="36"/>
      <c r="AA1843" s="5"/>
      <c r="AB1843" s="36"/>
      <c r="AC1843" s="5"/>
      <c r="AD1843" s="36"/>
      <c r="AE1843" s="36"/>
      <c r="AF1843" s="22"/>
      <c r="AG1843" s="23"/>
      <c r="AH1843" s="23"/>
      <c r="AI1843" s="23"/>
      <c r="AJ1843" s="3"/>
    </row>
    <row r="1844" spans="1:36" x14ac:dyDescent="0.35">
      <c r="A1844" s="5"/>
      <c r="B1844" s="6"/>
      <c r="C1844" s="6"/>
      <c r="D1844" s="9"/>
      <c r="E1844" s="9"/>
      <c r="F1844" s="9"/>
      <c r="G1844" s="9"/>
      <c r="H1844" s="6"/>
      <c r="I1844" s="9"/>
      <c r="J1844" s="9"/>
      <c r="K1844" s="39"/>
      <c r="L1844" s="11"/>
      <c r="M1844" s="11"/>
      <c r="N1844" s="38"/>
      <c r="O1844" s="38"/>
      <c r="P1844" s="12"/>
      <c r="Q1844" s="5"/>
      <c r="R1844" s="9"/>
      <c r="S1844" s="9"/>
      <c r="T1844" s="6"/>
      <c r="U1844" s="6"/>
      <c r="V1844" s="9"/>
      <c r="W1844" s="5"/>
      <c r="X1844" s="5"/>
      <c r="Y1844" s="7"/>
      <c r="Z1844" s="37"/>
      <c r="AA1844" s="5"/>
      <c r="AB1844" s="37"/>
      <c r="AC1844" s="5"/>
      <c r="AD1844" s="37"/>
      <c r="AE1844" s="37"/>
      <c r="AF1844" s="22"/>
      <c r="AG1844" s="23"/>
      <c r="AH1844" s="23"/>
      <c r="AI1844" s="23"/>
      <c r="AJ1844" s="3"/>
    </row>
    <row r="1845" spans="1:36" x14ac:dyDescent="0.35">
      <c r="A1845" s="5"/>
      <c r="B1845" s="6"/>
      <c r="C1845" s="6"/>
      <c r="D1845" s="9"/>
      <c r="E1845" s="9"/>
      <c r="F1845" s="9"/>
      <c r="G1845" s="9"/>
      <c r="H1845" s="6"/>
      <c r="I1845" s="9"/>
      <c r="J1845" s="9"/>
      <c r="K1845" s="39"/>
      <c r="L1845" s="11"/>
      <c r="M1845" s="11"/>
      <c r="N1845" s="38"/>
      <c r="O1845" s="38"/>
      <c r="P1845" s="12"/>
      <c r="Q1845" s="5"/>
      <c r="R1845" s="9"/>
      <c r="S1845" s="9"/>
      <c r="T1845" s="6"/>
      <c r="U1845" s="6"/>
      <c r="V1845" s="9"/>
      <c r="W1845" s="5"/>
      <c r="X1845" s="5"/>
      <c r="Y1845" s="7"/>
      <c r="Z1845" s="37"/>
      <c r="AA1845" s="5"/>
      <c r="AB1845" s="37"/>
      <c r="AC1845" s="5"/>
      <c r="AD1845" s="37"/>
      <c r="AE1845" s="37"/>
      <c r="AF1845" s="22"/>
      <c r="AG1845" s="23"/>
      <c r="AH1845" s="23"/>
      <c r="AI1845" s="23"/>
      <c r="AJ1845" s="3"/>
    </row>
    <row r="1846" spans="1:36" x14ac:dyDescent="0.35">
      <c r="A1846" s="5"/>
      <c r="B1846" s="6"/>
      <c r="C1846" s="6"/>
      <c r="D1846" s="9"/>
      <c r="E1846" s="9"/>
      <c r="F1846" s="9"/>
      <c r="G1846" s="9"/>
      <c r="H1846" s="6"/>
      <c r="I1846" s="9"/>
      <c r="J1846" s="9"/>
      <c r="K1846" s="39"/>
      <c r="L1846" s="11"/>
      <c r="M1846" s="11"/>
      <c r="N1846" s="38"/>
      <c r="O1846" s="38"/>
      <c r="P1846" s="12"/>
      <c r="Q1846" s="5"/>
      <c r="R1846" s="9"/>
      <c r="S1846" s="9"/>
      <c r="T1846" s="6"/>
      <c r="U1846" s="6"/>
      <c r="V1846" s="9"/>
      <c r="W1846" s="5"/>
      <c r="X1846" s="5"/>
      <c r="Y1846" s="7"/>
      <c r="Z1846" s="37"/>
      <c r="AA1846" s="5"/>
      <c r="AB1846" s="37"/>
      <c r="AC1846" s="5"/>
      <c r="AD1846" s="37"/>
      <c r="AE1846" s="37"/>
      <c r="AF1846" s="22"/>
      <c r="AG1846" s="23"/>
      <c r="AH1846" s="23"/>
      <c r="AI1846" s="23"/>
      <c r="AJ1846" s="3"/>
    </row>
    <row r="1847" spans="1:36" x14ac:dyDescent="0.35">
      <c r="A1847" s="5"/>
      <c r="B1847" s="6"/>
      <c r="C1847" s="6"/>
      <c r="D1847" s="9"/>
      <c r="E1847" s="9"/>
      <c r="F1847" s="9"/>
      <c r="G1847" s="9"/>
      <c r="H1847" s="6"/>
      <c r="I1847" s="9"/>
      <c r="J1847" s="9"/>
      <c r="K1847" s="39"/>
      <c r="L1847" s="11"/>
      <c r="M1847" s="11"/>
      <c r="N1847" s="38"/>
      <c r="O1847" s="38"/>
      <c r="P1847" s="12"/>
      <c r="Q1847" s="5"/>
      <c r="R1847" s="9"/>
      <c r="S1847" s="9"/>
      <c r="T1847" s="6"/>
      <c r="U1847" s="6"/>
      <c r="V1847" s="9"/>
      <c r="W1847" s="5"/>
      <c r="X1847" s="5"/>
      <c r="Y1847" s="7"/>
      <c r="Z1847" s="37"/>
      <c r="AA1847" s="5"/>
      <c r="AB1847" s="37"/>
      <c r="AC1847" s="5"/>
      <c r="AD1847" s="37"/>
      <c r="AE1847" s="37"/>
      <c r="AF1847" s="22"/>
      <c r="AG1847" s="23"/>
      <c r="AH1847" s="23"/>
      <c r="AI1847" s="23"/>
      <c r="AJ1847" s="3"/>
    </row>
    <row r="1848" spans="1:36" x14ac:dyDescent="0.35">
      <c r="A1848" s="5"/>
      <c r="B1848" s="6"/>
      <c r="C1848" s="6"/>
      <c r="D1848" s="9"/>
      <c r="E1848" s="9"/>
      <c r="F1848" s="9"/>
      <c r="G1848" s="9"/>
      <c r="H1848" s="6"/>
      <c r="I1848" s="9"/>
      <c r="J1848" s="9"/>
      <c r="K1848" s="39"/>
      <c r="L1848" s="11"/>
      <c r="M1848" s="11"/>
      <c r="N1848" s="38"/>
      <c r="O1848" s="38"/>
      <c r="P1848" s="12"/>
      <c r="Q1848" s="5"/>
      <c r="R1848" s="9"/>
      <c r="S1848" s="9"/>
      <c r="T1848" s="6"/>
      <c r="U1848" s="6"/>
      <c r="V1848" s="9"/>
      <c r="W1848" s="5"/>
      <c r="X1848" s="5"/>
      <c r="Y1848" s="7"/>
      <c r="Z1848" s="37"/>
      <c r="AA1848" s="5"/>
      <c r="AB1848" s="37"/>
      <c r="AC1848" s="5"/>
      <c r="AD1848" s="37"/>
      <c r="AE1848" s="37"/>
      <c r="AF1848" s="22"/>
      <c r="AG1848" s="23"/>
      <c r="AH1848" s="23"/>
      <c r="AI1848" s="23"/>
      <c r="AJ1848" s="3"/>
    </row>
    <row r="1849" spans="1:36" x14ac:dyDescent="0.35">
      <c r="A1849" s="5"/>
      <c r="B1849" s="6"/>
      <c r="C1849" s="6"/>
      <c r="D1849" s="9"/>
      <c r="E1849" s="9"/>
      <c r="F1849" s="9"/>
      <c r="G1849" s="9"/>
      <c r="H1849" s="6"/>
      <c r="I1849" s="9"/>
      <c r="J1849" s="9"/>
      <c r="K1849" s="39"/>
      <c r="L1849" s="11"/>
      <c r="M1849" s="11"/>
      <c r="N1849" s="38"/>
      <c r="O1849" s="38"/>
      <c r="P1849" s="12"/>
      <c r="Q1849" s="5"/>
      <c r="R1849" s="9"/>
      <c r="S1849" s="9"/>
      <c r="T1849" s="6"/>
      <c r="U1849" s="6"/>
      <c r="V1849" s="9"/>
      <c r="W1849" s="5"/>
      <c r="X1849" s="5"/>
      <c r="Y1849" s="7"/>
      <c r="Z1849" s="37"/>
      <c r="AA1849" s="5"/>
      <c r="AB1849" s="37"/>
      <c r="AC1849" s="5"/>
      <c r="AD1849" s="37"/>
      <c r="AE1849" s="37"/>
      <c r="AF1849" s="22"/>
      <c r="AG1849" s="23"/>
      <c r="AH1849" s="23"/>
      <c r="AI1849" s="23"/>
      <c r="AJ1849" s="3"/>
    </row>
    <row r="1850" spans="1:36" x14ac:dyDescent="0.35">
      <c r="A1850" s="5"/>
      <c r="B1850" s="6"/>
      <c r="C1850" s="6"/>
      <c r="D1850" s="9"/>
      <c r="E1850" s="9"/>
      <c r="F1850" s="9"/>
      <c r="G1850" s="9"/>
      <c r="H1850" s="6"/>
      <c r="I1850" s="9"/>
      <c r="J1850" s="9"/>
      <c r="K1850" s="39"/>
      <c r="L1850" s="11"/>
      <c r="M1850" s="11"/>
      <c r="N1850" s="38"/>
      <c r="O1850" s="38"/>
      <c r="P1850" s="12"/>
      <c r="Q1850" s="5"/>
      <c r="R1850" s="9"/>
      <c r="S1850" s="9"/>
      <c r="T1850" s="6"/>
      <c r="U1850" s="6"/>
      <c r="V1850" s="9"/>
      <c r="W1850" s="5"/>
      <c r="X1850" s="5"/>
      <c r="Y1850" s="7"/>
      <c r="Z1850" s="37"/>
      <c r="AA1850" s="5"/>
      <c r="AB1850" s="37"/>
      <c r="AC1850" s="5"/>
      <c r="AD1850" s="37"/>
      <c r="AE1850" s="37"/>
      <c r="AF1850" s="22"/>
      <c r="AG1850" s="23"/>
      <c r="AH1850" s="23"/>
      <c r="AI1850" s="23"/>
      <c r="AJ1850" s="3"/>
    </row>
    <row r="1851" spans="1:36" x14ac:dyDescent="0.35">
      <c r="A1851" s="5"/>
      <c r="B1851" s="6"/>
      <c r="C1851" s="6"/>
      <c r="D1851" s="9"/>
      <c r="E1851" s="9"/>
      <c r="F1851" s="9"/>
      <c r="G1851" s="9"/>
      <c r="H1851" s="6"/>
      <c r="I1851" s="9"/>
      <c r="J1851" s="9"/>
      <c r="K1851" s="39"/>
      <c r="L1851" s="11"/>
      <c r="M1851" s="11"/>
      <c r="N1851" s="38"/>
      <c r="O1851" s="38"/>
      <c r="P1851" s="12"/>
      <c r="Q1851" s="5"/>
      <c r="R1851" s="9"/>
      <c r="S1851" s="9"/>
      <c r="T1851" s="6"/>
      <c r="U1851" s="6"/>
      <c r="V1851" s="9"/>
      <c r="W1851" s="5"/>
      <c r="X1851" s="5"/>
      <c r="Y1851" s="7"/>
      <c r="Z1851" s="37"/>
      <c r="AA1851" s="5"/>
      <c r="AB1851" s="37"/>
      <c r="AC1851" s="5"/>
      <c r="AD1851" s="37"/>
      <c r="AE1851" s="37"/>
      <c r="AF1851" s="22"/>
      <c r="AG1851" s="23"/>
      <c r="AH1851" s="23"/>
      <c r="AI1851" s="23"/>
      <c r="AJ1851" s="3"/>
    </row>
    <row r="1852" spans="1:36" x14ac:dyDescent="0.35">
      <c r="A1852" s="5"/>
      <c r="B1852" s="6"/>
      <c r="C1852" s="6"/>
      <c r="D1852" s="9"/>
      <c r="E1852" s="9"/>
      <c r="F1852" s="9"/>
      <c r="G1852" s="9"/>
      <c r="H1852" s="6"/>
      <c r="I1852" s="9"/>
      <c r="J1852" s="9"/>
      <c r="K1852" s="39"/>
      <c r="L1852" s="11"/>
      <c r="M1852" s="11"/>
      <c r="N1852" s="38"/>
      <c r="O1852" s="38"/>
      <c r="P1852" s="12"/>
      <c r="Q1852" s="5"/>
      <c r="R1852" s="9"/>
      <c r="S1852" s="9"/>
      <c r="T1852" s="6"/>
      <c r="U1852" s="6"/>
      <c r="V1852" s="9"/>
      <c r="W1852" s="5"/>
      <c r="X1852" s="5"/>
      <c r="Y1852" s="7"/>
      <c r="Z1852" s="37"/>
      <c r="AA1852" s="5"/>
      <c r="AB1852" s="37"/>
      <c r="AC1852" s="5"/>
      <c r="AD1852" s="37"/>
      <c r="AE1852" s="37"/>
      <c r="AF1852" s="22"/>
      <c r="AG1852" s="23"/>
      <c r="AH1852" s="23"/>
      <c r="AI1852" s="23"/>
      <c r="AJ1852" s="3"/>
    </row>
    <row r="1853" spans="1:36" x14ac:dyDescent="0.35">
      <c r="A1853" s="5"/>
      <c r="B1853" s="6"/>
      <c r="C1853" s="6"/>
      <c r="D1853" s="9"/>
      <c r="E1853" s="9"/>
      <c r="F1853" s="9"/>
      <c r="G1853" s="9"/>
      <c r="H1853" s="6"/>
      <c r="I1853" s="9"/>
      <c r="J1853" s="9"/>
      <c r="K1853" s="39"/>
      <c r="L1853" s="11"/>
      <c r="M1853" s="11"/>
      <c r="N1853" s="38"/>
      <c r="O1853" s="38"/>
      <c r="P1853" s="12"/>
      <c r="Q1853" s="5"/>
      <c r="R1853" s="9"/>
      <c r="S1853" s="9"/>
      <c r="T1853" s="6"/>
      <c r="U1853" s="6"/>
      <c r="V1853" s="9"/>
      <c r="W1853" s="5"/>
      <c r="X1853" s="5"/>
      <c r="Y1853" s="7"/>
      <c r="Z1853" s="37"/>
      <c r="AA1853" s="5"/>
      <c r="AB1853" s="37"/>
      <c r="AC1853" s="5"/>
      <c r="AD1853" s="37"/>
      <c r="AE1853" s="37"/>
      <c r="AF1853" s="22"/>
      <c r="AG1853" s="23"/>
      <c r="AH1853" s="23"/>
      <c r="AI1853" s="23"/>
      <c r="AJ1853" s="3"/>
    </row>
    <row r="1854" spans="1:36" x14ac:dyDescent="0.35">
      <c r="A1854" s="5"/>
      <c r="B1854" s="6"/>
      <c r="C1854" s="6"/>
      <c r="D1854" s="9"/>
      <c r="E1854" s="9"/>
      <c r="F1854" s="9"/>
      <c r="G1854" s="9"/>
      <c r="H1854" s="6"/>
      <c r="I1854" s="9"/>
      <c r="J1854" s="9"/>
      <c r="K1854" s="39"/>
      <c r="L1854" s="11"/>
      <c r="M1854" s="11"/>
      <c r="N1854" s="38"/>
      <c r="O1854" s="38"/>
      <c r="P1854" s="12"/>
      <c r="Q1854" s="5"/>
      <c r="R1854" s="9"/>
      <c r="S1854" s="9"/>
      <c r="T1854" s="6"/>
      <c r="U1854" s="6"/>
      <c r="V1854" s="9"/>
      <c r="W1854" s="5"/>
      <c r="X1854" s="5"/>
      <c r="Y1854" s="7"/>
      <c r="Z1854" s="37"/>
      <c r="AA1854" s="5"/>
      <c r="AB1854" s="37"/>
      <c r="AC1854" s="5"/>
      <c r="AD1854" s="37"/>
      <c r="AE1854" s="37"/>
      <c r="AF1854" s="22"/>
      <c r="AG1854" s="23"/>
      <c r="AH1854" s="23"/>
      <c r="AI1854" s="23"/>
      <c r="AJ1854" s="3"/>
    </row>
    <row r="1855" spans="1:36" x14ac:dyDescent="0.35">
      <c r="A1855" s="5"/>
      <c r="B1855" s="6"/>
      <c r="C1855" s="6"/>
      <c r="D1855" s="9"/>
      <c r="E1855" s="9"/>
      <c r="F1855" s="9"/>
      <c r="G1855" s="9"/>
      <c r="H1855" s="6"/>
      <c r="I1855" s="9"/>
      <c r="J1855" s="9"/>
      <c r="K1855" s="39"/>
      <c r="L1855" s="11"/>
      <c r="M1855" s="11"/>
      <c r="N1855" s="38"/>
      <c r="O1855" s="38"/>
      <c r="P1855" s="12"/>
      <c r="Q1855" s="5"/>
      <c r="R1855" s="9"/>
      <c r="S1855" s="9"/>
      <c r="T1855" s="6"/>
      <c r="U1855" s="6"/>
      <c r="V1855" s="9"/>
      <c r="W1855" s="5"/>
      <c r="X1855" s="5"/>
      <c r="Y1855" s="7"/>
      <c r="Z1855" s="37"/>
      <c r="AA1855" s="5"/>
      <c r="AB1855" s="37"/>
      <c r="AC1855" s="5"/>
      <c r="AD1855" s="37"/>
      <c r="AE1855" s="37"/>
      <c r="AF1855" s="22"/>
      <c r="AG1855" s="23"/>
      <c r="AH1855" s="23"/>
      <c r="AI1855" s="23"/>
      <c r="AJ1855" s="3"/>
    </row>
    <row r="1856" spans="1:36" x14ac:dyDescent="0.35">
      <c r="A1856" s="5"/>
      <c r="B1856" s="6"/>
      <c r="C1856" s="6"/>
      <c r="D1856" s="9"/>
      <c r="E1856" s="9"/>
      <c r="F1856" s="9"/>
      <c r="G1856" s="9"/>
      <c r="H1856" s="6"/>
      <c r="I1856" s="9"/>
      <c r="J1856" s="9"/>
      <c r="K1856" s="39"/>
      <c r="L1856" s="11"/>
      <c r="M1856" s="11"/>
      <c r="N1856" s="38"/>
      <c r="O1856" s="38"/>
      <c r="P1856" s="12"/>
      <c r="Q1856" s="5"/>
      <c r="R1856" s="9"/>
      <c r="S1856" s="9"/>
      <c r="T1856" s="6"/>
      <c r="U1856" s="6"/>
      <c r="V1856" s="9"/>
      <c r="W1856" s="5"/>
      <c r="X1856" s="5"/>
      <c r="Y1856" s="7"/>
      <c r="Z1856" s="37"/>
      <c r="AA1856" s="5"/>
      <c r="AB1856" s="37"/>
      <c r="AC1856" s="5"/>
      <c r="AD1856" s="37"/>
      <c r="AE1856" s="37"/>
      <c r="AF1856" s="22"/>
      <c r="AG1856" s="23"/>
      <c r="AH1856" s="23"/>
      <c r="AI1856" s="23"/>
      <c r="AJ1856" s="3"/>
    </row>
    <row r="1857" spans="1:36" x14ac:dyDescent="0.35">
      <c r="A1857" s="5"/>
      <c r="B1857" s="6"/>
      <c r="C1857" s="6"/>
      <c r="D1857" s="9"/>
      <c r="E1857" s="9"/>
      <c r="F1857" s="9"/>
      <c r="G1857" s="9"/>
      <c r="H1857" s="6"/>
      <c r="I1857" s="9"/>
      <c r="J1857" s="9"/>
      <c r="K1857" s="39"/>
      <c r="L1857" s="11"/>
      <c r="M1857" s="11"/>
      <c r="N1857" s="38"/>
      <c r="O1857" s="38"/>
      <c r="P1857" s="38"/>
      <c r="Q1857" s="5"/>
      <c r="R1857" s="9"/>
      <c r="S1857" s="9"/>
      <c r="T1857" s="6"/>
      <c r="U1857" s="6"/>
      <c r="V1857" s="9"/>
      <c r="W1857" s="5"/>
      <c r="X1857" s="5"/>
      <c r="Y1857" s="7"/>
      <c r="Z1857" s="37"/>
      <c r="AA1857" s="5"/>
      <c r="AB1857" s="37"/>
      <c r="AC1857" s="5"/>
      <c r="AD1857" s="37"/>
      <c r="AE1857" s="37"/>
      <c r="AF1857" s="22"/>
      <c r="AG1857" s="23"/>
      <c r="AH1857" s="23"/>
      <c r="AI1857" s="23"/>
      <c r="AJ1857" s="3"/>
    </row>
    <row r="1858" spans="1:36" x14ac:dyDescent="0.35">
      <c r="A1858" s="5"/>
      <c r="B1858" s="6"/>
      <c r="C1858" s="6"/>
      <c r="D1858" s="9"/>
      <c r="E1858" s="9"/>
      <c r="F1858" s="9"/>
      <c r="G1858" s="9"/>
      <c r="H1858" s="6"/>
      <c r="I1858" s="9"/>
      <c r="J1858" s="9"/>
      <c r="K1858" s="39"/>
      <c r="L1858" s="11"/>
      <c r="M1858" s="11"/>
      <c r="N1858" s="38"/>
      <c r="O1858" s="38"/>
      <c r="P1858" s="12"/>
      <c r="Q1858" s="5"/>
      <c r="R1858" s="9"/>
      <c r="S1858" s="9"/>
      <c r="T1858" s="6"/>
      <c r="U1858" s="6"/>
      <c r="V1858" s="9"/>
      <c r="W1858" s="5"/>
      <c r="X1858" s="5"/>
      <c r="Y1858" s="7"/>
      <c r="Z1858" s="37"/>
      <c r="AA1858" s="5"/>
      <c r="AB1858" s="37"/>
      <c r="AC1858" s="5"/>
      <c r="AD1858" s="37"/>
      <c r="AE1858" s="37"/>
      <c r="AF1858" s="22"/>
      <c r="AG1858" s="23"/>
      <c r="AH1858" s="23"/>
      <c r="AI1858" s="23"/>
      <c r="AJ1858" s="3"/>
    </row>
    <row r="1859" spans="1:36" x14ac:dyDescent="0.35">
      <c r="A1859" s="5"/>
      <c r="B1859" s="6"/>
      <c r="C1859" s="6"/>
      <c r="D1859" s="9"/>
      <c r="E1859" s="9"/>
      <c r="F1859" s="9"/>
      <c r="G1859" s="9"/>
      <c r="H1859" s="6"/>
      <c r="I1859" s="9"/>
      <c r="J1859" s="9"/>
      <c r="K1859" s="39"/>
      <c r="L1859" s="11"/>
      <c r="M1859" s="11"/>
      <c r="N1859" s="38"/>
      <c r="O1859" s="38"/>
      <c r="P1859" s="12"/>
      <c r="Q1859" s="5"/>
      <c r="R1859" s="9"/>
      <c r="S1859" s="9"/>
      <c r="T1859" s="6"/>
      <c r="U1859" s="6"/>
      <c r="V1859" s="9"/>
      <c r="W1859" s="5"/>
      <c r="X1859" s="5"/>
      <c r="Y1859" s="7"/>
      <c r="Z1859" s="37"/>
      <c r="AA1859" s="5"/>
      <c r="AB1859" s="37"/>
      <c r="AC1859" s="5"/>
      <c r="AD1859" s="37"/>
      <c r="AE1859" s="37"/>
      <c r="AF1859" s="22"/>
      <c r="AG1859" s="23"/>
      <c r="AH1859" s="23"/>
      <c r="AI1859" s="23"/>
      <c r="AJ1859" s="3"/>
    </row>
    <row r="1860" spans="1:36" x14ac:dyDescent="0.35">
      <c r="A1860" s="5"/>
      <c r="B1860" s="6"/>
      <c r="C1860" s="6"/>
      <c r="D1860" s="9"/>
      <c r="E1860" s="9"/>
      <c r="F1860" s="9"/>
      <c r="G1860" s="9"/>
      <c r="H1860" s="6"/>
      <c r="I1860" s="9"/>
      <c r="J1860" s="9"/>
      <c r="K1860" s="39"/>
      <c r="L1860" s="11"/>
      <c r="M1860" s="11"/>
      <c r="N1860" s="12"/>
      <c r="O1860" s="12"/>
      <c r="P1860" s="12"/>
      <c r="Q1860" s="5"/>
      <c r="R1860" s="9"/>
      <c r="S1860" s="9"/>
      <c r="T1860" s="6"/>
      <c r="U1860" s="6"/>
      <c r="V1860" s="9"/>
      <c r="W1860" s="5"/>
      <c r="X1860" s="5"/>
      <c r="Y1860" s="7"/>
      <c r="Z1860" s="37"/>
      <c r="AA1860" s="5"/>
      <c r="AB1860" s="37"/>
      <c r="AC1860" s="5"/>
      <c r="AD1860" s="37"/>
      <c r="AE1860" s="37"/>
      <c r="AF1860" s="22"/>
      <c r="AG1860" s="23"/>
      <c r="AH1860" s="23"/>
      <c r="AI1860" s="23"/>
      <c r="AJ1860" s="3"/>
    </row>
    <row r="1861" spans="1:36" x14ac:dyDescent="0.35">
      <c r="A1861" s="5"/>
      <c r="B1861" s="6"/>
      <c r="C1861" s="6"/>
      <c r="D1861" s="9"/>
      <c r="E1861" s="9"/>
      <c r="F1861" s="9"/>
      <c r="G1861" s="9"/>
      <c r="H1861" s="6"/>
      <c r="I1861" s="9"/>
      <c r="J1861" s="9"/>
      <c r="K1861" s="39"/>
      <c r="L1861" s="11"/>
      <c r="M1861" s="11"/>
      <c r="N1861" s="12"/>
      <c r="O1861" s="12"/>
      <c r="P1861" s="12"/>
      <c r="Q1861" s="5"/>
      <c r="R1861" s="9"/>
      <c r="S1861" s="9"/>
      <c r="T1861" s="6"/>
      <c r="U1861" s="6"/>
      <c r="V1861" s="9"/>
      <c r="W1861" s="5"/>
      <c r="X1861" s="5"/>
      <c r="Y1861" s="7"/>
      <c r="Z1861" s="37"/>
      <c r="AA1861" s="5"/>
      <c r="AB1861" s="37"/>
      <c r="AC1861" s="5"/>
      <c r="AD1861" s="37"/>
      <c r="AE1861" s="37"/>
      <c r="AF1861" s="22"/>
      <c r="AG1861" s="23"/>
      <c r="AH1861" s="23"/>
      <c r="AI1861" s="23"/>
      <c r="AJ1861" s="3"/>
    </row>
    <row r="1862" spans="1:36" x14ac:dyDescent="0.35">
      <c r="A1862" s="5"/>
      <c r="B1862" s="6"/>
      <c r="C1862" s="6"/>
      <c r="D1862" s="9"/>
      <c r="E1862" s="9"/>
      <c r="F1862" s="9"/>
      <c r="G1862" s="9"/>
      <c r="H1862" s="6"/>
      <c r="I1862" s="9"/>
      <c r="J1862" s="9"/>
      <c r="K1862" s="39"/>
      <c r="L1862" s="11"/>
      <c r="M1862" s="11"/>
      <c r="N1862" s="12"/>
      <c r="O1862" s="12"/>
      <c r="P1862" s="12"/>
      <c r="Q1862" s="5"/>
      <c r="R1862" s="9"/>
      <c r="S1862" s="9"/>
      <c r="T1862" s="6"/>
      <c r="U1862" s="6"/>
      <c r="V1862" s="9"/>
      <c r="W1862" s="5"/>
      <c r="X1862" s="5"/>
      <c r="Y1862" s="7"/>
      <c r="Z1862" s="37"/>
      <c r="AA1862" s="5"/>
      <c r="AB1862" s="37"/>
      <c r="AC1862" s="5"/>
      <c r="AD1862" s="37"/>
      <c r="AE1862" s="37"/>
      <c r="AF1862" s="22"/>
      <c r="AG1862" s="23"/>
      <c r="AH1862" s="23"/>
      <c r="AI1862" s="23"/>
      <c r="AJ1862" s="3"/>
    </row>
    <row r="1863" spans="1:36" x14ac:dyDescent="0.35">
      <c r="A1863" s="5"/>
      <c r="B1863" s="6"/>
      <c r="C1863" s="6"/>
      <c r="D1863" s="9"/>
      <c r="E1863" s="9"/>
      <c r="F1863" s="9"/>
      <c r="G1863" s="9"/>
      <c r="H1863" s="6"/>
      <c r="I1863" s="9"/>
      <c r="J1863" s="9"/>
      <c r="K1863" s="39"/>
      <c r="L1863" s="11"/>
      <c r="M1863" s="11"/>
      <c r="N1863" s="12"/>
      <c r="O1863" s="12"/>
      <c r="P1863" s="12"/>
      <c r="Q1863" s="5"/>
      <c r="R1863" s="9"/>
      <c r="S1863" s="9"/>
      <c r="T1863" s="6"/>
      <c r="U1863" s="6"/>
      <c r="V1863" s="9"/>
      <c r="W1863" s="5"/>
      <c r="X1863" s="5"/>
      <c r="Y1863" s="7"/>
      <c r="Z1863" s="37"/>
      <c r="AA1863" s="5"/>
      <c r="AB1863" s="37"/>
      <c r="AC1863" s="5"/>
      <c r="AD1863" s="37"/>
      <c r="AE1863" s="37"/>
      <c r="AF1863" s="22"/>
      <c r="AG1863" s="23"/>
      <c r="AH1863" s="23"/>
      <c r="AI1863" s="23"/>
      <c r="AJ1863" s="3"/>
    </row>
    <row r="1864" spans="1:36" x14ac:dyDescent="0.35">
      <c r="A1864" s="5"/>
      <c r="B1864" s="6"/>
      <c r="C1864" s="6"/>
      <c r="D1864" s="9"/>
      <c r="E1864" s="9"/>
      <c r="F1864" s="9"/>
      <c r="G1864" s="9"/>
      <c r="H1864" s="6"/>
      <c r="I1864" s="9"/>
      <c r="J1864" s="9"/>
      <c r="K1864" s="39"/>
      <c r="L1864" s="11"/>
      <c r="M1864" s="11"/>
      <c r="N1864" s="12"/>
      <c r="O1864" s="12"/>
      <c r="P1864" s="12"/>
      <c r="Q1864" s="5"/>
      <c r="R1864" s="9"/>
      <c r="S1864" s="9"/>
      <c r="T1864" s="6"/>
      <c r="U1864" s="6"/>
      <c r="V1864" s="9"/>
      <c r="W1864" s="5"/>
      <c r="X1864" s="5"/>
      <c r="Y1864" s="7"/>
      <c r="Z1864" s="37"/>
      <c r="AA1864" s="5"/>
      <c r="AB1864" s="37"/>
      <c r="AC1864" s="5"/>
      <c r="AD1864" s="37"/>
      <c r="AE1864" s="37"/>
      <c r="AF1864" s="22"/>
      <c r="AG1864" s="23"/>
      <c r="AH1864" s="23"/>
      <c r="AI1864" s="23"/>
      <c r="AJ1864" s="3"/>
    </row>
    <row r="1865" spans="1:36" x14ac:dyDescent="0.35">
      <c r="A1865" s="5"/>
      <c r="B1865" s="6"/>
      <c r="C1865" s="6"/>
      <c r="D1865" s="9"/>
      <c r="E1865" s="9"/>
      <c r="F1865" s="9"/>
      <c r="G1865" s="9"/>
      <c r="H1865" s="6"/>
      <c r="I1865" s="9"/>
      <c r="J1865" s="9"/>
      <c r="K1865" s="39"/>
      <c r="L1865" s="11"/>
      <c r="M1865" s="11"/>
      <c r="N1865" s="12"/>
      <c r="O1865" s="12"/>
      <c r="P1865" s="12"/>
      <c r="Q1865" s="5"/>
      <c r="R1865" s="9"/>
      <c r="S1865" s="9"/>
      <c r="T1865" s="6"/>
      <c r="U1865" s="6"/>
      <c r="V1865" s="9"/>
      <c r="W1865" s="5"/>
      <c r="X1865" s="5"/>
      <c r="Y1865" s="7"/>
      <c r="Z1865" s="37"/>
      <c r="AA1865" s="5"/>
      <c r="AB1865" s="37"/>
      <c r="AC1865" s="5"/>
      <c r="AD1865" s="37"/>
      <c r="AE1865" s="37"/>
      <c r="AF1865" s="22"/>
      <c r="AG1865" s="23"/>
      <c r="AH1865" s="23"/>
      <c r="AI1865" s="23"/>
      <c r="AJ1865" s="3"/>
    </row>
    <row r="1866" spans="1:36" x14ac:dyDescent="0.35">
      <c r="A1866" s="5"/>
      <c r="B1866" s="6"/>
      <c r="C1866" s="6"/>
      <c r="D1866" s="9"/>
      <c r="E1866" s="9"/>
      <c r="F1866" s="9"/>
      <c r="G1866" s="9"/>
      <c r="H1866" s="6"/>
      <c r="I1866" s="9"/>
      <c r="J1866" s="9"/>
      <c r="K1866" s="39"/>
      <c r="L1866" s="11"/>
      <c r="M1866" s="11"/>
      <c r="N1866" s="12"/>
      <c r="O1866" s="12"/>
      <c r="P1866" s="12"/>
      <c r="Q1866" s="5"/>
      <c r="R1866" s="9"/>
      <c r="S1866" s="9"/>
      <c r="T1866" s="6"/>
      <c r="U1866" s="6"/>
      <c r="V1866" s="9"/>
      <c r="W1866" s="5"/>
      <c r="X1866" s="5"/>
      <c r="Y1866" s="7"/>
      <c r="Z1866" s="37"/>
      <c r="AA1866" s="5"/>
      <c r="AB1866" s="37"/>
      <c r="AC1866" s="5"/>
      <c r="AD1866" s="37"/>
      <c r="AE1866" s="37"/>
      <c r="AF1866" s="22"/>
      <c r="AG1866" s="23"/>
      <c r="AH1866" s="23"/>
      <c r="AI1866" s="23"/>
      <c r="AJ1866" s="3"/>
    </row>
    <row r="1867" spans="1:36" x14ac:dyDescent="0.35">
      <c r="A1867" s="5"/>
      <c r="B1867" s="6"/>
      <c r="C1867" s="6"/>
      <c r="D1867" s="9"/>
      <c r="E1867" s="9"/>
      <c r="F1867" s="9"/>
      <c r="G1867" s="9"/>
      <c r="H1867" s="6"/>
      <c r="I1867" s="9"/>
      <c r="J1867" s="9"/>
      <c r="K1867" s="39"/>
      <c r="L1867" s="11"/>
      <c r="M1867" s="11"/>
      <c r="N1867" s="12"/>
      <c r="O1867" s="12"/>
      <c r="P1867" s="12"/>
      <c r="Q1867" s="5"/>
      <c r="R1867" s="9"/>
      <c r="S1867" s="9"/>
      <c r="T1867" s="6"/>
      <c r="U1867" s="6"/>
      <c r="V1867" s="9"/>
      <c r="W1867" s="5"/>
      <c r="X1867" s="5"/>
      <c r="Y1867" s="7"/>
      <c r="Z1867" s="37"/>
      <c r="AA1867" s="5"/>
      <c r="AB1867" s="37"/>
      <c r="AC1867" s="5"/>
      <c r="AD1867" s="37"/>
      <c r="AE1867" s="37"/>
      <c r="AF1867" s="22"/>
      <c r="AG1867" s="23"/>
      <c r="AH1867" s="23"/>
      <c r="AI1867" s="23"/>
      <c r="AJ1867" s="3"/>
    </row>
    <row r="1868" spans="1:36" x14ac:dyDescent="0.35">
      <c r="A1868" s="5"/>
      <c r="B1868" s="6"/>
      <c r="C1868" s="6"/>
      <c r="D1868" s="9"/>
      <c r="E1868" s="9"/>
      <c r="F1868" s="9"/>
      <c r="G1868" s="9"/>
      <c r="H1868" s="6"/>
      <c r="I1868" s="9"/>
      <c r="J1868" s="9"/>
      <c r="K1868" s="39"/>
      <c r="L1868" s="11"/>
      <c r="M1868" s="11"/>
      <c r="N1868" s="12"/>
      <c r="O1868" s="12"/>
      <c r="P1868" s="12"/>
      <c r="Q1868" s="5"/>
      <c r="R1868" s="9"/>
      <c r="S1868" s="9"/>
      <c r="T1868" s="6"/>
      <c r="U1868" s="6"/>
      <c r="V1868" s="9"/>
      <c r="W1868" s="5"/>
      <c r="X1868" s="5"/>
      <c r="Y1868" s="7"/>
      <c r="Z1868" s="37"/>
      <c r="AA1868" s="5"/>
      <c r="AB1868" s="37"/>
      <c r="AC1868" s="5"/>
      <c r="AD1868" s="37"/>
      <c r="AE1868" s="37"/>
      <c r="AF1868" s="22"/>
      <c r="AG1868" s="23"/>
      <c r="AH1868" s="23"/>
      <c r="AI1868" s="23"/>
      <c r="AJ1868" s="3"/>
    </row>
    <row r="1869" spans="1:36" x14ac:dyDescent="0.35">
      <c r="A1869" s="5"/>
      <c r="B1869" s="6"/>
      <c r="C1869" s="6"/>
      <c r="D1869" s="9"/>
      <c r="E1869" s="9"/>
      <c r="F1869" s="9"/>
      <c r="G1869" s="9"/>
      <c r="H1869" s="6"/>
      <c r="I1869" s="9"/>
      <c r="J1869" s="9"/>
      <c r="K1869" s="39"/>
      <c r="L1869" s="11"/>
      <c r="M1869" s="11"/>
      <c r="N1869" s="12"/>
      <c r="O1869" s="12"/>
      <c r="P1869" s="12"/>
      <c r="Q1869" s="5"/>
      <c r="R1869" s="9"/>
      <c r="S1869" s="9"/>
      <c r="T1869" s="6"/>
      <c r="U1869" s="6"/>
      <c r="V1869" s="9"/>
      <c r="W1869" s="5"/>
      <c r="X1869" s="5"/>
      <c r="Y1869" s="7"/>
      <c r="Z1869" s="37"/>
      <c r="AA1869" s="5"/>
      <c r="AB1869" s="37"/>
      <c r="AC1869" s="5"/>
      <c r="AD1869" s="37"/>
      <c r="AE1869" s="37"/>
      <c r="AF1869" s="22"/>
      <c r="AG1869" s="23"/>
      <c r="AH1869" s="23"/>
      <c r="AI1869" s="23"/>
      <c r="AJ1869" s="3"/>
    </row>
    <row r="1870" spans="1:36" x14ac:dyDescent="0.35">
      <c r="A1870" s="5"/>
      <c r="B1870" s="6"/>
      <c r="C1870" s="6"/>
      <c r="D1870" s="9"/>
      <c r="E1870" s="9"/>
      <c r="F1870" s="9"/>
      <c r="G1870" s="9"/>
      <c r="H1870" s="6"/>
      <c r="I1870" s="9"/>
      <c r="J1870" s="9"/>
      <c r="K1870" s="39"/>
      <c r="L1870" s="11"/>
      <c r="M1870" s="11"/>
      <c r="N1870" s="12"/>
      <c r="O1870" s="12"/>
      <c r="P1870" s="12"/>
      <c r="Q1870" s="5"/>
      <c r="R1870" s="9"/>
      <c r="S1870" s="9"/>
      <c r="T1870" s="6"/>
      <c r="U1870" s="6"/>
      <c r="V1870" s="9"/>
      <c r="W1870" s="5"/>
      <c r="X1870" s="5"/>
      <c r="Y1870" s="7"/>
      <c r="Z1870" s="37"/>
      <c r="AA1870" s="5"/>
      <c r="AB1870" s="37"/>
      <c r="AC1870" s="5"/>
      <c r="AD1870" s="37"/>
      <c r="AE1870" s="37"/>
      <c r="AF1870" s="22"/>
      <c r="AG1870" s="23"/>
      <c r="AH1870" s="23"/>
      <c r="AI1870" s="23"/>
      <c r="AJ1870" s="3"/>
    </row>
    <row r="1871" spans="1:36" x14ac:dyDescent="0.35">
      <c r="A1871" s="5"/>
      <c r="B1871" s="6"/>
      <c r="C1871" s="6"/>
      <c r="D1871" s="9"/>
      <c r="E1871" s="9"/>
      <c r="F1871" s="9"/>
      <c r="G1871" s="9"/>
      <c r="H1871" s="6"/>
      <c r="I1871" s="9"/>
      <c r="J1871" s="9"/>
      <c r="K1871" s="39"/>
      <c r="L1871" s="11"/>
      <c r="M1871" s="11"/>
      <c r="N1871" s="12"/>
      <c r="O1871" s="12"/>
      <c r="P1871" s="12"/>
      <c r="Q1871" s="5"/>
      <c r="R1871" s="9"/>
      <c r="S1871" s="9"/>
      <c r="T1871" s="6"/>
      <c r="U1871" s="6"/>
      <c r="V1871" s="9"/>
      <c r="W1871" s="5"/>
      <c r="X1871" s="5"/>
      <c r="Y1871" s="7"/>
      <c r="Z1871" s="37"/>
      <c r="AA1871" s="5"/>
      <c r="AB1871" s="37"/>
      <c r="AC1871" s="5"/>
      <c r="AD1871" s="37"/>
      <c r="AE1871" s="37"/>
      <c r="AF1871" s="22"/>
      <c r="AG1871" s="23"/>
      <c r="AH1871" s="23"/>
      <c r="AI1871" s="23"/>
      <c r="AJ1871" s="3"/>
    </row>
    <row r="1872" spans="1:36" x14ac:dyDescent="0.35">
      <c r="A1872" s="5"/>
      <c r="B1872" s="6"/>
      <c r="C1872" s="6"/>
      <c r="D1872" s="9"/>
      <c r="E1872" s="9"/>
      <c r="F1872" s="9"/>
      <c r="G1872" s="9"/>
      <c r="H1872" s="6"/>
      <c r="I1872" s="9"/>
      <c r="J1872" s="9"/>
      <c r="K1872" s="39"/>
      <c r="L1872" s="11"/>
      <c r="M1872" s="11"/>
      <c r="N1872" s="12"/>
      <c r="O1872" s="12"/>
      <c r="P1872" s="12"/>
      <c r="Q1872" s="5"/>
      <c r="R1872" s="9"/>
      <c r="S1872" s="9"/>
      <c r="T1872" s="6"/>
      <c r="U1872" s="6"/>
      <c r="V1872" s="9"/>
      <c r="W1872" s="5"/>
      <c r="X1872" s="5"/>
      <c r="Y1872" s="7"/>
      <c r="Z1872" s="37"/>
      <c r="AA1872" s="5"/>
      <c r="AB1872" s="37"/>
      <c r="AC1872" s="5"/>
      <c r="AD1872" s="37"/>
      <c r="AE1872" s="37"/>
      <c r="AF1872" s="22"/>
      <c r="AG1872" s="23"/>
      <c r="AH1872" s="23"/>
      <c r="AI1872" s="23"/>
      <c r="AJ1872" s="3"/>
    </row>
    <row r="1873" spans="1:36" x14ac:dyDescent="0.35">
      <c r="A1873" s="5"/>
      <c r="B1873" s="6"/>
      <c r="C1873" s="6"/>
      <c r="D1873" s="9"/>
      <c r="E1873" s="9"/>
      <c r="F1873" s="9"/>
      <c r="G1873" s="9"/>
      <c r="H1873" s="6"/>
      <c r="I1873" s="9"/>
      <c r="J1873" s="9"/>
      <c r="K1873" s="39"/>
      <c r="L1873" s="11"/>
      <c r="M1873" s="11"/>
      <c r="N1873" s="12"/>
      <c r="O1873" s="12"/>
      <c r="P1873" s="12"/>
      <c r="Q1873" s="5"/>
      <c r="R1873" s="9"/>
      <c r="S1873" s="9"/>
      <c r="T1873" s="6"/>
      <c r="U1873" s="6"/>
      <c r="V1873" s="9"/>
      <c r="W1873" s="5"/>
      <c r="X1873" s="5"/>
      <c r="Y1873" s="7"/>
      <c r="Z1873" s="37"/>
      <c r="AA1873" s="5"/>
      <c r="AB1873" s="37"/>
      <c r="AC1873" s="5"/>
      <c r="AD1873" s="37"/>
      <c r="AE1873" s="37"/>
      <c r="AF1873" s="22"/>
      <c r="AG1873" s="23"/>
      <c r="AH1873" s="23"/>
      <c r="AI1873" s="23"/>
      <c r="AJ1873" s="3"/>
    </row>
    <row r="1874" spans="1:36" x14ac:dyDescent="0.35">
      <c r="A1874" s="5"/>
      <c r="B1874" s="6"/>
      <c r="C1874" s="6"/>
      <c r="D1874" s="9"/>
      <c r="E1874" s="9"/>
      <c r="F1874" s="9"/>
      <c r="G1874" s="9"/>
      <c r="H1874" s="6"/>
      <c r="I1874" s="9"/>
      <c r="J1874" s="9"/>
      <c r="K1874" s="39"/>
      <c r="L1874" s="11"/>
      <c r="M1874" s="11"/>
      <c r="N1874" s="12"/>
      <c r="O1874" s="12"/>
      <c r="P1874" s="12"/>
      <c r="Q1874" s="5"/>
      <c r="R1874" s="9"/>
      <c r="S1874" s="9"/>
      <c r="T1874" s="6"/>
      <c r="U1874" s="6"/>
      <c r="V1874" s="9"/>
      <c r="W1874" s="5"/>
      <c r="X1874" s="5"/>
      <c r="Y1874" s="7"/>
      <c r="Z1874" s="37"/>
      <c r="AA1874" s="5"/>
      <c r="AB1874" s="37"/>
      <c r="AC1874" s="5"/>
      <c r="AD1874" s="37"/>
      <c r="AE1874" s="37"/>
      <c r="AF1874" s="22"/>
      <c r="AG1874" s="23"/>
      <c r="AH1874" s="23"/>
      <c r="AI1874" s="23"/>
      <c r="AJ1874" s="3"/>
    </row>
    <row r="1875" spans="1:36" x14ac:dyDescent="0.35">
      <c r="A1875" s="5"/>
      <c r="B1875" s="6"/>
      <c r="C1875" s="6"/>
      <c r="D1875" s="9"/>
      <c r="E1875" s="9"/>
      <c r="F1875" s="9"/>
      <c r="G1875" s="9"/>
      <c r="H1875" s="6"/>
      <c r="I1875" s="9"/>
      <c r="J1875" s="9"/>
      <c r="K1875" s="39"/>
      <c r="L1875" s="11"/>
      <c r="M1875" s="11"/>
      <c r="N1875" s="12"/>
      <c r="O1875" s="12"/>
      <c r="P1875" s="12"/>
      <c r="Q1875" s="5"/>
      <c r="R1875" s="9"/>
      <c r="S1875" s="9"/>
      <c r="T1875" s="6"/>
      <c r="U1875" s="6"/>
      <c r="V1875" s="9"/>
      <c r="W1875" s="5"/>
      <c r="X1875" s="5"/>
      <c r="Y1875" s="7"/>
      <c r="Z1875" s="37"/>
      <c r="AA1875" s="5"/>
      <c r="AB1875" s="37"/>
      <c r="AC1875" s="5"/>
      <c r="AD1875" s="37"/>
      <c r="AE1875" s="37"/>
      <c r="AF1875" s="22"/>
      <c r="AG1875" s="23"/>
      <c r="AH1875" s="23"/>
      <c r="AI1875" s="23"/>
      <c r="AJ1875" s="3"/>
    </row>
    <row r="1876" spans="1:36" x14ac:dyDescent="0.35">
      <c r="A1876" s="5"/>
      <c r="B1876" s="6"/>
      <c r="C1876" s="6"/>
      <c r="D1876" s="9"/>
      <c r="E1876" s="9"/>
      <c r="F1876" s="9"/>
      <c r="G1876" s="9"/>
      <c r="H1876" s="6"/>
      <c r="I1876" s="9"/>
      <c r="J1876" s="9"/>
      <c r="K1876" s="39"/>
      <c r="L1876" s="11"/>
      <c r="M1876" s="11"/>
      <c r="N1876" s="12"/>
      <c r="O1876" s="12"/>
      <c r="P1876" s="12"/>
      <c r="Q1876" s="5"/>
      <c r="R1876" s="9"/>
      <c r="S1876" s="9"/>
      <c r="T1876" s="6"/>
      <c r="U1876" s="6"/>
      <c r="V1876" s="9"/>
      <c r="W1876" s="5"/>
      <c r="X1876" s="5"/>
      <c r="Y1876" s="7"/>
      <c r="Z1876" s="37"/>
      <c r="AA1876" s="5"/>
      <c r="AB1876" s="37"/>
      <c r="AC1876" s="5"/>
      <c r="AD1876" s="37"/>
      <c r="AE1876" s="37"/>
      <c r="AF1876" s="22"/>
      <c r="AG1876" s="23"/>
      <c r="AH1876" s="23"/>
      <c r="AI1876" s="23"/>
      <c r="AJ1876" s="3"/>
    </row>
    <row r="1877" spans="1:36" x14ac:dyDescent="0.35">
      <c r="A1877" s="5"/>
      <c r="B1877" s="6"/>
      <c r="C1877" s="6"/>
      <c r="D1877" s="9"/>
      <c r="E1877" s="9"/>
      <c r="F1877" s="9"/>
      <c r="G1877" s="9"/>
      <c r="H1877" s="6"/>
      <c r="I1877" s="9"/>
      <c r="J1877" s="9"/>
      <c r="K1877" s="39"/>
      <c r="L1877" s="11"/>
      <c r="M1877" s="11"/>
      <c r="N1877" s="12"/>
      <c r="O1877" s="12"/>
      <c r="P1877" s="12"/>
      <c r="Q1877" s="5"/>
      <c r="R1877" s="9"/>
      <c r="S1877" s="9"/>
      <c r="T1877" s="7"/>
      <c r="U1877" s="6"/>
      <c r="V1877" s="9"/>
      <c r="W1877" s="5"/>
      <c r="X1877" s="5"/>
      <c r="Y1877" s="7"/>
      <c r="Z1877" s="37"/>
      <c r="AA1877" s="5"/>
      <c r="AB1877" s="37"/>
      <c r="AC1877" s="5"/>
      <c r="AD1877" s="37"/>
      <c r="AE1877" s="37"/>
      <c r="AF1877" s="22"/>
      <c r="AG1877" s="23"/>
      <c r="AH1877" s="23"/>
      <c r="AI1877" s="23"/>
      <c r="AJ1877" s="3"/>
    </row>
    <row r="1878" spans="1:36" x14ac:dyDescent="0.35">
      <c r="A1878" s="5"/>
      <c r="B1878" s="2"/>
      <c r="C1878" s="2"/>
      <c r="D1878" s="9"/>
      <c r="E1878" s="16"/>
      <c r="F1878" s="9"/>
      <c r="G1878" s="9"/>
      <c r="H1878" s="6"/>
      <c r="I1878" s="16"/>
      <c r="J1878" s="5"/>
      <c r="K1878" s="18"/>
      <c r="L1878" s="5"/>
      <c r="M1878" s="5"/>
      <c r="N1878" s="5"/>
      <c r="O1878" s="5"/>
      <c r="P1878" s="5"/>
      <c r="Q1878" s="5"/>
      <c r="R1878" s="16"/>
      <c r="S1878" s="19"/>
      <c r="T1878" s="2"/>
      <c r="U1878" s="2"/>
      <c r="V1878" s="16"/>
      <c r="W1878" s="5"/>
      <c r="X1878" s="20"/>
      <c r="Y1878" s="2"/>
      <c r="Z1878" s="44"/>
      <c r="AA1878" s="5"/>
      <c r="AB1878" s="44"/>
      <c r="AC1878" s="5"/>
      <c r="AD1878" s="44"/>
      <c r="AE1878" s="44"/>
      <c r="AF1878" s="22"/>
      <c r="AG1878" s="23"/>
      <c r="AH1878" s="23"/>
      <c r="AI1878" s="23"/>
      <c r="AJ1878" s="3"/>
    </row>
    <row r="1879" spans="1:36" x14ac:dyDescent="0.35">
      <c r="A1879" s="5"/>
      <c r="B1879" s="2"/>
      <c r="C1879" s="2"/>
      <c r="D1879" s="9"/>
      <c r="E1879" s="16"/>
      <c r="F1879" s="9"/>
      <c r="G1879" s="9"/>
      <c r="H1879" s="6"/>
      <c r="I1879" s="16"/>
      <c r="J1879" s="5"/>
      <c r="K1879" s="18"/>
      <c r="L1879" s="5"/>
      <c r="M1879" s="5"/>
      <c r="N1879" s="5"/>
      <c r="O1879" s="5"/>
      <c r="P1879" s="5"/>
      <c r="Q1879" s="5"/>
      <c r="R1879" s="16"/>
      <c r="S1879" s="19"/>
      <c r="T1879" s="2"/>
      <c r="U1879" s="2"/>
      <c r="V1879" s="16"/>
      <c r="W1879" s="5"/>
      <c r="X1879" s="20"/>
      <c r="Y1879" s="2"/>
      <c r="Z1879" s="44"/>
      <c r="AA1879" s="5"/>
      <c r="AB1879" s="44"/>
      <c r="AC1879" s="5"/>
      <c r="AD1879" s="44"/>
      <c r="AE1879" s="44"/>
      <c r="AF1879" s="22"/>
      <c r="AG1879" s="23"/>
      <c r="AH1879" s="23"/>
      <c r="AI1879" s="23"/>
      <c r="AJ1879" s="3"/>
    </row>
    <row r="1880" spans="1:36" x14ac:dyDescent="0.35">
      <c r="A1880" s="5"/>
      <c r="B1880" s="2"/>
      <c r="C1880" s="2"/>
      <c r="D1880" s="9"/>
      <c r="E1880" s="16"/>
      <c r="F1880" s="9"/>
      <c r="G1880" s="9"/>
      <c r="H1880" s="6"/>
      <c r="I1880" s="16"/>
      <c r="J1880" s="5"/>
      <c r="K1880" s="18"/>
      <c r="L1880" s="5"/>
      <c r="M1880" s="5"/>
      <c r="N1880" s="5"/>
      <c r="O1880" s="5"/>
      <c r="P1880" s="5"/>
      <c r="Q1880" s="5"/>
      <c r="R1880" s="16"/>
      <c r="S1880" s="19"/>
      <c r="T1880" s="2"/>
      <c r="U1880" s="2"/>
      <c r="V1880" s="16"/>
      <c r="W1880" s="5"/>
      <c r="X1880" s="20"/>
      <c r="Y1880" s="2"/>
      <c r="Z1880" s="44"/>
      <c r="AA1880" s="5"/>
      <c r="AB1880" s="44"/>
      <c r="AC1880" s="5"/>
      <c r="AD1880" s="44"/>
      <c r="AE1880" s="44"/>
      <c r="AF1880" s="22"/>
      <c r="AG1880" s="23"/>
      <c r="AH1880" s="23"/>
      <c r="AI1880" s="23"/>
      <c r="AJ1880" s="3"/>
    </row>
    <row r="1881" spans="1:36" x14ac:dyDescent="0.35">
      <c r="A1881" s="5"/>
      <c r="B1881" s="2"/>
      <c r="C1881" s="2"/>
      <c r="D1881" s="9"/>
      <c r="E1881" s="16"/>
      <c r="F1881" s="9"/>
      <c r="G1881" s="9"/>
      <c r="H1881" s="6"/>
      <c r="I1881" s="16"/>
      <c r="J1881" s="5"/>
      <c r="K1881" s="18"/>
      <c r="L1881" s="5"/>
      <c r="M1881" s="5"/>
      <c r="N1881" s="5"/>
      <c r="O1881" s="5"/>
      <c r="P1881" s="5"/>
      <c r="Q1881" s="5"/>
      <c r="R1881" s="16"/>
      <c r="S1881" s="19"/>
      <c r="T1881" s="2"/>
      <c r="U1881" s="2"/>
      <c r="V1881" s="16"/>
      <c r="W1881" s="5"/>
      <c r="X1881" s="20"/>
      <c r="Y1881" s="2"/>
      <c r="Z1881" s="44"/>
      <c r="AA1881" s="5"/>
      <c r="AB1881" s="44"/>
      <c r="AC1881" s="5"/>
      <c r="AD1881" s="44"/>
      <c r="AE1881" s="44"/>
      <c r="AF1881" s="22"/>
      <c r="AG1881" s="23"/>
      <c r="AH1881" s="23"/>
      <c r="AI1881" s="23"/>
      <c r="AJ1881" s="3"/>
    </row>
    <row r="1882" spans="1:36" x14ac:dyDescent="0.35">
      <c r="A1882" s="5"/>
      <c r="B1882" s="2"/>
      <c r="C1882" s="2"/>
      <c r="D1882" s="9"/>
      <c r="E1882" s="16"/>
      <c r="F1882" s="9"/>
      <c r="G1882" s="9"/>
      <c r="H1882" s="6"/>
      <c r="I1882" s="16"/>
      <c r="J1882" s="5"/>
      <c r="K1882" s="18"/>
      <c r="L1882" s="5"/>
      <c r="M1882" s="5"/>
      <c r="N1882" s="5"/>
      <c r="O1882" s="5"/>
      <c r="P1882" s="5"/>
      <c r="Q1882" s="5"/>
      <c r="R1882" s="16"/>
      <c r="S1882" s="19"/>
      <c r="T1882" s="2"/>
      <c r="U1882" s="2"/>
      <c r="V1882" s="16"/>
      <c r="W1882" s="5"/>
      <c r="X1882" s="20"/>
      <c r="Y1882" s="2"/>
      <c r="Z1882" s="44"/>
      <c r="AA1882" s="5"/>
      <c r="AB1882" s="44"/>
      <c r="AC1882" s="5"/>
      <c r="AD1882" s="44"/>
      <c r="AE1882" s="44"/>
      <c r="AF1882" s="22"/>
      <c r="AG1882" s="23"/>
      <c r="AH1882" s="23"/>
      <c r="AI1882" s="23"/>
      <c r="AJ1882" s="3"/>
    </row>
    <row r="1883" spans="1:36" x14ac:dyDescent="0.35">
      <c r="A1883" s="5"/>
      <c r="B1883" s="2"/>
      <c r="C1883" s="2"/>
      <c r="D1883" s="9"/>
      <c r="E1883" s="16"/>
      <c r="F1883" s="9"/>
      <c r="G1883" s="9"/>
      <c r="H1883" s="6"/>
      <c r="I1883" s="16"/>
      <c r="J1883" s="5"/>
      <c r="K1883" s="18"/>
      <c r="L1883" s="5"/>
      <c r="M1883" s="5"/>
      <c r="N1883" s="5"/>
      <c r="O1883" s="5"/>
      <c r="P1883" s="5"/>
      <c r="Q1883" s="5"/>
      <c r="R1883" s="16"/>
      <c r="S1883" s="19"/>
      <c r="T1883" s="2"/>
      <c r="U1883" s="2"/>
      <c r="V1883" s="16"/>
      <c r="W1883" s="5"/>
      <c r="X1883" s="20"/>
      <c r="Y1883" s="2"/>
      <c r="Z1883" s="44"/>
      <c r="AA1883" s="5"/>
      <c r="AB1883" s="44"/>
      <c r="AC1883" s="5"/>
      <c r="AD1883" s="44"/>
      <c r="AE1883" s="44"/>
      <c r="AF1883" s="22"/>
      <c r="AG1883" s="23"/>
      <c r="AH1883" s="23"/>
      <c r="AI1883" s="23"/>
      <c r="AJ1883" s="3"/>
    </row>
    <row r="1884" spans="1:36" x14ac:dyDescent="0.35">
      <c r="A1884" s="5"/>
      <c r="B1884" s="2"/>
      <c r="C1884" s="2"/>
      <c r="D1884" s="9"/>
      <c r="E1884" s="16"/>
      <c r="F1884" s="9"/>
      <c r="G1884" s="9"/>
      <c r="H1884" s="6"/>
      <c r="I1884" s="16"/>
      <c r="J1884" s="5"/>
      <c r="K1884" s="18"/>
      <c r="L1884" s="5"/>
      <c r="M1884" s="5"/>
      <c r="N1884" s="5"/>
      <c r="O1884" s="5"/>
      <c r="P1884" s="5"/>
      <c r="Q1884" s="5"/>
      <c r="R1884" s="16"/>
      <c r="S1884" s="19"/>
      <c r="T1884" s="2"/>
      <c r="U1884" s="2"/>
      <c r="V1884" s="16"/>
      <c r="W1884" s="5"/>
      <c r="X1884" s="20"/>
      <c r="Y1884" s="2"/>
      <c r="Z1884" s="44"/>
      <c r="AA1884" s="5"/>
      <c r="AB1884" s="44"/>
      <c r="AC1884" s="5"/>
      <c r="AD1884" s="44"/>
      <c r="AE1884" s="44"/>
      <c r="AF1884" s="22"/>
      <c r="AG1884" s="23"/>
      <c r="AH1884" s="23"/>
      <c r="AI1884" s="23"/>
      <c r="AJ1884" s="3"/>
    </row>
    <row r="1885" spans="1:36" x14ac:dyDescent="0.35">
      <c r="A1885" s="5"/>
      <c r="B1885" s="6"/>
      <c r="C1885" s="6"/>
      <c r="D1885" s="9"/>
      <c r="E1885" s="9"/>
      <c r="F1885" s="9"/>
      <c r="G1885" s="9"/>
      <c r="H1885" s="6"/>
      <c r="I1885" s="9"/>
      <c r="J1885" s="9"/>
      <c r="K1885" s="39"/>
      <c r="L1885" s="11"/>
      <c r="M1885" s="11"/>
      <c r="N1885" s="12"/>
      <c r="O1885" s="12"/>
      <c r="P1885" s="12"/>
      <c r="Q1885" s="5"/>
      <c r="R1885" s="9"/>
      <c r="S1885" s="9"/>
      <c r="T1885" s="6"/>
      <c r="U1885" s="6"/>
      <c r="V1885" s="9"/>
      <c r="W1885" s="5"/>
      <c r="X1885" s="5"/>
      <c r="Y1885" s="7"/>
      <c r="Z1885" s="37"/>
      <c r="AA1885" s="5"/>
      <c r="AB1885" s="37"/>
      <c r="AC1885" s="5"/>
      <c r="AD1885" s="37"/>
      <c r="AE1885" s="37"/>
      <c r="AF1885" s="22"/>
      <c r="AG1885" s="23"/>
      <c r="AH1885" s="23"/>
      <c r="AI1885" s="23"/>
      <c r="AJ1885" s="3"/>
    </row>
    <row r="1886" spans="1:36" x14ac:dyDescent="0.35">
      <c r="A1886" s="5"/>
      <c r="B1886" s="6"/>
      <c r="C1886" s="6"/>
      <c r="D1886" s="9"/>
      <c r="E1886" s="9"/>
      <c r="F1886" s="9"/>
      <c r="G1886" s="9"/>
      <c r="H1886" s="6"/>
      <c r="I1886" s="9"/>
      <c r="J1886" s="9"/>
      <c r="K1886" s="39"/>
      <c r="L1886" s="11"/>
      <c r="M1886" s="11"/>
      <c r="N1886" s="12"/>
      <c r="O1886" s="12"/>
      <c r="P1886" s="12"/>
      <c r="Q1886" s="5"/>
      <c r="R1886" s="41"/>
      <c r="S1886" s="41"/>
      <c r="T1886" s="7"/>
      <c r="U1886" s="6"/>
      <c r="V1886" s="9"/>
      <c r="W1886" s="5"/>
      <c r="X1886" s="5"/>
      <c r="Y1886" s="7"/>
      <c r="Z1886" s="37"/>
      <c r="AA1886" s="5"/>
      <c r="AB1886" s="37"/>
      <c r="AC1886" s="5"/>
      <c r="AD1886" s="37"/>
      <c r="AE1886" s="37"/>
      <c r="AF1886" s="22"/>
      <c r="AG1886" s="23"/>
      <c r="AH1886" s="23"/>
      <c r="AI1886" s="23"/>
      <c r="AJ1886" s="3"/>
    </row>
    <row r="1887" spans="1:36" x14ac:dyDescent="0.35">
      <c r="A1887" s="5"/>
      <c r="B1887" s="6"/>
      <c r="C1887" s="6"/>
      <c r="D1887" s="9"/>
      <c r="E1887" s="9"/>
      <c r="F1887" s="9"/>
      <c r="G1887" s="9"/>
      <c r="H1887" s="6"/>
      <c r="I1887" s="9"/>
      <c r="J1887" s="9"/>
      <c r="K1887" s="39"/>
      <c r="L1887" s="11"/>
      <c r="M1887" s="11"/>
      <c r="N1887" s="5"/>
      <c r="O1887" s="5"/>
      <c r="P1887" s="12"/>
      <c r="Q1887" s="5"/>
      <c r="R1887" s="9"/>
      <c r="S1887" s="9"/>
      <c r="T1887" s="6"/>
      <c r="U1887" s="6"/>
      <c r="V1887" s="9"/>
      <c r="W1887" s="5"/>
      <c r="X1887" s="5"/>
      <c r="Y1887" s="7"/>
      <c r="Z1887" s="37"/>
      <c r="AA1887" s="5"/>
      <c r="AB1887" s="37"/>
      <c r="AC1887" s="5"/>
      <c r="AD1887" s="37"/>
      <c r="AE1887" s="37"/>
      <c r="AF1887" s="22"/>
      <c r="AG1887" s="23"/>
      <c r="AH1887" s="23"/>
      <c r="AI1887" s="23"/>
      <c r="AJ1887" s="3"/>
    </row>
    <row r="1888" spans="1:36" x14ac:dyDescent="0.35">
      <c r="A1888" s="5"/>
      <c r="B1888" s="6"/>
      <c r="C1888" s="6"/>
      <c r="D1888" s="9"/>
      <c r="E1888" s="9"/>
      <c r="F1888" s="9"/>
      <c r="G1888" s="9"/>
      <c r="H1888" s="6"/>
      <c r="I1888" s="9"/>
      <c r="J1888" s="9"/>
      <c r="K1888" s="39"/>
      <c r="L1888" s="11"/>
      <c r="M1888" s="11"/>
      <c r="N1888" s="5"/>
      <c r="O1888" s="5"/>
      <c r="P1888" s="12"/>
      <c r="Q1888" s="5"/>
      <c r="R1888" s="9"/>
      <c r="S1888" s="9"/>
      <c r="T1888" s="6"/>
      <c r="U1888" s="6"/>
      <c r="V1888" s="9"/>
      <c r="W1888" s="5"/>
      <c r="X1888" s="5"/>
      <c r="Y1888" s="7"/>
      <c r="Z1888" s="37"/>
      <c r="AA1888" s="5"/>
      <c r="AB1888" s="37"/>
      <c r="AC1888" s="5"/>
      <c r="AD1888" s="37"/>
      <c r="AE1888" s="37"/>
      <c r="AF1888" s="22"/>
      <c r="AG1888" s="23"/>
      <c r="AH1888" s="23"/>
      <c r="AI1888" s="23"/>
      <c r="AJ1888" s="3"/>
    </row>
    <row r="1889" spans="1:36" x14ac:dyDescent="0.35">
      <c r="A1889" s="5"/>
      <c r="B1889" s="6"/>
      <c r="C1889" s="6"/>
      <c r="D1889" s="9"/>
      <c r="E1889" s="9"/>
      <c r="F1889" s="9"/>
      <c r="G1889" s="9"/>
      <c r="H1889" s="6"/>
      <c r="I1889" s="9"/>
      <c r="J1889" s="9"/>
      <c r="K1889" s="39"/>
      <c r="L1889" s="11"/>
      <c r="M1889" s="11"/>
      <c r="N1889" s="5"/>
      <c r="O1889" s="5"/>
      <c r="P1889" s="12"/>
      <c r="Q1889" s="5"/>
      <c r="R1889" s="9"/>
      <c r="S1889" s="9"/>
      <c r="T1889" s="6"/>
      <c r="U1889" s="6"/>
      <c r="V1889" s="9"/>
      <c r="W1889" s="5"/>
      <c r="X1889" s="5"/>
      <c r="Y1889" s="7"/>
      <c r="Z1889" s="37"/>
      <c r="AA1889" s="5"/>
      <c r="AB1889" s="37"/>
      <c r="AC1889" s="5"/>
      <c r="AD1889" s="37"/>
      <c r="AE1889" s="37"/>
      <c r="AF1889" s="22"/>
      <c r="AG1889" s="23"/>
      <c r="AH1889" s="23"/>
      <c r="AI1889" s="23"/>
      <c r="AJ1889" s="3"/>
    </row>
    <row r="1890" spans="1:36" x14ac:dyDescent="0.35">
      <c r="A1890" s="5"/>
      <c r="B1890" s="6"/>
      <c r="C1890" s="6"/>
      <c r="D1890" s="9"/>
      <c r="E1890" s="9"/>
      <c r="F1890" s="9"/>
      <c r="G1890" s="9"/>
      <c r="H1890" s="6"/>
      <c r="I1890" s="9"/>
      <c r="J1890" s="9"/>
      <c r="K1890" s="39"/>
      <c r="L1890" s="11"/>
      <c r="M1890" s="11"/>
      <c r="N1890" s="5"/>
      <c r="O1890" s="5"/>
      <c r="P1890" s="12"/>
      <c r="Q1890" s="5"/>
      <c r="R1890" s="9"/>
      <c r="S1890" s="9"/>
      <c r="T1890" s="6"/>
      <c r="U1890" s="6"/>
      <c r="V1890" s="9"/>
      <c r="W1890" s="5"/>
      <c r="X1890" s="5"/>
      <c r="Y1890" s="7"/>
      <c r="Z1890" s="37"/>
      <c r="AA1890" s="5"/>
      <c r="AB1890" s="37"/>
      <c r="AC1890" s="5"/>
      <c r="AD1890" s="37"/>
      <c r="AE1890" s="37"/>
      <c r="AF1890" s="22"/>
      <c r="AG1890" s="23"/>
      <c r="AH1890" s="23"/>
      <c r="AI1890" s="23"/>
      <c r="AJ1890" s="3"/>
    </row>
    <row r="1891" spans="1:36" x14ac:dyDescent="0.35">
      <c r="A1891" s="5"/>
      <c r="B1891" s="6"/>
      <c r="C1891" s="6"/>
      <c r="D1891" s="9"/>
      <c r="E1891" s="9"/>
      <c r="F1891" s="9"/>
      <c r="G1891" s="9"/>
      <c r="H1891" s="6"/>
      <c r="I1891" s="9"/>
      <c r="J1891" s="9"/>
      <c r="K1891" s="39"/>
      <c r="L1891" s="11"/>
      <c r="M1891" s="11"/>
      <c r="N1891" s="5"/>
      <c r="O1891" s="5"/>
      <c r="P1891" s="12"/>
      <c r="Q1891" s="5"/>
      <c r="R1891" s="9"/>
      <c r="S1891" s="9"/>
      <c r="T1891" s="6"/>
      <c r="U1891" s="6"/>
      <c r="V1891" s="9"/>
      <c r="W1891" s="5"/>
      <c r="X1891" s="5"/>
      <c r="Y1891" s="7"/>
      <c r="Z1891" s="37"/>
      <c r="AA1891" s="5"/>
      <c r="AB1891" s="37"/>
      <c r="AC1891" s="5"/>
      <c r="AD1891" s="37"/>
      <c r="AE1891" s="37"/>
      <c r="AF1891" s="22"/>
      <c r="AG1891" s="23"/>
      <c r="AH1891" s="23"/>
      <c r="AI1891" s="23"/>
      <c r="AJ1891" s="3"/>
    </row>
    <row r="1892" spans="1:36" x14ac:dyDescent="0.35">
      <c r="A1892" s="5"/>
      <c r="B1892" s="6"/>
      <c r="C1892" s="6"/>
      <c r="D1892" s="9"/>
      <c r="E1892" s="9"/>
      <c r="F1892" s="9"/>
      <c r="G1892" s="9"/>
      <c r="H1892" s="6"/>
      <c r="I1892" s="9"/>
      <c r="J1892" s="9"/>
      <c r="K1892" s="39"/>
      <c r="L1892" s="11"/>
      <c r="M1892" s="11"/>
      <c r="N1892" s="5"/>
      <c r="O1892" s="5"/>
      <c r="P1892" s="12"/>
      <c r="Q1892" s="5"/>
      <c r="R1892" s="9"/>
      <c r="S1892" s="9"/>
      <c r="T1892" s="6"/>
      <c r="U1892" s="6"/>
      <c r="V1892" s="9"/>
      <c r="W1892" s="5"/>
      <c r="X1892" s="5"/>
      <c r="Y1892" s="7"/>
      <c r="Z1892" s="37"/>
      <c r="AA1892" s="5"/>
      <c r="AB1892" s="37"/>
      <c r="AC1892" s="5"/>
      <c r="AD1892" s="37"/>
      <c r="AE1892" s="37"/>
      <c r="AF1892" s="22"/>
      <c r="AG1892" s="23"/>
      <c r="AH1892" s="23"/>
      <c r="AI1892" s="23"/>
      <c r="AJ1892" s="3"/>
    </row>
    <row r="1893" spans="1:36" x14ac:dyDescent="0.35">
      <c r="A1893" s="5"/>
      <c r="B1893" s="6"/>
      <c r="C1893" s="6"/>
      <c r="D1893" s="9"/>
      <c r="E1893" s="9"/>
      <c r="F1893" s="9"/>
      <c r="G1893" s="9"/>
      <c r="H1893" s="6"/>
      <c r="I1893" s="9"/>
      <c r="J1893" s="9"/>
      <c r="K1893" s="39"/>
      <c r="L1893" s="11"/>
      <c r="M1893" s="11"/>
      <c r="N1893" s="5"/>
      <c r="O1893" s="5"/>
      <c r="P1893" s="12"/>
      <c r="Q1893" s="5"/>
      <c r="R1893" s="9"/>
      <c r="S1893" s="9"/>
      <c r="T1893" s="6"/>
      <c r="U1893" s="6"/>
      <c r="V1893" s="9"/>
      <c r="W1893" s="5"/>
      <c r="X1893" s="5"/>
      <c r="Y1893" s="7"/>
      <c r="Z1893" s="37"/>
      <c r="AA1893" s="5"/>
      <c r="AB1893" s="37"/>
      <c r="AC1893" s="5"/>
      <c r="AD1893" s="37"/>
      <c r="AE1893" s="37"/>
      <c r="AF1893" s="22"/>
      <c r="AG1893" s="23"/>
      <c r="AH1893" s="23"/>
      <c r="AI1893" s="23"/>
      <c r="AJ1893" s="3"/>
    </row>
    <row r="1894" spans="1:36" x14ac:dyDescent="0.35">
      <c r="A1894" s="5"/>
      <c r="B1894" s="6"/>
      <c r="C1894" s="6"/>
      <c r="D1894" s="9"/>
      <c r="E1894" s="9"/>
      <c r="F1894" s="9"/>
      <c r="G1894" s="9"/>
      <c r="H1894" s="6"/>
      <c r="I1894" s="9"/>
      <c r="J1894" s="9"/>
      <c r="K1894" s="39"/>
      <c r="L1894" s="11"/>
      <c r="M1894" s="11"/>
      <c r="N1894" s="5"/>
      <c r="O1894" s="5"/>
      <c r="P1894" s="12"/>
      <c r="Q1894" s="5"/>
      <c r="R1894" s="9"/>
      <c r="S1894" s="9"/>
      <c r="T1894" s="6"/>
      <c r="U1894" s="6"/>
      <c r="V1894" s="9"/>
      <c r="W1894" s="5"/>
      <c r="X1894" s="5"/>
      <c r="Y1894" s="7"/>
      <c r="Z1894" s="37"/>
      <c r="AA1894" s="5"/>
      <c r="AB1894" s="37"/>
      <c r="AC1894" s="5"/>
      <c r="AD1894" s="37"/>
      <c r="AE1894" s="37"/>
      <c r="AF1894" s="22"/>
      <c r="AG1894" s="23"/>
      <c r="AH1894" s="23"/>
      <c r="AI1894" s="23"/>
      <c r="AJ1894" s="3"/>
    </row>
    <row r="1895" spans="1:36" x14ac:dyDescent="0.35">
      <c r="A1895" s="5"/>
      <c r="B1895" s="6"/>
      <c r="C1895" s="6"/>
      <c r="D1895" s="9"/>
      <c r="E1895" s="9"/>
      <c r="F1895" s="9"/>
      <c r="G1895" s="9"/>
      <c r="H1895" s="6"/>
      <c r="I1895" s="9"/>
      <c r="J1895" s="9"/>
      <c r="K1895" s="39"/>
      <c r="L1895" s="11"/>
      <c r="M1895" s="11"/>
      <c r="N1895" s="5"/>
      <c r="O1895" s="5"/>
      <c r="P1895" s="12"/>
      <c r="Q1895" s="5"/>
      <c r="R1895" s="9"/>
      <c r="S1895" s="9"/>
      <c r="T1895" s="6"/>
      <c r="U1895" s="6"/>
      <c r="V1895" s="9"/>
      <c r="W1895" s="5"/>
      <c r="X1895" s="5"/>
      <c r="Y1895" s="7"/>
      <c r="Z1895" s="37"/>
      <c r="AA1895" s="5"/>
      <c r="AB1895" s="37"/>
      <c r="AC1895" s="5"/>
      <c r="AD1895" s="37"/>
      <c r="AE1895" s="37"/>
      <c r="AF1895" s="22"/>
      <c r="AG1895" s="23"/>
      <c r="AH1895" s="23"/>
      <c r="AI1895" s="23"/>
      <c r="AJ1895" s="3"/>
    </row>
    <row r="1896" spans="1:36" x14ac:dyDescent="0.35">
      <c r="A1896" s="5"/>
      <c r="B1896" s="6"/>
      <c r="C1896" s="6"/>
      <c r="D1896" s="9"/>
      <c r="E1896" s="9"/>
      <c r="F1896" s="9"/>
      <c r="G1896" s="9"/>
      <c r="H1896" s="6"/>
      <c r="I1896" s="9"/>
      <c r="J1896" s="9"/>
      <c r="K1896" s="39"/>
      <c r="L1896" s="11"/>
      <c r="M1896" s="11"/>
      <c r="N1896" s="5"/>
      <c r="O1896" s="5"/>
      <c r="P1896" s="12"/>
      <c r="Q1896" s="5"/>
      <c r="R1896" s="9"/>
      <c r="S1896" s="9"/>
      <c r="T1896" s="6"/>
      <c r="U1896" s="6"/>
      <c r="V1896" s="9"/>
      <c r="W1896" s="5"/>
      <c r="X1896" s="5"/>
      <c r="Y1896" s="7"/>
      <c r="Z1896" s="37"/>
      <c r="AA1896" s="5"/>
      <c r="AB1896" s="37"/>
      <c r="AC1896" s="5"/>
      <c r="AD1896" s="37"/>
      <c r="AE1896" s="37"/>
      <c r="AF1896" s="22"/>
      <c r="AG1896" s="23"/>
      <c r="AH1896" s="23"/>
      <c r="AI1896" s="23"/>
      <c r="AJ1896" s="3"/>
    </row>
    <row r="1897" spans="1:36" x14ac:dyDescent="0.35">
      <c r="A1897" s="5"/>
      <c r="B1897" s="6"/>
      <c r="C1897" s="6"/>
      <c r="D1897" s="9"/>
      <c r="E1897" s="9"/>
      <c r="F1897" s="9"/>
      <c r="G1897" s="9"/>
      <c r="H1897" s="6"/>
      <c r="I1897" s="9"/>
      <c r="J1897" s="9"/>
      <c r="K1897" s="39"/>
      <c r="L1897" s="11"/>
      <c r="M1897" s="11"/>
      <c r="N1897" s="5"/>
      <c r="O1897" s="5"/>
      <c r="P1897" s="12"/>
      <c r="Q1897" s="5"/>
      <c r="R1897" s="9"/>
      <c r="S1897" s="9"/>
      <c r="T1897" s="6"/>
      <c r="U1897" s="6"/>
      <c r="V1897" s="9"/>
      <c r="W1897" s="5"/>
      <c r="X1897" s="5"/>
      <c r="Y1897" s="7"/>
      <c r="Z1897" s="37"/>
      <c r="AA1897" s="5"/>
      <c r="AB1897" s="37"/>
      <c r="AC1897" s="5"/>
      <c r="AD1897" s="37"/>
      <c r="AE1897" s="37"/>
      <c r="AF1897" s="22"/>
      <c r="AG1897" s="23"/>
      <c r="AH1897" s="23"/>
      <c r="AI1897" s="23"/>
      <c r="AJ1897" s="3"/>
    </row>
    <row r="1898" spans="1:36" x14ac:dyDescent="0.35">
      <c r="A1898" s="5"/>
      <c r="B1898" s="6"/>
      <c r="C1898" s="6"/>
      <c r="D1898" s="9"/>
      <c r="E1898" s="9"/>
      <c r="F1898" s="9"/>
      <c r="G1898" s="9"/>
      <c r="H1898" s="6"/>
      <c r="I1898" s="9"/>
      <c r="J1898" s="9"/>
      <c r="K1898" s="39"/>
      <c r="L1898" s="11"/>
      <c r="M1898" s="11"/>
      <c r="N1898" s="5"/>
      <c r="O1898" s="5"/>
      <c r="P1898" s="12"/>
      <c r="Q1898" s="5"/>
      <c r="R1898" s="9"/>
      <c r="S1898" s="9"/>
      <c r="T1898" s="6"/>
      <c r="U1898" s="6"/>
      <c r="V1898" s="9"/>
      <c r="W1898" s="5"/>
      <c r="X1898" s="5"/>
      <c r="Y1898" s="7"/>
      <c r="Z1898" s="37"/>
      <c r="AA1898" s="5"/>
      <c r="AB1898" s="37"/>
      <c r="AC1898" s="5"/>
      <c r="AD1898" s="37"/>
      <c r="AE1898" s="37"/>
      <c r="AF1898" s="22"/>
      <c r="AG1898" s="23"/>
      <c r="AH1898" s="23"/>
      <c r="AI1898" s="23"/>
      <c r="AJ1898" s="3"/>
    </row>
    <row r="1899" spans="1:36" x14ac:dyDescent="0.35">
      <c r="A1899" s="5"/>
      <c r="B1899" s="6"/>
      <c r="C1899" s="6"/>
      <c r="D1899" s="9"/>
      <c r="E1899" s="9"/>
      <c r="F1899" s="9"/>
      <c r="G1899" s="9"/>
      <c r="H1899" s="6"/>
      <c r="I1899" s="9"/>
      <c r="J1899" s="9"/>
      <c r="K1899" s="39"/>
      <c r="L1899" s="11"/>
      <c r="M1899" s="11"/>
      <c r="N1899" s="5"/>
      <c r="O1899" s="5"/>
      <c r="P1899" s="12"/>
      <c r="Q1899" s="5"/>
      <c r="R1899" s="9"/>
      <c r="S1899" s="9"/>
      <c r="T1899" s="6"/>
      <c r="U1899" s="6"/>
      <c r="V1899" s="9"/>
      <c r="W1899" s="5"/>
      <c r="X1899" s="5"/>
      <c r="Y1899" s="7"/>
      <c r="Z1899" s="37"/>
      <c r="AA1899" s="5"/>
      <c r="AB1899" s="37"/>
      <c r="AC1899" s="5"/>
      <c r="AD1899" s="37"/>
      <c r="AE1899" s="37"/>
      <c r="AF1899" s="22"/>
      <c r="AG1899" s="23"/>
      <c r="AH1899" s="23"/>
      <c r="AI1899" s="23"/>
      <c r="AJ1899" s="3"/>
    </row>
    <row r="1900" spans="1:36" x14ac:dyDescent="0.35">
      <c r="A1900" s="5"/>
      <c r="B1900" s="6"/>
      <c r="C1900" s="6"/>
      <c r="D1900" s="9"/>
      <c r="E1900" s="9"/>
      <c r="F1900" s="9"/>
      <c r="G1900" s="9"/>
      <c r="H1900" s="6"/>
      <c r="I1900" s="9"/>
      <c r="J1900" s="9"/>
      <c r="K1900" s="39"/>
      <c r="L1900" s="11"/>
      <c r="M1900" s="11"/>
      <c r="N1900" s="5"/>
      <c r="O1900" s="5"/>
      <c r="P1900" s="12"/>
      <c r="Q1900" s="5"/>
      <c r="R1900" s="9"/>
      <c r="S1900" s="9"/>
      <c r="T1900" s="6"/>
      <c r="U1900" s="6"/>
      <c r="V1900" s="9"/>
      <c r="W1900" s="5"/>
      <c r="X1900" s="5"/>
      <c r="Y1900" s="7"/>
      <c r="Z1900" s="37"/>
      <c r="AA1900" s="5"/>
      <c r="AB1900" s="37"/>
      <c r="AC1900" s="5"/>
      <c r="AD1900" s="37"/>
      <c r="AE1900" s="37"/>
      <c r="AF1900" s="22"/>
      <c r="AG1900" s="23"/>
      <c r="AH1900" s="23"/>
      <c r="AI1900" s="23"/>
      <c r="AJ1900" s="3"/>
    </row>
    <row r="1901" spans="1:36" x14ac:dyDescent="0.35">
      <c r="A1901" s="5"/>
      <c r="B1901" s="6"/>
      <c r="C1901" s="6"/>
      <c r="D1901" s="9"/>
      <c r="E1901" s="9"/>
      <c r="F1901" s="9"/>
      <c r="G1901" s="9"/>
      <c r="H1901" s="6"/>
      <c r="I1901" s="9"/>
      <c r="J1901" s="9"/>
      <c r="K1901" s="39"/>
      <c r="L1901" s="11"/>
      <c r="M1901" s="11"/>
      <c r="N1901" s="5"/>
      <c r="O1901" s="5"/>
      <c r="P1901" s="12"/>
      <c r="Q1901" s="5"/>
      <c r="R1901" s="9"/>
      <c r="S1901" s="9"/>
      <c r="T1901" s="6"/>
      <c r="U1901" s="6"/>
      <c r="V1901" s="9"/>
      <c r="W1901" s="5"/>
      <c r="X1901" s="5"/>
      <c r="Y1901" s="7"/>
      <c r="Z1901" s="37"/>
      <c r="AA1901" s="5"/>
      <c r="AB1901" s="37"/>
      <c r="AC1901" s="5"/>
      <c r="AD1901" s="37"/>
      <c r="AE1901" s="37"/>
      <c r="AF1901" s="22"/>
      <c r="AG1901" s="23"/>
      <c r="AH1901" s="23"/>
      <c r="AI1901" s="23"/>
      <c r="AJ1901" s="3"/>
    </row>
    <row r="1902" spans="1:36" x14ac:dyDescent="0.35">
      <c r="A1902" s="5"/>
      <c r="B1902" s="6"/>
      <c r="C1902" s="6"/>
      <c r="D1902" s="9"/>
      <c r="E1902" s="9"/>
      <c r="F1902" s="9"/>
      <c r="G1902" s="9"/>
      <c r="H1902" s="6"/>
      <c r="I1902" s="9"/>
      <c r="J1902" s="9"/>
      <c r="K1902" s="39"/>
      <c r="L1902" s="11"/>
      <c r="M1902" s="11"/>
      <c r="N1902" s="5"/>
      <c r="O1902" s="5"/>
      <c r="P1902" s="12"/>
      <c r="Q1902" s="5"/>
      <c r="R1902" s="9"/>
      <c r="S1902" s="9"/>
      <c r="T1902" s="6"/>
      <c r="U1902" s="6"/>
      <c r="V1902" s="9"/>
      <c r="W1902" s="5"/>
      <c r="X1902" s="5"/>
      <c r="Y1902" s="7"/>
      <c r="Z1902" s="37"/>
      <c r="AA1902" s="5"/>
      <c r="AB1902" s="37"/>
      <c r="AC1902" s="5"/>
      <c r="AD1902" s="37"/>
      <c r="AE1902" s="37"/>
      <c r="AF1902" s="22"/>
      <c r="AG1902" s="23"/>
      <c r="AH1902" s="23"/>
      <c r="AI1902" s="23"/>
      <c r="AJ1902" s="3"/>
    </row>
    <row r="1903" spans="1:36" x14ac:dyDescent="0.35">
      <c r="A1903" s="5"/>
      <c r="B1903" s="6"/>
      <c r="C1903" s="6"/>
      <c r="D1903" s="9"/>
      <c r="E1903" s="9"/>
      <c r="F1903" s="9"/>
      <c r="G1903" s="9"/>
      <c r="H1903" s="6"/>
      <c r="I1903" s="9"/>
      <c r="J1903" s="9"/>
      <c r="K1903" s="39"/>
      <c r="L1903" s="11"/>
      <c r="M1903" s="11"/>
      <c r="N1903" s="5"/>
      <c r="O1903" s="5"/>
      <c r="P1903" s="12"/>
      <c r="Q1903" s="5"/>
      <c r="R1903" s="9"/>
      <c r="S1903" s="9"/>
      <c r="T1903" s="6"/>
      <c r="U1903" s="6"/>
      <c r="V1903" s="9"/>
      <c r="W1903" s="5"/>
      <c r="X1903" s="5"/>
      <c r="Y1903" s="7"/>
      <c r="Z1903" s="37"/>
      <c r="AA1903" s="5"/>
      <c r="AB1903" s="37"/>
      <c r="AC1903" s="5"/>
      <c r="AD1903" s="37"/>
      <c r="AE1903" s="37"/>
      <c r="AF1903" s="22"/>
      <c r="AG1903" s="23"/>
      <c r="AH1903" s="23"/>
      <c r="AI1903" s="23"/>
      <c r="AJ1903" s="3"/>
    </row>
    <row r="1904" spans="1:36" x14ac:dyDescent="0.35">
      <c r="A1904" s="5"/>
      <c r="B1904" s="6"/>
      <c r="C1904" s="6"/>
      <c r="D1904" s="9"/>
      <c r="E1904" s="9"/>
      <c r="F1904" s="9"/>
      <c r="G1904" s="9"/>
      <c r="H1904" s="6"/>
      <c r="I1904" s="9"/>
      <c r="J1904" s="9"/>
      <c r="K1904" s="39"/>
      <c r="L1904" s="11"/>
      <c r="M1904" s="11"/>
      <c r="N1904" s="5"/>
      <c r="O1904" s="5"/>
      <c r="P1904" s="12"/>
      <c r="Q1904" s="5"/>
      <c r="R1904" s="9"/>
      <c r="S1904" s="9"/>
      <c r="T1904" s="6"/>
      <c r="U1904" s="6"/>
      <c r="V1904" s="9"/>
      <c r="W1904" s="5"/>
      <c r="X1904" s="5"/>
      <c r="Y1904" s="7"/>
      <c r="Z1904" s="37"/>
      <c r="AA1904" s="5"/>
      <c r="AB1904" s="37"/>
      <c r="AC1904" s="5"/>
      <c r="AD1904" s="37"/>
      <c r="AE1904" s="37"/>
      <c r="AF1904" s="22"/>
      <c r="AG1904" s="23"/>
      <c r="AH1904" s="23"/>
      <c r="AI1904" s="23"/>
      <c r="AJ1904" s="3"/>
    </row>
    <row r="1905" spans="1:36" x14ac:dyDescent="0.35">
      <c r="A1905" s="5"/>
      <c r="B1905" s="6"/>
      <c r="C1905" s="6"/>
      <c r="D1905" s="9"/>
      <c r="E1905" s="9"/>
      <c r="F1905" s="9"/>
      <c r="G1905" s="9"/>
      <c r="H1905" s="6"/>
      <c r="I1905" s="9"/>
      <c r="J1905" s="9"/>
      <c r="K1905" s="39"/>
      <c r="L1905" s="11"/>
      <c r="M1905" s="11"/>
      <c r="N1905" s="5"/>
      <c r="O1905" s="5"/>
      <c r="P1905" s="12"/>
      <c r="Q1905" s="5"/>
      <c r="R1905" s="9"/>
      <c r="S1905" s="9"/>
      <c r="T1905" s="6"/>
      <c r="U1905" s="6"/>
      <c r="V1905" s="9"/>
      <c r="W1905" s="5"/>
      <c r="X1905" s="5"/>
      <c r="Y1905" s="7"/>
      <c r="Z1905" s="37"/>
      <c r="AA1905" s="5"/>
      <c r="AB1905" s="37"/>
      <c r="AC1905" s="5"/>
      <c r="AD1905" s="37"/>
      <c r="AE1905" s="37"/>
      <c r="AF1905" s="22"/>
      <c r="AG1905" s="23"/>
      <c r="AH1905" s="23"/>
      <c r="AI1905" s="23"/>
      <c r="AJ1905" s="3"/>
    </row>
    <row r="1906" spans="1:36" x14ac:dyDescent="0.35">
      <c r="A1906" s="5"/>
      <c r="B1906" s="6"/>
      <c r="C1906" s="6"/>
      <c r="D1906" s="9"/>
      <c r="E1906" s="9"/>
      <c r="F1906" s="9"/>
      <c r="G1906" s="9"/>
      <c r="H1906" s="6"/>
      <c r="I1906" s="9"/>
      <c r="J1906" s="9"/>
      <c r="K1906" s="39"/>
      <c r="L1906" s="11"/>
      <c r="M1906" s="11"/>
      <c r="N1906" s="5"/>
      <c r="O1906" s="5"/>
      <c r="P1906" s="12"/>
      <c r="Q1906" s="5"/>
      <c r="R1906" s="9"/>
      <c r="S1906" s="9"/>
      <c r="T1906" s="6"/>
      <c r="U1906" s="6"/>
      <c r="V1906" s="9"/>
      <c r="W1906" s="5"/>
      <c r="X1906" s="5"/>
      <c r="Y1906" s="7"/>
      <c r="Z1906" s="37"/>
      <c r="AA1906" s="5"/>
      <c r="AB1906" s="37"/>
      <c r="AC1906" s="5"/>
      <c r="AD1906" s="37"/>
      <c r="AE1906" s="37"/>
      <c r="AF1906" s="22"/>
      <c r="AG1906" s="23"/>
      <c r="AH1906" s="23"/>
      <c r="AI1906" s="23"/>
      <c r="AJ1906" s="3"/>
    </row>
    <row r="1907" spans="1:36" x14ac:dyDescent="0.35">
      <c r="A1907" s="5"/>
      <c r="B1907" s="6"/>
      <c r="C1907" s="6"/>
      <c r="D1907" s="9"/>
      <c r="E1907" s="9"/>
      <c r="F1907" s="9"/>
      <c r="G1907" s="9"/>
      <c r="H1907" s="6"/>
      <c r="I1907" s="9"/>
      <c r="J1907" s="9"/>
      <c r="K1907" s="39"/>
      <c r="L1907" s="11"/>
      <c r="M1907" s="11"/>
      <c r="N1907" s="5"/>
      <c r="O1907" s="5"/>
      <c r="P1907" s="12"/>
      <c r="Q1907" s="5"/>
      <c r="R1907" s="9"/>
      <c r="S1907" s="9"/>
      <c r="T1907" s="6"/>
      <c r="U1907" s="6"/>
      <c r="V1907" s="9"/>
      <c r="W1907" s="5"/>
      <c r="X1907" s="5"/>
      <c r="Y1907" s="7"/>
      <c r="Z1907" s="37"/>
      <c r="AA1907" s="5"/>
      <c r="AB1907" s="37"/>
      <c r="AC1907" s="5"/>
      <c r="AD1907" s="37"/>
      <c r="AE1907" s="37"/>
      <c r="AF1907" s="22"/>
      <c r="AG1907" s="23"/>
      <c r="AH1907" s="23"/>
      <c r="AI1907" s="23"/>
      <c r="AJ1907" s="3"/>
    </row>
    <row r="1908" spans="1:36" x14ac:dyDescent="0.35">
      <c r="A1908" s="5"/>
      <c r="B1908" s="6"/>
      <c r="C1908" s="6"/>
      <c r="D1908" s="9"/>
      <c r="E1908" s="9"/>
      <c r="F1908" s="9"/>
      <c r="G1908" s="9"/>
      <c r="H1908" s="6"/>
      <c r="I1908" s="9"/>
      <c r="J1908" s="9"/>
      <c r="K1908" s="39"/>
      <c r="L1908" s="11"/>
      <c r="M1908" s="11"/>
      <c r="N1908" s="5"/>
      <c r="O1908" s="5"/>
      <c r="P1908" s="12"/>
      <c r="Q1908" s="5"/>
      <c r="R1908" s="9"/>
      <c r="S1908" s="9"/>
      <c r="T1908" s="6"/>
      <c r="U1908" s="6"/>
      <c r="V1908" s="9"/>
      <c r="W1908" s="5"/>
      <c r="X1908" s="5"/>
      <c r="Y1908" s="7"/>
      <c r="Z1908" s="37"/>
      <c r="AA1908" s="5"/>
      <c r="AB1908" s="37"/>
      <c r="AC1908" s="5"/>
      <c r="AD1908" s="37"/>
      <c r="AE1908" s="37"/>
      <c r="AF1908" s="22"/>
      <c r="AG1908" s="23"/>
      <c r="AH1908" s="23"/>
      <c r="AI1908" s="23"/>
      <c r="AJ1908" s="3"/>
    </row>
    <row r="1909" spans="1:36" x14ac:dyDescent="0.35">
      <c r="A1909" s="5"/>
      <c r="B1909" s="6"/>
      <c r="C1909" s="6"/>
      <c r="D1909" s="9"/>
      <c r="E1909" s="9"/>
      <c r="F1909" s="9"/>
      <c r="G1909" s="9"/>
      <c r="H1909" s="6"/>
      <c r="I1909" s="9"/>
      <c r="J1909" s="9"/>
      <c r="K1909" s="39"/>
      <c r="L1909" s="11"/>
      <c r="M1909" s="11"/>
      <c r="N1909" s="5"/>
      <c r="O1909" s="5"/>
      <c r="P1909" s="12"/>
      <c r="Q1909" s="5"/>
      <c r="R1909" s="9"/>
      <c r="S1909" s="9"/>
      <c r="T1909" s="6"/>
      <c r="U1909" s="6"/>
      <c r="V1909" s="9"/>
      <c r="W1909" s="5"/>
      <c r="X1909" s="5"/>
      <c r="Y1909" s="7"/>
      <c r="Z1909" s="37"/>
      <c r="AA1909" s="5"/>
      <c r="AB1909" s="37"/>
      <c r="AC1909" s="5"/>
      <c r="AD1909" s="37"/>
      <c r="AE1909" s="37"/>
      <c r="AF1909" s="22"/>
      <c r="AG1909" s="23"/>
      <c r="AH1909" s="23"/>
      <c r="AI1909" s="23"/>
      <c r="AJ1909" s="3"/>
    </row>
    <row r="1910" spans="1:36" x14ac:dyDescent="0.35">
      <c r="A1910" s="5"/>
      <c r="B1910" s="6"/>
      <c r="C1910" s="6"/>
      <c r="D1910" s="9"/>
      <c r="E1910" s="9"/>
      <c r="F1910" s="9"/>
      <c r="G1910" s="9"/>
      <c r="H1910" s="6"/>
      <c r="I1910" s="9"/>
      <c r="J1910" s="9"/>
      <c r="K1910" s="39"/>
      <c r="L1910" s="11"/>
      <c r="M1910" s="11"/>
      <c r="N1910" s="5"/>
      <c r="O1910" s="5"/>
      <c r="P1910" s="12"/>
      <c r="Q1910" s="5"/>
      <c r="R1910" s="9"/>
      <c r="S1910" s="9"/>
      <c r="T1910" s="6"/>
      <c r="U1910" s="6"/>
      <c r="V1910" s="9"/>
      <c r="W1910" s="5"/>
      <c r="X1910" s="5"/>
      <c r="Y1910" s="7"/>
      <c r="Z1910" s="37"/>
      <c r="AA1910" s="5"/>
      <c r="AB1910" s="37"/>
      <c r="AC1910" s="5"/>
      <c r="AD1910" s="37"/>
      <c r="AE1910" s="37"/>
      <c r="AF1910" s="22"/>
      <c r="AG1910" s="23"/>
      <c r="AH1910" s="23"/>
      <c r="AI1910" s="23"/>
      <c r="AJ1910" s="3"/>
    </row>
    <row r="1911" spans="1:36" x14ac:dyDescent="0.35">
      <c r="A1911" s="5"/>
      <c r="B1911" s="6"/>
      <c r="C1911" s="6"/>
      <c r="D1911" s="9"/>
      <c r="E1911" s="9"/>
      <c r="F1911" s="9"/>
      <c r="G1911" s="9"/>
      <c r="H1911" s="6"/>
      <c r="I1911" s="9"/>
      <c r="J1911" s="9"/>
      <c r="K1911" s="39"/>
      <c r="L1911" s="11"/>
      <c r="M1911" s="11"/>
      <c r="N1911" s="5"/>
      <c r="O1911" s="5"/>
      <c r="P1911" s="12"/>
      <c r="Q1911" s="5"/>
      <c r="R1911" s="9"/>
      <c r="S1911" s="9"/>
      <c r="T1911" s="6"/>
      <c r="U1911" s="6"/>
      <c r="V1911" s="9"/>
      <c r="W1911" s="5"/>
      <c r="X1911" s="5"/>
      <c r="Y1911" s="7"/>
      <c r="Z1911" s="37"/>
      <c r="AA1911" s="5"/>
      <c r="AB1911" s="37"/>
      <c r="AC1911" s="5"/>
      <c r="AD1911" s="37"/>
      <c r="AE1911" s="37"/>
      <c r="AF1911" s="22"/>
      <c r="AG1911" s="23"/>
      <c r="AH1911" s="23"/>
      <c r="AI1911" s="23"/>
      <c r="AJ1911" s="3"/>
    </row>
    <row r="1912" spans="1:36" x14ac:dyDescent="0.35">
      <c r="A1912" s="5"/>
      <c r="B1912" s="6"/>
      <c r="C1912" s="6"/>
      <c r="D1912" s="9"/>
      <c r="E1912" s="9"/>
      <c r="F1912" s="9"/>
      <c r="G1912" s="9"/>
      <c r="H1912" s="6"/>
      <c r="I1912" s="9"/>
      <c r="J1912" s="9"/>
      <c r="K1912" s="39"/>
      <c r="L1912" s="11"/>
      <c r="M1912" s="11"/>
      <c r="N1912" s="5"/>
      <c r="O1912" s="5"/>
      <c r="P1912" s="12"/>
      <c r="Q1912" s="5"/>
      <c r="R1912" s="9"/>
      <c r="S1912" s="9"/>
      <c r="T1912" s="6"/>
      <c r="U1912" s="6"/>
      <c r="V1912" s="9"/>
      <c r="W1912" s="5"/>
      <c r="X1912" s="5"/>
      <c r="Y1912" s="7"/>
      <c r="Z1912" s="37"/>
      <c r="AA1912" s="5"/>
      <c r="AB1912" s="37"/>
      <c r="AC1912" s="5"/>
      <c r="AD1912" s="37"/>
      <c r="AE1912" s="37"/>
      <c r="AF1912" s="22"/>
      <c r="AG1912" s="23"/>
      <c r="AH1912" s="23"/>
      <c r="AI1912" s="23"/>
      <c r="AJ1912" s="3"/>
    </row>
    <row r="1913" spans="1:36" x14ac:dyDescent="0.35">
      <c r="A1913" s="5"/>
      <c r="B1913" s="6"/>
      <c r="C1913" s="6"/>
      <c r="D1913" s="9"/>
      <c r="E1913" s="9"/>
      <c r="F1913" s="9"/>
      <c r="G1913" s="9"/>
      <c r="H1913" s="6"/>
      <c r="I1913" s="9"/>
      <c r="J1913" s="9"/>
      <c r="K1913" s="39"/>
      <c r="L1913" s="11"/>
      <c r="M1913" s="11"/>
      <c r="N1913" s="5"/>
      <c r="O1913" s="5"/>
      <c r="P1913" s="12"/>
      <c r="Q1913" s="5"/>
      <c r="R1913" s="9"/>
      <c r="S1913" s="9"/>
      <c r="T1913" s="6"/>
      <c r="U1913" s="6"/>
      <c r="V1913" s="9"/>
      <c r="W1913" s="5"/>
      <c r="X1913" s="5"/>
      <c r="Y1913" s="7"/>
      <c r="Z1913" s="37"/>
      <c r="AA1913" s="5"/>
      <c r="AB1913" s="37"/>
      <c r="AC1913" s="5"/>
      <c r="AD1913" s="37"/>
      <c r="AE1913" s="37"/>
      <c r="AF1913" s="22"/>
      <c r="AG1913" s="23"/>
      <c r="AH1913" s="23"/>
      <c r="AI1913" s="23"/>
      <c r="AJ1913" s="3"/>
    </row>
    <row r="1914" spans="1:36" x14ac:dyDescent="0.35">
      <c r="A1914" s="5"/>
      <c r="B1914" s="6"/>
      <c r="C1914" s="6"/>
      <c r="D1914" s="9"/>
      <c r="E1914" s="9"/>
      <c r="F1914" s="9"/>
      <c r="G1914" s="9"/>
      <c r="H1914" s="6"/>
      <c r="I1914" s="9"/>
      <c r="J1914" s="9"/>
      <c r="K1914" s="39"/>
      <c r="L1914" s="11"/>
      <c r="M1914" s="11"/>
      <c r="N1914" s="5"/>
      <c r="O1914" s="5"/>
      <c r="P1914" s="12"/>
      <c r="Q1914" s="5"/>
      <c r="R1914" s="9"/>
      <c r="S1914" s="9"/>
      <c r="T1914" s="6"/>
      <c r="U1914" s="6"/>
      <c r="V1914" s="9"/>
      <c r="W1914" s="5"/>
      <c r="X1914" s="5"/>
      <c r="Y1914" s="7"/>
      <c r="Z1914" s="37"/>
      <c r="AA1914" s="5"/>
      <c r="AB1914" s="37"/>
      <c r="AC1914" s="5"/>
      <c r="AD1914" s="37"/>
      <c r="AE1914" s="37"/>
      <c r="AF1914" s="22"/>
      <c r="AG1914" s="23"/>
      <c r="AH1914" s="23"/>
      <c r="AI1914" s="23"/>
      <c r="AJ1914" s="3"/>
    </row>
    <row r="1915" spans="1:36" x14ac:dyDescent="0.35">
      <c r="A1915" s="5"/>
      <c r="B1915" s="6"/>
      <c r="C1915" s="6"/>
      <c r="D1915" s="9"/>
      <c r="E1915" s="9"/>
      <c r="F1915" s="9"/>
      <c r="G1915" s="9"/>
      <c r="H1915" s="6"/>
      <c r="I1915" s="9"/>
      <c r="J1915" s="9"/>
      <c r="K1915" s="39"/>
      <c r="L1915" s="11"/>
      <c r="M1915" s="11"/>
      <c r="N1915" s="5"/>
      <c r="O1915" s="5"/>
      <c r="P1915" s="12"/>
      <c r="Q1915" s="5"/>
      <c r="R1915" s="9"/>
      <c r="S1915" s="9"/>
      <c r="T1915" s="6"/>
      <c r="U1915" s="6"/>
      <c r="V1915" s="9"/>
      <c r="W1915" s="5"/>
      <c r="X1915" s="5"/>
      <c r="Y1915" s="7"/>
      <c r="Z1915" s="37"/>
      <c r="AA1915" s="5"/>
      <c r="AB1915" s="37"/>
      <c r="AC1915" s="5"/>
      <c r="AD1915" s="37"/>
      <c r="AE1915" s="37"/>
      <c r="AF1915" s="22"/>
      <c r="AG1915" s="23"/>
      <c r="AH1915" s="23"/>
      <c r="AI1915" s="23"/>
      <c r="AJ1915" s="3"/>
    </row>
    <row r="1916" spans="1:36" x14ac:dyDescent="0.35">
      <c r="A1916" s="5"/>
      <c r="B1916" s="6"/>
      <c r="C1916" s="6"/>
      <c r="D1916" s="9"/>
      <c r="E1916" s="9"/>
      <c r="F1916" s="9"/>
      <c r="G1916" s="9"/>
      <c r="H1916" s="6"/>
      <c r="I1916" s="9"/>
      <c r="J1916" s="9"/>
      <c r="K1916" s="39"/>
      <c r="L1916" s="11"/>
      <c r="M1916" s="11"/>
      <c r="N1916" s="5"/>
      <c r="O1916" s="5"/>
      <c r="P1916" s="12"/>
      <c r="Q1916" s="5"/>
      <c r="R1916" s="9"/>
      <c r="S1916" s="9"/>
      <c r="T1916" s="6"/>
      <c r="U1916" s="6"/>
      <c r="V1916" s="9"/>
      <c r="W1916" s="5"/>
      <c r="X1916" s="5"/>
      <c r="Y1916" s="7"/>
      <c r="Z1916" s="37"/>
      <c r="AA1916" s="5"/>
      <c r="AB1916" s="37"/>
      <c r="AC1916" s="5"/>
      <c r="AD1916" s="37"/>
      <c r="AE1916" s="37"/>
      <c r="AF1916" s="22"/>
      <c r="AG1916" s="23"/>
      <c r="AH1916" s="23"/>
      <c r="AI1916" s="23"/>
      <c r="AJ1916" s="3"/>
    </row>
    <row r="1917" spans="1:36" x14ac:dyDescent="0.35">
      <c r="A1917" s="5"/>
      <c r="B1917" s="6"/>
      <c r="C1917" s="6"/>
      <c r="D1917" s="9"/>
      <c r="E1917" s="9"/>
      <c r="F1917" s="9"/>
      <c r="G1917" s="9"/>
      <c r="H1917" s="6"/>
      <c r="I1917" s="9"/>
      <c r="J1917" s="9"/>
      <c r="K1917" s="39"/>
      <c r="L1917" s="11"/>
      <c r="M1917" s="11"/>
      <c r="N1917" s="5"/>
      <c r="O1917" s="5"/>
      <c r="P1917" s="12"/>
      <c r="Q1917" s="5"/>
      <c r="R1917" s="9"/>
      <c r="S1917" s="9"/>
      <c r="T1917" s="6"/>
      <c r="U1917" s="6"/>
      <c r="V1917" s="9"/>
      <c r="W1917" s="5"/>
      <c r="X1917" s="5"/>
      <c r="Y1917" s="7"/>
      <c r="Z1917" s="37"/>
      <c r="AA1917" s="5"/>
      <c r="AB1917" s="37"/>
      <c r="AC1917" s="5"/>
      <c r="AD1917" s="37"/>
      <c r="AE1917" s="37"/>
      <c r="AF1917" s="22"/>
      <c r="AG1917" s="23"/>
      <c r="AH1917" s="23"/>
      <c r="AI1917" s="23"/>
      <c r="AJ1917" s="3"/>
    </row>
    <row r="1918" spans="1:36" x14ac:dyDescent="0.35">
      <c r="A1918" s="5"/>
      <c r="B1918" s="6"/>
      <c r="C1918" s="6"/>
      <c r="D1918" s="9"/>
      <c r="E1918" s="9"/>
      <c r="F1918" s="9"/>
      <c r="G1918" s="9"/>
      <c r="H1918" s="6"/>
      <c r="I1918" s="9"/>
      <c r="J1918" s="9"/>
      <c r="K1918" s="39"/>
      <c r="L1918" s="11"/>
      <c r="M1918" s="11"/>
      <c r="N1918" s="5"/>
      <c r="O1918" s="5"/>
      <c r="P1918" s="12"/>
      <c r="Q1918" s="5"/>
      <c r="R1918" s="9"/>
      <c r="S1918" s="9"/>
      <c r="T1918" s="6"/>
      <c r="U1918" s="6"/>
      <c r="V1918" s="9"/>
      <c r="W1918" s="5"/>
      <c r="X1918" s="5"/>
      <c r="Y1918" s="7"/>
      <c r="Z1918" s="37"/>
      <c r="AA1918" s="5"/>
      <c r="AB1918" s="37"/>
      <c r="AC1918" s="5"/>
      <c r="AD1918" s="37"/>
      <c r="AE1918" s="37"/>
      <c r="AF1918" s="22"/>
      <c r="AG1918" s="23"/>
      <c r="AH1918" s="23"/>
      <c r="AI1918" s="23"/>
      <c r="AJ1918" s="3"/>
    </row>
    <row r="1919" spans="1:36" x14ac:dyDescent="0.35">
      <c r="A1919" s="5"/>
      <c r="B1919" s="6"/>
      <c r="C1919" s="6"/>
      <c r="D1919" s="9"/>
      <c r="E1919" s="9"/>
      <c r="F1919" s="9"/>
      <c r="G1919" s="9"/>
      <c r="H1919" s="6"/>
      <c r="I1919" s="9"/>
      <c r="J1919" s="9"/>
      <c r="K1919" s="39"/>
      <c r="L1919" s="11"/>
      <c r="M1919" s="11"/>
      <c r="N1919" s="12"/>
      <c r="O1919" s="12"/>
      <c r="P1919" s="12"/>
      <c r="Q1919" s="5"/>
      <c r="R1919" s="9"/>
      <c r="S1919" s="9"/>
      <c r="T1919" s="6"/>
      <c r="U1919" s="6"/>
      <c r="V1919" s="9"/>
      <c r="W1919" s="5"/>
      <c r="X1919" s="5"/>
      <c r="Y1919" s="7"/>
      <c r="Z1919" s="37"/>
      <c r="AA1919" s="5"/>
      <c r="AB1919" s="37"/>
      <c r="AC1919" s="5"/>
      <c r="AD1919" s="37"/>
      <c r="AE1919" s="37"/>
      <c r="AF1919" s="22"/>
      <c r="AG1919" s="23"/>
      <c r="AH1919" s="23"/>
      <c r="AI1919" s="23"/>
      <c r="AJ1919" s="3"/>
    </row>
    <row r="1920" spans="1:36" x14ac:dyDescent="0.35">
      <c r="A1920" s="5"/>
      <c r="B1920" s="6"/>
      <c r="C1920" s="6"/>
      <c r="D1920" s="9"/>
      <c r="E1920" s="9"/>
      <c r="F1920" s="9"/>
      <c r="G1920" s="9"/>
      <c r="H1920" s="6"/>
      <c r="I1920" s="9"/>
      <c r="J1920" s="9"/>
      <c r="K1920" s="39"/>
      <c r="L1920" s="11"/>
      <c r="M1920" s="11"/>
      <c r="N1920" s="12"/>
      <c r="O1920" s="12"/>
      <c r="P1920" s="12"/>
      <c r="Q1920" s="5"/>
      <c r="R1920" s="9"/>
      <c r="S1920" s="9"/>
      <c r="T1920" s="6"/>
      <c r="U1920" s="6"/>
      <c r="V1920" s="9"/>
      <c r="W1920" s="5"/>
      <c r="X1920" s="5"/>
      <c r="Y1920" s="7"/>
      <c r="Z1920" s="37"/>
      <c r="AA1920" s="5"/>
      <c r="AB1920" s="37"/>
      <c r="AC1920" s="5"/>
      <c r="AD1920" s="37"/>
      <c r="AE1920" s="37"/>
      <c r="AF1920" s="22"/>
      <c r="AG1920" s="23"/>
      <c r="AH1920" s="23"/>
      <c r="AI1920" s="23"/>
      <c r="AJ1920" s="3"/>
    </row>
    <row r="1921" spans="1:36" x14ac:dyDescent="0.35">
      <c r="A1921" s="5"/>
      <c r="B1921" s="6"/>
      <c r="C1921" s="6"/>
      <c r="D1921" s="9"/>
      <c r="E1921" s="9"/>
      <c r="F1921" s="9"/>
      <c r="G1921" s="9"/>
      <c r="H1921" s="6"/>
      <c r="I1921" s="9"/>
      <c r="J1921" s="9"/>
      <c r="K1921" s="39"/>
      <c r="L1921" s="11"/>
      <c r="M1921" s="11"/>
      <c r="N1921" s="12"/>
      <c r="O1921" s="12"/>
      <c r="P1921" s="12"/>
      <c r="Q1921" s="5"/>
      <c r="R1921" s="9"/>
      <c r="S1921" s="9"/>
      <c r="T1921" s="6"/>
      <c r="U1921" s="6"/>
      <c r="V1921" s="9"/>
      <c r="W1921" s="5"/>
      <c r="X1921" s="5"/>
      <c r="Y1921" s="7"/>
      <c r="Z1921" s="37"/>
      <c r="AA1921" s="5"/>
      <c r="AB1921" s="37"/>
      <c r="AC1921" s="5"/>
      <c r="AD1921" s="37"/>
      <c r="AE1921" s="37"/>
      <c r="AF1921" s="22"/>
      <c r="AG1921" s="23"/>
      <c r="AH1921" s="23"/>
      <c r="AI1921" s="23"/>
      <c r="AJ1921" s="3"/>
    </row>
    <row r="1922" spans="1:36" x14ac:dyDescent="0.35">
      <c r="A1922" s="5"/>
      <c r="B1922" s="6"/>
      <c r="C1922" s="6"/>
      <c r="D1922" s="9"/>
      <c r="E1922" s="9"/>
      <c r="F1922" s="9"/>
      <c r="G1922" s="9"/>
      <c r="H1922" s="6"/>
      <c r="I1922" s="9"/>
      <c r="J1922" s="9"/>
      <c r="K1922" s="39"/>
      <c r="L1922" s="11"/>
      <c r="M1922" s="11"/>
      <c r="N1922" s="12"/>
      <c r="O1922" s="12"/>
      <c r="P1922" s="12"/>
      <c r="Q1922" s="5"/>
      <c r="R1922" s="9"/>
      <c r="S1922" s="9"/>
      <c r="T1922" s="6"/>
      <c r="U1922" s="6"/>
      <c r="V1922" s="9"/>
      <c r="W1922" s="5"/>
      <c r="X1922" s="5"/>
      <c r="Y1922" s="7"/>
      <c r="Z1922" s="37"/>
      <c r="AA1922" s="5"/>
      <c r="AB1922" s="37"/>
      <c r="AC1922" s="5"/>
      <c r="AD1922" s="37"/>
      <c r="AE1922" s="37"/>
      <c r="AF1922" s="22"/>
      <c r="AG1922" s="23"/>
      <c r="AH1922" s="23"/>
      <c r="AI1922" s="23"/>
      <c r="AJ1922" s="3"/>
    </row>
    <row r="1923" spans="1:36" x14ac:dyDescent="0.35">
      <c r="A1923" s="5"/>
      <c r="B1923" s="6"/>
      <c r="C1923" s="6"/>
      <c r="D1923" s="9"/>
      <c r="E1923" s="9"/>
      <c r="F1923" s="9"/>
      <c r="G1923" s="9"/>
      <c r="H1923" s="6"/>
      <c r="I1923" s="9"/>
      <c r="J1923" s="9"/>
      <c r="K1923" s="39"/>
      <c r="L1923" s="11"/>
      <c r="M1923" s="11"/>
      <c r="N1923" s="12"/>
      <c r="O1923" s="12"/>
      <c r="P1923" s="12"/>
      <c r="Q1923" s="5"/>
      <c r="R1923" s="9"/>
      <c r="S1923" s="9"/>
      <c r="T1923" s="6"/>
      <c r="U1923" s="6"/>
      <c r="V1923" s="9"/>
      <c r="W1923" s="5"/>
      <c r="X1923" s="5"/>
      <c r="Y1923" s="7"/>
      <c r="Z1923" s="37"/>
      <c r="AA1923" s="5"/>
      <c r="AB1923" s="37"/>
      <c r="AC1923" s="5"/>
      <c r="AD1923" s="37"/>
      <c r="AE1923" s="37"/>
      <c r="AF1923" s="22"/>
      <c r="AG1923" s="23"/>
      <c r="AH1923" s="23"/>
      <c r="AI1923" s="23"/>
      <c r="AJ1923" s="3"/>
    </row>
    <row r="1924" spans="1:36" x14ac:dyDescent="0.35">
      <c r="A1924" s="5"/>
      <c r="B1924" s="6"/>
      <c r="C1924" s="6"/>
      <c r="D1924" s="9"/>
      <c r="E1924" s="9"/>
      <c r="F1924" s="9"/>
      <c r="G1924" s="9"/>
      <c r="H1924" s="6"/>
      <c r="I1924" s="9"/>
      <c r="J1924" s="9"/>
      <c r="K1924" s="39"/>
      <c r="L1924" s="11"/>
      <c r="M1924" s="11"/>
      <c r="N1924" s="5"/>
      <c r="O1924" s="5"/>
      <c r="P1924" s="12"/>
      <c r="Q1924" s="5"/>
      <c r="R1924" s="9"/>
      <c r="S1924" s="9"/>
      <c r="T1924" s="6"/>
      <c r="U1924" s="6"/>
      <c r="V1924" s="9"/>
      <c r="W1924" s="5"/>
      <c r="X1924" s="5"/>
      <c r="Y1924" s="7"/>
      <c r="Z1924" s="37"/>
      <c r="AA1924" s="5"/>
      <c r="AB1924" s="37"/>
      <c r="AC1924" s="5"/>
      <c r="AD1924" s="37"/>
      <c r="AE1924" s="37"/>
      <c r="AF1924" s="22"/>
      <c r="AG1924" s="23"/>
      <c r="AH1924" s="23"/>
      <c r="AI1924" s="23"/>
      <c r="AJ1924" s="3"/>
    </row>
    <row r="1925" spans="1:36" x14ac:dyDescent="0.35">
      <c r="A1925" s="5"/>
      <c r="B1925" s="6"/>
      <c r="C1925" s="6"/>
      <c r="D1925" s="9"/>
      <c r="E1925" s="9"/>
      <c r="F1925" s="9"/>
      <c r="G1925" s="9"/>
      <c r="H1925" s="6"/>
      <c r="I1925" s="9"/>
      <c r="J1925" s="9"/>
      <c r="K1925" s="39"/>
      <c r="L1925" s="11"/>
      <c r="M1925" s="11"/>
      <c r="N1925" s="5"/>
      <c r="O1925" s="5"/>
      <c r="P1925" s="12"/>
      <c r="Q1925" s="5"/>
      <c r="R1925" s="9"/>
      <c r="S1925" s="9"/>
      <c r="T1925" s="6"/>
      <c r="U1925" s="6"/>
      <c r="V1925" s="9"/>
      <c r="W1925" s="5"/>
      <c r="X1925" s="5"/>
      <c r="Y1925" s="7"/>
      <c r="Z1925" s="37"/>
      <c r="AA1925" s="5"/>
      <c r="AB1925" s="37"/>
      <c r="AC1925" s="5"/>
      <c r="AD1925" s="37"/>
      <c r="AE1925" s="37"/>
      <c r="AF1925" s="22"/>
      <c r="AG1925" s="23"/>
      <c r="AH1925" s="23"/>
      <c r="AI1925" s="23"/>
      <c r="AJ1925" s="3"/>
    </row>
    <row r="1926" spans="1:36" x14ac:dyDescent="0.35">
      <c r="A1926" s="5"/>
      <c r="B1926" s="6"/>
      <c r="C1926" s="6"/>
      <c r="D1926" s="9"/>
      <c r="E1926" s="9"/>
      <c r="F1926" s="9"/>
      <c r="G1926" s="9"/>
      <c r="H1926" s="6"/>
      <c r="I1926" s="9"/>
      <c r="J1926" s="9"/>
      <c r="K1926" s="39"/>
      <c r="L1926" s="11"/>
      <c r="M1926" s="11"/>
      <c r="N1926" s="5"/>
      <c r="O1926" s="5"/>
      <c r="P1926" s="12"/>
      <c r="Q1926" s="5"/>
      <c r="R1926" s="9"/>
      <c r="S1926" s="9"/>
      <c r="T1926" s="6"/>
      <c r="U1926" s="6"/>
      <c r="V1926" s="9"/>
      <c r="W1926" s="5"/>
      <c r="X1926" s="5"/>
      <c r="Y1926" s="7"/>
      <c r="Z1926" s="37"/>
      <c r="AA1926" s="5"/>
      <c r="AB1926" s="37"/>
      <c r="AC1926" s="5"/>
      <c r="AD1926" s="37"/>
      <c r="AE1926" s="37"/>
      <c r="AF1926" s="22"/>
      <c r="AG1926" s="23"/>
      <c r="AH1926" s="23"/>
      <c r="AI1926" s="23"/>
      <c r="AJ1926" s="3"/>
    </row>
    <row r="1927" spans="1:36" x14ac:dyDescent="0.35">
      <c r="A1927" s="5"/>
      <c r="B1927" s="6"/>
      <c r="C1927" s="6"/>
      <c r="D1927" s="9"/>
      <c r="E1927" s="9"/>
      <c r="F1927" s="9"/>
      <c r="G1927" s="9"/>
      <c r="H1927" s="6"/>
      <c r="I1927" s="9"/>
      <c r="J1927" s="9"/>
      <c r="K1927" s="39"/>
      <c r="L1927" s="11"/>
      <c r="M1927" s="11"/>
      <c r="N1927" s="5"/>
      <c r="O1927" s="5"/>
      <c r="P1927" s="12"/>
      <c r="Q1927" s="5"/>
      <c r="R1927" s="9"/>
      <c r="S1927" s="9"/>
      <c r="T1927" s="6"/>
      <c r="U1927" s="6"/>
      <c r="V1927" s="9"/>
      <c r="W1927" s="5"/>
      <c r="X1927" s="5"/>
      <c r="Y1927" s="7"/>
      <c r="Z1927" s="37"/>
      <c r="AA1927" s="5"/>
      <c r="AB1927" s="37"/>
      <c r="AC1927" s="5"/>
      <c r="AD1927" s="37"/>
      <c r="AE1927" s="37"/>
      <c r="AF1927" s="22"/>
      <c r="AG1927" s="23"/>
      <c r="AH1927" s="23"/>
      <c r="AI1927" s="23"/>
      <c r="AJ1927" s="3"/>
    </row>
    <row r="1928" spans="1:36" x14ac:dyDescent="0.35">
      <c r="A1928" s="5"/>
      <c r="B1928" s="6"/>
      <c r="C1928" s="6"/>
      <c r="D1928" s="9"/>
      <c r="E1928" s="9"/>
      <c r="F1928" s="9"/>
      <c r="G1928" s="9"/>
      <c r="H1928" s="6"/>
      <c r="I1928" s="9"/>
      <c r="J1928" s="9"/>
      <c r="K1928" s="39"/>
      <c r="L1928" s="11"/>
      <c r="M1928" s="11"/>
      <c r="N1928" s="12"/>
      <c r="O1928" s="12"/>
      <c r="P1928" s="12"/>
      <c r="Q1928" s="5"/>
      <c r="R1928" s="9"/>
      <c r="S1928" s="9"/>
      <c r="T1928" s="6"/>
      <c r="U1928" s="6"/>
      <c r="V1928" s="9"/>
      <c r="W1928" s="5"/>
      <c r="X1928" s="5"/>
      <c r="Y1928" s="7"/>
      <c r="Z1928" s="37"/>
      <c r="AA1928" s="5"/>
      <c r="AB1928" s="37"/>
      <c r="AC1928" s="5"/>
      <c r="AD1928" s="37"/>
      <c r="AE1928" s="37"/>
      <c r="AF1928" s="22"/>
      <c r="AG1928" s="23"/>
      <c r="AH1928" s="23"/>
      <c r="AI1928" s="23"/>
      <c r="AJ1928" s="3"/>
    </row>
    <row r="1929" spans="1:36" x14ac:dyDescent="0.35">
      <c r="A1929" s="5"/>
      <c r="B1929" s="6"/>
      <c r="C1929" s="6"/>
      <c r="D1929" s="9"/>
      <c r="E1929" s="9"/>
      <c r="F1929" s="9"/>
      <c r="G1929" s="9"/>
      <c r="H1929" s="6"/>
      <c r="I1929" s="9"/>
      <c r="J1929" s="9"/>
      <c r="K1929" s="39"/>
      <c r="L1929" s="11"/>
      <c r="M1929" s="11"/>
      <c r="N1929" s="12"/>
      <c r="O1929" s="12"/>
      <c r="P1929" s="12"/>
      <c r="Q1929" s="5"/>
      <c r="R1929" s="9"/>
      <c r="S1929" s="9"/>
      <c r="T1929" s="6"/>
      <c r="U1929" s="6"/>
      <c r="V1929" s="9"/>
      <c r="W1929" s="5"/>
      <c r="X1929" s="5"/>
      <c r="Y1929" s="7"/>
      <c r="Z1929" s="37"/>
      <c r="AA1929" s="5"/>
      <c r="AB1929" s="37"/>
      <c r="AC1929" s="5"/>
      <c r="AD1929" s="37"/>
      <c r="AE1929" s="37"/>
      <c r="AF1929" s="22"/>
      <c r="AG1929" s="23"/>
      <c r="AH1929" s="23"/>
      <c r="AI1929" s="23"/>
      <c r="AJ1929" s="3"/>
    </row>
    <row r="1930" spans="1:36" x14ac:dyDescent="0.35">
      <c r="A1930" s="5"/>
      <c r="B1930" s="6"/>
      <c r="C1930" s="6"/>
      <c r="D1930" s="9"/>
      <c r="E1930" s="9"/>
      <c r="F1930" s="9"/>
      <c r="G1930" s="9"/>
      <c r="H1930" s="6"/>
      <c r="I1930" s="9"/>
      <c r="J1930" s="9"/>
      <c r="K1930" s="39"/>
      <c r="L1930" s="11"/>
      <c r="M1930" s="11"/>
      <c r="N1930" s="12"/>
      <c r="O1930" s="12"/>
      <c r="P1930" s="12"/>
      <c r="Q1930" s="5"/>
      <c r="R1930" s="9"/>
      <c r="S1930" s="9"/>
      <c r="T1930" s="6"/>
      <c r="U1930" s="6"/>
      <c r="V1930" s="9"/>
      <c r="W1930" s="5"/>
      <c r="X1930" s="5"/>
      <c r="Y1930" s="7"/>
      <c r="Z1930" s="37"/>
      <c r="AA1930" s="5"/>
      <c r="AB1930" s="37"/>
      <c r="AC1930" s="5"/>
      <c r="AD1930" s="37"/>
      <c r="AE1930" s="37"/>
      <c r="AF1930" s="22"/>
      <c r="AG1930" s="23"/>
      <c r="AH1930" s="23"/>
      <c r="AI1930" s="23"/>
      <c r="AJ1930" s="3"/>
    </row>
    <row r="1931" spans="1:36" x14ac:dyDescent="0.35">
      <c r="A1931" s="5"/>
      <c r="B1931" s="6"/>
      <c r="C1931" s="6"/>
      <c r="D1931" s="9"/>
      <c r="E1931" s="9"/>
      <c r="F1931" s="9"/>
      <c r="G1931" s="9"/>
      <c r="H1931" s="6"/>
      <c r="I1931" s="9"/>
      <c r="J1931" s="9"/>
      <c r="K1931" s="39"/>
      <c r="L1931" s="11"/>
      <c r="M1931" s="11"/>
      <c r="N1931" s="12"/>
      <c r="O1931" s="12"/>
      <c r="P1931" s="12"/>
      <c r="Q1931" s="5"/>
      <c r="R1931" s="9"/>
      <c r="S1931" s="9"/>
      <c r="T1931" s="6"/>
      <c r="U1931" s="6"/>
      <c r="V1931" s="9"/>
      <c r="W1931" s="5"/>
      <c r="X1931" s="5"/>
      <c r="Y1931" s="7"/>
      <c r="Z1931" s="37"/>
      <c r="AA1931" s="5"/>
      <c r="AB1931" s="37"/>
      <c r="AC1931" s="5"/>
      <c r="AD1931" s="37"/>
      <c r="AE1931" s="37"/>
      <c r="AF1931" s="22"/>
      <c r="AG1931" s="23"/>
      <c r="AH1931" s="23"/>
      <c r="AI1931" s="23"/>
      <c r="AJ1931" s="3"/>
    </row>
    <row r="1932" spans="1:36" x14ac:dyDescent="0.35">
      <c r="A1932" s="5"/>
      <c r="B1932" s="6"/>
      <c r="C1932" s="6"/>
      <c r="D1932" s="9"/>
      <c r="E1932" s="9"/>
      <c r="F1932" s="9"/>
      <c r="G1932" s="9"/>
      <c r="H1932" s="6"/>
      <c r="I1932" s="9"/>
      <c r="J1932" s="9"/>
      <c r="K1932" s="39"/>
      <c r="L1932" s="11"/>
      <c r="M1932" s="11"/>
      <c r="N1932" s="12"/>
      <c r="O1932" s="12"/>
      <c r="P1932" s="12"/>
      <c r="Q1932" s="5"/>
      <c r="R1932" s="9"/>
      <c r="S1932" s="9"/>
      <c r="T1932" s="6"/>
      <c r="U1932" s="6"/>
      <c r="V1932" s="9"/>
      <c r="W1932" s="5"/>
      <c r="X1932" s="5"/>
      <c r="Y1932" s="7"/>
      <c r="Z1932" s="37"/>
      <c r="AA1932" s="5"/>
      <c r="AB1932" s="37"/>
      <c r="AC1932" s="5"/>
      <c r="AD1932" s="37"/>
      <c r="AE1932" s="37"/>
      <c r="AF1932" s="22"/>
      <c r="AG1932" s="23"/>
      <c r="AH1932" s="23"/>
      <c r="AI1932" s="23"/>
      <c r="AJ1932" s="3"/>
    </row>
    <row r="1933" spans="1:36" x14ac:dyDescent="0.35">
      <c r="A1933" s="5"/>
      <c r="B1933" s="6"/>
      <c r="C1933" s="6"/>
      <c r="D1933" s="9"/>
      <c r="E1933" s="9"/>
      <c r="F1933" s="9"/>
      <c r="G1933" s="9"/>
      <c r="H1933" s="6"/>
      <c r="I1933" s="9"/>
      <c r="J1933" s="9"/>
      <c r="K1933" s="39"/>
      <c r="L1933" s="11"/>
      <c r="M1933" s="11"/>
      <c r="N1933" s="12"/>
      <c r="O1933" s="12"/>
      <c r="P1933" s="12"/>
      <c r="Q1933" s="5"/>
      <c r="R1933" s="9"/>
      <c r="S1933" s="9"/>
      <c r="T1933" s="6"/>
      <c r="U1933" s="6"/>
      <c r="V1933" s="9"/>
      <c r="W1933" s="5"/>
      <c r="X1933" s="5"/>
      <c r="Y1933" s="7"/>
      <c r="Z1933" s="37"/>
      <c r="AA1933" s="5"/>
      <c r="AB1933" s="37"/>
      <c r="AC1933" s="5"/>
      <c r="AD1933" s="37"/>
      <c r="AE1933" s="37"/>
      <c r="AF1933" s="22"/>
      <c r="AG1933" s="23"/>
      <c r="AH1933" s="23"/>
      <c r="AI1933" s="23"/>
      <c r="AJ1933" s="3"/>
    </row>
    <row r="1934" spans="1:36" x14ac:dyDescent="0.35">
      <c r="A1934" s="5"/>
      <c r="B1934" s="6"/>
      <c r="C1934" s="6"/>
      <c r="D1934" s="9"/>
      <c r="E1934" s="9"/>
      <c r="F1934" s="9"/>
      <c r="G1934" s="9"/>
      <c r="H1934" s="6"/>
      <c r="I1934" s="9"/>
      <c r="J1934" s="9"/>
      <c r="K1934" s="39"/>
      <c r="L1934" s="11"/>
      <c r="M1934" s="11"/>
      <c r="N1934" s="12"/>
      <c r="O1934" s="12"/>
      <c r="P1934" s="12"/>
      <c r="Q1934" s="5"/>
      <c r="R1934" s="9"/>
      <c r="S1934" s="9"/>
      <c r="T1934" s="6"/>
      <c r="U1934" s="6"/>
      <c r="V1934" s="9"/>
      <c r="W1934" s="5"/>
      <c r="X1934" s="5"/>
      <c r="Y1934" s="7"/>
      <c r="Z1934" s="37"/>
      <c r="AA1934" s="5"/>
      <c r="AB1934" s="37"/>
      <c r="AC1934" s="5"/>
      <c r="AD1934" s="37"/>
      <c r="AE1934" s="37"/>
      <c r="AF1934" s="22"/>
      <c r="AG1934" s="23"/>
      <c r="AH1934" s="23"/>
      <c r="AI1934" s="23"/>
      <c r="AJ1934" s="3"/>
    </row>
    <row r="1935" spans="1:36" x14ac:dyDescent="0.35">
      <c r="A1935" s="5"/>
      <c r="B1935" s="6"/>
      <c r="C1935" s="6"/>
      <c r="D1935" s="9"/>
      <c r="E1935" s="9"/>
      <c r="F1935" s="9"/>
      <c r="G1935" s="9"/>
      <c r="H1935" s="6"/>
      <c r="I1935" s="9"/>
      <c r="J1935" s="9"/>
      <c r="K1935" s="39"/>
      <c r="L1935" s="11"/>
      <c r="M1935" s="11"/>
      <c r="N1935" s="12"/>
      <c r="O1935" s="12"/>
      <c r="P1935" s="12"/>
      <c r="Q1935" s="5"/>
      <c r="R1935" s="9"/>
      <c r="S1935" s="9"/>
      <c r="T1935" s="6"/>
      <c r="U1935" s="6"/>
      <c r="V1935" s="9"/>
      <c r="W1935" s="5"/>
      <c r="X1935" s="5"/>
      <c r="Y1935" s="7"/>
      <c r="Z1935" s="37"/>
      <c r="AA1935" s="5"/>
      <c r="AB1935" s="37"/>
      <c r="AC1935" s="5"/>
      <c r="AD1935" s="37"/>
      <c r="AE1935" s="37"/>
      <c r="AF1935" s="22"/>
      <c r="AG1935" s="23"/>
      <c r="AH1935" s="23"/>
      <c r="AI1935" s="23"/>
      <c r="AJ1935" s="3"/>
    </row>
    <row r="1936" spans="1:36" x14ac:dyDescent="0.35">
      <c r="A1936" s="5"/>
      <c r="B1936" s="6"/>
      <c r="C1936" s="6"/>
      <c r="D1936" s="9"/>
      <c r="E1936" s="9"/>
      <c r="F1936" s="9"/>
      <c r="G1936" s="9"/>
      <c r="H1936" s="6"/>
      <c r="I1936" s="9"/>
      <c r="J1936" s="9"/>
      <c r="K1936" s="39"/>
      <c r="L1936" s="11"/>
      <c r="M1936" s="11"/>
      <c r="N1936" s="12"/>
      <c r="O1936" s="12"/>
      <c r="P1936" s="12"/>
      <c r="Q1936" s="5"/>
      <c r="R1936" s="9"/>
      <c r="S1936" s="9"/>
      <c r="T1936" s="6"/>
      <c r="U1936" s="6"/>
      <c r="V1936" s="9"/>
      <c r="W1936" s="5"/>
      <c r="X1936" s="5"/>
      <c r="Y1936" s="7"/>
      <c r="Z1936" s="37"/>
      <c r="AA1936" s="5"/>
      <c r="AB1936" s="37"/>
      <c r="AC1936" s="5"/>
      <c r="AD1936" s="37"/>
      <c r="AE1936" s="37"/>
      <c r="AF1936" s="22"/>
      <c r="AG1936" s="23"/>
      <c r="AH1936" s="23"/>
      <c r="AI1936" s="23"/>
      <c r="AJ1936" s="3"/>
    </row>
    <row r="1937" spans="1:36" x14ac:dyDescent="0.35">
      <c r="A1937" s="5"/>
      <c r="B1937" s="6"/>
      <c r="C1937" s="6"/>
      <c r="D1937" s="9"/>
      <c r="E1937" s="9"/>
      <c r="F1937" s="9"/>
      <c r="G1937" s="9"/>
      <c r="H1937" s="6"/>
      <c r="I1937" s="9"/>
      <c r="J1937" s="9"/>
      <c r="K1937" s="39"/>
      <c r="L1937" s="11"/>
      <c r="M1937" s="11"/>
      <c r="N1937" s="12"/>
      <c r="O1937" s="12"/>
      <c r="P1937" s="12"/>
      <c r="Q1937" s="5"/>
      <c r="R1937" s="9"/>
      <c r="S1937" s="9"/>
      <c r="T1937" s="6"/>
      <c r="U1937" s="6"/>
      <c r="V1937" s="9"/>
      <c r="W1937" s="5"/>
      <c r="X1937" s="5"/>
      <c r="Y1937" s="7"/>
      <c r="Z1937" s="37"/>
      <c r="AA1937" s="5"/>
      <c r="AB1937" s="37"/>
      <c r="AC1937" s="5"/>
      <c r="AD1937" s="37"/>
      <c r="AE1937" s="37"/>
      <c r="AF1937" s="22"/>
      <c r="AG1937" s="23"/>
      <c r="AH1937" s="23"/>
      <c r="AI1937" s="23"/>
      <c r="AJ1937" s="3"/>
    </row>
    <row r="1938" spans="1:36" x14ac:dyDescent="0.35">
      <c r="A1938" s="5"/>
      <c r="B1938" s="6"/>
      <c r="C1938" s="6"/>
      <c r="D1938" s="9"/>
      <c r="E1938" s="9"/>
      <c r="F1938" s="9"/>
      <c r="G1938" s="9"/>
      <c r="H1938" s="6"/>
      <c r="I1938" s="9"/>
      <c r="J1938" s="9"/>
      <c r="K1938" s="39"/>
      <c r="L1938" s="11"/>
      <c r="M1938" s="11"/>
      <c r="N1938" s="12"/>
      <c r="O1938" s="12"/>
      <c r="P1938" s="12"/>
      <c r="Q1938" s="5"/>
      <c r="R1938" s="9"/>
      <c r="S1938" s="9"/>
      <c r="T1938" s="6"/>
      <c r="U1938" s="6"/>
      <c r="V1938" s="9"/>
      <c r="W1938" s="5"/>
      <c r="X1938" s="5"/>
      <c r="Y1938" s="7"/>
      <c r="Z1938" s="37"/>
      <c r="AA1938" s="5"/>
      <c r="AB1938" s="37"/>
      <c r="AC1938" s="5"/>
      <c r="AD1938" s="37"/>
      <c r="AE1938" s="37"/>
      <c r="AF1938" s="22"/>
      <c r="AG1938" s="23"/>
      <c r="AH1938" s="23"/>
      <c r="AI1938" s="23"/>
      <c r="AJ1938" s="3"/>
    </row>
    <row r="1939" spans="1:36" x14ac:dyDescent="0.35">
      <c r="A1939" s="5"/>
      <c r="B1939" s="6"/>
      <c r="C1939" s="6"/>
      <c r="D1939" s="9"/>
      <c r="E1939" s="9"/>
      <c r="F1939" s="9"/>
      <c r="G1939" s="9"/>
      <c r="H1939" s="6"/>
      <c r="I1939" s="9"/>
      <c r="J1939" s="9"/>
      <c r="K1939" s="39"/>
      <c r="L1939" s="11"/>
      <c r="M1939" s="11"/>
      <c r="N1939" s="12"/>
      <c r="O1939" s="12"/>
      <c r="P1939" s="12"/>
      <c r="Q1939" s="5"/>
      <c r="R1939" s="9"/>
      <c r="S1939" s="9"/>
      <c r="T1939" s="6"/>
      <c r="U1939" s="6"/>
      <c r="V1939" s="9"/>
      <c r="W1939" s="5"/>
      <c r="X1939" s="5"/>
      <c r="Y1939" s="7"/>
      <c r="Z1939" s="37"/>
      <c r="AA1939" s="5"/>
      <c r="AB1939" s="37"/>
      <c r="AC1939" s="5"/>
      <c r="AD1939" s="37"/>
      <c r="AE1939" s="37"/>
      <c r="AF1939" s="22"/>
      <c r="AG1939" s="23"/>
      <c r="AH1939" s="23"/>
      <c r="AI1939" s="23"/>
      <c r="AJ1939" s="3"/>
    </row>
    <row r="1940" spans="1:36" x14ac:dyDescent="0.35">
      <c r="A1940" s="5"/>
      <c r="B1940" s="6"/>
      <c r="C1940" s="6"/>
      <c r="D1940" s="9"/>
      <c r="E1940" s="9"/>
      <c r="F1940" s="9"/>
      <c r="G1940" s="9"/>
      <c r="H1940" s="6"/>
      <c r="I1940" s="9"/>
      <c r="J1940" s="9"/>
      <c r="K1940" s="39"/>
      <c r="L1940" s="11"/>
      <c r="M1940" s="11"/>
      <c r="N1940" s="12"/>
      <c r="O1940" s="12"/>
      <c r="P1940" s="12"/>
      <c r="Q1940" s="5"/>
      <c r="R1940" s="9"/>
      <c r="S1940" s="9"/>
      <c r="T1940" s="6"/>
      <c r="U1940" s="6"/>
      <c r="V1940" s="9"/>
      <c r="W1940" s="5"/>
      <c r="X1940" s="5"/>
      <c r="Y1940" s="7"/>
      <c r="Z1940" s="37"/>
      <c r="AA1940" s="5"/>
      <c r="AB1940" s="37"/>
      <c r="AC1940" s="5"/>
      <c r="AD1940" s="37"/>
      <c r="AE1940" s="37"/>
      <c r="AF1940" s="22"/>
      <c r="AG1940" s="23"/>
      <c r="AH1940" s="23"/>
      <c r="AI1940" s="23"/>
      <c r="AJ1940" s="3"/>
    </row>
    <row r="1941" spans="1:36" x14ac:dyDescent="0.35">
      <c r="A1941" s="5"/>
      <c r="B1941" s="6"/>
      <c r="C1941" s="6"/>
      <c r="D1941" s="9"/>
      <c r="E1941" s="9"/>
      <c r="F1941" s="9"/>
      <c r="G1941" s="9"/>
      <c r="H1941" s="6"/>
      <c r="I1941" s="9"/>
      <c r="J1941" s="9"/>
      <c r="K1941" s="39"/>
      <c r="L1941" s="11"/>
      <c r="M1941" s="11"/>
      <c r="N1941" s="12"/>
      <c r="O1941" s="12"/>
      <c r="P1941" s="12"/>
      <c r="Q1941" s="5"/>
      <c r="R1941" s="9"/>
      <c r="S1941" s="9"/>
      <c r="T1941" s="6"/>
      <c r="U1941" s="6"/>
      <c r="V1941" s="9"/>
      <c r="W1941" s="5"/>
      <c r="X1941" s="5"/>
      <c r="Y1941" s="7"/>
      <c r="Z1941" s="37"/>
      <c r="AA1941" s="5"/>
      <c r="AB1941" s="37"/>
      <c r="AC1941" s="5"/>
      <c r="AD1941" s="37"/>
      <c r="AE1941" s="37"/>
      <c r="AF1941" s="22"/>
      <c r="AG1941" s="23"/>
      <c r="AH1941" s="23"/>
      <c r="AI1941" s="23"/>
      <c r="AJ1941" s="3"/>
    </row>
    <row r="1942" spans="1:36" x14ac:dyDescent="0.35">
      <c r="A1942" s="5"/>
      <c r="B1942" s="6"/>
      <c r="C1942" s="6"/>
      <c r="D1942" s="9"/>
      <c r="E1942" s="9"/>
      <c r="F1942" s="9"/>
      <c r="G1942" s="9"/>
      <c r="H1942" s="6"/>
      <c r="I1942" s="9"/>
      <c r="J1942" s="9"/>
      <c r="K1942" s="39"/>
      <c r="L1942" s="11"/>
      <c r="M1942" s="11"/>
      <c r="N1942" s="12"/>
      <c r="O1942" s="12"/>
      <c r="P1942" s="12"/>
      <c r="Q1942" s="5"/>
      <c r="R1942" s="9"/>
      <c r="S1942" s="9"/>
      <c r="T1942" s="6"/>
      <c r="U1942" s="6"/>
      <c r="V1942" s="9"/>
      <c r="W1942" s="5"/>
      <c r="X1942" s="5"/>
      <c r="Y1942" s="7"/>
      <c r="Z1942" s="37"/>
      <c r="AA1942" s="5"/>
      <c r="AB1942" s="37"/>
      <c r="AC1942" s="5"/>
      <c r="AD1942" s="37"/>
      <c r="AE1942" s="37"/>
      <c r="AF1942" s="22"/>
      <c r="AG1942" s="23"/>
      <c r="AH1942" s="23"/>
      <c r="AI1942" s="23"/>
      <c r="AJ1942" s="3"/>
    </row>
    <row r="1943" spans="1:36" x14ac:dyDescent="0.35">
      <c r="A1943" s="5"/>
      <c r="B1943" s="6"/>
      <c r="C1943" s="6"/>
      <c r="D1943" s="9"/>
      <c r="E1943" s="9"/>
      <c r="F1943" s="9"/>
      <c r="G1943" s="9"/>
      <c r="H1943" s="6"/>
      <c r="I1943" s="9"/>
      <c r="J1943" s="9"/>
      <c r="K1943" s="39"/>
      <c r="L1943" s="11"/>
      <c r="M1943" s="11"/>
      <c r="N1943" s="12"/>
      <c r="O1943" s="12"/>
      <c r="P1943" s="12"/>
      <c r="Q1943" s="5"/>
      <c r="R1943" s="9"/>
      <c r="S1943" s="9"/>
      <c r="T1943" s="6"/>
      <c r="U1943" s="6"/>
      <c r="V1943" s="9"/>
      <c r="W1943" s="5"/>
      <c r="X1943" s="5"/>
      <c r="Y1943" s="7"/>
      <c r="Z1943" s="37"/>
      <c r="AA1943" s="5"/>
      <c r="AB1943" s="37"/>
      <c r="AC1943" s="5"/>
      <c r="AD1943" s="37"/>
      <c r="AE1943" s="37"/>
      <c r="AF1943" s="22"/>
      <c r="AG1943" s="23"/>
      <c r="AH1943" s="23"/>
      <c r="AI1943" s="23"/>
      <c r="AJ1943" s="3"/>
    </row>
    <row r="1944" spans="1:36" x14ac:dyDescent="0.35">
      <c r="A1944" s="5"/>
      <c r="B1944" s="6"/>
      <c r="C1944" s="6"/>
      <c r="D1944" s="9"/>
      <c r="E1944" s="9"/>
      <c r="F1944" s="9"/>
      <c r="G1944" s="9"/>
      <c r="H1944" s="6"/>
      <c r="I1944" s="9"/>
      <c r="J1944" s="9"/>
      <c r="K1944" s="39"/>
      <c r="L1944" s="11"/>
      <c r="M1944" s="11"/>
      <c r="N1944" s="12"/>
      <c r="O1944" s="12"/>
      <c r="P1944" s="12"/>
      <c r="Q1944" s="5"/>
      <c r="R1944" s="9"/>
      <c r="S1944" s="9"/>
      <c r="T1944" s="6"/>
      <c r="U1944" s="6"/>
      <c r="V1944" s="9"/>
      <c r="W1944" s="5"/>
      <c r="X1944" s="5"/>
      <c r="Y1944" s="7"/>
      <c r="Z1944" s="37"/>
      <c r="AA1944" s="5"/>
      <c r="AB1944" s="37"/>
      <c r="AC1944" s="5"/>
      <c r="AD1944" s="37"/>
      <c r="AE1944" s="37"/>
      <c r="AF1944" s="22"/>
      <c r="AG1944" s="23"/>
      <c r="AH1944" s="23"/>
      <c r="AI1944" s="23"/>
      <c r="AJ1944" s="3"/>
    </row>
    <row r="1945" spans="1:36" x14ac:dyDescent="0.35">
      <c r="A1945" s="5"/>
      <c r="B1945" s="6"/>
      <c r="C1945" s="6"/>
      <c r="D1945" s="9"/>
      <c r="E1945" s="9"/>
      <c r="F1945" s="9"/>
      <c r="G1945" s="9"/>
      <c r="H1945" s="6"/>
      <c r="I1945" s="9"/>
      <c r="J1945" s="9"/>
      <c r="K1945" s="39"/>
      <c r="L1945" s="11"/>
      <c r="M1945" s="11"/>
      <c r="N1945" s="12"/>
      <c r="O1945" s="12"/>
      <c r="P1945" s="12"/>
      <c r="Q1945" s="5"/>
      <c r="R1945" s="9"/>
      <c r="S1945" s="9"/>
      <c r="T1945" s="6"/>
      <c r="U1945" s="6"/>
      <c r="V1945" s="9"/>
      <c r="W1945" s="5"/>
      <c r="X1945" s="5"/>
      <c r="Y1945" s="7"/>
      <c r="Z1945" s="37"/>
      <c r="AA1945" s="5"/>
      <c r="AB1945" s="37"/>
      <c r="AC1945" s="5"/>
      <c r="AD1945" s="37"/>
      <c r="AE1945" s="37"/>
      <c r="AF1945" s="22"/>
      <c r="AG1945" s="23"/>
      <c r="AH1945" s="23"/>
      <c r="AI1945" s="23"/>
      <c r="AJ1945" s="3"/>
    </row>
    <row r="1946" spans="1:36" x14ac:dyDescent="0.35">
      <c r="A1946" s="5"/>
      <c r="B1946" s="6"/>
      <c r="C1946" s="6"/>
      <c r="D1946" s="9"/>
      <c r="E1946" s="9"/>
      <c r="F1946" s="9"/>
      <c r="G1946" s="9"/>
      <c r="H1946" s="6"/>
      <c r="I1946" s="9"/>
      <c r="J1946" s="9"/>
      <c r="K1946" s="39"/>
      <c r="L1946" s="11"/>
      <c r="M1946" s="11"/>
      <c r="N1946" s="12"/>
      <c r="O1946" s="12"/>
      <c r="P1946" s="12"/>
      <c r="Q1946" s="5"/>
      <c r="R1946" s="9"/>
      <c r="S1946" s="9"/>
      <c r="T1946" s="6"/>
      <c r="U1946" s="6"/>
      <c r="V1946" s="9"/>
      <c r="W1946" s="5"/>
      <c r="X1946" s="5"/>
      <c r="Y1946" s="7"/>
      <c r="Z1946" s="37"/>
      <c r="AA1946" s="5"/>
      <c r="AB1946" s="37"/>
      <c r="AC1946" s="5"/>
      <c r="AD1946" s="37"/>
      <c r="AE1946" s="37"/>
      <c r="AF1946" s="22"/>
      <c r="AG1946" s="23"/>
      <c r="AH1946" s="23"/>
      <c r="AI1946" s="23"/>
      <c r="AJ1946" s="3"/>
    </row>
    <row r="1947" spans="1:36" x14ac:dyDescent="0.35">
      <c r="A1947" s="5"/>
      <c r="B1947" s="6"/>
      <c r="C1947" s="6"/>
      <c r="D1947" s="9"/>
      <c r="E1947" s="9"/>
      <c r="F1947" s="9"/>
      <c r="G1947" s="9"/>
      <c r="H1947" s="6"/>
      <c r="I1947" s="9"/>
      <c r="J1947" s="9"/>
      <c r="K1947" s="39"/>
      <c r="L1947" s="11"/>
      <c r="M1947" s="11"/>
      <c r="N1947" s="12"/>
      <c r="O1947" s="12"/>
      <c r="P1947" s="12"/>
      <c r="Q1947" s="5"/>
      <c r="R1947" s="9"/>
      <c r="S1947" s="9"/>
      <c r="T1947" s="6"/>
      <c r="U1947" s="6"/>
      <c r="V1947" s="9"/>
      <c r="W1947" s="5"/>
      <c r="X1947" s="5"/>
      <c r="Y1947" s="7"/>
      <c r="Z1947" s="37"/>
      <c r="AA1947" s="5"/>
      <c r="AB1947" s="37"/>
      <c r="AC1947" s="5"/>
      <c r="AD1947" s="37"/>
      <c r="AE1947" s="37"/>
      <c r="AF1947" s="22"/>
      <c r="AG1947" s="23"/>
      <c r="AH1947" s="23"/>
      <c r="AI1947" s="23"/>
      <c r="AJ1947" s="3"/>
    </row>
    <row r="1948" spans="1:36" x14ac:dyDescent="0.35">
      <c r="A1948" s="5"/>
      <c r="B1948" s="6"/>
      <c r="C1948" s="6"/>
      <c r="D1948" s="9"/>
      <c r="E1948" s="9"/>
      <c r="F1948" s="9"/>
      <c r="G1948" s="9"/>
      <c r="H1948" s="6"/>
      <c r="I1948" s="9"/>
      <c r="J1948" s="9"/>
      <c r="K1948" s="39"/>
      <c r="L1948" s="11"/>
      <c r="M1948" s="11"/>
      <c r="N1948" s="12"/>
      <c r="O1948" s="12"/>
      <c r="P1948" s="12"/>
      <c r="Q1948" s="5"/>
      <c r="R1948" s="9"/>
      <c r="S1948" s="9"/>
      <c r="T1948" s="6"/>
      <c r="U1948" s="6"/>
      <c r="V1948" s="9"/>
      <c r="W1948" s="5"/>
      <c r="X1948" s="5"/>
      <c r="Y1948" s="7"/>
      <c r="Z1948" s="37"/>
      <c r="AA1948" s="5"/>
      <c r="AB1948" s="37"/>
      <c r="AC1948" s="5"/>
      <c r="AD1948" s="37"/>
      <c r="AE1948" s="37"/>
      <c r="AF1948" s="22"/>
      <c r="AG1948" s="23"/>
      <c r="AH1948" s="23"/>
      <c r="AI1948" s="23"/>
      <c r="AJ1948" s="3"/>
    </row>
    <row r="1949" spans="1:36" x14ac:dyDescent="0.35">
      <c r="A1949" s="5"/>
      <c r="B1949" s="6"/>
      <c r="C1949" s="6"/>
      <c r="D1949" s="9"/>
      <c r="E1949" s="9"/>
      <c r="F1949" s="9"/>
      <c r="G1949" s="9"/>
      <c r="H1949" s="6"/>
      <c r="I1949" s="9"/>
      <c r="J1949" s="9"/>
      <c r="K1949" s="39"/>
      <c r="L1949" s="11"/>
      <c r="M1949" s="11"/>
      <c r="N1949" s="12"/>
      <c r="O1949" s="12"/>
      <c r="P1949" s="12"/>
      <c r="Q1949" s="5"/>
      <c r="R1949" s="9"/>
      <c r="S1949" s="9"/>
      <c r="T1949" s="6"/>
      <c r="U1949" s="6"/>
      <c r="V1949" s="9"/>
      <c r="W1949" s="5"/>
      <c r="X1949" s="5"/>
      <c r="Y1949" s="7"/>
      <c r="Z1949" s="37"/>
      <c r="AA1949" s="5"/>
      <c r="AB1949" s="37"/>
      <c r="AC1949" s="5"/>
      <c r="AD1949" s="37"/>
      <c r="AE1949" s="37"/>
      <c r="AF1949" s="22"/>
      <c r="AG1949" s="23"/>
      <c r="AH1949" s="23"/>
      <c r="AI1949" s="23"/>
      <c r="AJ1949" s="3"/>
    </row>
    <row r="1950" spans="1:36" x14ac:dyDescent="0.35">
      <c r="A1950" s="5"/>
      <c r="B1950" s="6"/>
      <c r="C1950" s="6"/>
      <c r="D1950" s="9"/>
      <c r="E1950" s="9"/>
      <c r="F1950" s="9"/>
      <c r="G1950" s="9"/>
      <c r="H1950" s="6"/>
      <c r="I1950" s="9"/>
      <c r="J1950" s="9"/>
      <c r="K1950" s="39"/>
      <c r="L1950" s="11"/>
      <c r="M1950" s="11"/>
      <c r="N1950" s="12"/>
      <c r="O1950" s="12"/>
      <c r="P1950" s="12"/>
      <c r="Q1950" s="5"/>
      <c r="R1950" s="9"/>
      <c r="S1950" s="9"/>
      <c r="T1950" s="6"/>
      <c r="U1950" s="6"/>
      <c r="V1950" s="9"/>
      <c r="W1950" s="5"/>
      <c r="X1950" s="5"/>
      <c r="Y1950" s="7"/>
      <c r="Z1950" s="37"/>
      <c r="AA1950" s="5"/>
      <c r="AB1950" s="37"/>
      <c r="AC1950" s="5"/>
      <c r="AD1950" s="37"/>
      <c r="AE1950" s="37"/>
      <c r="AF1950" s="22"/>
      <c r="AG1950" s="23"/>
      <c r="AH1950" s="23"/>
      <c r="AI1950" s="23"/>
      <c r="AJ1950" s="3"/>
    </row>
  </sheetData>
  <sortState ref="A2:AJ987">
    <sortCondition ref="R2:R987"/>
    <sortCondition ref="K2:K987"/>
  </sortState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61"/>
  <sheetViews>
    <sheetView zoomScale="86" zoomScaleNormal="86" workbookViewId="0">
      <pane ySplit="1" topLeftCell="A29" activePane="bottomLeft" state="frozen"/>
      <selection pane="bottomLeft" activeCell="G75" sqref="G75"/>
    </sheetView>
  </sheetViews>
  <sheetFormatPr defaultColWidth="9.1796875" defaultRowHeight="14.5" x14ac:dyDescent="0.35"/>
  <cols>
    <col min="1" max="1" width="5" style="4" bestFit="1" customWidth="1"/>
    <col min="2" max="2" width="4.453125" style="4" bestFit="1" customWidth="1"/>
    <col min="3" max="3" width="5.453125" style="4" bestFit="1" customWidth="1"/>
    <col min="4" max="4" width="9.54296875" style="4" bestFit="1" customWidth="1"/>
    <col min="5" max="5" width="12" style="4" bestFit="1" customWidth="1"/>
    <col min="6" max="6" width="12.54296875" style="4" bestFit="1" customWidth="1"/>
    <col min="7" max="8" width="12" style="4" bestFit="1" customWidth="1"/>
    <col min="9" max="9" width="8.453125" style="4" bestFit="1" customWidth="1"/>
    <col min="10" max="10" width="12" style="4" bestFit="1" customWidth="1"/>
    <col min="11" max="11" width="4.453125" style="4" bestFit="1" customWidth="1"/>
    <col min="12" max="12" width="11.1796875" style="4" bestFit="1" customWidth="1"/>
    <col min="13" max="13" width="12" style="4" bestFit="1" customWidth="1"/>
    <col min="14" max="15" width="12.54296875" style="4" bestFit="1" customWidth="1"/>
    <col min="16" max="18" width="12" style="4" bestFit="1" customWidth="1"/>
    <col min="19" max="19" width="12" bestFit="1" customWidth="1"/>
    <col min="20" max="20" width="12" customWidth="1"/>
    <col min="21" max="21" width="12" bestFit="1" customWidth="1"/>
    <col min="22" max="22" width="12" style="4" bestFit="1" customWidth="1"/>
    <col min="23" max="23" width="10.54296875" style="4" bestFit="1" customWidth="1"/>
    <col min="24" max="35" width="9.1796875" style="4"/>
    <col min="36" max="36" width="4.453125" style="4" bestFit="1" customWidth="1"/>
    <col min="37" max="38" width="12" style="4" bestFit="1" customWidth="1"/>
    <col min="39" max="16384" width="9.1796875" style="4"/>
  </cols>
  <sheetData>
    <row r="1" spans="1:48" ht="13" x14ac:dyDescent="0.3">
      <c r="A1" s="1" t="s">
        <v>76</v>
      </c>
      <c r="B1" s="4" t="s">
        <v>79</v>
      </c>
      <c r="C1" s="4" t="s">
        <v>80</v>
      </c>
      <c r="D1" s="1" t="s">
        <v>77</v>
      </c>
      <c r="E1" s="4" t="s">
        <v>214</v>
      </c>
      <c r="F1" s="4" t="s">
        <v>751</v>
      </c>
      <c r="G1" s="4" t="s">
        <v>752</v>
      </c>
      <c r="H1" s="4" t="s">
        <v>753</v>
      </c>
      <c r="I1" s="15" t="s">
        <v>229</v>
      </c>
      <c r="J1" s="15" t="s">
        <v>230</v>
      </c>
      <c r="K1" s="4" t="s">
        <v>79</v>
      </c>
      <c r="L1" s="4" t="s">
        <v>853</v>
      </c>
      <c r="M1" s="4" t="s">
        <v>854</v>
      </c>
      <c r="N1" s="4" t="s">
        <v>754</v>
      </c>
      <c r="O1" s="4" t="s">
        <v>757</v>
      </c>
      <c r="P1" s="4" t="s">
        <v>755</v>
      </c>
      <c r="Q1" s="4" t="s">
        <v>758</v>
      </c>
      <c r="R1" s="4" t="s">
        <v>756</v>
      </c>
      <c r="S1" s="4" t="s">
        <v>759</v>
      </c>
      <c r="T1" s="4" t="s">
        <v>1372</v>
      </c>
      <c r="U1" s="4" t="s">
        <v>855</v>
      </c>
      <c r="V1" s="4" t="s">
        <v>856</v>
      </c>
      <c r="W1" s="4" t="s">
        <v>1373</v>
      </c>
      <c r="AJ1" s="4" t="s">
        <v>79</v>
      </c>
      <c r="AK1" s="4" t="s">
        <v>855</v>
      </c>
      <c r="AL1" s="4" t="s">
        <v>856</v>
      </c>
      <c r="AM1" s="4" t="s">
        <v>1373</v>
      </c>
      <c r="AP1" s="4" t="s">
        <v>79</v>
      </c>
      <c r="AQ1" s="4" t="s">
        <v>1411</v>
      </c>
      <c r="AR1" s="4" t="s">
        <v>1412</v>
      </c>
      <c r="AS1" s="4" t="s">
        <v>1413</v>
      </c>
      <c r="AT1" s="4" t="s">
        <v>855</v>
      </c>
      <c r="AU1" s="4" t="s">
        <v>856</v>
      </c>
      <c r="AV1" s="4" t="s">
        <v>1373</v>
      </c>
    </row>
    <row r="2" spans="1:48" ht="13" x14ac:dyDescent="0.3">
      <c r="A2" s="30">
        <f>YEAR(D2)</f>
        <v>2014</v>
      </c>
      <c r="B2" s="30">
        <f>D2-DATE(YEAR(D2),1,0)</f>
        <v>147</v>
      </c>
      <c r="C2" s="4">
        <f>WEEKNUM(D2,1)</f>
        <v>22</v>
      </c>
      <c r="D2" s="18">
        <v>41786</v>
      </c>
      <c r="E2" s="4">
        <f>AVERAGEIFS(Isotopes!T:T,Isotopes!K:K,D2)</f>
        <v>9</v>
      </c>
      <c r="F2" s="4">
        <f>AVERAGEIFS(Isotopes!$AB:$AB,Isotopes!$K:$K,$D2)</f>
        <v>-28.497252651926431</v>
      </c>
      <c r="G2" s="4">
        <f>AVERAGEIFS(Isotopes!$Z:$Z,Isotopes!$K:$K,$D2)</f>
        <v>7.6818663575636776</v>
      </c>
      <c r="H2" s="4">
        <f>AVERAGEIFS(Isotopes!$AI:$AI,Isotopes!$K:$K,$D2)</f>
        <v>6.3758810533076122</v>
      </c>
      <c r="I2" s="23">
        <f>H2*14/12</f>
        <v>7.4385278955255485</v>
      </c>
      <c r="J2" s="3">
        <f>93/(1+POWER(0.246*I2-0.775,-1))</f>
        <v>47.741835655410391</v>
      </c>
      <c r="K2" s="4">
        <v>138</v>
      </c>
      <c r="M2" s="4">
        <f>AVERAGEIFS(Isotopes!$T:$T,Isotopes!$M:$M,$K2,Isotopes!$L:$L,2015)</f>
        <v>11.955000000000002</v>
      </c>
      <c r="O2" s="4">
        <f>AVERAGEIFS(Isotopes!$AB:$AB,Isotopes!$M:$M,$K2,Isotopes!$L:$L,2015)</f>
        <v>-28.286919760580211</v>
      </c>
      <c r="Q2" s="4">
        <f>AVERAGEIFS(Isotopes!$Z:$Z,Isotopes!$M:$M,$K2,Isotopes!$L:$L,2015)</f>
        <v>8.5091986912478923</v>
      </c>
      <c r="S2" s="4">
        <f>AVERAGEIFS(Isotopes!$AI:$AI,Isotopes!$M:$M,$K2,Isotopes!$L:$L,2015)</f>
        <v>5.5083278538963576</v>
      </c>
      <c r="T2" s="4">
        <f>AVERAGEIFS(Isotopes!$AI:$AI,Isotopes!$M:$M,$K2,Isotopes!$L:$L,2016)</f>
        <v>5.6435735862534084</v>
      </c>
      <c r="U2" s="4"/>
      <c r="V2" s="4">
        <f>AVERAGEIFS(Isotopes!$AJ:$AJ,Isotopes!$M:$M,$K2,Isotopes!$L:$L,2015)</f>
        <v>33.857450201427454</v>
      </c>
      <c r="W2" s="4">
        <f>AVERAGEIFS(Isotopes!$AJ:$AJ,Isotopes!$M:$M,$K2,Isotopes!$L:$L,2016)</f>
        <v>35.324277139891677</v>
      </c>
      <c r="AJ2" s="4">
        <v>138</v>
      </c>
      <c r="AL2" s="4">
        <f>AVERAGEIFS(Isotopes!$AJ:$AJ,Isotopes!$M:$M,$K2,Isotopes!$L:$L,2015)</f>
        <v>33.857450201427454</v>
      </c>
      <c r="AM2" s="4">
        <f>AVERAGEIFS(Isotopes!$AJ:$AJ,Isotopes!$M:$M,$K2,Isotopes!$L:$L,2016)</f>
        <v>35.324277139891677</v>
      </c>
      <c r="AP2" s="4">
        <v>138</v>
      </c>
      <c r="AQ2" s="4">
        <f>$AP2-134</f>
        <v>4</v>
      </c>
      <c r="AR2" s="4">
        <f>$AP2-133</f>
        <v>5</v>
      </c>
      <c r="AS2" s="4">
        <f>$AP2-113</f>
        <v>25</v>
      </c>
      <c r="AU2" s="4">
        <f>AVERAGEIFS(Isotopes!$AJ:$AJ,Isotopes!$M:$M,$K2,Isotopes!$L:$L,2015)</f>
        <v>33.857450201427454</v>
      </c>
      <c r="AV2" s="4">
        <f>AVERAGEIFS(Isotopes!$AJ:$AJ,Isotopes!$M:$M,$K2,Isotopes!$L:$L,2016)</f>
        <v>35.324277139891677</v>
      </c>
    </row>
    <row r="3" spans="1:48" ht="13" x14ac:dyDescent="0.3">
      <c r="A3" s="30">
        <f>YEAR(D3)</f>
        <v>2014</v>
      </c>
      <c r="B3" s="30">
        <f>D3-DATE(YEAR(D3),1,0)</f>
        <v>149</v>
      </c>
      <c r="C3" s="4">
        <f>WEEKNUM(D3,1)</f>
        <v>22</v>
      </c>
      <c r="D3" s="18">
        <v>41788</v>
      </c>
      <c r="E3" s="4">
        <f>AVERAGEIFS(Isotopes!T:T,Isotopes!K:K,D3)</f>
        <v>9</v>
      </c>
      <c r="F3" s="4">
        <f>AVERAGEIFS(Isotopes!$AB:$AB,Isotopes!$K:$K,$D3)</f>
        <v>-28.718610200989751</v>
      </c>
      <c r="G3" s="4">
        <f>AVERAGEIFS(Isotopes!$Z:$Z,Isotopes!$K:$K,$D3)</f>
        <v>7.4994813762520796</v>
      </c>
      <c r="H3" s="4">
        <f>AVERAGEIFS(Isotopes!$AI:$AI,Isotopes!$K:$K,$D3)</f>
        <v>6.825470976918429</v>
      </c>
      <c r="I3" s="23">
        <f t="shared" ref="I3:I59" si="0">H3*14/12</f>
        <v>7.9630494730715</v>
      </c>
      <c r="J3" s="3">
        <f t="shared" ref="J3:J59" si="1">93/(1+POWER(0.246*I3-0.775,-1))</f>
        <v>50.415830897474194</v>
      </c>
      <c r="K3" s="4">
        <f>K2+1</f>
        <v>139</v>
      </c>
      <c r="M3" s="4">
        <f>AVERAGEIFS(Isotopes!$T:$T,Isotopes!$M:$M,$K3,Isotopes!$L:$L,2015)</f>
        <v>11.319999999999999</v>
      </c>
      <c r="O3" s="4">
        <f>AVERAGEIFS(Isotopes!$AB:$AB,Isotopes!$M:$M,$K3,Isotopes!$L:$L,2015)</f>
        <v>-28.202826935013785</v>
      </c>
      <c r="Q3" s="4">
        <f>AVERAGEIFS(Isotopes!$Z:$Z,Isotopes!$M:$M,$K3,Isotopes!$L:$L,2015)</f>
        <v>8.6304986643912738</v>
      </c>
      <c r="S3" s="4">
        <f>AVERAGEIFS(Isotopes!$AI:$AI,Isotopes!$M:$M,$K3,Isotopes!$L:$L,2015)</f>
        <v>5.4011599126039886</v>
      </c>
      <c r="T3" s="4">
        <f>AVERAGEIFS(Isotopes!$AI:$AI,Isotopes!$M:$M,$K3,Isotopes!$L:$L,2016)</f>
        <v>5.3947093427416473</v>
      </c>
      <c r="U3" s="4"/>
      <c r="V3" s="4">
        <f>AVERAGEIFS(Isotopes!$AJ:$AJ,Isotopes!$M:$M,$K3,Isotopes!$L:$L,2015)</f>
        <v>32.807941131742375</v>
      </c>
      <c r="W3" s="4">
        <f>AVERAGEIFS(Isotopes!$AJ:$AJ,Isotopes!$M:$M,$K3,Isotopes!$L:$L,2016)</f>
        <v>33.018505217923376</v>
      </c>
      <c r="AJ3" s="4">
        <f>AJ2+1</f>
        <v>139</v>
      </c>
      <c r="AL3" s="4">
        <f>AVERAGEIFS(Isotopes!$AJ:$AJ,Isotopes!$M:$M,$K3,Isotopes!$L:$L,2015)</f>
        <v>32.807941131742375</v>
      </c>
      <c r="AM3" s="4">
        <f>AVERAGEIFS(Isotopes!$AJ:$AJ,Isotopes!$M:$M,$K3,Isotopes!$L:$L,2016)</f>
        <v>33.018505217923376</v>
      </c>
      <c r="AP3" s="4">
        <f>AP2+1</f>
        <v>139</v>
      </c>
      <c r="AQ3" s="4">
        <f t="shared" ref="AQ3:AQ66" si="2">$AP3-134</f>
        <v>5</v>
      </c>
      <c r="AR3" s="4">
        <f t="shared" ref="AR3:AR66" si="3">$AP3-133</f>
        <v>6</v>
      </c>
      <c r="AS3" s="4">
        <f t="shared" ref="AS3:AS66" si="4">$AP3-113</f>
        <v>26</v>
      </c>
      <c r="AU3" s="4">
        <f>AVERAGEIFS(Isotopes!$AJ:$AJ,Isotopes!$M:$M,$K3,Isotopes!$L:$L,2015)</f>
        <v>32.807941131742375</v>
      </c>
      <c r="AV3" s="4">
        <f>AVERAGEIFS(Isotopes!$AJ:$AJ,Isotopes!$M:$M,$K3,Isotopes!$L:$L,2016)</f>
        <v>33.018505217923376</v>
      </c>
    </row>
    <row r="4" spans="1:48" ht="13" x14ac:dyDescent="0.3">
      <c r="A4" s="30">
        <f t="shared" ref="A4:A59" si="5">YEAR(D4)</f>
        <v>2014</v>
      </c>
      <c r="B4" s="30">
        <f t="shared" ref="B4:B59" si="6">D4-DATE(YEAR(D4),1,0)</f>
        <v>148</v>
      </c>
      <c r="C4" s="4">
        <f t="shared" ref="C4:C59" si="7">WEEKNUM(D4,1)</f>
        <v>22</v>
      </c>
      <c r="D4" s="18">
        <v>41787</v>
      </c>
      <c r="E4" s="4">
        <f>AVERAGEIFS(Isotopes!T:T,Isotopes!K:K,D4)</f>
        <v>10</v>
      </c>
      <c r="F4" s="4">
        <f>AVERAGEIFS(Isotopes!$AB:$AB,Isotopes!$K:$K,$D4)</f>
        <v>-28.475306808595679</v>
      </c>
      <c r="G4" s="4">
        <f>AVERAGEIFS(Isotopes!$Z:$Z,Isotopes!$K:$K,$D4)</f>
        <v>8.8623058335680405</v>
      </c>
      <c r="H4" s="4">
        <f>AVERAGEIFS(Isotopes!$AI:$AI,Isotopes!$K:$K,$D4)</f>
        <v>6.7627800784235195</v>
      </c>
      <c r="I4" s="23">
        <f t="shared" si="0"/>
        <v>7.889910091494106</v>
      </c>
      <c r="J4" s="3">
        <f t="shared" si="1"/>
        <v>50.062084047096455</v>
      </c>
      <c r="K4" s="4">
        <f t="shared" ref="K4:K67" si="8">K3+1</f>
        <v>140</v>
      </c>
      <c r="M4" s="4">
        <f>AVERAGEIFS(Isotopes!$T:$T,Isotopes!$M:$M,$K4,Isotopes!$L:$L,2015)</f>
        <v>11.117647058823527</v>
      </c>
      <c r="O4" s="4">
        <f>AVERAGEIFS(Isotopes!$AB:$AB,Isotopes!$M:$M,$K4,Isotopes!$L:$L,2015)</f>
        <v>-28.211672231324972</v>
      </c>
      <c r="Q4" s="4">
        <f>AVERAGEIFS(Isotopes!$Z:$Z,Isotopes!$M:$M,$K4,Isotopes!$L:$L,2015)</f>
        <v>8.376820714475457</v>
      </c>
      <c r="S4" s="4">
        <f>AVERAGEIFS(Isotopes!$AI:$AI,Isotopes!$M:$M,$K4,Isotopes!$L:$L,2015)</f>
        <v>5.4413996123076993</v>
      </c>
      <c r="T4" s="4">
        <f>AVERAGEIFS(Isotopes!$AI:$AI,Isotopes!$M:$M,$K4,Isotopes!$L:$L,2016)</f>
        <v>5.2836644207566259</v>
      </c>
      <c r="U4" s="4"/>
      <c r="V4" s="4">
        <f>AVERAGEIFS(Isotopes!$AJ:$AJ,Isotopes!$M:$M,$K4,Isotopes!$L:$L,2015)</f>
        <v>33.276635566703227</v>
      </c>
      <c r="W4" s="4">
        <f>AVERAGEIFS(Isotopes!$AJ:$AJ,Isotopes!$M:$M,$K4,Isotopes!$L:$L,2016)</f>
        <v>31.987394798993638</v>
      </c>
      <c r="AJ4" s="4">
        <f t="shared" ref="AJ4:AJ67" si="9">AJ3+1</f>
        <v>140</v>
      </c>
      <c r="AL4" s="4">
        <f>AVERAGEIFS(Isotopes!$AJ:$AJ,Isotopes!$M:$M,$K4,Isotopes!$L:$L,2015)</f>
        <v>33.276635566703227</v>
      </c>
      <c r="AM4" s="4">
        <f>AVERAGEIFS(Isotopes!$AJ:$AJ,Isotopes!$M:$M,$K4,Isotopes!$L:$L,2016)</f>
        <v>31.987394798993638</v>
      </c>
      <c r="AP4" s="4">
        <f t="shared" ref="AP4:AP67" si="10">AP3+1</f>
        <v>140</v>
      </c>
      <c r="AQ4" s="4">
        <f t="shared" si="2"/>
        <v>6</v>
      </c>
      <c r="AR4" s="4">
        <f t="shared" si="3"/>
        <v>7</v>
      </c>
      <c r="AS4" s="4">
        <f t="shared" si="4"/>
        <v>27</v>
      </c>
      <c r="AU4" s="4">
        <f>AVERAGEIFS(Isotopes!$AJ:$AJ,Isotopes!$M:$M,$K4,Isotopes!$L:$L,2015)</f>
        <v>33.276635566703227</v>
      </c>
      <c r="AV4" s="4">
        <f>AVERAGEIFS(Isotopes!$AJ:$AJ,Isotopes!$M:$M,$K4,Isotopes!$L:$L,2016)</f>
        <v>31.987394798993638</v>
      </c>
    </row>
    <row r="5" spans="1:48" ht="13" x14ac:dyDescent="0.3">
      <c r="A5" s="30">
        <f t="shared" si="5"/>
        <v>2014</v>
      </c>
      <c r="B5" s="30">
        <f t="shared" si="6"/>
        <v>150</v>
      </c>
      <c r="C5" s="4">
        <f t="shared" si="7"/>
        <v>22</v>
      </c>
      <c r="D5" s="18">
        <v>41789</v>
      </c>
      <c r="E5" s="4">
        <f>AVERAGEIFS(Isotopes!T:T,Isotopes!K:K,D5)</f>
        <v>11.8</v>
      </c>
      <c r="F5" s="4">
        <f>AVERAGEIFS(Isotopes!$AB:$AB,Isotopes!$K:$K,$D5)</f>
        <v>-28.761442662831865</v>
      </c>
      <c r="G5" s="4">
        <f>AVERAGEIFS(Isotopes!$Z:$Z,Isotopes!$K:$K,$D5)</f>
        <v>8.8651341645803452</v>
      </c>
      <c r="H5" s="4">
        <f>AVERAGEIFS(Isotopes!$AI:$AI,Isotopes!$K:$K,$D5)</f>
        <v>6.1641533641482642</v>
      </c>
      <c r="I5" s="23">
        <f t="shared" si="0"/>
        <v>7.1915122581729749</v>
      </c>
      <c r="J5" s="3">
        <f t="shared" si="1"/>
        <v>46.362700150929463</v>
      </c>
      <c r="K5" s="4">
        <f t="shared" si="8"/>
        <v>141</v>
      </c>
      <c r="S5" s="4"/>
      <c r="T5" s="4"/>
      <c r="U5" s="4"/>
      <c r="AJ5" s="4">
        <f t="shared" si="9"/>
        <v>141</v>
      </c>
      <c r="AP5" s="4">
        <f t="shared" si="10"/>
        <v>141</v>
      </c>
      <c r="AQ5" s="4">
        <f t="shared" si="2"/>
        <v>7</v>
      </c>
      <c r="AR5" s="4">
        <f t="shared" si="3"/>
        <v>8</v>
      </c>
      <c r="AS5" s="4">
        <f t="shared" si="4"/>
        <v>28</v>
      </c>
    </row>
    <row r="6" spans="1:48" ht="13" x14ac:dyDescent="0.3">
      <c r="A6" s="30">
        <f t="shared" si="5"/>
        <v>2014</v>
      </c>
      <c r="B6" s="30">
        <f t="shared" si="6"/>
        <v>160</v>
      </c>
      <c r="C6" s="4">
        <f t="shared" si="7"/>
        <v>24</v>
      </c>
      <c r="D6" s="18">
        <v>41799</v>
      </c>
      <c r="E6" s="4">
        <f>AVERAGEIFS(Isotopes!T:T,Isotopes!K:K,D6)</f>
        <v>10.4</v>
      </c>
      <c r="F6" s="4">
        <f>AVERAGEIFS(Isotopes!$AB:$AB,Isotopes!$K:$K,$D6)</f>
        <v>-27.415285397048525</v>
      </c>
      <c r="G6" s="4">
        <f>AVERAGEIFS(Isotopes!$Z:$Z,Isotopes!$K:$K,$D6)</f>
        <v>7.9871704690514891</v>
      </c>
      <c r="H6" s="4">
        <f>AVERAGEIFS(Isotopes!$AI:$AI,Isotopes!$K:$K,$D6)</f>
        <v>5.8139127243264301</v>
      </c>
      <c r="I6" s="23">
        <f t="shared" si="0"/>
        <v>6.7828981783808358</v>
      </c>
      <c r="J6" s="3">
        <f t="shared" si="1"/>
        <v>43.887016183924423</v>
      </c>
      <c r="K6" s="4">
        <f t="shared" si="8"/>
        <v>142</v>
      </c>
      <c r="S6" s="4"/>
      <c r="T6" s="4"/>
      <c r="U6" s="4"/>
      <c r="AJ6" s="4">
        <f t="shared" si="9"/>
        <v>142</v>
      </c>
      <c r="AP6" s="4">
        <f t="shared" si="10"/>
        <v>142</v>
      </c>
      <c r="AQ6" s="4">
        <f t="shared" si="2"/>
        <v>8</v>
      </c>
      <c r="AR6" s="4">
        <f t="shared" si="3"/>
        <v>9</v>
      </c>
      <c r="AS6" s="4">
        <f t="shared" si="4"/>
        <v>29</v>
      </c>
    </row>
    <row r="7" spans="1:48" ht="13" x14ac:dyDescent="0.3">
      <c r="A7" s="30">
        <f t="shared" si="5"/>
        <v>2014</v>
      </c>
      <c r="B7" s="30">
        <f t="shared" si="6"/>
        <v>192</v>
      </c>
      <c r="C7" s="4">
        <f t="shared" si="7"/>
        <v>28</v>
      </c>
      <c r="D7" s="18">
        <v>41831</v>
      </c>
      <c r="E7" s="4">
        <f>AVERAGEIFS(Isotopes!T:T,Isotopes!K:K,D7)</f>
        <v>11.8</v>
      </c>
      <c r="F7" s="4">
        <f>AVERAGEIFS(Isotopes!$AB:$AB,Isotopes!$K:$K,$D7)</f>
        <v>-27.104447494341013</v>
      </c>
      <c r="G7" s="4">
        <f>AVERAGEIFS(Isotopes!$Z:$Z,Isotopes!$K:$K,$D7)</f>
        <v>9.7797708100315166</v>
      </c>
      <c r="H7" s="4">
        <f>AVERAGEIFS(Isotopes!$AI:$AI,Isotopes!$K:$K,$D7)</f>
        <v>4.9068705901190492</v>
      </c>
      <c r="I7" s="23">
        <f t="shared" si="0"/>
        <v>5.7246823551388912</v>
      </c>
      <c r="J7" s="3">
        <f t="shared" si="1"/>
        <v>36.059081397382975</v>
      </c>
      <c r="K7" s="4">
        <f t="shared" si="8"/>
        <v>143</v>
      </c>
      <c r="S7" s="4"/>
      <c r="T7" s="4"/>
      <c r="U7" s="4"/>
      <c r="AJ7" s="4">
        <f t="shared" si="9"/>
        <v>143</v>
      </c>
      <c r="AP7" s="4">
        <f t="shared" si="10"/>
        <v>143</v>
      </c>
      <c r="AQ7" s="4">
        <f t="shared" si="2"/>
        <v>9</v>
      </c>
      <c r="AR7" s="4">
        <f t="shared" si="3"/>
        <v>10</v>
      </c>
      <c r="AS7" s="4">
        <f t="shared" si="4"/>
        <v>30</v>
      </c>
    </row>
    <row r="8" spans="1:48" ht="13" x14ac:dyDescent="0.3">
      <c r="A8" s="30">
        <f t="shared" si="5"/>
        <v>2014</v>
      </c>
      <c r="B8" s="30">
        <f t="shared" si="6"/>
        <v>155</v>
      </c>
      <c r="C8" s="4">
        <f t="shared" si="7"/>
        <v>23</v>
      </c>
      <c r="D8" s="18">
        <v>41794</v>
      </c>
      <c r="E8" s="4">
        <f>AVERAGEIFS(Isotopes!T:T,Isotopes!K:K,D8)</f>
        <v>11.7</v>
      </c>
      <c r="F8" s="4">
        <f>AVERAGEIFS(Isotopes!$AB:$AB,Isotopes!$K:$K,$D8)</f>
        <v>-28.249115763409456</v>
      </c>
      <c r="G8" s="4">
        <f>AVERAGEIFS(Isotopes!$Z:$Z,Isotopes!$K:$K,$D8)</f>
        <v>9.5373158889030094</v>
      </c>
      <c r="H8" s="4">
        <f>AVERAGEIFS(Isotopes!$AI:$AI,Isotopes!$K:$K,$D8)</f>
        <v>5.3854937606703555</v>
      </c>
      <c r="I8" s="23">
        <f t="shared" si="0"/>
        <v>6.2830760541154147</v>
      </c>
      <c r="J8" s="3">
        <f t="shared" si="1"/>
        <v>40.476521010277956</v>
      </c>
      <c r="K8" s="4">
        <f t="shared" si="8"/>
        <v>144</v>
      </c>
      <c r="S8" s="4"/>
      <c r="T8" s="4">
        <f>AVERAGEIFS(Isotopes!$AI:$AI,Isotopes!$M:$M,$K8,Isotopes!$L:$L,2016)</f>
        <v>5.5839889343526981</v>
      </c>
      <c r="U8" s="4"/>
      <c r="W8" s="4">
        <f>AVERAGEIFS(Isotopes!$AJ:$AJ,Isotopes!$M:$M,$K8,Isotopes!$L:$L,2016)</f>
        <v>34.796524393511191</v>
      </c>
      <c r="AJ8" s="4">
        <f t="shared" si="9"/>
        <v>144</v>
      </c>
      <c r="AP8" s="4">
        <f t="shared" si="10"/>
        <v>144</v>
      </c>
      <c r="AQ8" s="4">
        <f t="shared" si="2"/>
        <v>10</v>
      </c>
      <c r="AR8" s="4">
        <f t="shared" si="3"/>
        <v>11</v>
      </c>
      <c r="AS8" s="4">
        <f t="shared" si="4"/>
        <v>31</v>
      </c>
    </row>
    <row r="9" spans="1:48" ht="13" x14ac:dyDescent="0.3">
      <c r="A9" s="30">
        <f t="shared" si="5"/>
        <v>2014</v>
      </c>
      <c r="B9" s="30">
        <f t="shared" si="6"/>
        <v>157</v>
      </c>
      <c r="C9" s="4">
        <f t="shared" si="7"/>
        <v>23</v>
      </c>
      <c r="D9" s="18">
        <v>41796</v>
      </c>
      <c r="E9" s="4">
        <f>AVERAGEIFS(Isotopes!T:T,Isotopes!K:K,D9)</f>
        <v>11</v>
      </c>
      <c r="F9" s="4">
        <f>AVERAGEIFS(Isotopes!$AB:$AB,Isotopes!$K:$K,$D9)</f>
        <v>-28.424661968308747</v>
      </c>
      <c r="G9" s="4">
        <f>AVERAGEIFS(Isotopes!$Z:$Z,Isotopes!$K:$K,$D9)</f>
        <v>8.1457043276352508</v>
      </c>
      <c r="H9" s="4">
        <f>AVERAGEIFS(Isotopes!$AI:$AI,Isotopes!$K:$K,$D9)</f>
        <v>5.9751184744575863</v>
      </c>
      <c r="I9" s="23">
        <f t="shared" si="0"/>
        <v>6.9709715535338503</v>
      </c>
      <c r="J9" s="3">
        <f t="shared" si="1"/>
        <v>45.058371306368699</v>
      </c>
      <c r="K9" s="4">
        <f t="shared" si="8"/>
        <v>145</v>
      </c>
      <c r="S9" s="4"/>
      <c r="T9" s="4">
        <f>AVERAGEIFS(Isotopes!$AI:$AI,Isotopes!$M:$M,$K9,Isotopes!$L:$L,2016)</f>
        <v>5.5829397412349326</v>
      </c>
      <c r="U9" s="4"/>
      <c r="W9" s="4">
        <f>AVERAGEIFS(Isotopes!$AJ:$AJ,Isotopes!$M:$M,$K9,Isotopes!$L:$L,2016)</f>
        <v>34.797003089636547</v>
      </c>
      <c r="AJ9" s="4">
        <f t="shared" si="9"/>
        <v>145</v>
      </c>
      <c r="AK9" s="4">
        <f>AVERAGEIFS(Isotopes!$AJ:$AJ,Isotopes!$M:$M,$K11,Isotopes!$L:$L,2014)</f>
        <v>40.994709254950251</v>
      </c>
      <c r="AL9" s="4">
        <f>AVERAGEIFS(Isotopes!$AJ:$AJ,Isotopes!$M:$M,$K10,Isotopes!$L:$L,2015)</f>
        <v>31.005440655817896</v>
      </c>
      <c r="AM9" s="4">
        <f>AVERAGEIFS(Isotopes!$AJ:$AJ,Isotopes!$M:$M,$K8,Isotopes!$L:$L,2016)</f>
        <v>34.796524393511191</v>
      </c>
      <c r="AP9" s="4">
        <f t="shared" si="10"/>
        <v>145</v>
      </c>
      <c r="AQ9" s="4">
        <f t="shared" si="2"/>
        <v>11</v>
      </c>
      <c r="AR9" s="4">
        <f t="shared" si="3"/>
        <v>12</v>
      </c>
      <c r="AS9" s="4">
        <f t="shared" si="4"/>
        <v>32</v>
      </c>
      <c r="AT9" s="4">
        <f>AVERAGEIFS(Isotopes!$AJ:$AJ,Isotopes!$M:$M,$K11,Isotopes!$L:$L,2014)</f>
        <v>40.994709254950251</v>
      </c>
      <c r="AU9" s="4">
        <f>AVERAGEIFS(Isotopes!$AJ:$AJ,Isotopes!$M:$M,$K10,Isotopes!$L:$L,2015)</f>
        <v>31.005440655817896</v>
      </c>
      <c r="AV9" s="4">
        <f>AVERAGEIFS(Isotopes!$AJ:$AJ,Isotopes!$M:$M,$K8,Isotopes!$L:$L,2016)</f>
        <v>34.796524393511191</v>
      </c>
    </row>
    <row r="10" spans="1:48" ht="13" x14ac:dyDescent="0.3">
      <c r="A10" s="30">
        <f t="shared" si="5"/>
        <v>2014</v>
      </c>
      <c r="B10" s="30">
        <f t="shared" si="6"/>
        <v>162</v>
      </c>
      <c r="C10" s="4">
        <f t="shared" si="7"/>
        <v>24</v>
      </c>
      <c r="D10" s="18">
        <v>41801</v>
      </c>
      <c r="E10" s="4">
        <f>AVERAGEIFS(Isotopes!T:T,Isotopes!K:K,D10)</f>
        <v>11</v>
      </c>
      <c r="F10" s="4">
        <f>AVERAGEIFS(Isotopes!$AB:$AB,Isotopes!$K:$K,$D10)</f>
        <v>-27.260253996214487</v>
      </c>
      <c r="G10" s="4">
        <f>AVERAGEIFS(Isotopes!$Z:$Z,Isotopes!$K:$K,$D10)</f>
        <v>6.9317596710875007</v>
      </c>
      <c r="H10" s="4">
        <f>AVERAGEIFS(Isotopes!$AI:$AI,Isotopes!$K:$K,$D10)</f>
        <v>5.7379331022875872</v>
      </c>
      <c r="I10" s="23">
        <f t="shared" si="0"/>
        <v>6.6942552860021856</v>
      </c>
      <c r="J10" s="3">
        <f t="shared" si="1"/>
        <v>43.314854243931315</v>
      </c>
      <c r="K10" s="4">
        <f t="shared" si="8"/>
        <v>146</v>
      </c>
      <c r="M10" s="4">
        <f>AVERAGEIFS(Isotopes!$T:$T,Isotopes!$M:$M,$K10,Isotopes!$L:$L,2015)</f>
        <v>12.340000000000002</v>
      </c>
      <c r="O10" s="4">
        <f>AVERAGEIFS(Isotopes!$AB:$AB,Isotopes!$M:$M,$K10,Isotopes!$L:$L,2015)</f>
        <v>-28.413887718391194</v>
      </c>
      <c r="Q10" s="4">
        <f>AVERAGEIFS(Isotopes!$Z:$Z,Isotopes!$M:$M,$K10,Isotopes!$L:$L,2015)</f>
        <v>9.1248056119038843</v>
      </c>
      <c r="S10" s="4">
        <f>AVERAGEIFS(Isotopes!$AI:$AI,Isotopes!$M:$M,$K10,Isotopes!$L:$L,2015)</f>
        <v>5.1910258213268303</v>
      </c>
      <c r="T10" s="4">
        <f>AVERAGEIFS(Isotopes!$AI:$AI,Isotopes!$M:$M,$K10,Isotopes!$L:$L,2016)</f>
        <v>6.7605635510845854</v>
      </c>
      <c r="U10" s="4"/>
      <c r="V10" s="4">
        <f>AVERAGEIFS(Isotopes!$AJ:$AJ,Isotopes!$M:$M,$K10,Isotopes!$L:$L,2015)</f>
        <v>31.005440655817896</v>
      </c>
      <c r="W10" s="4">
        <f>AVERAGEIFS(Isotopes!$AJ:$AJ,Isotopes!$M:$M,$K10,Isotopes!$L:$L,2016)</f>
        <v>42.381457729178258</v>
      </c>
      <c r="AJ10" s="4">
        <f t="shared" si="9"/>
        <v>146</v>
      </c>
      <c r="AK10" s="4">
        <f>AVERAGEIFS(Isotopes!$AJ:$AJ,Isotopes!$M:$M,$K12,Isotopes!$L:$L,2014)</f>
        <v>42.445805000199272</v>
      </c>
      <c r="AL10" s="4">
        <f>AVERAGEIFS(Isotopes!$AJ:$AJ,Isotopes!$M:$M,$K11,Isotopes!$L:$L,2015)</f>
        <v>31.376226980252092</v>
      </c>
      <c r="AM10" s="4">
        <f>AVERAGEIFS(Isotopes!$AJ:$AJ,Isotopes!$M:$M,$K9,Isotopes!$L:$L,2016)</f>
        <v>34.797003089636547</v>
      </c>
      <c r="AP10" s="4">
        <f t="shared" si="10"/>
        <v>146</v>
      </c>
      <c r="AQ10" s="4">
        <f t="shared" si="2"/>
        <v>12</v>
      </c>
      <c r="AR10" s="4">
        <f t="shared" si="3"/>
        <v>13</v>
      </c>
      <c r="AS10" s="4">
        <f t="shared" si="4"/>
        <v>33</v>
      </c>
      <c r="AT10" s="4">
        <f>AVERAGEIFS(Isotopes!$AJ:$AJ,Isotopes!$M:$M,$K12,Isotopes!$L:$L,2014)</f>
        <v>42.445805000199272</v>
      </c>
      <c r="AU10" s="4">
        <f>AVERAGEIFS(Isotopes!$AJ:$AJ,Isotopes!$M:$M,$K11,Isotopes!$L:$L,2015)</f>
        <v>31.376226980252092</v>
      </c>
      <c r="AV10" s="4">
        <f>AVERAGEIFS(Isotopes!$AJ:$AJ,Isotopes!$M:$M,$K9,Isotopes!$L:$L,2016)</f>
        <v>34.797003089636547</v>
      </c>
    </row>
    <row r="11" spans="1:48" ht="13" x14ac:dyDescent="0.3">
      <c r="A11" s="30">
        <f t="shared" si="5"/>
        <v>2014</v>
      </c>
      <c r="B11" s="30">
        <f t="shared" si="6"/>
        <v>164</v>
      </c>
      <c r="C11" s="4">
        <f t="shared" si="7"/>
        <v>24</v>
      </c>
      <c r="D11" s="18">
        <v>41803</v>
      </c>
      <c r="E11" s="4">
        <f>AVERAGEIFS(Isotopes!T:T,Isotopes!K:K,D11)</f>
        <v>11.8</v>
      </c>
      <c r="F11" s="4">
        <f>AVERAGEIFS(Isotopes!$AB:$AB,Isotopes!$K:$K,$D11)</f>
        <v>-27.827337381763421</v>
      </c>
      <c r="G11" s="4">
        <f>AVERAGEIFS(Isotopes!$Z:$Z,Isotopes!$K:$K,$D11)</f>
        <v>9.4458923360173195</v>
      </c>
      <c r="H11" s="4">
        <f>AVERAGEIFS(Isotopes!$AI:$AI,Isotopes!$K:$K,$D11)</f>
        <v>5.8154445471146277</v>
      </c>
      <c r="I11" s="23">
        <f t="shared" si="0"/>
        <v>6.7846853049670655</v>
      </c>
      <c r="J11" s="3">
        <f t="shared" si="1"/>
        <v>43.898416038114377</v>
      </c>
      <c r="K11" s="4">
        <f t="shared" si="8"/>
        <v>147</v>
      </c>
      <c r="L11" s="4">
        <f>AVERAGEIFS(Isotopes!$T:$T,Isotopes!$M:$M,$K11,Isotopes!$L:$L,2014)</f>
        <v>9</v>
      </c>
      <c r="M11" s="4">
        <f>AVERAGEIFS(Isotopes!$T:$T,Isotopes!$M:$M,$K11,Isotopes!$L:$L,2015)</f>
        <v>12.722000000000003</v>
      </c>
      <c r="N11" s="4">
        <f>AVERAGEIFS(Isotopes!$AB:$AB,Isotopes!$M:$M,$K11,Isotopes!$L:$L,2014)</f>
        <v>-28.497252651926431</v>
      </c>
      <c r="O11" s="4">
        <f>AVERAGEIFS(Isotopes!$AB:$AB,Isotopes!$M:$M,$K11,Isotopes!$L:$L,2015)</f>
        <v>-28.197810321270314</v>
      </c>
      <c r="P11" s="4">
        <f>AVERAGEIFS(Isotopes!$Z:$Z,Isotopes!$M:$M,$K11,Isotopes!$L:$L,2014)</f>
        <v>7.6818663575636776</v>
      </c>
      <c r="Q11" s="4">
        <f>AVERAGEIFS(Isotopes!$Z:$Z,Isotopes!$M:$M,$K11,Isotopes!$L:$L,2015)</f>
        <v>9.4783025016355449</v>
      </c>
      <c r="R11" s="4">
        <f>AVERAGEIFS(Isotopes!$AI:$AI,Isotopes!$M:$M,$K11,Isotopes!$L:$L,2014)</f>
        <v>6.3758810533076122</v>
      </c>
      <c r="S11" s="4">
        <f>AVERAGEIFS(Isotopes!$AI:$AI,Isotopes!$M:$M,$K11,Isotopes!$L:$L,2015)</f>
        <v>5.2222727092085304</v>
      </c>
      <c r="T11" s="4">
        <f>AVERAGEIFS(Isotopes!$AI:$AI,Isotopes!$M:$M,$K11,Isotopes!$L:$L,2016)</f>
        <v>6.5861613410832724</v>
      </c>
      <c r="U11" s="4">
        <f>AVERAGEIFS(Isotopes!$AJ:$AJ,Isotopes!$M:$M,$K11,Isotopes!$L:$L,2014)</f>
        <v>40.994709254950251</v>
      </c>
      <c r="V11" s="4">
        <f>AVERAGEIFS(Isotopes!$AJ:$AJ,Isotopes!$M:$M,$K11,Isotopes!$L:$L,2015)</f>
        <v>31.376226980252092</v>
      </c>
      <c r="W11" s="4">
        <f>AVERAGEIFS(Isotopes!$AJ:$AJ,Isotopes!$M:$M,$K11,Isotopes!$L:$L,2016)</f>
        <v>42.063069927562985</v>
      </c>
      <c r="AJ11" s="4">
        <f t="shared" si="9"/>
        <v>147</v>
      </c>
      <c r="AK11" s="4">
        <f>AVERAGEIFS(Isotopes!$AJ:$AJ,Isotopes!$M:$M,$K13,Isotopes!$L:$L,2014)</f>
        <v>44.058022495735955</v>
      </c>
      <c r="AL11" s="4">
        <f>AVERAGEIFS(Isotopes!$AJ:$AJ,Isotopes!$M:$M,$K12,Isotopes!$L:$L,2015)</f>
        <v>35.246883422966903</v>
      </c>
      <c r="AM11" s="4">
        <f>AVERAGEIFS(Isotopes!$AJ:$AJ,Isotopes!$M:$M,$K10,Isotopes!$L:$L,2016)</f>
        <v>42.381457729178258</v>
      </c>
      <c r="AP11" s="4">
        <f t="shared" si="10"/>
        <v>147</v>
      </c>
      <c r="AQ11" s="4">
        <f t="shared" si="2"/>
        <v>13</v>
      </c>
      <c r="AR11" s="4">
        <f t="shared" si="3"/>
        <v>14</v>
      </c>
      <c r="AS11" s="4">
        <f t="shared" si="4"/>
        <v>34</v>
      </c>
      <c r="AT11" s="4">
        <f>AVERAGEIFS(Isotopes!$AJ:$AJ,Isotopes!$M:$M,$K13,Isotopes!$L:$L,2014)</f>
        <v>44.058022495735955</v>
      </c>
      <c r="AU11" s="4">
        <f>AVERAGEIFS(Isotopes!$AJ:$AJ,Isotopes!$M:$M,$K12,Isotopes!$L:$L,2015)</f>
        <v>35.246883422966903</v>
      </c>
      <c r="AV11" s="4">
        <f>AVERAGEIFS(Isotopes!$AJ:$AJ,Isotopes!$M:$M,$K10,Isotopes!$L:$L,2016)</f>
        <v>42.381457729178258</v>
      </c>
    </row>
    <row r="12" spans="1:48" ht="13" x14ac:dyDescent="0.3">
      <c r="A12" s="30">
        <f t="shared" si="5"/>
        <v>2014</v>
      </c>
      <c r="B12" s="30">
        <f t="shared" si="6"/>
        <v>198</v>
      </c>
      <c r="C12" s="4">
        <f t="shared" si="7"/>
        <v>29</v>
      </c>
      <c r="D12" s="18">
        <v>41837</v>
      </c>
      <c r="E12" s="4">
        <f>AVERAGEIFS(Isotopes!T:T,Isotopes!K:K,D12)</f>
        <v>12.8</v>
      </c>
      <c r="F12" s="4">
        <f>AVERAGEIFS(Isotopes!$AB:$AB,Isotopes!$K:$K,$D12)</f>
        <v>-27.511956718488925</v>
      </c>
      <c r="G12" s="4">
        <f>AVERAGEIFS(Isotopes!$Z:$Z,Isotopes!$K:$K,$D12)</f>
        <v>9.5180129775538784</v>
      </c>
      <c r="H12" s="4">
        <f>AVERAGEIFS(Isotopes!$AI:$AI,Isotopes!$K:$K,$D12)</f>
        <v>4.7979529719426264</v>
      </c>
      <c r="I12" s="23">
        <f t="shared" si="0"/>
        <v>5.5976118005997302</v>
      </c>
      <c r="J12" s="3">
        <f t="shared" si="1"/>
        <v>34.948018614779947</v>
      </c>
      <c r="K12" s="4">
        <f t="shared" si="8"/>
        <v>148</v>
      </c>
      <c r="L12" s="4">
        <f>AVERAGEIFS(Isotopes!$T:$T,Isotopes!$M:$M,$K12,Isotopes!$L:$L,2014)</f>
        <v>10</v>
      </c>
      <c r="M12" s="4">
        <f>AVERAGEIFS(Isotopes!$T:$T,Isotopes!$M:$M,$K12,Isotopes!$L:$L,2015)</f>
        <v>12.968</v>
      </c>
      <c r="N12" s="4">
        <f>AVERAGEIFS(Isotopes!$AB:$AB,Isotopes!$M:$M,$K12,Isotopes!$L:$L,2014)</f>
        <v>-28.475306808595679</v>
      </c>
      <c r="O12" s="4">
        <f>AVERAGEIFS(Isotopes!$AB:$AB,Isotopes!$M:$M,$K12,Isotopes!$L:$L,2015)</f>
        <v>-28.88612562444991</v>
      </c>
      <c r="P12" s="4">
        <f>AVERAGEIFS(Isotopes!$Z:$Z,Isotopes!$M:$M,$K12,Isotopes!$L:$L,2014)</f>
        <v>8.8623058335680405</v>
      </c>
      <c r="Q12" s="4">
        <f>AVERAGEIFS(Isotopes!$Z:$Z,Isotopes!$M:$M,$K12,Isotopes!$L:$L,2015)</f>
        <v>9.3526068375196019</v>
      </c>
      <c r="R12" s="4">
        <f>AVERAGEIFS(Isotopes!$AI:$AI,Isotopes!$M:$M,$K12,Isotopes!$L:$L,2014)</f>
        <v>6.7627800784235195</v>
      </c>
      <c r="S12" s="4">
        <f>AVERAGEIFS(Isotopes!$AI:$AI,Isotopes!$M:$M,$K12,Isotopes!$L:$L,2015)</f>
        <v>5.6367081670831363</v>
      </c>
      <c r="T12" s="4"/>
      <c r="U12" s="4">
        <f>AVERAGEIFS(Isotopes!$AJ:$AJ,Isotopes!$M:$M,$K12,Isotopes!$L:$L,2014)</f>
        <v>42.445805000199272</v>
      </c>
      <c r="V12" s="4">
        <f>AVERAGEIFS(Isotopes!$AJ:$AJ,Isotopes!$M:$M,$K12,Isotopes!$L:$L,2015)</f>
        <v>35.246883422966903</v>
      </c>
      <c r="AJ12" s="4">
        <f t="shared" si="9"/>
        <v>148</v>
      </c>
      <c r="AK12" s="4">
        <f>AVERAGEIFS(Isotopes!$AJ:$AJ,Isotopes!$M:$M,$K14,Isotopes!$L:$L,2014)</f>
        <v>38.646297640204907</v>
      </c>
      <c r="AL12" s="4">
        <f>AVERAGEIFS(Isotopes!$AJ:$AJ,Isotopes!$M:$M,$K13,Isotopes!$L:$L,2015)</f>
        <v>35.725883403979509</v>
      </c>
      <c r="AM12" s="4">
        <f>AVERAGEIFS(Isotopes!$AJ:$AJ,Isotopes!$M:$M,$K11,Isotopes!$L:$L,2016)</f>
        <v>42.063069927562985</v>
      </c>
      <c r="AP12" s="4">
        <f t="shared" si="10"/>
        <v>148</v>
      </c>
      <c r="AQ12" s="4">
        <f t="shared" si="2"/>
        <v>14</v>
      </c>
      <c r="AR12" s="4">
        <f t="shared" si="3"/>
        <v>15</v>
      </c>
      <c r="AS12" s="4">
        <f t="shared" si="4"/>
        <v>35</v>
      </c>
      <c r="AT12" s="4">
        <f>AVERAGEIFS(Isotopes!$AJ:$AJ,Isotopes!$M:$M,$K14,Isotopes!$L:$L,2014)</f>
        <v>38.646297640204907</v>
      </c>
      <c r="AU12" s="4">
        <f>AVERAGEIFS(Isotopes!$AJ:$AJ,Isotopes!$M:$M,$K13,Isotopes!$L:$L,2015)</f>
        <v>35.725883403979509</v>
      </c>
      <c r="AV12" s="4">
        <f>AVERAGEIFS(Isotopes!$AJ:$AJ,Isotopes!$M:$M,$K11,Isotopes!$L:$L,2016)</f>
        <v>42.063069927562985</v>
      </c>
    </row>
    <row r="13" spans="1:48" ht="13" x14ac:dyDescent="0.3">
      <c r="A13" s="30">
        <f t="shared" si="5"/>
        <v>2014</v>
      </c>
      <c r="B13" s="30">
        <f t="shared" si="6"/>
        <v>199</v>
      </c>
      <c r="C13" s="4">
        <f t="shared" si="7"/>
        <v>29</v>
      </c>
      <c r="D13" s="18">
        <v>41838</v>
      </c>
      <c r="E13" s="4">
        <f>AVERAGEIFS(Isotopes!T:T,Isotopes!K:K,D13)</f>
        <v>12.4</v>
      </c>
      <c r="F13" s="4">
        <f>AVERAGEIFS(Isotopes!$AB:$AB,Isotopes!$K:$K,$D13)</f>
        <v>-27.102752255015396</v>
      </c>
      <c r="G13" s="4">
        <f>AVERAGEIFS(Isotopes!$Z:$Z,Isotopes!$K:$K,$D13)</f>
        <v>10.464213061333329</v>
      </c>
      <c r="H13" s="4">
        <f>AVERAGEIFS(Isotopes!$AI:$AI,Isotopes!$K:$K,$D13)</f>
        <v>4.72330639246956</v>
      </c>
      <c r="I13" s="23">
        <f t="shared" si="0"/>
        <v>5.5105241245478203</v>
      </c>
      <c r="J13" s="3">
        <f t="shared" si="1"/>
        <v>34.161172293506709</v>
      </c>
      <c r="K13" s="4">
        <f t="shared" si="8"/>
        <v>149</v>
      </c>
      <c r="L13" s="4">
        <f>AVERAGEIFS(Isotopes!$T:$T,Isotopes!$M:$M,$K13,Isotopes!$L:$L,2014)</f>
        <v>9</v>
      </c>
      <c r="M13" s="4">
        <f>AVERAGEIFS(Isotopes!$T:$T,Isotopes!$M:$M,$K13,Isotopes!$L:$L,2015)</f>
        <v>12.453333333333335</v>
      </c>
      <c r="N13" s="4">
        <f>AVERAGEIFS(Isotopes!$AB:$AB,Isotopes!$M:$M,$K13,Isotopes!$L:$L,2014)</f>
        <v>-28.718610200989751</v>
      </c>
      <c r="O13" s="4">
        <f>AVERAGEIFS(Isotopes!$AB:$AB,Isotopes!$M:$M,$K13,Isotopes!$L:$L,2015)</f>
        <v>-28.915031752643817</v>
      </c>
      <c r="P13" s="4">
        <f>AVERAGEIFS(Isotopes!$Z:$Z,Isotopes!$M:$M,$K13,Isotopes!$L:$L,2014)</f>
        <v>7.4994813762520796</v>
      </c>
      <c r="Q13" s="4">
        <f>AVERAGEIFS(Isotopes!$Z:$Z,Isotopes!$M:$M,$K13,Isotopes!$L:$L,2015)</f>
        <v>8.3378162374330689</v>
      </c>
      <c r="R13" s="4">
        <f>AVERAGEIFS(Isotopes!$AI:$AI,Isotopes!$M:$M,$K13,Isotopes!$L:$L,2014)</f>
        <v>6.825470976918429</v>
      </c>
      <c r="S13" s="4">
        <f>AVERAGEIFS(Isotopes!$AI:$AI,Isotopes!$M:$M,$K13,Isotopes!$L:$L,2015)</f>
        <v>5.6967012532888823</v>
      </c>
      <c r="T13" s="4"/>
      <c r="U13" s="4">
        <f>AVERAGEIFS(Isotopes!$AJ:$AJ,Isotopes!$M:$M,$K13,Isotopes!$L:$L,2014)</f>
        <v>44.058022495735955</v>
      </c>
      <c r="V13" s="4">
        <f>AVERAGEIFS(Isotopes!$AJ:$AJ,Isotopes!$M:$M,$K13,Isotopes!$L:$L,2015)</f>
        <v>35.725883403979509</v>
      </c>
      <c r="AJ13" s="4">
        <f t="shared" si="9"/>
        <v>149</v>
      </c>
      <c r="AP13" s="4">
        <f t="shared" si="10"/>
        <v>149</v>
      </c>
      <c r="AQ13" s="4">
        <f t="shared" si="2"/>
        <v>15</v>
      </c>
      <c r="AR13" s="4">
        <f t="shared" si="3"/>
        <v>16</v>
      </c>
      <c r="AS13" s="4">
        <f t="shared" si="4"/>
        <v>36</v>
      </c>
    </row>
    <row r="14" spans="1:48" ht="13" x14ac:dyDescent="0.3">
      <c r="A14" s="30">
        <f t="shared" si="5"/>
        <v>2014</v>
      </c>
      <c r="B14" s="30">
        <f t="shared" si="6"/>
        <v>201</v>
      </c>
      <c r="C14" s="4">
        <f t="shared" si="7"/>
        <v>30</v>
      </c>
      <c r="D14" s="18">
        <v>41840</v>
      </c>
      <c r="E14" s="4">
        <f>AVERAGEIFS(Isotopes!T:T,Isotopes!K:K,D14)</f>
        <v>12.6</v>
      </c>
      <c r="F14" s="4">
        <f>AVERAGEIFS(Isotopes!$AB:$AB,Isotopes!$K:$K,$D14)</f>
        <v>-27.406442881597627</v>
      </c>
      <c r="G14" s="4">
        <f>AVERAGEIFS(Isotopes!$Z:$Z,Isotopes!$K:$K,$D14)</f>
        <v>10.076185046581509</v>
      </c>
      <c r="H14" s="4">
        <f>AVERAGEIFS(Isotopes!$AI:$AI,Isotopes!$K:$K,$D14)</f>
        <v>4.9277590759190391</v>
      </c>
      <c r="I14" s="23">
        <f t="shared" si="0"/>
        <v>5.7490522552388788</v>
      </c>
      <c r="J14" s="3">
        <f t="shared" si="1"/>
        <v>36.267321163530767</v>
      </c>
      <c r="K14" s="4">
        <f t="shared" si="8"/>
        <v>150</v>
      </c>
      <c r="L14" s="4">
        <f>AVERAGEIFS(Isotopes!$T:$T,Isotopes!$M:$M,$K14,Isotopes!$L:$L,2014)</f>
        <v>11.8</v>
      </c>
      <c r="N14" s="4">
        <f>AVERAGEIFS(Isotopes!$AB:$AB,Isotopes!$M:$M,$K14,Isotopes!$L:$L,2014)</f>
        <v>-28.761442662831865</v>
      </c>
      <c r="P14" s="4">
        <f>AVERAGEIFS(Isotopes!$Z:$Z,Isotopes!$M:$M,$K14,Isotopes!$L:$L,2014)</f>
        <v>8.8651341645803452</v>
      </c>
      <c r="R14" s="4">
        <f>AVERAGEIFS(Isotopes!$AI:$AI,Isotopes!$M:$M,$K14,Isotopes!$L:$L,2014)</f>
        <v>6.1641533641482642</v>
      </c>
      <c r="S14" s="4"/>
      <c r="T14" s="4"/>
      <c r="U14" s="4">
        <f>AVERAGEIFS(Isotopes!$AJ:$AJ,Isotopes!$M:$M,$K14,Isotopes!$L:$L,2014)</f>
        <v>38.646297640204907</v>
      </c>
      <c r="AJ14" s="4">
        <f t="shared" si="9"/>
        <v>150</v>
      </c>
      <c r="AP14" s="4">
        <f t="shared" si="10"/>
        <v>150</v>
      </c>
      <c r="AQ14" s="4">
        <f t="shared" si="2"/>
        <v>16</v>
      </c>
      <c r="AR14" s="4">
        <f t="shared" si="3"/>
        <v>17</v>
      </c>
      <c r="AS14" s="4">
        <f t="shared" si="4"/>
        <v>37</v>
      </c>
    </row>
    <row r="15" spans="1:48" ht="13" x14ac:dyDescent="0.3">
      <c r="A15" s="30">
        <f t="shared" si="5"/>
        <v>2014</v>
      </c>
      <c r="B15" s="30">
        <f t="shared" si="6"/>
        <v>165</v>
      </c>
      <c r="C15" s="4">
        <f t="shared" si="7"/>
        <v>24</v>
      </c>
      <c r="D15" s="18">
        <v>41804</v>
      </c>
      <c r="E15" s="4">
        <f>AVERAGEIFS(Isotopes!T:T,Isotopes!K:K,D15)</f>
        <v>12.4</v>
      </c>
      <c r="F15" s="4">
        <f>AVERAGEIFS(Isotopes!$AB:$AB,Isotopes!$K:$K,$D15)</f>
        <v>-28.009571605047302</v>
      </c>
      <c r="G15" s="4">
        <f>AVERAGEIFS(Isotopes!$Z:$Z,Isotopes!$K:$K,$D15)</f>
        <v>9.9021257242253338</v>
      </c>
      <c r="H15" s="4">
        <f>AVERAGEIFS(Isotopes!$AI:$AI,Isotopes!$K:$K,$D15)</f>
        <v>5.567680727952081</v>
      </c>
      <c r="I15" s="23">
        <f t="shared" si="0"/>
        <v>6.4956275159440944</v>
      </c>
      <c r="J15" s="3">
        <f t="shared" si="1"/>
        <v>41.983072701483692</v>
      </c>
      <c r="K15" s="4">
        <f t="shared" si="8"/>
        <v>151</v>
      </c>
      <c r="S15" s="4"/>
      <c r="T15" s="4"/>
      <c r="U15" s="4"/>
      <c r="AJ15" s="4">
        <f t="shared" si="9"/>
        <v>151</v>
      </c>
      <c r="AP15" s="4">
        <f t="shared" si="10"/>
        <v>151</v>
      </c>
      <c r="AQ15" s="4">
        <f t="shared" si="2"/>
        <v>17</v>
      </c>
      <c r="AR15" s="4">
        <f t="shared" si="3"/>
        <v>18</v>
      </c>
      <c r="AS15" s="4">
        <f t="shared" si="4"/>
        <v>38</v>
      </c>
    </row>
    <row r="16" spans="1:48" ht="13" x14ac:dyDescent="0.3">
      <c r="A16" s="30">
        <f t="shared" si="5"/>
        <v>2014</v>
      </c>
      <c r="B16" s="30">
        <f t="shared" si="6"/>
        <v>193</v>
      </c>
      <c r="C16" s="4">
        <f t="shared" si="7"/>
        <v>28</v>
      </c>
      <c r="D16" s="18">
        <v>41832</v>
      </c>
      <c r="E16" s="4">
        <f>AVERAGEIFS(Isotopes!T:T,Isotopes!K:K,D16)</f>
        <v>13.2</v>
      </c>
      <c r="F16" s="4">
        <f>AVERAGEIFS(Isotopes!$AB:$AB,Isotopes!$K:$K,$D16)</f>
        <v>-28.356652475512142</v>
      </c>
      <c r="G16" s="4">
        <f>AVERAGEIFS(Isotopes!$Z:$Z,Isotopes!$K:$K,$D16)</f>
        <v>9.0055186596558254</v>
      </c>
      <c r="H16" s="4">
        <f>AVERAGEIFS(Isotopes!$AI:$AI,Isotopes!$K:$K,$D16)</f>
        <v>4.9857556958290044</v>
      </c>
      <c r="I16" s="23">
        <f t="shared" si="0"/>
        <v>5.8167149784671714</v>
      </c>
      <c r="J16" s="3">
        <f t="shared" si="1"/>
        <v>36.837591324079114</v>
      </c>
      <c r="K16" s="4">
        <f t="shared" si="8"/>
        <v>152</v>
      </c>
      <c r="S16" s="4"/>
      <c r="T16" s="4"/>
      <c r="U16" s="4"/>
      <c r="AJ16" s="4">
        <f t="shared" si="9"/>
        <v>152</v>
      </c>
      <c r="AP16" s="4">
        <f t="shared" si="10"/>
        <v>152</v>
      </c>
      <c r="AQ16" s="4">
        <f t="shared" si="2"/>
        <v>18</v>
      </c>
      <c r="AR16" s="4">
        <f t="shared" si="3"/>
        <v>19</v>
      </c>
      <c r="AS16" s="4">
        <f t="shared" si="4"/>
        <v>39</v>
      </c>
    </row>
    <row r="17" spans="1:48" ht="13" x14ac:dyDescent="0.3">
      <c r="A17" s="30">
        <f t="shared" si="5"/>
        <v>2014</v>
      </c>
      <c r="B17" s="30">
        <f t="shared" si="6"/>
        <v>194</v>
      </c>
      <c r="C17" s="4">
        <f t="shared" si="7"/>
        <v>29</v>
      </c>
      <c r="D17" s="18">
        <v>41833</v>
      </c>
      <c r="E17" s="4">
        <f>AVERAGEIFS(Isotopes!T:T,Isotopes!K:K,D17)</f>
        <v>12.2</v>
      </c>
      <c r="F17" s="4">
        <f>AVERAGEIFS(Isotopes!$AB:$AB,Isotopes!$K:$K,$D17)</f>
        <v>-26.756183507205236</v>
      </c>
      <c r="G17" s="4">
        <f>AVERAGEIFS(Isotopes!$Z:$Z,Isotopes!$K:$K,$D17)</f>
        <v>10.262251574018453</v>
      </c>
      <c r="H17" s="4">
        <f>AVERAGEIFS(Isotopes!$AI:$AI,Isotopes!$K:$K,$D17)</f>
        <v>5.0219587960756922</v>
      </c>
      <c r="I17" s="23">
        <f t="shared" si="0"/>
        <v>5.8589519287549736</v>
      </c>
      <c r="J17" s="3">
        <f t="shared" si="1"/>
        <v>37.187794132014112</v>
      </c>
      <c r="K17" s="4">
        <f t="shared" si="8"/>
        <v>153</v>
      </c>
      <c r="M17" s="4">
        <f>AVERAGEIFS(Isotopes!$T:$T,Isotopes!$M:$M,$K17,Isotopes!$L:$L,2015)</f>
        <v>13.49</v>
      </c>
      <c r="O17" s="4">
        <f>AVERAGEIFS(Isotopes!$AB:$AB,Isotopes!$M:$M,$K17,Isotopes!$L:$L,2015)</f>
        <v>-29.361783453554164</v>
      </c>
      <c r="Q17" s="4">
        <f>AVERAGEIFS(Isotopes!$Z:$Z,Isotopes!$M:$M,$K17,Isotopes!$L:$L,2015)</f>
        <v>7.6600154395111035</v>
      </c>
      <c r="S17" s="4">
        <f>AVERAGEIFS(Isotopes!$AI:$AI,Isotopes!$M:$M,$K17,Isotopes!$L:$L,2015)</f>
        <v>5.9255962228246517</v>
      </c>
      <c r="T17" s="4">
        <f>AVERAGEIFS(Isotopes!$AI:$AI,Isotopes!$M:$M,$K17,Isotopes!$L:$L,2016)</f>
        <v>6.8560178423994556</v>
      </c>
      <c r="U17" s="4"/>
      <c r="V17" s="4">
        <f>AVERAGEIFS(Isotopes!$AJ:$AJ,Isotopes!$M:$M,$K17,Isotopes!$L:$L,2015)</f>
        <v>37.687843820947236</v>
      </c>
      <c r="W17" s="4">
        <f>AVERAGEIFS(Isotopes!$AJ:$AJ,Isotopes!$M:$M,$K17,Isotopes!$L:$L,2016)</f>
        <v>44.09935465200337</v>
      </c>
      <c r="AJ17" s="4">
        <f t="shared" si="9"/>
        <v>153</v>
      </c>
      <c r="AL17" s="4">
        <f>AVERAGEIFS(Isotopes!$AJ:$AJ,Isotopes!$M:$M,$K17,Isotopes!$L:$L,2015)</f>
        <v>37.687843820947236</v>
      </c>
      <c r="AM17" s="4">
        <f>AVERAGEIFS(Isotopes!$AJ:$AJ,Isotopes!$M:$M,$K17,Isotopes!$L:$L,2016)</f>
        <v>44.09935465200337</v>
      </c>
      <c r="AP17" s="4">
        <f t="shared" si="10"/>
        <v>153</v>
      </c>
      <c r="AQ17" s="4">
        <f t="shared" si="2"/>
        <v>19</v>
      </c>
      <c r="AR17" s="4">
        <f t="shared" si="3"/>
        <v>20</v>
      </c>
      <c r="AS17" s="4">
        <f t="shared" si="4"/>
        <v>40</v>
      </c>
      <c r="AU17" s="4">
        <f>AVERAGEIFS(Isotopes!$AJ:$AJ,Isotopes!$M:$M,$K17,Isotopes!$L:$L,2015)</f>
        <v>37.687843820947236</v>
      </c>
      <c r="AV17" s="4">
        <f>AVERAGEIFS(Isotopes!$AJ:$AJ,Isotopes!$M:$M,$K17,Isotopes!$L:$L,2016)</f>
        <v>44.09935465200337</v>
      </c>
    </row>
    <row r="18" spans="1:48" ht="13" x14ac:dyDescent="0.3">
      <c r="A18" s="30">
        <f t="shared" si="5"/>
        <v>2014</v>
      </c>
      <c r="B18" s="30">
        <f t="shared" si="6"/>
        <v>200</v>
      </c>
      <c r="C18" s="4">
        <f t="shared" si="7"/>
        <v>29</v>
      </c>
      <c r="D18" s="18">
        <v>41839</v>
      </c>
      <c r="E18" s="4">
        <f>AVERAGEIFS(Isotopes!T:T,Isotopes!K:K,D18)</f>
        <v>14</v>
      </c>
      <c r="F18" s="4">
        <f>AVERAGEIFS(Isotopes!$AB:$AB,Isotopes!$K:$K,$D18)</f>
        <v>-28.109035963113229</v>
      </c>
      <c r="G18" s="4">
        <f>AVERAGEIFS(Isotopes!$Z:$Z,Isotopes!$K:$K,$D18)</f>
        <v>8.8653848612189794</v>
      </c>
      <c r="H18" s="4">
        <f>AVERAGEIFS(Isotopes!$AI:$AI,Isotopes!$K:$K,$D18)</f>
        <v>4.8820850959785069</v>
      </c>
      <c r="I18" s="23">
        <f t="shared" si="0"/>
        <v>5.6957659453082572</v>
      </c>
      <c r="J18" s="3">
        <f t="shared" si="1"/>
        <v>35.810000114008631</v>
      </c>
      <c r="K18" s="4">
        <f t="shared" si="8"/>
        <v>154</v>
      </c>
      <c r="M18" s="4">
        <f>AVERAGEIFS(Isotopes!$T:$T,Isotopes!$M:$M,$K18,Isotopes!$L:$L,2015)</f>
        <v>14.233333333333334</v>
      </c>
      <c r="O18" s="4">
        <f>AVERAGEIFS(Isotopes!$AB:$AB,Isotopes!$M:$M,$K18,Isotopes!$L:$L,2015)</f>
        <v>-29.450853024927895</v>
      </c>
      <c r="Q18" s="4">
        <f>AVERAGEIFS(Isotopes!$Z:$Z,Isotopes!$M:$M,$K18,Isotopes!$L:$L,2015)</f>
        <v>7.912459681886415</v>
      </c>
      <c r="S18" s="4">
        <f>AVERAGEIFS(Isotopes!$AI:$AI,Isotopes!$M:$M,$K18,Isotopes!$L:$L,2015)</f>
        <v>5.6452588646291808</v>
      </c>
      <c r="T18" s="4">
        <f>AVERAGEIFS(Isotopes!$AI:$AI,Isotopes!$M:$M,$K18,Isotopes!$L:$L,2016)</f>
        <v>6.5123804159828218</v>
      </c>
      <c r="U18" s="4"/>
      <c r="V18" s="4">
        <f>AVERAGEIFS(Isotopes!$AJ:$AJ,Isotopes!$M:$M,$K18,Isotopes!$L:$L,2015)</f>
        <v>35.329704199196307</v>
      </c>
      <c r="W18" s="4">
        <f>AVERAGEIFS(Isotopes!$AJ:$AJ,Isotopes!$M:$M,$K18,Isotopes!$L:$L,2016)</f>
        <v>41.945955263641125</v>
      </c>
      <c r="AJ18" s="4">
        <f t="shared" si="9"/>
        <v>154</v>
      </c>
      <c r="AK18" s="4">
        <f>AVERAGEIFS(Isotopes!$AJ:$AJ,Isotopes!$M:$M,$K19,Isotopes!$L:$L,2014)</f>
        <v>32.923071152214256</v>
      </c>
      <c r="AL18" s="4">
        <f>AVERAGEIFS(Isotopes!$AJ:$AJ,Isotopes!$M:$M,$K18,Isotopes!$L:$L,2015)</f>
        <v>35.329704199196307</v>
      </c>
      <c r="AM18" s="4">
        <f>AVERAGEIFS(Isotopes!$AJ:$AJ,Isotopes!$M:$M,$K18,Isotopes!$L:$L,2016)</f>
        <v>41.945955263641125</v>
      </c>
      <c r="AP18" s="4">
        <f t="shared" si="10"/>
        <v>154</v>
      </c>
      <c r="AQ18" s="4">
        <f t="shared" si="2"/>
        <v>20</v>
      </c>
      <c r="AR18" s="4">
        <f t="shared" si="3"/>
        <v>21</v>
      </c>
      <c r="AS18" s="4">
        <f t="shared" si="4"/>
        <v>41</v>
      </c>
      <c r="AT18" s="4">
        <f>AVERAGEIFS(Isotopes!$AJ:$AJ,Isotopes!$M:$M,$K19,Isotopes!$L:$L,2014)</f>
        <v>32.923071152214256</v>
      </c>
      <c r="AU18" s="4">
        <f>AVERAGEIFS(Isotopes!$AJ:$AJ,Isotopes!$M:$M,$K18,Isotopes!$L:$L,2015)</f>
        <v>35.329704199196307</v>
      </c>
      <c r="AV18" s="4">
        <f>AVERAGEIFS(Isotopes!$AJ:$AJ,Isotopes!$M:$M,$K18,Isotopes!$L:$L,2016)</f>
        <v>41.945955263641125</v>
      </c>
    </row>
    <row r="19" spans="1:48" ht="13" x14ac:dyDescent="0.3">
      <c r="A19" s="30">
        <f t="shared" si="5"/>
        <v>2014</v>
      </c>
      <c r="B19" s="30">
        <f t="shared" si="6"/>
        <v>168</v>
      </c>
      <c r="C19" s="4">
        <f t="shared" si="7"/>
        <v>25</v>
      </c>
      <c r="D19" s="18">
        <v>41807</v>
      </c>
      <c r="E19" s="4">
        <f>AVERAGEIFS(Isotopes!T:T,Isotopes!K:K,D19)</f>
        <v>14</v>
      </c>
      <c r="F19" s="4">
        <f>AVERAGEIFS(Isotopes!$AB:$AB,Isotopes!$K:$K,$D19)</f>
        <v>-29.704185174512702</v>
      </c>
      <c r="G19" s="4">
        <f>AVERAGEIFS(Isotopes!$Z:$Z,Isotopes!$K:$K,$D19)</f>
        <v>8.5899273619179848</v>
      </c>
      <c r="H19" s="4">
        <f>AVERAGEIFS(Isotopes!$AI:$AI,Isotopes!$K:$K,$D19)</f>
        <v>5.7924293053091453</v>
      </c>
      <c r="I19" s="23">
        <f t="shared" si="0"/>
        <v>6.7578341895273368</v>
      </c>
      <c r="J19" s="3">
        <f t="shared" si="1"/>
        <v>43.726576645428906</v>
      </c>
      <c r="K19" s="4">
        <f t="shared" si="8"/>
        <v>155</v>
      </c>
      <c r="L19" s="4">
        <f>AVERAGEIFS(Isotopes!$T:$T,Isotopes!$M:$M,$K19,Isotopes!$L:$L,2014)</f>
        <v>11.7</v>
      </c>
      <c r="M19" s="4">
        <f>AVERAGEIFS(Isotopes!$T:$T,Isotopes!$M:$M,$K19,Isotopes!$L:$L,2015)</f>
        <v>11.56</v>
      </c>
      <c r="N19" s="4">
        <f>AVERAGEIFS(Isotopes!$AB:$AB,Isotopes!$M:$M,$K19,Isotopes!$L:$L,2014)</f>
        <v>-28.249115763409456</v>
      </c>
      <c r="O19" s="4">
        <f>AVERAGEIFS(Isotopes!$AB:$AB,Isotopes!$M:$M,$K19,Isotopes!$L:$L,2015)</f>
        <v>-28.558227767790669</v>
      </c>
      <c r="P19" s="4">
        <f>AVERAGEIFS(Isotopes!$Z:$Z,Isotopes!$M:$M,$K19,Isotopes!$L:$L,2014)</f>
        <v>9.5373158889030094</v>
      </c>
      <c r="Q19" s="4">
        <f>AVERAGEIFS(Isotopes!$Z:$Z,Isotopes!$M:$M,$K19,Isotopes!$L:$L,2015)</f>
        <v>9.1584649171677253</v>
      </c>
      <c r="R19" s="4">
        <f>AVERAGEIFS(Isotopes!$AI:$AI,Isotopes!$M:$M,$K19,Isotopes!$L:$L,2014)</f>
        <v>5.3854937606703555</v>
      </c>
      <c r="S19" s="4">
        <f>AVERAGEIFS(Isotopes!$AI:$AI,Isotopes!$M:$M,$K19,Isotopes!$L:$L,2015)</f>
        <v>5.4662230629416495</v>
      </c>
      <c r="T19" s="4">
        <f>AVERAGEIFS(Isotopes!$AI:$AI,Isotopes!$M:$M,$K19,Isotopes!$L:$L,2016)</f>
        <v>5.3779887293041346</v>
      </c>
      <c r="U19" s="4">
        <f>AVERAGEIFS(Isotopes!$AJ:$AJ,Isotopes!$M:$M,$K19,Isotopes!$L:$L,2014)</f>
        <v>32.923071152214256</v>
      </c>
      <c r="V19" s="4">
        <f>AVERAGEIFS(Isotopes!$AJ:$AJ,Isotopes!$M:$M,$K19,Isotopes!$L:$L,2015)</f>
        <v>33.730976774276819</v>
      </c>
      <c r="W19" s="4">
        <f>AVERAGEIFS(Isotopes!$AJ:$AJ,Isotopes!$M:$M,$K19,Isotopes!$L:$L,2016)</f>
        <v>32.819868913587065</v>
      </c>
      <c r="AJ19" s="4">
        <f t="shared" si="9"/>
        <v>155</v>
      </c>
      <c r="AL19" s="4">
        <f>AVERAGEIFS(Isotopes!$AJ:$AJ,Isotopes!$M:$M,$K19,Isotopes!$L:$L,2015)</f>
        <v>33.730976774276819</v>
      </c>
      <c r="AM19" s="4">
        <f>AVERAGEIFS(Isotopes!$AJ:$AJ,Isotopes!$M:$M,$K19,Isotopes!$L:$L,2016)</f>
        <v>32.819868913587065</v>
      </c>
      <c r="AP19" s="4">
        <f t="shared" si="10"/>
        <v>155</v>
      </c>
      <c r="AQ19" s="4">
        <f t="shared" si="2"/>
        <v>21</v>
      </c>
      <c r="AR19" s="4">
        <f t="shared" si="3"/>
        <v>22</v>
      </c>
      <c r="AS19" s="4">
        <f t="shared" si="4"/>
        <v>42</v>
      </c>
      <c r="AU19" s="4">
        <f>AVERAGEIFS(Isotopes!$AJ:$AJ,Isotopes!$M:$M,$K19,Isotopes!$L:$L,2015)</f>
        <v>33.730976774276819</v>
      </c>
      <c r="AV19" s="4">
        <f>AVERAGEIFS(Isotopes!$AJ:$AJ,Isotopes!$M:$M,$K19,Isotopes!$L:$L,2016)</f>
        <v>32.819868913587065</v>
      </c>
    </row>
    <row r="20" spans="1:48" ht="13" x14ac:dyDescent="0.3">
      <c r="A20" s="30">
        <f t="shared" si="5"/>
        <v>2014</v>
      </c>
      <c r="B20" s="30">
        <f t="shared" si="6"/>
        <v>169</v>
      </c>
      <c r="C20" s="4">
        <f t="shared" si="7"/>
        <v>25</v>
      </c>
      <c r="D20" s="18">
        <v>41808</v>
      </c>
      <c r="E20" s="4">
        <f>AVERAGEIFS(Isotopes!T:T,Isotopes!K:K,D20)</f>
        <v>14</v>
      </c>
      <c r="F20" s="4">
        <f>AVERAGEIFS(Isotopes!$AB:$AB,Isotopes!$K:$K,$D20)</f>
        <v>-29.363806145935467</v>
      </c>
      <c r="G20" s="4">
        <f>AVERAGEIFS(Isotopes!$Z:$Z,Isotopes!$K:$K,$D20)</f>
        <v>7.899492820168601</v>
      </c>
      <c r="H20" s="4">
        <f>AVERAGEIFS(Isotopes!$AI:$AI,Isotopes!$K:$K,$D20)</f>
        <v>5.797052442023487</v>
      </c>
      <c r="I20" s="23">
        <f t="shared" si="0"/>
        <v>6.7632278490274018</v>
      </c>
      <c r="J20" s="3">
        <f t="shared" si="1"/>
        <v>43.761190977926347</v>
      </c>
      <c r="K20" s="4">
        <f t="shared" si="8"/>
        <v>156</v>
      </c>
      <c r="M20" s="4">
        <f>AVERAGEIFS(Isotopes!$T:$T,Isotopes!$M:$M,$K20,Isotopes!$L:$L,2015)</f>
        <v>11.559999999999999</v>
      </c>
      <c r="O20" s="4">
        <f>AVERAGEIFS(Isotopes!$AB:$AB,Isotopes!$M:$M,$K20,Isotopes!$L:$L,2015)</f>
        <v>-28.49962378284274</v>
      </c>
      <c r="Q20" s="4">
        <f>AVERAGEIFS(Isotopes!$Z:$Z,Isotopes!$M:$M,$K20,Isotopes!$L:$L,2015)</f>
        <v>9.428558528657998</v>
      </c>
      <c r="S20" s="4">
        <f>AVERAGEIFS(Isotopes!$AI:$AI,Isotopes!$M:$M,$K20,Isotopes!$L:$L,2015)</f>
        <v>5.526143812592748</v>
      </c>
      <c r="T20" s="4">
        <f>AVERAGEIFS(Isotopes!$AI:$AI,Isotopes!$M:$M,$K20,Isotopes!$L:$L,2016)</f>
        <v>5.6656933939828882</v>
      </c>
      <c r="U20" s="4"/>
      <c r="V20" s="4">
        <f>AVERAGEIFS(Isotopes!$AJ:$AJ,Isotopes!$M:$M,$K20,Isotopes!$L:$L,2015)</f>
        <v>34.22381697669131</v>
      </c>
      <c r="W20" s="4">
        <f>AVERAGEIFS(Isotopes!$AJ:$AJ,Isotopes!$M:$M,$K20,Isotopes!$L:$L,2016)</f>
        <v>35.23484012478356</v>
      </c>
      <c r="AJ20" s="4">
        <f t="shared" si="9"/>
        <v>156</v>
      </c>
      <c r="AK20" s="4">
        <f>AVERAGEIFS(Isotopes!$AJ:$AJ,Isotopes!$M:$M,$K21,Isotopes!$L:$L,2014)</f>
        <v>37.515711189194491</v>
      </c>
      <c r="AL20" s="4">
        <f>AVERAGEIFS(Isotopes!$AJ:$AJ,Isotopes!$M:$M,$K20,Isotopes!$L:$L,2015)</f>
        <v>34.22381697669131</v>
      </c>
      <c r="AM20" s="4">
        <f>AVERAGEIFS(Isotopes!$AJ:$AJ,Isotopes!$M:$M,$K20,Isotopes!$L:$L,2016)</f>
        <v>35.23484012478356</v>
      </c>
      <c r="AP20" s="4">
        <f t="shared" si="10"/>
        <v>156</v>
      </c>
      <c r="AQ20" s="4">
        <f t="shared" si="2"/>
        <v>22</v>
      </c>
      <c r="AR20" s="4">
        <f t="shared" si="3"/>
        <v>23</v>
      </c>
      <c r="AS20" s="4">
        <f t="shared" si="4"/>
        <v>43</v>
      </c>
      <c r="AT20" s="4">
        <f>AVERAGEIFS(Isotopes!$AJ:$AJ,Isotopes!$M:$M,$K21,Isotopes!$L:$L,2014)</f>
        <v>37.515711189194491</v>
      </c>
      <c r="AU20" s="4">
        <f>AVERAGEIFS(Isotopes!$AJ:$AJ,Isotopes!$M:$M,$K20,Isotopes!$L:$L,2015)</f>
        <v>34.22381697669131</v>
      </c>
      <c r="AV20" s="4">
        <f>AVERAGEIFS(Isotopes!$AJ:$AJ,Isotopes!$M:$M,$K20,Isotopes!$L:$L,2016)</f>
        <v>35.23484012478356</v>
      </c>
    </row>
    <row r="21" spans="1:48" ht="13" x14ac:dyDescent="0.3">
      <c r="A21" s="30">
        <f t="shared" si="5"/>
        <v>2014</v>
      </c>
      <c r="B21" s="30">
        <f t="shared" si="6"/>
        <v>188</v>
      </c>
      <c r="C21" s="4">
        <f t="shared" si="7"/>
        <v>28</v>
      </c>
      <c r="D21" s="18">
        <v>41827</v>
      </c>
      <c r="E21" s="4">
        <f>AVERAGEIFS(Isotopes!T:T,Isotopes!K:K,D21)</f>
        <v>14.4</v>
      </c>
      <c r="F21" s="4">
        <f>AVERAGEIFS(Isotopes!$AB:$AB,Isotopes!$K:$K,$D21)</f>
        <v>-28.470112461952091</v>
      </c>
      <c r="G21" s="4">
        <f>AVERAGEIFS(Isotopes!$Z:$Z,Isotopes!$K:$K,$D21)</f>
        <v>8.8466407439310935</v>
      </c>
      <c r="H21" s="4">
        <f>AVERAGEIFS(Isotopes!$AI:$AI,Isotopes!$K:$K,$D21)</f>
        <v>5.2751207939854128</v>
      </c>
      <c r="I21" s="23">
        <f t="shared" si="0"/>
        <v>6.1543075929829811</v>
      </c>
      <c r="J21" s="3">
        <f t="shared" si="1"/>
        <v>39.519748722114414</v>
      </c>
      <c r="K21" s="4">
        <f t="shared" si="8"/>
        <v>157</v>
      </c>
      <c r="L21" s="4">
        <f>AVERAGEIFS(Isotopes!$T:$T,Isotopes!$M:$M,$K21,Isotopes!$L:$L,2014)</f>
        <v>11</v>
      </c>
      <c r="M21" s="4">
        <f>AVERAGEIFS(Isotopes!$T:$T,Isotopes!$M:$M,$K21,Isotopes!$L:$L,2015)</f>
        <v>11.799999999999999</v>
      </c>
      <c r="N21" s="4">
        <f>AVERAGEIFS(Isotopes!$AB:$AB,Isotopes!$M:$M,$K21,Isotopes!$L:$L,2014)</f>
        <v>-28.424661968308747</v>
      </c>
      <c r="O21" s="4">
        <f>AVERAGEIFS(Isotopes!$AB:$AB,Isotopes!$M:$M,$K21,Isotopes!$L:$L,2015)</f>
        <v>-27.96402465123089</v>
      </c>
      <c r="P21" s="4">
        <f>AVERAGEIFS(Isotopes!$Z:$Z,Isotopes!$M:$M,$K21,Isotopes!$L:$L,2014)</f>
        <v>8.1457043276352508</v>
      </c>
      <c r="Q21" s="4">
        <f>AVERAGEIFS(Isotopes!$Z:$Z,Isotopes!$M:$M,$K21,Isotopes!$L:$L,2015)</f>
        <v>9.070993319833379</v>
      </c>
      <c r="R21" s="4">
        <f>AVERAGEIFS(Isotopes!$AI:$AI,Isotopes!$M:$M,$K21,Isotopes!$L:$L,2014)</f>
        <v>5.9751184744575863</v>
      </c>
      <c r="S21" s="4">
        <f>AVERAGEIFS(Isotopes!$AI:$AI,Isotopes!$M:$M,$K21,Isotopes!$L:$L,2015)</f>
        <v>5.2529645767302569</v>
      </c>
      <c r="T21" s="4">
        <f>AVERAGEIFS(Isotopes!$AI:$AI,Isotopes!$M:$M,$K21,Isotopes!$L:$L,2016)</f>
        <v>5.6385451756948841</v>
      </c>
      <c r="U21" s="4">
        <f>AVERAGEIFS(Isotopes!$AJ:$AJ,Isotopes!$M:$M,$K21,Isotopes!$L:$L,2014)</f>
        <v>37.515711189194491</v>
      </c>
      <c r="V21" s="4">
        <f>AVERAGEIFS(Isotopes!$AJ:$AJ,Isotopes!$M:$M,$K21,Isotopes!$L:$L,2015)</f>
        <v>31.605347328831716</v>
      </c>
      <c r="W21" s="4">
        <f>AVERAGEIFS(Isotopes!$AJ:$AJ,Isotopes!$M:$M,$K21,Isotopes!$L:$L,2016)</f>
        <v>35.117477678043521</v>
      </c>
      <c r="AJ21" s="4">
        <f t="shared" si="9"/>
        <v>157</v>
      </c>
      <c r="AL21" s="4">
        <f>AVERAGEIFS(Isotopes!$AJ:$AJ,Isotopes!$M:$M,$K21,Isotopes!$L:$L,2015)</f>
        <v>31.605347328831716</v>
      </c>
      <c r="AM21" s="4">
        <f>AVERAGEIFS(Isotopes!$AJ:$AJ,Isotopes!$M:$M,$K21,Isotopes!$L:$L,2016)</f>
        <v>35.117477678043521</v>
      </c>
      <c r="AP21" s="4">
        <f t="shared" si="10"/>
        <v>157</v>
      </c>
      <c r="AQ21" s="4">
        <f t="shared" si="2"/>
        <v>23</v>
      </c>
      <c r="AR21" s="4">
        <f t="shared" si="3"/>
        <v>24</v>
      </c>
      <c r="AS21" s="4">
        <f t="shared" si="4"/>
        <v>44</v>
      </c>
      <c r="AU21" s="4">
        <f>AVERAGEIFS(Isotopes!$AJ:$AJ,Isotopes!$M:$M,$K21,Isotopes!$L:$L,2015)</f>
        <v>31.605347328831716</v>
      </c>
      <c r="AV21" s="4">
        <f>AVERAGEIFS(Isotopes!$AJ:$AJ,Isotopes!$M:$M,$K21,Isotopes!$L:$L,2016)</f>
        <v>35.117477678043521</v>
      </c>
    </row>
    <row r="22" spans="1:48" ht="13" x14ac:dyDescent="0.3">
      <c r="A22" s="30">
        <f t="shared" si="5"/>
        <v>2014</v>
      </c>
      <c r="B22" s="30">
        <f t="shared" si="6"/>
        <v>189</v>
      </c>
      <c r="C22" s="4">
        <f t="shared" si="7"/>
        <v>28</v>
      </c>
      <c r="D22" s="18">
        <v>41828</v>
      </c>
      <c r="E22" s="4">
        <f>AVERAGEIFS(Isotopes!T:T,Isotopes!K:K,D22)</f>
        <v>14.4</v>
      </c>
      <c r="F22" s="4">
        <f>AVERAGEIFS(Isotopes!$AB:$AB,Isotopes!$K:$K,$D22)</f>
        <v>-27.755991445658101</v>
      </c>
      <c r="G22" s="4">
        <f>AVERAGEIFS(Isotopes!$Z:$Z,Isotopes!$K:$K,$D22)</f>
        <v>10.312596987170105</v>
      </c>
      <c r="H22" s="4">
        <f>AVERAGEIFS(Isotopes!$AI:$AI,Isotopes!$K:$K,$D22)</f>
        <v>5.3934587140096388</v>
      </c>
      <c r="I22" s="23">
        <f t="shared" si="0"/>
        <v>6.2923684996779121</v>
      </c>
      <c r="J22" s="3">
        <f t="shared" si="1"/>
        <v>40.544242862653654</v>
      </c>
      <c r="K22" s="4">
        <f t="shared" si="8"/>
        <v>158</v>
      </c>
      <c r="M22" s="4">
        <f>AVERAGEIFS(Isotopes!$T:$T,Isotopes!$M:$M,$K22,Isotopes!$L:$L,2015)</f>
        <v>11.746153846153845</v>
      </c>
      <c r="O22" s="4">
        <f>AVERAGEIFS(Isotopes!$AB:$AB,Isotopes!$M:$M,$K22,Isotopes!$L:$L,2015)</f>
        <v>-27.970255498263796</v>
      </c>
      <c r="Q22" s="4">
        <f>AVERAGEIFS(Isotopes!$Z:$Z,Isotopes!$M:$M,$K22,Isotopes!$L:$L,2015)</f>
        <v>9.9156484035037487</v>
      </c>
      <c r="S22" s="4">
        <f>AVERAGEIFS(Isotopes!$AI:$AI,Isotopes!$M:$M,$K22,Isotopes!$L:$L,2015)</f>
        <v>5.4055687657706022</v>
      </c>
      <c r="T22" s="4">
        <f>AVERAGEIFS(Isotopes!$AI:$AI,Isotopes!$M:$M,$K22,Isotopes!$L:$L,2016)</f>
        <v>5.3782325086804237</v>
      </c>
      <c r="U22" s="4"/>
      <c r="V22" s="4">
        <f>AVERAGEIFS(Isotopes!$AJ:$AJ,Isotopes!$M:$M,$K22,Isotopes!$L:$L,2015)</f>
        <v>33.110952360578352</v>
      </c>
      <c r="W22" s="4">
        <f>AVERAGEIFS(Isotopes!$AJ:$AJ,Isotopes!$M:$M,$K22,Isotopes!$L:$L,2016)</f>
        <v>32.858259393739942</v>
      </c>
      <c r="AJ22" s="4">
        <f t="shared" si="9"/>
        <v>158</v>
      </c>
      <c r="AL22" s="4">
        <f>AVERAGEIFS(Isotopes!$AJ:$AJ,Isotopes!$M:$M,$K22,Isotopes!$L:$L,2015)</f>
        <v>33.110952360578352</v>
      </c>
      <c r="AM22" s="4">
        <f>AVERAGEIFS(Isotopes!$AJ:$AJ,Isotopes!$M:$M,$K22,Isotopes!$L:$L,2016)</f>
        <v>32.858259393739942</v>
      </c>
      <c r="AP22" s="4">
        <f t="shared" si="10"/>
        <v>158</v>
      </c>
      <c r="AQ22" s="4">
        <f t="shared" si="2"/>
        <v>24</v>
      </c>
      <c r="AR22" s="4">
        <f t="shared" si="3"/>
        <v>25</v>
      </c>
      <c r="AS22" s="4">
        <f t="shared" si="4"/>
        <v>45</v>
      </c>
      <c r="AU22" s="4">
        <f>AVERAGEIFS(Isotopes!$AJ:$AJ,Isotopes!$M:$M,$K22,Isotopes!$L:$L,2015)</f>
        <v>33.110952360578352</v>
      </c>
      <c r="AV22" s="4">
        <f>AVERAGEIFS(Isotopes!$AJ:$AJ,Isotopes!$M:$M,$K22,Isotopes!$L:$L,2016)</f>
        <v>32.858259393739942</v>
      </c>
    </row>
    <row r="23" spans="1:48" ht="13" x14ac:dyDescent="0.3">
      <c r="A23" s="30">
        <f t="shared" si="5"/>
        <v>2014</v>
      </c>
      <c r="B23" s="30">
        <f t="shared" si="6"/>
        <v>190</v>
      </c>
      <c r="C23" s="4">
        <f t="shared" si="7"/>
        <v>28</v>
      </c>
      <c r="D23" s="18">
        <v>41829</v>
      </c>
      <c r="E23" s="4">
        <f>AVERAGEIFS(Isotopes!T:T,Isotopes!K:K,D23)</f>
        <v>14</v>
      </c>
      <c r="F23" s="4">
        <f>AVERAGEIFS(Isotopes!$AB:$AB,Isotopes!$K:$K,$D23)</f>
        <v>-28.248861016966146</v>
      </c>
      <c r="G23" s="4">
        <f>AVERAGEIFS(Isotopes!$Z:$Z,Isotopes!$K:$K,$D23)</f>
        <v>9.8246720381146417</v>
      </c>
      <c r="H23" s="4">
        <f>AVERAGEIFS(Isotopes!$AI:$AI,Isotopes!$K:$K,$D23)</f>
        <v>5.1624244735185618</v>
      </c>
      <c r="I23" s="23">
        <f t="shared" si="0"/>
        <v>6.0228285524383223</v>
      </c>
      <c r="J23" s="3">
        <f t="shared" si="1"/>
        <v>38.506189092115903</v>
      </c>
      <c r="K23" s="4">
        <f t="shared" si="8"/>
        <v>159</v>
      </c>
      <c r="M23" s="4">
        <f>AVERAGEIFS(Isotopes!$T:$T,Isotopes!$M:$M,$K23,Isotopes!$L:$L,2015)</f>
        <v>9.75</v>
      </c>
      <c r="O23" s="4">
        <f>AVERAGEIFS(Isotopes!$AB:$AB,Isotopes!$M:$M,$K23,Isotopes!$L:$L,2015)</f>
        <v>-26.726741118912969</v>
      </c>
      <c r="Q23" s="4">
        <f>AVERAGEIFS(Isotopes!$Z:$Z,Isotopes!$M:$M,$K23,Isotopes!$L:$L,2015)</f>
        <v>8.2113616992916274</v>
      </c>
      <c r="S23" s="4">
        <f>AVERAGEIFS(Isotopes!$AI:$AI,Isotopes!$M:$M,$K23,Isotopes!$L:$L,2015)</f>
        <v>4.7849938653697954</v>
      </c>
      <c r="T23" s="4">
        <f>AVERAGEIFS(Isotopes!$AI:$AI,Isotopes!$M:$M,$K23,Isotopes!$L:$L,2016)</f>
        <v>5.4435463541513203</v>
      </c>
      <c r="U23" s="4"/>
      <c r="V23" s="4">
        <f>AVERAGEIFS(Isotopes!$AJ:$AJ,Isotopes!$M:$M,$K23,Isotopes!$L:$L,2015)</f>
        <v>26.669357052787898</v>
      </c>
      <c r="W23" s="4">
        <f>AVERAGEIFS(Isotopes!$AJ:$AJ,Isotopes!$M:$M,$K23,Isotopes!$L:$L,2016)</f>
        <v>33.464316784822039</v>
      </c>
      <c r="AJ23" s="4">
        <f t="shared" si="9"/>
        <v>159</v>
      </c>
      <c r="AK23" s="4">
        <f>AVERAGEIFS(Isotopes!$AJ:$AJ,Isotopes!$M:$M,$K24,Isotopes!$L:$L,2014)</f>
        <v>36.462100331200581</v>
      </c>
      <c r="AL23" s="4">
        <f>AVERAGEIFS(Isotopes!$AJ:$AJ,Isotopes!$M:$M,$K23,Isotopes!$L:$L,2015)</f>
        <v>26.669357052787898</v>
      </c>
      <c r="AM23" s="4">
        <f>AVERAGEIFS(Isotopes!$AJ:$AJ,Isotopes!$M:$M,$K23,Isotopes!$L:$L,2016)</f>
        <v>33.464316784822039</v>
      </c>
      <c r="AP23" s="4">
        <f t="shared" si="10"/>
        <v>159</v>
      </c>
      <c r="AQ23" s="4">
        <f t="shared" si="2"/>
        <v>25</v>
      </c>
      <c r="AR23" s="4">
        <f t="shared" si="3"/>
        <v>26</v>
      </c>
      <c r="AS23" s="4">
        <f t="shared" si="4"/>
        <v>46</v>
      </c>
      <c r="AT23" s="4">
        <f>AVERAGEIFS(Isotopes!$AJ:$AJ,Isotopes!$M:$M,$K24,Isotopes!$L:$L,2014)</f>
        <v>36.462100331200581</v>
      </c>
      <c r="AU23" s="4">
        <f>AVERAGEIFS(Isotopes!$AJ:$AJ,Isotopes!$M:$M,$K23,Isotopes!$L:$L,2015)</f>
        <v>26.669357052787898</v>
      </c>
      <c r="AV23" s="4">
        <f>AVERAGEIFS(Isotopes!$AJ:$AJ,Isotopes!$M:$M,$K23,Isotopes!$L:$L,2016)</f>
        <v>33.464316784822039</v>
      </c>
    </row>
    <row r="24" spans="1:48" ht="13" x14ac:dyDescent="0.3">
      <c r="A24" s="30">
        <f t="shared" si="5"/>
        <v>2015</v>
      </c>
      <c r="B24" s="30">
        <f t="shared" si="6"/>
        <v>138</v>
      </c>
      <c r="C24" s="4">
        <f t="shared" si="7"/>
        <v>21</v>
      </c>
      <c r="D24" s="26">
        <v>42142</v>
      </c>
      <c r="E24" s="4">
        <f>AVERAGEIFS(Isotopes!T:T,Isotopes!K:K,D24)</f>
        <v>11.955000000000002</v>
      </c>
      <c r="F24" s="4">
        <f>AVERAGEIFS(Isotopes!$AB:$AB,Isotopes!$K:$K,$D24)</f>
        <v>-28.286919760580211</v>
      </c>
      <c r="G24" s="4">
        <f>AVERAGEIFS(Isotopes!$Z:$Z,Isotopes!$K:$K,$D24)</f>
        <v>8.5091986912478923</v>
      </c>
      <c r="H24" s="4">
        <f>AVERAGEIFS(Isotopes!$AI:$AI,Isotopes!$K:$K,$D24)</f>
        <v>5.5083278538963576</v>
      </c>
      <c r="I24" s="23">
        <f t="shared" si="0"/>
        <v>6.4263824962124163</v>
      </c>
      <c r="J24" s="3">
        <f t="shared" si="1"/>
        <v>41.501849417373776</v>
      </c>
      <c r="K24" s="4">
        <f t="shared" si="8"/>
        <v>160</v>
      </c>
      <c r="L24" s="4">
        <f>AVERAGEIFS(Isotopes!$T:$T,Isotopes!$M:$M,$K24,Isotopes!$L:$L,2014)</f>
        <v>10.4</v>
      </c>
      <c r="N24" s="4">
        <f>AVERAGEIFS(Isotopes!$AB:$AB,Isotopes!$M:$M,$K24,Isotopes!$L:$L,2014)</f>
        <v>-27.415285397048525</v>
      </c>
      <c r="P24" s="4">
        <f>AVERAGEIFS(Isotopes!$Z:$Z,Isotopes!$M:$M,$K24,Isotopes!$L:$L,2014)</f>
        <v>7.9871704690514891</v>
      </c>
      <c r="R24" s="4">
        <f>AVERAGEIFS(Isotopes!$AI:$AI,Isotopes!$M:$M,$K24,Isotopes!$L:$L,2014)</f>
        <v>5.8139127243264301</v>
      </c>
      <c r="S24" s="4"/>
      <c r="T24" s="4"/>
      <c r="U24" s="4">
        <f>AVERAGEIFS(Isotopes!$AJ:$AJ,Isotopes!$M:$M,$K24,Isotopes!$L:$L,2014)</f>
        <v>36.462100331200581</v>
      </c>
      <c r="AJ24" s="4">
        <f t="shared" si="9"/>
        <v>160</v>
      </c>
      <c r="AP24" s="4">
        <f t="shared" si="10"/>
        <v>160</v>
      </c>
      <c r="AQ24" s="4">
        <f t="shared" si="2"/>
        <v>26</v>
      </c>
      <c r="AR24" s="4">
        <f t="shared" si="3"/>
        <v>27</v>
      </c>
      <c r="AS24" s="4">
        <f t="shared" si="4"/>
        <v>47</v>
      </c>
    </row>
    <row r="25" spans="1:48" ht="13" x14ac:dyDescent="0.3">
      <c r="A25" s="30">
        <f t="shared" si="5"/>
        <v>2015</v>
      </c>
      <c r="B25" s="30">
        <f t="shared" si="6"/>
        <v>139</v>
      </c>
      <c r="C25" s="4">
        <f t="shared" si="7"/>
        <v>21</v>
      </c>
      <c r="D25" s="27">
        <v>42143</v>
      </c>
      <c r="E25" s="4">
        <f>AVERAGEIFS(Isotopes!T:T,Isotopes!K:K,D25)</f>
        <v>11.319999999999999</v>
      </c>
      <c r="F25" s="4">
        <f>AVERAGEIFS(Isotopes!$AB:$AB,Isotopes!$K:$K,$D25)</f>
        <v>-28.202826935013785</v>
      </c>
      <c r="G25" s="4">
        <f>AVERAGEIFS(Isotopes!$Z:$Z,Isotopes!$K:$K,$D25)</f>
        <v>8.6304986643912738</v>
      </c>
      <c r="H25" s="4">
        <f>AVERAGEIFS(Isotopes!$AI:$AI,Isotopes!$K:$K,$D25)</f>
        <v>5.4011599126039886</v>
      </c>
      <c r="I25" s="23">
        <f t="shared" si="0"/>
        <v>6.3013532313713201</v>
      </c>
      <c r="J25" s="3">
        <f t="shared" si="1"/>
        <v>40.609556295034267</v>
      </c>
      <c r="K25" s="4">
        <f t="shared" si="8"/>
        <v>161</v>
      </c>
      <c r="M25" s="4">
        <f>AVERAGEIFS(Isotopes!$T:$T,Isotopes!$M:$M,$K25,Isotopes!$L:$L,2015)</f>
        <v>12.083333333333334</v>
      </c>
      <c r="O25" s="4">
        <f>AVERAGEIFS(Isotopes!$AB:$AB,Isotopes!$M:$M,$K25,Isotopes!$L:$L,2015)</f>
        <v>-27.280712037925454</v>
      </c>
      <c r="Q25" s="4">
        <f>AVERAGEIFS(Isotopes!$Z:$Z,Isotopes!$M:$M,$K25,Isotopes!$L:$L,2015)</f>
        <v>8.9413752880025452</v>
      </c>
      <c r="S25" s="4">
        <f>AVERAGEIFS(Isotopes!$AI:$AI,Isotopes!$M:$M,$K25,Isotopes!$L:$L,2015)</f>
        <v>5.2721482480299722</v>
      </c>
      <c r="T25" s="4">
        <f>AVERAGEIFS(Isotopes!$AI:$AI,Isotopes!$M:$M,$K25,Isotopes!$L:$L,2016)</f>
        <v>5.1661761178217018</v>
      </c>
      <c r="U25" s="4"/>
      <c r="V25" s="4">
        <f>AVERAGEIFS(Isotopes!$AJ:$AJ,Isotopes!$M:$M,$K25,Isotopes!$L:$L,2015)</f>
        <v>31.807823072242893</v>
      </c>
      <c r="W25" s="4">
        <f>AVERAGEIFS(Isotopes!$AJ:$AJ,Isotopes!$M:$M,$K25,Isotopes!$L:$L,2016)</f>
        <v>30.535659506273163</v>
      </c>
      <c r="AJ25" s="4">
        <f t="shared" si="9"/>
        <v>161</v>
      </c>
      <c r="AK25" s="4">
        <f>AVERAGEIFS(Isotopes!$AJ:$AJ,Isotopes!$M:$M,$K26,Isotopes!$L:$L,2014)</f>
        <v>36.106403811409862</v>
      </c>
      <c r="AL25" s="4">
        <f>AVERAGEIFS(Isotopes!$AJ:$AJ,Isotopes!$M:$M,$K25,Isotopes!$L:$L,2015)</f>
        <v>31.807823072242893</v>
      </c>
      <c r="AM25" s="4">
        <f>AVERAGEIFS(Isotopes!$AJ:$AJ,Isotopes!$M:$M,$K25,Isotopes!$L:$L,2016)</f>
        <v>30.535659506273163</v>
      </c>
      <c r="AP25" s="4">
        <f t="shared" si="10"/>
        <v>161</v>
      </c>
      <c r="AQ25" s="4">
        <f t="shared" si="2"/>
        <v>27</v>
      </c>
      <c r="AR25" s="4">
        <f t="shared" si="3"/>
        <v>28</v>
      </c>
      <c r="AS25" s="4">
        <f t="shared" si="4"/>
        <v>48</v>
      </c>
      <c r="AT25" s="4">
        <f>AVERAGEIFS(Isotopes!$AJ:$AJ,Isotopes!$M:$M,$K26,Isotopes!$L:$L,2014)</f>
        <v>36.106403811409862</v>
      </c>
      <c r="AU25" s="4">
        <f>AVERAGEIFS(Isotopes!$AJ:$AJ,Isotopes!$M:$M,$K25,Isotopes!$L:$L,2015)</f>
        <v>31.807823072242893</v>
      </c>
      <c r="AV25" s="4">
        <f>AVERAGEIFS(Isotopes!$AJ:$AJ,Isotopes!$M:$M,$K25,Isotopes!$L:$L,2016)</f>
        <v>30.535659506273163</v>
      </c>
    </row>
    <row r="26" spans="1:48" ht="13" x14ac:dyDescent="0.3">
      <c r="A26" s="30">
        <f t="shared" si="5"/>
        <v>2015</v>
      </c>
      <c r="B26" s="30">
        <f t="shared" si="6"/>
        <v>140</v>
      </c>
      <c r="C26" s="4">
        <f t="shared" si="7"/>
        <v>21</v>
      </c>
      <c r="D26" s="27">
        <v>42144</v>
      </c>
      <c r="E26" s="4">
        <f>AVERAGEIFS(Isotopes!T:T,Isotopes!K:K,D26)</f>
        <v>11.117647058823527</v>
      </c>
      <c r="F26" s="4">
        <f>AVERAGEIFS(Isotopes!$AB:$AB,Isotopes!$K:$K,$D26)</f>
        <v>-28.211672231324972</v>
      </c>
      <c r="G26" s="4">
        <f>AVERAGEIFS(Isotopes!$Z:$Z,Isotopes!$K:$K,$D26)</f>
        <v>8.376820714475457</v>
      </c>
      <c r="H26" s="4">
        <f>AVERAGEIFS(Isotopes!$AI:$AI,Isotopes!$K:$K,$D26)</f>
        <v>5.4413996123076993</v>
      </c>
      <c r="I26" s="23">
        <f t="shared" si="0"/>
        <v>6.3482995476923163</v>
      </c>
      <c r="J26" s="3">
        <f t="shared" si="1"/>
        <v>40.948198838940613</v>
      </c>
      <c r="K26" s="4">
        <f t="shared" si="8"/>
        <v>162</v>
      </c>
      <c r="L26" s="4">
        <f>AVERAGEIFS(Isotopes!$T:$T,Isotopes!$M:$M,$K26,Isotopes!$L:$L,2014)</f>
        <v>11</v>
      </c>
      <c r="M26" s="4">
        <f>AVERAGEIFS(Isotopes!$T:$T,Isotopes!$M:$M,$K26,Isotopes!$L:$L,2015)</f>
        <v>10.940000000000001</v>
      </c>
      <c r="N26" s="4">
        <f>AVERAGEIFS(Isotopes!$AB:$AB,Isotopes!$M:$M,$K26,Isotopes!$L:$L,2014)</f>
        <v>-27.260253996214487</v>
      </c>
      <c r="O26" s="4">
        <f>AVERAGEIFS(Isotopes!$AB:$AB,Isotopes!$M:$M,$K26,Isotopes!$L:$L,2015)</f>
        <v>-27.375785802719275</v>
      </c>
      <c r="P26" s="4">
        <f>AVERAGEIFS(Isotopes!$Z:$Z,Isotopes!$M:$M,$K26,Isotopes!$L:$L,2014)</f>
        <v>6.9317596710875007</v>
      </c>
      <c r="Q26" s="4">
        <f>AVERAGEIFS(Isotopes!$Z:$Z,Isotopes!$M:$M,$K26,Isotopes!$L:$L,2015)</f>
        <v>8.8547250863370088</v>
      </c>
      <c r="R26" s="4">
        <f>AVERAGEIFS(Isotopes!$AI:$AI,Isotopes!$M:$M,$K26,Isotopes!$L:$L,2014)</f>
        <v>5.7379331022875872</v>
      </c>
      <c r="S26" s="4">
        <f>AVERAGEIFS(Isotopes!$AI:$AI,Isotopes!$M:$M,$K26,Isotopes!$L:$L,2015)</f>
        <v>5.2584067041586966</v>
      </c>
      <c r="T26" s="4">
        <f>AVERAGEIFS(Isotopes!$AI:$AI,Isotopes!$M:$M,$K26,Isotopes!$L:$L,2016)</f>
        <v>5.0748143881916956</v>
      </c>
      <c r="U26" s="4">
        <f>AVERAGEIFS(Isotopes!$AJ:$AJ,Isotopes!$M:$M,$K26,Isotopes!$L:$L,2014)</f>
        <v>36.106403811409862</v>
      </c>
      <c r="V26" s="4">
        <f>AVERAGEIFS(Isotopes!$AJ:$AJ,Isotopes!$M:$M,$K26,Isotopes!$L:$L,2015)</f>
        <v>31.683862878139184</v>
      </c>
      <c r="W26" s="4">
        <f>AVERAGEIFS(Isotopes!$AJ:$AJ,Isotopes!$M:$M,$K26,Isotopes!$L:$L,2016)</f>
        <v>29.576057851171093</v>
      </c>
      <c r="AJ26" s="4">
        <f t="shared" si="9"/>
        <v>162</v>
      </c>
      <c r="AL26" s="4">
        <f>AVERAGEIFS(Isotopes!$AJ:$AJ,Isotopes!$M:$M,$K26,Isotopes!$L:$L,2015)</f>
        <v>31.683862878139184</v>
      </c>
      <c r="AM26" s="4">
        <f>AVERAGEIFS(Isotopes!$AJ:$AJ,Isotopes!$M:$M,$K26,Isotopes!$L:$L,2016)</f>
        <v>29.576057851171093</v>
      </c>
      <c r="AP26" s="4">
        <f t="shared" si="10"/>
        <v>162</v>
      </c>
      <c r="AQ26" s="4">
        <f t="shared" si="2"/>
        <v>28</v>
      </c>
      <c r="AR26" s="4">
        <f t="shared" si="3"/>
        <v>29</v>
      </c>
      <c r="AS26" s="4">
        <f t="shared" si="4"/>
        <v>49</v>
      </c>
      <c r="AU26" s="4">
        <f>AVERAGEIFS(Isotopes!$AJ:$AJ,Isotopes!$M:$M,$K26,Isotopes!$L:$L,2015)</f>
        <v>31.683862878139184</v>
      </c>
      <c r="AV26" s="4">
        <f>AVERAGEIFS(Isotopes!$AJ:$AJ,Isotopes!$M:$M,$K26,Isotopes!$L:$L,2016)</f>
        <v>29.576057851171093</v>
      </c>
    </row>
    <row r="27" spans="1:48" ht="13" x14ac:dyDescent="0.3">
      <c r="A27" s="30">
        <f t="shared" si="5"/>
        <v>2015</v>
      </c>
      <c r="B27" s="30">
        <f t="shared" si="6"/>
        <v>146</v>
      </c>
      <c r="C27" s="4">
        <f t="shared" si="7"/>
        <v>22</v>
      </c>
      <c r="D27" s="27">
        <v>42150</v>
      </c>
      <c r="E27" s="4">
        <f>AVERAGEIFS(Isotopes!T:T,Isotopes!K:K,D27)</f>
        <v>12.340000000000002</v>
      </c>
      <c r="F27" s="4">
        <f>AVERAGEIFS(Isotopes!$AB:$AB,Isotopes!$K:$K,$D27)</f>
        <v>-28.413887718391194</v>
      </c>
      <c r="G27" s="4">
        <f>AVERAGEIFS(Isotopes!$Z:$Z,Isotopes!$K:$K,$D27)</f>
        <v>9.1248056119038843</v>
      </c>
      <c r="H27" s="4">
        <f>AVERAGEIFS(Isotopes!$AI:$AI,Isotopes!$K:$K,$D27)</f>
        <v>5.1910258213268303</v>
      </c>
      <c r="I27" s="23">
        <f t="shared" si="0"/>
        <v>6.0561967915479684</v>
      </c>
      <c r="J27" s="3">
        <f t="shared" si="1"/>
        <v>38.767042142286236</v>
      </c>
      <c r="K27" s="4">
        <f t="shared" si="8"/>
        <v>163</v>
      </c>
      <c r="M27" s="4">
        <f>AVERAGEIFS(Isotopes!$T:$T,Isotopes!$M:$M,$K27,Isotopes!$L:$L,2015)</f>
        <v>12</v>
      </c>
      <c r="O27" s="4">
        <f>AVERAGEIFS(Isotopes!$AB:$AB,Isotopes!$M:$M,$K27,Isotopes!$L:$L,2015)</f>
        <v>-28.554678521862321</v>
      </c>
      <c r="Q27" s="4">
        <f>AVERAGEIFS(Isotopes!$Z:$Z,Isotopes!$M:$M,$K27,Isotopes!$L:$L,2015)</f>
        <v>10.82280506466882</v>
      </c>
      <c r="S27" s="4">
        <f>AVERAGEIFS(Isotopes!$AI:$AI,Isotopes!$M:$M,$K27,Isotopes!$L:$L,2015)</f>
        <v>5.2150056195254715</v>
      </c>
      <c r="T27" s="4">
        <f>AVERAGEIFS(Isotopes!$AI:$AI,Isotopes!$M:$M,$K27,Isotopes!$L:$L,2016)</f>
        <v>5.1938803206658699</v>
      </c>
      <c r="U27" s="4"/>
      <c r="V27" s="4">
        <f>AVERAGEIFS(Isotopes!$AJ:$AJ,Isotopes!$M:$M,$K27,Isotopes!$L:$L,2015)</f>
        <v>31.324470127432321</v>
      </c>
      <c r="W27" s="4">
        <f>AVERAGEIFS(Isotopes!$AJ:$AJ,Isotopes!$M:$M,$K27,Isotopes!$L:$L,2016)</f>
        <v>31.041948817857708</v>
      </c>
      <c r="AJ27" s="4">
        <f t="shared" si="9"/>
        <v>163</v>
      </c>
      <c r="AK27" s="4">
        <f>AVERAGEIFS(Isotopes!$AJ:$AJ,Isotopes!$M:$M,$K28,Isotopes!$L:$L,2014)</f>
        <v>36.563240724414108</v>
      </c>
      <c r="AL27" s="4">
        <f>AVERAGEIFS(Isotopes!$AJ:$AJ,Isotopes!$M:$M,$K27,Isotopes!$L:$L,2015)</f>
        <v>31.324470127432321</v>
      </c>
      <c r="AM27" s="4">
        <f>AVERAGEIFS(Isotopes!$AJ:$AJ,Isotopes!$M:$M,$K27,Isotopes!$L:$L,2016)</f>
        <v>31.041948817857708</v>
      </c>
      <c r="AP27" s="4">
        <f t="shared" si="10"/>
        <v>163</v>
      </c>
      <c r="AQ27" s="4">
        <f t="shared" si="2"/>
        <v>29</v>
      </c>
      <c r="AR27" s="4">
        <f t="shared" si="3"/>
        <v>30</v>
      </c>
      <c r="AS27" s="4">
        <f t="shared" si="4"/>
        <v>50</v>
      </c>
      <c r="AT27" s="4">
        <f>AVERAGEIFS(Isotopes!$AJ:$AJ,Isotopes!$M:$M,$K28,Isotopes!$L:$L,2014)</f>
        <v>36.563240724414108</v>
      </c>
      <c r="AU27" s="4">
        <f>AVERAGEIFS(Isotopes!$AJ:$AJ,Isotopes!$M:$M,$K27,Isotopes!$L:$L,2015)</f>
        <v>31.324470127432321</v>
      </c>
      <c r="AV27" s="4">
        <f>AVERAGEIFS(Isotopes!$AJ:$AJ,Isotopes!$M:$M,$K27,Isotopes!$L:$L,2016)</f>
        <v>31.041948817857708</v>
      </c>
    </row>
    <row r="28" spans="1:48" ht="13" x14ac:dyDescent="0.3">
      <c r="A28" s="30">
        <f t="shared" si="5"/>
        <v>2015</v>
      </c>
      <c r="B28" s="30">
        <f t="shared" si="6"/>
        <v>147</v>
      </c>
      <c r="C28" s="4">
        <f t="shared" si="7"/>
        <v>22</v>
      </c>
      <c r="D28" s="27">
        <v>42151</v>
      </c>
      <c r="E28" s="4">
        <f>AVERAGEIFS(Isotopes!T:T,Isotopes!K:K,D28)</f>
        <v>12.722000000000003</v>
      </c>
      <c r="F28" s="4">
        <f>AVERAGEIFS(Isotopes!$AB:$AB,Isotopes!$K:$K,$D28)</f>
        <v>-28.197810321270314</v>
      </c>
      <c r="G28" s="4">
        <f>AVERAGEIFS(Isotopes!$Z:$Z,Isotopes!$K:$K,$D28)</f>
        <v>9.4783025016355449</v>
      </c>
      <c r="H28" s="4">
        <f>AVERAGEIFS(Isotopes!$AI:$AI,Isotopes!$K:$K,$D28)</f>
        <v>5.2222727092085304</v>
      </c>
      <c r="I28" s="23">
        <f t="shared" si="0"/>
        <v>6.0926514940766188</v>
      </c>
      <c r="J28" s="3">
        <f t="shared" si="1"/>
        <v>39.049183680023496</v>
      </c>
      <c r="K28" s="4">
        <f t="shared" si="8"/>
        <v>164</v>
      </c>
      <c r="L28" s="4">
        <f>AVERAGEIFS(Isotopes!$T:$T,Isotopes!$M:$M,$K28,Isotopes!$L:$L,2014)</f>
        <v>11.8</v>
      </c>
      <c r="M28" s="4">
        <f>AVERAGEIFS(Isotopes!$T:$T,Isotopes!$M:$M,$K28,Isotopes!$L:$L,2015)</f>
        <v>13.370000000000001</v>
      </c>
      <c r="N28" s="4">
        <f>AVERAGEIFS(Isotopes!$AB:$AB,Isotopes!$M:$M,$K28,Isotopes!$L:$L,2014)</f>
        <v>-27.827337381763421</v>
      </c>
      <c r="O28" s="4">
        <f>AVERAGEIFS(Isotopes!$AB:$AB,Isotopes!$M:$M,$K28,Isotopes!$L:$L,2015)</f>
        <v>-28.745814082455791</v>
      </c>
      <c r="P28" s="4">
        <f>AVERAGEIFS(Isotopes!$Z:$Z,Isotopes!$M:$M,$K28,Isotopes!$L:$L,2014)</f>
        <v>9.4458923360173195</v>
      </c>
      <c r="Q28" s="4">
        <f>AVERAGEIFS(Isotopes!$Z:$Z,Isotopes!$M:$M,$K28,Isotopes!$L:$L,2015)</f>
        <v>10.238558718027431</v>
      </c>
      <c r="R28" s="4">
        <f>AVERAGEIFS(Isotopes!$AI:$AI,Isotopes!$M:$M,$K28,Isotopes!$L:$L,2014)</f>
        <v>5.8154445471146277</v>
      </c>
      <c r="S28" s="4">
        <f>AVERAGEIFS(Isotopes!$AI:$AI,Isotopes!$M:$M,$K28,Isotopes!$L:$L,2015)</f>
        <v>5.1899150234199398</v>
      </c>
      <c r="T28" s="4">
        <f>AVERAGEIFS(Isotopes!$AI:$AI,Isotopes!$M:$M,$K28,Isotopes!$L:$L,2016)</f>
        <v>5.3138898881437839</v>
      </c>
      <c r="U28" s="4">
        <f>AVERAGEIFS(Isotopes!$AJ:$AJ,Isotopes!$M:$M,$K28,Isotopes!$L:$L,2014)</f>
        <v>36.563240724414108</v>
      </c>
      <c r="V28" s="4">
        <f>AVERAGEIFS(Isotopes!$AJ:$AJ,Isotopes!$M:$M,$K28,Isotopes!$L:$L,2015)</f>
        <v>31.048447063905449</v>
      </c>
      <c r="W28" s="4">
        <f>AVERAGEIFS(Isotopes!$AJ:$AJ,Isotopes!$M:$M,$K28,Isotopes!$L:$L,2016)</f>
        <v>32.223571107120335</v>
      </c>
      <c r="AJ28" s="4">
        <f t="shared" si="9"/>
        <v>164</v>
      </c>
      <c r="AK28" s="4">
        <f>AVERAGEIFS(Isotopes!$AJ:$AJ,Isotopes!$M:$M,$K29,Isotopes!$L:$L,2014)</f>
        <v>34.671338953798575</v>
      </c>
      <c r="AL28" s="4">
        <f>AVERAGEIFS(Isotopes!$AJ:$AJ,Isotopes!$M:$M,$K28,Isotopes!$L:$L,2015)</f>
        <v>31.048447063905449</v>
      </c>
      <c r="AM28" s="4">
        <f>AVERAGEIFS(Isotopes!$AJ:$AJ,Isotopes!$M:$M,$K28,Isotopes!$L:$L,2016)</f>
        <v>32.223571107120335</v>
      </c>
      <c r="AP28" s="4">
        <f t="shared" si="10"/>
        <v>164</v>
      </c>
      <c r="AQ28" s="4">
        <f t="shared" si="2"/>
        <v>30</v>
      </c>
      <c r="AR28" s="4">
        <f t="shared" si="3"/>
        <v>31</v>
      </c>
      <c r="AS28" s="4">
        <f t="shared" si="4"/>
        <v>51</v>
      </c>
      <c r="AT28" s="4">
        <f>AVERAGEIFS(Isotopes!$AJ:$AJ,Isotopes!$M:$M,$K29,Isotopes!$L:$L,2014)</f>
        <v>34.671338953798575</v>
      </c>
      <c r="AU28" s="4">
        <f>AVERAGEIFS(Isotopes!$AJ:$AJ,Isotopes!$M:$M,$K28,Isotopes!$L:$L,2015)</f>
        <v>31.048447063905449</v>
      </c>
      <c r="AV28" s="4">
        <f>AVERAGEIFS(Isotopes!$AJ:$AJ,Isotopes!$M:$M,$K28,Isotopes!$L:$L,2016)</f>
        <v>32.223571107120335</v>
      </c>
    </row>
    <row r="29" spans="1:48" ht="13" x14ac:dyDescent="0.3">
      <c r="A29" s="30">
        <f t="shared" si="5"/>
        <v>2015</v>
      </c>
      <c r="B29" s="30">
        <f t="shared" si="6"/>
        <v>148</v>
      </c>
      <c r="C29" s="4">
        <f t="shared" si="7"/>
        <v>22</v>
      </c>
      <c r="D29" s="27">
        <v>42152</v>
      </c>
      <c r="E29" s="4">
        <f>AVERAGEIFS(Isotopes!T:T,Isotopes!K:K,D29)</f>
        <v>12.968</v>
      </c>
      <c r="F29" s="4">
        <f>AVERAGEIFS(Isotopes!$AB:$AB,Isotopes!$K:$K,$D29)</f>
        <v>-28.88612562444991</v>
      </c>
      <c r="G29" s="4">
        <f>AVERAGEIFS(Isotopes!$Z:$Z,Isotopes!$K:$K,$D29)</f>
        <v>9.3526068375196019</v>
      </c>
      <c r="H29" s="4">
        <f>AVERAGEIFS(Isotopes!$AI:$AI,Isotopes!$K:$K,$D29)</f>
        <v>5.6367081670831363</v>
      </c>
      <c r="I29" s="23">
        <f t="shared" si="0"/>
        <v>6.5761595282636591</v>
      </c>
      <c r="J29" s="3">
        <f t="shared" si="1"/>
        <v>42.531545399595615</v>
      </c>
      <c r="K29" s="4">
        <f t="shared" si="8"/>
        <v>165</v>
      </c>
      <c r="L29" s="4">
        <f>AVERAGEIFS(Isotopes!$T:$T,Isotopes!$M:$M,$K29,Isotopes!$L:$L,2014)</f>
        <v>12.4</v>
      </c>
      <c r="M29" s="4">
        <f>AVERAGEIFS(Isotopes!$T:$T,Isotopes!$M:$M,$K29,Isotopes!$L:$L,2015)</f>
        <v>14.327777777777776</v>
      </c>
      <c r="N29" s="4">
        <f>AVERAGEIFS(Isotopes!$AB:$AB,Isotopes!$M:$M,$K29,Isotopes!$L:$L,2014)</f>
        <v>-28.009571605047302</v>
      </c>
      <c r="O29" s="4">
        <f>AVERAGEIFS(Isotopes!$AB:$AB,Isotopes!$M:$M,$K29,Isotopes!$L:$L,2015)</f>
        <v>-28.752531381952199</v>
      </c>
      <c r="P29" s="4">
        <f>AVERAGEIFS(Isotopes!$Z:$Z,Isotopes!$M:$M,$K29,Isotopes!$L:$L,2014)</f>
        <v>9.9021257242253338</v>
      </c>
      <c r="Q29" s="4">
        <f>AVERAGEIFS(Isotopes!$Z:$Z,Isotopes!$M:$M,$K29,Isotopes!$L:$L,2015)</f>
        <v>8.4939076471704649</v>
      </c>
      <c r="R29" s="4">
        <f>AVERAGEIFS(Isotopes!$AI:$AI,Isotopes!$M:$M,$K29,Isotopes!$L:$L,2014)</f>
        <v>5.567680727952081</v>
      </c>
      <c r="S29" s="4">
        <f>AVERAGEIFS(Isotopes!$AI:$AI,Isotopes!$M:$M,$K29,Isotopes!$L:$L,2015)</f>
        <v>5.3043357002063649</v>
      </c>
      <c r="T29" s="4">
        <f>AVERAGEIFS(Isotopes!$AI:$AI,Isotopes!$M:$M,$K29,Isotopes!$L:$L,2016)</f>
        <v>4.8711032840594033</v>
      </c>
      <c r="U29" s="4">
        <f>AVERAGEIFS(Isotopes!$AJ:$AJ,Isotopes!$M:$M,$K29,Isotopes!$L:$L,2014)</f>
        <v>34.671338953798575</v>
      </c>
      <c r="V29" s="4">
        <f>AVERAGEIFS(Isotopes!$AJ:$AJ,Isotopes!$M:$M,$K29,Isotopes!$L:$L,2015)</f>
        <v>32.099280491699403</v>
      </c>
      <c r="W29" s="4">
        <f>AVERAGEIFS(Isotopes!$AJ:$AJ,Isotopes!$M:$M,$K29,Isotopes!$L:$L,2016)</f>
        <v>27.466875029162942</v>
      </c>
      <c r="AJ29" s="4">
        <f t="shared" si="9"/>
        <v>165</v>
      </c>
      <c r="AL29" s="4">
        <f>AVERAGEIFS(Isotopes!$AJ:$AJ,Isotopes!$M:$M,$K29,Isotopes!$L:$L,2015)</f>
        <v>32.099280491699403</v>
      </c>
      <c r="AM29" s="4">
        <f>AVERAGEIFS(Isotopes!$AJ:$AJ,Isotopes!$M:$M,$K29,Isotopes!$L:$L,2016)</f>
        <v>27.466875029162942</v>
      </c>
      <c r="AP29" s="4">
        <f t="shared" si="10"/>
        <v>165</v>
      </c>
      <c r="AQ29" s="4">
        <f t="shared" si="2"/>
        <v>31</v>
      </c>
      <c r="AR29" s="4">
        <f t="shared" si="3"/>
        <v>32</v>
      </c>
      <c r="AS29" s="4">
        <f t="shared" si="4"/>
        <v>52</v>
      </c>
      <c r="AU29" s="4">
        <f>AVERAGEIFS(Isotopes!$AJ:$AJ,Isotopes!$M:$M,$K29,Isotopes!$L:$L,2015)</f>
        <v>32.099280491699403</v>
      </c>
      <c r="AV29" s="4">
        <f>AVERAGEIFS(Isotopes!$AJ:$AJ,Isotopes!$M:$M,$K29,Isotopes!$L:$L,2016)</f>
        <v>27.466875029162942</v>
      </c>
    </row>
    <row r="30" spans="1:48" ht="13" x14ac:dyDescent="0.3">
      <c r="A30" s="30">
        <f t="shared" si="5"/>
        <v>2015</v>
      </c>
      <c r="B30" s="30">
        <f t="shared" si="6"/>
        <v>149</v>
      </c>
      <c r="C30" s="4">
        <f t="shared" si="7"/>
        <v>22</v>
      </c>
      <c r="D30" s="27">
        <v>42153</v>
      </c>
      <c r="E30" s="4">
        <f>AVERAGEIFS(Isotopes!T:T,Isotopes!K:K,D30)</f>
        <v>12.453333333333335</v>
      </c>
      <c r="F30" s="4">
        <f>AVERAGEIFS(Isotopes!$AB:$AB,Isotopes!$K:$K,$D30)</f>
        <v>-28.915031752643817</v>
      </c>
      <c r="G30" s="4">
        <f>AVERAGEIFS(Isotopes!$Z:$Z,Isotopes!$K:$K,$D30)</f>
        <v>8.3378162374330689</v>
      </c>
      <c r="H30" s="4">
        <f>AVERAGEIFS(Isotopes!$AI:$AI,Isotopes!$K:$K,$D30)</f>
        <v>5.6967012532888823</v>
      </c>
      <c r="I30" s="23">
        <f t="shared" si="0"/>
        <v>6.646151462170363</v>
      </c>
      <c r="J30" s="3">
        <f t="shared" si="1"/>
        <v>42.998743508584226</v>
      </c>
      <c r="K30" s="4">
        <f t="shared" si="8"/>
        <v>166</v>
      </c>
      <c r="M30" s="4">
        <f>AVERAGEIFS(Isotopes!$T:$T,Isotopes!$M:$M,$K30,Isotopes!$L:$L,2015)</f>
        <v>12</v>
      </c>
      <c r="O30" s="4">
        <f>AVERAGEIFS(Isotopes!$AB:$AB,Isotopes!$M:$M,$K30,Isotopes!$L:$L,2015)</f>
        <v>-28.427774108829784</v>
      </c>
      <c r="Q30" s="4">
        <f>AVERAGEIFS(Isotopes!$Z:$Z,Isotopes!$M:$M,$K30,Isotopes!$L:$L,2015)</f>
        <v>7.2239035892597681</v>
      </c>
      <c r="S30" s="4">
        <f>AVERAGEIFS(Isotopes!$AI:$AI,Isotopes!$M:$M,$K30,Isotopes!$L:$L,2015)</f>
        <v>5.2844175721855873</v>
      </c>
      <c r="T30" s="4"/>
      <c r="U30" s="4"/>
      <c r="V30" s="4">
        <f>AVERAGEIFS(Isotopes!$AJ:$AJ,Isotopes!$M:$M,$K30,Isotopes!$L:$L,2015)</f>
        <v>32.013748615307662</v>
      </c>
      <c r="AJ30" s="4">
        <f t="shared" si="9"/>
        <v>166</v>
      </c>
      <c r="AL30" s="4">
        <f>AVERAGEIFS(Isotopes!$AJ:$AJ,Isotopes!$M:$M,$K30,Isotopes!$L:$L,2015)</f>
        <v>32.013748615307662</v>
      </c>
      <c r="AP30" s="4">
        <f t="shared" si="10"/>
        <v>166</v>
      </c>
      <c r="AQ30" s="4">
        <f t="shared" si="2"/>
        <v>32</v>
      </c>
      <c r="AR30" s="4">
        <f t="shared" si="3"/>
        <v>33</v>
      </c>
      <c r="AS30" s="4">
        <f t="shared" si="4"/>
        <v>53</v>
      </c>
      <c r="AU30" s="4">
        <f>AVERAGEIFS(Isotopes!$AJ:$AJ,Isotopes!$M:$M,$K30,Isotopes!$L:$L,2015)</f>
        <v>32.013748615307662</v>
      </c>
    </row>
    <row r="31" spans="1:48" ht="13" x14ac:dyDescent="0.3">
      <c r="A31" s="30">
        <f t="shared" si="5"/>
        <v>2015</v>
      </c>
      <c r="B31" s="30">
        <f t="shared" si="6"/>
        <v>153</v>
      </c>
      <c r="C31" s="4">
        <f t="shared" si="7"/>
        <v>23</v>
      </c>
      <c r="D31" s="27">
        <v>42157</v>
      </c>
      <c r="E31" s="4">
        <f>AVERAGEIFS(Isotopes!T:T,Isotopes!K:K,D31)</f>
        <v>13.49</v>
      </c>
      <c r="F31" s="4">
        <f>AVERAGEIFS(Isotopes!$AB:$AB,Isotopes!$K:$K,$D31)</f>
        <v>-29.361783453554164</v>
      </c>
      <c r="G31" s="4">
        <f>AVERAGEIFS(Isotopes!$Z:$Z,Isotopes!$K:$K,$D31)</f>
        <v>7.6600154395111035</v>
      </c>
      <c r="H31" s="4">
        <f>AVERAGEIFS(Isotopes!$AI:$AI,Isotopes!$K:$K,$D31)</f>
        <v>5.9255962228246517</v>
      </c>
      <c r="I31" s="23">
        <f t="shared" si="0"/>
        <v>6.913195593295427</v>
      </c>
      <c r="J31" s="3">
        <f t="shared" si="1"/>
        <v>44.704521807171879</v>
      </c>
      <c r="K31" s="4">
        <f t="shared" si="8"/>
        <v>167</v>
      </c>
      <c r="M31" s="4">
        <f>AVERAGEIFS(Isotopes!$T:$T,Isotopes!$M:$M,$K31,Isotopes!$L:$L,2015)</f>
        <v>14.516666666666666</v>
      </c>
      <c r="O31" s="4">
        <f>AVERAGEIFS(Isotopes!$AB:$AB,Isotopes!$M:$M,$K31,Isotopes!$L:$L,2015)</f>
        <v>-28.868666069311132</v>
      </c>
      <c r="Q31" s="4">
        <f>AVERAGEIFS(Isotopes!$Z:$Z,Isotopes!$M:$M,$K31,Isotopes!$L:$L,2015)</f>
        <v>7.1302328928258865</v>
      </c>
      <c r="S31" s="4">
        <f>AVERAGEIFS(Isotopes!$AI:$AI,Isotopes!$M:$M,$K31,Isotopes!$L:$L,2015)</f>
        <v>5.2928727892102749</v>
      </c>
      <c r="T31" s="4">
        <f>AVERAGEIFS(Isotopes!$AI:$AI,Isotopes!$M:$M,$K31,Isotopes!$L:$L,2016)</f>
        <v>5.3543810513526324</v>
      </c>
      <c r="U31" s="4"/>
      <c r="V31" s="4">
        <f>AVERAGEIFS(Isotopes!$AJ:$AJ,Isotopes!$M:$M,$K31,Isotopes!$L:$L,2015)</f>
        <v>32.047745256297986</v>
      </c>
      <c r="W31" s="4">
        <f>AVERAGEIFS(Isotopes!$AJ:$AJ,Isotopes!$M:$M,$K31,Isotopes!$L:$L,2016)</f>
        <v>32.618467400077428</v>
      </c>
      <c r="AJ31" s="4">
        <f t="shared" si="9"/>
        <v>167</v>
      </c>
      <c r="AK31" s="4">
        <f>AVERAGEIFS(Isotopes!$AJ:$AJ,Isotopes!$M:$M,$K32,Isotopes!$L:$L,2014)</f>
        <v>36.538619428168772</v>
      </c>
      <c r="AL31" s="4">
        <f>AVERAGEIFS(Isotopes!$AJ:$AJ,Isotopes!$M:$M,$K31,Isotopes!$L:$L,2015)</f>
        <v>32.047745256297986</v>
      </c>
      <c r="AM31" s="4">
        <f>AVERAGEIFS(Isotopes!$AJ:$AJ,Isotopes!$M:$M,$K31,Isotopes!$L:$L,2016)</f>
        <v>32.618467400077428</v>
      </c>
      <c r="AP31" s="4">
        <f t="shared" si="10"/>
        <v>167</v>
      </c>
      <c r="AQ31" s="4">
        <f t="shared" si="2"/>
        <v>33</v>
      </c>
      <c r="AR31" s="4">
        <f t="shared" si="3"/>
        <v>34</v>
      </c>
      <c r="AS31" s="4">
        <f t="shared" si="4"/>
        <v>54</v>
      </c>
      <c r="AT31" s="4">
        <f>AVERAGEIFS(Isotopes!$AJ:$AJ,Isotopes!$M:$M,$K32,Isotopes!$L:$L,2014)</f>
        <v>36.538619428168772</v>
      </c>
      <c r="AU31" s="4">
        <f>AVERAGEIFS(Isotopes!$AJ:$AJ,Isotopes!$M:$M,$K31,Isotopes!$L:$L,2015)</f>
        <v>32.047745256297986</v>
      </c>
      <c r="AV31" s="4">
        <f>AVERAGEIFS(Isotopes!$AJ:$AJ,Isotopes!$M:$M,$K31,Isotopes!$L:$L,2016)</f>
        <v>32.618467400077428</v>
      </c>
    </row>
    <row r="32" spans="1:48" ht="13" x14ac:dyDescent="0.3">
      <c r="A32" s="30">
        <f t="shared" si="5"/>
        <v>2015</v>
      </c>
      <c r="B32" s="30">
        <f t="shared" si="6"/>
        <v>154</v>
      </c>
      <c r="C32" s="4">
        <f t="shared" si="7"/>
        <v>23</v>
      </c>
      <c r="D32" s="27">
        <v>42158</v>
      </c>
      <c r="E32" s="4">
        <f>AVERAGEIFS(Isotopes!T:T,Isotopes!K:K,D32)</f>
        <v>14.233333333333334</v>
      </c>
      <c r="F32" s="4">
        <f>AVERAGEIFS(Isotopes!$AB:$AB,Isotopes!$K:$K,$D32)</f>
        <v>-29.450853024927895</v>
      </c>
      <c r="G32" s="4">
        <f>AVERAGEIFS(Isotopes!$Z:$Z,Isotopes!$K:$K,$D32)</f>
        <v>7.912459681886415</v>
      </c>
      <c r="H32" s="4">
        <f>AVERAGEIFS(Isotopes!$AI:$AI,Isotopes!$K:$K,$D32)</f>
        <v>5.6452588646291808</v>
      </c>
      <c r="I32" s="23">
        <f t="shared" si="0"/>
        <v>6.5861353420673767</v>
      </c>
      <c r="J32" s="3">
        <f t="shared" si="1"/>
        <v>42.59866703382702</v>
      </c>
      <c r="K32" s="4">
        <f t="shared" si="8"/>
        <v>168</v>
      </c>
      <c r="L32" s="4">
        <f>AVERAGEIFS(Isotopes!$T:$T,Isotopes!$M:$M,$K32,Isotopes!$L:$L,2014)</f>
        <v>14</v>
      </c>
      <c r="M32" s="4">
        <f>AVERAGEIFS(Isotopes!$T:$T,Isotopes!$M:$M,$K32,Isotopes!$L:$L,2015)</f>
        <v>16.205555555555556</v>
      </c>
      <c r="N32" s="4">
        <f>AVERAGEIFS(Isotopes!$AB:$AB,Isotopes!$M:$M,$K32,Isotopes!$L:$L,2014)</f>
        <v>-29.704185174512702</v>
      </c>
      <c r="O32" s="4">
        <f>AVERAGEIFS(Isotopes!$AB:$AB,Isotopes!$M:$M,$K32,Isotopes!$L:$L,2015)</f>
        <v>-29.125850473256346</v>
      </c>
      <c r="P32" s="4">
        <f>AVERAGEIFS(Isotopes!$Z:$Z,Isotopes!$M:$M,$K32,Isotopes!$L:$L,2014)</f>
        <v>8.5899273619179848</v>
      </c>
      <c r="Q32" s="4">
        <f>AVERAGEIFS(Isotopes!$Z:$Z,Isotopes!$M:$M,$K32,Isotopes!$L:$L,2015)</f>
        <v>8.1734524553215255</v>
      </c>
      <c r="R32" s="4">
        <f>AVERAGEIFS(Isotopes!$AI:$AI,Isotopes!$M:$M,$K32,Isotopes!$L:$L,2014)</f>
        <v>5.7924293053091453</v>
      </c>
      <c r="S32" s="4">
        <f>AVERAGEIFS(Isotopes!$AI:$AI,Isotopes!$M:$M,$K32,Isotopes!$L:$L,2015)</f>
        <v>5.4414324562500216</v>
      </c>
      <c r="T32" s="4">
        <f>AVERAGEIFS(Isotopes!$AI:$AI,Isotopes!$M:$M,$K32,Isotopes!$L:$L,2016)</f>
        <v>5.6168682681952919</v>
      </c>
      <c r="U32" s="4">
        <f>AVERAGEIFS(Isotopes!$AJ:$AJ,Isotopes!$M:$M,$K32,Isotopes!$L:$L,2014)</f>
        <v>36.538619428168772</v>
      </c>
      <c r="V32" s="4">
        <f>AVERAGEIFS(Isotopes!$AJ:$AJ,Isotopes!$M:$M,$K32,Isotopes!$L:$L,2015)</f>
        <v>33.424922841851568</v>
      </c>
      <c r="W32" s="4">
        <f>AVERAGEIFS(Isotopes!$AJ:$AJ,Isotopes!$M:$M,$K32,Isotopes!$L:$L,2016)</f>
        <v>34.998960351157201</v>
      </c>
      <c r="AJ32" s="4">
        <f t="shared" si="9"/>
        <v>168</v>
      </c>
      <c r="AK32" s="4">
        <f>AVERAGEIFS(Isotopes!$AJ:$AJ,Isotopes!$M:$M,$K33,Isotopes!$L:$L,2014)</f>
        <v>36.509821111705222</v>
      </c>
      <c r="AL32" s="4">
        <f>AVERAGEIFS(Isotopes!$AJ:$AJ,Isotopes!$M:$M,$K32,Isotopes!$L:$L,2015)</f>
        <v>33.424922841851568</v>
      </c>
      <c r="AM32" s="4">
        <f>AVERAGEIFS(Isotopes!$AJ:$AJ,Isotopes!$M:$M,$K32,Isotopes!$L:$L,2016)</f>
        <v>34.998960351157201</v>
      </c>
      <c r="AP32" s="4">
        <f t="shared" si="10"/>
        <v>168</v>
      </c>
      <c r="AQ32" s="4">
        <f t="shared" si="2"/>
        <v>34</v>
      </c>
      <c r="AR32" s="4">
        <f t="shared" si="3"/>
        <v>35</v>
      </c>
      <c r="AS32" s="4">
        <f t="shared" si="4"/>
        <v>55</v>
      </c>
      <c r="AT32" s="4">
        <f>AVERAGEIFS(Isotopes!$AJ:$AJ,Isotopes!$M:$M,$K33,Isotopes!$L:$L,2014)</f>
        <v>36.509821111705222</v>
      </c>
      <c r="AU32" s="4">
        <f>AVERAGEIFS(Isotopes!$AJ:$AJ,Isotopes!$M:$M,$K32,Isotopes!$L:$L,2015)</f>
        <v>33.424922841851568</v>
      </c>
      <c r="AV32" s="4">
        <f>AVERAGEIFS(Isotopes!$AJ:$AJ,Isotopes!$M:$M,$K32,Isotopes!$L:$L,2016)</f>
        <v>34.998960351157201</v>
      </c>
    </row>
    <row r="33" spans="1:48" ht="13" x14ac:dyDescent="0.3">
      <c r="A33" s="30">
        <f t="shared" si="5"/>
        <v>2015</v>
      </c>
      <c r="B33" s="30">
        <f t="shared" si="6"/>
        <v>155</v>
      </c>
      <c r="C33" s="4">
        <f t="shared" si="7"/>
        <v>23</v>
      </c>
      <c r="D33" s="27">
        <v>42159</v>
      </c>
      <c r="E33" s="4">
        <f>AVERAGEIFS(Isotopes!T:T,Isotopes!K:K,D33)</f>
        <v>11.56</v>
      </c>
      <c r="F33" s="4">
        <f>AVERAGEIFS(Isotopes!$AB:$AB,Isotopes!$K:$K,$D33)</f>
        <v>-28.558227767790669</v>
      </c>
      <c r="G33" s="4">
        <f>AVERAGEIFS(Isotopes!$Z:$Z,Isotopes!$K:$K,$D33)</f>
        <v>9.1584649171677253</v>
      </c>
      <c r="H33" s="4">
        <f>AVERAGEIFS(Isotopes!$AI:$AI,Isotopes!$K:$K,$D33)</f>
        <v>5.4662230629416495</v>
      </c>
      <c r="I33" s="23">
        <f t="shared" si="0"/>
        <v>6.3772602400985905</v>
      </c>
      <c r="J33" s="3">
        <f t="shared" si="1"/>
        <v>41.154929233366126</v>
      </c>
      <c r="K33" s="4">
        <f t="shared" si="8"/>
        <v>169</v>
      </c>
      <c r="L33" s="4">
        <f>AVERAGEIFS(Isotopes!$T:$T,Isotopes!$M:$M,$K33,Isotopes!$L:$L,2014)</f>
        <v>14</v>
      </c>
      <c r="N33" s="4">
        <f>AVERAGEIFS(Isotopes!$AB:$AB,Isotopes!$M:$M,$K33,Isotopes!$L:$L,2014)</f>
        <v>-29.363806145935467</v>
      </c>
      <c r="P33" s="4">
        <f>AVERAGEIFS(Isotopes!$Z:$Z,Isotopes!$M:$M,$K33,Isotopes!$L:$L,2014)</f>
        <v>7.899492820168601</v>
      </c>
      <c r="R33" s="4">
        <f>AVERAGEIFS(Isotopes!$AI:$AI,Isotopes!$M:$M,$K33,Isotopes!$L:$L,2014)</f>
        <v>5.797052442023487</v>
      </c>
      <c r="S33" s="4"/>
      <c r="T33" s="4"/>
      <c r="U33" s="4">
        <f>AVERAGEIFS(Isotopes!$AJ:$AJ,Isotopes!$M:$M,$K33,Isotopes!$L:$L,2014)</f>
        <v>36.509821111705222</v>
      </c>
      <c r="AJ33" s="4">
        <f t="shared" si="9"/>
        <v>169</v>
      </c>
      <c r="AP33" s="4">
        <f t="shared" si="10"/>
        <v>169</v>
      </c>
      <c r="AQ33" s="4">
        <f t="shared" si="2"/>
        <v>35</v>
      </c>
      <c r="AR33" s="4">
        <f t="shared" si="3"/>
        <v>36</v>
      </c>
      <c r="AS33" s="4">
        <f t="shared" si="4"/>
        <v>56</v>
      </c>
    </row>
    <row r="34" spans="1:48" ht="13" x14ac:dyDescent="0.3">
      <c r="A34" s="30">
        <f t="shared" si="5"/>
        <v>2015</v>
      </c>
      <c r="B34" s="30">
        <f t="shared" si="6"/>
        <v>156</v>
      </c>
      <c r="C34" s="4">
        <f t="shared" si="7"/>
        <v>23</v>
      </c>
      <c r="D34" s="27">
        <v>42160</v>
      </c>
      <c r="E34" s="4">
        <f>AVERAGEIFS(Isotopes!T:T,Isotopes!K:K,D34)</f>
        <v>11.559999999999999</v>
      </c>
      <c r="F34" s="4">
        <f>AVERAGEIFS(Isotopes!$AB:$AB,Isotopes!$K:$K,$D34)</f>
        <v>-28.49962378284274</v>
      </c>
      <c r="G34" s="4">
        <f>AVERAGEIFS(Isotopes!$Z:$Z,Isotopes!$K:$K,$D34)</f>
        <v>9.428558528657998</v>
      </c>
      <c r="H34" s="4">
        <f>AVERAGEIFS(Isotopes!$AI:$AI,Isotopes!$K:$K,$D34)</f>
        <v>5.526143812592748</v>
      </c>
      <c r="I34" s="23">
        <f t="shared" si="0"/>
        <v>6.447167781358206</v>
      </c>
      <c r="J34" s="3">
        <f t="shared" si="1"/>
        <v>41.64724911093429</v>
      </c>
      <c r="K34" s="4">
        <f t="shared" si="8"/>
        <v>170</v>
      </c>
      <c r="S34" s="4"/>
      <c r="T34" s="4">
        <f>AVERAGEIFS(Isotopes!$AI:$AI,Isotopes!$M:$M,$K34,Isotopes!$L:$L,2016)</f>
        <v>5.4275214884264527</v>
      </c>
      <c r="U34" s="4"/>
      <c r="W34" s="4">
        <f>AVERAGEIFS(Isotopes!$AJ:$AJ,Isotopes!$M:$M,$K34,Isotopes!$L:$L,2016)</f>
        <v>33.391122158004379</v>
      </c>
      <c r="AJ34" s="4">
        <f t="shared" si="9"/>
        <v>170</v>
      </c>
      <c r="AM34" s="4">
        <f>AVERAGEIFS(Isotopes!$AJ:$AJ,Isotopes!$M:$M,$K34,Isotopes!$L:$L,2016)</f>
        <v>33.391122158004379</v>
      </c>
      <c r="AP34" s="4">
        <f t="shared" si="10"/>
        <v>170</v>
      </c>
      <c r="AQ34" s="4">
        <f t="shared" si="2"/>
        <v>36</v>
      </c>
      <c r="AR34" s="4">
        <f t="shared" si="3"/>
        <v>37</v>
      </c>
      <c r="AS34" s="4">
        <f t="shared" si="4"/>
        <v>57</v>
      </c>
      <c r="AV34" s="4">
        <f>AVERAGEIFS(Isotopes!$AJ:$AJ,Isotopes!$M:$M,$K34,Isotopes!$L:$L,2016)</f>
        <v>33.391122158004379</v>
      </c>
    </row>
    <row r="35" spans="1:48" ht="13" x14ac:dyDescent="0.3">
      <c r="A35" s="30">
        <f t="shared" si="5"/>
        <v>2015</v>
      </c>
      <c r="B35" s="30">
        <f t="shared" si="6"/>
        <v>157</v>
      </c>
      <c r="C35" s="4">
        <f t="shared" si="7"/>
        <v>23</v>
      </c>
      <c r="D35" s="27">
        <v>42161</v>
      </c>
      <c r="E35" s="4">
        <f>AVERAGEIFS(Isotopes!T:T,Isotopes!K:K,D35)</f>
        <v>11.799999999999999</v>
      </c>
      <c r="F35" s="4">
        <f>AVERAGEIFS(Isotopes!$AB:$AB,Isotopes!$K:$K,$D35)</f>
        <v>-27.96402465123089</v>
      </c>
      <c r="G35" s="4">
        <f>AVERAGEIFS(Isotopes!$Z:$Z,Isotopes!$K:$K,$D35)</f>
        <v>9.070993319833379</v>
      </c>
      <c r="H35" s="4">
        <f>AVERAGEIFS(Isotopes!$AI:$AI,Isotopes!$K:$K,$D35)</f>
        <v>5.2529645767302569</v>
      </c>
      <c r="I35" s="23">
        <f t="shared" si="0"/>
        <v>6.1284586728519663</v>
      </c>
      <c r="J35" s="3">
        <f t="shared" si="1"/>
        <v>39.323470357004503</v>
      </c>
      <c r="K35" s="4">
        <f t="shared" si="8"/>
        <v>171</v>
      </c>
      <c r="S35" s="4"/>
      <c r="T35" s="4"/>
      <c r="U35" s="4"/>
      <c r="AJ35" s="4">
        <f t="shared" si="9"/>
        <v>171</v>
      </c>
      <c r="AP35" s="4">
        <f t="shared" si="10"/>
        <v>171</v>
      </c>
      <c r="AQ35" s="4">
        <f t="shared" si="2"/>
        <v>37</v>
      </c>
      <c r="AR35" s="4">
        <f t="shared" si="3"/>
        <v>38</v>
      </c>
      <c r="AS35" s="4">
        <f t="shared" si="4"/>
        <v>58</v>
      </c>
    </row>
    <row r="36" spans="1:48" ht="13" x14ac:dyDescent="0.3">
      <c r="A36" s="30">
        <f t="shared" si="5"/>
        <v>2015</v>
      </c>
      <c r="B36" s="30">
        <f t="shared" si="6"/>
        <v>158</v>
      </c>
      <c r="C36" s="4">
        <f t="shared" si="7"/>
        <v>24</v>
      </c>
      <c r="D36" s="27">
        <v>42162</v>
      </c>
      <c r="E36" s="4">
        <f>AVERAGEIFS(Isotopes!T:T,Isotopes!K:K,D36)</f>
        <v>11.746153846153845</v>
      </c>
      <c r="F36" s="4">
        <f>AVERAGEIFS(Isotopes!$AB:$AB,Isotopes!$K:$K,$D36)</f>
        <v>-27.970255498263796</v>
      </c>
      <c r="G36" s="4">
        <f>AVERAGEIFS(Isotopes!$Z:$Z,Isotopes!$K:$K,$D36)</f>
        <v>9.9156484035037487</v>
      </c>
      <c r="H36" s="4">
        <f>AVERAGEIFS(Isotopes!$AI:$AI,Isotopes!$K:$K,$D36)</f>
        <v>5.4055687657706022</v>
      </c>
      <c r="I36" s="23">
        <f t="shared" si="0"/>
        <v>6.3064968933990357</v>
      </c>
      <c r="J36" s="3">
        <f t="shared" si="1"/>
        <v>40.646874373658981</v>
      </c>
      <c r="K36" s="4">
        <f t="shared" si="8"/>
        <v>172</v>
      </c>
      <c r="S36" s="4"/>
      <c r="T36" s="4"/>
      <c r="U36" s="4"/>
      <c r="AJ36" s="4">
        <f t="shared" si="9"/>
        <v>172</v>
      </c>
      <c r="AP36" s="4">
        <f t="shared" si="10"/>
        <v>172</v>
      </c>
      <c r="AQ36" s="4">
        <f t="shared" si="2"/>
        <v>38</v>
      </c>
      <c r="AR36" s="4">
        <f t="shared" si="3"/>
        <v>39</v>
      </c>
      <c r="AS36" s="4">
        <f t="shared" si="4"/>
        <v>59</v>
      </c>
    </row>
    <row r="37" spans="1:48" ht="13" x14ac:dyDescent="0.3">
      <c r="A37" s="30">
        <f t="shared" si="5"/>
        <v>2015</v>
      </c>
      <c r="B37" s="30">
        <f t="shared" si="6"/>
        <v>159</v>
      </c>
      <c r="C37" s="4">
        <f t="shared" si="7"/>
        <v>24</v>
      </c>
      <c r="D37" s="27">
        <v>42163</v>
      </c>
      <c r="E37" s="4">
        <f>AVERAGEIFS(Isotopes!T:T,Isotopes!K:K,D37)</f>
        <v>9.75</v>
      </c>
      <c r="F37" s="4">
        <f>AVERAGEIFS(Isotopes!$AB:$AB,Isotopes!$K:$K,$D37)</f>
        <v>-26.726741118912969</v>
      </c>
      <c r="G37" s="4">
        <f>AVERAGEIFS(Isotopes!$Z:$Z,Isotopes!$K:$K,$D37)</f>
        <v>8.2113616992916274</v>
      </c>
      <c r="H37" s="4">
        <f>AVERAGEIFS(Isotopes!$AI:$AI,Isotopes!$K:$K,$D37)</f>
        <v>4.7849938653697954</v>
      </c>
      <c r="I37" s="23">
        <f t="shared" si="0"/>
        <v>5.5824928429314271</v>
      </c>
      <c r="J37" s="3">
        <f t="shared" si="1"/>
        <v>34.812930374920491</v>
      </c>
      <c r="K37" s="4">
        <f t="shared" si="8"/>
        <v>173</v>
      </c>
      <c r="S37" s="4"/>
      <c r="T37" s="4"/>
      <c r="U37" s="4"/>
      <c r="AJ37" s="4">
        <f t="shared" si="9"/>
        <v>173</v>
      </c>
      <c r="AP37" s="4">
        <f t="shared" si="10"/>
        <v>173</v>
      </c>
      <c r="AQ37" s="4">
        <f t="shared" si="2"/>
        <v>39</v>
      </c>
      <c r="AR37" s="4">
        <f t="shared" si="3"/>
        <v>40</v>
      </c>
      <c r="AS37" s="4">
        <f t="shared" si="4"/>
        <v>60</v>
      </c>
    </row>
    <row r="38" spans="1:48" ht="13" x14ac:dyDescent="0.3">
      <c r="A38" s="30">
        <f t="shared" si="5"/>
        <v>2015</v>
      </c>
      <c r="B38" s="30">
        <f t="shared" si="6"/>
        <v>161</v>
      </c>
      <c r="C38" s="4">
        <f t="shared" si="7"/>
        <v>24</v>
      </c>
      <c r="D38" s="27">
        <v>42165</v>
      </c>
      <c r="E38" s="4">
        <f>AVERAGEIFS(Isotopes!T:T,Isotopes!K:K,D38)</f>
        <v>12.083333333333334</v>
      </c>
      <c r="F38" s="4">
        <f>AVERAGEIFS(Isotopes!$AB:$AB,Isotopes!$K:$K,$D38)</f>
        <v>-27.280712037925454</v>
      </c>
      <c r="G38" s="4">
        <f>AVERAGEIFS(Isotopes!$Z:$Z,Isotopes!$K:$K,$D38)</f>
        <v>8.9413752880025452</v>
      </c>
      <c r="H38" s="4">
        <f>AVERAGEIFS(Isotopes!$AI:$AI,Isotopes!$K:$K,$D38)</f>
        <v>5.2721482480299722</v>
      </c>
      <c r="I38" s="23">
        <f t="shared" si="0"/>
        <v>6.1508396227016346</v>
      </c>
      <c r="J38" s="3">
        <f t="shared" si="1"/>
        <v>39.493498830297781</v>
      </c>
      <c r="K38" s="4">
        <f t="shared" si="8"/>
        <v>174</v>
      </c>
      <c r="S38" s="4"/>
      <c r="T38" s="4"/>
      <c r="U38" s="4"/>
      <c r="AJ38" s="4">
        <f t="shared" si="9"/>
        <v>174</v>
      </c>
      <c r="AP38" s="4">
        <f t="shared" si="10"/>
        <v>174</v>
      </c>
      <c r="AQ38" s="4">
        <f t="shared" si="2"/>
        <v>40</v>
      </c>
      <c r="AR38" s="4">
        <f t="shared" si="3"/>
        <v>41</v>
      </c>
      <c r="AS38" s="4">
        <f t="shared" si="4"/>
        <v>61</v>
      </c>
    </row>
    <row r="39" spans="1:48" ht="13" x14ac:dyDescent="0.3">
      <c r="A39" s="30">
        <f t="shared" si="5"/>
        <v>2015</v>
      </c>
      <c r="B39" s="30">
        <f t="shared" si="6"/>
        <v>162</v>
      </c>
      <c r="C39" s="4">
        <f t="shared" si="7"/>
        <v>24</v>
      </c>
      <c r="D39" s="27">
        <v>42166</v>
      </c>
      <c r="E39" s="4">
        <f>AVERAGEIFS(Isotopes!T:T,Isotopes!K:K,D39)</f>
        <v>10.940000000000001</v>
      </c>
      <c r="F39" s="4">
        <f>AVERAGEIFS(Isotopes!$AB:$AB,Isotopes!$K:$K,$D39)</f>
        <v>-27.375785802719275</v>
      </c>
      <c r="G39" s="4">
        <f>AVERAGEIFS(Isotopes!$Z:$Z,Isotopes!$K:$K,$D39)</f>
        <v>8.8547250863370088</v>
      </c>
      <c r="H39" s="4">
        <f>AVERAGEIFS(Isotopes!$AI:$AI,Isotopes!$K:$K,$D39)</f>
        <v>5.2584067041586966</v>
      </c>
      <c r="I39" s="23">
        <f t="shared" si="0"/>
        <v>6.1348078215184794</v>
      </c>
      <c r="J39" s="3">
        <f t="shared" si="1"/>
        <v>39.371814646972361</v>
      </c>
      <c r="K39" s="4">
        <f t="shared" si="8"/>
        <v>175</v>
      </c>
      <c r="M39" s="4">
        <f>AVERAGEIFS(Isotopes!$T:$T,Isotopes!$M:$M,$K39,Isotopes!$L:$L,2015)</f>
        <v>21.2</v>
      </c>
      <c r="O39" s="4">
        <f>AVERAGEIFS(Isotopes!$AB:$AB,Isotopes!$M:$M,$K39,Isotopes!$L:$L,2015)</f>
        <v>-28.111736069489638</v>
      </c>
      <c r="Q39" s="4">
        <f>AVERAGEIFS(Isotopes!$Z:$Z,Isotopes!$M:$M,$K39,Isotopes!$L:$L,2015)</f>
        <v>4.2855824925273662</v>
      </c>
      <c r="S39" s="4">
        <f>AVERAGEIFS(Isotopes!$AI:$AI,Isotopes!$M:$M,$K39,Isotopes!$L:$L,2015)</f>
        <v>4.5556277585018705</v>
      </c>
      <c r="T39" s="4"/>
      <c r="U39" s="4"/>
      <c r="V39" s="4">
        <f>AVERAGEIFS(Isotopes!$AJ:$AJ,Isotopes!$M:$M,$K39,Isotopes!$L:$L,2015)</f>
        <v>23.864677102119082</v>
      </c>
      <c r="AJ39" s="4">
        <f t="shared" si="9"/>
        <v>175</v>
      </c>
      <c r="AL39" s="4">
        <f>AVERAGEIFS(Isotopes!$AJ:$AJ,Isotopes!$M:$M,$K39,Isotopes!$L:$L,2015)</f>
        <v>23.864677102119082</v>
      </c>
      <c r="AP39" s="4">
        <f t="shared" si="10"/>
        <v>175</v>
      </c>
      <c r="AQ39" s="4">
        <f t="shared" si="2"/>
        <v>41</v>
      </c>
      <c r="AR39" s="4">
        <f t="shared" si="3"/>
        <v>42</v>
      </c>
      <c r="AS39" s="4">
        <f t="shared" si="4"/>
        <v>62</v>
      </c>
      <c r="AU39" s="4">
        <f>AVERAGEIFS(Isotopes!$AJ:$AJ,Isotopes!$M:$M,$K39,Isotopes!$L:$L,2015)</f>
        <v>23.864677102119082</v>
      </c>
    </row>
    <row r="40" spans="1:48" ht="13" x14ac:dyDescent="0.3">
      <c r="A40" s="30">
        <f t="shared" si="5"/>
        <v>2015</v>
      </c>
      <c r="B40" s="30">
        <f t="shared" si="6"/>
        <v>163</v>
      </c>
      <c r="C40" s="4">
        <f t="shared" si="7"/>
        <v>24</v>
      </c>
      <c r="D40" s="27">
        <v>42167</v>
      </c>
      <c r="E40" s="4">
        <f>AVERAGEIFS(Isotopes!T:T,Isotopes!K:K,D40)</f>
        <v>12</v>
      </c>
      <c r="F40" s="4">
        <f>AVERAGEIFS(Isotopes!$AB:$AB,Isotopes!$K:$K,$D40)</f>
        <v>-28.554678521862321</v>
      </c>
      <c r="G40" s="4">
        <f>AVERAGEIFS(Isotopes!$Z:$Z,Isotopes!$K:$K,$D40)</f>
        <v>10.82280506466882</v>
      </c>
      <c r="H40" s="4">
        <f>AVERAGEIFS(Isotopes!$AI:$AI,Isotopes!$K:$K,$D40)</f>
        <v>5.2150056195254715</v>
      </c>
      <c r="I40" s="23">
        <f t="shared" si="0"/>
        <v>6.0841732227797172</v>
      </c>
      <c r="J40" s="3">
        <f t="shared" si="1"/>
        <v>38.983828308268563</v>
      </c>
      <c r="K40" s="4">
        <f t="shared" si="8"/>
        <v>176</v>
      </c>
      <c r="S40" s="4"/>
      <c r="T40" s="4"/>
      <c r="U40" s="4"/>
      <c r="AJ40" s="4">
        <f t="shared" si="9"/>
        <v>176</v>
      </c>
      <c r="AP40" s="4">
        <f t="shared" si="10"/>
        <v>176</v>
      </c>
      <c r="AQ40" s="4">
        <f t="shared" si="2"/>
        <v>42</v>
      </c>
      <c r="AR40" s="4">
        <f t="shared" si="3"/>
        <v>43</v>
      </c>
      <c r="AS40" s="4">
        <f t="shared" si="4"/>
        <v>63</v>
      </c>
    </row>
    <row r="41" spans="1:48" ht="13" x14ac:dyDescent="0.3">
      <c r="A41" s="30">
        <f t="shared" si="5"/>
        <v>2015</v>
      </c>
      <c r="B41" s="30">
        <f t="shared" si="6"/>
        <v>164</v>
      </c>
      <c r="C41" s="4">
        <f t="shared" si="7"/>
        <v>24</v>
      </c>
      <c r="D41" s="27">
        <v>42168</v>
      </c>
      <c r="E41" s="4">
        <f>AVERAGEIFS(Isotopes!T:T,Isotopes!K:K,D41)</f>
        <v>13.370000000000001</v>
      </c>
      <c r="F41" s="4">
        <f>AVERAGEIFS(Isotopes!$AB:$AB,Isotopes!$K:$K,$D41)</f>
        <v>-28.745814082455791</v>
      </c>
      <c r="G41" s="4">
        <f>AVERAGEIFS(Isotopes!$Z:$Z,Isotopes!$K:$K,$D41)</f>
        <v>10.238558718027431</v>
      </c>
      <c r="H41" s="4">
        <f>AVERAGEIFS(Isotopes!$AI:$AI,Isotopes!$K:$K,$D41)</f>
        <v>5.1899150234199398</v>
      </c>
      <c r="I41" s="23">
        <f t="shared" si="0"/>
        <v>6.0549008606565957</v>
      </c>
      <c r="J41" s="3">
        <f t="shared" si="1"/>
        <v>38.756957945084018</v>
      </c>
      <c r="K41" s="4">
        <f t="shared" si="8"/>
        <v>177</v>
      </c>
      <c r="S41" s="4"/>
      <c r="T41" s="4"/>
      <c r="U41" s="4"/>
      <c r="AJ41" s="4">
        <f t="shared" si="9"/>
        <v>177</v>
      </c>
      <c r="AP41" s="4">
        <f t="shared" si="10"/>
        <v>177</v>
      </c>
      <c r="AQ41" s="4">
        <f t="shared" si="2"/>
        <v>43</v>
      </c>
      <c r="AR41" s="4">
        <f t="shared" si="3"/>
        <v>44</v>
      </c>
      <c r="AS41" s="4">
        <f t="shared" si="4"/>
        <v>64</v>
      </c>
    </row>
    <row r="42" spans="1:48" ht="13" x14ac:dyDescent="0.3">
      <c r="A42" s="30">
        <f t="shared" si="5"/>
        <v>2015</v>
      </c>
      <c r="B42" s="30">
        <f t="shared" si="6"/>
        <v>165</v>
      </c>
      <c r="C42" s="4">
        <f t="shared" si="7"/>
        <v>25</v>
      </c>
      <c r="D42" s="27">
        <v>42169</v>
      </c>
      <c r="E42" s="4">
        <f>AVERAGEIFS(Isotopes!T:T,Isotopes!K:K,D42)</f>
        <v>14.327777777777776</v>
      </c>
      <c r="F42" s="4">
        <f>AVERAGEIFS(Isotopes!$AB:$AB,Isotopes!$K:$K,$D42)</f>
        <v>-28.752531381952199</v>
      </c>
      <c r="G42" s="4">
        <f>AVERAGEIFS(Isotopes!$Z:$Z,Isotopes!$K:$K,$D42)</f>
        <v>8.4939076471704649</v>
      </c>
      <c r="H42" s="4">
        <f>AVERAGEIFS(Isotopes!$AI:$AI,Isotopes!$K:$K,$D42)</f>
        <v>5.3043357002063649</v>
      </c>
      <c r="I42" s="23">
        <f t="shared" si="0"/>
        <v>6.1883916502407592</v>
      </c>
      <c r="J42" s="3">
        <f t="shared" si="1"/>
        <v>39.77637512316069</v>
      </c>
      <c r="K42" s="4">
        <f t="shared" si="8"/>
        <v>178</v>
      </c>
      <c r="S42" s="4"/>
      <c r="T42" s="4"/>
      <c r="U42" s="4"/>
      <c r="AJ42" s="4">
        <f t="shared" si="9"/>
        <v>178</v>
      </c>
      <c r="AP42" s="4">
        <f t="shared" si="10"/>
        <v>178</v>
      </c>
      <c r="AQ42" s="4">
        <f t="shared" si="2"/>
        <v>44</v>
      </c>
      <c r="AR42" s="4">
        <f t="shared" si="3"/>
        <v>45</v>
      </c>
      <c r="AS42" s="4">
        <f t="shared" si="4"/>
        <v>65</v>
      </c>
    </row>
    <row r="43" spans="1:48" ht="13" x14ac:dyDescent="0.3">
      <c r="A43" s="30">
        <f t="shared" si="5"/>
        <v>2015</v>
      </c>
      <c r="B43" s="30">
        <f t="shared" si="6"/>
        <v>166</v>
      </c>
      <c r="C43" s="4">
        <f t="shared" si="7"/>
        <v>25</v>
      </c>
      <c r="D43" s="27">
        <v>42170</v>
      </c>
      <c r="E43" s="4">
        <f>AVERAGEIFS(Isotopes!T:T,Isotopes!K:K,D43)</f>
        <v>12</v>
      </c>
      <c r="F43" s="4">
        <f>AVERAGEIFS(Isotopes!$AB:$AB,Isotopes!$K:$K,$D43)</f>
        <v>-28.427774108829784</v>
      </c>
      <c r="G43" s="4">
        <f>AVERAGEIFS(Isotopes!$Z:$Z,Isotopes!$K:$K,$D43)</f>
        <v>7.2239035892597681</v>
      </c>
      <c r="H43" s="4">
        <f>AVERAGEIFS(Isotopes!$AI:$AI,Isotopes!$K:$K,$D43)</f>
        <v>5.2844175721855873</v>
      </c>
      <c r="I43" s="23">
        <f t="shared" si="0"/>
        <v>6.1651538342165182</v>
      </c>
      <c r="J43" s="3">
        <f t="shared" si="1"/>
        <v>39.601680512753205</v>
      </c>
      <c r="K43" s="4">
        <f t="shared" si="8"/>
        <v>179</v>
      </c>
      <c r="S43" s="4"/>
      <c r="T43" s="4">
        <f>AVERAGEIFS(Isotopes!$AI:$AI,Isotopes!$M:$M,$K43,Isotopes!$L:$L,2016)</f>
        <v>6.148087583840895</v>
      </c>
      <c r="U43" s="4"/>
      <c r="W43" s="4">
        <f>AVERAGEIFS(Isotopes!$AJ:$AJ,Isotopes!$M:$M,$K43,Isotopes!$L:$L,2016)</f>
        <v>38.474537632356252</v>
      </c>
      <c r="AJ43" s="4">
        <f t="shared" si="9"/>
        <v>179</v>
      </c>
      <c r="AM43" s="4">
        <f>AVERAGEIFS(Isotopes!$AJ:$AJ,Isotopes!$M:$M,$K43,Isotopes!$L:$L,2016)</f>
        <v>38.474537632356252</v>
      </c>
      <c r="AP43" s="4">
        <f t="shared" si="10"/>
        <v>179</v>
      </c>
      <c r="AQ43" s="4">
        <f t="shared" si="2"/>
        <v>45</v>
      </c>
      <c r="AR43" s="4">
        <f t="shared" si="3"/>
        <v>46</v>
      </c>
      <c r="AS43" s="4">
        <f t="shared" si="4"/>
        <v>66</v>
      </c>
      <c r="AV43" s="4">
        <f>AVERAGEIFS(Isotopes!$AJ:$AJ,Isotopes!$M:$M,$K43,Isotopes!$L:$L,2016)</f>
        <v>38.474537632356252</v>
      </c>
    </row>
    <row r="44" spans="1:48" ht="13" x14ac:dyDescent="0.3">
      <c r="A44" s="30">
        <f t="shared" si="5"/>
        <v>2015</v>
      </c>
      <c r="B44" s="30">
        <f t="shared" si="6"/>
        <v>167</v>
      </c>
      <c r="C44" s="4">
        <f t="shared" si="7"/>
        <v>25</v>
      </c>
      <c r="D44" s="27">
        <v>42171</v>
      </c>
      <c r="E44" s="4">
        <f>AVERAGEIFS(Isotopes!T:T,Isotopes!K:K,D44)</f>
        <v>14.516666666666666</v>
      </c>
      <c r="F44" s="4">
        <f>AVERAGEIFS(Isotopes!$AB:$AB,Isotopes!$K:$K,$D44)</f>
        <v>-28.868666069311132</v>
      </c>
      <c r="G44" s="4">
        <f>AVERAGEIFS(Isotopes!$Z:$Z,Isotopes!$K:$K,$D44)</f>
        <v>7.1302328928258865</v>
      </c>
      <c r="H44" s="4">
        <f>AVERAGEIFS(Isotopes!$AI:$AI,Isotopes!$K:$K,$D44)</f>
        <v>5.2928727892102749</v>
      </c>
      <c r="I44" s="23">
        <f t="shared" si="0"/>
        <v>6.1750182540786538</v>
      </c>
      <c r="J44" s="3">
        <f t="shared" si="1"/>
        <v>39.675978011925856</v>
      </c>
      <c r="K44" s="4">
        <f t="shared" si="8"/>
        <v>180</v>
      </c>
      <c r="S44" s="4"/>
      <c r="T44" s="4">
        <f>AVERAGEIFS(Isotopes!$AI:$AI,Isotopes!$M:$M,$K44,Isotopes!$L:$L,2016)</f>
        <v>5.1304717335617633</v>
      </c>
      <c r="U44" s="4"/>
      <c r="W44" s="4">
        <f>AVERAGEIFS(Isotopes!$AJ:$AJ,Isotopes!$M:$M,$K44,Isotopes!$L:$L,2016)</f>
        <v>30.438219266068682</v>
      </c>
      <c r="AJ44" s="4">
        <f t="shared" si="9"/>
        <v>180</v>
      </c>
      <c r="AM44" s="4">
        <f>AVERAGEIFS(Isotopes!$AJ:$AJ,Isotopes!$M:$M,$K44,Isotopes!$L:$L,2016)</f>
        <v>30.438219266068682</v>
      </c>
      <c r="AP44" s="4">
        <f t="shared" si="10"/>
        <v>180</v>
      </c>
      <c r="AQ44" s="4">
        <f t="shared" si="2"/>
        <v>46</v>
      </c>
      <c r="AR44" s="4">
        <f t="shared" si="3"/>
        <v>47</v>
      </c>
      <c r="AS44" s="4">
        <f t="shared" si="4"/>
        <v>67</v>
      </c>
      <c r="AV44" s="4">
        <f>AVERAGEIFS(Isotopes!$AJ:$AJ,Isotopes!$M:$M,$K44,Isotopes!$L:$L,2016)</f>
        <v>30.438219266068682</v>
      </c>
    </row>
    <row r="45" spans="1:48" ht="13" x14ac:dyDescent="0.3">
      <c r="A45" s="30">
        <f t="shared" si="5"/>
        <v>2015</v>
      </c>
      <c r="B45" s="30">
        <f t="shared" si="6"/>
        <v>168</v>
      </c>
      <c r="C45" s="4">
        <f t="shared" si="7"/>
        <v>25</v>
      </c>
      <c r="D45" s="27">
        <v>42172</v>
      </c>
      <c r="E45" s="4">
        <f>AVERAGEIFS(Isotopes!T:T,Isotopes!K:K,D45)</f>
        <v>16.205555555555556</v>
      </c>
      <c r="F45" s="4">
        <f>AVERAGEIFS(Isotopes!$AB:$AB,Isotopes!$K:$K,$D45)</f>
        <v>-29.125850473256346</v>
      </c>
      <c r="G45" s="4">
        <f>AVERAGEIFS(Isotopes!$Z:$Z,Isotopes!$K:$K,$D45)</f>
        <v>8.1734524553215255</v>
      </c>
      <c r="H45" s="4">
        <f>AVERAGEIFS(Isotopes!$AI:$AI,Isotopes!$K:$K,$D45)</f>
        <v>5.4414324562500216</v>
      </c>
      <c r="I45" s="23">
        <f t="shared" si="0"/>
        <v>6.3483378656250258</v>
      </c>
      <c r="J45" s="3">
        <f t="shared" si="1"/>
        <v>40.948473453438773</v>
      </c>
      <c r="K45" s="4">
        <f t="shared" si="8"/>
        <v>181</v>
      </c>
      <c r="S45" s="4"/>
      <c r="T45" s="4">
        <f>AVERAGEIFS(Isotopes!$AI:$AI,Isotopes!$M:$M,$K45,Isotopes!$L:$L,2016)</f>
        <v>5.5798926144506868</v>
      </c>
      <c r="U45" s="4"/>
      <c r="W45" s="4">
        <f>AVERAGEIFS(Isotopes!$AJ:$AJ,Isotopes!$M:$M,$K45,Isotopes!$L:$L,2016)</f>
        <v>34.688599731512518</v>
      </c>
      <c r="AJ45" s="4">
        <f t="shared" si="9"/>
        <v>181</v>
      </c>
      <c r="AM45" s="4">
        <f>AVERAGEIFS(Isotopes!$AJ:$AJ,Isotopes!$M:$M,$K45,Isotopes!$L:$L,2016)</f>
        <v>34.688599731512518</v>
      </c>
      <c r="AP45" s="4">
        <f t="shared" si="10"/>
        <v>181</v>
      </c>
      <c r="AQ45" s="4">
        <f t="shared" si="2"/>
        <v>47</v>
      </c>
      <c r="AR45" s="4">
        <f t="shared" si="3"/>
        <v>48</v>
      </c>
      <c r="AS45" s="4">
        <f t="shared" si="4"/>
        <v>68</v>
      </c>
      <c r="AV45" s="4">
        <f>AVERAGEIFS(Isotopes!$AJ:$AJ,Isotopes!$M:$M,$K45,Isotopes!$L:$L,2016)</f>
        <v>34.688599731512518</v>
      </c>
    </row>
    <row r="46" spans="1:48" ht="13" x14ac:dyDescent="0.3">
      <c r="A46" s="30">
        <f t="shared" si="5"/>
        <v>2015</v>
      </c>
      <c r="B46" s="30">
        <f t="shared" si="6"/>
        <v>175</v>
      </c>
      <c r="C46" s="4">
        <f t="shared" si="7"/>
        <v>26</v>
      </c>
      <c r="D46" s="27">
        <v>42179</v>
      </c>
      <c r="E46" s="4">
        <f>AVERAGEIFS(Isotopes!T:T,Isotopes!K:K,D46)</f>
        <v>21.2</v>
      </c>
      <c r="F46" s="4">
        <f>AVERAGEIFS(Isotopes!$AB:$AB,Isotopes!$K:$K,$D46)</f>
        <v>-28.111736069489638</v>
      </c>
      <c r="G46" s="4">
        <f>AVERAGEIFS(Isotopes!$Z:$Z,Isotopes!$K:$K,$D46)</f>
        <v>4.2855824925273662</v>
      </c>
      <c r="H46" s="4">
        <f>AVERAGEIFS(Isotopes!$AI:$AI,Isotopes!$K:$K,$D46)</f>
        <v>4.5556277585018705</v>
      </c>
      <c r="I46" s="23">
        <f t="shared" si="0"/>
        <v>5.3148990515855159</v>
      </c>
      <c r="J46" s="3">
        <f t="shared" si="1"/>
        <v>32.313465635979064</v>
      </c>
      <c r="K46" s="4">
        <f t="shared" si="8"/>
        <v>182</v>
      </c>
      <c r="S46" s="4"/>
      <c r="T46" s="4"/>
      <c r="U46" s="4"/>
      <c r="AJ46" s="4">
        <f t="shared" si="9"/>
        <v>182</v>
      </c>
      <c r="AP46" s="4">
        <f t="shared" si="10"/>
        <v>182</v>
      </c>
      <c r="AQ46" s="4">
        <f t="shared" si="2"/>
        <v>48</v>
      </c>
      <c r="AR46" s="4">
        <f t="shared" si="3"/>
        <v>49</v>
      </c>
      <c r="AS46" s="4">
        <f t="shared" si="4"/>
        <v>69</v>
      </c>
    </row>
    <row r="47" spans="1:48" ht="13" x14ac:dyDescent="0.3">
      <c r="A47" s="30">
        <f t="shared" si="5"/>
        <v>2015</v>
      </c>
      <c r="B47" s="30">
        <f t="shared" si="6"/>
        <v>188</v>
      </c>
      <c r="C47" s="4">
        <f t="shared" si="7"/>
        <v>28</v>
      </c>
      <c r="D47" s="27">
        <v>42192</v>
      </c>
      <c r="E47" s="4">
        <f>AVERAGEIFS(Isotopes!T:T,Isotopes!K:K,D47)</f>
        <v>16.75</v>
      </c>
      <c r="F47" s="4">
        <f>AVERAGEIFS(Isotopes!$AB:$AB,Isotopes!$K:$K,$D47)</f>
        <v>-30.062146434331424</v>
      </c>
      <c r="G47" s="4">
        <f>AVERAGEIFS(Isotopes!$Z:$Z,Isotopes!$K:$K,$D47)</f>
        <v>7.3963463153237576</v>
      </c>
      <c r="H47" s="4">
        <f>AVERAGEIFS(Isotopes!$AI:$AI,Isotopes!$K:$K,$D47)</f>
        <v>5.7631754513011977</v>
      </c>
      <c r="I47" s="23">
        <f t="shared" si="0"/>
        <v>6.7237046931847315</v>
      </c>
      <c r="J47" s="3">
        <f t="shared" si="1"/>
        <v>43.506413969027953</v>
      </c>
      <c r="K47" s="4">
        <f t="shared" si="8"/>
        <v>183</v>
      </c>
      <c r="S47" s="4"/>
      <c r="T47" s="4">
        <f>AVERAGEIFS(Isotopes!$AI:$AI,Isotopes!$M:$M,$K47,Isotopes!$L:$L,2016)</f>
        <v>5.2292812710079533</v>
      </c>
      <c r="U47" s="4"/>
      <c r="W47" s="4">
        <f>AVERAGEIFS(Isotopes!$AJ:$AJ,Isotopes!$M:$M,$K47,Isotopes!$L:$L,2016)</f>
        <v>31.46777587135124</v>
      </c>
      <c r="AJ47" s="4">
        <f t="shared" si="9"/>
        <v>183</v>
      </c>
      <c r="AM47" s="4">
        <f>AVERAGEIFS(Isotopes!$AJ:$AJ,Isotopes!$M:$M,$K47,Isotopes!$L:$L,2016)</f>
        <v>31.46777587135124</v>
      </c>
      <c r="AP47" s="4">
        <f t="shared" si="10"/>
        <v>183</v>
      </c>
      <c r="AQ47" s="4">
        <f t="shared" si="2"/>
        <v>49</v>
      </c>
      <c r="AR47" s="4">
        <f t="shared" si="3"/>
        <v>50</v>
      </c>
      <c r="AS47" s="4">
        <f t="shared" si="4"/>
        <v>70</v>
      </c>
      <c r="AV47" s="4">
        <f>AVERAGEIFS(Isotopes!$AJ:$AJ,Isotopes!$M:$M,$K47,Isotopes!$L:$L,2016)</f>
        <v>31.46777587135124</v>
      </c>
    </row>
    <row r="48" spans="1:48" ht="13" x14ac:dyDescent="0.3">
      <c r="A48" s="30">
        <f t="shared" si="5"/>
        <v>2015</v>
      </c>
      <c r="B48" s="30">
        <f t="shared" si="6"/>
        <v>189</v>
      </c>
      <c r="C48" s="4">
        <f t="shared" si="7"/>
        <v>28</v>
      </c>
      <c r="D48" s="27">
        <v>42193</v>
      </c>
      <c r="E48" s="4">
        <f>AVERAGEIFS(Isotopes!T:T,Isotopes!K:K,D48)</f>
        <v>16.588235294117649</v>
      </c>
      <c r="F48" s="4">
        <f>AVERAGEIFS(Isotopes!$AB:$AB,Isotopes!$K:$K,$D48)</f>
        <v>-29.472487296789215</v>
      </c>
      <c r="G48" s="4">
        <f>AVERAGEIFS(Isotopes!$Z:$Z,Isotopes!$K:$K,$D48)</f>
        <v>7.9405563078843517</v>
      </c>
      <c r="H48" s="4">
        <f>AVERAGEIFS(Isotopes!$AI:$AI,Isotopes!$K:$K,$D48)</f>
        <v>5.2547465551470864</v>
      </c>
      <c r="I48" s="23">
        <f t="shared" si="0"/>
        <v>6.1305376476716011</v>
      </c>
      <c r="J48" s="3">
        <f t="shared" si="1"/>
        <v>39.339309878991457</v>
      </c>
      <c r="K48" s="4">
        <f t="shared" si="8"/>
        <v>184</v>
      </c>
      <c r="S48" s="4"/>
      <c r="T48" s="4"/>
      <c r="U48" s="4"/>
      <c r="AJ48" s="4">
        <f t="shared" si="9"/>
        <v>184</v>
      </c>
      <c r="AP48" s="4">
        <f t="shared" si="10"/>
        <v>184</v>
      </c>
      <c r="AQ48" s="4">
        <f t="shared" si="2"/>
        <v>50</v>
      </c>
      <c r="AR48" s="4">
        <f t="shared" si="3"/>
        <v>51</v>
      </c>
      <c r="AS48" s="4">
        <f t="shared" si="4"/>
        <v>71</v>
      </c>
    </row>
    <row r="49" spans="1:48" ht="13" x14ac:dyDescent="0.3">
      <c r="A49" s="30">
        <f t="shared" si="5"/>
        <v>2015</v>
      </c>
      <c r="B49" s="30">
        <f t="shared" si="6"/>
        <v>190</v>
      </c>
      <c r="C49" s="4">
        <f t="shared" si="7"/>
        <v>28</v>
      </c>
      <c r="D49" s="27">
        <v>42194</v>
      </c>
      <c r="E49" s="4">
        <f>AVERAGEIFS(Isotopes!T:T,Isotopes!K:K,D49)</f>
        <v>15.580000000000002</v>
      </c>
      <c r="F49" s="4">
        <f>AVERAGEIFS(Isotopes!$AB:$AB,Isotopes!$K:$K,$D49)</f>
        <v>-29.775187281995745</v>
      </c>
      <c r="G49" s="4">
        <f>AVERAGEIFS(Isotopes!$Z:$Z,Isotopes!$K:$K,$D49)</f>
        <v>7.5564295115125306</v>
      </c>
      <c r="H49" s="4">
        <f>AVERAGEIFS(Isotopes!$AI:$AI,Isotopes!$K:$K,$D49)</f>
        <v>5.4601549812514296</v>
      </c>
      <c r="I49" s="23">
        <f t="shared" si="0"/>
        <v>6.3701808114600018</v>
      </c>
      <c r="J49" s="3">
        <f t="shared" si="1"/>
        <v>41.104545870043779</v>
      </c>
      <c r="K49" s="4">
        <f t="shared" si="8"/>
        <v>185</v>
      </c>
      <c r="S49" s="4"/>
      <c r="T49" s="4"/>
      <c r="U49" s="4"/>
      <c r="AJ49" s="4">
        <f t="shared" si="9"/>
        <v>185</v>
      </c>
      <c r="AP49" s="4">
        <f t="shared" si="10"/>
        <v>185</v>
      </c>
      <c r="AQ49" s="4">
        <f t="shared" si="2"/>
        <v>51</v>
      </c>
      <c r="AR49" s="4">
        <f t="shared" si="3"/>
        <v>52</v>
      </c>
      <c r="AS49" s="4">
        <f t="shared" si="4"/>
        <v>72</v>
      </c>
    </row>
    <row r="50" spans="1:48" ht="13" x14ac:dyDescent="0.3">
      <c r="A50" s="30">
        <f t="shared" si="5"/>
        <v>2015</v>
      </c>
      <c r="B50" s="30">
        <f t="shared" si="6"/>
        <v>191</v>
      </c>
      <c r="C50" s="4">
        <f t="shared" si="7"/>
        <v>28</v>
      </c>
      <c r="D50" s="27">
        <v>42195</v>
      </c>
      <c r="E50" s="4">
        <f>AVERAGEIFS(Isotopes!T:T,Isotopes!K:K,D50)</f>
        <v>13.7425</v>
      </c>
      <c r="F50" s="4">
        <f>AVERAGEIFS(Isotopes!$AB:$AB,Isotopes!$K:$K,$D50)</f>
        <v>-28.583065878597257</v>
      </c>
      <c r="G50" s="4">
        <f>AVERAGEIFS(Isotopes!$Z:$Z,Isotopes!$K:$K,$D50)</f>
        <v>9.9801999652496285</v>
      </c>
      <c r="H50" s="4">
        <f>AVERAGEIFS(Isotopes!$AI:$AI,Isotopes!$K:$K,$D50)</f>
        <v>5.1147766133949837</v>
      </c>
      <c r="I50" s="23">
        <f t="shared" si="0"/>
        <v>5.9672393822941485</v>
      </c>
      <c r="J50" s="3">
        <f t="shared" si="1"/>
        <v>38.066008709003953</v>
      </c>
      <c r="K50" s="4">
        <f t="shared" si="8"/>
        <v>186</v>
      </c>
      <c r="S50" s="4"/>
      <c r="T50" s="4"/>
      <c r="U50" s="4"/>
      <c r="AJ50" s="4">
        <f t="shared" si="9"/>
        <v>186</v>
      </c>
      <c r="AP50" s="4">
        <f t="shared" si="10"/>
        <v>186</v>
      </c>
      <c r="AQ50" s="4">
        <f t="shared" si="2"/>
        <v>52</v>
      </c>
      <c r="AR50" s="4">
        <f t="shared" si="3"/>
        <v>53</v>
      </c>
      <c r="AS50" s="4">
        <f t="shared" si="4"/>
        <v>73</v>
      </c>
    </row>
    <row r="51" spans="1:48" ht="13" x14ac:dyDescent="0.3">
      <c r="A51" s="30">
        <f t="shared" si="5"/>
        <v>2015</v>
      </c>
      <c r="B51" s="30">
        <f t="shared" si="6"/>
        <v>192</v>
      </c>
      <c r="C51" s="4">
        <f t="shared" si="7"/>
        <v>28</v>
      </c>
      <c r="D51" s="27">
        <v>42196</v>
      </c>
      <c r="E51" s="4">
        <f>AVERAGEIFS(Isotopes!T:T,Isotopes!K:K,D51)</f>
        <v>13.328571428571427</v>
      </c>
      <c r="F51" s="4">
        <f>AVERAGEIFS(Isotopes!$AB:$AB,Isotopes!$K:$K,$D51)</f>
        <v>-28.7745077039792</v>
      </c>
      <c r="G51" s="4">
        <f>AVERAGEIFS(Isotopes!$Z:$Z,Isotopes!$K:$K,$D51)</f>
        <v>10.107541094665196</v>
      </c>
      <c r="H51" s="4">
        <f>AVERAGEIFS(Isotopes!$AI:$AI,Isotopes!$K:$K,$D51)</f>
        <v>5.1580092375584163</v>
      </c>
      <c r="I51" s="23">
        <f t="shared" si="0"/>
        <v>6.0176774438181519</v>
      </c>
      <c r="J51" s="3">
        <f t="shared" si="1"/>
        <v>38.465697037559103</v>
      </c>
      <c r="K51" s="4">
        <f t="shared" si="8"/>
        <v>187</v>
      </c>
      <c r="S51" s="4"/>
      <c r="T51" s="4"/>
      <c r="U51" s="4"/>
      <c r="AJ51" s="4">
        <f t="shared" si="9"/>
        <v>187</v>
      </c>
      <c r="AP51" s="4">
        <f t="shared" si="10"/>
        <v>187</v>
      </c>
      <c r="AQ51" s="4">
        <f t="shared" si="2"/>
        <v>53</v>
      </c>
      <c r="AR51" s="4">
        <f t="shared" si="3"/>
        <v>54</v>
      </c>
      <c r="AS51" s="4">
        <f t="shared" si="4"/>
        <v>74</v>
      </c>
    </row>
    <row r="52" spans="1:48" ht="13" x14ac:dyDescent="0.3">
      <c r="A52" s="30">
        <f t="shared" si="5"/>
        <v>2015</v>
      </c>
      <c r="B52" s="30">
        <f t="shared" si="6"/>
        <v>193</v>
      </c>
      <c r="C52" s="4">
        <f t="shared" si="7"/>
        <v>29</v>
      </c>
      <c r="D52" s="27">
        <v>42197</v>
      </c>
      <c r="E52" s="4">
        <f>AVERAGEIFS(Isotopes!T:T,Isotopes!K:K,D52)</f>
        <v>12.600000000000001</v>
      </c>
      <c r="F52" s="4">
        <f>AVERAGEIFS(Isotopes!$AB:$AB,Isotopes!$K:$K,$D52)</f>
        <v>-29.215811685815499</v>
      </c>
      <c r="G52" s="4">
        <f>AVERAGEIFS(Isotopes!$Z:$Z,Isotopes!$K:$K,$D52)</f>
        <v>9.105431663301383</v>
      </c>
      <c r="H52" s="4">
        <f>AVERAGEIFS(Isotopes!$AI:$AI,Isotopes!$K:$K,$D52)</f>
        <v>5.2186051079793652</v>
      </c>
      <c r="I52" s="23">
        <f t="shared" si="0"/>
        <v>6.0883726259759259</v>
      </c>
      <c r="J52" s="3">
        <f t="shared" si="1"/>
        <v>39.016219492716061</v>
      </c>
      <c r="K52" s="4">
        <f t="shared" si="8"/>
        <v>188</v>
      </c>
      <c r="L52" s="4">
        <f>AVERAGEIFS(Isotopes!$T:$T,Isotopes!$M:$M,$K52,Isotopes!$L:$L,2014)</f>
        <v>14.4</v>
      </c>
      <c r="M52" s="4">
        <f>AVERAGEIFS(Isotopes!$T:$T,Isotopes!$M:$M,$K52,Isotopes!$L:$L,2015)</f>
        <v>16.75</v>
      </c>
      <c r="N52" s="4">
        <f>AVERAGEIFS(Isotopes!$AB:$AB,Isotopes!$M:$M,$K52,Isotopes!$L:$L,2014)</f>
        <v>-28.470112461952091</v>
      </c>
      <c r="O52" s="4">
        <f>AVERAGEIFS(Isotopes!$AB:$AB,Isotopes!$M:$M,$K52,Isotopes!$L:$L,2015)</f>
        <v>-30.062146434331424</v>
      </c>
      <c r="P52" s="4">
        <f>AVERAGEIFS(Isotopes!$Z:$Z,Isotopes!$M:$M,$K52,Isotopes!$L:$L,2014)</f>
        <v>8.8466407439310935</v>
      </c>
      <c r="Q52" s="4">
        <f>AVERAGEIFS(Isotopes!$Z:$Z,Isotopes!$M:$M,$K52,Isotopes!$L:$L,2015)</f>
        <v>7.3963463153237576</v>
      </c>
      <c r="R52" s="4">
        <f>AVERAGEIFS(Isotopes!$AI:$AI,Isotopes!$M:$M,$K52,Isotopes!$L:$L,2014)</f>
        <v>5.2751207939854128</v>
      </c>
      <c r="S52" s="4">
        <f>AVERAGEIFS(Isotopes!$AI:$AI,Isotopes!$M:$M,$K52,Isotopes!$L:$L,2015)</f>
        <v>5.7631754513011977</v>
      </c>
      <c r="T52" s="4">
        <f>AVERAGEIFS(Isotopes!$AI:$AI,Isotopes!$M:$M,$K52,Isotopes!$L:$L,2016)</f>
        <v>5.0896386331229735</v>
      </c>
      <c r="U52" s="4">
        <f>AVERAGEIFS(Isotopes!$AJ:$AJ,Isotopes!$M:$M,$K52,Isotopes!$L:$L,2014)</f>
        <v>31.902743953814689</v>
      </c>
      <c r="V52" s="4">
        <f>AVERAGEIFS(Isotopes!$AJ:$AJ,Isotopes!$M:$M,$K52,Isotopes!$L:$L,2015)</f>
        <v>36.239668612986485</v>
      </c>
      <c r="W52" s="4">
        <f>AVERAGEIFS(Isotopes!$AJ:$AJ,Isotopes!$M:$M,$K52,Isotopes!$L:$L,2016)</f>
        <v>29.833621132401628</v>
      </c>
      <c r="AJ52" s="4">
        <f t="shared" si="9"/>
        <v>188</v>
      </c>
      <c r="AK52" s="4">
        <f>AVERAGEIFS(Isotopes!$AJ:$AJ,Isotopes!$M:$M,$K52,Isotopes!$L:$L,2014)</f>
        <v>31.902743953814689</v>
      </c>
      <c r="AL52" s="4">
        <f>AVERAGEIFS(Isotopes!$AJ:$AJ,Isotopes!$M:$M,$K52,Isotopes!$L:$L,2015)</f>
        <v>36.239668612986485</v>
      </c>
      <c r="AM52" s="4">
        <f>AVERAGEIFS(Isotopes!$AJ:$AJ,Isotopes!$M:$M,$K52,Isotopes!$L:$L,2016)</f>
        <v>29.833621132401628</v>
      </c>
      <c r="AP52" s="4">
        <f t="shared" si="10"/>
        <v>188</v>
      </c>
      <c r="AQ52" s="4">
        <f t="shared" si="2"/>
        <v>54</v>
      </c>
      <c r="AR52" s="4">
        <f t="shared" si="3"/>
        <v>55</v>
      </c>
      <c r="AS52" s="4">
        <f t="shared" si="4"/>
        <v>75</v>
      </c>
      <c r="AT52" s="4">
        <f>AVERAGEIFS(Isotopes!$AJ:$AJ,Isotopes!$M:$M,$K52,Isotopes!$L:$L,2014)</f>
        <v>31.902743953814689</v>
      </c>
      <c r="AU52" s="4">
        <f>AVERAGEIFS(Isotopes!$AJ:$AJ,Isotopes!$M:$M,$K52,Isotopes!$L:$L,2015)</f>
        <v>36.239668612986485</v>
      </c>
      <c r="AV52" s="4">
        <f>AVERAGEIFS(Isotopes!$AJ:$AJ,Isotopes!$M:$M,$K52,Isotopes!$L:$L,2016)</f>
        <v>29.833621132401628</v>
      </c>
    </row>
    <row r="53" spans="1:48" ht="13" x14ac:dyDescent="0.3">
      <c r="A53" s="30">
        <f t="shared" si="5"/>
        <v>2015</v>
      </c>
      <c r="B53" s="30">
        <f t="shared" si="6"/>
        <v>194</v>
      </c>
      <c r="C53" s="4">
        <f t="shared" si="7"/>
        <v>29</v>
      </c>
      <c r="D53" s="27">
        <v>42198</v>
      </c>
      <c r="E53" s="4">
        <f>AVERAGEIFS(Isotopes!T:T,Isotopes!K:K,D53)</f>
        <v>12.34</v>
      </c>
      <c r="F53" s="4">
        <f>AVERAGEIFS(Isotopes!$AB:$AB,Isotopes!$K:$K,$D53)</f>
        <v>-28.465637199450462</v>
      </c>
      <c r="G53" s="4">
        <f>AVERAGEIFS(Isotopes!$Z:$Z,Isotopes!$K:$K,$D53)</f>
        <v>9.9234709766022782</v>
      </c>
      <c r="H53" s="4">
        <f>AVERAGEIFS(Isotopes!$AI:$AI,Isotopes!$K:$K,$D53)</f>
        <v>5.2818536607509445</v>
      </c>
      <c r="I53" s="23">
        <f t="shared" si="0"/>
        <v>6.1621626042094348</v>
      </c>
      <c r="J53" s="3">
        <f t="shared" si="1"/>
        <v>39.579110038962838</v>
      </c>
      <c r="K53" s="4">
        <f t="shared" si="8"/>
        <v>189</v>
      </c>
      <c r="L53" s="4">
        <f>AVERAGEIFS(Isotopes!$T:$T,Isotopes!$M:$M,$K53,Isotopes!$L:$L,2014)</f>
        <v>14.4</v>
      </c>
      <c r="M53" s="4">
        <f>AVERAGEIFS(Isotopes!$T:$T,Isotopes!$M:$M,$K53,Isotopes!$L:$L,2015)</f>
        <v>16.588235294117649</v>
      </c>
      <c r="N53" s="4">
        <f>AVERAGEIFS(Isotopes!$AB:$AB,Isotopes!$M:$M,$K53,Isotopes!$L:$L,2014)</f>
        <v>-27.755991445658101</v>
      </c>
      <c r="O53" s="4">
        <f>AVERAGEIFS(Isotopes!$AB:$AB,Isotopes!$M:$M,$K53,Isotopes!$L:$L,2015)</f>
        <v>-29.472487296789215</v>
      </c>
      <c r="P53" s="4">
        <f>AVERAGEIFS(Isotopes!$Z:$Z,Isotopes!$M:$M,$K53,Isotopes!$L:$L,2014)</f>
        <v>10.312596987170105</v>
      </c>
      <c r="Q53" s="4">
        <f>AVERAGEIFS(Isotopes!$Z:$Z,Isotopes!$M:$M,$K53,Isotopes!$L:$L,2015)</f>
        <v>7.9405563078843517</v>
      </c>
      <c r="R53" s="4">
        <f>AVERAGEIFS(Isotopes!$AI:$AI,Isotopes!$M:$M,$K53,Isotopes!$L:$L,2014)</f>
        <v>5.3934587140096388</v>
      </c>
      <c r="S53" s="4">
        <f>AVERAGEIFS(Isotopes!$AI:$AI,Isotopes!$M:$M,$K53,Isotopes!$L:$L,2015)</f>
        <v>5.2547465551470864</v>
      </c>
      <c r="T53" s="4">
        <f>AVERAGEIFS(Isotopes!$AI:$AI,Isotopes!$M:$M,$K53,Isotopes!$L:$L,2016)</f>
        <v>5.2817987600924106</v>
      </c>
      <c r="U53" s="4">
        <f>AVERAGEIFS(Isotopes!$AJ:$AJ,Isotopes!$M:$M,$K53,Isotopes!$L:$L,2014)</f>
        <v>32.897859864539669</v>
      </c>
      <c r="V53" s="4">
        <f>AVERAGEIFS(Isotopes!$AJ:$AJ,Isotopes!$M:$M,$K53,Isotopes!$L:$L,2015)</f>
        <v>31.688987624097962</v>
      </c>
      <c r="W53" s="4">
        <f>AVERAGEIFS(Isotopes!$AJ:$AJ,Isotopes!$M:$M,$K53,Isotopes!$L:$L,2016)</f>
        <v>31.557579214993062</v>
      </c>
      <c r="AJ53" s="4">
        <f t="shared" si="9"/>
        <v>189</v>
      </c>
      <c r="AK53" s="4">
        <f>AVERAGEIFS(Isotopes!$AJ:$AJ,Isotopes!$M:$M,$K53,Isotopes!$L:$L,2014)</f>
        <v>32.897859864539669</v>
      </c>
      <c r="AL53" s="4">
        <f>AVERAGEIFS(Isotopes!$AJ:$AJ,Isotopes!$M:$M,$K53,Isotopes!$L:$L,2015)</f>
        <v>31.688987624097962</v>
      </c>
      <c r="AM53" s="4">
        <f>AVERAGEIFS(Isotopes!$AJ:$AJ,Isotopes!$M:$M,$K53,Isotopes!$L:$L,2016)</f>
        <v>31.557579214993062</v>
      </c>
      <c r="AP53" s="4">
        <f t="shared" si="10"/>
        <v>189</v>
      </c>
      <c r="AQ53" s="4">
        <f t="shared" si="2"/>
        <v>55</v>
      </c>
      <c r="AR53" s="4">
        <f t="shared" si="3"/>
        <v>56</v>
      </c>
      <c r="AS53" s="4">
        <f t="shared" si="4"/>
        <v>76</v>
      </c>
      <c r="AT53" s="4">
        <f>AVERAGEIFS(Isotopes!$AJ:$AJ,Isotopes!$M:$M,$K53,Isotopes!$L:$L,2014)</f>
        <v>32.897859864539669</v>
      </c>
      <c r="AU53" s="4">
        <f>AVERAGEIFS(Isotopes!$AJ:$AJ,Isotopes!$M:$M,$K53,Isotopes!$L:$L,2015)</f>
        <v>31.688987624097962</v>
      </c>
      <c r="AV53" s="4">
        <f>AVERAGEIFS(Isotopes!$AJ:$AJ,Isotopes!$M:$M,$K53,Isotopes!$L:$L,2016)</f>
        <v>31.557579214993062</v>
      </c>
    </row>
    <row r="54" spans="1:48" ht="13" x14ac:dyDescent="0.3">
      <c r="A54" s="30">
        <f t="shared" si="5"/>
        <v>2015</v>
      </c>
      <c r="B54" s="30">
        <f t="shared" si="6"/>
        <v>195</v>
      </c>
      <c r="C54" s="4">
        <f t="shared" si="7"/>
        <v>29</v>
      </c>
      <c r="D54" s="27">
        <v>42199</v>
      </c>
      <c r="E54" s="4">
        <f>AVERAGEIFS(Isotopes!T:T,Isotopes!K:K,D54)</f>
        <v>12.571428571428571</v>
      </c>
      <c r="F54" s="4">
        <f>AVERAGEIFS(Isotopes!$AB:$AB,Isotopes!$K:$K,$D54)</f>
        <v>-28.61765715013458</v>
      </c>
      <c r="G54" s="4">
        <f>AVERAGEIFS(Isotopes!$Z:$Z,Isotopes!$K:$K,$D54)</f>
        <v>10.340952529309678</v>
      </c>
      <c r="H54" s="4">
        <f>AVERAGEIFS(Isotopes!$AI:$AI,Isotopes!$K:$K,$D54)</f>
        <v>5.3619380983905574</v>
      </c>
      <c r="I54" s="23">
        <f t="shared" si="0"/>
        <v>6.2555944481223165</v>
      </c>
      <c r="J54" s="3">
        <f t="shared" si="1"/>
        <v>40.27521228825244</v>
      </c>
      <c r="K54" s="4">
        <f t="shared" si="8"/>
        <v>190</v>
      </c>
      <c r="L54" s="4">
        <f>AVERAGEIFS(Isotopes!$T:$T,Isotopes!$M:$M,$K54,Isotopes!$L:$L,2014)</f>
        <v>14</v>
      </c>
      <c r="M54" s="4">
        <f>AVERAGEIFS(Isotopes!$T:$T,Isotopes!$M:$M,$K54,Isotopes!$L:$L,2015)</f>
        <v>15.580000000000002</v>
      </c>
      <c r="N54" s="4">
        <f>AVERAGEIFS(Isotopes!$AB:$AB,Isotopes!$M:$M,$K54,Isotopes!$L:$L,2014)</f>
        <v>-28.248861016966146</v>
      </c>
      <c r="O54" s="4">
        <f>AVERAGEIFS(Isotopes!$AB:$AB,Isotopes!$M:$M,$K54,Isotopes!$L:$L,2015)</f>
        <v>-29.775187281995745</v>
      </c>
      <c r="P54" s="4">
        <f>AVERAGEIFS(Isotopes!$Z:$Z,Isotopes!$M:$M,$K54,Isotopes!$L:$L,2014)</f>
        <v>9.8246720381146417</v>
      </c>
      <c r="Q54" s="4">
        <f>AVERAGEIFS(Isotopes!$Z:$Z,Isotopes!$M:$M,$K54,Isotopes!$L:$L,2015)</f>
        <v>7.5564295115125306</v>
      </c>
      <c r="R54" s="4">
        <f>AVERAGEIFS(Isotopes!$AI:$AI,Isotopes!$M:$M,$K54,Isotopes!$L:$L,2014)</f>
        <v>5.1624244735185618</v>
      </c>
      <c r="S54" s="4">
        <f>AVERAGEIFS(Isotopes!$AI:$AI,Isotopes!$M:$M,$K54,Isotopes!$L:$L,2015)</f>
        <v>5.4601549812514296</v>
      </c>
      <c r="T54" s="4">
        <f>AVERAGEIFS(Isotopes!$AI:$AI,Isotopes!$M:$M,$K54,Isotopes!$L:$L,2016)</f>
        <v>5.1660759362099888</v>
      </c>
      <c r="U54" s="4">
        <f>AVERAGEIFS(Isotopes!$AJ:$AJ,Isotopes!$M:$M,$K54,Isotopes!$L:$L,2014)</f>
        <v>30.747073403218774</v>
      </c>
      <c r="V54" s="4">
        <f>AVERAGEIFS(Isotopes!$AJ:$AJ,Isotopes!$M:$M,$K54,Isotopes!$L:$L,2015)</f>
        <v>33.66119908086867</v>
      </c>
      <c r="W54" s="4">
        <f>AVERAGEIFS(Isotopes!$AJ:$AJ,Isotopes!$M:$M,$K54,Isotopes!$L:$L,2016)</f>
        <v>30.644746051982221</v>
      </c>
      <c r="AJ54" s="4">
        <f t="shared" si="9"/>
        <v>190</v>
      </c>
      <c r="AK54" s="4">
        <f>AVERAGEIFS(Isotopes!$AJ:$AJ,Isotopes!$M:$M,$K54,Isotopes!$L:$L,2014)</f>
        <v>30.747073403218774</v>
      </c>
      <c r="AL54" s="4">
        <f>AVERAGEIFS(Isotopes!$AJ:$AJ,Isotopes!$M:$M,$K54,Isotopes!$L:$L,2015)</f>
        <v>33.66119908086867</v>
      </c>
      <c r="AM54" s="4">
        <f>AVERAGEIFS(Isotopes!$AJ:$AJ,Isotopes!$M:$M,$K54,Isotopes!$L:$L,2016)</f>
        <v>30.644746051982221</v>
      </c>
      <c r="AP54" s="4">
        <f t="shared" si="10"/>
        <v>190</v>
      </c>
      <c r="AQ54" s="4">
        <f t="shared" si="2"/>
        <v>56</v>
      </c>
      <c r="AR54" s="4">
        <f t="shared" si="3"/>
        <v>57</v>
      </c>
      <c r="AS54" s="4">
        <f t="shared" si="4"/>
        <v>77</v>
      </c>
      <c r="AT54" s="4">
        <f>AVERAGEIFS(Isotopes!$AJ:$AJ,Isotopes!$M:$M,$K54,Isotopes!$L:$L,2014)</f>
        <v>30.747073403218774</v>
      </c>
      <c r="AU54" s="4">
        <f>AVERAGEIFS(Isotopes!$AJ:$AJ,Isotopes!$M:$M,$K54,Isotopes!$L:$L,2015)</f>
        <v>33.66119908086867</v>
      </c>
      <c r="AV54" s="4">
        <f>AVERAGEIFS(Isotopes!$AJ:$AJ,Isotopes!$M:$M,$K54,Isotopes!$L:$L,2016)</f>
        <v>30.644746051982221</v>
      </c>
    </row>
    <row r="55" spans="1:48" ht="13" x14ac:dyDescent="0.3">
      <c r="A55" s="30">
        <f t="shared" si="5"/>
        <v>2015</v>
      </c>
      <c r="B55" s="30">
        <f t="shared" si="6"/>
        <v>197</v>
      </c>
      <c r="C55" s="4">
        <f t="shared" si="7"/>
        <v>29</v>
      </c>
      <c r="D55" s="27">
        <v>42201</v>
      </c>
      <c r="E55" s="4">
        <f>AVERAGEIFS(Isotopes!T:T,Isotopes!K:K,D55)</f>
        <v>13</v>
      </c>
      <c r="F55" s="4">
        <f>AVERAGEIFS(Isotopes!$AB:$AB,Isotopes!$K:$K,$D55)</f>
        <v>-29.081883309314517</v>
      </c>
      <c r="G55" s="4">
        <f>AVERAGEIFS(Isotopes!$Z:$Z,Isotopes!$K:$K,$D55)</f>
        <v>9.8033457907275068</v>
      </c>
      <c r="H55" s="4">
        <f>AVERAGEIFS(Isotopes!$AI:$AI,Isotopes!$K:$K,$D55)</f>
        <v>5.2713887203791945</v>
      </c>
      <c r="I55" s="23">
        <f t="shared" si="0"/>
        <v>6.1499535071090605</v>
      </c>
      <c r="J55" s="3">
        <f t="shared" si="1"/>
        <v>39.486787476809596</v>
      </c>
      <c r="K55" s="4">
        <f t="shared" si="8"/>
        <v>191</v>
      </c>
      <c r="M55" s="4">
        <f>AVERAGEIFS(Isotopes!$T:$T,Isotopes!$M:$M,$K55,Isotopes!$L:$L,2015)</f>
        <v>13.7425</v>
      </c>
      <c r="O55" s="4">
        <f>AVERAGEIFS(Isotopes!$AB:$AB,Isotopes!$M:$M,$K55,Isotopes!$L:$L,2015)</f>
        <v>-28.583065878597257</v>
      </c>
      <c r="Q55" s="4">
        <f>AVERAGEIFS(Isotopes!$Z:$Z,Isotopes!$M:$M,$K55,Isotopes!$L:$L,2015)</f>
        <v>9.9801999652496285</v>
      </c>
      <c r="S55" s="4">
        <f>AVERAGEIFS(Isotopes!$AI:$AI,Isotopes!$M:$M,$K55,Isotopes!$L:$L,2015)</f>
        <v>5.1147766133949837</v>
      </c>
      <c r="T55" s="4">
        <f>AVERAGEIFS(Isotopes!$AI:$AI,Isotopes!$M:$M,$K55,Isotopes!$L:$L,2016)</f>
        <v>5.6832920448010862</v>
      </c>
      <c r="U55" s="4"/>
      <c r="V55" s="4">
        <f>AVERAGEIFS(Isotopes!$AJ:$AJ,Isotopes!$M:$M,$K55,Isotopes!$L:$L,2015)</f>
        <v>30.258960376733196</v>
      </c>
      <c r="W55" s="4">
        <f>AVERAGEIFS(Isotopes!$AJ:$AJ,Isotopes!$M:$M,$K55,Isotopes!$L:$L,2016)</f>
        <v>35.519698464531231</v>
      </c>
      <c r="AJ55" s="4">
        <f t="shared" si="9"/>
        <v>191</v>
      </c>
      <c r="AL55" s="4">
        <f>AVERAGEIFS(Isotopes!$AJ:$AJ,Isotopes!$M:$M,$K55,Isotopes!$L:$L,2015)</f>
        <v>30.258960376733196</v>
      </c>
      <c r="AM55" s="4">
        <f>AVERAGEIFS(Isotopes!$AJ:$AJ,Isotopes!$M:$M,$K55,Isotopes!$L:$L,2016)</f>
        <v>35.519698464531231</v>
      </c>
      <c r="AP55" s="4">
        <f t="shared" si="10"/>
        <v>191</v>
      </c>
      <c r="AQ55" s="4">
        <f t="shared" si="2"/>
        <v>57</v>
      </c>
      <c r="AR55" s="4">
        <f t="shared" si="3"/>
        <v>58</v>
      </c>
      <c r="AS55" s="4">
        <f t="shared" si="4"/>
        <v>78</v>
      </c>
      <c r="AU55" s="4">
        <f>AVERAGEIFS(Isotopes!$AJ:$AJ,Isotopes!$M:$M,$K55,Isotopes!$L:$L,2015)</f>
        <v>30.258960376733196</v>
      </c>
      <c r="AV55" s="4">
        <f>AVERAGEIFS(Isotopes!$AJ:$AJ,Isotopes!$M:$M,$K55,Isotopes!$L:$L,2016)</f>
        <v>35.519698464531231</v>
      </c>
    </row>
    <row r="56" spans="1:48" ht="13" x14ac:dyDescent="0.3">
      <c r="A56" s="30">
        <f t="shared" si="5"/>
        <v>2015</v>
      </c>
      <c r="B56" s="30">
        <f t="shared" si="6"/>
        <v>198</v>
      </c>
      <c r="C56" s="4">
        <f t="shared" si="7"/>
        <v>29</v>
      </c>
      <c r="D56" s="27">
        <v>42202</v>
      </c>
      <c r="E56" s="4">
        <f>AVERAGEIFS(Isotopes!T:T,Isotopes!K:K,D56)</f>
        <v>13.32</v>
      </c>
      <c r="F56" s="4">
        <f>AVERAGEIFS(Isotopes!$AB:$AB,Isotopes!$K:$K,$D56)</f>
        <v>-28.9506743345353</v>
      </c>
      <c r="G56" s="4">
        <f>AVERAGEIFS(Isotopes!$Z:$Z,Isotopes!$K:$K,$D56)</f>
        <v>10.483937927958241</v>
      </c>
      <c r="H56" s="4">
        <f>AVERAGEIFS(Isotopes!$AI:$AI,Isotopes!$K:$K,$D56)</f>
        <v>5.3861309646251501</v>
      </c>
      <c r="I56" s="23">
        <f t="shared" si="0"/>
        <v>6.283819458729341</v>
      </c>
      <c r="J56" s="3">
        <f t="shared" si="1"/>
        <v>40.481945258145991</v>
      </c>
      <c r="K56" s="4">
        <f t="shared" si="8"/>
        <v>192</v>
      </c>
      <c r="L56" s="4">
        <f>AVERAGEIFS(Isotopes!$T:$T,Isotopes!$M:$M,$K56,Isotopes!$L:$L,2014)</f>
        <v>11.8</v>
      </c>
      <c r="M56" s="4">
        <f>AVERAGEIFS(Isotopes!$T:$T,Isotopes!$M:$M,$K56,Isotopes!$L:$L,2015)</f>
        <v>13.328571428571427</v>
      </c>
      <c r="N56" s="4">
        <f>AVERAGEIFS(Isotopes!$AB:$AB,Isotopes!$M:$M,$K56,Isotopes!$L:$L,2014)</f>
        <v>-27.104447494341013</v>
      </c>
      <c r="O56" s="4">
        <f>AVERAGEIFS(Isotopes!$AB:$AB,Isotopes!$M:$M,$K56,Isotopes!$L:$L,2015)</f>
        <v>-28.7745077039792</v>
      </c>
      <c r="P56" s="4">
        <f>AVERAGEIFS(Isotopes!$Z:$Z,Isotopes!$M:$M,$K56,Isotopes!$L:$L,2014)</f>
        <v>9.7797708100315166</v>
      </c>
      <c r="Q56" s="4">
        <f>AVERAGEIFS(Isotopes!$Z:$Z,Isotopes!$M:$M,$K56,Isotopes!$L:$L,2015)</f>
        <v>10.107541094665196</v>
      </c>
      <c r="R56" s="4">
        <f>AVERAGEIFS(Isotopes!$AI:$AI,Isotopes!$M:$M,$K56,Isotopes!$L:$L,2014)</f>
        <v>4.9068705901190492</v>
      </c>
      <c r="S56" s="4">
        <f>AVERAGEIFS(Isotopes!$AI:$AI,Isotopes!$M:$M,$K56,Isotopes!$L:$L,2015)</f>
        <v>5.1580092375584163</v>
      </c>
      <c r="T56" s="4">
        <f>AVERAGEIFS(Isotopes!$AI:$AI,Isotopes!$M:$M,$K56,Isotopes!$L:$L,2016)</f>
        <v>5.094418928388734</v>
      </c>
      <c r="U56" s="4">
        <f>AVERAGEIFS(Isotopes!$AJ:$AJ,Isotopes!$M:$M,$K56,Isotopes!$L:$L,2014)</f>
        <v>28.043286823713583</v>
      </c>
      <c r="V56" s="4">
        <f>AVERAGEIFS(Isotopes!$AJ:$AJ,Isotopes!$M:$M,$K56,Isotopes!$L:$L,2015)</f>
        <v>30.706060625867867</v>
      </c>
      <c r="W56" s="4">
        <f>AVERAGEIFS(Isotopes!$AJ:$AJ,Isotopes!$M:$M,$K56,Isotopes!$L:$L,2016)</f>
        <v>29.922721960392533</v>
      </c>
      <c r="AJ56" s="4">
        <f t="shared" si="9"/>
        <v>192</v>
      </c>
      <c r="AK56" s="4">
        <f>AVERAGEIFS(Isotopes!$AJ:$AJ,Isotopes!$M:$M,$K56,Isotopes!$L:$L,2014)</f>
        <v>28.043286823713583</v>
      </c>
      <c r="AL56" s="4">
        <f>AVERAGEIFS(Isotopes!$AJ:$AJ,Isotopes!$M:$M,$K56,Isotopes!$L:$L,2015)</f>
        <v>30.706060625867867</v>
      </c>
      <c r="AM56" s="4">
        <f>AVERAGEIFS(Isotopes!$AJ:$AJ,Isotopes!$M:$M,$K56,Isotopes!$L:$L,2016)</f>
        <v>29.922721960392533</v>
      </c>
      <c r="AP56" s="4">
        <f t="shared" si="10"/>
        <v>192</v>
      </c>
      <c r="AQ56" s="4">
        <f t="shared" si="2"/>
        <v>58</v>
      </c>
      <c r="AR56" s="4">
        <f t="shared" si="3"/>
        <v>59</v>
      </c>
      <c r="AS56" s="4">
        <f t="shared" si="4"/>
        <v>79</v>
      </c>
      <c r="AT56" s="4">
        <f>AVERAGEIFS(Isotopes!$AJ:$AJ,Isotopes!$M:$M,$K56,Isotopes!$L:$L,2014)</f>
        <v>28.043286823713583</v>
      </c>
      <c r="AU56" s="4">
        <f>AVERAGEIFS(Isotopes!$AJ:$AJ,Isotopes!$M:$M,$K56,Isotopes!$L:$L,2015)</f>
        <v>30.706060625867867</v>
      </c>
      <c r="AV56" s="4">
        <f>AVERAGEIFS(Isotopes!$AJ:$AJ,Isotopes!$M:$M,$K56,Isotopes!$L:$L,2016)</f>
        <v>29.922721960392533</v>
      </c>
    </row>
    <row r="57" spans="1:48" ht="13" x14ac:dyDescent="0.3">
      <c r="A57" s="30">
        <f t="shared" si="5"/>
        <v>2015</v>
      </c>
      <c r="B57" s="30">
        <f t="shared" si="6"/>
        <v>199</v>
      </c>
      <c r="C57" s="4">
        <f t="shared" si="7"/>
        <v>29</v>
      </c>
      <c r="D57" s="27">
        <v>42203</v>
      </c>
      <c r="E57" s="4">
        <f>AVERAGEIFS(Isotopes!T:T,Isotopes!K:K,D57)</f>
        <v>13.133333333333333</v>
      </c>
      <c r="F57" s="4">
        <f>AVERAGEIFS(Isotopes!$AB:$AB,Isotopes!$K:$K,$D57)</f>
        <v>-28.929630269981345</v>
      </c>
      <c r="G57" s="4">
        <f>AVERAGEIFS(Isotopes!$Z:$Z,Isotopes!$K:$K,$D57)</f>
        <v>9.8591702831564216</v>
      </c>
      <c r="H57" s="4">
        <f>AVERAGEIFS(Isotopes!$AI:$AI,Isotopes!$K:$K,$D57)</f>
        <v>5.208920056884784</v>
      </c>
      <c r="I57" s="23">
        <f t="shared" si="0"/>
        <v>6.0770733996989144</v>
      </c>
      <c r="J57" s="3">
        <f t="shared" si="1"/>
        <v>38.928976863183337</v>
      </c>
      <c r="K57" s="4">
        <f t="shared" si="8"/>
        <v>193</v>
      </c>
      <c r="L57" s="4">
        <f>AVERAGEIFS(Isotopes!$T:$T,Isotopes!$M:$M,$K57,Isotopes!$L:$L,2014)</f>
        <v>13.2</v>
      </c>
      <c r="M57" s="4">
        <f>AVERAGEIFS(Isotopes!$T:$T,Isotopes!$M:$M,$K57,Isotopes!$L:$L,2015)</f>
        <v>12.600000000000001</v>
      </c>
      <c r="N57" s="4">
        <f>AVERAGEIFS(Isotopes!$AB:$AB,Isotopes!$M:$M,$K57,Isotopes!$L:$L,2014)</f>
        <v>-28.356652475512142</v>
      </c>
      <c r="O57" s="4">
        <f>AVERAGEIFS(Isotopes!$AB:$AB,Isotopes!$M:$M,$K57,Isotopes!$L:$L,2015)</f>
        <v>-29.215811685815499</v>
      </c>
      <c r="P57" s="4">
        <f>AVERAGEIFS(Isotopes!$Z:$Z,Isotopes!$M:$M,$K57,Isotopes!$L:$L,2014)</f>
        <v>9.0055186596558254</v>
      </c>
      <c r="Q57" s="4">
        <f>AVERAGEIFS(Isotopes!$Z:$Z,Isotopes!$M:$M,$K57,Isotopes!$L:$L,2015)</f>
        <v>9.105431663301383</v>
      </c>
      <c r="R57" s="4">
        <f>AVERAGEIFS(Isotopes!$AI:$AI,Isotopes!$M:$M,$K57,Isotopes!$L:$L,2014)</f>
        <v>4.9857556958290044</v>
      </c>
      <c r="S57" s="4">
        <f>AVERAGEIFS(Isotopes!$AI:$AI,Isotopes!$M:$M,$K57,Isotopes!$L:$L,2015)</f>
        <v>5.2186051079793652</v>
      </c>
      <c r="T57" s="4">
        <f>AVERAGEIFS(Isotopes!$AI:$AI,Isotopes!$M:$M,$K57,Isotopes!$L:$L,2016)</f>
        <v>5.0719183549706317</v>
      </c>
      <c r="U57" s="4">
        <f>AVERAGEIFS(Isotopes!$AJ:$AJ,Isotopes!$M:$M,$K57,Isotopes!$L:$L,2014)</f>
        <v>28.904782817554349</v>
      </c>
      <c r="V57" s="4">
        <f>AVERAGEIFS(Isotopes!$AJ:$AJ,Isotopes!$M:$M,$K57,Isotopes!$L:$L,2015)</f>
        <v>31.310357247920113</v>
      </c>
      <c r="W57" s="4">
        <f>AVERAGEIFS(Isotopes!$AJ:$AJ,Isotopes!$M:$M,$K57,Isotopes!$L:$L,2016)</f>
        <v>29.785322538791917</v>
      </c>
      <c r="AJ57" s="4">
        <f t="shared" si="9"/>
        <v>193</v>
      </c>
      <c r="AK57" s="4">
        <f>AVERAGEIFS(Isotopes!$AJ:$AJ,Isotopes!$M:$M,$K57,Isotopes!$L:$L,2014)</f>
        <v>28.904782817554349</v>
      </c>
      <c r="AL57" s="4">
        <f>AVERAGEIFS(Isotopes!$AJ:$AJ,Isotopes!$M:$M,$K57,Isotopes!$L:$L,2015)</f>
        <v>31.310357247920113</v>
      </c>
      <c r="AM57" s="4">
        <f>AVERAGEIFS(Isotopes!$AJ:$AJ,Isotopes!$M:$M,$K57,Isotopes!$L:$L,2016)</f>
        <v>29.785322538791917</v>
      </c>
      <c r="AP57" s="4">
        <f t="shared" si="10"/>
        <v>193</v>
      </c>
      <c r="AQ57" s="4">
        <f t="shared" si="2"/>
        <v>59</v>
      </c>
      <c r="AR57" s="4">
        <f t="shared" si="3"/>
        <v>60</v>
      </c>
      <c r="AS57" s="4">
        <f t="shared" si="4"/>
        <v>80</v>
      </c>
      <c r="AT57" s="4">
        <f>AVERAGEIFS(Isotopes!$AJ:$AJ,Isotopes!$M:$M,$K57,Isotopes!$L:$L,2014)</f>
        <v>28.904782817554349</v>
      </c>
      <c r="AU57" s="4">
        <f>AVERAGEIFS(Isotopes!$AJ:$AJ,Isotopes!$M:$M,$K57,Isotopes!$L:$L,2015)</f>
        <v>31.310357247920113</v>
      </c>
      <c r="AV57" s="4">
        <f>AVERAGEIFS(Isotopes!$AJ:$AJ,Isotopes!$M:$M,$K57,Isotopes!$L:$L,2016)</f>
        <v>29.785322538791917</v>
      </c>
    </row>
    <row r="58" spans="1:48" ht="13" x14ac:dyDescent="0.3">
      <c r="A58" s="30">
        <f t="shared" si="5"/>
        <v>2015</v>
      </c>
      <c r="B58" s="30">
        <f t="shared" si="6"/>
        <v>201</v>
      </c>
      <c r="C58" s="4">
        <f t="shared" si="7"/>
        <v>30</v>
      </c>
      <c r="D58" s="27">
        <v>42205</v>
      </c>
      <c r="E58" s="4">
        <f>AVERAGEIFS(Isotopes!T:T,Isotopes!K:K,D58)</f>
        <v>12.7</v>
      </c>
      <c r="F58" s="4">
        <f>AVERAGEIFS(Isotopes!$AB:$AB,Isotopes!$K:$K,$D58)</f>
        <v>-28.465011363270889</v>
      </c>
      <c r="G58" s="4">
        <f>AVERAGEIFS(Isotopes!$Z:$Z,Isotopes!$K:$K,$D58)</f>
        <v>10.387824320704745</v>
      </c>
      <c r="H58" s="4">
        <f>AVERAGEIFS(Isotopes!$AI:$AI,Isotopes!$K:$K,$D58)</f>
        <v>5.1398495815961329</v>
      </c>
      <c r="I58" s="23">
        <f t="shared" si="0"/>
        <v>5.9964911785288217</v>
      </c>
      <c r="J58" s="3">
        <f t="shared" si="1"/>
        <v>38.298520469978527</v>
      </c>
      <c r="K58" s="4">
        <f t="shared" si="8"/>
        <v>194</v>
      </c>
      <c r="L58" s="4">
        <f>AVERAGEIFS(Isotopes!$T:$T,Isotopes!$M:$M,$K58,Isotopes!$L:$L,2014)</f>
        <v>12.2</v>
      </c>
      <c r="M58" s="4">
        <f>AVERAGEIFS(Isotopes!$T:$T,Isotopes!$M:$M,$K58,Isotopes!$L:$L,2015)</f>
        <v>12.34</v>
      </c>
      <c r="N58" s="4">
        <f>AVERAGEIFS(Isotopes!$AB:$AB,Isotopes!$M:$M,$K58,Isotopes!$L:$L,2014)</f>
        <v>-26.756183507205236</v>
      </c>
      <c r="O58" s="4">
        <f>AVERAGEIFS(Isotopes!$AB:$AB,Isotopes!$M:$M,$K58,Isotopes!$L:$L,2015)</f>
        <v>-28.465637199450462</v>
      </c>
      <c r="P58" s="4">
        <f>AVERAGEIFS(Isotopes!$Z:$Z,Isotopes!$M:$M,$K58,Isotopes!$L:$L,2014)</f>
        <v>10.262251574018453</v>
      </c>
      <c r="Q58" s="4">
        <f>AVERAGEIFS(Isotopes!$Z:$Z,Isotopes!$M:$M,$K58,Isotopes!$L:$L,2015)</f>
        <v>9.9234709766022782</v>
      </c>
      <c r="R58" s="4">
        <f>AVERAGEIFS(Isotopes!$AI:$AI,Isotopes!$M:$M,$K58,Isotopes!$L:$L,2014)</f>
        <v>5.0219587960756922</v>
      </c>
      <c r="S58" s="4">
        <f>AVERAGEIFS(Isotopes!$AI:$AI,Isotopes!$M:$M,$K58,Isotopes!$L:$L,2015)</f>
        <v>5.2818536607509445</v>
      </c>
      <c r="T58" s="4">
        <f>AVERAGEIFS(Isotopes!$AI:$AI,Isotopes!$M:$M,$K58,Isotopes!$L:$L,2016)</f>
        <v>5.3411790658660143</v>
      </c>
      <c r="U58" s="4">
        <f>AVERAGEIFS(Isotopes!$AJ:$AJ,Isotopes!$M:$M,$K58,Isotopes!$L:$L,2014)</f>
        <v>29.307886875792356</v>
      </c>
      <c r="V58" s="4">
        <f>AVERAGEIFS(Isotopes!$AJ:$AJ,Isotopes!$M:$M,$K58,Isotopes!$L:$L,2015)</f>
        <v>31.930335478010029</v>
      </c>
      <c r="W58" s="4">
        <f>AVERAGEIFS(Isotopes!$AJ:$AJ,Isotopes!$M:$M,$K58,Isotopes!$L:$L,2016)</f>
        <v>32.541322162364651</v>
      </c>
      <c r="AJ58" s="4">
        <f t="shared" si="9"/>
        <v>194</v>
      </c>
      <c r="AK58" s="4">
        <f>AVERAGEIFS(Isotopes!$AJ:$AJ,Isotopes!$M:$M,$K58,Isotopes!$L:$L,2014)</f>
        <v>29.307886875792356</v>
      </c>
      <c r="AL58" s="4">
        <f>AVERAGEIFS(Isotopes!$AJ:$AJ,Isotopes!$M:$M,$K58,Isotopes!$L:$L,2015)</f>
        <v>31.930335478010029</v>
      </c>
      <c r="AM58" s="4">
        <f>AVERAGEIFS(Isotopes!$AJ:$AJ,Isotopes!$M:$M,$K58,Isotopes!$L:$L,2016)</f>
        <v>32.541322162364651</v>
      </c>
      <c r="AP58" s="4">
        <f t="shared" si="10"/>
        <v>194</v>
      </c>
      <c r="AQ58" s="4">
        <f t="shared" si="2"/>
        <v>60</v>
      </c>
      <c r="AR58" s="4">
        <f t="shared" si="3"/>
        <v>61</v>
      </c>
      <c r="AS58" s="4">
        <f t="shared" si="4"/>
        <v>81</v>
      </c>
      <c r="AT58" s="4">
        <f>AVERAGEIFS(Isotopes!$AJ:$AJ,Isotopes!$M:$M,$K58,Isotopes!$L:$L,2014)</f>
        <v>29.307886875792356</v>
      </c>
      <c r="AU58" s="4">
        <f>AVERAGEIFS(Isotopes!$AJ:$AJ,Isotopes!$M:$M,$K58,Isotopes!$L:$L,2015)</f>
        <v>31.930335478010029</v>
      </c>
      <c r="AV58" s="4">
        <f>AVERAGEIFS(Isotopes!$AJ:$AJ,Isotopes!$M:$M,$K58,Isotopes!$L:$L,2016)</f>
        <v>32.541322162364651</v>
      </c>
    </row>
    <row r="59" spans="1:48" ht="13" x14ac:dyDescent="0.3">
      <c r="A59" s="30">
        <f t="shared" si="5"/>
        <v>2015</v>
      </c>
      <c r="B59" s="30">
        <f t="shared" si="6"/>
        <v>202</v>
      </c>
      <c r="C59" s="4">
        <f t="shared" si="7"/>
        <v>30</v>
      </c>
      <c r="D59" s="27">
        <v>42206</v>
      </c>
      <c r="E59" s="4">
        <f>AVERAGEIFS(Isotopes!T:T,Isotopes!K:K,D59)</f>
        <v>12.64</v>
      </c>
      <c r="F59" s="4">
        <f>AVERAGEIFS(Isotopes!$AB:$AB,Isotopes!$K:$K,$D59)</f>
        <v>-28.801993139022549</v>
      </c>
      <c r="G59" s="4">
        <f>AVERAGEIFS(Isotopes!$Z:$Z,Isotopes!$K:$K,$D59)</f>
        <v>10.169428674715336</v>
      </c>
      <c r="H59" s="4">
        <f>AVERAGEIFS(Isotopes!$AI:$AI,Isotopes!$K:$K,$D59)</f>
        <v>5.1794457502710234</v>
      </c>
      <c r="I59" s="23">
        <f t="shared" si="0"/>
        <v>6.0426867086495273</v>
      </c>
      <c r="J59" s="3">
        <f t="shared" si="1"/>
        <v>38.661729799826162</v>
      </c>
      <c r="K59" s="4">
        <f t="shared" si="8"/>
        <v>195</v>
      </c>
      <c r="M59" s="4">
        <f>AVERAGEIFS(Isotopes!$T:$T,Isotopes!$M:$M,$K59,Isotopes!$L:$L,2015)</f>
        <v>12.571428571428571</v>
      </c>
      <c r="O59" s="4">
        <f>AVERAGEIFS(Isotopes!$AB:$AB,Isotopes!$M:$M,$K59,Isotopes!$L:$L,2015)</f>
        <v>-28.61765715013458</v>
      </c>
      <c r="Q59" s="4">
        <f>AVERAGEIFS(Isotopes!$Z:$Z,Isotopes!$M:$M,$K59,Isotopes!$L:$L,2015)</f>
        <v>10.340952529309678</v>
      </c>
      <c r="S59" s="4">
        <f>AVERAGEIFS(Isotopes!$AI:$AI,Isotopes!$M:$M,$K59,Isotopes!$L:$L,2015)</f>
        <v>5.3619380983905574</v>
      </c>
      <c r="T59" s="4">
        <f>AVERAGEIFS(Isotopes!$AI:$AI,Isotopes!$M:$M,$K59,Isotopes!$L:$L,2016)</f>
        <v>5.4615047589366226</v>
      </c>
      <c r="U59" s="4"/>
      <c r="V59" s="4">
        <f>AVERAGEIFS(Isotopes!$AJ:$AJ,Isotopes!$M:$M,$K59,Isotopes!$L:$L,2015)</f>
        <v>32.740248386067044</v>
      </c>
      <c r="W59" s="4">
        <f>AVERAGEIFS(Isotopes!$AJ:$AJ,Isotopes!$M:$M,$K59,Isotopes!$L:$L,2016)</f>
        <v>33.554412795083721</v>
      </c>
      <c r="AJ59" s="4">
        <f t="shared" si="9"/>
        <v>195</v>
      </c>
      <c r="AL59" s="4">
        <f>AVERAGEIFS(Isotopes!$AJ:$AJ,Isotopes!$M:$M,$K59,Isotopes!$L:$L,2015)</f>
        <v>32.740248386067044</v>
      </c>
      <c r="AM59" s="4">
        <f>AVERAGEIFS(Isotopes!$AJ:$AJ,Isotopes!$M:$M,$K59,Isotopes!$L:$L,2016)</f>
        <v>33.554412795083721</v>
      </c>
      <c r="AP59" s="4">
        <f t="shared" si="10"/>
        <v>195</v>
      </c>
      <c r="AQ59" s="4">
        <f t="shared" si="2"/>
        <v>61</v>
      </c>
      <c r="AR59" s="4">
        <f t="shared" si="3"/>
        <v>62</v>
      </c>
      <c r="AS59" s="4">
        <f t="shared" si="4"/>
        <v>82</v>
      </c>
      <c r="AU59" s="4">
        <f>AVERAGEIFS(Isotopes!$AJ:$AJ,Isotopes!$M:$M,$K59,Isotopes!$L:$L,2015)</f>
        <v>32.740248386067044</v>
      </c>
      <c r="AV59" s="4">
        <f>AVERAGEIFS(Isotopes!$AJ:$AJ,Isotopes!$M:$M,$K59,Isotopes!$L:$L,2016)</f>
        <v>33.554412795083721</v>
      </c>
    </row>
    <row r="60" spans="1:48" ht="13" x14ac:dyDescent="0.3">
      <c r="A60" s="30">
        <f t="shared" ref="A60:A108" si="11">YEAR(D60)</f>
        <v>2016</v>
      </c>
      <c r="B60" s="30">
        <f t="shared" ref="B60:B108" si="12">D60-DATE(YEAR(D60),1,0)</f>
        <v>124</v>
      </c>
      <c r="C60" s="4">
        <f t="shared" ref="C60:C108" si="13">WEEKNUM(D60,1)</f>
        <v>19</v>
      </c>
      <c r="D60" s="39">
        <v>42493</v>
      </c>
      <c r="E60" s="4">
        <f>AVERAGEIFS(Isotopes!T:T,Isotopes!K:K,D60)</f>
        <v>10.75</v>
      </c>
      <c r="F60" s="4">
        <f>AVERAGEIFS(Isotopes!$AB:$AB,Isotopes!$K:$K,$D60)</f>
        <v>-29.003332923464576</v>
      </c>
      <c r="G60" s="4">
        <f>AVERAGEIFS(Isotopes!$Z:$Z,Isotopes!$K:$K,$D60)</f>
        <v>8.614906953626031</v>
      </c>
      <c r="H60" s="4">
        <f>AVERAGEIFS(Isotopes!$AI:$AI,Isotopes!$K:$K,$D60)</f>
        <v>5.6865174817167459</v>
      </c>
      <c r="I60" s="23">
        <f t="shared" ref="I60:I108" si="14">H60*14/12</f>
        <v>6.6342703953362028</v>
      </c>
      <c r="J60" s="3">
        <f t="shared" ref="J60:J108" si="15">93/(1+POWER(0.246*I60-0.775,-1))</f>
        <v>42.920047551192447</v>
      </c>
      <c r="K60" s="4">
        <f t="shared" si="8"/>
        <v>196</v>
      </c>
      <c r="S60" s="4"/>
      <c r="T60" s="4"/>
      <c r="U60" s="4"/>
      <c r="AJ60" s="4">
        <f t="shared" si="9"/>
        <v>196</v>
      </c>
      <c r="AP60" s="4">
        <f t="shared" si="10"/>
        <v>196</v>
      </c>
      <c r="AQ60" s="4">
        <f t="shared" si="2"/>
        <v>62</v>
      </c>
      <c r="AR60" s="4">
        <f t="shared" si="3"/>
        <v>63</v>
      </c>
      <c r="AS60" s="4">
        <f t="shared" si="4"/>
        <v>83</v>
      </c>
    </row>
    <row r="61" spans="1:48" ht="13" x14ac:dyDescent="0.3">
      <c r="A61" s="30">
        <f t="shared" si="11"/>
        <v>2016</v>
      </c>
      <c r="B61" s="30">
        <f t="shared" si="12"/>
        <v>125</v>
      </c>
      <c r="C61" s="4">
        <f t="shared" si="13"/>
        <v>19</v>
      </c>
      <c r="D61" s="39">
        <v>42494</v>
      </c>
      <c r="E61" s="4">
        <f>AVERAGEIFS(Isotopes!T:T,Isotopes!K:K,D61)</f>
        <v>9.9980000000000011</v>
      </c>
      <c r="F61" s="4">
        <f>AVERAGEIFS(Isotopes!$AB:$AB,Isotopes!$K:$K,$D61)</f>
        <v>-28.617022822096352</v>
      </c>
      <c r="G61" s="4">
        <f>AVERAGEIFS(Isotopes!$Z:$Z,Isotopes!$K:$K,$D61)</f>
        <v>6.6429628103253595</v>
      </c>
      <c r="H61" s="4">
        <f>AVERAGEIFS(Isotopes!$AI:$AI,Isotopes!$K:$K,$D61)</f>
        <v>6.0654769053733979</v>
      </c>
      <c r="I61" s="23">
        <f t="shared" si="14"/>
        <v>7.0763897229356303</v>
      </c>
      <c r="J61" s="3">
        <f t="shared" si="15"/>
        <v>45.690820766875646</v>
      </c>
      <c r="K61" s="4">
        <f t="shared" si="8"/>
        <v>197</v>
      </c>
      <c r="M61" s="4">
        <f>AVERAGEIFS(Isotopes!$T:$T,Isotopes!$M:$M,$K61,Isotopes!$L:$L,2015)</f>
        <v>13</v>
      </c>
      <c r="O61" s="4">
        <f>AVERAGEIFS(Isotopes!$AB:$AB,Isotopes!$M:$M,$K61,Isotopes!$L:$L,2015)</f>
        <v>-29.081883309314517</v>
      </c>
      <c r="Q61" s="4">
        <f>AVERAGEIFS(Isotopes!$Z:$Z,Isotopes!$M:$M,$K61,Isotopes!$L:$L,2015)</f>
        <v>9.8033457907275068</v>
      </c>
      <c r="S61" s="4">
        <f>AVERAGEIFS(Isotopes!$AI:$AI,Isotopes!$M:$M,$K61,Isotopes!$L:$L,2015)</f>
        <v>5.2713887203791945</v>
      </c>
      <c r="T61" s="4">
        <f>AVERAGEIFS(Isotopes!$AI:$AI,Isotopes!$M:$M,$K61,Isotopes!$L:$L,2016)</f>
        <v>4.9131614517810478</v>
      </c>
      <c r="U61" s="4"/>
      <c r="V61" s="4">
        <f>AVERAGEIFS(Isotopes!$AJ:$AJ,Isotopes!$M:$M,$K61,Isotopes!$L:$L,2015)</f>
        <v>31.886617681027655</v>
      </c>
      <c r="W61" s="4">
        <f>AVERAGEIFS(Isotopes!$AJ:$AJ,Isotopes!$M:$M,$K61,Isotopes!$L:$L,2016)</f>
        <v>27.850129819589046</v>
      </c>
      <c r="AJ61" s="4">
        <f t="shared" si="9"/>
        <v>197</v>
      </c>
      <c r="AL61" s="4">
        <f>AVERAGEIFS(Isotopes!$AJ:$AJ,Isotopes!$M:$M,$K61,Isotopes!$L:$L,2015)</f>
        <v>31.886617681027655</v>
      </c>
      <c r="AM61" s="4">
        <f>AVERAGEIFS(Isotopes!$AJ:$AJ,Isotopes!$M:$M,$K61,Isotopes!$L:$L,2016)</f>
        <v>27.850129819589046</v>
      </c>
      <c r="AP61" s="4">
        <f t="shared" si="10"/>
        <v>197</v>
      </c>
      <c r="AQ61" s="4">
        <f t="shared" si="2"/>
        <v>63</v>
      </c>
      <c r="AR61" s="4">
        <f t="shared" si="3"/>
        <v>64</v>
      </c>
      <c r="AS61" s="4">
        <f t="shared" si="4"/>
        <v>84</v>
      </c>
      <c r="AU61" s="4">
        <f>AVERAGEIFS(Isotopes!$AJ:$AJ,Isotopes!$M:$M,$K61,Isotopes!$L:$L,2015)</f>
        <v>31.886617681027655</v>
      </c>
      <c r="AV61" s="4">
        <f>AVERAGEIFS(Isotopes!$AJ:$AJ,Isotopes!$M:$M,$K61,Isotopes!$L:$L,2016)</f>
        <v>27.850129819589046</v>
      </c>
    </row>
    <row r="62" spans="1:48" ht="13" x14ac:dyDescent="0.3">
      <c r="A62" s="30">
        <f t="shared" si="11"/>
        <v>2016</v>
      </c>
      <c r="B62" s="30">
        <f t="shared" si="12"/>
        <v>133</v>
      </c>
      <c r="C62" s="4">
        <f t="shared" si="13"/>
        <v>20</v>
      </c>
      <c r="D62" s="39">
        <v>42502</v>
      </c>
      <c r="E62" s="4">
        <f>AVERAGEIFS(Isotopes!T:T,Isotopes!K:K,D62)</f>
        <v>11.02</v>
      </c>
      <c r="F62" s="4">
        <f>AVERAGEIFS(Isotopes!$AB:$AB,Isotopes!$K:$K,$D62)</f>
        <v>-28.366303104258758</v>
      </c>
      <c r="G62" s="4">
        <f>AVERAGEIFS(Isotopes!$Z:$Z,Isotopes!$K:$K,$D62)</f>
        <v>7.6643836560211582</v>
      </c>
      <c r="H62" s="4">
        <f>AVERAGEIFS(Isotopes!$AI:$AI,Isotopes!$K:$K,$D62)</f>
        <v>5.6004243864844527</v>
      </c>
      <c r="I62" s="23">
        <f t="shared" si="14"/>
        <v>6.533828450898528</v>
      </c>
      <c r="J62" s="3">
        <f t="shared" si="15"/>
        <v>42.244723249615312</v>
      </c>
      <c r="K62" s="4">
        <f t="shared" si="8"/>
        <v>198</v>
      </c>
      <c r="L62" s="4">
        <f>AVERAGEIFS(Isotopes!$T:$T,Isotopes!$M:$M,$K62,Isotopes!$L:$L,2014)</f>
        <v>12.8</v>
      </c>
      <c r="M62" s="4">
        <f>AVERAGEIFS(Isotopes!$T:$T,Isotopes!$M:$M,$K62,Isotopes!$L:$L,2015)</f>
        <v>13.32</v>
      </c>
      <c r="N62" s="4">
        <f>AVERAGEIFS(Isotopes!$AB:$AB,Isotopes!$M:$M,$K62,Isotopes!$L:$L,2014)</f>
        <v>-27.511956718488925</v>
      </c>
      <c r="O62" s="4">
        <f>AVERAGEIFS(Isotopes!$AB:$AB,Isotopes!$M:$M,$K62,Isotopes!$L:$L,2015)</f>
        <v>-28.9506743345353</v>
      </c>
      <c r="P62" s="4">
        <f>AVERAGEIFS(Isotopes!$Z:$Z,Isotopes!$M:$M,$K62,Isotopes!$L:$L,2014)</f>
        <v>9.5180129775538784</v>
      </c>
      <c r="Q62" s="4">
        <f>AVERAGEIFS(Isotopes!$Z:$Z,Isotopes!$M:$M,$K62,Isotopes!$L:$L,2015)</f>
        <v>10.483937927958241</v>
      </c>
      <c r="R62" s="4">
        <f>AVERAGEIFS(Isotopes!$AI:$AI,Isotopes!$M:$M,$K62,Isotopes!$L:$L,2014)</f>
        <v>4.7979529719426264</v>
      </c>
      <c r="S62" s="4">
        <f>AVERAGEIFS(Isotopes!$AI:$AI,Isotopes!$M:$M,$K62,Isotopes!$L:$L,2015)</f>
        <v>5.3861309646251501</v>
      </c>
      <c r="T62" s="4">
        <f>AVERAGEIFS(Isotopes!$AI:$AI,Isotopes!$M:$M,$K62,Isotopes!$L:$L,2016)</f>
        <v>5.1852476148878228</v>
      </c>
      <c r="U62" s="4">
        <f>AVERAGEIFS(Isotopes!$AJ:$AJ,Isotopes!$M:$M,$K62,Isotopes!$L:$L,2014)</f>
        <v>26.800524271790312</v>
      </c>
      <c r="V62" s="4">
        <f>AVERAGEIFS(Isotopes!$AJ:$AJ,Isotopes!$M:$M,$K62,Isotopes!$L:$L,2015)</f>
        <v>32.95409689709161</v>
      </c>
      <c r="W62" s="4">
        <f>AVERAGEIFS(Isotopes!$AJ:$AJ,Isotopes!$M:$M,$K62,Isotopes!$L:$L,2016)</f>
        <v>30.977566979693332</v>
      </c>
      <c r="AJ62" s="4">
        <f t="shared" si="9"/>
        <v>198</v>
      </c>
      <c r="AK62" s="4">
        <f>AVERAGEIFS(Isotopes!$AJ:$AJ,Isotopes!$M:$M,$K62,Isotopes!$L:$L,2014)</f>
        <v>26.800524271790312</v>
      </c>
      <c r="AL62" s="4">
        <f>AVERAGEIFS(Isotopes!$AJ:$AJ,Isotopes!$M:$M,$K62,Isotopes!$L:$L,2015)</f>
        <v>32.95409689709161</v>
      </c>
      <c r="AM62" s="4">
        <f>AVERAGEIFS(Isotopes!$AJ:$AJ,Isotopes!$M:$M,$K62,Isotopes!$L:$L,2016)</f>
        <v>30.977566979693332</v>
      </c>
      <c r="AP62" s="4">
        <f t="shared" si="10"/>
        <v>198</v>
      </c>
      <c r="AQ62" s="4">
        <f t="shared" si="2"/>
        <v>64</v>
      </c>
      <c r="AR62" s="4">
        <f t="shared" si="3"/>
        <v>65</v>
      </c>
      <c r="AS62" s="4">
        <f t="shared" si="4"/>
        <v>85</v>
      </c>
      <c r="AT62" s="4">
        <f>AVERAGEIFS(Isotopes!$AJ:$AJ,Isotopes!$M:$M,$K62,Isotopes!$L:$L,2014)</f>
        <v>26.800524271790312</v>
      </c>
      <c r="AU62" s="4">
        <f>AVERAGEIFS(Isotopes!$AJ:$AJ,Isotopes!$M:$M,$K62,Isotopes!$L:$L,2015)</f>
        <v>32.95409689709161</v>
      </c>
      <c r="AV62" s="4">
        <f>AVERAGEIFS(Isotopes!$AJ:$AJ,Isotopes!$M:$M,$K62,Isotopes!$L:$L,2016)</f>
        <v>30.977566979693332</v>
      </c>
    </row>
    <row r="63" spans="1:48" ht="13" x14ac:dyDescent="0.3">
      <c r="A63" s="30">
        <f t="shared" si="11"/>
        <v>2016</v>
      </c>
      <c r="B63" s="30">
        <f t="shared" si="12"/>
        <v>137</v>
      </c>
      <c r="C63" s="4">
        <f t="shared" si="13"/>
        <v>21</v>
      </c>
      <c r="D63" s="39">
        <v>42506</v>
      </c>
      <c r="E63" s="4">
        <f>AVERAGEIFS(Isotopes!T:T,Isotopes!K:K,D63)</f>
        <v>13.005000000000001</v>
      </c>
      <c r="F63" s="4">
        <f>AVERAGEIFS(Isotopes!$AB:$AB,Isotopes!$K:$K,$D63)</f>
        <v>-28.507509991534761</v>
      </c>
      <c r="G63" s="4">
        <f>AVERAGEIFS(Isotopes!$Z:$Z,Isotopes!$K:$K,$D63)</f>
        <v>8.2434934722085327</v>
      </c>
      <c r="H63" s="4">
        <f>AVERAGEIFS(Isotopes!$AI:$AI,Isotopes!$K:$K,$D63)</f>
        <v>5.5491408332716734</v>
      </c>
      <c r="I63" s="23">
        <f t="shared" si="14"/>
        <v>6.4739976388169529</v>
      </c>
      <c r="J63" s="3">
        <f t="shared" si="15"/>
        <v>41.833723011181391</v>
      </c>
      <c r="K63" s="4">
        <f t="shared" si="8"/>
        <v>199</v>
      </c>
      <c r="L63" s="4">
        <f>AVERAGEIFS(Isotopes!$T:$T,Isotopes!$M:$M,$K63,Isotopes!$L:$L,2014)</f>
        <v>12.4</v>
      </c>
      <c r="M63" s="4">
        <f>AVERAGEIFS(Isotopes!$T:$T,Isotopes!$M:$M,$K63,Isotopes!$L:$L,2015)</f>
        <v>13.133333333333333</v>
      </c>
      <c r="N63" s="4">
        <f>AVERAGEIFS(Isotopes!$AB:$AB,Isotopes!$M:$M,$K63,Isotopes!$L:$L,2014)</f>
        <v>-27.102752255015396</v>
      </c>
      <c r="O63" s="4">
        <f>AVERAGEIFS(Isotopes!$AB:$AB,Isotopes!$M:$M,$K63,Isotopes!$L:$L,2015)</f>
        <v>-28.929630269981345</v>
      </c>
      <c r="P63" s="4">
        <f>AVERAGEIFS(Isotopes!$Z:$Z,Isotopes!$M:$M,$K63,Isotopes!$L:$L,2014)</f>
        <v>10.464213061333329</v>
      </c>
      <c r="Q63" s="4">
        <f>AVERAGEIFS(Isotopes!$Z:$Z,Isotopes!$M:$M,$K63,Isotopes!$L:$L,2015)</f>
        <v>9.8591702831564216</v>
      </c>
      <c r="R63" s="4">
        <f>AVERAGEIFS(Isotopes!$AI:$AI,Isotopes!$M:$M,$K63,Isotopes!$L:$L,2014)</f>
        <v>4.72330639246956</v>
      </c>
      <c r="S63" s="4">
        <f>AVERAGEIFS(Isotopes!$AI:$AI,Isotopes!$M:$M,$K63,Isotopes!$L:$L,2015)</f>
        <v>5.208920056884784</v>
      </c>
      <c r="T63" s="4">
        <f>AVERAGEIFS(Isotopes!$AI:$AI,Isotopes!$M:$M,$K63,Isotopes!$L:$L,2016)</f>
        <v>5.4658945877310607</v>
      </c>
      <c r="U63" s="4">
        <f>AVERAGEIFS(Isotopes!$AJ:$AJ,Isotopes!$M:$M,$K63,Isotopes!$L:$L,2014)</f>
        <v>25.940071962856951</v>
      </c>
      <c r="V63" s="4">
        <f>AVERAGEIFS(Isotopes!$AJ:$AJ,Isotopes!$M:$M,$K63,Isotopes!$L:$L,2015)</f>
        <v>31.251259402737073</v>
      </c>
      <c r="W63" s="4">
        <f>AVERAGEIFS(Isotopes!$AJ:$AJ,Isotopes!$M:$M,$K63,Isotopes!$L:$L,2016)</f>
        <v>33.700127186266279</v>
      </c>
      <c r="AJ63" s="4">
        <f t="shared" si="9"/>
        <v>199</v>
      </c>
      <c r="AK63" s="4">
        <f>AVERAGEIFS(Isotopes!$AJ:$AJ,Isotopes!$M:$M,$K63,Isotopes!$L:$L,2014)</f>
        <v>25.940071962856951</v>
      </c>
      <c r="AL63" s="4">
        <f>AVERAGEIFS(Isotopes!$AJ:$AJ,Isotopes!$M:$M,$K63,Isotopes!$L:$L,2015)</f>
        <v>31.251259402737073</v>
      </c>
      <c r="AM63" s="4">
        <f>AVERAGEIFS(Isotopes!$AJ:$AJ,Isotopes!$M:$M,$K63,Isotopes!$L:$L,2016)</f>
        <v>33.700127186266279</v>
      </c>
      <c r="AP63" s="4">
        <f t="shared" si="10"/>
        <v>199</v>
      </c>
      <c r="AQ63" s="4">
        <f t="shared" si="2"/>
        <v>65</v>
      </c>
      <c r="AR63" s="4">
        <f t="shared" si="3"/>
        <v>66</v>
      </c>
      <c r="AS63" s="4">
        <f t="shared" si="4"/>
        <v>86</v>
      </c>
      <c r="AT63" s="4">
        <f>AVERAGEIFS(Isotopes!$AJ:$AJ,Isotopes!$M:$M,$K63,Isotopes!$L:$L,2014)</f>
        <v>25.940071962856951</v>
      </c>
      <c r="AU63" s="4">
        <f>AVERAGEIFS(Isotopes!$AJ:$AJ,Isotopes!$M:$M,$K63,Isotopes!$L:$L,2015)</f>
        <v>31.251259402737073</v>
      </c>
      <c r="AV63" s="4">
        <f>AVERAGEIFS(Isotopes!$AJ:$AJ,Isotopes!$M:$M,$K63,Isotopes!$L:$L,2016)</f>
        <v>33.700127186266279</v>
      </c>
    </row>
    <row r="64" spans="1:48" ht="13" x14ac:dyDescent="0.3">
      <c r="A64" s="30">
        <f t="shared" si="11"/>
        <v>2016</v>
      </c>
      <c r="B64" s="30">
        <f t="shared" si="12"/>
        <v>138</v>
      </c>
      <c r="C64" s="4">
        <f t="shared" si="13"/>
        <v>21</v>
      </c>
      <c r="D64" s="10">
        <v>42507</v>
      </c>
      <c r="E64" s="4">
        <f>AVERAGEIFS(Isotopes!T:T,Isotopes!K:K,D64)</f>
        <v>11.963333333333333</v>
      </c>
      <c r="F64" s="4">
        <f>AVERAGEIFS(Isotopes!$AB:$AB,Isotopes!$K:$K,$D64)</f>
        <v>-28.579092223062634</v>
      </c>
      <c r="G64" s="4">
        <f>AVERAGEIFS(Isotopes!$Z:$Z,Isotopes!$K:$K,$D64)</f>
        <v>8.0655428514415082</v>
      </c>
      <c r="H64" s="4">
        <f>AVERAGEIFS(Isotopes!$AI:$AI,Isotopes!$K:$K,$D64)</f>
        <v>5.6435735862534084</v>
      </c>
      <c r="I64" s="23">
        <f t="shared" si="14"/>
        <v>6.5841691839623095</v>
      </c>
      <c r="J64" s="3">
        <f t="shared" si="15"/>
        <v>42.58545199337955</v>
      </c>
      <c r="K64" s="4">
        <f t="shared" si="8"/>
        <v>200</v>
      </c>
      <c r="L64" s="4">
        <f>AVERAGEIFS(Isotopes!$T:$T,Isotopes!$M:$M,$K64,Isotopes!$L:$L,2014)</f>
        <v>14</v>
      </c>
      <c r="N64" s="4">
        <f>AVERAGEIFS(Isotopes!$AB:$AB,Isotopes!$M:$M,$K64,Isotopes!$L:$L,2014)</f>
        <v>-28.109035963113229</v>
      </c>
      <c r="P64" s="4">
        <f>AVERAGEIFS(Isotopes!$Z:$Z,Isotopes!$M:$M,$K64,Isotopes!$L:$L,2014)</f>
        <v>8.8653848612189794</v>
      </c>
      <c r="R64" s="4">
        <f>AVERAGEIFS(Isotopes!$AI:$AI,Isotopes!$M:$M,$K64,Isotopes!$L:$L,2014)</f>
        <v>4.8820850959785069</v>
      </c>
      <c r="S64" s="4"/>
      <c r="T64" s="4">
        <f>AVERAGEIFS(Isotopes!$AI:$AI,Isotopes!$M:$M,$K64,Isotopes!$L:$L,2016)</f>
        <v>5.0602733624341916</v>
      </c>
      <c r="U64" s="4">
        <f>AVERAGEIFS(Isotopes!$AJ:$AJ,Isotopes!$M:$M,$K64,Isotopes!$L:$L,2014)</f>
        <v>27.760095687754056</v>
      </c>
      <c r="W64" s="4">
        <f>AVERAGEIFS(Isotopes!$AJ:$AJ,Isotopes!$M:$M,$K64,Isotopes!$L:$L,2016)</f>
        <v>29.457365295064189</v>
      </c>
      <c r="AJ64" s="4">
        <f t="shared" si="9"/>
        <v>200</v>
      </c>
      <c r="AK64" s="4">
        <f>AVERAGEIFS(Isotopes!$AJ:$AJ,Isotopes!$M:$M,$K64,Isotopes!$L:$L,2014)</f>
        <v>27.760095687754056</v>
      </c>
      <c r="AM64" s="4">
        <f>AVERAGEIFS(Isotopes!$AJ:$AJ,Isotopes!$M:$M,$K64,Isotopes!$L:$L,2016)</f>
        <v>29.457365295064189</v>
      </c>
      <c r="AP64" s="4">
        <f t="shared" si="10"/>
        <v>200</v>
      </c>
      <c r="AQ64" s="4">
        <f t="shared" si="2"/>
        <v>66</v>
      </c>
      <c r="AR64" s="4">
        <f t="shared" si="3"/>
        <v>67</v>
      </c>
      <c r="AS64" s="4">
        <f t="shared" si="4"/>
        <v>87</v>
      </c>
      <c r="AT64" s="4">
        <f>AVERAGEIFS(Isotopes!$AJ:$AJ,Isotopes!$M:$M,$K64,Isotopes!$L:$L,2014)</f>
        <v>27.760095687754056</v>
      </c>
      <c r="AV64" s="4">
        <f>AVERAGEIFS(Isotopes!$AJ:$AJ,Isotopes!$M:$M,$K64,Isotopes!$L:$L,2016)</f>
        <v>29.457365295064189</v>
      </c>
    </row>
    <row r="65" spans="1:48" ht="13" x14ac:dyDescent="0.3">
      <c r="A65" s="30">
        <f t="shared" si="11"/>
        <v>2016</v>
      </c>
      <c r="B65" s="30">
        <f t="shared" si="12"/>
        <v>139</v>
      </c>
      <c r="C65" s="4">
        <f t="shared" si="13"/>
        <v>21</v>
      </c>
      <c r="D65" s="39">
        <v>42508</v>
      </c>
      <c r="E65" s="4">
        <f>AVERAGEIFS(Isotopes!T:T,Isotopes!K:K,D65)</f>
        <v>11.571428571428571</v>
      </c>
      <c r="F65" s="4">
        <f>AVERAGEIFS(Isotopes!$AB:$AB,Isotopes!$K:$K,$D65)</f>
        <v>-28.201241826725521</v>
      </c>
      <c r="G65" s="4">
        <f>AVERAGEIFS(Isotopes!$Z:$Z,Isotopes!$K:$K,$D65)</f>
        <v>8.1986417722054217</v>
      </c>
      <c r="H65" s="4">
        <f>AVERAGEIFS(Isotopes!$AI:$AI,Isotopes!$K:$K,$D65)</f>
        <v>5.3947093427416473</v>
      </c>
      <c r="I65" s="23">
        <f t="shared" si="14"/>
        <v>6.2938275665319212</v>
      </c>
      <c r="J65" s="3">
        <f t="shared" si="15"/>
        <v>40.554860447873587</v>
      </c>
      <c r="K65" s="4">
        <f t="shared" si="8"/>
        <v>201</v>
      </c>
      <c r="L65" s="4">
        <f>AVERAGEIFS(Isotopes!$T:$T,Isotopes!$M:$M,$K65,Isotopes!$L:$L,2014)</f>
        <v>12.6</v>
      </c>
      <c r="M65" s="4">
        <f>AVERAGEIFS(Isotopes!$T:$T,Isotopes!$M:$M,$K65,Isotopes!$L:$L,2015)</f>
        <v>12.7</v>
      </c>
      <c r="N65" s="4">
        <f>AVERAGEIFS(Isotopes!$AB:$AB,Isotopes!$M:$M,$K65,Isotopes!$L:$L,2014)</f>
        <v>-27.406442881597627</v>
      </c>
      <c r="O65" s="4">
        <f>AVERAGEIFS(Isotopes!$AB:$AB,Isotopes!$M:$M,$K65,Isotopes!$L:$L,2015)</f>
        <v>-28.465011363270889</v>
      </c>
      <c r="P65" s="4">
        <f>AVERAGEIFS(Isotopes!$Z:$Z,Isotopes!$M:$M,$K65,Isotopes!$L:$L,2014)</f>
        <v>10.076185046581509</v>
      </c>
      <c r="Q65" s="4">
        <f>AVERAGEIFS(Isotopes!$Z:$Z,Isotopes!$M:$M,$K65,Isotopes!$L:$L,2015)</f>
        <v>10.387824320704745</v>
      </c>
      <c r="R65" s="4">
        <f>AVERAGEIFS(Isotopes!$AI:$AI,Isotopes!$M:$M,$K65,Isotopes!$L:$L,2014)</f>
        <v>4.9277590759190391</v>
      </c>
      <c r="S65" s="4">
        <f>AVERAGEIFS(Isotopes!$AI:$AI,Isotopes!$M:$M,$K65,Isotopes!$L:$L,2015)</f>
        <v>5.1398495815961329</v>
      </c>
      <c r="T65" s="4">
        <f>AVERAGEIFS(Isotopes!$AI:$AI,Isotopes!$M:$M,$K65,Isotopes!$L:$L,2016)</f>
        <v>4.781564469151113</v>
      </c>
      <c r="U65" s="4">
        <f>AVERAGEIFS(Isotopes!$AJ:$AJ,Isotopes!$M:$M,$K65,Isotopes!$L:$L,2014)</f>
        <v>28.120645870142663</v>
      </c>
      <c r="V65" s="4">
        <f>AVERAGEIFS(Isotopes!$AJ:$AJ,Isotopes!$M:$M,$K65,Isotopes!$L:$L,2015)</f>
        <v>30.546558244808693</v>
      </c>
      <c r="W65" s="4">
        <f>AVERAGEIFS(Isotopes!$AJ:$AJ,Isotopes!$M:$M,$K65,Isotopes!$L:$L,2016)</f>
        <v>26.631365665465204</v>
      </c>
      <c r="AJ65" s="4">
        <f t="shared" si="9"/>
        <v>201</v>
      </c>
      <c r="AK65" s="4">
        <f>AVERAGEIFS(Isotopes!$AJ:$AJ,Isotopes!$M:$M,$K65,Isotopes!$L:$L,2014)</f>
        <v>28.120645870142663</v>
      </c>
      <c r="AL65" s="4">
        <f>AVERAGEIFS(Isotopes!$AJ:$AJ,Isotopes!$M:$M,$K65,Isotopes!$L:$L,2015)</f>
        <v>30.546558244808693</v>
      </c>
      <c r="AM65" s="4">
        <f>AVERAGEIFS(Isotopes!$AJ:$AJ,Isotopes!$M:$M,$K65,Isotopes!$L:$L,2016)</f>
        <v>26.631365665465204</v>
      </c>
      <c r="AP65" s="4">
        <f t="shared" si="10"/>
        <v>201</v>
      </c>
      <c r="AQ65" s="4">
        <f t="shared" si="2"/>
        <v>67</v>
      </c>
      <c r="AR65" s="4">
        <f t="shared" si="3"/>
        <v>68</v>
      </c>
      <c r="AS65" s="4">
        <f t="shared" si="4"/>
        <v>88</v>
      </c>
      <c r="AT65" s="4">
        <f>AVERAGEIFS(Isotopes!$AJ:$AJ,Isotopes!$M:$M,$K65,Isotopes!$L:$L,2014)</f>
        <v>28.120645870142663</v>
      </c>
      <c r="AU65" s="4">
        <f>AVERAGEIFS(Isotopes!$AJ:$AJ,Isotopes!$M:$M,$K65,Isotopes!$L:$L,2015)</f>
        <v>30.546558244808693</v>
      </c>
      <c r="AV65" s="4">
        <f>AVERAGEIFS(Isotopes!$AJ:$AJ,Isotopes!$M:$M,$K65,Isotopes!$L:$L,2016)</f>
        <v>26.631365665465204</v>
      </c>
    </row>
    <row r="66" spans="1:48" ht="13" x14ac:dyDescent="0.3">
      <c r="A66" s="30">
        <f t="shared" si="11"/>
        <v>2016</v>
      </c>
      <c r="B66" s="30">
        <f t="shared" si="12"/>
        <v>140</v>
      </c>
      <c r="C66" s="4">
        <f t="shared" si="13"/>
        <v>21</v>
      </c>
      <c r="D66" s="39">
        <v>42509</v>
      </c>
      <c r="E66" s="4">
        <f>AVERAGEIFS(Isotopes!T:T,Isotopes!K:K,D66)</f>
        <v>12.18</v>
      </c>
      <c r="F66" s="4">
        <f>AVERAGEIFS(Isotopes!$AB:$AB,Isotopes!$K:$K,$D66)</f>
        <v>-28.199997509034045</v>
      </c>
      <c r="G66" s="4">
        <f>AVERAGEIFS(Isotopes!$Z:$Z,Isotopes!$K:$K,$D66)</f>
        <v>7.8789515675429929</v>
      </c>
      <c r="H66" s="4">
        <f>AVERAGEIFS(Isotopes!$AI:$AI,Isotopes!$K:$K,$D66)</f>
        <v>5.2836644207566259</v>
      </c>
      <c r="I66" s="23">
        <f t="shared" si="14"/>
        <v>6.1642751575493975</v>
      </c>
      <c r="J66" s="3">
        <f t="shared" si="15"/>
        <v>39.595052393168302</v>
      </c>
      <c r="K66" s="4">
        <f t="shared" si="8"/>
        <v>202</v>
      </c>
      <c r="M66" s="4">
        <f>AVERAGEIFS(Isotopes!$T:$T,Isotopes!$M:$M,$K66,Isotopes!$L:$L,2015)</f>
        <v>12.64</v>
      </c>
      <c r="O66" s="4">
        <f>AVERAGEIFS(Isotopes!$AB:$AB,Isotopes!$M:$M,$K66,Isotopes!$L:$L,2015)</f>
        <v>-28.801993139022549</v>
      </c>
      <c r="Q66" s="4">
        <f>AVERAGEIFS(Isotopes!$Z:$Z,Isotopes!$M:$M,$K66,Isotopes!$L:$L,2015)</f>
        <v>10.169428674715336</v>
      </c>
      <c r="S66" s="4">
        <f>AVERAGEIFS(Isotopes!$AI:$AI,Isotopes!$M:$M,$K66,Isotopes!$L:$L,2015)</f>
        <v>5.1794457502710234</v>
      </c>
      <c r="T66" s="4">
        <f>AVERAGEIFS(Isotopes!$AI:$AI,Isotopes!$M:$M,$K66,Isotopes!$L:$L,2016)</f>
        <v>5.1148850767962868</v>
      </c>
      <c r="U66" s="4"/>
      <c r="V66" s="4">
        <f>AVERAGEIFS(Isotopes!$AJ:$AJ,Isotopes!$M:$M,$K66,Isotopes!$L:$L,2015)</f>
        <v>30.961304701388105</v>
      </c>
      <c r="W66" s="4">
        <f>AVERAGEIFS(Isotopes!$AJ:$AJ,Isotopes!$M:$M,$K66,Isotopes!$L:$L,2016)</f>
        <v>30.271161964263474</v>
      </c>
      <c r="AJ66" s="4">
        <f t="shared" si="9"/>
        <v>202</v>
      </c>
      <c r="AL66" s="4">
        <f>AVERAGEIFS(Isotopes!$AJ:$AJ,Isotopes!$M:$M,$K66,Isotopes!$L:$L,2015)</f>
        <v>30.961304701388105</v>
      </c>
      <c r="AM66" s="4">
        <f>AVERAGEIFS(Isotopes!$AJ:$AJ,Isotopes!$M:$M,$K66,Isotopes!$L:$L,2016)</f>
        <v>30.271161964263474</v>
      </c>
      <c r="AP66" s="4">
        <f t="shared" si="10"/>
        <v>202</v>
      </c>
      <c r="AQ66" s="4">
        <f t="shared" si="2"/>
        <v>68</v>
      </c>
      <c r="AR66" s="4">
        <f t="shared" si="3"/>
        <v>69</v>
      </c>
      <c r="AS66" s="4">
        <f t="shared" si="4"/>
        <v>89</v>
      </c>
      <c r="AU66" s="4">
        <f>AVERAGEIFS(Isotopes!$AJ:$AJ,Isotopes!$M:$M,$K66,Isotopes!$L:$L,2015)</f>
        <v>30.961304701388105</v>
      </c>
      <c r="AV66" s="4">
        <f>AVERAGEIFS(Isotopes!$AJ:$AJ,Isotopes!$M:$M,$K66,Isotopes!$L:$L,2016)</f>
        <v>30.271161964263474</v>
      </c>
    </row>
    <row r="67" spans="1:48" x14ac:dyDescent="0.35">
      <c r="A67" s="30">
        <f t="shared" si="11"/>
        <v>2016</v>
      </c>
      <c r="B67" s="30">
        <f t="shared" si="12"/>
        <v>144</v>
      </c>
      <c r="C67" s="4">
        <f t="shared" si="13"/>
        <v>22</v>
      </c>
      <c r="D67" s="39">
        <v>42513</v>
      </c>
      <c r="E67" s="4">
        <f>AVERAGEIFS(Isotopes!T:T,Isotopes!K:K,D67)</f>
        <v>12.763846153846155</v>
      </c>
      <c r="F67" s="4">
        <f>AVERAGEIFS(Isotopes!$AB:$AB,Isotopes!$K:$K,$D67)</f>
        <v>-28.636835302450148</v>
      </c>
      <c r="G67" s="4">
        <f>AVERAGEIFS(Isotopes!$Z:$Z,Isotopes!$K:$K,$D67)</f>
        <v>9.2876100659557377</v>
      </c>
      <c r="H67" s="4">
        <f>AVERAGEIFS(Isotopes!$AI:$AI,Isotopes!$K:$K,$D67)</f>
        <v>5.5839889343526981</v>
      </c>
      <c r="I67" s="23">
        <f t="shared" si="14"/>
        <v>6.5146537567448144</v>
      </c>
      <c r="J67" s="3">
        <f t="shared" si="15"/>
        <v>42.113725915675488</v>
      </c>
      <c r="K67" s="4">
        <f t="shared" si="8"/>
        <v>203</v>
      </c>
      <c r="S67" s="4">
        <f>AVERAGEIFS(Isotopes!$AI:$AI,Isotopes!$M:$M,$K67,Isotopes!$L:$L,2015)</f>
        <v>5.1216156578857337</v>
      </c>
      <c r="T67" s="4">
        <f>AVERAGEIFS(Isotopes!$AI:$AI,Isotopes!$M:$M,$K67,Isotopes!$L:$L,2016)</f>
        <v>5.3003477996915018</v>
      </c>
      <c r="V67" s="4">
        <f>AVERAGEIFS(Isotopes!$AJ:$AJ,Isotopes!$M:$M,$K67,Isotopes!$L:$L,2015)</f>
        <v>30.353572517440455</v>
      </c>
      <c r="W67" s="4">
        <f>AVERAGEIFS(Isotopes!$AJ:$AJ,Isotopes!$M:$M,$K67,Isotopes!$L:$L,2016)</f>
        <v>32.048400016683026</v>
      </c>
      <c r="AJ67" s="4">
        <f t="shared" si="9"/>
        <v>203</v>
      </c>
      <c r="AK67"/>
      <c r="AL67" s="4">
        <f>AVERAGEIFS(Isotopes!$AJ:$AJ,Isotopes!$M:$M,$K67,Isotopes!$L:$L,2015)</f>
        <v>30.353572517440455</v>
      </c>
      <c r="AM67" s="4">
        <f>AVERAGEIFS(Isotopes!$AJ:$AJ,Isotopes!$M:$M,$K67,Isotopes!$L:$L,2016)</f>
        <v>32.048400016683026</v>
      </c>
      <c r="AP67" s="4">
        <f t="shared" si="10"/>
        <v>203</v>
      </c>
      <c r="AQ67" s="4">
        <f t="shared" ref="AQ67:AQ71" si="16">$AP67-134</f>
        <v>69</v>
      </c>
      <c r="AR67" s="4">
        <f t="shared" ref="AR67:AR71" si="17">$AP67-133</f>
        <v>70</v>
      </c>
      <c r="AS67" s="4">
        <f t="shared" ref="AS67:AS71" si="18">$AP67-113</f>
        <v>90</v>
      </c>
      <c r="AT67"/>
      <c r="AU67" s="4">
        <f>AVERAGEIFS(Isotopes!$AJ:$AJ,Isotopes!$M:$M,$K67,Isotopes!$L:$L,2015)</f>
        <v>30.353572517440455</v>
      </c>
      <c r="AV67" s="4">
        <f>AVERAGEIFS(Isotopes!$AJ:$AJ,Isotopes!$M:$M,$K67,Isotopes!$L:$L,2016)</f>
        <v>32.048400016683026</v>
      </c>
    </row>
    <row r="68" spans="1:48" x14ac:dyDescent="0.35">
      <c r="A68" s="30">
        <f t="shared" si="11"/>
        <v>2016</v>
      </c>
      <c r="B68" s="30">
        <f t="shared" si="12"/>
        <v>145</v>
      </c>
      <c r="C68" s="4">
        <f t="shared" si="13"/>
        <v>22</v>
      </c>
      <c r="D68" s="39">
        <v>42514</v>
      </c>
      <c r="E68" s="4">
        <f>AVERAGEIFS(Isotopes!T:T,Isotopes!K:K,D68)</f>
        <v>13.253999999999998</v>
      </c>
      <c r="F68" s="4">
        <f>AVERAGEIFS(Isotopes!$AB:$AB,Isotopes!$K:$K,$D68)</f>
        <v>-28.782702828662007</v>
      </c>
      <c r="G68" s="4">
        <f>AVERAGEIFS(Isotopes!$Z:$Z,Isotopes!$K:$K,$D68)</f>
        <v>9.193165536956835</v>
      </c>
      <c r="H68" s="4">
        <f>AVERAGEIFS(Isotopes!$AI:$AI,Isotopes!$K:$K,$D68)</f>
        <v>5.5829397412349326</v>
      </c>
      <c r="I68" s="23">
        <f t="shared" si="14"/>
        <v>6.513429698107422</v>
      </c>
      <c r="J68" s="3">
        <f t="shared" si="15"/>
        <v>42.105340448799858</v>
      </c>
      <c r="K68" s="4">
        <f t="shared" ref="K68:K88" si="19">K67+1</f>
        <v>204</v>
      </c>
      <c r="S68" s="4"/>
      <c r="T68" s="4">
        <f>AVERAGEIFS(Isotopes!$AI:$AI,Isotopes!$M:$M,$K68,Isotopes!$L:$L,2016)</f>
        <v>4.6683157525532719</v>
      </c>
      <c r="W68" s="4">
        <f>AVERAGEIFS(Isotopes!$AJ:$AJ,Isotopes!$M:$M,$K68,Isotopes!$L:$L,2016)</f>
        <v>25.285120351402803</v>
      </c>
      <c r="AJ68" s="4">
        <f t="shared" ref="AJ68:AJ88" si="20">AJ67+1</f>
        <v>204</v>
      </c>
      <c r="AK68"/>
      <c r="AM68" s="4">
        <f>AVERAGEIFS(Isotopes!$AJ:$AJ,Isotopes!$M:$M,$K68,Isotopes!$L:$L,2016)</f>
        <v>25.285120351402803</v>
      </c>
      <c r="AP68" s="4">
        <f t="shared" ref="AP68:AP88" si="21">AP67+1</f>
        <v>204</v>
      </c>
      <c r="AQ68" s="4">
        <f t="shared" si="16"/>
        <v>70</v>
      </c>
      <c r="AR68" s="4">
        <f t="shared" si="17"/>
        <v>71</v>
      </c>
      <c r="AS68" s="4">
        <f t="shared" si="18"/>
        <v>91</v>
      </c>
      <c r="AT68"/>
      <c r="AV68" s="4">
        <f>AVERAGEIFS(Isotopes!$AJ:$AJ,Isotopes!$M:$M,$K68,Isotopes!$L:$L,2016)</f>
        <v>25.285120351402803</v>
      </c>
    </row>
    <row r="69" spans="1:48" x14ac:dyDescent="0.35">
      <c r="A69" s="30">
        <f t="shared" si="11"/>
        <v>2016</v>
      </c>
      <c r="B69" s="30">
        <f t="shared" si="12"/>
        <v>146</v>
      </c>
      <c r="C69" s="4">
        <f t="shared" si="13"/>
        <v>22</v>
      </c>
      <c r="D69" s="39">
        <v>42515</v>
      </c>
      <c r="E69" s="4">
        <f>AVERAGEIFS(Isotopes!T:T,Isotopes!K:K,D69)</f>
        <v>13.0624</v>
      </c>
      <c r="F69" s="4">
        <f>AVERAGEIFS(Isotopes!$AB:$AB,Isotopes!$K:$K,$D69)</f>
        <v>-29.739491149991231</v>
      </c>
      <c r="G69" s="4">
        <f>AVERAGEIFS(Isotopes!$Z:$Z,Isotopes!$K:$K,$D69)</f>
        <v>8.1508366705906568</v>
      </c>
      <c r="H69" s="4">
        <f>AVERAGEIFS(Isotopes!$AI:$AI,Isotopes!$K:$K,$D69)</f>
        <v>6.7605635510845854</v>
      </c>
      <c r="I69" s="23">
        <f t="shared" si="14"/>
        <v>7.887324142932016</v>
      </c>
      <c r="J69" s="3">
        <f t="shared" si="15"/>
        <v>50.049469213173317</v>
      </c>
      <c r="K69" s="4">
        <f t="shared" si="19"/>
        <v>205</v>
      </c>
      <c r="S69" s="4"/>
      <c r="T69" s="4">
        <f>AVERAGEIFS(Isotopes!$AI:$AI,Isotopes!$M:$M,$K69,Isotopes!$L:$L,2016)</f>
        <v>4.7385740152090463</v>
      </c>
      <c r="W69" s="4">
        <f>AVERAGEIFS(Isotopes!$AJ:$AJ,Isotopes!$M:$M,$K69,Isotopes!$L:$L,2016)</f>
        <v>26.111068412464661</v>
      </c>
      <c r="AJ69" s="4">
        <f t="shared" si="20"/>
        <v>205</v>
      </c>
      <c r="AK69"/>
      <c r="AM69" s="4">
        <f>AVERAGEIFS(Isotopes!$AJ:$AJ,Isotopes!$M:$M,$K69,Isotopes!$L:$L,2016)</f>
        <v>26.111068412464661</v>
      </c>
      <c r="AP69" s="4">
        <f t="shared" si="21"/>
        <v>205</v>
      </c>
      <c r="AQ69" s="4">
        <f t="shared" si="16"/>
        <v>71</v>
      </c>
      <c r="AR69" s="4">
        <f t="shared" si="17"/>
        <v>72</v>
      </c>
      <c r="AS69" s="4">
        <f t="shared" si="18"/>
        <v>92</v>
      </c>
      <c r="AT69"/>
      <c r="AV69" s="4">
        <f>AVERAGEIFS(Isotopes!$AJ:$AJ,Isotopes!$M:$M,$K69,Isotopes!$L:$L,2016)</f>
        <v>26.111068412464661</v>
      </c>
    </row>
    <row r="70" spans="1:48" x14ac:dyDescent="0.35">
      <c r="A70" s="30">
        <f t="shared" si="11"/>
        <v>2016</v>
      </c>
      <c r="B70" s="30">
        <f t="shared" si="12"/>
        <v>147</v>
      </c>
      <c r="C70" s="4">
        <f t="shared" si="13"/>
        <v>22</v>
      </c>
      <c r="D70" s="39">
        <v>42516</v>
      </c>
      <c r="E70" s="4">
        <f>AVERAGEIFS(Isotopes!T:T,Isotopes!K:K,D70)</f>
        <v>11.942500000000001</v>
      </c>
      <c r="F70" s="4">
        <f>AVERAGEIFS(Isotopes!$AB:$AB,Isotopes!$K:$K,$D70)</f>
        <v>-29.489383093355276</v>
      </c>
      <c r="G70" s="4">
        <f>AVERAGEIFS(Isotopes!$Z:$Z,Isotopes!$K:$K,$D70)</f>
        <v>7.6243252842248168</v>
      </c>
      <c r="H70" s="4">
        <f>AVERAGEIFS(Isotopes!$AI:$AI,Isotopes!$K:$K,$D70)</f>
        <v>6.5861613410832724</v>
      </c>
      <c r="I70" s="23">
        <f t="shared" si="14"/>
        <v>7.6838548979304848</v>
      </c>
      <c r="J70" s="3">
        <f t="shared" si="15"/>
        <v>49.033114825022722</v>
      </c>
      <c r="K70" s="4">
        <f t="shared" si="19"/>
        <v>206</v>
      </c>
      <c r="S70" s="4"/>
      <c r="T70" s="4">
        <f>AVERAGEIFS(Isotopes!$AI:$AI,Isotopes!$M:$M,$K70,Isotopes!$L:$L,2016)</f>
        <v>4.7375602184991603</v>
      </c>
      <c r="W70" s="4">
        <f>AVERAGEIFS(Isotopes!$AJ:$AJ,Isotopes!$M:$M,$K70,Isotopes!$L:$L,2016)</f>
        <v>26.086019889248103</v>
      </c>
      <c r="AJ70" s="4">
        <f t="shared" si="20"/>
        <v>206</v>
      </c>
      <c r="AK70"/>
      <c r="AM70" s="4">
        <f>AVERAGEIFS(Isotopes!$AJ:$AJ,Isotopes!$M:$M,$K70,Isotopes!$L:$L,2016)</f>
        <v>26.086019889248103</v>
      </c>
      <c r="AP70" s="4">
        <f t="shared" si="21"/>
        <v>206</v>
      </c>
      <c r="AQ70" s="4">
        <f t="shared" si="16"/>
        <v>72</v>
      </c>
      <c r="AR70" s="4">
        <f t="shared" si="17"/>
        <v>73</v>
      </c>
      <c r="AS70" s="4">
        <f t="shared" si="18"/>
        <v>93</v>
      </c>
      <c r="AT70"/>
      <c r="AV70" s="4">
        <f>AVERAGEIFS(Isotopes!$AJ:$AJ,Isotopes!$M:$M,$K70,Isotopes!$L:$L,2016)</f>
        <v>26.086019889248103</v>
      </c>
    </row>
    <row r="71" spans="1:48" x14ac:dyDescent="0.35">
      <c r="A71" s="30">
        <f t="shared" si="11"/>
        <v>2016</v>
      </c>
      <c r="B71" s="30">
        <f t="shared" si="12"/>
        <v>153</v>
      </c>
      <c r="C71" s="4">
        <f t="shared" si="13"/>
        <v>23</v>
      </c>
      <c r="D71" s="39">
        <v>42522</v>
      </c>
      <c r="E71" s="4">
        <f>AVERAGEIFS(Isotopes!T:T,Isotopes!K:K,D71)</f>
        <v>16.041999999999998</v>
      </c>
      <c r="F71" s="4">
        <f>AVERAGEIFS(Isotopes!$AB:$AB,Isotopes!$K:$K,$D71)</f>
        <v>-30.276145131947938</v>
      </c>
      <c r="G71" s="4">
        <f>AVERAGEIFS(Isotopes!$Z:$Z,Isotopes!$K:$K,$D71)</f>
        <v>6.7685965150167613</v>
      </c>
      <c r="H71" s="4">
        <f>AVERAGEIFS(Isotopes!$AI:$AI,Isotopes!$K:$K,$D71)</f>
        <v>6.8560178423994556</v>
      </c>
      <c r="I71" s="23">
        <f t="shared" si="14"/>
        <v>7.9986874827993653</v>
      </c>
      <c r="J71" s="3">
        <f t="shared" si="15"/>
        <v>50.586094587697971</v>
      </c>
      <c r="K71" s="4">
        <f t="shared" si="19"/>
        <v>207</v>
      </c>
      <c r="S71" s="4"/>
      <c r="T71" s="4">
        <f>AVERAGEIFS(Isotopes!$AI:$AI,Isotopes!$M:$M,$K71,Isotopes!$L:$L,2016)</f>
        <v>4.9302070778961165</v>
      </c>
      <c r="W71" s="4">
        <f>AVERAGEIFS(Isotopes!$AJ:$AJ,Isotopes!$M:$M,$K71,Isotopes!$L:$L,2016)</f>
        <v>28.199161862926236</v>
      </c>
      <c r="AJ71" s="4">
        <f t="shared" si="20"/>
        <v>207</v>
      </c>
      <c r="AK71"/>
      <c r="AM71" s="4">
        <f>AVERAGEIFS(Isotopes!$AJ:$AJ,Isotopes!$M:$M,$K71,Isotopes!$L:$L,2016)</f>
        <v>28.199161862926236</v>
      </c>
      <c r="AP71" s="4">
        <f t="shared" si="21"/>
        <v>207</v>
      </c>
      <c r="AQ71" s="4">
        <f t="shared" si="16"/>
        <v>73</v>
      </c>
      <c r="AR71" s="4">
        <f t="shared" si="17"/>
        <v>74</v>
      </c>
      <c r="AS71" s="4">
        <f t="shared" si="18"/>
        <v>94</v>
      </c>
      <c r="AT71"/>
      <c r="AV71" s="4">
        <f>AVERAGEIFS(Isotopes!$AJ:$AJ,Isotopes!$M:$M,$K71,Isotopes!$L:$L,2016)</f>
        <v>28.199161862926236</v>
      </c>
    </row>
    <row r="72" spans="1:48" x14ac:dyDescent="0.35">
      <c r="A72" s="30">
        <f t="shared" si="11"/>
        <v>2016</v>
      </c>
      <c r="B72" s="30">
        <f t="shared" si="12"/>
        <v>154</v>
      </c>
      <c r="C72" s="4">
        <f t="shared" si="13"/>
        <v>23</v>
      </c>
      <c r="D72" s="39">
        <v>42523</v>
      </c>
      <c r="E72" s="4">
        <f>AVERAGEIFS(Isotopes!T:T,Isotopes!K:K,D72)</f>
        <v>15.072727272727271</v>
      </c>
      <c r="F72" s="4">
        <f>AVERAGEIFS(Isotopes!$AB:$AB,Isotopes!$K:$K,$D72)</f>
        <v>-30.45790729927576</v>
      </c>
      <c r="G72" s="4">
        <f>AVERAGEIFS(Isotopes!$Z:$Z,Isotopes!$K:$K,$D72)</f>
        <v>7.1459137279513048</v>
      </c>
      <c r="H72" s="4">
        <f>AVERAGEIFS(Isotopes!$AI:$AI,Isotopes!$K:$K,$D72)</f>
        <v>6.5123804159828218</v>
      </c>
      <c r="I72" s="23">
        <f t="shared" si="14"/>
        <v>7.5977771519799591</v>
      </c>
      <c r="J72" s="3">
        <f t="shared" si="15"/>
        <v>48.58852042753702</v>
      </c>
      <c r="K72" s="4">
        <f t="shared" si="19"/>
        <v>208</v>
      </c>
      <c r="S72" s="4"/>
      <c r="T72" s="4"/>
      <c r="AJ72" s="4">
        <f t="shared" si="20"/>
        <v>208</v>
      </c>
      <c r="AK72"/>
      <c r="AP72" s="4">
        <f t="shared" si="21"/>
        <v>208</v>
      </c>
      <c r="AT72"/>
    </row>
    <row r="73" spans="1:48" x14ac:dyDescent="0.35">
      <c r="A73" s="30">
        <f t="shared" si="11"/>
        <v>2016</v>
      </c>
      <c r="B73" s="30">
        <f t="shared" si="12"/>
        <v>155</v>
      </c>
      <c r="C73" s="4">
        <f t="shared" si="13"/>
        <v>23</v>
      </c>
      <c r="D73" s="39">
        <v>42524</v>
      </c>
      <c r="E73" s="4">
        <f>AVERAGEIFS(Isotopes!T:T,Isotopes!K:K,D73)</f>
        <v>12.805</v>
      </c>
      <c r="F73" s="4">
        <f>AVERAGEIFS(Isotopes!$AB:$AB,Isotopes!$K:$K,$D73)</f>
        <v>-28.743986101780511</v>
      </c>
      <c r="G73" s="4">
        <f>AVERAGEIFS(Isotopes!$Z:$Z,Isotopes!$K:$K,$D73)</f>
        <v>8.6256199204906263</v>
      </c>
      <c r="H73" s="4">
        <f>AVERAGEIFS(Isotopes!$AI:$AI,Isotopes!$K:$K,$D73)</f>
        <v>5.3779887293041346</v>
      </c>
      <c r="I73" s="23">
        <f t="shared" si="14"/>
        <v>6.2743201841881566</v>
      </c>
      <c r="J73" s="3">
        <f t="shared" si="15"/>
        <v>40.412549432630279</v>
      </c>
      <c r="K73" s="4">
        <f t="shared" si="19"/>
        <v>209</v>
      </c>
      <c r="S73" s="4"/>
      <c r="T73" s="4"/>
      <c r="AJ73" s="4">
        <f t="shared" si="20"/>
        <v>209</v>
      </c>
      <c r="AK73"/>
      <c r="AP73" s="4">
        <f t="shared" si="21"/>
        <v>209</v>
      </c>
      <c r="AT73"/>
    </row>
    <row r="74" spans="1:48" x14ac:dyDescent="0.35">
      <c r="A74" s="30">
        <f t="shared" si="11"/>
        <v>2016</v>
      </c>
      <c r="B74" s="30">
        <f t="shared" si="12"/>
        <v>156</v>
      </c>
      <c r="C74" s="4">
        <f t="shared" si="13"/>
        <v>23</v>
      </c>
      <c r="D74" s="39">
        <v>42525</v>
      </c>
      <c r="E74" s="4">
        <f>AVERAGEIFS(Isotopes!T:T,Isotopes!K:K,D74)</f>
        <v>13.644615384615381</v>
      </c>
      <c r="F74" s="4">
        <f>AVERAGEIFS(Isotopes!$AB:$AB,Isotopes!$K:$K,$D74)</f>
        <v>-28.919998386283638</v>
      </c>
      <c r="G74" s="4">
        <f>AVERAGEIFS(Isotopes!$Z:$Z,Isotopes!$K:$K,$D74)</f>
        <v>9.2932736144518273</v>
      </c>
      <c r="H74" s="4">
        <f>AVERAGEIFS(Isotopes!$AI:$AI,Isotopes!$K:$K,$D74)</f>
        <v>5.6656933939828882</v>
      </c>
      <c r="I74" s="23">
        <f t="shared" si="14"/>
        <v>6.6099756263133687</v>
      </c>
      <c r="J74" s="3">
        <f t="shared" si="15"/>
        <v>42.758353999742127</v>
      </c>
      <c r="K74" s="4">
        <f t="shared" si="19"/>
        <v>210</v>
      </c>
      <c r="S74" s="4"/>
      <c r="T74" s="4"/>
      <c r="AJ74" s="4">
        <f t="shared" si="20"/>
        <v>210</v>
      </c>
      <c r="AK74"/>
      <c r="AP74" s="4">
        <f t="shared" si="21"/>
        <v>210</v>
      </c>
      <c r="AT74"/>
    </row>
    <row r="75" spans="1:48" x14ac:dyDescent="0.35">
      <c r="A75" s="30">
        <f t="shared" si="11"/>
        <v>2016</v>
      </c>
      <c r="B75" s="30">
        <f t="shared" si="12"/>
        <v>157</v>
      </c>
      <c r="C75" s="4">
        <f t="shared" si="13"/>
        <v>24</v>
      </c>
      <c r="D75" s="39">
        <v>42526</v>
      </c>
      <c r="E75" s="4">
        <f>AVERAGEIFS(Isotopes!T:T,Isotopes!K:K,D75)</f>
        <v>13.527272727272726</v>
      </c>
      <c r="F75" s="4">
        <f>AVERAGEIFS(Isotopes!$AB:$AB,Isotopes!$K:$K,$D75)</f>
        <v>-28.691205183184525</v>
      </c>
      <c r="G75" s="4">
        <f>AVERAGEIFS(Isotopes!$Z:$Z,Isotopes!$K:$K,$D75)</f>
        <v>8.6147791212150224</v>
      </c>
      <c r="H75" s="4">
        <f>AVERAGEIFS(Isotopes!$AI:$AI,Isotopes!$K:$K,$D75)</f>
        <v>5.6385451756948841</v>
      </c>
      <c r="I75" s="23">
        <f t="shared" si="14"/>
        <v>6.5783027049773644</v>
      </c>
      <c r="J75" s="3">
        <f t="shared" si="15"/>
        <v>42.545980702978333</v>
      </c>
      <c r="K75" s="4">
        <f t="shared" si="19"/>
        <v>211</v>
      </c>
      <c r="S75" s="4"/>
      <c r="T75" s="4"/>
      <c r="AJ75" s="4">
        <f t="shared" si="20"/>
        <v>211</v>
      </c>
      <c r="AK75"/>
      <c r="AP75" s="4">
        <f t="shared" si="21"/>
        <v>211</v>
      </c>
      <c r="AT75"/>
    </row>
    <row r="76" spans="1:48" x14ac:dyDescent="0.35">
      <c r="A76" s="30">
        <f t="shared" si="11"/>
        <v>2016</v>
      </c>
      <c r="B76" s="30">
        <f t="shared" si="12"/>
        <v>158</v>
      </c>
      <c r="C76" s="4">
        <f t="shared" si="13"/>
        <v>24</v>
      </c>
      <c r="D76" s="39">
        <v>42527</v>
      </c>
      <c r="E76" s="4">
        <f>AVERAGEIFS(Isotopes!T:T,Isotopes!K:K,D76)</f>
        <v>12.98</v>
      </c>
      <c r="F76" s="4">
        <f>AVERAGEIFS(Isotopes!$AB:$AB,Isotopes!$K:$K,$D76)</f>
        <v>-28.31820325318127</v>
      </c>
      <c r="G76" s="4">
        <f>AVERAGEIFS(Isotopes!$Z:$Z,Isotopes!$K:$K,$D76)</f>
        <v>9.261503943112519</v>
      </c>
      <c r="H76" s="4">
        <f>AVERAGEIFS(Isotopes!$AI:$AI,Isotopes!$K:$K,$D76)</f>
        <v>5.3782325086804237</v>
      </c>
      <c r="I76" s="23">
        <f t="shared" si="14"/>
        <v>6.2746045934604942</v>
      </c>
      <c r="J76" s="3">
        <f t="shared" si="15"/>
        <v>40.414629814029652</v>
      </c>
      <c r="K76" s="4">
        <f t="shared" si="19"/>
        <v>212</v>
      </c>
      <c r="S76" s="4"/>
      <c r="T76" s="4"/>
      <c r="AJ76" s="4">
        <f t="shared" si="20"/>
        <v>212</v>
      </c>
      <c r="AK76"/>
      <c r="AP76" s="4">
        <f t="shared" si="21"/>
        <v>212</v>
      </c>
      <c r="AT76"/>
    </row>
    <row r="77" spans="1:48" x14ac:dyDescent="0.35">
      <c r="A77" s="30">
        <f t="shared" si="11"/>
        <v>2016</v>
      </c>
      <c r="B77" s="30">
        <f t="shared" si="12"/>
        <v>159</v>
      </c>
      <c r="C77" s="4">
        <f t="shared" si="13"/>
        <v>24</v>
      </c>
      <c r="D77" s="39">
        <v>42528</v>
      </c>
      <c r="E77" s="4">
        <f>AVERAGEIFS(Isotopes!T:T,Isotopes!K:K,D77)</f>
        <v>14.722222222222221</v>
      </c>
      <c r="F77" s="4">
        <f>AVERAGEIFS(Isotopes!$AB:$AB,Isotopes!$K:$K,$D77)</f>
        <v>-28.834073593028961</v>
      </c>
      <c r="G77" s="4">
        <f>AVERAGEIFS(Isotopes!$Z:$Z,Isotopes!$K:$K,$D77)</f>
        <v>7.4065848196284394</v>
      </c>
      <c r="H77" s="4">
        <f>AVERAGEIFS(Isotopes!$AI:$AI,Isotopes!$K:$K,$D77)</f>
        <v>5.4435463541513203</v>
      </c>
      <c r="I77" s="23">
        <f t="shared" si="14"/>
        <v>6.3508040798432068</v>
      </c>
      <c r="J77" s="3">
        <f t="shared" si="15"/>
        <v>40.966142066239655</v>
      </c>
      <c r="K77" s="4">
        <f t="shared" si="19"/>
        <v>213</v>
      </c>
      <c r="S77" s="4"/>
      <c r="T77" s="4"/>
      <c r="AJ77" s="4">
        <f t="shared" si="20"/>
        <v>213</v>
      </c>
      <c r="AK77"/>
      <c r="AP77" s="4">
        <f t="shared" si="21"/>
        <v>213</v>
      </c>
      <c r="AT77"/>
    </row>
    <row r="78" spans="1:48" x14ac:dyDescent="0.35">
      <c r="A78" s="30">
        <f t="shared" si="11"/>
        <v>2016</v>
      </c>
      <c r="B78" s="30">
        <f t="shared" si="12"/>
        <v>161</v>
      </c>
      <c r="C78" s="4">
        <f t="shared" si="13"/>
        <v>24</v>
      </c>
      <c r="D78" s="10">
        <v>42530</v>
      </c>
      <c r="E78" s="4">
        <f>AVERAGEIFS(Isotopes!T:T,Isotopes!K:K,D78)</f>
        <v>15.2</v>
      </c>
      <c r="F78" s="4">
        <f>AVERAGEIFS(Isotopes!$AB:$AB,Isotopes!$K:$K,$D78)</f>
        <v>-27.176430268432561</v>
      </c>
      <c r="G78" s="4">
        <f>AVERAGEIFS(Isotopes!$Z:$Z,Isotopes!$K:$K,$D78)</f>
        <v>7.941882127732768</v>
      </c>
      <c r="H78" s="4">
        <f>AVERAGEIFS(Isotopes!$AI:$AI,Isotopes!$K:$K,$D78)</f>
        <v>5.1661761178217018</v>
      </c>
      <c r="I78" s="23">
        <f t="shared" si="14"/>
        <v>6.0272054707919862</v>
      </c>
      <c r="J78" s="3">
        <f t="shared" si="15"/>
        <v>38.540548134427269</v>
      </c>
      <c r="K78" s="4">
        <f t="shared" si="19"/>
        <v>214</v>
      </c>
      <c r="S78" s="4"/>
      <c r="T78" s="4"/>
      <c r="AJ78" s="4">
        <f t="shared" si="20"/>
        <v>214</v>
      </c>
      <c r="AK78"/>
      <c r="AP78" s="4">
        <f t="shared" si="21"/>
        <v>214</v>
      </c>
      <c r="AT78"/>
    </row>
    <row r="79" spans="1:48" x14ac:dyDescent="0.35">
      <c r="A79" s="30">
        <f t="shared" si="11"/>
        <v>2016</v>
      </c>
      <c r="B79" s="30">
        <f t="shared" si="12"/>
        <v>162</v>
      </c>
      <c r="C79" s="4">
        <f t="shared" si="13"/>
        <v>24</v>
      </c>
      <c r="D79" s="39">
        <v>42531</v>
      </c>
      <c r="E79" s="4">
        <f>AVERAGEIFS(Isotopes!T:T,Isotopes!K:K,D79)</f>
        <v>17.1768</v>
      </c>
      <c r="F79" s="4">
        <f>AVERAGEIFS(Isotopes!$AB:$AB,Isotopes!$K:$K,$D79)</f>
        <v>-27.568163971300404</v>
      </c>
      <c r="G79" s="4">
        <f>AVERAGEIFS(Isotopes!$Z:$Z,Isotopes!$K:$K,$D79)</f>
        <v>9.5074646389328219</v>
      </c>
      <c r="H79" s="4">
        <f>AVERAGEIFS(Isotopes!$AI:$AI,Isotopes!$K:$K,$D79)</f>
        <v>5.0748143881916956</v>
      </c>
      <c r="I79" s="23">
        <f t="shared" si="14"/>
        <v>5.9206167862236443</v>
      </c>
      <c r="J79" s="3">
        <f t="shared" si="15"/>
        <v>37.691309182714654</v>
      </c>
      <c r="K79" s="4">
        <f t="shared" si="19"/>
        <v>215</v>
      </c>
      <c r="S79" s="4"/>
      <c r="T79" s="4"/>
      <c r="AJ79" s="4">
        <f t="shared" si="20"/>
        <v>215</v>
      </c>
      <c r="AK79"/>
      <c r="AP79" s="4">
        <f t="shared" si="21"/>
        <v>215</v>
      </c>
      <c r="AT79"/>
    </row>
    <row r="80" spans="1:48" x14ac:dyDescent="0.35">
      <c r="A80" s="30">
        <f t="shared" si="11"/>
        <v>2016</v>
      </c>
      <c r="B80" s="30">
        <f t="shared" si="12"/>
        <v>163</v>
      </c>
      <c r="C80" s="4">
        <f t="shared" si="13"/>
        <v>24</v>
      </c>
      <c r="D80" s="39">
        <v>42532</v>
      </c>
      <c r="E80" s="4">
        <f>AVERAGEIFS(Isotopes!T:T,Isotopes!K:K,D80)</f>
        <v>12.52125</v>
      </c>
      <c r="F80" s="4">
        <f>AVERAGEIFS(Isotopes!$AB:$AB,Isotopes!$K:$K,$D80)</f>
        <v>-28.538476503050987</v>
      </c>
      <c r="G80" s="4">
        <f>AVERAGEIFS(Isotopes!$Z:$Z,Isotopes!$K:$K,$D80)</f>
        <v>9.6023259979678581</v>
      </c>
      <c r="H80" s="4">
        <f>AVERAGEIFS(Isotopes!$AI:$AI,Isotopes!$K:$K,$D80)</f>
        <v>5.1938803206658699</v>
      </c>
      <c r="I80" s="23">
        <f t="shared" si="14"/>
        <v>6.0595270407768487</v>
      </c>
      <c r="J80" s="3">
        <f t="shared" si="15"/>
        <v>38.792939058236385</v>
      </c>
      <c r="K80" s="4">
        <f t="shared" si="19"/>
        <v>216</v>
      </c>
      <c r="S80" s="4"/>
      <c r="T80" s="4"/>
      <c r="AJ80" s="4">
        <f t="shared" si="20"/>
        <v>216</v>
      </c>
      <c r="AK80"/>
      <c r="AP80" s="4">
        <f t="shared" si="21"/>
        <v>216</v>
      </c>
      <c r="AT80"/>
    </row>
    <row r="81" spans="1:46" x14ac:dyDescent="0.35">
      <c r="A81" s="30">
        <f t="shared" si="11"/>
        <v>2016</v>
      </c>
      <c r="B81" s="30">
        <f t="shared" si="12"/>
        <v>164</v>
      </c>
      <c r="C81" s="4">
        <f t="shared" si="13"/>
        <v>25</v>
      </c>
      <c r="D81" s="39">
        <v>42533</v>
      </c>
      <c r="E81" s="4">
        <f>AVERAGEIFS(Isotopes!T:T,Isotopes!K:K,D81)</f>
        <v>13.618095238095236</v>
      </c>
      <c r="F81" s="4">
        <f>AVERAGEIFS(Isotopes!$AB:$AB,Isotopes!$K:$K,$D81)</f>
        <v>-28.153763289338567</v>
      </c>
      <c r="G81" s="4">
        <f>AVERAGEIFS(Isotopes!$Z:$Z,Isotopes!$K:$K,$D81)</f>
        <v>9.7315251098932407</v>
      </c>
      <c r="H81" s="4">
        <f>AVERAGEIFS(Isotopes!$AI:$AI,Isotopes!$K:$K,$D81)</f>
        <v>5.3138898881437839</v>
      </c>
      <c r="I81" s="23">
        <f t="shared" si="14"/>
        <v>6.1995382028344146</v>
      </c>
      <c r="J81" s="3">
        <f t="shared" si="15"/>
        <v>39.859766402538874</v>
      </c>
      <c r="K81" s="4">
        <f t="shared" si="19"/>
        <v>217</v>
      </c>
      <c r="S81" s="4"/>
      <c r="T81" s="4"/>
      <c r="AJ81" s="4">
        <f t="shared" si="20"/>
        <v>217</v>
      </c>
      <c r="AK81"/>
      <c r="AP81" s="4">
        <f t="shared" si="21"/>
        <v>217</v>
      </c>
      <c r="AT81"/>
    </row>
    <row r="82" spans="1:46" x14ac:dyDescent="0.35">
      <c r="A82" s="30">
        <f t="shared" si="11"/>
        <v>2016</v>
      </c>
      <c r="B82" s="30">
        <f t="shared" si="12"/>
        <v>165</v>
      </c>
      <c r="C82" s="4">
        <f t="shared" si="13"/>
        <v>25</v>
      </c>
      <c r="D82" s="39">
        <v>42534</v>
      </c>
      <c r="E82" s="4">
        <f>AVERAGEIFS(Isotopes!T:T,Isotopes!K:K,D82)</f>
        <v>10.196000000000002</v>
      </c>
      <c r="F82" s="4">
        <f>AVERAGEIFS(Isotopes!$AB:$AB,Isotopes!$K:$K,$D82)</f>
        <v>-27.590621490421359</v>
      </c>
      <c r="G82" s="4">
        <f>AVERAGEIFS(Isotopes!$Z:$Z,Isotopes!$K:$K,$D82)</f>
        <v>7.544565467751899</v>
      </c>
      <c r="H82" s="4">
        <f>AVERAGEIFS(Isotopes!$AI:$AI,Isotopes!$K:$K,$D82)</f>
        <v>4.8711032840594033</v>
      </c>
      <c r="I82" s="23">
        <f t="shared" si="14"/>
        <v>5.6829538314026378</v>
      </c>
      <c r="J82" s="3">
        <f t="shared" si="15"/>
        <v>35.698940618436389</v>
      </c>
      <c r="K82" s="4">
        <f t="shared" si="19"/>
        <v>218</v>
      </c>
      <c r="S82" s="4"/>
      <c r="T82" s="4"/>
      <c r="AJ82" s="4">
        <f t="shared" si="20"/>
        <v>218</v>
      </c>
      <c r="AK82"/>
      <c r="AP82" s="4">
        <f t="shared" si="21"/>
        <v>218</v>
      </c>
      <c r="AT82"/>
    </row>
    <row r="83" spans="1:46" x14ac:dyDescent="0.35">
      <c r="A83" s="30">
        <f t="shared" si="11"/>
        <v>2016</v>
      </c>
      <c r="B83" s="30">
        <f t="shared" si="12"/>
        <v>167</v>
      </c>
      <c r="C83" s="4">
        <f t="shared" si="13"/>
        <v>25</v>
      </c>
      <c r="D83" s="39">
        <v>42536</v>
      </c>
      <c r="E83" s="4">
        <f>AVERAGEIFS(Isotopes!T:T,Isotopes!K:K,D83)</f>
        <v>14.872499999999999</v>
      </c>
      <c r="F83" s="4">
        <f>AVERAGEIFS(Isotopes!$AB:$AB,Isotopes!$K:$K,$D83)</f>
        <v>-28.926497805283766</v>
      </c>
      <c r="G83" s="4">
        <f>AVERAGEIFS(Isotopes!$Z:$Z,Isotopes!$K:$K,$D83)</f>
        <v>7.9417197941239914</v>
      </c>
      <c r="H83" s="4">
        <f>AVERAGEIFS(Isotopes!$AI:$AI,Isotopes!$K:$K,$D83)</f>
        <v>5.3543810513526324</v>
      </c>
      <c r="I83" s="23">
        <f t="shared" si="14"/>
        <v>6.2467778932447375</v>
      </c>
      <c r="J83" s="3">
        <f t="shared" si="15"/>
        <v>40.210301767575828</v>
      </c>
      <c r="K83" s="4">
        <f t="shared" si="19"/>
        <v>219</v>
      </c>
      <c r="S83" s="4"/>
      <c r="T83" s="4"/>
      <c r="AJ83" s="4">
        <f t="shared" si="20"/>
        <v>219</v>
      </c>
      <c r="AK83"/>
      <c r="AP83" s="4">
        <f t="shared" si="21"/>
        <v>219</v>
      </c>
      <c r="AT83"/>
    </row>
    <row r="84" spans="1:46" x14ac:dyDescent="0.35">
      <c r="A84" s="30">
        <f t="shared" si="11"/>
        <v>2016</v>
      </c>
      <c r="B84" s="30">
        <f t="shared" si="12"/>
        <v>168</v>
      </c>
      <c r="C84" s="4">
        <f t="shared" si="13"/>
        <v>25</v>
      </c>
      <c r="D84" s="10">
        <v>42537</v>
      </c>
      <c r="E84" s="4">
        <f>AVERAGEIFS(Isotopes!T:T,Isotopes!K:K,D84)</f>
        <v>15.605333333333332</v>
      </c>
      <c r="F84" s="4">
        <f>AVERAGEIFS(Isotopes!$AB:$AB,Isotopes!$K:$K,$D84)</f>
        <v>-29.207187514749613</v>
      </c>
      <c r="G84" s="4">
        <f>AVERAGEIFS(Isotopes!$Z:$Z,Isotopes!$K:$K,$D84)</f>
        <v>7.7131267565286539</v>
      </c>
      <c r="H84" s="4">
        <f>AVERAGEIFS(Isotopes!$AI:$AI,Isotopes!$K:$K,$D84)</f>
        <v>5.6168682681952919</v>
      </c>
      <c r="I84" s="23">
        <f t="shared" si="14"/>
        <v>6.5530129795611742</v>
      </c>
      <c r="J84" s="3">
        <f t="shared" si="15"/>
        <v>42.375114528847135</v>
      </c>
      <c r="K84" s="4">
        <f t="shared" si="19"/>
        <v>220</v>
      </c>
      <c r="S84" s="4"/>
      <c r="T84" s="4"/>
      <c r="AJ84" s="4">
        <f t="shared" si="20"/>
        <v>220</v>
      </c>
      <c r="AK84"/>
      <c r="AP84" s="4">
        <f t="shared" si="21"/>
        <v>220</v>
      </c>
      <c r="AT84"/>
    </row>
    <row r="85" spans="1:46" x14ac:dyDescent="0.35">
      <c r="A85" s="30">
        <f t="shared" si="11"/>
        <v>2016</v>
      </c>
      <c r="B85" s="30">
        <f t="shared" si="12"/>
        <v>170</v>
      </c>
      <c r="C85" s="4">
        <f t="shared" si="13"/>
        <v>25</v>
      </c>
      <c r="D85" s="10">
        <v>42539</v>
      </c>
      <c r="E85" s="4">
        <f>AVERAGEIFS(Isotopes!T:T,Isotopes!K:K,D85)</f>
        <v>11.33</v>
      </c>
      <c r="F85" s="4">
        <f>AVERAGEIFS(Isotopes!$AB:$AB,Isotopes!$K:$K,$D85)</f>
        <v>-28.22778920250401</v>
      </c>
      <c r="G85" s="4">
        <f>AVERAGEIFS(Isotopes!$Z:$Z,Isotopes!$K:$K,$D85)</f>
        <v>7.1061739558468604</v>
      </c>
      <c r="H85" s="4">
        <f>AVERAGEIFS(Isotopes!$AI:$AI,Isotopes!$K:$K,$D85)</f>
        <v>5.4275214884264527</v>
      </c>
      <c r="I85" s="23">
        <f t="shared" si="14"/>
        <v>6.3321084031641952</v>
      </c>
      <c r="J85" s="3">
        <f t="shared" si="15"/>
        <v>40.831901312184222</v>
      </c>
      <c r="K85" s="4">
        <f t="shared" si="19"/>
        <v>221</v>
      </c>
      <c r="S85" s="4"/>
      <c r="T85" s="4"/>
      <c r="AJ85" s="4">
        <f t="shared" si="20"/>
        <v>221</v>
      </c>
      <c r="AK85"/>
      <c r="AP85" s="4">
        <f t="shared" si="21"/>
        <v>221</v>
      </c>
      <c r="AT85"/>
    </row>
    <row r="86" spans="1:46" x14ac:dyDescent="0.35">
      <c r="A86" s="30">
        <f t="shared" si="11"/>
        <v>2016</v>
      </c>
      <c r="B86" s="30">
        <f t="shared" si="12"/>
        <v>179</v>
      </c>
      <c r="C86" s="4">
        <f t="shared" si="13"/>
        <v>27</v>
      </c>
      <c r="D86" s="39">
        <v>42548</v>
      </c>
      <c r="E86" s="4">
        <f>AVERAGEIFS(Isotopes!T:T,Isotopes!K:K,D86)</f>
        <v>18.471666666666668</v>
      </c>
      <c r="F86" s="4">
        <f>AVERAGEIFS(Isotopes!$AB:$AB,Isotopes!$K:$K,$D86)</f>
        <v>-30.201838106401965</v>
      </c>
      <c r="G86" s="4">
        <f>AVERAGEIFS(Isotopes!$Z:$Z,Isotopes!$K:$K,$D86)</f>
        <v>6.2456928021108027</v>
      </c>
      <c r="H86" s="4">
        <f>AVERAGEIFS(Isotopes!$AI:$AI,Isotopes!$K:$K,$D86)</f>
        <v>6.148087583840895</v>
      </c>
      <c r="I86" s="23">
        <f t="shared" si="14"/>
        <v>7.1727688478143774</v>
      </c>
      <c r="J86" s="3">
        <f t="shared" si="15"/>
        <v>46.254613284265375</v>
      </c>
      <c r="K86" s="4">
        <f t="shared" si="19"/>
        <v>222</v>
      </c>
      <c r="S86" s="4"/>
      <c r="T86" s="4"/>
      <c r="AJ86" s="4">
        <f t="shared" si="20"/>
        <v>222</v>
      </c>
      <c r="AK86"/>
      <c r="AP86" s="4">
        <f t="shared" si="21"/>
        <v>222</v>
      </c>
      <c r="AT86"/>
    </row>
    <row r="87" spans="1:46" x14ac:dyDescent="0.35">
      <c r="A87" s="30">
        <f t="shared" si="11"/>
        <v>2016</v>
      </c>
      <c r="B87" s="30">
        <f t="shared" si="12"/>
        <v>180</v>
      </c>
      <c r="C87" s="4">
        <f t="shared" si="13"/>
        <v>27</v>
      </c>
      <c r="D87" s="39">
        <v>42549</v>
      </c>
      <c r="E87" s="4">
        <f>AVERAGEIFS(Isotopes!T:T,Isotopes!K:K,D87)</f>
        <v>15.693333333333333</v>
      </c>
      <c r="F87" s="4">
        <f>AVERAGEIFS(Isotopes!$AB:$AB,Isotopes!$K:$K,$D87)</f>
        <v>-29.668240155461415</v>
      </c>
      <c r="G87" s="4">
        <f>AVERAGEIFS(Isotopes!$Z:$Z,Isotopes!$K:$K,$D87)</f>
        <v>7.8560688789384612</v>
      </c>
      <c r="H87" s="4">
        <f>AVERAGEIFS(Isotopes!$AI:$AI,Isotopes!$K:$K,$D87)</f>
        <v>5.1304717335617633</v>
      </c>
      <c r="I87" s="23">
        <f t="shared" si="14"/>
        <v>5.9855503558220571</v>
      </c>
      <c r="J87" s="3">
        <f t="shared" si="15"/>
        <v>38.211786674795512</v>
      </c>
      <c r="K87" s="4">
        <f t="shared" si="19"/>
        <v>223</v>
      </c>
      <c r="S87" s="4"/>
      <c r="T87" s="4"/>
      <c r="AJ87" s="4">
        <f t="shared" si="20"/>
        <v>223</v>
      </c>
      <c r="AK87"/>
      <c r="AP87" s="4">
        <f t="shared" si="21"/>
        <v>223</v>
      </c>
      <c r="AT87"/>
    </row>
    <row r="88" spans="1:46" x14ac:dyDescent="0.35">
      <c r="A88" s="30">
        <f t="shared" si="11"/>
        <v>2016</v>
      </c>
      <c r="B88" s="30">
        <f t="shared" si="12"/>
        <v>181</v>
      </c>
      <c r="C88" s="4">
        <f t="shared" si="13"/>
        <v>27</v>
      </c>
      <c r="D88" s="39">
        <v>42550</v>
      </c>
      <c r="E88" s="4">
        <f>AVERAGEIFS(Isotopes!T:T,Isotopes!K:K,D88)</f>
        <v>20.148</v>
      </c>
      <c r="F88" s="4">
        <f>AVERAGEIFS(Isotopes!$AB:$AB,Isotopes!$K:$K,$D88)</f>
        <v>-29.35020240555723</v>
      </c>
      <c r="G88" s="4">
        <f>AVERAGEIFS(Isotopes!$Z:$Z,Isotopes!$K:$K,$D88)</f>
        <v>9.0572323037638434</v>
      </c>
      <c r="H88" s="4">
        <f>AVERAGEIFS(Isotopes!$AI:$AI,Isotopes!$K:$K,$D88)</f>
        <v>5.5798926144506868</v>
      </c>
      <c r="I88" s="23">
        <f t="shared" si="14"/>
        <v>6.5098747168591347</v>
      </c>
      <c r="J88" s="3">
        <f t="shared" si="15"/>
        <v>42.080971219309241</v>
      </c>
      <c r="K88" s="4">
        <f t="shared" si="19"/>
        <v>224</v>
      </c>
      <c r="S88" s="4"/>
      <c r="T88" s="4"/>
      <c r="AJ88" s="4">
        <f t="shared" si="20"/>
        <v>224</v>
      </c>
      <c r="AK88"/>
      <c r="AP88" s="4">
        <f t="shared" si="21"/>
        <v>224</v>
      </c>
      <c r="AT88"/>
    </row>
    <row r="89" spans="1:46" x14ac:dyDescent="0.35">
      <c r="A89" s="30">
        <f t="shared" si="11"/>
        <v>2016</v>
      </c>
      <c r="B89" s="30">
        <f t="shared" si="12"/>
        <v>183</v>
      </c>
      <c r="C89" s="4">
        <f t="shared" si="13"/>
        <v>27</v>
      </c>
      <c r="D89" s="39">
        <v>42552</v>
      </c>
      <c r="E89" s="4">
        <f>AVERAGEIFS(Isotopes!T:T,Isotopes!K:K,D89)</f>
        <v>20</v>
      </c>
      <c r="F89" s="4">
        <f>AVERAGEIFS(Isotopes!$AB:$AB,Isotopes!$K:$K,$D89)</f>
        <v>-28.319576176296966</v>
      </c>
      <c r="G89" s="4">
        <f>AVERAGEIFS(Isotopes!$Z:$Z,Isotopes!$K:$K,$D89)</f>
        <v>6.0332034834593298</v>
      </c>
      <c r="H89" s="4">
        <f>AVERAGEIFS(Isotopes!$AI:$AI,Isotopes!$K:$K,$D89)</f>
        <v>5.2292812710079533</v>
      </c>
      <c r="I89" s="23">
        <f t="shared" si="14"/>
        <v>6.1008281495092787</v>
      </c>
      <c r="J89" s="3">
        <f t="shared" si="15"/>
        <v>39.112064387916412</v>
      </c>
      <c r="AK89"/>
    </row>
    <row r="90" spans="1:46" x14ac:dyDescent="0.35">
      <c r="A90" s="30">
        <f t="shared" si="11"/>
        <v>2016</v>
      </c>
      <c r="B90" s="30">
        <f t="shared" si="12"/>
        <v>188</v>
      </c>
      <c r="C90" s="4">
        <f t="shared" si="13"/>
        <v>28</v>
      </c>
      <c r="D90" s="39">
        <v>42557</v>
      </c>
      <c r="E90" s="4">
        <f>AVERAGEIFS(Isotopes!T:T,Isotopes!K:K,D90)</f>
        <v>18.897999999999996</v>
      </c>
      <c r="F90" s="4">
        <f>AVERAGEIFS(Isotopes!$AB:$AB,Isotopes!$K:$K,$D90)</f>
        <v>-29.113141428426978</v>
      </c>
      <c r="G90" s="4">
        <f>AVERAGEIFS(Isotopes!$Z:$Z,Isotopes!$K:$K,$D90)</f>
        <v>6.9035287951952782</v>
      </c>
      <c r="H90" s="4">
        <f>AVERAGEIFS(Isotopes!$AI:$AI,Isotopes!$K:$K,$D90)</f>
        <v>5.0896386331229735</v>
      </c>
      <c r="I90" s="23">
        <f t="shared" si="14"/>
        <v>5.9379117386434688</v>
      </c>
      <c r="J90" s="3">
        <f t="shared" si="15"/>
        <v>37.830901268946974</v>
      </c>
      <c r="AK90"/>
    </row>
    <row r="91" spans="1:46" x14ac:dyDescent="0.35">
      <c r="A91" s="30">
        <f t="shared" si="11"/>
        <v>2016</v>
      </c>
      <c r="B91" s="30">
        <f t="shared" si="12"/>
        <v>189</v>
      </c>
      <c r="C91" s="4">
        <f t="shared" si="13"/>
        <v>28</v>
      </c>
      <c r="D91" s="39">
        <v>42558</v>
      </c>
      <c r="E91" s="4">
        <f>AVERAGEIFS(Isotopes!T:T,Isotopes!K:K,D91)</f>
        <v>18.351875</v>
      </c>
      <c r="F91" s="4">
        <f>AVERAGEIFS(Isotopes!$AB:$AB,Isotopes!$K:$K,$D91)</f>
        <v>-29.171755185055112</v>
      </c>
      <c r="G91" s="4">
        <f>AVERAGEIFS(Isotopes!$Z:$Z,Isotopes!$K:$K,$D91)</f>
        <v>6.8619821154876659</v>
      </c>
      <c r="H91" s="4">
        <f>AVERAGEIFS(Isotopes!$AI:$AI,Isotopes!$K:$K,$D91)</f>
        <v>5.2817987600924106</v>
      </c>
      <c r="I91" s="23">
        <f t="shared" si="14"/>
        <v>6.1620985534411448</v>
      </c>
      <c r="J91" s="3">
        <f t="shared" si="15"/>
        <v>39.578626532069208</v>
      </c>
      <c r="AK91"/>
    </row>
    <row r="92" spans="1:46" x14ac:dyDescent="0.35">
      <c r="A92" s="30">
        <f t="shared" si="11"/>
        <v>2016</v>
      </c>
      <c r="B92" s="30">
        <f t="shared" si="12"/>
        <v>190</v>
      </c>
      <c r="C92" s="4">
        <f t="shared" si="13"/>
        <v>28</v>
      </c>
      <c r="D92" s="39">
        <v>42559</v>
      </c>
      <c r="E92" s="4">
        <f>AVERAGEIFS(Isotopes!T:T,Isotopes!K:K,D92)</f>
        <v>19.194000000000003</v>
      </c>
      <c r="F92" s="4">
        <f>AVERAGEIFS(Isotopes!$AB:$AB,Isotopes!$K:$K,$D92)</f>
        <v>-28.884173940840768</v>
      </c>
      <c r="G92" s="4">
        <f>AVERAGEIFS(Isotopes!$Z:$Z,Isotopes!$K:$K,$D92)</f>
        <v>6.3161530733889144</v>
      </c>
      <c r="H92" s="4">
        <f>AVERAGEIFS(Isotopes!$AI:$AI,Isotopes!$K:$K,$D92)</f>
        <v>5.1660759362099888</v>
      </c>
      <c r="I92" s="23">
        <f t="shared" si="14"/>
        <v>6.0270885922449864</v>
      </c>
      <c r="J92" s="3">
        <f t="shared" si="15"/>
        <v>38.539631194664025</v>
      </c>
      <c r="AK92"/>
    </row>
    <row r="93" spans="1:46" x14ac:dyDescent="0.35">
      <c r="A93" s="30">
        <f t="shared" si="11"/>
        <v>2016</v>
      </c>
      <c r="B93" s="30">
        <f t="shared" si="12"/>
        <v>191</v>
      </c>
      <c r="C93" s="4">
        <f t="shared" si="13"/>
        <v>28</v>
      </c>
      <c r="D93" s="39">
        <v>42560</v>
      </c>
      <c r="E93" s="4">
        <f>AVERAGEIFS(Isotopes!T:T,Isotopes!K:K,D93)</f>
        <v>15.693999999999997</v>
      </c>
      <c r="F93" s="4">
        <f>AVERAGEIFS(Isotopes!$AB:$AB,Isotopes!$K:$K,$D93)</f>
        <v>-29.374336787164054</v>
      </c>
      <c r="G93" s="4">
        <f>AVERAGEIFS(Isotopes!$Z:$Z,Isotopes!$K:$K,$D93)</f>
        <v>7.5962875767795621</v>
      </c>
      <c r="H93" s="4">
        <f>AVERAGEIFS(Isotopes!$AI:$AI,Isotopes!$K:$K,$D93)</f>
        <v>5.6832920448010862</v>
      </c>
      <c r="I93" s="23">
        <f t="shared" si="14"/>
        <v>6.6305073856012671</v>
      </c>
      <c r="J93" s="3">
        <f t="shared" si="15"/>
        <v>42.895071035140077</v>
      </c>
      <c r="AK93"/>
    </row>
    <row r="94" spans="1:46" x14ac:dyDescent="0.35">
      <c r="A94" s="30">
        <f t="shared" si="11"/>
        <v>2016</v>
      </c>
      <c r="B94" s="30">
        <f t="shared" si="12"/>
        <v>192</v>
      </c>
      <c r="C94" s="4">
        <f t="shared" si="13"/>
        <v>29</v>
      </c>
      <c r="D94" s="39">
        <v>42561</v>
      </c>
      <c r="E94" s="4">
        <f>AVERAGEIFS(Isotopes!T:T,Isotopes!K:K,D94)</f>
        <v>19.323529411764707</v>
      </c>
      <c r="F94" s="4">
        <f>AVERAGEIFS(Isotopes!$AB:$AB,Isotopes!$K:$K,$D94)</f>
        <v>-28.116216829171343</v>
      </c>
      <c r="G94" s="4">
        <f>AVERAGEIFS(Isotopes!$Z:$Z,Isotopes!$K:$K,$D94)</f>
        <v>5.2005470021593281</v>
      </c>
      <c r="H94" s="4">
        <f>AVERAGEIFS(Isotopes!$AI:$AI,Isotopes!$K:$K,$D94)</f>
        <v>5.094418928388734</v>
      </c>
      <c r="I94" s="23">
        <f t="shared" si="14"/>
        <v>5.943488749786856</v>
      </c>
      <c r="J94" s="3">
        <f t="shared" si="15"/>
        <v>37.875764664230751</v>
      </c>
      <c r="AK94"/>
    </row>
    <row r="95" spans="1:46" x14ac:dyDescent="0.35">
      <c r="A95" s="30">
        <f t="shared" si="11"/>
        <v>2016</v>
      </c>
      <c r="B95" s="30">
        <f t="shared" si="12"/>
        <v>193</v>
      </c>
      <c r="C95" s="4">
        <f t="shared" si="13"/>
        <v>29</v>
      </c>
      <c r="D95" s="39">
        <v>42562</v>
      </c>
      <c r="E95" s="4">
        <f>AVERAGEIFS(Isotopes!T:T,Isotopes!K:K,D95)</f>
        <v>19.461666666666666</v>
      </c>
      <c r="F95" s="4">
        <f>AVERAGEIFS(Isotopes!$AB:$AB,Isotopes!$K:$K,$D95)</f>
        <v>-28.199469241839498</v>
      </c>
      <c r="G95" s="4">
        <f>AVERAGEIFS(Isotopes!$Z:$Z,Isotopes!$K:$K,$D95)</f>
        <v>5.7341509891100779</v>
      </c>
      <c r="H95" s="4">
        <f>AVERAGEIFS(Isotopes!$AI:$AI,Isotopes!$K:$K,$D95)</f>
        <v>5.0719183549706317</v>
      </c>
      <c r="I95" s="23">
        <f t="shared" si="14"/>
        <v>5.9172380807990699</v>
      </c>
      <c r="J95" s="3">
        <f t="shared" si="15"/>
        <v>37.663956245265375</v>
      </c>
      <c r="AK95"/>
    </row>
    <row r="96" spans="1:46" x14ac:dyDescent="0.35">
      <c r="A96" s="30">
        <f t="shared" si="11"/>
        <v>2016</v>
      </c>
      <c r="B96" s="30">
        <f t="shared" si="12"/>
        <v>194</v>
      </c>
      <c r="C96" s="4">
        <f t="shared" si="13"/>
        <v>29</v>
      </c>
      <c r="D96" s="39">
        <v>42563</v>
      </c>
      <c r="E96" s="4">
        <f>AVERAGEIFS(Isotopes!T:T,Isotopes!K:K,D96)</f>
        <v>15.949999999999998</v>
      </c>
      <c r="F96" s="4">
        <f>AVERAGEIFS(Isotopes!$AB:$AB,Isotopes!$K:$K,$D96)</f>
        <v>-29.07727107816989</v>
      </c>
      <c r="G96" s="4">
        <f>AVERAGEIFS(Isotopes!$Z:$Z,Isotopes!$K:$K,$D96)</f>
        <v>8.38636979469252</v>
      </c>
      <c r="H96" s="4">
        <f>AVERAGEIFS(Isotopes!$AI:$AI,Isotopes!$K:$K,$D96)</f>
        <v>5.3411790658660143</v>
      </c>
      <c r="I96" s="23">
        <f t="shared" si="14"/>
        <v>6.2313755768436829</v>
      </c>
      <c r="J96" s="3">
        <f t="shared" si="15"/>
        <v>40.096520277431203</v>
      </c>
      <c r="AK96"/>
    </row>
    <row r="97" spans="1:37" x14ac:dyDescent="0.35">
      <c r="A97" s="30">
        <f t="shared" si="11"/>
        <v>2016</v>
      </c>
      <c r="B97" s="30">
        <f t="shared" si="12"/>
        <v>195</v>
      </c>
      <c r="C97" s="4">
        <f t="shared" si="13"/>
        <v>29</v>
      </c>
      <c r="D97" s="39">
        <v>42564</v>
      </c>
      <c r="E97" s="4">
        <f>AVERAGEIFS(Isotopes!T:T,Isotopes!K:K,D97)</f>
        <v>16.621538461538464</v>
      </c>
      <c r="F97" s="4">
        <f>AVERAGEIFS(Isotopes!$AB:$AB,Isotopes!$K:$K,$D97)</f>
        <v>-29.503912106150469</v>
      </c>
      <c r="G97" s="4">
        <f>AVERAGEIFS(Isotopes!$Z:$Z,Isotopes!$K:$K,$D97)</f>
        <v>7.2286531181745621</v>
      </c>
      <c r="H97" s="4">
        <f>AVERAGEIFS(Isotopes!$AI:$AI,Isotopes!$K:$K,$D97)</f>
        <v>5.4615047589366226</v>
      </c>
      <c r="I97" s="23">
        <f t="shared" si="14"/>
        <v>6.3717555520927265</v>
      </c>
      <c r="J97" s="3">
        <f t="shared" si="15"/>
        <v>41.115761558972643</v>
      </c>
      <c r="AK97"/>
    </row>
    <row r="98" spans="1:37" x14ac:dyDescent="0.35">
      <c r="A98" s="30">
        <f t="shared" si="11"/>
        <v>2016</v>
      </c>
      <c r="B98" s="30">
        <f t="shared" si="12"/>
        <v>197</v>
      </c>
      <c r="C98" s="4">
        <f t="shared" si="13"/>
        <v>29</v>
      </c>
      <c r="D98" s="39">
        <v>42566</v>
      </c>
      <c r="E98" s="4">
        <f>AVERAGEIFS(Isotopes!T:T,Isotopes!K:K,D98)</f>
        <v>20.034444444444443</v>
      </c>
      <c r="F98" s="4">
        <f>AVERAGEIFS(Isotopes!$AB:$AB,Isotopes!$K:$K,$D98)</f>
        <v>-27.852569420525583</v>
      </c>
      <c r="G98" s="4">
        <f>AVERAGEIFS(Isotopes!$Z:$Z,Isotopes!$K:$K,$D98)</f>
        <v>5.7445345663263465</v>
      </c>
      <c r="H98" s="4">
        <f>AVERAGEIFS(Isotopes!$AI:$AI,Isotopes!$K:$K,$D98)</f>
        <v>4.9131614517810478</v>
      </c>
      <c r="I98" s="23">
        <f t="shared" si="14"/>
        <v>5.7320216937445556</v>
      </c>
      <c r="J98" s="3">
        <f t="shared" si="15"/>
        <v>36.1219564269011</v>
      </c>
      <c r="AK98"/>
    </row>
    <row r="99" spans="1:37" x14ac:dyDescent="0.35">
      <c r="A99" s="30">
        <f t="shared" si="11"/>
        <v>2016</v>
      </c>
      <c r="B99" s="30">
        <f t="shared" si="12"/>
        <v>198</v>
      </c>
      <c r="C99" s="4">
        <f t="shared" si="13"/>
        <v>29</v>
      </c>
      <c r="D99" s="39">
        <v>42567</v>
      </c>
      <c r="E99" s="4">
        <f>AVERAGEIFS(Isotopes!T:T,Isotopes!K:K,D99)</f>
        <v>16.867692307692309</v>
      </c>
      <c r="F99" s="4">
        <f>AVERAGEIFS(Isotopes!$AB:$AB,Isotopes!$K:$K,$D99)</f>
        <v>-29.112933936875081</v>
      </c>
      <c r="G99" s="4">
        <f>AVERAGEIFS(Isotopes!$Z:$Z,Isotopes!$K:$K,$D99)</f>
        <v>7.8469413041527458</v>
      </c>
      <c r="H99" s="4">
        <f>AVERAGEIFS(Isotopes!$AI:$AI,Isotopes!$K:$K,$D99)</f>
        <v>5.1852476148878228</v>
      </c>
      <c r="I99" s="23">
        <f t="shared" si="14"/>
        <v>6.0494555507024605</v>
      </c>
      <c r="J99" s="3">
        <f t="shared" si="15"/>
        <v>38.714544623358769</v>
      </c>
    </row>
    <row r="100" spans="1:37" x14ac:dyDescent="0.35">
      <c r="A100" s="30">
        <f t="shared" si="11"/>
        <v>2016</v>
      </c>
      <c r="B100" s="30">
        <f t="shared" si="12"/>
        <v>199</v>
      </c>
      <c r="C100" s="4">
        <f t="shared" si="13"/>
        <v>30</v>
      </c>
      <c r="D100" s="39">
        <v>42568</v>
      </c>
      <c r="E100" s="4">
        <f>AVERAGEIFS(Isotopes!T:T,Isotopes!K:K,D100)</f>
        <v>16.483333333333334</v>
      </c>
      <c r="F100" s="4">
        <f>AVERAGEIFS(Isotopes!$AB:$AB,Isotopes!$K:$K,$D100)</f>
        <v>-29.458777851434618</v>
      </c>
      <c r="G100" s="4">
        <f>AVERAGEIFS(Isotopes!$Z:$Z,Isotopes!$K:$K,$D100)</f>
        <v>8.0357321701097177</v>
      </c>
      <c r="H100" s="4">
        <f>AVERAGEIFS(Isotopes!$AI:$AI,Isotopes!$K:$K,$D100)</f>
        <v>5.4658945877310607</v>
      </c>
      <c r="I100" s="23">
        <f t="shared" si="14"/>
        <v>6.3768770190195712</v>
      </c>
      <c r="J100" s="3">
        <f t="shared" si="15"/>
        <v>41.152204403970622</v>
      </c>
    </row>
    <row r="101" spans="1:37" x14ac:dyDescent="0.35">
      <c r="A101" s="30">
        <f t="shared" si="11"/>
        <v>2016</v>
      </c>
      <c r="B101" s="30">
        <f t="shared" si="12"/>
        <v>200</v>
      </c>
      <c r="C101" s="4">
        <f t="shared" si="13"/>
        <v>30</v>
      </c>
      <c r="D101" s="39">
        <v>42569</v>
      </c>
      <c r="E101" s="4">
        <f>AVERAGEIFS(Isotopes!T:T,Isotopes!K:K,D101)</f>
        <v>18.059999999999999</v>
      </c>
      <c r="F101" s="4">
        <f>AVERAGEIFS(Isotopes!$AB:$AB,Isotopes!$K:$K,$D101)</f>
        <v>-28.770955141659236</v>
      </c>
      <c r="G101" s="4">
        <f>AVERAGEIFS(Isotopes!$Z:$Z,Isotopes!$K:$K,$D101)</f>
        <v>7.0178126322933219</v>
      </c>
      <c r="H101" s="4">
        <f>AVERAGEIFS(Isotopes!$AI:$AI,Isotopes!$K:$K,$D101)</f>
        <v>5.0602733624341916</v>
      </c>
      <c r="I101" s="23">
        <f t="shared" si="14"/>
        <v>5.9036522561732241</v>
      </c>
      <c r="J101" s="3">
        <f t="shared" si="15"/>
        <v>37.553696021279663</v>
      </c>
    </row>
    <row r="102" spans="1:37" x14ac:dyDescent="0.35">
      <c r="A102" s="30">
        <f t="shared" si="11"/>
        <v>2016</v>
      </c>
      <c r="B102" s="30">
        <f t="shared" si="12"/>
        <v>201</v>
      </c>
      <c r="C102" s="4">
        <f t="shared" si="13"/>
        <v>30</v>
      </c>
      <c r="D102" s="86">
        <v>42570</v>
      </c>
      <c r="E102" s="4">
        <f>AVERAGEIFS(Isotopes!T:T,Isotopes!K:K,D102)</f>
        <v>16.835000000000001</v>
      </c>
      <c r="F102" s="4">
        <f>AVERAGEIFS(Isotopes!$AB:$AB,Isotopes!$K:$K,$D102)</f>
        <v>-28.624293537688313</v>
      </c>
      <c r="G102" s="4">
        <f>AVERAGEIFS(Isotopes!$Z:$Z,Isotopes!$K:$K,$D102)</f>
        <v>7.4504222947273764</v>
      </c>
      <c r="H102" s="4">
        <f>AVERAGEIFS(Isotopes!$AI:$AI,Isotopes!$K:$K,$D102)</f>
        <v>4.781564469151113</v>
      </c>
      <c r="I102" s="23">
        <f t="shared" si="14"/>
        <v>5.5784918806762986</v>
      </c>
      <c r="J102" s="3">
        <f t="shared" si="15"/>
        <v>34.777076416697938</v>
      </c>
    </row>
    <row r="103" spans="1:37" x14ac:dyDescent="0.35">
      <c r="A103" s="30">
        <f t="shared" si="11"/>
        <v>2016</v>
      </c>
      <c r="B103" s="30">
        <f t="shared" si="12"/>
        <v>202</v>
      </c>
      <c r="C103" s="4">
        <f t="shared" si="13"/>
        <v>30</v>
      </c>
      <c r="D103" s="39">
        <v>42571</v>
      </c>
      <c r="E103" s="4">
        <f>AVERAGEIFS(Isotopes!T:T,Isotopes!K:K,D103)</f>
        <v>16.02</v>
      </c>
      <c r="F103" s="4">
        <f>AVERAGEIFS(Isotopes!$AB:$AB,Isotopes!$K:$K,$D103)</f>
        <v>-29.253772102234521</v>
      </c>
      <c r="G103" s="4">
        <f>AVERAGEIFS(Isotopes!$Z:$Z,Isotopes!$K:$K,$D103)</f>
        <v>8.3914015178505164</v>
      </c>
      <c r="H103" s="4">
        <f>AVERAGEIFS(Isotopes!$AI:$AI,Isotopes!$K:$K,$D103)</f>
        <v>5.1148850767962868</v>
      </c>
      <c r="I103" s="23">
        <f t="shared" si="14"/>
        <v>5.9673659229290017</v>
      </c>
      <c r="J103" s="3">
        <f t="shared" si="15"/>
        <v>38.067018790675419</v>
      </c>
    </row>
    <row r="104" spans="1:37" x14ac:dyDescent="0.35">
      <c r="A104" s="30">
        <f t="shared" si="11"/>
        <v>2016</v>
      </c>
      <c r="B104" s="30">
        <f t="shared" si="12"/>
        <v>203</v>
      </c>
      <c r="C104" s="4">
        <f t="shared" si="13"/>
        <v>30</v>
      </c>
      <c r="D104" s="39">
        <v>42572</v>
      </c>
      <c r="E104" s="4">
        <f>AVERAGEIFS(Isotopes!T:T,Isotopes!K:K,D104)</f>
        <v>17.385714285714286</v>
      </c>
      <c r="F104" s="4">
        <f>AVERAGEIFS(Isotopes!$AB:$AB,Isotopes!$K:$K,$D104)</f>
        <v>-29.612814859355296</v>
      </c>
      <c r="G104" s="4">
        <f>AVERAGEIFS(Isotopes!$Z:$Z,Isotopes!$K:$K,$D104)</f>
        <v>8.3563671812217013</v>
      </c>
      <c r="H104" s="4">
        <f>AVERAGEIFS(Isotopes!$AI:$AI,Isotopes!$K:$K,$D104)</f>
        <v>5.3003477996915018</v>
      </c>
      <c r="I104" s="23">
        <f t="shared" si="14"/>
        <v>6.1837390996400856</v>
      </c>
      <c r="J104" s="3">
        <f t="shared" si="15"/>
        <v>39.741490284154672</v>
      </c>
    </row>
    <row r="105" spans="1:37" x14ac:dyDescent="0.35">
      <c r="A105" s="30">
        <f t="shared" si="11"/>
        <v>2016</v>
      </c>
      <c r="B105" s="30">
        <f t="shared" si="12"/>
        <v>204</v>
      </c>
      <c r="C105" s="4">
        <f t="shared" si="13"/>
        <v>30</v>
      </c>
      <c r="D105" s="86">
        <v>42573</v>
      </c>
      <c r="E105" s="4">
        <f>AVERAGEIFS(Isotopes!T:T,Isotopes!K:K,D105)</f>
        <v>16</v>
      </c>
      <c r="F105" s="4">
        <f>AVERAGEIFS(Isotopes!$AB:$AB,Isotopes!$K:$K,$D105)</f>
        <v>-28.068262056925381</v>
      </c>
      <c r="G105" s="4">
        <f>AVERAGEIFS(Isotopes!$Z:$Z,Isotopes!$K:$K,$D105)</f>
        <v>7.1543317859136106</v>
      </c>
      <c r="H105" s="4">
        <f>AVERAGEIFS(Isotopes!$AI:$AI,Isotopes!$K:$K,$D105)</f>
        <v>4.6683157525532719</v>
      </c>
      <c r="I105" s="23">
        <f t="shared" si="14"/>
        <v>5.4463683779788177</v>
      </c>
      <c r="J105" s="3">
        <f t="shared" si="15"/>
        <v>33.567736132410644</v>
      </c>
    </row>
    <row r="106" spans="1:37" x14ac:dyDescent="0.35">
      <c r="A106" s="30">
        <f t="shared" si="11"/>
        <v>2016</v>
      </c>
      <c r="B106" s="30">
        <f t="shared" si="12"/>
        <v>205</v>
      </c>
      <c r="C106" s="4">
        <f t="shared" si="13"/>
        <v>30</v>
      </c>
      <c r="D106" s="39">
        <v>42574</v>
      </c>
      <c r="E106" s="4">
        <f>AVERAGEIFS(Isotopes!T:T,Isotopes!K:K,D106)</f>
        <v>20.333333333333332</v>
      </c>
      <c r="F106" s="4">
        <f>AVERAGEIFS(Isotopes!$AB:$AB,Isotopes!$K:$K,$D106)</f>
        <v>-27.770537936723272</v>
      </c>
      <c r="G106" s="4">
        <f>AVERAGEIFS(Isotopes!$Z:$Z,Isotopes!$K:$K,$D106)</f>
        <v>6.1547403729278498</v>
      </c>
      <c r="H106" s="4">
        <f>AVERAGEIFS(Isotopes!$AI:$AI,Isotopes!$K:$K,$D106)</f>
        <v>4.7385740152090463</v>
      </c>
      <c r="I106" s="23">
        <f t="shared" si="14"/>
        <v>5.528336351077221</v>
      </c>
      <c r="J106" s="3">
        <f t="shared" si="15"/>
        <v>34.32383802793035</v>
      </c>
    </row>
    <row r="107" spans="1:37" x14ac:dyDescent="0.35">
      <c r="A107" s="30">
        <f t="shared" si="11"/>
        <v>2016</v>
      </c>
      <c r="B107" s="30">
        <f t="shared" si="12"/>
        <v>206</v>
      </c>
      <c r="C107" s="4">
        <f t="shared" si="13"/>
        <v>31</v>
      </c>
      <c r="D107" s="39">
        <v>42575</v>
      </c>
      <c r="E107" s="4">
        <f>AVERAGEIFS(Isotopes!T:T,Isotopes!K:K,D107)</f>
        <v>20.228749999999998</v>
      </c>
      <c r="F107" s="4">
        <f>AVERAGEIFS(Isotopes!$AB:$AB,Isotopes!$K:$K,$D107)</f>
        <v>-28.451137044695351</v>
      </c>
      <c r="G107" s="4">
        <f>AVERAGEIFS(Isotopes!$Z:$Z,Isotopes!$K:$K,$D107)</f>
        <v>6.8333544898021668</v>
      </c>
      <c r="H107" s="4">
        <f>AVERAGEIFS(Isotopes!$AI:$AI,Isotopes!$K:$K,$D107)</f>
        <v>4.7375602184991603</v>
      </c>
      <c r="I107" s="23">
        <f t="shared" si="14"/>
        <v>5.5271535882490204</v>
      </c>
      <c r="J107" s="3">
        <f t="shared" si="15"/>
        <v>34.313064623692057</v>
      </c>
    </row>
    <row r="108" spans="1:37" x14ac:dyDescent="0.35">
      <c r="A108" s="30">
        <f t="shared" si="11"/>
        <v>2016</v>
      </c>
      <c r="B108" s="30">
        <f t="shared" si="12"/>
        <v>207</v>
      </c>
      <c r="C108" s="4">
        <f t="shared" si="13"/>
        <v>31</v>
      </c>
      <c r="D108" s="39">
        <v>42576</v>
      </c>
      <c r="E108" s="4">
        <f>AVERAGEIFS(Isotopes!T:T,Isotopes!K:K,D108)</f>
        <v>21.024999999999999</v>
      </c>
      <c r="F108" s="4">
        <f>AVERAGEIFS(Isotopes!$AB:$AB,Isotopes!$K:$K,$D108)</f>
        <v>-28.682108289935236</v>
      </c>
      <c r="G108" s="4">
        <f>AVERAGEIFS(Isotopes!$Z:$Z,Isotopes!$K:$K,$D108)</f>
        <v>6.8668370340247291</v>
      </c>
      <c r="H108" s="4">
        <f>AVERAGEIFS(Isotopes!$AI:$AI,Isotopes!$K:$K,$D108)</f>
        <v>4.9302070778961165</v>
      </c>
      <c r="I108" s="23">
        <f t="shared" si="14"/>
        <v>5.7519082575454696</v>
      </c>
      <c r="J108" s="3">
        <f t="shared" si="15"/>
        <v>36.291625915799585</v>
      </c>
    </row>
    <row r="109" spans="1:37" x14ac:dyDescent="0.35">
      <c r="D109"/>
    </row>
    <row r="110" spans="1:37" x14ac:dyDescent="0.35">
      <c r="D110"/>
    </row>
    <row r="111" spans="1:37" x14ac:dyDescent="0.35">
      <c r="D111"/>
    </row>
    <row r="112" spans="1:37" x14ac:dyDescent="0.35">
      <c r="D112"/>
    </row>
    <row r="113" spans="4:4" x14ac:dyDescent="0.35">
      <c r="D113"/>
    </row>
    <row r="114" spans="4:4" x14ac:dyDescent="0.35">
      <c r="D114"/>
    </row>
    <row r="115" spans="4:4" x14ac:dyDescent="0.35">
      <c r="D115"/>
    </row>
    <row r="116" spans="4:4" x14ac:dyDescent="0.35">
      <c r="D116"/>
    </row>
    <row r="117" spans="4:4" x14ac:dyDescent="0.35">
      <c r="D117"/>
    </row>
    <row r="118" spans="4:4" x14ac:dyDescent="0.35">
      <c r="D118"/>
    </row>
    <row r="119" spans="4:4" x14ac:dyDescent="0.35">
      <c r="D119"/>
    </row>
    <row r="120" spans="4:4" x14ac:dyDescent="0.35">
      <c r="D120"/>
    </row>
    <row r="121" spans="4:4" x14ac:dyDescent="0.35">
      <c r="D121"/>
    </row>
    <row r="122" spans="4:4" x14ac:dyDescent="0.35">
      <c r="D122"/>
    </row>
    <row r="123" spans="4:4" x14ac:dyDescent="0.35">
      <c r="D123"/>
    </row>
    <row r="124" spans="4:4" x14ac:dyDescent="0.35">
      <c r="D124"/>
    </row>
    <row r="125" spans="4:4" x14ac:dyDescent="0.35">
      <c r="D125"/>
    </row>
    <row r="126" spans="4:4" x14ac:dyDescent="0.35">
      <c r="D126"/>
    </row>
    <row r="127" spans="4:4" x14ac:dyDescent="0.35">
      <c r="D127"/>
    </row>
    <row r="128" spans="4:4" x14ac:dyDescent="0.35">
      <c r="D128"/>
    </row>
    <row r="129" spans="4:4" x14ac:dyDescent="0.35">
      <c r="D129"/>
    </row>
    <row r="130" spans="4:4" x14ac:dyDescent="0.35">
      <c r="D130"/>
    </row>
    <row r="131" spans="4:4" x14ac:dyDescent="0.35">
      <c r="D131"/>
    </row>
    <row r="132" spans="4:4" x14ac:dyDescent="0.35">
      <c r="D132"/>
    </row>
    <row r="133" spans="4:4" x14ac:dyDescent="0.35">
      <c r="D133"/>
    </row>
    <row r="134" spans="4:4" x14ac:dyDescent="0.35">
      <c r="D134"/>
    </row>
    <row r="135" spans="4:4" x14ac:dyDescent="0.35">
      <c r="D135"/>
    </row>
    <row r="136" spans="4:4" x14ac:dyDescent="0.35">
      <c r="D136"/>
    </row>
    <row r="137" spans="4:4" x14ac:dyDescent="0.35">
      <c r="D137"/>
    </row>
    <row r="138" spans="4:4" x14ac:dyDescent="0.35">
      <c r="D138"/>
    </row>
    <row r="139" spans="4:4" x14ac:dyDescent="0.35">
      <c r="D139"/>
    </row>
    <row r="140" spans="4:4" x14ac:dyDescent="0.35">
      <c r="D140"/>
    </row>
    <row r="141" spans="4:4" x14ac:dyDescent="0.35">
      <c r="D141"/>
    </row>
    <row r="142" spans="4:4" x14ac:dyDescent="0.35">
      <c r="D142"/>
    </row>
    <row r="143" spans="4:4" x14ac:dyDescent="0.35">
      <c r="D143"/>
    </row>
    <row r="144" spans="4:4" x14ac:dyDescent="0.35">
      <c r="D144"/>
    </row>
    <row r="145" spans="4:4" x14ac:dyDescent="0.35">
      <c r="D145"/>
    </row>
    <row r="146" spans="4:4" x14ac:dyDescent="0.35">
      <c r="D146"/>
    </row>
    <row r="147" spans="4:4" x14ac:dyDescent="0.35">
      <c r="D147"/>
    </row>
    <row r="148" spans="4:4" x14ac:dyDescent="0.35">
      <c r="D148"/>
    </row>
    <row r="149" spans="4:4" x14ac:dyDescent="0.35">
      <c r="D149"/>
    </row>
    <row r="150" spans="4:4" x14ac:dyDescent="0.35">
      <c r="D150"/>
    </row>
    <row r="151" spans="4:4" x14ac:dyDescent="0.35">
      <c r="D151"/>
    </row>
    <row r="152" spans="4:4" x14ac:dyDescent="0.35">
      <c r="D152"/>
    </row>
    <row r="153" spans="4:4" x14ac:dyDescent="0.35">
      <c r="D153"/>
    </row>
    <row r="154" spans="4:4" x14ac:dyDescent="0.35">
      <c r="D154"/>
    </row>
    <row r="155" spans="4:4" x14ac:dyDescent="0.35">
      <c r="D155"/>
    </row>
    <row r="156" spans="4:4" x14ac:dyDescent="0.35">
      <c r="D156"/>
    </row>
    <row r="157" spans="4:4" x14ac:dyDescent="0.35">
      <c r="D157"/>
    </row>
    <row r="158" spans="4:4" x14ac:dyDescent="0.35">
      <c r="D158"/>
    </row>
    <row r="159" spans="4:4" x14ac:dyDescent="0.35">
      <c r="D159"/>
    </row>
    <row r="160" spans="4:4" x14ac:dyDescent="0.35">
      <c r="D160"/>
    </row>
    <row r="161" spans="4:4" x14ac:dyDescent="0.35">
      <c r="D161"/>
    </row>
    <row r="162" spans="4:4" x14ac:dyDescent="0.35">
      <c r="D162"/>
    </row>
    <row r="163" spans="4:4" x14ac:dyDescent="0.35">
      <c r="D163"/>
    </row>
    <row r="164" spans="4:4" x14ac:dyDescent="0.35">
      <c r="D164"/>
    </row>
    <row r="165" spans="4:4" x14ac:dyDescent="0.35">
      <c r="D165"/>
    </row>
    <row r="166" spans="4:4" x14ac:dyDescent="0.35">
      <c r="D166"/>
    </row>
    <row r="167" spans="4:4" x14ac:dyDescent="0.35">
      <c r="D167"/>
    </row>
    <row r="168" spans="4:4" x14ac:dyDescent="0.35">
      <c r="D168"/>
    </row>
    <row r="169" spans="4:4" x14ac:dyDescent="0.35">
      <c r="D169"/>
    </row>
    <row r="170" spans="4:4" x14ac:dyDescent="0.35">
      <c r="D170"/>
    </row>
    <row r="171" spans="4:4" x14ac:dyDescent="0.35">
      <c r="D171"/>
    </row>
    <row r="172" spans="4:4" x14ac:dyDescent="0.35">
      <c r="D172"/>
    </row>
    <row r="173" spans="4:4" x14ac:dyDescent="0.35">
      <c r="D173"/>
    </row>
    <row r="174" spans="4:4" x14ac:dyDescent="0.35">
      <c r="D174"/>
    </row>
    <row r="175" spans="4:4" x14ac:dyDescent="0.35">
      <c r="D175"/>
    </row>
    <row r="176" spans="4:4" x14ac:dyDescent="0.35">
      <c r="D176"/>
    </row>
    <row r="177" spans="4:4" x14ac:dyDescent="0.35">
      <c r="D177"/>
    </row>
    <row r="178" spans="4:4" x14ac:dyDescent="0.35">
      <c r="D178"/>
    </row>
    <row r="179" spans="4:4" x14ac:dyDescent="0.35">
      <c r="D179"/>
    </row>
    <row r="180" spans="4:4" x14ac:dyDescent="0.35">
      <c r="D180"/>
    </row>
    <row r="181" spans="4:4" x14ac:dyDescent="0.35">
      <c r="D181"/>
    </row>
    <row r="182" spans="4:4" x14ac:dyDescent="0.35">
      <c r="D182"/>
    </row>
    <row r="183" spans="4:4" x14ac:dyDescent="0.35">
      <c r="D183"/>
    </row>
    <row r="184" spans="4:4" x14ac:dyDescent="0.35">
      <c r="D184"/>
    </row>
    <row r="185" spans="4:4" x14ac:dyDescent="0.35">
      <c r="D185"/>
    </row>
    <row r="186" spans="4:4" x14ac:dyDescent="0.35">
      <c r="D186"/>
    </row>
    <row r="187" spans="4:4" x14ac:dyDescent="0.35">
      <c r="D187"/>
    </row>
    <row r="188" spans="4:4" x14ac:dyDescent="0.35">
      <c r="D188"/>
    </row>
    <row r="189" spans="4:4" x14ac:dyDescent="0.35">
      <c r="D189"/>
    </row>
    <row r="190" spans="4:4" x14ac:dyDescent="0.35">
      <c r="D190"/>
    </row>
    <row r="191" spans="4:4" x14ac:dyDescent="0.35">
      <c r="D191"/>
    </row>
    <row r="192" spans="4:4" x14ac:dyDescent="0.35">
      <c r="D192"/>
    </row>
    <row r="193" spans="4:4" x14ac:dyDescent="0.35">
      <c r="D193"/>
    </row>
    <row r="194" spans="4:4" x14ac:dyDescent="0.35">
      <c r="D194"/>
    </row>
    <row r="195" spans="4:4" x14ac:dyDescent="0.35">
      <c r="D195"/>
    </row>
    <row r="196" spans="4:4" x14ac:dyDescent="0.35">
      <c r="D196"/>
    </row>
    <row r="197" spans="4:4" x14ac:dyDescent="0.35">
      <c r="D197"/>
    </row>
    <row r="198" spans="4:4" x14ac:dyDescent="0.35">
      <c r="D198"/>
    </row>
    <row r="199" spans="4:4" x14ac:dyDescent="0.35">
      <c r="D199"/>
    </row>
    <row r="200" spans="4:4" x14ac:dyDescent="0.35">
      <c r="D200"/>
    </row>
    <row r="201" spans="4:4" x14ac:dyDescent="0.35">
      <c r="D201"/>
    </row>
    <row r="202" spans="4:4" x14ac:dyDescent="0.35">
      <c r="D202"/>
    </row>
    <row r="203" spans="4:4" x14ac:dyDescent="0.35">
      <c r="D203"/>
    </row>
    <row r="204" spans="4:4" x14ac:dyDescent="0.35">
      <c r="D204"/>
    </row>
    <row r="205" spans="4:4" x14ac:dyDescent="0.35">
      <c r="D205"/>
    </row>
    <row r="206" spans="4:4" x14ac:dyDescent="0.35">
      <c r="D206"/>
    </row>
    <row r="207" spans="4:4" x14ac:dyDescent="0.35">
      <c r="D207"/>
    </row>
    <row r="208" spans="4:4" x14ac:dyDescent="0.35">
      <c r="D208"/>
    </row>
    <row r="209" spans="4:4" x14ac:dyDescent="0.35">
      <c r="D209"/>
    </row>
    <row r="210" spans="4:4" x14ac:dyDescent="0.35">
      <c r="D210"/>
    </row>
    <row r="211" spans="4:4" x14ac:dyDescent="0.35">
      <c r="D211"/>
    </row>
    <row r="212" spans="4:4" x14ac:dyDescent="0.35">
      <c r="D212"/>
    </row>
    <row r="213" spans="4:4" x14ac:dyDescent="0.35">
      <c r="D213"/>
    </row>
    <row r="214" spans="4:4" x14ac:dyDescent="0.35">
      <c r="D214"/>
    </row>
    <row r="215" spans="4:4" x14ac:dyDescent="0.35">
      <c r="D215"/>
    </row>
    <row r="216" spans="4:4" x14ac:dyDescent="0.35">
      <c r="D216"/>
    </row>
    <row r="217" spans="4:4" x14ac:dyDescent="0.35">
      <c r="D217"/>
    </row>
    <row r="218" spans="4:4" x14ac:dyDescent="0.35">
      <c r="D218"/>
    </row>
    <row r="219" spans="4:4" x14ac:dyDescent="0.35">
      <c r="D219"/>
    </row>
    <row r="220" spans="4:4" x14ac:dyDescent="0.35">
      <c r="D220"/>
    </row>
    <row r="221" spans="4:4" x14ac:dyDescent="0.35">
      <c r="D221"/>
    </row>
    <row r="222" spans="4:4" x14ac:dyDescent="0.35">
      <c r="D222"/>
    </row>
    <row r="223" spans="4:4" x14ac:dyDescent="0.35">
      <c r="D223"/>
    </row>
    <row r="224" spans="4:4" x14ac:dyDescent="0.35">
      <c r="D224"/>
    </row>
    <row r="225" spans="4:4" x14ac:dyDescent="0.35">
      <c r="D225"/>
    </row>
    <row r="226" spans="4:4" x14ac:dyDescent="0.35">
      <c r="D226"/>
    </row>
    <row r="227" spans="4:4" x14ac:dyDescent="0.35">
      <c r="D227"/>
    </row>
    <row r="228" spans="4:4" x14ac:dyDescent="0.35">
      <c r="D228"/>
    </row>
    <row r="229" spans="4:4" x14ac:dyDescent="0.35">
      <c r="D229"/>
    </row>
    <row r="230" spans="4:4" x14ac:dyDescent="0.35">
      <c r="D230"/>
    </row>
    <row r="231" spans="4:4" x14ac:dyDescent="0.35">
      <c r="D231"/>
    </row>
    <row r="232" spans="4:4" x14ac:dyDescent="0.35">
      <c r="D232"/>
    </row>
    <row r="233" spans="4:4" x14ac:dyDescent="0.35">
      <c r="D233"/>
    </row>
    <row r="234" spans="4:4" x14ac:dyDescent="0.35">
      <c r="D234"/>
    </row>
    <row r="235" spans="4:4" x14ac:dyDescent="0.35">
      <c r="D235"/>
    </row>
    <row r="236" spans="4:4" x14ac:dyDescent="0.35">
      <c r="D236"/>
    </row>
    <row r="237" spans="4:4" x14ac:dyDescent="0.35">
      <c r="D237"/>
    </row>
    <row r="238" spans="4:4" x14ac:dyDescent="0.35">
      <c r="D238"/>
    </row>
    <row r="239" spans="4:4" x14ac:dyDescent="0.35">
      <c r="D239"/>
    </row>
    <row r="240" spans="4:4" x14ac:dyDescent="0.35">
      <c r="D240"/>
    </row>
    <row r="241" spans="4:4" x14ac:dyDescent="0.35">
      <c r="D241"/>
    </row>
    <row r="242" spans="4:4" x14ac:dyDescent="0.35">
      <c r="D242"/>
    </row>
    <row r="243" spans="4:4" x14ac:dyDescent="0.35">
      <c r="D243"/>
    </row>
    <row r="244" spans="4:4" x14ac:dyDescent="0.35">
      <c r="D244"/>
    </row>
    <row r="245" spans="4:4" x14ac:dyDescent="0.35">
      <c r="D245"/>
    </row>
    <row r="246" spans="4:4" x14ac:dyDescent="0.35">
      <c r="D246"/>
    </row>
    <row r="247" spans="4:4" x14ac:dyDescent="0.35">
      <c r="D247"/>
    </row>
    <row r="248" spans="4:4" x14ac:dyDescent="0.35">
      <c r="D248"/>
    </row>
    <row r="249" spans="4:4" x14ac:dyDescent="0.35">
      <c r="D249"/>
    </row>
    <row r="250" spans="4:4" x14ac:dyDescent="0.35">
      <c r="D250"/>
    </row>
    <row r="251" spans="4:4" x14ac:dyDescent="0.35">
      <c r="D251"/>
    </row>
    <row r="252" spans="4:4" x14ac:dyDescent="0.35">
      <c r="D252"/>
    </row>
    <row r="253" spans="4:4" x14ac:dyDescent="0.35">
      <c r="D253"/>
    </row>
    <row r="254" spans="4:4" x14ac:dyDescent="0.35">
      <c r="D254"/>
    </row>
    <row r="255" spans="4:4" x14ac:dyDescent="0.35">
      <c r="D255"/>
    </row>
    <row r="256" spans="4:4" x14ac:dyDescent="0.35">
      <c r="D256"/>
    </row>
    <row r="257" spans="4:4" x14ac:dyDescent="0.35">
      <c r="D257"/>
    </row>
    <row r="258" spans="4:4" x14ac:dyDescent="0.35">
      <c r="D258"/>
    </row>
    <row r="259" spans="4:4" x14ac:dyDescent="0.35">
      <c r="D259"/>
    </row>
    <row r="260" spans="4:4" x14ac:dyDescent="0.35">
      <c r="D260"/>
    </row>
    <row r="261" spans="4:4" x14ac:dyDescent="0.35">
      <c r="D261"/>
    </row>
    <row r="262" spans="4:4" x14ac:dyDescent="0.35">
      <c r="D262"/>
    </row>
    <row r="263" spans="4:4" x14ac:dyDescent="0.35">
      <c r="D263"/>
    </row>
    <row r="264" spans="4:4" x14ac:dyDescent="0.35">
      <c r="D264"/>
    </row>
    <row r="265" spans="4:4" x14ac:dyDescent="0.35">
      <c r="D265"/>
    </row>
    <row r="266" spans="4:4" x14ac:dyDescent="0.35">
      <c r="D266"/>
    </row>
    <row r="267" spans="4:4" x14ac:dyDescent="0.35">
      <c r="D267"/>
    </row>
    <row r="268" spans="4:4" x14ac:dyDescent="0.35">
      <c r="D268"/>
    </row>
    <row r="269" spans="4:4" x14ac:dyDescent="0.35">
      <c r="D269"/>
    </row>
    <row r="270" spans="4:4" x14ac:dyDescent="0.35">
      <c r="D270"/>
    </row>
    <row r="271" spans="4:4" x14ac:dyDescent="0.35">
      <c r="D271"/>
    </row>
    <row r="272" spans="4:4" x14ac:dyDescent="0.35">
      <c r="D272"/>
    </row>
    <row r="273" spans="4:4" x14ac:dyDescent="0.35">
      <c r="D273"/>
    </row>
    <row r="274" spans="4:4" x14ac:dyDescent="0.35">
      <c r="D274"/>
    </row>
    <row r="275" spans="4:4" x14ac:dyDescent="0.35">
      <c r="D275"/>
    </row>
    <row r="276" spans="4:4" x14ac:dyDescent="0.35">
      <c r="D276"/>
    </row>
    <row r="277" spans="4:4" x14ac:dyDescent="0.35">
      <c r="D277"/>
    </row>
    <row r="278" spans="4:4" x14ac:dyDescent="0.35">
      <c r="D278"/>
    </row>
    <row r="279" spans="4:4" x14ac:dyDescent="0.35">
      <c r="D279"/>
    </row>
    <row r="280" spans="4:4" x14ac:dyDescent="0.35">
      <c r="D280"/>
    </row>
    <row r="281" spans="4:4" x14ac:dyDescent="0.35">
      <c r="D281"/>
    </row>
    <row r="282" spans="4:4" x14ac:dyDescent="0.35">
      <c r="D282"/>
    </row>
    <row r="283" spans="4:4" x14ac:dyDescent="0.35">
      <c r="D283"/>
    </row>
    <row r="284" spans="4:4" x14ac:dyDescent="0.35">
      <c r="D284"/>
    </row>
    <row r="285" spans="4:4" x14ac:dyDescent="0.35">
      <c r="D285"/>
    </row>
    <row r="286" spans="4:4" x14ac:dyDescent="0.35">
      <c r="D286"/>
    </row>
    <row r="287" spans="4:4" x14ac:dyDescent="0.35">
      <c r="D287"/>
    </row>
    <row r="288" spans="4:4" x14ac:dyDescent="0.35">
      <c r="D288"/>
    </row>
    <row r="289" spans="4:4" x14ac:dyDescent="0.35">
      <c r="D289"/>
    </row>
    <row r="290" spans="4:4" x14ac:dyDescent="0.35">
      <c r="D290"/>
    </row>
    <row r="291" spans="4:4" x14ac:dyDescent="0.35">
      <c r="D291"/>
    </row>
    <row r="292" spans="4:4" x14ac:dyDescent="0.35">
      <c r="D292"/>
    </row>
    <row r="293" spans="4:4" x14ac:dyDescent="0.35">
      <c r="D293"/>
    </row>
    <row r="294" spans="4:4" x14ac:dyDescent="0.35">
      <c r="D294"/>
    </row>
    <row r="295" spans="4:4" x14ac:dyDescent="0.35">
      <c r="D295"/>
    </row>
    <row r="296" spans="4:4" x14ac:dyDescent="0.35">
      <c r="D296"/>
    </row>
    <row r="297" spans="4:4" x14ac:dyDescent="0.35">
      <c r="D297"/>
    </row>
    <row r="298" spans="4:4" x14ac:dyDescent="0.35">
      <c r="D298"/>
    </row>
    <row r="299" spans="4:4" x14ac:dyDescent="0.35">
      <c r="D299"/>
    </row>
    <row r="300" spans="4:4" x14ac:dyDescent="0.35">
      <c r="D300"/>
    </row>
    <row r="301" spans="4:4" x14ac:dyDescent="0.35">
      <c r="D301"/>
    </row>
    <row r="302" spans="4:4" x14ac:dyDescent="0.35">
      <c r="D302"/>
    </row>
    <row r="303" spans="4:4" x14ac:dyDescent="0.35">
      <c r="D303"/>
    </row>
    <row r="304" spans="4:4" x14ac:dyDescent="0.35">
      <c r="D304"/>
    </row>
    <row r="305" spans="4:4" x14ac:dyDescent="0.35">
      <c r="D305"/>
    </row>
    <row r="306" spans="4:4" x14ac:dyDescent="0.35">
      <c r="D306"/>
    </row>
    <row r="307" spans="4:4" x14ac:dyDescent="0.35">
      <c r="D307"/>
    </row>
    <row r="308" spans="4:4" x14ac:dyDescent="0.35">
      <c r="D308"/>
    </row>
    <row r="309" spans="4:4" x14ac:dyDescent="0.35">
      <c r="D309"/>
    </row>
    <row r="310" spans="4:4" x14ac:dyDescent="0.35">
      <c r="D310"/>
    </row>
    <row r="311" spans="4:4" x14ac:dyDescent="0.35">
      <c r="D311"/>
    </row>
    <row r="312" spans="4:4" x14ac:dyDescent="0.35">
      <c r="D312"/>
    </row>
    <row r="313" spans="4:4" x14ac:dyDescent="0.35">
      <c r="D313"/>
    </row>
    <row r="314" spans="4:4" x14ac:dyDescent="0.35">
      <c r="D314"/>
    </row>
    <row r="315" spans="4:4" x14ac:dyDescent="0.35">
      <c r="D315"/>
    </row>
    <row r="316" spans="4:4" x14ac:dyDescent="0.35">
      <c r="D316"/>
    </row>
    <row r="317" spans="4:4" x14ac:dyDescent="0.35">
      <c r="D317"/>
    </row>
    <row r="318" spans="4:4" x14ac:dyDescent="0.35">
      <c r="D318"/>
    </row>
    <row r="319" spans="4:4" x14ac:dyDescent="0.35">
      <c r="D319"/>
    </row>
    <row r="320" spans="4:4" x14ac:dyDescent="0.35">
      <c r="D320"/>
    </row>
    <row r="321" spans="4:4" x14ac:dyDescent="0.35">
      <c r="D321"/>
    </row>
    <row r="322" spans="4:4" x14ac:dyDescent="0.35">
      <c r="D322"/>
    </row>
    <row r="323" spans="4:4" x14ac:dyDescent="0.35">
      <c r="D323"/>
    </row>
    <row r="324" spans="4:4" x14ac:dyDescent="0.35">
      <c r="D324"/>
    </row>
    <row r="325" spans="4:4" x14ac:dyDescent="0.35">
      <c r="D325"/>
    </row>
    <row r="326" spans="4:4" x14ac:dyDescent="0.35">
      <c r="D326"/>
    </row>
    <row r="327" spans="4:4" x14ac:dyDescent="0.35">
      <c r="D327"/>
    </row>
    <row r="328" spans="4:4" x14ac:dyDescent="0.35">
      <c r="D328"/>
    </row>
    <row r="329" spans="4:4" x14ac:dyDescent="0.35">
      <c r="D329"/>
    </row>
    <row r="330" spans="4:4" x14ac:dyDescent="0.35">
      <c r="D330"/>
    </row>
    <row r="331" spans="4:4" x14ac:dyDescent="0.35">
      <c r="D331"/>
    </row>
    <row r="332" spans="4:4" x14ac:dyDescent="0.35">
      <c r="D332"/>
    </row>
    <row r="333" spans="4:4" x14ac:dyDescent="0.35">
      <c r="D333"/>
    </row>
    <row r="334" spans="4:4" x14ac:dyDescent="0.35">
      <c r="D334"/>
    </row>
    <row r="335" spans="4:4" x14ac:dyDescent="0.35">
      <c r="D335"/>
    </row>
    <row r="336" spans="4:4" x14ac:dyDescent="0.35">
      <c r="D336"/>
    </row>
    <row r="337" spans="4:4" x14ac:dyDescent="0.35">
      <c r="D337"/>
    </row>
    <row r="338" spans="4:4" x14ac:dyDescent="0.35">
      <c r="D338"/>
    </row>
    <row r="339" spans="4:4" x14ac:dyDescent="0.35">
      <c r="D339"/>
    </row>
    <row r="340" spans="4:4" x14ac:dyDescent="0.35">
      <c r="D340"/>
    </row>
    <row r="341" spans="4:4" x14ac:dyDescent="0.35">
      <c r="D341"/>
    </row>
    <row r="342" spans="4:4" x14ac:dyDescent="0.35">
      <c r="D342"/>
    </row>
    <row r="343" spans="4:4" x14ac:dyDescent="0.35">
      <c r="D343"/>
    </row>
    <row r="344" spans="4:4" x14ac:dyDescent="0.35">
      <c r="D344"/>
    </row>
    <row r="345" spans="4:4" x14ac:dyDescent="0.35">
      <c r="D345"/>
    </row>
    <row r="346" spans="4:4" x14ac:dyDescent="0.35">
      <c r="D346"/>
    </row>
    <row r="347" spans="4:4" x14ac:dyDescent="0.35">
      <c r="D347"/>
    </row>
    <row r="348" spans="4:4" x14ac:dyDescent="0.35">
      <c r="D348"/>
    </row>
    <row r="349" spans="4:4" x14ac:dyDescent="0.35">
      <c r="D349"/>
    </row>
    <row r="350" spans="4:4" x14ac:dyDescent="0.35">
      <c r="D350"/>
    </row>
    <row r="351" spans="4:4" x14ac:dyDescent="0.35">
      <c r="D351"/>
    </row>
    <row r="352" spans="4:4" x14ac:dyDescent="0.35">
      <c r="D352"/>
    </row>
    <row r="353" spans="4:4" x14ac:dyDescent="0.35">
      <c r="D353"/>
    </row>
    <row r="354" spans="4:4" x14ac:dyDescent="0.35">
      <c r="D354"/>
    </row>
    <row r="355" spans="4:4" x14ac:dyDescent="0.35">
      <c r="D355"/>
    </row>
    <row r="356" spans="4:4" x14ac:dyDescent="0.35">
      <c r="D356"/>
    </row>
    <row r="357" spans="4:4" x14ac:dyDescent="0.35">
      <c r="D357"/>
    </row>
    <row r="358" spans="4:4" x14ac:dyDescent="0.35">
      <c r="D358"/>
    </row>
    <row r="359" spans="4:4" x14ac:dyDescent="0.35">
      <c r="D359"/>
    </row>
    <row r="360" spans="4:4" x14ac:dyDescent="0.35">
      <c r="D360"/>
    </row>
    <row r="361" spans="4:4" x14ac:dyDescent="0.35">
      <c r="D361"/>
    </row>
    <row r="362" spans="4:4" x14ac:dyDescent="0.35">
      <c r="D362"/>
    </row>
    <row r="363" spans="4:4" x14ac:dyDescent="0.35">
      <c r="D363"/>
    </row>
    <row r="364" spans="4:4" x14ac:dyDescent="0.35">
      <c r="D364"/>
    </row>
    <row r="365" spans="4:4" x14ac:dyDescent="0.35">
      <c r="D365"/>
    </row>
    <row r="366" spans="4:4" x14ac:dyDescent="0.35">
      <c r="D366"/>
    </row>
    <row r="367" spans="4:4" x14ac:dyDescent="0.35">
      <c r="D367"/>
    </row>
    <row r="368" spans="4:4" x14ac:dyDescent="0.35">
      <c r="D368"/>
    </row>
    <row r="369" spans="4:4" x14ac:dyDescent="0.35">
      <c r="D369"/>
    </row>
    <row r="370" spans="4:4" x14ac:dyDescent="0.35">
      <c r="D370"/>
    </row>
    <row r="371" spans="4:4" x14ac:dyDescent="0.35">
      <c r="D371"/>
    </row>
    <row r="372" spans="4:4" x14ac:dyDescent="0.35">
      <c r="D372"/>
    </row>
    <row r="373" spans="4:4" x14ac:dyDescent="0.35">
      <c r="D373"/>
    </row>
    <row r="374" spans="4:4" x14ac:dyDescent="0.35">
      <c r="D374"/>
    </row>
    <row r="375" spans="4:4" x14ac:dyDescent="0.35">
      <c r="D375"/>
    </row>
    <row r="376" spans="4:4" x14ac:dyDescent="0.35">
      <c r="D376"/>
    </row>
    <row r="377" spans="4:4" x14ac:dyDescent="0.35">
      <c r="D377"/>
    </row>
    <row r="378" spans="4:4" x14ac:dyDescent="0.35">
      <c r="D378"/>
    </row>
    <row r="379" spans="4:4" x14ac:dyDescent="0.35">
      <c r="D379"/>
    </row>
    <row r="380" spans="4:4" x14ac:dyDescent="0.35">
      <c r="D380"/>
    </row>
    <row r="381" spans="4:4" x14ac:dyDescent="0.35">
      <c r="D381"/>
    </row>
    <row r="382" spans="4:4" x14ac:dyDescent="0.35">
      <c r="D382"/>
    </row>
    <row r="383" spans="4:4" x14ac:dyDescent="0.35">
      <c r="D383"/>
    </row>
    <row r="384" spans="4:4" x14ac:dyDescent="0.35">
      <c r="D384"/>
    </row>
    <row r="385" spans="4:4" x14ac:dyDescent="0.35">
      <c r="D385"/>
    </row>
    <row r="386" spans="4:4" x14ac:dyDescent="0.35">
      <c r="D386"/>
    </row>
    <row r="387" spans="4:4" x14ac:dyDescent="0.35">
      <c r="D387"/>
    </row>
    <row r="388" spans="4:4" x14ac:dyDescent="0.35">
      <c r="D388"/>
    </row>
    <row r="389" spans="4:4" x14ac:dyDescent="0.35">
      <c r="D389"/>
    </row>
    <row r="390" spans="4:4" x14ac:dyDescent="0.35">
      <c r="D390"/>
    </row>
    <row r="391" spans="4:4" x14ac:dyDescent="0.35">
      <c r="D391"/>
    </row>
    <row r="392" spans="4:4" x14ac:dyDescent="0.35">
      <c r="D392"/>
    </row>
    <row r="393" spans="4:4" x14ac:dyDescent="0.35">
      <c r="D393"/>
    </row>
    <row r="394" spans="4:4" x14ac:dyDescent="0.35">
      <c r="D394"/>
    </row>
    <row r="395" spans="4:4" x14ac:dyDescent="0.35">
      <c r="D395"/>
    </row>
    <row r="396" spans="4:4" x14ac:dyDescent="0.35">
      <c r="D396"/>
    </row>
    <row r="397" spans="4:4" x14ac:dyDescent="0.35">
      <c r="D397"/>
    </row>
    <row r="398" spans="4:4" x14ac:dyDescent="0.35">
      <c r="D398"/>
    </row>
    <row r="399" spans="4:4" x14ac:dyDescent="0.35">
      <c r="D399"/>
    </row>
    <row r="400" spans="4:4" x14ac:dyDescent="0.35">
      <c r="D400"/>
    </row>
    <row r="401" spans="4:4" x14ac:dyDescent="0.35">
      <c r="D401"/>
    </row>
    <row r="402" spans="4:4" x14ac:dyDescent="0.35">
      <c r="D402"/>
    </row>
    <row r="403" spans="4:4" x14ac:dyDescent="0.35">
      <c r="D403"/>
    </row>
    <row r="404" spans="4:4" x14ac:dyDescent="0.35">
      <c r="D404"/>
    </row>
    <row r="405" spans="4:4" x14ac:dyDescent="0.35">
      <c r="D405"/>
    </row>
    <row r="406" spans="4:4" x14ac:dyDescent="0.35">
      <c r="D406"/>
    </row>
    <row r="407" spans="4:4" x14ac:dyDescent="0.35">
      <c r="D407"/>
    </row>
    <row r="408" spans="4:4" x14ac:dyDescent="0.35">
      <c r="D408"/>
    </row>
    <row r="409" spans="4:4" x14ac:dyDescent="0.35">
      <c r="D409"/>
    </row>
    <row r="410" spans="4:4" x14ac:dyDescent="0.35">
      <c r="D410"/>
    </row>
    <row r="411" spans="4:4" x14ac:dyDescent="0.35">
      <c r="D411"/>
    </row>
    <row r="412" spans="4:4" x14ac:dyDescent="0.35">
      <c r="D412"/>
    </row>
    <row r="413" spans="4:4" x14ac:dyDescent="0.35">
      <c r="D413"/>
    </row>
    <row r="414" spans="4:4" x14ac:dyDescent="0.35">
      <c r="D414"/>
    </row>
    <row r="415" spans="4:4" x14ac:dyDescent="0.35">
      <c r="D415"/>
    </row>
    <row r="416" spans="4:4" x14ac:dyDescent="0.35">
      <c r="D416"/>
    </row>
    <row r="417" spans="4:4" x14ac:dyDescent="0.35">
      <c r="D417"/>
    </row>
    <row r="418" spans="4:4" x14ac:dyDescent="0.35">
      <c r="D418"/>
    </row>
    <row r="419" spans="4:4" x14ac:dyDescent="0.35">
      <c r="D419"/>
    </row>
    <row r="420" spans="4:4" x14ac:dyDescent="0.35">
      <c r="D420"/>
    </row>
    <row r="421" spans="4:4" x14ac:dyDescent="0.35">
      <c r="D421"/>
    </row>
    <row r="422" spans="4:4" x14ac:dyDescent="0.35">
      <c r="D422"/>
    </row>
    <row r="423" spans="4:4" x14ac:dyDescent="0.35">
      <c r="D423"/>
    </row>
    <row r="424" spans="4:4" x14ac:dyDescent="0.35">
      <c r="D424"/>
    </row>
    <row r="425" spans="4:4" x14ac:dyDescent="0.35">
      <c r="D425"/>
    </row>
    <row r="426" spans="4:4" x14ac:dyDescent="0.35">
      <c r="D426"/>
    </row>
    <row r="427" spans="4:4" x14ac:dyDescent="0.35">
      <c r="D427"/>
    </row>
    <row r="428" spans="4:4" x14ac:dyDescent="0.35">
      <c r="D428"/>
    </row>
    <row r="429" spans="4:4" x14ac:dyDescent="0.35">
      <c r="D429"/>
    </row>
    <row r="430" spans="4:4" x14ac:dyDescent="0.35">
      <c r="D430"/>
    </row>
    <row r="431" spans="4:4" x14ac:dyDescent="0.35">
      <c r="D431"/>
    </row>
    <row r="432" spans="4:4" x14ac:dyDescent="0.35">
      <c r="D432"/>
    </row>
    <row r="433" spans="4:4" x14ac:dyDescent="0.35">
      <c r="D433"/>
    </row>
    <row r="434" spans="4:4" x14ac:dyDescent="0.35">
      <c r="D434"/>
    </row>
    <row r="435" spans="4:4" x14ac:dyDescent="0.35">
      <c r="D435"/>
    </row>
    <row r="436" spans="4:4" x14ac:dyDescent="0.35">
      <c r="D436"/>
    </row>
    <row r="437" spans="4:4" x14ac:dyDescent="0.35">
      <c r="D437"/>
    </row>
    <row r="438" spans="4:4" x14ac:dyDescent="0.35">
      <c r="D438"/>
    </row>
    <row r="439" spans="4:4" x14ac:dyDescent="0.35">
      <c r="D439"/>
    </row>
    <row r="440" spans="4:4" x14ac:dyDescent="0.35">
      <c r="D440"/>
    </row>
    <row r="441" spans="4:4" x14ac:dyDescent="0.35">
      <c r="D441"/>
    </row>
    <row r="442" spans="4:4" x14ac:dyDescent="0.35">
      <c r="D442"/>
    </row>
    <row r="443" spans="4:4" x14ac:dyDescent="0.35">
      <c r="D443"/>
    </row>
    <row r="444" spans="4:4" x14ac:dyDescent="0.35">
      <c r="D444"/>
    </row>
    <row r="445" spans="4:4" x14ac:dyDescent="0.35">
      <c r="D445"/>
    </row>
    <row r="446" spans="4:4" x14ac:dyDescent="0.35">
      <c r="D446"/>
    </row>
    <row r="447" spans="4:4" x14ac:dyDescent="0.35">
      <c r="D447"/>
    </row>
    <row r="448" spans="4:4" x14ac:dyDescent="0.35">
      <c r="D448"/>
    </row>
    <row r="449" spans="4:4" x14ac:dyDescent="0.35">
      <c r="D449"/>
    </row>
    <row r="450" spans="4:4" x14ac:dyDescent="0.35">
      <c r="D450"/>
    </row>
    <row r="451" spans="4:4" x14ac:dyDescent="0.35">
      <c r="D451"/>
    </row>
    <row r="452" spans="4:4" x14ac:dyDescent="0.35">
      <c r="D452"/>
    </row>
    <row r="453" spans="4:4" x14ac:dyDescent="0.35">
      <c r="D453"/>
    </row>
    <row r="454" spans="4:4" x14ac:dyDescent="0.35">
      <c r="D454"/>
    </row>
    <row r="455" spans="4:4" x14ac:dyDescent="0.35">
      <c r="D455"/>
    </row>
    <row r="456" spans="4:4" x14ac:dyDescent="0.35">
      <c r="D456"/>
    </row>
    <row r="457" spans="4:4" x14ac:dyDescent="0.35">
      <c r="D457"/>
    </row>
    <row r="458" spans="4:4" x14ac:dyDescent="0.35">
      <c r="D458"/>
    </row>
    <row r="459" spans="4:4" x14ac:dyDescent="0.35">
      <c r="D459"/>
    </row>
    <row r="460" spans="4:4" x14ac:dyDescent="0.35">
      <c r="D460"/>
    </row>
    <row r="461" spans="4:4" x14ac:dyDescent="0.35">
      <c r="D461"/>
    </row>
    <row r="462" spans="4:4" x14ac:dyDescent="0.35">
      <c r="D462"/>
    </row>
    <row r="463" spans="4:4" x14ac:dyDescent="0.35">
      <c r="D463"/>
    </row>
    <row r="464" spans="4:4" x14ac:dyDescent="0.35">
      <c r="D464"/>
    </row>
    <row r="465" spans="4:4" x14ac:dyDescent="0.35">
      <c r="D465"/>
    </row>
    <row r="466" spans="4:4" x14ac:dyDescent="0.35">
      <c r="D466"/>
    </row>
    <row r="467" spans="4:4" x14ac:dyDescent="0.35">
      <c r="D467"/>
    </row>
    <row r="468" spans="4:4" x14ac:dyDescent="0.35">
      <c r="D468"/>
    </row>
    <row r="469" spans="4:4" x14ac:dyDescent="0.35">
      <c r="D469"/>
    </row>
    <row r="470" spans="4:4" x14ac:dyDescent="0.35">
      <c r="D470"/>
    </row>
    <row r="471" spans="4:4" x14ac:dyDescent="0.35">
      <c r="D471"/>
    </row>
    <row r="472" spans="4:4" x14ac:dyDescent="0.35">
      <c r="D472"/>
    </row>
    <row r="473" spans="4:4" x14ac:dyDescent="0.35">
      <c r="D473"/>
    </row>
    <row r="474" spans="4:4" x14ac:dyDescent="0.35">
      <c r="D474"/>
    </row>
    <row r="475" spans="4:4" x14ac:dyDescent="0.35">
      <c r="D475"/>
    </row>
    <row r="476" spans="4:4" x14ac:dyDescent="0.35">
      <c r="D476"/>
    </row>
    <row r="477" spans="4:4" x14ac:dyDescent="0.35">
      <c r="D477"/>
    </row>
    <row r="478" spans="4:4" x14ac:dyDescent="0.35">
      <c r="D478"/>
    </row>
    <row r="479" spans="4:4" x14ac:dyDescent="0.35">
      <c r="D479"/>
    </row>
    <row r="480" spans="4:4" x14ac:dyDescent="0.35">
      <c r="D480"/>
    </row>
    <row r="481" spans="4:4" x14ac:dyDescent="0.35">
      <c r="D481"/>
    </row>
    <row r="482" spans="4:4" x14ac:dyDescent="0.35">
      <c r="D482"/>
    </row>
    <row r="483" spans="4:4" x14ac:dyDescent="0.35">
      <c r="D483"/>
    </row>
    <row r="484" spans="4:4" x14ac:dyDescent="0.35">
      <c r="D484"/>
    </row>
    <row r="485" spans="4:4" x14ac:dyDescent="0.35">
      <c r="D485"/>
    </row>
    <row r="486" spans="4:4" x14ac:dyDescent="0.35">
      <c r="D486"/>
    </row>
    <row r="487" spans="4:4" x14ac:dyDescent="0.35">
      <c r="D487"/>
    </row>
    <row r="488" spans="4:4" x14ac:dyDescent="0.35">
      <c r="D488"/>
    </row>
    <row r="489" spans="4:4" x14ac:dyDescent="0.35">
      <c r="D489"/>
    </row>
    <row r="490" spans="4:4" x14ac:dyDescent="0.35">
      <c r="D490"/>
    </row>
    <row r="491" spans="4:4" x14ac:dyDescent="0.35">
      <c r="D491"/>
    </row>
    <row r="492" spans="4:4" x14ac:dyDescent="0.35">
      <c r="D492"/>
    </row>
    <row r="493" spans="4:4" x14ac:dyDescent="0.35">
      <c r="D493"/>
    </row>
    <row r="494" spans="4:4" x14ac:dyDescent="0.35">
      <c r="D494"/>
    </row>
    <row r="495" spans="4:4" x14ac:dyDescent="0.35">
      <c r="D495"/>
    </row>
    <row r="496" spans="4:4" x14ac:dyDescent="0.35">
      <c r="D496"/>
    </row>
    <row r="497" spans="4:4" x14ac:dyDescent="0.35">
      <c r="D497"/>
    </row>
    <row r="498" spans="4:4" x14ac:dyDescent="0.35">
      <c r="D498"/>
    </row>
    <row r="499" spans="4:4" x14ac:dyDescent="0.35">
      <c r="D499"/>
    </row>
    <row r="500" spans="4:4" x14ac:dyDescent="0.35">
      <c r="D500"/>
    </row>
    <row r="501" spans="4:4" x14ac:dyDescent="0.35">
      <c r="D501"/>
    </row>
    <row r="502" spans="4:4" x14ac:dyDescent="0.35">
      <c r="D502"/>
    </row>
    <row r="503" spans="4:4" x14ac:dyDescent="0.35">
      <c r="D503"/>
    </row>
    <row r="504" spans="4:4" x14ac:dyDescent="0.35">
      <c r="D504"/>
    </row>
    <row r="505" spans="4:4" x14ac:dyDescent="0.35">
      <c r="D505"/>
    </row>
    <row r="506" spans="4:4" x14ac:dyDescent="0.35">
      <c r="D506"/>
    </row>
    <row r="507" spans="4:4" x14ac:dyDescent="0.35">
      <c r="D507"/>
    </row>
    <row r="508" spans="4:4" x14ac:dyDescent="0.35">
      <c r="D508"/>
    </row>
    <row r="509" spans="4:4" x14ac:dyDescent="0.35">
      <c r="D509"/>
    </row>
    <row r="510" spans="4:4" x14ac:dyDescent="0.35">
      <c r="D510"/>
    </row>
    <row r="511" spans="4:4" x14ac:dyDescent="0.35">
      <c r="D511"/>
    </row>
    <row r="512" spans="4:4" x14ac:dyDescent="0.35">
      <c r="D512"/>
    </row>
    <row r="513" spans="4:4" x14ac:dyDescent="0.35">
      <c r="D513"/>
    </row>
    <row r="514" spans="4:4" x14ac:dyDescent="0.35">
      <c r="D514"/>
    </row>
    <row r="515" spans="4:4" x14ac:dyDescent="0.35">
      <c r="D515"/>
    </row>
    <row r="516" spans="4:4" x14ac:dyDescent="0.35">
      <c r="D516"/>
    </row>
    <row r="517" spans="4:4" x14ac:dyDescent="0.35">
      <c r="D517"/>
    </row>
    <row r="518" spans="4:4" x14ac:dyDescent="0.35">
      <c r="D518"/>
    </row>
    <row r="519" spans="4:4" x14ac:dyDescent="0.35">
      <c r="D519"/>
    </row>
    <row r="520" spans="4:4" x14ac:dyDescent="0.35">
      <c r="D520"/>
    </row>
    <row r="521" spans="4:4" x14ac:dyDescent="0.35">
      <c r="D521"/>
    </row>
    <row r="522" spans="4:4" x14ac:dyDescent="0.35">
      <c r="D522"/>
    </row>
    <row r="523" spans="4:4" x14ac:dyDescent="0.35">
      <c r="D523"/>
    </row>
    <row r="524" spans="4:4" x14ac:dyDescent="0.35">
      <c r="D524"/>
    </row>
    <row r="525" spans="4:4" x14ac:dyDescent="0.35">
      <c r="D525"/>
    </row>
    <row r="526" spans="4:4" x14ac:dyDescent="0.35">
      <c r="D526"/>
    </row>
    <row r="527" spans="4:4" x14ac:dyDescent="0.35">
      <c r="D527"/>
    </row>
    <row r="528" spans="4:4" x14ac:dyDescent="0.35">
      <c r="D528"/>
    </row>
    <row r="529" spans="4:4" x14ac:dyDescent="0.35">
      <c r="D529"/>
    </row>
    <row r="530" spans="4:4" x14ac:dyDescent="0.35">
      <c r="D530"/>
    </row>
    <row r="531" spans="4:4" x14ac:dyDescent="0.35">
      <c r="D531"/>
    </row>
    <row r="532" spans="4:4" x14ac:dyDescent="0.35">
      <c r="D532"/>
    </row>
    <row r="533" spans="4:4" x14ac:dyDescent="0.35">
      <c r="D533"/>
    </row>
    <row r="534" spans="4:4" x14ac:dyDescent="0.35">
      <c r="D534"/>
    </row>
    <row r="535" spans="4:4" x14ac:dyDescent="0.35">
      <c r="D535"/>
    </row>
    <row r="536" spans="4:4" x14ac:dyDescent="0.35">
      <c r="D536"/>
    </row>
    <row r="537" spans="4:4" x14ac:dyDescent="0.35">
      <c r="D537"/>
    </row>
    <row r="538" spans="4:4" x14ac:dyDescent="0.35">
      <c r="D538"/>
    </row>
    <row r="539" spans="4:4" x14ac:dyDescent="0.35">
      <c r="D539"/>
    </row>
    <row r="540" spans="4:4" x14ac:dyDescent="0.35">
      <c r="D540"/>
    </row>
    <row r="541" spans="4:4" x14ac:dyDescent="0.35">
      <c r="D541"/>
    </row>
    <row r="542" spans="4:4" x14ac:dyDescent="0.35">
      <c r="D542"/>
    </row>
    <row r="543" spans="4:4" x14ac:dyDescent="0.35">
      <c r="D543"/>
    </row>
    <row r="544" spans="4:4" x14ac:dyDescent="0.35">
      <c r="D544"/>
    </row>
    <row r="545" spans="4:4" x14ac:dyDescent="0.35">
      <c r="D545"/>
    </row>
    <row r="546" spans="4:4" x14ac:dyDescent="0.35">
      <c r="D546"/>
    </row>
    <row r="547" spans="4:4" x14ac:dyDescent="0.35">
      <c r="D547"/>
    </row>
    <row r="548" spans="4:4" x14ac:dyDescent="0.35">
      <c r="D548"/>
    </row>
    <row r="549" spans="4:4" x14ac:dyDescent="0.35">
      <c r="D549"/>
    </row>
    <row r="550" spans="4:4" x14ac:dyDescent="0.35">
      <c r="D550"/>
    </row>
    <row r="551" spans="4:4" x14ac:dyDescent="0.35">
      <c r="D551"/>
    </row>
    <row r="552" spans="4:4" x14ac:dyDescent="0.35">
      <c r="D552"/>
    </row>
    <row r="553" spans="4:4" x14ac:dyDescent="0.35">
      <c r="D553"/>
    </row>
    <row r="554" spans="4:4" x14ac:dyDescent="0.35">
      <c r="D554"/>
    </row>
    <row r="555" spans="4:4" x14ac:dyDescent="0.35">
      <c r="D555"/>
    </row>
    <row r="556" spans="4:4" x14ac:dyDescent="0.35">
      <c r="D556"/>
    </row>
    <row r="557" spans="4:4" x14ac:dyDescent="0.35">
      <c r="D557"/>
    </row>
    <row r="558" spans="4:4" x14ac:dyDescent="0.35">
      <c r="D558"/>
    </row>
    <row r="559" spans="4:4" x14ac:dyDescent="0.35">
      <c r="D559"/>
    </row>
    <row r="560" spans="4:4" x14ac:dyDescent="0.35">
      <c r="D560"/>
    </row>
    <row r="561" spans="4:4" x14ac:dyDescent="0.35">
      <c r="D561"/>
    </row>
  </sheetData>
  <sortState ref="D60:D108">
    <sortCondition ref="D60:D1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Length</vt:lpstr>
      <vt:lpstr>Density</vt:lpstr>
      <vt:lpstr>Plots</vt:lpstr>
      <vt:lpstr>Isotopes</vt:lpstr>
      <vt:lpstr>IsotopeSum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Mark Vinson</cp:lastModifiedBy>
  <cp:lastPrinted>2018-06-08T23:16:08Z</cp:lastPrinted>
  <dcterms:created xsi:type="dcterms:W3CDTF">2015-12-04T18:44:34Z</dcterms:created>
  <dcterms:modified xsi:type="dcterms:W3CDTF">2018-07-02T12:11:05Z</dcterms:modified>
</cp:coreProperties>
</file>